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24226"/>
  <mc:AlternateContent xmlns:mc="http://schemas.openxmlformats.org/markup-compatibility/2006">
    <mc:Choice Requires="x15">
      <x15ac:absPath xmlns:x15ac="http://schemas.microsoft.com/office/spreadsheetml/2010/11/ac" url="C:\Users\ilkay.telli\Desktop\TÜİK - Ulusal Veri Yayımlama Takvimi (UVYT) Takvimi\2026 Ulusal Veri Yayımlama Takvimi (UVYT) Takvimi\2025 Yılı Verileri\"/>
    </mc:Choice>
  </mc:AlternateContent>
  <xr:revisionPtr revIDLastSave="0" documentId="13_ncr:1_{3AED6A63-3549-4E9D-8EB5-45CFCEE860F3}" xr6:coauthVersionLast="47" xr6:coauthVersionMax="47" xr10:uidLastSave="{00000000-0000-0000-0000-000000000000}"/>
  <bookViews>
    <workbookView xWindow="-120" yWindow="-120" windowWidth="29040" windowHeight="15720" firstSheet="45" activeTab="52" xr2:uid="{00000000-000D-0000-FFFF-FFFF00000000}"/>
  </bookViews>
  <sheets>
    <sheet name="2000" sheetId="1" r:id="rId1"/>
    <sheet name="2000 BAŞARILI SPORCULAR" sheetId="11" r:id="rId2"/>
    <sheet name="2001" sheetId="2" r:id="rId3"/>
    <sheet name="2001 BAŞARILI SPORCULAR" sheetId="12" r:id="rId4"/>
    <sheet name="2002" sheetId="3" r:id="rId5"/>
    <sheet name="2002 BAŞARILI SPORCULAR" sheetId="13" r:id="rId6"/>
    <sheet name="2003" sheetId="4" r:id="rId7"/>
    <sheet name="2003 BAŞARILI SPORCULAR" sheetId="14" r:id="rId8"/>
    <sheet name="2004" sheetId="5" r:id="rId9"/>
    <sheet name="2004 BAŞARILI SPORCULAR" sheetId="15" r:id="rId10"/>
    <sheet name="2005" sheetId="6" r:id="rId11"/>
    <sheet name="2005 BAŞARILI SPORCULAR" sheetId="16" r:id="rId12"/>
    <sheet name="2006" sheetId="7" r:id="rId13"/>
    <sheet name="2006 BAŞARILI SPORCULAR" sheetId="17" r:id="rId14"/>
    <sheet name="2007" sheetId="8" r:id="rId15"/>
    <sheet name="2007 BAŞARILI SPORCULAR" sheetId="18" r:id="rId16"/>
    <sheet name="2008" sheetId="9" r:id="rId17"/>
    <sheet name="2008 BAŞARILI SPORCULAR" sheetId="19" r:id="rId18"/>
    <sheet name="2009" sheetId="10" r:id="rId19"/>
    <sheet name="2009 BAŞARILI SPORCULAR" sheetId="20" r:id="rId20"/>
    <sheet name="2010" sheetId="22" r:id="rId21"/>
    <sheet name="2010 BAŞARILI SPORCULAR" sheetId="21" r:id="rId22"/>
    <sheet name="2011" sheetId="23" r:id="rId23"/>
    <sheet name="2011 BAŞARILI SPORCULAR" sheetId="24" r:id="rId24"/>
    <sheet name="2012" sheetId="27" r:id="rId25"/>
    <sheet name="2012 BAŞARILI SPORCULAR" sheetId="26" r:id="rId26"/>
    <sheet name="2013" sheetId="28" r:id="rId27"/>
    <sheet name="2013 BAŞARILI SPORCULAR" sheetId="29" r:id="rId28"/>
    <sheet name="2014" sheetId="30" r:id="rId29"/>
    <sheet name="2014 BAŞARILI SPORCULAR" sheetId="31" r:id="rId30"/>
    <sheet name="2015" sheetId="32" r:id="rId31"/>
    <sheet name="Sayfa1" sheetId="38" r:id="rId32"/>
    <sheet name="2015 BAŞARILI SPORCULAR" sheetId="33" r:id="rId33"/>
    <sheet name="2016" sheetId="35" r:id="rId34"/>
    <sheet name="2016 BAŞARILI SPORCULAR" sheetId="34" r:id="rId35"/>
    <sheet name="2017" sheetId="36" r:id="rId36"/>
    <sheet name="2017 BAŞARILI SPORCULAR" sheetId="37" r:id="rId37"/>
    <sheet name="2018" sheetId="39" r:id="rId38"/>
    <sheet name="2018 BAŞARILI SPORCULAR" sheetId="40" r:id="rId39"/>
    <sheet name="2019" sheetId="41" r:id="rId40"/>
    <sheet name="2019 BAŞARILI SPORCULAR" sheetId="42" r:id="rId41"/>
    <sheet name="2020" sheetId="43" r:id="rId42"/>
    <sheet name="2020 BAŞARILI SPORCULAR" sheetId="44" r:id="rId43"/>
    <sheet name="2021" sheetId="45" r:id="rId44"/>
    <sheet name="2021 BAŞARILI SPORCULAR" sheetId="46" r:id="rId45"/>
    <sheet name="2022" sheetId="47" r:id="rId46"/>
    <sheet name="2022 BAŞARILI SPORCULAR" sheetId="48" r:id="rId47"/>
    <sheet name="2023" sheetId="51" r:id="rId48"/>
    <sheet name="2023 BAŞARILI SPORCULAR" sheetId="50" r:id="rId49"/>
    <sheet name="2024" sheetId="52" r:id="rId50"/>
    <sheet name="2024 BAŞARILI SPORCULAR" sheetId="53" r:id="rId51"/>
    <sheet name="2025" sheetId="54" r:id="rId52"/>
    <sheet name="2025 BAŞARILI SPORCULAR" sheetId="55" r:id="rId53"/>
  </sheets>
  <externalReferences>
    <externalReference r:id="rId54"/>
    <externalReference r:id="rId55"/>
    <externalReference r:id="rId56"/>
    <externalReference r:id="rId57"/>
    <externalReference r:id="rId58"/>
    <externalReference r:id="rId59"/>
  </externalReferences>
  <definedNames>
    <definedName name="_xlnm._FilterDatabase" localSheetId="23" hidden="1">'2011 BAŞARILI SPORCULAR'!$A$217:$I$585</definedName>
    <definedName name="_xlnm._FilterDatabase" localSheetId="29" hidden="1">'2014 BAŞARILI SPORCULAR'!$A$289:$I$691</definedName>
    <definedName name="_xlnm._FilterDatabase" localSheetId="32" hidden="1">'2015 BAŞARILI SPORCULAR'!$A$199:$J$732</definedName>
    <definedName name="_xlnm._FilterDatabase" localSheetId="36" hidden="1">'2017 BAŞARILI SPORCULAR'!$A$4:$M$362</definedName>
    <definedName name="_xlnm._FilterDatabase" localSheetId="48" hidden="1">'2023 BAŞARILI SPORCULAR'!$I$4:$K$4</definedName>
    <definedName name="_xlnm.Print_Area" localSheetId="0">'2000'!$A$1:$U$29</definedName>
    <definedName name="_xlnm.Print_Area" localSheetId="2">'2001'!$A$1:$U$36</definedName>
    <definedName name="_xlnm.Print_Area" localSheetId="4">'2002'!$A$1:$R$36</definedName>
    <definedName name="_xlnm.Print_Area" localSheetId="6">'2003'!$A$1:$U$39</definedName>
    <definedName name="_xlnm.Print_Area" localSheetId="8">'2004'!$A$1:$X$40</definedName>
    <definedName name="_xlnm.Print_Area" localSheetId="10">'2005'!$A$1:$AA$41</definedName>
    <definedName name="_xlnm.Print_Area" localSheetId="12">'2006'!$A$1:$U$43</definedName>
    <definedName name="_xlnm.Print_Area" localSheetId="14">'2007'!$A$1:$AA$47</definedName>
    <definedName name="_xlnm.Print_Area" localSheetId="16">'2008'!$A$1:$X$56</definedName>
    <definedName name="_xlnm.Print_Area" localSheetId="18">'2009'!$A$1:$AA$55</definedName>
    <definedName name="_xlnm.Print_Area" localSheetId="20">'2010'!$A$1:$AA$55</definedName>
    <definedName name="_xlnm.Print_Area" localSheetId="22">'2011'!$A$1:$AA$57</definedName>
    <definedName name="_xlnm.Print_Area" localSheetId="28">'2014'!#REF!</definedName>
    <definedName name="_xlnm.Print_Area" localSheetId="33">'2016'!$A$1:$AA$57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J68" i="54" l="1"/>
  <c r="AU67" i="54"/>
  <c r="AT67" i="54"/>
  <c r="AW67" i="54" s="1"/>
  <c r="AS67" i="54"/>
  <c r="AR67" i="54"/>
  <c r="AQ67" i="54"/>
  <c r="AP67" i="54"/>
  <c r="AO67" i="54"/>
  <c r="AX67" i="54" s="1"/>
  <c r="AN67" i="54"/>
  <c r="AM67" i="54"/>
  <c r="AI67" i="54"/>
  <c r="AH67" i="54"/>
  <c r="AG67" i="54"/>
  <c r="AF67" i="54"/>
  <c r="AE67" i="54"/>
  <c r="AD67" i="54"/>
  <c r="AC67" i="54"/>
  <c r="AB67" i="54"/>
  <c r="AA67" i="54"/>
  <c r="W67" i="54"/>
  <c r="V67" i="54"/>
  <c r="U67" i="54"/>
  <c r="T67" i="54"/>
  <c r="S67" i="54"/>
  <c r="R67" i="54"/>
  <c r="K67" i="54"/>
  <c r="J67" i="54"/>
  <c r="I67" i="54"/>
  <c r="H67" i="54"/>
  <c r="G67" i="54"/>
  <c r="F67" i="54"/>
  <c r="E67" i="54"/>
  <c r="D67" i="54"/>
  <c r="C67" i="54"/>
  <c r="AX66" i="54"/>
  <c r="AU66" i="54"/>
  <c r="AT66" i="54"/>
  <c r="AS66" i="54"/>
  <c r="AR66" i="54"/>
  <c r="AQ66" i="54"/>
  <c r="AP66" i="54"/>
  <c r="AO66" i="54"/>
  <c r="AN66" i="54"/>
  <c r="AM66" i="54"/>
  <c r="AI66" i="54"/>
  <c r="AH66" i="54"/>
  <c r="AG66" i="54"/>
  <c r="AF66" i="54"/>
  <c r="AE66" i="54"/>
  <c r="AD66" i="54"/>
  <c r="AC66" i="54"/>
  <c r="AB66" i="54"/>
  <c r="AA66" i="54"/>
  <c r="W66" i="54"/>
  <c r="V66" i="54"/>
  <c r="U66" i="54"/>
  <c r="T66" i="54"/>
  <c r="S66" i="54"/>
  <c r="R66" i="54"/>
  <c r="K66" i="54"/>
  <c r="J66" i="54"/>
  <c r="I66" i="54"/>
  <c r="H66" i="54"/>
  <c r="G66" i="54"/>
  <c r="F66" i="54"/>
  <c r="E66" i="54"/>
  <c r="D66" i="54"/>
  <c r="C66" i="54"/>
  <c r="AU65" i="54"/>
  <c r="AT65" i="54"/>
  <c r="AS65" i="54"/>
  <c r="AR65" i="54"/>
  <c r="AQ65" i="54"/>
  <c r="AP65" i="54"/>
  <c r="AO65" i="54"/>
  <c r="AN65" i="54"/>
  <c r="AM65" i="54"/>
  <c r="AV65" i="54" s="1"/>
  <c r="AI65" i="54"/>
  <c r="AH65" i="54"/>
  <c r="AG65" i="54"/>
  <c r="AF65" i="54"/>
  <c r="AE65" i="54"/>
  <c r="AD65" i="54"/>
  <c r="AC65" i="54"/>
  <c r="AB65" i="54"/>
  <c r="AA65" i="54"/>
  <c r="W65" i="54"/>
  <c r="V65" i="54"/>
  <c r="U65" i="54"/>
  <c r="T65" i="54"/>
  <c r="S65" i="54"/>
  <c r="R65" i="54"/>
  <c r="K65" i="54"/>
  <c r="J65" i="54"/>
  <c r="I65" i="54"/>
  <c r="H65" i="54"/>
  <c r="G65" i="54"/>
  <c r="F65" i="54"/>
  <c r="E65" i="54"/>
  <c r="D65" i="54"/>
  <c r="C65" i="54"/>
  <c r="AU64" i="54"/>
  <c r="AT64" i="54"/>
  <c r="AS64" i="54"/>
  <c r="AR64" i="54"/>
  <c r="AQ64" i="54"/>
  <c r="AP64" i="54"/>
  <c r="AO64" i="54"/>
  <c r="AN64" i="54"/>
  <c r="AW64" i="54" s="1"/>
  <c r="AM64" i="54"/>
  <c r="AI64" i="54"/>
  <c r="AH64" i="54"/>
  <c r="AG64" i="54"/>
  <c r="AV64" i="54" s="1"/>
  <c r="AF64" i="54"/>
  <c r="AE64" i="54"/>
  <c r="AD64" i="54"/>
  <c r="AC64" i="54"/>
  <c r="AB64" i="54"/>
  <c r="AA64" i="54"/>
  <c r="W64" i="54"/>
  <c r="V64" i="54"/>
  <c r="U64" i="54"/>
  <c r="T64" i="54"/>
  <c r="S64" i="54"/>
  <c r="R64" i="54"/>
  <c r="K64" i="54"/>
  <c r="J64" i="54"/>
  <c r="I64" i="54"/>
  <c r="H64" i="54"/>
  <c r="G64" i="54"/>
  <c r="F64" i="54"/>
  <c r="E64" i="54"/>
  <c r="D64" i="54"/>
  <c r="C64" i="54"/>
  <c r="AU63" i="54"/>
  <c r="AT63" i="54"/>
  <c r="AW63" i="54" s="1"/>
  <c r="AS63" i="54"/>
  <c r="AR63" i="54"/>
  <c r="AQ63" i="54"/>
  <c r="AP63" i="54"/>
  <c r="AO63" i="54"/>
  <c r="AX63" i="54" s="1"/>
  <c r="AN63" i="54"/>
  <c r="AM63" i="54"/>
  <c r="AI63" i="54"/>
  <c r="AH63" i="54"/>
  <c r="AG63" i="54"/>
  <c r="AF63" i="54"/>
  <c r="AE63" i="54"/>
  <c r="AD63" i="54"/>
  <c r="AC63" i="54"/>
  <c r="AB63" i="54"/>
  <c r="AA63" i="54"/>
  <c r="W63" i="54"/>
  <c r="V63" i="54"/>
  <c r="U63" i="54"/>
  <c r="T63" i="54"/>
  <c r="S63" i="54"/>
  <c r="R63" i="54"/>
  <c r="K63" i="54"/>
  <c r="J63" i="54"/>
  <c r="I63" i="54"/>
  <c r="H63" i="54"/>
  <c r="G63" i="54"/>
  <c r="F63" i="54"/>
  <c r="E63" i="54"/>
  <c r="D63" i="54"/>
  <c r="C63" i="54"/>
  <c r="AX62" i="54"/>
  <c r="AU62" i="54"/>
  <c r="AT62" i="54"/>
  <c r="AS62" i="54"/>
  <c r="AV62" i="54" s="1"/>
  <c r="AR62" i="54"/>
  <c r="AQ62" i="54"/>
  <c r="AP62" i="54"/>
  <c r="AO62" i="54"/>
  <c r="AN62" i="54"/>
  <c r="AM62" i="54"/>
  <c r="AI62" i="54"/>
  <c r="AH62" i="54"/>
  <c r="AG62" i="54"/>
  <c r="AF62" i="54"/>
  <c r="AE62" i="54"/>
  <c r="AD62" i="54"/>
  <c r="AC62" i="54"/>
  <c r="AB62" i="54"/>
  <c r="AA62" i="54"/>
  <c r="W62" i="54"/>
  <c r="V62" i="54"/>
  <c r="U62" i="54"/>
  <c r="T62" i="54"/>
  <c r="S62" i="54"/>
  <c r="R62" i="54"/>
  <c r="Q62" i="54"/>
  <c r="Q68" i="54" s="1"/>
  <c r="P62" i="54"/>
  <c r="P68" i="54" s="1"/>
  <c r="O62" i="54"/>
  <c r="O68" i="54" s="1"/>
  <c r="O69" i="54" s="1"/>
  <c r="K62" i="54"/>
  <c r="J62" i="54"/>
  <c r="I62" i="54"/>
  <c r="H62" i="54"/>
  <c r="G62" i="54"/>
  <c r="F62" i="54"/>
  <c r="E62" i="54"/>
  <c r="D62" i="54"/>
  <c r="C62" i="54"/>
  <c r="AU61" i="54"/>
  <c r="AX61" i="54" s="1"/>
  <c r="AT61" i="54"/>
  <c r="AS61" i="54"/>
  <c r="AR61" i="54"/>
  <c r="AQ61" i="54"/>
  <c r="AP61" i="54"/>
  <c r="AO61" i="54"/>
  <c r="AN61" i="54"/>
  <c r="AM61" i="54"/>
  <c r="AI61" i="54"/>
  <c r="AH61" i="54"/>
  <c r="AG61" i="54"/>
  <c r="AF61" i="54"/>
  <c r="AE61" i="54"/>
  <c r="AD61" i="54"/>
  <c r="AC61" i="54"/>
  <c r="AB61" i="54"/>
  <c r="AA61" i="54"/>
  <c r="W61" i="54"/>
  <c r="V61" i="54"/>
  <c r="U61" i="54"/>
  <c r="T61" i="54"/>
  <c r="S61" i="54"/>
  <c r="R61" i="54"/>
  <c r="K61" i="54"/>
  <c r="J61" i="54"/>
  <c r="I61" i="54"/>
  <c r="H61" i="54"/>
  <c r="G61" i="54"/>
  <c r="F61" i="54"/>
  <c r="E61" i="54"/>
  <c r="D61" i="54"/>
  <c r="C61" i="54"/>
  <c r="AU60" i="54"/>
  <c r="AT60" i="54"/>
  <c r="AW60" i="54" s="1"/>
  <c r="AS60" i="54"/>
  <c r="AR60" i="54"/>
  <c r="AQ60" i="54"/>
  <c r="AP60" i="54"/>
  <c r="AO60" i="54"/>
  <c r="AN60" i="54"/>
  <c r="AM60" i="54"/>
  <c r="AV60" i="54" s="1"/>
  <c r="AI60" i="54"/>
  <c r="AH60" i="54"/>
  <c r="AG60" i="54"/>
  <c r="AF60" i="54"/>
  <c r="AE60" i="54"/>
  <c r="AD60" i="54"/>
  <c r="AC60" i="54"/>
  <c r="AB60" i="54"/>
  <c r="AA60" i="54"/>
  <c r="W60" i="54"/>
  <c r="V60" i="54"/>
  <c r="U60" i="54"/>
  <c r="T60" i="54"/>
  <c r="S60" i="54"/>
  <c r="R60" i="54"/>
  <c r="K60" i="54"/>
  <c r="J60" i="54"/>
  <c r="I60" i="54"/>
  <c r="H60" i="54"/>
  <c r="G60" i="54"/>
  <c r="F60" i="54"/>
  <c r="E60" i="54"/>
  <c r="D60" i="54"/>
  <c r="C60" i="54"/>
  <c r="AU59" i="54"/>
  <c r="AT59" i="54"/>
  <c r="AS59" i="54"/>
  <c r="AR59" i="54"/>
  <c r="AQ59" i="54"/>
  <c r="AP59" i="54"/>
  <c r="AO59" i="54"/>
  <c r="AN59" i="54"/>
  <c r="AW59" i="54" s="1"/>
  <c r="AM59" i="54"/>
  <c r="AI59" i="54"/>
  <c r="AH59" i="54"/>
  <c r="AG59" i="54"/>
  <c r="AV59" i="54" s="1"/>
  <c r="AF59" i="54"/>
  <c r="AE59" i="54"/>
  <c r="AD59" i="54"/>
  <c r="AC59" i="54"/>
  <c r="AB59" i="54"/>
  <c r="AA59" i="54"/>
  <c r="W59" i="54"/>
  <c r="V59" i="54"/>
  <c r="U59" i="54"/>
  <c r="T59" i="54"/>
  <c r="S59" i="54"/>
  <c r="R59" i="54"/>
  <c r="K59" i="54"/>
  <c r="J59" i="54"/>
  <c r="I59" i="54"/>
  <c r="H59" i="54"/>
  <c r="G59" i="54"/>
  <c r="F59" i="54"/>
  <c r="E59" i="54"/>
  <c r="D59" i="54"/>
  <c r="C59" i="54"/>
  <c r="AW58" i="54"/>
  <c r="AU58" i="54"/>
  <c r="AT58" i="54"/>
  <c r="AS58" i="54"/>
  <c r="AR58" i="54"/>
  <c r="AQ58" i="54"/>
  <c r="AP58" i="54"/>
  <c r="AO58" i="54"/>
  <c r="AX58" i="54" s="1"/>
  <c r="AN58" i="54"/>
  <c r="AM58" i="54"/>
  <c r="AI58" i="54"/>
  <c r="AH58" i="54"/>
  <c r="AG58" i="54"/>
  <c r="AF58" i="54"/>
  <c r="AE58" i="54"/>
  <c r="AD58" i="54"/>
  <c r="AC58" i="54"/>
  <c r="AB58" i="54"/>
  <c r="AA58" i="54"/>
  <c r="W58" i="54"/>
  <c r="V58" i="54"/>
  <c r="U58" i="54"/>
  <c r="T58" i="54"/>
  <c r="S58" i="54"/>
  <c r="R58" i="54"/>
  <c r="K58" i="54"/>
  <c r="J58" i="54"/>
  <c r="I58" i="54"/>
  <c r="H58" i="54"/>
  <c r="G58" i="54"/>
  <c r="F58" i="54"/>
  <c r="E58" i="54"/>
  <c r="D58" i="54"/>
  <c r="C58" i="54"/>
  <c r="AU57" i="54"/>
  <c r="AX57" i="54" s="1"/>
  <c r="AT57" i="54"/>
  <c r="AS57" i="54"/>
  <c r="AR57" i="54"/>
  <c r="AQ57" i="54"/>
  <c r="AP57" i="54"/>
  <c r="AO57" i="54"/>
  <c r="AN57" i="54"/>
  <c r="AM57" i="54"/>
  <c r="AI57" i="54"/>
  <c r="AH57" i="54"/>
  <c r="AG57" i="54"/>
  <c r="AF57" i="54"/>
  <c r="AE57" i="54"/>
  <c r="AD57" i="54"/>
  <c r="AC57" i="54"/>
  <c r="AB57" i="54"/>
  <c r="AA57" i="54"/>
  <c r="W57" i="54"/>
  <c r="V57" i="54"/>
  <c r="U57" i="54"/>
  <c r="T57" i="54"/>
  <c r="S57" i="54"/>
  <c r="R57" i="54"/>
  <c r="K57" i="54"/>
  <c r="J57" i="54"/>
  <c r="I57" i="54"/>
  <c r="H57" i="54"/>
  <c r="G57" i="54"/>
  <c r="F57" i="54"/>
  <c r="E57" i="54"/>
  <c r="D57" i="54"/>
  <c r="C57" i="54"/>
  <c r="AU56" i="54"/>
  <c r="AT56" i="54"/>
  <c r="AW56" i="54" s="1"/>
  <c r="AS56" i="54"/>
  <c r="AR56" i="54"/>
  <c r="AQ56" i="54"/>
  <c r="AP56" i="54"/>
  <c r="AO56" i="54"/>
  <c r="AN56" i="54"/>
  <c r="AM56" i="54"/>
  <c r="AV56" i="54" s="1"/>
  <c r="AI56" i="54"/>
  <c r="AH56" i="54"/>
  <c r="AG56" i="54"/>
  <c r="AF56" i="54"/>
  <c r="AE56" i="54"/>
  <c r="AD56" i="54"/>
  <c r="AC56" i="54"/>
  <c r="AB56" i="54"/>
  <c r="AA56" i="54"/>
  <c r="W56" i="54"/>
  <c r="V56" i="54"/>
  <c r="U56" i="54"/>
  <c r="T56" i="54"/>
  <c r="S56" i="54"/>
  <c r="R56" i="54"/>
  <c r="K56" i="54"/>
  <c r="J56" i="54"/>
  <c r="I56" i="54"/>
  <c r="H56" i="54"/>
  <c r="G56" i="54"/>
  <c r="F56" i="54"/>
  <c r="E56" i="54"/>
  <c r="D56" i="54"/>
  <c r="C56" i="54"/>
  <c r="AU55" i="54"/>
  <c r="AT55" i="54"/>
  <c r="AS55" i="54"/>
  <c r="AR55" i="54"/>
  <c r="AQ55" i="54"/>
  <c r="AP55" i="54"/>
  <c r="AO55" i="54"/>
  <c r="AN55" i="54"/>
  <c r="AW55" i="54" s="1"/>
  <c r="AM55" i="54"/>
  <c r="AI55" i="54"/>
  <c r="AH55" i="54"/>
  <c r="AG55" i="54"/>
  <c r="AV55" i="54" s="1"/>
  <c r="AF55" i="54"/>
  <c r="AE55" i="54"/>
  <c r="AD55" i="54"/>
  <c r="AC55" i="54"/>
  <c r="AB55" i="54"/>
  <c r="AA55" i="54"/>
  <c r="W55" i="54"/>
  <c r="V55" i="54"/>
  <c r="U55" i="54"/>
  <c r="T55" i="54"/>
  <c r="S55" i="54"/>
  <c r="R55" i="54"/>
  <c r="K55" i="54"/>
  <c r="J55" i="54"/>
  <c r="I55" i="54"/>
  <c r="H55" i="54"/>
  <c r="G55" i="54"/>
  <c r="F55" i="54"/>
  <c r="E55" i="54"/>
  <c r="D55" i="54"/>
  <c r="C55" i="54"/>
  <c r="AW54" i="54"/>
  <c r="AU54" i="54"/>
  <c r="AT54" i="54"/>
  <c r="AS54" i="54"/>
  <c r="AR54" i="54"/>
  <c r="AQ54" i="54"/>
  <c r="AP54" i="54"/>
  <c r="AO54" i="54"/>
  <c r="AX54" i="54" s="1"/>
  <c r="AN54" i="54"/>
  <c r="AM54" i="54"/>
  <c r="AI54" i="54"/>
  <c r="AH54" i="54"/>
  <c r="AG54" i="54"/>
  <c r="AF54" i="54"/>
  <c r="AE54" i="54"/>
  <c r="AD54" i="54"/>
  <c r="AC54" i="54"/>
  <c r="AB54" i="54"/>
  <c r="AA54" i="54"/>
  <c r="W54" i="54"/>
  <c r="V54" i="54"/>
  <c r="U54" i="54"/>
  <c r="T54" i="54"/>
  <c r="S54" i="54"/>
  <c r="R54" i="54"/>
  <c r="K54" i="54"/>
  <c r="J54" i="54"/>
  <c r="I54" i="54"/>
  <c r="H54" i="54"/>
  <c r="G54" i="54"/>
  <c r="F54" i="54"/>
  <c r="AU53" i="54"/>
  <c r="AT53" i="54"/>
  <c r="AS53" i="54"/>
  <c r="AR53" i="54"/>
  <c r="AQ53" i="54"/>
  <c r="AP53" i="54"/>
  <c r="AO53" i="54"/>
  <c r="AN53" i="54"/>
  <c r="AM53" i="54"/>
  <c r="AV53" i="54" s="1"/>
  <c r="AI53" i="54"/>
  <c r="AH53" i="54"/>
  <c r="AG53" i="54"/>
  <c r="AF53" i="54"/>
  <c r="AE53" i="54"/>
  <c r="AD53" i="54"/>
  <c r="AC53" i="54"/>
  <c r="AB53" i="54"/>
  <c r="AA53" i="54"/>
  <c r="W53" i="54"/>
  <c r="V53" i="54"/>
  <c r="U53" i="54"/>
  <c r="T53" i="54"/>
  <c r="S53" i="54"/>
  <c r="R53" i="54"/>
  <c r="K53" i="54"/>
  <c r="J53" i="54"/>
  <c r="I53" i="54"/>
  <c r="H53" i="54"/>
  <c r="G53" i="54"/>
  <c r="F53" i="54"/>
  <c r="E53" i="54"/>
  <c r="D53" i="54"/>
  <c r="C53" i="54"/>
  <c r="AU52" i="54"/>
  <c r="AX52" i="54" s="1"/>
  <c r="AT52" i="54"/>
  <c r="AS52" i="54"/>
  <c r="AR52" i="54"/>
  <c r="AQ52" i="54"/>
  <c r="AP52" i="54"/>
  <c r="AO52" i="54"/>
  <c r="AN52" i="54"/>
  <c r="AW52" i="54" s="1"/>
  <c r="AM52" i="54"/>
  <c r="AI52" i="54"/>
  <c r="AH52" i="54"/>
  <c r="AG52" i="54"/>
  <c r="AV52" i="54" s="1"/>
  <c r="AY52" i="54" s="1"/>
  <c r="AF52" i="54"/>
  <c r="AE52" i="54"/>
  <c r="AD52" i="54"/>
  <c r="AC52" i="54"/>
  <c r="AB52" i="54"/>
  <c r="AA52" i="54"/>
  <c r="W52" i="54"/>
  <c r="V52" i="54"/>
  <c r="U52" i="54"/>
  <c r="T52" i="54"/>
  <c r="S52" i="54"/>
  <c r="R52" i="54"/>
  <c r="K52" i="54"/>
  <c r="J52" i="54"/>
  <c r="I52" i="54"/>
  <c r="H52" i="54"/>
  <c r="G52" i="54"/>
  <c r="F52" i="54"/>
  <c r="E52" i="54"/>
  <c r="D52" i="54"/>
  <c r="C52" i="54"/>
  <c r="AU51" i="54"/>
  <c r="AT51" i="54"/>
  <c r="AW51" i="54" s="1"/>
  <c r="AS51" i="54"/>
  <c r="AR51" i="54"/>
  <c r="AQ51" i="54"/>
  <c r="AP51" i="54"/>
  <c r="AO51" i="54"/>
  <c r="AX51" i="54" s="1"/>
  <c r="AN51" i="54"/>
  <c r="AM51" i="54"/>
  <c r="AI51" i="54"/>
  <c r="AH51" i="54"/>
  <c r="AG51" i="54"/>
  <c r="AF51" i="54"/>
  <c r="AE51" i="54"/>
  <c r="AD51" i="54"/>
  <c r="AC51" i="54"/>
  <c r="AB51" i="54"/>
  <c r="AA51" i="54"/>
  <c r="W51" i="54"/>
  <c r="V51" i="54"/>
  <c r="U51" i="54"/>
  <c r="T51" i="54"/>
  <c r="S51" i="54"/>
  <c r="R51" i="54"/>
  <c r="N51" i="54"/>
  <c r="N68" i="54" s="1"/>
  <c r="M51" i="54"/>
  <c r="M68" i="54" s="1"/>
  <c r="L51" i="54"/>
  <c r="L68" i="54" s="1"/>
  <c r="L69" i="54" s="1"/>
  <c r="K51" i="54"/>
  <c r="J51" i="54"/>
  <c r="I51" i="54"/>
  <c r="H51" i="54"/>
  <c r="G51" i="54"/>
  <c r="F51" i="54"/>
  <c r="E51" i="54"/>
  <c r="D51" i="54"/>
  <c r="C51" i="54"/>
  <c r="AW50" i="54"/>
  <c r="AU50" i="54"/>
  <c r="AT50" i="54"/>
  <c r="AS50" i="54"/>
  <c r="AR50" i="54"/>
  <c r="AQ50" i="54"/>
  <c r="AP50" i="54"/>
  <c r="AO50" i="54"/>
  <c r="AX50" i="54" s="1"/>
  <c r="AN50" i="54"/>
  <c r="AM50" i="54"/>
  <c r="AI50" i="54"/>
  <c r="AH50" i="54"/>
  <c r="AG50" i="54"/>
  <c r="AF50" i="54"/>
  <c r="AE50" i="54"/>
  <c r="AD50" i="54"/>
  <c r="AC50" i="54"/>
  <c r="AB50" i="54"/>
  <c r="AA50" i="54"/>
  <c r="W50" i="54"/>
  <c r="V50" i="54"/>
  <c r="U50" i="54"/>
  <c r="T50" i="54"/>
  <c r="S50" i="54"/>
  <c r="R50" i="54"/>
  <c r="K50" i="54"/>
  <c r="J50" i="54"/>
  <c r="I50" i="54"/>
  <c r="H50" i="54"/>
  <c r="G50" i="54"/>
  <c r="F50" i="54"/>
  <c r="E50" i="54"/>
  <c r="D50" i="54"/>
  <c r="C50" i="54"/>
  <c r="AU49" i="54"/>
  <c r="AX49" i="54" s="1"/>
  <c r="AT49" i="54"/>
  <c r="AS49" i="54"/>
  <c r="AR49" i="54"/>
  <c r="AQ49" i="54"/>
  <c r="AP49" i="54"/>
  <c r="AO49" i="54"/>
  <c r="AN49" i="54"/>
  <c r="AM49" i="54"/>
  <c r="AI49" i="54"/>
  <c r="AH49" i="54"/>
  <c r="AG49" i="54"/>
  <c r="AF49" i="54"/>
  <c r="AE49" i="54"/>
  <c r="AD49" i="54"/>
  <c r="AC49" i="54"/>
  <c r="AB49" i="54"/>
  <c r="AA49" i="54"/>
  <c r="W49" i="54"/>
  <c r="V49" i="54"/>
  <c r="U49" i="54"/>
  <c r="T49" i="54"/>
  <c r="S49" i="54"/>
  <c r="R49" i="54"/>
  <c r="K49" i="54"/>
  <c r="J49" i="54"/>
  <c r="I49" i="54"/>
  <c r="H49" i="54"/>
  <c r="G49" i="54"/>
  <c r="F49" i="54"/>
  <c r="E49" i="54"/>
  <c r="D49" i="54"/>
  <c r="C49" i="54"/>
  <c r="AU48" i="54"/>
  <c r="AT48" i="54"/>
  <c r="AW48" i="54" s="1"/>
  <c r="AS48" i="54"/>
  <c r="AR48" i="54"/>
  <c r="AQ48" i="54"/>
  <c r="AP48" i="54"/>
  <c r="AO48" i="54"/>
  <c r="AN48" i="54"/>
  <c r="AM48" i="54"/>
  <c r="AV48" i="54" s="1"/>
  <c r="AI48" i="54"/>
  <c r="AH48" i="54"/>
  <c r="AG48" i="54"/>
  <c r="AF48" i="54"/>
  <c r="AE48" i="54"/>
  <c r="AD48" i="54"/>
  <c r="AC48" i="54"/>
  <c r="AB48" i="54"/>
  <c r="AA48" i="54"/>
  <c r="W48" i="54"/>
  <c r="V48" i="54"/>
  <c r="U48" i="54"/>
  <c r="T48" i="54"/>
  <c r="S48" i="54"/>
  <c r="R48" i="54"/>
  <c r="K48" i="54"/>
  <c r="J48" i="54"/>
  <c r="I48" i="54"/>
  <c r="H48" i="54"/>
  <c r="G48" i="54"/>
  <c r="F48" i="54"/>
  <c r="E48" i="54"/>
  <c r="D48" i="54"/>
  <c r="C48" i="54"/>
  <c r="AU47" i="54"/>
  <c r="AT47" i="54"/>
  <c r="AS47" i="54"/>
  <c r="AR47" i="54"/>
  <c r="AQ47" i="54"/>
  <c r="AP47" i="54"/>
  <c r="AO47" i="54"/>
  <c r="AN47" i="54"/>
  <c r="AW47" i="54" s="1"/>
  <c r="AM47" i="54"/>
  <c r="AI47" i="54"/>
  <c r="AH47" i="54"/>
  <c r="AG47" i="54"/>
  <c r="AV47" i="54" s="1"/>
  <c r="AF47" i="54"/>
  <c r="AE47" i="54"/>
  <c r="AD47" i="54"/>
  <c r="AC47" i="54"/>
  <c r="AB47" i="54"/>
  <c r="AA47" i="54"/>
  <c r="W47" i="54"/>
  <c r="V47" i="54"/>
  <c r="U47" i="54"/>
  <c r="T47" i="54"/>
  <c r="S47" i="54"/>
  <c r="R47" i="54"/>
  <c r="K47" i="54"/>
  <c r="J47" i="54"/>
  <c r="I47" i="54"/>
  <c r="H47" i="54"/>
  <c r="G47" i="54"/>
  <c r="F47" i="54"/>
  <c r="E47" i="54"/>
  <c r="D47" i="54"/>
  <c r="C47" i="54"/>
  <c r="AW46" i="54"/>
  <c r="AU46" i="54"/>
  <c r="AT46" i="54"/>
  <c r="AS46" i="54"/>
  <c r="AR46" i="54"/>
  <c r="AQ46" i="54"/>
  <c r="AP46" i="54"/>
  <c r="AO46" i="54"/>
  <c r="AX46" i="54" s="1"/>
  <c r="AN46" i="54"/>
  <c r="AM46" i="54"/>
  <c r="AI46" i="54"/>
  <c r="AH46" i="54"/>
  <c r="AG46" i="54"/>
  <c r="AF46" i="54"/>
  <c r="AE46" i="54"/>
  <c r="AD46" i="54"/>
  <c r="AC46" i="54"/>
  <c r="AB46" i="54"/>
  <c r="AA46" i="54"/>
  <c r="W46" i="54"/>
  <c r="V46" i="54"/>
  <c r="U46" i="54"/>
  <c r="T46" i="54"/>
  <c r="S46" i="54"/>
  <c r="R46" i="54"/>
  <c r="K46" i="54"/>
  <c r="J46" i="54"/>
  <c r="I46" i="54"/>
  <c r="H46" i="54"/>
  <c r="G46" i="54"/>
  <c r="F46" i="54"/>
  <c r="E46" i="54"/>
  <c r="D46" i="54"/>
  <c r="C46" i="54"/>
  <c r="AU45" i="54"/>
  <c r="AX45" i="54" s="1"/>
  <c r="AT45" i="54"/>
  <c r="AS45" i="54"/>
  <c r="AR45" i="54"/>
  <c r="AQ45" i="54"/>
  <c r="AP45" i="54"/>
  <c r="AO45" i="54"/>
  <c r="AN45" i="54"/>
  <c r="AM45" i="54"/>
  <c r="AI45" i="54"/>
  <c r="AH45" i="54"/>
  <c r="AG45" i="54"/>
  <c r="AF45" i="54"/>
  <c r="AE45" i="54"/>
  <c r="AD45" i="54"/>
  <c r="AC45" i="54"/>
  <c r="AB45" i="54"/>
  <c r="AA45" i="54"/>
  <c r="W45" i="54"/>
  <c r="V45" i="54"/>
  <c r="U45" i="54"/>
  <c r="T45" i="54"/>
  <c r="S45" i="54"/>
  <c r="R45" i="54"/>
  <c r="K45" i="54"/>
  <c r="J45" i="54"/>
  <c r="I45" i="54"/>
  <c r="H45" i="54"/>
  <c r="G45" i="54"/>
  <c r="F45" i="54"/>
  <c r="E45" i="54"/>
  <c r="D45" i="54"/>
  <c r="C45" i="54"/>
  <c r="AU44" i="54"/>
  <c r="AT44" i="54"/>
  <c r="AW44" i="54" s="1"/>
  <c r="AS44" i="54"/>
  <c r="AR44" i="54"/>
  <c r="AQ44" i="54"/>
  <c r="AP44" i="54"/>
  <c r="AO44" i="54"/>
  <c r="AN44" i="54"/>
  <c r="AM44" i="54"/>
  <c r="AV44" i="54" s="1"/>
  <c r="AI44" i="54"/>
  <c r="AH44" i="54"/>
  <c r="AG44" i="54"/>
  <c r="AF44" i="54"/>
  <c r="AE44" i="54"/>
  <c r="AD44" i="54"/>
  <c r="AC44" i="54"/>
  <c r="AB44" i="54"/>
  <c r="AA44" i="54"/>
  <c r="W44" i="54"/>
  <c r="V44" i="54"/>
  <c r="U44" i="54"/>
  <c r="T44" i="54"/>
  <c r="S44" i="54"/>
  <c r="R44" i="54"/>
  <c r="K44" i="54"/>
  <c r="J44" i="54"/>
  <c r="I44" i="54"/>
  <c r="H44" i="54"/>
  <c r="G44" i="54"/>
  <c r="F44" i="54"/>
  <c r="E44" i="54"/>
  <c r="D44" i="54"/>
  <c r="C44" i="54"/>
  <c r="AU43" i="54"/>
  <c r="AT43" i="54"/>
  <c r="AS43" i="54"/>
  <c r="AR43" i="54"/>
  <c r="AQ43" i="54"/>
  <c r="AP43" i="54"/>
  <c r="AO43" i="54"/>
  <c r="AN43" i="54"/>
  <c r="AW43" i="54" s="1"/>
  <c r="AM43" i="54"/>
  <c r="AI43" i="54"/>
  <c r="AH43" i="54"/>
  <c r="AG43" i="54"/>
  <c r="AV43" i="54" s="1"/>
  <c r="AF43" i="54"/>
  <c r="AE43" i="54"/>
  <c r="AD43" i="54"/>
  <c r="AC43" i="54"/>
  <c r="AB43" i="54"/>
  <c r="AA43" i="54"/>
  <c r="W43" i="54"/>
  <c r="V43" i="54"/>
  <c r="U43" i="54"/>
  <c r="T43" i="54"/>
  <c r="S43" i="54"/>
  <c r="R43" i="54"/>
  <c r="K43" i="54"/>
  <c r="J43" i="54"/>
  <c r="I43" i="54"/>
  <c r="H43" i="54"/>
  <c r="G43" i="54"/>
  <c r="F43" i="54"/>
  <c r="E43" i="54"/>
  <c r="D43" i="54"/>
  <c r="C43" i="54"/>
  <c r="AW42" i="54"/>
  <c r="AU42" i="54"/>
  <c r="AT42" i="54"/>
  <c r="AS42" i="54"/>
  <c r="AR42" i="54"/>
  <c r="AQ42" i="54"/>
  <c r="AP42" i="54"/>
  <c r="AO42" i="54"/>
  <c r="AX42" i="54" s="1"/>
  <c r="AN42" i="54"/>
  <c r="AM42" i="54"/>
  <c r="AL42" i="54"/>
  <c r="AK42" i="54"/>
  <c r="AJ42" i="54"/>
  <c r="AC42" i="54"/>
  <c r="AB42" i="54"/>
  <c r="AA42" i="54"/>
  <c r="W42" i="54"/>
  <c r="V42" i="54"/>
  <c r="U42" i="54"/>
  <c r="T42" i="54"/>
  <c r="S42" i="54"/>
  <c r="R42" i="54"/>
  <c r="K42" i="54"/>
  <c r="J42" i="54"/>
  <c r="I42" i="54"/>
  <c r="H42" i="54"/>
  <c r="G42" i="54"/>
  <c r="F42" i="54"/>
  <c r="E42" i="54"/>
  <c r="D42" i="54"/>
  <c r="C42" i="54"/>
  <c r="AU41" i="54"/>
  <c r="AT41" i="54"/>
  <c r="AS41" i="54"/>
  <c r="AR41" i="54"/>
  <c r="AQ41" i="54"/>
  <c r="AP41" i="54"/>
  <c r="AO41" i="54"/>
  <c r="AN41" i="54"/>
  <c r="AM41" i="54"/>
  <c r="AV41" i="54" s="1"/>
  <c r="AI41" i="54"/>
  <c r="AH41" i="54"/>
  <c r="AG41" i="54"/>
  <c r="AF41" i="54"/>
  <c r="AE41" i="54"/>
  <c r="AD41" i="54"/>
  <c r="AC41" i="54"/>
  <c r="AB41" i="54"/>
  <c r="AA41" i="54"/>
  <c r="W41" i="54"/>
  <c r="V41" i="54"/>
  <c r="U41" i="54"/>
  <c r="T41" i="54"/>
  <c r="S41" i="54"/>
  <c r="R41" i="54"/>
  <c r="K41" i="54"/>
  <c r="J41" i="54"/>
  <c r="I41" i="54"/>
  <c r="H41" i="54"/>
  <c r="G41" i="54"/>
  <c r="F41" i="54"/>
  <c r="E41" i="54"/>
  <c r="D41" i="54"/>
  <c r="C41" i="54"/>
  <c r="AU40" i="54"/>
  <c r="AX40" i="54" s="1"/>
  <c r="AT40" i="54"/>
  <c r="AS40" i="54"/>
  <c r="AR40" i="54"/>
  <c r="AQ40" i="54"/>
  <c r="AP40" i="54"/>
  <c r="AO40" i="54"/>
  <c r="AN40" i="54"/>
  <c r="AW40" i="54" s="1"/>
  <c r="AM40" i="54"/>
  <c r="AI40" i="54"/>
  <c r="AH40" i="54"/>
  <c r="AG40" i="54"/>
  <c r="AV40" i="54" s="1"/>
  <c r="AY40" i="54" s="1"/>
  <c r="AF40" i="54"/>
  <c r="AE40" i="54"/>
  <c r="AD40" i="54"/>
  <c r="AC40" i="54"/>
  <c r="AB40" i="54"/>
  <c r="AA40" i="54"/>
  <c r="W40" i="54"/>
  <c r="V40" i="54"/>
  <c r="U40" i="54"/>
  <c r="T40" i="54"/>
  <c r="S40" i="54"/>
  <c r="R40" i="54"/>
  <c r="K40" i="54"/>
  <c r="J40" i="54"/>
  <c r="I40" i="54"/>
  <c r="H40" i="54"/>
  <c r="G40" i="54"/>
  <c r="F40" i="54"/>
  <c r="E40" i="54"/>
  <c r="D40" i="54"/>
  <c r="C40" i="54"/>
  <c r="AU39" i="54"/>
  <c r="AT39" i="54"/>
  <c r="AW39" i="54" s="1"/>
  <c r="AS39" i="54"/>
  <c r="AR39" i="54"/>
  <c r="AQ39" i="54"/>
  <c r="AP39" i="54"/>
  <c r="AO39" i="54"/>
  <c r="AX39" i="54" s="1"/>
  <c r="AN39" i="54"/>
  <c r="AM39" i="54"/>
  <c r="AI39" i="54"/>
  <c r="AH39" i="54"/>
  <c r="AG39" i="54"/>
  <c r="AF39" i="54"/>
  <c r="AE39" i="54"/>
  <c r="AD39" i="54"/>
  <c r="AC39" i="54"/>
  <c r="AB39" i="54"/>
  <c r="AA39" i="54"/>
  <c r="W39" i="54"/>
  <c r="V39" i="54"/>
  <c r="U39" i="54"/>
  <c r="T39" i="54"/>
  <c r="S39" i="54"/>
  <c r="R39" i="54"/>
  <c r="K39" i="54"/>
  <c r="J39" i="54"/>
  <c r="I39" i="54"/>
  <c r="H39" i="54"/>
  <c r="G39" i="54"/>
  <c r="F39" i="54"/>
  <c r="E39" i="54"/>
  <c r="D39" i="54"/>
  <c r="C39" i="54"/>
  <c r="AX38" i="54"/>
  <c r="AY38" i="54" s="1"/>
  <c r="AW38" i="54"/>
  <c r="AV38" i="54"/>
  <c r="AX37" i="54"/>
  <c r="AU37" i="54"/>
  <c r="AT37" i="54"/>
  <c r="AS37" i="54"/>
  <c r="AV37" i="54" s="1"/>
  <c r="AR37" i="54"/>
  <c r="AQ37" i="54"/>
  <c r="AP37" i="54"/>
  <c r="AO37" i="54"/>
  <c r="AN37" i="54"/>
  <c r="AM37" i="54"/>
  <c r="AI37" i="54"/>
  <c r="AH37" i="54"/>
  <c r="AG37" i="54"/>
  <c r="AF37" i="54"/>
  <c r="AE37" i="54"/>
  <c r="AD37" i="54"/>
  <c r="AC37" i="54"/>
  <c r="AB37" i="54"/>
  <c r="AA37" i="54"/>
  <c r="W37" i="54"/>
  <c r="V37" i="54"/>
  <c r="U37" i="54"/>
  <c r="T37" i="54"/>
  <c r="S37" i="54"/>
  <c r="R37" i="54"/>
  <c r="K37" i="54"/>
  <c r="J37" i="54"/>
  <c r="I37" i="54"/>
  <c r="H37" i="54"/>
  <c r="G37" i="54"/>
  <c r="F37" i="54"/>
  <c r="AU36" i="54"/>
  <c r="AT36" i="54"/>
  <c r="AS36" i="54"/>
  <c r="AR36" i="54"/>
  <c r="AQ36" i="54"/>
  <c r="AP36" i="54"/>
  <c r="AO36" i="54"/>
  <c r="AN36" i="54"/>
  <c r="AW36" i="54" s="1"/>
  <c r="AM36" i="54"/>
  <c r="AI36" i="54"/>
  <c r="AH36" i="54"/>
  <c r="AG36" i="54"/>
  <c r="AV36" i="54" s="1"/>
  <c r="AF36" i="54"/>
  <c r="AE36" i="54"/>
  <c r="AD36" i="54"/>
  <c r="AC36" i="54"/>
  <c r="AB36" i="54"/>
  <c r="AA36" i="54"/>
  <c r="W36" i="54"/>
  <c r="V36" i="54"/>
  <c r="U36" i="54"/>
  <c r="T36" i="54"/>
  <c r="S36" i="54"/>
  <c r="R36" i="54"/>
  <c r="K36" i="54"/>
  <c r="J36" i="54"/>
  <c r="I36" i="54"/>
  <c r="H36" i="54"/>
  <c r="G36" i="54"/>
  <c r="F36" i="54"/>
  <c r="E36" i="54"/>
  <c r="D36" i="54"/>
  <c r="C36" i="54"/>
  <c r="AX35" i="54"/>
  <c r="AW35" i="54"/>
  <c r="AV35" i="54"/>
  <c r="AY35" i="54" s="1"/>
  <c r="AU34" i="54"/>
  <c r="AT34" i="54"/>
  <c r="AW34" i="54" s="1"/>
  <c r="AS34" i="54"/>
  <c r="AR34" i="54"/>
  <c r="AQ34" i="54"/>
  <c r="AP34" i="54"/>
  <c r="AO34" i="54"/>
  <c r="AX34" i="54" s="1"/>
  <c r="AN34" i="54"/>
  <c r="AM34" i="54"/>
  <c r="AI34" i="54"/>
  <c r="AH34" i="54"/>
  <c r="AG34" i="54"/>
  <c r="AF34" i="54"/>
  <c r="AE34" i="54"/>
  <c r="AD34" i="54"/>
  <c r="AC34" i="54"/>
  <c r="AB34" i="54"/>
  <c r="AA34" i="54"/>
  <c r="W34" i="54"/>
  <c r="V34" i="54"/>
  <c r="U34" i="54"/>
  <c r="T34" i="54"/>
  <c r="S34" i="54"/>
  <c r="R34" i="54"/>
  <c r="K34" i="54"/>
  <c r="J34" i="54"/>
  <c r="I34" i="54"/>
  <c r="H34" i="54"/>
  <c r="G34" i="54"/>
  <c r="F34" i="54"/>
  <c r="E34" i="54"/>
  <c r="D34" i="54"/>
  <c r="C34" i="54"/>
  <c r="AU33" i="54"/>
  <c r="AX33" i="54" s="1"/>
  <c r="AT33" i="54"/>
  <c r="AS33" i="54"/>
  <c r="AV33" i="54" s="1"/>
  <c r="AR33" i="54"/>
  <c r="AQ33" i="54"/>
  <c r="AP33" i="54"/>
  <c r="AO33" i="54"/>
  <c r="AN33" i="54"/>
  <c r="AM33" i="54"/>
  <c r="AI33" i="54"/>
  <c r="AH33" i="54"/>
  <c r="AG33" i="54"/>
  <c r="AF33" i="54"/>
  <c r="AE33" i="54"/>
  <c r="AD33" i="54"/>
  <c r="AC33" i="54"/>
  <c r="AB33" i="54"/>
  <c r="AA33" i="54"/>
  <c r="W33" i="54"/>
  <c r="V33" i="54"/>
  <c r="U33" i="54"/>
  <c r="T33" i="54"/>
  <c r="S33" i="54"/>
  <c r="R33" i="54"/>
  <c r="K33" i="54"/>
  <c r="J33" i="54"/>
  <c r="I33" i="54"/>
  <c r="H33" i="54"/>
  <c r="G33" i="54"/>
  <c r="F33" i="54"/>
  <c r="E33" i="54"/>
  <c r="D33" i="54"/>
  <c r="C33" i="54"/>
  <c r="AU32" i="54"/>
  <c r="AT32" i="54"/>
  <c r="AS32" i="54"/>
  <c r="AR32" i="54"/>
  <c r="AQ32" i="54"/>
  <c r="AP32" i="54"/>
  <c r="AO32" i="54"/>
  <c r="AN32" i="54"/>
  <c r="AM32" i="54"/>
  <c r="AI32" i="54"/>
  <c r="AH32" i="54"/>
  <c r="AG32" i="54"/>
  <c r="AV32" i="54" s="1"/>
  <c r="AF32" i="54"/>
  <c r="AE32" i="54"/>
  <c r="AD32" i="54"/>
  <c r="AC32" i="54"/>
  <c r="AB32" i="54"/>
  <c r="AA32" i="54"/>
  <c r="W32" i="54"/>
  <c r="V32" i="54"/>
  <c r="U32" i="54"/>
  <c r="T32" i="54"/>
  <c r="S32" i="54"/>
  <c r="R32" i="54"/>
  <c r="K32" i="54"/>
  <c r="J32" i="54"/>
  <c r="I32" i="54"/>
  <c r="H32" i="54"/>
  <c r="G32" i="54"/>
  <c r="F32" i="54"/>
  <c r="E32" i="54"/>
  <c r="D32" i="54"/>
  <c r="C32" i="54"/>
  <c r="AX31" i="54"/>
  <c r="AW31" i="54"/>
  <c r="AV31" i="54"/>
  <c r="AY31" i="54" s="1"/>
  <c r="AU30" i="54"/>
  <c r="AX30" i="54" s="1"/>
  <c r="AT30" i="54"/>
  <c r="AS30" i="54"/>
  <c r="AR30" i="54"/>
  <c r="AQ30" i="54"/>
  <c r="AP30" i="54"/>
  <c r="AO30" i="54"/>
  <c r="AN30" i="54"/>
  <c r="AW30" i="54" s="1"/>
  <c r="AM30" i="54"/>
  <c r="AI30" i="54"/>
  <c r="AH30" i="54"/>
  <c r="AG30" i="54"/>
  <c r="AV30" i="54" s="1"/>
  <c r="AY30" i="54" s="1"/>
  <c r="AF30" i="54"/>
  <c r="AE30" i="54"/>
  <c r="AD30" i="54"/>
  <c r="AC30" i="54"/>
  <c r="AB30" i="54"/>
  <c r="AA30" i="54"/>
  <c r="W30" i="54"/>
  <c r="V30" i="54"/>
  <c r="U30" i="54"/>
  <c r="T30" i="54"/>
  <c r="S30" i="54"/>
  <c r="R30" i="54"/>
  <c r="K30" i="54"/>
  <c r="J30" i="54"/>
  <c r="I30" i="54"/>
  <c r="H30" i="54"/>
  <c r="G30" i="54"/>
  <c r="F30" i="54"/>
  <c r="E30" i="54"/>
  <c r="D30" i="54"/>
  <c r="C30" i="54"/>
  <c r="AU29" i="54"/>
  <c r="AT29" i="54"/>
  <c r="AW29" i="54" s="1"/>
  <c r="AS29" i="54"/>
  <c r="AR29" i="54"/>
  <c r="AQ29" i="54"/>
  <c r="AP29" i="54"/>
  <c r="AO29" i="54"/>
  <c r="AX29" i="54" s="1"/>
  <c r="AN29" i="54"/>
  <c r="AM29" i="54"/>
  <c r="AI29" i="54"/>
  <c r="AH29" i="54"/>
  <c r="AG29" i="54"/>
  <c r="AF29" i="54"/>
  <c r="AE29" i="54"/>
  <c r="AD29" i="54"/>
  <c r="AC29" i="54"/>
  <c r="AB29" i="54"/>
  <c r="AA29" i="54"/>
  <c r="W29" i="54"/>
  <c r="V29" i="54"/>
  <c r="U29" i="54"/>
  <c r="T29" i="54"/>
  <c r="S29" i="54"/>
  <c r="R29" i="54"/>
  <c r="K29" i="54"/>
  <c r="J29" i="54"/>
  <c r="I29" i="54"/>
  <c r="H29" i="54"/>
  <c r="G29" i="54"/>
  <c r="F29" i="54"/>
  <c r="AU28" i="54"/>
  <c r="AT28" i="54"/>
  <c r="AW28" i="54" s="1"/>
  <c r="AS28" i="54"/>
  <c r="AR28" i="54"/>
  <c r="AQ28" i="54"/>
  <c r="AP28" i="54"/>
  <c r="AO28" i="54"/>
  <c r="AN28" i="54"/>
  <c r="AM28" i="54"/>
  <c r="AV28" i="54" s="1"/>
  <c r="AI28" i="54"/>
  <c r="AH28" i="54"/>
  <c r="AG28" i="54"/>
  <c r="AF28" i="54"/>
  <c r="AE28" i="54"/>
  <c r="AD28" i="54"/>
  <c r="AC28" i="54"/>
  <c r="AB28" i="54"/>
  <c r="AA28" i="54"/>
  <c r="W28" i="54"/>
  <c r="V28" i="54"/>
  <c r="U28" i="54"/>
  <c r="T28" i="54"/>
  <c r="S28" i="54"/>
  <c r="R28" i="54"/>
  <c r="K28" i="54"/>
  <c r="J28" i="54"/>
  <c r="I28" i="54"/>
  <c r="H28" i="54"/>
  <c r="G28" i="54"/>
  <c r="F28" i="54"/>
  <c r="E28" i="54"/>
  <c r="D28" i="54"/>
  <c r="C28" i="54"/>
  <c r="AU27" i="54"/>
  <c r="AT27" i="54"/>
  <c r="AS27" i="54"/>
  <c r="AR27" i="54"/>
  <c r="AQ27" i="54"/>
  <c r="AP27" i="54"/>
  <c r="AO27" i="54"/>
  <c r="AN27" i="54"/>
  <c r="AW27" i="54" s="1"/>
  <c r="AM27" i="54"/>
  <c r="AI27" i="54"/>
  <c r="AH27" i="54"/>
  <c r="AG27" i="54"/>
  <c r="AV27" i="54" s="1"/>
  <c r="AF27" i="54"/>
  <c r="AE27" i="54"/>
  <c r="AD27" i="54"/>
  <c r="AC27" i="54"/>
  <c r="AB27" i="54"/>
  <c r="AA27" i="54"/>
  <c r="W27" i="54"/>
  <c r="V27" i="54"/>
  <c r="U27" i="54"/>
  <c r="T27" i="54"/>
  <c r="S27" i="54"/>
  <c r="R27" i="54"/>
  <c r="K27" i="54"/>
  <c r="J27" i="54"/>
  <c r="I27" i="54"/>
  <c r="H27" i="54"/>
  <c r="G27" i="54"/>
  <c r="F27" i="54"/>
  <c r="E27" i="54"/>
  <c r="D27" i="54"/>
  <c r="C27" i="54"/>
  <c r="AW26" i="54"/>
  <c r="AU26" i="54"/>
  <c r="AT26" i="54"/>
  <c r="AS26" i="54"/>
  <c r="AR26" i="54"/>
  <c r="AQ26" i="54"/>
  <c r="AP26" i="54"/>
  <c r="AO26" i="54"/>
  <c r="AX26" i="54" s="1"/>
  <c r="AN26" i="54"/>
  <c r="AM26" i="54"/>
  <c r="AC26" i="54"/>
  <c r="AB26" i="54"/>
  <c r="AA26" i="54"/>
  <c r="Z26" i="54"/>
  <c r="Y26" i="54"/>
  <c r="X26" i="54"/>
  <c r="W26" i="54"/>
  <c r="V26" i="54"/>
  <c r="U26" i="54"/>
  <c r="T26" i="54"/>
  <c r="S26" i="54"/>
  <c r="R26" i="54"/>
  <c r="H26" i="54"/>
  <c r="G26" i="54"/>
  <c r="F26" i="54"/>
  <c r="E26" i="54"/>
  <c r="D26" i="54"/>
  <c r="C26" i="54"/>
  <c r="AU25" i="54"/>
  <c r="AT25" i="54"/>
  <c r="AS25" i="54"/>
  <c r="AR25" i="54"/>
  <c r="AQ25" i="54"/>
  <c r="AP25" i="54"/>
  <c r="AO25" i="54"/>
  <c r="AN25" i="54"/>
  <c r="AW25" i="54" s="1"/>
  <c r="AM25" i="54"/>
  <c r="AC25" i="54"/>
  <c r="AB25" i="54"/>
  <c r="AA25" i="54"/>
  <c r="AV25" i="54" s="1"/>
  <c r="Z25" i="54"/>
  <c r="Y25" i="54"/>
  <c r="X25" i="54"/>
  <c r="W25" i="54"/>
  <c r="V25" i="54"/>
  <c r="U25" i="54"/>
  <c r="T25" i="54"/>
  <c r="S25" i="54"/>
  <c r="R25" i="54"/>
  <c r="K25" i="54"/>
  <c r="J25" i="54"/>
  <c r="I25" i="54"/>
  <c r="H25" i="54"/>
  <c r="G25" i="54"/>
  <c r="F25" i="54"/>
  <c r="E25" i="54"/>
  <c r="D25" i="54"/>
  <c r="C25" i="54"/>
  <c r="AX24" i="54"/>
  <c r="AU24" i="54"/>
  <c r="AT24" i="54"/>
  <c r="AS24" i="54"/>
  <c r="AV24" i="54" s="1"/>
  <c r="AR24" i="54"/>
  <c r="AQ24" i="54"/>
  <c r="AP24" i="54"/>
  <c r="AO24" i="54"/>
  <c r="AN24" i="54"/>
  <c r="AM24" i="54"/>
  <c r="AC24" i="54"/>
  <c r="AB24" i="54"/>
  <c r="AA24" i="54"/>
  <c r="Z24" i="54"/>
  <c r="Y24" i="54"/>
  <c r="X24" i="54"/>
  <c r="W24" i="54"/>
  <c r="V24" i="54"/>
  <c r="U24" i="54"/>
  <c r="T24" i="54"/>
  <c r="S24" i="54"/>
  <c r="R24" i="54"/>
  <c r="H24" i="54"/>
  <c r="G24" i="54"/>
  <c r="F24" i="54"/>
  <c r="E24" i="54"/>
  <c r="D24" i="54"/>
  <c r="C24" i="54"/>
  <c r="AU23" i="54"/>
  <c r="AT23" i="54"/>
  <c r="AW23" i="54" s="1"/>
  <c r="AS23" i="54"/>
  <c r="AR23" i="54"/>
  <c r="AQ23" i="54"/>
  <c r="AP23" i="54"/>
  <c r="AO23" i="54"/>
  <c r="AX23" i="54" s="1"/>
  <c r="AN23" i="54"/>
  <c r="AM23" i="54"/>
  <c r="AC23" i="54"/>
  <c r="AB23" i="54"/>
  <c r="AA23" i="54"/>
  <c r="Z23" i="54"/>
  <c r="Z68" i="54" s="1"/>
  <c r="Y23" i="54"/>
  <c r="Y68" i="54" s="1"/>
  <c r="X23" i="54"/>
  <c r="X68" i="54" s="1"/>
  <c r="X69" i="54" s="1"/>
  <c r="W23" i="54"/>
  <c r="V23" i="54"/>
  <c r="U23" i="54"/>
  <c r="T23" i="54"/>
  <c r="S23" i="54"/>
  <c r="R23" i="54"/>
  <c r="H23" i="54"/>
  <c r="G23" i="54"/>
  <c r="F23" i="54"/>
  <c r="E23" i="54"/>
  <c r="D23" i="54"/>
  <c r="C23" i="54"/>
  <c r="AU22" i="54"/>
  <c r="AX22" i="54" s="1"/>
  <c r="AT22" i="54"/>
  <c r="AS22" i="54"/>
  <c r="AR22" i="54"/>
  <c r="AQ22" i="54"/>
  <c r="AP22" i="54"/>
  <c r="AO22" i="54"/>
  <c r="AN22" i="54"/>
  <c r="AW22" i="54" s="1"/>
  <c r="AM22" i="54"/>
  <c r="AI22" i="54"/>
  <c r="AH22" i="54"/>
  <c r="AG22" i="54"/>
  <c r="AV22" i="54" s="1"/>
  <c r="AY22" i="54" s="1"/>
  <c r="AF22" i="54"/>
  <c r="AE22" i="54"/>
  <c r="AD22" i="54"/>
  <c r="AC22" i="54"/>
  <c r="AB22" i="54"/>
  <c r="AA22" i="54"/>
  <c r="W22" i="54"/>
  <c r="V22" i="54"/>
  <c r="U22" i="54"/>
  <c r="T22" i="54"/>
  <c r="S22" i="54"/>
  <c r="R22" i="54"/>
  <c r="K22" i="54"/>
  <c r="J22" i="54"/>
  <c r="I22" i="54"/>
  <c r="H22" i="54"/>
  <c r="G22" i="54"/>
  <c r="F22" i="54"/>
  <c r="E22" i="54"/>
  <c r="D22" i="54"/>
  <c r="C22" i="54"/>
  <c r="AU21" i="54"/>
  <c r="AT21" i="54"/>
  <c r="AW21" i="54" s="1"/>
  <c r="AS21" i="54"/>
  <c r="AR21" i="54"/>
  <c r="AQ21" i="54"/>
  <c r="AP21" i="54"/>
  <c r="AO21" i="54"/>
  <c r="AX21" i="54" s="1"/>
  <c r="AN21" i="54"/>
  <c r="AM21" i="54"/>
  <c r="AI21" i="54"/>
  <c r="AH21" i="54"/>
  <c r="AG21" i="54"/>
  <c r="AF21" i="54"/>
  <c r="AE21" i="54"/>
  <c r="AD21" i="54"/>
  <c r="AC21" i="54"/>
  <c r="AB21" i="54"/>
  <c r="AA21" i="54"/>
  <c r="W21" i="54"/>
  <c r="V21" i="54"/>
  <c r="U21" i="54"/>
  <c r="T21" i="54"/>
  <c r="S21" i="54"/>
  <c r="R21" i="54"/>
  <c r="K21" i="54"/>
  <c r="J21" i="54"/>
  <c r="I21" i="54"/>
  <c r="H21" i="54"/>
  <c r="G21" i="54"/>
  <c r="F21" i="54"/>
  <c r="E21" i="54"/>
  <c r="D21" i="54"/>
  <c r="C21" i="54"/>
  <c r="AX20" i="54"/>
  <c r="AU20" i="54"/>
  <c r="AT20" i="54"/>
  <c r="AS20" i="54"/>
  <c r="AV20" i="54" s="1"/>
  <c r="AR20" i="54"/>
  <c r="AQ20" i="54"/>
  <c r="AP20" i="54"/>
  <c r="AO20" i="54"/>
  <c r="AN20" i="54"/>
  <c r="AM20" i="54"/>
  <c r="AI20" i="54"/>
  <c r="AH20" i="54"/>
  <c r="AG20" i="54"/>
  <c r="AF20" i="54"/>
  <c r="AE20" i="54"/>
  <c r="AD20" i="54"/>
  <c r="AC20" i="54"/>
  <c r="AB20" i="54"/>
  <c r="AA20" i="54"/>
  <c r="W20" i="54"/>
  <c r="V20" i="54"/>
  <c r="U20" i="54"/>
  <c r="T20" i="54"/>
  <c r="S20" i="54"/>
  <c r="R20" i="54"/>
  <c r="K20" i="54"/>
  <c r="J20" i="54"/>
  <c r="I20" i="54"/>
  <c r="H20" i="54"/>
  <c r="G20" i="54"/>
  <c r="F20" i="54"/>
  <c r="E20" i="54"/>
  <c r="D20" i="54"/>
  <c r="C20" i="54"/>
  <c r="AU19" i="54"/>
  <c r="AT19" i="54"/>
  <c r="AS19" i="54"/>
  <c r="AR19" i="54"/>
  <c r="AQ19" i="54"/>
  <c r="AP19" i="54"/>
  <c r="AO19" i="54"/>
  <c r="AN19" i="54"/>
  <c r="AM19" i="54"/>
  <c r="AV19" i="54" s="1"/>
  <c r="AI19" i="54"/>
  <c r="AH19" i="54"/>
  <c r="AG19" i="54"/>
  <c r="AF19" i="54"/>
  <c r="AE19" i="54"/>
  <c r="AD19" i="54"/>
  <c r="AC19" i="54"/>
  <c r="AB19" i="54"/>
  <c r="AA19" i="54"/>
  <c r="W19" i="54"/>
  <c r="V19" i="54"/>
  <c r="U19" i="54"/>
  <c r="T19" i="54"/>
  <c r="S19" i="54"/>
  <c r="R19" i="54"/>
  <c r="K19" i="54"/>
  <c r="J19" i="54"/>
  <c r="I19" i="54"/>
  <c r="H19" i="54"/>
  <c r="G19" i="54"/>
  <c r="F19" i="54"/>
  <c r="E19" i="54"/>
  <c r="D19" i="54"/>
  <c r="C19" i="54"/>
  <c r="AU18" i="54"/>
  <c r="AX18" i="54" s="1"/>
  <c r="AT18" i="54"/>
  <c r="AS18" i="54"/>
  <c r="AR18" i="54"/>
  <c r="AQ18" i="54"/>
  <c r="AP18" i="54"/>
  <c r="AO18" i="54"/>
  <c r="AN18" i="54"/>
  <c r="AW18" i="54" s="1"/>
  <c r="AM18" i="54"/>
  <c r="AL18" i="54"/>
  <c r="AK18" i="54"/>
  <c r="AJ18" i="54"/>
  <c r="AV18" i="54" s="1"/>
  <c r="AY18" i="54" s="1"/>
  <c r="AC18" i="54"/>
  <c r="AB18" i="54"/>
  <c r="AA18" i="54"/>
  <c r="W18" i="54"/>
  <c r="V18" i="54"/>
  <c r="U18" i="54"/>
  <c r="T18" i="54"/>
  <c r="S18" i="54"/>
  <c r="R18" i="54"/>
  <c r="K18" i="54"/>
  <c r="J18" i="54"/>
  <c r="I18" i="54"/>
  <c r="H18" i="54"/>
  <c r="G18" i="54"/>
  <c r="F18" i="54"/>
  <c r="E18" i="54"/>
  <c r="D18" i="54"/>
  <c r="C18" i="54"/>
  <c r="AU17" i="54"/>
  <c r="AX17" i="54" s="1"/>
  <c r="AT17" i="54"/>
  <c r="AS17" i="54"/>
  <c r="AR17" i="54"/>
  <c r="AQ17" i="54"/>
  <c r="AP17" i="54"/>
  <c r="AO17" i="54"/>
  <c r="AN17" i="54"/>
  <c r="AM17" i="54"/>
  <c r="AI17" i="54"/>
  <c r="AH17" i="54"/>
  <c r="AG17" i="54"/>
  <c r="AF17" i="54"/>
  <c r="AE17" i="54"/>
  <c r="AD17" i="54"/>
  <c r="AC17" i="54"/>
  <c r="AB17" i="54"/>
  <c r="AA17" i="54"/>
  <c r="W17" i="54"/>
  <c r="V17" i="54"/>
  <c r="U17" i="54"/>
  <c r="T17" i="54"/>
  <c r="S17" i="54"/>
  <c r="R17" i="54"/>
  <c r="K17" i="54"/>
  <c r="J17" i="54"/>
  <c r="I17" i="54"/>
  <c r="H17" i="54"/>
  <c r="G17" i="54"/>
  <c r="F17" i="54"/>
  <c r="E17" i="54"/>
  <c r="D17" i="54"/>
  <c r="C17" i="54"/>
  <c r="AU16" i="54"/>
  <c r="AT16" i="54"/>
  <c r="AW16" i="54" s="1"/>
  <c r="AS16" i="54"/>
  <c r="AR16" i="54"/>
  <c r="AQ16" i="54"/>
  <c r="AP16" i="54"/>
  <c r="AO16" i="54"/>
  <c r="AN16" i="54"/>
  <c r="AM16" i="54"/>
  <c r="AV16" i="54" s="1"/>
  <c r="AL16" i="54"/>
  <c r="AK16" i="54"/>
  <c r="AJ16" i="54"/>
  <c r="AC16" i="54"/>
  <c r="AB16" i="54"/>
  <c r="AA16" i="54"/>
  <c r="W16" i="54"/>
  <c r="V16" i="54"/>
  <c r="U16" i="54"/>
  <c r="T16" i="54"/>
  <c r="S16" i="54"/>
  <c r="R16" i="54"/>
  <c r="K16" i="54"/>
  <c r="J16" i="54"/>
  <c r="I16" i="54"/>
  <c r="H16" i="54"/>
  <c r="G16" i="54"/>
  <c r="F16" i="54"/>
  <c r="E16" i="54"/>
  <c r="D16" i="54"/>
  <c r="C16" i="54"/>
  <c r="AU15" i="54"/>
  <c r="AT15" i="54"/>
  <c r="AW15" i="54" s="1"/>
  <c r="AS15" i="54"/>
  <c r="AR15" i="54"/>
  <c r="AQ15" i="54"/>
  <c r="AP15" i="54"/>
  <c r="AO15" i="54"/>
  <c r="AX15" i="54" s="1"/>
  <c r="AN15" i="54"/>
  <c r="AM15" i="54"/>
  <c r="AL15" i="54"/>
  <c r="AL68" i="54" s="1"/>
  <c r="AK15" i="54"/>
  <c r="AK68" i="54" s="1"/>
  <c r="AJ15" i="54"/>
  <c r="AC15" i="54"/>
  <c r="AB15" i="54"/>
  <c r="AA15" i="54"/>
  <c r="W15" i="54"/>
  <c r="V15" i="54"/>
  <c r="U15" i="54"/>
  <c r="T15" i="54"/>
  <c r="S15" i="54"/>
  <c r="R15" i="54"/>
  <c r="K15" i="54"/>
  <c r="J15" i="54"/>
  <c r="I15" i="54"/>
  <c r="H15" i="54"/>
  <c r="G15" i="54"/>
  <c r="F15" i="54"/>
  <c r="E15" i="54"/>
  <c r="D15" i="54"/>
  <c r="C15" i="54"/>
  <c r="AU14" i="54"/>
  <c r="AT14" i="54"/>
  <c r="AW14" i="54" s="1"/>
  <c r="AS14" i="54"/>
  <c r="AR14" i="54"/>
  <c r="AQ14" i="54"/>
  <c r="AP14" i="54"/>
  <c r="AO14" i="54"/>
  <c r="AN14" i="54"/>
  <c r="AM14" i="54"/>
  <c r="AV14" i="54" s="1"/>
  <c r="AI14" i="54"/>
  <c r="AH14" i="54"/>
  <c r="AG14" i="54"/>
  <c r="AF14" i="54"/>
  <c r="AE14" i="54"/>
  <c r="AD14" i="54"/>
  <c r="AC14" i="54"/>
  <c r="AB14" i="54"/>
  <c r="AA14" i="54"/>
  <c r="W14" i="54"/>
  <c r="V14" i="54"/>
  <c r="U14" i="54"/>
  <c r="T14" i="54"/>
  <c r="S14" i="54"/>
  <c r="R14" i="54"/>
  <c r="K14" i="54"/>
  <c r="J14" i="54"/>
  <c r="I14" i="54"/>
  <c r="H14" i="54"/>
  <c r="G14" i="54"/>
  <c r="F14" i="54"/>
  <c r="E14" i="54"/>
  <c r="D14" i="54"/>
  <c r="C14" i="54"/>
  <c r="AU13" i="54"/>
  <c r="AT13" i="54"/>
  <c r="AS13" i="54"/>
  <c r="AR13" i="54"/>
  <c r="AQ13" i="54"/>
  <c r="AP13" i="54"/>
  <c r="AO13" i="54"/>
  <c r="AN13" i="54"/>
  <c r="AW13" i="54" s="1"/>
  <c r="AM13" i="54"/>
  <c r="AI13" i="54"/>
  <c r="AH13" i="54"/>
  <c r="AG13" i="54"/>
  <c r="AV13" i="54" s="1"/>
  <c r="AF13" i="54"/>
  <c r="AE13" i="54"/>
  <c r="AD13" i="54"/>
  <c r="AC13" i="54"/>
  <c r="AB13" i="54"/>
  <c r="AA13" i="54"/>
  <c r="W13" i="54"/>
  <c r="V13" i="54"/>
  <c r="U13" i="54"/>
  <c r="T13" i="54"/>
  <c r="S13" i="54"/>
  <c r="R13" i="54"/>
  <c r="K13" i="54"/>
  <c r="J13" i="54"/>
  <c r="I13" i="54"/>
  <c r="H13" i="54"/>
  <c r="G13" i="54"/>
  <c r="F13" i="54"/>
  <c r="E13" i="54"/>
  <c r="D13" i="54"/>
  <c r="C13" i="54"/>
  <c r="AW12" i="54"/>
  <c r="AU12" i="54"/>
  <c r="AT12" i="54"/>
  <c r="AS12" i="54"/>
  <c r="AR12" i="54"/>
  <c r="AQ12" i="54"/>
  <c r="AP12" i="54"/>
  <c r="AO12" i="54"/>
  <c r="AX12" i="54" s="1"/>
  <c r="AN12" i="54"/>
  <c r="AM12" i="54"/>
  <c r="AI12" i="54"/>
  <c r="AH12" i="54"/>
  <c r="AG12" i="54"/>
  <c r="AF12" i="54"/>
  <c r="AE12" i="54"/>
  <c r="AD12" i="54"/>
  <c r="AC12" i="54"/>
  <c r="AB12" i="54"/>
  <c r="AA12" i="54"/>
  <c r="W12" i="54"/>
  <c r="V12" i="54"/>
  <c r="U12" i="54"/>
  <c r="T12" i="54"/>
  <c r="S12" i="54"/>
  <c r="R12" i="54"/>
  <c r="K12" i="54"/>
  <c r="J12" i="54"/>
  <c r="I12" i="54"/>
  <c r="H12" i="54"/>
  <c r="G12" i="54"/>
  <c r="F12" i="54"/>
  <c r="E12" i="54"/>
  <c r="D12" i="54"/>
  <c r="C12" i="54"/>
  <c r="AU11" i="54"/>
  <c r="AX11" i="54" s="1"/>
  <c r="AT11" i="54"/>
  <c r="AS11" i="54"/>
  <c r="AR11" i="54"/>
  <c r="AQ11" i="54"/>
  <c r="AP11" i="54"/>
  <c r="AO11" i="54"/>
  <c r="AN11" i="54"/>
  <c r="AM11" i="54"/>
  <c r="AI11" i="54"/>
  <c r="AH11" i="54"/>
  <c r="AG11" i="54"/>
  <c r="AF11" i="54"/>
  <c r="AE11" i="54"/>
  <c r="AD11" i="54"/>
  <c r="AC11" i="54"/>
  <c r="AB11" i="54"/>
  <c r="AA11" i="54"/>
  <c r="W11" i="54"/>
  <c r="V11" i="54"/>
  <c r="U11" i="54"/>
  <c r="T11" i="54"/>
  <c r="T68" i="54" s="1"/>
  <c r="S11" i="54"/>
  <c r="R11" i="54"/>
  <c r="K11" i="54"/>
  <c r="J11" i="54"/>
  <c r="I11" i="54"/>
  <c r="H11" i="54"/>
  <c r="G11" i="54"/>
  <c r="F11" i="54"/>
  <c r="E11" i="54"/>
  <c r="D11" i="54"/>
  <c r="C11" i="54"/>
  <c r="AU10" i="54"/>
  <c r="AT10" i="54"/>
  <c r="AW10" i="54" s="1"/>
  <c r="AS10" i="54"/>
  <c r="AR10" i="54"/>
  <c r="AQ10" i="54"/>
  <c r="AP10" i="54"/>
  <c r="AO10" i="54"/>
  <c r="AN10" i="54"/>
  <c r="AM10" i="54"/>
  <c r="AV10" i="54" s="1"/>
  <c r="AI10" i="54"/>
  <c r="AH10" i="54"/>
  <c r="AG10" i="54"/>
  <c r="AF10" i="54"/>
  <c r="AE10" i="54"/>
  <c r="AD10" i="54"/>
  <c r="AC10" i="54"/>
  <c r="AB10" i="54"/>
  <c r="AA10" i="54"/>
  <c r="W10" i="54"/>
  <c r="V10" i="54"/>
  <c r="U10" i="54"/>
  <c r="T10" i="54"/>
  <c r="S10" i="54"/>
  <c r="R10" i="54"/>
  <c r="K10" i="54"/>
  <c r="J10" i="54"/>
  <c r="I10" i="54"/>
  <c r="H10" i="54"/>
  <c r="G10" i="54"/>
  <c r="F10" i="54"/>
  <c r="E10" i="54"/>
  <c r="D10" i="54"/>
  <c r="C10" i="54"/>
  <c r="AU9" i="54"/>
  <c r="AT9" i="54"/>
  <c r="AS9" i="54"/>
  <c r="AR9" i="54"/>
  <c r="AQ9" i="54"/>
  <c r="AP9" i="54"/>
  <c r="AO9" i="54"/>
  <c r="AN9" i="54"/>
  <c r="AW9" i="54" s="1"/>
  <c r="AM9" i="54"/>
  <c r="AI9" i="54"/>
  <c r="AH9" i="54"/>
  <c r="AG9" i="54"/>
  <c r="AV9" i="54" s="1"/>
  <c r="AF9" i="54"/>
  <c r="AE9" i="54"/>
  <c r="AD9" i="54"/>
  <c r="AC9" i="54"/>
  <c r="AB9" i="54"/>
  <c r="AA9" i="54"/>
  <c r="W9" i="54"/>
  <c r="V9" i="54"/>
  <c r="U9" i="54"/>
  <c r="T9" i="54"/>
  <c r="S9" i="54"/>
  <c r="R9" i="54"/>
  <c r="K9" i="54"/>
  <c r="J9" i="54"/>
  <c r="I9" i="54"/>
  <c r="H9" i="54"/>
  <c r="G9" i="54"/>
  <c r="F9" i="54"/>
  <c r="E9" i="54"/>
  <c r="D9" i="54"/>
  <c r="C9" i="54"/>
  <c r="AW8" i="54"/>
  <c r="AU8" i="54"/>
  <c r="AT8" i="54"/>
  <c r="AS8" i="54"/>
  <c r="AR8" i="54"/>
  <c r="AQ8" i="54"/>
  <c r="AP8" i="54"/>
  <c r="AO8" i="54"/>
  <c r="AX8" i="54" s="1"/>
  <c r="AN8" i="54"/>
  <c r="AM8" i="54"/>
  <c r="AI8" i="54"/>
  <c r="AH8" i="54"/>
  <c r="AG8" i="54"/>
  <c r="AF8" i="54"/>
  <c r="AE8" i="54"/>
  <c r="AD8" i="54"/>
  <c r="AC8" i="54"/>
  <c r="AB8" i="54"/>
  <c r="AA8" i="54"/>
  <c r="W8" i="54"/>
  <c r="V8" i="54"/>
  <c r="U8" i="54"/>
  <c r="T8" i="54"/>
  <c r="S8" i="54"/>
  <c r="R8" i="54"/>
  <c r="K8" i="54"/>
  <c r="J8" i="54"/>
  <c r="I8" i="54"/>
  <c r="H8" i="54"/>
  <c r="G8" i="54"/>
  <c r="F8" i="54"/>
  <c r="AU7" i="54"/>
  <c r="AT7" i="54"/>
  <c r="AS7" i="54"/>
  <c r="AR7" i="54"/>
  <c r="AQ7" i="54"/>
  <c r="AP7" i="54"/>
  <c r="AO7" i="54"/>
  <c r="AN7" i="54"/>
  <c r="AN68" i="54" s="1"/>
  <c r="AM7" i="54"/>
  <c r="AV7" i="54" s="1"/>
  <c r="AI7" i="54"/>
  <c r="AH7" i="54"/>
  <c r="AG7" i="54"/>
  <c r="AF7" i="54"/>
  <c r="AE7" i="54"/>
  <c r="AD7" i="54"/>
  <c r="AC7" i="54"/>
  <c r="AB7" i="54"/>
  <c r="AB68" i="54" s="1"/>
  <c r="AA7" i="54"/>
  <c r="W7" i="54"/>
  <c r="V7" i="54"/>
  <c r="U7" i="54"/>
  <c r="T7" i="54"/>
  <c r="S7" i="54"/>
  <c r="R7" i="54"/>
  <c r="K7" i="54"/>
  <c r="J7" i="54"/>
  <c r="I7" i="54"/>
  <c r="H7" i="54"/>
  <c r="G7" i="54"/>
  <c r="F7" i="54"/>
  <c r="E7" i="54"/>
  <c r="D7" i="54"/>
  <c r="D68" i="54" s="1"/>
  <c r="C7" i="54"/>
  <c r="AU6" i="54"/>
  <c r="AX6" i="54" s="1"/>
  <c r="AT6" i="54"/>
  <c r="AS6" i="54"/>
  <c r="AR6" i="54"/>
  <c r="AR68" i="54" s="1"/>
  <c r="AQ6" i="54"/>
  <c r="AP6" i="54"/>
  <c r="AO6" i="54"/>
  <c r="AN6" i="54"/>
  <c r="AW6" i="54" s="1"/>
  <c r="AM6" i="54"/>
  <c r="AI6" i="54"/>
  <c r="AH6" i="54"/>
  <c r="AG6" i="54"/>
  <c r="AF6" i="54"/>
  <c r="AE6" i="54"/>
  <c r="AD6" i="54"/>
  <c r="AC6" i="54"/>
  <c r="AB6" i="54"/>
  <c r="AA6" i="54"/>
  <c r="W6" i="54"/>
  <c r="V6" i="54"/>
  <c r="U6" i="54"/>
  <c r="T6" i="54"/>
  <c r="S6" i="54"/>
  <c r="R6" i="54"/>
  <c r="K6" i="54"/>
  <c r="J6" i="54"/>
  <c r="I6" i="54"/>
  <c r="H6" i="54"/>
  <c r="H68" i="54" s="1"/>
  <c r="G6" i="54"/>
  <c r="F6" i="54"/>
  <c r="E6" i="54"/>
  <c r="D6" i="54"/>
  <c r="C6" i="54"/>
  <c r="AU5" i="54"/>
  <c r="AT5" i="54"/>
  <c r="AW5" i="54" s="1"/>
  <c r="AS5" i="54"/>
  <c r="AR5" i="54"/>
  <c r="AQ5" i="54"/>
  <c r="AP5" i="54"/>
  <c r="AO5" i="54"/>
  <c r="AO68" i="54" s="1"/>
  <c r="AN5" i="54"/>
  <c r="AM5" i="54"/>
  <c r="AI5" i="54"/>
  <c r="AH5" i="54"/>
  <c r="AG5" i="54"/>
  <c r="AF5" i="54"/>
  <c r="AE5" i="54"/>
  <c r="AD5" i="54"/>
  <c r="AC5" i="54"/>
  <c r="AB5" i="54"/>
  <c r="AA5" i="54"/>
  <c r="W5" i="54"/>
  <c r="V5" i="54"/>
  <c r="U5" i="54"/>
  <c r="T5" i="54"/>
  <c r="S5" i="54"/>
  <c r="R5" i="54"/>
  <c r="K5" i="54"/>
  <c r="J5" i="54"/>
  <c r="I5" i="54"/>
  <c r="I68" i="54" s="1"/>
  <c r="H5" i="54"/>
  <c r="G5" i="54"/>
  <c r="F5" i="54"/>
  <c r="E5" i="54"/>
  <c r="E68" i="54" s="1"/>
  <c r="D5" i="54"/>
  <c r="C5" i="54"/>
  <c r="AX4" i="54"/>
  <c r="AU4" i="54"/>
  <c r="AT4" i="54"/>
  <c r="AS4" i="54"/>
  <c r="AV4" i="54" s="1"/>
  <c r="AR4" i="54"/>
  <c r="AQ4" i="54"/>
  <c r="AP4" i="54"/>
  <c r="AO4" i="54"/>
  <c r="AN4" i="54"/>
  <c r="AM4" i="54"/>
  <c r="AI4" i="54"/>
  <c r="AH4" i="54"/>
  <c r="AG4" i="54"/>
  <c r="AF4" i="54"/>
  <c r="AF68" i="54" s="1"/>
  <c r="AE4" i="54"/>
  <c r="AD4" i="54"/>
  <c r="AC4" i="54"/>
  <c r="AB4" i="54"/>
  <c r="AA4" i="54"/>
  <c r="W4" i="54"/>
  <c r="V4" i="54"/>
  <c r="V68" i="54" s="1"/>
  <c r="U4" i="54"/>
  <c r="T4" i="54"/>
  <c r="S4" i="54"/>
  <c r="R4" i="54"/>
  <c r="R68" i="54" s="1"/>
  <c r="K4" i="54"/>
  <c r="J4" i="54"/>
  <c r="I4" i="54"/>
  <c r="H4" i="54"/>
  <c r="G4" i="54"/>
  <c r="F4" i="54"/>
  <c r="E4" i="54"/>
  <c r="D4" i="54"/>
  <c r="C4" i="54"/>
  <c r="I69" i="54" l="1"/>
  <c r="AY7" i="54"/>
  <c r="AY59" i="54"/>
  <c r="AY37" i="54"/>
  <c r="AY53" i="54"/>
  <c r="AY56" i="54"/>
  <c r="AY10" i="54"/>
  <c r="AY20" i="54"/>
  <c r="AY32" i="54"/>
  <c r="AV5" i="54"/>
  <c r="AY5" i="54" s="1"/>
  <c r="AS68" i="54"/>
  <c r="AV11" i="54"/>
  <c r="AV15" i="54"/>
  <c r="AY15" i="54" s="1"/>
  <c r="AX19" i="54"/>
  <c r="AV21" i="54"/>
  <c r="AY21" i="54" s="1"/>
  <c r="AV29" i="54"/>
  <c r="AY29" i="54" s="1"/>
  <c r="AV39" i="54"/>
  <c r="AY39" i="54" s="1"/>
  <c r="AX41" i="54"/>
  <c r="AW45" i="54"/>
  <c r="AX53" i="54"/>
  <c r="AW61" i="54"/>
  <c r="AW65" i="54"/>
  <c r="AY65" i="54" s="1"/>
  <c r="AV67" i="54"/>
  <c r="AY67" i="54" s="1"/>
  <c r="S68" i="54"/>
  <c r="W68" i="54"/>
  <c r="AD68" i="54"/>
  <c r="AH68" i="54"/>
  <c r="AW33" i="54"/>
  <c r="AY33" i="54" s="1"/>
  <c r="R69" i="54"/>
  <c r="AX5" i="54"/>
  <c r="AX68" i="54" s="1"/>
  <c r="AX7" i="54"/>
  <c r="AW11" i="54"/>
  <c r="AW17" i="54"/>
  <c r="AV23" i="54"/>
  <c r="AY23" i="54" s="1"/>
  <c r="AW49" i="54"/>
  <c r="AV51" i="54"/>
  <c r="AY51" i="54" s="1"/>
  <c r="AW57" i="54"/>
  <c r="AV63" i="54"/>
  <c r="AY63" i="54" s="1"/>
  <c r="AX65" i="54"/>
  <c r="AJ69" i="54"/>
  <c r="F68" i="54"/>
  <c r="J68" i="54"/>
  <c r="AA68" i="54"/>
  <c r="AA69" i="54" s="1"/>
  <c r="AE68" i="54"/>
  <c r="AI68" i="54"/>
  <c r="AP68" i="54"/>
  <c r="AW4" i="54"/>
  <c r="AY4" i="54" s="1"/>
  <c r="AT68" i="54"/>
  <c r="AC68" i="54"/>
  <c r="AG68" i="54"/>
  <c r="AG69" i="54" s="1"/>
  <c r="AV6" i="54"/>
  <c r="AY6" i="54" s="1"/>
  <c r="AV8" i="54"/>
  <c r="AY8" i="54" s="1"/>
  <c r="AX10" i="54"/>
  <c r="AV12" i="54"/>
  <c r="AY12" i="54" s="1"/>
  <c r="AX14" i="54"/>
  <c r="AY14" i="54" s="1"/>
  <c r="AX16" i="54"/>
  <c r="AY16" i="54" s="1"/>
  <c r="AW20" i="54"/>
  <c r="AW24" i="54"/>
  <c r="AY24" i="54" s="1"/>
  <c r="AV26" i="54"/>
  <c r="AY26" i="54" s="1"/>
  <c r="AX28" i="54"/>
  <c r="AY28" i="54" s="1"/>
  <c r="AW32" i="54"/>
  <c r="AW37" i="54"/>
  <c r="AV42" i="54"/>
  <c r="AY42" i="54" s="1"/>
  <c r="AX44" i="54"/>
  <c r="AY44" i="54" s="1"/>
  <c r="AV46" i="54"/>
  <c r="AY46" i="54" s="1"/>
  <c r="AX48" i="54"/>
  <c r="AY48" i="54" s="1"/>
  <c r="AV50" i="54"/>
  <c r="AY50" i="54" s="1"/>
  <c r="AV54" i="54"/>
  <c r="AY54" i="54" s="1"/>
  <c r="AX56" i="54"/>
  <c r="AV58" i="54"/>
  <c r="AY58" i="54" s="1"/>
  <c r="AX60" i="54"/>
  <c r="AY60" i="54" s="1"/>
  <c r="AW62" i="54"/>
  <c r="AY62" i="54" s="1"/>
  <c r="AX64" i="54"/>
  <c r="AY64" i="54" s="1"/>
  <c r="AV66" i="54"/>
  <c r="AW66" i="54"/>
  <c r="C68" i="54"/>
  <c r="C69" i="54" s="1"/>
  <c r="G68" i="54"/>
  <c r="K68" i="54"/>
  <c r="U68" i="54"/>
  <c r="U69" i="54" s="1"/>
  <c r="AM68" i="54"/>
  <c r="AM69" i="54" s="1"/>
  <c r="AQ68" i="54"/>
  <c r="AU68" i="54"/>
  <c r="AW7" i="54"/>
  <c r="AX9" i="54"/>
  <c r="AY9" i="54" s="1"/>
  <c r="AX13" i="54"/>
  <c r="AY13" i="54" s="1"/>
  <c r="AV17" i="54"/>
  <c r="AY17" i="54" s="1"/>
  <c r="AW19" i="54"/>
  <c r="AY19" i="54" s="1"/>
  <c r="AX25" i="54"/>
  <c r="AY25" i="54" s="1"/>
  <c r="AX27" i="54"/>
  <c r="AY27" i="54" s="1"/>
  <c r="AX32" i="54"/>
  <c r="AV34" i="54"/>
  <c r="AY34" i="54" s="1"/>
  <c r="AX36" i="54"/>
  <c r="AY36" i="54" s="1"/>
  <c r="AW41" i="54"/>
  <c r="AY41" i="54" s="1"/>
  <c r="AX43" i="54"/>
  <c r="AY43" i="54" s="1"/>
  <c r="AV45" i="54"/>
  <c r="AY45" i="54" s="1"/>
  <c r="AX47" i="54"/>
  <c r="AY47" i="54" s="1"/>
  <c r="AV49" i="54"/>
  <c r="AW53" i="54"/>
  <c r="AX55" i="54"/>
  <c r="AY55" i="54" s="1"/>
  <c r="AV57" i="54"/>
  <c r="AY57" i="54" s="1"/>
  <c r="AX59" i="54"/>
  <c r="AV61" i="54"/>
  <c r="AY61" i="54" l="1"/>
  <c r="AY66" i="54"/>
  <c r="AP69" i="54"/>
  <c r="AY11" i="54"/>
  <c r="AY68" i="54" s="1"/>
  <c r="AD69" i="54"/>
  <c r="AW68" i="54"/>
  <c r="AY49" i="54"/>
  <c r="F69" i="54"/>
  <c r="AS69" i="54"/>
  <c r="AV68" i="54"/>
  <c r="AV69" i="54" s="1"/>
  <c r="Q1700" i="55" l="1"/>
  <c r="P1700" i="55"/>
  <c r="L1700" i="55"/>
  <c r="K1700" i="55"/>
  <c r="J1700" i="55"/>
  <c r="Q588" i="55"/>
  <c r="P588" i="55"/>
  <c r="L588" i="55"/>
  <c r="K588" i="55"/>
  <c r="J588" i="55"/>
  <c r="P1580" i="53"/>
  <c r="O1580" i="53"/>
  <c r="K1580" i="53"/>
  <c r="J1580" i="53"/>
  <c r="I1580" i="53"/>
  <c r="P1460" i="53"/>
  <c r="O1460" i="53"/>
  <c r="K1460" i="53"/>
  <c r="J1460" i="53"/>
  <c r="I1460" i="53"/>
  <c r="P591" i="53"/>
  <c r="O591" i="53"/>
  <c r="K591" i="53"/>
  <c r="J591" i="53"/>
  <c r="I591" i="53"/>
  <c r="P407" i="53"/>
  <c r="O407" i="53"/>
  <c r="K407" i="53"/>
  <c r="J407" i="53"/>
  <c r="I407" i="53"/>
  <c r="AL67" i="52" l="1"/>
  <c r="AK67" i="52"/>
  <c r="AJ67" i="52"/>
  <c r="AI67" i="52"/>
  <c r="AH67" i="52"/>
  <c r="AG67" i="52"/>
  <c r="AF67" i="52"/>
  <c r="AE67" i="52"/>
  <c r="AD67" i="52"/>
  <c r="AC67" i="52"/>
  <c r="AB67" i="52"/>
  <c r="AA67" i="52"/>
  <c r="Z67" i="52"/>
  <c r="Y67" i="52"/>
  <c r="X67" i="52"/>
  <c r="T67" i="52"/>
  <c r="S67" i="52"/>
  <c r="R67" i="52"/>
  <c r="Q67" i="52"/>
  <c r="P67" i="52"/>
  <c r="O67" i="52"/>
  <c r="K67" i="52"/>
  <c r="J67" i="52"/>
  <c r="I67" i="52"/>
  <c r="H67" i="52"/>
  <c r="G67" i="52"/>
  <c r="F67" i="52"/>
  <c r="E67" i="52"/>
  <c r="D67" i="52"/>
  <c r="C67" i="52"/>
  <c r="AL66" i="52"/>
  <c r="AK66" i="52"/>
  <c r="AJ66" i="52"/>
  <c r="AI66" i="52"/>
  <c r="AH66" i="52"/>
  <c r="AG66" i="52"/>
  <c r="AF66" i="52"/>
  <c r="AE66" i="52"/>
  <c r="AD66" i="52"/>
  <c r="AC66" i="52"/>
  <c r="AB66" i="52"/>
  <c r="AA66" i="52"/>
  <c r="Z66" i="52"/>
  <c r="Y66" i="52"/>
  <c r="X66" i="52"/>
  <c r="T66" i="52"/>
  <c r="S66" i="52"/>
  <c r="R66" i="52"/>
  <c r="Q66" i="52"/>
  <c r="P66" i="52"/>
  <c r="O66" i="52"/>
  <c r="K66" i="52"/>
  <c r="J66" i="52"/>
  <c r="I66" i="52"/>
  <c r="H66" i="52"/>
  <c r="G66" i="52"/>
  <c r="F66" i="52"/>
  <c r="E66" i="52"/>
  <c r="D66" i="52"/>
  <c r="C66" i="52"/>
  <c r="AL65" i="52"/>
  <c r="AK65" i="52"/>
  <c r="AJ65" i="52"/>
  <c r="AI65" i="52"/>
  <c r="AH65" i="52"/>
  <c r="AG65" i="52"/>
  <c r="AF65" i="52"/>
  <c r="AE65" i="52"/>
  <c r="AD65" i="52"/>
  <c r="AC65" i="52"/>
  <c r="AB65" i="52"/>
  <c r="AA65" i="52"/>
  <c r="Z65" i="52"/>
  <c r="Y65" i="52"/>
  <c r="X65" i="52"/>
  <c r="T65" i="52"/>
  <c r="S65" i="52"/>
  <c r="R65" i="52"/>
  <c r="Q65" i="52"/>
  <c r="P65" i="52"/>
  <c r="O65" i="52"/>
  <c r="K65" i="52"/>
  <c r="J65" i="52"/>
  <c r="I65" i="52"/>
  <c r="H65" i="52"/>
  <c r="G65" i="52"/>
  <c r="F65" i="52"/>
  <c r="E65" i="52"/>
  <c r="D65" i="52"/>
  <c r="C65" i="52"/>
  <c r="AL64" i="52"/>
  <c r="AK64" i="52"/>
  <c r="AJ64" i="52"/>
  <c r="AI64" i="52"/>
  <c r="AH64" i="52"/>
  <c r="AG64" i="52"/>
  <c r="AF64" i="52"/>
  <c r="AE64" i="52"/>
  <c r="AD64" i="52"/>
  <c r="AC64" i="52"/>
  <c r="AB64" i="52"/>
  <c r="AA64" i="52"/>
  <c r="Z64" i="52"/>
  <c r="Y64" i="52"/>
  <c r="X64" i="52"/>
  <c r="T64" i="52"/>
  <c r="S64" i="52"/>
  <c r="R64" i="52"/>
  <c r="Q64" i="52"/>
  <c r="P64" i="52"/>
  <c r="O64" i="52"/>
  <c r="K64" i="52"/>
  <c r="J64" i="52"/>
  <c r="I64" i="52"/>
  <c r="H64" i="52"/>
  <c r="G64" i="52"/>
  <c r="F64" i="52"/>
  <c r="E64" i="52"/>
  <c r="D64" i="52"/>
  <c r="C64" i="52"/>
  <c r="AL63" i="52"/>
  <c r="AK63" i="52"/>
  <c r="AJ63" i="52"/>
  <c r="AI63" i="52"/>
  <c r="AH63" i="52"/>
  <c r="AG63" i="52"/>
  <c r="AF63" i="52"/>
  <c r="AE63" i="52"/>
  <c r="AD63" i="52"/>
  <c r="AC63" i="52"/>
  <c r="AB63" i="52"/>
  <c r="AA63" i="52"/>
  <c r="Z63" i="52"/>
  <c r="Y63" i="52"/>
  <c r="X63" i="52"/>
  <c r="T63" i="52"/>
  <c r="S63" i="52"/>
  <c r="R63" i="52"/>
  <c r="Q63" i="52"/>
  <c r="P63" i="52"/>
  <c r="O63" i="52"/>
  <c r="K63" i="52"/>
  <c r="J63" i="52"/>
  <c r="I63" i="52"/>
  <c r="H63" i="52"/>
  <c r="G63" i="52"/>
  <c r="F63" i="52"/>
  <c r="E63" i="52"/>
  <c r="D63" i="52"/>
  <c r="C63" i="52"/>
  <c r="AL62" i="52"/>
  <c r="AK62" i="52"/>
  <c r="AJ62" i="52"/>
  <c r="AI62" i="52"/>
  <c r="AH62" i="52"/>
  <c r="AG62" i="52"/>
  <c r="AF62" i="52"/>
  <c r="AE62" i="52"/>
  <c r="AD62" i="52"/>
  <c r="AC62" i="52"/>
  <c r="AB62" i="52"/>
  <c r="AA62" i="52"/>
  <c r="Z62" i="52"/>
  <c r="Y62" i="52"/>
  <c r="X62" i="52"/>
  <c r="T62" i="52"/>
  <c r="S62" i="52"/>
  <c r="R62" i="52"/>
  <c r="Q62" i="52"/>
  <c r="P62" i="52"/>
  <c r="O62" i="52"/>
  <c r="K62" i="52"/>
  <c r="J62" i="52"/>
  <c r="I62" i="52"/>
  <c r="H62" i="52"/>
  <c r="G62" i="52"/>
  <c r="F62" i="52"/>
  <c r="E62" i="52"/>
  <c r="D62" i="52"/>
  <c r="C62" i="52"/>
  <c r="AL61" i="52"/>
  <c r="AK61" i="52"/>
  <c r="AJ61" i="52"/>
  <c r="AI61" i="52"/>
  <c r="AH61" i="52"/>
  <c r="AG61" i="52"/>
  <c r="AF61" i="52"/>
  <c r="AE61" i="52"/>
  <c r="AD61" i="52"/>
  <c r="AC61" i="52"/>
  <c r="AB61" i="52"/>
  <c r="AA61" i="52"/>
  <c r="Z61" i="52"/>
  <c r="Y61" i="52"/>
  <c r="X61" i="52"/>
  <c r="T61" i="52"/>
  <c r="S61" i="52"/>
  <c r="R61" i="52"/>
  <c r="Q61" i="52"/>
  <c r="P61" i="52"/>
  <c r="O61" i="52"/>
  <c r="K61" i="52"/>
  <c r="J61" i="52"/>
  <c r="I61" i="52"/>
  <c r="H61" i="52"/>
  <c r="G61" i="52"/>
  <c r="F61" i="52"/>
  <c r="E61" i="52"/>
  <c r="D61" i="52"/>
  <c r="C61" i="52"/>
  <c r="AL60" i="52"/>
  <c r="AK60" i="52"/>
  <c r="AJ60" i="52"/>
  <c r="AI60" i="52"/>
  <c r="AH60" i="52"/>
  <c r="AG60" i="52"/>
  <c r="AF60" i="52"/>
  <c r="AE60" i="52"/>
  <c r="AD60" i="52"/>
  <c r="AC60" i="52"/>
  <c r="AB60" i="52"/>
  <c r="AA60" i="52"/>
  <c r="Z60" i="52"/>
  <c r="Y60" i="52"/>
  <c r="X60" i="52"/>
  <c r="T60" i="52"/>
  <c r="S60" i="52"/>
  <c r="R60" i="52"/>
  <c r="Q60" i="52"/>
  <c r="P60" i="52"/>
  <c r="O60" i="52"/>
  <c r="K60" i="52"/>
  <c r="J60" i="52"/>
  <c r="I60" i="52"/>
  <c r="H60" i="52"/>
  <c r="G60" i="52"/>
  <c r="F60" i="52"/>
  <c r="E60" i="52"/>
  <c r="D60" i="52"/>
  <c r="C60" i="52"/>
  <c r="AL59" i="52"/>
  <c r="AK59" i="52"/>
  <c r="AJ59" i="52"/>
  <c r="AI59" i="52"/>
  <c r="AH59" i="52"/>
  <c r="AG59" i="52"/>
  <c r="AF59" i="52"/>
  <c r="AE59" i="52"/>
  <c r="AD59" i="52"/>
  <c r="AC59" i="52"/>
  <c r="AB59" i="52"/>
  <c r="AA59" i="52"/>
  <c r="Z59" i="52"/>
  <c r="Y59" i="52"/>
  <c r="X59" i="52"/>
  <c r="T59" i="52"/>
  <c r="S59" i="52"/>
  <c r="R59" i="52"/>
  <c r="Q59" i="52"/>
  <c r="P59" i="52"/>
  <c r="O59" i="52"/>
  <c r="K59" i="52"/>
  <c r="J59" i="52"/>
  <c r="I59" i="52"/>
  <c r="H59" i="52"/>
  <c r="G59" i="52"/>
  <c r="F59" i="52"/>
  <c r="E59" i="52"/>
  <c r="D59" i="52"/>
  <c r="C59" i="52"/>
  <c r="AL58" i="52"/>
  <c r="AK58" i="52"/>
  <c r="AJ58" i="52"/>
  <c r="AI58" i="52"/>
  <c r="AH58" i="52"/>
  <c r="AG58" i="52"/>
  <c r="AF58" i="52"/>
  <c r="AE58" i="52"/>
  <c r="AD58" i="52"/>
  <c r="AC58" i="52"/>
  <c r="AB58" i="52"/>
  <c r="AA58" i="52"/>
  <c r="Z58" i="52"/>
  <c r="Y58" i="52"/>
  <c r="X58" i="52"/>
  <c r="T58" i="52"/>
  <c r="S58" i="52"/>
  <c r="R58" i="52"/>
  <c r="Q58" i="52"/>
  <c r="P58" i="52"/>
  <c r="O58" i="52"/>
  <c r="K58" i="52"/>
  <c r="J58" i="52"/>
  <c r="I58" i="52"/>
  <c r="H58" i="52"/>
  <c r="G58" i="52"/>
  <c r="F58" i="52"/>
  <c r="E58" i="52"/>
  <c r="D58" i="52"/>
  <c r="C58" i="52"/>
  <c r="AL57" i="52"/>
  <c r="AK57" i="52"/>
  <c r="AJ57" i="52"/>
  <c r="AI57" i="52"/>
  <c r="AH57" i="52"/>
  <c r="AG57" i="52"/>
  <c r="AF57" i="52"/>
  <c r="AE57" i="52"/>
  <c r="AD57" i="52"/>
  <c r="AC57" i="52"/>
  <c r="AB57" i="52"/>
  <c r="AA57" i="52"/>
  <c r="Z57" i="52"/>
  <c r="Y57" i="52"/>
  <c r="X57" i="52"/>
  <c r="T57" i="52"/>
  <c r="S57" i="52"/>
  <c r="R57" i="52"/>
  <c r="Q57" i="52"/>
  <c r="P57" i="52"/>
  <c r="O57" i="52"/>
  <c r="K57" i="52"/>
  <c r="J57" i="52"/>
  <c r="I57" i="52"/>
  <c r="H57" i="52"/>
  <c r="G57" i="52"/>
  <c r="F57" i="52"/>
  <c r="E57" i="52"/>
  <c r="D57" i="52"/>
  <c r="C57" i="52"/>
  <c r="AL56" i="52"/>
  <c r="AK56" i="52"/>
  <c r="AJ56" i="52"/>
  <c r="AI56" i="52"/>
  <c r="AH56" i="52"/>
  <c r="AG56" i="52"/>
  <c r="AF56" i="52"/>
  <c r="AE56" i="52"/>
  <c r="AD56" i="52"/>
  <c r="AC56" i="52"/>
  <c r="AB56" i="52"/>
  <c r="AA56" i="52"/>
  <c r="Z56" i="52"/>
  <c r="Y56" i="52"/>
  <c r="X56" i="52"/>
  <c r="T56" i="52"/>
  <c r="S56" i="52"/>
  <c r="R56" i="52"/>
  <c r="Q56" i="52"/>
  <c r="P56" i="52"/>
  <c r="O56" i="52"/>
  <c r="K56" i="52"/>
  <c r="J56" i="52"/>
  <c r="I56" i="52"/>
  <c r="H56" i="52"/>
  <c r="G56" i="52"/>
  <c r="F56" i="52"/>
  <c r="E56" i="52"/>
  <c r="D56" i="52"/>
  <c r="C56" i="52"/>
  <c r="AL55" i="52"/>
  <c r="AK55" i="52"/>
  <c r="AJ55" i="52"/>
  <c r="AI55" i="52"/>
  <c r="AH55" i="52"/>
  <c r="AG55" i="52"/>
  <c r="AF55" i="52"/>
  <c r="AE55" i="52"/>
  <c r="AD55" i="52"/>
  <c r="AC55" i="52"/>
  <c r="AB55" i="52"/>
  <c r="AA55" i="52"/>
  <c r="Z55" i="52"/>
  <c r="Y55" i="52"/>
  <c r="X55" i="52"/>
  <c r="T55" i="52"/>
  <c r="S55" i="52"/>
  <c r="R55" i="52"/>
  <c r="Q55" i="52"/>
  <c r="P55" i="52"/>
  <c r="O55" i="52"/>
  <c r="K55" i="52"/>
  <c r="J55" i="52"/>
  <c r="I55" i="52"/>
  <c r="H55" i="52"/>
  <c r="G55" i="52"/>
  <c r="F55" i="52"/>
  <c r="E55" i="52"/>
  <c r="D55" i="52"/>
  <c r="C55" i="52"/>
  <c r="AL54" i="52"/>
  <c r="AK54" i="52"/>
  <c r="AJ54" i="52"/>
  <c r="AI54" i="52"/>
  <c r="AH54" i="52"/>
  <c r="AG54" i="52"/>
  <c r="AF54" i="52"/>
  <c r="AE54" i="52"/>
  <c r="AD54" i="52"/>
  <c r="AC54" i="52"/>
  <c r="AB54" i="52"/>
  <c r="AA54" i="52"/>
  <c r="Z54" i="52"/>
  <c r="Y54" i="52"/>
  <c r="X54" i="52"/>
  <c r="T54" i="52"/>
  <c r="S54" i="52"/>
  <c r="R54" i="52"/>
  <c r="Q54" i="52"/>
  <c r="P54" i="52"/>
  <c r="O54" i="52"/>
  <c r="K54" i="52"/>
  <c r="J54" i="52"/>
  <c r="I54" i="52"/>
  <c r="H54" i="52"/>
  <c r="G54" i="52"/>
  <c r="F54" i="52"/>
  <c r="AL53" i="52"/>
  <c r="AK53" i="52"/>
  <c r="AJ53" i="52"/>
  <c r="AI53" i="52"/>
  <c r="AH53" i="52"/>
  <c r="AG53" i="52"/>
  <c r="AF53" i="52"/>
  <c r="AE53" i="52"/>
  <c r="AD53" i="52"/>
  <c r="AC53" i="52"/>
  <c r="AB53" i="52"/>
  <c r="AA53" i="52"/>
  <c r="Z53" i="52"/>
  <c r="Y53" i="52"/>
  <c r="X53" i="52"/>
  <c r="T53" i="52"/>
  <c r="S53" i="52"/>
  <c r="R53" i="52"/>
  <c r="Q53" i="52"/>
  <c r="P53" i="52"/>
  <c r="O53" i="52"/>
  <c r="K53" i="52"/>
  <c r="J53" i="52"/>
  <c r="I53" i="52"/>
  <c r="H53" i="52"/>
  <c r="G53" i="52"/>
  <c r="F53" i="52"/>
  <c r="E53" i="52"/>
  <c r="D53" i="52"/>
  <c r="C53" i="52"/>
  <c r="AL52" i="52"/>
  <c r="AK52" i="52"/>
  <c r="AJ52" i="52"/>
  <c r="AI52" i="52"/>
  <c r="AH52" i="52"/>
  <c r="AG52" i="52"/>
  <c r="AF52" i="52"/>
  <c r="AE52" i="52"/>
  <c r="AD52" i="52"/>
  <c r="AC52" i="52"/>
  <c r="AB52" i="52"/>
  <c r="AA52" i="52"/>
  <c r="Z52" i="52"/>
  <c r="Y52" i="52"/>
  <c r="X52" i="52"/>
  <c r="T52" i="52"/>
  <c r="S52" i="52"/>
  <c r="R52" i="52"/>
  <c r="Q52" i="52"/>
  <c r="P52" i="52"/>
  <c r="O52" i="52"/>
  <c r="K52" i="52"/>
  <c r="J52" i="52"/>
  <c r="I52" i="52"/>
  <c r="H52" i="52"/>
  <c r="G52" i="52"/>
  <c r="F52" i="52"/>
  <c r="E52" i="52"/>
  <c r="D52" i="52"/>
  <c r="C52" i="52"/>
  <c r="AL51" i="52"/>
  <c r="AK51" i="52"/>
  <c r="AJ51" i="52"/>
  <c r="AI51" i="52"/>
  <c r="AH51" i="52"/>
  <c r="AG51" i="52"/>
  <c r="AF51" i="52"/>
  <c r="AE51" i="52"/>
  <c r="AD51" i="52"/>
  <c r="AC51" i="52"/>
  <c r="AB51" i="52"/>
  <c r="AA51" i="52"/>
  <c r="Z51" i="52"/>
  <c r="Y51" i="52"/>
  <c r="X51" i="52"/>
  <c r="T51" i="52"/>
  <c r="S51" i="52"/>
  <c r="R51" i="52"/>
  <c r="Q51" i="52"/>
  <c r="P51" i="52"/>
  <c r="O51" i="52"/>
  <c r="N51" i="52"/>
  <c r="N68" i="52" s="1"/>
  <c r="M51" i="52"/>
  <c r="M68" i="52" s="1"/>
  <c r="L51" i="52"/>
  <c r="L68" i="52" s="1"/>
  <c r="K51" i="52"/>
  <c r="J51" i="52"/>
  <c r="I51" i="52"/>
  <c r="H51" i="52"/>
  <c r="G51" i="52"/>
  <c r="F51" i="52"/>
  <c r="E51" i="52"/>
  <c r="D51" i="52"/>
  <c r="C51" i="52"/>
  <c r="AL50" i="52"/>
  <c r="AK50" i="52"/>
  <c r="AJ50" i="52"/>
  <c r="AI50" i="52"/>
  <c r="AH50" i="52"/>
  <c r="AG50" i="52"/>
  <c r="AF50" i="52"/>
  <c r="AE50" i="52"/>
  <c r="AD50" i="52"/>
  <c r="AC50" i="52"/>
  <c r="AB50" i="52"/>
  <c r="AA50" i="52"/>
  <c r="Z50" i="52"/>
  <c r="Y50" i="52"/>
  <c r="X50" i="52"/>
  <c r="T50" i="52"/>
  <c r="S50" i="52"/>
  <c r="R50" i="52"/>
  <c r="Q50" i="52"/>
  <c r="P50" i="52"/>
  <c r="O50" i="52"/>
  <c r="K50" i="52"/>
  <c r="J50" i="52"/>
  <c r="I50" i="52"/>
  <c r="H50" i="52"/>
  <c r="G50" i="52"/>
  <c r="F50" i="52"/>
  <c r="E50" i="52"/>
  <c r="D50" i="52"/>
  <c r="C50" i="52"/>
  <c r="AL49" i="52"/>
  <c r="AK49" i="52"/>
  <c r="AJ49" i="52"/>
  <c r="AI49" i="52"/>
  <c r="AH49" i="52"/>
  <c r="AG49" i="52"/>
  <c r="AF49" i="52"/>
  <c r="AE49" i="52"/>
  <c r="AD49" i="52"/>
  <c r="AC49" i="52"/>
  <c r="AB49" i="52"/>
  <c r="AA49" i="52"/>
  <c r="Z49" i="52"/>
  <c r="Y49" i="52"/>
  <c r="X49" i="52"/>
  <c r="T49" i="52"/>
  <c r="S49" i="52"/>
  <c r="R49" i="52"/>
  <c r="Q49" i="52"/>
  <c r="P49" i="52"/>
  <c r="O49" i="52"/>
  <c r="K49" i="52"/>
  <c r="J49" i="52"/>
  <c r="I49" i="52"/>
  <c r="H49" i="52"/>
  <c r="G49" i="52"/>
  <c r="F49" i="52"/>
  <c r="E49" i="52"/>
  <c r="D49" i="52"/>
  <c r="C49" i="52"/>
  <c r="AL48" i="52"/>
  <c r="AK48" i="52"/>
  <c r="AJ48" i="52"/>
  <c r="AI48" i="52"/>
  <c r="AH48" i="52"/>
  <c r="AG48" i="52"/>
  <c r="AF48" i="52"/>
  <c r="AE48" i="52"/>
  <c r="AD48" i="52"/>
  <c r="AC48" i="52"/>
  <c r="AB48" i="52"/>
  <c r="AA48" i="52"/>
  <c r="Z48" i="52"/>
  <c r="Y48" i="52"/>
  <c r="X48" i="52"/>
  <c r="T48" i="52"/>
  <c r="S48" i="52"/>
  <c r="R48" i="52"/>
  <c r="Q48" i="52"/>
  <c r="P48" i="52"/>
  <c r="O48" i="52"/>
  <c r="K48" i="52"/>
  <c r="J48" i="52"/>
  <c r="I48" i="52"/>
  <c r="H48" i="52"/>
  <c r="G48" i="52"/>
  <c r="F48" i="52"/>
  <c r="E48" i="52"/>
  <c r="D48" i="52"/>
  <c r="C48" i="52"/>
  <c r="AL47" i="52"/>
  <c r="AK47" i="52"/>
  <c r="AJ47" i="52"/>
  <c r="AI47" i="52"/>
  <c r="AH47" i="52"/>
  <c r="AG47" i="52"/>
  <c r="AF47" i="52"/>
  <c r="AE47" i="52"/>
  <c r="AD47" i="52"/>
  <c r="AC47" i="52"/>
  <c r="AB47" i="52"/>
  <c r="AA47" i="52"/>
  <c r="Z47" i="52"/>
  <c r="Y47" i="52"/>
  <c r="X47" i="52"/>
  <c r="T47" i="52"/>
  <c r="S47" i="52"/>
  <c r="R47" i="52"/>
  <c r="Q47" i="52"/>
  <c r="P47" i="52"/>
  <c r="O47" i="52"/>
  <c r="K47" i="52"/>
  <c r="J47" i="52"/>
  <c r="I47" i="52"/>
  <c r="H47" i="52"/>
  <c r="G47" i="52"/>
  <c r="F47" i="52"/>
  <c r="E47" i="52"/>
  <c r="D47" i="52"/>
  <c r="C47" i="52"/>
  <c r="AL46" i="52"/>
  <c r="AK46" i="52"/>
  <c r="AJ46" i="52"/>
  <c r="AI46" i="52"/>
  <c r="AH46" i="52"/>
  <c r="AG46" i="52"/>
  <c r="AF46" i="52"/>
  <c r="AE46" i="52"/>
  <c r="AD46" i="52"/>
  <c r="AC46" i="52"/>
  <c r="AB46" i="52"/>
  <c r="AA46" i="52"/>
  <c r="Z46" i="52"/>
  <c r="Y46" i="52"/>
  <c r="X46" i="52"/>
  <c r="T46" i="52"/>
  <c r="S46" i="52"/>
  <c r="R46" i="52"/>
  <c r="Q46" i="52"/>
  <c r="P46" i="52"/>
  <c r="O46" i="52"/>
  <c r="K46" i="52"/>
  <c r="J46" i="52"/>
  <c r="I46" i="52"/>
  <c r="H46" i="52"/>
  <c r="G46" i="52"/>
  <c r="F46" i="52"/>
  <c r="E46" i="52"/>
  <c r="D46" i="52"/>
  <c r="C46" i="52"/>
  <c r="AL45" i="52"/>
  <c r="AK45" i="52"/>
  <c r="AJ45" i="52"/>
  <c r="AI45" i="52"/>
  <c r="AH45" i="52"/>
  <c r="AG45" i="52"/>
  <c r="AF45" i="52"/>
  <c r="AE45" i="52"/>
  <c r="AD45" i="52"/>
  <c r="AC45" i="52"/>
  <c r="AB45" i="52"/>
  <c r="AA45" i="52"/>
  <c r="Z45" i="52"/>
  <c r="Y45" i="52"/>
  <c r="X45" i="52"/>
  <c r="T45" i="52"/>
  <c r="S45" i="52"/>
  <c r="R45" i="52"/>
  <c r="Q45" i="52"/>
  <c r="P45" i="52"/>
  <c r="O45" i="52"/>
  <c r="K45" i="52"/>
  <c r="J45" i="52"/>
  <c r="I45" i="52"/>
  <c r="H45" i="52"/>
  <c r="G45" i="52"/>
  <c r="F45" i="52"/>
  <c r="E45" i="52"/>
  <c r="D45" i="52"/>
  <c r="C45" i="52"/>
  <c r="AL44" i="52"/>
  <c r="AK44" i="52"/>
  <c r="AJ44" i="52"/>
  <c r="AI44" i="52"/>
  <c r="AH44" i="52"/>
  <c r="AG44" i="52"/>
  <c r="AF44" i="52"/>
  <c r="AE44" i="52"/>
  <c r="AD44" i="52"/>
  <c r="AC44" i="52"/>
  <c r="AB44" i="52"/>
  <c r="AA44" i="52"/>
  <c r="Z44" i="52"/>
  <c r="Y44" i="52"/>
  <c r="X44" i="52"/>
  <c r="T44" i="52"/>
  <c r="S44" i="52"/>
  <c r="R44" i="52"/>
  <c r="Q44" i="52"/>
  <c r="P44" i="52"/>
  <c r="O44" i="52"/>
  <c r="K44" i="52"/>
  <c r="J44" i="52"/>
  <c r="I44" i="52"/>
  <c r="H44" i="52"/>
  <c r="G44" i="52"/>
  <c r="F44" i="52"/>
  <c r="E44" i="52"/>
  <c r="D44" i="52"/>
  <c r="C44" i="52"/>
  <c r="AL43" i="52"/>
  <c r="AK43" i="52"/>
  <c r="AJ43" i="52"/>
  <c r="AI43" i="52"/>
  <c r="AH43" i="52"/>
  <c r="AG43" i="52"/>
  <c r="AF43" i="52"/>
  <c r="AE43" i="52"/>
  <c r="AD43" i="52"/>
  <c r="AC43" i="52"/>
  <c r="AB43" i="52"/>
  <c r="AA43" i="52"/>
  <c r="Z43" i="52"/>
  <c r="Y43" i="52"/>
  <c r="X43" i="52"/>
  <c r="T43" i="52"/>
  <c r="S43" i="52"/>
  <c r="R43" i="52"/>
  <c r="Q43" i="52"/>
  <c r="P43" i="52"/>
  <c r="O43" i="52"/>
  <c r="K43" i="52"/>
  <c r="J43" i="52"/>
  <c r="I43" i="52"/>
  <c r="H43" i="52"/>
  <c r="G43" i="52"/>
  <c r="F43" i="52"/>
  <c r="E43" i="52"/>
  <c r="D43" i="52"/>
  <c r="C43" i="52"/>
  <c r="AL42" i="52"/>
  <c r="AK42" i="52"/>
  <c r="AJ42" i="52"/>
  <c r="AI42" i="52"/>
  <c r="AH42" i="52"/>
  <c r="AG42" i="52"/>
  <c r="AF42" i="52"/>
  <c r="AE42" i="52"/>
  <c r="AD42" i="52"/>
  <c r="AC42" i="52"/>
  <c r="AB42" i="52"/>
  <c r="AA42" i="52"/>
  <c r="Z42" i="52"/>
  <c r="Y42" i="52"/>
  <c r="X42" i="52"/>
  <c r="T42" i="52"/>
  <c r="S42" i="52"/>
  <c r="R42" i="52"/>
  <c r="Q42" i="52"/>
  <c r="P42" i="52"/>
  <c r="O42" i="52"/>
  <c r="K42" i="52"/>
  <c r="J42" i="52"/>
  <c r="I42" i="52"/>
  <c r="H42" i="52"/>
  <c r="G42" i="52"/>
  <c r="F42" i="52"/>
  <c r="E42" i="52"/>
  <c r="D42" i="52"/>
  <c r="C42" i="52"/>
  <c r="AL41" i="52"/>
  <c r="AK41" i="52"/>
  <c r="AJ41" i="52"/>
  <c r="AI41" i="52"/>
  <c r="AH41" i="52"/>
  <c r="AG41" i="52"/>
  <c r="AF41" i="52"/>
  <c r="AE41" i="52"/>
  <c r="AD41" i="52"/>
  <c r="AC41" i="52"/>
  <c r="AB41" i="52"/>
  <c r="AA41" i="52"/>
  <c r="Z41" i="52"/>
  <c r="Y41" i="52"/>
  <c r="X41" i="52"/>
  <c r="T41" i="52"/>
  <c r="S41" i="52"/>
  <c r="R41" i="52"/>
  <c r="Q41" i="52"/>
  <c r="P41" i="52"/>
  <c r="O41" i="52"/>
  <c r="K41" i="52"/>
  <c r="J41" i="52"/>
  <c r="I41" i="52"/>
  <c r="H41" i="52"/>
  <c r="G41" i="52"/>
  <c r="F41" i="52"/>
  <c r="E41" i="52"/>
  <c r="D41" i="52"/>
  <c r="C41" i="52"/>
  <c r="AL40" i="52"/>
  <c r="AK40" i="52"/>
  <c r="AJ40" i="52"/>
  <c r="AI40" i="52"/>
  <c r="AH40" i="52"/>
  <c r="AG40" i="52"/>
  <c r="AF40" i="52"/>
  <c r="AE40" i="52"/>
  <c r="AD40" i="52"/>
  <c r="AC40" i="52"/>
  <c r="AB40" i="52"/>
  <c r="AA40" i="52"/>
  <c r="Z40" i="52"/>
  <c r="Y40" i="52"/>
  <c r="X40" i="52"/>
  <c r="T40" i="52"/>
  <c r="S40" i="52"/>
  <c r="R40" i="52"/>
  <c r="Q40" i="52"/>
  <c r="P40" i="52"/>
  <c r="O40" i="52"/>
  <c r="K40" i="52"/>
  <c r="J40" i="52"/>
  <c r="I40" i="52"/>
  <c r="H40" i="52"/>
  <c r="G40" i="52"/>
  <c r="F40" i="52"/>
  <c r="E40" i="52"/>
  <c r="D40" i="52"/>
  <c r="C40" i="52"/>
  <c r="AL39" i="52"/>
  <c r="AK39" i="52"/>
  <c r="AJ39" i="52"/>
  <c r="AI39" i="52"/>
  <c r="AH39" i="52"/>
  <c r="AG39" i="52"/>
  <c r="AF39" i="52"/>
  <c r="AE39" i="52"/>
  <c r="AD39" i="52"/>
  <c r="AC39" i="52"/>
  <c r="AB39" i="52"/>
  <c r="AA39" i="52"/>
  <c r="Z39" i="52"/>
  <c r="Y39" i="52"/>
  <c r="X39" i="52"/>
  <c r="T39" i="52"/>
  <c r="S39" i="52"/>
  <c r="R39" i="52"/>
  <c r="Q39" i="52"/>
  <c r="P39" i="52"/>
  <c r="O39" i="52"/>
  <c r="K39" i="52"/>
  <c r="J39" i="52"/>
  <c r="I39" i="52"/>
  <c r="H39" i="52"/>
  <c r="G39" i="52"/>
  <c r="F39" i="52"/>
  <c r="E39" i="52"/>
  <c r="D39" i="52"/>
  <c r="C39" i="52"/>
  <c r="AO38" i="52"/>
  <c r="AN38" i="52"/>
  <c r="AM38" i="52"/>
  <c r="AL37" i="52"/>
  <c r="AK37" i="52"/>
  <c r="AJ37" i="52"/>
  <c r="AI37" i="52"/>
  <c r="AH37" i="52"/>
  <c r="AG37" i="52"/>
  <c r="AF37" i="52"/>
  <c r="AE37" i="52"/>
  <c r="AD37" i="52"/>
  <c r="AC37" i="52"/>
  <c r="AB37" i="52"/>
  <c r="AA37" i="52"/>
  <c r="Z37" i="52"/>
  <c r="Y37" i="52"/>
  <c r="X37" i="52"/>
  <c r="T37" i="52"/>
  <c r="S37" i="52"/>
  <c r="R37" i="52"/>
  <c r="Q37" i="52"/>
  <c r="P37" i="52"/>
  <c r="O37" i="52"/>
  <c r="K37" i="52"/>
  <c r="J37" i="52"/>
  <c r="I37" i="52"/>
  <c r="H37" i="52"/>
  <c r="G37" i="52"/>
  <c r="F37" i="52"/>
  <c r="AL36" i="52"/>
  <c r="AK36" i="52"/>
  <c r="AJ36" i="52"/>
  <c r="AI36" i="52"/>
  <c r="AH36" i="52"/>
  <c r="AG36" i="52"/>
  <c r="AF36" i="52"/>
  <c r="AE36" i="52"/>
  <c r="AD36" i="52"/>
  <c r="AC36" i="52"/>
  <c r="AB36" i="52"/>
  <c r="AA36" i="52"/>
  <c r="Z36" i="52"/>
  <c r="Y36" i="52"/>
  <c r="X36" i="52"/>
  <c r="T36" i="52"/>
  <c r="S36" i="52"/>
  <c r="R36" i="52"/>
  <c r="Q36" i="52"/>
  <c r="P36" i="52"/>
  <c r="O36" i="52"/>
  <c r="K36" i="52"/>
  <c r="J36" i="52"/>
  <c r="I36" i="52"/>
  <c r="H36" i="52"/>
  <c r="G36" i="52"/>
  <c r="F36" i="52"/>
  <c r="E36" i="52"/>
  <c r="D36" i="52"/>
  <c r="C36" i="52"/>
  <c r="AO35" i="52"/>
  <c r="AN35" i="52"/>
  <c r="AM35" i="52"/>
  <c r="AL34" i="52"/>
  <c r="AK34" i="52"/>
  <c r="AJ34" i="52"/>
  <c r="AI34" i="52"/>
  <c r="AH34" i="52"/>
  <c r="AG34" i="52"/>
  <c r="AF34" i="52"/>
  <c r="AE34" i="52"/>
  <c r="AD34" i="52"/>
  <c r="AC34" i="52"/>
  <c r="AB34" i="52"/>
  <c r="AA34" i="52"/>
  <c r="Z34" i="52"/>
  <c r="Y34" i="52"/>
  <c r="X34" i="52"/>
  <c r="T34" i="52"/>
  <c r="S34" i="52"/>
  <c r="R34" i="52"/>
  <c r="Q34" i="52"/>
  <c r="P34" i="52"/>
  <c r="O34" i="52"/>
  <c r="K34" i="52"/>
  <c r="J34" i="52"/>
  <c r="I34" i="52"/>
  <c r="H34" i="52"/>
  <c r="G34" i="52"/>
  <c r="F34" i="52"/>
  <c r="E34" i="52"/>
  <c r="D34" i="52"/>
  <c r="C34" i="52"/>
  <c r="AL33" i="52"/>
  <c r="AK33" i="52"/>
  <c r="AJ33" i="52"/>
  <c r="AI33" i="52"/>
  <c r="AH33" i="52"/>
  <c r="AG33" i="52"/>
  <c r="AF33" i="52"/>
  <c r="AE33" i="52"/>
  <c r="AD33" i="52"/>
  <c r="AC33" i="52"/>
  <c r="AB33" i="52"/>
  <c r="AA33" i="52"/>
  <c r="Z33" i="52"/>
  <c r="Y33" i="52"/>
  <c r="X33" i="52"/>
  <c r="T33" i="52"/>
  <c r="S33" i="52"/>
  <c r="R33" i="52"/>
  <c r="Q33" i="52"/>
  <c r="P33" i="52"/>
  <c r="O33" i="52"/>
  <c r="K33" i="52"/>
  <c r="J33" i="52"/>
  <c r="I33" i="52"/>
  <c r="H33" i="52"/>
  <c r="G33" i="52"/>
  <c r="F33" i="52"/>
  <c r="E33" i="52"/>
  <c r="D33" i="52"/>
  <c r="C33" i="52"/>
  <c r="AL32" i="52"/>
  <c r="AK32" i="52"/>
  <c r="AJ32" i="52"/>
  <c r="AI32" i="52"/>
  <c r="AH32" i="52"/>
  <c r="AG32" i="52"/>
  <c r="AF32" i="52"/>
  <c r="AE32" i="52"/>
  <c r="AD32" i="52"/>
  <c r="AC32" i="52"/>
  <c r="AB32" i="52"/>
  <c r="AA32" i="52"/>
  <c r="Z32" i="52"/>
  <c r="Y32" i="52"/>
  <c r="X32" i="52"/>
  <c r="T32" i="52"/>
  <c r="S32" i="52"/>
  <c r="R32" i="52"/>
  <c r="Q32" i="52"/>
  <c r="P32" i="52"/>
  <c r="O32" i="52"/>
  <c r="K32" i="52"/>
  <c r="J32" i="52"/>
  <c r="I32" i="52"/>
  <c r="H32" i="52"/>
  <c r="G32" i="52"/>
  <c r="F32" i="52"/>
  <c r="E32" i="52"/>
  <c r="D32" i="52"/>
  <c r="C32" i="52"/>
  <c r="AO31" i="52"/>
  <c r="AN31" i="52"/>
  <c r="AM31" i="52"/>
  <c r="AL30" i="52"/>
  <c r="AK30" i="52"/>
  <c r="AJ30" i="52"/>
  <c r="AI30" i="52"/>
  <c r="AH30" i="52"/>
  <c r="AG30" i="52"/>
  <c r="AF30" i="52"/>
  <c r="AE30" i="52"/>
  <c r="AD30" i="52"/>
  <c r="AC30" i="52"/>
  <c r="AB30" i="52"/>
  <c r="AA30" i="52"/>
  <c r="Z30" i="52"/>
  <c r="Y30" i="52"/>
  <c r="X30" i="52"/>
  <c r="T30" i="52"/>
  <c r="S30" i="52"/>
  <c r="R30" i="52"/>
  <c r="Q30" i="52"/>
  <c r="P30" i="52"/>
  <c r="O30" i="52"/>
  <c r="K30" i="52"/>
  <c r="J30" i="52"/>
  <c r="I30" i="52"/>
  <c r="H30" i="52"/>
  <c r="G30" i="52"/>
  <c r="F30" i="52"/>
  <c r="E30" i="52"/>
  <c r="D30" i="52"/>
  <c r="C30" i="52"/>
  <c r="AL29" i="52"/>
  <c r="AK29" i="52"/>
  <c r="AJ29" i="52"/>
  <c r="AI29" i="52"/>
  <c r="AH29" i="52"/>
  <c r="AG29" i="52"/>
  <c r="AF29" i="52"/>
  <c r="AE29" i="52"/>
  <c r="AD29" i="52"/>
  <c r="AC29" i="52"/>
  <c r="AB29" i="52"/>
  <c r="AA29" i="52"/>
  <c r="Z29" i="52"/>
  <c r="Y29" i="52"/>
  <c r="X29" i="52"/>
  <c r="T29" i="52"/>
  <c r="S29" i="52"/>
  <c r="R29" i="52"/>
  <c r="Q29" i="52"/>
  <c r="P29" i="52"/>
  <c r="O29" i="52"/>
  <c r="K29" i="52"/>
  <c r="J29" i="52"/>
  <c r="I29" i="52"/>
  <c r="H29" i="52"/>
  <c r="G29" i="52"/>
  <c r="F29" i="52"/>
  <c r="AL28" i="52"/>
  <c r="AK28" i="52"/>
  <c r="AJ28" i="52"/>
  <c r="AI28" i="52"/>
  <c r="AH28" i="52"/>
  <c r="AG28" i="52"/>
  <c r="AF28" i="52"/>
  <c r="AE28" i="52"/>
  <c r="AD28" i="52"/>
  <c r="AC28" i="52"/>
  <c r="AB28" i="52"/>
  <c r="AA28" i="52"/>
  <c r="Z28" i="52"/>
  <c r="Y28" i="52"/>
  <c r="X28" i="52"/>
  <c r="T28" i="52"/>
  <c r="S28" i="52"/>
  <c r="R28" i="52"/>
  <c r="Q28" i="52"/>
  <c r="P28" i="52"/>
  <c r="O28" i="52"/>
  <c r="K28" i="52"/>
  <c r="J28" i="52"/>
  <c r="I28" i="52"/>
  <c r="H28" i="52"/>
  <c r="G28" i="52"/>
  <c r="F28" i="52"/>
  <c r="E28" i="52"/>
  <c r="D28" i="52"/>
  <c r="C28" i="52"/>
  <c r="AL27" i="52"/>
  <c r="AK27" i="52"/>
  <c r="AJ27" i="52"/>
  <c r="AI27" i="52"/>
  <c r="AH27" i="52"/>
  <c r="AG27" i="52"/>
  <c r="AF27" i="52"/>
  <c r="AE27" i="52"/>
  <c r="AD27" i="52"/>
  <c r="AC27" i="52"/>
  <c r="AB27" i="52"/>
  <c r="AA27" i="52"/>
  <c r="Z27" i="52"/>
  <c r="Y27" i="52"/>
  <c r="X27" i="52"/>
  <c r="T27" i="52"/>
  <c r="S27" i="52"/>
  <c r="R27" i="52"/>
  <c r="Q27" i="52"/>
  <c r="P27" i="52"/>
  <c r="O27" i="52"/>
  <c r="K27" i="52"/>
  <c r="J27" i="52"/>
  <c r="I27" i="52"/>
  <c r="H27" i="52"/>
  <c r="G27" i="52"/>
  <c r="F27" i="52"/>
  <c r="E27" i="52"/>
  <c r="D27" i="52"/>
  <c r="C27"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K26" i="52"/>
  <c r="J26" i="52"/>
  <c r="I26" i="52"/>
  <c r="H26" i="52"/>
  <c r="G26" i="52"/>
  <c r="F26" i="52"/>
  <c r="E26" i="52"/>
  <c r="D26" i="52"/>
  <c r="C26"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K25" i="52"/>
  <c r="J25" i="52"/>
  <c r="I25" i="52"/>
  <c r="H25" i="52"/>
  <c r="G25" i="52"/>
  <c r="F25" i="52"/>
  <c r="E25" i="52"/>
  <c r="D25" i="52"/>
  <c r="C25"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K24" i="52"/>
  <c r="J24" i="52"/>
  <c r="I24" i="52"/>
  <c r="H24" i="52"/>
  <c r="G24" i="52"/>
  <c r="F24" i="52"/>
  <c r="E24" i="52"/>
  <c r="D24" i="52"/>
  <c r="C24" i="52"/>
  <c r="AL23" i="52"/>
  <c r="AK23" i="52"/>
  <c r="AJ23" i="52"/>
  <c r="AI23" i="52"/>
  <c r="AH23" i="52"/>
  <c r="AG23" i="52"/>
  <c r="AF23" i="52"/>
  <c r="AE23" i="52"/>
  <c r="AD23" i="52"/>
  <c r="AC23" i="52"/>
  <c r="AB23" i="52"/>
  <c r="AA23" i="52"/>
  <c r="Z23" i="52"/>
  <c r="Y23" i="52"/>
  <c r="X23" i="52"/>
  <c r="W23" i="52"/>
  <c r="V23" i="52"/>
  <c r="U23" i="52"/>
  <c r="T23" i="52"/>
  <c r="S23" i="52"/>
  <c r="R23" i="52"/>
  <c r="Q23" i="52"/>
  <c r="P23" i="52"/>
  <c r="O23" i="52"/>
  <c r="K23" i="52"/>
  <c r="J23" i="52"/>
  <c r="I23" i="52"/>
  <c r="H23" i="52"/>
  <c r="G23" i="52"/>
  <c r="F23" i="52"/>
  <c r="E23" i="52"/>
  <c r="D23" i="52"/>
  <c r="C23" i="52"/>
  <c r="AL22" i="52"/>
  <c r="AK22" i="52"/>
  <c r="AJ22" i="52"/>
  <c r="AI22" i="52"/>
  <c r="AH22" i="52"/>
  <c r="AG22" i="52"/>
  <c r="AF22" i="52"/>
  <c r="AE22" i="52"/>
  <c r="AD22" i="52"/>
  <c r="AC22" i="52"/>
  <c r="AB22" i="52"/>
  <c r="AA22" i="52"/>
  <c r="Z22" i="52"/>
  <c r="Y22" i="52"/>
  <c r="X22" i="52"/>
  <c r="T22" i="52"/>
  <c r="S22" i="52"/>
  <c r="R22" i="52"/>
  <c r="Q22" i="52"/>
  <c r="P22" i="52"/>
  <c r="O22" i="52"/>
  <c r="K22" i="52"/>
  <c r="J22" i="52"/>
  <c r="I22" i="52"/>
  <c r="H22" i="52"/>
  <c r="G22" i="52"/>
  <c r="F22" i="52"/>
  <c r="E22" i="52"/>
  <c r="D22" i="52"/>
  <c r="C22" i="52"/>
  <c r="AL21" i="52"/>
  <c r="AK21" i="52"/>
  <c r="AJ21" i="52"/>
  <c r="AI21" i="52"/>
  <c r="AH21" i="52"/>
  <c r="AG21" i="52"/>
  <c r="AF21" i="52"/>
  <c r="AE21" i="52"/>
  <c r="AD21" i="52"/>
  <c r="AC21" i="52"/>
  <c r="AB21" i="52"/>
  <c r="AA21" i="52"/>
  <c r="Z21" i="52"/>
  <c r="Y21" i="52"/>
  <c r="X21" i="52"/>
  <c r="T21" i="52"/>
  <c r="S21" i="52"/>
  <c r="R21" i="52"/>
  <c r="Q21" i="52"/>
  <c r="P21" i="52"/>
  <c r="O21" i="52"/>
  <c r="K21" i="52"/>
  <c r="J21" i="52"/>
  <c r="I21" i="52"/>
  <c r="H21" i="52"/>
  <c r="G21" i="52"/>
  <c r="F21" i="52"/>
  <c r="E21" i="52"/>
  <c r="D21" i="52"/>
  <c r="C21" i="52"/>
  <c r="AL20" i="52"/>
  <c r="AK20" i="52"/>
  <c r="AJ20" i="52"/>
  <c r="AI20" i="52"/>
  <c r="AH20" i="52"/>
  <c r="AG20" i="52"/>
  <c r="AF20" i="52"/>
  <c r="AE20" i="52"/>
  <c r="AD20" i="52"/>
  <c r="AC20" i="52"/>
  <c r="AB20" i="52"/>
  <c r="AA20" i="52"/>
  <c r="Z20" i="52"/>
  <c r="Y20" i="52"/>
  <c r="X20" i="52"/>
  <c r="T20" i="52"/>
  <c r="S20" i="52"/>
  <c r="R20" i="52"/>
  <c r="Q20" i="52"/>
  <c r="P20" i="52"/>
  <c r="O20" i="52"/>
  <c r="K20" i="52"/>
  <c r="J20" i="52"/>
  <c r="I20" i="52"/>
  <c r="H20" i="52"/>
  <c r="G20" i="52"/>
  <c r="F20" i="52"/>
  <c r="E20" i="52"/>
  <c r="D20" i="52"/>
  <c r="C20" i="52"/>
  <c r="AL19" i="52"/>
  <c r="AK19" i="52"/>
  <c r="AJ19" i="52"/>
  <c r="AI19" i="52"/>
  <c r="AH19" i="52"/>
  <c r="AG19" i="52"/>
  <c r="AF19" i="52"/>
  <c r="AE19" i="52"/>
  <c r="AD19" i="52"/>
  <c r="AC19" i="52"/>
  <c r="AB19" i="52"/>
  <c r="AA19" i="52"/>
  <c r="Z19" i="52"/>
  <c r="Y19" i="52"/>
  <c r="X19" i="52"/>
  <c r="T19" i="52"/>
  <c r="S19" i="52"/>
  <c r="R19" i="52"/>
  <c r="Q19" i="52"/>
  <c r="P19" i="52"/>
  <c r="O19" i="52"/>
  <c r="K19" i="52"/>
  <c r="J19" i="52"/>
  <c r="I19" i="52"/>
  <c r="H19" i="52"/>
  <c r="G19" i="52"/>
  <c r="F19" i="52"/>
  <c r="E19" i="52"/>
  <c r="D19" i="52"/>
  <c r="C19" i="52"/>
  <c r="AL18" i="52"/>
  <c r="AK18" i="52"/>
  <c r="AJ18" i="52"/>
  <c r="AI18" i="52"/>
  <c r="AH18" i="52"/>
  <c r="AG18" i="52"/>
  <c r="AF18" i="52"/>
  <c r="AE18" i="52"/>
  <c r="AD18" i="52"/>
  <c r="AC18" i="52"/>
  <c r="AB18" i="52"/>
  <c r="AA18" i="52"/>
  <c r="Z18" i="52"/>
  <c r="Y18" i="52"/>
  <c r="X18" i="52"/>
  <c r="T18" i="52"/>
  <c r="S18" i="52"/>
  <c r="R18" i="52"/>
  <c r="Q18" i="52"/>
  <c r="P18" i="52"/>
  <c r="O18" i="52"/>
  <c r="K18" i="52"/>
  <c r="J18" i="52"/>
  <c r="I18" i="52"/>
  <c r="H18" i="52"/>
  <c r="G18" i="52"/>
  <c r="F18" i="52"/>
  <c r="E18" i="52"/>
  <c r="D18" i="52"/>
  <c r="C18" i="52"/>
  <c r="AL17" i="52"/>
  <c r="AK17" i="52"/>
  <c r="AJ17" i="52"/>
  <c r="AI17" i="52"/>
  <c r="AH17" i="52"/>
  <c r="AG17" i="52"/>
  <c r="AF17" i="52"/>
  <c r="AE17" i="52"/>
  <c r="AD17" i="52"/>
  <c r="AC17" i="52"/>
  <c r="AB17" i="52"/>
  <c r="AA17" i="52"/>
  <c r="Z17" i="52"/>
  <c r="Y17" i="52"/>
  <c r="X17" i="52"/>
  <c r="T17" i="52"/>
  <c r="S17" i="52"/>
  <c r="R17" i="52"/>
  <c r="Q17" i="52"/>
  <c r="P17" i="52"/>
  <c r="O17" i="52"/>
  <c r="K17" i="52"/>
  <c r="J17" i="52"/>
  <c r="I17" i="52"/>
  <c r="H17" i="52"/>
  <c r="G17" i="52"/>
  <c r="F17" i="52"/>
  <c r="E17" i="52"/>
  <c r="D17" i="52"/>
  <c r="C17" i="52"/>
  <c r="AL16" i="52"/>
  <c r="AK16" i="52"/>
  <c r="AJ16" i="52"/>
  <c r="AI16" i="52"/>
  <c r="AH16" i="52"/>
  <c r="AG16" i="52"/>
  <c r="AF16" i="52"/>
  <c r="AE16" i="52"/>
  <c r="AD16" i="52"/>
  <c r="AC16" i="52"/>
  <c r="AB16" i="52"/>
  <c r="AA16" i="52"/>
  <c r="Z16" i="52"/>
  <c r="Y16" i="52"/>
  <c r="X16" i="52"/>
  <c r="T16" i="52"/>
  <c r="S16" i="52"/>
  <c r="R16" i="52"/>
  <c r="Q16" i="52"/>
  <c r="P16" i="52"/>
  <c r="O16" i="52"/>
  <c r="K16" i="52"/>
  <c r="J16" i="52"/>
  <c r="I16" i="52"/>
  <c r="H16" i="52"/>
  <c r="G16" i="52"/>
  <c r="F16" i="52"/>
  <c r="E16" i="52"/>
  <c r="D16" i="52"/>
  <c r="C16" i="52"/>
  <c r="AL15" i="52"/>
  <c r="AK15" i="52"/>
  <c r="AJ15" i="52"/>
  <c r="AI15" i="52"/>
  <c r="AH15" i="52"/>
  <c r="AG15" i="52"/>
  <c r="AF15" i="52"/>
  <c r="AE15" i="52"/>
  <c r="AD15" i="52"/>
  <c r="AC15" i="52"/>
  <c r="AB15" i="52"/>
  <c r="AA15" i="52"/>
  <c r="Z15" i="52"/>
  <c r="Y15" i="52"/>
  <c r="X15" i="52"/>
  <c r="T15" i="52"/>
  <c r="S15" i="52"/>
  <c r="R15" i="52"/>
  <c r="Q15" i="52"/>
  <c r="P15" i="52"/>
  <c r="O15" i="52"/>
  <c r="K15" i="52"/>
  <c r="J15" i="52"/>
  <c r="I15" i="52"/>
  <c r="H15" i="52"/>
  <c r="G15" i="52"/>
  <c r="F15" i="52"/>
  <c r="E15" i="52"/>
  <c r="D15" i="52"/>
  <c r="C15" i="52"/>
  <c r="AL14" i="52"/>
  <c r="AK14" i="52"/>
  <c r="AJ14" i="52"/>
  <c r="AI14" i="52"/>
  <c r="AH14" i="52"/>
  <c r="AG14" i="52"/>
  <c r="AF14" i="52"/>
  <c r="AE14" i="52"/>
  <c r="AD14" i="52"/>
  <c r="AC14" i="52"/>
  <c r="AB14" i="52"/>
  <c r="AA14" i="52"/>
  <c r="Z14" i="52"/>
  <c r="Y14" i="52"/>
  <c r="X14" i="52"/>
  <c r="T14" i="52"/>
  <c r="S14" i="52"/>
  <c r="R14" i="52"/>
  <c r="Q14" i="52"/>
  <c r="P14" i="52"/>
  <c r="O14" i="52"/>
  <c r="K14" i="52"/>
  <c r="J14" i="52"/>
  <c r="I14" i="52"/>
  <c r="H14" i="52"/>
  <c r="G14" i="52"/>
  <c r="F14" i="52"/>
  <c r="E14" i="52"/>
  <c r="D14" i="52"/>
  <c r="C14" i="52"/>
  <c r="AL13" i="52"/>
  <c r="AK13" i="52"/>
  <c r="AJ13" i="52"/>
  <c r="AI13" i="52"/>
  <c r="AH13" i="52"/>
  <c r="AG13" i="52"/>
  <c r="AF13" i="52"/>
  <c r="AE13" i="52"/>
  <c r="AD13" i="52"/>
  <c r="AC13" i="52"/>
  <c r="AB13" i="52"/>
  <c r="AA13" i="52"/>
  <c r="Z13" i="52"/>
  <c r="Y13" i="52"/>
  <c r="X13" i="52"/>
  <c r="T13" i="52"/>
  <c r="S13" i="52"/>
  <c r="R13" i="52"/>
  <c r="Q13" i="52"/>
  <c r="P13" i="52"/>
  <c r="O13" i="52"/>
  <c r="K13" i="52"/>
  <c r="J13" i="52"/>
  <c r="I13" i="52"/>
  <c r="H13" i="52"/>
  <c r="G13" i="52"/>
  <c r="F13" i="52"/>
  <c r="E13" i="52"/>
  <c r="D13" i="52"/>
  <c r="C13" i="52"/>
  <c r="AL12" i="52"/>
  <c r="AK12" i="52"/>
  <c r="AJ12" i="52"/>
  <c r="AI12" i="52"/>
  <c r="AH12" i="52"/>
  <c r="AG12" i="52"/>
  <c r="AF12" i="52"/>
  <c r="AE12" i="52"/>
  <c r="AD12" i="52"/>
  <c r="AC12" i="52"/>
  <c r="AB12" i="52"/>
  <c r="AA12" i="52"/>
  <c r="Z12" i="52"/>
  <c r="Y12" i="52"/>
  <c r="X12" i="52"/>
  <c r="T12" i="52"/>
  <c r="S12" i="52"/>
  <c r="R12" i="52"/>
  <c r="Q12" i="52"/>
  <c r="P12" i="52"/>
  <c r="O12" i="52"/>
  <c r="K12" i="52"/>
  <c r="J12" i="52"/>
  <c r="I12" i="52"/>
  <c r="H12" i="52"/>
  <c r="G12" i="52"/>
  <c r="F12" i="52"/>
  <c r="E12" i="52"/>
  <c r="D12" i="52"/>
  <c r="C12" i="52"/>
  <c r="AL11" i="52"/>
  <c r="AK11" i="52"/>
  <c r="AJ11" i="52"/>
  <c r="AI11" i="52"/>
  <c r="AH11" i="52"/>
  <c r="AG11" i="52"/>
  <c r="AF11" i="52"/>
  <c r="AE11" i="52"/>
  <c r="AD11" i="52"/>
  <c r="AC11" i="52"/>
  <c r="AB11" i="52"/>
  <c r="AA11" i="52"/>
  <c r="Z11" i="52"/>
  <c r="Y11" i="52"/>
  <c r="X11" i="52"/>
  <c r="T11" i="52"/>
  <c r="S11" i="52"/>
  <c r="R11" i="52"/>
  <c r="Q11" i="52"/>
  <c r="P11" i="52"/>
  <c r="O11" i="52"/>
  <c r="K11" i="52"/>
  <c r="J11" i="52"/>
  <c r="I11" i="52"/>
  <c r="H11" i="52"/>
  <c r="G11" i="52"/>
  <c r="F11" i="52"/>
  <c r="E11" i="52"/>
  <c r="D11" i="52"/>
  <c r="C11" i="52"/>
  <c r="AL10" i="52"/>
  <c r="AK10" i="52"/>
  <c r="AJ10" i="52"/>
  <c r="AI10" i="52"/>
  <c r="AH10" i="52"/>
  <c r="AG10" i="52"/>
  <c r="AF10" i="52"/>
  <c r="AE10" i="52"/>
  <c r="AD10" i="52"/>
  <c r="AC10" i="52"/>
  <c r="AB10" i="52"/>
  <c r="AA10" i="52"/>
  <c r="Z10" i="52"/>
  <c r="Y10" i="52"/>
  <c r="X10" i="52"/>
  <c r="T10" i="52"/>
  <c r="S10" i="52"/>
  <c r="R10" i="52"/>
  <c r="Q10" i="52"/>
  <c r="P10" i="52"/>
  <c r="O10" i="52"/>
  <c r="K10" i="52"/>
  <c r="J10" i="52"/>
  <c r="I10" i="52"/>
  <c r="H10" i="52"/>
  <c r="G10" i="52"/>
  <c r="F10" i="52"/>
  <c r="E10" i="52"/>
  <c r="D10" i="52"/>
  <c r="C10" i="52"/>
  <c r="AL9" i="52"/>
  <c r="AK9" i="52"/>
  <c r="AJ9" i="52"/>
  <c r="AI9" i="52"/>
  <c r="AH9" i="52"/>
  <c r="AG9" i="52"/>
  <c r="AF9" i="52"/>
  <c r="AE9" i="52"/>
  <c r="AD9" i="52"/>
  <c r="AC9" i="52"/>
  <c r="AB9" i="52"/>
  <c r="AA9" i="52"/>
  <c r="Z9" i="52"/>
  <c r="Y9" i="52"/>
  <c r="X9" i="52"/>
  <c r="T9" i="52"/>
  <c r="S9" i="52"/>
  <c r="R9" i="52"/>
  <c r="Q9" i="52"/>
  <c r="P9" i="52"/>
  <c r="O9" i="52"/>
  <c r="K9" i="52"/>
  <c r="J9" i="52"/>
  <c r="I9" i="52"/>
  <c r="H9" i="52"/>
  <c r="G9" i="52"/>
  <c r="F9" i="52"/>
  <c r="E9" i="52"/>
  <c r="D9" i="52"/>
  <c r="C9" i="52"/>
  <c r="AL8" i="52"/>
  <c r="AK8" i="52"/>
  <c r="AJ8" i="52"/>
  <c r="AI8" i="52"/>
  <c r="AH8" i="52"/>
  <c r="AG8" i="52"/>
  <c r="AF8" i="52"/>
  <c r="AE8" i="52"/>
  <c r="AD8" i="52"/>
  <c r="AC8" i="52"/>
  <c r="AB8" i="52"/>
  <c r="AA8" i="52"/>
  <c r="Z8" i="52"/>
  <c r="Y8" i="52"/>
  <c r="X8" i="52"/>
  <c r="T8" i="52"/>
  <c r="S8" i="52"/>
  <c r="R8" i="52"/>
  <c r="Q8" i="52"/>
  <c r="P8" i="52"/>
  <c r="O8" i="52"/>
  <c r="K8" i="52"/>
  <c r="J8" i="52"/>
  <c r="I8" i="52"/>
  <c r="H8" i="52"/>
  <c r="G8" i="52"/>
  <c r="F8" i="52"/>
  <c r="AL7" i="52"/>
  <c r="AK7" i="52"/>
  <c r="AJ7" i="52"/>
  <c r="AI7" i="52"/>
  <c r="AH7" i="52"/>
  <c r="AG7" i="52"/>
  <c r="AF7" i="52"/>
  <c r="AE7" i="52"/>
  <c r="AD7" i="52"/>
  <c r="AC7" i="52"/>
  <c r="AB7" i="52"/>
  <c r="AA7" i="52"/>
  <c r="Z7" i="52"/>
  <c r="Y7" i="52"/>
  <c r="X7" i="52"/>
  <c r="T7" i="52"/>
  <c r="S7" i="52"/>
  <c r="R7" i="52"/>
  <c r="Q7" i="52"/>
  <c r="P7" i="52"/>
  <c r="O7" i="52"/>
  <c r="K7" i="52"/>
  <c r="J7" i="52"/>
  <c r="I7" i="52"/>
  <c r="H7" i="52"/>
  <c r="G7" i="52"/>
  <c r="F7" i="52"/>
  <c r="E7" i="52"/>
  <c r="D7" i="52"/>
  <c r="C7" i="52"/>
  <c r="AL6" i="52"/>
  <c r="AK6" i="52"/>
  <c r="AJ6" i="52"/>
  <c r="AI6" i="52"/>
  <c r="AH6" i="52"/>
  <c r="AG6" i="52"/>
  <c r="AF6" i="52"/>
  <c r="AE6" i="52"/>
  <c r="AD6" i="52"/>
  <c r="AC6" i="52"/>
  <c r="AB6" i="52"/>
  <c r="AA6" i="52"/>
  <c r="Z6" i="52"/>
  <c r="Y6" i="52"/>
  <c r="X6" i="52"/>
  <c r="T6" i="52"/>
  <c r="S6" i="52"/>
  <c r="R6" i="52"/>
  <c r="Q6" i="52"/>
  <c r="P6" i="52"/>
  <c r="O6" i="52"/>
  <c r="K6" i="52"/>
  <c r="J6" i="52"/>
  <c r="I6" i="52"/>
  <c r="H6" i="52"/>
  <c r="G6" i="52"/>
  <c r="F6" i="52"/>
  <c r="E6" i="52"/>
  <c r="D6" i="52"/>
  <c r="C6" i="52"/>
  <c r="AL5" i="52"/>
  <c r="AK5" i="52"/>
  <c r="AJ5" i="52"/>
  <c r="AI5" i="52"/>
  <c r="AH5" i="52"/>
  <c r="AG5" i="52"/>
  <c r="AF5" i="52"/>
  <c r="AE5" i="52"/>
  <c r="AD5" i="52"/>
  <c r="AC5" i="52"/>
  <c r="AB5" i="52"/>
  <c r="AA5" i="52"/>
  <c r="Z5" i="52"/>
  <c r="Y5" i="52"/>
  <c r="X5" i="52"/>
  <c r="T5" i="52"/>
  <c r="S5" i="52"/>
  <c r="R5" i="52"/>
  <c r="Q5" i="52"/>
  <c r="P5" i="52"/>
  <c r="O5" i="52"/>
  <c r="K5" i="52"/>
  <c r="J5" i="52"/>
  <c r="I5" i="52"/>
  <c r="H5" i="52"/>
  <c r="G5" i="52"/>
  <c r="F5" i="52"/>
  <c r="E5" i="52"/>
  <c r="D5" i="52"/>
  <c r="C5" i="52"/>
  <c r="AL4" i="52"/>
  <c r="AK4" i="52"/>
  <c r="AJ4" i="52"/>
  <c r="AI4" i="52"/>
  <c r="AH4" i="52"/>
  <c r="AG4" i="52"/>
  <c r="AF4" i="52"/>
  <c r="AE4" i="52"/>
  <c r="AD4" i="52"/>
  <c r="AC4" i="52"/>
  <c r="AB4" i="52"/>
  <c r="AA4" i="52"/>
  <c r="Z4" i="52"/>
  <c r="Y4" i="52"/>
  <c r="X4" i="52"/>
  <c r="T4" i="52"/>
  <c r="S4" i="52"/>
  <c r="R4" i="52"/>
  <c r="Q4" i="52"/>
  <c r="P4" i="52"/>
  <c r="O4" i="52"/>
  <c r="K4" i="52"/>
  <c r="J4" i="52"/>
  <c r="I4" i="52"/>
  <c r="H4" i="52"/>
  <c r="G4" i="52"/>
  <c r="F4" i="52"/>
  <c r="E4" i="52"/>
  <c r="D4" i="52"/>
  <c r="C4" i="52"/>
  <c r="AO14" i="52" l="1"/>
  <c r="AN50" i="52"/>
  <c r="AM17" i="52"/>
  <c r="AN37" i="52"/>
  <c r="AP38" i="52"/>
  <c r="AN65" i="52"/>
  <c r="AO5" i="52"/>
  <c r="AN13" i="52"/>
  <c r="AN17" i="52"/>
  <c r="AN21" i="52"/>
  <c r="AO26" i="52"/>
  <c r="AN29" i="52"/>
  <c r="AO46" i="52"/>
  <c r="AO30" i="52"/>
  <c r="AN8" i="52"/>
  <c r="AO9" i="52"/>
  <c r="AN9" i="52"/>
  <c r="AN24" i="52"/>
  <c r="AN45" i="52"/>
  <c r="AN49" i="52"/>
  <c r="AM47" i="52"/>
  <c r="AM5" i="52"/>
  <c r="AN18" i="52"/>
  <c r="AN19" i="52"/>
  <c r="AN20" i="52"/>
  <c r="AO41" i="52"/>
  <c r="AN41" i="52"/>
  <c r="AO51" i="52"/>
  <c r="AN54" i="52"/>
  <c r="AO57" i="52"/>
  <c r="AM58" i="52"/>
  <c r="AO59" i="52"/>
  <c r="AM60" i="52"/>
  <c r="AO61" i="52"/>
  <c r="AM62" i="52"/>
  <c r="AO63" i="52"/>
  <c r="AM64" i="52"/>
  <c r="AO65" i="52"/>
  <c r="AM66" i="52"/>
  <c r="AO67" i="52"/>
  <c r="AN66" i="52"/>
  <c r="AN67" i="52"/>
  <c r="AO6" i="52"/>
  <c r="AO7" i="52"/>
  <c r="AO18" i="52"/>
  <c r="AM21" i="52"/>
  <c r="AN22" i="52"/>
  <c r="U68" i="52"/>
  <c r="AM28" i="52"/>
  <c r="AO29" i="52"/>
  <c r="AN34" i="52"/>
  <c r="AM36" i="52"/>
  <c r="AN39" i="52"/>
  <c r="AO50" i="52"/>
  <c r="AM52" i="52"/>
  <c r="AM53" i="52"/>
  <c r="AP53" i="52" s="1"/>
  <c r="AO54" i="52"/>
  <c r="AN56" i="52"/>
  <c r="AN57" i="52"/>
  <c r="AN59" i="52"/>
  <c r="AN62" i="52"/>
  <c r="AN64" i="52"/>
  <c r="AM9" i="52"/>
  <c r="AP9" i="52" s="1"/>
  <c r="AN11" i="52"/>
  <c r="AN12" i="52"/>
  <c r="AM16" i="52"/>
  <c r="AO17" i="52"/>
  <c r="AO22" i="52"/>
  <c r="V68" i="52"/>
  <c r="AN25" i="52"/>
  <c r="AM25" i="52"/>
  <c r="AM26" i="52"/>
  <c r="AN27" i="52"/>
  <c r="AN28" i="52"/>
  <c r="AM29" i="52"/>
  <c r="AM30" i="52"/>
  <c r="AO32" i="52"/>
  <c r="AM32" i="52"/>
  <c r="AM33" i="52"/>
  <c r="AO33" i="52"/>
  <c r="AO34" i="52"/>
  <c r="AM34" i="52"/>
  <c r="AP35" i="52"/>
  <c r="AM39" i="52"/>
  <c r="AN42" i="52"/>
  <c r="AN43" i="52"/>
  <c r="AN44" i="52"/>
  <c r="AM46" i="52"/>
  <c r="AO49" i="52"/>
  <c r="AN51" i="52"/>
  <c r="AM55" i="52"/>
  <c r="AM57" i="52"/>
  <c r="AO58" i="52"/>
  <c r="AM59" i="52"/>
  <c r="AO60" i="52"/>
  <c r="AM61" i="52"/>
  <c r="AO62" i="52"/>
  <c r="AM63" i="52"/>
  <c r="AO64" i="52"/>
  <c r="AM65" i="52"/>
  <c r="AO66" i="52"/>
  <c r="AM67" i="52"/>
  <c r="AN5" i="52"/>
  <c r="AM6" i="52"/>
  <c r="AM7" i="52"/>
  <c r="AM12" i="52"/>
  <c r="AO13" i="52"/>
  <c r="AO23" i="52"/>
  <c r="AO24" i="52"/>
  <c r="AO36" i="52"/>
  <c r="AO37" i="52"/>
  <c r="AN40" i="52"/>
  <c r="AM42" i="52"/>
  <c r="AO45" i="52"/>
  <c r="AM51" i="52"/>
  <c r="AO52" i="52"/>
  <c r="AO53" i="52"/>
  <c r="AN55" i="52"/>
  <c r="AN58" i="52"/>
  <c r="AN60" i="52"/>
  <c r="AN61" i="52"/>
  <c r="AN63" i="52"/>
  <c r="AN4" i="52"/>
  <c r="O68" i="52"/>
  <c r="S68" i="52"/>
  <c r="Z68" i="52"/>
  <c r="AD68" i="52"/>
  <c r="AH68" i="52"/>
  <c r="AL68" i="52"/>
  <c r="AO10" i="52"/>
  <c r="AM13" i="52"/>
  <c r="AP13" i="52" s="1"/>
  <c r="AN14" i="52"/>
  <c r="AN15" i="52"/>
  <c r="AN16" i="52"/>
  <c r="AM20" i="52"/>
  <c r="AO21" i="52"/>
  <c r="W68" i="52"/>
  <c r="AO25" i="52"/>
  <c r="AN26" i="52"/>
  <c r="AN30" i="52"/>
  <c r="AM37" i="52"/>
  <c r="AO42" i="52"/>
  <c r="AM43" i="52"/>
  <c r="AN46" i="52"/>
  <c r="AN47" i="52"/>
  <c r="AN48" i="52"/>
  <c r="AM50" i="52"/>
  <c r="AM54" i="52"/>
  <c r="AO4" i="52"/>
  <c r="E68" i="52"/>
  <c r="AE68" i="52"/>
  <c r="AP67" i="52"/>
  <c r="F68" i="52"/>
  <c r="J68" i="52"/>
  <c r="Q68" i="52"/>
  <c r="AN6" i="52"/>
  <c r="X68" i="52"/>
  <c r="AB68" i="52"/>
  <c r="AF68" i="52"/>
  <c r="AD69" i="52" s="1"/>
  <c r="AJ68" i="52"/>
  <c r="AM10" i="52"/>
  <c r="AO12" i="52"/>
  <c r="AM14" i="52"/>
  <c r="AO16" i="52"/>
  <c r="AP16" i="52" s="1"/>
  <c r="AM18" i="52"/>
  <c r="AO20" i="52"/>
  <c r="AM22" i="52"/>
  <c r="AN23" i="52"/>
  <c r="AO28" i="52"/>
  <c r="AP31" i="52"/>
  <c r="AN32" i="52"/>
  <c r="AN36" i="52"/>
  <c r="AO39" i="52"/>
  <c r="AM41" i="52"/>
  <c r="AO43" i="52"/>
  <c r="AM45" i="52"/>
  <c r="AP45" i="52" s="1"/>
  <c r="AO47" i="52"/>
  <c r="AM49" i="52"/>
  <c r="AN53" i="52"/>
  <c r="AO55" i="52"/>
  <c r="I68" i="52"/>
  <c r="P68" i="52"/>
  <c r="T68" i="52"/>
  <c r="AA68" i="52"/>
  <c r="AI68" i="52"/>
  <c r="AM4" i="52"/>
  <c r="AN7" i="52"/>
  <c r="AO8" i="52"/>
  <c r="H68" i="52"/>
  <c r="AM11" i="52"/>
  <c r="AM15" i="52"/>
  <c r="AM19" i="52"/>
  <c r="AM23" i="52"/>
  <c r="AM27" i="52"/>
  <c r="AN33" i="52"/>
  <c r="AO40" i="52"/>
  <c r="AO44" i="52"/>
  <c r="AO48" i="52"/>
  <c r="AO56" i="52"/>
  <c r="C68" i="52"/>
  <c r="G68" i="52"/>
  <c r="K68" i="52"/>
  <c r="R68" i="52"/>
  <c r="Y68" i="52"/>
  <c r="AC68" i="52"/>
  <c r="AG68" i="52"/>
  <c r="AK68" i="52"/>
  <c r="AM8" i="52"/>
  <c r="AN10" i="52"/>
  <c r="D68" i="52"/>
  <c r="AO11" i="52"/>
  <c r="AO15" i="52"/>
  <c r="AO19" i="52"/>
  <c r="AM24" i="52"/>
  <c r="AO27" i="52"/>
  <c r="AM40" i="52"/>
  <c r="AM44" i="52"/>
  <c r="AM48" i="52"/>
  <c r="AN52" i="52"/>
  <c r="AM56" i="52"/>
  <c r="AP66" i="52"/>
  <c r="L69" i="52"/>
  <c r="AP7" i="52" l="1"/>
  <c r="AP63" i="52"/>
  <c r="AP64" i="52"/>
  <c r="AP21" i="52"/>
  <c r="AP65" i="52"/>
  <c r="AP33" i="52"/>
  <c r="AP8" i="52"/>
  <c r="AP62" i="52"/>
  <c r="AP15" i="52"/>
  <c r="AP24" i="52"/>
  <c r="AP32" i="52"/>
  <c r="AP42" i="52"/>
  <c r="C69" i="52"/>
  <c r="AP49" i="52"/>
  <c r="AP41" i="52"/>
  <c r="AP20" i="52"/>
  <c r="AP12" i="52"/>
  <c r="AP54" i="52"/>
  <c r="O69" i="52"/>
  <c r="AP60" i="52"/>
  <c r="AP61" i="52"/>
  <c r="AP57" i="52"/>
  <c r="AP30" i="52"/>
  <c r="AP59" i="52"/>
  <c r="U69" i="52"/>
  <c r="AP56" i="52"/>
  <c r="AP40" i="52"/>
  <c r="AP47" i="52"/>
  <c r="AP28" i="52"/>
  <c r="AP18" i="52"/>
  <c r="AP10" i="52"/>
  <c r="AP50" i="52"/>
  <c r="AP43" i="52"/>
  <c r="AP58" i="52"/>
  <c r="AP51" i="52"/>
  <c r="AP5" i="52"/>
  <c r="AP29" i="52"/>
  <c r="AP25" i="52"/>
  <c r="AP17" i="52"/>
  <c r="AP46" i="52"/>
  <c r="AP52" i="52"/>
  <c r="AP26" i="52"/>
  <c r="AP55" i="52"/>
  <c r="AP36" i="52"/>
  <c r="AP6" i="52"/>
  <c r="F69" i="52"/>
  <c r="AP34" i="52"/>
  <c r="AP39" i="52"/>
  <c r="AG69" i="52"/>
  <c r="AP22" i="52"/>
  <c r="AP14" i="52"/>
  <c r="AP37" i="52"/>
  <c r="AN68" i="52"/>
  <c r="AP48" i="52"/>
  <c r="R69" i="52"/>
  <c r="AP11" i="52"/>
  <c r="AJ69" i="52"/>
  <c r="AO68" i="52"/>
  <c r="AP44" i="52"/>
  <c r="AP23" i="52"/>
  <c r="I69" i="52"/>
  <c r="X69" i="52"/>
  <c r="AP27" i="52"/>
  <c r="AM68" i="52"/>
  <c r="AP4" i="52"/>
  <c r="AP19" i="52"/>
  <c r="AA69" i="52"/>
  <c r="AM69" i="52" l="1"/>
  <c r="AP68" i="52"/>
  <c r="K566" i="50" l="1"/>
  <c r="J566" i="50"/>
  <c r="I566" i="50"/>
  <c r="K1835" i="50"/>
  <c r="J1835" i="50"/>
  <c r="I1835" i="50"/>
  <c r="I567" i="50" l="1"/>
  <c r="AL68" i="47" l="1"/>
  <c r="AK68" i="47"/>
  <c r="AJ68" i="47"/>
  <c r="AF68" i="47"/>
  <c r="AE68" i="47"/>
  <c r="AD68" i="47"/>
  <c r="AC68" i="47"/>
  <c r="AB68" i="47"/>
  <c r="AA68" i="47"/>
  <c r="Z68" i="47"/>
  <c r="Y68" i="47"/>
  <c r="X68" i="47"/>
  <c r="T68" i="47"/>
  <c r="S68" i="47"/>
  <c r="R68" i="47"/>
  <c r="Q68" i="47"/>
  <c r="P68" i="47"/>
  <c r="O68" i="47"/>
  <c r="K68" i="47"/>
  <c r="J68" i="47"/>
  <c r="I68" i="47"/>
  <c r="E68" i="47"/>
  <c r="D68" i="47"/>
  <c r="C68" i="47"/>
  <c r="AL67" i="47"/>
  <c r="AK67" i="47"/>
  <c r="AJ67" i="47"/>
  <c r="AF67" i="47"/>
  <c r="AE67" i="47"/>
  <c r="AD67" i="47"/>
  <c r="AC67" i="47"/>
  <c r="AB67" i="47"/>
  <c r="AA67" i="47"/>
  <c r="Z67" i="47"/>
  <c r="Y67" i="47"/>
  <c r="X67" i="47"/>
  <c r="T67" i="47"/>
  <c r="S67" i="47"/>
  <c r="R67" i="47"/>
  <c r="Q67" i="47"/>
  <c r="P67" i="47"/>
  <c r="O67" i="47"/>
  <c r="K67" i="47"/>
  <c r="J67" i="47"/>
  <c r="I67" i="47"/>
  <c r="E67" i="47"/>
  <c r="D67" i="47"/>
  <c r="C67" i="47"/>
  <c r="AM67" i="47" s="1"/>
  <c r="AL66" i="47"/>
  <c r="AK66" i="47"/>
  <c r="AJ66" i="47"/>
  <c r="T66" i="47"/>
  <c r="S66" i="47"/>
  <c r="R66" i="47"/>
  <c r="Q66" i="47"/>
  <c r="P66" i="47"/>
  <c r="O66" i="47"/>
  <c r="K66" i="47"/>
  <c r="J66" i="47"/>
  <c r="I66" i="47"/>
  <c r="AM66" i="47" s="1"/>
  <c r="AL65" i="47"/>
  <c r="AK65" i="47"/>
  <c r="AJ65" i="47"/>
  <c r="T65" i="47"/>
  <c r="S65" i="47"/>
  <c r="R65" i="47"/>
  <c r="Q65" i="47"/>
  <c r="P65" i="47"/>
  <c r="O65" i="47"/>
  <c r="K65" i="47"/>
  <c r="J65" i="47"/>
  <c r="I65" i="47"/>
  <c r="AM65" i="47" s="1"/>
  <c r="AL64" i="47"/>
  <c r="AK64" i="47"/>
  <c r="AJ64" i="47"/>
  <c r="AF64" i="47"/>
  <c r="AE64" i="47"/>
  <c r="AD64" i="47"/>
  <c r="AC64" i="47"/>
  <c r="AB64" i="47"/>
  <c r="AA64" i="47"/>
  <c r="Z64" i="47"/>
  <c r="Y64" i="47"/>
  <c r="X64" i="47"/>
  <c r="T64" i="47"/>
  <c r="S64" i="47"/>
  <c r="R64" i="47"/>
  <c r="Q64" i="47"/>
  <c r="P64" i="47"/>
  <c r="O64" i="47"/>
  <c r="K64" i="47"/>
  <c r="J64" i="47"/>
  <c r="I64" i="47"/>
  <c r="E64" i="47"/>
  <c r="D64" i="47"/>
  <c r="C64" i="47"/>
  <c r="AM64" i="47" s="1"/>
  <c r="AL63" i="47"/>
  <c r="AK63" i="47"/>
  <c r="AJ63" i="47"/>
  <c r="W63" i="47"/>
  <c r="W69" i="47" s="1"/>
  <c r="V63" i="47"/>
  <c r="V69" i="47" s="1"/>
  <c r="U63" i="47"/>
  <c r="U69" i="47" s="1"/>
  <c r="Q63" i="47"/>
  <c r="P63" i="47"/>
  <c r="O63" i="47"/>
  <c r="K63" i="47"/>
  <c r="J63" i="47"/>
  <c r="I63" i="47"/>
  <c r="AM63" i="47" s="1"/>
  <c r="AL62" i="47"/>
  <c r="AK62" i="47"/>
  <c r="AJ62" i="47"/>
  <c r="AF62" i="47"/>
  <c r="AE62" i="47"/>
  <c r="AD62" i="47"/>
  <c r="AC62" i="47"/>
  <c r="AB62" i="47"/>
  <c r="AA62" i="47"/>
  <c r="Z62" i="47"/>
  <c r="Y62" i="47"/>
  <c r="X62" i="47"/>
  <c r="AM62" i="47" s="1"/>
  <c r="T62" i="47"/>
  <c r="S62" i="47"/>
  <c r="R62" i="47"/>
  <c r="Q62" i="47"/>
  <c r="P62" i="47"/>
  <c r="O62" i="47"/>
  <c r="K62" i="47"/>
  <c r="J62" i="47"/>
  <c r="AN62" i="47" s="1"/>
  <c r="I62" i="47"/>
  <c r="AL61" i="47"/>
  <c r="AK61" i="47"/>
  <c r="AJ61" i="47"/>
  <c r="AF61" i="47"/>
  <c r="AE61" i="47"/>
  <c r="AD61" i="47"/>
  <c r="AC61" i="47"/>
  <c r="AB61" i="47"/>
  <c r="AA61" i="47"/>
  <c r="Z61" i="47"/>
  <c r="Y61" i="47"/>
  <c r="X61" i="47"/>
  <c r="T61" i="47"/>
  <c r="S61" i="47"/>
  <c r="R61" i="47"/>
  <c r="Q61" i="47"/>
  <c r="P61" i="47"/>
  <c r="O61" i="47"/>
  <c r="K61" i="47"/>
  <c r="J61" i="47"/>
  <c r="I61" i="47"/>
  <c r="E61" i="47"/>
  <c r="D61" i="47"/>
  <c r="AN61" i="47" s="1"/>
  <c r="C61" i="47"/>
  <c r="AL60" i="47"/>
  <c r="AK60" i="47"/>
  <c r="AJ60" i="47"/>
  <c r="AF60" i="47"/>
  <c r="AE60" i="47"/>
  <c r="AD60" i="47"/>
  <c r="AC60" i="47"/>
  <c r="AB60" i="47"/>
  <c r="AA60" i="47"/>
  <c r="Z60" i="47"/>
  <c r="Y60" i="47"/>
  <c r="X60" i="47"/>
  <c r="T60" i="47"/>
  <c r="S60" i="47"/>
  <c r="R60" i="47"/>
  <c r="Q60" i="47"/>
  <c r="P60" i="47"/>
  <c r="O60" i="47"/>
  <c r="K60" i="47"/>
  <c r="J60" i="47"/>
  <c r="I60" i="47"/>
  <c r="E60" i="47"/>
  <c r="D60" i="47"/>
  <c r="AN60" i="47" s="1"/>
  <c r="C60" i="47"/>
  <c r="AL59" i="47"/>
  <c r="AK59" i="47"/>
  <c r="AJ59" i="47"/>
  <c r="AF59" i="47"/>
  <c r="AE59" i="47"/>
  <c r="AD59" i="47"/>
  <c r="AC59" i="47"/>
  <c r="AB59" i="47"/>
  <c r="AA59" i="47"/>
  <c r="Z59" i="47"/>
  <c r="Y59" i="47"/>
  <c r="X59" i="47"/>
  <c r="T59" i="47"/>
  <c r="S59" i="47"/>
  <c r="R59" i="47"/>
  <c r="Q59" i="47"/>
  <c r="P59" i="47"/>
  <c r="O59" i="47"/>
  <c r="K59" i="47"/>
  <c r="J59" i="47"/>
  <c r="I59" i="47"/>
  <c r="E59" i="47"/>
  <c r="D59" i="47"/>
  <c r="AN59" i="47" s="1"/>
  <c r="C59" i="47"/>
  <c r="AL58" i="47"/>
  <c r="AK58" i="47"/>
  <c r="AJ58" i="47"/>
  <c r="T58" i="47"/>
  <c r="S58" i="47"/>
  <c r="R58" i="47"/>
  <c r="Q58" i="47"/>
  <c r="P58" i="47"/>
  <c r="O58" i="47"/>
  <c r="K58" i="47"/>
  <c r="J58" i="47"/>
  <c r="AN58" i="47" s="1"/>
  <c r="I58" i="47"/>
  <c r="AL57" i="47"/>
  <c r="AK57" i="47"/>
  <c r="AJ57" i="47"/>
  <c r="T57" i="47"/>
  <c r="S57" i="47"/>
  <c r="R57" i="47"/>
  <c r="Q57" i="47"/>
  <c r="P57" i="47"/>
  <c r="O57" i="47"/>
  <c r="K57" i="47"/>
  <c r="J57" i="47"/>
  <c r="AN57" i="47" s="1"/>
  <c r="I57" i="47"/>
  <c r="E57" i="47"/>
  <c r="D57" i="47"/>
  <c r="C57" i="47"/>
  <c r="AM57" i="47" s="1"/>
  <c r="AL56" i="47"/>
  <c r="AK56" i="47"/>
  <c r="AJ56" i="47"/>
  <c r="T56" i="47"/>
  <c r="S56" i="47"/>
  <c r="R56" i="47"/>
  <c r="Q56" i="47"/>
  <c r="P56" i="47"/>
  <c r="O56" i="47"/>
  <c r="K56" i="47"/>
  <c r="J56" i="47"/>
  <c r="I56" i="47"/>
  <c r="AM56" i="47" s="1"/>
  <c r="AL55" i="47"/>
  <c r="AK55" i="47"/>
  <c r="AJ55" i="47"/>
  <c r="T55" i="47"/>
  <c r="S55" i="47"/>
  <c r="R55" i="47"/>
  <c r="Q55" i="47"/>
  <c r="P55" i="47"/>
  <c r="O55" i="47"/>
  <c r="K55" i="47"/>
  <c r="J55" i="47"/>
  <c r="I55" i="47"/>
  <c r="AM55" i="47" s="1"/>
  <c r="AL54" i="47"/>
  <c r="AK54" i="47"/>
  <c r="AJ54" i="47"/>
  <c r="T54" i="47"/>
  <c r="S54" i="47"/>
  <c r="R54" i="47"/>
  <c r="Q54" i="47"/>
  <c r="P54" i="47"/>
  <c r="O54" i="47"/>
  <c r="K54" i="47"/>
  <c r="J54" i="47"/>
  <c r="I54" i="47"/>
  <c r="AM54" i="47" s="1"/>
  <c r="H54" i="47"/>
  <c r="G54" i="47"/>
  <c r="F54" i="47"/>
  <c r="AL53" i="47"/>
  <c r="AK53" i="47"/>
  <c r="AJ53" i="47"/>
  <c r="T53" i="47"/>
  <c r="S53" i="47"/>
  <c r="R53" i="47"/>
  <c r="Q53" i="47"/>
  <c r="P53" i="47"/>
  <c r="O53" i="47"/>
  <c r="K53" i="47"/>
  <c r="J53" i="47"/>
  <c r="I53" i="47"/>
  <c r="AL52" i="47"/>
  <c r="AK52" i="47"/>
  <c r="AJ52" i="47"/>
  <c r="T52" i="47"/>
  <c r="S52" i="47"/>
  <c r="R52" i="47"/>
  <c r="Q52" i="47"/>
  <c r="P52" i="47"/>
  <c r="O52" i="47"/>
  <c r="K52" i="47"/>
  <c r="J52" i="47"/>
  <c r="I52" i="47"/>
  <c r="AL51" i="47"/>
  <c r="AK51" i="47"/>
  <c r="AJ51" i="47"/>
  <c r="T51" i="47"/>
  <c r="S51" i="47"/>
  <c r="R51" i="47"/>
  <c r="Q51" i="47"/>
  <c r="P51" i="47"/>
  <c r="O51" i="47"/>
  <c r="N51" i="47"/>
  <c r="N69" i="47" s="1"/>
  <c r="M51" i="47"/>
  <c r="M69" i="47" s="1"/>
  <c r="L51" i="47"/>
  <c r="L69" i="47" s="1"/>
  <c r="K51" i="47"/>
  <c r="AO51" i="47" s="1"/>
  <c r="J51" i="47"/>
  <c r="I51" i="47"/>
  <c r="AL50" i="47"/>
  <c r="AK50" i="47"/>
  <c r="AJ50" i="47"/>
  <c r="AF50" i="47"/>
  <c r="AE50" i="47"/>
  <c r="AD50" i="47"/>
  <c r="AC50" i="47"/>
  <c r="AB50" i="47"/>
  <c r="AA50" i="47"/>
  <c r="Z50" i="47"/>
  <c r="Y50" i="47"/>
  <c r="X50" i="47"/>
  <c r="T50" i="47"/>
  <c r="S50" i="47"/>
  <c r="R50" i="47"/>
  <c r="Q50" i="47"/>
  <c r="P50" i="47"/>
  <c r="O50" i="47"/>
  <c r="K50" i="47"/>
  <c r="J50" i="47"/>
  <c r="I50" i="47"/>
  <c r="E50" i="47"/>
  <c r="AO50" i="47" s="1"/>
  <c r="D50" i="47"/>
  <c r="C50" i="47"/>
  <c r="AL49" i="47"/>
  <c r="AK49" i="47"/>
  <c r="AJ49" i="47"/>
  <c r="AF49" i="47"/>
  <c r="AE49" i="47"/>
  <c r="AD49" i="47"/>
  <c r="AC49" i="47"/>
  <c r="AB49" i="47"/>
  <c r="AA49" i="47"/>
  <c r="Z49" i="47"/>
  <c r="AO49" i="47" s="1"/>
  <c r="Y49" i="47"/>
  <c r="X49" i="47"/>
  <c r="T49" i="47"/>
  <c r="S49" i="47"/>
  <c r="R49" i="47"/>
  <c r="Q49" i="47"/>
  <c r="P49" i="47"/>
  <c r="O49" i="47"/>
  <c r="K49" i="47"/>
  <c r="J49" i="47"/>
  <c r="I49" i="47"/>
  <c r="AL48" i="47"/>
  <c r="AK48" i="47"/>
  <c r="AJ48" i="47"/>
  <c r="AF48" i="47"/>
  <c r="AE48" i="47"/>
  <c r="AD48" i="47"/>
  <c r="AC48" i="47"/>
  <c r="AB48" i="47"/>
  <c r="AA48" i="47"/>
  <c r="Z48" i="47"/>
  <c r="Y48" i="47"/>
  <c r="X48" i="47"/>
  <c r="T48" i="47"/>
  <c r="S48" i="47"/>
  <c r="R48" i="47"/>
  <c r="Q48" i="47"/>
  <c r="P48" i="47"/>
  <c r="O48" i="47"/>
  <c r="K48" i="47"/>
  <c r="J48" i="47"/>
  <c r="I48" i="47"/>
  <c r="AM48" i="47" s="1"/>
  <c r="AL47" i="47"/>
  <c r="AK47" i="47"/>
  <c r="AJ47" i="47"/>
  <c r="AF47" i="47"/>
  <c r="AE47" i="47"/>
  <c r="AD47" i="47"/>
  <c r="AC47" i="47"/>
  <c r="AB47" i="47"/>
  <c r="AA47" i="47"/>
  <c r="Z47" i="47"/>
  <c r="Y47" i="47"/>
  <c r="X47" i="47"/>
  <c r="T47" i="47"/>
  <c r="S47" i="47"/>
  <c r="R47" i="47"/>
  <c r="Q47" i="47"/>
  <c r="P47" i="47"/>
  <c r="O47" i="47"/>
  <c r="K47" i="47"/>
  <c r="J47" i="47"/>
  <c r="I47" i="47"/>
  <c r="E47" i="47"/>
  <c r="D47" i="47"/>
  <c r="C47" i="47"/>
  <c r="AM47" i="47" s="1"/>
  <c r="AL46" i="47"/>
  <c r="AK46" i="47"/>
  <c r="AJ46" i="47"/>
  <c r="AF46" i="47"/>
  <c r="AE46" i="47"/>
  <c r="AD46" i="47"/>
  <c r="AC46" i="47"/>
  <c r="AB46" i="47"/>
  <c r="AA46" i="47"/>
  <c r="Z46" i="47"/>
  <c r="Y46" i="47"/>
  <c r="X46" i="47"/>
  <c r="T46" i="47"/>
  <c r="S46" i="47"/>
  <c r="R46" i="47"/>
  <c r="Q46" i="47"/>
  <c r="P46" i="47"/>
  <c r="O46" i="47"/>
  <c r="K46" i="47"/>
  <c r="J46" i="47"/>
  <c r="I46" i="47"/>
  <c r="E46" i="47"/>
  <c r="D46" i="47"/>
  <c r="C46" i="47"/>
  <c r="AM46" i="47" s="1"/>
  <c r="AL45" i="47"/>
  <c r="AK45" i="47"/>
  <c r="AJ45" i="47"/>
  <c r="AF45" i="47"/>
  <c r="AE45" i="47"/>
  <c r="AD45" i="47"/>
  <c r="AC45" i="47"/>
  <c r="AB45" i="47"/>
  <c r="AA45" i="47"/>
  <c r="Z45" i="47"/>
  <c r="Y45" i="47"/>
  <c r="X45" i="47"/>
  <c r="T45" i="47"/>
  <c r="S45" i="47"/>
  <c r="R45" i="47"/>
  <c r="Q45" i="47"/>
  <c r="P45" i="47"/>
  <c r="O45" i="47"/>
  <c r="K45" i="47"/>
  <c r="J45" i="47"/>
  <c r="I45" i="47"/>
  <c r="E45" i="47"/>
  <c r="D45" i="47"/>
  <c r="C45" i="47"/>
  <c r="AL44" i="47"/>
  <c r="AK44" i="47"/>
  <c r="AJ44" i="47"/>
  <c r="AF44" i="47"/>
  <c r="AE44" i="47"/>
  <c r="AD44" i="47"/>
  <c r="AC44" i="47"/>
  <c r="AB44" i="47"/>
  <c r="AA44" i="47"/>
  <c r="Z44" i="47"/>
  <c r="Y44" i="47"/>
  <c r="X44" i="47"/>
  <c r="T44" i="47"/>
  <c r="S44" i="47"/>
  <c r="R44" i="47"/>
  <c r="Q44" i="47"/>
  <c r="P44" i="47"/>
  <c r="O44" i="47"/>
  <c r="K44" i="47"/>
  <c r="J44" i="47"/>
  <c r="I44" i="47"/>
  <c r="AP43" i="47"/>
  <c r="AL42" i="47"/>
  <c r="AK42" i="47"/>
  <c r="AJ42" i="47"/>
  <c r="AF42" i="47"/>
  <c r="AE42" i="47"/>
  <c r="AD42" i="47"/>
  <c r="AC42" i="47"/>
  <c r="AB42" i="47"/>
  <c r="AA42" i="47"/>
  <c r="Z42" i="47"/>
  <c r="Y42" i="47"/>
  <c r="X42" i="47"/>
  <c r="T42" i="47"/>
  <c r="S42" i="47"/>
  <c r="R42" i="47"/>
  <c r="Q42" i="47"/>
  <c r="P42" i="47"/>
  <c r="O42" i="47"/>
  <c r="K42" i="47"/>
  <c r="J42" i="47"/>
  <c r="I42" i="47"/>
  <c r="E42" i="47"/>
  <c r="D42" i="47"/>
  <c r="C42" i="47"/>
  <c r="AL41" i="47"/>
  <c r="AK41" i="47"/>
  <c r="AJ41" i="47"/>
  <c r="AF41" i="47"/>
  <c r="AE41" i="47"/>
  <c r="AD41" i="47"/>
  <c r="AC41" i="47"/>
  <c r="AB41" i="47"/>
  <c r="AA41" i="47"/>
  <c r="Z41" i="47"/>
  <c r="Y41" i="47"/>
  <c r="X41" i="47"/>
  <c r="T41" i="47"/>
  <c r="S41" i="47"/>
  <c r="R41" i="47"/>
  <c r="Q41" i="47"/>
  <c r="P41" i="47"/>
  <c r="O41" i="47"/>
  <c r="K41" i="47"/>
  <c r="J41" i="47"/>
  <c r="I41" i="47"/>
  <c r="E41" i="47"/>
  <c r="AO41" i="47" s="1"/>
  <c r="D41" i="47"/>
  <c r="C41" i="47"/>
  <c r="AL40" i="47"/>
  <c r="AK40" i="47"/>
  <c r="AJ40" i="47"/>
  <c r="AF40" i="47"/>
  <c r="AE40" i="47"/>
  <c r="AD40" i="47"/>
  <c r="AC40" i="47"/>
  <c r="AB40" i="47"/>
  <c r="AA40" i="47"/>
  <c r="Z40" i="47"/>
  <c r="Y40" i="47"/>
  <c r="X40" i="47"/>
  <c r="T40" i="47"/>
  <c r="S40" i="47"/>
  <c r="R40" i="47"/>
  <c r="Q40" i="47"/>
  <c r="P40" i="47"/>
  <c r="O40" i="47"/>
  <c r="K40" i="47"/>
  <c r="J40" i="47"/>
  <c r="I40" i="47"/>
  <c r="E40" i="47"/>
  <c r="D40" i="47"/>
  <c r="C40" i="47"/>
  <c r="AL39" i="47"/>
  <c r="AK39" i="47"/>
  <c r="AJ39" i="47"/>
  <c r="AF39" i="47"/>
  <c r="AE39" i="47"/>
  <c r="AD39" i="47"/>
  <c r="AC39" i="47"/>
  <c r="AB39" i="47"/>
  <c r="AA39" i="47"/>
  <c r="Z39" i="47"/>
  <c r="Y39" i="47"/>
  <c r="X39" i="47"/>
  <c r="T39" i="47"/>
  <c r="S39" i="47"/>
  <c r="R39" i="47"/>
  <c r="Q39" i="47"/>
  <c r="P39" i="47"/>
  <c r="O39" i="47"/>
  <c r="K39" i="47"/>
  <c r="J39" i="47"/>
  <c r="I39" i="47"/>
  <c r="E39" i="47"/>
  <c r="D39" i="47"/>
  <c r="C39" i="47"/>
  <c r="AP38" i="47"/>
  <c r="AL37" i="47"/>
  <c r="AK37" i="47"/>
  <c r="AJ37" i="47"/>
  <c r="AI37" i="47"/>
  <c r="AH37" i="47"/>
  <c r="AG37" i="47"/>
  <c r="T37" i="47"/>
  <c r="S37" i="47"/>
  <c r="R37" i="47"/>
  <c r="Q37" i="47"/>
  <c r="P37" i="47"/>
  <c r="O37" i="47"/>
  <c r="K37" i="47"/>
  <c r="J37" i="47"/>
  <c r="I37" i="47"/>
  <c r="H37" i="47"/>
  <c r="G37" i="47"/>
  <c r="F37" i="47"/>
  <c r="AL36" i="47"/>
  <c r="AK36" i="47"/>
  <c r="AJ36" i="47"/>
  <c r="AF36" i="47"/>
  <c r="AE36" i="47"/>
  <c r="AD36" i="47"/>
  <c r="AC36" i="47"/>
  <c r="AB36" i="47"/>
  <c r="AA36" i="47"/>
  <c r="Z36" i="47"/>
  <c r="Y36" i="47"/>
  <c r="X36" i="47"/>
  <c r="T36" i="47"/>
  <c r="S36" i="47"/>
  <c r="R36" i="47"/>
  <c r="Q36" i="47"/>
  <c r="P36" i="47"/>
  <c r="O36" i="47"/>
  <c r="K36" i="47"/>
  <c r="J36" i="47"/>
  <c r="I36" i="47"/>
  <c r="E36" i="47"/>
  <c r="D36" i="47"/>
  <c r="C36" i="47"/>
  <c r="AP35" i="47"/>
  <c r="AL34" i="47"/>
  <c r="AK34" i="47"/>
  <c r="AJ34" i="47"/>
  <c r="AF34" i="47"/>
  <c r="AE34" i="47"/>
  <c r="AD34" i="47"/>
  <c r="AC34" i="47"/>
  <c r="AB34" i="47"/>
  <c r="AA34" i="47"/>
  <c r="Z34" i="47"/>
  <c r="Y34" i="47"/>
  <c r="X34" i="47"/>
  <c r="T34" i="47"/>
  <c r="S34" i="47"/>
  <c r="R34" i="47"/>
  <c r="Q34" i="47"/>
  <c r="P34" i="47"/>
  <c r="O34" i="47"/>
  <c r="K34" i="47"/>
  <c r="J34" i="47"/>
  <c r="I34" i="47"/>
  <c r="E34" i="47"/>
  <c r="D34" i="47"/>
  <c r="C34" i="47"/>
  <c r="AL33" i="47"/>
  <c r="AK33" i="47"/>
  <c r="AJ33" i="47"/>
  <c r="T33" i="47"/>
  <c r="S33" i="47"/>
  <c r="R33" i="47"/>
  <c r="Q33" i="47"/>
  <c r="P33" i="47"/>
  <c r="O33" i="47"/>
  <c r="K33" i="47"/>
  <c r="J33" i="47"/>
  <c r="I33" i="47"/>
  <c r="AL32" i="47"/>
  <c r="AK32" i="47"/>
  <c r="AJ32" i="47"/>
  <c r="AF32" i="47"/>
  <c r="AE32" i="47"/>
  <c r="AD32" i="47"/>
  <c r="AC32" i="47"/>
  <c r="AB32" i="47"/>
  <c r="AA32" i="47"/>
  <c r="Z32" i="47"/>
  <c r="Y32" i="47"/>
  <c r="X32" i="47"/>
  <c r="T32" i="47"/>
  <c r="S32" i="47"/>
  <c r="R32" i="47"/>
  <c r="Q32" i="47"/>
  <c r="P32" i="47"/>
  <c r="O32" i="47"/>
  <c r="K32" i="47"/>
  <c r="J32" i="47"/>
  <c r="I32" i="47"/>
  <c r="E32" i="47"/>
  <c r="D32" i="47"/>
  <c r="C32" i="47"/>
  <c r="AP31" i="47"/>
  <c r="AL30" i="47"/>
  <c r="AK30" i="47"/>
  <c r="AJ30" i="47"/>
  <c r="AF30" i="47"/>
  <c r="AE30" i="47"/>
  <c r="AD30" i="47"/>
  <c r="AC30" i="47"/>
  <c r="AB30" i="47"/>
  <c r="AA30" i="47"/>
  <c r="Z30" i="47"/>
  <c r="Y30" i="47"/>
  <c r="X30" i="47"/>
  <c r="T30" i="47"/>
  <c r="S30" i="47"/>
  <c r="R30" i="47"/>
  <c r="Q30" i="47"/>
  <c r="P30" i="47"/>
  <c r="O30" i="47"/>
  <c r="K30" i="47"/>
  <c r="J30" i="47"/>
  <c r="I30" i="47"/>
  <c r="E30" i="47"/>
  <c r="D30" i="47"/>
  <c r="C30" i="47"/>
  <c r="AL29" i="47"/>
  <c r="AK29" i="47"/>
  <c r="AJ29" i="47"/>
  <c r="T29" i="47"/>
  <c r="S29" i="47"/>
  <c r="R29" i="47"/>
  <c r="Q29" i="47"/>
  <c r="P29" i="47"/>
  <c r="O29" i="47"/>
  <c r="K29" i="47"/>
  <c r="J29" i="47"/>
  <c r="I29" i="47"/>
  <c r="H29" i="47"/>
  <c r="G29" i="47"/>
  <c r="F29" i="47"/>
  <c r="AL28" i="47"/>
  <c r="AK28" i="47"/>
  <c r="AJ28" i="47"/>
  <c r="T28" i="47"/>
  <c r="S28" i="47"/>
  <c r="R28" i="47"/>
  <c r="Q28" i="47"/>
  <c r="P28" i="47"/>
  <c r="O28" i="47"/>
  <c r="K28" i="47"/>
  <c r="J28" i="47"/>
  <c r="I28" i="47"/>
  <c r="AL27" i="47"/>
  <c r="AK27" i="47"/>
  <c r="AJ27" i="47"/>
  <c r="T27" i="47"/>
  <c r="S27" i="47"/>
  <c r="R27" i="47"/>
  <c r="Q27" i="47"/>
  <c r="P27" i="47"/>
  <c r="O27" i="47"/>
  <c r="K27" i="47"/>
  <c r="J27" i="47"/>
  <c r="I27" i="47"/>
  <c r="AL26" i="47"/>
  <c r="AK26" i="47"/>
  <c r="AJ26" i="47"/>
  <c r="Z26" i="47"/>
  <c r="Y26" i="47"/>
  <c r="X26" i="47"/>
  <c r="T26" i="47"/>
  <c r="S26" i="47"/>
  <c r="R26" i="47"/>
  <c r="Q26" i="47"/>
  <c r="P26" i="47"/>
  <c r="O26" i="47"/>
  <c r="K26" i="47"/>
  <c r="J26" i="47"/>
  <c r="I26" i="47"/>
  <c r="AL25" i="47"/>
  <c r="AK25" i="47"/>
  <c r="AJ25" i="47"/>
  <c r="AF25" i="47"/>
  <c r="AE25" i="47"/>
  <c r="AD25" i="47"/>
  <c r="AC25" i="47"/>
  <c r="AB25" i="47"/>
  <c r="AA25" i="47"/>
  <c r="Z25" i="47"/>
  <c r="Y25" i="47"/>
  <c r="X25" i="47"/>
  <c r="T25" i="47"/>
  <c r="S25" i="47"/>
  <c r="R25" i="47"/>
  <c r="Q25" i="47"/>
  <c r="P25" i="47"/>
  <c r="O25" i="47"/>
  <c r="K25" i="47"/>
  <c r="J25" i="47"/>
  <c r="I25" i="47"/>
  <c r="AL24" i="47"/>
  <c r="AK24" i="47"/>
  <c r="AJ24" i="47"/>
  <c r="T24" i="47"/>
  <c r="S24" i="47"/>
  <c r="R24" i="47"/>
  <c r="Q24" i="47"/>
  <c r="P24" i="47"/>
  <c r="O24" i="47"/>
  <c r="K24" i="47"/>
  <c r="J24" i="47"/>
  <c r="I24" i="47"/>
  <c r="AF23" i="47"/>
  <c r="AE23" i="47"/>
  <c r="AD23" i="47"/>
  <c r="Z23" i="47"/>
  <c r="Y23" i="47"/>
  <c r="X23" i="47"/>
  <c r="AM23" i="47" s="1"/>
  <c r="AL22" i="47"/>
  <c r="AK22" i="47"/>
  <c r="AJ22" i="47"/>
  <c r="AI22" i="47"/>
  <c r="AH22" i="47"/>
  <c r="AG22" i="47"/>
  <c r="AG69" i="47" s="1"/>
  <c r="AF22" i="47"/>
  <c r="AE22" i="47"/>
  <c r="AD22" i="47"/>
  <c r="AC22" i="47"/>
  <c r="AB22" i="47"/>
  <c r="AA22" i="47"/>
  <c r="Z22" i="47"/>
  <c r="Y22" i="47"/>
  <c r="X22" i="47"/>
  <c r="T22" i="47"/>
  <c r="S22" i="47"/>
  <c r="R22" i="47"/>
  <c r="Q22" i="47"/>
  <c r="P22" i="47"/>
  <c r="O22" i="47"/>
  <c r="K22" i="47"/>
  <c r="J22" i="47"/>
  <c r="I22" i="47"/>
  <c r="H22" i="47"/>
  <c r="G22" i="47"/>
  <c r="F22" i="47"/>
  <c r="E22" i="47"/>
  <c r="D22" i="47"/>
  <c r="C22" i="47"/>
  <c r="AL21" i="47"/>
  <c r="AK21" i="47"/>
  <c r="AJ21" i="47"/>
  <c r="AF21" i="47"/>
  <c r="AE21" i="47"/>
  <c r="AD21" i="47"/>
  <c r="AC21" i="47"/>
  <c r="AB21" i="47"/>
  <c r="AA21" i="47"/>
  <c r="Z21" i="47"/>
  <c r="Y21" i="47"/>
  <c r="X21" i="47"/>
  <c r="T21" i="47"/>
  <c r="S21" i="47"/>
  <c r="R21" i="47"/>
  <c r="Q21" i="47"/>
  <c r="P21" i="47"/>
  <c r="O21" i="47"/>
  <c r="K21" i="47"/>
  <c r="J21" i="47"/>
  <c r="I21" i="47"/>
  <c r="E21" i="47"/>
  <c r="D21" i="47"/>
  <c r="C21" i="47"/>
  <c r="AL20" i="47"/>
  <c r="AK20" i="47"/>
  <c r="AJ20" i="47"/>
  <c r="T20" i="47"/>
  <c r="S20" i="47"/>
  <c r="R20" i="47"/>
  <c r="Q20" i="47"/>
  <c r="P20" i="47"/>
  <c r="O20" i="47"/>
  <c r="K20" i="47"/>
  <c r="J20" i="47"/>
  <c r="I20" i="47"/>
  <c r="AL19" i="47"/>
  <c r="AK19" i="47"/>
  <c r="AJ19" i="47"/>
  <c r="T19" i="47"/>
  <c r="S19" i="47"/>
  <c r="R19" i="47"/>
  <c r="Q19" i="47"/>
  <c r="P19" i="47"/>
  <c r="O19" i="47"/>
  <c r="K19" i="47"/>
  <c r="J19" i="47"/>
  <c r="I19" i="47"/>
  <c r="AL18" i="47"/>
  <c r="AK18" i="47"/>
  <c r="AJ18" i="47"/>
  <c r="AF18" i="47"/>
  <c r="AE18" i="47"/>
  <c r="AD18" i="47"/>
  <c r="AC18" i="47"/>
  <c r="AB18" i="47"/>
  <c r="AA18" i="47"/>
  <c r="Z18" i="47"/>
  <c r="Y18" i="47"/>
  <c r="X18" i="47"/>
  <c r="T18" i="47"/>
  <c r="S18" i="47"/>
  <c r="R18" i="47"/>
  <c r="Q18" i="47"/>
  <c r="P18" i="47"/>
  <c r="O18" i="47"/>
  <c r="K18" i="47"/>
  <c r="J18" i="47"/>
  <c r="I18" i="47"/>
  <c r="E18" i="47"/>
  <c r="D18" i="47"/>
  <c r="C18" i="47"/>
  <c r="AL17" i="47"/>
  <c r="AK17" i="47"/>
  <c r="AJ17" i="47"/>
  <c r="AF17" i="47"/>
  <c r="AE17" i="47"/>
  <c r="AD17" i="47"/>
  <c r="AC17" i="47"/>
  <c r="AB17" i="47"/>
  <c r="AA17" i="47"/>
  <c r="Z17" i="47"/>
  <c r="Y17" i="47"/>
  <c r="X17" i="47"/>
  <c r="T17" i="47"/>
  <c r="S17" i="47"/>
  <c r="R17" i="47"/>
  <c r="Q17" i="47"/>
  <c r="P17" i="47"/>
  <c r="O17" i="47"/>
  <c r="K17" i="47"/>
  <c r="J17" i="47"/>
  <c r="I17" i="47"/>
  <c r="E17" i="47"/>
  <c r="D17" i="47"/>
  <c r="C17" i="47"/>
  <c r="AL16" i="47"/>
  <c r="AK16" i="47"/>
  <c r="AJ16" i="47"/>
  <c r="AF16" i="47"/>
  <c r="AE16" i="47"/>
  <c r="AD16" i="47"/>
  <c r="AC16" i="47"/>
  <c r="AB16" i="47"/>
  <c r="AA16" i="47"/>
  <c r="Z16" i="47"/>
  <c r="Y16" i="47"/>
  <c r="X16" i="47"/>
  <c r="T16" i="47"/>
  <c r="S16" i="47"/>
  <c r="R16" i="47"/>
  <c r="Q16" i="47"/>
  <c r="P16" i="47"/>
  <c r="O16" i="47"/>
  <c r="K16" i="47"/>
  <c r="J16" i="47"/>
  <c r="I16" i="47"/>
  <c r="E16" i="47"/>
  <c r="D16" i="47"/>
  <c r="C16" i="47"/>
  <c r="AL15" i="47"/>
  <c r="AK15" i="47"/>
  <c r="AJ15" i="47"/>
  <c r="AF15" i="47"/>
  <c r="AE15" i="47"/>
  <c r="AD15" i="47"/>
  <c r="AC15" i="47"/>
  <c r="AB15" i="47"/>
  <c r="AA15" i="47"/>
  <c r="Z15" i="47"/>
  <c r="Y15" i="47"/>
  <c r="X15" i="47"/>
  <c r="T15" i="47"/>
  <c r="S15" i="47"/>
  <c r="R15" i="47"/>
  <c r="Q15" i="47"/>
  <c r="P15" i="47"/>
  <c r="O15" i="47"/>
  <c r="K15" i="47"/>
  <c r="J15" i="47"/>
  <c r="I15" i="47"/>
  <c r="E15" i="47"/>
  <c r="D15" i="47"/>
  <c r="C15" i="47"/>
  <c r="AL14" i="47"/>
  <c r="AK14" i="47"/>
  <c r="AJ14" i="47"/>
  <c r="T14" i="47"/>
  <c r="S14" i="47"/>
  <c r="R14" i="47"/>
  <c r="Q14" i="47"/>
  <c r="P14" i="47"/>
  <c r="O14" i="47"/>
  <c r="K14" i="47"/>
  <c r="J14" i="47"/>
  <c r="I14" i="47"/>
  <c r="AL13" i="47"/>
  <c r="AK13" i="47"/>
  <c r="AJ13" i="47"/>
  <c r="AF13" i="47"/>
  <c r="AE13" i="47"/>
  <c r="AD13" i="47"/>
  <c r="AC13" i="47"/>
  <c r="AB13" i="47"/>
  <c r="AA13" i="47"/>
  <c r="Z13" i="47"/>
  <c r="Y13" i="47"/>
  <c r="X13" i="47"/>
  <c r="T13" i="47"/>
  <c r="S13" i="47"/>
  <c r="R13" i="47"/>
  <c r="Q13" i="47"/>
  <c r="P13" i="47"/>
  <c r="O13" i="47"/>
  <c r="K13" i="47"/>
  <c r="J13" i="47"/>
  <c r="I13" i="47"/>
  <c r="E13" i="47"/>
  <c r="D13" i="47"/>
  <c r="C13" i="47"/>
  <c r="AL12" i="47"/>
  <c r="AK12" i="47"/>
  <c r="AJ12" i="47"/>
  <c r="AF12" i="47"/>
  <c r="AE12" i="47"/>
  <c r="AD12" i="47"/>
  <c r="AC12" i="47"/>
  <c r="AB12" i="47"/>
  <c r="AA12" i="47"/>
  <c r="Z12" i="47"/>
  <c r="Y12" i="47"/>
  <c r="X12" i="47"/>
  <c r="T12" i="47"/>
  <c r="S12" i="47"/>
  <c r="R12" i="47"/>
  <c r="Q12" i="47"/>
  <c r="P12" i="47"/>
  <c r="O12" i="47"/>
  <c r="K12" i="47"/>
  <c r="J12" i="47"/>
  <c r="I12" i="47"/>
  <c r="E12" i="47"/>
  <c r="D12" i="47"/>
  <c r="C12" i="47"/>
  <c r="AL11" i="47"/>
  <c r="AK11" i="47"/>
  <c r="AJ11" i="47"/>
  <c r="AF11" i="47"/>
  <c r="AE11" i="47"/>
  <c r="AD11" i="47"/>
  <c r="AC11" i="47"/>
  <c r="AB11" i="47"/>
  <c r="AA11" i="47"/>
  <c r="Z11" i="47"/>
  <c r="Y11" i="47"/>
  <c r="X11" i="47"/>
  <c r="T11" i="47"/>
  <c r="S11" i="47"/>
  <c r="R11" i="47"/>
  <c r="Q11" i="47"/>
  <c r="P11" i="47"/>
  <c r="O11" i="47"/>
  <c r="K11" i="47"/>
  <c r="J11" i="47"/>
  <c r="I11" i="47"/>
  <c r="E11" i="47"/>
  <c r="D11" i="47"/>
  <c r="C11" i="47"/>
  <c r="AL10" i="47"/>
  <c r="AK10" i="47"/>
  <c r="AJ10" i="47"/>
  <c r="AF10" i="47"/>
  <c r="AE10" i="47"/>
  <c r="AD10" i="47"/>
  <c r="AC10" i="47"/>
  <c r="AB10" i="47"/>
  <c r="AA10" i="47"/>
  <c r="Z10" i="47"/>
  <c r="Y10" i="47"/>
  <c r="X10" i="47"/>
  <c r="T10" i="47"/>
  <c r="S10" i="47"/>
  <c r="R10" i="47"/>
  <c r="Q10" i="47"/>
  <c r="P10" i="47"/>
  <c r="O10" i="47"/>
  <c r="K10" i="47"/>
  <c r="J10" i="47"/>
  <c r="I10" i="47"/>
  <c r="E10" i="47"/>
  <c r="D10" i="47"/>
  <c r="C10" i="47"/>
  <c r="AL9" i="47"/>
  <c r="AK9" i="47"/>
  <c r="AJ9" i="47"/>
  <c r="T9" i="47"/>
  <c r="S9" i="47"/>
  <c r="R9" i="47"/>
  <c r="Q9" i="47"/>
  <c r="P9" i="47"/>
  <c r="O9" i="47"/>
  <c r="K9" i="47"/>
  <c r="J9" i="47"/>
  <c r="I9" i="47"/>
  <c r="AL8" i="47"/>
  <c r="AK8" i="47"/>
  <c r="AJ8" i="47"/>
  <c r="AF8" i="47"/>
  <c r="AE8" i="47"/>
  <c r="AD8" i="47"/>
  <c r="AC8" i="47"/>
  <c r="AB8" i="47"/>
  <c r="AA8" i="47"/>
  <c r="Z8" i="47"/>
  <c r="Y8" i="47"/>
  <c r="X8" i="47"/>
  <c r="T8" i="47"/>
  <c r="S8" i="47"/>
  <c r="R8" i="47"/>
  <c r="Q8" i="47"/>
  <c r="P8" i="47"/>
  <c r="O8" i="47"/>
  <c r="K8" i="47"/>
  <c r="J8" i="47"/>
  <c r="I8" i="47"/>
  <c r="H8" i="47"/>
  <c r="G8" i="47"/>
  <c r="F8" i="47"/>
  <c r="AL7" i="47"/>
  <c r="AK7" i="47"/>
  <c r="AJ7" i="47"/>
  <c r="AF7" i="47"/>
  <c r="AE7" i="47"/>
  <c r="AD7" i="47"/>
  <c r="AC7" i="47"/>
  <c r="AB7" i="47"/>
  <c r="AA7" i="47"/>
  <c r="Z7" i="47"/>
  <c r="Y7" i="47"/>
  <c r="X7" i="47"/>
  <c r="T7" i="47"/>
  <c r="S7" i="47"/>
  <c r="R7" i="47"/>
  <c r="Q7" i="47"/>
  <c r="P7" i="47"/>
  <c r="O7" i="47"/>
  <c r="K7" i="47"/>
  <c r="J7" i="47"/>
  <c r="I7" i="47"/>
  <c r="E7" i="47"/>
  <c r="D7" i="47"/>
  <c r="C7" i="47"/>
  <c r="AL6" i="47"/>
  <c r="AK6" i="47"/>
  <c r="AJ6" i="47"/>
  <c r="AF6" i="47"/>
  <c r="AE6" i="47"/>
  <c r="AD6" i="47"/>
  <c r="AC6" i="47"/>
  <c r="AB6" i="47"/>
  <c r="AA6" i="47"/>
  <c r="Z6" i="47"/>
  <c r="Y6" i="47"/>
  <c r="X6" i="47"/>
  <c r="T6" i="47"/>
  <c r="S6" i="47"/>
  <c r="R6" i="47"/>
  <c r="Q6" i="47"/>
  <c r="P6" i="47"/>
  <c r="O6" i="47"/>
  <c r="K6" i="47"/>
  <c r="J6" i="47"/>
  <c r="I6" i="47"/>
  <c r="E6" i="47"/>
  <c r="D6" i="47"/>
  <c r="C6" i="47"/>
  <c r="AL5" i="47"/>
  <c r="AK5" i="47"/>
  <c r="AJ5" i="47"/>
  <c r="AF5" i="47"/>
  <c r="AE5" i="47"/>
  <c r="AD5" i="47"/>
  <c r="AC5" i="47"/>
  <c r="AB5" i="47"/>
  <c r="AA5" i="47"/>
  <c r="Z5" i="47"/>
  <c r="Y5" i="47"/>
  <c r="X5" i="47"/>
  <c r="T5" i="47"/>
  <c r="S5" i="47"/>
  <c r="R5" i="47"/>
  <c r="Q5" i="47"/>
  <c r="P5" i="47"/>
  <c r="O5" i="47"/>
  <c r="K5" i="47"/>
  <c r="J5" i="47"/>
  <c r="I5" i="47"/>
  <c r="E5" i="47"/>
  <c r="D5" i="47"/>
  <c r="C5" i="47"/>
  <c r="AL4" i="47"/>
  <c r="AK4" i="47"/>
  <c r="AJ4" i="47"/>
  <c r="AF4" i="47"/>
  <c r="AE4" i="47"/>
  <c r="AD4" i="47"/>
  <c r="AC4" i="47"/>
  <c r="AB4" i="47"/>
  <c r="AA4" i="47"/>
  <c r="Z4" i="47"/>
  <c r="Y4" i="47"/>
  <c r="X4" i="47"/>
  <c r="T4" i="47"/>
  <c r="S4" i="47"/>
  <c r="R4" i="47"/>
  <c r="Q4" i="47"/>
  <c r="P4" i="47"/>
  <c r="O4" i="47"/>
  <c r="K4" i="47"/>
  <c r="J4" i="47"/>
  <c r="I4" i="47"/>
  <c r="E4" i="47"/>
  <c r="D4" i="47"/>
  <c r="C4" i="47"/>
  <c r="AO26" i="47" l="1"/>
  <c r="F69" i="47"/>
  <c r="AM10" i="47"/>
  <c r="AO10" i="47"/>
  <c r="AP10" i="47" s="1"/>
  <c r="AM18" i="47"/>
  <c r="AO18" i="47"/>
  <c r="AO19" i="47"/>
  <c r="AO23" i="47"/>
  <c r="AH69" i="47"/>
  <c r="AM68" i="47"/>
  <c r="AN7" i="47"/>
  <c r="AO11" i="47"/>
  <c r="AN15" i="47"/>
  <c r="AN25" i="47"/>
  <c r="AM41" i="47"/>
  <c r="AO44" i="47"/>
  <c r="E69" i="47"/>
  <c r="S69" i="47"/>
  <c r="AD69" i="47"/>
  <c r="AK69" i="47"/>
  <c r="AO5" i="47"/>
  <c r="AO6" i="47"/>
  <c r="AO7" i="47"/>
  <c r="AO12" i="47"/>
  <c r="AO13" i="47"/>
  <c r="AO14" i="47"/>
  <c r="AO15" i="47"/>
  <c r="AO20" i="47"/>
  <c r="AO21" i="47"/>
  <c r="AO22" i="47"/>
  <c r="AM22" i="47"/>
  <c r="AI69" i="47"/>
  <c r="AO27" i="47"/>
  <c r="AN34" i="47"/>
  <c r="AM36" i="47"/>
  <c r="AN36" i="47"/>
  <c r="O69" i="47"/>
  <c r="Z69" i="47"/>
  <c r="AO28" i="47"/>
  <c r="AO29" i="47"/>
  <c r="AO32" i="47"/>
  <c r="AM44" i="47"/>
  <c r="P69" i="47"/>
  <c r="T69" i="47"/>
  <c r="AL69" i="47"/>
  <c r="AN9" i="47"/>
  <c r="AN10" i="47"/>
  <c r="AM11" i="47"/>
  <c r="AN17" i="47"/>
  <c r="AN18" i="47"/>
  <c r="AM19" i="47"/>
  <c r="AN23" i="47"/>
  <c r="AP23" i="47" s="1"/>
  <c r="AO24" i="47"/>
  <c r="AO25" i="47"/>
  <c r="AM26" i="47"/>
  <c r="AM27" i="47"/>
  <c r="AO33" i="47"/>
  <c r="AO34" i="47"/>
  <c r="AM37" i="47"/>
  <c r="AN40" i="47"/>
  <c r="AN41" i="47"/>
  <c r="AM42" i="47"/>
  <c r="AN45" i="47"/>
  <c r="AN46" i="47"/>
  <c r="AN47" i="47"/>
  <c r="AN48" i="47"/>
  <c r="AM49" i="47"/>
  <c r="AM52" i="47"/>
  <c r="AM53" i="47"/>
  <c r="AN55" i="47"/>
  <c r="AN56" i="47"/>
  <c r="AO58" i="47"/>
  <c r="AP58" i="47" s="1"/>
  <c r="AO59" i="47"/>
  <c r="AO60" i="47"/>
  <c r="AO61" i="47"/>
  <c r="AP61" i="47" s="1"/>
  <c r="AO62" i="47"/>
  <c r="AP62" i="47" s="1"/>
  <c r="AN63" i="47"/>
  <c r="AN64" i="47"/>
  <c r="AN65" i="47"/>
  <c r="AN66" i="47"/>
  <c r="AN67" i="47"/>
  <c r="AN68" i="47"/>
  <c r="AE69" i="47"/>
  <c r="C69" i="47"/>
  <c r="J69" i="47"/>
  <c r="X69" i="47"/>
  <c r="AF69" i="47"/>
  <c r="AM6" i="47"/>
  <c r="H69" i="47"/>
  <c r="AN11" i="47"/>
  <c r="AM14" i="47"/>
  <c r="AO16" i="47"/>
  <c r="AO17" i="47"/>
  <c r="AN19" i="47"/>
  <c r="AN26" i="47"/>
  <c r="AN27" i="47"/>
  <c r="AN30" i="47"/>
  <c r="AM32" i="47"/>
  <c r="AO37" i="47"/>
  <c r="AO39" i="47"/>
  <c r="AO40" i="47"/>
  <c r="AN42" i="47"/>
  <c r="AO45" i="47"/>
  <c r="AO46" i="47"/>
  <c r="AO47" i="47"/>
  <c r="AO48" i="47"/>
  <c r="AN49" i="47"/>
  <c r="AM50" i="47"/>
  <c r="AM51" i="47"/>
  <c r="AN52" i="47"/>
  <c r="AN53" i="47"/>
  <c r="AN54" i="47"/>
  <c r="AP54" i="47" s="1"/>
  <c r="AO54" i="47"/>
  <c r="AO55" i="47"/>
  <c r="AO56" i="47"/>
  <c r="AO57" i="47"/>
  <c r="AP57" i="47" s="1"/>
  <c r="AO63" i="47"/>
  <c r="AO64" i="47"/>
  <c r="AO65" i="47"/>
  <c r="AO66" i="47"/>
  <c r="AO67" i="47"/>
  <c r="AO68" i="47"/>
  <c r="AA69" i="47"/>
  <c r="I69" i="47"/>
  <c r="Q69" i="47"/>
  <c r="AB69" i="47"/>
  <c r="AN5" i="47"/>
  <c r="AN6" i="47"/>
  <c r="AM7" i="47"/>
  <c r="AN13" i="47"/>
  <c r="AN14" i="47"/>
  <c r="AM15" i="47"/>
  <c r="AN21" i="47"/>
  <c r="AN22" i="47"/>
  <c r="AN29" i="47"/>
  <c r="AO30" i="47"/>
  <c r="AN32" i="47"/>
  <c r="AO42" i="47"/>
  <c r="AN44" i="47"/>
  <c r="AN50" i="47"/>
  <c r="AO52" i="47"/>
  <c r="AO53" i="47"/>
  <c r="AM58" i="47"/>
  <c r="AM59" i="47"/>
  <c r="AM60" i="47"/>
  <c r="AP60" i="47" s="1"/>
  <c r="AM61" i="47"/>
  <c r="K69" i="47"/>
  <c r="AM4" i="47"/>
  <c r="AO8" i="47"/>
  <c r="AM16" i="47"/>
  <c r="AM20" i="47"/>
  <c r="AM24" i="47"/>
  <c r="AM28" i="47"/>
  <c r="AM33" i="47"/>
  <c r="AM39" i="47"/>
  <c r="AP26" i="47"/>
  <c r="AO4" i="47"/>
  <c r="AM12" i="47"/>
  <c r="AN4" i="47"/>
  <c r="R69" i="47"/>
  <c r="Y69" i="47"/>
  <c r="AC69" i="47"/>
  <c r="AJ69" i="47"/>
  <c r="AM5" i="47"/>
  <c r="AN8" i="47"/>
  <c r="AM9" i="47"/>
  <c r="AO9" i="47"/>
  <c r="AN12" i="47"/>
  <c r="AM13" i="47"/>
  <c r="AN16" i="47"/>
  <c r="AM17" i="47"/>
  <c r="AN20" i="47"/>
  <c r="AM21" i="47"/>
  <c r="AN24" i="47"/>
  <c r="AM25" i="47"/>
  <c r="AP25" i="47" s="1"/>
  <c r="AN28" i="47"/>
  <c r="AM29" i="47"/>
  <c r="AM30" i="47"/>
  <c r="AN33" i="47"/>
  <c r="AM34" i="47"/>
  <c r="AP34" i="47" s="1"/>
  <c r="AO36" i="47"/>
  <c r="AN37" i="47"/>
  <c r="G69" i="47"/>
  <c r="AN39" i="47"/>
  <c r="AM40" i="47"/>
  <c r="AM45" i="47"/>
  <c r="D69" i="47"/>
  <c r="AM8" i="47"/>
  <c r="AN51" i="47"/>
  <c r="AP51" i="47" s="1"/>
  <c r="AP49" i="47" l="1"/>
  <c r="AP44" i="47"/>
  <c r="AP37" i="47"/>
  <c r="AP22" i="47"/>
  <c r="AP45" i="47"/>
  <c r="AP40" i="47"/>
  <c r="AP36" i="47"/>
  <c r="AP7" i="47"/>
  <c r="AP67" i="47"/>
  <c r="AP63" i="47"/>
  <c r="AP59" i="47"/>
  <c r="AP47" i="47"/>
  <c r="AP41" i="47"/>
  <c r="AP15" i="47"/>
  <c r="AP66" i="47"/>
  <c r="AP46" i="47"/>
  <c r="AP5" i="47"/>
  <c r="AP56" i="47"/>
  <c r="AP17" i="47"/>
  <c r="AP18" i="47"/>
  <c r="AP21" i="47"/>
  <c r="AP13" i="47"/>
  <c r="AP50" i="47"/>
  <c r="AP68" i="47"/>
  <c r="AP64" i="47"/>
  <c r="AP55" i="47"/>
  <c r="AP48" i="47"/>
  <c r="AP65" i="47"/>
  <c r="AP14" i="47"/>
  <c r="AP30" i="47"/>
  <c r="AP29" i="47"/>
  <c r="AP6" i="47"/>
  <c r="AP52" i="47"/>
  <c r="AP27" i="47"/>
  <c r="AP11" i="47"/>
  <c r="AP19" i="47"/>
  <c r="AP32" i="47"/>
  <c r="AP42" i="47"/>
  <c r="AP53" i="47"/>
  <c r="AP24" i="47"/>
  <c r="AO69" i="47"/>
  <c r="AP4" i="47"/>
  <c r="AM69" i="47"/>
  <c r="AN69" i="47"/>
  <c r="AP39" i="47"/>
  <c r="AP20" i="47"/>
  <c r="AP28" i="47"/>
  <c r="AP8" i="47"/>
  <c r="AP9" i="47"/>
  <c r="AP12" i="47"/>
  <c r="AP33" i="47"/>
  <c r="AP16" i="47"/>
  <c r="AP69" i="47" l="1"/>
  <c r="AL67" i="43" l="1"/>
  <c r="AK67" i="43"/>
  <c r="AJ67" i="43"/>
  <c r="AF67" i="43"/>
  <c r="AE67" i="43"/>
  <c r="AD67" i="43"/>
  <c r="AC67" i="43"/>
  <c r="AB67" i="43"/>
  <c r="AA67" i="43"/>
  <c r="Z67" i="43"/>
  <c r="Y67" i="43"/>
  <c r="X67" i="43"/>
  <c r="T67" i="43"/>
  <c r="S67" i="43"/>
  <c r="R67" i="43"/>
  <c r="Q67" i="43"/>
  <c r="P67" i="43"/>
  <c r="O67" i="43"/>
  <c r="K67" i="43"/>
  <c r="J67" i="43"/>
  <c r="I67" i="43"/>
  <c r="E67" i="43"/>
  <c r="D67" i="43"/>
  <c r="C67" i="43"/>
  <c r="AL66" i="43"/>
  <c r="AK66" i="43"/>
  <c r="AJ66" i="43"/>
  <c r="AF66" i="43"/>
  <c r="AE66" i="43"/>
  <c r="AD66" i="43"/>
  <c r="AC66" i="43"/>
  <c r="AB66" i="43"/>
  <c r="AA66" i="43"/>
  <c r="Z66" i="43"/>
  <c r="Y66" i="43"/>
  <c r="X66" i="43"/>
  <c r="T66" i="43"/>
  <c r="S66" i="43"/>
  <c r="R66" i="43"/>
  <c r="Q66" i="43"/>
  <c r="P66" i="43"/>
  <c r="O66" i="43"/>
  <c r="K66" i="43"/>
  <c r="J66" i="43"/>
  <c r="I66" i="43"/>
  <c r="E66" i="43"/>
  <c r="D66" i="43"/>
  <c r="C66" i="43"/>
  <c r="AL65" i="43"/>
  <c r="AK65" i="43"/>
  <c r="AJ65" i="43"/>
  <c r="T65" i="43"/>
  <c r="S65" i="43"/>
  <c r="R65" i="43"/>
  <c r="Q65" i="43"/>
  <c r="P65" i="43"/>
  <c r="O65" i="43"/>
  <c r="K65" i="43"/>
  <c r="J65" i="43"/>
  <c r="I65" i="43"/>
  <c r="AL64" i="43"/>
  <c r="AK64" i="43"/>
  <c r="AJ64" i="43"/>
  <c r="T64" i="43"/>
  <c r="S64" i="43"/>
  <c r="R64" i="43"/>
  <c r="Q64" i="43"/>
  <c r="P64" i="43"/>
  <c r="O64" i="43"/>
  <c r="K64" i="43"/>
  <c r="J64" i="43"/>
  <c r="I64" i="43"/>
  <c r="AL63" i="43"/>
  <c r="AK63" i="43"/>
  <c r="AJ63" i="43"/>
  <c r="AF63" i="43"/>
  <c r="AE63" i="43"/>
  <c r="AD63" i="43"/>
  <c r="AC63" i="43"/>
  <c r="AB63" i="43"/>
  <c r="AA63" i="43"/>
  <c r="Z63" i="43"/>
  <c r="Y63" i="43"/>
  <c r="X63" i="43"/>
  <c r="T63" i="43"/>
  <c r="S63" i="43"/>
  <c r="R63" i="43"/>
  <c r="Q63" i="43"/>
  <c r="P63" i="43"/>
  <c r="O63" i="43"/>
  <c r="K63" i="43"/>
  <c r="J63" i="43"/>
  <c r="I63" i="43"/>
  <c r="E63" i="43"/>
  <c r="D63" i="43"/>
  <c r="C63" i="43"/>
  <c r="AL62" i="43"/>
  <c r="AK62" i="43"/>
  <c r="AJ62" i="43"/>
  <c r="W62" i="43"/>
  <c r="W68" i="43" s="1"/>
  <c r="V62" i="43"/>
  <c r="V68" i="43" s="1"/>
  <c r="U62" i="43"/>
  <c r="U68" i="43" s="1"/>
  <c r="Q62" i="43"/>
  <c r="P62" i="43"/>
  <c r="O62" i="43"/>
  <c r="K62" i="43"/>
  <c r="J62" i="43"/>
  <c r="I62" i="43"/>
  <c r="AL61" i="43"/>
  <c r="AK61" i="43"/>
  <c r="AJ61" i="43"/>
  <c r="AF61" i="43"/>
  <c r="AE61" i="43"/>
  <c r="AD61" i="43"/>
  <c r="AC61" i="43"/>
  <c r="AB61" i="43"/>
  <c r="AA61" i="43"/>
  <c r="Z61" i="43"/>
  <c r="Y61" i="43"/>
  <c r="X61" i="43"/>
  <c r="T61" i="43"/>
  <c r="S61" i="43"/>
  <c r="R61" i="43"/>
  <c r="Q61" i="43"/>
  <c r="P61" i="43"/>
  <c r="O61" i="43"/>
  <c r="K61" i="43"/>
  <c r="J61" i="43"/>
  <c r="I61" i="43"/>
  <c r="AL60" i="43"/>
  <c r="AK60" i="43"/>
  <c r="AJ60" i="43"/>
  <c r="AF60" i="43"/>
  <c r="AE60" i="43"/>
  <c r="AD60" i="43"/>
  <c r="AC60" i="43"/>
  <c r="AB60" i="43"/>
  <c r="AA60" i="43"/>
  <c r="Z60" i="43"/>
  <c r="Y60" i="43"/>
  <c r="X60" i="43"/>
  <c r="T60" i="43"/>
  <c r="S60" i="43"/>
  <c r="R60" i="43"/>
  <c r="Q60" i="43"/>
  <c r="P60" i="43"/>
  <c r="O60" i="43"/>
  <c r="K60" i="43"/>
  <c r="J60" i="43"/>
  <c r="I60" i="43"/>
  <c r="E60" i="43"/>
  <c r="D60" i="43"/>
  <c r="C60" i="43"/>
  <c r="AL59" i="43"/>
  <c r="AK59" i="43"/>
  <c r="AJ59" i="43"/>
  <c r="AF59" i="43"/>
  <c r="AE59" i="43"/>
  <c r="AD59" i="43"/>
  <c r="AC59" i="43"/>
  <c r="AB59" i="43"/>
  <c r="AA59" i="43"/>
  <c r="Z59" i="43"/>
  <c r="Y59" i="43"/>
  <c r="X59" i="43"/>
  <c r="T59" i="43"/>
  <c r="S59" i="43"/>
  <c r="R59" i="43"/>
  <c r="Q59" i="43"/>
  <c r="P59" i="43"/>
  <c r="O59" i="43"/>
  <c r="K59" i="43"/>
  <c r="J59" i="43"/>
  <c r="I59" i="43"/>
  <c r="E59" i="43"/>
  <c r="D59" i="43"/>
  <c r="C59" i="43"/>
  <c r="AL58" i="43"/>
  <c r="AK58" i="43"/>
  <c r="AJ58" i="43"/>
  <c r="AF58" i="43"/>
  <c r="AE58" i="43"/>
  <c r="AD58" i="43"/>
  <c r="AC58" i="43"/>
  <c r="AB58" i="43"/>
  <c r="AA58" i="43"/>
  <c r="Z58" i="43"/>
  <c r="Y58" i="43"/>
  <c r="X58" i="43"/>
  <c r="T58" i="43"/>
  <c r="S58" i="43"/>
  <c r="R58" i="43"/>
  <c r="Q58" i="43"/>
  <c r="P58" i="43"/>
  <c r="O58" i="43"/>
  <c r="K58" i="43"/>
  <c r="J58" i="43"/>
  <c r="I58" i="43"/>
  <c r="E58" i="43"/>
  <c r="D58" i="43"/>
  <c r="C58" i="43"/>
  <c r="AL57" i="43"/>
  <c r="AK57" i="43"/>
  <c r="AJ57" i="43"/>
  <c r="T57" i="43"/>
  <c r="S57" i="43"/>
  <c r="R57" i="43"/>
  <c r="Q57" i="43"/>
  <c r="P57" i="43"/>
  <c r="O57" i="43"/>
  <c r="K57" i="43"/>
  <c r="J57" i="43"/>
  <c r="I57" i="43"/>
  <c r="AL56" i="43"/>
  <c r="AK56" i="43"/>
  <c r="AJ56" i="43"/>
  <c r="T56" i="43"/>
  <c r="S56" i="43"/>
  <c r="R56" i="43"/>
  <c r="Q56" i="43"/>
  <c r="P56" i="43"/>
  <c r="O56" i="43"/>
  <c r="K56" i="43"/>
  <c r="J56" i="43"/>
  <c r="I56" i="43"/>
  <c r="E56" i="43"/>
  <c r="D56" i="43"/>
  <c r="C56" i="43"/>
  <c r="AL55" i="43"/>
  <c r="AK55" i="43"/>
  <c r="AJ55" i="43"/>
  <c r="T55" i="43"/>
  <c r="S55" i="43"/>
  <c r="R55" i="43"/>
  <c r="Q55" i="43"/>
  <c r="P55" i="43"/>
  <c r="O55" i="43"/>
  <c r="K55" i="43"/>
  <c r="J55" i="43"/>
  <c r="I55" i="43"/>
  <c r="AM55" i="43" s="1"/>
  <c r="AP54" i="43"/>
  <c r="AL53" i="43"/>
  <c r="AK53" i="43"/>
  <c r="AJ53" i="43"/>
  <c r="T53" i="43"/>
  <c r="S53" i="43"/>
  <c r="R53" i="43"/>
  <c r="Q53" i="43"/>
  <c r="P53" i="43"/>
  <c r="O53" i="43"/>
  <c r="K53" i="43"/>
  <c r="J53" i="43"/>
  <c r="AN53" i="43" s="1"/>
  <c r="I53" i="43"/>
  <c r="H53" i="43"/>
  <c r="G53" i="43"/>
  <c r="F53" i="43"/>
  <c r="AM53" i="43" s="1"/>
  <c r="AL52" i="43"/>
  <c r="AK52" i="43"/>
  <c r="AJ52" i="43"/>
  <c r="T52" i="43"/>
  <c r="S52" i="43"/>
  <c r="R52" i="43"/>
  <c r="Q52" i="43"/>
  <c r="P52" i="43"/>
  <c r="O52" i="43"/>
  <c r="K52" i="43"/>
  <c r="J52" i="43"/>
  <c r="I52" i="43"/>
  <c r="AM52" i="43" s="1"/>
  <c r="AL51" i="43"/>
  <c r="AK51" i="43"/>
  <c r="AJ51" i="43"/>
  <c r="T51" i="43"/>
  <c r="S51" i="43"/>
  <c r="R51" i="43"/>
  <c r="Q51" i="43"/>
  <c r="P51" i="43"/>
  <c r="O51" i="43"/>
  <c r="K51" i="43"/>
  <c r="J51" i="43"/>
  <c r="I51" i="43"/>
  <c r="AM51" i="43" s="1"/>
  <c r="AL50" i="43"/>
  <c r="AK50" i="43"/>
  <c r="AJ50" i="43"/>
  <c r="T50" i="43"/>
  <c r="S50" i="43"/>
  <c r="R50" i="43"/>
  <c r="Q50" i="43"/>
  <c r="P50" i="43"/>
  <c r="O50" i="43"/>
  <c r="N50" i="43"/>
  <c r="N68" i="43" s="1"/>
  <c r="M50" i="43"/>
  <c r="M68" i="43" s="1"/>
  <c r="L50" i="43"/>
  <c r="AM50" i="43" s="1"/>
  <c r="K50" i="43"/>
  <c r="J50" i="43"/>
  <c r="I50" i="43"/>
  <c r="AL49" i="43"/>
  <c r="AK49" i="43"/>
  <c r="AJ49" i="43"/>
  <c r="AF49" i="43"/>
  <c r="AE49" i="43"/>
  <c r="AD49" i="43"/>
  <c r="AC49" i="43"/>
  <c r="AB49" i="43"/>
  <c r="AA49" i="43"/>
  <c r="Z49" i="43"/>
  <c r="Y49" i="43"/>
  <c r="X49" i="43"/>
  <c r="T49" i="43"/>
  <c r="S49" i="43"/>
  <c r="R49" i="43"/>
  <c r="Q49" i="43"/>
  <c r="P49" i="43"/>
  <c r="O49" i="43"/>
  <c r="K49" i="43"/>
  <c r="J49" i="43"/>
  <c r="I49" i="43"/>
  <c r="E49" i="43"/>
  <c r="D49" i="43"/>
  <c r="C49" i="43"/>
  <c r="AL48" i="43"/>
  <c r="AK48" i="43"/>
  <c r="AJ48" i="43"/>
  <c r="AF48" i="43"/>
  <c r="AE48" i="43"/>
  <c r="AD48" i="43"/>
  <c r="AC48" i="43"/>
  <c r="AB48" i="43"/>
  <c r="AA48" i="43"/>
  <c r="Z48" i="43"/>
  <c r="Y48" i="43"/>
  <c r="X48" i="43"/>
  <c r="T48" i="43"/>
  <c r="S48" i="43"/>
  <c r="R48" i="43"/>
  <c r="Q48" i="43"/>
  <c r="P48" i="43"/>
  <c r="O48" i="43"/>
  <c r="K48" i="43"/>
  <c r="J48" i="43"/>
  <c r="I48" i="43"/>
  <c r="AM48" i="43" s="1"/>
  <c r="AL47" i="43"/>
  <c r="AK47" i="43"/>
  <c r="AJ47" i="43"/>
  <c r="AF47" i="43"/>
  <c r="AE47" i="43"/>
  <c r="AD47" i="43"/>
  <c r="AC47" i="43"/>
  <c r="AB47" i="43"/>
  <c r="AA47" i="43"/>
  <c r="Z47" i="43"/>
  <c r="Y47" i="43"/>
  <c r="X47" i="43"/>
  <c r="AM47" i="43" s="1"/>
  <c r="T47" i="43"/>
  <c r="S47" i="43"/>
  <c r="R47" i="43"/>
  <c r="Q47" i="43"/>
  <c r="P47" i="43"/>
  <c r="O47" i="43"/>
  <c r="K47" i="43"/>
  <c r="J47" i="43"/>
  <c r="AN47" i="43" s="1"/>
  <c r="I47" i="43"/>
  <c r="AL46" i="43"/>
  <c r="AK46" i="43"/>
  <c r="AJ46" i="43"/>
  <c r="AF46" i="43"/>
  <c r="AE46" i="43"/>
  <c r="AD46" i="43"/>
  <c r="AC46" i="43"/>
  <c r="AB46" i="43"/>
  <c r="AA46" i="43"/>
  <c r="Z46" i="43"/>
  <c r="Y46" i="43"/>
  <c r="X46" i="43"/>
  <c r="T46" i="43"/>
  <c r="S46" i="43"/>
  <c r="R46" i="43"/>
  <c r="Q46" i="43"/>
  <c r="P46" i="43"/>
  <c r="O46" i="43"/>
  <c r="K46" i="43"/>
  <c r="J46" i="43"/>
  <c r="I46" i="43"/>
  <c r="E46" i="43"/>
  <c r="D46" i="43"/>
  <c r="AN46" i="43" s="1"/>
  <c r="C46" i="43"/>
  <c r="AL45" i="43"/>
  <c r="AK45" i="43"/>
  <c r="AJ45" i="43"/>
  <c r="AF45" i="43"/>
  <c r="AE45" i="43"/>
  <c r="AD45" i="43"/>
  <c r="AC45" i="43"/>
  <c r="AB45" i="43"/>
  <c r="AA45" i="43"/>
  <c r="Z45" i="43"/>
  <c r="Y45" i="43"/>
  <c r="X45" i="43"/>
  <c r="T45" i="43"/>
  <c r="S45" i="43"/>
  <c r="R45" i="43"/>
  <c r="Q45" i="43"/>
  <c r="P45" i="43"/>
  <c r="O45" i="43"/>
  <c r="K45" i="43"/>
  <c r="J45" i="43"/>
  <c r="I45" i="43"/>
  <c r="E45" i="43"/>
  <c r="D45" i="43"/>
  <c r="AN45" i="43" s="1"/>
  <c r="C45" i="43"/>
  <c r="AL44" i="43"/>
  <c r="AK44" i="43"/>
  <c r="AJ44" i="43"/>
  <c r="AF44" i="43"/>
  <c r="AE44" i="43"/>
  <c r="AD44" i="43"/>
  <c r="AC44" i="43"/>
  <c r="AB44" i="43"/>
  <c r="AA44" i="43"/>
  <c r="Z44" i="43"/>
  <c r="Y44" i="43"/>
  <c r="X44" i="43"/>
  <c r="T44" i="43"/>
  <c r="S44" i="43"/>
  <c r="R44" i="43"/>
  <c r="Q44" i="43"/>
  <c r="P44" i="43"/>
  <c r="O44" i="43"/>
  <c r="K44" i="43"/>
  <c r="J44" i="43"/>
  <c r="I44" i="43"/>
  <c r="E44" i="43"/>
  <c r="D44" i="43"/>
  <c r="AN44" i="43" s="1"/>
  <c r="C44" i="43"/>
  <c r="AL43" i="43"/>
  <c r="AK43" i="43"/>
  <c r="AJ43" i="43"/>
  <c r="AF43" i="43"/>
  <c r="AE43" i="43"/>
  <c r="AD43" i="43"/>
  <c r="AC43" i="43"/>
  <c r="AB43" i="43"/>
  <c r="AA43" i="43"/>
  <c r="Z43" i="43"/>
  <c r="Y43" i="43"/>
  <c r="AN43" i="43" s="1"/>
  <c r="X43" i="43"/>
  <c r="T43" i="43"/>
  <c r="S43" i="43"/>
  <c r="R43" i="43"/>
  <c r="Q43" i="43"/>
  <c r="P43" i="43"/>
  <c r="O43" i="43"/>
  <c r="K43" i="43"/>
  <c r="AO43" i="43" s="1"/>
  <c r="J43" i="43"/>
  <c r="I43" i="43"/>
  <c r="AL42" i="43"/>
  <c r="AK42" i="43"/>
  <c r="AJ42" i="43"/>
  <c r="AF42" i="43"/>
  <c r="AE42" i="43"/>
  <c r="AD42" i="43"/>
  <c r="AC42" i="43"/>
  <c r="AB42" i="43"/>
  <c r="AA42" i="43"/>
  <c r="Z42" i="43"/>
  <c r="Y42" i="43"/>
  <c r="X42" i="43"/>
  <c r="T42" i="43"/>
  <c r="S42" i="43"/>
  <c r="R42" i="43"/>
  <c r="Q42" i="43"/>
  <c r="P42" i="43"/>
  <c r="O42" i="43"/>
  <c r="K42" i="43"/>
  <c r="J42" i="43"/>
  <c r="I42" i="43"/>
  <c r="E42" i="43"/>
  <c r="AO42" i="43" s="1"/>
  <c r="D42" i="43"/>
  <c r="C42" i="43"/>
  <c r="AP41" i="43"/>
  <c r="AL40" i="43"/>
  <c r="AK40" i="43"/>
  <c r="AJ40" i="43"/>
  <c r="AF40" i="43"/>
  <c r="AE40" i="43"/>
  <c r="AD40" i="43"/>
  <c r="AC40" i="43"/>
  <c r="AB40" i="43"/>
  <c r="AA40" i="43"/>
  <c r="Z40" i="43"/>
  <c r="Y40" i="43"/>
  <c r="X40" i="43"/>
  <c r="T40" i="43"/>
  <c r="S40" i="43"/>
  <c r="R40" i="43"/>
  <c r="Q40" i="43"/>
  <c r="P40" i="43"/>
  <c r="O40" i="43"/>
  <c r="K40" i="43"/>
  <c r="J40" i="43"/>
  <c r="I40" i="43"/>
  <c r="E40" i="43"/>
  <c r="D40" i="43"/>
  <c r="C40" i="43"/>
  <c r="AL39" i="43"/>
  <c r="AK39" i="43"/>
  <c r="AJ39" i="43"/>
  <c r="AF39" i="43"/>
  <c r="AE39" i="43"/>
  <c r="AD39" i="43"/>
  <c r="AC39" i="43"/>
  <c r="AB39" i="43"/>
  <c r="AA39" i="43"/>
  <c r="Z39" i="43"/>
  <c r="Y39" i="43"/>
  <c r="X39" i="43"/>
  <c r="T39" i="43"/>
  <c r="S39" i="43"/>
  <c r="R39" i="43"/>
  <c r="Q39" i="43"/>
  <c r="P39" i="43"/>
  <c r="O39" i="43"/>
  <c r="K39" i="43"/>
  <c r="J39" i="43"/>
  <c r="I39" i="43"/>
  <c r="E39" i="43"/>
  <c r="D39" i="43"/>
  <c r="C39" i="43"/>
  <c r="AL38" i="43"/>
  <c r="AK38" i="43"/>
  <c r="AJ38" i="43"/>
  <c r="AF38" i="43"/>
  <c r="AE38" i="43"/>
  <c r="AD38" i="43"/>
  <c r="AC38" i="43"/>
  <c r="AB38" i="43"/>
  <c r="AA38" i="43"/>
  <c r="Z38" i="43"/>
  <c r="Y38" i="43"/>
  <c r="X38" i="43"/>
  <c r="T38" i="43"/>
  <c r="S38" i="43"/>
  <c r="R38" i="43"/>
  <c r="Q38" i="43"/>
  <c r="P38" i="43"/>
  <c r="O38" i="43"/>
  <c r="K38" i="43"/>
  <c r="J38" i="43"/>
  <c r="I38" i="43"/>
  <c r="E38" i="43"/>
  <c r="D38" i="43"/>
  <c r="C38" i="43"/>
  <c r="AL37" i="43"/>
  <c r="AK37" i="43"/>
  <c r="AJ37" i="43"/>
  <c r="AF37" i="43"/>
  <c r="AE37" i="43"/>
  <c r="AD37" i="43"/>
  <c r="AC37" i="43"/>
  <c r="AB37" i="43"/>
  <c r="AA37" i="43"/>
  <c r="Z37" i="43"/>
  <c r="Y37" i="43"/>
  <c r="X37" i="43"/>
  <c r="T37" i="43"/>
  <c r="S37" i="43"/>
  <c r="R37" i="43"/>
  <c r="Q37" i="43"/>
  <c r="P37" i="43"/>
  <c r="O37" i="43"/>
  <c r="K37" i="43"/>
  <c r="J37" i="43"/>
  <c r="I37" i="43"/>
  <c r="E37" i="43"/>
  <c r="D37" i="43"/>
  <c r="C37" i="43"/>
  <c r="AP36" i="43"/>
  <c r="AL35" i="43"/>
  <c r="AK35" i="43"/>
  <c r="AJ35" i="43"/>
  <c r="AI35" i="43"/>
  <c r="AI68" i="43" s="1"/>
  <c r="AH35" i="43"/>
  <c r="AH68" i="43" s="1"/>
  <c r="AG35" i="43"/>
  <c r="AG68" i="43" s="1"/>
  <c r="T35" i="43"/>
  <c r="S35" i="43"/>
  <c r="R35" i="43"/>
  <c r="Q35" i="43"/>
  <c r="P35" i="43"/>
  <c r="O35" i="43"/>
  <c r="AM35" i="43" s="1"/>
  <c r="K35" i="43"/>
  <c r="J35" i="43"/>
  <c r="I35" i="43"/>
  <c r="H35" i="43"/>
  <c r="AO35" i="43" s="1"/>
  <c r="G35" i="43"/>
  <c r="F35" i="43"/>
  <c r="AL34" i="43"/>
  <c r="AK34" i="43"/>
  <c r="AJ34" i="43"/>
  <c r="AF34" i="43"/>
  <c r="AE34" i="43"/>
  <c r="AD34" i="43"/>
  <c r="AC34" i="43"/>
  <c r="AB34" i="43"/>
  <c r="AA34" i="43"/>
  <c r="Z34" i="43"/>
  <c r="Y34" i="43"/>
  <c r="X34" i="43"/>
  <c r="T34" i="43"/>
  <c r="S34" i="43"/>
  <c r="R34" i="43"/>
  <c r="Q34" i="43"/>
  <c r="P34" i="43"/>
  <c r="O34" i="43"/>
  <c r="K34" i="43"/>
  <c r="J34" i="43"/>
  <c r="I34" i="43"/>
  <c r="E34" i="43"/>
  <c r="D34" i="43"/>
  <c r="C34" i="43"/>
  <c r="AP33" i="43"/>
  <c r="AL32" i="43"/>
  <c r="AK32" i="43"/>
  <c r="AJ32" i="43"/>
  <c r="AF32" i="43"/>
  <c r="AE32" i="43"/>
  <c r="AD32" i="43"/>
  <c r="AC32" i="43"/>
  <c r="AB32" i="43"/>
  <c r="AA32" i="43"/>
  <c r="Z32" i="43"/>
  <c r="Y32" i="43"/>
  <c r="X32" i="43"/>
  <c r="T32" i="43"/>
  <c r="S32" i="43"/>
  <c r="R32" i="43"/>
  <c r="Q32" i="43"/>
  <c r="P32" i="43"/>
  <c r="O32" i="43"/>
  <c r="K32" i="43"/>
  <c r="J32" i="43"/>
  <c r="I32" i="43"/>
  <c r="E32" i="43"/>
  <c r="D32" i="43"/>
  <c r="C32" i="43"/>
  <c r="AL31" i="43"/>
  <c r="AK31" i="43"/>
  <c r="AJ31" i="43"/>
  <c r="T31" i="43"/>
  <c r="S31" i="43"/>
  <c r="R31" i="43"/>
  <c r="Q31" i="43"/>
  <c r="P31" i="43"/>
  <c r="O31" i="43"/>
  <c r="K31" i="43"/>
  <c r="J31" i="43"/>
  <c r="I31" i="43"/>
  <c r="AL30" i="43"/>
  <c r="AK30" i="43"/>
  <c r="AJ30" i="43"/>
  <c r="AF30" i="43"/>
  <c r="AE30" i="43"/>
  <c r="AD30" i="43"/>
  <c r="AC30" i="43"/>
  <c r="AB30" i="43"/>
  <c r="AA30" i="43"/>
  <c r="Z30" i="43"/>
  <c r="Y30" i="43"/>
  <c r="X30" i="43"/>
  <c r="T30" i="43"/>
  <c r="S30" i="43"/>
  <c r="R30" i="43"/>
  <c r="Q30" i="43"/>
  <c r="P30" i="43"/>
  <c r="O30" i="43"/>
  <c r="K30" i="43"/>
  <c r="J30" i="43"/>
  <c r="I30" i="43"/>
  <c r="E30" i="43"/>
  <c r="D30" i="43"/>
  <c r="C30" i="43"/>
  <c r="AP29" i="43"/>
  <c r="AL28" i="43"/>
  <c r="AK28" i="43"/>
  <c r="AJ28" i="43"/>
  <c r="AF28" i="43"/>
  <c r="AE28" i="43"/>
  <c r="AD28" i="43"/>
  <c r="AC28" i="43"/>
  <c r="AB28" i="43"/>
  <c r="AA28" i="43"/>
  <c r="Z28" i="43"/>
  <c r="Y28" i="43"/>
  <c r="X28" i="43"/>
  <c r="T28" i="43"/>
  <c r="S28" i="43"/>
  <c r="R28" i="43"/>
  <c r="Q28" i="43"/>
  <c r="P28" i="43"/>
  <c r="O28" i="43"/>
  <c r="K28" i="43"/>
  <c r="J28" i="43"/>
  <c r="I28" i="43"/>
  <c r="E28" i="43"/>
  <c r="D28" i="43"/>
  <c r="C28" i="43"/>
  <c r="AL27" i="43"/>
  <c r="AK27" i="43"/>
  <c r="AJ27" i="43"/>
  <c r="T27" i="43"/>
  <c r="S27" i="43"/>
  <c r="R27" i="43"/>
  <c r="Q27" i="43"/>
  <c r="P27" i="43"/>
  <c r="O27" i="43"/>
  <c r="K27" i="43"/>
  <c r="J27" i="43"/>
  <c r="I27" i="43"/>
  <c r="H27" i="43"/>
  <c r="G27" i="43"/>
  <c r="F27" i="43"/>
  <c r="AL26" i="43"/>
  <c r="AK26" i="43"/>
  <c r="AJ26" i="43"/>
  <c r="T26" i="43"/>
  <c r="S26" i="43"/>
  <c r="R26" i="43"/>
  <c r="Q26" i="43"/>
  <c r="P26" i="43"/>
  <c r="O26" i="43"/>
  <c r="K26" i="43"/>
  <c r="J26" i="43"/>
  <c r="I26" i="43"/>
  <c r="AL25" i="43"/>
  <c r="AK25" i="43"/>
  <c r="AJ25" i="43"/>
  <c r="T25" i="43"/>
  <c r="S25" i="43"/>
  <c r="R25" i="43"/>
  <c r="Q25" i="43"/>
  <c r="P25" i="43"/>
  <c r="O25" i="43"/>
  <c r="K25" i="43"/>
  <c r="J25" i="43"/>
  <c r="I25" i="43"/>
  <c r="AP24" i="43"/>
  <c r="AL23" i="43"/>
  <c r="AK23" i="43"/>
  <c r="AJ23" i="43"/>
  <c r="T23" i="43"/>
  <c r="S23" i="43"/>
  <c r="R23" i="43"/>
  <c r="Q23" i="43"/>
  <c r="P23" i="43"/>
  <c r="O23" i="43"/>
  <c r="K23" i="43"/>
  <c r="J23" i="43"/>
  <c r="I23" i="43"/>
  <c r="AP22" i="43"/>
  <c r="AL21" i="43"/>
  <c r="AK21" i="43"/>
  <c r="AJ21" i="43"/>
  <c r="AF21" i="43"/>
  <c r="AE21" i="43"/>
  <c r="AD21" i="43"/>
  <c r="AC21" i="43"/>
  <c r="AB21" i="43"/>
  <c r="AA21" i="43"/>
  <c r="Z21" i="43"/>
  <c r="Y21" i="43"/>
  <c r="X21" i="43"/>
  <c r="T21" i="43"/>
  <c r="S21" i="43"/>
  <c r="R21" i="43"/>
  <c r="Q21" i="43"/>
  <c r="P21" i="43"/>
  <c r="O21" i="43"/>
  <c r="K21" i="43"/>
  <c r="J21" i="43"/>
  <c r="I21" i="43"/>
  <c r="E21" i="43"/>
  <c r="D21" i="43"/>
  <c r="AN21" i="43" s="1"/>
  <c r="C21" i="43"/>
  <c r="AL20" i="43"/>
  <c r="AK20" i="43"/>
  <c r="AJ20" i="43"/>
  <c r="T20" i="43"/>
  <c r="S20" i="43"/>
  <c r="R20" i="43"/>
  <c r="Q20" i="43"/>
  <c r="P20" i="43"/>
  <c r="O20" i="43"/>
  <c r="K20" i="43"/>
  <c r="J20" i="43"/>
  <c r="I20" i="43"/>
  <c r="AL19" i="43"/>
  <c r="AK19" i="43"/>
  <c r="AJ19" i="43"/>
  <c r="T19" i="43"/>
  <c r="S19" i="43"/>
  <c r="R19" i="43"/>
  <c r="Q19" i="43"/>
  <c r="P19" i="43"/>
  <c r="O19" i="43"/>
  <c r="K19" i="43"/>
  <c r="J19" i="43"/>
  <c r="I19" i="43"/>
  <c r="AL18" i="43"/>
  <c r="AK18" i="43"/>
  <c r="AJ18" i="43"/>
  <c r="AF18" i="43"/>
  <c r="AE18" i="43"/>
  <c r="AD18" i="43"/>
  <c r="AC18" i="43"/>
  <c r="AB18" i="43"/>
  <c r="AA18" i="43"/>
  <c r="Z18" i="43"/>
  <c r="Y18" i="43"/>
  <c r="X18" i="43"/>
  <c r="T18" i="43"/>
  <c r="S18" i="43"/>
  <c r="R18" i="43"/>
  <c r="Q18" i="43"/>
  <c r="P18" i="43"/>
  <c r="O18" i="43"/>
  <c r="K18" i="43"/>
  <c r="J18" i="43"/>
  <c r="I18" i="43"/>
  <c r="E18" i="43"/>
  <c r="D18" i="43"/>
  <c r="AN18" i="43" s="1"/>
  <c r="C18" i="43"/>
  <c r="AL17" i="43"/>
  <c r="AK17" i="43"/>
  <c r="AJ17" i="43"/>
  <c r="AF17" i="43"/>
  <c r="AE17" i="43"/>
  <c r="AD17" i="43"/>
  <c r="AC17" i="43"/>
  <c r="AB17" i="43"/>
  <c r="AA17" i="43"/>
  <c r="Z17" i="43"/>
  <c r="Y17" i="43"/>
  <c r="X17" i="43"/>
  <c r="T17" i="43"/>
  <c r="S17" i="43"/>
  <c r="R17" i="43"/>
  <c r="Q17" i="43"/>
  <c r="P17" i="43"/>
  <c r="O17" i="43"/>
  <c r="K17" i="43"/>
  <c r="J17" i="43"/>
  <c r="I17" i="43"/>
  <c r="E17" i="43"/>
  <c r="D17" i="43"/>
  <c r="C17" i="43"/>
  <c r="AL16" i="43"/>
  <c r="AK16" i="43"/>
  <c r="AJ16" i="43"/>
  <c r="AF16" i="43"/>
  <c r="AE16" i="43"/>
  <c r="AD16" i="43"/>
  <c r="AC16" i="43"/>
  <c r="AB16" i="43"/>
  <c r="AA16" i="43"/>
  <c r="Z16" i="43"/>
  <c r="Y16" i="43"/>
  <c r="X16" i="43"/>
  <c r="T16" i="43"/>
  <c r="S16" i="43"/>
  <c r="R16" i="43"/>
  <c r="Q16" i="43"/>
  <c r="P16" i="43"/>
  <c r="O16" i="43"/>
  <c r="K16" i="43"/>
  <c r="J16" i="43"/>
  <c r="I16" i="43"/>
  <c r="E16" i="43"/>
  <c r="D16" i="43"/>
  <c r="C16" i="43"/>
  <c r="AL15" i="43"/>
  <c r="AK15" i="43"/>
  <c r="AJ15" i="43"/>
  <c r="AF15" i="43"/>
  <c r="AE15" i="43"/>
  <c r="AD15" i="43"/>
  <c r="AC15" i="43"/>
  <c r="AB15" i="43"/>
  <c r="AA15" i="43"/>
  <c r="Z15" i="43"/>
  <c r="Y15" i="43"/>
  <c r="X15" i="43"/>
  <c r="T15" i="43"/>
  <c r="S15" i="43"/>
  <c r="R15" i="43"/>
  <c r="Q15" i="43"/>
  <c r="P15" i="43"/>
  <c r="O15" i="43"/>
  <c r="K15" i="43"/>
  <c r="J15" i="43"/>
  <c r="I15" i="43"/>
  <c r="E15" i="43"/>
  <c r="D15" i="43"/>
  <c r="C15" i="43"/>
  <c r="AL14" i="43"/>
  <c r="AK14" i="43"/>
  <c r="AJ14" i="43"/>
  <c r="T14" i="43"/>
  <c r="S14" i="43"/>
  <c r="R14" i="43"/>
  <c r="Q14" i="43"/>
  <c r="P14" i="43"/>
  <c r="O14" i="43"/>
  <c r="K14" i="43"/>
  <c r="J14" i="43"/>
  <c r="I14" i="43"/>
  <c r="AL13" i="43"/>
  <c r="AK13" i="43"/>
  <c r="AJ13" i="43"/>
  <c r="AF13" i="43"/>
  <c r="AE13" i="43"/>
  <c r="AD13" i="43"/>
  <c r="AC13" i="43"/>
  <c r="AB13" i="43"/>
  <c r="AA13" i="43"/>
  <c r="Z13" i="43"/>
  <c r="Y13" i="43"/>
  <c r="X13" i="43"/>
  <c r="T13" i="43"/>
  <c r="S13" i="43"/>
  <c r="R13" i="43"/>
  <c r="Q13" i="43"/>
  <c r="P13" i="43"/>
  <c r="O13" i="43"/>
  <c r="K13" i="43"/>
  <c r="J13" i="43"/>
  <c r="I13" i="43"/>
  <c r="E13" i="43"/>
  <c r="D13" i="43"/>
  <c r="C13" i="43"/>
  <c r="AL12" i="43"/>
  <c r="AK12" i="43"/>
  <c r="AJ12" i="43"/>
  <c r="AF12" i="43"/>
  <c r="AE12" i="43"/>
  <c r="AD12" i="43"/>
  <c r="AC12" i="43"/>
  <c r="AB12" i="43"/>
  <c r="AA12" i="43"/>
  <c r="Z12" i="43"/>
  <c r="Y12" i="43"/>
  <c r="X12" i="43"/>
  <c r="T12" i="43"/>
  <c r="S12" i="43"/>
  <c r="R12" i="43"/>
  <c r="Q12" i="43"/>
  <c r="P12" i="43"/>
  <c r="O12" i="43"/>
  <c r="K12" i="43"/>
  <c r="J12" i="43"/>
  <c r="I12" i="43"/>
  <c r="E12" i="43"/>
  <c r="D12" i="43"/>
  <c r="C12" i="43"/>
  <c r="AL11" i="43"/>
  <c r="AK11" i="43"/>
  <c r="AJ11" i="43"/>
  <c r="AF11" i="43"/>
  <c r="AE11" i="43"/>
  <c r="AD11" i="43"/>
  <c r="AC11" i="43"/>
  <c r="AB11" i="43"/>
  <c r="AA11" i="43"/>
  <c r="Z11" i="43"/>
  <c r="Y11" i="43"/>
  <c r="X11" i="43"/>
  <c r="T11" i="43"/>
  <c r="S11" i="43"/>
  <c r="R11" i="43"/>
  <c r="Q11" i="43"/>
  <c r="P11" i="43"/>
  <c r="O11" i="43"/>
  <c r="K11" i="43"/>
  <c r="J11" i="43"/>
  <c r="I11" i="43"/>
  <c r="E11" i="43"/>
  <c r="D11" i="43"/>
  <c r="C11" i="43"/>
  <c r="AL10" i="43"/>
  <c r="AK10" i="43"/>
  <c r="AJ10" i="43"/>
  <c r="AF10" i="43"/>
  <c r="AE10" i="43"/>
  <c r="AD10" i="43"/>
  <c r="AC10" i="43"/>
  <c r="AB10" i="43"/>
  <c r="AA10" i="43"/>
  <c r="Z10" i="43"/>
  <c r="Y10" i="43"/>
  <c r="X10" i="43"/>
  <c r="T10" i="43"/>
  <c r="S10" i="43"/>
  <c r="R10" i="43"/>
  <c r="Q10" i="43"/>
  <c r="P10" i="43"/>
  <c r="O10" i="43"/>
  <c r="K10" i="43"/>
  <c r="J10" i="43"/>
  <c r="I10" i="43"/>
  <c r="E10" i="43"/>
  <c r="D10" i="43"/>
  <c r="C10" i="43"/>
  <c r="AL9" i="43"/>
  <c r="AK9" i="43"/>
  <c r="AJ9" i="43"/>
  <c r="T9" i="43"/>
  <c r="S9" i="43"/>
  <c r="R9" i="43"/>
  <c r="Q9" i="43"/>
  <c r="P9" i="43"/>
  <c r="O9" i="43"/>
  <c r="K9" i="43"/>
  <c r="J9" i="43"/>
  <c r="I9" i="43"/>
  <c r="AL8" i="43"/>
  <c r="AK8" i="43"/>
  <c r="AJ8" i="43"/>
  <c r="AF8" i="43"/>
  <c r="AE8" i="43"/>
  <c r="AD8" i="43"/>
  <c r="AC8" i="43"/>
  <c r="AB8" i="43"/>
  <c r="AA8" i="43"/>
  <c r="Z8" i="43"/>
  <c r="Y8" i="43"/>
  <c r="X8" i="43"/>
  <c r="T8" i="43"/>
  <c r="S8" i="43"/>
  <c r="R8" i="43"/>
  <c r="Q8" i="43"/>
  <c r="P8" i="43"/>
  <c r="O8" i="43"/>
  <c r="K8" i="43"/>
  <c r="J8" i="43"/>
  <c r="I8" i="43"/>
  <c r="H8" i="43"/>
  <c r="G8" i="43"/>
  <c r="F8" i="43"/>
  <c r="AL7" i="43"/>
  <c r="AK7" i="43"/>
  <c r="AJ7" i="43"/>
  <c r="AF7" i="43"/>
  <c r="AE7" i="43"/>
  <c r="AD7" i="43"/>
  <c r="AC7" i="43"/>
  <c r="AB7" i="43"/>
  <c r="AA7" i="43"/>
  <c r="Z7" i="43"/>
  <c r="Y7" i="43"/>
  <c r="X7" i="43"/>
  <c r="T7" i="43"/>
  <c r="S7" i="43"/>
  <c r="R7" i="43"/>
  <c r="Q7" i="43"/>
  <c r="P7" i="43"/>
  <c r="O7" i="43"/>
  <c r="K7" i="43"/>
  <c r="J7" i="43"/>
  <c r="I7" i="43"/>
  <c r="E7" i="43"/>
  <c r="D7" i="43"/>
  <c r="C7" i="43"/>
  <c r="AL6" i="43"/>
  <c r="AK6" i="43"/>
  <c r="AJ6" i="43"/>
  <c r="AF6" i="43"/>
  <c r="AE6" i="43"/>
  <c r="AD6" i="43"/>
  <c r="AC6" i="43"/>
  <c r="AB6" i="43"/>
  <c r="AA6" i="43"/>
  <c r="Z6" i="43"/>
  <c r="Y6" i="43"/>
  <c r="X6" i="43"/>
  <c r="T6" i="43"/>
  <c r="S6" i="43"/>
  <c r="R6" i="43"/>
  <c r="Q6" i="43"/>
  <c r="P6" i="43"/>
  <c r="O6" i="43"/>
  <c r="K6" i="43"/>
  <c r="J6" i="43"/>
  <c r="I6" i="43"/>
  <c r="E6" i="43"/>
  <c r="D6" i="43"/>
  <c r="C6" i="43"/>
  <c r="AL5" i="43"/>
  <c r="AK5" i="43"/>
  <c r="AJ5" i="43"/>
  <c r="AF5" i="43"/>
  <c r="AE5" i="43"/>
  <c r="AD5" i="43"/>
  <c r="AC5" i="43"/>
  <c r="AB5" i="43"/>
  <c r="AA5" i="43"/>
  <c r="Z5" i="43"/>
  <c r="Y5" i="43"/>
  <c r="X5" i="43"/>
  <c r="T5" i="43"/>
  <c r="S5" i="43"/>
  <c r="R5" i="43"/>
  <c r="Q5" i="43"/>
  <c r="P5" i="43"/>
  <c r="O5" i="43"/>
  <c r="K5" i="43"/>
  <c r="J5" i="43"/>
  <c r="I5" i="43"/>
  <c r="E5" i="43"/>
  <c r="D5" i="43"/>
  <c r="C5" i="43"/>
  <c r="AL4" i="43"/>
  <c r="AK4" i="43"/>
  <c r="AJ4" i="43"/>
  <c r="AF4" i="43"/>
  <c r="AE4" i="43"/>
  <c r="AD4" i="43"/>
  <c r="AC4" i="43"/>
  <c r="AB4" i="43"/>
  <c r="AA4" i="43"/>
  <c r="Z4" i="43"/>
  <c r="Y4" i="43"/>
  <c r="X4" i="43"/>
  <c r="T4" i="43"/>
  <c r="S4" i="43"/>
  <c r="R4" i="43"/>
  <c r="Q4" i="43"/>
  <c r="P4" i="43"/>
  <c r="O4" i="43"/>
  <c r="K4" i="43"/>
  <c r="J4" i="43"/>
  <c r="I4" i="43"/>
  <c r="E4" i="43"/>
  <c r="D4" i="43"/>
  <c r="C4" i="43"/>
  <c r="K21" i="44"/>
  <c r="J21" i="44"/>
  <c r="I21" i="44"/>
  <c r="K104" i="44"/>
  <c r="J104" i="44"/>
  <c r="I104" i="44"/>
  <c r="I105" i="44" l="1"/>
  <c r="AM56" i="43"/>
  <c r="AN56" i="43"/>
  <c r="AN57" i="43"/>
  <c r="AN58" i="43"/>
  <c r="AN59" i="43"/>
  <c r="AN60" i="43"/>
  <c r="AN61" i="43"/>
  <c r="AM61" i="43"/>
  <c r="AM62" i="43"/>
  <c r="AM63" i="43"/>
  <c r="AM64" i="43"/>
  <c r="AM65" i="43"/>
  <c r="AM66" i="43"/>
  <c r="AM67" i="43"/>
  <c r="AO6" i="43"/>
  <c r="AO14" i="43"/>
  <c r="AM25" i="43"/>
  <c r="AM30" i="43"/>
  <c r="AN6" i="43"/>
  <c r="AM10" i="43"/>
  <c r="AN10" i="43"/>
  <c r="AN14" i="43"/>
  <c r="AM18" i="43"/>
  <c r="AN23" i="43"/>
  <c r="AN28" i="43"/>
  <c r="AN5" i="43"/>
  <c r="AN7" i="43"/>
  <c r="G68" i="43"/>
  <c r="AN9" i="43"/>
  <c r="AN13" i="43"/>
  <c r="AN15" i="43"/>
  <c r="AN16" i="43"/>
  <c r="AN17" i="43"/>
  <c r="AO34" i="43"/>
  <c r="X68" i="43"/>
  <c r="AB68" i="43"/>
  <c r="AF68" i="43"/>
  <c r="AM5" i="43"/>
  <c r="AO7" i="43"/>
  <c r="H68" i="43"/>
  <c r="AM13" i="43"/>
  <c r="AO15" i="43"/>
  <c r="AM21" i="43"/>
  <c r="AO23" i="43"/>
  <c r="AN25" i="43"/>
  <c r="AO28" i="43"/>
  <c r="AN30" i="43"/>
  <c r="AM34" i="43"/>
  <c r="AM39" i="43"/>
  <c r="AM40" i="43"/>
  <c r="AO44" i="43"/>
  <c r="AO45" i="43"/>
  <c r="AO46" i="43"/>
  <c r="AO47" i="43"/>
  <c r="AP47" i="43" s="1"/>
  <c r="AN48" i="43"/>
  <c r="AM49" i="43"/>
  <c r="AN51" i="43"/>
  <c r="AN52" i="43"/>
  <c r="AN55" i="43"/>
  <c r="AO57" i="43"/>
  <c r="AO58" i="43"/>
  <c r="AO59" i="43"/>
  <c r="AO60" i="43"/>
  <c r="AO61" i="43"/>
  <c r="AN62" i="43"/>
  <c r="AN63" i="43"/>
  <c r="AN64" i="43"/>
  <c r="AN65" i="43"/>
  <c r="AN66" i="43"/>
  <c r="AN67" i="43"/>
  <c r="D68" i="43"/>
  <c r="K68" i="43"/>
  <c r="R68" i="43"/>
  <c r="Y68" i="43"/>
  <c r="AC68" i="43"/>
  <c r="AJ68" i="43"/>
  <c r="AM6" i="43"/>
  <c r="AO10" i="43"/>
  <c r="AN11" i="43"/>
  <c r="AN12" i="43"/>
  <c r="AM14" i="43"/>
  <c r="AO18" i="43"/>
  <c r="AN19" i="43"/>
  <c r="AN20" i="43"/>
  <c r="AO27" i="43"/>
  <c r="AO32" i="43"/>
  <c r="AN34" i="43"/>
  <c r="AN39" i="43"/>
  <c r="AN40" i="43"/>
  <c r="AM43" i="43"/>
  <c r="AP43" i="43" s="1"/>
  <c r="AO48" i="43"/>
  <c r="AN49" i="43"/>
  <c r="AN50" i="43"/>
  <c r="AO51" i="43"/>
  <c r="AO52" i="43"/>
  <c r="AO53" i="43"/>
  <c r="AP53" i="43" s="1"/>
  <c r="AO55" i="43"/>
  <c r="AO56" i="43"/>
  <c r="AP56" i="43" s="1"/>
  <c r="AO62" i="43"/>
  <c r="AO63" i="43"/>
  <c r="AO64" i="43"/>
  <c r="AO65" i="43"/>
  <c r="AO66" i="43"/>
  <c r="AO67" i="43"/>
  <c r="AD68" i="43"/>
  <c r="AK68" i="43"/>
  <c r="F68" i="43"/>
  <c r="AM9" i="43"/>
  <c r="AO11" i="43"/>
  <c r="AM17" i="43"/>
  <c r="AO19" i="43"/>
  <c r="AM23" i="43"/>
  <c r="AM27" i="43"/>
  <c r="C68" i="43"/>
  <c r="AO38" i="43"/>
  <c r="AO39" i="43"/>
  <c r="AM44" i="43"/>
  <c r="AM45" i="43"/>
  <c r="AM46" i="43"/>
  <c r="AO49" i="43"/>
  <c r="AO50" i="43"/>
  <c r="AM57" i="43"/>
  <c r="AM58" i="43"/>
  <c r="AM59" i="43"/>
  <c r="AM60" i="43"/>
  <c r="E68" i="43"/>
  <c r="AO12" i="43"/>
  <c r="AO20" i="43"/>
  <c r="AM26" i="43"/>
  <c r="AM37" i="43"/>
  <c r="I68" i="43"/>
  <c r="P68" i="43"/>
  <c r="T68" i="43"/>
  <c r="AL68" i="43"/>
  <c r="AO5" i="43"/>
  <c r="AM7" i="43"/>
  <c r="AO9" i="43"/>
  <c r="AM11" i="43"/>
  <c r="AO13" i="43"/>
  <c r="AM15" i="43"/>
  <c r="AO17" i="43"/>
  <c r="AM19" i="43"/>
  <c r="AO21" i="43"/>
  <c r="AO25" i="43"/>
  <c r="AN26" i="43"/>
  <c r="AM28" i="43"/>
  <c r="AP28" i="43" s="1"/>
  <c r="AO30" i="43"/>
  <c r="AN31" i="43"/>
  <c r="AM32" i="43"/>
  <c r="AN35" i="43"/>
  <c r="AP35" i="43" s="1"/>
  <c r="AN37" i="43"/>
  <c r="AM38" i="43"/>
  <c r="AO40" i="43"/>
  <c r="AM42" i="43"/>
  <c r="Z68" i="43"/>
  <c r="AO16" i="43"/>
  <c r="AM31" i="43"/>
  <c r="AM4" i="43"/>
  <c r="J68" i="43"/>
  <c r="Q68" i="43"/>
  <c r="AN4" i="43"/>
  <c r="AN8" i="43"/>
  <c r="AM12" i="43"/>
  <c r="AM16" i="43"/>
  <c r="AP16" i="43" s="1"/>
  <c r="AM20" i="43"/>
  <c r="O68" i="43"/>
  <c r="S68" i="43"/>
  <c r="AO26" i="43"/>
  <c r="AN27" i="43"/>
  <c r="AA68" i="43"/>
  <c r="AE68" i="43"/>
  <c r="AO31" i="43"/>
  <c r="AN32" i="43"/>
  <c r="AO37" i="43"/>
  <c r="AN38" i="43"/>
  <c r="AN42" i="43"/>
  <c r="AO4" i="43"/>
  <c r="AO8" i="43"/>
  <c r="L68" i="43"/>
  <c r="AM8" i="43"/>
  <c r="AP60" i="43" l="1"/>
  <c r="AP6" i="43"/>
  <c r="AP61" i="43"/>
  <c r="AP17" i="43"/>
  <c r="AP13" i="43"/>
  <c r="AP50" i="43"/>
  <c r="AP14" i="43"/>
  <c r="AP66" i="43"/>
  <c r="AP62" i="43"/>
  <c r="AP51" i="43"/>
  <c r="AP65" i="43"/>
  <c r="AP57" i="43"/>
  <c r="AO68" i="43"/>
  <c r="AP59" i="43"/>
  <c r="AP8" i="43"/>
  <c r="AP5" i="43"/>
  <c r="AP49" i="43"/>
  <c r="AP40" i="43"/>
  <c r="AP32" i="43"/>
  <c r="AP9" i="43"/>
  <c r="AP58" i="43"/>
  <c r="AP46" i="43"/>
  <c r="AP64" i="43"/>
  <c r="AP55" i="43"/>
  <c r="AP48" i="43"/>
  <c r="AP44" i="43"/>
  <c r="AP21" i="43"/>
  <c r="AP12" i="43"/>
  <c r="AP27" i="43"/>
  <c r="AP25" i="43"/>
  <c r="AP15" i="43"/>
  <c r="AP7" i="43"/>
  <c r="AP45" i="43"/>
  <c r="AP18" i="43"/>
  <c r="AP10" i="43"/>
  <c r="AP67" i="43"/>
  <c r="AP63" i="43"/>
  <c r="AP52" i="43"/>
  <c r="AP34" i="43"/>
  <c r="AP30" i="43"/>
  <c r="AP20" i="43"/>
  <c r="AP19" i="43"/>
  <c r="AP11" i="43"/>
  <c r="AP23" i="43"/>
  <c r="AP39" i="43"/>
  <c r="AP26" i="43"/>
  <c r="AP4" i="43"/>
  <c r="AM68" i="43"/>
  <c r="AP38" i="43"/>
  <c r="AN68" i="43"/>
  <c r="AP31" i="43"/>
  <c r="AP42" i="43"/>
  <c r="AP37" i="43"/>
  <c r="AP68" i="43" l="1"/>
  <c r="K456" i="42" l="1"/>
  <c r="J456" i="42"/>
  <c r="I456" i="42"/>
  <c r="I457" i="42" s="1"/>
  <c r="AL67" i="41" l="1"/>
  <c r="AK67" i="41"/>
  <c r="AJ67" i="41"/>
  <c r="AF67" i="41"/>
  <c r="AE67" i="41"/>
  <c r="AD67" i="41"/>
  <c r="AC67" i="41"/>
  <c r="AB67" i="41"/>
  <c r="AA67" i="41"/>
  <c r="Z67" i="41"/>
  <c r="Y67" i="41"/>
  <c r="X67" i="41"/>
  <c r="T67" i="41"/>
  <c r="S67" i="41"/>
  <c r="R67" i="41"/>
  <c r="Q67" i="41"/>
  <c r="P67" i="41"/>
  <c r="O67" i="41"/>
  <c r="K67" i="41"/>
  <c r="J67" i="41"/>
  <c r="I67" i="41"/>
  <c r="E67" i="41"/>
  <c r="D67" i="41"/>
  <c r="C67" i="41"/>
  <c r="AL66" i="41"/>
  <c r="AK66" i="41"/>
  <c r="AJ66" i="41"/>
  <c r="AF66" i="41"/>
  <c r="AE66" i="41"/>
  <c r="AD66" i="41"/>
  <c r="AC66" i="41"/>
  <c r="AB66" i="41"/>
  <c r="AA66" i="41"/>
  <c r="Z66" i="41"/>
  <c r="Y66" i="41"/>
  <c r="X66" i="41"/>
  <c r="T66" i="41"/>
  <c r="S66" i="41"/>
  <c r="R66" i="41"/>
  <c r="Q66" i="41"/>
  <c r="P66" i="41"/>
  <c r="O66" i="41"/>
  <c r="K66" i="41"/>
  <c r="J66" i="41"/>
  <c r="I66" i="41"/>
  <c r="E66" i="41"/>
  <c r="D66" i="41"/>
  <c r="C66" i="41"/>
  <c r="AL65" i="41"/>
  <c r="AK65" i="41"/>
  <c r="AJ65" i="41"/>
  <c r="T65" i="41"/>
  <c r="S65" i="41"/>
  <c r="R65" i="41"/>
  <c r="Q65" i="41"/>
  <c r="P65" i="41"/>
  <c r="O65" i="41"/>
  <c r="K65" i="41"/>
  <c r="J65" i="41"/>
  <c r="I65" i="41"/>
  <c r="AL64" i="41"/>
  <c r="AK64" i="41"/>
  <c r="AJ64" i="41"/>
  <c r="T64" i="41"/>
  <c r="S64" i="41"/>
  <c r="R64" i="41"/>
  <c r="Q64" i="41"/>
  <c r="P64" i="41"/>
  <c r="O64" i="41"/>
  <c r="K64" i="41"/>
  <c r="J64" i="41"/>
  <c r="I64" i="41"/>
  <c r="AL63" i="41"/>
  <c r="AK63" i="41"/>
  <c r="AJ63" i="41"/>
  <c r="AF63" i="41"/>
  <c r="AE63" i="41"/>
  <c r="AD63" i="41"/>
  <c r="AC63" i="41"/>
  <c r="AB63" i="41"/>
  <c r="AA63" i="41"/>
  <c r="Z63" i="41"/>
  <c r="Y63" i="41"/>
  <c r="X63" i="41"/>
  <c r="T63" i="41"/>
  <c r="S63" i="41"/>
  <c r="R63" i="41"/>
  <c r="Q63" i="41"/>
  <c r="P63" i="41"/>
  <c r="O63" i="41"/>
  <c r="K63" i="41"/>
  <c r="J63" i="41"/>
  <c r="I63" i="41"/>
  <c r="E63" i="41"/>
  <c r="D63" i="41"/>
  <c r="C63" i="41"/>
  <c r="AL62" i="41"/>
  <c r="AK62" i="41"/>
  <c r="AJ62" i="41"/>
  <c r="W62" i="41"/>
  <c r="W68" i="41" s="1"/>
  <c r="V62" i="41"/>
  <c r="V68" i="41" s="1"/>
  <c r="U62" i="41"/>
  <c r="U68" i="41" s="1"/>
  <c r="Q62" i="41"/>
  <c r="P62" i="41"/>
  <c r="O62" i="41"/>
  <c r="K62" i="41"/>
  <c r="J62" i="41"/>
  <c r="I62" i="41"/>
  <c r="AL61" i="41"/>
  <c r="AK61" i="41"/>
  <c r="AJ61" i="41"/>
  <c r="AF61" i="41"/>
  <c r="AE61" i="41"/>
  <c r="AD61" i="41"/>
  <c r="AC61" i="41"/>
  <c r="AB61" i="41"/>
  <c r="AA61" i="41"/>
  <c r="Z61" i="41"/>
  <c r="Y61" i="41"/>
  <c r="X61" i="41"/>
  <c r="T61" i="41"/>
  <c r="S61" i="41"/>
  <c r="R61" i="41"/>
  <c r="Q61" i="41"/>
  <c r="P61" i="41"/>
  <c r="O61" i="41"/>
  <c r="K61" i="41"/>
  <c r="J61" i="41"/>
  <c r="I61" i="41"/>
  <c r="AL60" i="41"/>
  <c r="AK60" i="41"/>
  <c r="AJ60" i="41"/>
  <c r="AF60" i="41"/>
  <c r="AE60" i="41"/>
  <c r="AD60" i="41"/>
  <c r="AC60" i="41"/>
  <c r="AB60" i="41"/>
  <c r="AA60" i="41"/>
  <c r="Z60" i="41"/>
  <c r="Y60" i="41"/>
  <c r="X60" i="41"/>
  <c r="T60" i="41"/>
  <c r="S60" i="41"/>
  <c r="R60" i="41"/>
  <c r="Q60" i="41"/>
  <c r="P60" i="41"/>
  <c r="O60" i="41"/>
  <c r="K60" i="41"/>
  <c r="J60" i="41"/>
  <c r="I60" i="41"/>
  <c r="E60" i="41"/>
  <c r="D60" i="41"/>
  <c r="C60" i="41"/>
  <c r="AL59" i="41"/>
  <c r="AK59" i="41"/>
  <c r="AJ59" i="41"/>
  <c r="AF59" i="41"/>
  <c r="AE59" i="41"/>
  <c r="AD59" i="41"/>
  <c r="AC59" i="41"/>
  <c r="AB59" i="41"/>
  <c r="AA59" i="41"/>
  <c r="Z59" i="41"/>
  <c r="Y59" i="41"/>
  <c r="X59" i="41"/>
  <c r="T59" i="41"/>
  <c r="S59" i="41"/>
  <c r="R59" i="41"/>
  <c r="Q59" i="41"/>
  <c r="P59" i="41"/>
  <c r="O59" i="41"/>
  <c r="K59" i="41"/>
  <c r="J59" i="41"/>
  <c r="I59" i="41"/>
  <c r="E59" i="41"/>
  <c r="D59" i="41"/>
  <c r="C59" i="41"/>
  <c r="AL58" i="41"/>
  <c r="AK58" i="41"/>
  <c r="AJ58" i="41"/>
  <c r="AF58" i="41"/>
  <c r="AE58" i="41"/>
  <c r="AD58" i="41"/>
  <c r="AC58" i="41"/>
  <c r="AB58" i="41"/>
  <c r="AA58" i="41"/>
  <c r="Z58" i="41"/>
  <c r="Y58" i="41"/>
  <c r="X58" i="41"/>
  <c r="T58" i="41"/>
  <c r="S58" i="41"/>
  <c r="R58" i="41"/>
  <c r="Q58" i="41"/>
  <c r="P58" i="41"/>
  <c r="O58" i="41"/>
  <c r="K58" i="41"/>
  <c r="J58" i="41"/>
  <c r="I58" i="41"/>
  <c r="E58" i="41"/>
  <c r="D58" i="41"/>
  <c r="C58" i="41"/>
  <c r="AL57" i="41"/>
  <c r="AK57" i="41"/>
  <c r="AJ57" i="41"/>
  <c r="T57" i="41"/>
  <c r="S57" i="41"/>
  <c r="R57" i="41"/>
  <c r="Q57" i="41"/>
  <c r="P57" i="41"/>
  <c r="O57" i="41"/>
  <c r="K57" i="41"/>
  <c r="J57" i="41"/>
  <c r="I57" i="41"/>
  <c r="AL56" i="41"/>
  <c r="AK56" i="41"/>
  <c r="AJ56" i="41"/>
  <c r="T56" i="41"/>
  <c r="S56" i="41"/>
  <c r="R56" i="41"/>
  <c r="Q56" i="41"/>
  <c r="P56" i="41"/>
  <c r="O56" i="41"/>
  <c r="K56" i="41"/>
  <c r="J56" i="41"/>
  <c r="I56" i="41"/>
  <c r="E56" i="41"/>
  <c r="D56" i="41"/>
  <c r="C56" i="41"/>
  <c r="AL55" i="41"/>
  <c r="AK55" i="41"/>
  <c r="AJ55" i="41"/>
  <c r="T55" i="41"/>
  <c r="S55" i="41"/>
  <c r="R55" i="41"/>
  <c r="Q55" i="41"/>
  <c r="P55" i="41"/>
  <c r="O55" i="41"/>
  <c r="K55" i="41"/>
  <c r="J55" i="41"/>
  <c r="I55" i="41"/>
  <c r="AP54" i="41"/>
  <c r="AL53" i="41"/>
  <c r="AK53" i="41"/>
  <c r="AJ53" i="41"/>
  <c r="T53" i="41"/>
  <c r="S53" i="41"/>
  <c r="R53" i="41"/>
  <c r="Q53" i="41"/>
  <c r="P53" i="41"/>
  <c r="O53" i="41"/>
  <c r="K53" i="41"/>
  <c r="J53" i="41"/>
  <c r="I53" i="41"/>
  <c r="H53" i="41"/>
  <c r="G53" i="41"/>
  <c r="F53" i="41"/>
  <c r="AL52" i="41"/>
  <c r="AK52" i="41"/>
  <c r="AJ52" i="41"/>
  <c r="T52" i="41"/>
  <c r="S52" i="41"/>
  <c r="R52" i="41"/>
  <c r="Q52" i="41"/>
  <c r="P52" i="41"/>
  <c r="O52" i="41"/>
  <c r="K52" i="41"/>
  <c r="J52" i="41"/>
  <c r="I52" i="41"/>
  <c r="AL51" i="41"/>
  <c r="AK51" i="41"/>
  <c r="AJ51" i="41"/>
  <c r="T51" i="41"/>
  <c r="S51" i="41"/>
  <c r="R51" i="41"/>
  <c r="Q51" i="41"/>
  <c r="P51" i="41"/>
  <c r="O51" i="41"/>
  <c r="K51" i="41"/>
  <c r="J51" i="41"/>
  <c r="I51" i="41"/>
  <c r="AL50" i="41"/>
  <c r="AK50" i="41"/>
  <c r="AJ50" i="41"/>
  <c r="T50" i="41"/>
  <c r="S50" i="41"/>
  <c r="R50" i="41"/>
  <c r="Q50" i="41"/>
  <c r="P50" i="41"/>
  <c r="O50" i="41"/>
  <c r="N50" i="41"/>
  <c r="N68" i="41" s="1"/>
  <c r="M50" i="41"/>
  <c r="M68" i="41" s="1"/>
  <c r="L50" i="41"/>
  <c r="L68" i="41" s="1"/>
  <c r="K50" i="41"/>
  <c r="J50" i="41"/>
  <c r="I50" i="41"/>
  <c r="AL49" i="41"/>
  <c r="AK49" i="41"/>
  <c r="AJ49" i="41"/>
  <c r="AF49" i="41"/>
  <c r="AE49" i="41"/>
  <c r="AD49" i="41"/>
  <c r="AC49" i="41"/>
  <c r="AB49" i="41"/>
  <c r="AA49" i="41"/>
  <c r="Z49" i="41"/>
  <c r="Y49" i="41"/>
  <c r="X49" i="41"/>
  <c r="T49" i="41"/>
  <c r="S49" i="41"/>
  <c r="R49" i="41"/>
  <c r="Q49" i="41"/>
  <c r="P49" i="41"/>
  <c r="O49" i="41"/>
  <c r="K49" i="41"/>
  <c r="J49" i="41"/>
  <c r="I49" i="41"/>
  <c r="E49" i="41"/>
  <c r="D49" i="41"/>
  <c r="C49" i="41"/>
  <c r="AL48" i="41"/>
  <c r="AK48" i="41"/>
  <c r="AJ48" i="41"/>
  <c r="AF48" i="41"/>
  <c r="AE48" i="41"/>
  <c r="AD48" i="41"/>
  <c r="AC48" i="41"/>
  <c r="AB48" i="41"/>
  <c r="AA48" i="41"/>
  <c r="Z48" i="41"/>
  <c r="Y48" i="41"/>
  <c r="X48" i="41"/>
  <c r="T48" i="41"/>
  <c r="S48" i="41"/>
  <c r="R48" i="41"/>
  <c r="Q48" i="41"/>
  <c r="P48" i="41"/>
  <c r="O48" i="41"/>
  <c r="K48" i="41"/>
  <c r="J48" i="41"/>
  <c r="I48" i="41"/>
  <c r="AL47" i="41"/>
  <c r="AK47" i="41"/>
  <c r="AJ47" i="41"/>
  <c r="AF47" i="41"/>
  <c r="AE47" i="41"/>
  <c r="AD47" i="41"/>
  <c r="AC47" i="41"/>
  <c r="AB47" i="41"/>
  <c r="AA47" i="41"/>
  <c r="Z47" i="41"/>
  <c r="Y47" i="41"/>
  <c r="X47" i="41"/>
  <c r="T47" i="41"/>
  <c r="S47" i="41"/>
  <c r="R47" i="41"/>
  <c r="Q47" i="41"/>
  <c r="P47" i="41"/>
  <c r="O47" i="41"/>
  <c r="K47" i="41"/>
  <c r="J47" i="41"/>
  <c r="I47" i="41"/>
  <c r="AL46" i="41"/>
  <c r="AK46" i="41"/>
  <c r="AJ46" i="41"/>
  <c r="AF46" i="41"/>
  <c r="AE46" i="41"/>
  <c r="AD46" i="41"/>
  <c r="AC46" i="41"/>
  <c r="AB46" i="41"/>
  <c r="AA46" i="41"/>
  <c r="Z46" i="41"/>
  <c r="Y46" i="41"/>
  <c r="X46" i="41"/>
  <c r="T46" i="41"/>
  <c r="S46" i="41"/>
  <c r="R46" i="41"/>
  <c r="Q46" i="41"/>
  <c r="P46" i="41"/>
  <c r="O46" i="41"/>
  <c r="K46" i="41"/>
  <c r="J46" i="41"/>
  <c r="I46" i="41"/>
  <c r="E46" i="41"/>
  <c r="D46" i="41"/>
  <c r="C46" i="41"/>
  <c r="AL45" i="41"/>
  <c r="AK45" i="41"/>
  <c r="AJ45" i="41"/>
  <c r="AF45" i="41"/>
  <c r="AE45" i="41"/>
  <c r="AD45" i="41"/>
  <c r="AC45" i="41"/>
  <c r="AB45" i="41"/>
  <c r="AA45" i="41"/>
  <c r="Z45" i="41"/>
  <c r="Y45" i="41"/>
  <c r="X45" i="41"/>
  <c r="T45" i="41"/>
  <c r="S45" i="41"/>
  <c r="R45" i="41"/>
  <c r="Q45" i="41"/>
  <c r="P45" i="41"/>
  <c r="O45" i="41"/>
  <c r="K45" i="41"/>
  <c r="J45" i="41"/>
  <c r="I45" i="41"/>
  <c r="E45" i="41"/>
  <c r="D45" i="41"/>
  <c r="C45" i="41"/>
  <c r="AL44" i="41"/>
  <c r="AK44" i="41"/>
  <c r="AJ44" i="41"/>
  <c r="AF44" i="41"/>
  <c r="AE44" i="41"/>
  <c r="AD44" i="41"/>
  <c r="AC44" i="41"/>
  <c r="AB44" i="41"/>
  <c r="AA44" i="41"/>
  <c r="Z44" i="41"/>
  <c r="Y44" i="41"/>
  <c r="X44" i="41"/>
  <c r="T44" i="41"/>
  <c r="S44" i="41"/>
  <c r="R44" i="41"/>
  <c r="Q44" i="41"/>
  <c r="P44" i="41"/>
  <c r="O44" i="41"/>
  <c r="K44" i="41"/>
  <c r="J44" i="41"/>
  <c r="I44" i="41"/>
  <c r="E44" i="41"/>
  <c r="D44" i="41"/>
  <c r="C44" i="41"/>
  <c r="AL43" i="41"/>
  <c r="AK43" i="41"/>
  <c r="AJ43" i="41"/>
  <c r="AF43" i="41"/>
  <c r="AE43" i="41"/>
  <c r="AD43" i="41"/>
  <c r="AC43" i="41"/>
  <c r="AB43" i="41"/>
  <c r="AA43" i="41"/>
  <c r="Z43" i="41"/>
  <c r="Y43" i="41"/>
  <c r="X43" i="41"/>
  <c r="T43" i="41"/>
  <c r="S43" i="41"/>
  <c r="R43" i="41"/>
  <c r="Q43" i="41"/>
  <c r="P43" i="41"/>
  <c r="O43" i="41"/>
  <c r="K43" i="41"/>
  <c r="J43" i="41"/>
  <c r="I43" i="41"/>
  <c r="AL42" i="41"/>
  <c r="AK42" i="41"/>
  <c r="AJ42" i="41"/>
  <c r="AF42" i="41"/>
  <c r="AE42" i="41"/>
  <c r="AD42" i="41"/>
  <c r="AC42" i="41"/>
  <c r="AB42" i="41"/>
  <c r="AA42" i="41"/>
  <c r="Z42" i="41"/>
  <c r="Y42" i="41"/>
  <c r="X42" i="41"/>
  <c r="T42" i="41"/>
  <c r="S42" i="41"/>
  <c r="R42" i="41"/>
  <c r="Q42" i="41"/>
  <c r="P42" i="41"/>
  <c r="O42" i="41"/>
  <c r="K42" i="41"/>
  <c r="J42" i="41"/>
  <c r="I42" i="41"/>
  <c r="E42" i="41"/>
  <c r="D42" i="41"/>
  <c r="C42" i="41"/>
  <c r="AP41" i="41"/>
  <c r="AL40" i="41"/>
  <c r="AK40" i="41"/>
  <c r="AJ40" i="41"/>
  <c r="AF40" i="41"/>
  <c r="AE40" i="41"/>
  <c r="AD40" i="41"/>
  <c r="AC40" i="41"/>
  <c r="AB40" i="41"/>
  <c r="AA40" i="41"/>
  <c r="Z40" i="41"/>
  <c r="Y40" i="41"/>
  <c r="X40" i="41"/>
  <c r="T40" i="41"/>
  <c r="S40" i="41"/>
  <c r="R40" i="41"/>
  <c r="Q40" i="41"/>
  <c r="P40" i="41"/>
  <c r="O40" i="41"/>
  <c r="K40" i="41"/>
  <c r="J40" i="41"/>
  <c r="I40" i="41"/>
  <c r="E40" i="41"/>
  <c r="D40" i="41"/>
  <c r="C40" i="41"/>
  <c r="AL39" i="41"/>
  <c r="AK39" i="41"/>
  <c r="AJ39" i="41"/>
  <c r="AF39" i="41"/>
  <c r="AE39" i="41"/>
  <c r="AD39" i="41"/>
  <c r="AC39" i="41"/>
  <c r="AB39" i="41"/>
  <c r="AA39" i="41"/>
  <c r="Z39" i="41"/>
  <c r="Y39" i="41"/>
  <c r="X39" i="41"/>
  <c r="T39" i="41"/>
  <c r="S39" i="41"/>
  <c r="R39" i="41"/>
  <c r="Q39" i="41"/>
  <c r="P39" i="41"/>
  <c r="O39" i="41"/>
  <c r="K39" i="41"/>
  <c r="J39" i="41"/>
  <c r="I39" i="41"/>
  <c r="E39" i="41"/>
  <c r="D39" i="41"/>
  <c r="C39" i="41"/>
  <c r="AL38" i="41"/>
  <c r="AK38" i="41"/>
  <c r="AJ38" i="41"/>
  <c r="AF38" i="41"/>
  <c r="AE38" i="41"/>
  <c r="AD38" i="41"/>
  <c r="AC38" i="41"/>
  <c r="AB38" i="41"/>
  <c r="AA38" i="41"/>
  <c r="Z38" i="41"/>
  <c r="Y38" i="41"/>
  <c r="X38" i="41"/>
  <c r="T38" i="41"/>
  <c r="S38" i="41"/>
  <c r="R38" i="41"/>
  <c r="Q38" i="41"/>
  <c r="P38" i="41"/>
  <c r="O38" i="41"/>
  <c r="K38" i="41"/>
  <c r="J38" i="41"/>
  <c r="I38" i="41"/>
  <c r="E38" i="41"/>
  <c r="D38" i="41"/>
  <c r="C38" i="41"/>
  <c r="AL37" i="41"/>
  <c r="AK37" i="41"/>
  <c r="AJ37" i="41"/>
  <c r="AF37" i="41"/>
  <c r="AE37" i="41"/>
  <c r="AD37" i="41"/>
  <c r="AC37" i="41"/>
  <c r="AB37" i="41"/>
  <c r="AA37" i="41"/>
  <c r="Z37" i="41"/>
  <c r="Y37" i="41"/>
  <c r="X37" i="41"/>
  <c r="T37" i="41"/>
  <c r="S37" i="41"/>
  <c r="R37" i="41"/>
  <c r="Q37" i="41"/>
  <c r="P37" i="41"/>
  <c r="O37" i="41"/>
  <c r="K37" i="41"/>
  <c r="J37" i="41"/>
  <c r="I37" i="41"/>
  <c r="E37" i="41"/>
  <c r="D37" i="41"/>
  <c r="C37" i="41"/>
  <c r="AP36" i="41"/>
  <c r="AL35" i="41"/>
  <c r="AK35" i="41"/>
  <c r="AJ35" i="41"/>
  <c r="AI35" i="41"/>
  <c r="AI68" i="41" s="1"/>
  <c r="AH35" i="41"/>
  <c r="AH68" i="41" s="1"/>
  <c r="AG35" i="41"/>
  <c r="AG68" i="41" s="1"/>
  <c r="T35" i="41"/>
  <c r="S35" i="41"/>
  <c r="R35" i="41"/>
  <c r="Q35" i="41"/>
  <c r="P35" i="41"/>
  <c r="O35" i="41"/>
  <c r="K35" i="41"/>
  <c r="J35" i="41"/>
  <c r="I35" i="41"/>
  <c r="H35" i="41"/>
  <c r="G35" i="41"/>
  <c r="F35" i="41"/>
  <c r="AL34" i="41"/>
  <c r="AK34" i="41"/>
  <c r="AJ34" i="41"/>
  <c r="AF34" i="41"/>
  <c r="AE34" i="41"/>
  <c r="AD34" i="41"/>
  <c r="AC34" i="41"/>
  <c r="AB34" i="41"/>
  <c r="AA34" i="41"/>
  <c r="Z34" i="41"/>
  <c r="Y34" i="41"/>
  <c r="X34" i="41"/>
  <c r="T34" i="41"/>
  <c r="S34" i="41"/>
  <c r="R34" i="41"/>
  <c r="Q34" i="41"/>
  <c r="P34" i="41"/>
  <c r="O34" i="41"/>
  <c r="K34" i="41"/>
  <c r="J34" i="41"/>
  <c r="I34" i="41"/>
  <c r="E34" i="41"/>
  <c r="D34" i="41"/>
  <c r="C34" i="41"/>
  <c r="AP33" i="41"/>
  <c r="AL32" i="41"/>
  <c r="AK32" i="41"/>
  <c r="AJ32" i="41"/>
  <c r="AF32" i="41"/>
  <c r="AE32" i="41"/>
  <c r="AD32" i="41"/>
  <c r="AC32" i="41"/>
  <c r="AB32" i="41"/>
  <c r="AA32" i="41"/>
  <c r="Z32" i="41"/>
  <c r="Y32" i="41"/>
  <c r="X32" i="41"/>
  <c r="T32" i="41"/>
  <c r="S32" i="41"/>
  <c r="R32" i="41"/>
  <c r="Q32" i="41"/>
  <c r="P32" i="41"/>
  <c r="O32" i="41"/>
  <c r="K32" i="41"/>
  <c r="J32" i="41"/>
  <c r="I32" i="41"/>
  <c r="E32" i="41"/>
  <c r="D32" i="41"/>
  <c r="C32" i="41"/>
  <c r="AL31" i="41"/>
  <c r="AK31" i="41"/>
  <c r="AJ31" i="41"/>
  <c r="T31" i="41"/>
  <c r="S31" i="41"/>
  <c r="R31" i="41"/>
  <c r="Q31" i="41"/>
  <c r="P31" i="41"/>
  <c r="O31" i="41"/>
  <c r="K31" i="41"/>
  <c r="J31" i="41"/>
  <c r="I31" i="41"/>
  <c r="AL30" i="41"/>
  <c r="AK30" i="41"/>
  <c r="AJ30" i="41"/>
  <c r="AF30" i="41"/>
  <c r="AE30" i="41"/>
  <c r="AD30" i="41"/>
  <c r="AC30" i="41"/>
  <c r="AB30" i="41"/>
  <c r="AA30" i="41"/>
  <c r="Z30" i="41"/>
  <c r="Y30" i="41"/>
  <c r="X30" i="41"/>
  <c r="T30" i="41"/>
  <c r="S30" i="41"/>
  <c r="R30" i="41"/>
  <c r="Q30" i="41"/>
  <c r="P30" i="41"/>
  <c r="O30" i="41"/>
  <c r="K30" i="41"/>
  <c r="J30" i="41"/>
  <c r="I30" i="41"/>
  <c r="E30" i="41"/>
  <c r="D30" i="41"/>
  <c r="C30" i="41"/>
  <c r="AP29" i="41"/>
  <c r="AL28" i="41"/>
  <c r="AK28" i="41"/>
  <c r="AJ28" i="41"/>
  <c r="AF28" i="41"/>
  <c r="AE28" i="41"/>
  <c r="AD28" i="41"/>
  <c r="AC28" i="41"/>
  <c r="AB28" i="41"/>
  <c r="AA28" i="41"/>
  <c r="Z28" i="41"/>
  <c r="Y28" i="41"/>
  <c r="X28" i="41"/>
  <c r="T28" i="41"/>
  <c r="S28" i="41"/>
  <c r="R28" i="41"/>
  <c r="Q28" i="41"/>
  <c r="P28" i="41"/>
  <c r="O28" i="41"/>
  <c r="K28" i="41"/>
  <c r="J28" i="41"/>
  <c r="I28" i="41"/>
  <c r="E28" i="41"/>
  <c r="D28" i="41"/>
  <c r="C28" i="41"/>
  <c r="AL27" i="41"/>
  <c r="AK27" i="41"/>
  <c r="AJ27" i="41"/>
  <c r="T27" i="41"/>
  <c r="S27" i="41"/>
  <c r="R27" i="41"/>
  <c r="Q27" i="41"/>
  <c r="P27" i="41"/>
  <c r="O27" i="41"/>
  <c r="K27" i="41"/>
  <c r="J27" i="41"/>
  <c r="I27" i="41"/>
  <c r="H27" i="41"/>
  <c r="G27" i="41"/>
  <c r="F27" i="41"/>
  <c r="AL26" i="41"/>
  <c r="AK26" i="41"/>
  <c r="AJ26" i="41"/>
  <c r="T26" i="41"/>
  <c r="S26" i="41"/>
  <c r="R26" i="41"/>
  <c r="Q26" i="41"/>
  <c r="P26" i="41"/>
  <c r="O26" i="41"/>
  <c r="K26" i="41"/>
  <c r="J26" i="41"/>
  <c r="I26" i="41"/>
  <c r="AL25" i="41"/>
  <c r="AK25" i="41"/>
  <c r="AJ25" i="41"/>
  <c r="T25" i="41"/>
  <c r="S25" i="41"/>
  <c r="R25" i="41"/>
  <c r="Q25" i="41"/>
  <c r="P25" i="41"/>
  <c r="O25" i="41"/>
  <c r="K25" i="41"/>
  <c r="J25" i="41"/>
  <c r="I25" i="41"/>
  <c r="AP24" i="41"/>
  <c r="AL23" i="41"/>
  <c r="AK23" i="41"/>
  <c r="AJ23" i="41"/>
  <c r="T23" i="41"/>
  <c r="S23" i="41"/>
  <c r="R23" i="41"/>
  <c r="Q23" i="41"/>
  <c r="P23" i="41"/>
  <c r="O23" i="41"/>
  <c r="K23" i="41"/>
  <c r="J23" i="41"/>
  <c r="I23" i="41"/>
  <c r="AP22" i="41"/>
  <c r="AL21" i="41"/>
  <c r="AK21" i="41"/>
  <c r="AJ21" i="41"/>
  <c r="AF21" i="41"/>
  <c r="AE21" i="41"/>
  <c r="AD21" i="41"/>
  <c r="AC21" i="41"/>
  <c r="AB21" i="41"/>
  <c r="AA21" i="41"/>
  <c r="Z21" i="41"/>
  <c r="Y21" i="41"/>
  <c r="X21" i="41"/>
  <c r="T21" i="41"/>
  <c r="S21" i="41"/>
  <c r="R21" i="41"/>
  <c r="Q21" i="41"/>
  <c r="P21" i="41"/>
  <c r="O21" i="41"/>
  <c r="K21" i="41"/>
  <c r="J21" i="41"/>
  <c r="I21" i="41"/>
  <c r="E21" i="41"/>
  <c r="D21" i="41"/>
  <c r="C21" i="41"/>
  <c r="AL20" i="41"/>
  <c r="AK20" i="41"/>
  <c r="AJ20" i="41"/>
  <c r="T20" i="41"/>
  <c r="S20" i="41"/>
  <c r="R20" i="41"/>
  <c r="Q20" i="41"/>
  <c r="P20" i="41"/>
  <c r="O20" i="41"/>
  <c r="K20" i="41"/>
  <c r="J20" i="41"/>
  <c r="I20" i="41"/>
  <c r="AL19" i="41"/>
  <c r="AK19" i="41"/>
  <c r="AJ19" i="41"/>
  <c r="T19" i="41"/>
  <c r="S19" i="41"/>
  <c r="R19" i="41"/>
  <c r="Q19" i="41"/>
  <c r="P19" i="41"/>
  <c r="O19" i="41"/>
  <c r="K19" i="41"/>
  <c r="J19" i="41"/>
  <c r="I19" i="41"/>
  <c r="AL18" i="41"/>
  <c r="AK18" i="41"/>
  <c r="AJ18" i="41"/>
  <c r="AF18" i="41"/>
  <c r="AE18" i="41"/>
  <c r="AD18" i="41"/>
  <c r="AC18" i="41"/>
  <c r="AB18" i="41"/>
  <c r="AA18" i="41"/>
  <c r="Z18" i="41"/>
  <c r="Y18" i="41"/>
  <c r="X18" i="41"/>
  <c r="T18" i="41"/>
  <c r="S18" i="41"/>
  <c r="R18" i="41"/>
  <c r="Q18" i="41"/>
  <c r="P18" i="41"/>
  <c r="O18" i="41"/>
  <c r="K18" i="41"/>
  <c r="J18" i="41"/>
  <c r="I18" i="41"/>
  <c r="E18" i="41"/>
  <c r="D18" i="41"/>
  <c r="C18" i="41"/>
  <c r="AL17" i="41"/>
  <c r="AK17" i="41"/>
  <c r="AJ17" i="41"/>
  <c r="AF17" i="41"/>
  <c r="AE17" i="41"/>
  <c r="AD17" i="41"/>
  <c r="AC17" i="41"/>
  <c r="AB17" i="41"/>
  <c r="AA17" i="41"/>
  <c r="Z17" i="41"/>
  <c r="Y17" i="41"/>
  <c r="X17" i="41"/>
  <c r="T17" i="41"/>
  <c r="S17" i="41"/>
  <c r="R17" i="41"/>
  <c r="Q17" i="41"/>
  <c r="P17" i="41"/>
  <c r="O17" i="41"/>
  <c r="K17" i="41"/>
  <c r="J17" i="41"/>
  <c r="I17" i="41"/>
  <c r="E17" i="41"/>
  <c r="D17" i="41"/>
  <c r="C17" i="41"/>
  <c r="AL16" i="41"/>
  <c r="AK16" i="41"/>
  <c r="AJ16" i="41"/>
  <c r="AF16" i="41"/>
  <c r="AE16" i="41"/>
  <c r="AD16" i="41"/>
  <c r="AC16" i="41"/>
  <c r="AB16" i="41"/>
  <c r="AA16" i="41"/>
  <c r="Z16" i="41"/>
  <c r="Y16" i="41"/>
  <c r="X16" i="41"/>
  <c r="T16" i="41"/>
  <c r="S16" i="41"/>
  <c r="R16" i="41"/>
  <c r="Q16" i="41"/>
  <c r="P16" i="41"/>
  <c r="O16" i="41"/>
  <c r="K16" i="41"/>
  <c r="J16" i="41"/>
  <c r="I16" i="41"/>
  <c r="E16" i="41"/>
  <c r="D16" i="41"/>
  <c r="C16" i="41"/>
  <c r="AL15" i="41"/>
  <c r="AK15" i="41"/>
  <c r="AJ15" i="41"/>
  <c r="AF15" i="41"/>
  <c r="AE15" i="41"/>
  <c r="AD15" i="41"/>
  <c r="AC15" i="41"/>
  <c r="AB15" i="41"/>
  <c r="AA15" i="41"/>
  <c r="Z15" i="41"/>
  <c r="Y15" i="41"/>
  <c r="X15" i="41"/>
  <c r="T15" i="41"/>
  <c r="S15" i="41"/>
  <c r="R15" i="41"/>
  <c r="Q15" i="41"/>
  <c r="P15" i="41"/>
  <c r="O15" i="41"/>
  <c r="K15" i="41"/>
  <c r="J15" i="41"/>
  <c r="I15" i="41"/>
  <c r="E15" i="41"/>
  <c r="D15" i="41"/>
  <c r="C15" i="41"/>
  <c r="AL14" i="41"/>
  <c r="AK14" i="41"/>
  <c r="AJ14" i="41"/>
  <c r="T14" i="41"/>
  <c r="S14" i="41"/>
  <c r="R14" i="41"/>
  <c r="Q14" i="41"/>
  <c r="P14" i="41"/>
  <c r="O14" i="41"/>
  <c r="K14" i="41"/>
  <c r="J14" i="41"/>
  <c r="I14" i="41"/>
  <c r="AL13" i="41"/>
  <c r="AK13" i="41"/>
  <c r="AJ13" i="41"/>
  <c r="AF13" i="41"/>
  <c r="AE13" i="41"/>
  <c r="AD13" i="41"/>
  <c r="AC13" i="41"/>
  <c r="AB13" i="41"/>
  <c r="AA13" i="41"/>
  <c r="Z13" i="41"/>
  <c r="Y13" i="41"/>
  <c r="X13" i="41"/>
  <c r="T13" i="41"/>
  <c r="S13" i="41"/>
  <c r="R13" i="41"/>
  <c r="Q13" i="41"/>
  <c r="P13" i="41"/>
  <c r="O13" i="41"/>
  <c r="K13" i="41"/>
  <c r="J13" i="41"/>
  <c r="I13" i="41"/>
  <c r="E13" i="41"/>
  <c r="D13" i="41"/>
  <c r="C13" i="41"/>
  <c r="AL12" i="41"/>
  <c r="AK12" i="41"/>
  <c r="AJ12" i="41"/>
  <c r="AF12" i="41"/>
  <c r="AE12" i="41"/>
  <c r="AD12" i="41"/>
  <c r="AC12" i="41"/>
  <c r="AB12" i="41"/>
  <c r="AA12" i="41"/>
  <c r="Z12" i="41"/>
  <c r="Y12" i="41"/>
  <c r="X12" i="41"/>
  <c r="T12" i="41"/>
  <c r="S12" i="41"/>
  <c r="R12" i="41"/>
  <c r="Q12" i="41"/>
  <c r="P12" i="41"/>
  <c r="O12" i="41"/>
  <c r="K12" i="41"/>
  <c r="J12" i="41"/>
  <c r="I12" i="41"/>
  <c r="E12" i="41"/>
  <c r="D12" i="41"/>
  <c r="C12" i="41"/>
  <c r="AL11" i="41"/>
  <c r="AK11" i="41"/>
  <c r="AJ11" i="41"/>
  <c r="AF11" i="41"/>
  <c r="AE11" i="41"/>
  <c r="AD11" i="41"/>
  <c r="AC11" i="41"/>
  <c r="AB11" i="41"/>
  <c r="AA11" i="41"/>
  <c r="Z11" i="41"/>
  <c r="Y11" i="41"/>
  <c r="X11" i="41"/>
  <c r="T11" i="41"/>
  <c r="S11" i="41"/>
  <c r="R11" i="41"/>
  <c r="Q11" i="41"/>
  <c r="P11" i="41"/>
  <c r="O11" i="41"/>
  <c r="K11" i="41"/>
  <c r="J11" i="41"/>
  <c r="I11" i="41"/>
  <c r="E11" i="41"/>
  <c r="D11" i="41"/>
  <c r="C11" i="41"/>
  <c r="AL10" i="41"/>
  <c r="AK10" i="41"/>
  <c r="AJ10" i="41"/>
  <c r="AF10" i="41"/>
  <c r="AE10" i="41"/>
  <c r="AD10" i="41"/>
  <c r="AC10" i="41"/>
  <c r="AB10" i="41"/>
  <c r="AA10" i="41"/>
  <c r="Z10" i="41"/>
  <c r="Y10" i="41"/>
  <c r="X10" i="41"/>
  <c r="T10" i="41"/>
  <c r="S10" i="41"/>
  <c r="R10" i="41"/>
  <c r="Q10" i="41"/>
  <c r="P10" i="41"/>
  <c r="O10" i="41"/>
  <c r="K10" i="41"/>
  <c r="J10" i="41"/>
  <c r="I10" i="41"/>
  <c r="E10" i="41"/>
  <c r="D10" i="41"/>
  <c r="C10" i="41"/>
  <c r="AL9" i="41"/>
  <c r="AK9" i="41"/>
  <c r="AJ9" i="41"/>
  <c r="T9" i="41"/>
  <c r="S9" i="41"/>
  <c r="R9" i="41"/>
  <c r="Q9" i="41"/>
  <c r="P9" i="41"/>
  <c r="O9" i="41"/>
  <c r="K9" i="41"/>
  <c r="J9" i="41"/>
  <c r="I9" i="41"/>
  <c r="AL8" i="41"/>
  <c r="AK8" i="41"/>
  <c r="AJ8" i="41"/>
  <c r="AF8" i="41"/>
  <c r="AE8" i="41"/>
  <c r="AD8" i="41"/>
  <c r="AC8" i="41"/>
  <c r="AB8" i="41"/>
  <c r="AA8" i="41"/>
  <c r="Z8" i="41"/>
  <c r="Y8" i="41"/>
  <c r="X8" i="41"/>
  <c r="T8" i="41"/>
  <c r="S8" i="41"/>
  <c r="R8" i="41"/>
  <c r="Q8" i="41"/>
  <c r="P8" i="41"/>
  <c r="O8" i="41"/>
  <c r="K8" i="41"/>
  <c r="J8" i="41"/>
  <c r="I8" i="41"/>
  <c r="H8" i="41"/>
  <c r="G8" i="41"/>
  <c r="F8" i="41"/>
  <c r="AL7" i="41"/>
  <c r="AK7" i="41"/>
  <c r="AJ7" i="41"/>
  <c r="AF7" i="41"/>
  <c r="AE7" i="41"/>
  <c r="AD7" i="41"/>
  <c r="AC7" i="41"/>
  <c r="AB7" i="41"/>
  <c r="AA7" i="41"/>
  <c r="Z7" i="41"/>
  <c r="Y7" i="41"/>
  <c r="X7" i="41"/>
  <c r="T7" i="41"/>
  <c r="S7" i="41"/>
  <c r="R7" i="41"/>
  <c r="Q7" i="41"/>
  <c r="P7" i="41"/>
  <c r="O7" i="41"/>
  <c r="K7" i="41"/>
  <c r="J7" i="41"/>
  <c r="I7" i="41"/>
  <c r="E7" i="41"/>
  <c r="D7" i="41"/>
  <c r="C7" i="41"/>
  <c r="AL6" i="41"/>
  <c r="AK6" i="41"/>
  <c r="AJ6" i="41"/>
  <c r="AF6" i="41"/>
  <c r="AE6" i="41"/>
  <c r="AD6" i="41"/>
  <c r="AC6" i="41"/>
  <c r="AB6" i="41"/>
  <c r="AA6" i="41"/>
  <c r="Z6" i="41"/>
  <c r="Y6" i="41"/>
  <c r="X6" i="41"/>
  <c r="T6" i="41"/>
  <c r="S6" i="41"/>
  <c r="R6" i="41"/>
  <c r="Q6" i="41"/>
  <c r="P6" i="41"/>
  <c r="O6" i="41"/>
  <c r="K6" i="41"/>
  <c r="J6" i="41"/>
  <c r="I6" i="41"/>
  <c r="E6" i="41"/>
  <c r="D6" i="41"/>
  <c r="C6" i="41"/>
  <c r="AL5" i="41"/>
  <c r="AK5" i="41"/>
  <c r="AJ5" i="41"/>
  <c r="AF5" i="41"/>
  <c r="AE5" i="41"/>
  <c r="AD5" i="41"/>
  <c r="AC5" i="41"/>
  <c r="AB5" i="41"/>
  <c r="AA5" i="41"/>
  <c r="Z5" i="41"/>
  <c r="Y5" i="41"/>
  <c r="X5" i="41"/>
  <c r="T5" i="41"/>
  <c r="S5" i="41"/>
  <c r="R5" i="41"/>
  <c r="Q5" i="41"/>
  <c r="P5" i="41"/>
  <c r="O5" i="41"/>
  <c r="K5" i="41"/>
  <c r="J5" i="41"/>
  <c r="I5" i="41"/>
  <c r="E5" i="41"/>
  <c r="D5" i="41"/>
  <c r="C5" i="41"/>
  <c r="AL4" i="41"/>
  <c r="AK4" i="41"/>
  <c r="AJ4" i="41"/>
  <c r="AF4" i="41"/>
  <c r="AE4" i="41"/>
  <c r="AD4" i="41"/>
  <c r="AC4" i="41"/>
  <c r="AB4" i="41"/>
  <c r="AA4" i="41"/>
  <c r="Z4" i="41"/>
  <c r="Y4" i="41"/>
  <c r="X4" i="41"/>
  <c r="T4" i="41"/>
  <c r="S4" i="41"/>
  <c r="R4" i="41"/>
  <c r="Q4" i="41"/>
  <c r="P4" i="41"/>
  <c r="O4" i="41"/>
  <c r="K4" i="41"/>
  <c r="J4" i="41"/>
  <c r="I4" i="41"/>
  <c r="E4" i="41"/>
  <c r="D4" i="41"/>
  <c r="C4" i="41"/>
  <c r="AM67" i="41" l="1"/>
  <c r="AN9" i="41"/>
  <c r="AN13" i="41"/>
  <c r="AN21" i="41"/>
  <c r="AO34" i="41"/>
  <c r="AN46" i="41"/>
  <c r="AN47" i="41"/>
  <c r="AM47" i="41"/>
  <c r="AM48" i="41"/>
  <c r="AM51" i="41"/>
  <c r="AM52" i="41"/>
  <c r="AM53" i="41"/>
  <c r="AN53" i="41"/>
  <c r="AM55" i="41"/>
  <c r="AM56" i="41"/>
  <c r="AN56" i="41"/>
  <c r="AP56" i="41" s="1"/>
  <c r="AN57" i="41"/>
  <c r="AN58" i="41"/>
  <c r="AN59" i="41"/>
  <c r="AN60" i="41"/>
  <c r="AN61" i="41"/>
  <c r="AM61" i="41"/>
  <c r="AM62" i="41"/>
  <c r="AM63" i="41"/>
  <c r="AM64" i="41"/>
  <c r="AM65" i="41"/>
  <c r="AM66" i="41"/>
  <c r="AN10" i="41"/>
  <c r="AN12" i="41"/>
  <c r="AN17" i="41"/>
  <c r="AN20" i="41"/>
  <c r="AO6" i="41"/>
  <c r="AO44" i="41"/>
  <c r="AM4" i="41"/>
  <c r="J68" i="41"/>
  <c r="Q68" i="41"/>
  <c r="X68" i="41"/>
  <c r="AB68" i="41"/>
  <c r="AM9" i="41"/>
  <c r="AN38" i="41"/>
  <c r="AN39" i="41"/>
  <c r="AM43" i="41"/>
  <c r="AO18" i="41"/>
  <c r="AN5" i="41"/>
  <c r="AN6" i="41"/>
  <c r="AN7" i="41"/>
  <c r="G68" i="41"/>
  <c r="AM14" i="41"/>
  <c r="AM16" i="41"/>
  <c r="AN16" i="41"/>
  <c r="AO26" i="41"/>
  <c r="AO27" i="41"/>
  <c r="AO31" i="41"/>
  <c r="AO32" i="41"/>
  <c r="AN43" i="41"/>
  <c r="AF68" i="41"/>
  <c r="AM5" i="41"/>
  <c r="AM10" i="41"/>
  <c r="AN14" i="41"/>
  <c r="AN15" i="41"/>
  <c r="AM17" i="41"/>
  <c r="AO21" i="41"/>
  <c r="AM23" i="41"/>
  <c r="O68" i="41"/>
  <c r="S68" i="41"/>
  <c r="AM27" i="41"/>
  <c r="C68" i="41"/>
  <c r="AA68" i="41"/>
  <c r="AE68" i="41"/>
  <c r="AO37" i="41"/>
  <c r="AO38" i="41"/>
  <c r="AN42" i="41"/>
  <c r="AO47" i="41"/>
  <c r="AN48" i="41"/>
  <c r="AN51" i="41"/>
  <c r="AN52" i="41"/>
  <c r="AN55" i="41"/>
  <c r="AO56" i="41"/>
  <c r="AO57" i="41"/>
  <c r="AO58" i="41"/>
  <c r="AP58" i="41" s="1"/>
  <c r="AO59" i="41"/>
  <c r="AO60" i="41"/>
  <c r="AO61" i="41"/>
  <c r="AN62" i="41"/>
  <c r="AN63" i="41"/>
  <c r="AN64" i="41"/>
  <c r="AN65" i="41"/>
  <c r="AN66" i="41"/>
  <c r="AN67" i="41"/>
  <c r="AN4" i="41"/>
  <c r="AM6" i="41"/>
  <c r="AM12" i="41"/>
  <c r="AO14" i="41"/>
  <c r="AM20" i="41"/>
  <c r="AN23" i="41"/>
  <c r="AN27" i="41"/>
  <c r="AN28" i="41"/>
  <c r="AM32" i="41"/>
  <c r="AO35" i="41"/>
  <c r="AM35" i="41"/>
  <c r="AO42" i="41"/>
  <c r="AO43" i="41"/>
  <c r="AM46" i="41"/>
  <c r="AO48" i="41"/>
  <c r="AO51" i="41"/>
  <c r="AO52" i="41"/>
  <c r="AO55" i="41"/>
  <c r="AO62" i="41"/>
  <c r="AO63" i="41"/>
  <c r="AO64" i="41"/>
  <c r="AO65" i="41"/>
  <c r="AO66" i="41"/>
  <c r="AO67" i="41"/>
  <c r="F68" i="41"/>
  <c r="AN8" i="41"/>
  <c r="AO10" i="41"/>
  <c r="AN11" i="41"/>
  <c r="AM13" i="41"/>
  <c r="AO17" i="41"/>
  <c r="AN18" i="41"/>
  <c r="AN19" i="41"/>
  <c r="AM21" i="41"/>
  <c r="AO23" i="41"/>
  <c r="AO28" i="41"/>
  <c r="AN32" i="41"/>
  <c r="AM34" i="41"/>
  <c r="AM38" i="41"/>
  <c r="AM39" i="41"/>
  <c r="AN44" i="41"/>
  <c r="AN45" i="41"/>
  <c r="AO50" i="41"/>
  <c r="AM57" i="41"/>
  <c r="AM58" i="41"/>
  <c r="AM59" i="41"/>
  <c r="AM60" i="41"/>
  <c r="K68" i="41"/>
  <c r="Y68" i="41"/>
  <c r="AC68" i="41"/>
  <c r="AO11" i="41"/>
  <c r="AO16" i="41"/>
  <c r="AM18" i="41"/>
  <c r="AO20" i="41"/>
  <c r="AN25" i="41"/>
  <c r="AM26" i="41"/>
  <c r="AN30" i="41"/>
  <c r="AM31" i="41"/>
  <c r="AN34" i="41"/>
  <c r="AM37" i="41"/>
  <c r="AO39" i="41"/>
  <c r="AN40" i="41"/>
  <c r="AM44" i="41"/>
  <c r="AO46" i="41"/>
  <c r="AN49" i="41"/>
  <c r="D68" i="41"/>
  <c r="R68" i="41"/>
  <c r="AO7" i="41"/>
  <c r="AO15" i="41"/>
  <c r="AO19" i="41"/>
  <c r="AM25" i="41"/>
  <c r="AM30" i="41"/>
  <c r="AM40" i="41"/>
  <c r="AO45" i="41"/>
  <c r="AM49" i="41"/>
  <c r="AM50" i="41"/>
  <c r="AO53" i="41"/>
  <c r="E68" i="41"/>
  <c r="Z68" i="41"/>
  <c r="AD68" i="41"/>
  <c r="AK68" i="41"/>
  <c r="AO8" i="41"/>
  <c r="AO12" i="41"/>
  <c r="I68" i="41"/>
  <c r="P68" i="41"/>
  <c r="T68" i="41"/>
  <c r="AL68" i="41"/>
  <c r="AO5" i="41"/>
  <c r="AM7" i="41"/>
  <c r="AO9" i="41"/>
  <c r="AM11" i="41"/>
  <c r="AO13" i="41"/>
  <c r="AM15" i="41"/>
  <c r="AM19" i="41"/>
  <c r="AO25" i="41"/>
  <c r="AN26" i="41"/>
  <c r="AM28" i="41"/>
  <c r="AO30" i="41"/>
  <c r="AN31" i="41"/>
  <c r="AN35" i="41"/>
  <c r="AN37" i="41"/>
  <c r="AO40" i="41"/>
  <c r="AM42" i="41"/>
  <c r="AM45" i="41"/>
  <c r="AO49" i="41"/>
  <c r="AO4" i="41"/>
  <c r="AN50" i="41"/>
  <c r="H68" i="41"/>
  <c r="AM8" i="41"/>
  <c r="AP62" i="41" l="1"/>
  <c r="AP9" i="41"/>
  <c r="AP60" i="41"/>
  <c r="AP10" i="41"/>
  <c r="AP52" i="41"/>
  <c r="AP47" i="41"/>
  <c r="AP53" i="41"/>
  <c r="AP13" i="41"/>
  <c r="AP5" i="41"/>
  <c r="AP6" i="41"/>
  <c r="AP61" i="41"/>
  <c r="AP51" i="41"/>
  <c r="AP14" i="41"/>
  <c r="AP42" i="41"/>
  <c r="AP25" i="41"/>
  <c r="AP34" i="41"/>
  <c r="AP16" i="41"/>
  <c r="AP28" i="41"/>
  <c r="AP35" i="41"/>
  <c r="AP31" i="41"/>
  <c r="AP20" i="41"/>
  <c r="AP21" i="41"/>
  <c r="AP63" i="41"/>
  <c r="AP59" i="41"/>
  <c r="AP65" i="41"/>
  <c r="AP38" i="41"/>
  <c r="AP43" i="41"/>
  <c r="AP4" i="41"/>
  <c r="AP45" i="41"/>
  <c r="AP8" i="41"/>
  <c r="AP39" i="41"/>
  <c r="AP18" i="41"/>
  <c r="AP12" i="41"/>
  <c r="AP67" i="41"/>
  <c r="AP64" i="41"/>
  <c r="AP15" i="41"/>
  <c r="AP7" i="41"/>
  <c r="AP44" i="41"/>
  <c r="AP57" i="41"/>
  <c r="AP55" i="41"/>
  <c r="AP46" i="41"/>
  <c r="AP66" i="41"/>
  <c r="AP23" i="41"/>
  <c r="AP11" i="41"/>
  <c r="AP32" i="41"/>
  <c r="AP48" i="41"/>
  <c r="AP27" i="41"/>
  <c r="AN68" i="41"/>
  <c r="AP17" i="41"/>
  <c r="AP40" i="41"/>
  <c r="AO68" i="41"/>
  <c r="AP19" i="41"/>
  <c r="AP50" i="41"/>
  <c r="AP37" i="41"/>
  <c r="AP26" i="41"/>
  <c r="AM68" i="41"/>
  <c r="AP49" i="41"/>
  <c r="AP30" i="41"/>
  <c r="AP68" i="41" l="1"/>
  <c r="U4" i="39"/>
  <c r="V4" i="39"/>
  <c r="W4" i="39"/>
  <c r="X4" i="39" s="1"/>
  <c r="U5" i="39"/>
  <c r="V5" i="39"/>
  <c r="W5" i="39"/>
  <c r="X5" i="39" s="1"/>
  <c r="U6" i="39"/>
  <c r="V6" i="39"/>
  <c r="W6" i="39"/>
  <c r="X6" i="39" s="1"/>
  <c r="U7" i="39"/>
  <c r="V7" i="39"/>
  <c r="W7" i="39"/>
  <c r="X7" i="39" s="1"/>
  <c r="U8" i="39"/>
  <c r="V8" i="39"/>
  <c r="W8" i="39"/>
  <c r="X8" i="39" s="1"/>
  <c r="U9" i="39"/>
  <c r="V9" i="39"/>
  <c r="W9" i="39"/>
  <c r="X9" i="39" s="1"/>
  <c r="U10" i="39"/>
  <c r="V10" i="39"/>
  <c r="W10" i="39"/>
  <c r="X10" i="39" s="1"/>
  <c r="U11" i="39"/>
  <c r="V11" i="39"/>
  <c r="W11" i="39"/>
  <c r="X11" i="39" s="1"/>
  <c r="U12" i="39"/>
  <c r="V12" i="39"/>
  <c r="W12" i="39"/>
  <c r="X12" i="39" s="1"/>
  <c r="U13" i="39"/>
  <c r="V13" i="39"/>
  <c r="W13" i="39"/>
  <c r="X13" i="39" s="1"/>
  <c r="U14" i="39"/>
  <c r="V14" i="39"/>
  <c r="W14" i="39"/>
  <c r="X14" i="39" s="1"/>
  <c r="U15" i="39"/>
  <c r="V15" i="39"/>
  <c r="W15" i="39"/>
  <c r="X15" i="39" s="1"/>
  <c r="U16" i="39"/>
  <c r="V16" i="39"/>
  <c r="W16" i="39"/>
  <c r="X16" i="39" s="1"/>
  <c r="U17" i="39"/>
  <c r="V17" i="39"/>
  <c r="W17" i="39"/>
  <c r="X17" i="39" s="1"/>
  <c r="U18" i="39"/>
  <c r="V18" i="39"/>
  <c r="W18" i="39"/>
  <c r="X18" i="39" s="1"/>
  <c r="U19" i="39"/>
  <c r="V19" i="39"/>
  <c r="W19" i="39"/>
  <c r="X19" i="39" s="1"/>
  <c r="U20" i="39"/>
  <c r="V20" i="39"/>
  <c r="W20" i="39"/>
  <c r="X20" i="39" s="1"/>
  <c r="U21" i="39"/>
  <c r="V21" i="39"/>
  <c r="W21" i="39"/>
  <c r="X21" i="39" s="1"/>
  <c r="U22" i="39"/>
  <c r="V22" i="39"/>
  <c r="W22" i="39"/>
  <c r="X22" i="39" s="1"/>
  <c r="U23" i="39"/>
  <c r="V23" i="39"/>
  <c r="W23" i="39"/>
  <c r="X23" i="39" s="1"/>
  <c r="U24" i="39"/>
  <c r="V24" i="39"/>
  <c r="W24" i="39"/>
  <c r="X24" i="39" s="1"/>
  <c r="U25" i="39"/>
  <c r="V25" i="39"/>
  <c r="W25" i="39"/>
  <c r="X25" i="39" s="1"/>
  <c r="U26" i="39"/>
  <c r="V26" i="39"/>
  <c r="W26" i="39"/>
  <c r="X26" i="39" s="1"/>
  <c r="U27" i="39"/>
  <c r="V27" i="39"/>
  <c r="W27" i="39"/>
  <c r="X27" i="39" s="1"/>
  <c r="U28" i="39"/>
  <c r="V28" i="39"/>
  <c r="W28" i="39"/>
  <c r="X28" i="39" s="1"/>
  <c r="U29" i="39"/>
  <c r="V29" i="39"/>
  <c r="W29" i="39"/>
  <c r="X29" i="39" s="1"/>
  <c r="U30" i="39"/>
  <c r="V30" i="39"/>
  <c r="W30" i="39"/>
  <c r="X30" i="39" s="1"/>
  <c r="U31" i="39"/>
  <c r="V31" i="39"/>
  <c r="W31" i="39"/>
  <c r="X31" i="39" s="1"/>
  <c r="U32" i="39"/>
  <c r="V32" i="39"/>
  <c r="W32" i="39"/>
  <c r="X32" i="39" s="1"/>
  <c r="U33" i="39"/>
  <c r="V33" i="39"/>
  <c r="W33" i="39"/>
  <c r="X33" i="39" s="1"/>
  <c r="U34" i="39"/>
  <c r="V34" i="39"/>
  <c r="W34" i="39"/>
  <c r="X34" i="39" s="1"/>
  <c r="U35" i="39"/>
  <c r="V35" i="39"/>
  <c r="W35" i="39"/>
  <c r="X35" i="39" s="1"/>
  <c r="U36" i="39"/>
  <c r="V36" i="39"/>
  <c r="W36" i="39"/>
  <c r="X36" i="39" s="1"/>
  <c r="U37" i="39"/>
  <c r="V37" i="39"/>
  <c r="W37" i="39"/>
  <c r="X37" i="39" s="1"/>
  <c r="U38" i="39"/>
  <c r="V38" i="39"/>
  <c r="W38" i="39"/>
  <c r="X38" i="39" s="1"/>
  <c r="U39" i="39"/>
  <c r="V39" i="39"/>
  <c r="W39" i="39"/>
  <c r="X39" i="39" s="1"/>
  <c r="U40" i="39"/>
  <c r="V40" i="39"/>
  <c r="W40" i="39"/>
  <c r="X40" i="39" s="1"/>
  <c r="U41" i="39"/>
  <c r="V41" i="39"/>
  <c r="W41" i="39"/>
  <c r="X41" i="39" s="1"/>
  <c r="U42" i="39"/>
  <c r="V42" i="39"/>
  <c r="W42" i="39"/>
  <c r="X42" i="39" s="1"/>
  <c r="U43" i="39"/>
  <c r="V43" i="39"/>
  <c r="W43" i="39"/>
  <c r="X43" i="39" s="1"/>
  <c r="U44" i="39"/>
  <c r="V44" i="39"/>
  <c r="W44" i="39"/>
  <c r="X44" i="39" s="1"/>
  <c r="U45" i="39"/>
  <c r="V45" i="39"/>
  <c r="W45" i="39"/>
  <c r="X45" i="39" s="1"/>
  <c r="U46" i="39"/>
  <c r="V46" i="39"/>
  <c r="W46" i="39"/>
  <c r="X46" i="39" s="1"/>
  <c r="U47" i="39"/>
  <c r="V47" i="39"/>
  <c r="W47" i="39"/>
  <c r="X47" i="39" s="1"/>
  <c r="U48" i="39"/>
  <c r="V48" i="39"/>
  <c r="W48" i="39"/>
  <c r="X48" i="39" s="1"/>
  <c r="U49" i="39"/>
  <c r="V49" i="39"/>
  <c r="W49" i="39"/>
  <c r="X49" i="39" s="1"/>
  <c r="U50" i="39"/>
  <c r="V50" i="39"/>
  <c r="W50" i="39"/>
  <c r="X50" i="39" s="1"/>
  <c r="U51" i="39"/>
  <c r="V51" i="39"/>
  <c r="W51" i="39"/>
  <c r="X51" i="39" s="1"/>
  <c r="U52" i="39"/>
  <c r="V52" i="39"/>
  <c r="W52" i="39"/>
  <c r="X52" i="39" s="1"/>
  <c r="U53" i="39"/>
  <c r="V53" i="39"/>
  <c r="W53" i="39"/>
  <c r="X53" i="39" s="1"/>
  <c r="U54" i="39"/>
  <c r="V54" i="39"/>
  <c r="W54" i="39"/>
  <c r="X54" i="39" s="1"/>
  <c r="U55" i="39"/>
  <c r="V55" i="39"/>
  <c r="W55" i="39"/>
  <c r="X55" i="39" s="1"/>
  <c r="U56" i="39"/>
  <c r="V56" i="39"/>
  <c r="W56" i="39"/>
  <c r="X56" i="39" s="1"/>
  <c r="U57" i="39"/>
  <c r="V57" i="39"/>
  <c r="W57" i="39"/>
  <c r="X57" i="39" s="1"/>
  <c r="U58" i="39"/>
  <c r="V58" i="39"/>
  <c r="W58" i="39"/>
  <c r="X58" i="39" s="1"/>
  <c r="U59" i="39"/>
  <c r="V59" i="39"/>
  <c r="W59" i="39"/>
  <c r="X59" i="39" s="1"/>
  <c r="U60" i="39"/>
  <c r="V60" i="39"/>
  <c r="W60" i="39"/>
  <c r="X60" i="39" s="1"/>
  <c r="U61" i="39"/>
  <c r="V61" i="39"/>
  <c r="W61" i="39"/>
  <c r="X61" i="39" s="1"/>
  <c r="U62" i="39"/>
  <c r="V62" i="39"/>
  <c r="W62" i="39"/>
  <c r="X62" i="39" s="1"/>
  <c r="U63" i="39"/>
  <c r="V63" i="39"/>
  <c r="W63" i="39"/>
  <c r="X63" i="39" s="1"/>
  <c r="U64" i="39"/>
  <c r="V64" i="39"/>
  <c r="W64" i="39"/>
  <c r="X64" i="39" s="1"/>
  <c r="U65" i="39"/>
  <c r="V65" i="39"/>
  <c r="W65" i="39"/>
  <c r="X65" i="39" s="1"/>
  <c r="S66" i="39" l="1"/>
  <c r="T66" i="39"/>
  <c r="M66" i="39"/>
  <c r="F66" i="39"/>
  <c r="H66" i="39"/>
  <c r="E66" i="39"/>
  <c r="O66" i="39"/>
  <c r="P66" i="39"/>
  <c r="Q66" i="39"/>
  <c r="R66" i="39"/>
  <c r="C66" i="39"/>
  <c r="G66" i="39"/>
  <c r="D66" i="39"/>
  <c r="AL67" i="45" l="1"/>
  <c r="AK67" i="45"/>
  <c r="AJ67" i="45"/>
  <c r="AF67" i="45"/>
  <c r="AE67" i="45"/>
  <c r="AD67" i="45"/>
  <c r="AC67" i="45"/>
  <c r="AB67" i="45"/>
  <c r="AA67" i="45"/>
  <c r="Z67" i="45"/>
  <c r="Y67" i="45"/>
  <c r="X67" i="45"/>
  <c r="T67" i="45"/>
  <c r="S67" i="45"/>
  <c r="R67" i="45"/>
  <c r="Q67" i="45"/>
  <c r="P67" i="45"/>
  <c r="O67" i="45"/>
  <c r="K67" i="45"/>
  <c r="J67" i="45"/>
  <c r="I67" i="45"/>
  <c r="E67" i="45"/>
  <c r="D67" i="45"/>
  <c r="C67" i="45"/>
  <c r="AL66" i="45"/>
  <c r="AK66" i="45"/>
  <c r="AJ66" i="45"/>
  <c r="AF66" i="45"/>
  <c r="AE66" i="45"/>
  <c r="AD66" i="45"/>
  <c r="AC66" i="45"/>
  <c r="AB66" i="45"/>
  <c r="AA66" i="45"/>
  <c r="Z66" i="45"/>
  <c r="Y66" i="45"/>
  <c r="X66" i="45"/>
  <c r="T66" i="45"/>
  <c r="S66" i="45"/>
  <c r="R66" i="45"/>
  <c r="Q66" i="45"/>
  <c r="P66" i="45"/>
  <c r="O66" i="45"/>
  <c r="K66" i="45"/>
  <c r="J66" i="45"/>
  <c r="I66" i="45"/>
  <c r="E66" i="45"/>
  <c r="D66" i="45"/>
  <c r="C66" i="45"/>
  <c r="AL65" i="45"/>
  <c r="AK65" i="45"/>
  <c r="AJ65" i="45"/>
  <c r="T65" i="45"/>
  <c r="S65" i="45"/>
  <c r="R65" i="45"/>
  <c r="Q65" i="45"/>
  <c r="P65" i="45"/>
  <c r="O65" i="45"/>
  <c r="K65" i="45"/>
  <c r="J65" i="45"/>
  <c r="I65" i="45"/>
  <c r="AL64" i="45"/>
  <c r="AK64" i="45"/>
  <c r="AJ64" i="45"/>
  <c r="T64" i="45"/>
  <c r="S64" i="45"/>
  <c r="R64" i="45"/>
  <c r="Q64" i="45"/>
  <c r="P64" i="45"/>
  <c r="O64" i="45"/>
  <c r="K64" i="45"/>
  <c r="J64" i="45"/>
  <c r="I64" i="45"/>
  <c r="AL63" i="45"/>
  <c r="AK63" i="45"/>
  <c r="AJ63" i="45"/>
  <c r="AF63" i="45"/>
  <c r="AE63" i="45"/>
  <c r="AD63" i="45"/>
  <c r="AC63" i="45"/>
  <c r="AB63" i="45"/>
  <c r="AA63" i="45"/>
  <c r="Z63" i="45"/>
  <c r="Y63" i="45"/>
  <c r="X63" i="45"/>
  <c r="T63" i="45"/>
  <c r="S63" i="45"/>
  <c r="R63" i="45"/>
  <c r="Q63" i="45"/>
  <c r="P63" i="45"/>
  <c r="O63" i="45"/>
  <c r="K63" i="45"/>
  <c r="J63" i="45"/>
  <c r="I63" i="45"/>
  <c r="E63" i="45"/>
  <c r="D63" i="45"/>
  <c r="C63" i="45"/>
  <c r="AL62" i="45"/>
  <c r="AK62" i="45"/>
  <c r="AJ62" i="45"/>
  <c r="W62" i="45"/>
  <c r="W68" i="45" s="1"/>
  <c r="V62" i="45"/>
  <c r="V68" i="45" s="1"/>
  <c r="U62" i="45"/>
  <c r="U68" i="45" s="1"/>
  <c r="Q62" i="45"/>
  <c r="P62" i="45"/>
  <c r="O62" i="45"/>
  <c r="K62" i="45"/>
  <c r="J62" i="45"/>
  <c r="I62" i="45"/>
  <c r="AL61" i="45"/>
  <c r="AK61" i="45"/>
  <c r="AJ61" i="45"/>
  <c r="AF61" i="45"/>
  <c r="AE61" i="45"/>
  <c r="AD61" i="45"/>
  <c r="AC61" i="45"/>
  <c r="AB61" i="45"/>
  <c r="AA61" i="45"/>
  <c r="Z61" i="45"/>
  <c r="Y61" i="45"/>
  <c r="X61" i="45"/>
  <c r="T61" i="45"/>
  <c r="S61" i="45"/>
  <c r="R61" i="45"/>
  <c r="Q61" i="45"/>
  <c r="P61" i="45"/>
  <c r="O61" i="45"/>
  <c r="K61" i="45"/>
  <c r="J61" i="45"/>
  <c r="I61" i="45"/>
  <c r="AL60" i="45"/>
  <c r="AK60" i="45"/>
  <c r="AJ60" i="45"/>
  <c r="AF60" i="45"/>
  <c r="AE60" i="45"/>
  <c r="AD60" i="45"/>
  <c r="AC60" i="45"/>
  <c r="AB60" i="45"/>
  <c r="AA60" i="45"/>
  <c r="Z60" i="45"/>
  <c r="Y60" i="45"/>
  <c r="X60" i="45"/>
  <c r="T60" i="45"/>
  <c r="S60" i="45"/>
  <c r="R60" i="45"/>
  <c r="Q60" i="45"/>
  <c r="P60" i="45"/>
  <c r="O60" i="45"/>
  <c r="K60" i="45"/>
  <c r="J60" i="45"/>
  <c r="I60" i="45"/>
  <c r="E60" i="45"/>
  <c r="D60" i="45"/>
  <c r="C60" i="45"/>
  <c r="AL59" i="45"/>
  <c r="AK59" i="45"/>
  <c r="AJ59" i="45"/>
  <c r="AF59" i="45"/>
  <c r="AE59" i="45"/>
  <c r="AD59" i="45"/>
  <c r="AC59" i="45"/>
  <c r="AB59" i="45"/>
  <c r="AA59" i="45"/>
  <c r="Z59" i="45"/>
  <c r="Y59" i="45"/>
  <c r="X59" i="45"/>
  <c r="T59" i="45"/>
  <c r="S59" i="45"/>
  <c r="R59" i="45"/>
  <c r="Q59" i="45"/>
  <c r="P59" i="45"/>
  <c r="O59" i="45"/>
  <c r="K59" i="45"/>
  <c r="J59" i="45"/>
  <c r="I59" i="45"/>
  <c r="H59" i="45"/>
  <c r="G59" i="45"/>
  <c r="F59" i="45"/>
  <c r="E59" i="45"/>
  <c r="D59" i="45"/>
  <c r="C59" i="45"/>
  <c r="AL58" i="45"/>
  <c r="AK58" i="45"/>
  <c r="AJ58" i="45"/>
  <c r="AF58" i="45"/>
  <c r="AE58" i="45"/>
  <c r="AD58" i="45"/>
  <c r="AC58" i="45"/>
  <c r="AB58" i="45"/>
  <c r="AA58" i="45"/>
  <c r="Z58" i="45"/>
  <c r="Y58" i="45"/>
  <c r="X58" i="45"/>
  <c r="T58" i="45"/>
  <c r="S58" i="45"/>
  <c r="R58" i="45"/>
  <c r="Q58" i="45"/>
  <c r="P58" i="45"/>
  <c r="O58" i="45"/>
  <c r="K58" i="45"/>
  <c r="J58" i="45"/>
  <c r="I58" i="45"/>
  <c r="E58" i="45"/>
  <c r="D58" i="45"/>
  <c r="C58" i="45"/>
  <c r="AL57" i="45"/>
  <c r="AK57" i="45"/>
  <c r="AJ57" i="45"/>
  <c r="T57" i="45"/>
  <c r="S57" i="45"/>
  <c r="R57" i="45"/>
  <c r="Q57" i="45"/>
  <c r="P57" i="45"/>
  <c r="O57" i="45"/>
  <c r="K57" i="45"/>
  <c r="J57" i="45"/>
  <c r="I57" i="45"/>
  <c r="AL56" i="45"/>
  <c r="AK56" i="45"/>
  <c r="AJ56" i="45"/>
  <c r="T56" i="45"/>
  <c r="S56" i="45"/>
  <c r="R56" i="45"/>
  <c r="Q56" i="45"/>
  <c r="P56" i="45"/>
  <c r="O56" i="45"/>
  <c r="K56" i="45"/>
  <c r="J56" i="45"/>
  <c r="I56" i="45"/>
  <c r="E56" i="45"/>
  <c r="D56" i="45"/>
  <c r="C56" i="45"/>
  <c r="AL55" i="45"/>
  <c r="AK55" i="45"/>
  <c r="AJ55" i="45"/>
  <c r="T55" i="45"/>
  <c r="S55" i="45"/>
  <c r="R55" i="45"/>
  <c r="Q55" i="45"/>
  <c r="P55" i="45"/>
  <c r="O55" i="45"/>
  <c r="K55" i="45"/>
  <c r="J55" i="45"/>
  <c r="I55" i="45"/>
  <c r="AL54" i="45"/>
  <c r="AK54" i="45"/>
  <c r="AJ54" i="45"/>
  <c r="AF54" i="45"/>
  <c r="AE54" i="45"/>
  <c r="AD54" i="45"/>
  <c r="AC54" i="45"/>
  <c r="AB54" i="45"/>
  <c r="AA54" i="45"/>
  <c r="Z54" i="45"/>
  <c r="Y54" i="45"/>
  <c r="X54" i="45"/>
  <c r="T54" i="45"/>
  <c r="S54" i="45"/>
  <c r="R54" i="45"/>
  <c r="Q54" i="45"/>
  <c r="P54" i="45"/>
  <c r="O54" i="45"/>
  <c r="K54" i="45"/>
  <c r="J54" i="45"/>
  <c r="I54" i="45"/>
  <c r="E54" i="45"/>
  <c r="D54" i="45"/>
  <c r="C54" i="45"/>
  <c r="AL53" i="45"/>
  <c r="AK53" i="45"/>
  <c r="AJ53" i="45"/>
  <c r="T53" i="45"/>
  <c r="S53" i="45"/>
  <c r="R53" i="45"/>
  <c r="Q53" i="45"/>
  <c r="P53" i="45"/>
  <c r="O53" i="45"/>
  <c r="K53" i="45"/>
  <c r="J53" i="45"/>
  <c r="I53" i="45"/>
  <c r="H53" i="45"/>
  <c r="G53" i="45"/>
  <c r="F53" i="45"/>
  <c r="AL52" i="45"/>
  <c r="AK52" i="45"/>
  <c r="AJ52" i="45"/>
  <c r="T52" i="45"/>
  <c r="S52" i="45"/>
  <c r="R52" i="45"/>
  <c r="Q52" i="45"/>
  <c r="P52" i="45"/>
  <c r="O52" i="45"/>
  <c r="K52" i="45"/>
  <c r="J52" i="45"/>
  <c r="I52" i="45"/>
  <c r="AL51" i="45"/>
  <c r="AK51" i="45"/>
  <c r="AJ51" i="45"/>
  <c r="T51" i="45"/>
  <c r="S51" i="45"/>
  <c r="R51" i="45"/>
  <c r="Q51" i="45"/>
  <c r="P51" i="45"/>
  <c r="O51" i="45"/>
  <c r="K51" i="45"/>
  <c r="J51" i="45"/>
  <c r="I51" i="45"/>
  <c r="AL50" i="45"/>
  <c r="AK50" i="45"/>
  <c r="AJ50" i="45"/>
  <c r="T50" i="45"/>
  <c r="S50" i="45"/>
  <c r="R50" i="45"/>
  <c r="Q50" i="45"/>
  <c r="P50" i="45"/>
  <c r="O50" i="45"/>
  <c r="N50" i="45"/>
  <c r="N68" i="45" s="1"/>
  <c r="M50" i="45"/>
  <c r="M68" i="45" s="1"/>
  <c r="L50" i="45"/>
  <c r="L68" i="45" s="1"/>
  <c r="K50" i="45"/>
  <c r="J50" i="45"/>
  <c r="I50" i="45"/>
  <c r="AL49" i="45"/>
  <c r="AK49" i="45"/>
  <c r="AJ49" i="45"/>
  <c r="AF49" i="45"/>
  <c r="AE49" i="45"/>
  <c r="AD49" i="45"/>
  <c r="AC49" i="45"/>
  <c r="AB49" i="45"/>
  <c r="AA49" i="45"/>
  <c r="Z49" i="45"/>
  <c r="Y49" i="45"/>
  <c r="X49" i="45"/>
  <c r="T49" i="45"/>
  <c r="S49" i="45"/>
  <c r="R49" i="45"/>
  <c r="Q49" i="45"/>
  <c r="P49" i="45"/>
  <c r="O49" i="45"/>
  <c r="K49" i="45"/>
  <c r="J49" i="45"/>
  <c r="I49" i="45"/>
  <c r="E49" i="45"/>
  <c r="D49" i="45"/>
  <c r="C49" i="45"/>
  <c r="AL48" i="45"/>
  <c r="AK48" i="45"/>
  <c r="AJ48" i="45"/>
  <c r="AF48" i="45"/>
  <c r="AE48" i="45"/>
  <c r="AD48" i="45"/>
  <c r="AC48" i="45"/>
  <c r="AB48" i="45"/>
  <c r="AA48" i="45"/>
  <c r="Z48" i="45"/>
  <c r="Y48" i="45"/>
  <c r="X48" i="45"/>
  <c r="T48" i="45"/>
  <c r="S48" i="45"/>
  <c r="R48" i="45"/>
  <c r="Q48" i="45"/>
  <c r="P48" i="45"/>
  <c r="O48" i="45"/>
  <c r="K48" i="45"/>
  <c r="J48" i="45"/>
  <c r="I48" i="45"/>
  <c r="AL47" i="45"/>
  <c r="AK47" i="45"/>
  <c r="AJ47" i="45"/>
  <c r="AF47" i="45"/>
  <c r="AE47" i="45"/>
  <c r="AD47" i="45"/>
  <c r="AC47" i="45"/>
  <c r="AB47" i="45"/>
  <c r="AA47" i="45"/>
  <c r="Z47" i="45"/>
  <c r="Y47" i="45"/>
  <c r="X47" i="45"/>
  <c r="T47" i="45"/>
  <c r="S47" i="45"/>
  <c r="R47" i="45"/>
  <c r="Q47" i="45"/>
  <c r="P47" i="45"/>
  <c r="O47" i="45"/>
  <c r="K47" i="45"/>
  <c r="J47" i="45"/>
  <c r="I47" i="45"/>
  <c r="AL46" i="45"/>
  <c r="AK46" i="45"/>
  <c r="AJ46" i="45"/>
  <c r="AF46" i="45"/>
  <c r="AE46" i="45"/>
  <c r="AD46" i="45"/>
  <c r="AC46" i="45"/>
  <c r="AB46" i="45"/>
  <c r="AA46" i="45"/>
  <c r="Z46" i="45"/>
  <c r="Y46" i="45"/>
  <c r="X46" i="45"/>
  <c r="T46" i="45"/>
  <c r="S46" i="45"/>
  <c r="R46" i="45"/>
  <c r="Q46" i="45"/>
  <c r="P46" i="45"/>
  <c r="O46" i="45"/>
  <c r="K46" i="45"/>
  <c r="J46" i="45"/>
  <c r="I46" i="45"/>
  <c r="E46" i="45"/>
  <c r="D46" i="45"/>
  <c r="C46" i="45"/>
  <c r="AL45" i="45"/>
  <c r="AK45" i="45"/>
  <c r="AJ45" i="45"/>
  <c r="AF45" i="45"/>
  <c r="AE45" i="45"/>
  <c r="AD45" i="45"/>
  <c r="AC45" i="45"/>
  <c r="AB45" i="45"/>
  <c r="AA45" i="45"/>
  <c r="Z45" i="45"/>
  <c r="Y45" i="45"/>
  <c r="X45" i="45"/>
  <c r="T45" i="45"/>
  <c r="S45" i="45"/>
  <c r="R45" i="45"/>
  <c r="Q45" i="45"/>
  <c r="P45" i="45"/>
  <c r="O45" i="45"/>
  <c r="K45" i="45"/>
  <c r="J45" i="45"/>
  <c r="I45" i="45"/>
  <c r="E45" i="45"/>
  <c r="D45" i="45"/>
  <c r="C45" i="45"/>
  <c r="AL44" i="45"/>
  <c r="AK44" i="45"/>
  <c r="AJ44" i="45"/>
  <c r="AF44" i="45"/>
  <c r="AE44" i="45"/>
  <c r="AD44" i="45"/>
  <c r="AC44" i="45"/>
  <c r="AB44" i="45"/>
  <c r="AA44" i="45"/>
  <c r="Z44" i="45"/>
  <c r="Y44" i="45"/>
  <c r="X44" i="45"/>
  <c r="T44" i="45"/>
  <c r="S44" i="45"/>
  <c r="R44" i="45"/>
  <c r="Q44" i="45"/>
  <c r="P44" i="45"/>
  <c r="O44" i="45"/>
  <c r="K44" i="45"/>
  <c r="J44" i="45"/>
  <c r="I44" i="45"/>
  <c r="E44" i="45"/>
  <c r="D44" i="45"/>
  <c r="C44" i="45"/>
  <c r="AL43" i="45"/>
  <c r="AK43" i="45"/>
  <c r="AJ43" i="45"/>
  <c r="AF43" i="45"/>
  <c r="AE43" i="45"/>
  <c r="AD43" i="45"/>
  <c r="AC43" i="45"/>
  <c r="AB43" i="45"/>
  <c r="AA43" i="45"/>
  <c r="Z43" i="45"/>
  <c r="Y43" i="45"/>
  <c r="X43" i="45"/>
  <c r="T43" i="45"/>
  <c r="S43" i="45"/>
  <c r="R43" i="45"/>
  <c r="Q43" i="45"/>
  <c r="P43" i="45"/>
  <c r="O43" i="45"/>
  <c r="K43" i="45"/>
  <c r="J43" i="45"/>
  <c r="I43" i="45"/>
  <c r="AL42" i="45"/>
  <c r="AK42" i="45"/>
  <c r="AJ42" i="45"/>
  <c r="AF42" i="45"/>
  <c r="AE42" i="45"/>
  <c r="AD42" i="45"/>
  <c r="AC42" i="45"/>
  <c r="AB42" i="45"/>
  <c r="AA42" i="45"/>
  <c r="Z42" i="45"/>
  <c r="Y42" i="45"/>
  <c r="X42" i="45"/>
  <c r="T42" i="45"/>
  <c r="S42" i="45"/>
  <c r="R42" i="45"/>
  <c r="Q42" i="45"/>
  <c r="P42" i="45"/>
  <c r="O42" i="45"/>
  <c r="K42" i="45"/>
  <c r="J42" i="45"/>
  <c r="I42" i="45"/>
  <c r="E42" i="45"/>
  <c r="D42" i="45"/>
  <c r="C42" i="45"/>
  <c r="AL41" i="45"/>
  <c r="AK41" i="45"/>
  <c r="AJ41" i="45"/>
  <c r="AF41" i="45"/>
  <c r="AE41" i="45"/>
  <c r="AD41" i="45"/>
  <c r="AC41" i="45"/>
  <c r="AB41" i="45"/>
  <c r="AA41" i="45"/>
  <c r="Z41" i="45"/>
  <c r="Y41" i="45"/>
  <c r="X41" i="45"/>
  <c r="T41" i="45"/>
  <c r="S41" i="45"/>
  <c r="R41" i="45"/>
  <c r="Q41" i="45"/>
  <c r="P41" i="45"/>
  <c r="O41" i="45"/>
  <c r="K41" i="45"/>
  <c r="J41" i="45"/>
  <c r="I41" i="45"/>
  <c r="E41" i="45"/>
  <c r="D41" i="45"/>
  <c r="C41" i="45"/>
  <c r="AL40" i="45"/>
  <c r="AK40" i="45"/>
  <c r="AJ40" i="45"/>
  <c r="AF40" i="45"/>
  <c r="AE40" i="45"/>
  <c r="AD40" i="45"/>
  <c r="AC40" i="45"/>
  <c r="AB40" i="45"/>
  <c r="AA40" i="45"/>
  <c r="Z40" i="45"/>
  <c r="Y40" i="45"/>
  <c r="X40" i="45"/>
  <c r="T40" i="45"/>
  <c r="S40" i="45"/>
  <c r="R40" i="45"/>
  <c r="Q40" i="45"/>
  <c r="P40" i="45"/>
  <c r="O40" i="45"/>
  <c r="K40" i="45"/>
  <c r="J40" i="45"/>
  <c r="I40" i="45"/>
  <c r="E40" i="45"/>
  <c r="D40" i="45"/>
  <c r="C40" i="45"/>
  <c r="AL39" i="45"/>
  <c r="AK39" i="45"/>
  <c r="AJ39" i="45"/>
  <c r="AF39" i="45"/>
  <c r="AE39" i="45"/>
  <c r="AD39" i="45"/>
  <c r="AC39" i="45"/>
  <c r="AB39" i="45"/>
  <c r="AA39" i="45"/>
  <c r="Z39" i="45"/>
  <c r="Y39" i="45"/>
  <c r="X39" i="45"/>
  <c r="T39" i="45"/>
  <c r="S39" i="45"/>
  <c r="R39" i="45"/>
  <c r="Q39" i="45"/>
  <c r="P39" i="45"/>
  <c r="O39" i="45"/>
  <c r="K39" i="45"/>
  <c r="J39" i="45"/>
  <c r="I39" i="45"/>
  <c r="E39" i="45"/>
  <c r="D39" i="45"/>
  <c r="C39" i="45"/>
  <c r="AL38" i="45"/>
  <c r="AK38" i="45"/>
  <c r="AJ38" i="45"/>
  <c r="AF38" i="45"/>
  <c r="AE38" i="45"/>
  <c r="AD38" i="45"/>
  <c r="AC38" i="45"/>
  <c r="AB38" i="45"/>
  <c r="AA38" i="45"/>
  <c r="Z38" i="45"/>
  <c r="Y38" i="45"/>
  <c r="X38" i="45"/>
  <c r="T38" i="45"/>
  <c r="S38" i="45"/>
  <c r="R38" i="45"/>
  <c r="Q38" i="45"/>
  <c r="P38" i="45"/>
  <c r="O38" i="45"/>
  <c r="K38" i="45"/>
  <c r="J38" i="45"/>
  <c r="I38" i="45"/>
  <c r="E38" i="45"/>
  <c r="D38" i="45"/>
  <c r="C38" i="45"/>
  <c r="AL37" i="45"/>
  <c r="AK37" i="45"/>
  <c r="AJ37" i="45"/>
  <c r="AF37" i="45"/>
  <c r="AE37" i="45"/>
  <c r="AD37" i="45"/>
  <c r="AC37" i="45"/>
  <c r="AB37" i="45"/>
  <c r="AA37" i="45"/>
  <c r="Z37" i="45"/>
  <c r="Y37" i="45"/>
  <c r="X37" i="45"/>
  <c r="T37" i="45"/>
  <c r="S37" i="45"/>
  <c r="R37" i="45"/>
  <c r="Q37" i="45"/>
  <c r="P37" i="45"/>
  <c r="O37" i="45"/>
  <c r="K37" i="45"/>
  <c r="J37" i="45"/>
  <c r="I37" i="45"/>
  <c r="E37" i="45"/>
  <c r="D37" i="45"/>
  <c r="C37" i="45"/>
  <c r="AP36" i="45"/>
  <c r="AL35" i="45"/>
  <c r="AK35" i="45"/>
  <c r="AJ35" i="45"/>
  <c r="AI35" i="45"/>
  <c r="AI68" i="45" s="1"/>
  <c r="AH35" i="45"/>
  <c r="AH68" i="45" s="1"/>
  <c r="AG35" i="45"/>
  <c r="AG68" i="45" s="1"/>
  <c r="T35" i="45"/>
  <c r="S35" i="45"/>
  <c r="R35" i="45"/>
  <c r="Q35" i="45"/>
  <c r="P35" i="45"/>
  <c r="O35" i="45"/>
  <c r="K35" i="45"/>
  <c r="J35" i="45"/>
  <c r="I35" i="45"/>
  <c r="H35" i="45"/>
  <c r="G35" i="45"/>
  <c r="F35" i="45"/>
  <c r="AL34" i="45"/>
  <c r="AK34" i="45"/>
  <c r="AJ34" i="45"/>
  <c r="AF34" i="45"/>
  <c r="AE34" i="45"/>
  <c r="AD34" i="45"/>
  <c r="AC34" i="45"/>
  <c r="AB34" i="45"/>
  <c r="AA34" i="45"/>
  <c r="Z34" i="45"/>
  <c r="Y34" i="45"/>
  <c r="X34" i="45"/>
  <c r="T34" i="45"/>
  <c r="S34" i="45"/>
  <c r="R34" i="45"/>
  <c r="Q34" i="45"/>
  <c r="P34" i="45"/>
  <c r="O34" i="45"/>
  <c r="K34" i="45"/>
  <c r="J34" i="45"/>
  <c r="I34" i="45"/>
  <c r="E34" i="45"/>
  <c r="D34" i="45"/>
  <c r="C34" i="45"/>
  <c r="AP33" i="45"/>
  <c r="AL32" i="45"/>
  <c r="AK32" i="45"/>
  <c r="AJ32" i="45"/>
  <c r="AF32" i="45"/>
  <c r="AE32" i="45"/>
  <c r="AD32" i="45"/>
  <c r="AC32" i="45"/>
  <c r="AB32" i="45"/>
  <c r="AA32" i="45"/>
  <c r="Z32" i="45"/>
  <c r="Y32" i="45"/>
  <c r="X32" i="45"/>
  <c r="T32" i="45"/>
  <c r="S32" i="45"/>
  <c r="R32" i="45"/>
  <c r="Q32" i="45"/>
  <c r="P32" i="45"/>
  <c r="O32" i="45"/>
  <c r="K32" i="45"/>
  <c r="J32" i="45"/>
  <c r="I32" i="45"/>
  <c r="E32" i="45"/>
  <c r="D32" i="45"/>
  <c r="C32" i="45"/>
  <c r="AL31" i="45"/>
  <c r="AK31" i="45"/>
  <c r="AJ31" i="45"/>
  <c r="T31" i="45"/>
  <c r="S31" i="45"/>
  <c r="R31" i="45"/>
  <c r="Q31" i="45"/>
  <c r="P31" i="45"/>
  <c r="O31" i="45"/>
  <c r="K31" i="45"/>
  <c r="J31" i="45"/>
  <c r="I31" i="45"/>
  <c r="AL30" i="45"/>
  <c r="AK30" i="45"/>
  <c r="AJ30" i="45"/>
  <c r="AF30" i="45"/>
  <c r="AE30" i="45"/>
  <c r="AD30" i="45"/>
  <c r="AC30" i="45"/>
  <c r="AB30" i="45"/>
  <c r="AA30" i="45"/>
  <c r="Z30" i="45"/>
  <c r="Y30" i="45"/>
  <c r="X30" i="45"/>
  <c r="T30" i="45"/>
  <c r="S30" i="45"/>
  <c r="R30" i="45"/>
  <c r="Q30" i="45"/>
  <c r="P30" i="45"/>
  <c r="O30" i="45"/>
  <c r="K30" i="45"/>
  <c r="J30" i="45"/>
  <c r="I30" i="45"/>
  <c r="E30" i="45"/>
  <c r="D30" i="45"/>
  <c r="C30" i="45"/>
  <c r="AP29" i="45"/>
  <c r="AL28" i="45"/>
  <c r="AK28" i="45"/>
  <c r="AJ28" i="45"/>
  <c r="AF28" i="45"/>
  <c r="AE28" i="45"/>
  <c r="AD28" i="45"/>
  <c r="AC28" i="45"/>
  <c r="AB28" i="45"/>
  <c r="AA28" i="45"/>
  <c r="Z28" i="45"/>
  <c r="Y28" i="45"/>
  <c r="X28" i="45"/>
  <c r="T28" i="45"/>
  <c r="S28" i="45"/>
  <c r="R28" i="45"/>
  <c r="Q28" i="45"/>
  <c r="P28" i="45"/>
  <c r="O28" i="45"/>
  <c r="K28" i="45"/>
  <c r="J28" i="45"/>
  <c r="I28" i="45"/>
  <c r="E28" i="45"/>
  <c r="D28" i="45"/>
  <c r="C28" i="45"/>
  <c r="AL27" i="45"/>
  <c r="AK27" i="45"/>
  <c r="AJ27" i="45"/>
  <c r="T27" i="45"/>
  <c r="S27" i="45"/>
  <c r="R27" i="45"/>
  <c r="Q27" i="45"/>
  <c r="P27" i="45"/>
  <c r="O27" i="45"/>
  <c r="K27" i="45"/>
  <c r="J27" i="45"/>
  <c r="I27" i="45"/>
  <c r="H27" i="45"/>
  <c r="G27" i="45"/>
  <c r="F27" i="45"/>
  <c r="AL26" i="45"/>
  <c r="AK26" i="45"/>
  <c r="AJ26" i="45"/>
  <c r="T26" i="45"/>
  <c r="S26" i="45"/>
  <c r="R26" i="45"/>
  <c r="Q26" i="45"/>
  <c r="P26" i="45"/>
  <c r="O26" i="45"/>
  <c r="K26" i="45"/>
  <c r="J26" i="45"/>
  <c r="I26" i="45"/>
  <c r="AL25" i="45"/>
  <c r="AK25" i="45"/>
  <c r="AJ25" i="45"/>
  <c r="T25" i="45"/>
  <c r="S25" i="45"/>
  <c r="R25" i="45"/>
  <c r="Q25" i="45"/>
  <c r="P25" i="45"/>
  <c r="O25" i="45"/>
  <c r="K25" i="45"/>
  <c r="J25" i="45"/>
  <c r="I25" i="45"/>
  <c r="AP24" i="45"/>
  <c r="AL23" i="45"/>
  <c r="AK23" i="45"/>
  <c r="AJ23" i="45"/>
  <c r="T23" i="45"/>
  <c r="S23" i="45"/>
  <c r="R23" i="45"/>
  <c r="Q23" i="45"/>
  <c r="P23" i="45"/>
  <c r="O23" i="45"/>
  <c r="K23" i="45"/>
  <c r="J23" i="45"/>
  <c r="I23" i="45"/>
  <c r="AL22" i="45"/>
  <c r="AK22" i="45"/>
  <c r="AJ22" i="45"/>
  <c r="AF22" i="45"/>
  <c r="AE22" i="45"/>
  <c r="AD22" i="45"/>
  <c r="AC22" i="45"/>
  <c r="AB22" i="45"/>
  <c r="AA22" i="45"/>
  <c r="Z22" i="45"/>
  <c r="Y22" i="45"/>
  <c r="X22" i="45"/>
  <c r="T22" i="45"/>
  <c r="S22" i="45"/>
  <c r="R22" i="45"/>
  <c r="Q22" i="45"/>
  <c r="P22" i="45"/>
  <c r="O22" i="45"/>
  <c r="K22" i="45"/>
  <c r="J22" i="45"/>
  <c r="I22" i="45"/>
  <c r="H22" i="45"/>
  <c r="G22" i="45"/>
  <c r="F22" i="45"/>
  <c r="E22" i="45"/>
  <c r="D22" i="45"/>
  <c r="C22" i="45"/>
  <c r="AL21" i="45"/>
  <c r="AK21" i="45"/>
  <c r="AJ21" i="45"/>
  <c r="AF21" i="45"/>
  <c r="AE21" i="45"/>
  <c r="AD21" i="45"/>
  <c r="AC21" i="45"/>
  <c r="AB21" i="45"/>
  <c r="AA21" i="45"/>
  <c r="Z21" i="45"/>
  <c r="Y21" i="45"/>
  <c r="X21" i="45"/>
  <c r="T21" i="45"/>
  <c r="S21" i="45"/>
  <c r="R21" i="45"/>
  <c r="Q21" i="45"/>
  <c r="P21" i="45"/>
  <c r="O21" i="45"/>
  <c r="K21" i="45"/>
  <c r="J21" i="45"/>
  <c r="I21" i="45"/>
  <c r="E21" i="45"/>
  <c r="D21" i="45"/>
  <c r="C21" i="45"/>
  <c r="AL20" i="45"/>
  <c r="AK20" i="45"/>
  <c r="AJ20" i="45"/>
  <c r="T20" i="45"/>
  <c r="S20" i="45"/>
  <c r="R20" i="45"/>
  <c r="Q20" i="45"/>
  <c r="P20" i="45"/>
  <c r="O20" i="45"/>
  <c r="K20" i="45"/>
  <c r="J20" i="45"/>
  <c r="I20" i="45"/>
  <c r="AL19" i="45"/>
  <c r="AK19" i="45"/>
  <c r="AJ19" i="45"/>
  <c r="T19" i="45"/>
  <c r="S19" i="45"/>
  <c r="R19" i="45"/>
  <c r="Q19" i="45"/>
  <c r="P19" i="45"/>
  <c r="O19" i="45"/>
  <c r="K19" i="45"/>
  <c r="J19" i="45"/>
  <c r="I19" i="45"/>
  <c r="AL18" i="45"/>
  <c r="AK18" i="45"/>
  <c r="AJ18" i="45"/>
  <c r="AF18" i="45"/>
  <c r="AE18" i="45"/>
  <c r="AD18" i="45"/>
  <c r="AC18" i="45"/>
  <c r="AB18" i="45"/>
  <c r="AA18" i="45"/>
  <c r="Z18" i="45"/>
  <c r="Y18" i="45"/>
  <c r="X18" i="45"/>
  <c r="T18" i="45"/>
  <c r="S18" i="45"/>
  <c r="R18" i="45"/>
  <c r="Q18" i="45"/>
  <c r="P18" i="45"/>
  <c r="O18" i="45"/>
  <c r="K18" i="45"/>
  <c r="J18" i="45"/>
  <c r="I18" i="45"/>
  <c r="E18" i="45"/>
  <c r="D18" i="45"/>
  <c r="C18" i="45"/>
  <c r="AL17" i="45"/>
  <c r="AK17" i="45"/>
  <c r="AJ17" i="45"/>
  <c r="AF17" i="45"/>
  <c r="AE17" i="45"/>
  <c r="AD17" i="45"/>
  <c r="AC17" i="45"/>
  <c r="AB17" i="45"/>
  <c r="AA17" i="45"/>
  <c r="Z17" i="45"/>
  <c r="Y17" i="45"/>
  <c r="X17" i="45"/>
  <c r="T17" i="45"/>
  <c r="S17" i="45"/>
  <c r="R17" i="45"/>
  <c r="Q17" i="45"/>
  <c r="P17" i="45"/>
  <c r="O17" i="45"/>
  <c r="K17" i="45"/>
  <c r="J17" i="45"/>
  <c r="I17" i="45"/>
  <c r="E17" i="45"/>
  <c r="D17" i="45"/>
  <c r="C17" i="45"/>
  <c r="AL16" i="45"/>
  <c r="AK16" i="45"/>
  <c r="AJ16" i="45"/>
  <c r="AF16" i="45"/>
  <c r="AE16" i="45"/>
  <c r="AD16" i="45"/>
  <c r="AC16" i="45"/>
  <c r="AB16" i="45"/>
  <c r="AA16" i="45"/>
  <c r="Z16" i="45"/>
  <c r="Y16" i="45"/>
  <c r="X16" i="45"/>
  <c r="T16" i="45"/>
  <c r="S16" i="45"/>
  <c r="R16" i="45"/>
  <c r="Q16" i="45"/>
  <c r="P16" i="45"/>
  <c r="O16" i="45"/>
  <c r="K16" i="45"/>
  <c r="J16" i="45"/>
  <c r="I16" i="45"/>
  <c r="E16" i="45"/>
  <c r="D16" i="45"/>
  <c r="C16" i="45"/>
  <c r="AL15" i="45"/>
  <c r="AK15" i="45"/>
  <c r="AJ15" i="45"/>
  <c r="AF15" i="45"/>
  <c r="AE15" i="45"/>
  <c r="AD15" i="45"/>
  <c r="AC15" i="45"/>
  <c r="AB15" i="45"/>
  <c r="AA15" i="45"/>
  <c r="Z15" i="45"/>
  <c r="Y15" i="45"/>
  <c r="X15" i="45"/>
  <c r="T15" i="45"/>
  <c r="S15" i="45"/>
  <c r="R15" i="45"/>
  <c r="Q15" i="45"/>
  <c r="P15" i="45"/>
  <c r="O15" i="45"/>
  <c r="K15" i="45"/>
  <c r="J15" i="45"/>
  <c r="I15" i="45"/>
  <c r="E15" i="45"/>
  <c r="D15" i="45"/>
  <c r="C15" i="45"/>
  <c r="AL14" i="45"/>
  <c r="AK14" i="45"/>
  <c r="AJ14" i="45"/>
  <c r="T14" i="45"/>
  <c r="S14" i="45"/>
  <c r="R14" i="45"/>
  <c r="Q14" i="45"/>
  <c r="P14" i="45"/>
  <c r="O14" i="45"/>
  <c r="K14" i="45"/>
  <c r="J14" i="45"/>
  <c r="I14" i="45"/>
  <c r="AL13" i="45"/>
  <c r="AK13" i="45"/>
  <c r="AJ13" i="45"/>
  <c r="AF13" i="45"/>
  <c r="AE13" i="45"/>
  <c r="AD13" i="45"/>
  <c r="AC13" i="45"/>
  <c r="AB13" i="45"/>
  <c r="AA13" i="45"/>
  <c r="Z13" i="45"/>
  <c r="Y13" i="45"/>
  <c r="X13" i="45"/>
  <c r="T13" i="45"/>
  <c r="S13" i="45"/>
  <c r="R13" i="45"/>
  <c r="Q13" i="45"/>
  <c r="P13" i="45"/>
  <c r="O13" i="45"/>
  <c r="K13" i="45"/>
  <c r="J13" i="45"/>
  <c r="I13" i="45"/>
  <c r="E13" i="45"/>
  <c r="D13" i="45"/>
  <c r="C13" i="45"/>
  <c r="AL12" i="45"/>
  <c r="AK12" i="45"/>
  <c r="AJ12" i="45"/>
  <c r="AF12" i="45"/>
  <c r="AE12" i="45"/>
  <c r="AD12" i="45"/>
  <c r="AC12" i="45"/>
  <c r="AB12" i="45"/>
  <c r="AA12" i="45"/>
  <c r="Z12" i="45"/>
  <c r="Y12" i="45"/>
  <c r="X12" i="45"/>
  <c r="T12" i="45"/>
  <c r="S12" i="45"/>
  <c r="R12" i="45"/>
  <c r="Q12" i="45"/>
  <c r="P12" i="45"/>
  <c r="O12" i="45"/>
  <c r="K12" i="45"/>
  <c r="J12" i="45"/>
  <c r="I12" i="45"/>
  <c r="E12" i="45"/>
  <c r="D12" i="45"/>
  <c r="C12" i="45"/>
  <c r="AL11" i="45"/>
  <c r="AK11" i="45"/>
  <c r="AJ11" i="45"/>
  <c r="AF11" i="45"/>
  <c r="AE11" i="45"/>
  <c r="AD11" i="45"/>
  <c r="AC11" i="45"/>
  <c r="AB11" i="45"/>
  <c r="AA11" i="45"/>
  <c r="Z11" i="45"/>
  <c r="Y11" i="45"/>
  <c r="X11" i="45"/>
  <c r="T11" i="45"/>
  <c r="S11" i="45"/>
  <c r="R11" i="45"/>
  <c r="Q11" i="45"/>
  <c r="P11" i="45"/>
  <c r="O11" i="45"/>
  <c r="K11" i="45"/>
  <c r="J11" i="45"/>
  <c r="I11" i="45"/>
  <c r="E11" i="45"/>
  <c r="D11" i="45"/>
  <c r="C11" i="45"/>
  <c r="AL10" i="45"/>
  <c r="AK10" i="45"/>
  <c r="AJ10" i="45"/>
  <c r="AF10" i="45"/>
  <c r="AE10" i="45"/>
  <c r="AD10" i="45"/>
  <c r="AC10" i="45"/>
  <c r="AB10" i="45"/>
  <c r="AA10" i="45"/>
  <c r="Z10" i="45"/>
  <c r="Y10" i="45"/>
  <c r="X10" i="45"/>
  <c r="T10" i="45"/>
  <c r="S10" i="45"/>
  <c r="R10" i="45"/>
  <c r="Q10" i="45"/>
  <c r="P10" i="45"/>
  <c r="O10" i="45"/>
  <c r="K10" i="45"/>
  <c r="J10" i="45"/>
  <c r="I10" i="45"/>
  <c r="E10" i="45"/>
  <c r="D10" i="45"/>
  <c r="C10" i="45"/>
  <c r="AL9" i="45"/>
  <c r="AK9" i="45"/>
  <c r="AJ9" i="45"/>
  <c r="T9" i="45"/>
  <c r="S9" i="45"/>
  <c r="R9" i="45"/>
  <c r="Q9" i="45"/>
  <c r="P9" i="45"/>
  <c r="O9" i="45"/>
  <c r="K9" i="45"/>
  <c r="J9" i="45"/>
  <c r="I9" i="45"/>
  <c r="AL8" i="45"/>
  <c r="AK8" i="45"/>
  <c r="AJ8" i="45"/>
  <c r="AF8" i="45"/>
  <c r="AE8" i="45"/>
  <c r="AD8" i="45"/>
  <c r="AC8" i="45"/>
  <c r="AB8" i="45"/>
  <c r="AA8" i="45"/>
  <c r="Z8" i="45"/>
  <c r="Y8" i="45"/>
  <c r="X8" i="45"/>
  <c r="T8" i="45"/>
  <c r="S8" i="45"/>
  <c r="R8" i="45"/>
  <c r="Q8" i="45"/>
  <c r="P8" i="45"/>
  <c r="O8" i="45"/>
  <c r="K8" i="45"/>
  <c r="J8" i="45"/>
  <c r="I8" i="45"/>
  <c r="H8" i="45"/>
  <c r="G8" i="45"/>
  <c r="F8" i="45"/>
  <c r="AL7" i="45"/>
  <c r="AK7" i="45"/>
  <c r="AJ7" i="45"/>
  <c r="AF7" i="45"/>
  <c r="AE7" i="45"/>
  <c r="AD7" i="45"/>
  <c r="AC7" i="45"/>
  <c r="AB7" i="45"/>
  <c r="AA7" i="45"/>
  <c r="Z7" i="45"/>
  <c r="Y7" i="45"/>
  <c r="X7" i="45"/>
  <c r="T7" i="45"/>
  <c r="S7" i="45"/>
  <c r="R7" i="45"/>
  <c r="Q7" i="45"/>
  <c r="P7" i="45"/>
  <c r="O7" i="45"/>
  <c r="K7" i="45"/>
  <c r="J7" i="45"/>
  <c r="I7" i="45"/>
  <c r="E7" i="45"/>
  <c r="D7" i="45"/>
  <c r="C7" i="45"/>
  <c r="AL6" i="45"/>
  <c r="AK6" i="45"/>
  <c r="AJ6" i="45"/>
  <c r="AF6" i="45"/>
  <c r="AE6" i="45"/>
  <c r="AD6" i="45"/>
  <c r="AC6" i="45"/>
  <c r="AB6" i="45"/>
  <c r="AA6" i="45"/>
  <c r="Z6" i="45"/>
  <c r="Y6" i="45"/>
  <c r="X6" i="45"/>
  <c r="T6" i="45"/>
  <c r="S6" i="45"/>
  <c r="R6" i="45"/>
  <c r="Q6" i="45"/>
  <c r="P6" i="45"/>
  <c r="O6" i="45"/>
  <c r="K6" i="45"/>
  <c r="J6" i="45"/>
  <c r="I6" i="45"/>
  <c r="E6" i="45"/>
  <c r="D6" i="45"/>
  <c r="C6" i="45"/>
  <c r="AL5" i="45"/>
  <c r="AK5" i="45"/>
  <c r="AJ5" i="45"/>
  <c r="AF5" i="45"/>
  <c r="AE5" i="45"/>
  <c r="AD5" i="45"/>
  <c r="AC5" i="45"/>
  <c r="AB5" i="45"/>
  <c r="AA5" i="45"/>
  <c r="Z5" i="45"/>
  <c r="Y5" i="45"/>
  <c r="X5" i="45"/>
  <c r="T5" i="45"/>
  <c r="S5" i="45"/>
  <c r="R5" i="45"/>
  <c r="Q5" i="45"/>
  <c r="P5" i="45"/>
  <c r="O5" i="45"/>
  <c r="K5" i="45"/>
  <c r="J5" i="45"/>
  <c r="I5" i="45"/>
  <c r="E5" i="45"/>
  <c r="D5" i="45"/>
  <c r="C5" i="45"/>
  <c r="AL4" i="45"/>
  <c r="AK4" i="45"/>
  <c r="AJ4" i="45"/>
  <c r="AF4" i="45"/>
  <c r="AE4" i="45"/>
  <c r="AD4" i="45"/>
  <c r="AC4" i="45"/>
  <c r="AB4" i="45"/>
  <c r="AA4" i="45"/>
  <c r="Z4" i="45"/>
  <c r="Y4" i="45"/>
  <c r="X4" i="45"/>
  <c r="T4" i="45"/>
  <c r="S4" i="45"/>
  <c r="R4" i="45"/>
  <c r="Q4" i="45"/>
  <c r="P4" i="45"/>
  <c r="O4" i="45"/>
  <c r="K4" i="45"/>
  <c r="J4" i="45"/>
  <c r="I4" i="45"/>
  <c r="E4" i="45"/>
  <c r="D4" i="45"/>
  <c r="C4" i="45"/>
  <c r="E68" i="45" l="1"/>
  <c r="AK68" i="45"/>
  <c r="AN56" i="45"/>
  <c r="AO57" i="45"/>
  <c r="AO62" i="45"/>
  <c r="AO63" i="45"/>
  <c r="AO64" i="45"/>
  <c r="AO65" i="45"/>
  <c r="AO66" i="45"/>
  <c r="AO67" i="45"/>
  <c r="AO53" i="45"/>
  <c r="AO49" i="45"/>
  <c r="AO50" i="45"/>
  <c r="AM23" i="45"/>
  <c r="AM27" i="45"/>
  <c r="AM28" i="45"/>
  <c r="AO34" i="45"/>
  <c r="AO35" i="45"/>
  <c r="AM35" i="45"/>
  <c r="AO43" i="45"/>
  <c r="AO44" i="45"/>
  <c r="AO45" i="45"/>
  <c r="AO46" i="45"/>
  <c r="AN52" i="45"/>
  <c r="AO54" i="45"/>
  <c r="Z68" i="45"/>
  <c r="AD68" i="45"/>
  <c r="AM5" i="45"/>
  <c r="AM6" i="45"/>
  <c r="AM9" i="45"/>
  <c r="AM10" i="45"/>
  <c r="AM13" i="45"/>
  <c r="AM14" i="45"/>
  <c r="AM17" i="45"/>
  <c r="AM18" i="45"/>
  <c r="AM21" i="45"/>
  <c r="AM26" i="45"/>
  <c r="AM31" i="45"/>
  <c r="AM32" i="45"/>
  <c r="AM37" i="45"/>
  <c r="AM38" i="45"/>
  <c r="AM41" i="45"/>
  <c r="AM42" i="45"/>
  <c r="AM52" i="45"/>
  <c r="AO55" i="45"/>
  <c r="AO56" i="45"/>
  <c r="AM59" i="45"/>
  <c r="AM60" i="45"/>
  <c r="AM61" i="45"/>
  <c r="AO61" i="45"/>
  <c r="AN5" i="45"/>
  <c r="AN6" i="45"/>
  <c r="AN9" i="45"/>
  <c r="AN10" i="45"/>
  <c r="AN13" i="45"/>
  <c r="AN14" i="45"/>
  <c r="AN17" i="45"/>
  <c r="AN18" i="45"/>
  <c r="AN21" i="45"/>
  <c r="AN22" i="45"/>
  <c r="AN26" i="45"/>
  <c r="AN27" i="45"/>
  <c r="AN31" i="45"/>
  <c r="AN32" i="45"/>
  <c r="AN37" i="45"/>
  <c r="AN38" i="45"/>
  <c r="AN41" i="45"/>
  <c r="AN42" i="45"/>
  <c r="AM45" i="45"/>
  <c r="AO47" i="45"/>
  <c r="R68" i="45"/>
  <c r="AN47" i="45"/>
  <c r="AN48" i="45"/>
  <c r="AM48" i="45"/>
  <c r="AM49" i="45"/>
  <c r="AM50" i="45"/>
  <c r="AN51" i="45"/>
  <c r="AM53" i="45"/>
  <c r="AM54" i="45"/>
  <c r="AM57" i="45"/>
  <c r="AM58" i="45"/>
  <c r="AN61" i="45"/>
  <c r="AM63" i="45"/>
  <c r="AM64" i="45"/>
  <c r="AM65" i="45"/>
  <c r="AM66" i="45"/>
  <c r="AM67" i="45"/>
  <c r="O68" i="45"/>
  <c r="S68" i="45"/>
  <c r="AO5" i="45"/>
  <c r="AO8" i="45"/>
  <c r="AO9" i="45"/>
  <c r="AO12" i="45"/>
  <c r="AO13" i="45"/>
  <c r="AO16" i="45"/>
  <c r="AO17" i="45"/>
  <c r="AO20" i="45"/>
  <c r="AO21" i="45"/>
  <c r="AO25" i="45"/>
  <c r="AO26" i="45"/>
  <c r="AO30" i="45"/>
  <c r="AO31" i="45"/>
  <c r="AN35" i="45"/>
  <c r="AP35" i="45" s="1"/>
  <c r="AO37" i="45"/>
  <c r="AO40" i="45"/>
  <c r="AO41" i="45"/>
  <c r="AN44" i="45"/>
  <c r="AN45" i="45"/>
  <c r="AM46" i="45"/>
  <c r="AN49" i="45"/>
  <c r="AN53" i="45"/>
  <c r="AP53" i="45" s="1"/>
  <c r="AN57" i="45"/>
  <c r="AN58" i="45"/>
  <c r="AN62" i="45"/>
  <c r="AN63" i="45"/>
  <c r="AN64" i="45"/>
  <c r="AN65" i="45"/>
  <c r="AN66" i="45"/>
  <c r="AP66" i="45" s="1"/>
  <c r="AN67" i="45"/>
  <c r="P68" i="45"/>
  <c r="AA68" i="45"/>
  <c r="AL68" i="45"/>
  <c r="AM19" i="45"/>
  <c r="AN23" i="45"/>
  <c r="AM43" i="45"/>
  <c r="AO51" i="45"/>
  <c r="C68" i="45"/>
  <c r="Q68" i="45"/>
  <c r="X68" i="45"/>
  <c r="AB68" i="45"/>
  <c r="AF68" i="45"/>
  <c r="AO6" i="45"/>
  <c r="AN7" i="45"/>
  <c r="AM8" i="45"/>
  <c r="AO10" i="45"/>
  <c r="AP10" i="45" s="1"/>
  <c r="AN11" i="45"/>
  <c r="AM12" i="45"/>
  <c r="AO14" i="45"/>
  <c r="AN15" i="45"/>
  <c r="AM16" i="45"/>
  <c r="AO18" i="45"/>
  <c r="AN19" i="45"/>
  <c r="AM20" i="45"/>
  <c r="AO22" i="45"/>
  <c r="AO23" i="45"/>
  <c r="AM25" i="45"/>
  <c r="AO27" i="45"/>
  <c r="AP27" i="45" s="1"/>
  <c r="AO28" i="45"/>
  <c r="AM30" i="45"/>
  <c r="AO32" i="45"/>
  <c r="AM34" i="45"/>
  <c r="AO38" i="45"/>
  <c r="AP38" i="45" s="1"/>
  <c r="AN39" i="45"/>
  <c r="AM40" i="45"/>
  <c r="AO42" i="45"/>
  <c r="AN43" i="45"/>
  <c r="AN46" i="45"/>
  <c r="AM47" i="45"/>
  <c r="AO48" i="45"/>
  <c r="AP48" i="45" s="1"/>
  <c r="AN50" i="45"/>
  <c r="AO52" i="45"/>
  <c r="AN54" i="45"/>
  <c r="AM55" i="45"/>
  <c r="AO58" i="45"/>
  <c r="AP58" i="45" s="1"/>
  <c r="AN59" i="45"/>
  <c r="AN60" i="45"/>
  <c r="AM62" i="45"/>
  <c r="AP62" i="45" s="1"/>
  <c r="AP63" i="45"/>
  <c r="AP67" i="45"/>
  <c r="I68" i="45"/>
  <c r="T68" i="45"/>
  <c r="AE68" i="45"/>
  <c r="AM7" i="45"/>
  <c r="AM11" i="45"/>
  <c r="AM15" i="45"/>
  <c r="AN28" i="45"/>
  <c r="AM39" i="45"/>
  <c r="AN4" i="45"/>
  <c r="K68" i="45"/>
  <c r="Y68" i="45"/>
  <c r="AC68" i="45"/>
  <c r="AO7" i="45"/>
  <c r="AN8" i="45"/>
  <c r="AO11" i="45"/>
  <c r="AN12" i="45"/>
  <c r="AO15" i="45"/>
  <c r="AN16" i="45"/>
  <c r="AO19" i="45"/>
  <c r="AN20" i="45"/>
  <c r="F68" i="45"/>
  <c r="J68" i="45"/>
  <c r="AM22" i="45"/>
  <c r="AN25" i="45"/>
  <c r="AN30" i="45"/>
  <c r="AN34" i="45"/>
  <c r="AO39" i="45"/>
  <c r="AN40" i="45"/>
  <c r="AM44" i="45"/>
  <c r="AM51" i="45"/>
  <c r="AP51" i="45" s="1"/>
  <c r="AN55" i="45"/>
  <c r="AM56" i="45"/>
  <c r="AO59" i="45"/>
  <c r="AO60" i="45"/>
  <c r="AM4" i="45"/>
  <c r="G68" i="45"/>
  <c r="D68" i="45"/>
  <c r="H68" i="45"/>
  <c r="AO4" i="45"/>
  <c r="AP46" i="45" l="1"/>
  <c r="AP65" i="45"/>
  <c r="AP64" i="45"/>
  <c r="AP44" i="45"/>
  <c r="AP54" i="45"/>
  <c r="AP56" i="45"/>
  <c r="AP18" i="45"/>
  <c r="AP32" i="45"/>
  <c r="AP22" i="45"/>
  <c r="AP52" i="45"/>
  <c r="AP28" i="45"/>
  <c r="AP59" i="45"/>
  <c r="AP43" i="45"/>
  <c r="AP50" i="45"/>
  <c r="AP21" i="45"/>
  <c r="AP13" i="45"/>
  <c r="AP5" i="45"/>
  <c r="AP37" i="45"/>
  <c r="AP6" i="45"/>
  <c r="AP23" i="45"/>
  <c r="AP49" i="45"/>
  <c r="AP55" i="45"/>
  <c r="AP42" i="45"/>
  <c r="AP34" i="45"/>
  <c r="AP20" i="45"/>
  <c r="AP41" i="45"/>
  <c r="AP31" i="45"/>
  <c r="AP17" i="45"/>
  <c r="AP9" i="45"/>
  <c r="AP57" i="45"/>
  <c r="AP60" i="45"/>
  <c r="AP47" i="45"/>
  <c r="AP14" i="45"/>
  <c r="AP8" i="45"/>
  <c r="AP45" i="45"/>
  <c r="AP61" i="45"/>
  <c r="AP26" i="45"/>
  <c r="AM68" i="45"/>
  <c r="AP4" i="45"/>
  <c r="AP15" i="45"/>
  <c r="AP40" i="45"/>
  <c r="AP25" i="45"/>
  <c r="AP11" i="45"/>
  <c r="AP30" i="45"/>
  <c r="AP12" i="45"/>
  <c r="AP19" i="45"/>
  <c r="AN68" i="45"/>
  <c r="AO68" i="45"/>
  <c r="AP39" i="45"/>
  <c r="AP7" i="45"/>
  <c r="AP16" i="45"/>
  <c r="AP68" i="45" l="1"/>
  <c r="I22" i="44" l="1"/>
  <c r="I1031" i="46" l="1"/>
  <c r="I1005" i="46"/>
  <c r="I1004" i="46"/>
  <c r="I1003" i="46"/>
  <c r="I1002" i="46"/>
  <c r="I1001" i="46"/>
  <c r="I1000" i="46"/>
  <c r="I999" i="46"/>
  <c r="I998" i="46"/>
  <c r="I997" i="46"/>
  <c r="I996" i="46"/>
  <c r="I995" i="46"/>
  <c r="I994" i="46"/>
  <c r="I993" i="46"/>
  <c r="I992" i="46"/>
  <c r="H991" i="46"/>
  <c r="H990" i="46"/>
  <c r="H987" i="46"/>
  <c r="H986" i="46"/>
  <c r="H985" i="46"/>
  <c r="H979" i="46"/>
  <c r="H978" i="46"/>
  <c r="J470" i="46"/>
  <c r="K1524" i="48" l="1"/>
  <c r="J1524" i="48"/>
  <c r="I1524" i="48"/>
  <c r="I1525" i="48" s="1"/>
  <c r="K561" i="48"/>
  <c r="J561" i="48"/>
  <c r="I562" i="48" s="1"/>
  <c r="I561" i="48"/>
  <c r="M1097" i="40" l="1"/>
  <c r="L1097" i="40"/>
  <c r="K1097" i="40"/>
  <c r="M413" i="40"/>
  <c r="L413" i="40"/>
  <c r="K413" i="40"/>
  <c r="H211" i="24"/>
  <c r="I211" i="24"/>
  <c r="G211" i="24"/>
  <c r="J1181" i="37"/>
  <c r="I1181" i="37"/>
  <c r="H1181" i="37"/>
  <c r="H1182" i="37" s="1"/>
  <c r="J365" i="37"/>
  <c r="I365" i="37"/>
  <c r="H365" i="37"/>
  <c r="AC59" i="36"/>
  <c r="AF59" i="36" s="1"/>
  <c r="AG59" i="36" s="1"/>
  <c r="AB59" i="36"/>
  <c r="AA59" i="36"/>
  <c r="Z59" i="36"/>
  <c r="Y59" i="36"/>
  <c r="AE59" i="36" s="1"/>
  <c r="X59" i="36"/>
  <c r="W59" i="36"/>
  <c r="V59" i="36"/>
  <c r="U59" i="36"/>
  <c r="AD59" i="36" s="1"/>
  <c r="T59" i="36"/>
  <c r="S59" i="36"/>
  <c r="R59" i="36"/>
  <c r="Q59" i="36"/>
  <c r="P59" i="36"/>
  <c r="O59" i="36"/>
  <c r="N59" i="36"/>
  <c r="M59" i="36"/>
  <c r="L59" i="36"/>
  <c r="K59" i="36"/>
  <c r="J59" i="36"/>
  <c r="I59" i="36"/>
  <c r="H59" i="36"/>
  <c r="G59" i="36"/>
  <c r="F59" i="36"/>
  <c r="E59" i="36"/>
  <c r="D59" i="36"/>
  <c r="C59" i="36"/>
  <c r="AF58" i="36"/>
  <c r="AE58" i="36"/>
  <c r="AG58" i="36" s="1"/>
  <c r="AD58" i="36"/>
  <c r="AF57" i="36"/>
  <c r="AE57" i="36"/>
  <c r="AD57" i="36"/>
  <c r="AF56" i="36"/>
  <c r="AE56" i="36"/>
  <c r="AD56" i="36"/>
  <c r="AF55" i="36"/>
  <c r="AE55" i="36"/>
  <c r="AD55" i="36"/>
  <c r="AF54" i="36"/>
  <c r="AE54" i="36"/>
  <c r="AD54" i="36"/>
  <c r="AF53" i="36"/>
  <c r="AE53" i="36"/>
  <c r="AD53" i="36"/>
  <c r="AF52" i="36"/>
  <c r="AE52" i="36"/>
  <c r="AD52" i="36"/>
  <c r="AF51" i="36"/>
  <c r="AE51" i="36"/>
  <c r="AD51" i="36"/>
  <c r="AF50" i="36"/>
  <c r="AE50" i="36"/>
  <c r="AD50" i="36"/>
  <c r="AF49" i="36"/>
  <c r="AE49" i="36"/>
  <c r="AD49" i="36"/>
  <c r="AF48" i="36"/>
  <c r="AE48" i="36"/>
  <c r="AD48" i="36"/>
  <c r="AF47" i="36"/>
  <c r="AE47" i="36"/>
  <c r="AD47" i="36"/>
  <c r="AF46" i="36"/>
  <c r="AE46" i="36"/>
  <c r="AD46" i="36"/>
  <c r="AF45" i="36"/>
  <c r="AE45" i="36"/>
  <c r="AD45" i="36"/>
  <c r="AF44" i="36"/>
  <c r="AE44" i="36"/>
  <c r="AD44" i="36"/>
  <c r="AF43" i="36"/>
  <c r="AE43" i="36"/>
  <c r="AD43" i="36"/>
  <c r="AF42" i="36"/>
  <c r="AE42" i="36"/>
  <c r="AD42" i="36"/>
  <c r="AF41" i="36"/>
  <c r="AE41" i="36"/>
  <c r="AD41" i="36"/>
  <c r="AF40" i="36"/>
  <c r="AE40" i="36"/>
  <c r="AD40" i="36"/>
  <c r="AF39" i="36"/>
  <c r="AE39" i="36"/>
  <c r="AD39" i="36"/>
  <c r="AF38" i="36"/>
  <c r="AE38" i="36"/>
  <c r="AD38" i="36"/>
  <c r="AF37" i="36"/>
  <c r="AE37" i="36"/>
  <c r="AD37" i="36"/>
  <c r="AF36" i="36"/>
  <c r="AE36" i="36"/>
  <c r="AD36" i="36"/>
  <c r="AF35" i="36"/>
  <c r="AE35" i="36"/>
  <c r="AD35" i="36"/>
  <c r="AF34" i="36"/>
  <c r="AE34" i="36"/>
  <c r="AD34" i="36"/>
  <c r="AF33" i="36"/>
  <c r="AE33" i="36"/>
  <c r="AD33" i="36"/>
  <c r="AF32" i="36"/>
  <c r="AE32" i="36"/>
  <c r="AD32" i="36"/>
  <c r="AF31" i="36"/>
  <c r="AE31" i="36"/>
  <c r="AD31" i="36"/>
  <c r="AF30" i="36"/>
  <c r="AE30" i="36"/>
  <c r="AD30" i="36"/>
  <c r="AF29" i="36"/>
  <c r="AE29" i="36"/>
  <c r="AD29" i="36"/>
  <c r="AF28" i="36"/>
  <c r="AE28" i="36"/>
  <c r="AD28" i="36"/>
  <c r="AF27" i="36"/>
  <c r="AE27" i="36"/>
  <c r="AD27" i="36"/>
  <c r="AF26" i="36"/>
  <c r="AE26" i="36"/>
  <c r="AD26" i="36"/>
  <c r="AF25" i="36"/>
  <c r="AE25" i="36"/>
  <c r="AD25" i="36"/>
  <c r="AF24" i="36"/>
  <c r="AE24" i="36"/>
  <c r="AD24" i="36"/>
  <c r="AF23" i="36"/>
  <c r="AE23" i="36"/>
  <c r="AD23" i="36"/>
  <c r="AF22" i="36"/>
  <c r="AE22" i="36"/>
  <c r="AD22" i="36"/>
  <c r="AF21" i="36"/>
  <c r="AE21" i="36"/>
  <c r="AD21" i="36"/>
  <c r="AF20" i="36"/>
  <c r="AE20" i="36"/>
  <c r="AD20" i="36"/>
  <c r="AF19" i="36"/>
  <c r="AE19" i="36"/>
  <c r="AD19" i="36"/>
  <c r="AF18" i="36"/>
  <c r="AE18" i="36"/>
  <c r="AD18" i="36"/>
  <c r="AF17" i="36"/>
  <c r="AE17" i="36"/>
  <c r="AD17" i="36"/>
  <c r="AF16" i="36"/>
  <c r="AE16" i="36"/>
  <c r="AD16" i="36"/>
  <c r="AF15" i="36"/>
  <c r="AE15" i="36"/>
  <c r="AD15" i="36"/>
  <c r="AF14" i="36"/>
  <c r="AE14" i="36"/>
  <c r="AD14" i="36"/>
  <c r="AF13" i="36"/>
  <c r="AE13" i="36"/>
  <c r="AD13" i="36"/>
  <c r="AF12" i="36"/>
  <c r="AE12" i="36"/>
  <c r="AD12" i="36"/>
  <c r="AF11" i="36"/>
  <c r="AE11" i="36"/>
  <c r="AD11" i="36"/>
  <c r="AF10" i="36"/>
  <c r="AE10" i="36"/>
  <c r="AD10" i="36"/>
  <c r="AF9" i="36"/>
  <c r="AE9" i="36"/>
  <c r="AD9" i="36"/>
  <c r="AF8" i="36"/>
  <c r="AE8" i="36"/>
  <c r="AD8" i="36"/>
  <c r="AF7" i="36"/>
  <c r="AE7" i="36"/>
  <c r="AD7" i="36"/>
  <c r="AF6" i="36"/>
  <c r="AE6" i="36"/>
  <c r="AD6" i="36"/>
  <c r="AF5" i="36"/>
  <c r="AE5" i="36"/>
  <c r="AD5" i="36"/>
  <c r="AF4" i="36"/>
  <c r="AE4" i="36"/>
  <c r="AD4" i="36"/>
  <c r="K41" i="6"/>
  <c r="W38" i="5"/>
  <c r="V38" i="5"/>
  <c r="U38" i="5"/>
  <c r="W37" i="5"/>
  <c r="X37" i="5" s="1"/>
  <c r="V37" i="5"/>
  <c r="U37" i="5"/>
  <c r="W36" i="5"/>
  <c r="V36" i="5"/>
  <c r="X36" i="5" s="1"/>
  <c r="U36" i="5"/>
  <c r="W35" i="5"/>
  <c r="V35" i="5"/>
  <c r="U35" i="5"/>
  <c r="W34" i="5"/>
  <c r="V34" i="5"/>
  <c r="U34" i="5"/>
  <c r="W33" i="5"/>
  <c r="X33" i="5" s="1"/>
  <c r="V33" i="5"/>
  <c r="U33" i="5"/>
  <c r="W32" i="5"/>
  <c r="V32" i="5"/>
  <c r="U32" i="5"/>
  <c r="W31" i="5"/>
  <c r="V31" i="5"/>
  <c r="U31" i="5"/>
  <c r="W30" i="5"/>
  <c r="V30" i="5"/>
  <c r="U30" i="5"/>
  <c r="W29" i="5"/>
  <c r="V29" i="5"/>
  <c r="U29" i="5"/>
  <c r="W28" i="5"/>
  <c r="V28" i="5"/>
  <c r="U28" i="5"/>
  <c r="W27" i="5"/>
  <c r="V27" i="5"/>
  <c r="X27" i="5" s="1"/>
  <c r="U27" i="5"/>
  <c r="W26" i="5"/>
  <c r="V26" i="5"/>
  <c r="U26" i="5"/>
  <c r="W25" i="5"/>
  <c r="V25" i="5"/>
  <c r="U25" i="5"/>
  <c r="W24" i="5"/>
  <c r="V24" i="5"/>
  <c r="U24" i="5"/>
  <c r="W23" i="5"/>
  <c r="V23" i="5"/>
  <c r="U23" i="5"/>
  <c r="W22" i="5"/>
  <c r="X22" i="5" s="1"/>
  <c r="V22" i="5"/>
  <c r="U22" i="5"/>
  <c r="W21" i="5"/>
  <c r="X21" i="5" s="1"/>
  <c r="V21" i="5"/>
  <c r="U21" i="5"/>
  <c r="W20" i="5"/>
  <c r="V20" i="5"/>
  <c r="U20" i="5"/>
  <c r="W19" i="5"/>
  <c r="V19" i="5"/>
  <c r="U19" i="5"/>
  <c r="W18" i="5"/>
  <c r="X18" i="5" s="1"/>
  <c r="V18" i="5"/>
  <c r="U18" i="5"/>
  <c r="W17" i="5"/>
  <c r="V17" i="5"/>
  <c r="U17" i="5"/>
  <c r="W16" i="5"/>
  <c r="V16" i="5"/>
  <c r="U16" i="5"/>
  <c r="W15" i="5"/>
  <c r="V15" i="5"/>
  <c r="U15" i="5"/>
  <c r="X15" i="5" s="1"/>
  <c r="W14" i="5"/>
  <c r="V14" i="5"/>
  <c r="U14" i="5"/>
  <c r="X14" i="5" s="1"/>
  <c r="W13" i="5"/>
  <c r="X13" i="5" s="1"/>
  <c r="V13" i="5"/>
  <c r="U13" i="5"/>
  <c r="W12" i="5"/>
  <c r="V12" i="5"/>
  <c r="U12" i="5"/>
  <c r="W11" i="5"/>
  <c r="X11" i="5" s="1"/>
  <c r="V11" i="5"/>
  <c r="U11" i="5"/>
  <c r="W10" i="5"/>
  <c r="X10" i="5" s="1"/>
  <c r="V10" i="5"/>
  <c r="U10" i="5"/>
  <c r="W9" i="5"/>
  <c r="V9" i="5"/>
  <c r="U9" i="5"/>
  <c r="W8" i="5"/>
  <c r="V8" i="5"/>
  <c r="V39" i="5" s="1"/>
  <c r="U8" i="5"/>
  <c r="W7" i="5"/>
  <c r="V7" i="5"/>
  <c r="U7" i="5"/>
  <c r="X7" i="5" s="1"/>
  <c r="W6" i="5"/>
  <c r="X6" i="5" s="1"/>
  <c r="V6" i="5"/>
  <c r="U6" i="5"/>
  <c r="W5" i="5"/>
  <c r="X5" i="5" s="1"/>
  <c r="V5" i="5"/>
  <c r="U5" i="5"/>
  <c r="F39" i="5"/>
  <c r="H39" i="5"/>
  <c r="J56" i="35"/>
  <c r="J911" i="34"/>
  <c r="I911" i="34"/>
  <c r="H911" i="34"/>
  <c r="J357" i="34"/>
  <c r="I357" i="34"/>
  <c r="H357" i="34"/>
  <c r="W56" i="35"/>
  <c r="V56" i="35"/>
  <c r="U56" i="35"/>
  <c r="T56" i="35"/>
  <c r="S56" i="35"/>
  <c r="R56" i="35"/>
  <c r="Q56" i="35"/>
  <c r="P56" i="35"/>
  <c r="O56" i="35"/>
  <c r="N56" i="35"/>
  <c r="M56" i="35"/>
  <c r="L56" i="35"/>
  <c r="K56" i="35"/>
  <c r="I56" i="35"/>
  <c r="H56" i="35"/>
  <c r="G56" i="35"/>
  <c r="F56" i="35"/>
  <c r="E56" i="35"/>
  <c r="D56" i="35"/>
  <c r="C56" i="35"/>
  <c r="Z55" i="35"/>
  <c r="AA55" i="35" s="1"/>
  <c r="Y55" i="35"/>
  <c r="X55" i="35"/>
  <c r="Z54" i="35"/>
  <c r="Y54" i="35"/>
  <c r="X54" i="35"/>
  <c r="Z53" i="35"/>
  <c r="Y53" i="35"/>
  <c r="X53" i="35"/>
  <c r="Z52" i="35"/>
  <c r="Y52" i="35"/>
  <c r="X52" i="35"/>
  <c r="Z51" i="35"/>
  <c r="AA51" i="35" s="1"/>
  <c r="Y51" i="35"/>
  <c r="X51" i="35"/>
  <c r="Z50" i="35"/>
  <c r="Y50" i="35"/>
  <c r="X50" i="35"/>
  <c r="Z49" i="35"/>
  <c r="Y49" i="35"/>
  <c r="X49" i="35"/>
  <c r="Z48" i="35"/>
  <c r="Y48" i="35"/>
  <c r="X48" i="35"/>
  <c r="Z47" i="35"/>
  <c r="AA47" i="35" s="1"/>
  <c r="Y47" i="35"/>
  <c r="X47" i="35"/>
  <c r="Z46" i="35"/>
  <c r="Y46" i="35"/>
  <c r="X46" i="35"/>
  <c r="Z45" i="35"/>
  <c r="Y45" i="35"/>
  <c r="X45" i="35"/>
  <c r="Z44" i="35"/>
  <c r="Y44" i="35"/>
  <c r="X44" i="35"/>
  <c r="Z43" i="35"/>
  <c r="Y43" i="35"/>
  <c r="X43" i="35"/>
  <c r="Z42" i="35"/>
  <c r="AA42" i="35"/>
  <c r="Y42" i="35"/>
  <c r="X42" i="35"/>
  <c r="Z41" i="35"/>
  <c r="Y41" i="35"/>
  <c r="AA41" i="35" s="1"/>
  <c r="X41" i="35"/>
  <c r="Z40" i="35"/>
  <c r="Y40" i="35"/>
  <c r="X40" i="35"/>
  <c r="AA40" i="35" s="1"/>
  <c r="Z39" i="35"/>
  <c r="Y39" i="35"/>
  <c r="X39" i="35"/>
  <c r="Z38" i="35"/>
  <c r="AA38" i="35" s="1"/>
  <c r="Y38" i="35"/>
  <c r="X38" i="35"/>
  <c r="Z37" i="35"/>
  <c r="Y37" i="35"/>
  <c r="AA37" i="35" s="1"/>
  <c r="X37" i="35"/>
  <c r="Z36" i="35"/>
  <c r="Y36" i="35"/>
  <c r="X36" i="35"/>
  <c r="Z35" i="35"/>
  <c r="Y35" i="35"/>
  <c r="X35" i="35"/>
  <c r="Z34" i="35"/>
  <c r="Y34" i="35"/>
  <c r="X34" i="35"/>
  <c r="Z33" i="35"/>
  <c r="Y33" i="35"/>
  <c r="AA33" i="35" s="1"/>
  <c r="X33" i="35"/>
  <c r="Z32" i="35"/>
  <c r="Y32" i="35"/>
  <c r="X32" i="35"/>
  <c r="AA32" i="35" s="1"/>
  <c r="Z31" i="35"/>
  <c r="Y31" i="35"/>
  <c r="X31" i="35"/>
  <c r="Z30" i="35"/>
  <c r="Y30" i="35"/>
  <c r="X30" i="35"/>
  <c r="Z29" i="35"/>
  <c r="Y29" i="35"/>
  <c r="X29" i="35"/>
  <c r="Z28" i="35"/>
  <c r="Y28" i="35"/>
  <c r="X28" i="35"/>
  <c r="AA28" i="35" s="1"/>
  <c r="Z27" i="35"/>
  <c r="Y27" i="35"/>
  <c r="X27" i="35"/>
  <c r="Z26" i="35"/>
  <c r="AA26" i="35" s="1"/>
  <c r="Y26" i="35"/>
  <c r="X26" i="35"/>
  <c r="Z25" i="35"/>
  <c r="Y25" i="35"/>
  <c r="X25" i="35"/>
  <c r="Z24" i="35"/>
  <c r="Y24" i="35"/>
  <c r="X24" i="35"/>
  <c r="Z23" i="35"/>
  <c r="Y23" i="35"/>
  <c r="X23" i="35"/>
  <c r="Z22" i="35"/>
  <c r="Y22" i="35"/>
  <c r="X22" i="35"/>
  <c r="Z21" i="35"/>
  <c r="Y21" i="35"/>
  <c r="X21" i="35"/>
  <c r="Z20" i="35"/>
  <c r="Y20" i="35"/>
  <c r="X20" i="35"/>
  <c r="Z19" i="35"/>
  <c r="Y19" i="35"/>
  <c r="X19" i="35"/>
  <c r="Z18" i="35"/>
  <c r="Y18" i="35"/>
  <c r="X18" i="35"/>
  <c r="Z17" i="35"/>
  <c r="Y17" i="35"/>
  <c r="X17" i="35"/>
  <c r="Z16" i="35"/>
  <c r="Y16" i="35"/>
  <c r="X16" i="35"/>
  <c r="Z15" i="35"/>
  <c r="Y15" i="35"/>
  <c r="X15" i="35"/>
  <c r="Z14" i="35"/>
  <c r="Y14" i="35"/>
  <c r="X14" i="35"/>
  <c r="Z13" i="35"/>
  <c r="Y13" i="35"/>
  <c r="X13" i="35"/>
  <c r="Z12" i="35"/>
  <c r="Y12" i="35"/>
  <c r="X12" i="35"/>
  <c r="Z11" i="35"/>
  <c r="Y11" i="35"/>
  <c r="X11" i="35"/>
  <c r="Z10" i="35"/>
  <c r="Y10" i="35"/>
  <c r="X10" i="35"/>
  <c r="AA10" i="35" s="1"/>
  <c r="Z9" i="35"/>
  <c r="Y9" i="35"/>
  <c r="X9" i="35"/>
  <c r="Z8" i="35"/>
  <c r="Y8" i="35"/>
  <c r="X8" i="35"/>
  <c r="Z7" i="35"/>
  <c r="Y7" i="35"/>
  <c r="X7" i="35"/>
  <c r="Z6" i="35"/>
  <c r="AA6" i="35" s="1"/>
  <c r="Y6" i="35"/>
  <c r="X6" i="35"/>
  <c r="Z5" i="35"/>
  <c r="Y5" i="35"/>
  <c r="X5" i="35"/>
  <c r="Z4" i="35"/>
  <c r="Y4" i="35"/>
  <c r="X4" i="35"/>
  <c r="AA4" i="35" s="1"/>
  <c r="J192" i="33"/>
  <c r="I192" i="33"/>
  <c r="H192" i="33"/>
  <c r="W54" i="32"/>
  <c r="V54" i="32"/>
  <c r="U54" i="32"/>
  <c r="T54" i="32"/>
  <c r="S54" i="32"/>
  <c r="R54" i="32"/>
  <c r="Q54" i="32"/>
  <c r="P54" i="32"/>
  <c r="O54" i="32"/>
  <c r="N54" i="32"/>
  <c r="M54" i="32"/>
  <c r="L54" i="32"/>
  <c r="K54" i="32"/>
  <c r="J54" i="32"/>
  <c r="I54" i="32"/>
  <c r="H54" i="32"/>
  <c r="G54" i="32"/>
  <c r="Y54" i="32" s="1"/>
  <c r="F54" i="32"/>
  <c r="E54" i="32"/>
  <c r="D54" i="32"/>
  <c r="C54" i="32"/>
  <c r="X54" i="32" s="1"/>
  <c r="Z53" i="32"/>
  <c r="Y53" i="32"/>
  <c r="X53" i="32"/>
  <c r="Z52" i="32"/>
  <c r="AA52" i="32" s="1"/>
  <c r="Y52" i="32"/>
  <c r="X52" i="32"/>
  <c r="Z51" i="32"/>
  <c r="Y51" i="32"/>
  <c r="X51" i="32"/>
  <c r="Z50" i="32"/>
  <c r="Y50" i="32"/>
  <c r="X50" i="32"/>
  <c r="Z49" i="32"/>
  <c r="Y49" i="32"/>
  <c r="X49" i="32"/>
  <c r="Z48" i="32"/>
  <c r="Y48" i="32"/>
  <c r="X48" i="32"/>
  <c r="Z47" i="32"/>
  <c r="Y47" i="32"/>
  <c r="X47" i="32"/>
  <c r="Z46" i="32"/>
  <c r="Y46" i="32"/>
  <c r="X46" i="32"/>
  <c r="AA46" i="32" s="1"/>
  <c r="Z45" i="32"/>
  <c r="Y45" i="32"/>
  <c r="X45" i="32"/>
  <c r="Z44" i="32"/>
  <c r="Y44" i="32"/>
  <c r="X44" i="32"/>
  <c r="Z43" i="32"/>
  <c r="Y43" i="32"/>
  <c r="X43" i="32"/>
  <c r="Z42" i="32"/>
  <c r="Y42" i="32"/>
  <c r="X42" i="32"/>
  <c r="Z41" i="32"/>
  <c r="Y41" i="32"/>
  <c r="X41" i="32"/>
  <c r="Z40" i="32"/>
  <c r="Y40" i="32"/>
  <c r="X40" i="32"/>
  <c r="Z39" i="32"/>
  <c r="Y39" i="32"/>
  <c r="X39" i="32"/>
  <c r="Z38" i="32"/>
  <c r="Y38" i="32"/>
  <c r="X38" i="32"/>
  <c r="Z37" i="32"/>
  <c r="Y37" i="32"/>
  <c r="X37" i="32"/>
  <c r="Z36" i="32"/>
  <c r="Y36" i="32"/>
  <c r="X36" i="32"/>
  <c r="Z35" i="32"/>
  <c r="Y35" i="32"/>
  <c r="X35" i="32"/>
  <c r="AA35" i="32" s="1"/>
  <c r="Z34" i="32"/>
  <c r="Y34" i="32"/>
  <c r="X34" i="32"/>
  <c r="Z33" i="32"/>
  <c r="Y33" i="32"/>
  <c r="X33" i="32"/>
  <c r="Z32" i="32"/>
  <c r="Y32" i="32"/>
  <c r="X32" i="32"/>
  <c r="Z31" i="32"/>
  <c r="Y31" i="32"/>
  <c r="X31" i="32"/>
  <c r="Z30" i="32"/>
  <c r="Y30" i="32"/>
  <c r="X30" i="32"/>
  <c r="Z29" i="32"/>
  <c r="Y29" i="32"/>
  <c r="X29" i="32"/>
  <c r="Z28" i="32"/>
  <c r="Y28" i="32"/>
  <c r="X28" i="32"/>
  <c r="Z27" i="32"/>
  <c r="Y27" i="32"/>
  <c r="X27" i="32"/>
  <c r="AA27" i="32"/>
  <c r="Z26" i="32"/>
  <c r="Y26" i="32"/>
  <c r="X26" i="32"/>
  <c r="Z25" i="32"/>
  <c r="Y25" i="32"/>
  <c r="X25" i="32"/>
  <c r="Z24" i="32"/>
  <c r="Y24" i="32"/>
  <c r="X24" i="32"/>
  <c r="Z23" i="32"/>
  <c r="Y23" i="32"/>
  <c r="X23" i="32"/>
  <c r="AA23" i="32" s="1"/>
  <c r="Z22" i="32"/>
  <c r="Y22" i="32"/>
  <c r="X22" i="32"/>
  <c r="AA22" i="32" s="1"/>
  <c r="Z21" i="32"/>
  <c r="Y21" i="32"/>
  <c r="X21" i="32"/>
  <c r="Z20" i="32"/>
  <c r="Y20" i="32"/>
  <c r="X20" i="32"/>
  <c r="Z19" i="32"/>
  <c r="Y19" i="32"/>
  <c r="X19" i="32"/>
  <c r="AA19" i="32" s="1"/>
  <c r="Z18" i="32"/>
  <c r="Y18" i="32"/>
  <c r="X18" i="32"/>
  <c r="Z17" i="32"/>
  <c r="Y17" i="32"/>
  <c r="X17" i="32"/>
  <c r="Z16" i="32"/>
  <c r="Y16" i="32"/>
  <c r="X16" i="32"/>
  <c r="Z15" i="32"/>
  <c r="Y15" i="32"/>
  <c r="X15" i="32"/>
  <c r="AA15" i="32" s="1"/>
  <c r="Z14" i="32"/>
  <c r="Y14" i="32"/>
  <c r="X14" i="32"/>
  <c r="AA14" i="32" s="1"/>
  <c r="Z13" i="32"/>
  <c r="Y13" i="32"/>
  <c r="X13" i="32"/>
  <c r="AA13" i="32" s="1"/>
  <c r="Z12" i="32"/>
  <c r="Y12" i="32"/>
  <c r="X12" i="32"/>
  <c r="Z11" i="32"/>
  <c r="Y11" i="32"/>
  <c r="X11" i="32"/>
  <c r="Z10" i="32"/>
  <c r="Y10" i="32"/>
  <c r="AA10" i="32" s="1"/>
  <c r="X10" i="32"/>
  <c r="Z9" i="32"/>
  <c r="Y9" i="32"/>
  <c r="X9" i="32"/>
  <c r="AA9" i="32" s="1"/>
  <c r="Z8" i="32"/>
  <c r="Y8" i="32"/>
  <c r="X8" i="32"/>
  <c r="Z7" i="32"/>
  <c r="Y7" i="32"/>
  <c r="X7" i="32"/>
  <c r="Z6" i="32"/>
  <c r="Y6" i="32"/>
  <c r="X6" i="32"/>
  <c r="Z5" i="32"/>
  <c r="Y5" i="32"/>
  <c r="X5" i="32"/>
  <c r="AA5" i="32" s="1"/>
  <c r="Z4" i="32"/>
  <c r="Y4" i="32"/>
  <c r="X4" i="32"/>
  <c r="T55" i="30"/>
  <c r="S55" i="30"/>
  <c r="R55" i="30"/>
  <c r="Q55" i="30"/>
  <c r="P55" i="30"/>
  <c r="O55" i="30"/>
  <c r="N55" i="30"/>
  <c r="M55" i="30"/>
  <c r="L55" i="30"/>
  <c r="K55" i="30"/>
  <c r="J55" i="30"/>
  <c r="I55" i="30"/>
  <c r="H55" i="30"/>
  <c r="G55" i="30"/>
  <c r="F55" i="30"/>
  <c r="E55" i="30"/>
  <c r="D55" i="30"/>
  <c r="C55" i="30"/>
  <c r="W54" i="30"/>
  <c r="V54" i="30"/>
  <c r="U54" i="30"/>
  <c r="X54" i="30" s="1"/>
  <c r="W53" i="30"/>
  <c r="V53" i="30"/>
  <c r="U53" i="30"/>
  <c r="W52" i="30"/>
  <c r="V52" i="30"/>
  <c r="U52" i="30"/>
  <c r="W51" i="30"/>
  <c r="V51" i="30"/>
  <c r="U51" i="30"/>
  <c r="W50" i="30"/>
  <c r="V50" i="30"/>
  <c r="U50" i="30"/>
  <c r="W49" i="30"/>
  <c r="V49" i="30"/>
  <c r="U49" i="30"/>
  <c r="W48" i="30"/>
  <c r="V48" i="30"/>
  <c r="U48" i="30"/>
  <c r="W47" i="30"/>
  <c r="V47" i="30"/>
  <c r="U47" i="30"/>
  <c r="W46" i="30"/>
  <c r="V46" i="30"/>
  <c r="U46" i="30"/>
  <c r="W45" i="30"/>
  <c r="V45" i="30"/>
  <c r="U45" i="30"/>
  <c r="W44" i="30"/>
  <c r="V44" i="30"/>
  <c r="U44" i="30"/>
  <c r="W43" i="30"/>
  <c r="V43" i="30"/>
  <c r="U43" i="30"/>
  <c r="W42" i="30"/>
  <c r="V42" i="30"/>
  <c r="X42" i="30" s="1"/>
  <c r="U42" i="30"/>
  <c r="W41" i="30"/>
  <c r="V41" i="30"/>
  <c r="U41" i="30"/>
  <c r="W40" i="30"/>
  <c r="V40" i="30"/>
  <c r="U40" i="30"/>
  <c r="W39" i="30"/>
  <c r="V39" i="30"/>
  <c r="U39" i="30"/>
  <c r="W38" i="30"/>
  <c r="V38" i="30"/>
  <c r="U38" i="30"/>
  <c r="W37" i="30"/>
  <c r="V37" i="30"/>
  <c r="U37" i="30"/>
  <c r="W36" i="30"/>
  <c r="V36" i="30"/>
  <c r="U36" i="30"/>
  <c r="W35" i="30"/>
  <c r="V35" i="30"/>
  <c r="U35" i="30"/>
  <c r="W34" i="30"/>
  <c r="V34" i="30"/>
  <c r="U34" i="30"/>
  <c r="W33" i="30"/>
  <c r="V33" i="30"/>
  <c r="U33" i="30"/>
  <c r="W32" i="30"/>
  <c r="V32" i="30"/>
  <c r="U32" i="30"/>
  <c r="W31" i="30"/>
  <c r="V31" i="30"/>
  <c r="U31" i="30"/>
  <c r="W30" i="30"/>
  <c r="V30" i="30"/>
  <c r="U30" i="30"/>
  <c r="W29" i="30"/>
  <c r="V29" i="30"/>
  <c r="U29" i="30"/>
  <c r="W28" i="30"/>
  <c r="V28" i="30"/>
  <c r="U28" i="30"/>
  <c r="W27" i="30"/>
  <c r="V27" i="30"/>
  <c r="U27" i="30"/>
  <c r="W26" i="30"/>
  <c r="V26" i="30"/>
  <c r="U26" i="30"/>
  <c r="W25" i="30"/>
  <c r="V25" i="30"/>
  <c r="U25" i="30"/>
  <c r="W24" i="30"/>
  <c r="V24" i="30"/>
  <c r="U24" i="30"/>
  <c r="W23" i="30"/>
  <c r="V23" i="30"/>
  <c r="U23" i="30"/>
  <c r="W22" i="30"/>
  <c r="V22" i="30"/>
  <c r="U22" i="30"/>
  <c r="W21" i="30"/>
  <c r="V21" i="30"/>
  <c r="U21" i="30"/>
  <c r="W20" i="30"/>
  <c r="V20" i="30"/>
  <c r="U20" i="30"/>
  <c r="W19" i="30"/>
  <c r="V19" i="30"/>
  <c r="U19" i="30"/>
  <c r="W18" i="30"/>
  <c r="V18" i="30"/>
  <c r="U18" i="30"/>
  <c r="W17" i="30"/>
  <c r="V17" i="30"/>
  <c r="U17" i="30"/>
  <c r="W16" i="30"/>
  <c r="V16" i="30"/>
  <c r="U16" i="30"/>
  <c r="X16" i="30" s="1"/>
  <c r="W15" i="30"/>
  <c r="V15" i="30"/>
  <c r="U15" i="30"/>
  <c r="X15" i="30" s="1"/>
  <c r="W14" i="30"/>
  <c r="V14" i="30"/>
  <c r="U14" i="30"/>
  <c r="W13" i="30"/>
  <c r="V13" i="30"/>
  <c r="U13" i="30"/>
  <c r="W12" i="30"/>
  <c r="V12" i="30"/>
  <c r="U12" i="30"/>
  <c r="X12" i="30" s="1"/>
  <c r="W11" i="30"/>
  <c r="V11" i="30"/>
  <c r="U11" i="30"/>
  <c r="X11" i="30" s="1"/>
  <c r="W10" i="30"/>
  <c r="V10" i="30"/>
  <c r="U10" i="30"/>
  <c r="W9" i="30"/>
  <c r="V9" i="30"/>
  <c r="U9" i="30"/>
  <c r="W8" i="30"/>
  <c r="V8" i="30"/>
  <c r="U8" i="30"/>
  <c r="X8" i="30" s="1"/>
  <c r="W7" i="30"/>
  <c r="V7" i="30"/>
  <c r="U7" i="30"/>
  <c r="X7" i="30" s="1"/>
  <c r="W6" i="30"/>
  <c r="V6" i="30"/>
  <c r="U6" i="30"/>
  <c r="W5" i="30"/>
  <c r="V5" i="30"/>
  <c r="U5" i="30"/>
  <c r="W4" i="30"/>
  <c r="V4" i="30"/>
  <c r="U4" i="30"/>
  <c r="I693" i="31"/>
  <c r="H693" i="31"/>
  <c r="G693" i="31"/>
  <c r="I284" i="31"/>
  <c r="H284" i="31"/>
  <c r="G284" i="31"/>
  <c r="H715" i="29"/>
  <c r="G715" i="29"/>
  <c r="F715" i="29"/>
  <c r="H273" i="29"/>
  <c r="G273" i="29"/>
  <c r="F273" i="29"/>
  <c r="T59" i="28"/>
  <c r="S59" i="28"/>
  <c r="R59" i="28"/>
  <c r="Q59" i="28"/>
  <c r="P59" i="28"/>
  <c r="O59" i="28"/>
  <c r="N59" i="28"/>
  <c r="M59" i="28"/>
  <c r="L59" i="28"/>
  <c r="K59" i="28"/>
  <c r="J59" i="28"/>
  <c r="I59" i="28"/>
  <c r="H59" i="28"/>
  <c r="G59" i="28"/>
  <c r="F59" i="28"/>
  <c r="E59" i="28"/>
  <c r="D59" i="28"/>
  <c r="C59" i="28"/>
  <c r="W58" i="28"/>
  <c r="V58" i="28"/>
  <c r="U58" i="28"/>
  <c r="W57" i="28"/>
  <c r="V57" i="28"/>
  <c r="U57" i="28"/>
  <c r="X57" i="28" s="1"/>
  <c r="W56" i="28"/>
  <c r="V56" i="28"/>
  <c r="U56" i="28"/>
  <c r="X56" i="28" s="1"/>
  <c r="W55" i="28"/>
  <c r="V55" i="28"/>
  <c r="U55" i="28"/>
  <c r="W54" i="28"/>
  <c r="V54" i="28"/>
  <c r="U54" i="28"/>
  <c r="W53" i="28"/>
  <c r="V53" i="28"/>
  <c r="U53" i="28"/>
  <c r="X53" i="28" s="1"/>
  <c r="W52" i="28"/>
  <c r="V52" i="28"/>
  <c r="U52" i="28"/>
  <c r="X52" i="28" s="1"/>
  <c r="W51" i="28"/>
  <c r="V51" i="28"/>
  <c r="U51" i="28"/>
  <c r="W50" i="28"/>
  <c r="V50" i="28"/>
  <c r="U50" i="28"/>
  <c r="W49" i="28"/>
  <c r="V49" i="28"/>
  <c r="U49" i="28"/>
  <c r="X49" i="28" s="1"/>
  <c r="W48" i="28"/>
  <c r="V48" i="28"/>
  <c r="U48" i="28"/>
  <c r="X48" i="28" s="1"/>
  <c r="W47" i="28"/>
  <c r="V47" i="28"/>
  <c r="U47" i="28"/>
  <c r="W46" i="28"/>
  <c r="V46" i="28"/>
  <c r="U46" i="28"/>
  <c r="W45" i="28"/>
  <c r="V45" i="28"/>
  <c r="U45" i="28"/>
  <c r="X45" i="28" s="1"/>
  <c r="W44" i="28"/>
  <c r="V44" i="28"/>
  <c r="U44" i="28"/>
  <c r="X44" i="28" s="1"/>
  <c r="W43" i="28"/>
  <c r="V43" i="28"/>
  <c r="U43" i="28"/>
  <c r="W42" i="28"/>
  <c r="V42" i="28"/>
  <c r="U42" i="28"/>
  <c r="W41" i="28"/>
  <c r="V41" i="28"/>
  <c r="U41" i="28"/>
  <c r="X41" i="28" s="1"/>
  <c r="W40" i="28"/>
  <c r="V40" i="28"/>
  <c r="U40" i="28"/>
  <c r="X40" i="28" s="1"/>
  <c r="W39" i="28"/>
  <c r="V39" i="28"/>
  <c r="U39" i="28"/>
  <c r="W38" i="28"/>
  <c r="V38" i="28"/>
  <c r="U38" i="28"/>
  <c r="W37" i="28"/>
  <c r="V37" i="28"/>
  <c r="U37" i="28"/>
  <c r="X37" i="28" s="1"/>
  <c r="W36" i="28"/>
  <c r="V36" i="28"/>
  <c r="U36" i="28"/>
  <c r="X36" i="28" s="1"/>
  <c r="W35" i="28"/>
  <c r="V35" i="28"/>
  <c r="U35" i="28"/>
  <c r="W34" i="28"/>
  <c r="V34" i="28"/>
  <c r="U34" i="28"/>
  <c r="W33" i="28"/>
  <c r="V33" i="28"/>
  <c r="U33" i="28"/>
  <c r="X33" i="28" s="1"/>
  <c r="W32" i="28"/>
  <c r="V32" i="28"/>
  <c r="U32" i="28"/>
  <c r="X32" i="28" s="1"/>
  <c r="W31" i="28"/>
  <c r="V31" i="28"/>
  <c r="U31" i="28"/>
  <c r="W30" i="28"/>
  <c r="V30" i="28"/>
  <c r="U30" i="28"/>
  <c r="W29" i="28"/>
  <c r="V29" i="28"/>
  <c r="U29" i="28"/>
  <c r="X29" i="28" s="1"/>
  <c r="W28" i="28"/>
  <c r="V28" i="28"/>
  <c r="U28" i="28"/>
  <c r="X28" i="28" s="1"/>
  <c r="W27" i="28"/>
  <c r="V27" i="28"/>
  <c r="U27" i="28"/>
  <c r="W26" i="28"/>
  <c r="V26" i="28"/>
  <c r="U26" i="28"/>
  <c r="W25" i="28"/>
  <c r="V25" i="28"/>
  <c r="U25" i="28"/>
  <c r="W24" i="28"/>
  <c r="V24" i="28"/>
  <c r="U24" i="28"/>
  <c r="X24" i="28" s="1"/>
  <c r="W23" i="28"/>
  <c r="V23" i="28"/>
  <c r="U23" i="28"/>
  <c r="W22" i="28"/>
  <c r="V22" i="28"/>
  <c r="U22" i="28"/>
  <c r="W21" i="28"/>
  <c r="V21" i="28"/>
  <c r="U21" i="28"/>
  <c r="W20" i="28"/>
  <c r="V20" i="28"/>
  <c r="U20" i="28"/>
  <c r="X20" i="28" s="1"/>
  <c r="W19" i="28"/>
  <c r="V19" i="28"/>
  <c r="U19" i="28"/>
  <c r="W18" i="28"/>
  <c r="V18" i="28"/>
  <c r="U18" i="28"/>
  <c r="W17" i="28"/>
  <c r="V17" i="28"/>
  <c r="U17" i="28"/>
  <c r="W16" i="28"/>
  <c r="V16" i="28"/>
  <c r="U16" i="28"/>
  <c r="W15" i="28"/>
  <c r="V15" i="28"/>
  <c r="U15" i="28"/>
  <c r="W14" i="28"/>
  <c r="V14" i="28"/>
  <c r="U14" i="28"/>
  <c r="W13" i="28"/>
  <c r="V13" i="28"/>
  <c r="U13" i="28"/>
  <c r="W12" i="28"/>
  <c r="V12" i="28"/>
  <c r="U12" i="28"/>
  <c r="X12" i="28"/>
  <c r="W11" i="28"/>
  <c r="V11" i="28"/>
  <c r="U11" i="28"/>
  <c r="W10" i="28"/>
  <c r="V10" i="28"/>
  <c r="U10" i="28"/>
  <c r="W9" i="28"/>
  <c r="V9" i="28"/>
  <c r="U9" i="28"/>
  <c r="W8" i="28"/>
  <c r="V8" i="28"/>
  <c r="U8" i="28"/>
  <c r="X8" i="28" s="1"/>
  <c r="W7" i="28"/>
  <c r="V7" i="28"/>
  <c r="U7" i="28"/>
  <c r="W6" i="28"/>
  <c r="V6" i="28"/>
  <c r="U6" i="28"/>
  <c r="T54" i="27"/>
  <c r="S54" i="27"/>
  <c r="R54" i="27"/>
  <c r="Q54" i="27"/>
  <c r="P54" i="27"/>
  <c r="O54" i="27"/>
  <c r="N54" i="27"/>
  <c r="M54" i="27"/>
  <c r="L54" i="27"/>
  <c r="K54" i="27"/>
  <c r="J54" i="27"/>
  <c r="I54" i="27"/>
  <c r="H54" i="27"/>
  <c r="G54" i="27"/>
  <c r="F54" i="27"/>
  <c r="E54" i="27"/>
  <c r="D54" i="27"/>
  <c r="C54" i="27"/>
  <c r="W53" i="27"/>
  <c r="V53" i="27"/>
  <c r="U53" i="27"/>
  <c r="X53" i="27" s="1"/>
  <c r="W52" i="27"/>
  <c r="V52" i="27"/>
  <c r="U52" i="27"/>
  <c r="W51" i="27"/>
  <c r="V51" i="27"/>
  <c r="U51" i="27"/>
  <c r="W50" i="27"/>
  <c r="V50" i="27"/>
  <c r="U50" i="27"/>
  <c r="W49" i="27"/>
  <c r="V49" i="27"/>
  <c r="U49" i="27"/>
  <c r="X49" i="27" s="1"/>
  <c r="W48" i="27"/>
  <c r="V48" i="27"/>
  <c r="U48" i="27"/>
  <c r="W47" i="27"/>
  <c r="V47" i="27"/>
  <c r="U47" i="27"/>
  <c r="W46" i="27"/>
  <c r="V46" i="27"/>
  <c r="U46" i="27"/>
  <c r="W45" i="27"/>
  <c r="V45" i="27"/>
  <c r="U45" i="27"/>
  <c r="W44" i="27"/>
  <c r="V44" i="27"/>
  <c r="U44" i="27"/>
  <c r="W43" i="27"/>
  <c r="V43" i="27"/>
  <c r="U43" i="27"/>
  <c r="W42" i="27"/>
  <c r="V42" i="27"/>
  <c r="U42" i="27"/>
  <c r="W41" i="27"/>
  <c r="V41" i="27"/>
  <c r="U41" i="27"/>
  <c r="X41" i="27"/>
  <c r="W40" i="27"/>
  <c r="V40" i="27"/>
  <c r="U40" i="27"/>
  <c r="W39" i="27"/>
  <c r="V39" i="27"/>
  <c r="U39" i="27"/>
  <c r="W38" i="27"/>
  <c r="V38" i="27"/>
  <c r="U38" i="27"/>
  <c r="W37" i="27"/>
  <c r="V37" i="27"/>
  <c r="U37" i="27"/>
  <c r="X37" i="27" s="1"/>
  <c r="W36" i="27"/>
  <c r="V36" i="27"/>
  <c r="U36" i="27"/>
  <c r="W35" i="27"/>
  <c r="V35" i="27"/>
  <c r="U35" i="27"/>
  <c r="W34" i="27"/>
  <c r="V34" i="27"/>
  <c r="U34" i="27"/>
  <c r="W33" i="27"/>
  <c r="V33" i="27"/>
  <c r="U33" i="27"/>
  <c r="X33" i="27" s="1"/>
  <c r="W32" i="27"/>
  <c r="V32" i="27"/>
  <c r="U32" i="27"/>
  <c r="W31" i="27"/>
  <c r="V31" i="27"/>
  <c r="U31" i="27"/>
  <c r="W30" i="27"/>
  <c r="V30" i="27"/>
  <c r="U30" i="27"/>
  <c r="W29" i="27"/>
  <c r="V29" i="27"/>
  <c r="U29" i="27"/>
  <c r="W28" i="27"/>
  <c r="V28" i="27"/>
  <c r="U28" i="27"/>
  <c r="W27" i="27"/>
  <c r="V27" i="27"/>
  <c r="U27" i="27"/>
  <c r="W26" i="27"/>
  <c r="V26" i="27"/>
  <c r="U26" i="27"/>
  <c r="W25" i="27"/>
  <c r="V25" i="27"/>
  <c r="U25" i="27"/>
  <c r="X25" i="27" s="1"/>
  <c r="W24" i="27"/>
  <c r="V24" i="27"/>
  <c r="U24" i="27"/>
  <c r="W23" i="27"/>
  <c r="V23" i="27"/>
  <c r="U23" i="27"/>
  <c r="W22" i="27"/>
  <c r="V22" i="27"/>
  <c r="U22" i="27"/>
  <c r="W21" i="27"/>
  <c r="V21" i="27"/>
  <c r="U21" i="27"/>
  <c r="W20" i="27"/>
  <c r="V20" i="27"/>
  <c r="U20" i="27"/>
  <c r="W19" i="27"/>
  <c r="V19" i="27"/>
  <c r="U19" i="27"/>
  <c r="W18" i="27"/>
  <c r="V18" i="27"/>
  <c r="U18" i="27"/>
  <c r="W17" i="27"/>
  <c r="V17" i="27"/>
  <c r="U17" i="27"/>
  <c r="W16" i="27"/>
  <c r="V16" i="27"/>
  <c r="U16" i="27"/>
  <c r="W15" i="27"/>
  <c r="V15" i="27"/>
  <c r="U15" i="27"/>
  <c r="W14" i="27"/>
  <c r="V14" i="27"/>
  <c r="U14" i="27"/>
  <c r="W13" i="27"/>
  <c r="V13" i="27"/>
  <c r="X13" i="27" s="1"/>
  <c r="U13" i="27"/>
  <c r="W12" i="27"/>
  <c r="V12" i="27"/>
  <c r="U12" i="27"/>
  <c r="W11" i="27"/>
  <c r="V11" i="27"/>
  <c r="U11" i="27"/>
  <c r="W10" i="27"/>
  <c r="V10" i="27"/>
  <c r="U10" i="27"/>
  <c r="W9" i="27"/>
  <c r="V9" i="27"/>
  <c r="U9" i="27"/>
  <c r="X9" i="27" s="1"/>
  <c r="W8" i="27"/>
  <c r="V8" i="27"/>
  <c r="U8" i="27"/>
  <c r="W7" i="27"/>
  <c r="V7" i="27"/>
  <c r="U7" i="27"/>
  <c r="X7" i="27" s="1"/>
  <c r="W6" i="27"/>
  <c r="V6" i="27"/>
  <c r="U6" i="27"/>
  <c r="H643" i="26"/>
  <c r="G643" i="26"/>
  <c r="F643" i="26"/>
  <c r="H247" i="26"/>
  <c r="G247" i="26"/>
  <c r="F247" i="26"/>
  <c r="W56" i="23"/>
  <c r="V56" i="23"/>
  <c r="U56" i="23"/>
  <c r="T56" i="23"/>
  <c r="S56" i="23"/>
  <c r="R56" i="23"/>
  <c r="Q56" i="23"/>
  <c r="P56" i="23"/>
  <c r="O56" i="23"/>
  <c r="N56" i="23"/>
  <c r="M56" i="23"/>
  <c r="L56" i="23"/>
  <c r="K56" i="23"/>
  <c r="J56" i="23"/>
  <c r="I56" i="23"/>
  <c r="H56" i="23"/>
  <c r="G56" i="23"/>
  <c r="F56" i="23"/>
  <c r="E56" i="23"/>
  <c r="D56" i="23"/>
  <c r="C56" i="23"/>
  <c r="Z55" i="23"/>
  <c r="Y55" i="23"/>
  <c r="AA55" i="23" s="1"/>
  <c r="X55" i="23"/>
  <c r="Z54" i="23"/>
  <c r="Y54" i="23"/>
  <c r="X54" i="23"/>
  <c r="AA54" i="23" s="1"/>
  <c r="Z53" i="23"/>
  <c r="Y53" i="23"/>
  <c r="X53" i="23"/>
  <c r="Z52" i="23"/>
  <c r="Y52" i="23"/>
  <c r="X52" i="23"/>
  <c r="Z51" i="23"/>
  <c r="Y51" i="23"/>
  <c r="X51" i="23"/>
  <c r="Z50" i="23"/>
  <c r="Y50" i="23"/>
  <c r="AA50" i="23" s="1"/>
  <c r="X50" i="23"/>
  <c r="Z49" i="23"/>
  <c r="Y49" i="23"/>
  <c r="X49" i="23"/>
  <c r="Z48" i="23"/>
  <c r="Y48" i="23"/>
  <c r="X48" i="23"/>
  <c r="Z47" i="23"/>
  <c r="Y47" i="23"/>
  <c r="X47" i="23"/>
  <c r="Z46" i="23"/>
  <c r="Y46" i="23"/>
  <c r="X46" i="23"/>
  <c r="Z45" i="23"/>
  <c r="Y45" i="23"/>
  <c r="X45" i="23"/>
  <c r="Z44" i="23"/>
  <c r="Y44" i="23"/>
  <c r="X44" i="23"/>
  <c r="AA44" i="23"/>
  <c r="Z43" i="23"/>
  <c r="Y43" i="23"/>
  <c r="X43" i="23"/>
  <c r="Z42" i="23"/>
  <c r="Y42" i="23"/>
  <c r="X42" i="23"/>
  <c r="Z41" i="23"/>
  <c r="Y41" i="23"/>
  <c r="X41" i="23"/>
  <c r="Z40" i="23"/>
  <c r="Y40" i="23"/>
  <c r="X40" i="23"/>
  <c r="AA40" i="23" s="1"/>
  <c r="Z39" i="23"/>
  <c r="Y39" i="23"/>
  <c r="X39" i="23"/>
  <c r="Z38" i="23"/>
  <c r="Y38" i="23"/>
  <c r="X38" i="23"/>
  <c r="Z37" i="23"/>
  <c r="Y37" i="23"/>
  <c r="X37" i="23"/>
  <c r="Z36" i="23"/>
  <c r="Y36" i="23"/>
  <c r="X36" i="23"/>
  <c r="AA36" i="23" s="1"/>
  <c r="Z35" i="23"/>
  <c r="Y35" i="23"/>
  <c r="X35" i="23"/>
  <c r="Z34" i="23"/>
  <c r="Y34" i="23"/>
  <c r="X34" i="23"/>
  <c r="Z33" i="23"/>
  <c r="Y33" i="23"/>
  <c r="X33" i="23"/>
  <c r="Z32" i="23"/>
  <c r="Y32" i="23"/>
  <c r="X32" i="23"/>
  <c r="Z31" i="23"/>
  <c r="Y31" i="23"/>
  <c r="X31" i="23"/>
  <c r="Z30" i="23"/>
  <c r="Y30" i="23"/>
  <c r="X30" i="23"/>
  <c r="Z29" i="23"/>
  <c r="Y29" i="23"/>
  <c r="X29" i="23"/>
  <c r="Z28" i="23"/>
  <c r="Y28" i="23"/>
  <c r="X28" i="23"/>
  <c r="Z27" i="23"/>
  <c r="Y27" i="23"/>
  <c r="X27" i="23"/>
  <c r="Z26" i="23"/>
  <c r="Y26" i="23"/>
  <c r="X26" i="23"/>
  <c r="Z25" i="23"/>
  <c r="AA25" i="23" s="1"/>
  <c r="Y25" i="23"/>
  <c r="X25" i="23"/>
  <c r="Z24" i="23"/>
  <c r="Y24" i="23"/>
  <c r="X24" i="23"/>
  <c r="Z23" i="23"/>
  <c r="Y23" i="23"/>
  <c r="X23" i="23"/>
  <c r="Z22" i="23"/>
  <c r="Y22" i="23"/>
  <c r="X22" i="23"/>
  <c r="AA22" i="23" s="1"/>
  <c r="Z21" i="23"/>
  <c r="Y21" i="23"/>
  <c r="X21" i="23"/>
  <c r="Z20" i="23"/>
  <c r="Y20" i="23"/>
  <c r="AA20" i="23" s="1"/>
  <c r="X20" i="23"/>
  <c r="Z19" i="23"/>
  <c r="AA19" i="23" s="1"/>
  <c r="Y19" i="23"/>
  <c r="X19" i="23"/>
  <c r="Z18" i="23"/>
  <c r="Y18" i="23"/>
  <c r="AA18" i="23" s="1"/>
  <c r="X18" i="23"/>
  <c r="Z17" i="23"/>
  <c r="Y17" i="23"/>
  <c r="X17" i="23"/>
  <c r="AA17" i="23" s="1"/>
  <c r="Z16" i="23"/>
  <c r="Y16" i="23"/>
  <c r="X16" i="23"/>
  <c r="Z15" i="23"/>
  <c r="Y15" i="23"/>
  <c r="X15" i="23"/>
  <c r="Z14" i="23"/>
  <c r="Y14" i="23"/>
  <c r="X14" i="23"/>
  <c r="Z13" i="23"/>
  <c r="Y13" i="23"/>
  <c r="X13" i="23"/>
  <c r="Z12" i="23"/>
  <c r="Y12" i="23"/>
  <c r="X12" i="23"/>
  <c r="AA12" i="23"/>
  <c r="Z11" i="23"/>
  <c r="Y11" i="23"/>
  <c r="X11" i="23"/>
  <c r="Z10" i="23"/>
  <c r="Y10" i="23"/>
  <c r="X10" i="23"/>
  <c r="Z9" i="23"/>
  <c r="Y9" i="23"/>
  <c r="AA9" i="23" s="1"/>
  <c r="X9" i="23"/>
  <c r="Z8" i="23"/>
  <c r="Y8" i="23"/>
  <c r="X8" i="23"/>
  <c r="AA8" i="23" s="1"/>
  <c r="Z7" i="23"/>
  <c r="Y7" i="23"/>
  <c r="X7" i="23"/>
  <c r="Z6" i="23"/>
  <c r="Y6" i="23"/>
  <c r="X6" i="23"/>
  <c r="Z5" i="23"/>
  <c r="Y5" i="23"/>
  <c r="AA5" i="23" s="1"/>
  <c r="X5" i="23"/>
  <c r="H531" i="21"/>
  <c r="G531" i="21"/>
  <c r="F531" i="21"/>
  <c r="H216" i="21"/>
  <c r="G216" i="21"/>
  <c r="F216" i="21"/>
  <c r="W54" i="22"/>
  <c r="V54" i="22"/>
  <c r="U54" i="22"/>
  <c r="T54" i="22"/>
  <c r="S54" i="22"/>
  <c r="R54" i="22"/>
  <c r="Q54" i="22"/>
  <c r="P54" i="22"/>
  <c r="O54" i="22"/>
  <c r="N54" i="22"/>
  <c r="M54" i="22"/>
  <c r="L54" i="22"/>
  <c r="K54" i="22"/>
  <c r="J54" i="22"/>
  <c r="I54" i="22"/>
  <c r="H54" i="22"/>
  <c r="G54" i="22"/>
  <c r="F54" i="22"/>
  <c r="E54" i="22"/>
  <c r="D54" i="22"/>
  <c r="C54" i="22"/>
  <c r="Z53" i="22"/>
  <c r="Y53" i="22"/>
  <c r="X53" i="22"/>
  <c r="AA53" i="22"/>
  <c r="Z52" i="22"/>
  <c r="Y52" i="22"/>
  <c r="X52" i="22"/>
  <c r="Z51" i="22"/>
  <c r="Y51" i="22"/>
  <c r="X51" i="22"/>
  <c r="Z50" i="22"/>
  <c r="Y50" i="22"/>
  <c r="AA50" i="22" s="1"/>
  <c r="X50" i="22"/>
  <c r="Z49" i="22"/>
  <c r="Y49" i="22"/>
  <c r="X49" i="22"/>
  <c r="AA49" i="22" s="1"/>
  <c r="Z48" i="22"/>
  <c r="Y48" i="22"/>
  <c r="X48" i="22"/>
  <c r="Z47" i="22"/>
  <c r="Y47" i="22"/>
  <c r="X47" i="22"/>
  <c r="Z46" i="22"/>
  <c r="Y46" i="22"/>
  <c r="X46" i="22"/>
  <c r="Z45" i="22"/>
  <c r="Y45" i="22"/>
  <c r="X45" i="22"/>
  <c r="AA45" i="22" s="1"/>
  <c r="Z43" i="22"/>
  <c r="Y43" i="22"/>
  <c r="X43" i="22"/>
  <c r="AA43" i="22" s="1"/>
  <c r="Z42" i="22"/>
  <c r="Y42" i="22"/>
  <c r="X42" i="22"/>
  <c r="AA42" i="22" s="1"/>
  <c r="Z41" i="22"/>
  <c r="Y41" i="22"/>
  <c r="X41" i="22"/>
  <c r="AA41" i="22" s="1"/>
  <c r="Z40" i="22"/>
  <c r="Y40" i="22"/>
  <c r="X40" i="22"/>
  <c r="AA40" i="22" s="1"/>
  <c r="Z39" i="22"/>
  <c r="Y39" i="22"/>
  <c r="X39" i="22"/>
  <c r="AA39" i="22" s="1"/>
  <c r="Z38" i="22"/>
  <c r="Y38" i="22"/>
  <c r="X38" i="22"/>
  <c r="AA38" i="22" s="1"/>
  <c r="Z37" i="22"/>
  <c r="Y37" i="22"/>
  <c r="X37" i="22"/>
  <c r="AA37" i="22" s="1"/>
  <c r="Z36" i="22"/>
  <c r="Y36" i="22"/>
  <c r="X36" i="22"/>
  <c r="AA36" i="22" s="1"/>
  <c r="Z35" i="22"/>
  <c r="Y35" i="22"/>
  <c r="X35" i="22"/>
  <c r="Z34" i="22"/>
  <c r="Y34" i="22"/>
  <c r="X34" i="22"/>
  <c r="Z33" i="22"/>
  <c r="Y33" i="22"/>
  <c r="X33" i="22"/>
  <c r="Z32" i="22"/>
  <c r="Y32" i="22"/>
  <c r="X32" i="22"/>
  <c r="AA32" i="22" s="1"/>
  <c r="Z31" i="22"/>
  <c r="Y31" i="22"/>
  <c r="X31" i="22"/>
  <c r="AA31" i="22"/>
  <c r="Z30" i="22"/>
  <c r="Y30" i="22"/>
  <c r="X30" i="22"/>
  <c r="AA30" i="22"/>
  <c r="Z29" i="22"/>
  <c r="Y29" i="22"/>
  <c r="X29" i="22"/>
  <c r="AA29" i="22"/>
  <c r="Z28" i="22"/>
  <c r="X28" i="22"/>
  <c r="Z27" i="22"/>
  <c r="Y27" i="22"/>
  <c r="X27" i="22"/>
  <c r="Z26" i="22"/>
  <c r="Y26" i="22"/>
  <c r="X26" i="22"/>
  <c r="Z25" i="22"/>
  <c r="Y25" i="22"/>
  <c r="AA25" i="22" s="1"/>
  <c r="Z24" i="22"/>
  <c r="Y24" i="22"/>
  <c r="X24" i="22"/>
  <c r="Z23" i="22"/>
  <c r="Y23" i="22"/>
  <c r="X23" i="22"/>
  <c r="AA23" i="22" s="1"/>
  <c r="Z22" i="22"/>
  <c r="Y22" i="22"/>
  <c r="X22" i="22"/>
  <c r="Z21" i="22"/>
  <c r="AA21" i="22" s="1"/>
  <c r="Y21" i="22"/>
  <c r="X21" i="22"/>
  <c r="Z20" i="22"/>
  <c r="Y20" i="22"/>
  <c r="AA20" i="22" s="1"/>
  <c r="X20" i="22"/>
  <c r="Z19" i="22"/>
  <c r="Y19" i="22"/>
  <c r="X19" i="22"/>
  <c r="Z18" i="22"/>
  <c r="Y18" i="22"/>
  <c r="X18" i="22"/>
  <c r="Z17" i="22"/>
  <c r="Y17" i="22"/>
  <c r="X17" i="22"/>
  <c r="Z16" i="22"/>
  <c r="Y16" i="22"/>
  <c r="AA16" i="22" s="1"/>
  <c r="X16" i="22"/>
  <c r="Z15" i="22"/>
  <c r="Y15" i="22"/>
  <c r="X15" i="22"/>
  <c r="Z14" i="22"/>
  <c r="Y14" i="22"/>
  <c r="X14" i="22"/>
  <c r="Z13" i="22"/>
  <c r="Y13" i="22"/>
  <c r="X13" i="22"/>
  <c r="Z11" i="22"/>
  <c r="Y11" i="22"/>
  <c r="AA11" i="22" s="1"/>
  <c r="X11" i="22"/>
  <c r="Z10" i="22"/>
  <c r="Y10" i="22"/>
  <c r="X10" i="22"/>
  <c r="Z9" i="22"/>
  <c r="Y9" i="22"/>
  <c r="X9" i="22"/>
  <c r="Z8" i="22"/>
  <c r="Z54" i="22" s="1"/>
  <c r="Y8" i="22"/>
  <c r="X8" i="22"/>
  <c r="Z7" i="22"/>
  <c r="Y7" i="22"/>
  <c r="Y54" i="22" s="1"/>
  <c r="X7" i="22"/>
  <c r="Z6" i="22"/>
  <c r="Y6" i="22"/>
  <c r="X6" i="22"/>
  <c r="AA6" i="22" s="1"/>
  <c r="Z5" i="22"/>
  <c r="Y5" i="22"/>
  <c r="X5" i="22"/>
  <c r="F263" i="18"/>
  <c r="H517" i="20"/>
  <c r="G517" i="20"/>
  <c r="F517" i="20"/>
  <c r="H205" i="20"/>
  <c r="G205" i="20"/>
  <c r="F205" i="20"/>
  <c r="F380" i="19"/>
  <c r="G380" i="19"/>
  <c r="F381" i="19" s="1"/>
  <c r="H380" i="19"/>
  <c r="F156" i="19"/>
  <c r="G156" i="19"/>
  <c r="H156" i="19"/>
  <c r="H263" i="18"/>
  <c r="G263" i="18"/>
  <c r="H107" i="18"/>
  <c r="G107" i="18"/>
  <c r="F107" i="18"/>
  <c r="H328" i="17"/>
  <c r="G328" i="17"/>
  <c r="F328" i="17"/>
  <c r="F186" i="17"/>
  <c r="G186" i="17"/>
  <c r="H186" i="17"/>
  <c r="H166" i="17"/>
  <c r="G166" i="17"/>
  <c r="F166" i="17"/>
  <c r="H295" i="16"/>
  <c r="G295" i="16"/>
  <c r="F295" i="16"/>
  <c r="H125" i="16"/>
  <c r="G125" i="16"/>
  <c r="F125" i="16"/>
  <c r="H207" i="15"/>
  <c r="G207" i="15"/>
  <c r="F207" i="15"/>
  <c r="H107" i="15"/>
  <c r="G107" i="15"/>
  <c r="F107" i="15"/>
  <c r="H227" i="14"/>
  <c r="G227" i="14"/>
  <c r="F227" i="14"/>
  <c r="H134" i="14"/>
  <c r="G134" i="14"/>
  <c r="F134" i="14"/>
  <c r="H149" i="13"/>
  <c r="G149" i="13"/>
  <c r="F149" i="13"/>
  <c r="A134" i="13"/>
  <c r="A135" i="13" s="1"/>
  <c r="A136" i="13" s="1"/>
  <c r="A137" i="13" s="1"/>
  <c r="A138" i="13" s="1"/>
  <c r="A139" i="13" s="1"/>
  <c r="A140" i="13" s="1"/>
  <c r="A141" i="13" s="1"/>
  <c r="A142" i="13" s="1"/>
  <c r="A143" i="13" s="1"/>
  <c r="A144" i="13" s="1"/>
  <c r="A145" i="13" s="1"/>
  <c r="A146" i="13" s="1"/>
  <c r="A130" i="13"/>
  <c r="A131" i="13" s="1"/>
  <c r="A132" i="13" s="1"/>
  <c r="A102" i="13"/>
  <c r="A103" i="13"/>
  <c r="A104" i="13" s="1"/>
  <c r="A105" i="13" s="1"/>
  <c r="A106" i="13" s="1"/>
  <c r="A107" i="13" s="1"/>
  <c r="A108" i="13" s="1"/>
  <c r="A109" i="13" s="1"/>
  <c r="A110" i="13" s="1"/>
  <c r="A111" i="13" s="1"/>
  <c r="A112" i="13" s="1"/>
  <c r="A113" i="13" s="1"/>
  <c r="A114" i="13" s="1"/>
  <c r="H35" i="13"/>
  <c r="G35" i="13"/>
  <c r="F35" i="13"/>
  <c r="A33" i="13"/>
  <c r="A34" i="13" s="1"/>
  <c r="A24" i="13"/>
  <c r="A25" i="13" s="1"/>
  <c r="A26" i="13" s="1"/>
  <c r="A27" i="13" s="1"/>
  <c r="H185" i="12"/>
  <c r="G185" i="12"/>
  <c r="F185" i="12"/>
  <c r="A155" i="12"/>
  <c r="A156" i="12" s="1"/>
  <c r="A157" i="12" s="1"/>
  <c r="A158" i="12" s="1"/>
  <c r="A159" i="12" s="1"/>
  <c r="A160" i="12" s="1"/>
  <c r="A161" i="12" s="1"/>
  <c r="A162" i="12" s="1"/>
  <c r="A163" i="12" s="1"/>
  <c r="A164" i="12" s="1"/>
  <c r="A165" i="12" s="1"/>
  <c r="A166" i="12" s="1"/>
  <c r="A167" i="12" s="1"/>
  <c r="A168" i="12" s="1"/>
  <c r="A169" i="12" s="1"/>
  <c r="A170" i="12" s="1"/>
  <c r="A171" i="12" s="1"/>
  <c r="A172" i="12" s="1"/>
  <c r="A121" i="12"/>
  <c r="A122" i="12" s="1"/>
  <c r="A123" i="12" s="1"/>
  <c r="A124" i="12" s="1"/>
  <c r="A125" i="12" s="1"/>
  <c r="A126" i="12" s="1"/>
  <c r="A127" i="12" s="1"/>
  <c r="A128" i="12" s="1"/>
  <c r="A129" i="12" s="1"/>
  <c r="A130" i="12" s="1"/>
  <c r="A131" i="12" s="1"/>
  <c r="A132" i="12" s="1"/>
  <c r="A133" i="12" s="1"/>
  <c r="A134" i="12" s="1"/>
  <c r="A135" i="12" s="1"/>
  <c r="A136" i="12" s="1"/>
  <c r="A137" i="12" s="1"/>
  <c r="A138" i="12" s="1"/>
  <c r="H68" i="12"/>
  <c r="G68" i="12"/>
  <c r="F68" i="12"/>
  <c r="A65" i="12"/>
  <c r="A66" i="12" s="1"/>
  <c r="A67" i="12" s="1"/>
  <c r="A50" i="12"/>
  <c r="A51" i="12" s="1"/>
  <c r="A52" i="12" s="1"/>
  <c r="A53" i="12" s="1"/>
  <c r="A54" i="12" s="1"/>
  <c r="A55" i="12" s="1"/>
  <c r="A56" i="12" s="1"/>
  <c r="A57" i="12" s="1"/>
  <c r="A58" i="12" s="1"/>
  <c r="A59" i="12" s="1"/>
  <c r="A60" i="12" s="1"/>
  <c r="A61" i="12" s="1"/>
  <c r="A62" i="12" s="1"/>
  <c r="A63" i="12" s="1"/>
  <c r="H153" i="11"/>
  <c r="G153" i="11"/>
  <c r="F153" i="11"/>
  <c r="A142" i="11"/>
  <c r="A143" i="11"/>
  <c r="A144" i="11" s="1"/>
  <c r="A145" i="11" s="1"/>
  <c r="A146" i="11" s="1"/>
  <c r="A147" i="11" s="1"/>
  <c r="A148" i="11" s="1"/>
  <c r="A149" i="11" s="1"/>
  <c r="A150" i="11" s="1"/>
  <c r="A151" i="11" s="1"/>
  <c r="A152" i="11" s="1"/>
  <c r="A121" i="11"/>
  <c r="A122" i="11"/>
  <c r="A123" i="11" s="1"/>
  <c r="A124" i="11" s="1"/>
  <c r="A125" i="11" s="1"/>
  <c r="A126" i="11" s="1"/>
  <c r="A127" i="11" s="1"/>
  <c r="A128" i="11" s="1"/>
  <c r="A129" i="11" s="1"/>
  <c r="A130" i="11" s="1"/>
  <c r="A131" i="11" s="1"/>
  <c r="A132" i="11" s="1"/>
  <c r="A133" i="11" s="1"/>
  <c r="A134" i="11" s="1"/>
  <c r="A135" i="11" s="1"/>
  <c r="A136" i="11" s="1"/>
  <c r="A137" i="11" s="1"/>
  <c r="A138" i="11" s="1"/>
  <c r="H42" i="11"/>
  <c r="G42" i="11"/>
  <c r="F42" i="11"/>
  <c r="A36" i="11"/>
  <c r="A37" i="11" s="1"/>
  <c r="A38" i="11" s="1"/>
  <c r="A39" i="11" s="1"/>
  <c r="A40" i="11" s="1"/>
  <c r="A41" i="11" s="1"/>
  <c r="A25" i="11"/>
  <c r="A26" i="11"/>
  <c r="A27" i="11" s="1"/>
  <c r="A28" i="11" s="1"/>
  <c r="A29" i="11" s="1"/>
  <c r="A30" i="11" s="1"/>
  <c r="A31" i="11" s="1"/>
  <c r="A32" i="11" s="1"/>
  <c r="A33" i="11" s="1"/>
  <c r="X5" i="10"/>
  <c r="Y5" i="10"/>
  <c r="Z5" i="10"/>
  <c r="X6" i="10"/>
  <c r="AA6" i="10" s="1"/>
  <c r="Y6" i="10"/>
  <c r="Z6" i="10"/>
  <c r="X7" i="10"/>
  <c r="Y7" i="10"/>
  <c r="Z7" i="10"/>
  <c r="X8" i="10"/>
  <c r="AA8" i="10" s="1"/>
  <c r="Y8" i="10"/>
  <c r="Z8" i="10"/>
  <c r="X9" i="10"/>
  <c r="AA9" i="10" s="1"/>
  <c r="Y9" i="10"/>
  <c r="Z9" i="10"/>
  <c r="X10" i="10"/>
  <c r="Y10" i="10"/>
  <c r="Z10" i="10"/>
  <c r="X11" i="10"/>
  <c r="Y11" i="10"/>
  <c r="Z11" i="10"/>
  <c r="X12" i="10"/>
  <c r="AA12" i="10" s="1"/>
  <c r="Y12" i="10"/>
  <c r="Z12" i="10"/>
  <c r="X13" i="10"/>
  <c r="AA13" i="10" s="1"/>
  <c r="Y13" i="10"/>
  <c r="Z13" i="10"/>
  <c r="X14" i="10"/>
  <c r="Y14" i="10"/>
  <c r="Z14" i="10"/>
  <c r="X15" i="10"/>
  <c r="Y15" i="10"/>
  <c r="Z15" i="10"/>
  <c r="X16" i="10"/>
  <c r="AA16" i="10" s="1"/>
  <c r="Y16" i="10"/>
  <c r="Z16" i="10"/>
  <c r="X17" i="10"/>
  <c r="AA17" i="10" s="1"/>
  <c r="Y17" i="10"/>
  <c r="Z17" i="10"/>
  <c r="X18" i="10"/>
  <c r="Y18" i="10"/>
  <c r="Z18" i="10"/>
  <c r="X19" i="10"/>
  <c r="Y19" i="10"/>
  <c r="Z19" i="10"/>
  <c r="X20" i="10"/>
  <c r="AA20" i="10" s="1"/>
  <c r="Y20" i="10"/>
  <c r="Z20" i="10"/>
  <c r="X21" i="10"/>
  <c r="AA21" i="10" s="1"/>
  <c r="Y21" i="10"/>
  <c r="Z21" i="10"/>
  <c r="X22" i="10"/>
  <c r="Y22" i="10"/>
  <c r="Z22" i="10"/>
  <c r="X23" i="10"/>
  <c r="Y23" i="10"/>
  <c r="Z23" i="10"/>
  <c r="X24" i="10"/>
  <c r="AA24" i="10" s="1"/>
  <c r="Y24" i="10"/>
  <c r="Z24" i="10"/>
  <c r="X25" i="10"/>
  <c r="Y25" i="10"/>
  <c r="Z25" i="10"/>
  <c r="AA25" i="10" s="1"/>
  <c r="X26" i="10"/>
  <c r="X52" i="10"/>
  <c r="Y26" i="10"/>
  <c r="Z26" i="10"/>
  <c r="AA26" i="10" s="1"/>
  <c r="X27" i="10"/>
  <c r="Y27" i="10"/>
  <c r="Z27" i="10"/>
  <c r="AA27" i="10" s="1"/>
  <c r="X28" i="10"/>
  <c r="Y28" i="10"/>
  <c r="Z28" i="10"/>
  <c r="AA28" i="10" s="1"/>
  <c r="X29" i="10"/>
  <c r="Y29" i="10"/>
  <c r="Z29" i="10"/>
  <c r="AA29" i="10" s="1"/>
  <c r="X30" i="10"/>
  <c r="Y30" i="10"/>
  <c r="Z30" i="10"/>
  <c r="AA30" i="10" s="1"/>
  <c r="X31" i="10"/>
  <c r="Y31" i="10"/>
  <c r="Z31" i="10"/>
  <c r="AA31" i="10" s="1"/>
  <c r="X32" i="10"/>
  <c r="Y32" i="10"/>
  <c r="Z32" i="10"/>
  <c r="AA32" i="10" s="1"/>
  <c r="X33" i="10"/>
  <c r="Y33" i="10"/>
  <c r="Z33" i="10"/>
  <c r="AA33" i="10" s="1"/>
  <c r="X34" i="10"/>
  <c r="Y34" i="10"/>
  <c r="Z34" i="10"/>
  <c r="AA34" i="10" s="1"/>
  <c r="X35" i="10"/>
  <c r="Y35" i="10"/>
  <c r="Z35" i="10"/>
  <c r="AA35" i="10" s="1"/>
  <c r="X36" i="10"/>
  <c r="Y36" i="10"/>
  <c r="Z36" i="10"/>
  <c r="AA36" i="10" s="1"/>
  <c r="X37" i="10"/>
  <c r="Y37" i="10"/>
  <c r="Z37" i="10"/>
  <c r="AA37" i="10" s="1"/>
  <c r="X38" i="10"/>
  <c r="Y38" i="10"/>
  <c r="Z38" i="10"/>
  <c r="AA38" i="10" s="1"/>
  <c r="X39" i="10"/>
  <c r="Y39" i="10"/>
  <c r="Z39" i="10"/>
  <c r="AA39" i="10" s="1"/>
  <c r="X40" i="10"/>
  <c r="Y40" i="10"/>
  <c r="Z40" i="10"/>
  <c r="AA40" i="10" s="1"/>
  <c r="X41" i="10"/>
  <c r="Y41" i="10"/>
  <c r="Z41" i="10"/>
  <c r="AA41" i="10" s="1"/>
  <c r="X42" i="10"/>
  <c r="Y42" i="10"/>
  <c r="Z42" i="10"/>
  <c r="AA42" i="10" s="1"/>
  <c r="X43" i="10"/>
  <c r="Y43" i="10"/>
  <c r="Z43" i="10"/>
  <c r="AA43" i="10" s="1"/>
  <c r="X44" i="10"/>
  <c r="Y44" i="10"/>
  <c r="Z44" i="10"/>
  <c r="AA44" i="10" s="1"/>
  <c r="X45" i="10"/>
  <c r="Y45" i="10"/>
  <c r="Z45" i="10"/>
  <c r="AA45" i="10" s="1"/>
  <c r="X46" i="10"/>
  <c r="Y46" i="10"/>
  <c r="Z46" i="10"/>
  <c r="AA46" i="10" s="1"/>
  <c r="X47" i="10"/>
  <c r="Y47" i="10"/>
  <c r="Z47" i="10"/>
  <c r="AA47" i="10" s="1"/>
  <c r="X48" i="10"/>
  <c r="Y48" i="10"/>
  <c r="Z48" i="10"/>
  <c r="AA48" i="10" s="1"/>
  <c r="X49" i="10"/>
  <c r="Y49" i="10"/>
  <c r="Z49" i="10"/>
  <c r="AA49" i="10" s="1"/>
  <c r="X50" i="10"/>
  <c r="Y50" i="10"/>
  <c r="Z50" i="10"/>
  <c r="AA50" i="10" s="1"/>
  <c r="X51" i="10"/>
  <c r="Y51" i="10"/>
  <c r="Z51" i="10"/>
  <c r="AA51" i="10" s="1"/>
  <c r="W52" i="10"/>
  <c r="V52" i="10"/>
  <c r="U52" i="10"/>
  <c r="T52" i="10"/>
  <c r="S52" i="10"/>
  <c r="R52" i="10"/>
  <c r="Q52" i="10"/>
  <c r="P52" i="10"/>
  <c r="O52" i="10"/>
  <c r="N52" i="10"/>
  <c r="M52" i="10"/>
  <c r="L52" i="10"/>
  <c r="K52" i="10"/>
  <c r="J52" i="10"/>
  <c r="I52" i="10"/>
  <c r="H52" i="10"/>
  <c r="G52" i="10"/>
  <c r="F52" i="10"/>
  <c r="E52" i="10"/>
  <c r="D52" i="10"/>
  <c r="C52" i="10"/>
  <c r="U5" i="9"/>
  <c r="V5" i="9"/>
  <c r="W5" i="9"/>
  <c r="X5" i="9" s="1"/>
  <c r="U6" i="9"/>
  <c r="V6" i="9"/>
  <c r="W6" i="9"/>
  <c r="X6" i="9" s="1"/>
  <c r="U7" i="9"/>
  <c r="V7" i="9"/>
  <c r="W7" i="9"/>
  <c r="X7" i="9" s="1"/>
  <c r="U8" i="9"/>
  <c r="V8" i="9"/>
  <c r="W8" i="9"/>
  <c r="U9" i="9"/>
  <c r="V9" i="9"/>
  <c r="W9" i="9"/>
  <c r="U10" i="9"/>
  <c r="V10" i="9"/>
  <c r="W10" i="9"/>
  <c r="U11" i="9"/>
  <c r="V11" i="9"/>
  <c r="W11" i="9"/>
  <c r="U12" i="9"/>
  <c r="V12" i="9"/>
  <c r="W12" i="9"/>
  <c r="U13" i="9"/>
  <c r="V13" i="9"/>
  <c r="W13" i="9"/>
  <c r="U14" i="9"/>
  <c r="V14" i="9"/>
  <c r="W14" i="9"/>
  <c r="U15" i="9"/>
  <c r="V15" i="9"/>
  <c r="W15" i="9"/>
  <c r="U16" i="9"/>
  <c r="V16" i="9"/>
  <c r="W16" i="9"/>
  <c r="U17" i="9"/>
  <c r="V17" i="9"/>
  <c r="W17" i="9"/>
  <c r="U18" i="9"/>
  <c r="V18" i="9"/>
  <c r="W18" i="9"/>
  <c r="U19" i="9"/>
  <c r="V19" i="9"/>
  <c r="W19" i="9"/>
  <c r="U20" i="9"/>
  <c r="V20" i="9"/>
  <c r="W20" i="9"/>
  <c r="U21" i="9"/>
  <c r="V21" i="9"/>
  <c r="W21" i="9"/>
  <c r="U22" i="9"/>
  <c r="V22" i="9"/>
  <c r="W22" i="9"/>
  <c r="U23" i="9"/>
  <c r="V23" i="9"/>
  <c r="W23" i="9"/>
  <c r="U24" i="9"/>
  <c r="V24" i="9"/>
  <c r="W24" i="9"/>
  <c r="U25" i="9"/>
  <c r="X25" i="9" s="1"/>
  <c r="V25" i="9"/>
  <c r="W25" i="9"/>
  <c r="U26" i="9"/>
  <c r="V26" i="9"/>
  <c r="W26" i="9"/>
  <c r="U27" i="9"/>
  <c r="V27" i="9"/>
  <c r="W27" i="9"/>
  <c r="U28" i="9"/>
  <c r="V28" i="9"/>
  <c r="W28" i="9"/>
  <c r="U29" i="9"/>
  <c r="V29" i="9"/>
  <c r="W29" i="9"/>
  <c r="U30" i="9"/>
  <c r="V30" i="9"/>
  <c r="X30" i="9" s="1"/>
  <c r="W30" i="9"/>
  <c r="U31" i="9"/>
  <c r="V31" i="9"/>
  <c r="W31" i="9"/>
  <c r="U32" i="9"/>
  <c r="V32" i="9"/>
  <c r="W32" i="9"/>
  <c r="U33" i="9"/>
  <c r="V33" i="9"/>
  <c r="W33" i="9"/>
  <c r="U34" i="9"/>
  <c r="V34" i="9"/>
  <c r="W34" i="9"/>
  <c r="U35" i="9"/>
  <c r="V35" i="9"/>
  <c r="W35" i="9"/>
  <c r="U36" i="9"/>
  <c r="V36" i="9"/>
  <c r="W36" i="9"/>
  <c r="U37" i="9"/>
  <c r="V37" i="9"/>
  <c r="W37" i="9"/>
  <c r="U38" i="9"/>
  <c r="V38" i="9"/>
  <c r="X38" i="9" s="1"/>
  <c r="W38" i="9"/>
  <c r="U39" i="9"/>
  <c r="V39" i="9"/>
  <c r="W39" i="9"/>
  <c r="U40" i="9"/>
  <c r="V40" i="9"/>
  <c r="X40" i="9" s="1"/>
  <c r="W40" i="9"/>
  <c r="U41" i="9"/>
  <c r="X41" i="9" s="1"/>
  <c r="V41" i="9"/>
  <c r="W41" i="9"/>
  <c r="U42" i="9"/>
  <c r="V42" i="9"/>
  <c r="W42" i="9"/>
  <c r="U43" i="9"/>
  <c r="V43" i="9"/>
  <c r="W43" i="9"/>
  <c r="U44" i="9"/>
  <c r="V44" i="9"/>
  <c r="W44" i="9"/>
  <c r="U45" i="9"/>
  <c r="V45" i="9"/>
  <c r="W45" i="9"/>
  <c r="X45" i="9" s="1"/>
  <c r="U46" i="9"/>
  <c r="V46" i="9"/>
  <c r="X46" i="9" s="1"/>
  <c r="W46" i="9"/>
  <c r="U47" i="9"/>
  <c r="V47" i="9"/>
  <c r="W47" i="9"/>
  <c r="U48" i="9"/>
  <c r="V48" i="9"/>
  <c r="X48" i="9" s="1"/>
  <c r="W48" i="9"/>
  <c r="U49" i="9"/>
  <c r="V49" i="9"/>
  <c r="W49" i="9"/>
  <c r="U50" i="9"/>
  <c r="V50" i="9"/>
  <c r="W50" i="9"/>
  <c r="X50" i="9" s="1"/>
  <c r="U51" i="9"/>
  <c r="V51" i="9"/>
  <c r="W51" i="9"/>
  <c r="U52" i="9"/>
  <c r="X52" i="9" s="1"/>
  <c r="V52" i="9"/>
  <c r="W52" i="9"/>
  <c r="U53" i="9"/>
  <c r="V53" i="9"/>
  <c r="W53" i="9"/>
  <c r="U54" i="9"/>
  <c r="V54" i="9"/>
  <c r="W54" i="9"/>
  <c r="T55" i="9"/>
  <c r="S55" i="9"/>
  <c r="R55" i="9"/>
  <c r="Q55" i="9"/>
  <c r="P55" i="9"/>
  <c r="O55" i="9"/>
  <c r="N55" i="9"/>
  <c r="M55" i="9"/>
  <c r="L55" i="9"/>
  <c r="K55" i="9"/>
  <c r="J55" i="9"/>
  <c r="I55" i="9"/>
  <c r="H55" i="9"/>
  <c r="G55" i="9"/>
  <c r="F55" i="9"/>
  <c r="E55" i="9"/>
  <c r="D55" i="9"/>
  <c r="C55" i="9"/>
  <c r="X5" i="8"/>
  <c r="X6" i="8"/>
  <c r="X7" i="8"/>
  <c r="X8" i="8"/>
  <c r="X9" i="8"/>
  <c r="AA9" i="8"/>
  <c r="X10" i="8"/>
  <c r="X11" i="8"/>
  <c r="X12" i="8"/>
  <c r="X13" i="8"/>
  <c r="X14" i="8"/>
  <c r="X15" i="8"/>
  <c r="X16" i="8"/>
  <c r="X17" i="8"/>
  <c r="AA17" i="8" s="1"/>
  <c r="X18" i="8"/>
  <c r="X19" i="8"/>
  <c r="X20" i="8"/>
  <c r="AA20" i="8" s="1"/>
  <c r="X21" i="8"/>
  <c r="X22" i="8"/>
  <c r="X23" i="8"/>
  <c r="X24" i="8"/>
  <c r="X25" i="8"/>
  <c r="X26" i="8"/>
  <c r="X27" i="8"/>
  <c r="X28" i="8"/>
  <c r="X29" i="8"/>
  <c r="X30" i="8"/>
  <c r="X31" i="8"/>
  <c r="X32" i="8"/>
  <c r="X33" i="8"/>
  <c r="X34" i="8"/>
  <c r="X35" i="8"/>
  <c r="X36" i="8"/>
  <c r="X37" i="8"/>
  <c r="AA37" i="8" s="1"/>
  <c r="X38" i="8"/>
  <c r="X39" i="8"/>
  <c r="X40" i="8"/>
  <c r="X41" i="8"/>
  <c r="X42" i="8"/>
  <c r="X43" i="8"/>
  <c r="AA43" i="8" s="1"/>
  <c r="X44" i="8"/>
  <c r="X45" i="8"/>
  <c r="X46" i="8"/>
  <c r="Y5" i="8"/>
  <c r="AA5" i="8" s="1"/>
  <c r="Y6" i="8"/>
  <c r="Y7" i="8"/>
  <c r="Y8" i="8"/>
  <c r="Y9" i="8"/>
  <c r="Y10" i="8"/>
  <c r="Y11" i="8"/>
  <c r="AA11" i="8" s="1"/>
  <c r="Y12" i="8"/>
  <c r="Y13" i="8"/>
  <c r="Y14" i="8"/>
  <c r="Y15" i="8"/>
  <c r="Y16" i="8"/>
  <c r="Y17" i="8"/>
  <c r="Y18" i="8"/>
  <c r="Y19" i="8"/>
  <c r="AA19" i="8" s="1"/>
  <c r="Y20" i="8"/>
  <c r="Y21" i="8"/>
  <c r="AA21" i="8" s="1"/>
  <c r="Y22" i="8"/>
  <c r="Y23" i="8"/>
  <c r="AA23" i="8" s="1"/>
  <c r="Y24" i="8"/>
  <c r="Y25" i="8"/>
  <c r="AA25" i="8" s="1"/>
  <c r="Y26" i="8"/>
  <c r="Y27" i="8"/>
  <c r="Y28" i="8"/>
  <c r="Y29" i="8"/>
  <c r="Y30" i="8"/>
  <c r="Y31" i="8"/>
  <c r="Y32" i="8"/>
  <c r="Y33" i="8"/>
  <c r="Y34" i="8"/>
  <c r="Y35" i="8"/>
  <c r="Y36" i="8"/>
  <c r="AA36" i="8"/>
  <c r="Y37" i="8"/>
  <c r="Y38" i="8"/>
  <c r="Y39" i="8"/>
  <c r="Y40" i="8"/>
  <c r="Y41" i="8"/>
  <c r="Y42" i="8"/>
  <c r="Y43" i="8"/>
  <c r="Y44" i="8"/>
  <c r="AA44" i="8" s="1"/>
  <c r="Y45" i="8"/>
  <c r="Y46" i="8"/>
  <c r="AA46" i="8" s="1"/>
  <c r="Z5" i="8"/>
  <c r="Z6" i="8"/>
  <c r="Z7" i="8"/>
  <c r="Z8" i="8"/>
  <c r="Z9" i="8"/>
  <c r="Z10" i="8"/>
  <c r="AA10" i="8" s="1"/>
  <c r="Z11" i="8"/>
  <c r="Z12" i="8"/>
  <c r="Z13" i="8"/>
  <c r="Z14" i="8"/>
  <c r="Z15" i="8"/>
  <c r="Z16" i="8"/>
  <c r="Z17" i="8"/>
  <c r="Z18" i="8"/>
  <c r="AA18" i="8" s="1"/>
  <c r="Z19" i="8"/>
  <c r="Z20" i="8"/>
  <c r="Z21" i="8"/>
  <c r="Z22" i="8"/>
  <c r="AA22" i="8" s="1"/>
  <c r="Z23" i="8"/>
  <c r="Z24" i="8"/>
  <c r="Z25" i="8"/>
  <c r="Z26" i="8"/>
  <c r="AA26" i="8" s="1"/>
  <c r="Z27" i="8"/>
  <c r="Z28" i="8"/>
  <c r="Z29" i="8"/>
  <c r="Z30" i="8"/>
  <c r="Z31" i="8"/>
  <c r="Z32" i="8"/>
  <c r="Z33" i="8"/>
  <c r="Z34" i="8"/>
  <c r="AA34" i="8" s="1"/>
  <c r="Z35" i="8"/>
  <c r="Z36" i="8"/>
  <c r="Z37" i="8"/>
  <c r="Z38" i="8"/>
  <c r="AA38" i="8" s="1"/>
  <c r="Z39" i="8"/>
  <c r="Z40" i="8"/>
  <c r="Z41" i="8"/>
  <c r="Z42" i="8"/>
  <c r="Z43" i="8"/>
  <c r="Z44" i="8"/>
  <c r="Z45" i="8"/>
  <c r="AA45" i="8" s="1"/>
  <c r="Z46" i="8"/>
  <c r="W47" i="8"/>
  <c r="V47" i="8"/>
  <c r="U47" i="8"/>
  <c r="T47" i="8"/>
  <c r="S47" i="8"/>
  <c r="R47" i="8"/>
  <c r="Q47" i="8"/>
  <c r="P47" i="8"/>
  <c r="O47" i="8"/>
  <c r="N47" i="8"/>
  <c r="M47" i="8"/>
  <c r="L47" i="8"/>
  <c r="K47" i="8"/>
  <c r="J47" i="8"/>
  <c r="I47" i="8"/>
  <c r="H47" i="8"/>
  <c r="G47" i="8"/>
  <c r="F47" i="8"/>
  <c r="E47" i="8"/>
  <c r="D47" i="8"/>
  <c r="C47" i="8"/>
  <c r="AA29" i="8"/>
  <c r="R5" i="7"/>
  <c r="R6" i="7"/>
  <c r="R7" i="7"/>
  <c r="U7" i="7" s="1"/>
  <c r="R8" i="7"/>
  <c r="R9" i="7"/>
  <c r="R10" i="7"/>
  <c r="U10" i="7" s="1"/>
  <c r="R11" i="7"/>
  <c r="R12" i="7"/>
  <c r="R13" i="7"/>
  <c r="R14" i="7"/>
  <c r="R15" i="7"/>
  <c r="R16" i="7"/>
  <c r="R17" i="7"/>
  <c r="R18" i="7"/>
  <c r="U18" i="7" s="1"/>
  <c r="R19" i="7"/>
  <c r="R20" i="7"/>
  <c r="R21" i="7"/>
  <c r="R22" i="7"/>
  <c r="R23" i="7"/>
  <c r="R24" i="7"/>
  <c r="R25" i="7"/>
  <c r="R26" i="7"/>
  <c r="R27" i="7"/>
  <c r="R28" i="7"/>
  <c r="R29" i="7"/>
  <c r="R30" i="7"/>
  <c r="R31" i="7"/>
  <c r="R32" i="7"/>
  <c r="R33" i="7"/>
  <c r="R34" i="7"/>
  <c r="R35" i="7"/>
  <c r="R36" i="7"/>
  <c r="R37" i="7"/>
  <c r="R38" i="7"/>
  <c r="R39" i="7"/>
  <c r="R40" i="7"/>
  <c r="R41" i="7"/>
  <c r="R42" i="7"/>
  <c r="S5" i="7"/>
  <c r="S6" i="7"/>
  <c r="S7" i="7"/>
  <c r="S8" i="7"/>
  <c r="S9" i="7"/>
  <c r="S10" i="7"/>
  <c r="S11" i="7"/>
  <c r="S12" i="7"/>
  <c r="S13" i="7"/>
  <c r="S14" i="7"/>
  <c r="S15" i="7"/>
  <c r="S16" i="7"/>
  <c r="S17" i="7"/>
  <c r="S18" i="7"/>
  <c r="S19" i="7"/>
  <c r="S20" i="7"/>
  <c r="S21" i="7"/>
  <c r="S22" i="7"/>
  <c r="S23" i="7"/>
  <c r="U23" i="7"/>
  <c r="S24" i="7"/>
  <c r="S25" i="7"/>
  <c r="S26" i="7"/>
  <c r="U26" i="7"/>
  <c r="S27" i="7"/>
  <c r="S28" i="7"/>
  <c r="U28" i="7" s="1"/>
  <c r="S29" i="7"/>
  <c r="S30" i="7"/>
  <c r="S31" i="7"/>
  <c r="S32" i="7"/>
  <c r="S33" i="7"/>
  <c r="S34" i="7"/>
  <c r="S35" i="7"/>
  <c r="S36" i="7"/>
  <c r="S37" i="7"/>
  <c r="S38" i="7"/>
  <c r="S39" i="7"/>
  <c r="S40" i="7"/>
  <c r="S41" i="7"/>
  <c r="S42" i="7"/>
  <c r="U42" i="7" s="1"/>
  <c r="T5" i="7"/>
  <c r="T6" i="7"/>
  <c r="T7" i="7"/>
  <c r="T8" i="7"/>
  <c r="T9" i="7"/>
  <c r="U9" i="7" s="1"/>
  <c r="T10" i="7"/>
  <c r="T11" i="7"/>
  <c r="T12" i="7"/>
  <c r="U12" i="7" s="1"/>
  <c r="T13" i="7"/>
  <c r="T14" i="7"/>
  <c r="T15" i="7"/>
  <c r="T16" i="7"/>
  <c r="T17" i="7"/>
  <c r="T18" i="7"/>
  <c r="T19" i="7"/>
  <c r="U19" i="7" s="1"/>
  <c r="T20" i="7"/>
  <c r="T21" i="7"/>
  <c r="T22" i="7"/>
  <c r="T23" i="7"/>
  <c r="T24" i="7"/>
  <c r="U24" i="7" s="1"/>
  <c r="T25" i="7"/>
  <c r="U25" i="7"/>
  <c r="T26" i="7"/>
  <c r="T27" i="7"/>
  <c r="T28" i="7"/>
  <c r="T29" i="7"/>
  <c r="U29" i="7" s="1"/>
  <c r="T30" i="7"/>
  <c r="T31" i="7"/>
  <c r="U31" i="7" s="1"/>
  <c r="T32" i="7"/>
  <c r="T33" i="7"/>
  <c r="T35" i="7"/>
  <c r="T36" i="7"/>
  <c r="T37" i="7"/>
  <c r="T38" i="7"/>
  <c r="T39" i="7"/>
  <c r="T40" i="7"/>
  <c r="T41" i="7"/>
  <c r="U41" i="7" s="1"/>
  <c r="T42" i="7"/>
  <c r="Q43" i="7"/>
  <c r="P43" i="7"/>
  <c r="O43" i="7"/>
  <c r="N43" i="7"/>
  <c r="M43" i="7"/>
  <c r="L43" i="7"/>
  <c r="K43" i="7"/>
  <c r="J43" i="7"/>
  <c r="I43" i="7"/>
  <c r="H43" i="7"/>
  <c r="G43" i="7"/>
  <c r="F43" i="7"/>
  <c r="E43" i="7"/>
  <c r="D43" i="7"/>
  <c r="C43" i="7"/>
  <c r="X12" i="5"/>
  <c r="X16" i="5"/>
  <c r="X20" i="5"/>
  <c r="X24" i="5"/>
  <c r="X28" i="5"/>
  <c r="X32" i="5"/>
  <c r="T39" i="5"/>
  <c r="S39" i="5"/>
  <c r="R39" i="5"/>
  <c r="Q39" i="5"/>
  <c r="P39" i="5"/>
  <c r="O39" i="5"/>
  <c r="N39" i="5"/>
  <c r="M39" i="5"/>
  <c r="L39" i="5"/>
  <c r="K39" i="5"/>
  <c r="J39" i="5"/>
  <c r="I39" i="5"/>
  <c r="E39" i="5"/>
  <c r="D39" i="5"/>
  <c r="C39" i="5"/>
  <c r="R5" i="4"/>
  <c r="S5" i="4"/>
  <c r="T5" i="4"/>
  <c r="U5" i="4" s="1"/>
  <c r="R6" i="4"/>
  <c r="S6" i="4"/>
  <c r="T6" i="4"/>
  <c r="R7" i="4"/>
  <c r="S7" i="4"/>
  <c r="T7" i="4"/>
  <c r="S8" i="4"/>
  <c r="U8" i="4" s="1"/>
  <c r="T8" i="4"/>
  <c r="U9" i="4"/>
  <c r="R10" i="4"/>
  <c r="S10" i="4"/>
  <c r="T10" i="4"/>
  <c r="U11" i="4"/>
  <c r="R12" i="4"/>
  <c r="U12" i="4"/>
  <c r="S13" i="4"/>
  <c r="T13" i="4"/>
  <c r="U14" i="4"/>
  <c r="U15" i="4"/>
  <c r="U16" i="4"/>
  <c r="T17" i="4"/>
  <c r="U17" i="4" s="1"/>
  <c r="U18" i="4"/>
  <c r="S19" i="4"/>
  <c r="T19" i="4"/>
  <c r="T20" i="4"/>
  <c r="S20" i="4"/>
  <c r="R20" i="4"/>
  <c r="T21" i="4"/>
  <c r="S21" i="4"/>
  <c r="R21" i="4"/>
  <c r="U22" i="4"/>
  <c r="R23" i="4"/>
  <c r="S23" i="4"/>
  <c r="T23" i="4"/>
  <c r="R24" i="4"/>
  <c r="S24" i="4"/>
  <c r="T24" i="4"/>
  <c r="R25" i="4"/>
  <c r="S25" i="4"/>
  <c r="T25" i="4"/>
  <c r="T26" i="4"/>
  <c r="U26" i="4" s="1"/>
  <c r="S26" i="4"/>
  <c r="R26" i="4"/>
  <c r="T27" i="4"/>
  <c r="S27" i="4"/>
  <c r="R27" i="4"/>
  <c r="T28" i="4"/>
  <c r="S28" i="4"/>
  <c r="R28" i="4"/>
  <c r="U30" i="4"/>
  <c r="U31" i="4"/>
  <c r="U32" i="4"/>
  <c r="R33" i="4"/>
  <c r="S33" i="4"/>
  <c r="T33" i="4"/>
  <c r="R34" i="4"/>
  <c r="S34" i="4"/>
  <c r="U34" i="4" s="1"/>
  <c r="T34" i="4"/>
  <c r="R35" i="4"/>
  <c r="S35" i="4"/>
  <c r="T35" i="4"/>
  <c r="R36" i="4"/>
  <c r="S36" i="4"/>
  <c r="T36" i="4"/>
  <c r="R37" i="4"/>
  <c r="U37" i="4" s="1"/>
  <c r="S37" i="4"/>
  <c r="T37" i="4"/>
  <c r="R38" i="4"/>
  <c r="S38" i="4"/>
  <c r="U38" i="4" s="1"/>
  <c r="T38" i="4"/>
  <c r="S29" i="4"/>
  <c r="Q39" i="4"/>
  <c r="P39" i="4"/>
  <c r="O39" i="4"/>
  <c r="N39" i="4"/>
  <c r="M39" i="4"/>
  <c r="L39" i="4"/>
  <c r="K39" i="4"/>
  <c r="J39" i="4"/>
  <c r="I39" i="4"/>
  <c r="H39" i="4"/>
  <c r="G39" i="4"/>
  <c r="F39" i="4"/>
  <c r="E39" i="4"/>
  <c r="D39" i="4"/>
  <c r="C39" i="4"/>
  <c r="O5" i="3"/>
  <c r="P5" i="3"/>
  <c r="Q5" i="3"/>
  <c r="O6" i="3"/>
  <c r="P6" i="3"/>
  <c r="R6" i="3" s="1"/>
  <c r="Q6" i="3"/>
  <c r="O11" i="3"/>
  <c r="R11" i="3" s="1"/>
  <c r="P11" i="3"/>
  <c r="Q11" i="3"/>
  <c r="O12" i="3"/>
  <c r="Q12" i="3"/>
  <c r="O13" i="3"/>
  <c r="P13" i="3"/>
  <c r="Q13" i="3"/>
  <c r="R13" i="3" s="1"/>
  <c r="O16" i="3"/>
  <c r="P16" i="3"/>
  <c r="Q16" i="3"/>
  <c r="O19" i="3"/>
  <c r="R19" i="3" s="1"/>
  <c r="P19" i="3"/>
  <c r="Q19" i="3"/>
  <c r="O23" i="3"/>
  <c r="P23" i="3"/>
  <c r="Q23" i="3"/>
  <c r="Q24" i="3"/>
  <c r="R24" i="3" s="1"/>
  <c r="O25" i="3"/>
  <c r="P25" i="3"/>
  <c r="Q25" i="3"/>
  <c r="O26" i="3"/>
  <c r="P26" i="3"/>
  <c r="Q26" i="3"/>
  <c r="P27" i="3"/>
  <c r="Q27" i="3"/>
  <c r="R27" i="3" s="1"/>
  <c r="O29" i="3"/>
  <c r="P29" i="3"/>
  <c r="Q29" i="3"/>
  <c r="O33" i="3"/>
  <c r="P33" i="3"/>
  <c r="Q33" i="3"/>
  <c r="O35" i="3"/>
  <c r="P35" i="3"/>
  <c r="R35" i="3" s="1"/>
  <c r="Q35" i="3"/>
  <c r="Q9" i="3"/>
  <c r="Q15" i="3"/>
  <c r="Q21" i="3"/>
  <c r="Q22" i="3"/>
  <c r="Q34" i="3"/>
  <c r="N36" i="3"/>
  <c r="M36" i="3"/>
  <c r="L36" i="3"/>
  <c r="K36" i="3"/>
  <c r="J36" i="3"/>
  <c r="I36" i="3"/>
  <c r="H36" i="3"/>
  <c r="G36" i="3"/>
  <c r="F36" i="3"/>
  <c r="E36" i="3"/>
  <c r="D36" i="3"/>
  <c r="C36" i="3"/>
  <c r="R36" i="2"/>
  <c r="S36" i="2"/>
  <c r="T36" i="2"/>
  <c r="Q36" i="2"/>
  <c r="P36" i="2"/>
  <c r="O36" i="2"/>
  <c r="N36" i="2"/>
  <c r="M36" i="2"/>
  <c r="L36" i="2"/>
  <c r="K36" i="2"/>
  <c r="J36" i="2"/>
  <c r="I36" i="2"/>
  <c r="H36" i="2"/>
  <c r="G36" i="2"/>
  <c r="F36" i="2"/>
  <c r="E36" i="2"/>
  <c r="D36" i="2"/>
  <c r="C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U6" i="2"/>
  <c r="U5" i="2"/>
  <c r="R5" i="1"/>
  <c r="U5" i="1" s="1"/>
  <c r="R6" i="1"/>
  <c r="R9" i="1"/>
  <c r="U9" i="1" s="1"/>
  <c r="R19" i="1"/>
  <c r="R21" i="1"/>
  <c r="U21" i="1" s="1"/>
  <c r="R23" i="1"/>
  <c r="R24" i="1"/>
  <c r="U24" i="1" s="1"/>
  <c r="R25" i="1"/>
  <c r="U25" i="1" s="1"/>
  <c r="S5" i="1"/>
  <c r="S6" i="1"/>
  <c r="S19" i="1"/>
  <c r="T5" i="1"/>
  <c r="T6" i="1"/>
  <c r="T7" i="1"/>
  <c r="U7" i="1" s="1"/>
  <c r="T18" i="1"/>
  <c r="U18" i="1" s="1"/>
  <c r="T19" i="1"/>
  <c r="T23" i="1"/>
  <c r="U23" i="1"/>
  <c r="T24" i="1"/>
  <c r="U28" i="1"/>
  <c r="U27" i="1"/>
  <c r="U26" i="1"/>
  <c r="U22" i="1"/>
  <c r="U20" i="1"/>
  <c r="U17" i="1"/>
  <c r="U16" i="1"/>
  <c r="U15" i="1"/>
  <c r="U14" i="1"/>
  <c r="U13" i="1"/>
  <c r="U12" i="1"/>
  <c r="U11" i="1"/>
  <c r="U10" i="1"/>
  <c r="U8" i="1"/>
  <c r="Z5" i="6"/>
  <c r="Y5" i="6"/>
  <c r="X5" i="6"/>
  <c r="AA5" i="6" s="1"/>
  <c r="Z6" i="6"/>
  <c r="Y6" i="6"/>
  <c r="X6" i="6"/>
  <c r="Z7" i="6"/>
  <c r="AA7" i="6" s="1"/>
  <c r="Y7" i="6"/>
  <c r="X7" i="6"/>
  <c r="Z11" i="6"/>
  <c r="Y11" i="6"/>
  <c r="AA11" i="6" s="1"/>
  <c r="X11" i="6"/>
  <c r="Z12" i="6"/>
  <c r="Y12" i="6"/>
  <c r="X12" i="6"/>
  <c r="AA12" i="6" s="1"/>
  <c r="Z13" i="6"/>
  <c r="Y13" i="6"/>
  <c r="X13" i="6"/>
  <c r="Z14" i="6"/>
  <c r="AA14" i="6" s="1"/>
  <c r="Y14" i="6"/>
  <c r="X14" i="6"/>
  <c r="Z15" i="6"/>
  <c r="Y15" i="6"/>
  <c r="AA15" i="6" s="1"/>
  <c r="X15" i="6"/>
  <c r="Z18" i="6"/>
  <c r="Y18" i="6"/>
  <c r="X18" i="6"/>
  <c r="Z19" i="6"/>
  <c r="Y19" i="6"/>
  <c r="X19" i="6"/>
  <c r="Z21" i="6"/>
  <c r="Y21" i="6"/>
  <c r="X21" i="6"/>
  <c r="Z24" i="6"/>
  <c r="Y24" i="6"/>
  <c r="X24" i="6"/>
  <c r="Z25" i="6"/>
  <c r="Y25" i="6"/>
  <c r="X25" i="6"/>
  <c r="Z28" i="6"/>
  <c r="Y28" i="6"/>
  <c r="X28" i="6"/>
  <c r="AA28" i="6" s="1"/>
  <c r="Z31" i="6"/>
  <c r="Y31" i="6"/>
  <c r="X31" i="6"/>
  <c r="AA31" i="6" s="1"/>
  <c r="Z32" i="6"/>
  <c r="Y32" i="6"/>
  <c r="X32" i="6"/>
  <c r="AA32" i="6" s="1"/>
  <c r="Z34" i="6"/>
  <c r="Y34" i="6"/>
  <c r="X34" i="6"/>
  <c r="Z38" i="6"/>
  <c r="AA38" i="6" s="1"/>
  <c r="Y38" i="6"/>
  <c r="X38" i="6"/>
  <c r="Z39" i="6"/>
  <c r="Y39" i="6"/>
  <c r="X39" i="6"/>
  <c r="Z9" i="6"/>
  <c r="Y9" i="6"/>
  <c r="X9" i="6"/>
  <c r="Z10" i="6"/>
  <c r="Y10" i="6"/>
  <c r="X10" i="6"/>
  <c r="Z17" i="6"/>
  <c r="AA17" i="6" s="1"/>
  <c r="Y17" i="6"/>
  <c r="X17" i="6"/>
  <c r="Z20" i="6"/>
  <c r="Y20" i="6"/>
  <c r="X20" i="6"/>
  <c r="Z22" i="6"/>
  <c r="AA22" i="6" s="1"/>
  <c r="Y22" i="6"/>
  <c r="X22" i="6"/>
  <c r="Z27" i="6"/>
  <c r="AA27" i="6" s="1"/>
  <c r="Y27" i="6"/>
  <c r="X27" i="6"/>
  <c r="Z29" i="6"/>
  <c r="AA29" i="6" s="1"/>
  <c r="Y29" i="6"/>
  <c r="X29" i="6"/>
  <c r="Z35" i="6"/>
  <c r="Y35" i="6"/>
  <c r="X35" i="6"/>
  <c r="Z37" i="6"/>
  <c r="Y37" i="6"/>
  <c r="X37" i="6"/>
  <c r="Z40" i="6"/>
  <c r="Y40" i="6"/>
  <c r="X40" i="6"/>
  <c r="Z8" i="6"/>
  <c r="AA8" i="6" s="1"/>
  <c r="Y8" i="6"/>
  <c r="X8" i="6"/>
  <c r="Z16" i="6"/>
  <c r="Y16" i="6"/>
  <c r="X16" i="6"/>
  <c r="Z23" i="6"/>
  <c r="Y23" i="6"/>
  <c r="X23" i="6"/>
  <c r="Z26" i="6"/>
  <c r="Y26" i="6"/>
  <c r="X26" i="6"/>
  <c r="Z30" i="6"/>
  <c r="AA30" i="6" s="1"/>
  <c r="Y30" i="6"/>
  <c r="X30" i="6"/>
  <c r="Z33" i="6"/>
  <c r="Y33" i="6"/>
  <c r="X33" i="6"/>
  <c r="Z36" i="6"/>
  <c r="Y36" i="6"/>
  <c r="X36" i="6"/>
  <c r="W41" i="6"/>
  <c r="V41" i="6"/>
  <c r="U41" i="6"/>
  <c r="T41" i="6"/>
  <c r="S41" i="6"/>
  <c r="R41" i="6"/>
  <c r="Q41" i="6"/>
  <c r="P41" i="6"/>
  <c r="O41" i="6"/>
  <c r="N41" i="6"/>
  <c r="M41" i="6"/>
  <c r="L41" i="6"/>
  <c r="J41" i="6"/>
  <c r="I41" i="6"/>
  <c r="H41" i="6"/>
  <c r="G41" i="6"/>
  <c r="F41" i="6"/>
  <c r="E41" i="6"/>
  <c r="D41" i="6"/>
  <c r="C41" i="6"/>
  <c r="AA5" i="22"/>
  <c r="U6" i="1"/>
  <c r="X33" i="9"/>
  <c r="X6" i="28"/>
  <c r="AA19" i="6"/>
  <c r="X4" i="30"/>
  <c r="AA21" i="6"/>
  <c r="AA41" i="8"/>
  <c r="X13" i="9"/>
  <c r="AA9" i="22"/>
  <c r="AA14" i="22"/>
  <c r="AA18" i="22"/>
  <c r="AA22" i="22"/>
  <c r="U59" i="28"/>
  <c r="U25" i="4"/>
  <c r="X32" i="9"/>
  <c r="X20" i="9"/>
  <c r="X12" i="9"/>
  <c r="X9" i="28"/>
  <c r="X13" i="28"/>
  <c r="X17" i="28"/>
  <c r="X21" i="28"/>
  <c r="X25" i="28"/>
  <c r="X5" i="30"/>
  <c r="X7" i="28"/>
  <c r="X11" i="28"/>
  <c r="X15" i="28"/>
  <c r="X23" i="28"/>
  <c r="X10" i="28"/>
  <c r="X14" i="28"/>
  <c r="X22" i="28"/>
  <c r="X26" i="28"/>
  <c r="X19" i="30"/>
  <c r="X23" i="30"/>
  <c r="X27" i="30"/>
  <c r="X35" i="30"/>
  <c r="X39" i="30"/>
  <c r="X43" i="30"/>
  <c r="X47" i="30"/>
  <c r="X51" i="30"/>
  <c r="AA8" i="32"/>
  <c r="AA12" i="32"/>
  <c r="AA16" i="32"/>
  <c r="AA20" i="32"/>
  <c r="AA24" i="32"/>
  <c r="AA28" i="32"/>
  <c r="AA32" i="32"/>
  <c r="AA36" i="32"/>
  <c r="AA40" i="32"/>
  <c r="AA44" i="32"/>
  <c r="AA48" i="32"/>
  <c r="X21" i="30"/>
  <c r="X25" i="30"/>
  <c r="X33" i="30"/>
  <c r="X37" i="30"/>
  <c r="X41" i="30"/>
  <c r="X45" i="30"/>
  <c r="X49" i="30"/>
  <c r="X53" i="30"/>
  <c r="AA8" i="35"/>
  <c r="AA12" i="35"/>
  <c r="AA16" i="35"/>
  <c r="AA20" i="35"/>
  <c r="AA36" i="35"/>
  <c r="X20" i="30"/>
  <c r="X24" i="30"/>
  <c r="X28" i="30"/>
  <c r="X32" i="30"/>
  <c r="X36" i="30"/>
  <c r="X40" i="30"/>
  <c r="X44" i="30"/>
  <c r="X48" i="30"/>
  <c r="AA17" i="32"/>
  <c r="AA21" i="32"/>
  <c r="AA25" i="32"/>
  <c r="AA29" i="32"/>
  <c r="AA33" i="32"/>
  <c r="AA37" i="32"/>
  <c r="AA41" i="32"/>
  <c r="AA45" i="32"/>
  <c r="AA49" i="32"/>
  <c r="AA53" i="32"/>
  <c r="AA7" i="35"/>
  <c r="AA11" i="35"/>
  <c r="AA15" i="35"/>
  <c r="AA19" i="35"/>
  <c r="AA23" i="35"/>
  <c r="AA31" i="35"/>
  <c r="AA35" i="35"/>
  <c r="AA39" i="35"/>
  <c r="AA42" i="8"/>
  <c r="U36" i="4"/>
  <c r="U13" i="4"/>
  <c r="AA30" i="8"/>
  <c r="X51" i="9"/>
  <c r="X43" i="9"/>
  <c r="AA43" i="35"/>
  <c r="V55" i="30"/>
  <c r="AA18" i="6"/>
  <c r="U19" i="4"/>
  <c r="AA40" i="8"/>
  <c r="P36" i="3"/>
  <c r="U6" i="7"/>
  <c r="U22" i="7"/>
  <c r="U15" i="7"/>
  <c r="AA32" i="8"/>
  <c r="AA24" i="8"/>
  <c r="AA48" i="22"/>
  <c r="AA52" i="22"/>
  <c r="AA7" i="23"/>
  <c r="AA11" i="23"/>
  <c r="AA23" i="23"/>
  <c r="AA27" i="23"/>
  <c r="AA31" i="23"/>
  <c r="AA35" i="23"/>
  <c r="AA39" i="23"/>
  <c r="AA43" i="23"/>
  <c r="AA51" i="23"/>
  <c r="AA10" i="22"/>
  <c r="X26" i="30"/>
  <c r="AA13" i="23"/>
  <c r="AA21" i="23"/>
  <c r="AA29" i="23"/>
  <c r="AA33" i="23"/>
  <c r="AA41" i="23"/>
  <c r="AA45" i="23"/>
  <c r="AA49" i="23"/>
  <c r="AA53" i="23"/>
  <c r="AA4" i="32"/>
  <c r="X11" i="27"/>
  <c r="X15" i="27"/>
  <c r="X19" i="27"/>
  <c r="X23" i="27"/>
  <c r="X31" i="27"/>
  <c r="X35" i="27"/>
  <c r="X39" i="27"/>
  <c r="X43" i="27"/>
  <c r="X51" i="27"/>
  <c r="X27" i="28"/>
  <c r="X46" i="30"/>
  <c r="AA9" i="35"/>
  <c r="AA17" i="35"/>
  <c r="W39" i="5"/>
  <c r="X26" i="5"/>
  <c r="X10" i="27"/>
  <c r="X14" i="27"/>
  <c r="X18" i="27"/>
  <c r="X30" i="27"/>
  <c r="X34" i="27"/>
  <c r="X38" i="27"/>
  <c r="X42" i="27"/>
  <c r="X46" i="27"/>
  <c r="X50" i="27"/>
  <c r="W55" i="30"/>
  <c r="X34" i="30"/>
  <c r="AA18" i="32"/>
  <c r="AA34" i="32"/>
  <c r="AA50" i="32"/>
  <c r="AA13" i="35"/>
  <c r="X34" i="5"/>
  <c r="X8" i="27"/>
  <c r="X12" i="27"/>
  <c r="X16" i="27"/>
  <c r="X20" i="27"/>
  <c r="X24" i="27"/>
  <c r="X32" i="27"/>
  <c r="X36" i="27"/>
  <c r="X40" i="27"/>
  <c r="X44" i="27"/>
  <c r="X52" i="27"/>
  <c r="AA26" i="32"/>
  <c r="AA42" i="32"/>
  <c r="AA21" i="35"/>
  <c r="X29" i="5"/>
  <c r="H366" i="37"/>
  <c r="K1098" i="40"/>
  <c r="Z41" i="6" l="1"/>
  <c r="AA9" i="6"/>
  <c r="U24" i="4"/>
  <c r="AA22" i="10"/>
  <c r="AA18" i="10"/>
  <c r="AA14" i="10"/>
  <c r="AA10" i="10"/>
  <c r="AA54" i="32"/>
  <c r="U20" i="7"/>
  <c r="U8" i="7"/>
  <c r="U38" i="7"/>
  <c r="U34" i="7"/>
  <c r="U30" i="7"/>
  <c r="AA13" i="8"/>
  <c r="AA23" i="10"/>
  <c r="AA19" i="10"/>
  <c r="AA15" i="10"/>
  <c r="AA11" i="10"/>
  <c r="AA7" i="10"/>
  <c r="Q36" i="3"/>
  <c r="R5" i="3"/>
  <c r="V55" i="9"/>
  <c r="AA35" i="6"/>
  <c r="AA20" i="6"/>
  <c r="AA10" i="6"/>
  <c r="AA39" i="6"/>
  <c r="AA24" i="6"/>
  <c r="R23" i="3"/>
  <c r="U35" i="4"/>
  <c r="U27" i="4"/>
  <c r="U23" i="4"/>
  <c r="U6" i="4"/>
  <c r="S43" i="7"/>
  <c r="U37" i="7"/>
  <c r="U33" i="7"/>
  <c r="X39" i="9"/>
  <c r="X34" i="9"/>
  <c r="X31" i="9"/>
  <c r="X26" i="9"/>
  <c r="X24" i="9"/>
  <c r="X14" i="9"/>
  <c r="AA15" i="22"/>
  <c r="AA19" i="22"/>
  <c r="AA27" i="22"/>
  <c r="AA35" i="22"/>
  <c r="AA28" i="23"/>
  <c r="AA5" i="35"/>
  <c r="X54" i="22"/>
  <c r="AA54" i="22" s="1"/>
  <c r="AA37" i="6"/>
  <c r="AA25" i="6"/>
  <c r="U28" i="4"/>
  <c r="U32" i="7"/>
  <c r="Y47" i="8"/>
  <c r="AA15" i="8"/>
  <c r="X49" i="9"/>
  <c r="X35" i="9"/>
  <c r="X27" i="9"/>
  <c r="X15" i="9"/>
  <c r="AA8" i="22"/>
  <c r="AA13" i="22"/>
  <c r="AA26" i="22"/>
  <c r="AA34" i="22"/>
  <c r="U55" i="30"/>
  <c r="X52" i="30"/>
  <c r="X35" i="5"/>
  <c r="AA26" i="6"/>
  <c r="AA40" i="6"/>
  <c r="AA13" i="6"/>
  <c r="AA6" i="6"/>
  <c r="T29" i="1"/>
  <c r="U19" i="1"/>
  <c r="U36" i="2"/>
  <c r="R16" i="3"/>
  <c r="R12" i="3"/>
  <c r="R39" i="4"/>
  <c r="T39" i="4"/>
  <c r="U7" i="4"/>
  <c r="U36" i="7"/>
  <c r="T43" i="7"/>
  <c r="U39" i="7"/>
  <c r="U35" i="7"/>
  <c r="U21" i="7"/>
  <c r="U27" i="7"/>
  <c r="AA35" i="8"/>
  <c r="AA31" i="8"/>
  <c r="AA14" i="8"/>
  <c r="AA28" i="8"/>
  <c r="X53" i="9"/>
  <c r="X47" i="9"/>
  <c r="X42" i="9"/>
  <c r="X37" i="9"/>
  <c r="X36" i="9"/>
  <c r="X29" i="9"/>
  <c r="X28" i="9"/>
  <c r="X21" i="9"/>
  <c r="X17" i="9"/>
  <c r="X16" i="9"/>
  <c r="W55" i="9"/>
  <c r="X9" i="9"/>
  <c r="X8" i="9"/>
  <c r="Z52" i="10"/>
  <c r="AA17" i="22"/>
  <c r="AA28" i="22"/>
  <c r="AA33" i="22"/>
  <c r="AA52" i="23"/>
  <c r="X31" i="30"/>
  <c r="AA47" i="32"/>
  <c r="AA16" i="23"/>
  <c r="AA26" i="23"/>
  <c r="AA30" i="23"/>
  <c r="AA48" i="23"/>
  <c r="X29" i="27"/>
  <c r="AA18" i="35"/>
  <c r="AA46" i="35"/>
  <c r="AA50" i="35"/>
  <c r="AA54" i="35"/>
  <c r="X17" i="5"/>
  <c r="X25" i="5"/>
  <c r="AA47" i="22"/>
  <c r="AA6" i="23"/>
  <c r="AA38" i="23"/>
  <c r="X31" i="28"/>
  <c r="X35" i="28"/>
  <c r="X39" i="28"/>
  <c r="X43" i="28"/>
  <c r="X47" i="28"/>
  <c r="X51" i="28"/>
  <c r="X55" i="28"/>
  <c r="X22" i="30"/>
  <c r="AA31" i="32"/>
  <c r="AA43" i="32"/>
  <c r="AA34" i="35"/>
  <c r="AA45" i="35"/>
  <c r="AA49" i="35"/>
  <c r="AA53" i="35"/>
  <c r="X9" i="5"/>
  <c r="X30" i="5"/>
  <c r="AG7" i="36"/>
  <c r="AG11" i="36"/>
  <c r="AG15" i="36"/>
  <c r="AG19" i="36"/>
  <c r="AG23" i="36"/>
  <c r="AG27" i="36"/>
  <c r="AG31" i="36"/>
  <c r="AG35" i="36"/>
  <c r="AG39" i="36"/>
  <c r="AG43" i="36"/>
  <c r="AG47" i="36"/>
  <c r="AG51" i="36"/>
  <c r="AG55" i="36"/>
  <c r="AA46" i="22"/>
  <c r="AA51" i="22"/>
  <c r="AA10" i="23"/>
  <c r="AA14" i="23"/>
  <c r="Y56" i="23"/>
  <c r="AA32" i="23"/>
  <c r="AA37" i="23"/>
  <c r="AA42" i="23"/>
  <c r="AA46" i="23"/>
  <c r="AA47" i="23"/>
  <c r="W54" i="27"/>
  <c r="U54" i="27"/>
  <c r="X17" i="27"/>
  <c r="X21" i="27"/>
  <c r="X22" i="27"/>
  <c r="X26" i="27"/>
  <c r="X27" i="27"/>
  <c r="X28" i="27"/>
  <c r="X47" i="27"/>
  <c r="X48" i="27"/>
  <c r="W59" i="28"/>
  <c r="X18" i="28"/>
  <c r="X19" i="28"/>
  <c r="X30" i="28"/>
  <c r="X34" i="28"/>
  <c r="X38" i="28"/>
  <c r="X42" i="28"/>
  <c r="X46" i="28"/>
  <c r="X50" i="28"/>
  <c r="X54" i="28"/>
  <c r="X38" i="30"/>
  <c r="X50" i="30"/>
  <c r="AA6" i="32"/>
  <c r="AA11" i="32"/>
  <c r="AA30" i="32"/>
  <c r="AA51" i="32"/>
  <c r="Z54" i="32"/>
  <c r="AA14" i="35"/>
  <c r="AA22" i="35"/>
  <c r="AA24" i="35"/>
  <c r="Y56" i="35"/>
  <c r="AA27" i="35"/>
  <c r="AA29" i="35"/>
  <c r="AA44" i="35"/>
  <c r="AA48" i="35"/>
  <c r="AA52" i="35"/>
  <c r="X19" i="5"/>
  <c r="X38" i="5"/>
  <c r="AG6" i="36"/>
  <c r="AG10" i="36"/>
  <c r="AG14" i="36"/>
  <c r="AG18" i="36"/>
  <c r="AG22" i="36"/>
  <c r="AG26" i="36"/>
  <c r="AG30" i="36"/>
  <c r="AG34" i="36"/>
  <c r="AG38" i="36"/>
  <c r="AG42" i="36"/>
  <c r="AG46" i="36"/>
  <c r="AG50" i="36"/>
  <c r="AG54" i="36"/>
  <c r="U11" i="7"/>
  <c r="X8" i="5"/>
  <c r="U39" i="5"/>
  <c r="V59" i="28"/>
  <c r="U10" i="4"/>
  <c r="AA33" i="6"/>
  <c r="AA16" i="6"/>
  <c r="R29" i="3"/>
  <c r="U33" i="4"/>
  <c r="U14" i="7"/>
  <c r="X47" i="8"/>
  <c r="AA6" i="8"/>
  <c r="X22" i="9"/>
  <c r="Y52" i="10"/>
  <c r="AA5" i="10"/>
  <c r="AA15" i="23"/>
  <c r="X56" i="23"/>
  <c r="R29" i="1"/>
  <c r="X56" i="35"/>
  <c r="U55" i="9"/>
  <c r="AA7" i="8"/>
  <c r="X41" i="6"/>
  <c r="O36" i="3"/>
  <c r="U20" i="4"/>
  <c r="X6" i="27"/>
  <c r="AA36" i="6"/>
  <c r="AA23" i="6"/>
  <c r="AA34" i="6"/>
  <c r="R33" i="3"/>
  <c r="R25" i="3"/>
  <c r="U21" i="4"/>
  <c r="S39" i="4"/>
  <c r="U40" i="7"/>
  <c r="U17" i="7"/>
  <c r="U13" i="7"/>
  <c r="AA33" i="8"/>
  <c r="AA12" i="8"/>
  <c r="X54" i="9"/>
  <c r="X44" i="9"/>
  <c r="X23" i="9"/>
  <c r="X18" i="9"/>
  <c r="X10" i="9"/>
  <c r="AA27" i="8"/>
  <c r="AA25" i="35"/>
  <c r="Z56" i="35"/>
  <c r="AA56" i="35" s="1"/>
  <c r="Y41" i="6"/>
  <c r="S29" i="1"/>
  <c r="R26" i="3"/>
  <c r="U16" i="7"/>
  <c r="U5" i="7"/>
  <c r="R43" i="7"/>
  <c r="U43" i="7" s="1"/>
  <c r="Z47" i="8"/>
  <c r="AA8" i="8"/>
  <c r="AA16" i="8"/>
  <c r="AA39" i="8"/>
  <c r="X19" i="9"/>
  <c r="X11" i="9"/>
  <c r="F157" i="19"/>
  <c r="Z56" i="23"/>
  <c r="X16" i="28"/>
  <c r="AA7" i="22"/>
  <c r="AA24" i="22"/>
  <c r="AA24" i="23"/>
  <c r="AA34" i="23"/>
  <c r="V54" i="27"/>
  <c r="X45" i="27"/>
  <c r="AA39" i="32"/>
  <c r="AA30" i="35"/>
  <c r="AG5" i="36"/>
  <c r="AG9" i="36"/>
  <c r="AG13" i="36"/>
  <c r="AG17" i="36"/>
  <c r="AG21" i="36"/>
  <c r="AG25" i="36"/>
  <c r="AG29" i="36"/>
  <c r="AG33" i="36"/>
  <c r="AG37" i="36"/>
  <c r="AG41" i="36"/>
  <c r="AG45" i="36"/>
  <c r="AG49" i="36"/>
  <c r="AG53" i="36"/>
  <c r="AG57" i="36"/>
  <c r="K414" i="40"/>
  <c r="X6" i="30"/>
  <c r="X10" i="30"/>
  <c r="X14" i="30"/>
  <c r="X18" i="30"/>
  <c r="X30" i="30"/>
  <c r="AA7" i="32"/>
  <c r="AA38" i="32"/>
  <c r="X23" i="5"/>
  <c r="X31" i="5"/>
  <c r="AG4" i="36"/>
  <c r="AG8" i="36"/>
  <c r="AG12" i="36"/>
  <c r="AG16" i="36"/>
  <c r="AG20" i="36"/>
  <c r="AG24" i="36"/>
  <c r="AG28" i="36"/>
  <c r="AG32" i="36"/>
  <c r="AG36" i="36"/>
  <c r="AG40" i="36"/>
  <c r="AG44" i="36"/>
  <c r="AG48" i="36"/>
  <c r="AG52" i="36"/>
  <c r="AG56" i="36"/>
  <c r="X58" i="28"/>
  <c r="X9" i="30"/>
  <c r="X13" i="30"/>
  <c r="X17" i="30"/>
  <c r="X29" i="30"/>
  <c r="AA56" i="23" l="1"/>
  <c r="X59" i="28"/>
  <c r="AA41" i="6"/>
  <c r="AA52" i="10"/>
  <c r="U39" i="4"/>
  <c r="X55" i="9"/>
  <c r="R36" i="3"/>
  <c r="X39" i="5"/>
  <c r="U29" i="1"/>
  <c r="X54" i="27"/>
  <c r="X55" i="30"/>
  <c r="AA47" i="8"/>
  <c r="I1836" i="50"/>
</calcChain>
</file>

<file path=xl/sharedStrings.xml><?xml version="1.0" encoding="utf-8"?>
<sst xmlns="http://schemas.openxmlformats.org/spreadsheetml/2006/main" count="119866" uniqueCount="20044">
  <si>
    <t xml:space="preserve">SUPERSTOCK </t>
  </si>
  <si>
    <t>ONUR ŞİPAL</t>
  </si>
  <si>
    <t>YILDIZLAR 57 KG.</t>
  </si>
  <si>
    <t>ULUS KAYA</t>
  </si>
  <si>
    <t>YILDIZLAR 66 KG.</t>
  </si>
  <si>
    <t>SÜMEYRA KAYA</t>
  </si>
  <si>
    <t>52 KG.</t>
  </si>
  <si>
    <t>GÜLSÜM TATAR</t>
  </si>
  <si>
    <t>60 KG.</t>
  </si>
  <si>
    <t>70 KG.</t>
  </si>
  <si>
    <t>80 KG.</t>
  </si>
  <si>
    <t>ŞEMSİ YARALI</t>
  </si>
  <si>
    <t>86 KG.</t>
  </si>
  <si>
    <t>ERKEK TAKIMI</t>
  </si>
  <si>
    <t>OKUL SPOR.FED.</t>
  </si>
  <si>
    <t>KIZLAR TAKIMI</t>
  </si>
  <si>
    <t xml:space="preserve">AYKUT TANRIVERDİ </t>
  </si>
  <si>
    <t>CİRİT ATMA</t>
  </si>
  <si>
    <t>EMRE KARADEMİR</t>
  </si>
  <si>
    <t>3 ADIM ATLAMA</t>
  </si>
  <si>
    <t>A.DENİZ ONGUNER</t>
  </si>
  <si>
    <t>200 M.</t>
  </si>
  <si>
    <t>MUSTAFA YILDIZ</t>
  </si>
  <si>
    <t>400 M.</t>
  </si>
  <si>
    <t>3000 M.</t>
  </si>
  <si>
    <t>HATİCE SULTAN ELGÜN</t>
  </si>
  <si>
    <t>SIRIKLA YÜKSEK</t>
  </si>
  <si>
    <t>MELİHA ERDOĞAN</t>
  </si>
  <si>
    <t>1500 M.</t>
  </si>
  <si>
    <t>YAZGÜL KOÇTEKİNOĞLU</t>
  </si>
  <si>
    <t>GÜLLE</t>
  </si>
  <si>
    <t>DERYA SELDA SINAR</t>
  </si>
  <si>
    <t>100 M.ENGEL</t>
  </si>
  <si>
    <t>DİLEK ÇALIŞMIŞ</t>
  </si>
  <si>
    <t>EMRAH ALTUNKALEM</t>
  </si>
  <si>
    <t>ABDÜLKADİR KUŞCU</t>
  </si>
  <si>
    <t>800 M.</t>
  </si>
  <si>
    <t>HASAN PAK</t>
  </si>
  <si>
    <t>MEHMET ALİ ÇALIDAN</t>
  </si>
  <si>
    <t>LİMASOL</t>
  </si>
  <si>
    <t>KUMİTE</t>
  </si>
  <si>
    <t>SERAP ÖZÇELİK</t>
  </si>
  <si>
    <t>ÜMİT 51 KG.</t>
  </si>
  <si>
    <t>İSMAİL ARAPOĞLU</t>
  </si>
  <si>
    <t>ÜMİT 55 KG.</t>
  </si>
  <si>
    <t>GENÇ 60 KG.</t>
  </si>
  <si>
    <t>2005 YILINDA AVRUPA ŞAMPİYONASINDA DERECE ALAN SPORCULAR</t>
  </si>
  <si>
    <t>MUĞDAT ÖZTÜRK</t>
  </si>
  <si>
    <t xml:space="preserve">LİTVANYA </t>
  </si>
  <si>
    <t>GENÇLER 10.000 M.</t>
  </si>
  <si>
    <t xml:space="preserve">BİNNAZ USLU </t>
  </si>
  <si>
    <t>23 YAŞ ALTI 5000 M.</t>
  </si>
  <si>
    <t>GENÇLER 2000 M.ENG.</t>
  </si>
  <si>
    <t>HALİL AKKAŞ</t>
  </si>
  <si>
    <t>23 YAŞ ALTI 3000 M.ENG.</t>
  </si>
  <si>
    <t>TÜRKAN ERİŞMİŞ</t>
  </si>
  <si>
    <t>ATAKAN YÜKSEL</t>
  </si>
  <si>
    <t>CENK İLDEM</t>
  </si>
  <si>
    <t>FERHAT TEKİN</t>
  </si>
  <si>
    <t>TİRAN</t>
  </si>
  <si>
    <t>HARUN BOZOĞLU</t>
  </si>
  <si>
    <t>RIZA KAYA ALP</t>
  </si>
  <si>
    <t>AHMET TAÇYILDIZ</t>
  </si>
  <si>
    <t>MEHMET ALTAY (SERBEST</t>
  </si>
  <si>
    <t>İSMAİL BULUT</t>
  </si>
  <si>
    <t>Y.YILMAZ GÜL</t>
  </si>
  <si>
    <t>HAKKI GÜREL</t>
  </si>
  <si>
    <t>AYHAN SUCU</t>
  </si>
  <si>
    <t>ABDULLAH OMAÇ</t>
  </si>
  <si>
    <t>FATİH ÜÇÜNCÜ</t>
  </si>
  <si>
    <t>MEVLÜT ARIK</t>
  </si>
  <si>
    <t>VASIF ARZUMANOV</t>
  </si>
  <si>
    <t>BURCU KEPİÇ</t>
  </si>
  <si>
    <t>EMRİYE MUSTA</t>
  </si>
  <si>
    <t>MİNE YOSMAOĞLU</t>
  </si>
  <si>
    <t>MEHMET UYAR</t>
  </si>
  <si>
    <t>NAİM KÖTEN</t>
  </si>
  <si>
    <t xml:space="preserve">GENÇ ERKEK TAKIMI </t>
  </si>
  <si>
    <t>DANİMARKA</t>
  </si>
  <si>
    <t>RECUR VE YAY</t>
  </si>
  <si>
    <t>ERKEK TAKIM</t>
  </si>
  <si>
    <t>COMPOUND YAY</t>
  </si>
  <si>
    <t>GÜNEY CAN KAPTAN</t>
  </si>
  <si>
    <t>LASER 4.7</t>
  </si>
  <si>
    <t>ÇAĞLAR GÖKBULUT</t>
  </si>
  <si>
    <t>YÜZME AT.SU.</t>
  </si>
  <si>
    <t>OLİMPİK GENÇ.YAZ.</t>
  </si>
  <si>
    <t>SİLKME KOP.TOPLAM</t>
  </si>
  <si>
    <t>HAKAN YILMAZ</t>
  </si>
  <si>
    <t>46 KG.</t>
  </si>
  <si>
    <t>50 KG.</t>
  </si>
  <si>
    <t>54 KG.</t>
  </si>
  <si>
    <t>NAGİHAN GÜL</t>
  </si>
  <si>
    <t>57 KG.</t>
  </si>
  <si>
    <t>63 KG.</t>
  </si>
  <si>
    <t>YELİZ YEŞİL</t>
  </si>
  <si>
    <t>66 KG.</t>
  </si>
  <si>
    <t>EMİNE ÖZKAN</t>
  </si>
  <si>
    <t>75 KG.</t>
  </si>
  <si>
    <t>FATİH KELEŞ</t>
  </si>
  <si>
    <t>KAYHAN SERİN</t>
  </si>
  <si>
    <t>MURAT BEYAZIT</t>
  </si>
  <si>
    <t>DENİZCAN GÖKKAYA</t>
  </si>
  <si>
    <t>ÖNDER ŞİPAL</t>
  </si>
  <si>
    <t>64 KG.</t>
  </si>
  <si>
    <t>BAHRAM MUZAFFER</t>
  </si>
  <si>
    <t>BAHÇEŞEHİR ÜNİ.ERK.TK.</t>
  </si>
  <si>
    <t>ÜNİ.SPORLARI</t>
  </si>
  <si>
    <t>KARATE KATA</t>
  </si>
  <si>
    <t>M.SALİH KURNAZ</t>
  </si>
  <si>
    <t>KARATE 70 KG. KUMİTE</t>
  </si>
  <si>
    <t>EMRAH UYGUR</t>
  </si>
  <si>
    <t>KARATE 80 KG.KUMİTE</t>
  </si>
  <si>
    <t>SELÇUK AKSU</t>
  </si>
  <si>
    <t>KARATE 60 KG.KUMİTE</t>
  </si>
  <si>
    <t>KARATE 75 KG.KUMİTE</t>
  </si>
  <si>
    <t>ERK.AÇIK SİKLET</t>
  </si>
  <si>
    <t>TAKIM KATA</t>
  </si>
  <si>
    <t>NEŞE ŞENSOY YILDIZ</t>
  </si>
  <si>
    <t>BÜYÜKLER 48 KG.</t>
  </si>
  <si>
    <t>DERYA CIBIR</t>
  </si>
  <si>
    <t>ÜMİTLER 40 KG.</t>
  </si>
  <si>
    <t>GENÇLER 78 ÜSTÜ</t>
  </si>
  <si>
    <t>YUSUF ERTÜRK</t>
  </si>
  <si>
    <t xml:space="preserve">POOMSE </t>
  </si>
  <si>
    <t>NESİBE ALTUN</t>
  </si>
  <si>
    <t>ARDA KAHVECİ</t>
  </si>
  <si>
    <t>SEVDE MERMER</t>
  </si>
  <si>
    <t>HÜLYA KAYA</t>
  </si>
  <si>
    <t>ALİ SERÇE</t>
  </si>
  <si>
    <t>FURKAN ASENA AYDIN</t>
  </si>
  <si>
    <t>KÖKSAL DURUSOY</t>
  </si>
  <si>
    <t>AZİZE TANRIKULU</t>
  </si>
  <si>
    <t>SİBEL YAYLA</t>
  </si>
  <si>
    <t>ŞEYMA AKKUŞ</t>
  </si>
  <si>
    <t>AYŞEM NALKIRAN</t>
  </si>
  <si>
    <t>GÖKALP YILDIZ</t>
  </si>
  <si>
    <t>RABİA KİM</t>
  </si>
  <si>
    <t>VOLKAN YALÇINKAYA</t>
  </si>
  <si>
    <t>BİLAL KAHVECİ</t>
  </si>
  <si>
    <t>EREN ŞENVER</t>
  </si>
  <si>
    <t>ÖZLEM KARIŞIK</t>
  </si>
  <si>
    <t>ÖZLEM TÜMAY</t>
  </si>
  <si>
    <t>YAKUP KITAY</t>
  </si>
  <si>
    <t>SUNAY DÖNMEZ</t>
  </si>
  <si>
    <t>HAMİYET ARISAMAN</t>
  </si>
  <si>
    <t>CİHAT ERGEN</t>
  </si>
  <si>
    <t>BURAK ESKİ</t>
  </si>
  <si>
    <t>FIRAT POZAN</t>
  </si>
  <si>
    <t>BÜŞRA YILDIZ</t>
  </si>
  <si>
    <t>NİLAY HANDE KACADAĞ</t>
  </si>
  <si>
    <t>OLGUN BEKTAŞOĞLU</t>
  </si>
  <si>
    <t>SERPİL ŞENOL</t>
  </si>
  <si>
    <t>DUYGU VATANSEVER</t>
  </si>
  <si>
    <t>YUNUS SARI</t>
  </si>
  <si>
    <t>ŞABAN ÇALKAN</t>
  </si>
  <si>
    <t>VOLKAN DİNÇ</t>
  </si>
  <si>
    <t xml:space="preserve">ENGİN TERZİ </t>
  </si>
  <si>
    <t>YUSUF UÇAK</t>
  </si>
  <si>
    <t>AYŞE KARACA</t>
  </si>
  <si>
    <t>HALTER 82.5 KG.</t>
  </si>
  <si>
    <t>İZZETTİN KANAT</t>
  </si>
  <si>
    <t>HALTER 60 KG.</t>
  </si>
  <si>
    <t>NAZMİYE MUSLU</t>
  </si>
  <si>
    <t>HALTER 52 KG.</t>
  </si>
  <si>
    <t>ATICILIK 50 MT.TABANCA</t>
  </si>
  <si>
    <t>ATICILIK 25 MT.TABANCA</t>
  </si>
  <si>
    <t>50 MT.SERB.TABAN.TAK.</t>
  </si>
  <si>
    <t>ATICILIK 50 MT.SER.TAB.</t>
  </si>
  <si>
    <t>MEHMET KAYA</t>
  </si>
  <si>
    <t>BİLEK GÜREŞİ SOL EL</t>
  </si>
  <si>
    <t>CELALİ BULUT</t>
  </si>
  <si>
    <t>BİLEK GÜREŞİ SAĞ EL</t>
  </si>
  <si>
    <t>GÜLŞEN DEĞENER</t>
  </si>
  <si>
    <t>MANİSA</t>
  </si>
  <si>
    <t>BAYANLAR 3 BANT</t>
  </si>
  <si>
    <t>ERKEK 60 KG.</t>
  </si>
  <si>
    <t>BAYAN 51 KG.</t>
  </si>
  <si>
    <t>BAYAN 60 KG.</t>
  </si>
  <si>
    <t>ÖMER KEMALOĞLU</t>
  </si>
  <si>
    <t>ERKEK 65 KG.</t>
  </si>
  <si>
    <t>ERKEK 75 KG.</t>
  </si>
  <si>
    <t>FATİH ÖZEL</t>
  </si>
  <si>
    <t>YASER ŞAHİNTEKİN</t>
  </si>
  <si>
    <t>ERKEK 80 KG.</t>
  </si>
  <si>
    <t>SAMET DEVELİ</t>
  </si>
  <si>
    <t>ERKEK 70 KG.</t>
  </si>
  <si>
    <t>ENES ERKAN</t>
  </si>
  <si>
    <t>E.BAHAR KÖROĞLU</t>
  </si>
  <si>
    <t>BAYAN 57 KG.</t>
  </si>
  <si>
    <t>BAYAN 53 KG.</t>
  </si>
  <si>
    <t xml:space="preserve">YUSUF BAŞER </t>
  </si>
  <si>
    <t>BAY OPEN</t>
  </si>
  <si>
    <t>2006 YILINDA DÜNYA ŞAMPİYONASINDA DERECE ALAN SPORCULAR</t>
  </si>
  <si>
    <t>S. NO</t>
  </si>
  <si>
    <t>YUSUF DİKEÇ</t>
  </si>
  <si>
    <t>ATICILIK / CISIM</t>
  </si>
  <si>
    <t>TABANCA MİLLİ TAKIMI</t>
  </si>
  <si>
    <t>DAĞ KOŞUSU TAKIM</t>
  </si>
  <si>
    <t>GENÇ ERKEKLER</t>
  </si>
  <si>
    <t>YASEMİN CEYLAN</t>
  </si>
  <si>
    <t>BED.ENG.(HALTER)</t>
  </si>
  <si>
    <t>BED.ENG.(BİLEK GÜREŞİ)</t>
  </si>
  <si>
    <t>TAYFUN TAŞDEMİR</t>
  </si>
  <si>
    <t>ADNAN YÜKSEL</t>
  </si>
  <si>
    <t xml:space="preserve">BİLARDO </t>
  </si>
  <si>
    <t>(A.YÜKSEL-S.SAYGINER)</t>
  </si>
  <si>
    <t>BİLARDO -3 BANT TK</t>
  </si>
  <si>
    <t>FURKAN ULAŞ MEMİŞ</t>
  </si>
  <si>
    <t>BARIŞ TAŞTAN</t>
  </si>
  <si>
    <t>YAKUP ŞENER</t>
  </si>
  <si>
    <t>URAL KARSLIOĞLU</t>
  </si>
  <si>
    <t>M.BUĞRA ÖNER</t>
  </si>
  <si>
    <t>FAS</t>
  </si>
  <si>
    <t>REMZİ ÖZBEK</t>
  </si>
  <si>
    <t>HASİBE ERKOÇ</t>
  </si>
  <si>
    <t>YENİ DELHİ</t>
  </si>
  <si>
    <t>AHMET PEKER</t>
  </si>
  <si>
    <t>GUATEMALA</t>
  </si>
  <si>
    <t>MEHMET YEŞİL</t>
  </si>
  <si>
    <t>MEHMET ÜMİT BEDEL</t>
  </si>
  <si>
    <t>ÇİN</t>
  </si>
  <si>
    <t>ALİ RIZA KAYA</t>
  </si>
  <si>
    <t>GÜREŞ/PLAJ</t>
  </si>
  <si>
    <t>HAKKI CEYLAN</t>
  </si>
  <si>
    <t>ABDULLAH AYKAÇ</t>
  </si>
  <si>
    <t>ŞÜKRÜ KAZAN</t>
  </si>
  <si>
    <t>UĞURUN PERÇİN</t>
  </si>
  <si>
    <t>GURBET KOCA</t>
  </si>
  <si>
    <t>SEDA BOZKURT</t>
  </si>
  <si>
    <t>MELEK YAĞAN</t>
  </si>
  <si>
    <t>GÜREŞ/SAMBO</t>
  </si>
  <si>
    <t>MUHAMMED İLKHAN</t>
  </si>
  <si>
    <t>İSA NAMLI</t>
  </si>
  <si>
    <t>ABDULLAH ÇAKMAK</t>
  </si>
  <si>
    <t xml:space="preserve">AYHAN BAKIR </t>
  </si>
  <si>
    <t>ENSAR KURT</t>
  </si>
  <si>
    <t>CANAN ÇAKIR</t>
  </si>
  <si>
    <t>ELÇİN DEMİRTAŞ</t>
  </si>
  <si>
    <t xml:space="preserve">LEYLA METİN </t>
  </si>
  <si>
    <t>ESRA AK</t>
  </si>
  <si>
    <t>EMRİYE MUŞTAN</t>
  </si>
  <si>
    <t>MÜRİVET KAÇMAZ</t>
  </si>
  <si>
    <t>DOMİNİK CUM.</t>
  </si>
  <si>
    <t>DOMİNİK  CUM.</t>
  </si>
  <si>
    <t>ERKEK MİLLİ TAKIMI</t>
  </si>
  <si>
    <t>HENTBOL/PLAJ</t>
  </si>
  <si>
    <t>ERZ. ŞÜKRÜ PAŞA LİSESİ</t>
  </si>
  <si>
    <t>ISF ATLETİZM KROS</t>
  </si>
  <si>
    <t>GENÇLER TAKIM</t>
  </si>
  <si>
    <t>AKSARAY KANBER DEMİR LİS.</t>
  </si>
  <si>
    <t>OĞUZ KAAN KOLEJİ</t>
  </si>
  <si>
    <t>ISF MASA T.</t>
  </si>
  <si>
    <t>CANKUT EMİROĞLU</t>
  </si>
  <si>
    <t>ISF STRANÇ</t>
  </si>
  <si>
    <t>KÜÇÜKLER</t>
  </si>
  <si>
    <t>(G.MENGİ-H.DOĞAN-E.KETHÜDA-J.PENG FEİ)</t>
  </si>
  <si>
    <t>ISF(MASA TENİSİ)</t>
  </si>
  <si>
    <t>GENÇLER-TAKIM</t>
  </si>
  <si>
    <t>İSF (ATLETİZM)</t>
  </si>
  <si>
    <t>FATİH AVAN</t>
  </si>
  <si>
    <t>EMRAH ÇOBAN</t>
  </si>
  <si>
    <t>SEMİH SENCER</t>
  </si>
  <si>
    <t>ÖZNUR ÇALIŞKAN</t>
  </si>
  <si>
    <t>İSF (BADMİNTON)</t>
  </si>
  <si>
    <t>RABİA KEMER</t>
  </si>
  <si>
    <t>NURDAN EKİN</t>
  </si>
  <si>
    <t>BİRSEN ÇAKIR</t>
  </si>
  <si>
    <t>NUMAN ÖZKAN</t>
  </si>
  <si>
    <t>ENGİN SAMET ÖMERCİ</t>
  </si>
  <si>
    <t>HASAN ERDİNÇ</t>
  </si>
  <si>
    <t>MUHARREM DİLMEN</t>
  </si>
  <si>
    <t>METE YELTEPE</t>
  </si>
  <si>
    <t>BELÇİKA</t>
  </si>
  <si>
    <t>23 YAŞ ALTI</t>
  </si>
  <si>
    <t>Aslı GÜNDÜZ</t>
  </si>
  <si>
    <t>Hanife ALTUN</t>
  </si>
  <si>
    <t>Sibel YENİ</t>
  </si>
  <si>
    <t>Deniz FİDAN</t>
  </si>
  <si>
    <t>Hüseyin DÜNDAR</t>
  </si>
  <si>
    <t>Sümran SÖZÜTEK</t>
  </si>
  <si>
    <t>Kadriye TÜRKOĞLU</t>
  </si>
  <si>
    <t>Kiraz ŞAHİN</t>
  </si>
  <si>
    <t>Yeliz FINDIK</t>
  </si>
  <si>
    <t>Erhan DENİZ</t>
  </si>
  <si>
    <t>Ramazan ÇİÇEK</t>
  </si>
  <si>
    <t>Adem BOZKURT</t>
  </si>
  <si>
    <t>Hakan YILDIZ</t>
  </si>
  <si>
    <t>İtler Türkmen DEMİRCİ</t>
  </si>
  <si>
    <t>Kübra LAKOT</t>
  </si>
  <si>
    <t>İlksen CAN</t>
  </si>
  <si>
    <t>Tuğba YENİ</t>
  </si>
  <si>
    <t>Buğçe HAŞLAMAN</t>
  </si>
  <si>
    <t>Eyüp GÜLER</t>
  </si>
  <si>
    <t>Rıdvan KURT</t>
  </si>
  <si>
    <t>Caner BOZYEL</t>
  </si>
  <si>
    <t>Mehmet DOĞAN</t>
  </si>
  <si>
    <t>Hatice BAYKARA</t>
  </si>
  <si>
    <t>Elif Ezgi ÖZDEMİR</t>
  </si>
  <si>
    <t>Ceren KORKMAZ</t>
  </si>
  <si>
    <t>Orhan ATALAY</t>
  </si>
  <si>
    <t>Ahmet KAYRETLİ</t>
  </si>
  <si>
    <t>Metehan KARA</t>
  </si>
  <si>
    <t>(U.B.ÖZKAYA-Y.ÇORBA-U.SUGETİREN)</t>
  </si>
  <si>
    <t>OKÇULUK / TAKIM</t>
  </si>
  <si>
    <t>DEVRİM CENK ULUSOY</t>
  </si>
  <si>
    <t>VİETNAM</t>
  </si>
  <si>
    <t>BARIŞ BOZKURT</t>
  </si>
  <si>
    <t>NERGİZ GENCAY</t>
  </si>
  <si>
    <t>TUFAN DEMİRCİ</t>
  </si>
  <si>
    <t>BURCU ALTUN</t>
  </si>
  <si>
    <t>KAZAKİSTAN</t>
  </si>
  <si>
    <t>ÜNV. BOKS</t>
  </si>
  <si>
    <t>MUSTAFA DOĞAN</t>
  </si>
  <si>
    <t>SAVAŞ KAYA</t>
  </si>
  <si>
    <t>MOĞOLİSTAN</t>
  </si>
  <si>
    <t>ÜNV. GÜREŞ.</t>
  </si>
  <si>
    <t>60 KG./BÜYÜKL.</t>
  </si>
  <si>
    <t>66 KG./BÜYÜKL.</t>
  </si>
  <si>
    <t>74 KG./BÜYÜKL.</t>
  </si>
  <si>
    <t>ATİLLA GÜZEL</t>
  </si>
  <si>
    <t>96 KG/BÜYÜKL.</t>
  </si>
  <si>
    <t>ÜNV.HALTER</t>
  </si>
  <si>
    <t>GÖKHAN KUŞÇUOĞLU</t>
  </si>
  <si>
    <t>SERKAN YAĞCI</t>
  </si>
  <si>
    <t>ÜNV.KARATE</t>
  </si>
  <si>
    <t>HAKAN ÖNOĞUL</t>
  </si>
  <si>
    <t>(H.ÖNOĞUL-S.AKTAŞ-M.BAŞTÜR-T.METİN-Y.ŞAHİNTEKİN-G.KIRATLI)</t>
  </si>
  <si>
    <t>ÜNV.KARATE / TAKIM</t>
  </si>
  <si>
    <t>(S.ÖZÇELİK-M.NEZİROĞLU-İ.ÇAVDAR)</t>
  </si>
  <si>
    <t>ÜNV.TAEKWONDO</t>
  </si>
  <si>
    <t>59 KG./BÜYÜKL.</t>
  </si>
  <si>
    <t>SEVCAN TOKAÇ</t>
  </si>
  <si>
    <t>63 KG./BÜYÜKL.</t>
  </si>
  <si>
    <t>67 KG./BÜYÜKL.</t>
  </si>
  <si>
    <t>Şule KALAYCI</t>
  </si>
  <si>
    <t>Reha YILDIZ</t>
  </si>
  <si>
    <t>Öznur KIZIL</t>
  </si>
  <si>
    <t>Hüseyin BOZ</t>
  </si>
  <si>
    <t>Mehmet HALDIZOĞLU</t>
  </si>
  <si>
    <t>Sevgi AKÇAY</t>
  </si>
  <si>
    <t>2006 YILINDA ÖZEL OLİMPİYATLARDA DERECE ALAN SPORCULAR</t>
  </si>
  <si>
    <t>Yasemin ÇİLOĞLU</t>
  </si>
  <si>
    <t>ZİHİNSEL ENG./ATL.</t>
  </si>
  <si>
    <t>Filiz POLAT</t>
  </si>
  <si>
    <t>Erkan KAYIK</t>
  </si>
  <si>
    <t>Adem MUTLU</t>
  </si>
  <si>
    <t>Sinan  VURUCU</t>
  </si>
  <si>
    <t>Ramazan BALCI</t>
  </si>
  <si>
    <t>BAYRAK TAKIMI</t>
  </si>
  <si>
    <t>Tuba GEZER</t>
  </si>
  <si>
    <t>ZİHİNSEL ENG./YÜZME</t>
  </si>
  <si>
    <t>Nisan DÖRTER</t>
  </si>
  <si>
    <t>Durducan NEVRUZ</t>
  </si>
  <si>
    <t>Hasan BİLİR</t>
  </si>
  <si>
    <t>2006 YILINDA AVRUPA ŞAMPİYONASINDA DERECE ALAN SPORCULAR</t>
  </si>
  <si>
    <t>ATLETİZM (5000 M.)</t>
  </si>
  <si>
    <t>SELAHATTİN SELÇUK</t>
  </si>
  <si>
    <t>ÇEK CUM</t>
  </si>
  <si>
    <t>ATLETİZM /DAĞ KOŞUSU</t>
  </si>
  <si>
    <t>ATLETİZM/KROS</t>
  </si>
  <si>
    <t>ÜMİT ERKEKLER</t>
  </si>
  <si>
    <t>ÜMİTLER</t>
  </si>
  <si>
    <t>GÜBİN  SU</t>
  </si>
  <si>
    <t>ÇEK. CUM</t>
  </si>
  <si>
    <t>BED. ENG.-OKÇULUK</t>
  </si>
  <si>
    <t xml:space="preserve">BÜYÜKLER </t>
  </si>
  <si>
    <t>GİZEM GİRİŞMEN</t>
  </si>
  <si>
    <t>(S.SAYGINER-A.YÜKSEL-T.TAŞDEMİR-M.N.ÇOKLU)</t>
  </si>
  <si>
    <t>İDRİS DEMİRKAYA</t>
  </si>
  <si>
    <t>VOLKAN ZAVAGAR</t>
  </si>
  <si>
    <t>FURKAN GÖRELİ</t>
  </si>
  <si>
    <t>UĞUR GÜNAY</t>
  </si>
  <si>
    <t>KURBAN GÜNEBAKAN</t>
  </si>
  <si>
    <t>GÜLSEDA BAŞIBÜTÜN</t>
  </si>
  <si>
    <t xml:space="preserve">M.EMİN GÖLEN </t>
  </si>
  <si>
    <t>GÖRME ENG./HALTER</t>
  </si>
  <si>
    <t>MUSTAFA ALTUNTAŞ</t>
  </si>
  <si>
    <t>MURAT YILDIRIM</t>
  </si>
  <si>
    <t>E. OSMAN ELBAY</t>
  </si>
  <si>
    <t>İRFAN ÇETİNKUŞ</t>
  </si>
  <si>
    <t>CEBRAİL BAYISTIK</t>
  </si>
  <si>
    <t>SERDAR BOZDEMİR</t>
  </si>
  <si>
    <t>ERKAN ÖZTÜRK</t>
  </si>
  <si>
    <t>AHMET ŞENYUVA</t>
  </si>
  <si>
    <t>A. VAHAP ARPACI</t>
  </si>
  <si>
    <t>GÖRME ENG. MİLLİ TAKIM</t>
  </si>
  <si>
    <t>MAHMUT ALTAY</t>
  </si>
  <si>
    <t>MEHMET YEŞİL YEŞİL</t>
  </si>
  <si>
    <t>RIZA KAYAALP</t>
  </si>
  <si>
    <t>Ö. FARUK KALENDER</t>
  </si>
  <si>
    <t>MİNE YOSMANOĞLU</t>
  </si>
  <si>
    <t>BATUHAN DEMİRCİ</t>
  </si>
  <si>
    <t>MÜNİR RECEP AKTAŞ</t>
  </si>
  <si>
    <t>SERVET ÇOŞKUN</t>
  </si>
  <si>
    <t>HAMZA DİLBER</t>
  </si>
  <si>
    <t>MUHARREM ERŞAHİN</t>
  </si>
  <si>
    <t>MEHMET ALTAY</t>
  </si>
  <si>
    <t>ÖMER YALÇIN</t>
  </si>
  <si>
    <t>ZİYA DAYLAK</t>
  </si>
  <si>
    <t>FATİH ÇELİK</t>
  </si>
  <si>
    <t>FATİH ÜÇÜNÇÜ</t>
  </si>
  <si>
    <t>ÖZKAN KURT</t>
  </si>
  <si>
    <t>RAHMAN BİLİCİ</t>
  </si>
  <si>
    <t>ŞABAN KARATAŞ</t>
  </si>
  <si>
    <t>BİROL BAŞARAN</t>
  </si>
  <si>
    <t>İSMAİL ERDOĞAN</t>
  </si>
  <si>
    <t>MUSA AKÇA</t>
  </si>
  <si>
    <t>MÜCAHİT KILIÇ</t>
  </si>
  <si>
    <t>MURAT BATMAZ</t>
  </si>
  <si>
    <t>MUHAMMET SADIK KESKİN</t>
  </si>
  <si>
    <t>DİLEK ATAKOL</t>
  </si>
  <si>
    <t>(M.ILGIN-H.TAŞCAN-R.DÖNE-M.ÖZCAN-E.DEMİR-S.MUTAF-İ.DEMİR-Ö.ERYILMAZ)</t>
  </si>
  <si>
    <t>CİHAN POLAT</t>
  </si>
  <si>
    <t xml:space="preserve">KROS TAKIM </t>
  </si>
  <si>
    <t>YUNUS ŞAŞTIM</t>
  </si>
  <si>
    <t>ŞAHİN TURŞAK</t>
  </si>
  <si>
    <t>GAMZE AYTEKİN</t>
  </si>
  <si>
    <t>CANSU DİBEKOĞLU</t>
  </si>
  <si>
    <t>GENÇLER / ÜMİTLER</t>
  </si>
  <si>
    <t>GÖKHAN GÜNDÜZ</t>
  </si>
  <si>
    <t>FİKRET YILMAZ</t>
  </si>
  <si>
    <t>MERVE BALTAY</t>
  </si>
  <si>
    <t>MISRA ZEHRA KOÇ</t>
  </si>
  <si>
    <t>ESRA BAHADIR</t>
  </si>
  <si>
    <t>EMİNE BAHAR KÖROĞLU</t>
  </si>
  <si>
    <t xml:space="preserve">Seda Duygu AYGÜN </t>
  </si>
  <si>
    <t>KİCK - BOKS</t>
  </si>
  <si>
    <t xml:space="preserve">Hamza KENDİRCİOĞLU </t>
  </si>
  <si>
    <t xml:space="preserve">Ramazan BALLIOĞLU </t>
  </si>
  <si>
    <t xml:space="preserve">Mehmet ÖZER </t>
  </si>
  <si>
    <t xml:space="preserve">Züleyha TURAN </t>
  </si>
  <si>
    <t xml:space="preserve">Derya ADIGÜZEL </t>
  </si>
  <si>
    <t xml:space="preserve">Remzi ULAŞ </t>
  </si>
  <si>
    <t xml:space="preserve">Özcan ÇAKMAKÇI </t>
  </si>
  <si>
    <t>ŞAKİR ŞENKALAYCI</t>
  </si>
  <si>
    <t>(N.NASARİDZE-D.BARD-D.GÜNEY)</t>
  </si>
  <si>
    <t>BÜYÜKLER TAKIM</t>
  </si>
  <si>
    <t>ISPANYA</t>
  </si>
  <si>
    <t>GENÇLER  FERDİ</t>
  </si>
  <si>
    <t>(B.LÖKLÜOĞLU-M.ÇAKIR-K.ÖZDEMİR)</t>
  </si>
  <si>
    <t>İBRAHİM MATBAN</t>
  </si>
  <si>
    <t>OKUL SP./BOKS</t>
  </si>
  <si>
    <t>ERGİN EKSİLMEZ</t>
  </si>
  <si>
    <t>EVREN TİBUKOĞLU</t>
  </si>
  <si>
    <t>ÖMER FARUK POLAT</t>
  </si>
  <si>
    <t>ŞAHİN GEZİCİ</t>
  </si>
  <si>
    <t>EKATARİNA ATALIK</t>
  </si>
  <si>
    <t>KÜBRA ÖZTÜRK</t>
  </si>
  <si>
    <t>SERDAR AKIN</t>
  </si>
  <si>
    <t>TUBA ABUŞ</t>
  </si>
  <si>
    <t>FUTBOL TAKIM</t>
  </si>
  <si>
    <t>ÜNV. FUTBOL</t>
  </si>
  <si>
    <t>GÜNEYCAN KAPTAN</t>
  </si>
  <si>
    <t>Y.YILDIRAL-Ö.ÖZDEMİR</t>
  </si>
  <si>
    <t>2007 YILINDA DÜNYA ŞAMPİYONASINDA DERECE ALAN SPORCULAR</t>
  </si>
  <si>
    <t>OSAKA</t>
  </si>
  <si>
    <t>BÜYÜK</t>
  </si>
  <si>
    <t>HÜLYA BAŞTUĞ</t>
  </si>
  <si>
    <t>ATLETİZM-DAĞ KOŞUSU</t>
  </si>
  <si>
    <t>GENÇ</t>
  </si>
  <si>
    <t>BİRCAN ŞİMŞEK</t>
  </si>
  <si>
    <t>GÖRME ENG.-HALTER</t>
  </si>
  <si>
    <t>AYŞE GÜLLÜ</t>
  </si>
  <si>
    <t>FATMA DARI</t>
  </si>
  <si>
    <t>MEHMET KAYMAKOĞLU</t>
  </si>
  <si>
    <t>RAMAZAN ŞAHİN</t>
  </si>
  <si>
    <t>RAHMAN BİLGİ</t>
  </si>
  <si>
    <t>OKAY KÖKSAL</t>
  </si>
  <si>
    <t>SEZER AKGÜL</t>
  </si>
  <si>
    <t>ALİ GÜRBÜZ</t>
  </si>
  <si>
    <t>UMUT ADAY</t>
  </si>
  <si>
    <t>ISF - ATLETİZM</t>
  </si>
  <si>
    <t>RESUL ÇEVİK</t>
  </si>
  <si>
    <t>GÖKHAN DEMİR</t>
  </si>
  <si>
    <t>ZEYNEP UZUN</t>
  </si>
  <si>
    <t>ELİF YILDIRIM</t>
  </si>
  <si>
    <t>SEÇME-KIZ BAYRAK TAKIMI</t>
  </si>
  <si>
    <t>MUSTAFA TAN</t>
  </si>
  <si>
    <t>NESLİHAN İŞCAN</t>
  </si>
  <si>
    <t>MERVE AYDIN</t>
  </si>
  <si>
    <t>SERHAT BİRİNCİ</t>
  </si>
  <si>
    <t>ÇAĞLA GEBEŞOĞLU</t>
  </si>
  <si>
    <t>OKUL-ERKEK BAYRAK TK.</t>
  </si>
  <si>
    <t>TENİS TK</t>
  </si>
  <si>
    <t>ISF - TENİS</t>
  </si>
  <si>
    <t>BAYAN FUTBOL TAKIMI</t>
  </si>
  <si>
    <t>ISF - FUTBOL</t>
  </si>
  <si>
    <t>KAYAK KROS TAKIMI</t>
  </si>
  <si>
    <t>KİCK-BOKS</t>
  </si>
  <si>
    <t>SEDA DUYGU</t>
  </si>
  <si>
    <t>EMRAH ÖĞÜT</t>
  </si>
  <si>
    <t>KÜBRA LAKOT</t>
  </si>
  <si>
    <t>YAHYA ALEMDAĞ</t>
  </si>
  <si>
    <t>SELÇUK LALECİ</t>
  </si>
  <si>
    <t>MURAT AYDIN</t>
  </si>
  <si>
    <t>BARIŞ FİDANOĞLU</t>
  </si>
  <si>
    <t>13 AYAK</t>
  </si>
  <si>
    <t>G.ÇEBİ-B.SAYGIN-Ö.KILINÇARSLAN</t>
  </si>
  <si>
    <t>OKÇULUK-SALON</t>
  </si>
  <si>
    <t>ATİLLA KÖKSAL YÜKSEL</t>
  </si>
  <si>
    <t>SATRANÇ-OKULAR</t>
  </si>
  <si>
    <t>11 YAŞ ALTI</t>
  </si>
  <si>
    <t>CEMİL CAN ALİ MARANDİ</t>
  </si>
  <si>
    <t>9 YAŞ ALTI</t>
  </si>
  <si>
    <t>15 YAŞ ALTI</t>
  </si>
  <si>
    <t>VAHAP ŞANAL</t>
  </si>
  <si>
    <t>NEZİHE EZGİ MENZİ</t>
  </si>
  <si>
    <t>İZGE BAYYURT</t>
  </si>
  <si>
    <t>7 YAŞ ALTI</t>
  </si>
  <si>
    <t>ASIM DUMLU</t>
  </si>
  <si>
    <t>MAURİTUS ADASI</t>
  </si>
  <si>
    <t>SUALTI</t>
  </si>
  <si>
    <t>ORHAN AYTÜR</t>
  </si>
  <si>
    <t>DERYA CAN</t>
  </si>
  <si>
    <t>SUALTI HOKEYİ BAYAN TAKIM</t>
  </si>
  <si>
    <t>SUALTI HOKEYİ ERKEK TAKIM</t>
  </si>
  <si>
    <t>HAMİDE BIÇKIN</t>
  </si>
  <si>
    <t>BANGKOK</t>
  </si>
  <si>
    <t>UNIVERSIADE-ATLETİZM</t>
  </si>
  <si>
    <t>NEVİN YANIT</t>
  </si>
  <si>
    <t>UNIVERSIADE-JUDO</t>
  </si>
  <si>
    <t>UNIVERSIADE-TAEKWONDO</t>
  </si>
  <si>
    <t>ÖZGE GÖK</t>
  </si>
  <si>
    <t>AYHAN KURT</t>
  </si>
  <si>
    <t>ALİ SARI</t>
  </si>
  <si>
    <t>ERKEK VOLEYBOL MİLLİ TK.</t>
  </si>
  <si>
    <t>UNIVERSIADE-VOLEYBOL</t>
  </si>
  <si>
    <t>PERU</t>
  </si>
  <si>
    <t>ÜNİVERSİTE- HALTER</t>
  </si>
  <si>
    <t>MEHMET BAŞOL</t>
  </si>
  <si>
    <t>GÜLDEN NOKTA</t>
  </si>
  <si>
    <t>TUBA YENEN</t>
  </si>
  <si>
    <t>ÜMİT</t>
  </si>
  <si>
    <t>GÜLŞAH PETROL</t>
  </si>
  <si>
    <t>HÜSNİYE GÜLER</t>
  </si>
  <si>
    <t>HAKAN YEREBAKAN</t>
  </si>
  <si>
    <t>ASLAN ÇALIŞKAN</t>
  </si>
  <si>
    <t>AYKUT USDA</t>
  </si>
  <si>
    <t>KÜBRA AKARSU</t>
  </si>
  <si>
    <t>METİN SOFUOĞLU</t>
  </si>
  <si>
    <t>YAKUÇ KILIÇ</t>
  </si>
  <si>
    <t>NURHAYAT HİÇHAKYEMEZ</t>
  </si>
  <si>
    <t>BETÜL CEMRE YILDIZ</t>
  </si>
  <si>
    <t>STRANÇ</t>
  </si>
  <si>
    <t>18 YAŞ</t>
  </si>
  <si>
    <t>16 YAŞ</t>
  </si>
  <si>
    <t>AMPUTE FUTBOL TAKIMI</t>
  </si>
  <si>
    <t>BEDENSEL ENG. FUTBOL</t>
  </si>
  <si>
    <t>BORA KOZANOĞLU</t>
  </si>
  <si>
    <t>BEDENSEL ENG. BİLEK GÜR.</t>
  </si>
  <si>
    <t>FERHAT ÇIKMAZ</t>
  </si>
  <si>
    <t>GÜLBİN SU</t>
  </si>
  <si>
    <t>G. KORE</t>
  </si>
  <si>
    <t>BEDENSEL ENG. OKÇULUK</t>
  </si>
  <si>
    <t>BAYAN OKÇULUK MİLLİ TK.</t>
  </si>
  <si>
    <t>2007 YILINDA AVRUPA ŞAMPİYONASINDA DERECE ALAN SPORCULAR</t>
  </si>
  <si>
    <t>KEMAL KOYUNCU</t>
  </si>
  <si>
    <t>ATLETİZM - 10000 M CUP</t>
  </si>
  <si>
    <t>ATLETİZM - WINTER CUP</t>
  </si>
  <si>
    <t>ERCÜMENT OLGUNDENİZ</t>
  </si>
  <si>
    <t>AHMET ARSLAN</t>
  </si>
  <si>
    <t>MEHMET AKKOYUN</t>
  </si>
  <si>
    <t>EMRAH AKALIN</t>
  </si>
  <si>
    <t>MAHMUT URUÇLU</t>
  </si>
  <si>
    <t>CİHAT ULUS</t>
  </si>
  <si>
    <t>ATLETİZM-GENÇLİK OYUNLARI</t>
  </si>
  <si>
    <t>YILDIZ</t>
  </si>
  <si>
    <t>ATLETİZM-KROS</t>
  </si>
  <si>
    <t>SÜREYYA EYÇE</t>
  </si>
  <si>
    <t>BEDENSEL ENG. /B.GÜREŞİ</t>
  </si>
  <si>
    <t>ÇAĞLAR ERKORKMAZ</t>
  </si>
  <si>
    <t>BEDENSEL ENG. /HALTER</t>
  </si>
  <si>
    <t>TURAN MUTLU</t>
  </si>
  <si>
    <t>K.YAMAÇ-C.KARAGÖL-Y.BAHÇECİ</t>
  </si>
  <si>
    <t>BEDENSEL ENG./ATICILIK</t>
  </si>
  <si>
    <t>BEDENSEL ENG./MASA TEN.</t>
  </si>
  <si>
    <t>BAYAN MİLLİ TK.</t>
  </si>
  <si>
    <t>EYLÜL KİBAROĞLU</t>
  </si>
  <si>
    <t>ÇEK CUM.</t>
  </si>
  <si>
    <t>NAGEHAN GÜL</t>
  </si>
  <si>
    <t>GÜLNAR GÖLÇEK</t>
  </si>
  <si>
    <t>AHU ZOBU</t>
  </si>
  <si>
    <t>GÖRME ENG. GOALBALL TK.</t>
  </si>
  <si>
    <t>ALANYA</t>
  </si>
  <si>
    <t>GÖRME ENG. GOALBALL</t>
  </si>
  <si>
    <t>BÜYÜK- C GRUBU</t>
  </si>
  <si>
    <t>EMRAH KUŞ</t>
  </si>
  <si>
    <t>EMRİYE MUŞTA</t>
  </si>
  <si>
    <t>VEDAT BULDUK</t>
  </si>
  <si>
    <t>MUHAMMED DEMİR</t>
  </si>
  <si>
    <t>SAMET ÖZASLAN</t>
  </si>
  <si>
    <t>BERATİ ÖZTOP</t>
  </si>
  <si>
    <t>İBRAHİM YORULMAZ</t>
  </si>
  <si>
    <t>İBRAHİM BÖLÜKBAŞI</t>
  </si>
  <si>
    <t>İBRAHİM BIYIK</t>
  </si>
  <si>
    <t>MALİK ALVER</t>
  </si>
  <si>
    <t>MUHAMMED KÜÇÜKOSMAN</t>
  </si>
  <si>
    <t>METEHAN BAŞER</t>
  </si>
  <si>
    <t>ENGİN DAĞLI</t>
  </si>
  <si>
    <t>HAFİZE ŞAHİN</t>
  </si>
  <si>
    <t xml:space="preserve">EROL BİLGİN </t>
  </si>
  <si>
    <t>ŞAZİYE OKUR</t>
  </si>
  <si>
    <t>BÜNYAMİN SEZER</t>
  </si>
  <si>
    <t>AYŞEGÜL ÇOBAN</t>
  </si>
  <si>
    <t>GÜLNAZ YANIK</t>
  </si>
  <si>
    <t>FİGEN KAYA</t>
  </si>
  <si>
    <t>SİBEL ALTINDAŞ</t>
  </si>
  <si>
    <t>İSMET AKGÜL</t>
  </si>
  <si>
    <t>TUNCER ÇOBAN</t>
  </si>
  <si>
    <t>HURŞİT ATAK</t>
  </si>
  <si>
    <t>MAHMUT KILIÇ</t>
  </si>
  <si>
    <t>İŞİTME ENG.-ATLETİZM</t>
  </si>
  <si>
    <t>UĞUR KÜÇÜK</t>
  </si>
  <si>
    <t>İŞİTME ENG.-GÜREŞ</t>
  </si>
  <si>
    <t>DURSUN GÖZEL</t>
  </si>
  <si>
    <t>SALİM GÖZEL</t>
  </si>
  <si>
    <t>BİLAL ÇAVDAR</t>
  </si>
  <si>
    <t>ALPASLAN ÇOŞAR</t>
  </si>
  <si>
    <t>EMRAH ELMAS</t>
  </si>
  <si>
    <t>ÖMER KALEMOĞLU</t>
  </si>
  <si>
    <t>AYKUT KAYA</t>
  </si>
  <si>
    <t>GÖKHAN YILDIZ</t>
  </si>
  <si>
    <t>BURAK KAPTAN</t>
  </si>
  <si>
    <t>DAVUT KAPLAN</t>
  </si>
  <si>
    <t>ALİ İNCE</t>
  </si>
  <si>
    <t>SOLVAKYA</t>
  </si>
  <si>
    <t>GÖKHAN ATEŞ</t>
  </si>
  <si>
    <t>ENES UĞURLU</t>
  </si>
  <si>
    <t>F. ASENA AYDIN</t>
  </si>
  <si>
    <t>ÜĞÜR AKTAŞ</t>
  </si>
  <si>
    <t>S. FULYA YILDIZDAL</t>
  </si>
  <si>
    <t>AYŞE SARI</t>
  </si>
  <si>
    <t>NUR TATAR</t>
  </si>
  <si>
    <t>DUYGUCAN DEMİRDELEN</t>
  </si>
  <si>
    <t>SERKAN TOK</t>
  </si>
  <si>
    <t>RECEP YAZICI</t>
  </si>
  <si>
    <t>SEMİH GÜZELAY</t>
  </si>
  <si>
    <t>ŞEYMA TUNCER</t>
  </si>
  <si>
    <t>DİDEM BAŞCI</t>
  </si>
  <si>
    <t>GÜLBAHAR İLK</t>
  </si>
  <si>
    <t>ŞEYMA GÜRBÜZ</t>
  </si>
  <si>
    <t>NEDİM KILIÇARSLAN</t>
  </si>
  <si>
    <t>HALİÇ ÜNİVERSİTESİ</t>
  </si>
  <si>
    <t>ÜNİVERSİTE-FUTBOL</t>
  </si>
  <si>
    <t>GAZİ ÜNİV. ERKEK HENTBOL TK.</t>
  </si>
  <si>
    <t>ÜNİVERSİTE-HENTBOL</t>
  </si>
  <si>
    <t>ÜNİVERSİTE-KARATE</t>
  </si>
  <si>
    <t>GAZİ ÜNİV. ERKEK VOLEYBOL TK.</t>
  </si>
  <si>
    <t>ÜNİVERSİTE-VOLEYBOL</t>
  </si>
  <si>
    <t>LEHİZE HİLAL BENLİ</t>
  </si>
  <si>
    <t>GÜLŞAH KIYAK</t>
  </si>
  <si>
    <t>TANER ÖZTÜRK</t>
  </si>
  <si>
    <t>ENİSE ŞAHİN</t>
  </si>
  <si>
    <t>ŞAKİR KAYMAZ</t>
  </si>
  <si>
    <t>ERSEL DEMİRCİ</t>
  </si>
  <si>
    <t>RESİME ZEHRA GENÇ</t>
  </si>
  <si>
    <t>HALE BEYZA SARIYILDIZ</t>
  </si>
  <si>
    <t>HATİCE N. BAKİ</t>
  </si>
  <si>
    <t>ŞEYMA URHAN</t>
  </si>
  <si>
    <t>MERVE KALAYCI</t>
  </si>
  <si>
    <t>YASEMİN AKBULUT</t>
  </si>
  <si>
    <t>SEFA EREZ</t>
  </si>
  <si>
    <t>BURAK DÖLEKER</t>
  </si>
  <si>
    <t>HALİL KALAYCI</t>
  </si>
  <si>
    <t>MURAT URHAN</t>
  </si>
  <si>
    <t>EMRULLAH GÜL</t>
  </si>
  <si>
    <t>ERKEKLER GENÇ MİLLİ TK.</t>
  </si>
  <si>
    <t>STRATEJİ /2007</t>
  </si>
  <si>
    <t>2008 YILINDA DÜNYA ŞAMPİYONASINDA DERECE ALAN SPORCULAR</t>
  </si>
  <si>
    <t>ATLETİZM-800 Metre</t>
  </si>
  <si>
    <t>GENÇ BAYANLAR</t>
  </si>
  <si>
    <t>KANADA</t>
  </si>
  <si>
    <t>BED.ENG.BİLEK GÜREŞİ</t>
  </si>
  <si>
    <t>HACI ARAP YAMAN</t>
  </si>
  <si>
    <t>SERDAR GÜMÜŞ</t>
  </si>
  <si>
    <t>GÜLŞEN DEGENER</t>
  </si>
  <si>
    <t>SİVAS</t>
  </si>
  <si>
    <t>3 BANT BAYANLAR</t>
  </si>
  <si>
    <t>BAYANLAR</t>
  </si>
  <si>
    <t>M.O.ŞEN-M.R.ŞAKİRLER</t>
  </si>
  <si>
    <t>28 YAŞ ALTI</t>
  </si>
  <si>
    <t>SALİH MURAT ANTER</t>
  </si>
  <si>
    <t>BUZ HOKEYİ MİLLİ TAKIMI</t>
  </si>
  <si>
    <t>18 YAŞ ALTI</t>
  </si>
  <si>
    <t>GÜREŞ GR</t>
  </si>
  <si>
    <t>SELİM DEMİR</t>
  </si>
  <si>
    <t>SÜMEYYE SEZER</t>
  </si>
  <si>
    <t>SİMGE YILMAZ</t>
  </si>
  <si>
    <t>GÜREŞ SR</t>
  </si>
  <si>
    <t>MUHAMMET DEMİR</t>
  </si>
  <si>
    <t>KOLOMBİYA</t>
  </si>
  <si>
    <t>SEMİH YAĞCI</t>
  </si>
  <si>
    <t>İBRAHİM ARAT</t>
  </si>
  <si>
    <t>TUĞBA SERİM</t>
  </si>
  <si>
    <t>İŞİTME ENG-TAEKWONDO</t>
  </si>
  <si>
    <t>MUHAMMED GÜLER</t>
  </si>
  <si>
    <t>ERKEKLER</t>
  </si>
  <si>
    <t>SERKAN SAĞIR</t>
  </si>
  <si>
    <t>OSMAN GECİT</t>
  </si>
  <si>
    <t>KEMAL TOKSÖZ</t>
  </si>
  <si>
    <t>İŞİTME ENG MİLLİ TAKIMI</t>
  </si>
  <si>
    <t>İŞİTME ENG-FUTBOL</t>
  </si>
  <si>
    <t>ERMENİSTAN</t>
  </si>
  <si>
    <t>İŞİTME ENG-GÜREŞ-GRK.</t>
  </si>
  <si>
    <t>SEYFULLAH KARADENİZ</t>
  </si>
  <si>
    <t>ÖNDER TALAYHAN</t>
  </si>
  <si>
    <t>SEYFETTİN  KARADENİZ</t>
  </si>
  <si>
    <t>İŞİTME ENG-GÜREŞ-SER..</t>
  </si>
  <si>
    <t>ERDAL DÜZENLİ</t>
  </si>
  <si>
    <t>İŞİTME ENG-ATL-MARATON</t>
  </si>
  <si>
    <t>İŞİTME ENG-ATL-10.000 MT</t>
  </si>
  <si>
    <t>İŞİTME ENG-ATL-GÜLLE AT.</t>
  </si>
  <si>
    <t>THAILAND</t>
  </si>
  <si>
    <t>SÜMEYYE AKKUŞ</t>
  </si>
  <si>
    <t>KURASH</t>
  </si>
  <si>
    <t>GÜLNUR ERENERDİ</t>
  </si>
  <si>
    <t>KÜBRA CENGİZ</t>
  </si>
  <si>
    <t>MAKBULE AYDIN</t>
  </si>
  <si>
    <t>ŞÜKRAN BAKACAK</t>
  </si>
  <si>
    <t>YAVUZ YARALI</t>
  </si>
  <si>
    <t>KARATE ERKEK MİLLİ TAKIM</t>
  </si>
  <si>
    <t>M.HU,I.M.ALİ,N.MUTLU</t>
  </si>
  <si>
    <t>OKUL SP-MASA TEN.</t>
  </si>
  <si>
    <t>MASA TENİSİ 3.DİVİSİON</t>
  </si>
  <si>
    <t>MUAY THAİ</t>
  </si>
  <si>
    <t>GÜLDEN MERCAN</t>
  </si>
  <si>
    <t>HATİCE KULAKOĞLU</t>
  </si>
  <si>
    <t>H.EYLÜL ELMAS</t>
  </si>
  <si>
    <t>SAMİ YILDIRIM</t>
  </si>
  <si>
    <t>ABDÜLMENAF ATALAY</t>
  </si>
  <si>
    <t>AYŞEGÜL PEHLİVAN</t>
  </si>
  <si>
    <t>GÖZDE BAYERGİ</t>
  </si>
  <si>
    <t>MURAT ERDEN</t>
  </si>
  <si>
    <t xml:space="preserve"> GENÇ ERKEKLER</t>
  </si>
  <si>
    <t>MURAT BAŞTÜRK</t>
  </si>
  <si>
    <t>MUHAMMET ALİ ATİLLE</t>
  </si>
  <si>
    <t>GÖKNUR YAŞİN</t>
  </si>
  <si>
    <t>DEMİR ELMAAĞAÇLI</t>
  </si>
  <si>
    <t>SERKAN ÇAĞLAR</t>
  </si>
  <si>
    <t>ÇEK CUMHUR.</t>
  </si>
  <si>
    <t>OKUL SPORLARI-KROS</t>
  </si>
  <si>
    <t>MUŞ REKABET KUR.LİSESİ</t>
  </si>
  <si>
    <t>ÇELEBİ MEHMET LİSESİ</t>
  </si>
  <si>
    <t>OKUL SP-BADMİNTON</t>
  </si>
  <si>
    <t>SÜLEYMAN ÇELEBİ LİSESİ</t>
  </si>
  <si>
    <t>BOSTANCI DOĞA KOLEJİ</t>
  </si>
  <si>
    <t>OKUL SP-VOLEYBOL</t>
  </si>
  <si>
    <t>BATUHAN DAŞTAN</t>
  </si>
  <si>
    <t>SİNGAPUR</t>
  </si>
  <si>
    <t xml:space="preserve">VAHAP ŞANAL </t>
  </si>
  <si>
    <t>13 YAŞ ALTI MİLLİ TAKIM</t>
  </si>
  <si>
    <t>13 YAŞ ALTI</t>
  </si>
  <si>
    <t>11 YAŞ ALTI MİLLİ TAKIM</t>
  </si>
  <si>
    <t>FURKAN ASENA ALTIN</t>
  </si>
  <si>
    <t>DİDEM BAŞÇI</t>
  </si>
  <si>
    <t>CELAL KELEŞ</t>
  </si>
  <si>
    <t>İSMAİL AKKUŞ</t>
  </si>
  <si>
    <t>R.KİM,Ö.TÜMAY,E.A.YILMAZ</t>
  </si>
  <si>
    <t>TAEKWONDO-POOMSE TAKIM</t>
  </si>
  <si>
    <t>F.KARIŞIK,İ.UÇAN,A.TEKİN</t>
  </si>
  <si>
    <t>N.BAŞ,H.P.ÖZKUL</t>
  </si>
  <si>
    <t>K.YILMAZ,İ.YAVUZ,M.ORKAN</t>
  </si>
  <si>
    <t>N.ALTUN,Z.ÇELİK</t>
  </si>
  <si>
    <t>R.KİM,F.KARIŞIK</t>
  </si>
  <si>
    <t>S.OLGUN BEKTAOĞLU</t>
  </si>
  <si>
    <t xml:space="preserve">TAEKWONDO-POOMSE </t>
  </si>
  <si>
    <t>A.KEMAL USTABAŞ</t>
  </si>
  <si>
    <t>KEREM GÜRGEN</t>
  </si>
  <si>
    <t>ÜNİV.SPOR-BOKS</t>
  </si>
  <si>
    <t>FERHAT PEHLİVAN</t>
  </si>
  <si>
    <t>MUHAMMET ÇAD</t>
  </si>
  <si>
    <t>CANER SAYAK</t>
  </si>
  <si>
    <t>ÜNİV.SPOR-HALTER</t>
  </si>
  <si>
    <t>EKREM AĞILLI</t>
  </si>
  <si>
    <t>MEHMET SEVGİLİ</t>
  </si>
  <si>
    <t>ALİ YAŞAR KOÇAK</t>
  </si>
  <si>
    <t>HENTBOL BAYAN MİLLİ TAKIMI</t>
  </si>
  <si>
    <t>ÜNİV.SPOR-HENTBOL</t>
  </si>
  <si>
    <t>KUMİTE ERKEK MİLLİ TAKIMI</t>
  </si>
  <si>
    <t>ÜNİV.SPOR-KARATE</t>
  </si>
  <si>
    <t>ERKAN ÜLVAN</t>
  </si>
  <si>
    <t>ÜNİV.SPOR-GÜREŞ</t>
  </si>
  <si>
    <t>SEVDE MAVİ</t>
  </si>
  <si>
    <t>ÜNİV.SPOR-TAEKWONDO</t>
  </si>
  <si>
    <t>KUMİTE BAYAN MİLLİ TAKIMI</t>
  </si>
  <si>
    <t>YASİN KILIÇ</t>
  </si>
  <si>
    <t>EYÜP GÜLER</t>
  </si>
  <si>
    <t>GÜLÇİN KARAKUŞ</t>
  </si>
  <si>
    <t>REMZİ BAŞAKBUĞDAY</t>
  </si>
  <si>
    <t>ATABEY GÜLLÜ</t>
  </si>
  <si>
    <t>HAKAN GÜMÜŞ</t>
  </si>
  <si>
    <t>VÜCUT GELİŞTİRME</t>
  </si>
  <si>
    <t>MASTERLER</t>
  </si>
  <si>
    <t>KEVSER TOPALÖMER</t>
  </si>
  <si>
    <t>VÜCUT GELİŞTİRME-BİLEK GÜR.</t>
  </si>
  <si>
    <t>ESRA KİRAZ</t>
  </si>
  <si>
    <t>BÜYÜK BAYANLAR</t>
  </si>
  <si>
    <t>MEHMET ALİ ÜZÜL</t>
  </si>
  <si>
    <t>BÜYÜK ERKEKLER</t>
  </si>
  <si>
    <t>LENA AYLİN ERDİL</t>
  </si>
  <si>
    <t>YELKEN-ISAF IFCA Slalom</t>
  </si>
  <si>
    <t>ENES YILMAZER</t>
  </si>
  <si>
    <t>ARYA SEVGEN</t>
  </si>
  <si>
    <t xml:space="preserve">YELKEN-RS TERA </t>
  </si>
  <si>
    <t>FATMA AYDOĞDU</t>
  </si>
  <si>
    <t>ENDONEZYA</t>
  </si>
  <si>
    <t>GENÇ-52 Kg.</t>
  </si>
  <si>
    <t>SAVAŞ BEKAR</t>
  </si>
  <si>
    <t>GENÇ-60 Kg.</t>
  </si>
  <si>
    <t>2008 YILINDA AVRUPA ŞAMPİYONASINDA DERECE ALAN SPORCULAR</t>
  </si>
  <si>
    <t>ATLETİZM / DAĞ KOŞUSU</t>
  </si>
  <si>
    <t>20 YAŞ ALTI</t>
  </si>
  <si>
    <t>ALPER DEMİR</t>
  </si>
  <si>
    <t>ESRA GÜLLÜ</t>
  </si>
  <si>
    <t>SELİM BAYRAK</t>
  </si>
  <si>
    <t>ATLETİZM / KROS</t>
  </si>
  <si>
    <t>BASKETBOL MİLLİ TAKIMI</t>
  </si>
  <si>
    <t>BED.ENG.TEK.SANDALYE  BASKET TAKIMI (13)</t>
  </si>
  <si>
    <t>ADANA</t>
  </si>
  <si>
    <t>BED.ENG.TEK.SAN. BASKET</t>
  </si>
  <si>
    <t>BÜYÜK SOL EL</t>
  </si>
  <si>
    <t>BÜYÜK SAĞ EL</t>
  </si>
  <si>
    <t>BED.ENG.FUTBOL MİLLİ TAKIMI (13)</t>
  </si>
  <si>
    <t>BED.ENG.AMPUTE FUTBOL</t>
  </si>
  <si>
    <t>LÜTFİ ÇENET</t>
  </si>
  <si>
    <t>3 BANT MİLLİ TK.</t>
  </si>
  <si>
    <t>İSMAİL YAŞİN</t>
  </si>
  <si>
    <t>BİNİCİLİK MİLLİ TAKIMI</t>
  </si>
  <si>
    <t>E.KORKUT,A.O.EKİNCİ,F.FALAY,E.BAŞARAN</t>
  </si>
  <si>
    <t>SENYÖRLER</t>
  </si>
  <si>
    <t>DENİZ DEMİR</t>
  </si>
  <si>
    <t>KKTC</t>
  </si>
  <si>
    <t>BOCCE BOWLİNG DART</t>
  </si>
  <si>
    <t>GENÇ.-BOCCE</t>
  </si>
  <si>
    <t>ÖZLEM ARAS</t>
  </si>
  <si>
    <t>BİNNUR SAKAL</t>
  </si>
  <si>
    <t>EDA EROĞLU</t>
  </si>
  <si>
    <t>SEDA ERDOĞLU</t>
  </si>
  <si>
    <t>MELEK ERKAN</t>
  </si>
  <si>
    <t>MERYEM KARASU</t>
  </si>
  <si>
    <t>YEŞİM NAK</t>
  </si>
  <si>
    <t>GAMZE BAŞAR</t>
  </si>
  <si>
    <t>MERVE SAĞIROĞLU</t>
  </si>
  <si>
    <t>ÜMİT ŞAMİLOĞLU</t>
  </si>
  <si>
    <t>ÇİM HOKEYİ BAYAN MİLLİ TAKIMI</t>
  </si>
  <si>
    <t>BÜYÜK BAYAN</t>
  </si>
  <si>
    <t>ARSLAN ATEM</t>
  </si>
  <si>
    <t>BAYRAM NİGAR</t>
  </si>
  <si>
    <t>ALİ ŞİŞİK</t>
  </si>
  <si>
    <t>YUNUS EMRE CEYHAN</t>
  </si>
  <si>
    <t>FATİH YAŞARLI</t>
  </si>
  <si>
    <t>BURHAN ALTINTAŞ</t>
  </si>
  <si>
    <t>ÖZBEKAN GÜÇLÜ</t>
  </si>
  <si>
    <t>İSMAİL CAN</t>
  </si>
  <si>
    <t>HAKAN DOĞAN</t>
  </si>
  <si>
    <t>ENES BAŞER</t>
  </si>
  <si>
    <t>MERVE KENGER</t>
  </si>
  <si>
    <t>BÜŞRA KENGER</t>
  </si>
  <si>
    <t>TAMPERE</t>
  </si>
  <si>
    <t>SEZAR AKGÜL</t>
  </si>
  <si>
    <t xml:space="preserve">GÜREŞ GR </t>
  </si>
  <si>
    <t>AYSEL CAN</t>
  </si>
  <si>
    <t>RECEP YILMAZ</t>
  </si>
  <si>
    <t>ERHAN KARAKUŞ</t>
  </si>
  <si>
    <t>ENDER COŞKUN</t>
  </si>
  <si>
    <t>RABİA ZENGİN</t>
  </si>
  <si>
    <t>EDA ÇAKAL</t>
  </si>
  <si>
    <t>İSMET ALGÜL</t>
  </si>
  <si>
    <t>BERAT BİÇER</t>
  </si>
  <si>
    <t>MUHAMMET KOÇUM</t>
  </si>
  <si>
    <t>SEMİH DURMAZ</t>
  </si>
  <si>
    <t>ZAFER YANIK</t>
  </si>
  <si>
    <t>GÖKHAN KILIÇ</t>
  </si>
  <si>
    <t>PLAJ HENTBOLU BAYAN TAKIMI</t>
  </si>
  <si>
    <t xml:space="preserve">İŞİTME ENG-ATL/GÜLLE </t>
  </si>
  <si>
    <t>RAMAZAN ZENGİ</t>
  </si>
  <si>
    <t>BOSNA HERS.</t>
  </si>
  <si>
    <t>JUDO KURAŞ</t>
  </si>
  <si>
    <t>TUĞBA ZEHİR</t>
  </si>
  <si>
    <t>EBRU ŞAHİN</t>
  </si>
  <si>
    <t>MUHAMMET DUMAN</t>
  </si>
  <si>
    <t>FEYYAZ YAZICI</t>
  </si>
  <si>
    <t>ESMA DADEMİR</t>
  </si>
  <si>
    <t>ÜMİT BAYAN</t>
  </si>
  <si>
    <t>ÜMİT ERKEK</t>
  </si>
  <si>
    <t>SEVAL ABAKOÇ</t>
  </si>
  <si>
    <t>YUNUS ERŞEKER</t>
  </si>
  <si>
    <t>ARSLAN ÇALIŞKAN</t>
  </si>
  <si>
    <t>E.BAHADIR-Ö.AKIN-K.AKARSU</t>
  </si>
  <si>
    <t>O.DUMAN-A.ÇALIŞKAN-M.SOFUOĞLU</t>
  </si>
  <si>
    <t>Ece YAŞAR</t>
  </si>
  <si>
    <t>Hakan YEREBAKAN</t>
  </si>
  <si>
    <t>GÜLDEREN ÇELEK</t>
  </si>
  <si>
    <t>HAMZA KENDİRCİOĞLU</t>
  </si>
  <si>
    <t>KENAN GÜNAYDIN</t>
  </si>
  <si>
    <t>HÜSREV UZUNALİOĞLU</t>
  </si>
  <si>
    <t>İNANÇ KAHVECİ</t>
  </si>
  <si>
    <t>SEDAT SAĞIROĞLU</t>
  </si>
  <si>
    <t>TOLGA ATASOY</t>
  </si>
  <si>
    <t>KENEN GÜNAYDIN</t>
  </si>
  <si>
    <t>MERVE ÇELİKTÜRK</t>
  </si>
  <si>
    <t>MEHMET AYGÜN</t>
  </si>
  <si>
    <t>ELİF SARI</t>
  </si>
  <si>
    <t>M.HU,Ş.HE,I.M.ALİ,A.ŞAHİN MASA TENİSİ MİL. TAK</t>
  </si>
  <si>
    <t>MASA TENİSİ 2.D.VİSİON</t>
  </si>
  <si>
    <t>MUAY-THAİ</t>
  </si>
  <si>
    <t>AZİZ MOLLA AHMETOĞLU</t>
  </si>
  <si>
    <t>GÜLER BEYAZIT</t>
  </si>
  <si>
    <t>ÖZLEM ŞAN</t>
  </si>
  <si>
    <t>AYŞE DİRİCAN</t>
  </si>
  <si>
    <t>TUĞBA ÜN</t>
  </si>
  <si>
    <t>VEDAT URUÇ</t>
  </si>
  <si>
    <t>MERT AKIN</t>
  </si>
  <si>
    <t>EMRE KARACA</t>
  </si>
  <si>
    <t>FERHAT ERÇİN</t>
  </si>
  <si>
    <t>MUSTAFA YANOK</t>
  </si>
  <si>
    <t>A.NURCAN(SUPERMOTO ŞAMP)S1</t>
  </si>
  <si>
    <t>AVRUPA-UEM</t>
  </si>
  <si>
    <t>T.UPRAK(DOĞU AVRUPA ŞAMP)600CCS.SPORT</t>
  </si>
  <si>
    <t>OKÇULUK MİLLİ TAKIMI</t>
  </si>
  <si>
    <t>OKÇULUK MİLLİ TAKIMI BAY</t>
  </si>
  <si>
    <t>GÜRCİSTAN</t>
  </si>
  <si>
    <t>OKÇULUK MİLLİ TAKIMI BAYAN</t>
  </si>
  <si>
    <t>OKTAY BUĞRA ERBAY</t>
  </si>
  <si>
    <t>V.IŞIK-K.ÖZŞENLER</t>
  </si>
  <si>
    <t>MUHTELİF</t>
  </si>
  <si>
    <t>OTOM.SPORLARI</t>
  </si>
  <si>
    <t>DENİZCAN TEMİZKAN</t>
  </si>
  <si>
    <t>8 YAŞ ALTI</t>
  </si>
  <si>
    <t>CEMİL CAN MARANDİ</t>
  </si>
  <si>
    <t>KARADAĞ</t>
  </si>
  <si>
    <t>10 YAŞ ALTI</t>
  </si>
  <si>
    <t>BAYAN SUALTI HOKEYİ M.TAKIMI</t>
  </si>
  <si>
    <t>ERKEK SUALTI HOKEYİ M.TAKIMI</t>
  </si>
  <si>
    <t>SUALTI SERBEST  DALIŞ</t>
  </si>
  <si>
    <t>BİLGE ÇİNGİGİRAY- KÜP APNEA</t>
  </si>
  <si>
    <t>BİLGE ÇİNGİGİRAY-DİNAMİK APNEA</t>
  </si>
  <si>
    <t>RIDVAN BAYGUT</t>
  </si>
  <si>
    <t>BURCU SALLAKOĞLU</t>
  </si>
  <si>
    <t>H.KÜBRA YANGIN</t>
  </si>
  <si>
    <t>HAMİDE BIKCIN</t>
  </si>
  <si>
    <t>TAEKWONDO MİLLİ TAKIMI</t>
  </si>
  <si>
    <t>HALİL BAL</t>
  </si>
  <si>
    <t>MURAT KAÇAN</t>
  </si>
  <si>
    <t>TAYFUN ÖZTÜRK</t>
  </si>
  <si>
    <t>ERDAL ŞAHİN</t>
  </si>
  <si>
    <t>ASLI BERGİN</t>
  </si>
  <si>
    <t>ALİ AY</t>
  </si>
  <si>
    <t>NAZMİYE BATMAN</t>
  </si>
  <si>
    <t>YAVUZ SELİM KAZANCI</t>
  </si>
  <si>
    <t>GENÇ BAYAN MİLLİ TAKIMI</t>
  </si>
  <si>
    <t>VÜCUT GELİŞTİRME/BİLEK</t>
  </si>
  <si>
    <t>EVREN SERHAT ARSLAN</t>
  </si>
  <si>
    <t>MEHMET YILMAZSOY</t>
  </si>
  <si>
    <t>CEM ŞENER</t>
  </si>
  <si>
    <t>AHMET SADİ BULUT</t>
  </si>
  <si>
    <t>AYDIN BİÇEN</t>
  </si>
  <si>
    <t>VOLEYBOL BAYAN MİLLİ TAKIMI</t>
  </si>
  <si>
    <t>ÜNİV.SPOR-VOLEYBOL</t>
  </si>
  <si>
    <t>GÖKSU BİÇER</t>
  </si>
  <si>
    <t>2009 YILI DÜNYA ŞAMPİYONALARINDA DERECE ALAN SPORCULAR</t>
  </si>
  <si>
    <t xml:space="preserve">ATICILIK </t>
  </si>
  <si>
    <t>TRAP-SCECT</t>
  </si>
  <si>
    <t>KARİN MELİS MEY</t>
  </si>
  <si>
    <t>BAYAN UZUN AT.</t>
  </si>
  <si>
    <t>KIVILCIM KAYA</t>
  </si>
  <si>
    <t>ATLETİZM-ÇEKİÇ ATMA</t>
  </si>
  <si>
    <t>ATLETİZM - DAĞ KOŞUSU</t>
  </si>
  <si>
    <t>GENÇ BAYAN MİLLİ TK</t>
  </si>
  <si>
    <t>GENÇ ERKEK MİLLİ TK</t>
  </si>
  <si>
    <t>YASEMİN CAN</t>
  </si>
  <si>
    <t>MUZAFFER BAYRAM</t>
  </si>
  <si>
    <t>BEDENSEL ENG - OKÇULUK</t>
  </si>
  <si>
    <t>OLİMPİK ERKEK</t>
  </si>
  <si>
    <t>OLİMPİK BAYAN</t>
  </si>
  <si>
    <t>MAKARALI BAYAN</t>
  </si>
  <si>
    <t>T.S. BAYANLAR</t>
  </si>
  <si>
    <t>MUSTAFA AK</t>
  </si>
  <si>
    <t>AYAKTA ATAN ERK.</t>
  </si>
  <si>
    <t>AVNİ KERTMEN</t>
  </si>
  <si>
    <t>BEDENSEL ENG - BADMİNTON</t>
  </si>
  <si>
    <t>MUZAFFER ÇİMENLİ</t>
  </si>
  <si>
    <t>BEDENSEL ENG - BİLEKGÜREŞİ</t>
  </si>
  <si>
    <t>SAĞ EL 90 KG</t>
  </si>
  <si>
    <t>SOL EL 90 KG</t>
  </si>
  <si>
    <t xml:space="preserve">NURETTİN YÜKSEL </t>
  </si>
  <si>
    <t>SAĞ EL 75KG</t>
  </si>
  <si>
    <t>SOL EL 60 KG</t>
  </si>
  <si>
    <t>ARTİSTİK</t>
  </si>
  <si>
    <t>SEYDA KEKLİK</t>
  </si>
  <si>
    <t xml:space="preserve">BOCCE BOWLİNG DART </t>
  </si>
  <si>
    <t>DÖNDÜ KANAT</t>
  </si>
  <si>
    <t>GÖRME ENGELLİLER-HALTER</t>
  </si>
  <si>
    <t>BAYANLAR 52 KG</t>
  </si>
  <si>
    <t>MELTEM TIRIKLI</t>
  </si>
  <si>
    <t>BAYANLAR 56 KG</t>
  </si>
  <si>
    <t>ERKEKLER 67,5</t>
  </si>
  <si>
    <t>SERHAT US</t>
  </si>
  <si>
    <t>ERKEKLER 56</t>
  </si>
  <si>
    <t>ÖMER GALİP KESİM</t>
  </si>
  <si>
    <t>ERKEKLER 75</t>
  </si>
  <si>
    <t xml:space="preserve">RAHMAN BİLİCİ </t>
  </si>
  <si>
    <t>GÜREŞ-GR</t>
  </si>
  <si>
    <t>GÜREŞ-BYN</t>
  </si>
  <si>
    <t>GÜREŞ-SR</t>
  </si>
  <si>
    <t xml:space="preserve">MUHARREM ERŞAHİN </t>
  </si>
  <si>
    <t xml:space="preserve">FATİH YAŞARLI </t>
  </si>
  <si>
    <t>MEHMET ÖZMUŞ</t>
  </si>
  <si>
    <t>VETERANLAR</t>
  </si>
  <si>
    <t xml:space="preserve">AHMET YILDIRIM </t>
  </si>
  <si>
    <t>BATTAL ALPKILIÇ</t>
  </si>
  <si>
    <t>ABDULMUTTALİP MELEK</t>
  </si>
  <si>
    <t>TÜRKAY YILMAZ</t>
  </si>
  <si>
    <t>AYDIN HALİMOĞLU</t>
  </si>
  <si>
    <t>FATİH ÖZBAŞ</t>
  </si>
  <si>
    <t>AHMET ÖZAK</t>
  </si>
  <si>
    <t>SEMİH ÖZDEMİR</t>
  </si>
  <si>
    <t>İLYAS KOLUK</t>
  </si>
  <si>
    <t>REMZİ KURT</t>
  </si>
  <si>
    <t>SELAHATTİN AVŞAR</t>
  </si>
  <si>
    <t>ABDURRAHİM YARÇIN</t>
  </si>
  <si>
    <t>İMDAT ERTAN</t>
  </si>
  <si>
    <t>HİKMET GÜNAYDIN</t>
  </si>
  <si>
    <t>KENAN ŞİMŞEK</t>
  </si>
  <si>
    <t>AHMET ÖZBEGE</t>
  </si>
  <si>
    <t>MEHMET SARIKAYA</t>
  </si>
  <si>
    <t>KEMAL KOYUN</t>
  </si>
  <si>
    <t>İBRAHİM BOZDAĞ</t>
  </si>
  <si>
    <t>EROL KÖKLÜ</t>
  </si>
  <si>
    <t>SELAHATTİN SAĞAN</t>
  </si>
  <si>
    <t>EROL YILDIRIM</t>
  </si>
  <si>
    <t>NURİ AYIK</t>
  </si>
  <si>
    <t>MUSTAFA BAKTAŞ</t>
  </si>
  <si>
    <t>KAMİL ÖZDAĞ</t>
  </si>
  <si>
    <t>İSMAİL KOSUKOĞLU</t>
  </si>
  <si>
    <t>RAMAZAN ALABACAK</t>
  </si>
  <si>
    <t>AYHAN TAŞKIN</t>
  </si>
  <si>
    <t>ADEM AKBULUT</t>
  </si>
  <si>
    <t>PLAJ GÜREŞ-SR</t>
  </si>
  <si>
    <t>MEHMET OZMUŞ</t>
  </si>
  <si>
    <t>KAMİL MİNGAN</t>
  </si>
  <si>
    <t>RAMİZ ÇELİK</t>
  </si>
  <si>
    <t>ALAETTİN ÖZGÜR</t>
  </si>
  <si>
    <t>AHMET BAYRAKTAR</t>
  </si>
  <si>
    <t xml:space="preserve">SERHAT BALCI </t>
  </si>
  <si>
    <t>SELÇUK CEBİ</t>
  </si>
  <si>
    <t>HALTER-KOP,SİLK,TOPLAM</t>
  </si>
  <si>
    <t>YILDIZ- BYN</t>
  </si>
  <si>
    <t>HALTER-KOPARMA</t>
  </si>
  <si>
    <t>YILDIZ ERKEK</t>
  </si>
  <si>
    <t>HALTER-SİLK,TOPLAM</t>
  </si>
  <si>
    <t>HALTER-KOP,TOPLAM</t>
  </si>
  <si>
    <t>BAYAN TAKIM</t>
  </si>
  <si>
    <t>BATUHAN EFEMGİL</t>
  </si>
  <si>
    <t>KARATE -KATA</t>
  </si>
  <si>
    <t>NESLİHAN ÇALIŞKAN</t>
  </si>
  <si>
    <t>ŞEYDA BURUCU</t>
  </si>
  <si>
    <t>MUSTAFA UTKU ŞAHİN</t>
  </si>
  <si>
    <t>ERMAN ELTEMUR</t>
  </si>
  <si>
    <t>ALİ KEMAL ZEREN</t>
  </si>
  <si>
    <t>GÖKSEL KARACA</t>
  </si>
  <si>
    <t>LOW KİCK</t>
  </si>
  <si>
    <t>FİKRİ ARİCAN</t>
  </si>
  <si>
    <t>TOLGA ARSLAN</t>
  </si>
  <si>
    <t>K 1 CONTACT</t>
  </si>
  <si>
    <t>ZEHRA GÜLGEN</t>
  </si>
  <si>
    <t>YILMAZ ÖZTÜRK</t>
  </si>
  <si>
    <t xml:space="preserve">EMRAH ÖĞÜT </t>
  </si>
  <si>
    <t>İHSAN TARHAN YILDIRIM</t>
  </si>
  <si>
    <t>FULL CONTACT</t>
  </si>
  <si>
    <t>YELİZ KOBLAY</t>
  </si>
  <si>
    <t>ADEM GÜLER</t>
  </si>
  <si>
    <t>GİZEM İSLAM</t>
  </si>
  <si>
    <t>SİBEL AKHAN</t>
  </si>
  <si>
    <t>GÜLÜZAR KARA</t>
  </si>
  <si>
    <t>ORHAN ERDEN</t>
  </si>
  <si>
    <t>DEMOKAN BOSTAN</t>
  </si>
  <si>
    <t>MUSA UYSAL</t>
  </si>
  <si>
    <t>BÜYÜK ERKEK</t>
  </si>
  <si>
    <t>ÇAĞDAŞ YIKILMAZ</t>
  </si>
  <si>
    <t>UĞUR MURAT KILIÇ.</t>
  </si>
  <si>
    <t>EMİNE DUYAR</t>
  </si>
  <si>
    <t>MAHMUT ERDEN</t>
  </si>
  <si>
    <t>NİMET KARAKUŞ</t>
  </si>
  <si>
    <t>OKUL SPORLARI (ATLETİZM)</t>
  </si>
  <si>
    <t>200 m.</t>
  </si>
  <si>
    <t>HANDE YAZICIOĞLU</t>
  </si>
  <si>
    <t>800m.</t>
  </si>
  <si>
    <t>CANSU İZCİ</t>
  </si>
  <si>
    <t>300m. Engelli</t>
  </si>
  <si>
    <t>GAMZE BARLAS</t>
  </si>
  <si>
    <t>3 Adım Atlama</t>
  </si>
  <si>
    <t>ELÇİN KAYA</t>
  </si>
  <si>
    <t>Gülle Atma</t>
  </si>
  <si>
    <t>Esengül Gökdemir-Cansu İzci-Nimet Karakuş-Hande Yazıcıoğlu</t>
  </si>
  <si>
    <t>İsveç Bayrak</t>
  </si>
  <si>
    <t>AGİT MUTLU</t>
  </si>
  <si>
    <t>1500m.</t>
  </si>
  <si>
    <t>PINAR ADAY</t>
  </si>
  <si>
    <t>100m. Eng.</t>
  </si>
  <si>
    <t>Uzun Atl.</t>
  </si>
  <si>
    <t>KÜBRA SESLİ</t>
  </si>
  <si>
    <t>Üç Adım</t>
  </si>
  <si>
    <t>TOROS PİLİKOĞLU</t>
  </si>
  <si>
    <t>100m.</t>
  </si>
  <si>
    <t>HALİT KILIÇ</t>
  </si>
  <si>
    <t>M.EMİN TAN</t>
  </si>
  <si>
    <t>3000m.</t>
  </si>
  <si>
    <t>ÜMİT SUNGUR</t>
  </si>
  <si>
    <t>Sırık Yüksek Atl.</t>
  </si>
  <si>
    <t>AHMET AKDAĞ</t>
  </si>
  <si>
    <t>YİĞİTCAN KAYA</t>
  </si>
  <si>
    <t>110m.Engelli</t>
  </si>
  <si>
    <t>GAMZE BULUT</t>
  </si>
  <si>
    <t>DİLEK ÖZADA</t>
  </si>
  <si>
    <t>Gülle</t>
  </si>
  <si>
    <t>ALPER KULAKSIZ</t>
  </si>
  <si>
    <t>Cirit</t>
  </si>
  <si>
    <t>KADER CEYHAN</t>
  </si>
  <si>
    <t>400m.</t>
  </si>
  <si>
    <t>A. Kulaksız-M. Tekelioğlu-T. Pilikoğlu-H. Kılıç</t>
  </si>
  <si>
    <t>ÖZEL DOĞA LİSESİ</t>
  </si>
  <si>
    <t xml:space="preserve"> BASKETBOL</t>
  </si>
  <si>
    <t>FENERBAHÇE BAYAN SP.KUL.</t>
  </si>
  <si>
    <t>OKUL SPORLARI BASKETBOL</t>
  </si>
  <si>
    <t>GÖZDE ÖZKEBAPÇI</t>
  </si>
  <si>
    <t>Ritmik Cimnastik</t>
  </si>
  <si>
    <t>2000m. Engelli</t>
  </si>
  <si>
    <t>9 YAŞALTI</t>
  </si>
  <si>
    <t>DİYAP BÜYÜKAŞIK</t>
  </si>
  <si>
    <t>13 YAŞALTI</t>
  </si>
  <si>
    <t>16 YAŞALTI</t>
  </si>
  <si>
    <t>ENGİN TOPAK</t>
  </si>
  <si>
    <t>EMEL KAYA</t>
  </si>
  <si>
    <t>ÖZGÜR ÇATALKILIÇ</t>
  </si>
  <si>
    <t>VAHAP  ŞANAL</t>
  </si>
  <si>
    <t>KÜBRA ÖZDEMİR</t>
  </si>
  <si>
    <t>SATRANÇ-BİREYSEL</t>
  </si>
  <si>
    <t>ARJANTİN</t>
  </si>
  <si>
    <t>TAKIMLAR</t>
  </si>
  <si>
    <t>BAYAN MİLLİ TAKIMI</t>
  </si>
  <si>
    <t>BAYRAM KAYAN</t>
  </si>
  <si>
    <t>PARA-TAEKWONDO</t>
  </si>
  <si>
    <t>GÜLSÜM ÇELİK</t>
  </si>
  <si>
    <t>YAŞAR SAMİ GÖKBABA</t>
  </si>
  <si>
    <t>UĞUR YILDIZ</t>
  </si>
  <si>
    <t>AHMET ÖRCÜN</t>
  </si>
  <si>
    <t>CEM UĞULNUYAN</t>
  </si>
  <si>
    <t>TAKIM</t>
  </si>
  <si>
    <t>TAEKWONDO-Poomse</t>
  </si>
  <si>
    <t>VÜCUT GELİŞ FİTN -BİLEK GÜREŞİ</t>
  </si>
  <si>
    <t>HAYDAR GİDİL</t>
  </si>
  <si>
    <t>İSMAİL KIZILAY</t>
  </si>
  <si>
    <t>GÜLAY SAVAŞ</t>
  </si>
  <si>
    <t>İMMANUEL ÖZYÜREK</t>
  </si>
  <si>
    <t>MUHARREM BEKTAŞ</t>
  </si>
  <si>
    <t>ŞEYMA AKSOY</t>
  </si>
  <si>
    <t>SEDAT BEKDEMİR</t>
  </si>
  <si>
    <t>MASTER 40 YAŞÜST</t>
  </si>
  <si>
    <t>MUSTAFA ÖZKAN</t>
  </si>
  <si>
    <t>BÜY ERK</t>
  </si>
  <si>
    <t>YELKEN-IFCA SLALOM</t>
  </si>
  <si>
    <t xml:space="preserve">WUSHU </t>
  </si>
  <si>
    <t>52 KG</t>
  </si>
  <si>
    <t>60 KG</t>
  </si>
  <si>
    <t>65 KG</t>
  </si>
  <si>
    <t>75 KG</t>
  </si>
  <si>
    <t>ÖZNUR KIZIL</t>
  </si>
  <si>
    <t>48 KG</t>
  </si>
  <si>
    <t>AYŞEGÜL BEHLİVAN</t>
  </si>
  <si>
    <t>60KG</t>
  </si>
  <si>
    <t>STR.GEL.D.BŞK/İSTATİSTİK MÜD/2009</t>
  </si>
  <si>
    <t>2009 YILI AVRUPA ŞAMPİYONALARINDA DERECE ALAN SPORCULAR</t>
  </si>
  <si>
    <t>Y.DİKEÇ,Y.DEVECİ,F.KAVRUK</t>
  </si>
  <si>
    <t>MERKEZ ATEŞ.TABANCA</t>
  </si>
  <si>
    <t>ALMİTU BEKELE DEGFA</t>
  </si>
  <si>
    <t>SULTAN HAYDAR</t>
  </si>
  <si>
    <t>AŞKIN KARACA</t>
  </si>
  <si>
    <t>ATL.3 ADIM ATLA.</t>
  </si>
  <si>
    <t>ATL.-1500 METRE</t>
  </si>
  <si>
    <t>BURCU AYHAN</t>
  </si>
  <si>
    <t>ATL.- YÜK. ATLA.</t>
  </si>
  <si>
    <t>ÜMİT TAN</t>
  </si>
  <si>
    <t>ATL.YÜKSEK ATLA.</t>
  </si>
  <si>
    <t>ATL. DAĞ KOŞULARI</t>
  </si>
  <si>
    <t>YUSUF ALİCİ</t>
  </si>
  <si>
    <t>DERYA ALTINTAŞ</t>
  </si>
  <si>
    <t>ELİF KARABULUT</t>
  </si>
  <si>
    <t>ATL.1500 MT</t>
  </si>
  <si>
    <t>ATL.3000 MT</t>
  </si>
  <si>
    <t>ATL.5000 MT</t>
  </si>
  <si>
    <t>ATL.3000 MT ENGEL</t>
  </si>
  <si>
    <t>ATL.400 MT</t>
  </si>
  <si>
    <t>YELİZ KURT</t>
  </si>
  <si>
    <t>ATL.800 MT</t>
  </si>
  <si>
    <t>DUDU KARAKAYA</t>
  </si>
  <si>
    <t>ATL.100 MT ENGEL</t>
  </si>
  <si>
    <t>ATL.UZUN ATLAMA</t>
  </si>
  <si>
    <t>SVIATLANA SUDAK</t>
  </si>
  <si>
    <t>ATL.ÇEKİÇ ATMA</t>
  </si>
  <si>
    <t>17 YAŞ</t>
  </si>
  <si>
    <t>NESLİHAN YİĞİT</t>
  </si>
  <si>
    <t>TEK BAYANLAR</t>
  </si>
  <si>
    <t>NESLİHAN YİĞİT + NESLİHAN KILIÇ</t>
  </si>
  <si>
    <t>ÇİFT BAYANLAR</t>
  </si>
  <si>
    <t>EBRU TUNALI</t>
  </si>
  <si>
    <t xml:space="preserve">EMRE LALE </t>
  </si>
  <si>
    <t>TEK ERKEKLER</t>
  </si>
  <si>
    <t>BED ENGEL- BASKET</t>
  </si>
  <si>
    <t>BED.ENGELLİLER</t>
  </si>
  <si>
    <t>60 KG BİLK GÜRŞ</t>
  </si>
  <si>
    <t>MURAT ÇIRIK</t>
  </si>
  <si>
    <t>75 KG BİLK GÜRŞ</t>
  </si>
  <si>
    <t>90 KG BİLK GÜRŞ</t>
  </si>
  <si>
    <t>BÜYÜKLER BLK.GÜR</t>
  </si>
  <si>
    <t>MASA TEN.-OPEN</t>
  </si>
  <si>
    <t xml:space="preserve">ÜMRAN ERTİŞ </t>
  </si>
  <si>
    <t>MASA TEN.-KLAS</t>
  </si>
  <si>
    <t>MASA TEN.-BÜY.</t>
  </si>
  <si>
    <t>3 BANT MİL.TK.T.TAŞDEMİR-L. ÇENET</t>
  </si>
  <si>
    <t>TOLGAHAN KİRAZ</t>
  </si>
  <si>
    <t>BÜNYAMİN AYDIN</t>
  </si>
  <si>
    <t>SÜMEYRA YAZICI</t>
  </si>
  <si>
    <t>MERYEM ZEYBEK ASLAN</t>
  </si>
  <si>
    <t>ÖĞRENCİLER ŞAMP</t>
  </si>
  <si>
    <t>ERDAL İNANLI</t>
  </si>
  <si>
    <t>RIDVAN BUDAK</t>
  </si>
  <si>
    <t>EROL ÖZKUL</t>
  </si>
  <si>
    <t>ÖMER AYDOĞAN</t>
  </si>
  <si>
    <t>SAVAŞ DUMAN</t>
  </si>
  <si>
    <t>BOKS (13-14 YAŞ)</t>
  </si>
  <si>
    <t>CEYHAN BARIŞ</t>
  </si>
  <si>
    <t>AYKUT TONKAL</t>
  </si>
  <si>
    <t>CENGİZ ONAT</t>
  </si>
  <si>
    <t>NURETTİN OVAT</t>
  </si>
  <si>
    <t>ABDUL HARİS ZAMAN</t>
  </si>
  <si>
    <t>HASAN OZAN</t>
  </si>
  <si>
    <t>EMİNE ŞEN</t>
  </si>
  <si>
    <t xml:space="preserve">TEZCAN ŞEN </t>
  </si>
  <si>
    <t>GÜLHAN KILIÇ</t>
  </si>
  <si>
    <t>GÖRME ENG JUDO</t>
  </si>
  <si>
    <t>DUYGU ÇETE</t>
  </si>
  <si>
    <t>BAYANLAR 63KG</t>
  </si>
  <si>
    <t xml:space="preserve">DİDEM TURAN </t>
  </si>
  <si>
    <t>BAYANLAR 78 KG</t>
  </si>
  <si>
    <t>SERDAR AYDIN</t>
  </si>
  <si>
    <t>ERKEKLER 73 KG</t>
  </si>
  <si>
    <t>SERGEN GÜNDÜZ</t>
  </si>
  <si>
    <t>ERKEKLER 55 KG</t>
  </si>
  <si>
    <t>YUNUS KORKMAZ</t>
  </si>
  <si>
    <t>ERKEKLER 60 KG</t>
  </si>
  <si>
    <t>FIRAT BİNİCİ</t>
  </si>
  <si>
    <t>GENÇLER 50 KG</t>
  </si>
  <si>
    <t>MUSA GÜRBÜZ</t>
  </si>
  <si>
    <t>GENÇLER 74 KG</t>
  </si>
  <si>
    <t>TOLGAHAN KARATAŞ</t>
  </si>
  <si>
    <t>GENÇLER 60 KG</t>
  </si>
  <si>
    <t xml:space="preserve">M.ALİ KÜÇÜKOSMAN </t>
  </si>
  <si>
    <t>GENÇLER 120 KG</t>
  </si>
  <si>
    <t>AYHAN KARAKUŞ</t>
  </si>
  <si>
    <t>GENÇLER 55 KG</t>
  </si>
  <si>
    <t>MUAMMER SANCAK</t>
  </si>
  <si>
    <t>RECEP TOPAL</t>
  </si>
  <si>
    <t>ABDÜLKADİR ÖZMEN</t>
  </si>
  <si>
    <t>HAMZA ÖZKARADENİZ</t>
  </si>
  <si>
    <t>MEHMET ALİ DAYLAK</t>
  </si>
  <si>
    <t>MUSTAFA KAYA</t>
  </si>
  <si>
    <t>İBRAHİM KOCA</t>
  </si>
  <si>
    <t>AYŞETE GÜNEŞ</t>
  </si>
  <si>
    <t>GAMZE DURUKAN</t>
  </si>
  <si>
    <t>ŞERİF KILIÇ</t>
  </si>
  <si>
    <t>EMRE ARSLAN</t>
  </si>
  <si>
    <t>MUSTAFA KAŞYOL</t>
  </si>
  <si>
    <t>SERKAN AYDEMİR</t>
  </si>
  <si>
    <t>ALİ KARA</t>
  </si>
  <si>
    <t>NESLİHAN OKUMUŞ</t>
  </si>
  <si>
    <t>SİBEL ALTINTAŞ</t>
  </si>
  <si>
    <t>DAMLA AYDIN</t>
  </si>
  <si>
    <t>SİNAN TETİK</t>
  </si>
  <si>
    <t>İSRAİL</t>
  </si>
  <si>
    <t>HACER DEMİREL</t>
  </si>
  <si>
    <t>ASLİHAN CEYHAN</t>
  </si>
  <si>
    <t>YILDIZ BAYAN MİLLİ TAKIM</t>
  </si>
  <si>
    <t>YILDIZ ERKEK MİLLİ TAKIM</t>
  </si>
  <si>
    <t>UMMUHAN GÜRÇAY</t>
  </si>
  <si>
    <t>İŞ. ENGEL.BASK.</t>
  </si>
  <si>
    <t>BÜŞRA KATİPOĞLU</t>
  </si>
  <si>
    <t>GENÇLER 63 KG</t>
  </si>
  <si>
    <t>GENÇLER 48 KG</t>
  </si>
  <si>
    <t>GENÇLER 44 KG</t>
  </si>
  <si>
    <t>AHMET ŞAHİN KABA</t>
  </si>
  <si>
    <t>NURETTİN AKSU</t>
  </si>
  <si>
    <t>GÜL GÜNDOĞDU</t>
  </si>
  <si>
    <t>DİLARA İNCEDAYI</t>
  </si>
  <si>
    <t>HALİL İBRAHİM UZUN</t>
  </si>
  <si>
    <t>CANAN ADIGÜZEL</t>
  </si>
  <si>
    <t>PERİHAN YILDIRIM</t>
  </si>
  <si>
    <t>HATİCE AYDIN</t>
  </si>
  <si>
    <t>FULYA KUL</t>
  </si>
  <si>
    <t>TANJU ŞORLİ</t>
  </si>
  <si>
    <t>ŞERİFE İNAN</t>
  </si>
  <si>
    <t>ALİ ŞAHİN BİLGİÇ</t>
  </si>
  <si>
    <t>AYŞE SAADET ARCA</t>
  </si>
  <si>
    <t>NİLGÜN BALKURİ</t>
  </si>
  <si>
    <t>BAYRAM CEYLAN</t>
  </si>
  <si>
    <t>BURAK SERBEST</t>
  </si>
  <si>
    <t>KÜBRA TEKNECİ</t>
  </si>
  <si>
    <t>KUMİTE TAKIM</t>
  </si>
  <si>
    <t>İST.BEL.SP(Avrupa Bölg.Şamp)</t>
  </si>
  <si>
    <t>BÜYÜK ERKEK KUMİTE</t>
  </si>
  <si>
    <t>KOCAELİ BEL.KAĞITSPOR(Av. Bölg.Şamp)</t>
  </si>
  <si>
    <t>BÜYÜK BAYAN KUMİTE</t>
  </si>
  <si>
    <t>BÜYÜK ERKEK KATA</t>
  </si>
  <si>
    <t>ERKANTUNÇ</t>
  </si>
  <si>
    <t>KARATE KUMİTE</t>
  </si>
  <si>
    <t>BÜŞRA TOSUN</t>
  </si>
  <si>
    <t>YUSUF ŞİŞMAN</t>
  </si>
  <si>
    <t>ERKEK KATA TAKIM</t>
  </si>
  <si>
    <t>21 YAŞ ALTI</t>
  </si>
  <si>
    <t>M.UTKU ŞAHİN</t>
  </si>
  <si>
    <t>TESLİME CAN</t>
  </si>
  <si>
    <t>ŞERİF YALÇIN</t>
  </si>
  <si>
    <t>SEHER ÖZKAYA</t>
  </si>
  <si>
    <t>CEMRE MERT</t>
  </si>
  <si>
    <t>MERVE SARIOĞLU</t>
  </si>
  <si>
    <t>MEVLANE ALTUNTAŞ</t>
  </si>
  <si>
    <t>İSMAİL GÜLTEKİN</t>
  </si>
  <si>
    <t>BORA VANG&amp;ŞİRİN HE</t>
  </si>
  <si>
    <t>ABDÜLHAMİT EROL</t>
  </si>
  <si>
    <t>VOLKAN BAŞAK</t>
  </si>
  <si>
    <t>RECAİ ÇELİK</t>
  </si>
  <si>
    <t>ALİ BEKTAŞ</t>
  </si>
  <si>
    <t>CİNDİ ÇELİK</t>
  </si>
  <si>
    <t>MURAT ANTEPLİ</t>
  </si>
  <si>
    <t>TEVFİK SERHAT ŞENER</t>
  </si>
  <si>
    <t xml:space="preserve">ELİF SARI </t>
  </si>
  <si>
    <t>VEDAT İDİZ</t>
  </si>
  <si>
    <t>FIRAT ÖZBEK</t>
  </si>
  <si>
    <t>YASİN PAMAY</t>
  </si>
  <si>
    <t>MUHAMMED ATİLLE</t>
  </si>
  <si>
    <t>ECE ALKIM ERECE</t>
  </si>
  <si>
    <t>ÇİĞDEM ONUR</t>
  </si>
  <si>
    <t>BORA BÖLÜKBAŞI</t>
  </si>
  <si>
    <t>SU TOPU</t>
  </si>
  <si>
    <t>SEYİTHAN AKBALIK</t>
  </si>
  <si>
    <t>BURAK OZAN KARACA</t>
  </si>
  <si>
    <t>ÇİLEM SARIOĞLU</t>
  </si>
  <si>
    <t>BERKCAN SÜNGÜ</t>
  </si>
  <si>
    <t>OZAN BERKE BİNDAK</t>
  </si>
  <si>
    <t>ŞULE YILMAZ</t>
  </si>
  <si>
    <t>SUAT TEKİN</t>
  </si>
  <si>
    <t>YILDIZLAR 45 KG</t>
  </si>
  <si>
    <t>KÜBRA DÜRDANE ÇAKIR</t>
  </si>
  <si>
    <t>YILDIZLAR 44 KG</t>
  </si>
  <si>
    <t>NAFİA KUŞ</t>
  </si>
  <si>
    <t>YILDIZLAR+59KG</t>
  </si>
  <si>
    <t>AYŞENUR YILMAZ</t>
  </si>
  <si>
    <t>YILDIZLAR 59 KG</t>
  </si>
  <si>
    <t>BÜŞRA GENÇ</t>
  </si>
  <si>
    <t>YILDIZLAR 41KG</t>
  </si>
  <si>
    <t>SADİ SAYGILAR</t>
  </si>
  <si>
    <t>YILDIZLAR 57 KG</t>
  </si>
  <si>
    <t>SAİD NURİ DOĞDU</t>
  </si>
  <si>
    <t>YILDIZLAR 61KG</t>
  </si>
  <si>
    <t>CEM ULUĞNUYAN</t>
  </si>
  <si>
    <t xml:space="preserve">BÜŞRA YILDIZ </t>
  </si>
  <si>
    <t>MERVE YAZICI</t>
  </si>
  <si>
    <t>HATİCE KÜBRA YANGIN</t>
  </si>
  <si>
    <t>RIDVAN AKIN</t>
  </si>
  <si>
    <t>OKAY DÜZTEPE</t>
  </si>
  <si>
    <t>FAZLI KARIŞIK-RABİA KİM</t>
  </si>
  <si>
    <t>M.PEKCAN-F.KARIŞIK-A.KEMAL USTABAŞ</t>
  </si>
  <si>
    <t>K.YILMAZ-M.YILMAZ-M.ÖRKAN</t>
  </si>
  <si>
    <t>KEMAL YILMAZ</t>
  </si>
  <si>
    <t>R.KİM-T.BÖLÜKBAŞ-B.BOZDAĞ</t>
  </si>
  <si>
    <t>GAZİ ÜNİVERSİTESİ TAKIMI</t>
  </si>
  <si>
    <t>ÜNİV. SPOR.VOL.</t>
  </si>
  <si>
    <t>ERKEK</t>
  </si>
  <si>
    <t>BAYAN  MİLLİ TAKIMI (Erciyes Üniv.)</t>
  </si>
  <si>
    <t>ÜNİV. SPOR.KAR.</t>
  </si>
  <si>
    <t>KATA</t>
  </si>
  <si>
    <t>ERKEK  MİLLİ TAKIMI (Erciyes Üniv.)</t>
  </si>
  <si>
    <t>ARSLAN ÇALIŞKAN (Erciyes Üniv.)</t>
  </si>
  <si>
    <t>FERDİ KATA</t>
  </si>
  <si>
    <t>BAHÇEŞEHİR ÜNİV.ERKEK TAKIMI</t>
  </si>
  <si>
    <t>ÜNİV. SPOR.BAS.</t>
  </si>
  <si>
    <t>ÖZNUR ÇALIŞKAN (Uludağ Üniv.)</t>
  </si>
  <si>
    <t>ÜNİV.SP..BADM.</t>
  </si>
  <si>
    <t>G.MENGE-F.S.JİANG (Marmara Üniv.)</t>
  </si>
  <si>
    <t>ÜNİV. SP.M. TEN.</t>
  </si>
  <si>
    <t>ÇİFT ERKEKLER</t>
  </si>
  <si>
    <t>TAKIM (Marmara Üniv.)</t>
  </si>
  <si>
    <t xml:space="preserve">CEMİL DEMİR </t>
  </si>
  <si>
    <t>VÜ.GEL.BİL.GÜR.</t>
  </si>
  <si>
    <t>GEN.ERK 55 SAĞ SOL</t>
  </si>
  <si>
    <t>AZMİ SEMERCİ</t>
  </si>
  <si>
    <t>GEN.ERK 65KG SAĞ</t>
  </si>
  <si>
    <t xml:space="preserve">KAMİL YÜCEL </t>
  </si>
  <si>
    <t>GEN ERK +80 KG SOL</t>
  </si>
  <si>
    <t xml:space="preserve">HAYDAR GİLGİL </t>
  </si>
  <si>
    <t>MASTER 80 KG SAĞ</t>
  </si>
  <si>
    <t xml:space="preserve">CEM ŞENER </t>
  </si>
  <si>
    <t>MASTER 90  SAĞ-SOL</t>
  </si>
  <si>
    <t>ATİLLA KOÇAK</t>
  </si>
  <si>
    <t>MASTER 100  SAĞ-SOL</t>
  </si>
  <si>
    <t>ELİF SENA OĞUZ</t>
  </si>
  <si>
    <t>GENÇ BYN 45  SAĞ-SOL</t>
  </si>
  <si>
    <t>GENÇ BYN 59  SAĞ-SOL</t>
  </si>
  <si>
    <t>SONGÜL BAŞ</t>
  </si>
  <si>
    <t>GENÇ BYN 55KG SOL</t>
  </si>
  <si>
    <t>GENÇ BYN 70 KG SOL</t>
  </si>
  <si>
    <t>CEYDA NUR TAŞKIN</t>
  </si>
  <si>
    <t>GENÇ BYN +70 SOL</t>
  </si>
  <si>
    <t xml:space="preserve">MEHMET KAYA </t>
  </si>
  <si>
    <t>BÜY. BAY 55KG SAĞ</t>
  </si>
  <si>
    <t>BÜY. BAY 60 SAĞ-SOL</t>
  </si>
  <si>
    <t>BÜY.BAY.65 SAĞ-SOL</t>
  </si>
  <si>
    <t>BÜY.BAY.75 KG SOL</t>
  </si>
  <si>
    <t>BÜY.BAY.90KG SOL</t>
  </si>
  <si>
    <t>BÜY.BYN 50KG SAĞ</t>
  </si>
  <si>
    <t>GÜLŞEN SAVAŞ</t>
  </si>
  <si>
    <t>BÜY.BYN 50KG SOL</t>
  </si>
  <si>
    <t>BÜY.BYN 55 SAĞ-SOL</t>
  </si>
  <si>
    <t>BÜY.BYN 60KG SAĞ</t>
  </si>
  <si>
    <t>IŞIL METİN</t>
  </si>
  <si>
    <t>BÜY.BYN 65KG SAĞ</t>
  </si>
  <si>
    <t>AYŞE BATMAZ</t>
  </si>
  <si>
    <t>BÜY.BYN 70KG SOL</t>
  </si>
  <si>
    <t>BÜY.BYN 80 SAĞ-SOL</t>
  </si>
  <si>
    <t>MAHMUT IRMAK</t>
  </si>
  <si>
    <t>BÜ.ERK.KLS VUC.GLŞ</t>
  </si>
  <si>
    <t>OPTİMİST MİLLİ TAKIMI</t>
  </si>
  <si>
    <t xml:space="preserve">     01 OCAK-31 ARALIK 2005 TARİHLERİ ARASINDA KAZANILAN MADALYA LİSTESİ</t>
  </si>
  <si>
    <t>NO</t>
  </si>
  <si>
    <t xml:space="preserve">FEDERASYON ADI </t>
  </si>
  <si>
    <t>DÜNYA ŞAMPİYONASI</t>
  </si>
  <si>
    <t>AVRUPA ŞAMPİYONASI</t>
  </si>
  <si>
    <t>BALKAN ŞAMPİYONASI</t>
  </si>
  <si>
    <t>İSLAM       OYUNLARI</t>
  </si>
  <si>
    <t>AKDENİZ       OYUNLARI</t>
  </si>
  <si>
    <t>ULUSLARARASI TURNUVA</t>
  </si>
  <si>
    <t>TOPLAM</t>
  </si>
  <si>
    <t xml:space="preserve">GENEL TOPLAM </t>
  </si>
  <si>
    <t>ALTIN</t>
  </si>
  <si>
    <t>GÜMÜŞ</t>
  </si>
  <si>
    <t>BRONZ</t>
  </si>
  <si>
    <t>ATICILIK VE AVCILIK</t>
  </si>
  <si>
    <t>ATLETİZM</t>
  </si>
  <si>
    <t xml:space="preserve">BADMİNTON </t>
  </si>
  <si>
    <t xml:space="preserve">BİNİCİLİK </t>
  </si>
  <si>
    <t>BİSİKLET</t>
  </si>
  <si>
    <t xml:space="preserve">BOKS </t>
  </si>
  <si>
    <t xml:space="preserve">CİMNASTİK </t>
  </si>
  <si>
    <t>ÇİM HOKEYİ</t>
  </si>
  <si>
    <t xml:space="preserve">ESKRİM </t>
  </si>
  <si>
    <t xml:space="preserve">GÜREŞ </t>
  </si>
  <si>
    <t xml:space="preserve">HALTER </t>
  </si>
  <si>
    <t>JUDO-KURASH- AİKİDO VE VUŞU</t>
  </si>
  <si>
    <t xml:space="preserve">KÜREK </t>
  </si>
  <si>
    <t xml:space="preserve">MASA TENİSİ </t>
  </si>
  <si>
    <t>MODERN PENTATLON</t>
  </si>
  <si>
    <t xml:space="preserve">OKÇULUK </t>
  </si>
  <si>
    <t>SUTOPU</t>
  </si>
  <si>
    <t>TAEKWON-DO</t>
  </si>
  <si>
    <t>TRİATLON</t>
  </si>
  <si>
    <t xml:space="preserve">YELKEN </t>
  </si>
  <si>
    <t>YÜZME VE ATLAMA</t>
  </si>
  <si>
    <t>BEDENSEL ENGELLİLER</t>
  </si>
  <si>
    <t xml:space="preserve">BİLARDO  </t>
  </si>
  <si>
    <t>GÖRME ENGELLİLER</t>
  </si>
  <si>
    <t>İŞİTME ENGELLİLER</t>
  </si>
  <si>
    <t xml:space="preserve">KARATE </t>
  </si>
  <si>
    <t>MÜCADELE SPORLARI</t>
  </si>
  <si>
    <t>OKUL SPORLARI</t>
  </si>
  <si>
    <t>SUALTI SPORLARI</t>
  </si>
  <si>
    <t>ÜNİVERSİTE SPORLARI</t>
  </si>
  <si>
    <t>VÜCUT GELİŞTİRME VE FİTNESS</t>
  </si>
  <si>
    <t>ZİHİNSEL ENGELLİLER</t>
  </si>
  <si>
    <t xml:space="preserve">BASKETBOL </t>
  </si>
  <si>
    <t xml:space="preserve">GOLF </t>
  </si>
  <si>
    <t>KAYAK VE KIZAK</t>
  </si>
  <si>
    <t>MOTOSİKLET</t>
  </si>
  <si>
    <t xml:space="preserve">SATRANÇ </t>
  </si>
  <si>
    <t xml:space="preserve">TENİS </t>
  </si>
  <si>
    <t xml:space="preserve">VOLEYBOL </t>
  </si>
  <si>
    <t>OLİMPİYATLAR</t>
  </si>
  <si>
    <t>DÜNYA ŞAMP.</t>
  </si>
  <si>
    <t>AVRUPA ŞAMP.</t>
  </si>
  <si>
    <t>BALKAN ŞAMP.</t>
  </si>
  <si>
    <t xml:space="preserve">ULUS. TURNUVA </t>
  </si>
  <si>
    <t>ATICILIK</t>
  </si>
  <si>
    <t xml:space="preserve"> BADMİNTON</t>
  </si>
  <si>
    <t xml:space="preserve"> </t>
  </si>
  <si>
    <t>BİLARDO</t>
  </si>
  <si>
    <t>BİNİCİLİK</t>
  </si>
  <si>
    <t>BOKS</t>
  </si>
  <si>
    <t>CİMNASTİK</t>
  </si>
  <si>
    <t>ESKRİM</t>
  </si>
  <si>
    <t>ENGELLİLER</t>
  </si>
  <si>
    <t>HALTER</t>
  </si>
  <si>
    <t>H.İ.S.</t>
  </si>
  <si>
    <t>GÜREŞ</t>
  </si>
  <si>
    <t>JUDO</t>
  </si>
  <si>
    <t>KARATE</t>
  </si>
  <si>
    <t>KAYAK</t>
  </si>
  <si>
    <t>KÜREK</t>
  </si>
  <si>
    <t>OKÇULUK</t>
  </si>
  <si>
    <t>OTOMOBİL</t>
  </si>
  <si>
    <t>TAEKWONDO</t>
  </si>
  <si>
    <t>VÜCUT GEL.</t>
  </si>
  <si>
    <t>YELKEN</t>
  </si>
  <si>
    <t>YÜZME</t>
  </si>
  <si>
    <t>İ.S.F.</t>
  </si>
  <si>
    <t xml:space="preserve">     01 OCAK-31 ARALIK 2001 TARİHLERİ ARASINDA KAZANILAN MADALYA LİSTESİ</t>
  </si>
  <si>
    <t>AKDENİZ OYUNLARI</t>
  </si>
  <si>
    <t xml:space="preserve">ULUSLARARASI TURNUVA </t>
  </si>
  <si>
    <t>BASKETBOL</t>
  </si>
  <si>
    <t>BEDENSEL ENG.</t>
  </si>
  <si>
    <t>BUZ SPORLARI</t>
  </si>
  <si>
    <t>İŞİTME ENG.</t>
  </si>
  <si>
    <t>MASATENİSİ</t>
  </si>
  <si>
    <t>ÜNİVERSİTE SPOR.</t>
  </si>
  <si>
    <t>VOLEYBOL</t>
  </si>
  <si>
    <t>ZİHİNSEL ENG.</t>
  </si>
  <si>
    <t xml:space="preserve">APK.31 ARALIK 2001 </t>
  </si>
  <si>
    <t xml:space="preserve">     01 OCAK-31 ARALIK 2002 TARİHLERİ ARASINDA KAZANILAN MADALYA LİSTESİ</t>
  </si>
  <si>
    <t>ULUSLAR ARASI TURNUVA</t>
  </si>
  <si>
    <t>BADMİNTON</t>
  </si>
  <si>
    <t>BEYZBOL</t>
  </si>
  <si>
    <t>GOLF</t>
  </si>
  <si>
    <t>GÖRME</t>
  </si>
  <si>
    <t>HENTBOL</t>
  </si>
  <si>
    <t>SATRANÇ</t>
  </si>
  <si>
    <t>ÜNİVERSİTE</t>
  </si>
  <si>
    <t>APK /31 ARALIK 2002</t>
  </si>
  <si>
    <t xml:space="preserve">     01 OCAK-31 ARALIK/ 2003 TARİHLERİ ARASINDA KAZANILAN MADALYA LİSTESİ</t>
  </si>
  <si>
    <t>BEDENSEL ENGEL.</t>
  </si>
  <si>
    <t>OKUL SP (İ.S.F.)</t>
  </si>
  <si>
    <t>MASA TENİSİ</t>
  </si>
  <si>
    <t>TENİS</t>
  </si>
  <si>
    <t>ZİHİNSEL.ENG.</t>
  </si>
  <si>
    <t xml:space="preserve">     01 OCAK-31 ARALIK 2004 TARİHLERİ ARASINDA KAZANILAN MADALYA LİSTESİ</t>
  </si>
  <si>
    <t>JUDO KUR.AİK.VUŞU</t>
  </si>
  <si>
    <t>VÜCUT GEL.VE FİTNESS</t>
  </si>
  <si>
    <t>YÜZME ATL.SUTOPU</t>
  </si>
  <si>
    <t>BRİÇ</t>
  </si>
  <si>
    <t>İ.S.F.(OKUL SPORLARI)</t>
  </si>
  <si>
    <t>* Hentbol takım sporu olarak alınmıştır.</t>
  </si>
  <si>
    <t>APK / ARALIK 2004</t>
  </si>
  <si>
    <t>FEDERASYON ADI</t>
  </si>
  <si>
    <t xml:space="preserve">                                                                                    ÖZEL OLİMPİYATLAR</t>
  </si>
  <si>
    <t>GENEL TOPLAM</t>
  </si>
  <si>
    <t xml:space="preserve">ATICILIK VE AVCILIK </t>
  </si>
  <si>
    <t xml:space="preserve">ATLETİZM </t>
  </si>
  <si>
    <t xml:space="preserve">BİSİKLET </t>
  </si>
  <si>
    <t xml:space="preserve">BOCCE-BOWLİNG VE DART </t>
  </si>
  <si>
    <t xml:space="preserve">JUDO VE KURASH </t>
  </si>
  <si>
    <t xml:space="preserve">KAYAK VE KIZAK </t>
  </si>
  <si>
    <t>KICK-BOKS</t>
  </si>
  <si>
    <t xml:space="preserve">MOTOSİKLET </t>
  </si>
  <si>
    <t>MUAY - THAİ</t>
  </si>
  <si>
    <t>WUSHU</t>
  </si>
  <si>
    <t xml:space="preserve">YÜZME </t>
  </si>
  <si>
    <t>STRATEJİ ARALIK/2006</t>
  </si>
  <si>
    <t>ÖZEL OLİMPİYATLAR</t>
  </si>
  <si>
    <t>DÜNYA ŞAMP.-UNİVERSİADE</t>
  </si>
  <si>
    <t>GÜNEY D. AVRUPA OY.</t>
  </si>
  <si>
    <t>KARADENİZ OYUNLARI</t>
  </si>
  <si>
    <t>U. TURNUVALAR</t>
  </si>
  <si>
    <t xml:space="preserve">BOC-BOW. DART </t>
  </si>
  <si>
    <t>BUZ PATENİ</t>
  </si>
  <si>
    <t>FUTBOL</t>
  </si>
  <si>
    <t>GÖRME ENG.</t>
  </si>
  <si>
    <t>KANO</t>
  </si>
  <si>
    <t xml:space="preserve">KAYAK </t>
  </si>
  <si>
    <t>MODERN PEN.</t>
  </si>
  <si>
    <t>ORYANTRİNG FED.</t>
  </si>
  <si>
    <t>ÜNİVERSİTE SP.</t>
  </si>
  <si>
    <t>ÖZEL OLİMP. - UNİVERSAİDE</t>
  </si>
  <si>
    <t>ÖZEL OLİMPİYATLAR-UNİVERSİADE</t>
  </si>
  <si>
    <t>01 OCAK 2006 - 31 ARALIK 2006  TARİHLERİ ARASINDA KAZANILAN MADALYA LİSTESİ</t>
  </si>
  <si>
    <t>01 OCAK 2007 - 31ARALIK 2007  TARİHLERİ ARASINDA KAZANILAN MADALYA LİSTESİ</t>
  </si>
  <si>
    <t xml:space="preserve">  01 OCAK – 31 ARALIK 2000 TARİHLERİ ARASINDA KAZANILAN MADALYA LİSTESİ</t>
  </si>
  <si>
    <t>01/01/2008 -  31/12/2008  TARİHLERİ ARASINDA KAZANILAN MADALYA LİSTESİ</t>
  </si>
  <si>
    <t>ÖZEL OL.PARALİMPİK</t>
  </si>
  <si>
    <t>YAZ OLİMPİYATLARI</t>
  </si>
  <si>
    <t>U.TURNUVA</t>
  </si>
  <si>
    <t xml:space="preserve">ATICILIK - AVCILIK </t>
  </si>
  <si>
    <t>BUZ HOKEYİ</t>
  </si>
  <si>
    <t>DANS</t>
  </si>
  <si>
    <t>VÜCUT GELİŞTİR.</t>
  </si>
  <si>
    <t>STR.GEL.D.BŞK/İSTATİSTİK MÜD/2008</t>
  </si>
  <si>
    <t xml:space="preserve">ORYANTRİNG </t>
  </si>
  <si>
    <t>OTOMOBİL SPOR.</t>
  </si>
  <si>
    <t>01/01/2009 -  31/12/2009  TARİHLERİ ARASINDA KAZANILAN MADALYA LİSTESİ</t>
  </si>
  <si>
    <t>S.</t>
  </si>
  <si>
    <t>ÖZEL OL.(ÜNİVERSİADE)</t>
  </si>
  <si>
    <t>OTOMOBİL SPORL</t>
  </si>
  <si>
    <t>* FEDERASYONLAR TARAFINDAN DÜZENLENEN VETERAN ORGANİZASYONLARINA İLİŞKİN MADALYALAR LİSTEYE DAHİLDİR.</t>
  </si>
  <si>
    <t>** DÜNYA VE AVRUPA ŞAMPİYONALARINA AİT TAKIM SIRALAMA DERECELERİ İÇİN KUPA VERİLMEKTEDİR.BU SAYILAR ATLETİZM FED İÇİN DÜNYA ŞAMP. 1 BRONZ 2 ALTIN ,HALTER FED İÇİN DÜNYA ŞAMP. 1 BRONZ AVRUPA ŞAMP.</t>
  </si>
  <si>
    <t>2  ALTIN 4 GÜMÜŞ OLARAK LİSTEYE EKLENMİŞTİR.</t>
  </si>
  <si>
    <t xml:space="preserve">   2000 YILI DÜNYA ŞAMPİYONALARINDA DERECE ALAN SPORCULAR</t>
  </si>
  <si>
    <t xml:space="preserve"> NO</t>
  </si>
  <si>
    <t xml:space="preserve"> ADI SOYADI</t>
  </si>
  <si>
    <t>YERİ</t>
  </si>
  <si>
    <t>BRANŞI</t>
  </si>
  <si>
    <t>KATEGORİSİ</t>
  </si>
  <si>
    <t>DERECELERİ</t>
  </si>
  <si>
    <t>İLKNUR KOBAŞ</t>
  </si>
  <si>
    <t>TÜRKİYE</t>
  </si>
  <si>
    <t>BÜYÜKLER</t>
  </si>
  <si>
    <t>SELİM TATAROĞLU</t>
  </si>
  <si>
    <t>BEKTAŞ DEMİREL</t>
  </si>
  <si>
    <t>YILDIZ ARAS</t>
  </si>
  <si>
    <t>ALMANYA</t>
  </si>
  <si>
    <t>ÖZDEMİR AKBAL</t>
  </si>
  <si>
    <t>İTALYA</t>
  </si>
  <si>
    <t>TUĞBA KAHRAMAN</t>
  </si>
  <si>
    <t>İRLANDA</t>
  </si>
  <si>
    <t>ENGİN TERZİ</t>
  </si>
  <si>
    <t>A.B.D</t>
  </si>
  <si>
    <t>VÜC. GEL.(BİL.GÜR.)</t>
  </si>
  <si>
    <t>NİYAZİ KURT</t>
  </si>
  <si>
    <t>ÖZGÜR KIZGIN</t>
  </si>
  <si>
    <t>HAYDAR GİLDİL</t>
  </si>
  <si>
    <t>NURETTİN YÜKSEL</t>
  </si>
  <si>
    <t>SONGÜL DAĞDEVİREN</t>
  </si>
  <si>
    <t>NURCİHAN GÖNÜL</t>
  </si>
  <si>
    <t>NAZAN KOYUNCU</t>
  </si>
  <si>
    <t>NURAN PEHLİVAN</t>
  </si>
  <si>
    <t>TÜLAY ÖZBEK</t>
  </si>
  <si>
    <t>POLONYA</t>
  </si>
  <si>
    <t>AHMET ENÜNLÜ</t>
  </si>
  <si>
    <t>BİR.ARAP EM.</t>
  </si>
  <si>
    <t>HAMDULLAH AYKUTLU</t>
  </si>
  <si>
    <t>MALEZYA</t>
  </si>
  <si>
    <t>GÜRAY ZÜNBÜL</t>
  </si>
  <si>
    <t>EŞREF APAK</t>
  </si>
  <si>
    <t>ŞİLİ</t>
  </si>
  <si>
    <t>GENÇLER</t>
  </si>
  <si>
    <t>SELÇUK AYDIN</t>
  </si>
  <si>
    <t>MACARİSTAN</t>
  </si>
  <si>
    <t>SERDAR ÜSTÜNER</t>
  </si>
  <si>
    <t>İHSAN KÖSE</t>
  </si>
  <si>
    <t>TEVFİK ODABAŞI</t>
  </si>
  <si>
    <t>FRANSA</t>
  </si>
  <si>
    <t>ÖMER ÇUBUKÇU</t>
  </si>
  <si>
    <t>FATİH KOYUNCU</t>
  </si>
  <si>
    <t>CELİL EKREM</t>
  </si>
  <si>
    <t>ÇEK CUMH.</t>
  </si>
  <si>
    <t>ARABACIOĞLU REYHAN</t>
  </si>
  <si>
    <t>BAYAM TALAT</t>
  </si>
  <si>
    <t>SEDA DUYGU AYGÜN</t>
  </si>
  <si>
    <t>TEAKWONDO</t>
  </si>
  <si>
    <t>SİBEL GÜLER</t>
  </si>
  <si>
    <t>FUNDA MANAZ</t>
  </si>
  <si>
    <t xml:space="preserve"> TUĞBA KAHRAMAN</t>
  </si>
  <si>
    <t>ZEYNEP MURAT</t>
  </si>
  <si>
    <t>MEHTAP YALÇIN</t>
  </si>
  <si>
    <t>ENİS ÖLMEZ</t>
  </si>
  <si>
    <t xml:space="preserve">   2000 YILI AVRUPA ŞAMPİYONALARINDA DERECE ALAN SPORCULAR</t>
  </si>
  <si>
    <t>SEMİH SAYGINER</t>
  </si>
  <si>
    <t>İSPANYA</t>
  </si>
  <si>
    <t>BÜLENT ULUSOY</t>
  </si>
  <si>
    <t>FİNLANDİYA</t>
  </si>
  <si>
    <t>NURHAN SÜLEYMANOĞLU</t>
  </si>
  <si>
    <t>SELİM PALİANİ</t>
  </si>
  <si>
    <t>RAMAZAN PALİANİ</t>
  </si>
  <si>
    <t>AGASİ AGAGÜLOĞLU</t>
  </si>
  <si>
    <t>İST.B.ŞEHİR BEL.</t>
  </si>
  <si>
    <t>ADEM BEREKET</t>
  </si>
  <si>
    <t>ARİF KAMA</t>
  </si>
  <si>
    <t>ZARİFE YILDIRIM</t>
  </si>
  <si>
    <t>MEHMET ÖZAL</t>
  </si>
  <si>
    <t>RUSYA</t>
  </si>
  <si>
    <t>HALİL MUTLU</t>
  </si>
  <si>
    <t>BULGARİSTAN</t>
  </si>
  <si>
    <t>NAİM SÜLEYMANOĞLU</t>
  </si>
  <si>
    <t>EKREM H.DJELİL</t>
  </si>
  <si>
    <t>YASİN ARSLAN</t>
  </si>
  <si>
    <t>BÜNYAMİN SUDAŞ</t>
  </si>
  <si>
    <t>İLHAN ÇITAK</t>
  </si>
  <si>
    <t>MAHMUT IRK</t>
  </si>
  <si>
    <t>ERDİNÇ YILDIZ</t>
  </si>
  <si>
    <t>İBRAHİM DEMİRTAŞ</t>
  </si>
  <si>
    <t>NİYAZİ BAŞARAN</t>
  </si>
  <si>
    <t>SEDAT ATICI</t>
  </si>
  <si>
    <t>MUSTAFA DEDE</t>
  </si>
  <si>
    <t>MUAMMER KİRAZ</t>
  </si>
  <si>
    <t>FATİH ÖZYURT</t>
  </si>
  <si>
    <t>ONUR ÖZCAN</t>
  </si>
  <si>
    <t>FEVZİ OTAMIŞ</t>
  </si>
  <si>
    <t>İSMAİL OTAMIŞ</t>
  </si>
  <si>
    <t>ÖMER TERZİOĞLU</t>
  </si>
  <si>
    <t>OKAY ARPA</t>
  </si>
  <si>
    <t>HALDUN ALAGAŞ</t>
  </si>
  <si>
    <t>NURHAN FIRAT</t>
  </si>
  <si>
    <t>ZEYNEL ÇELİK</t>
  </si>
  <si>
    <t>BAHATTİN KANDAZ</t>
  </si>
  <si>
    <t>HAKAN YAĞLI</t>
  </si>
  <si>
    <t>NİLÜFER GÖNENLER</t>
  </si>
  <si>
    <t>NATALİA NASARİDZE</t>
  </si>
  <si>
    <t>ERKEK MİLLİ TAKIM</t>
  </si>
  <si>
    <t>OLİMPİK MİLLİ TAKIM</t>
  </si>
  <si>
    <t>BAYAN OLİMPİK MİL.TK.</t>
  </si>
  <si>
    <t>HAMİDE BIÇKIN TOSUN</t>
  </si>
  <si>
    <t>AYŞENUR TAŞBAKAN</t>
  </si>
  <si>
    <t>BEKİR AYDIN</t>
  </si>
  <si>
    <t>BAHRİ TANRIKULU</t>
  </si>
  <si>
    <t>KADRİYE SELİMOĞLU</t>
  </si>
  <si>
    <t>MERT TUNCER</t>
  </si>
  <si>
    <t>YASİN  YAĞIZ</t>
  </si>
  <si>
    <t>SEMİH ERGEN</t>
  </si>
  <si>
    <t>İSTANBUL</t>
  </si>
  <si>
    <t>VÜC.GEL.(BİL. GÜR.)</t>
  </si>
  <si>
    <t>BAHRİYE DEMİREL</t>
  </si>
  <si>
    <t>KUMRU BORAN</t>
  </si>
  <si>
    <t>ALEV BABA</t>
  </si>
  <si>
    <t>ZEYNEP KULABER</t>
  </si>
  <si>
    <t>TUĞBA YILMAZ</t>
  </si>
  <si>
    <t>MEHMET NOHUT</t>
  </si>
  <si>
    <t>DURSUN ÖNDER</t>
  </si>
  <si>
    <t>DENİZ COŞKUN</t>
  </si>
  <si>
    <t>ŞULE ŞAHBAZ</t>
  </si>
  <si>
    <t>AHMET BOZDEMİR</t>
  </si>
  <si>
    <t>SÜREYYA AYÇE</t>
  </si>
  <si>
    <t>HATİCE GÜNAÇTI</t>
  </si>
  <si>
    <t>DERYA BÜYÜKUNCU</t>
  </si>
  <si>
    <t>OĞUZHAN TÜZÜN</t>
  </si>
  <si>
    <t xml:space="preserve">HIRVATİSTAN </t>
  </si>
  <si>
    <t>MUHİTTİN UZUN</t>
  </si>
  <si>
    <t>HAKAN KOÇ</t>
  </si>
  <si>
    <t>AKTİ GÜLBEYİ</t>
  </si>
  <si>
    <t>ÖKSÜZ MEHMET</t>
  </si>
  <si>
    <t>ARSLAN EMRAH</t>
  </si>
  <si>
    <t>ARBACIOĞLU REYHAN</t>
  </si>
  <si>
    <t>SUNAR ERDAL</t>
  </si>
  <si>
    <t>İNCE SEDA</t>
  </si>
  <si>
    <t>BİLGİN EMİNE</t>
  </si>
  <si>
    <t>ŞİMŞEK SİBEL</t>
  </si>
  <si>
    <t>ÖZGÜR AYSEL</t>
  </si>
  <si>
    <t>YALÇIN ÇAKIR</t>
  </si>
  <si>
    <t>SLOVENYA</t>
  </si>
  <si>
    <t>HASAN ÇAKIRLAR</t>
  </si>
  <si>
    <t>EFTAN METİN</t>
  </si>
  <si>
    <t>DENİZ TURAN</t>
  </si>
  <si>
    <t>FUTBOL MİLLİ TAKIMI</t>
  </si>
  <si>
    <t>ZİH. ENG. FED.</t>
  </si>
  <si>
    <t>MAHMUT GÖREZ</t>
  </si>
  <si>
    <t>BRATİSLAVA</t>
  </si>
  <si>
    <t>YILDIZLAR</t>
  </si>
  <si>
    <t>ŞEREF AYRATA</t>
  </si>
  <si>
    <t>ALİ OĞUZ GÜRSEL</t>
  </si>
  <si>
    <t>CUMA GÜZEL</t>
  </si>
  <si>
    <t>M. MUSTAFA ÇETİNYÜREK</t>
  </si>
  <si>
    <t>YASİN DELİKTAŞ</t>
  </si>
  <si>
    <t>BİNAY METE</t>
  </si>
  <si>
    <t>SLOVAKYA</t>
  </si>
  <si>
    <t>ÖZ ÖMER</t>
  </si>
  <si>
    <t>TANER SAĞIR</t>
  </si>
  <si>
    <t>AVCI ABDÜLREZZAK</t>
  </si>
  <si>
    <t>ÖYSÜZ ADEM</t>
  </si>
  <si>
    <t>DEMİREL İSKENDER</t>
  </si>
  <si>
    <t>2001 YILI DÜNYA ŞAMPİYONALARINDA DERECE ALAN SPORCULAR</t>
  </si>
  <si>
    <t xml:space="preserve">            DERECELERİ</t>
  </si>
  <si>
    <t>M.AGASİ AGAGÜLOĞLU</t>
  </si>
  <si>
    <t>ÜMMÜHAN SARIKAYA</t>
  </si>
  <si>
    <t>AVUSTURYA</t>
  </si>
  <si>
    <t>HÜSEYİN OFLU</t>
  </si>
  <si>
    <t>MESUT ASLAN</t>
  </si>
  <si>
    <t>MUSTAFA KARATOP</t>
  </si>
  <si>
    <t>SERKAN YILMAZ</t>
  </si>
  <si>
    <t>HANİFE ALTUN</t>
  </si>
  <si>
    <t>SERAP ERGEN</t>
  </si>
  <si>
    <t>MEHMET TORUN</t>
  </si>
  <si>
    <t>BİROL TOPUZ</t>
  </si>
  <si>
    <t>ERSAN TURAN</t>
  </si>
  <si>
    <t>YETKİN AKIN</t>
  </si>
  <si>
    <t>VEYSEL ERSOY</t>
  </si>
  <si>
    <t>KIYMET KARPUZOĞLU</t>
  </si>
  <si>
    <t>EMİNE ERSOY</t>
  </si>
  <si>
    <t>HÜLYA ŞAHİN</t>
  </si>
  <si>
    <t>NURCAN ÇARKÇI</t>
  </si>
  <si>
    <t>SELMA YAĞCI</t>
  </si>
  <si>
    <t>REYHAN ARABACIOĞLU</t>
  </si>
  <si>
    <t>AYSEL ÖZGÜR</t>
  </si>
  <si>
    <t>H.İ.S(BİL.GÜR)</t>
  </si>
  <si>
    <t>GÖKHAN ÇALIŞIRİŞÇİ</t>
  </si>
  <si>
    <t>TUNÇ OLCAY</t>
  </si>
  <si>
    <t>G.KORE</t>
  </si>
  <si>
    <t>ABDULLAH SERTÇELİK</t>
  </si>
  <si>
    <t>BREZİLYA</t>
  </si>
  <si>
    <t>NİHAN GÜRER</t>
  </si>
  <si>
    <t>MISIR</t>
  </si>
  <si>
    <t>ERSİN ÇETİN</t>
  </si>
  <si>
    <t>ÖZBEKİSTAN</t>
  </si>
  <si>
    <t>OSMAN ÖZGÜN</t>
  </si>
  <si>
    <t>ŞEREF TÜFENK</t>
  </si>
  <si>
    <t>SELÇUK ÇEBİ</t>
  </si>
  <si>
    <t>HANDİ ERASLANKILIÇ</t>
  </si>
  <si>
    <t>YÜCEL ÜNSAL</t>
  </si>
  <si>
    <t>ISPARA ERTAN</t>
  </si>
  <si>
    <t>YUNANİSTAN</t>
  </si>
  <si>
    <t>İNCE İZZET</t>
  </si>
  <si>
    <t>ERDAL ÖZSOY</t>
  </si>
  <si>
    <t>YAVUZ KARAMOLLAOĞLU</t>
  </si>
  <si>
    <t>TAKIM KUMİTE</t>
  </si>
  <si>
    <t>İSMAİL UĞURLU</t>
  </si>
  <si>
    <t>VÜC. GELİŞTİRME</t>
  </si>
  <si>
    <t>SERAP AKBAL</t>
  </si>
  <si>
    <t>GÜVEN AYDEMİR</t>
  </si>
  <si>
    <t>AZERBAYCAN</t>
  </si>
  <si>
    <t>ALİ BOĞURCU</t>
  </si>
  <si>
    <t>SEDAT TAŞÇI</t>
  </si>
  <si>
    <t>GÖKHAN DOLUAY</t>
  </si>
  <si>
    <t>2001 YILI AVRUPA ŞAMPİYONALARINDA DERECE ALAN SPORCULAR</t>
  </si>
  <si>
    <t>A ERKEK MİLLİ TAKIMI</t>
  </si>
  <si>
    <t>HASİBE ÖZER</t>
  </si>
  <si>
    <t>NURHAYAT HİÇYILMAZER</t>
  </si>
  <si>
    <t>HÜLYA ERGÜN</t>
  </si>
  <si>
    <t>MEHTAP BAKIŞ</t>
  </si>
  <si>
    <t>AHMET GÜLHAN</t>
  </si>
  <si>
    <t>M.FATİH BAKIR</t>
  </si>
  <si>
    <t>HAMZA YERLİKAYA</t>
  </si>
  <si>
    <t>NAZMİ AVLUCA</t>
  </si>
  <si>
    <t>ŞEREF EROĞLU</t>
  </si>
  <si>
    <t>ERCAN YILDIZ</t>
  </si>
  <si>
    <t>SEDAT ARTUÇ</t>
  </si>
  <si>
    <t>DURSUN SEVİNÇ</t>
  </si>
  <si>
    <t>EMİNE BİLGİN</t>
  </si>
  <si>
    <t>DÖNDÜ AY</t>
  </si>
  <si>
    <t>DERYA AÇIKGÖZ</t>
  </si>
  <si>
    <t>BAYAN MİLLİ TAKIM</t>
  </si>
  <si>
    <t>LİTVANYA</t>
  </si>
  <si>
    <t>H.İ.S</t>
  </si>
  <si>
    <t>IRAKLI UZNADZE</t>
  </si>
  <si>
    <t>KATA MİLLİ TAKIM</t>
  </si>
  <si>
    <t>KUMİTE BAYAN MİLLİ TAK.</t>
  </si>
  <si>
    <t>LEYLA COŞKUN</t>
  </si>
  <si>
    <t>SARIYER SP.KL.BAY.TK.</t>
  </si>
  <si>
    <t>SEYFULLAH KİM</t>
  </si>
  <si>
    <t>ÇİĞDEM TOPÇUOĞLU</t>
  </si>
  <si>
    <t>NEVİN BAŞ</t>
  </si>
  <si>
    <t>SELMA CAN</t>
  </si>
  <si>
    <t>MUSTAFA YILMAZ</t>
  </si>
  <si>
    <t>MEVLÜT PEKCAN</t>
  </si>
  <si>
    <t>SONER İÇÖZ</t>
  </si>
  <si>
    <t>ELVAN ABEYLEGESSE</t>
  </si>
  <si>
    <t>İSVİÇRE</t>
  </si>
  <si>
    <t>C. KILINÇER OĞUZ</t>
  </si>
  <si>
    <t>HOLLANDA</t>
  </si>
  <si>
    <t>BOSNA - HERSEK</t>
  </si>
  <si>
    <t>ABDÜLKADİR KÖROĞLY</t>
  </si>
  <si>
    <t>İŞVEÇ</t>
  </si>
  <si>
    <t>ŞEN FERİT</t>
  </si>
  <si>
    <t>İSVEÇ</t>
  </si>
  <si>
    <t>SAĞIR NEZİR</t>
  </si>
  <si>
    <t>MURAT BOYALI</t>
  </si>
  <si>
    <t>MELEK SEĞMEN</t>
  </si>
  <si>
    <t>HAYRİYE GÜNEŞ</t>
  </si>
  <si>
    <t>YAĞMUR ERKUZU</t>
  </si>
  <si>
    <t>GÜLNUR GÖRGEL</t>
  </si>
  <si>
    <t>ESER KILIÇ</t>
  </si>
  <si>
    <t>ERTAN YAPAR</t>
  </si>
  <si>
    <t>TUĞÇE SUBAŞI</t>
  </si>
  <si>
    <t>YELKEN FED.</t>
  </si>
  <si>
    <t>EROL ONBABAŞIOĞLU</t>
  </si>
  <si>
    <t>ZİHİN. ENG.FED.</t>
  </si>
  <si>
    <t>ZEKİYE EMRE</t>
  </si>
  <si>
    <t>NURETTİN GÜRBÜZ</t>
  </si>
  <si>
    <t>ÖZKAN KARAMAHMUTOĞLU</t>
  </si>
  <si>
    <t>YAŞAR GÜVEN</t>
  </si>
  <si>
    <t>BAYRAK YARIŞI TAKIMI</t>
  </si>
  <si>
    <t>HAKAN IRMAK</t>
  </si>
  <si>
    <t>KORAY ACAR</t>
  </si>
  <si>
    <t>ABDÜLKADİR KÖROĞLU</t>
  </si>
  <si>
    <t>SÜLEYMAN YAMAN</t>
  </si>
  <si>
    <t>ADEM KILIÇCI</t>
  </si>
  <si>
    <t>İNGİLTERE</t>
  </si>
  <si>
    <t>HAKAN ÖZYURT</t>
  </si>
  <si>
    <t>TURGAY TABARRU</t>
  </si>
  <si>
    <t>RAMAZAN ÜZÜM</t>
  </si>
  <si>
    <t>TÜRKİYE(İZM)</t>
  </si>
  <si>
    <t>MUHAMMET ÖREL</t>
  </si>
  <si>
    <t>NURULLAH KORKMAZ</t>
  </si>
  <si>
    <t>UĞUR TÜFENK</t>
  </si>
  <si>
    <t>Y. EMRE ÇÖMLEKÇİOĞLU</t>
  </si>
  <si>
    <t>İLKER GENEL</t>
  </si>
  <si>
    <t>KORKMAZ ÖZTÜRK</t>
  </si>
  <si>
    <t>YILMAZ BAŞDEMİR</t>
  </si>
  <si>
    <t>M. SEYFULLAH GÜNAYDIN</t>
  </si>
  <si>
    <t>SELÇUK ŞAHİN</t>
  </si>
  <si>
    <t>AYETULLAH YEŞİL</t>
  </si>
  <si>
    <t>BAHADIR KARATOY</t>
  </si>
  <si>
    <t>ERSİN ÇAĞLAR</t>
  </si>
  <si>
    <t>MEHMET YÜKSEL</t>
  </si>
  <si>
    <t>MACİT YILDIRIM</t>
  </si>
  <si>
    <t>SAĞIR TANER</t>
  </si>
  <si>
    <t>BİLMEZ ÖZLEM</t>
  </si>
  <si>
    <t>KARADEMİR EMİNE</t>
  </si>
  <si>
    <t>TUNADAĞI BEDİHA</t>
  </si>
  <si>
    <t>UÇAR ÜMMÜHAN</t>
  </si>
  <si>
    <t>2002 YILI DÜNYA ŞAMPİYONALARINDA DERECE ALAN SPORCULAR</t>
  </si>
  <si>
    <t>T.TAŞDEMİR-A.YÜKSEL</t>
  </si>
  <si>
    <t>MOSKOVA</t>
  </si>
  <si>
    <t>İRAN</t>
  </si>
  <si>
    <t>AYDIN POLATÇI</t>
  </si>
  <si>
    <t>HARUN DOĞAN</t>
  </si>
  <si>
    <t>NURCAN TAYLAN</t>
  </si>
  <si>
    <t>ERİVAN</t>
  </si>
  <si>
    <t>EBRU AKTAN</t>
  </si>
  <si>
    <t>BELKIS ZEHRA KAYA</t>
  </si>
  <si>
    <t>ŞEHRİBAN ERGEL</t>
  </si>
  <si>
    <t>MİLLİ TAKIM</t>
  </si>
  <si>
    <t>İSMAİL HAKKI ŞEN</t>
  </si>
  <si>
    <t>SERDAR DEMİREL</t>
  </si>
  <si>
    <t>ESRA AKBAŞ</t>
  </si>
  <si>
    <t>HALİL İBRAHİM MERCİMEK</t>
  </si>
  <si>
    <t>HÜSEYİN ÖZSOY</t>
  </si>
  <si>
    <t>BELKIS KAHRAMAN</t>
  </si>
  <si>
    <t>SİBEL YILDIRIM</t>
  </si>
  <si>
    <t>K. TUĞBA YILMAZ</t>
  </si>
  <si>
    <t>ARİF BOZ</t>
  </si>
  <si>
    <t>ERHAN ŞENTÜRK</t>
  </si>
  <si>
    <t>2002 YILI AVRUPA ŞAMPİYONALARINDA DERECE ALAN SPORCULAR</t>
  </si>
  <si>
    <t>ABDÜLKADİR TÜRK</t>
  </si>
  <si>
    <t>PORTEKİZ</t>
  </si>
  <si>
    <t>SÜREYYA AYHAN</t>
  </si>
  <si>
    <t>ÇEM CUMH.</t>
  </si>
  <si>
    <t>BAKÜ</t>
  </si>
  <si>
    <t>FATİH ÇAKIROĞLU</t>
  </si>
  <si>
    <t>ZEKERİYA GÜÇLÜ</t>
  </si>
  <si>
    <t>ANTALYA</t>
  </si>
  <si>
    <t>MEHMET YILMAZ</t>
  </si>
  <si>
    <t>EKREM CELİL</t>
  </si>
  <si>
    <t>MÜCAHİT YAĞCI</t>
  </si>
  <si>
    <t>AYLİN DAŞDELEN</t>
  </si>
  <si>
    <t>A BAYAN PLAJ HENT.TK.</t>
  </si>
  <si>
    <t>ESTONYA</t>
  </si>
  <si>
    <t>DERYA SARIALTIN</t>
  </si>
  <si>
    <t>İZMİR</t>
  </si>
  <si>
    <t>HÜSEYİN ÖZKAN</t>
  </si>
  <si>
    <t>DENİZ ŞİİLİ</t>
  </si>
  <si>
    <t>SALİM ABANOZ</t>
  </si>
  <si>
    <t>SERKAN TÜRKER</t>
  </si>
  <si>
    <t>ÖZGÜR YILMAZ</t>
  </si>
  <si>
    <t>SELÇUK AKSOY</t>
  </si>
  <si>
    <t>FİKRET YILDIZ</t>
  </si>
  <si>
    <t>NEŞE ŞENSOY</t>
  </si>
  <si>
    <t>DENİZ AKTAŞ</t>
  </si>
  <si>
    <t>ESRA UÇAR</t>
  </si>
  <si>
    <t>GÜLŞAH SÖNMEZ</t>
  </si>
  <si>
    <t>ZUHAL ÖZMAN</t>
  </si>
  <si>
    <t>ARZU BAYRAK</t>
  </si>
  <si>
    <t>SÜLBİYE DEMİRALAY</t>
  </si>
  <si>
    <t>SEDA KARADAĞ</t>
  </si>
  <si>
    <t>SAMSUN</t>
  </si>
  <si>
    <t>DÖNDÜ GÜVENÇ</t>
  </si>
  <si>
    <t>ERTAN BAŞTUĞ</t>
  </si>
  <si>
    <t>ALİ ÖZEN</t>
  </si>
  <si>
    <t>ARZU ER</t>
  </si>
  <si>
    <t>GÜLER GENÇTÜRKOĞLU</t>
  </si>
  <si>
    <t>YUGOSLAVYA</t>
  </si>
  <si>
    <t>EMİN ÖZTÜRK</t>
  </si>
  <si>
    <t>ERHAN BAKIR</t>
  </si>
  <si>
    <t>ARNAVUTLUK</t>
  </si>
  <si>
    <t>SERHAT BALCI</t>
  </si>
  <si>
    <t>RECEP KARA</t>
  </si>
  <si>
    <t>M. SAİT BİNGÖL</t>
  </si>
  <si>
    <t>MURTAZA YILMAZ</t>
  </si>
  <si>
    <t>ÇEK CUMHURİYETİ</t>
  </si>
  <si>
    <t>BAYDAR</t>
  </si>
  <si>
    <t>YILMAZ HAKAN</t>
  </si>
  <si>
    <t>TAYLAN NURCAN</t>
  </si>
  <si>
    <t>DAŞDELEN AYLİN</t>
  </si>
  <si>
    <t>AY DÖNDÜ</t>
  </si>
  <si>
    <t>İSBARA ERTAN</t>
  </si>
  <si>
    <t xml:space="preserve">İTALYA </t>
  </si>
  <si>
    <t>AHMET GÜLCAN</t>
  </si>
  <si>
    <t>BAYDAR FATİH</t>
  </si>
  <si>
    <t>MEHMET ZEKİ DEMİR</t>
  </si>
  <si>
    <t xml:space="preserve"> ÜSTÜNER</t>
  </si>
  <si>
    <t>ERCAN YOLDAŞ</t>
  </si>
  <si>
    <t>İSA SARI</t>
  </si>
  <si>
    <t>YASİN BOLAT</t>
  </si>
  <si>
    <t>ŞEYMA MERAL</t>
  </si>
  <si>
    <t>HÜSEYİN AYGÜN</t>
  </si>
  <si>
    <t>UKRAYNA</t>
  </si>
  <si>
    <t>M. SADİN BAKIR</t>
  </si>
  <si>
    <t>SONER SUCU</t>
  </si>
  <si>
    <t>BAKİ YÖRÜKLER</t>
  </si>
  <si>
    <t>BİLGİN EROL</t>
  </si>
  <si>
    <t>YAĞCI SEMİH</t>
  </si>
  <si>
    <t>KAYA HÜSEYİN</t>
  </si>
  <si>
    <t>AVCI ALİ</t>
  </si>
  <si>
    <t>2003 YILINDA DÜNYA ŞAMPİYONASINDA DERECE ALAN SPORCULAR</t>
  </si>
  <si>
    <t>S.NO</t>
  </si>
  <si>
    <t>PARİS</t>
  </si>
  <si>
    <t>TÜRKAN BOZKURT</t>
  </si>
  <si>
    <t>SEDAT GÖNEN</t>
  </si>
  <si>
    <t>FİKRİ ARICAN</t>
  </si>
  <si>
    <t>KİCK BOKS</t>
  </si>
  <si>
    <t>MURAT KIZILKUŞ</t>
  </si>
  <si>
    <t>TAŞKIN KAHVECİ</t>
  </si>
  <si>
    <t>ÇETİN ÖZDEMİR</t>
  </si>
  <si>
    <t>ROMANYA</t>
  </si>
  <si>
    <t>MESUT ARSLAN</t>
  </si>
  <si>
    <t>İBRAHİM ÇİÇEK</t>
  </si>
  <si>
    <t>MESUT ÇELİK</t>
  </si>
  <si>
    <t>FATMA SEYİMER</t>
  </si>
  <si>
    <t>H.FAHRİ ŞEN</t>
  </si>
  <si>
    <t>TARKAN KÖYMEN</t>
  </si>
  <si>
    <t>ABDURRAHMAN KILIÇ</t>
  </si>
  <si>
    <t>ÖZGÜR KAYGUSUZ</t>
  </si>
  <si>
    <t>COŞKUN ŞAHBAZ</t>
  </si>
  <si>
    <t>TUĞBA YILDIZ</t>
  </si>
  <si>
    <t>BÜLENT AĞATAY</t>
  </si>
  <si>
    <t>ŞAHİN ALMANOĞLU</t>
  </si>
  <si>
    <t>AYŞE ŞANLI</t>
  </si>
  <si>
    <t>ELİF IŞILAK</t>
  </si>
  <si>
    <t>BEKİR BEŞTEPE</t>
  </si>
  <si>
    <t>JAPONYA</t>
  </si>
  <si>
    <t>TAYLAND</t>
  </si>
  <si>
    <t>HÜSEYİN DÜNDAR</t>
  </si>
  <si>
    <t>SEHER ANLIAÇ</t>
  </si>
  <si>
    <t>FERİDE TEKİN</t>
  </si>
  <si>
    <t>ASLI GÜNDÜZ</t>
  </si>
  <si>
    <t>FATMA SİYİMER</t>
  </si>
  <si>
    <t>ÖZER YAYLA</t>
  </si>
  <si>
    <t>SÜLEYMAN YEŞİL</t>
  </si>
  <si>
    <t>NİHAN GÜNER</t>
  </si>
  <si>
    <t>ERDAL SUNAR</t>
  </si>
  <si>
    <t>FERİT ŞEN</t>
  </si>
  <si>
    <t>EMRAH ASLAN</t>
  </si>
  <si>
    <t>TALAT BAYAM</t>
  </si>
  <si>
    <t>KADİR DOLAŞ</t>
  </si>
  <si>
    <t>GÜNEY KORE</t>
  </si>
  <si>
    <t>KIVANÇ DİNÇSALMAN</t>
  </si>
  <si>
    <t>ONUR DEREBAŞI</t>
  </si>
  <si>
    <t>AYDA ŞENER</t>
  </si>
  <si>
    <t>ATEŞ ÇINAR</t>
  </si>
  <si>
    <t>MUSTAFA ÇAKIR</t>
  </si>
  <si>
    <t>DİDEM ŞARMAN</t>
  </si>
  <si>
    <t>YAVUZ GÜVENDİ</t>
  </si>
  <si>
    <t>SAİT BİNGÖL</t>
  </si>
  <si>
    <t>H.İBRAHİM ERCİYES</t>
  </si>
  <si>
    <t xml:space="preserve">İLKER GENEL </t>
  </si>
  <si>
    <t>MEKSİKA</t>
  </si>
  <si>
    <t>FATİH BAYDAR</t>
  </si>
  <si>
    <t>YEŞİM ÇELİKKAYA</t>
  </si>
  <si>
    <t>SEDA İNCE</t>
  </si>
  <si>
    <t>ESRA İNCE</t>
  </si>
  <si>
    <t>SİBEL ŞİMŞEK</t>
  </si>
  <si>
    <t>ÜLKÜ ERGEN</t>
  </si>
  <si>
    <t>KİRAZ ŞAHİN</t>
  </si>
  <si>
    <t>SİBEL YENİ</t>
  </si>
  <si>
    <t>SEMİHA ŞİMŞEK</t>
  </si>
  <si>
    <t>SALİH ARAR</t>
  </si>
  <si>
    <t>HAKAN YILDIZ</t>
  </si>
  <si>
    <t>ALİ ALKAYIŞ</t>
  </si>
  <si>
    <t>RAMAZAN ÇİÇEK</t>
  </si>
  <si>
    <t>DERYA NALKIRAN</t>
  </si>
  <si>
    <t>EDİZ ERDEM</t>
  </si>
  <si>
    <t>YÜCEL ALAKAŞ</t>
  </si>
  <si>
    <t>FERDİ ÇOLU</t>
  </si>
  <si>
    <t>SEBAHATTİN OĞLOGO</t>
  </si>
  <si>
    <t>TAHSİN OĞLOGO</t>
  </si>
  <si>
    <t>MUHAMMET KIZILARSLAN</t>
  </si>
  <si>
    <t>REHA ARZU BAHTİYAR</t>
  </si>
  <si>
    <t>ERDOĞAN SARTELİ</t>
  </si>
  <si>
    <t>İLKNUR ÇETİNKAYA</t>
  </si>
  <si>
    <t>SEHER UZUN</t>
  </si>
  <si>
    <t>SEZER KOŞUCU</t>
  </si>
  <si>
    <t>BERK CANBULAT</t>
  </si>
  <si>
    <t>CANER EKİN</t>
  </si>
  <si>
    <t>NİSAN DÖRTLER</t>
  </si>
  <si>
    <t>OKAY KARAKAYA</t>
  </si>
  <si>
    <t>RAMAZAN KOCABAŞ</t>
  </si>
  <si>
    <t>ASİYE ÖNER</t>
  </si>
  <si>
    <t>HATİCE GÜLEÇ</t>
  </si>
  <si>
    <t>GÜNNUR ÇELEBİ</t>
  </si>
  <si>
    <t>BURAK TUĞAL</t>
  </si>
  <si>
    <t>NİL SERA DEMİR</t>
  </si>
  <si>
    <t>FARUK KÖROĞLU</t>
  </si>
  <si>
    <t>SEVİM SÖNMEZ</t>
  </si>
  <si>
    <t>OKUL SPOR.</t>
  </si>
  <si>
    <t>BİRCAN AKDOĞAN</t>
  </si>
  <si>
    <t>YAĞMUR GÖK</t>
  </si>
  <si>
    <t>ZEYNEP AYDEMİR</t>
  </si>
  <si>
    <t>BERNA DEMİRCİ</t>
  </si>
  <si>
    <t>ÇAĞDAŞ ARSLAN</t>
  </si>
  <si>
    <t>TUNCAY ÖRS</t>
  </si>
  <si>
    <t>MUSTAFA YİĞİT</t>
  </si>
  <si>
    <t>ORÇUN DÜLGER</t>
  </si>
  <si>
    <t>ADEM BELİR</t>
  </si>
  <si>
    <t>NAZMİ UZMAN</t>
  </si>
  <si>
    <t>GİZEM OYLUMLU</t>
  </si>
  <si>
    <t>ASLI SİRMEN</t>
  </si>
  <si>
    <t>MEHMET VOLKAN ÇAKMAK</t>
  </si>
  <si>
    <t>OĞUZHAN YILMAZ</t>
  </si>
  <si>
    <t>SEYHAN DOĞAN</t>
  </si>
  <si>
    <t>GÜLLÜ GÜL</t>
  </si>
  <si>
    <t>DUYGU ÇOBAN</t>
  </si>
  <si>
    <t>MÜSLİM DEMİRCİ</t>
  </si>
  <si>
    <t>SİNAN AYAZ</t>
  </si>
  <si>
    <t>KENAN KARAKOL</t>
  </si>
  <si>
    <t>NAZİF BOZYEL</t>
  </si>
  <si>
    <t>İSMET TURAN</t>
  </si>
  <si>
    <t>LİSELER BASKETBOL TAK.</t>
  </si>
  <si>
    <t>ESRA GÜNEŞ</t>
  </si>
  <si>
    <t>KAYAK(YILDIZ)</t>
  </si>
  <si>
    <t>YILDIZ ORHAN</t>
  </si>
  <si>
    <t>HÜLYA YALÇIN</t>
  </si>
  <si>
    <t>2003 YILINDA AVRUPA ŞAMPİYONASINDA DERECE ALAN SPORCULAR</t>
  </si>
  <si>
    <t>DAMLA ALTINTAŞ</t>
  </si>
  <si>
    <t>BİNNAZ USLU</t>
  </si>
  <si>
    <t>FİLİZ KADOĞAN</t>
  </si>
  <si>
    <t>YAKUP KILIÇ</t>
  </si>
  <si>
    <t>SEDAT TAŞCI</t>
  </si>
  <si>
    <t>ADEM BOZKURT</t>
  </si>
  <si>
    <t>YUSUF ÇETİN</t>
  </si>
  <si>
    <t>İDRİS DEMİR</t>
  </si>
  <si>
    <t>KÜBRA TUĞBA YILMAZ</t>
  </si>
  <si>
    <t>BEYTULLAH ESKİ</t>
  </si>
  <si>
    <t>SALİM KOKAR</t>
  </si>
  <si>
    <t>SAMET ŞAHİN</t>
  </si>
  <si>
    <t>H.İNANÇ DEMİR</t>
  </si>
  <si>
    <t>RABİA KAYA</t>
  </si>
  <si>
    <t>GÖKHAN FELEK</t>
  </si>
  <si>
    <t>İBRAHİM ÖZTÜFEK</t>
  </si>
  <si>
    <t>ŞAHİN ÇİMEN</t>
  </si>
  <si>
    <t>EMİN GÜNDOĞAN</t>
  </si>
  <si>
    <t>SELİN ŞENGÜL</t>
  </si>
  <si>
    <t>HAKAN AHİ</t>
  </si>
  <si>
    <t>MEHMET CAN ÇAPAK</t>
  </si>
  <si>
    <t>DERYA AKTOP</t>
  </si>
  <si>
    <t>LETONYA</t>
  </si>
  <si>
    <t>SERKAN ÖZDEN</t>
  </si>
  <si>
    <t>GÜLBEYİ AKTİ</t>
  </si>
  <si>
    <t>İZZET İNCE</t>
  </si>
  <si>
    <t>GÜLDEREN ÇELİK</t>
  </si>
  <si>
    <t>BEGÜL LÖKLÜOĞLU</t>
  </si>
  <si>
    <t>NEŞE ALPTEKİN</t>
  </si>
  <si>
    <t>SEVİNÇ UYSAL</t>
  </si>
  <si>
    <t>SALİHA KIRAT</t>
  </si>
  <si>
    <t>ELİF SOYLUTÜRK</t>
  </si>
  <si>
    <t>KENAN PARLAK</t>
  </si>
  <si>
    <t>ZEKİYE YILDIRIM</t>
  </si>
  <si>
    <t>SEVAL YALÇINKAYA</t>
  </si>
  <si>
    <t>NURHAN PEHLİVAN</t>
  </si>
  <si>
    <t>NURCİHAN GÜL</t>
  </si>
  <si>
    <t>SÜREYYA AYÇA</t>
  </si>
  <si>
    <t>BİLEK GÜR.</t>
  </si>
  <si>
    <t>KORHAN YAMAÇ</t>
  </si>
  <si>
    <t>NESLİHAN KAVAS</t>
  </si>
  <si>
    <t>HIRVATİSTAN</t>
  </si>
  <si>
    <t>VOLEYBOL MİLLİ TAKIMI</t>
  </si>
  <si>
    <t>BASKETBOL MİLLİ TAKIM</t>
  </si>
  <si>
    <t>ATAGÜN YALÇINKAYA</t>
  </si>
  <si>
    <t>AHMET DEMİRCİ</t>
  </si>
  <si>
    <t>KAYAHAN AKSOY</t>
  </si>
  <si>
    <t>İHSAN SARI</t>
  </si>
  <si>
    <t>MAKEDONYA</t>
  </si>
  <si>
    <t>YUSUF KÖSE</t>
  </si>
  <si>
    <t>SERDAR TOPRAK</t>
  </si>
  <si>
    <t>YUSUF TÜRKKAYA</t>
  </si>
  <si>
    <t>YASİN  BOLAT</t>
  </si>
  <si>
    <t>PENG FEİ JİANG</t>
  </si>
  <si>
    <t>SIR.KARADAĞ</t>
  </si>
  <si>
    <t>GENÇAY MENGİ</t>
  </si>
  <si>
    <t>2004 DÜNYA ŞAMPİYONALARINDA DERECE ALAN SPORCU İSİM LİSTESİ</t>
  </si>
  <si>
    <t>AVUSTRALYA</t>
  </si>
  <si>
    <t>AMERİKA</t>
  </si>
  <si>
    <t>EMRAH ARSLAN</t>
  </si>
  <si>
    <t>NEJAT AKDENİZ</t>
  </si>
  <si>
    <t>HENTBOL TAKIMI(ERK)</t>
  </si>
  <si>
    <t>HENTBOL TAKIMI(BN)</t>
  </si>
  <si>
    <t>ŞENOL AYDIN</t>
  </si>
  <si>
    <t>CEMİL ÇAVDAR</t>
  </si>
  <si>
    <t>ERKAN KARAKAŞ</t>
  </si>
  <si>
    <t>ALPASLAN COŞAR</t>
  </si>
  <si>
    <t>GÜLŞAH KOCATÜRK</t>
  </si>
  <si>
    <t>FURKAN GÖLTAŞ</t>
  </si>
  <si>
    <t>KURAŞ</t>
  </si>
  <si>
    <t>MÜCAHİT COŞKUN</t>
  </si>
  <si>
    <t>KADRİYE TÜRKOĞLU</t>
  </si>
  <si>
    <t>SÜMRAN SÖZÜTEK</t>
  </si>
  <si>
    <t>MİKAİL İSKENDER</t>
  </si>
  <si>
    <t>MEVLÜT ACAR</t>
  </si>
  <si>
    <t>MERT TIRMIKÇI</t>
  </si>
  <si>
    <t>SEYİT AHMET KESKİN</t>
  </si>
  <si>
    <t>MEHMET SARITAŞ</t>
  </si>
  <si>
    <t>ÇAĞRI ŞAFAK</t>
  </si>
  <si>
    <t>MEVLÜT DİKMEN</t>
  </si>
  <si>
    <t>HIVZULLAH ARI</t>
  </si>
  <si>
    <t>OĞUZ KAYA</t>
  </si>
  <si>
    <t>HÜSEYİN TUĞLA</t>
  </si>
  <si>
    <t>ERCAN GÜLÇİÇEK</t>
  </si>
  <si>
    <t>İSMAİL İNCİ</t>
  </si>
  <si>
    <t>İSKENDER KOÇUÖZ</t>
  </si>
  <si>
    <t>MURAT TEKİR</t>
  </si>
  <si>
    <t>ŞUAYİP DAĞCI</t>
  </si>
  <si>
    <t>YASİN UZAN</t>
  </si>
  <si>
    <t>ALİ ATALAN</t>
  </si>
  <si>
    <t>AYHAN ERYILMAZ</t>
  </si>
  <si>
    <t>SERDAR KIZILTOPRAK</t>
  </si>
  <si>
    <t>CEM DELİDUMAN</t>
  </si>
  <si>
    <t>MERAL ÖLMEZ</t>
  </si>
  <si>
    <t>VİLDAN DOĞAN</t>
  </si>
  <si>
    <t>TUĞBA ABUŞ</t>
  </si>
  <si>
    <t>GÜLŞAH KUŞÇU</t>
  </si>
  <si>
    <t>İSMAİL MENEKŞE</t>
  </si>
  <si>
    <t>ADİL TÜRK</t>
  </si>
  <si>
    <t>İBRAHİM AYDOĞAN</t>
  </si>
  <si>
    <t>YILDIRIM TARHAN</t>
  </si>
  <si>
    <t>KADRİ KORDEL</t>
  </si>
  <si>
    <t>ABDÜLKADİR KOÇAK</t>
  </si>
  <si>
    <t>Z.BELKIZ KAYA</t>
  </si>
  <si>
    <t>TURGAY ORUÇ</t>
  </si>
  <si>
    <t>ADEM TAŞÇI</t>
  </si>
  <si>
    <t>MÜCAHİT VARDAL</t>
  </si>
  <si>
    <t>SERHAT KARAKOYUN</t>
  </si>
  <si>
    <t>KEMAL MUSLUBAŞ</t>
  </si>
  <si>
    <t>LEVENT PEYNİRCİ</t>
  </si>
  <si>
    <t>OKAN AKDAĞ</t>
  </si>
  <si>
    <t>SIRBİSTAN</t>
  </si>
  <si>
    <t>MUCİP ULUDAĞ</t>
  </si>
  <si>
    <t>TOLGA METİN</t>
  </si>
  <si>
    <t>ŞEVKET BAŞTÜRK</t>
  </si>
  <si>
    <t>İLYAS DEMİR</t>
  </si>
  <si>
    <t>CANSIN KARGA</t>
  </si>
  <si>
    <t>AYDIN YURDUM</t>
  </si>
  <si>
    <t>SELAHATTİN ÇOBANOĞLU</t>
  </si>
  <si>
    <t>GROSSETO</t>
  </si>
  <si>
    <t>EROL BİLGİN</t>
  </si>
  <si>
    <t>BELARUS</t>
  </si>
  <si>
    <t>METE BİNAY</t>
  </si>
  <si>
    <t>ÖZLEM KAYA</t>
  </si>
  <si>
    <t>MERAL ILDIZ ALİ</t>
  </si>
  <si>
    <t xml:space="preserve">ALMANYA </t>
  </si>
  <si>
    <t>SERVET TAZEGÜL</t>
  </si>
  <si>
    <t>MELTEM MERT</t>
  </si>
  <si>
    <t>ZEYNEP KİREZ</t>
  </si>
  <si>
    <t>MEHTAP ODABAŞ</t>
  </si>
  <si>
    <t>SAMET KUKAL</t>
  </si>
  <si>
    <t>İ.S.F (OKUL SPORLARI)</t>
  </si>
  <si>
    <t>ERZ. Ş.PAŞA LİS.KROS TAK.</t>
  </si>
  <si>
    <t>2004 AVRUPA ŞAMPİYONALARINDA DERECE ALAN SPORCU İSİM LİSTESİ</t>
  </si>
  <si>
    <t>ALP KIZILSU</t>
  </si>
  <si>
    <t>G.KIBRIS</t>
  </si>
  <si>
    <t>HABİB DOĞAN</t>
  </si>
  <si>
    <t>BED.ENG.</t>
  </si>
  <si>
    <t>SÜREYYA AYCE</t>
  </si>
  <si>
    <t>MUSTAFA DİNLEYİCİ</t>
  </si>
  <si>
    <t>YASİN URHUN</t>
  </si>
  <si>
    <t>TEK.SAND.BASK.A MİLLİ TK.</t>
  </si>
  <si>
    <t>MURAT NACİ ÇOKLU</t>
  </si>
  <si>
    <t>MUĞLA</t>
  </si>
  <si>
    <t>BAYRAM ÖZDEMİR</t>
  </si>
  <si>
    <t>BÜNYAMİN EMİK</t>
  </si>
  <si>
    <t>ANKARA</t>
  </si>
  <si>
    <t>M.AYDIN POLATÇI</t>
  </si>
  <si>
    <t>GÖKHAN YAVAŞER</t>
  </si>
  <si>
    <t>M.ZEKİ DEMİR</t>
  </si>
  <si>
    <t>YÜCEL GÜNDOĞDU</t>
  </si>
  <si>
    <t>GÜLCİHAN USTAOĞLU</t>
  </si>
  <si>
    <t>ÇEK.CUM.</t>
  </si>
  <si>
    <t>DENİZ FİDAN</t>
  </si>
  <si>
    <t>YUSUF BAŞER</t>
  </si>
  <si>
    <t>MÜSLÜM BAŞTÜRK</t>
  </si>
  <si>
    <t>KENAN SOFUOĞLU</t>
  </si>
  <si>
    <t xml:space="preserve">FRANSA </t>
  </si>
  <si>
    <t>MOTOR SPOR.</t>
  </si>
  <si>
    <t>NORVEÇ</t>
  </si>
  <si>
    <t>ABDÜLKADİR DOLAŞ</t>
  </si>
  <si>
    <t>ÜMİT KÖSE</t>
  </si>
  <si>
    <t>TUNCAY BAŞARAN</t>
  </si>
  <si>
    <t>LEYLA AYDIN</t>
  </si>
  <si>
    <t>ÇİĞDEM ÖZYAMAN</t>
  </si>
  <si>
    <t>GÜNEY KIBRIS</t>
  </si>
  <si>
    <t>ATLETİZM (3600 M.KROS)</t>
  </si>
  <si>
    <t>BASKETBOL TAKIMI</t>
  </si>
  <si>
    <t>SEZAİ AZAPOĞLU</t>
  </si>
  <si>
    <t>MUSTAFA BAYAM</t>
  </si>
  <si>
    <t>ÖZLEM BİLMEZ</t>
  </si>
  <si>
    <t>BEDİHA TUNADAĞI</t>
  </si>
  <si>
    <t>EMİNE KARADEMİR</t>
  </si>
  <si>
    <t>GÜLŞAH BAYDAR</t>
  </si>
  <si>
    <t>UMMUHAN UÇAR</t>
  </si>
  <si>
    <t>OKÇULUK (OLİMPİK GENÇ)</t>
  </si>
  <si>
    <t>OĞULCAN KANMAZALP</t>
  </si>
  <si>
    <t>NEVŞEHİR</t>
  </si>
  <si>
    <t>SATRANÇ (12 YAŞ)</t>
  </si>
  <si>
    <t>BASK. TAKIMI (ERKEK)</t>
  </si>
  <si>
    <t>BASKETBOL ERK.</t>
  </si>
  <si>
    <t>BÜNYANİM SEZER</t>
  </si>
  <si>
    <t>NURDAN KARAGÖZ</t>
  </si>
  <si>
    <t>C.FİLİZ KILINÇ</t>
  </si>
  <si>
    <t>SONGÜL ÖZKAN</t>
  </si>
  <si>
    <t>SİBEL ÖZKAN</t>
  </si>
  <si>
    <t>MASA TENİSİ (TEK ERK.)</t>
  </si>
  <si>
    <t>MASA TENİSİ (TAKIM)</t>
  </si>
  <si>
    <t>GENÇAY MENGE</t>
  </si>
  <si>
    <t>2005 YILINDA DÜNYA ŞAMPİYONASINDA DERECE ALAN SPORCULAR</t>
  </si>
  <si>
    <t>SIRA NO</t>
  </si>
  <si>
    <t>SPORCUNUN ADI SOYADI</t>
  </si>
  <si>
    <t>GÜMŞ.</t>
  </si>
  <si>
    <t>VEDAT GÜNEN</t>
  </si>
  <si>
    <t>YENİ ZELANDA</t>
  </si>
  <si>
    <t>GENÇ ERKEK</t>
  </si>
  <si>
    <t>HÜLYA ONGUN</t>
  </si>
  <si>
    <t>GENÇ BAYAN</t>
  </si>
  <si>
    <t>GENÇ ERKEK TAKIMI</t>
  </si>
  <si>
    <t>GENÇ BAYAN TAKIMI</t>
  </si>
  <si>
    <t xml:space="preserve">MOSKOVA </t>
  </si>
  <si>
    <t>MÜC.S.-KİCK BOKS</t>
  </si>
  <si>
    <t>54 KG.FULL CONT.</t>
  </si>
  <si>
    <t>HASAN FAHRİ ŞEN</t>
  </si>
  <si>
    <t>57 KG.FULL CONT.</t>
  </si>
  <si>
    <t>60 KG.FULL CONT.</t>
  </si>
  <si>
    <t>67 KG.LİGHT CON.</t>
  </si>
  <si>
    <t>55 KG.LİGHT CON.</t>
  </si>
  <si>
    <t>ZÜLEYHA TURAN</t>
  </si>
  <si>
    <t>60 KG.LİGHT CON.</t>
  </si>
  <si>
    <t>65 KG.LİGHT CON.</t>
  </si>
  <si>
    <t>NURHAYAT HİCYAKMAZER</t>
  </si>
  <si>
    <t>65 ÜST.FULL CON</t>
  </si>
  <si>
    <t>65 ÜST.LİGHT CON</t>
  </si>
  <si>
    <t>55 KG.SEMİ CONT.</t>
  </si>
  <si>
    <t>55 KG.HARD CONT.</t>
  </si>
  <si>
    <t>60 KG.HARD CONT</t>
  </si>
  <si>
    <t>MÜC.S.-MUAY-THAİ</t>
  </si>
  <si>
    <t>54 KG.ERKEK</t>
  </si>
  <si>
    <t>51 KG.BAYAN</t>
  </si>
  <si>
    <t>54 KG.BAYAN</t>
  </si>
  <si>
    <t>67 KG.BAYAN</t>
  </si>
  <si>
    <t>ADEM AKIN</t>
  </si>
  <si>
    <t>67 KG.FULL CONT.</t>
  </si>
  <si>
    <t>MUSTAFA OĞUZ</t>
  </si>
  <si>
    <t>LİGHT CONT.</t>
  </si>
  <si>
    <t>55 KG.FULL CONT.</t>
  </si>
  <si>
    <t>KAMURAN SAVCI</t>
  </si>
  <si>
    <t>65 ÜST.SEMİ CONT.</t>
  </si>
  <si>
    <t>KENAN KOÇ</t>
  </si>
  <si>
    <t>67 KG.SEMİ CONT.</t>
  </si>
  <si>
    <t>TEVFİK ŞENER</t>
  </si>
  <si>
    <t>71 KG.SEMİ CONT.</t>
  </si>
  <si>
    <t>VOLKAN COŞKUN</t>
  </si>
  <si>
    <t>81 KG.HARD CONT.</t>
  </si>
  <si>
    <t>NAZİRE ÇOBANKAYA</t>
  </si>
  <si>
    <t>65 ÜST.HARD CON.</t>
  </si>
  <si>
    <t>ZELİHA DOĞRUGÜNEŞ</t>
  </si>
  <si>
    <t>65 ÜST.LİGHT.CON</t>
  </si>
  <si>
    <t>65 KG.FULL CONT.</t>
  </si>
  <si>
    <t>GÖKHAN ACAR</t>
  </si>
  <si>
    <t>85 KG.FULL CONT.</t>
  </si>
  <si>
    <t>91 ÜST.FULL CONT.</t>
  </si>
  <si>
    <t>65 KG.HARD CONT.</t>
  </si>
  <si>
    <t>60 KG.SEMİ CONT.</t>
  </si>
  <si>
    <t>RIDVAN KURT</t>
  </si>
  <si>
    <t>45 KG.ERKEK</t>
  </si>
  <si>
    <t>67 KG.ERKEK</t>
  </si>
  <si>
    <t>91 ÜST.ERKEK</t>
  </si>
  <si>
    <t>ALPAY KIR</t>
  </si>
  <si>
    <t>75 KG.FULL CONT.</t>
  </si>
  <si>
    <t>MEHMET ÖZER</t>
  </si>
  <si>
    <t>81 KG.FULL CONT.</t>
  </si>
  <si>
    <t>AHMET ÇELİK</t>
  </si>
  <si>
    <t>91 KG.FULL CONT.</t>
  </si>
  <si>
    <t>71 KG.LİGHT CONT.</t>
  </si>
  <si>
    <t>81 KG.LİGHT CONT.</t>
  </si>
  <si>
    <t>ÖZGÜR SAIRGÜL</t>
  </si>
  <si>
    <t>ÖZCAN ÇAKMAKÇI</t>
  </si>
  <si>
    <t>91 KG.HARD CONT.</t>
  </si>
  <si>
    <t>M.ALİ ACAR</t>
  </si>
  <si>
    <t>91 ÜST.SEMİ CONT.</t>
  </si>
  <si>
    <t>DERYA ADIGÜZEL</t>
  </si>
  <si>
    <t>YELİZ FINDIK</t>
  </si>
  <si>
    <t>EBRU SÖNMEZ</t>
  </si>
  <si>
    <t>65 KG.SEMİ CONT.</t>
  </si>
  <si>
    <t>ŞAHİN TEMEL</t>
  </si>
  <si>
    <t>DERVİŞ ERDOĞAN</t>
  </si>
  <si>
    <t>75 KG.HARD CONT.</t>
  </si>
  <si>
    <t>67 KG.HARD CONT.</t>
  </si>
  <si>
    <t>63.5 KG.BAYAN</t>
  </si>
  <si>
    <t>51 KG.ERKEK</t>
  </si>
  <si>
    <t>60 KG.ERKEK</t>
  </si>
  <si>
    <t>NECAYİ ÇELİK</t>
  </si>
  <si>
    <t>86 KG.ERKEK</t>
  </si>
  <si>
    <t>55 KG.</t>
  </si>
  <si>
    <t>62 KG.</t>
  </si>
  <si>
    <t>EKREM GÜNDOĞDU</t>
  </si>
  <si>
    <t>ABD</t>
  </si>
  <si>
    <t>GOALBALL</t>
  </si>
  <si>
    <t>MİKAİL GÜÇLÜ</t>
  </si>
  <si>
    <t>YUSUF UÇAR</t>
  </si>
  <si>
    <t>TEKİN OKAN DÜZGÜN</t>
  </si>
  <si>
    <t>REFİK AYVAZOĞLU</t>
  </si>
  <si>
    <t>BÜYÜKLER SERB.</t>
  </si>
  <si>
    <t>G.ROMEN</t>
  </si>
  <si>
    <t>BAKİ YÖRÜKER</t>
  </si>
  <si>
    <t>İSMAİL GÜZEL</t>
  </si>
  <si>
    <t>RIZA YILDIRIM</t>
  </si>
  <si>
    <t>SERBEST</t>
  </si>
  <si>
    <t>M.SADİN BAKIR</t>
  </si>
  <si>
    <t>YEKTA YILMAZGÜL</t>
  </si>
  <si>
    <t>KORE</t>
  </si>
  <si>
    <t>SİLKME KOP.TOP.</t>
  </si>
  <si>
    <t>EMRE UYAR</t>
  </si>
  <si>
    <t>TALAT BAYRAM</t>
  </si>
  <si>
    <t>01/01/2010 -  31/12/2010  TARİHLERİ ARASINDA KAZANILAN MADALYA LİSTESİ</t>
  </si>
  <si>
    <t xml:space="preserve"> HOKEY</t>
  </si>
  <si>
    <t>GELİŞ.OLAN SPOR</t>
  </si>
  <si>
    <t>STR.GEL.D.BŞK/İSTATİSTİK MÜD/2010</t>
  </si>
  <si>
    <t>GENÇLİK OLİMP.</t>
  </si>
  <si>
    <t>2010 YILI DÜNYA ŞAMPİYONALARINDA DERECE ALAN SPORCULAR</t>
  </si>
  <si>
    <t>BURCU DAĞ</t>
  </si>
  <si>
    <t>RIDVAN BOZKURT</t>
  </si>
  <si>
    <t>BİLARDO 3 BANT</t>
  </si>
  <si>
    <t>BEDENSEL ENG - ATICILIK</t>
  </si>
  <si>
    <t>50 M.TABANCA ATIŞ</t>
  </si>
  <si>
    <t>10 METRE</t>
  </si>
  <si>
    <t>BEDENSEL ENG - HALTER</t>
  </si>
  <si>
    <t xml:space="preserve">106 KĞ </t>
  </si>
  <si>
    <t>HAFİZE  BİNGÜL</t>
  </si>
  <si>
    <t>70 KĞ</t>
  </si>
  <si>
    <t xml:space="preserve">ÖZLEM BECERİKLİ </t>
  </si>
  <si>
    <t>100 KĞ</t>
  </si>
  <si>
    <t>MİLLİ  TAKIM</t>
  </si>
  <si>
    <t>BEDENSEL ENGELLİLLER</t>
  </si>
  <si>
    <t>AMPUTE FUTBOL</t>
  </si>
  <si>
    <t>BED.ENG. MASA TENİSİ</t>
  </si>
  <si>
    <t>ERKEKLER- TEKERL.SAND</t>
  </si>
  <si>
    <t>KÜBRA ÖÇSOY</t>
  </si>
  <si>
    <t>ÜMRAN ERTİŞ</t>
  </si>
  <si>
    <t xml:space="preserve">SÜREYYA AYÇA </t>
  </si>
  <si>
    <t>BED.ENG. BİLEK GÜREŞİ</t>
  </si>
  <si>
    <t>BYN SOL KOL + 90 KĞ</t>
  </si>
  <si>
    <t>ERK  SOL KOL + 90 KĞ</t>
  </si>
  <si>
    <t xml:space="preserve">BYN  SAĞ KOL </t>
  </si>
  <si>
    <t>ERK</t>
  </si>
  <si>
    <t>MACİDE ÜZÜLMEZ</t>
  </si>
  <si>
    <t xml:space="preserve">BYN 60 KĞ SAĞ+ SOL </t>
  </si>
  <si>
    <t>ERK  SOL KOL 75 KĞ</t>
  </si>
  <si>
    <t xml:space="preserve">GÖKHAN SEVEN </t>
  </si>
  <si>
    <t>ERK SAĞ KOL  90 KĞ</t>
  </si>
  <si>
    <t>ÖMER AYDIN</t>
  </si>
  <si>
    <t>ERK  SAĞ KOL  90 KĞ</t>
  </si>
  <si>
    <t>SEDA GERİDÖNMEZ</t>
  </si>
  <si>
    <t>BOCCE-BOWLİNG</t>
  </si>
  <si>
    <t>İLKE KUMARTAŞOĞLU</t>
  </si>
  <si>
    <t>BURAK AKSIN</t>
  </si>
  <si>
    <t>ÜMİT PATIR</t>
  </si>
  <si>
    <t>GELİŞ. OLAN SP. BR.-KKY</t>
  </si>
  <si>
    <t>SPRİNT</t>
  </si>
  <si>
    <t>GELİŞ. OLAN SP. BR.-RAFTİNG</t>
  </si>
  <si>
    <t xml:space="preserve">DUYGU ÇETE </t>
  </si>
  <si>
    <t>GÖRME ENG-JUDO</t>
  </si>
  <si>
    <t>BÜYÜK   57 KĞ</t>
  </si>
  <si>
    <t>BÜYÜK   73 KĞ</t>
  </si>
  <si>
    <t xml:space="preserve">SEVDA KALAFAT </t>
  </si>
  <si>
    <t>K.MARAŞ</t>
  </si>
  <si>
    <t>GÖRME ENG- HALTER</t>
  </si>
  <si>
    <t>BYN -BENCH PRES 48 KĞ</t>
  </si>
  <si>
    <t xml:space="preserve">DÖNDÜ KANAT </t>
  </si>
  <si>
    <t>BYN -BENCH PRES 52KĞ</t>
  </si>
  <si>
    <t>MELTEM TİRİKLİ</t>
  </si>
  <si>
    <t>BYN -BENCH PRES 56KĞ</t>
  </si>
  <si>
    <t>BYN -BENCH PRES 60KĞ</t>
  </si>
  <si>
    <t>AYTEN ÖZYÜRÜK</t>
  </si>
  <si>
    <t>BYN -BENCH PRES 67.5KĞ</t>
  </si>
  <si>
    <t>BYN -BENCH PRES 82.5KĞ</t>
  </si>
  <si>
    <t>SEVİM KAYA</t>
  </si>
  <si>
    <t>BYN -BENCH PRES 97.5 KĞ</t>
  </si>
  <si>
    <t>BYN POWERLİFTİN 48 KĞ</t>
  </si>
  <si>
    <t>BYN POWERLİFTİN 52 KĞ</t>
  </si>
  <si>
    <t>BYN POWERLİFTİN 56 KĞ</t>
  </si>
  <si>
    <t>BYN POWERLİFTİN 60KĞ</t>
  </si>
  <si>
    <t>BYN POWERLİFTİN 67.5KĞ</t>
  </si>
  <si>
    <t>BYN POWERLİFTİN 82.5KĞ</t>
  </si>
  <si>
    <t>BYN POWERLİFTİN 97.5KĞ</t>
  </si>
  <si>
    <t>SENAİ EKİNCİ</t>
  </si>
  <si>
    <t>BY POWERLİFTİNG 67.5KĞ</t>
  </si>
  <si>
    <t>BY POWERLİFTİNG 56KĞ</t>
  </si>
  <si>
    <t>DURSUN HAYRAN</t>
  </si>
  <si>
    <t>BY BENCH PRESS 110 KĞ</t>
  </si>
  <si>
    <t>BY BENCH PRESS 56 KĞ</t>
  </si>
  <si>
    <t>AYHAN GÜRSOY</t>
  </si>
  <si>
    <t>SONER DEMİRTAŞ</t>
  </si>
  <si>
    <t>GENÇLER SERBEST</t>
  </si>
  <si>
    <t>TAHA AKGÜL</t>
  </si>
  <si>
    <t>GENÇLER GREKOR.</t>
  </si>
  <si>
    <t>BÜYÜKLER GREKO.</t>
  </si>
  <si>
    <t>VASIF ARZIMANOV</t>
  </si>
  <si>
    <t>SOFYA</t>
  </si>
  <si>
    <t>HALTER KOP,SİLK.TOP.</t>
  </si>
  <si>
    <t>HALTER KOP,TOP.</t>
  </si>
  <si>
    <t>AYLİN TAŞDELEN</t>
  </si>
  <si>
    <t>HALTER KOP,SİLK,TOP</t>
  </si>
  <si>
    <t>ERKEK TAKIM (PLAJ)</t>
  </si>
  <si>
    <t>ERKEKLER PLAJ</t>
  </si>
  <si>
    <t>100 KG</t>
  </si>
  <si>
    <t>44 KG</t>
  </si>
  <si>
    <t>MİLLİ TAKIM BAYANLAR</t>
  </si>
  <si>
    <t>TAKIMLAR ŞAMPİYONASI</t>
  </si>
  <si>
    <t>HİNDİSTAN</t>
  </si>
  <si>
    <t>ÖZGE AKARSU</t>
  </si>
  <si>
    <t>MURAT DOĞAN</t>
  </si>
  <si>
    <t>ÖMER BAKİ AYVAZ</t>
  </si>
  <si>
    <t>HAFSA ŞEYDA BURUCU</t>
  </si>
  <si>
    <t>ÖZGE ŞAN</t>
  </si>
  <si>
    <t>LOW KICK CONTACT</t>
  </si>
  <si>
    <t>GÖZDE BAYERGİ ARICAN</t>
  </si>
  <si>
    <t xml:space="preserve">K-1 </t>
  </si>
  <si>
    <t>HASİBE EYLÜL ELMAS</t>
  </si>
  <si>
    <t>GENÇLER FULL CONTACT</t>
  </si>
  <si>
    <t>İREM BAŞAK AYDIN</t>
  </si>
  <si>
    <t>ŞİRVAN ALAN</t>
  </si>
  <si>
    <t>FURKAN ÇİÇEK</t>
  </si>
  <si>
    <t>GENÇLER LIGHT CONTAC.</t>
  </si>
  <si>
    <t>BERİVAN AY</t>
  </si>
  <si>
    <t>MEHMET MISTIK</t>
  </si>
  <si>
    <t>TAYFUN DÖNMEZ</t>
  </si>
  <si>
    <t>GENÇLER SEMI CONTACT</t>
  </si>
  <si>
    <t>ALİ SARIKAMIŞ</t>
  </si>
  <si>
    <t>SUPERSPORT</t>
  </si>
  <si>
    <t>SEMİHA EMİR</t>
  </si>
  <si>
    <t>GENÇ BAYANLAR 48 KG.</t>
  </si>
  <si>
    <t>SEDA YILDIRIM</t>
  </si>
  <si>
    <t>GENÇ BAYANLAR 60 KG.</t>
  </si>
  <si>
    <t>NURHAYAT HİÇYAKMAZER</t>
  </si>
  <si>
    <t xml:space="preserve">BÜYÜK BAYANLAR </t>
  </si>
  <si>
    <t>GENÇ BAYANLAR 51 KG.</t>
  </si>
  <si>
    <t>MURAT KARA</t>
  </si>
  <si>
    <t>GENÇ ERKEKLER 48 KG.</t>
  </si>
  <si>
    <t>UĞURCAN BEYAZIT</t>
  </si>
  <si>
    <t>GENÇ ERKEKLER 71 KG.</t>
  </si>
  <si>
    <t>OZAN ŞENGEL</t>
  </si>
  <si>
    <t>BÜYÜK ERKEKLER 54 KG.</t>
  </si>
  <si>
    <t>ÇAĞAN ATAKAN ASLAN</t>
  </si>
  <si>
    <t>BÜYÜK ERKEKLER 71 KG.</t>
  </si>
  <si>
    <t>FUNDA DİKEN</t>
  </si>
  <si>
    <t>BÜYÜK BAYANLAR 54 KG.</t>
  </si>
  <si>
    <t>MUŞ REKABET KURUMU LİSESİ</t>
  </si>
  <si>
    <t>KROS KIZ TAKIMI</t>
  </si>
  <si>
    <t>KROS ERKEK TAKIMI</t>
  </si>
  <si>
    <t>NURİ KÖMÜR</t>
  </si>
  <si>
    <t>KROS</t>
  </si>
  <si>
    <t>AHMET HİŞAN</t>
  </si>
  <si>
    <t>EMİNE HATUN TUNA</t>
  </si>
  <si>
    <t>BURSA ÇELEBİ MEHMET LİSESİ</t>
  </si>
  <si>
    <t>BADMİNTON KIZ TAKIMI</t>
  </si>
  <si>
    <t>BURSA DEMİRTAŞ PAŞA END.MES. LİS.</t>
  </si>
  <si>
    <t>BADMİNTON ERKEK TAK.</t>
  </si>
  <si>
    <t>BURSA DEMİRTAŞ PAŞA&amp;ERZİNCAN L.</t>
  </si>
  <si>
    <t>BADMİNTON KARMA KIZ T.</t>
  </si>
  <si>
    <t>FATİH DAVUTPAŞA LİSESİ</t>
  </si>
  <si>
    <t>OKULSPORLARI</t>
  </si>
  <si>
    <t>LİS.RARASI VOLEYB.</t>
  </si>
  <si>
    <t>BURAK FIRAT</t>
  </si>
  <si>
    <t>BENGÜ SENA AYAN</t>
  </si>
  <si>
    <t>9 YAŞ ALTI KIZLAR</t>
  </si>
  <si>
    <t>NİSAN ULUSOY</t>
  </si>
  <si>
    <t>11 YAŞ ALTI KIZLAR</t>
  </si>
  <si>
    <t>EMİRHAN TARLABAŞI</t>
  </si>
  <si>
    <t>BAHADIR ÖZEN</t>
  </si>
  <si>
    <t>AYÇA FATMA DURMAZ</t>
  </si>
  <si>
    <t>15 YAŞ ALTI KIZLAR</t>
  </si>
  <si>
    <t>17 YAŞ ALTI KIZLAR</t>
  </si>
  <si>
    <t>CEMİL CAN ALİ BARANDİ</t>
  </si>
  <si>
    <t>UFUK SEZEN ARAT</t>
  </si>
  <si>
    <t>17 YAŞ ALTI</t>
  </si>
  <si>
    <t>TOPLAM MADALYA SAYISI</t>
  </si>
  <si>
    <t>BİREYSEL EN İYİ 5 DERECE</t>
  </si>
  <si>
    <t>TEKVANDO</t>
  </si>
  <si>
    <t>ÖMER AKSOY</t>
  </si>
  <si>
    <t>İBRAHİM ETHEM PAK</t>
  </si>
  <si>
    <t>NURGÜL ÇELİK</t>
  </si>
  <si>
    <t>YUSUF KOCAMAN</t>
  </si>
  <si>
    <t>POOMSE-1.MASTER</t>
  </si>
  <si>
    <t>M.YILMAZ-K.YILMAZ-H.T.ALPER</t>
  </si>
  <si>
    <t>POOMSE-SENKRON TAKIM</t>
  </si>
  <si>
    <t>G.SARI-N.ALTUN-N.ÜNKARACALAR</t>
  </si>
  <si>
    <t>RABİA KİM-FAZLI KARIŞIK</t>
  </si>
  <si>
    <t>1.PAİR TAKIM</t>
  </si>
  <si>
    <t>21-30</t>
  </si>
  <si>
    <t>SELAHADDİN ŞAHİN</t>
  </si>
  <si>
    <t>2.MASTER</t>
  </si>
  <si>
    <t>PARA-TEKVANDO</t>
  </si>
  <si>
    <t>TURAN ERDOĞAN</t>
  </si>
  <si>
    <t>YASİN TOKDOĞAN</t>
  </si>
  <si>
    <t>CENGİZ AYDOĞDU</t>
  </si>
  <si>
    <t>ERKEK TAKIM DÜNYA TK ŞAMP.</t>
  </si>
  <si>
    <t>BAYAN TAKIM DÜNYA TK ŞAMP.</t>
  </si>
  <si>
    <t>HATİCE KÜBRA İLGÜN</t>
  </si>
  <si>
    <t>ÜNİVERSİTE  SP. TEKVANDO</t>
  </si>
  <si>
    <t>SEVDA MAVİ</t>
  </si>
  <si>
    <t>RUKİYE YILDIRIM</t>
  </si>
  <si>
    <t>SERDAR YÜKSEL</t>
  </si>
  <si>
    <t>ÜNİVERSİTE  SP. BOKS</t>
  </si>
  <si>
    <t>DİNDAR GÖLÇEK</t>
  </si>
  <si>
    <t>ÖNUR ŞİPAL</t>
  </si>
  <si>
    <t>ÜNİVERSİTE  SP. GÜREŞ</t>
  </si>
  <si>
    <t>GREKOROMEN</t>
  </si>
  <si>
    <t>AHMET YILDIRIM</t>
  </si>
  <si>
    <t>ABDULSAMET UĞURLU</t>
  </si>
  <si>
    <t>MURAT MERT</t>
  </si>
  <si>
    <t>SERDAR BÖKE</t>
  </si>
  <si>
    <t>MONTENEGRO</t>
  </si>
  <si>
    <t>ÜNİVERSİTE  SP. KARATE</t>
  </si>
  <si>
    <t xml:space="preserve">MAHMUT IRMAK </t>
  </si>
  <si>
    <t>VÜCUT GELİŞTİRME FEDERAS.</t>
  </si>
  <si>
    <t>ERKEKLER  70 KĞ</t>
  </si>
  <si>
    <t>KLASİK VÜC.GELİŞTİRME</t>
  </si>
  <si>
    <t xml:space="preserve">ERCAN DEMİR </t>
  </si>
  <si>
    <t>MASTERLER +90 KĞ</t>
  </si>
  <si>
    <t>HAMDULLAH  AYKUTLUĞ</t>
  </si>
  <si>
    <t>MAST. ŞAMPİY ŞAMP. +90</t>
  </si>
  <si>
    <t>TOLGA  MURAT BALIKÇI</t>
  </si>
  <si>
    <t>TEKER. SANDEL  VÜC.GLŞ</t>
  </si>
  <si>
    <t>MASTER.VÜC GELŞ. 80 KĞ</t>
  </si>
  <si>
    <t xml:space="preserve">FARUK ARDA HORHOR </t>
  </si>
  <si>
    <t xml:space="preserve">MASTER.VÜC GELŞ. </t>
  </si>
  <si>
    <t xml:space="preserve">ENİS AKSOY </t>
  </si>
  <si>
    <t xml:space="preserve">GENÇ ERKEKLER FİTNESS </t>
  </si>
  <si>
    <t xml:space="preserve">FERHAT MAĞAN </t>
  </si>
  <si>
    <t>GENÇ ERK. VÜC.GELİŞ</t>
  </si>
  <si>
    <t xml:space="preserve">ARİF ERTEM </t>
  </si>
  <si>
    <t xml:space="preserve">AMERİKA </t>
  </si>
  <si>
    <t>VÜC. GLŞ. BİLEK GÜREŞİ</t>
  </si>
  <si>
    <t>GENÇLER +80 KĞ  SOL KOL</t>
  </si>
  <si>
    <t>GENÇLER +80 KĞ  SAĞ KOL</t>
  </si>
  <si>
    <t xml:space="preserve">BERNA YEŞİLDAL </t>
  </si>
  <si>
    <t>GENÇ BYN. 45 KĞ SOL KOL</t>
  </si>
  <si>
    <t>GENÇ BYN. 45 KĞ SAĞ KOL</t>
  </si>
  <si>
    <t xml:space="preserve">MEHMET ALİ ÜZÜL </t>
  </si>
  <si>
    <t>BÜY.ERK. 60 KĞ SAĞ KOL</t>
  </si>
  <si>
    <t xml:space="preserve">EVREN SERHAT ASLAN </t>
  </si>
  <si>
    <t>BÜY.ERK. 65KĞ SAĞ KOL</t>
  </si>
  <si>
    <t>BÜY.ERK. 65KĞ SOL KOL</t>
  </si>
  <si>
    <t xml:space="preserve">FATİH MEHMET BOZ </t>
  </si>
  <si>
    <t>BÜY.ERK. 75KĞ SOL KOL</t>
  </si>
  <si>
    <t xml:space="preserve">FERİT OSMANLI </t>
  </si>
  <si>
    <t>BÜY.ERK. 110KĞ SAĞ KOL</t>
  </si>
  <si>
    <t xml:space="preserve">ARZU DÖNMEZ </t>
  </si>
  <si>
    <t>BÜY BYN. 55 KĞ SAĞ KOL</t>
  </si>
  <si>
    <t>BÜY BYN. 55 KĞ SOL  KOL</t>
  </si>
  <si>
    <t xml:space="preserve">SEVAL YALÇINKAYA </t>
  </si>
  <si>
    <t>BÜY BYN. 50 KĞ SAĞ  KOL</t>
  </si>
  <si>
    <t>FULL CONT.KARATE</t>
  </si>
  <si>
    <t>MEHMET NADİR ÜNAL</t>
  </si>
  <si>
    <t>SANDA</t>
  </si>
  <si>
    <t xml:space="preserve">TURGAY KAYA </t>
  </si>
  <si>
    <t>YASİN MUTLU</t>
  </si>
  <si>
    <t>HALİL KAYACI</t>
  </si>
  <si>
    <t>TAO</t>
  </si>
  <si>
    <t>ZEYNEP  MAKBULE AKYÜZ</t>
  </si>
  <si>
    <t>ŞENNUR DEMİR</t>
  </si>
  <si>
    <t>HÜLYA BIYIK</t>
  </si>
  <si>
    <t>FAZİLET BETÜL HEYBETLİ</t>
  </si>
  <si>
    <t>DİLARA URALP</t>
  </si>
  <si>
    <t>K.J.Y&amp;M. SLALOM</t>
  </si>
  <si>
    <t>2010 YILI AVRUPA ŞAMPİYONALARINDA DERECE ALAN SPORCULAR</t>
  </si>
  <si>
    <t>O.TÜZÜN-Y.İLNAM-M.C.SINMAZIŞIK</t>
  </si>
  <si>
    <t>ATICILIK VE AVCILIK-TRAP</t>
  </si>
  <si>
    <t>ATLETİZM-100MT-ENG</t>
  </si>
  <si>
    <t>ATLET.-5000-10000MT</t>
  </si>
  <si>
    <t>ALEMİTU BEKELE</t>
  </si>
  <si>
    <t>ATLETİZM-5000MT</t>
  </si>
  <si>
    <t>ATLETİZM-DAĞ KOŞ.</t>
  </si>
  <si>
    <t>HÜSEYİN PAK</t>
  </si>
  <si>
    <t>SELAHATTİN YILDIRIMCI</t>
  </si>
  <si>
    <t>YAĞMUR TARHAN</t>
  </si>
  <si>
    <t>MERYEM ERDOĞAN</t>
  </si>
  <si>
    <t>YILDIZ ERKEK MİLLİ TAKIMI</t>
  </si>
  <si>
    <t>ÖMER KARAKURT</t>
  </si>
  <si>
    <t>3 BANT FERDİ</t>
  </si>
  <si>
    <t xml:space="preserve">AVNİ KERTMEN </t>
  </si>
  <si>
    <t xml:space="preserve">İSVİÇRE </t>
  </si>
  <si>
    <t>BEDENSEL ENG-BMW2</t>
  </si>
  <si>
    <t>BEDENSEL ENG-BMW1</t>
  </si>
  <si>
    <t xml:space="preserve">TEK ERKEKLER </t>
  </si>
  <si>
    <t xml:space="preserve">İLKER TUZCU </t>
  </si>
  <si>
    <t>TUNAHAN ESER-TUNAHAN ESER</t>
  </si>
  <si>
    <t>BEDENSEL ENG-STU5</t>
  </si>
  <si>
    <t>MUAMMER ÇANKAYA</t>
  </si>
  <si>
    <t>BEDENSEL ENG-STL2</t>
  </si>
  <si>
    <t xml:space="preserve"> MİLLİ TAKIM</t>
  </si>
  <si>
    <t>BEDENSEL ENG-OKÇULUK</t>
  </si>
  <si>
    <t>OLİMPİK MAKARALI BAYN</t>
  </si>
  <si>
    <t>MAKARALI BAYANLAR</t>
  </si>
  <si>
    <t xml:space="preserve">ERDOĞAN AYGAN + GÜLBİN SU </t>
  </si>
  <si>
    <t xml:space="preserve">MAKARALI YAY </t>
  </si>
  <si>
    <t>MUSTAFA DEMİR</t>
  </si>
  <si>
    <t>OLİMPİK  YAY</t>
  </si>
  <si>
    <t>BED..ENG- BİLEK GÜREŞİ</t>
  </si>
  <si>
    <t>60 KĞ SOL KOL</t>
  </si>
  <si>
    <t>60 KĞ SAĞ KOL</t>
  </si>
  <si>
    <t>F.EDA SALTAN</t>
  </si>
  <si>
    <t>EMRE YILDIZ</t>
  </si>
  <si>
    <t>75 KĞ SAĞ KOL</t>
  </si>
  <si>
    <t xml:space="preserve">YASİN URHUN </t>
  </si>
  <si>
    <t>90 KĞ SAĞ KOL</t>
  </si>
  <si>
    <t>90 KĞ SOL KOL</t>
  </si>
  <si>
    <t>(+)90 KĞ SAĞ KOL</t>
  </si>
  <si>
    <t xml:space="preserve">SÜREYYA AYCA </t>
  </si>
  <si>
    <t>FURKAN GÜLTEKİN</t>
  </si>
  <si>
    <t>BOCCE-BOWLİNG-DART</t>
  </si>
  <si>
    <t>GENÇ-YILDIZ</t>
  </si>
  <si>
    <t>RAMAZAN ÖMEROĞLU</t>
  </si>
  <si>
    <t>YAĞMUR KANYAR</t>
  </si>
  <si>
    <t>EMİNE BOZDEMİR</t>
  </si>
  <si>
    <t>ESRA YILDIRIM</t>
  </si>
  <si>
    <t>BERNA SAKA</t>
  </si>
  <si>
    <t>İREM CİVAN</t>
  </si>
  <si>
    <t>NEHİR KAYA</t>
  </si>
  <si>
    <t>YILDIZ BAYANLAR</t>
  </si>
  <si>
    <t>ŞÜHEDA EMRE</t>
  </si>
  <si>
    <t>SERENGÜL BAYRAK</t>
  </si>
  <si>
    <t>BURCU KILIÇ</t>
  </si>
  <si>
    <t>MERVE ÖZGE ARSLAN</t>
  </si>
  <si>
    <t>NUR DAMLA YILDIZ</t>
  </si>
  <si>
    <t>ESKİŞEHİR</t>
  </si>
  <si>
    <t>GÖRME ENG -GOALBOL</t>
  </si>
  <si>
    <t xml:space="preserve">BAYANLAR </t>
  </si>
  <si>
    <t>BATUHAN DEMİRCİN</t>
  </si>
  <si>
    <t>KÜRŞAT KİRAZ</t>
  </si>
  <si>
    <t>GENÇLER GREKOROMEN</t>
  </si>
  <si>
    <t>ASLAN ATEM</t>
  </si>
  <si>
    <t>HASAN TAHSİN ÖZKUL</t>
  </si>
  <si>
    <t>NEBİ UZUN</t>
  </si>
  <si>
    <t>KÜBRA YÜCEL</t>
  </si>
  <si>
    <t>SELAHATTİN KILIÇSALLAYAN</t>
  </si>
  <si>
    <t>BOSNA HERSEK</t>
  </si>
  <si>
    <t>YILDIZ ERKEKLER</t>
  </si>
  <si>
    <t>ALİ BENCEOĞLU</t>
  </si>
  <si>
    <t>ABDULLAH KARA</t>
  </si>
  <si>
    <t>ENES BANDIRMA</t>
  </si>
  <si>
    <t>EVİN DEMİRHAN</t>
  </si>
  <si>
    <t>KIYMET KOÇYİĞİT</t>
  </si>
  <si>
    <t>SİNEM TOPÇU</t>
  </si>
  <si>
    <t>YILDIZ -GRK</t>
  </si>
  <si>
    <t>BATUHAN KOYUNCU</t>
  </si>
  <si>
    <t>TAHA YASİN DÜNDAR</t>
  </si>
  <si>
    <t>BAYANLAR KOP.SİLK-TOP</t>
  </si>
  <si>
    <t>BAYANLAR SİLK-TOP</t>
  </si>
  <si>
    <t>ÜMMÜHAN UÇAR</t>
  </si>
  <si>
    <t>BAYANLAR KOPARMA</t>
  </si>
  <si>
    <t>ERKEKLER KOP.SİLK-TOP</t>
  </si>
  <si>
    <t>ERKEKLER SİLKME</t>
  </si>
  <si>
    <t>ERKEKLER KOPARMA</t>
  </si>
  <si>
    <t>ERKEKLER KOP-TOPLAM</t>
  </si>
  <si>
    <t>NESLİHAN ÇATALCA</t>
  </si>
  <si>
    <t>FATMA KORKMAZ</t>
  </si>
  <si>
    <t>HİLAL TUNÇÖZ</t>
  </si>
  <si>
    <t>KADİR KOÇUM</t>
  </si>
  <si>
    <t>EMRE BÜYÜKÜNLÜ</t>
  </si>
  <si>
    <t>MELİH AKIN</t>
  </si>
  <si>
    <t>KIBRIS RUM K</t>
  </si>
  <si>
    <t>23 YAŞ ALTI BAYAN</t>
  </si>
  <si>
    <t>23 YAŞ ALTI ERKEK</t>
  </si>
  <si>
    <t>UĞUR KAÇMAZ</t>
  </si>
  <si>
    <t xml:space="preserve">ROMANYA </t>
  </si>
  <si>
    <t xml:space="preserve">İŞİTME ENG- KROS </t>
  </si>
  <si>
    <t>ERKEKLER 4000 M</t>
  </si>
  <si>
    <t>GENÇ ERK 8000 M</t>
  </si>
  <si>
    <t>ERKEKLER 12000 M</t>
  </si>
  <si>
    <t>ÇEK CUMHURİY.</t>
  </si>
  <si>
    <t>ENSAR TAMA</t>
  </si>
  <si>
    <t>ALİ SOFUOĞLU</t>
  </si>
  <si>
    <t>ÜMİT BAY KATA</t>
  </si>
  <si>
    <t>ÇAĞRI CANDAN</t>
  </si>
  <si>
    <t xml:space="preserve">ÜMİT BAY </t>
  </si>
  <si>
    <t>EROL CAN KAHYAOĞLU</t>
  </si>
  <si>
    <t>TOYGUN AKYILDIZ</t>
  </si>
  <si>
    <t>GÜLŞAH CENGİZ</t>
  </si>
  <si>
    <t>SALİH AKARSU</t>
  </si>
  <si>
    <t>GENÇ BAY</t>
  </si>
  <si>
    <t>M.OĞULCAN ALIMCI</t>
  </si>
  <si>
    <t>GENÇ BAY KATA</t>
  </si>
  <si>
    <t>R.ENES KAYA</t>
  </si>
  <si>
    <t>RIDVAN KAPTAN</t>
  </si>
  <si>
    <t>BAY TAKIM KATA</t>
  </si>
  <si>
    <t>HAFZA SEYDA BURCU</t>
  </si>
  <si>
    <t>AV.BÖLG.ŞAMP. EGE BÖLGESİ</t>
  </si>
  <si>
    <t>ERKEK TAKIM KUMİTE</t>
  </si>
  <si>
    <t>AV.BÖLG.ŞAMP. MARMARA BÖLGESİ</t>
  </si>
  <si>
    <t>ÜMİT/GENÇ BAYAN-KATA</t>
  </si>
  <si>
    <t>BAYAN TAKIM KUMİTE</t>
  </si>
  <si>
    <t>AV.BÖLG.ŞAMP. İÇ ANADOLU BÖLGESİ</t>
  </si>
  <si>
    <t>KAYSERİ ÜN.BAYAN TAKIM</t>
  </si>
  <si>
    <t>KAYSERİ ÜN.BAY TAKIM</t>
  </si>
  <si>
    <t>ASLAN ÇALIŞKAN ( Kayseri Üniv.)</t>
  </si>
  <si>
    <t>BÜYÜKLER K-1 CONTACT</t>
  </si>
  <si>
    <t>BÜYÜKLER LOW KİCK</t>
  </si>
  <si>
    <t>AYŞE DİRİCAN DEMİRCİ</t>
  </si>
  <si>
    <t>UĞUR MURAT KILIÇ</t>
  </si>
  <si>
    <t>BUĞCE HAŞLAMAN</t>
  </si>
  <si>
    <t xml:space="preserve"> BÜYÜKER LOW KİCK</t>
  </si>
  <si>
    <t>CANER TOPAL</t>
  </si>
  <si>
    <t>BÜYÜKLER FULL CONTACT</t>
  </si>
  <si>
    <t>HAVVA ULUS</t>
  </si>
  <si>
    <t>BÜYÜKL. KICK LIGHT CONT.</t>
  </si>
  <si>
    <t xml:space="preserve">MERT AKIN </t>
  </si>
  <si>
    <t>MELEK HU</t>
  </si>
  <si>
    <t>BÜYÜKLER TEK</t>
  </si>
  <si>
    <t>BORA VANG &amp; ŞİRİN HE</t>
  </si>
  <si>
    <t>BÜYÜKLER KARIŞIK ÇİFT</t>
  </si>
  <si>
    <t>BÜYÜKLER 67 KG.</t>
  </si>
  <si>
    <t>BÜYÜK BAYANLAR 51 KG.</t>
  </si>
  <si>
    <t>BÜYÜK ERKEKLER 57 KG.</t>
  </si>
  <si>
    <t>BÜYÜK ERKEKLER 63,5 KG.</t>
  </si>
  <si>
    <t>İSMAİL UZUNER</t>
  </si>
  <si>
    <t>BAHTİYAR ASLANCI</t>
  </si>
  <si>
    <t>GENÇ ERKEKLER 54 KG.</t>
  </si>
  <si>
    <t>GENÇ ERKEKLER 60 KG.</t>
  </si>
  <si>
    <t>MEHMET SEZER</t>
  </si>
  <si>
    <t>GENÇ ERKEKLER 75 KG.</t>
  </si>
  <si>
    <t>NAZLI YORULMAZ</t>
  </si>
  <si>
    <t>BÜYÜK BAYANLAR 60 KG.</t>
  </si>
  <si>
    <t>BÜŞRA SÜVARİ</t>
  </si>
  <si>
    <t>GENÇ BAYANLAR 54 KG.</t>
  </si>
  <si>
    <t>SERMET ÇINAR</t>
  </si>
  <si>
    <t xml:space="preserve">BEGÜNHAN ELİF ÜNSAL </t>
  </si>
  <si>
    <t>SELEN ÖZKAYA</t>
  </si>
  <si>
    <t>YAĞIZ YILMAZ&amp;NESLİHAN ÇAKIROĞLU</t>
  </si>
  <si>
    <t>KLASİK YAY TAKIM</t>
  </si>
  <si>
    <t>SELEN ÖZKAYA&amp;BEGÜNHAN ELİF ÜNSAL</t>
  </si>
  <si>
    <t>KLASİK YAY YILDIZ BYN.TK.</t>
  </si>
  <si>
    <t>Y.ÇORBA-O.EKŞİCİ-S.ÇINAR</t>
  </si>
  <si>
    <t>GENÇ KLASİK YAY</t>
  </si>
  <si>
    <t>N.ÇAKIROĞLU-B.E.ÜNSAL-S.ÖZKAYA</t>
  </si>
  <si>
    <t>GENÇLER KLASİK YAY TK.</t>
  </si>
  <si>
    <t>Y.YILMAZ-K.KIRSEVER-E.GÜLAÇAR</t>
  </si>
  <si>
    <t>YILDIZLAR KLASİK YAY TK.</t>
  </si>
  <si>
    <t>NESLİHAN ÇAKIROĞLU</t>
  </si>
  <si>
    <t>YILDIZ BAYAN</t>
  </si>
  <si>
    <t>N.ÇAKIROĞLU-Y.YILMAZ</t>
  </si>
  <si>
    <t>KLASİK YAY TK.</t>
  </si>
  <si>
    <t>PEMBE BOLAT&amp;ÖZGÜR CAN ALICI</t>
  </si>
  <si>
    <t>MAKARALI YAY KARIŞIK TK.</t>
  </si>
  <si>
    <t>13 YAŞ GENEL</t>
  </si>
  <si>
    <t>7 YAŞ GENEL</t>
  </si>
  <si>
    <t>9 YAŞ KIZLAR</t>
  </si>
  <si>
    <t>YEŞİM PATEL</t>
  </si>
  <si>
    <t>13 YAŞ KIZLAR</t>
  </si>
  <si>
    <t>AYÇA AKSOY</t>
  </si>
  <si>
    <t>11 YAŞ KIZLAR</t>
  </si>
  <si>
    <t>15 YAŞ KIZLAR</t>
  </si>
  <si>
    <t>TOLGA ÜLKER</t>
  </si>
  <si>
    <t>9 YAŞ GENEL</t>
  </si>
  <si>
    <t>15 YAŞ GENEL</t>
  </si>
  <si>
    <t>VOLKAN SEVGİ</t>
  </si>
  <si>
    <t>11 YAŞ GENEL</t>
  </si>
  <si>
    <t>CEMİLCAN ALİ MARANDİ</t>
  </si>
  <si>
    <t>12 YAŞ ALTI</t>
  </si>
  <si>
    <t>GÖKHAN COŞAR</t>
  </si>
  <si>
    <t>AYŞE HAZAL BOYANMIŞ</t>
  </si>
  <si>
    <t>BAHÇEŞEHİR ÜNİVERSİTESİ</t>
  </si>
  <si>
    <t>ÜNİV.SPOR.VOLEYBOL</t>
  </si>
  <si>
    <t>GAZİ ÜNİVERSİTESİ</t>
  </si>
  <si>
    <t>ÜNİV.SPOR.FUTBOL</t>
  </si>
  <si>
    <t>İSTANBUL ÜNİVERSİTESİ</t>
  </si>
  <si>
    <t>ÜNİV.SPOR.BASKETBOL</t>
  </si>
  <si>
    <t>HÜSEYİN DİNDAR</t>
  </si>
  <si>
    <t xml:space="preserve">ANTALYA </t>
  </si>
  <si>
    <t xml:space="preserve">WUSHU- SANDA </t>
  </si>
  <si>
    <t>BÜYÜK ERK. 52 KG</t>
  </si>
  <si>
    <t>BÜYÜK ERK. 56 KG</t>
  </si>
  <si>
    <t>YAŞAR GÜLAY</t>
  </si>
  <si>
    <t>BÜYÜK ERK. 90 KG</t>
  </si>
  <si>
    <t>HÜSEYİN KÖSE</t>
  </si>
  <si>
    <t>BÜYÜK ERK. 48KG</t>
  </si>
  <si>
    <t>BÜYÜK ERK. 60KG</t>
  </si>
  <si>
    <t>BÜYÜK ERK. 65KG</t>
  </si>
  <si>
    <t>BİLAL ATİLLE</t>
  </si>
  <si>
    <t>BÜYÜK ERK. 85 KG</t>
  </si>
  <si>
    <t>DOĞAN EMRE BALDIRCI</t>
  </si>
  <si>
    <t>GENÇ ERK 65 KG</t>
  </si>
  <si>
    <t>METİN GELİNCİ</t>
  </si>
  <si>
    <t>GENÇ ERK 48 KG</t>
  </si>
  <si>
    <t>VEDAT ORUÇ</t>
  </si>
  <si>
    <t>GENÇ ERK 56 KG</t>
  </si>
  <si>
    <t>MURAT ERDEM</t>
  </si>
  <si>
    <t>GENÇ ERK 60 KG</t>
  </si>
  <si>
    <t>BEHÇET AKTAŞ</t>
  </si>
  <si>
    <t>GENÇ ERK 75 KG</t>
  </si>
  <si>
    <t>ENES DORUK</t>
  </si>
  <si>
    <t>GENÇ ERK 52 KG</t>
  </si>
  <si>
    <t>ONURCAN İSTENCİ</t>
  </si>
  <si>
    <t xml:space="preserve">NURTEKİN SEKMEN </t>
  </si>
  <si>
    <t>GENÇ ERK-B  48 KG</t>
  </si>
  <si>
    <t>ABDULHAMİT EROL</t>
  </si>
  <si>
    <t>GENÇ ERK-B  52 KG</t>
  </si>
  <si>
    <t>GENÇ ERK-B  56 KG</t>
  </si>
  <si>
    <t>RAMAZAN BAYRAM</t>
  </si>
  <si>
    <t>GENÇ ERK-B  60 KG</t>
  </si>
  <si>
    <t>CAFER SEVİNDİK</t>
  </si>
  <si>
    <t>GENÇ ERK-B  70KG</t>
  </si>
  <si>
    <t xml:space="preserve">ALİ KORU </t>
  </si>
  <si>
    <t>GENÇ ERK-B  80KG</t>
  </si>
  <si>
    <t>HAKAN TANRIGÜL</t>
  </si>
  <si>
    <t>GENÇ ERK-B  75 KG</t>
  </si>
  <si>
    <t>BÜYÜK BYN. 48 KG</t>
  </si>
  <si>
    <t>BÜYÜK BYN.65 KG</t>
  </si>
  <si>
    <t>HİLAL ŞEN</t>
  </si>
  <si>
    <t>BÜYÜK BYN. 70KG</t>
  </si>
  <si>
    <t>LEZİHE HİLAL BENLİ</t>
  </si>
  <si>
    <t>BÜYÜK BYN. 56 KG</t>
  </si>
  <si>
    <t>ĞÜLŞAH KIYAK</t>
  </si>
  <si>
    <t>BÜYÜK BYN. 60KG</t>
  </si>
  <si>
    <t>BUSE KILIÇARSLAN</t>
  </si>
  <si>
    <t>GENÇ BYN  48 KG</t>
  </si>
  <si>
    <t>SÜMEYYE KAYABAŞI</t>
  </si>
  <si>
    <t>GENÇ BYN 52 KG</t>
  </si>
  <si>
    <t>HATİCE SALİH</t>
  </si>
  <si>
    <t>GENÇ BYN  56KG</t>
  </si>
  <si>
    <t>ÖZGÜL YILMAZ</t>
  </si>
  <si>
    <t>GENÇ BYN  60KG</t>
  </si>
  <si>
    <t xml:space="preserve">REZZAN DEMİRCİ </t>
  </si>
  <si>
    <t>GENÇ BYN- B  48 KG</t>
  </si>
  <si>
    <t>SEDA EROĞLU</t>
  </si>
  <si>
    <t>GENÇ BYN- B  52 KG</t>
  </si>
  <si>
    <t xml:space="preserve">CEME MERT </t>
  </si>
  <si>
    <t>GENÇ BYN- B  56 KG</t>
  </si>
  <si>
    <t>GENÇ BYN- B  60 KG</t>
  </si>
  <si>
    <t xml:space="preserve">ZEYNEP MAKBULE AKYÜZ </t>
  </si>
  <si>
    <t>WUSHU- TAOLU</t>
  </si>
  <si>
    <t>MİNİK BYN</t>
  </si>
  <si>
    <t xml:space="preserve">İLAYDA EMEN </t>
  </si>
  <si>
    <t xml:space="preserve">BURAK AKKAYA </t>
  </si>
  <si>
    <t>MİNİK ERK</t>
  </si>
  <si>
    <t>NECMETTİN ERBAKAN AKYÜZ</t>
  </si>
  <si>
    <t>ERTUĞRUL ENİSOĞLU</t>
  </si>
  <si>
    <t>ABDULKERİM AKGÜL</t>
  </si>
  <si>
    <t xml:space="preserve">FURKAN ŞENER </t>
  </si>
  <si>
    <t>YILDIZ ERK.</t>
  </si>
  <si>
    <t xml:space="preserve">ELİF AKYÜZ </t>
  </si>
  <si>
    <t xml:space="preserve">GENÇ BYN </t>
  </si>
  <si>
    <t>GENÇ BYN</t>
  </si>
  <si>
    <t>CEMRE MELEK YILDIRIM</t>
  </si>
  <si>
    <t xml:space="preserve">ŞEYMA URHAN </t>
  </si>
  <si>
    <t>ELİF KIPLAPINAR</t>
  </si>
  <si>
    <t>SEHER CENGİZ</t>
  </si>
  <si>
    <t>GENÇ ERK.</t>
  </si>
  <si>
    <t>MERT HAMZA ENİSOĞLU</t>
  </si>
  <si>
    <t xml:space="preserve">MURAT URHAN </t>
  </si>
  <si>
    <t>BÜYÜK ERK</t>
  </si>
  <si>
    <t>HASAN HÜSEYİN YILMAZ</t>
  </si>
  <si>
    <t>SEBAHAT DEMİR</t>
  </si>
  <si>
    <t>BÜYÜK BYN</t>
  </si>
  <si>
    <t xml:space="preserve">GÜLİSTAN KOŞULAN </t>
  </si>
  <si>
    <t>ZÜLBİYE KAÇAY</t>
  </si>
  <si>
    <t xml:space="preserve">HOLLANDA </t>
  </si>
  <si>
    <t>BYK ERK KLASİK</t>
  </si>
  <si>
    <t xml:space="preserve">EVREN SERHAT ARSLAN </t>
  </si>
  <si>
    <t xml:space="preserve">VÜCT GL-BİLEK GÜR </t>
  </si>
  <si>
    <t>BYK ERK SOL KOL 65 K</t>
  </si>
  <si>
    <t xml:space="preserve">MEHMET FATİH BOZ </t>
  </si>
  <si>
    <t>BYK ERK SOL KOL 75 K</t>
  </si>
  <si>
    <t>BYK ERK SAĞ KOL 60 K</t>
  </si>
  <si>
    <t>BYK ERK SAĞ KOL 75 K</t>
  </si>
  <si>
    <t>BYK ERK SAĞ KOL 110 K</t>
  </si>
  <si>
    <t xml:space="preserve">ATİLE KOÇAK </t>
  </si>
  <si>
    <t>MASTERLER 100 KĞ</t>
  </si>
  <si>
    <t>ZEYNEP CEBECİ</t>
  </si>
  <si>
    <t>GNÇ BYN SOL 70 KĞ</t>
  </si>
  <si>
    <t xml:space="preserve">ESRA KİRAZ </t>
  </si>
  <si>
    <t>GNÇ BYN SAĞ 50 KĞ</t>
  </si>
  <si>
    <t>GNÇ BYN SAĞ 70 KĞ</t>
  </si>
  <si>
    <t>BYK BYN SOL 50KĞ</t>
  </si>
  <si>
    <t>ARZU DÖNMEZ</t>
  </si>
  <si>
    <t>BYK BYN SOL 60KĞ</t>
  </si>
  <si>
    <t xml:space="preserve">NURCİHAN GÖNÜL </t>
  </si>
  <si>
    <t>BYK BYN SOL 80KĞ</t>
  </si>
  <si>
    <t>BYK BYN SAĞ 80KĞ</t>
  </si>
  <si>
    <t>BYK BYN SAĞ 55KĞ</t>
  </si>
  <si>
    <t xml:space="preserve">FIRAT ÜRÜN </t>
  </si>
  <si>
    <t xml:space="preserve">VÜCUT GELİŞTİRME </t>
  </si>
  <si>
    <t xml:space="preserve">GENÇLER </t>
  </si>
  <si>
    <t xml:space="preserve">BAYRAM ZÜHTÜ KÜTAHYA </t>
  </si>
  <si>
    <t xml:space="preserve">MASTERLER </t>
  </si>
  <si>
    <t xml:space="preserve">KUTBETTİN BULUT </t>
  </si>
  <si>
    <t xml:space="preserve">İSMET  AKOVA </t>
  </si>
  <si>
    <t>MASTERLER KLASİK</t>
  </si>
  <si>
    <t>EDİZ YILDIRIMER</t>
  </si>
  <si>
    <t>GENÇ 800 mt. SERBEST</t>
  </si>
  <si>
    <t>500 mt. SERBEST</t>
  </si>
  <si>
    <t>01/01/2011 - 31/12/2011  TARİHLERİ ARASINDA KAZANILAN MADALYA LİSTESİ</t>
  </si>
  <si>
    <t>BEYZ SOFT RAGBİ</t>
  </si>
  <si>
    <t>ORYANTİRİNG</t>
  </si>
  <si>
    <t xml:space="preserve">OTOMOBİL </t>
  </si>
  <si>
    <t>ÖZEL SPORCULAR</t>
  </si>
  <si>
    <t>RAGBİ</t>
  </si>
  <si>
    <t xml:space="preserve">SUALTI </t>
  </si>
  <si>
    <t>STR.GEL.D.BŞK/İSTATİSTİK MÜD/2011</t>
  </si>
  <si>
    <t>2011 YILI DÜNYA ŞAMPİYONALARINDA DERECE ALAN SPORCULAR</t>
  </si>
  <si>
    <t>SAFİYE SARITÜRK</t>
  </si>
  <si>
    <t>ATICILIK AVCILIK</t>
  </si>
  <si>
    <t>ÖZKAN BALTACI</t>
  </si>
  <si>
    <t>LİLİE</t>
  </si>
  <si>
    <t>ATLETİZM ÇEKİÇ ATMA</t>
  </si>
  <si>
    <t>ATLETİZM DAĞ KOŞUSU</t>
  </si>
  <si>
    <t>ADEM KARAGÖZ</t>
  </si>
  <si>
    <t>MURAT ORAK</t>
  </si>
  <si>
    <t>HATİCE BAYAR</t>
  </si>
  <si>
    <t>ABDULLAH ŞENER</t>
  </si>
  <si>
    <t>GUETAMALA</t>
  </si>
  <si>
    <t>İLKER TUZCU</t>
  </si>
  <si>
    <t>EMİNE SEÇKİN</t>
  </si>
  <si>
    <t>TUNAHAN ESER</t>
  </si>
  <si>
    <t>ZEYNEP YILMAZ</t>
  </si>
  <si>
    <t>GÖKHAN ÖZŞENER</t>
  </si>
  <si>
    <t>TAYFUN TAŞDEMİR-LÜTFİ B. ÇENET</t>
  </si>
  <si>
    <t>3 BANT</t>
  </si>
  <si>
    <t>REYHAN ÇAKIR</t>
  </si>
  <si>
    <t>REMZİYE TOPALOĞLU</t>
  </si>
  <si>
    <t>ŞERİFE KARAKOÇ</t>
  </si>
  <si>
    <t>NURŞAH ÇELİK</t>
  </si>
  <si>
    <t>ÜLKÜ DEMİR</t>
  </si>
  <si>
    <t>NERİMAN ISTIK</t>
  </si>
  <si>
    <t>BESTE ALİYAZICIOĞLU</t>
  </si>
  <si>
    <t>FATMA NUR AYDIN</t>
  </si>
  <si>
    <t>ELİF KAYAN</t>
  </si>
  <si>
    <t>OSMAN AYDIN</t>
  </si>
  <si>
    <t>ÖMER DİNÇER</t>
  </si>
  <si>
    <t>U.GÜNGÖR,B.SÜTOĞLU,İ.RESUL,R.HAMDİ</t>
  </si>
  <si>
    <t>ÖMER UZAN</t>
  </si>
  <si>
    <t>METEHAN BAŞAR</t>
  </si>
  <si>
    <t>OĞUZHAN MESUTSARIS0Y</t>
  </si>
  <si>
    <t>EMRE DEMİRCİN</t>
  </si>
  <si>
    <t>İSMAİL ERGAN</t>
  </si>
  <si>
    <t>ERDEM YİĞİT</t>
  </si>
  <si>
    <t>BATUM</t>
  </si>
  <si>
    <t>PLAJ GÜREŞİ</t>
  </si>
  <si>
    <t>SAVAŞ BAŞ</t>
  </si>
  <si>
    <t>FATİH YERLİ</t>
  </si>
  <si>
    <t>ÖMER KASTAN</t>
  </si>
  <si>
    <t>DAVUT ERTEMİZ</t>
  </si>
  <si>
    <t>İSMET YILMAZ</t>
  </si>
  <si>
    <t>ATAKAN AKSAN</t>
  </si>
  <si>
    <t>HALİL İBRAHİM YAĞCI</t>
  </si>
  <si>
    <t>GALİP TURAN</t>
  </si>
  <si>
    <t>MÜCAHİT GÜNGÖR</t>
  </si>
  <si>
    <t>ARNAVUTLUK/TİRAN</t>
  </si>
  <si>
    <t>BEYHAN GÜLFİLİZ</t>
  </si>
  <si>
    <t>AHMET MURAT KABANLI</t>
  </si>
  <si>
    <t>NAZMİ KAHVECİLER</t>
  </si>
  <si>
    <t>NURİ ZENGİN</t>
  </si>
  <si>
    <t>METİN KILIÇ</t>
  </si>
  <si>
    <t>İLYAS KÖLÜK</t>
  </si>
  <si>
    <t>MEHMET GÜNDÜZ</t>
  </si>
  <si>
    <t>YAŞAR AKPINAR</t>
  </si>
  <si>
    <t>MAHMUT DEMİR</t>
  </si>
  <si>
    <t>VAHİT KALENDER</t>
  </si>
  <si>
    <t>BEKİR OKUMUŞ</t>
  </si>
  <si>
    <t>MEHMET ÇALGAN</t>
  </si>
  <si>
    <t>MÜCAHİT KEKEÇ</t>
  </si>
  <si>
    <t>ZEKAYİ ERTEN</t>
  </si>
  <si>
    <t>İLHAN ŞENLİK</t>
  </si>
  <si>
    <t>MUHLİS KAZIMOĞLU</t>
  </si>
  <si>
    <t>BEDRETTİN HALİS SEVİNÇ</t>
  </si>
  <si>
    <t>EMEL GÜNEŞ</t>
  </si>
  <si>
    <t>HATİCE DEMİREL</t>
  </si>
  <si>
    <t>ARİF KOÇ</t>
  </si>
  <si>
    <t>ERKEKLER MİLLİ TAKIMI</t>
  </si>
  <si>
    <t>UMAY TOKCAN</t>
  </si>
  <si>
    <t>EMRE CEVAHİR</t>
  </si>
  <si>
    <t>ALİ SOFUOĞUL</t>
  </si>
  <si>
    <t>TOLGA MACAR</t>
  </si>
  <si>
    <t>BURAK TURAN</t>
  </si>
  <si>
    <t>HÜLYA YURDUSEVEN</t>
  </si>
  <si>
    <t>FİGEN DİKBAYIR</t>
  </si>
  <si>
    <t>FATİH MEHMET ŞAHİN</t>
  </si>
  <si>
    <t>MAHMUT ERDEM</t>
  </si>
  <si>
    <t>MUSTAFA KOL</t>
  </si>
  <si>
    <t>EZGİ TURAN</t>
  </si>
  <si>
    <t>EKREM KIZILKUŞ</t>
  </si>
  <si>
    <t>KEMAL MERKİT</t>
  </si>
  <si>
    <t>RÜMEYSA BURULAY</t>
  </si>
  <si>
    <t>MUAY THAI</t>
  </si>
  <si>
    <t>KÜBRA AKBULUT</t>
  </si>
  <si>
    <t>ALPEREN ERDOĞAN</t>
  </si>
  <si>
    <t>ATAKAN ASLAN</t>
  </si>
  <si>
    <t>OĞUZ ŞEKER</t>
  </si>
  <si>
    <t>BURCU KARAKUŞ</t>
  </si>
  <si>
    <t>GÖZDE CANPOLAT</t>
  </si>
  <si>
    <t>NAZAN ARICAN</t>
  </si>
  <si>
    <t>ALİ BATMAZ</t>
  </si>
  <si>
    <t>HAKAN BÜYÜKÇEKİÇ</t>
  </si>
  <si>
    <t>A.DAVARCI-H.A.KURUCAN-Ö.C.ALICI</t>
  </si>
  <si>
    <t>ALİ DAVARCI</t>
  </si>
  <si>
    <t>BAYAN FUTBOL TK.</t>
  </si>
  <si>
    <t xml:space="preserve">OKUL SPORLARI </t>
  </si>
  <si>
    <t>ERKEK BASKETBOL TK.</t>
  </si>
  <si>
    <t>BAYAN TENİS TK.</t>
  </si>
  <si>
    <t>YÜZME TK.</t>
  </si>
  <si>
    <t>MALTA</t>
  </si>
  <si>
    <t>EKİN BARIŞ ÖZENİR</t>
  </si>
  <si>
    <t>TİMUR ÖZDEMİR</t>
  </si>
  <si>
    <t>GENEL</t>
  </si>
  <si>
    <t>ÇAĞRI IRMAK ARDA</t>
  </si>
  <si>
    <t xml:space="preserve">ORHAN AYTÜR </t>
  </si>
  <si>
    <t xml:space="preserve">MUĞLA </t>
  </si>
  <si>
    <t>KERİM SABUNOĞLU</t>
  </si>
  <si>
    <t>MODELLİ GENİŞ AÇI</t>
  </si>
  <si>
    <t>TEKWANDO</t>
  </si>
  <si>
    <t>DÜRDANE ALTUNEL</t>
  </si>
  <si>
    <t>HABİP OKÇU</t>
  </si>
  <si>
    <t>Z.ÇELİK-N.ALTUN</t>
  </si>
  <si>
    <t>İ.UÇAN-M.PEKCAN-A.TEKİN</t>
  </si>
  <si>
    <t>E.A.YILMAZ-N.MAZILI-S.O.BEKTAŞOĞLU</t>
  </si>
  <si>
    <t>EVREN ARSLAN</t>
  </si>
  <si>
    <t>FERİT OSMANLI</t>
  </si>
  <si>
    <t>ÜMRAN KESER</t>
  </si>
  <si>
    <t xml:space="preserve">İPEK ÖZGÜN DEPER </t>
  </si>
  <si>
    <t xml:space="preserve">İŞIL METİN </t>
  </si>
  <si>
    <t>GÜLÜSTAN  KORKMAZ</t>
  </si>
  <si>
    <t xml:space="preserve">KORAY UÇAR </t>
  </si>
  <si>
    <t xml:space="preserve">ESTONYA </t>
  </si>
  <si>
    <t>ERSİN ADAKLI</t>
  </si>
  <si>
    <t>TURGAY ATEŞ</t>
  </si>
  <si>
    <t>BURAK GÜLLÜ</t>
  </si>
  <si>
    <t xml:space="preserve">İSPANYA </t>
  </si>
  <si>
    <t>FERHAT MAGAN</t>
  </si>
  <si>
    <t>TOLGA MURAT BALIKÇI</t>
  </si>
  <si>
    <t>ELİF AKYÜZ</t>
  </si>
  <si>
    <t>ELİF KELEŞ</t>
  </si>
  <si>
    <t xml:space="preserve">FUNDA TİKEN </t>
  </si>
  <si>
    <t>2011 YILI AVRUPA ŞAMPİYONALARINDA DERECE ALAN SPORCULAR</t>
  </si>
  <si>
    <t>ATICILIK-SKEET</t>
  </si>
  <si>
    <t>GÜLCAN MINGIR</t>
  </si>
  <si>
    <t>ATLETİZM 3000 MT ENGEL</t>
  </si>
  <si>
    <t>ATLETİZM 800 METRE</t>
  </si>
  <si>
    <t>ATLETİZM CİRİT</t>
  </si>
  <si>
    <t>TUĞBA KARAKAYA</t>
  </si>
  <si>
    <t>ATLETİZM 1500 METRE</t>
  </si>
  <si>
    <t>ATLETİZM YÜK.ATLAMA</t>
  </si>
  <si>
    <t>ESMA AYDEMİR</t>
  </si>
  <si>
    <t>ATLETİZM 5000 METRE</t>
  </si>
  <si>
    <t xml:space="preserve">ATLETİZM 3000 MT </t>
  </si>
  <si>
    <t>MUHAMMET EMİN TAN</t>
  </si>
  <si>
    <t>SÖNMEZ DAĞ</t>
  </si>
  <si>
    <t>SEVİLAY EYTEMİŞ</t>
  </si>
  <si>
    <t xml:space="preserve">ÖZGE BAYRAK </t>
  </si>
  <si>
    <t xml:space="preserve">MİLLİ  TAKIM </t>
  </si>
  <si>
    <t xml:space="preserve">EDA SALTAN </t>
  </si>
  <si>
    <t xml:space="preserve">MACİDE ÜZÜLMEZ </t>
  </si>
  <si>
    <t xml:space="preserve">MUHARREM BEKTAŞ </t>
  </si>
  <si>
    <t>MURAT CIRIK</t>
  </si>
  <si>
    <t xml:space="preserve">OLCAY AVŞAR </t>
  </si>
  <si>
    <t>BEYTULLAH EROĞLU</t>
  </si>
  <si>
    <t>ÖZLEM BAYKIZ</t>
  </si>
  <si>
    <t>ABDULLAH ÖZTÜRK</t>
  </si>
  <si>
    <t>L.BERK ÇENET-TAYFUN TAŞDEMİR</t>
  </si>
  <si>
    <t>DERİN DEMİRSOY</t>
  </si>
  <si>
    <t>MERSİN</t>
  </si>
  <si>
    <t>AHMET ÖRKEN</t>
  </si>
  <si>
    <t>BOCCE-BOWLİNG DART</t>
  </si>
  <si>
    <t xml:space="preserve">ESİLE EMEN </t>
  </si>
  <si>
    <t>MERVE TİMUR</t>
  </si>
  <si>
    <t>İLKE KUMARTAŞLIOĞLU</t>
  </si>
  <si>
    <t xml:space="preserve">FATİH KELEŞ </t>
  </si>
  <si>
    <t>ADEM KILIÇÇI</t>
  </si>
  <si>
    <t>FURKAN MEMİŞ</t>
  </si>
  <si>
    <t>BEHRAM MUZAFFER</t>
  </si>
  <si>
    <t>ÖMER KOÇ</t>
  </si>
  <si>
    <t>MUHAMMET ÜNLÜ</t>
  </si>
  <si>
    <t>E.REFİK ÇİFTÇİ</t>
  </si>
  <si>
    <t>ÇEÇENİSTAN</t>
  </si>
  <si>
    <t>EMRULLAH KAYA</t>
  </si>
  <si>
    <t>FIRAT KARAKUŞ</t>
  </si>
  <si>
    <t>MUHAMMET CANPOLAT</t>
  </si>
  <si>
    <t>VURAL NUHOĞLU</t>
  </si>
  <si>
    <t>HAYDAR ÜNLÜEL</t>
  </si>
  <si>
    <t>AYŞE TAŞ</t>
  </si>
  <si>
    <t>NAGEHAN MALKOÇ</t>
  </si>
  <si>
    <t xml:space="preserve">İNGİLTERE </t>
  </si>
  <si>
    <t>NAZAN AKIN</t>
  </si>
  <si>
    <t>EMRE ASLAN</t>
  </si>
  <si>
    <t>İSMAİL KOÇASLAN</t>
  </si>
  <si>
    <t>DOĞAN GÖKTAŞ</t>
  </si>
  <si>
    <t>MUSTAFA SAĞLAM</t>
  </si>
  <si>
    <t>BARIŞ KAYA</t>
  </si>
  <si>
    <t>MEHMET ERZİNCANLI</t>
  </si>
  <si>
    <t>FERHAT ARSLAN</t>
  </si>
  <si>
    <t>MUSTAFA TURKAYA</t>
  </si>
  <si>
    <t>FATİH ERDİN</t>
  </si>
  <si>
    <t>NAZMİ ŞAHİN</t>
  </si>
  <si>
    <t>ALİ NAİL TÜFENK</t>
  </si>
  <si>
    <t>AHMET GÜNAYDIN</t>
  </si>
  <si>
    <t>SERAP GÖLGEÇEN</t>
  </si>
  <si>
    <t>SÜMEYYE KENTLİ</t>
  </si>
  <si>
    <t>GAMZE ŞAHİN</t>
  </si>
  <si>
    <t>FURKAN GÖVDELİ</t>
  </si>
  <si>
    <t>MUAMMER ŞAHİN</t>
  </si>
  <si>
    <t>ZEKİ TUNCER</t>
  </si>
  <si>
    <t>ELİF ŞEKER</t>
  </si>
  <si>
    <t>HATİCE YILMAZ</t>
  </si>
  <si>
    <t>İŞİTME ENG</t>
  </si>
  <si>
    <t>KAYSERİ</t>
  </si>
  <si>
    <t>ATLETİZM - GÜLLE ATMA</t>
  </si>
  <si>
    <t>YAĞMUR TAŞ</t>
  </si>
  <si>
    <t>ATLETİZM - ÇEKİÇ ATMA</t>
  </si>
  <si>
    <t>EMRE BAŞ</t>
  </si>
  <si>
    <t>HİLMİ AKTAR</t>
  </si>
  <si>
    <t>CEMİL KUBRİ</t>
  </si>
  <si>
    <t>MURATHAN SARI</t>
  </si>
  <si>
    <t>CEMAL ÇAVDAR</t>
  </si>
  <si>
    <t>OĞUZHAN ŞİMŞEK</t>
  </si>
  <si>
    <t>SEZER ÖZGENÇ</t>
  </si>
  <si>
    <t>MEHMET UYSAL</t>
  </si>
  <si>
    <t>ERDAL KÜLÜR</t>
  </si>
  <si>
    <t xml:space="preserve">SEBAHATTİN GÖZEL </t>
  </si>
  <si>
    <t>ZİYA TURGAY</t>
  </si>
  <si>
    <t>MURAT BEKTAŞ</t>
  </si>
  <si>
    <t>NAZLICAN KILIÇ</t>
  </si>
  <si>
    <t>KEVSER ÇEVİK</t>
  </si>
  <si>
    <t>HASAN VANLIOĞLU</t>
  </si>
  <si>
    <t>SELİN GÜL</t>
  </si>
  <si>
    <t>BÜŞRA KATİBOĞLU</t>
  </si>
  <si>
    <t>İZMİR BYKŞHR .BEL.SP.KULÜBÜ</t>
  </si>
  <si>
    <t>KULÜPLER ŞAMPİYONASI</t>
  </si>
  <si>
    <t>MEHMET DURMAZ</t>
  </si>
  <si>
    <t xml:space="preserve">AYLİN YILMAZ </t>
  </si>
  <si>
    <t xml:space="preserve">NESLİHAN ÇALIŞKAN </t>
  </si>
  <si>
    <t xml:space="preserve">ECE YAŞAR </t>
  </si>
  <si>
    <t xml:space="preserve">TUBA YENEN </t>
  </si>
  <si>
    <t>MUSTAFA SADIK AKBULUT</t>
  </si>
  <si>
    <t xml:space="preserve">RIDVAN KAPTAN </t>
  </si>
  <si>
    <t>TOLGA ÇALIŞKAN</t>
  </si>
  <si>
    <t>UĞUR AKTAŞ</t>
  </si>
  <si>
    <t xml:space="preserve">RAHMETULLAH ENES KAYA </t>
  </si>
  <si>
    <t xml:space="preserve">ZİYA YAŞAR </t>
  </si>
  <si>
    <t xml:space="preserve">AYKUT KAYA </t>
  </si>
  <si>
    <t>EGE BÖLGESİ</t>
  </si>
  <si>
    <t>KARATE-BÖLGE ŞAMP.</t>
  </si>
  <si>
    <t>AKDENİZ BÖLGESİ</t>
  </si>
  <si>
    <t>MARMARA BÖLGESİ</t>
  </si>
  <si>
    <t>DOĞU VE GÜNEYDOĞU A.BÖLGESİ</t>
  </si>
  <si>
    <t>İÇ ANADOLU BÖLGESİ</t>
  </si>
  <si>
    <t>MUSTAFA GÜLBAHAR</t>
  </si>
  <si>
    <t>MEVLANA ALTUNTAŞ</t>
  </si>
  <si>
    <t>CANER HOTARLIOĞLU</t>
  </si>
  <si>
    <t>MÜKREMİN GÜLER</t>
  </si>
  <si>
    <t>ZEKİ TEZER</t>
  </si>
  <si>
    <t>EDA ÖZKANAT</t>
  </si>
  <si>
    <t>ÇAĞRI COŞGUN</t>
  </si>
  <si>
    <t>VOLKAN ŞİMŞEK</t>
  </si>
  <si>
    <t>HATİCE COŞKUN</t>
  </si>
  <si>
    <t>METİN YÜRÜK</t>
  </si>
  <si>
    <t>NURİ ÇINAR</t>
  </si>
  <si>
    <t>SERCAN GÖKTAŞ</t>
  </si>
  <si>
    <t>KARIŞIK ÇİFTLER</t>
  </si>
  <si>
    <t>İPEK AKŞİN-İNANÇ ÇELİK</t>
  </si>
  <si>
    <t>İSMAİL ATA NURCAN</t>
  </si>
  <si>
    <t>MEHMET ÇELİK</t>
  </si>
  <si>
    <t>ASRIN RODİ PAK</t>
  </si>
  <si>
    <t>FERYAT FİLİZ</t>
  </si>
  <si>
    <t>MUAY  THAI</t>
  </si>
  <si>
    <t>ALİ GÖDE</t>
  </si>
  <si>
    <t>AHMET KAPLAN</t>
  </si>
  <si>
    <t>ERHAN DENİZ</t>
  </si>
  <si>
    <t>FATMA SEMA OKANSOY</t>
  </si>
  <si>
    <t>NURCAN ÜNSALTÜRK</t>
  </si>
  <si>
    <t>GÜZİDE SÖKELİOĞLU</t>
  </si>
  <si>
    <t>CEYLAN GERGEŞ</t>
  </si>
  <si>
    <t>ELİF SARI GÜNEY</t>
  </si>
  <si>
    <t>NURETTİN SEKMEN</t>
  </si>
  <si>
    <t>MUSTAFA ŞİRİN</t>
  </si>
  <si>
    <t>ALİCAN DAĞISTA</t>
  </si>
  <si>
    <t>M.FARUK ÇIĞRIK</t>
  </si>
  <si>
    <t>KAAN ÜNLÜ</t>
  </si>
  <si>
    <t>ERBURAK CAN</t>
  </si>
  <si>
    <t>SİNAN ŞAŞMAZ</t>
  </si>
  <si>
    <t>EMRE BALDIRCI</t>
  </si>
  <si>
    <t>İBRAHİM BAĞLI</t>
  </si>
  <si>
    <t>TUĞÇE SEZER</t>
  </si>
  <si>
    <t>GİZEM AKARSU</t>
  </si>
  <si>
    <t xml:space="preserve">ÖZEL SPORCULAR SPOR </t>
  </si>
  <si>
    <t>SUDE HEREKLİOĞLU</t>
  </si>
  <si>
    <t>SATRANÇ -OKULLARARASI</t>
  </si>
  <si>
    <t>CEM KAĞAN GÖKERKAN</t>
  </si>
  <si>
    <t>EGE KÖKSAL</t>
  </si>
  <si>
    <t>17 YAŞ GENEL</t>
  </si>
  <si>
    <t>DOĞA SU ARDA</t>
  </si>
  <si>
    <t>7 YAŞ KIZLAR</t>
  </si>
  <si>
    <t>SİNEM ÇAĞLA GÜNDOĞAN</t>
  </si>
  <si>
    <t>MUSTAFA BERKAY ÖZDÖVER</t>
  </si>
  <si>
    <t>GÖKTÜRK KAĞAN KILIÇ</t>
  </si>
  <si>
    <t>SILA ÇAĞLAR</t>
  </si>
  <si>
    <t>DURU OKUYAZ</t>
  </si>
  <si>
    <t>M.BATUHAN DAŞTAN</t>
  </si>
  <si>
    <t>17 YAŞ KIZLAR</t>
  </si>
  <si>
    <t>GALİP ZİYA YALÇINKAYA</t>
  </si>
  <si>
    <t>ELİF AYBÜKE YILMAZ</t>
  </si>
  <si>
    <t>İBR. UÇAN-ADİL TEKİN-MEVLÜT PEKCAN</t>
  </si>
  <si>
    <t>MUS.YILMAZ-KEM.YILMAZ-H.T.ALPER</t>
  </si>
  <si>
    <t>NESİME ALTUN-ZEYNEL ÇELİK</t>
  </si>
  <si>
    <t>FAZLI KARIŞIK</t>
  </si>
  <si>
    <t>SELAHADDİN AKBAŞ</t>
  </si>
  <si>
    <t>YUNUS EMRE SAYAN</t>
  </si>
  <si>
    <t>BÜŞRA ŞEN</t>
  </si>
  <si>
    <t>BİNHAN YAPRAZOĞLU</t>
  </si>
  <si>
    <t>İPEK ÇİĞDEM</t>
  </si>
  <si>
    <t>MAİDE NUR UYSAL</t>
  </si>
  <si>
    <t>EBRU YÜMLÜ</t>
  </si>
  <si>
    <t>VEDAT UZUĞ</t>
  </si>
  <si>
    <t>HASAN KAN</t>
  </si>
  <si>
    <t>ÇİĞDEM ŞİMŞEK</t>
  </si>
  <si>
    <t>ŞEYMA NUR SÖĞÜT</t>
  </si>
  <si>
    <t>ZEYNEP ÇELİK</t>
  </si>
  <si>
    <t>MEHMET SAMİ SARAÇ</t>
  </si>
  <si>
    <t>BÜLENT YILMAZ</t>
  </si>
  <si>
    <t>ÖZCAN ÇETİNKAYA</t>
  </si>
  <si>
    <t>FATMA ACAR</t>
  </si>
  <si>
    <t>GÜLSÜN ÇELİK</t>
  </si>
  <si>
    <t>SABİT KÖSE</t>
  </si>
  <si>
    <t>DURSUN ÇAM</t>
  </si>
  <si>
    <t>MEHMET KORUCU</t>
  </si>
  <si>
    <t>YAPRAK ERİŞ</t>
  </si>
  <si>
    <t>KÜBRA SERDAR</t>
  </si>
  <si>
    <t>AYŞEGÜL FUNDA ALP</t>
  </si>
  <si>
    <t>ENSAR UĞUZ</t>
  </si>
  <si>
    <t>REFİK ERDEM KOÇ</t>
  </si>
  <si>
    <t>FATİH ÜNİV.BASKETBOL TK</t>
  </si>
  <si>
    <t>ÜNİV. SP. BASKETBOL</t>
  </si>
  <si>
    <t>HALİL İBRAHİM ÖZERLER</t>
  </si>
  <si>
    <t>ÜNİV.SP-JUDO</t>
  </si>
  <si>
    <t>BAHAR BÜKER</t>
  </si>
  <si>
    <t>MEHMET BARKIN BAŞOL</t>
  </si>
  <si>
    <t>ERCİYES ÜNİV-KATA TAKIM</t>
  </si>
  <si>
    <t>ÜNİV.SP-KARATE</t>
  </si>
  <si>
    <t xml:space="preserve">TÜRKİYE </t>
  </si>
  <si>
    <t>VÜCUT GLŞ.</t>
  </si>
  <si>
    <t xml:space="preserve">İMMANUEL ÖZYÜREK </t>
  </si>
  <si>
    <t xml:space="preserve">MEHMET ÇETİNKAYA </t>
  </si>
  <si>
    <t>M.BATUHAN ULAŞ</t>
  </si>
  <si>
    <t xml:space="preserve">FURKAN ÇİMEN </t>
  </si>
  <si>
    <t>CEYDANUR TAŞKIN</t>
  </si>
  <si>
    <t>IŞIL ŞİŞMANLAR</t>
  </si>
  <si>
    <t>SEVİM GÜNAÇTI</t>
  </si>
  <si>
    <t>İPEK ÖZGÜN DEPER</t>
  </si>
  <si>
    <t>GÜLİSTAN KORKMAZ</t>
  </si>
  <si>
    <t>TUĞÇE SARITAŞ</t>
  </si>
  <si>
    <t xml:space="preserve">FEHİME TUĞÇENER KURT </t>
  </si>
  <si>
    <t>UMUT IŞIK</t>
  </si>
  <si>
    <t xml:space="preserve">REŞAT ONUR UMA </t>
  </si>
  <si>
    <t>OPTİMİST</t>
  </si>
  <si>
    <t>BELGRAD</t>
  </si>
  <si>
    <t>EYOF  AVRUPA GENÇLİK OLİMPİYATLARI</t>
  </si>
  <si>
    <t>01/01/2012 - 31/12/2012  TARİHLERİ ARASINDA KAZANILAN MADALYA LİSTESİ</t>
  </si>
  <si>
    <t>ÖZEL OL.(PARALİMPİK)</t>
  </si>
  <si>
    <t>OLİMPİYAT OYUNLAR(LONDRA)</t>
  </si>
  <si>
    <t>GEL.OLAN SP.DALL.</t>
  </si>
  <si>
    <t>STR.GEL.D.BŞK/İSTATİSTİK MÜD/2012</t>
  </si>
  <si>
    <t>2012 YILI DÜNYA ŞAMPİYONALARINDA DERECE ALAN SPORCULAR</t>
  </si>
  <si>
    <t>ASLI ÇAKIR ALPTEKİN</t>
  </si>
  <si>
    <t>ATLETİZM -1500 METRE</t>
  </si>
  <si>
    <t>KADINLAR</t>
  </si>
  <si>
    <t>İLHAM TANUİ ÖZBİLEN</t>
  </si>
  <si>
    <t>BARSELONA</t>
  </si>
  <si>
    <t>KADINLAR    100 METRE</t>
  </si>
  <si>
    <t>ATLETİZM-DAĞ KOŞULARI</t>
  </si>
  <si>
    <t>GÖKHAN SEVEN</t>
  </si>
  <si>
    <t>BİLEK GÜREŞİ</t>
  </si>
  <si>
    <t>ÖMER FARUK GÖNÜL</t>
  </si>
  <si>
    <t>BOCCE BOWLİNG</t>
  </si>
  <si>
    <t>BAYAN BOCCE  ( VOLO)</t>
  </si>
  <si>
    <t>SEDA GERİDÖNMEZ+ Ö. KORKMAZ</t>
  </si>
  <si>
    <t>ECI MAN COSMETICS</t>
  </si>
  <si>
    <t>GELİŞMEKTE OLAN SP.DALLARI</t>
  </si>
  <si>
    <t>OFFSHORE 225</t>
  </si>
  <si>
    <t>BEŞİKTAŞ MIELE</t>
  </si>
  <si>
    <t>YKM SPORTS</t>
  </si>
  <si>
    <t>AYTEN ÖZTÜRK</t>
  </si>
  <si>
    <t xml:space="preserve">GÖRME ENGELLİLER </t>
  </si>
  <si>
    <t>BAYANLAR 75 KĞ</t>
  </si>
  <si>
    <t xml:space="preserve">NESRİN SÖZER </t>
  </si>
  <si>
    <t>BAYANLAR 90 KĞ</t>
  </si>
  <si>
    <t>BAYANLAR 56 KĞ</t>
  </si>
  <si>
    <t>BAYANLAR 67.5 KĞ</t>
  </si>
  <si>
    <t>ZUHAL SARI</t>
  </si>
  <si>
    <t>BAYNLAR 52 KĞ</t>
  </si>
  <si>
    <t>SERHART US</t>
  </si>
  <si>
    <t>ERKEKLER 56 KĞ</t>
  </si>
  <si>
    <t>ERKEKLER 67.5 KĞ</t>
  </si>
  <si>
    <t>ERKEKLER 110 KĞ</t>
  </si>
  <si>
    <t xml:space="preserve">OKAN NAMTEPE </t>
  </si>
  <si>
    <t>SELİM KOZAN</t>
  </si>
  <si>
    <t>YILDIZLAR- SERBEST</t>
  </si>
  <si>
    <t>MEHMET VOLKAN ASAN</t>
  </si>
  <si>
    <t>YUNUS EMRE DEDE</t>
  </si>
  <si>
    <t>AYŞE VATANSEVER</t>
  </si>
  <si>
    <t>SELANAY DOKGÖZ</t>
  </si>
  <si>
    <t>HASAN BERK KILIÇ</t>
  </si>
  <si>
    <t>EMRE SELAHATTİN MUYAN</t>
  </si>
  <si>
    <t>AHMET UÇAR</t>
  </si>
  <si>
    <t>ENSAR KARABACAK</t>
  </si>
  <si>
    <t>BARIŞ GÜNGÖR</t>
  </si>
  <si>
    <t>GENÇ ERKEKLER SERBEST</t>
  </si>
  <si>
    <t>ALİ BÖNCÜOĞLU</t>
  </si>
  <si>
    <t>MEHTAP KURNAZ</t>
  </si>
  <si>
    <t>HALTER-KOPARMA-TOPLAM</t>
  </si>
  <si>
    <t>FERHAT MAZLUM</t>
  </si>
  <si>
    <t>HALİL İBRAHİM TURAN</t>
  </si>
  <si>
    <t>HALTER-SİLKME</t>
  </si>
  <si>
    <t>İŞİTME ENGELLİLER - FUTBOL</t>
  </si>
  <si>
    <t xml:space="preserve">İŞİTME  ENGELLİLER </t>
  </si>
  <si>
    <t>GÜREŞ -SERBEST</t>
  </si>
  <si>
    <t>GÜREŞ -GREKOROMEN</t>
  </si>
  <si>
    <t>SEBAHATTİN GÖZEL</t>
  </si>
  <si>
    <t xml:space="preserve">NAZIM KAYA </t>
  </si>
  <si>
    <t>SİNAN SADAK</t>
  </si>
  <si>
    <t>SEYFETTİN KARADENİZ</t>
  </si>
  <si>
    <t>KADİR KUŞ</t>
  </si>
  <si>
    <t>VENEZUELLA</t>
  </si>
  <si>
    <t xml:space="preserve">JUDO/ KATA </t>
  </si>
  <si>
    <t>ERKAN ESENBOĞA</t>
  </si>
  <si>
    <t>JUDO  60 KĞ</t>
  </si>
  <si>
    <t>MURAT BAŞTUĞ</t>
  </si>
  <si>
    <t>JUDO 100 KĞ</t>
  </si>
  <si>
    <t>SAMET BULUT</t>
  </si>
  <si>
    <t>JUDO  90 KĞ</t>
  </si>
  <si>
    <t>ZEHRA ÖZBEY</t>
  </si>
  <si>
    <t>JUDO  52 KĞ</t>
  </si>
  <si>
    <t>JUDO  AÇIK SİKLET</t>
  </si>
  <si>
    <t>DOĞAN KAZMACI</t>
  </si>
  <si>
    <t>OĞUZHAN GENÇ</t>
  </si>
  <si>
    <t>MEHMET SAPMAZ</t>
  </si>
  <si>
    <t>ELİF ÖNER</t>
  </si>
  <si>
    <t>OSMAN GEÇİT</t>
  </si>
  <si>
    <t>KÜBRA TEPE</t>
  </si>
  <si>
    <t>NİMET CAN ÇOPUROĞLU</t>
  </si>
  <si>
    <t>ASLIHAN SAVAN</t>
  </si>
  <si>
    <t>TAEKWONDO  POOMSAE</t>
  </si>
  <si>
    <t>İBRAHİM ATAMER</t>
  </si>
  <si>
    <t>SELMA CANLI</t>
  </si>
  <si>
    <t>KARATE - KUMİTE</t>
  </si>
  <si>
    <t>BAYAN MİLLİ  TAKIM</t>
  </si>
  <si>
    <t>BAY MİLLİ TAKIM</t>
  </si>
  <si>
    <t>NAGİHAN KALYONCU</t>
  </si>
  <si>
    <t>ELİF TURAN(IĞDIR)</t>
  </si>
  <si>
    <t>BETÜL GÖÇMEZ</t>
  </si>
  <si>
    <t>DENİZ IŞIK</t>
  </si>
  <si>
    <t>ÜMİT USUL</t>
  </si>
  <si>
    <t>NAGEHAN CEPUR</t>
  </si>
  <si>
    <t>ZEHRA HASPOLAT</t>
  </si>
  <si>
    <t>ÖMER KAAN NEMUTLU</t>
  </si>
  <si>
    <t>AYŞENUR TOPAL</t>
  </si>
  <si>
    <t>İREM YAMAN</t>
  </si>
  <si>
    <t>ALİ ÖNGEN</t>
  </si>
  <si>
    <t>ARİF ŞEYHOĞLU</t>
  </si>
  <si>
    <t>TUĞBA TORLAK</t>
  </si>
  <si>
    <t>ERDAL ES</t>
  </si>
  <si>
    <t>ENGİN DOĞUÇ</t>
  </si>
  <si>
    <t>BURAK KOCATÜRK</t>
  </si>
  <si>
    <t>İZZET ARABACI</t>
  </si>
  <si>
    <t>MOTORSİKLET</t>
  </si>
  <si>
    <t>SUPERBIKE/SUPERSPORT</t>
  </si>
  <si>
    <t>İREM AKIN</t>
  </si>
  <si>
    <t>HAYRİ DOĞAN HOZANLI</t>
  </si>
  <si>
    <t>VEDAT URUC DÜNYA</t>
  </si>
  <si>
    <t>SELİM YILDIRIM</t>
  </si>
  <si>
    <t>RUMEYSA BURULAY</t>
  </si>
  <si>
    <t>MELTEM BAŞ</t>
  </si>
  <si>
    <t>TAHİR ÖZLÜ</t>
  </si>
  <si>
    <t>TURGUT KOCAKAYA</t>
  </si>
  <si>
    <t>EREN ALİ AYDIN</t>
  </si>
  <si>
    <t>BURSA TOPHANE TEK.VE                                        END.MES.LİS.ERKEK TAKIMI</t>
  </si>
  <si>
    <t>ANKARA ELMADAĞ LİS.KIZ TAKIMI</t>
  </si>
  <si>
    <t>SEÇMELİ ERKEK TAKIMI</t>
  </si>
  <si>
    <t>ANKARA TVF.GÜZEL SAN.VE SPOR                   LİS. KIZ TK.</t>
  </si>
  <si>
    <t>İZMİR KİPA 10.YIL AND.LİS.ERK.TK.</t>
  </si>
  <si>
    <t>FUTSAL</t>
  </si>
  <si>
    <t>ESKİŞEHİR TİC.MES.LİS.KIZ TK.</t>
  </si>
  <si>
    <t>AĞRI NACİ GÖKÇE AND.L.ERK.TK.</t>
  </si>
  <si>
    <t>AĞRI KIZ MESLEK LİS. KIZ.TK.</t>
  </si>
  <si>
    <t>EMİNE HATUN TUNA                                    (HATAY KIRIKKAN L.)</t>
  </si>
  <si>
    <t>ABDULLAH KARACA</t>
  </si>
  <si>
    <t>TUBA TEKİN</t>
  </si>
  <si>
    <t>KAYAK- ALP DİSİPLİNİ</t>
  </si>
  <si>
    <t>GÜLBAHAR KAHRAMAN</t>
  </si>
  <si>
    <t>VESİLENUR CERANOĞLU</t>
  </si>
  <si>
    <t>MÜNEVVERE YILMAZ</t>
  </si>
  <si>
    <t>DİLARA ÇEVİK</t>
  </si>
  <si>
    <t>HASAN İNCEBACAK MURAT UĞURLU  ABDULLAH KARACA</t>
  </si>
  <si>
    <t>ERKEKLER   BİSİKLET</t>
  </si>
  <si>
    <t xml:space="preserve">ÖZNUR UYSAL </t>
  </si>
  <si>
    <t>CANAN AĞAOĞLU ÖZNUR UYSAL VESİLENUR CERANOĞLU</t>
  </si>
  <si>
    <t>IŞIK CAN</t>
  </si>
  <si>
    <t>SATRANÇ--OKULLAR BİREYSEL</t>
  </si>
  <si>
    <t>7 YAŞ</t>
  </si>
  <si>
    <t>15 YAŞ</t>
  </si>
  <si>
    <t>13 YAŞ</t>
  </si>
  <si>
    <t>MUHAMMED BATUHAN DAŞDAN</t>
  </si>
  <si>
    <t>MUZAFFER EGE</t>
  </si>
  <si>
    <t>AHMET UTKU ÜZÜMCÜ</t>
  </si>
  <si>
    <t>ALEXANDER IPATOV</t>
  </si>
  <si>
    <t>BAYAN 52 Kg.</t>
  </si>
  <si>
    <t>ERKEK +78</t>
  </si>
  <si>
    <t xml:space="preserve">63 Kg. </t>
  </si>
  <si>
    <t>BAYAN +68</t>
  </si>
  <si>
    <t>48 Kg.</t>
  </si>
  <si>
    <t>FATMA SARIDOĞAN</t>
  </si>
  <si>
    <t xml:space="preserve">44 Kg. </t>
  </si>
  <si>
    <t>UMUT BİLDİK</t>
  </si>
  <si>
    <t>ÜNİVERSİTE SPOR-TAEKWONDO</t>
  </si>
  <si>
    <t>HÜSEYİN BEZCİ</t>
  </si>
  <si>
    <t>TURGAY YILDIRIM</t>
  </si>
  <si>
    <t>ÜNİVERSİTE SPOR- KARATE</t>
  </si>
  <si>
    <t>TUĞBA YENEN</t>
  </si>
  <si>
    <t>MELTEM HOCAOĞLU</t>
  </si>
  <si>
    <t>GÖKHAN KÖK</t>
  </si>
  <si>
    <t>ERKEK MİLLİ TAKIM KUMİTE</t>
  </si>
  <si>
    <t>ASUNUR YILDIRIMER</t>
  </si>
  <si>
    <t>ECE YAŞAR</t>
  </si>
  <si>
    <t xml:space="preserve">ÜNİVERSİTE SPOR- GÜREŞ </t>
  </si>
  <si>
    <t>SERBEST 66 KG</t>
  </si>
  <si>
    <t>SERBEST 120 KG</t>
  </si>
  <si>
    <t>SERBEST 84 KG</t>
  </si>
  <si>
    <t>SERBEST 60 KG</t>
  </si>
  <si>
    <t>MÜREN MUTLU</t>
  </si>
  <si>
    <t>SERBEST 96 KG</t>
  </si>
  <si>
    <t>GREKOROMEN 66 KG</t>
  </si>
  <si>
    <t>GREKOROMEN 96 KG</t>
  </si>
  <si>
    <t>GREKOROMEN 55 KG</t>
  </si>
  <si>
    <t>GREKOROMEN 84 KG</t>
  </si>
  <si>
    <t>SERBEST BYN 55 KG</t>
  </si>
  <si>
    <t>ÜNİVERSİTE SPOR- BOKS</t>
  </si>
  <si>
    <t>49 KG</t>
  </si>
  <si>
    <t>69 KG</t>
  </si>
  <si>
    <t>YUSUF AÇIK</t>
  </si>
  <si>
    <t>91 KG +</t>
  </si>
  <si>
    <t>ERDİ ALPARSLAN</t>
  </si>
  <si>
    <t>64 KG</t>
  </si>
  <si>
    <t xml:space="preserve">91 KG </t>
  </si>
  <si>
    <t>ABDULLAH DURSUN</t>
  </si>
  <si>
    <t>56 KG</t>
  </si>
  <si>
    <t>KLASİK VÜCUT</t>
  </si>
  <si>
    <t>CENGİZHAN IĞDIR</t>
  </si>
  <si>
    <t>TARIK DOĞAN</t>
  </si>
  <si>
    <t>BİLEK GÜREŞİ 50 KĞ</t>
  </si>
  <si>
    <t>RAMAZAN ÜZÜL</t>
  </si>
  <si>
    <t>BİLEK GÜREŞİ 60 KĞ</t>
  </si>
  <si>
    <t>MUSTAFA ALTUNCA</t>
  </si>
  <si>
    <t>BİLEK GÜREŞİ 70 KĞ</t>
  </si>
  <si>
    <t>BİLEK GÜREŞİ +60 KĞ</t>
  </si>
  <si>
    <t>BİLEK GÜREŞİ  60 KĞ</t>
  </si>
  <si>
    <t xml:space="preserve">MURAT ÇIRIK </t>
  </si>
  <si>
    <t>BİLEK GÜREŞİ 75 KĞ</t>
  </si>
  <si>
    <t>BİLEK GÜREŞİ 45 KĞ</t>
  </si>
  <si>
    <t>BİLEK GÜREŞİ 55 KĞ</t>
  </si>
  <si>
    <t>BİLEK GÜREŞİ 65 KĞ</t>
  </si>
  <si>
    <t>AYŞE KÜBRA YENİLER</t>
  </si>
  <si>
    <t>BİLEK GÜREŞİ +70 KĞ</t>
  </si>
  <si>
    <t xml:space="preserve">DURSUN ÖNDER </t>
  </si>
  <si>
    <t>BİLEK GÜREŞİ 80 KĞ</t>
  </si>
  <si>
    <t>ERKAN DAMAR</t>
  </si>
  <si>
    <t>BİLEK GÜREŞİ 90 KĞ</t>
  </si>
  <si>
    <t>YASİN ÜRÜN</t>
  </si>
  <si>
    <t>ŞULE ÖZBEK</t>
  </si>
  <si>
    <t>RABİA DEMİREL</t>
  </si>
  <si>
    <t>BİLEK GÜREŞİ  70 KĞ</t>
  </si>
  <si>
    <t>EKVATOR</t>
  </si>
  <si>
    <t>VÜCUT GELİŞTİRME 75 KĞ</t>
  </si>
  <si>
    <t>VÜCUT GELİŞTİRME 90 KĞ</t>
  </si>
  <si>
    <t>KADER SÜLEYMANOĞLU</t>
  </si>
  <si>
    <t>ATLETİCH  FİTNESS</t>
  </si>
  <si>
    <t>BULGARİSTANV</t>
  </si>
  <si>
    <t>AÇIK SİKLET</t>
  </si>
  <si>
    <t>ENSAR KOZANOĞLU</t>
  </si>
  <si>
    <t>OSMAN ÇOLAK</t>
  </si>
  <si>
    <t>KLASSİK 168 CM</t>
  </si>
  <si>
    <t>TEKERLEK SANDALYA VÜCUT</t>
  </si>
  <si>
    <t>UFUK DEMİRPENÇE</t>
  </si>
  <si>
    <t xml:space="preserve">KLASSİK </t>
  </si>
  <si>
    <t>ZEYNEP MAKBULE AKYÜZ</t>
  </si>
  <si>
    <t xml:space="preserve"> CHANGQUAN TAOLU</t>
  </si>
  <si>
    <t>JİANSHU   TAOLU</t>
  </si>
  <si>
    <t>DUİLLİAN  TAOLU</t>
  </si>
  <si>
    <t>KÜBRA AÇIKGÖZ</t>
  </si>
  <si>
    <t>BURAK AKKAYA</t>
  </si>
  <si>
    <t>CHANGQUAN  TAOLU</t>
  </si>
  <si>
    <t>FURKAN ŞENER</t>
  </si>
  <si>
    <t>QİANGSHU  TAOLU</t>
  </si>
  <si>
    <t>GUNSHU  TAOLU</t>
  </si>
  <si>
    <t>İLAYDA EMEN</t>
  </si>
  <si>
    <t>DAOSHU   TAOLU</t>
  </si>
  <si>
    <t>SANDA     60 KĞ</t>
  </si>
  <si>
    <t xml:space="preserve">SÜMEYYE KAYABAŞI </t>
  </si>
  <si>
    <t>SANDA     56 KĞ</t>
  </si>
  <si>
    <t xml:space="preserve">UĞURCAN BEYAZİT </t>
  </si>
  <si>
    <t>SANDA     75 KĞ</t>
  </si>
  <si>
    <t>GUNSHU TAOLU</t>
  </si>
  <si>
    <t>ÇAĞLA KUBAT</t>
  </si>
  <si>
    <t>SLALOM KADIN</t>
  </si>
  <si>
    <t>2012 YILI AVRUPA ŞAMPİYONALARINDA DERECE ALAN SPORCULAR</t>
  </si>
  <si>
    <t>Y.DİKEÇ-İ.KELEŞ-A.Ö.ALİMOĞLU</t>
  </si>
  <si>
    <t>POLAT KEMBOI ARIKAN</t>
  </si>
  <si>
    <t>BÜYÜKLER 5000 MT.</t>
  </si>
  <si>
    <t xml:space="preserve">BÜYÜKLER 100 MT.  ENGELLİ </t>
  </si>
  <si>
    <t xml:space="preserve">GÜLCAN MINGIR </t>
  </si>
  <si>
    <t>BÜYÜKLER 3000 MT ENGELLİ</t>
  </si>
  <si>
    <t xml:space="preserve">ASLI ÇAKIR ALPTEKİN </t>
  </si>
  <si>
    <t>BÜYÜKLER 1500 MT. ENGELLİ</t>
  </si>
  <si>
    <t>POLAT KEMBOİ   ARIKAN</t>
  </si>
  <si>
    <t xml:space="preserve">BÜYÜKLER 10.000 MT  </t>
  </si>
  <si>
    <t xml:space="preserve">GAMZE BULUT </t>
  </si>
  <si>
    <t>BÜYÜKLER 1500 MT</t>
  </si>
  <si>
    <t>TARIK AKDAĞ LANGAT</t>
  </si>
  <si>
    <t>BÜYÜKLER 3000 MT. ENGELLİ</t>
  </si>
  <si>
    <t>AHMET OZREK</t>
  </si>
  <si>
    <t>ATLETİZM -DAĞ KOŞULARI</t>
  </si>
  <si>
    <t>MAZLUM AYDEMİR</t>
  </si>
  <si>
    <t>SEVILAY EYTEMIS</t>
  </si>
  <si>
    <t>CESMINAZ YILMAZ</t>
  </si>
  <si>
    <t>ERCAN MUSLU</t>
  </si>
  <si>
    <t>GENÇ BAYAN TAKIM</t>
  </si>
  <si>
    <t>GENÇ ERKEK TAKIM</t>
  </si>
  <si>
    <t>BÜYÜK ERKEK TAKIM</t>
  </si>
  <si>
    <t>YILDIZ MİLLİ TAKIM</t>
  </si>
  <si>
    <t>KADIN MİLLİ TAKIM</t>
  </si>
  <si>
    <t>ARTİSTİK BÜYÜKLER</t>
  </si>
  <si>
    <t>GENÇLER (3 BANT)</t>
  </si>
  <si>
    <t>BİLEK GÜREŞİ 60 KG SOL</t>
  </si>
  <si>
    <t>FATİME EDA SALTAN</t>
  </si>
  <si>
    <t>BİLEK GÜREŞİ 70 KG SOL</t>
  </si>
  <si>
    <t>BİLEK GÜREŞİ 70 KG SAĞ</t>
  </si>
  <si>
    <t xml:space="preserve">BİLEK GÜREŞİ </t>
  </si>
  <si>
    <t>BİLEK GÜREŞİ 60 KG SAĞ</t>
  </si>
  <si>
    <t xml:space="preserve">MURAT CIRIK </t>
  </si>
  <si>
    <t>BİLEK GÜREŞİ 75 KG SOL</t>
  </si>
  <si>
    <t>BİLEK GÜREŞİ 75 KG SAĞ</t>
  </si>
  <si>
    <t xml:space="preserve">MÜRSEL ADALI </t>
  </si>
  <si>
    <t>BİLEK GÜREŞİ 90 KG SOL</t>
  </si>
  <si>
    <t>BİLEK GÜREŞİ 90 KG SAĞ</t>
  </si>
  <si>
    <t>BİLEK GÜREŞİ + 90 KG SOL</t>
  </si>
  <si>
    <t xml:space="preserve">ZEYNEP YILMAZ </t>
  </si>
  <si>
    <t>BİLEK GÜREŞİ 80 KG SOL</t>
  </si>
  <si>
    <t>BİLEK GÜREŞİ 80 KG SAĞ</t>
  </si>
  <si>
    <t>BİLEK GÜREŞİ +90KG SOL</t>
  </si>
  <si>
    <t>BADMİNTON  TEK ERKEKLER</t>
  </si>
  <si>
    <t>BADMİNTON ÇİFT ERKEKLER</t>
  </si>
  <si>
    <t>BADMİNTON  KARIŞIK ÇİFT</t>
  </si>
  <si>
    <t>BADMİNTON TEK BAYANLAR</t>
  </si>
  <si>
    <t xml:space="preserve">MİLLİ TAKIM     </t>
  </si>
  <si>
    <t xml:space="preserve"> GENÇ.TEKERLEKLİ SANDALYE </t>
  </si>
  <si>
    <t xml:space="preserve">ZÜBEYDE SÜPÜRGECİ </t>
  </si>
  <si>
    <t>BAYANLAR 100 MT.ATLETİZM</t>
  </si>
  <si>
    <t>HAMİDE KURT</t>
  </si>
  <si>
    <t>T53 BAYANLAR 200 MT ATLETİZ</t>
  </si>
  <si>
    <t>CAHİT KILIÇASLAN</t>
  </si>
  <si>
    <t>T46 SINIF ERK.1500MT ATLETİZM</t>
  </si>
  <si>
    <t>GÖKHAN ÇELİK</t>
  </si>
  <si>
    <t>BOCCE-VOLO</t>
  </si>
  <si>
    <t>AYBÜKE NİSA PARLAK</t>
  </si>
  <si>
    <t>DART</t>
  </si>
  <si>
    <t>İLAYDA GÖZDE UZ</t>
  </si>
  <si>
    <t xml:space="preserve">MUSA CAN ÖZBAŞ </t>
  </si>
  <si>
    <t xml:space="preserve">HABİB DOĞAN </t>
  </si>
  <si>
    <t>TEKLER BOWLİNG</t>
  </si>
  <si>
    <t>ADEM AVCI</t>
  </si>
  <si>
    <t>ELİF NUR COŞKUN</t>
  </si>
  <si>
    <t>BETÜL NUR GÖÇMEZ</t>
  </si>
  <si>
    <t>ÜMMÜHAN BULUT</t>
  </si>
  <si>
    <t>ESRA YILDIZ</t>
  </si>
  <si>
    <t>ZEYNEP GÖNÇ</t>
  </si>
  <si>
    <t>GİZEM NUR YILDIZ</t>
  </si>
  <si>
    <t>BÜŞRA ÇAKAR</t>
  </si>
  <si>
    <t>A MİLLİ ERKEK TAKIMI</t>
  </si>
  <si>
    <t>BUZ PATENİ-CURLING</t>
  </si>
  <si>
    <t>SENIOR</t>
  </si>
  <si>
    <t>A MİLLİ KADIN TAKIMI</t>
  </si>
  <si>
    <t>İBRAHİM ÇOLAK</t>
  </si>
  <si>
    <t>GENÇLER PARALEL ALETİ</t>
  </si>
  <si>
    <t>ILGIN SARVAN</t>
  </si>
  <si>
    <t>AYŞE IRYNA KRAVCHUK</t>
  </si>
  <si>
    <t xml:space="preserve">NESİM ÖNER </t>
  </si>
  <si>
    <t xml:space="preserve">B2  800 MT.  ATLETİZM </t>
  </si>
  <si>
    <t>SEMİH DENİZ</t>
  </si>
  <si>
    <t>400 MT.     ATLETİZM</t>
  </si>
  <si>
    <t xml:space="preserve">ZÜLFİKAR SÜRE </t>
  </si>
  <si>
    <t>UZUN ATLAMADA</t>
  </si>
  <si>
    <t>OĞUZ AKBULUT</t>
  </si>
  <si>
    <t xml:space="preserve">B3  800 MT  ATLETİZM </t>
  </si>
  <si>
    <t>GÜREŞ-SERBEST</t>
  </si>
  <si>
    <t>GÜREŞ-GREKOROMEN</t>
  </si>
  <si>
    <t>ELİF JALE YEŞİLIRMAK</t>
  </si>
  <si>
    <t>SERBEST 66 KG.</t>
  </si>
  <si>
    <t>60KG.   SERBEST</t>
  </si>
  <si>
    <t>74 KG. SERTBEST</t>
  </si>
  <si>
    <t>120 KG.  SERBEST</t>
  </si>
  <si>
    <t>96 KG. SERBEST</t>
  </si>
  <si>
    <t>50 KG   GREKOROMEN</t>
  </si>
  <si>
    <t>SÜLEYMAN DEMİRCİ</t>
  </si>
  <si>
    <t>96 KG GREKOROMEN</t>
  </si>
  <si>
    <t>ALİ NAİL ASLAN</t>
  </si>
  <si>
    <t>120 kg GREKOROMEN</t>
  </si>
  <si>
    <t>44 KG  BAYANLAR SERBEST</t>
  </si>
  <si>
    <t>BUSE TOSUN</t>
  </si>
  <si>
    <t>63 KG  BAYANLAR SERBEST</t>
  </si>
  <si>
    <t>72 KG  BAYANLAR SERBEST</t>
  </si>
  <si>
    <t>MUHAMMED KÜÇÜKYILDIRIM</t>
  </si>
  <si>
    <t>YILDIZLAR SERBEST</t>
  </si>
  <si>
    <t>NURAY KARADAĞ</t>
  </si>
  <si>
    <t>BATUHAN BOZKURT</t>
  </si>
  <si>
    <t>YILDIZLAR GREKOROMEN</t>
  </si>
  <si>
    <t>YUNUS EMRE BAŞAR</t>
  </si>
  <si>
    <t>FATİH CENGİZ</t>
  </si>
  <si>
    <t>BAYANLAR SİLKME TOPLAM</t>
  </si>
  <si>
    <t>BAYANLAR KOP,SİLKME,TOPLAM</t>
  </si>
  <si>
    <t>ERKEKLER KOPARMA,TOPLAM</t>
  </si>
  <si>
    <t>ERKEKLER  KOP,SİLKME,TOPLAM</t>
  </si>
  <si>
    <t>GAMZEGÜL KIZILDAĞ</t>
  </si>
  <si>
    <t>YILDIZ BAYAN SİLKME TOPLAM</t>
  </si>
  <si>
    <t>YILDIZ BAYAN KOP,SİLKME TOP.</t>
  </si>
  <si>
    <t>ABDULMUTTALİP DÖKMETAŞ</t>
  </si>
  <si>
    <t>YILDIZ ERKEK KOPARMA</t>
  </si>
  <si>
    <t>YILDIZ ERKEK  KOP,SİLKME,TOP.</t>
  </si>
  <si>
    <t xml:space="preserve">23 Y. ALTI ERK.KOP.SİLK.TOP. </t>
  </si>
  <si>
    <t>EMİRE ŞENSOY</t>
  </si>
  <si>
    <t>23 Y.ALTI BYN. KOP.SİLK.TOP.</t>
  </si>
  <si>
    <t>23 Y.ALTI BYN. SİLKME</t>
  </si>
  <si>
    <t xml:space="preserve">GENÇ ERKEKLER </t>
  </si>
  <si>
    <t xml:space="preserve">GENÇ ERKEKLER KOP.TOP. </t>
  </si>
  <si>
    <t>SÜLEYMAN RÜZGAR</t>
  </si>
  <si>
    <t>GENÇ ERKEKLER KOPARMA</t>
  </si>
  <si>
    <t>GENÇ BYN.SİLKME TOP.</t>
  </si>
  <si>
    <t>GENÇ BYN KOPARMA</t>
  </si>
  <si>
    <t xml:space="preserve">GÜRCİSTAN </t>
  </si>
  <si>
    <t>HENTBOL    PLAJ</t>
  </si>
  <si>
    <t xml:space="preserve">BAYANLAR    18 YAŞALTI </t>
  </si>
  <si>
    <t>ERKEKLER       18 YAŞALTI</t>
  </si>
  <si>
    <t>ATLETİZM GÜLLE ATMA</t>
  </si>
  <si>
    <t>ATLETİZM  300 METRE</t>
  </si>
  <si>
    <t>MEHMET ÜNSAL</t>
  </si>
  <si>
    <t>FATİH BALTA</t>
  </si>
  <si>
    <t>EMRE ÖZÇELİK</t>
  </si>
  <si>
    <t>TAHSİN ONUR KAYIHAN</t>
  </si>
  <si>
    <t>İLYAS TAHİR</t>
  </si>
  <si>
    <t>İLKER KURTULMUŞ</t>
  </si>
  <si>
    <t>AHMET GÖZEL</t>
  </si>
  <si>
    <t>A.RIFAT ŞAHİN</t>
  </si>
  <si>
    <t>SEMİH UZAR</t>
  </si>
  <si>
    <t>REMZİ SÖNMEZ</t>
  </si>
  <si>
    <t>ATİLLA ZAMAN</t>
  </si>
  <si>
    <t>ADNAN DİRİ</t>
  </si>
  <si>
    <t>SERKAN ORAL</t>
  </si>
  <si>
    <t>A.İSMET ÖNER</t>
  </si>
  <si>
    <t>OKAN YILMAZ</t>
  </si>
  <si>
    <t>AYSUN AKAY   (U 19 )</t>
  </si>
  <si>
    <t xml:space="preserve">İŞİTME ENGELLİLER </t>
  </si>
  <si>
    <t xml:space="preserve">ATLETİZM  100 METRE </t>
  </si>
  <si>
    <t>ŞÜKRÜ ÇETİNKAYA ( U 19 )</t>
  </si>
  <si>
    <t xml:space="preserve">ATLETİZM  100 METRE  </t>
  </si>
  <si>
    <t xml:space="preserve">ATLETİZM  200 METRE  </t>
  </si>
  <si>
    <t>YASİN SÜZEN  ( U 19 )</t>
  </si>
  <si>
    <t xml:space="preserve">ATLETİZM  400 METRE  </t>
  </si>
  <si>
    <t>ŞEYMA AVCI  ( U 17 )</t>
  </si>
  <si>
    <t xml:space="preserve">ATLETİZM  800 METRE  </t>
  </si>
  <si>
    <t xml:space="preserve">ATLETİZM  1500 METRE  </t>
  </si>
  <si>
    <t>BAYAN MİLLİ TAKIMI  ( U 19 )</t>
  </si>
  <si>
    <t xml:space="preserve">ATLETİZM  4X100METRE  </t>
  </si>
  <si>
    <t>ERKEK MİLLİ TAKIMI  ( U 19 )</t>
  </si>
  <si>
    <t xml:space="preserve">ATLETİZM  4X400METRE  </t>
  </si>
  <si>
    <t xml:space="preserve">FATMA GÜL KOÇ  ( U 17 ) </t>
  </si>
  <si>
    <t>GÜLLE ATMA</t>
  </si>
  <si>
    <t>SERHAN ÇALHAN  ( U 19 )</t>
  </si>
  <si>
    <t>DİSK ATMA</t>
  </si>
  <si>
    <t>NAZLINEHİR ÜNAL  ( U 19 )</t>
  </si>
  <si>
    <t>RABİA ŞENYAYLA</t>
  </si>
  <si>
    <t>KARADAĞ/BAR</t>
  </si>
  <si>
    <t>DİLARA LOKMANHEKİM</t>
  </si>
  <si>
    <t>BETÜL AYDIN</t>
  </si>
  <si>
    <t>AHMET ŞAHİN</t>
  </si>
  <si>
    <t>U 23 BAYAN</t>
  </si>
  <si>
    <t>U 23 BAY</t>
  </si>
  <si>
    <t>GALATASARAY SK. ERKEKLER</t>
  </si>
  <si>
    <t>GALATASARAY SK. BAYANLAR</t>
  </si>
  <si>
    <t>KARATE-KUMİTE</t>
  </si>
  <si>
    <t>KARATE-KATA</t>
  </si>
  <si>
    <t>MURAT KAYA</t>
  </si>
  <si>
    <t>ALPEREN FATİH İNİŞ</t>
  </si>
  <si>
    <t>ÜMİT BAY</t>
  </si>
  <si>
    <t>BURAK KARADAYI</t>
  </si>
  <si>
    <t>BÜŞRA ŞEYDA TURAN</t>
  </si>
  <si>
    <t>ERAY ŞAMDAN</t>
  </si>
  <si>
    <t>ÜMİT-GENÇ BAY</t>
  </si>
  <si>
    <t>SAMET KESER</t>
  </si>
  <si>
    <t>BÜYÜK BAYAN VE ERKEKLER</t>
  </si>
  <si>
    <t>NURETTİN DİLER</t>
  </si>
  <si>
    <t>METİN ADANÇ</t>
  </si>
  <si>
    <t>EDA ŞAHİN</t>
  </si>
  <si>
    <t>SEMA FATMA OKANSOY</t>
  </si>
  <si>
    <t>FUNDA TİKEN</t>
  </si>
  <si>
    <t>HÜLYA ALKAYIŞ</t>
  </si>
  <si>
    <t>HÜNKAR KILIÇ</t>
  </si>
  <si>
    <t>EBRU ÖZMEN</t>
  </si>
  <si>
    <t>İDRİS ÜNVER</t>
  </si>
  <si>
    <t>FENER BAHÇE BYN. A TAKIMI</t>
  </si>
  <si>
    <t>BAYAN A TAKIMI</t>
  </si>
  <si>
    <t>BORA VANG-MELEK HU</t>
  </si>
  <si>
    <t>DAMLA UZEL-İBRAHİM GÜNDÜZ</t>
  </si>
  <si>
    <t>İLKE ÖZYÜKSEL</t>
  </si>
  <si>
    <t>YILDIZLAR FERDİ</t>
  </si>
  <si>
    <t>İLKE ÖZYÜKSEL-İNANÇ ÇELİK</t>
  </si>
  <si>
    <t>YILDIZLAR MİX</t>
  </si>
  <si>
    <t>HARUN ÇABUK</t>
  </si>
  <si>
    <t>SUPR.MOTO/AVRUPA SM JUNİOR</t>
  </si>
  <si>
    <t>SUPR.MOTO/AVRUPA S3 SINIFI</t>
  </si>
  <si>
    <t>UZAY CANKAT BENGİÇ</t>
  </si>
  <si>
    <t>ATA NURCAN</t>
  </si>
  <si>
    <t>SUPR.MOTO/AVRUPA OPEN S.</t>
  </si>
  <si>
    <t>TOPRAK RAZGATLIOĞLU</t>
  </si>
  <si>
    <t>SUPR.SPORT/DOĞU AVR.600 CC.</t>
  </si>
  <si>
    <t>AHMET KOÇYİĞİT</t>
  </si>
  <si>
    <t>SBKS/DOĞU AVRUPA 600 CC.</t>
  </si>
  <si>
    <t>SEMİH SUNA</t>
  </si>
  <si>
    <t>SBKS/DOĞU AVRUPA 1000 CC.</t>
  </si>
  <si>
    <t>CAN ÖNCÜ</t>
  </si>
  <si>
    <t>SUPR.MOTO/SM JUNIOR 65 SINIFI</t>
  </si>
  <si>
    <t>DENİZ ÖNCÜ</t>
  </si>
  <si>
    <t>SUPR.MOTO/SM JUNIOR 85 SINIFI</t>
  </si>
  <si>
    <t>SUPR.MOTO/DOĞU AVRUPA S3 S.</t>
  </si>
  <si>
    <t>SUPR.MOTO/DOĞU AVR. OPEN S.</t>
  </si>
  <si>
    <t>AVR.SUPERMOTO Ş.ÜLKE KUPASI</t>
  </si>
  <si>
    <t>DOĞU AVR.SUPR.MOTO Ş.ÜLKE K.</t>
  </si>
  <si>
    <t>ENDURO UL.AR.KUPASI ÜLKE 2.</t>
  </si>
  <si>
    <t>48 KG GENÇ</t>
  </si>
  <si>
    <t>51 KG GENÇ</t>
  </si>
  <si>
    <t>54 KG GENÇ</t>
  </si>
  <si>
    <t>ELİF AYBÜKE</t>
  </si>
  <si>
    <t>57 KG GENÇ</t>
  </si>
  <si>
    <t>M.YUSUF ERDOĞAN</t>
  </si>
  <si>
    <t>FATİH ODABAŞ</t>
  </si>
  <si>
    <t>S.YİĞİT EROĞLU</t>
  </si>
  <si>
    <t>86 KG GENÇ</t>
  </si>
  <si>
    <t>51 KG BÜYÜK</t>
  </si>
  <si>
    <t>54 KG BÜYÜK</t>
  </si>
  <si>
    <t>ZEHRA ASLAN</t>
  </si>
  <si>
    <t>63,5 KG BÜYÜK</t>
  </si>
  <si>
    <t>GULIZAR KARA</t>
  </si>
  <si>
    <t>67 KG BÜYÜK</t>
  </si>
  <si>
    <t>60 KG BÜYÜK</t>
  </si>
  <si>
    <t>75 KG GENÇ</t>
  </si>
  <si>
    <t>57 KG BÜYÜK</t>
  </si>
  <si>
    <t>DİLARA KELEŞ</t>
  </si>
  <si>
    <t>75 KG BÜYÜK</t>
  </si>
  <si>
    <t>MUSTAFA IŞIK</t>
  </si>
  <si>
    <t>BÜYÜK +91 KG</t>
  </si>
  <si>
    <t>BEGÜL LÖKLÜOĞLU-YAĞIZ YILMAZ</t>
  </si>
  <si>
    <t>KLASİK YAY KARIŞIK (Mix) TAKIM</t>
  </si>
  <si>
    <t>KEREM KIRSEVER-YAĞIZ YILMAZ-                                         ÇAĞATAY AYDIN</t>
  </si>
  <si>
    <t>KLASİK YAY GENÇ TAKIM</t>
  </si>
  <si>
    <t>H. AYKAN KURUCAN &amp; E.CANSU COŞKUN</t>
  </si>
  <si>
    <t>MAKARALI YAY GENÇ KARIŞIK TK.</t>
  </si>
  <si>
    <t>TUĞBA CİN</t>
  </si>
  <si>
    <t>YASEMİN ÖZGÜLER</t>
  </si>
  <si>
    <t>AYŞE BOZKURT</t>
  </si>
  <si>
    <t>ZABİT KÜRŞAT ÇAĞLAYAN</t>
  </si>
  <si>
    <t>ÖZEL SPORCULAR SPOR</t>
  </si>
  <si>
    <t>ZABİT KÜRŞAT ÇAĞLAYAN- GARİP OLCAŞ</t>
  </si>
  <si>
    <t>DEFNE SADE</t>
  </si>
  <si>
    <t>9 YAŞ ALTI GENEL</t>
  </si>
  <si>
    <t>15 YAŞ ALTI GENEL (CM)</t>
  </si>
  <si>
    <t>17 YAŞ GENEL (CM)</t>
  </si>
  <si>
    <t>YAĞMUR ERASLAN</t>
  </si>
  <si>
    <t>7 YAŞ ALTI KIZLAR</t>
  </si>
  <si>
    <t>CAN BERK KARACAN</t>
  </si>
  <si>
    <t>11 YAŞ ALTI GENEL</t>
  </si>
  <si>
    <t>ÇAĞIL IRMAK ARDA</t>
  </si>
  <si>
    <t>11 YAŞ ALTI KIZLAR (WCM)</t>
  </si>
  <si>
    <t xml:space="preserve">VOLKAN SEVGİ </t>
  </si>
  <si>
    <t>U13 ALTI GENEL</t>
  </si>
  <si>
    <t>13 YAŞ ALTI KIZLAR</t>
  </si>
  <si>
    <t>15 YAŞ ALTI GENEL (FM)</t>
  </si>
  <si>
    <t>GAMZE NUR GÜNEY</t>
  </si>
  <si>
    <t>7 YAŞ ALTI GENEL</t>
  </si>
  <si>
    <t>KAĞAN AYDINÇELEBİ</t>
  </si>
  <si>
    <t>BURCU MELİS TEMEL</t>
  </si>
  <si>
    <t>BESTE BAŞAK ABDİMANOĞLU</t>
  </si>
  <si>
    <t>TAEKWANDO</t>
  </si>
  <si>
    <t>CEM KAHRAMAN</t>
  </si>
  <si>
    <t>ERKEKLER 63 KG.</t>
  </si>
  <si>
    <t>BAYANLAR 53 KG.</t>
  </si>
  <si>
    <t>MUHAMMED TALHA SARI</t>
  </si>
  <si>
    <t>ERKEKLER 80 KG.</t>
  </si>
  <si>
    <t>TUĞBA AYVA</t>
  </si>
  <si>
    <t>BAYANLAR 57 KG.</t>
  </si>
  <si>
    <t>BAYANLAR +73 KG.</t>
  </si>
  <si>
    <t>BAYANLAR 62 KG.</t>
  </si>
  <si>
    <t>BAŞAK ERAYDIN</t>
  </si>
  <si>
    <t>EUROP.JUNIOR CHAMP. 18&amp;u</t>
  </si>
  <si>
    <t>WUSHU    TAO  9-12 YAŞ</t>
  </si>
  <si>
    <t>GENÇ - JIANSHU</t>
  </si>
  <si>
    <t xml:space="preserve">GENÇ - QIAN SHU </t>
  </si>
  <si>
    <t>GENÇ - DUİ LİAN</t>
  </si>
  <si>
    <t xml:space="preserve">İNCİ İNCİ </t>
  </si>
  <si>
    <t>GENÇ -  DUİ LİAN</t>
  </si>
  <si>
    <t>NECMETTİN E. AKYÜZ</t>
  </si>
  <si>
    <t>GENÇ -  GUNSHU</t>
  </si>
  <si>
    <t>MERVE NUR DAMA</t>
  </si>
  <si>
    <t>GENÇ -  DAOSHU</t>
  </si>
  <si>
    <t>NADİDE NUR AKKAYA</t>
  </si>
  <si>
    <t>HANDAN TİRYAKİOĞLU</t>
  </si>
  <si>
    <t>GENÇ-  JIANSHU</t>
  </si>
  <si>
    <t>HÜSEYİN İNCİ</t>
  </si>
  <si>
    <t xml:space="preserve">GENÇ -  QIAN SHU </t>
  </si>
  <si>
    <t>MUART URHAN</t>
  </si>
  <si>
    <t>HAMZA MERS ESİNOĞLU</t>
  </si>
  <si>
    <t xml:space="preserve">GENÇ-NANGUAN </t>
  </si>
  <si>
    <t>GENÇ-JIANSHU</t>
  </si>
  <si>
    <t>GENÇ- CHAN QUAN</t>
  </si>
  <si>
    <t xml:space="preserve">WUSHU  </t>
  </si>
  <si>
    <t>BÜYÜK. SANDA   52 KĞ</t>
  </si>
  <si>
    <t>BÜYÜK. SANDA   56 KĞ</t>
  </si>
  <si>
    <t>BÜYÜK. SANDA  65 KĞ</t>
  </si>
  <si>
    <t xml:space="preserve">İSMAİL UZUNER </t>
  </si>
  <si>
    <t>BÜYÜK. SANDA  70 KĞ</t>
  </si>
  <si>
    <t>EREN KURŞUN</t>
  </si>
  <si>
    <t>BÜYÜK. SANDA 80 KĞ</t>
  </si>
  <si>
    <t>KADİR YILDIRIM</t>
  </si>
  <si>
    <t>BÜYÜK. SANDA 90 KĞ</t>
  </si>
  <si>
    <t>BÜYÜK. SANDA 48 KĞ</t>
  </si>
  <si>
    <t>BÜYÜK. SANDA 52 KĞ</t>
  </si>
  <si>
    <t xml:space="preserve">ELİF SARIGÜNEY </t>
  </si>
  <si>
    <t>BÜYÜK. SANDA 56 KĞ</t>
  </si>
  <si>
    <t>BÜYÜK. SANDA 60KĞ</t>
  </si>
  <si>
    <t>BÜYÜK. SANDA 65KĞ</t>
  </si>
  <si>
    <t xml:space="preserve">EDA GÜLER </t>
  </si>
  <si>
    <t>BÜYÜK. SANDA70KĞ</t>
  </si>
  <si>
    <t>YUNİS GÜLTEKİN</t>
  </si>
  <si>
    <t>MUSTAFA KORKUSUZ</t>
  </si>
  <si>
    <t xml:space="preserve">BÜYÜK. SANDA </t>
  </si>
  <si>
    <t>MUHAMMED TOPÇU</t>
  </si>
  <si>
    <t>VEDAT ALİ ÖZTÜRK</t>
  </si>
  <si>
    <t>ŞEYH MUHAMMET ÇETİN</t>
  </si>
  <si>
    <t>AYDIN YIKILMAZ</t>
  </si>
  <si>
    <t>MUZAFFER KESİCİ</t>
  </si>
  <si>
    <t>DOĞAN EMRE BALDIRICI</t>
  </si>
  <si>
    <t>UĞURCAN BEYAZİT</t>
  </si>
  <si>
    <t>VEDAT HÖDÜK</t>
  </si>
  <si>
    <t>MÜNİRE DEMİRCİ</t>
  </si>
  <si>
    <t>DİLARA AKÇALI</t>
  </si>
  <si>
    <t>BUSE NAZ ÇAKIROĞLU</t>
  </si>
  <si>
    <t>EDA ÇAKIR</t>
  </si>
  <si>
    <t>ÜNİVERSİTE SP - VOLEYBOL</t>
  </si>
  <si>
    <t>ÜNİVERSİTE SP - FUTBOL</t>
  </si>
  <si>
    <t>ÖZNUR ÇALIŞKAN-ULUDAĞ ÜNİV</t>
  </si>
  <si>
    <t>ÜNİVERSİTE SP- BADMİNTON</t>
  </si>
  <si>
    <t>AKDENİZ ÜNİVERSİTESİ</t>
  </si>
  <si>
    <t>ÜNİVERSİTA SP-HENTBOL</t>
  </si>
  <si>
    <t>R.KURTULUŞ-İ. NURAL ULUDAĞ ÜNİV.</t>
  </si>
  <si>
    <t>GENÇ KIZLAR</t>
  </si>
  <si>
    <t>BİLEK GÜREŞİ +80 KĞ</t>
  </si>
  <si>
    <t>BİLEK GÜREŞİ  + 90 KĞ</t>
  </si>
  <si>
    <t>BİLEK GÜREŞİ   90 KĞ</t>
  </si>
  <si>
    <t>BİLEK GÜREŞİ   75 KĞ</t>
  </si>
  <si>
    <t>YASİN ORHUN</t>
  </si>
  <si>
    <t>BİLEK GÜREŞİ   60 KĞ</t>
  </si>
  <si>
    <t>MEHMET SALİH ÖZLÜK</t>
  </si>
  <si>
    <t>BİLEK GÜREŞİ   50 KĞ</t>
  </si>
  <si>
    <t>AHMET YENERER</t>
  </si>
  <si>
    <t>BİLEK GÜREŞİ  +100 KĞ</t>
  </si>
  <si>
    <t>MEHMET ÇETİNKAYA</t>
  </si>
  <si>
    <t>BİLEK GÜREŞİ  55 KĞ</t>
  </si>
  <si>
    <t>ŞENER ARSLAN</t>
  </si>
  <si>
    <t>GRAND MASTERLER  75 KĞ</t>
  </si>
  <si>
    <t>GRAND MASTERLER  80 KĞ</t>
  </si>
  <si>
    <t>GENÇLER   BİLEK GÜREŞİ 45 KĞ</t>
  </si>
  <si>
    <t xml:space="preserve">ÜMRAN KESER </t>
  </si>
  <si>
    <t>GENÇLER BİLEK GÜREŞİ 50 KĞ</t>
  </si>
  <si>
    <t>GENÇLER BİLEK GÜREŞİ  55 KĞ</t>
  </si>
  <si>
    <t>HALİL İBRAHİM OTURAKÇI</t>
  </si>
  <si>
    <t>GENÇLER BİLEK GÜREŞİ 110 KĞ</t>
  </si>
  <si>
    <t>OĞUZHAN DANACIOĞLU</t>
  </si>
  <si>
    <t>GENÇLER BİLEK GÜREŞİ 55 KĞ</t>
  </si>
  <si>
    <t>GENÇLER BİLEK GÜREŞİ +70 KĞ</t>
  </si>
  <si>
    <t>BEYZANUR AVCI</t>
  </si>
  <si>
    <t>FEHİME TUĞÇENUR KURT</t>
  </si>
  <si>
    <t>GENÇLER BİLEK GÜREŞİ 60  KĞ</t>
  </si>
  <si>
    <t>GENÇLER BİLEK GÜREŞİ 65 KĞ</t>
  </si>
  <si>
    <t>AYSU MELEK DAMAR</t>
  </si>
  <si>
    <t>GENÇLER BİLEK GÜREŞİ 70 KĞ</t>
  </si>
  <si>
    <t>BÜYÜKLER  BİLEK GÜREŞİ 65 KĞ</t>
  </si>
  <si>
    <t>SEVCAN BAŞARAN</t>
  </si>
  <si>
    <t>BÜYÜKLER BİLEK GÜREŞİ +80 KĞ</t>
  </si>
  <si>
    <t>BİLEK GÜREŞİ  50 KĞ</t>
  </si>
  <si>
    <t>BÜYÜKLER BİLEK GÜREŞİ 100 KĞ</t>
  </si>
  <si>
    <t>BÜYÜKLER BİLEK GÜREŞİ 55 KĞ</t>
  </si>
  <si>
    <t>ONUR KOÇ</t>
  </si>
  <si>
    <t>VÜCUT GELİŞTİRME 171 CM</t>
  </si>
  <si>
    <t>VÜCUT GELİŞTİRME 168 CM</t>
  </si>
  <si>
    <t>FARUK ARDA HORHOR</t>
  </si>
  <si>
    <t>VÜCUT GELİŞTİRMEMASTERLER</t>
  </si>
  <si>
    <t>VÜCUT GELİŞTİRME 70KĞ</t>
  </si>
  <si>
    <t>METİN ÇAYCI</t>
  </si>
  <si>
    <t>VÜCUT GELİŞTİRME 175 CM</t>
  </si>
  <si>
    <t>PINAR KAYNAR</t>
  </si>
  <si>
    <t>LASER RADİAL</t>
  </si>
  <si>
    <t>YAŞAR DOĞA ARIBAŞ</t>
  </si>
  <si>
    <t>SELİM HEKİMOĞLU</t>
  </si>
  <si>
    <t>NAZLI ÇAĞLA DÖNERTAŞ</t>
  </si>
  <si>
    <t>LASER RADİKAL KADINLAR</t>
  </si>
  <si>
    <t>SLALOM ERKEK</t>
  </si>
  <si>
    <t>01/01/2013 - /31/12/2013 TARİHLERİ ARASINDA KAZANILAN MADALYA LİSTESİ</t>
  </si>
  <si>
    <t>UNİVERSİADE</t>
  </si>
  <si>
    <t xml:space="preserve">BRİÇ </t>
  </si>
  <si>
    <t>HOKEY</t>
  </si>
  <si>
    <t>KIZAK</t>
  </si>
  <si>
    <t>VOLEYBOL&amp;PLAJ</t>
  </si>
  <si>
    <t>STR.GEL.D.BŞK/İSTATİSTİK MÜD/2013</t>
  </si>
  <si>
    <t>2013 YILI DÜNYA ŞAMPİYONALARINDA DERECE ALAN SPORCULAR</t>
  </si>
  <si>
    <t>EMEL DERELİ</t>
  </si>
  <si>
    <t>RAMAZAN KARAGÖZ</t>
  </si>
  <si>
    <t>TUBAY ERDAL</t>
  </si>
  <si>
    <t>ONUR SARIBAL</t>
  </si>
  <si>
    <t>BEDENSEL ENGEL.BİLEK GÜREŞİ</t>
  </si>
  <si>
    <t>MİKAİL ARSLAN</t>
  </si>
  <si>
    <t>BEDESEL ENGEL.OKÇULUK</t>
  </si>
  <si>
    <t>BURCU DAĞ-ERDOĞAN AYGAN</t>
  </si>
  <si>
    <t>BEDENSEL ENGEL.BADMİNTON</t>
  </si>
  <si>
    <t>EMİNE SEÇKİN-AVNİ KERTMEN</t>
  </si>
  <si>
    <t>AVNİ KERTMEN-LEE SAMPSEO</t>
  </si>
  <si>
    <t>İLKER TUZCU-BART MROZ (POLONYA)TK.</t>
  </si>
  <si>
    <t>ZEHRA YARAR</t>
  </si>
  <si>
    <t>BÜYÜKLER - 3 BANT</t>
  </si>
  <si>
    <t>BRİÇ BOARD A MATCH</t>
  </si>
  <si>
    <t>A.KOÇLAR-E.AYDOĞDU</t>
  </si>
  <si>
    <t>BRİÇ JUNİORAÇIK İKİLİ</t>
  </si>
  <si>
    <t>BRİÇ JUNİOR SWİSS TAKIMLAR</t>
  </si>
  <si>
    <t>AHMET MUSA</t>
  </si>
  <si>
    <t>GENÇLER BOCCE (PETANK)</t>
  </si>
  <si>
    <t>MUHAMMET YILMAZ DURAN</t>
  </si>
  <si>
    <t>ÜMİTLER BOCCE VOLO-GELEN.TEK.</t>
  </si>
  <si>
    <t>AHMET MICIK</t>
  </si>
  <si>
    <t>54 KG. YILDIZ</t>
  </si>
  <si>
    <t>ONUR ARSLAN</t>
  </si>
  <si>
    <t>57 KG. YILDIZ</t>
  </si>
  <si>
    <t>BUSENAZ SÜRMENELİ</t>
  </si>
  <si>
    <t xml:space="preserve"> YILDIZ BAYAN</t>
  </si>
  <si>
    <t>MELİKE ÇAKAR</t>
  </si>
  <si>
    <t>CANAN METİN</t>
  </si>
  <si>
    <t>HAVVA SATILMIŞ</t>
  </si>
  <si>
    <t>SEMA ÇALIŞKAN</t>
  </si>
  <si>
    <t>ERKEK RAFTİNG MİLLİ TAKIM</t>
  </si>
  <si>
    <t>GELİŞMEKTE OLAN SPOR BRANŞLARI</t>
  </si>
  <si>
    <t>GENÇ-SPRİNT,H2H,SLALOM,GEN.KLASMAN</t>
  </si>
  <si>
    <t>66KG.BÜYÜK ERKEKLER</t>
  </si>
  <si>
    <t>MUSA SELLİ</t>
  </si>
  <si>
    <t>60KG.BÜYÜK ERKEKLER</t>
  </si>
  <si>
    <t>HASAN HÜSEYİN KAÇAR</t>
  </si>
  <si>
    <t xml:space="preserve"> BÜYÜKL.ATLET.T11 800MT.KOŞU</t>
  </si>
  <si>
    <t>ATLETİZM T12 1500MT.KOŞU</t>
  </si>
  <si>
    <t xml:space="preserve">ZUHAL SARI </t>
  </si>
  <si>
    <t>BÜYÜKLER 52 KG.                                                                BENCHPRESS-POWERLİFTİNG</t>
  </si>
  <si>
    <t>BÜYÜKLER 67,5 KG.                                               BENCHPRESS-POWERLİFTİNG</t>
  </si>
  <si>
    <t>BÜYÜKLER 75 KG.                              BENCHPRESS-POWERLİFTİNG</t>
  </si>
  <si>
    <t>BÜYÜKLER 82,5 KG.                                             BENCHPRESS-POWERLİFTİNG</t>
  </si>
  <si>
    <t>NESRİN SÖZER</t>
  </si>
  <si>
    <t>BÜYÜKLER 90KG.BENCH PRESS</t>
  </si>
  <si>
    <t>BÜYÜKLER 56 KG.                                 BENCHPRESS-POWERLİFTİNG</t>
  </si>
  <si>
    <t>OKAN NAMETTEPE</t>
  </si>
  <si>
    <t>BÜYÜKLER 60KG. POWERLİFTİNG</t>
  </si>
  <si>
    <t>BÜYÜKLER 60 KG. BENCHPRESS</t>
  </si>
  <si>
    <t>BÜYÜKLER 60 KG. POWERLİFTİNG</t>
  </si>
  <si>
    <t>BÜYÜKLER 75 KG.                                                   BENCHPRESS-POWERLİFTİNG</t>
  </si>
  <si>
    <t>OKTAY KARLANGIÇ</t>
  </si>
  <si>
    <t>BÜYÜKLER 82,5KG. MASTERLAR</t>
  </si>
  <si>
    <t>GÜREŞ 66 KG SERBEST</t>
  </si>
  <si>
    <t>GÜREŞ 55 KG GREKOROMEN</t>
  </si>
  <si>
    <t>SÜLEYMAN ATLI</t>
  </si>
  <si>
    <t>GÜREŞ 50 KG SERBEST</t>
  </si>
  <si>
    <t>ENES BAŞAR</t>
  </si>
  <si>
    <t>GÜREŞ 60 KG GREKOROMEN</t>
  </si>
  <si>
    <t>GÜREŞ 63 KG</t>
  </si>
  <si>
    <t>GÜREŞ 44 KG</t>
  </si>
  <si>
    <t>FATİH BAŞKÖY</t>
  </si>
  <si>
    <t>SERKAN AKKOYUN</t>
  </si>
  <si>
    <t>GÜREŞ 69 KG</t>
  </si>
  <si>
    <t>MUHAMMED CAN BIÇAK</t>
  </si>
  <si>
    <t>GÜREŞ 85 KG</t>
  </si>
  <si>
    <t>ALİ CENGİZ</t>
  </si>
  <si>
    <t>GÜREŞ 76 KG</t>
  </si>
  <si>
    <t>GÜREŞ 58 KG SERBEST</t>
  </si>
  <si>
    <t>MUHAMMET ALTUN ENES</t>
  </si>
  <si>
    <t>GÜREŞ 85 KG SERBEST</t>
  </si>
  <si>
    <t>GÜREŞ 120 KG.</t>
  </si>
  <si>
    <t>GÜREŞ 55 KG.</t>
  </si>
  <si>
    <t>GÜREŞ 74 KG.</t>
  </si>
  <si>
    <t>GENÇLER KOPARMA VE TOPLAM</t>
  </si>
  <si>
    <t>SİLKME</t>
  </si>
  <si>
    <t>F.KACIR-Ö.ALTUNKAYNAK-N.BİNGÖL</t>
  </si>
  <si>
    <t>İŞİTME ENGELLİLER-KAYAK</t>
  </si>
  <si>
    <t xml:space="preserve">ERKEK MİLLİ TAKIM </t>
  </si>
  <si>
    <t>DOĞAN ATEŞ</t>
  </si>
  <si>
    <t>EMRE VEFA GÖKTAŞ</t>
  </si>
  <si>
    <t>HÜMEYRA BEYZA ÜNLÜSOY</t>
  </si>
  <si>
    <t>ÜMİT BAYANLAR</t>
  </si>
  <si>
    <t>DENİZ ATAK</t>
  </si>
  <si>
    <t>FURKAN KAYA</t>
  </si>
  <si>
    <t>ANIL KORKMAZ</t>
  </si>
  <si>
    <t>KİCK BOKS K1 RULES</t>
  </si>
  <si>
    <t>KİCK  BOKS LOW KİCK</t>
  </si>
  <si>
    <t>ÖMER BALABAN</t>
  </si>
  <si>
    <t>SERKAN KATIKCI</t>
  </si>
  <si>
    <t>ÜNAL ALKAYIŞ</t>
  </si>
  <si>
    <t>BUĞÇE HAŞLAMAN</t>
  </si>
  <si>
    <t>EBRU ÜNAL</t>
  </si>
  <si>
    <t>KİCK BOKS KİCK LİGHT</t>
  </si>
  <si>
    <t>İBRAHİM TELLİ</t>
  </si>
  <si>
    <t>ŞÜKRAN TEBAA ONAR</t>
  </si>
  <si>
    <t>KİCK BOKS FULL CONTACT</t>
  </si>
  <si>
    <t>HAMDÜSENA ÇINAR</t>
  </si>
  <si>
    <t>AYŞE ATEŞ</t>
  </si>
  <si>
    <t>KİCK BOKS LİGHT CONTACT</t>
  </si>
  <si>
    <t>ÖMER FARUK AVCI</t>
  </si>
  <si>
    <t>MUSTAFA DEMİREL</t>
  </si>
  <si>
    <t>ŞAHİN ARAS</t>
  </si>
  <si>
    <t>CİHAT ARI</t>
  </si>
  <si>
    <t>KİCK BOKS POİNT FİGHTİNG</t>
  </si>
  <si>
    <t>ELİF TUĞBA BÜK</t>
  </si>
  <si>
    <t>JUNIOR FEMALE</t>
  </si>
  <si>
    <t>FATMA NUR KELEŞ</t>
  </si>
  <si>
    <t>İLKAY SAĞIR</t>
  </si>
  <si>
    <t>EZGİ YILMAZ</t>
  </si>
  <si>
    <t>CADET FEMALE</t>
  </si>
  <si>
    <t>BEYZA GÜMÜŞ</t>
  </si>
  <si>
    <t>İREM ÇAPAR</t>
  </si>
  <si>
    <t>OYA BİRCAN</t>
  </si>
  <si>
    <t>BENGİSU AYTEKİN</t>
  </si>
  <si>
    <t>AYBÜKE ÇELİK</t>
  </si>
  <si>
    <t>YILDIZ DEMİR</t>
  </si>
  <si>
    <t>KİDS FEMALE</t>
  </si>
  <si>
    <t>FATMA İPEKOĞLU</t>
  </si>
  <si>
    <t>ELİF ÇİPE</t>
  </si>
  <si>
    <t>S.ÖZLEM ERKOÇ</t>
  </si>
  <si>
    <t>BEYZA ESMA YEŞİL</t>
  </si>
  <si>
    <t>WAİKRU FEMALE</t>
  </si>
  <si>
    <t>BERİVAN KARAKURT</t>
  </si>
  <si>
    <t>DİLAN YILMAZ</t>
  </si>
  <si>
    <t>ÖZLEM ÇELİKTÜRK</t>
  </si>
  <si>
    <t>CÜNEYT KOÇAK</t>
  </si>
  <si>
    <t>JUNİOR MALE</t>
  </si>
  <si>
    <t>M.ENES TURAN</t>
  </si>
  <si>
    <t>ALİ KARADAYI</t>
  </si>
  <si>
    <t>DOĞAN HOZANLI</t>
  </si>
  <si>
    <t>İSMET KORKMAZ</t>
  </si>
  <si>
    <t>ALİ DOĞAN</t>
  </si>
  <si>
    <t>MÜCAHİT BEĞENDİ</t>
  </si>
  <si>
    <t>M.YAKUP ATTI</t>
  </si>
  <si>
    <t>CADET MALE</t>
  </si>
  <si>
    <t>HASAN ASLAN</t>
  </si>
  <si>
    <t>MESUT TATLIER</t>
  </si>
  <si>
    <t>MUHAMMET GÜZLEYEN</t>
  </si>
  <si>
    <t>SELÇUK GÜNEŞ</t>
  </si>
  <si>
    <t>BATUHAN TALİPOĞLU</t>
  </si>
  <si>
    <t>C.TAYLAN KEMİK</t>
  </si>
  <si>
    <t>SEYDİ VAKKAS TÜRK</t>
  </si>
  <si>
    <t>M.EMİN YILDIRIM</t>
  </si>
  <si>
    <t>ZAHİT BARAN DAŞ</t>
  </si>
  <si>
    <t>KİNANE SAVRAN</t>
  </si>
  <si>
    <t>KİDS MALE</t>
  </si>
  <si>
    <t>GÖKSEL KANTEKİN</t>
  </si>
  <si>
    <t>ONUR AKAR</t>
  </si>
  <si>
    <t>T.MUHAMMET SUYOLCU</t>
  </si>
  <si>
    <t>HABİB SUCU</t>
  </si>
  <si>
    <t>ENES KESKİN</t>
  </si>
  <si>
    <t>TEKİN GÜZLEYEN</t>
  </si>
  <si>
    <t>ZEKİ SIKILGAN</t>
  </si>
  <si>
    <t>WAİKRU MALE</t>
  </si>
  <si>
    <t>M.ENES KOSİFOĞLU</t>
  </si>
  <si>
    <t>F.DERNEKLİ-S.C.YAKALI-B.TANDOĞAN</t>
  </si>
  <si>
    <t>YILDIZ ERKEK-MAKARALI YAY</t>
  </si>
  <si>
    <t>O.E.TOKOŞOĞLU-M.GAZOZ-B.AYDIN</t>
  </si>
  <si>
    <t>YILDIZ ERKEK-OLİMPİK YAY</t>
  </si>
  <si>
    <t>İST.ÖZEL BOSTANCI DOĞA KOLEJİ</t>
  </si>
  <si>
    <t>MÜRÜVVET EVYAP KOLEJİ</t>
  </si>
  <si>
    <t>İST. ANA BİLİM EĞİTİM KURUMLARI</t>
  </si>
  <si>
    <t>OKUL SPORLARI YÜZME</t>
  </si>
  <si>
    <t>İZMİR ÖZEL FATİH KOLEJİ</t>
  </si>
  <si>
    <t>FEDERASYON SEÇME KIZ TAKIMI</t>
  </si>
  <si>
    <t>FEDERASYON SEÇME ERKEK TAKIMI</t>
  </si>
  <si>
    <t>İST.ÖZEL İSTEK KEMAL ATATÜRK A.L.</t>
  </si>
  <si>
    <t>OKUL SPORLARI TENİS</t>
  </si>
  <si>
    <t>İST.KADIKÖY TİC.MESL.LİS.</t>
  </si>
  <si>
    <t>OKUL SPORLARI FUTBOL</t>
  </si>
  <si>
    <t>ANK.YENİMAH. MİMAR SİNAN END.MES.</t>
  </si>
  <si>
    <t>OKUL SPORLARI ATLETİZM</t>
  </si>
  <si>
    <t>BURSA FAİK ÇELİK KIZ TEK.L.KIZ TAK.</t>
  </si>
  <si>
    <t>ENİS KORKMAZ</t>
  </si>
  <si>
    <t>GENÇLER GYMNASIADE ATLETİZM 3000M.</t>
  </si>
  <si>
    <t>BATUHAN ALTUNTAŞ</t>
  </si>
  <si>
    <t>GENÇLER GYMNASIADE ATLETİZM 400M.</t>
  </si>
  <si>
    <t>ZEYNEP METE</t>
  </si>
  <si>
    <t>GENÇL.GYMNAS.ATLETİZM 2000M.ENGEL</t>
  </si>
  <si>
    <t>SAMET TAN</t>
  </si>
  <si>
    <t>BÜŞRA YILDIRIM</t>
  </si>
  <si>
    <t>GENÇL.GYMNAS.ATLETİZM 400M.ENGEL</t>
  </si>
  <si>
    <t>AHMET MUSTAFA KURTULMUŞ</t>
  </si>
  <si>
    <t>GENÇL.GYMNA.YÜZME 50M.KURBAĞALAMA</t>
  </si>
  <si>
    <t>GENÇL.GYMNAS.YÜZME 100M.KURBAĞAL.</t>
  </si>
  <si>
    <t>NİDA ELİZ ÜSTÜNDAĞ</t>
  </si>
  <si>
    <t>GENÇLER GYMNAS.YÜZME 100M.KELEBEK</t>
  </si>
  <si>
    <t>E.K.KAÇMAZ-N.ÇAKICI-Z.B.ÖNAL-B.ER</t>
  </si>
  <si>
    <t>GENÇL.GYMNAS.YÜZ.4X100 SERB.BAYR.</t>
  </si>
  <si>
    <t>M.ÇAP-A.KURTULMUŞ-K.ÖZCAN-D.PALALAR</t>
  </si>
  <si>
    <t>GENÇL.GYMNAS.YÜZ.4X100 KARIŞIK BYR.</t>
  </si>
  <si>
    <t>N.ÜSTÜNDAĞ-M.AŞKIN-G.ÖZGEN-N.ÇAKICI</t>
  </si>
  <si>
    <t>GENÇLER GYMNAS.YÜZ.4X100 KARIŞIK BYR.</t>
  </si>
  <si>
    <t>ÖZEL SPORCULAR KAYAK</t>
  </si>
  <si>
    <t>FAİK ÇELİK</t>
  </si>
  <si>
    <t>TAJDİN ÖREN</t>
  </si>
  <si>
    <t>G.OLÇAŞ-Z.KÜRŞAT ÇAĞLAYAN</t>
  </si>
  <si>
    <t>ÖZEL SPORCULAR MASA TENİSİ</t>
  </si>
  <si>
    <t>16 YAŞ ALTI</t>
  </si>
  <si>
    <t>B.A.E.</t>
  </si>
  <si>
    <t>8 YAŞ GENEL</t>
  </si>
  <si>
    <t>ZİYA VOLKAN AKSU</t>
  </si>
  <si>
    <t>SUALTI HIZ APNEA</t>
  </si>
  <si>
    <t>BİLGE ÇİNGİGİRAY AYDIN</t>
  </si>
  <si>
    <t>SUALTI STATİK APNEA</t>
  </si>
  <si>
    <t>SUALTI 4 PALETLİ DİNAMİK APNEA</t>
  </si>
  <si>
    <t>BİRGÜL ERKEN</t>
  </si>
  <si>
    <t>BÜŞRA GÖR</t>
  </si>
  <si>
    <t>HAŞİM ÇELİK</t>
  </si>
  <si>
    <t>HANİFE KUNDURACI</t>
  </si>
  <si>
    <t xml:space="preserve">BÜLENT YILMAZ </t>
  </si>
  <si>
    <t>H.T.ALPER-M.YILMAZ-M.PEKCAN</t>
  </si>
  <si>
    <t>29+YAŞ ERKEK TK.</t>
  </si>
  <si>
    <t>ELİF YILMAZ</t>
  </si>
  <si>
    <t>MEVLÜT PEKCAN- MERYEM YAVUZ</t>
  </si>
  <si>
    <t>29+PAİR</t>
  </si>
  <si>
    <t>HABİP OKÇU-ELİF AYBÜKE YILMAZ</t>
  </si>
  <si>
    <t>29 YAŞ ALTI PAİR</t>
  </si>
  <si>
    <t>ALİ EMRE</t>
  </si>
  <si>
    <t>KLASİK 1.80 cm.</t>
  </si>
  <si>
    <t>ALEN HALLAÇOĞLU</t>
  </si>
  <si>
    <t xml:space="preserve">CEMAL OZAN DURMUŞ </t>
  </si>
  <si>
    <t>MOGOLİSTAN</t>
  </si>
  <si>
    <t xml:space="preserve">ATLETİK FİZ.GENÇLERDE </t>
  </si>
  <si>
    <t xml:space="preserve">POLONYA </t>
  </si>
  <si>
    <t>VÜC.GEL.- BİLEK GÜREŞİ</t>
  </si>
  <si>
    <t xml:space="preserve">BÜYÜKLER 55 KG SAĞ </t>
  </si>
  <si>
    <t>SERHAT ARSLAN</t>
  </si>
  <si>
    <t>BÜYÜKLER 70 KG SOL</t>
  </si>
  <si>
    <t>BÜYÜKLER 110 KG SOL</t>
  </si>
  <si>
    <t>BÜYÜKLER 110 KG SAĞ</t>
  </si>
  <si>
    <t>BÜYÜKLER 60 KG SAĞ</t>
  </si>
  <si>
    <t>KÜÇÜKLER 21 YAŞ 55 KG SOL</t>
  </si>
  <si>
    <t>AZMİ SEMERCİOĞLU</t>
  </si>
  <si>
    <t>KÜÇÜKLER 21 YAŞ 65 KG SOL</t>
  </si>
  <si>
    <t>KÜÇÜKLER 21 YAŞ 65 KG SAĞ</t>
  </si>
  <si>
    <t>MİRZA BİLAL</t>
  </si>
  <si>
    <t>KÜÇÜKLER 21 YAŞ 75 KG SOL</t>
  </si>
  <si>
    <t>KÜÇÜKLER 21 YAŞ 75 KG SAĞ</t>
  </si>
  <si>
    <t>EMRAH OKÇU</t>
  </si>
  <si>
    <t>KÜÇÜKLER 21 YAŞ 80 KG SAĞ</t>
  </si>
  <si>
    <t>ARİF ERTEM</t>
  </si>
  <si>
    <t>KÜÇÜKLER 21 YAŞ +90 KG SOL</t>
  </si>
  <si>
    <t>KÜÇÜKLER 21 YAŞ 55 KG SAĞ</t>
  </si>
  <si>
    <t>HASAN TETİK</t>
  </si>
  <si>
    <t>KÜÇÜKLER 18 YAŞ 50 KG SOL</t>
  </si>
  <si>
    <t>HALİL İBRAHİM BOZKURT</t>
  </si>
  <si>
    <t>KÜÇÜKLER 18 YAŞ 50 KG SAĞ</t>
  </si>
  <si>
    <t>ÜMMET TORLAK</t>
  </si>
  <si>
    <t>KÜÇÜKLER 18 YAŞ 55 KG SAĞ</t>
  </si>
  <si>
    <t>KÜÇÜKLER 18 YAŞ 45 KG SOL</t>
  </si>
  <si>
    <t>KÜÇÜKLER 18 YAŞ 55 KG SOL</t>
  </si>
  <si>
    <t>KÜÇÜKLER 18 YAŞ 45 KG SAĞ</t>
  </si>
  <si>
    <t>GÜLHAN BİLGİÇ</t>
  </si>
  <si>
    <t>MASTER 80 KG SOL</t>
  </si>
  <si>
    <t>MASTER 70 KG SAĞ</t>
  </si>
  <si>
    <t>ATİLE KOÇAK</t>
  </si>
  <si>
    <t>MASTER 100 KG SAĞ</t>
  </si>
  <si>
    <t>JUNIOR DISABLED MEN 65 KG SOL</t>
  </si>
  <si>
    <t>JUNIOR DISABLED MEN 65 KG SAĞ</t>
  </si>
  <si>
    <t>DISABLED MEN 60 KG SOL</t>
  </si>
  <si>
    <t>DISABLED MEN 75 KG SOL</t>
  </si>
  <si>
    <t>DISABLED MEN 90 KG SOL</t>
  </si>
  <si>
    <t>DISABLED MEN 60 KG SAĞ</t>
  </si>
  <si>
    <t>DISABLED MEN 75 KG SAĞ</t>
  </si>
  <si>
    <t>DISABLED MEN 90 KG SAĞ</t>
  </si>
  <si>
    <t>DISABLED MEN +90 KG SOL</t>
  </si>
  <si>
    <t>DISABLED MEN +90 KG SAĞ</t>
  </si>
  <si>
    <t>TAOLU - KUZEY MıZRAĞI</t>
  </si>
  <si>
    <t>İSMAİL UZNER</t>
  </si>
  <si>
    <t>SANDA - 70 Kg</t>
  </si>
  <si>
    <t>SÜMEYYE BARBOROS</t>
  </si>
  <si>
    <t>SANDA - 56 KG</t>
  </si>
  <si>
    <t>HATİCE KALENCİK</t>
  </si>
  <si>
    <t>SANDA - 65 KG</t>
  </si>
  <si>
    <t>SANDA - 70 KG</t>
  </si>
  <si>
    <t>ANIL ÇETİN</t>
  </si>
  <si>
    <t>GENÇLER (18 YAŞ ALTI)</t>
  </si>
  <si>
    <t>MERVE CEYLAN</t>
  </si>
  <si>
    <t>2013 YILI AVRUPA ŞAMPİYONALARINDA DERECE ALAN SPORCULAR</t>
  </si>
  <si>
    <t>25MT.STANDART PİSTOL TABANCA</t>
  </si>
  <si>
    <t>25MT. CENTER FIRE TABANCA</t>
  </si>
  <si>
    <t>Y.DİKEÇ-M.KILIÇ-F.KAVRUK</t>
  </si>
  <si>
    <t>25MT.STANDART TABANCA</t>
  </si>
  <si>
    <t>Y.DİKEÇ-A.Ö.ALİMOĞLU-İ.KELEŞ</t>
  </si>
  <si>
    <t>50MT.SERBEST TABANCA</t>
  </si>
  <si>
    <t>Ç.ÖZYAMAN ÖZENİR</t>
  </si>
  <si>
    <t>PLAK ATIŞLARI-SKEET</t>
  </si>
  <si>
    <t>FATİH KAVRUK</t>
  </si>
  <si>
    <t>ATLETİZM-60 METRE ENGELLİ</t>
  </si>
  <si>
    <t>ATLETİZM-1500 METRE</t>
  </si>
  <si>
    <t>ATLETİZM- 5000 METRE</t>
  </si>
  <si>
    <t>ATLETİZM- 800 METRE</t>
  </si>
  <si>
    <t>TARIK LANGAT AKDAĞ</t>
  </si>
  <si>
    <t>ATLETİZM-3000 METRE ENGELLİ</t>
  </si>
  <si>
    <t>ATLETİZM- 3000 METRE</t>
  </si>
  <si>
    <t>ŞEHMUZ SARIHAN</t>
  </si>
  <si>
    <t>MİLLİ TAKIM GENÇ ERKEKLER</t>
  </si>
  <si>
    <t>ÇEŞMİNAZ YILMAZ</t>
  </si>
  <si>
    <t>MİLLİ TAKIM GENÇ KADINLAR</t>
  </si>
  <si>
    <t>MİLLİ TAKIM BÜYÜK ERKEKLER</t>
  </si>
  <si>
    <t>ATLETİZM - 23 YAŞ ALTI</t>
  </si>
  <si>
    <t>KADINLAR 5000 MT.</t>
  </si>
  <si>
    <t xml:space="preserve"> GÜLLE ATMA</t>
  </si>
  <si>
    <t>ALİ KAYA</t>
  </si>
  <si>
    <t>5000 MT.</t>
  </si>
  <si>
    <t>ERKEKLER TAKIMI</t>
  </si>
  <si>
    <t>4X400 BAYRAK YARIŞI</t>
  </si>
  <si>
    <t>3000 MT.</t>
  </si>
  <si>
    <t>SÜLEYMAN BEKMEZCİ</t>
  </si>
  <si>
    <t>1500 MT.</t>
  </si>
  <si>
    <t>ERSİN TEKAL</t>
  </si>
  <si>
    <t>3000 MT. SU ENGELLİ</t>
  </si>
  <si>
    <t>ATLETİZM - KROS</t>
  </si>
  <si>
    <t>POLAT KEMBOİ ARIKAN</t>
  </si>
  <si>
    <t>ÜMİT KIZ</t>
  </si>
  <si>
    <t>A KADIN</t>
  </si>
  <si>
    <t>B.KORKMAZ-Ö.TOYRAN</t>
  </si>
  <si>
    <t>BADMİNTON-ÇİFT KADINLAR</t>
  </si>
  <si>
    <t>BEDENSEL ENG.HALTER</t>
  </si>
  <si>
    <t>EBRU BAŞAR</t>
  </si>
  <si>
    <t>DİFİROZ ATILGAN</t>
  </si>
  <si>
    <t>SUAT GÜVEN</t>
  </si>
  <si>
    <t>BEDENSEL ENG. HALTER</t>
  </si>
  <si>
    <t xml:space="preserve">GAMZE SAYAR </t>
  </si>
  <si>
    <t>BEDENSEL ENG.BİLEK GÜREŞİ</t>
  </si>
  <si>
    <t>SERPİL DURU</t>
  </si>
  <si>
    <t>TEKERLEKLİ S.BASKETBOL MİLLİ TK.</t>
  </si>
  <si>
    <t>BEDENSEL ENGEL. BASKET</t>
  </si>
  <si>
    <t>TEKERLEKLİ SANDALYE A MİLLİ TAKIM</t>
  </si>
  <si>
    <t>BEDENSEL ENG.MASA TENİSİ</t>
  </si>
  <si>
    <t>ALİ ÖZTÜRK</t>
  </si>
  <si>
    <t>HİLAL TÜRKKAN</t>
  </si>
  <si>
    <t>EBRU CAN</t>
  </si>
  <si>
    <t>ABDULLAH ÖZTÜRK-NESİM TURAN</t>
  </si>
  <si>
    <t>ERTİŞ H.TÜRKKAN-M.CANSU DEMİR</t>
  </si>
  <si>
    <t>BEDENSEL ENG.ATICILIK</t>
  </si>
  <si>
    <t>K.YAMAÇ-A.BEYAZ-K.BOYAN</t>
  </si>
  <si>
    <t>C.KARACA-S.ÜSTÜN</t>
  </si>
  <si>
    <t xml:space="preserve">TAKIM </t>
  </si>
  <si>
    <t>BEYZBOL,SOFTBALL,RAGBİ</t>
  </si>
  <si>
    <t>BİLARDO 3BANT</t>
  </si>
  <si>
    <t>BİLARDO ARTİSTİK</t>
  </si>
  <si>
    <t>BİROL UYMAZ-CAN ÇAPAK</t>
  </si>
  <si>
    <t>MURAT TÜZÜL-ADNAN YÜKSEL</t>
  </si>
  <si>
    <t>ADNAN YÜKSEL-T.TAŞDEMİR-L.ÇENET-M.N.ÇOKLU</t>
  </si>
  <si>
    <t>BİLARDO POOL</t>
  </si>
  <si>
    <t>ZEYNEP YORULMAZ</t>
  </si>
  <si>
    <t>YILDIZLAR  ELEKTRONİK DART</t>
  </si>
  <si>
    <t>BÜYÜK BAYAN BOCCE (RAFFA)</t>
  </si>
  <si>
    <t>ESİLE EMEN</t>
  </si>
  <si>
    <t>ÜMİT BAYAN  BOCCE (RAFFA)</t>
  </si>
  <si>
    <t>D.DEMİR-E.EMEN-F.B.ÖZBEKLER-B.ÇİL</t>
  </si>
  <si>
    <t>BÜYÜK BAYANLAR BOCCE (RAFFA)</t>
  </si>
  <si>
    <t>BÜYÜK BAYANLAR BOCCE VOLO-BASAMAK</t>
  </si>
  <si>
    <t>ÖZLEM KORKMAZ</t>
  </si>
  <si>
    <t>BÜYÜK BAYAN BOCCE VOLO-ALTIN NOKTA</t>
  </si>
  <si>
    <t>İNCİ ECE ÖZTÜRK-SEVDA KEKLİK</t>
  </si>
  <si>
    <t>BÜYÜK BAYANLAR BOCCE VOLO-RÖLE</t>
  </si>
  <si>
    <t>İNCİ ECE ÖZTÜRK-MELİKE BOZ</t>
  </si>
  <si>
    <t>BÜYÜK BAYANLAR BOCCE VOLO-ÇİFTLER</t>
  </si>
  <si>
    <t>MUSTAFA MICIK</t>
  </si>
  <si>
    <t>ÜST MİNİKLER</t>
  </si>
  <si>
    <t>BURHAN KIRAR</t>
  </si>
  <si>
    <t>TUĞRULHAN ERDEMİR</t>
  </si>
  <si>
    <t>SELAHATTİN KOCAOĞLU</t>
  </si>
  <si>
    <t>B1 FUTSAL MİLLİ TAKIM</t>
  </si>
  <si>
    <t>GOALBALL BAYANLAR MİLLİ TAKIM</t>
  </si>
  <si>
    <t>GOALLBALLA ERKEKLER MİLLİ TAKIM</t>
  </si>
  <si>
    <t>SİNAN DAVŞAN</t>
  </si>
  <si>
    <t>60KG.BÜY.ERKEKLER-66KG.GENÇLER</t>
  </si>
  <si>
    <t>ECEM TAŞIN</t>
  </si>
  <si>
    <t>48KG.BÜYÜK BAYANLAR</t>
  </si>
  <si>
    <t>52 KG.BÜYÜK BAYANLAR</t>
  </si>
  <si>
    <t>İSRAFİL DÜNDAR</t>
  </si>
  <si>
    <t>90 KG.BÜYÜK ERKEKLER</t>
  </si>
  <si>
    <t>GÜREŞ-GREKOROMEN 96 KG</t>
  </si>
  <si>
    <t>GÜREŞ- SERBEST 120 KG</t>
  </si>
  <si>
    <t>YAKUP GÖR</t>
  </si>
  <si>
    <t>GÜREŞ- SERBEST 66 KG</t>
  </si>
  <si>
    <t>GÜREŞ- SERBEST 55 KG</t>
  </si>
  <si>
    <t>GÜREŞ-GREKOROMEN 55 KG</t>
  </si>
  <si>
    <t>GÜREŞ 59 KG</t>
  </si>
  <si>
    <t>SELAHATTİN KILIÇ SALLAYAN</t>
  </si>
  <si>
    <t xml:space="preserve"> GÜREŞ 66 KG.</t>
  </si>
  <si>
    <t>GÜREŞ 50 KG</t>
  </si>
  <si>
    <t>ALİ BONCEOĞLU</t>
  </si>
  <si>
    <t>GÜREŞ 96 KG</t>
  </si>
  <si>
    <t>MUHAMMET CANBIÇAK</t>
  </si>
  <si>
    <t>GÜREŞ GREKOROMEN</t>
  </si>
  <si>
    <t>BATUHAN CIBIR</t>
  </si>
  <si>
    <t>EKREM ÖZTÜRK</t>
  </si>
  <si>
    <t>BESTE ALTUĞ</t>
  </si>
  <si>
    <t>BAYAN WRESTLİNG</t>
  </si>
  <si>
    <t>TOLGA GÖNEL</t>
  </si>
  <si>
    <t>GÜREŞ SERBEST</t>
  </si>
  <si>
    <t>ENES USLU</t>
  </si>
  <si>
    <t>ENES ALTUN</t>
  </si>
  <si>
    <t>DURSUN EREN TURAN</t>
  </si>
  <si>
    <t>BAYANLAR - 53 KG</t>
  </si>
  <si>
    <t>ELİF ÜNAL</t>
  </si>
  <si>
    <t>15 YAŞ ALTIYILDIZ BAYAN</t>
  </si>
  <si>
    <t>OĞUZHAN ÇİNİ</t>
  </si>
  <si>
    <t>15 YAŞ ALTI YILDIZ ERKEK</t>
  </si>
  <si>
    <t>GAMZE YAYLA</t>
  </si>
  <si>
    <t>15 YAŞ ALTI YILDIZ BAYAN</t>
  </si>
  <si>
    <t>GİZEM NUR DEMİR</t>
  </si>
  <si>
    <t>FERDİ HARDAL</t>
  </si>
  <si>
    <t>MEHMET YALÇIN</t>
  </si>
  <si>
    <t>SADRETTİN GEDİK</t>
  </si>
  <si>
    <t>ERTAN MERT</t>
  </si>
  <si>
    <t>YASEMİN KESKİN</t>
  </si>
  <si>
    <t>ZEYNEP ATAKAN</t>
  </si>
  <si>
    <t>HİLAL DÖNMEZ</t>
  </si>
  <si>
    <t>GÜLCİHAN KANSIZOĞLU</t>
  </si>
  <si>
    <t xml:space="preserve"> GENÇLER</t>
  </si>
  <si>
    <t xml:space="preserve">23 YAŞ ALTI </t>
  </si>
  <si>
    <t>HENTBOL-PLAJ</t>
  </si>
  <si>
    <t>BÜYÜK BAYANLAR  78 KG</t>
  </si>
  <si>
    <t>BÜYÜK BAYANLAR  48 KG</t>
  </si>
  <si>
    <t>ÜMİTLER 44 KG</t>
  </si>
  <si>
    <t>MELİSA ÇAKMAKLI</t>
  </si>
  <si>
    <t>GENÇ ERKEKLER 60 KG</t>
  </si>
  <si>
    <t>KÜBRA KARA</t>
  </si>
  <si>
    <t>GENÇ BAYANLAR +78KG</t>
  </si>
  <si>
    <t>U 23</t>
  </si>
  <si>
    <t>BAYAN KUMİTE</t>
  </si>
  <si>
    <t>HAFZA ŞEYDA BURUCU</t>
  </si>
  <si>
    <t>BAY KUMİTE</t>
  </si>
  <si>
    <t>BAHAR ERŞEKER</t>
  </si>
  <si>
    <t>MEHMET YAKAN</t>
  </si>
  <si>
    <t>BAY KATA</t>
  </si>
  <si>
    <t>M.SOFUOĞLU,A.ÇALIŞKAN,O.DUMAN</t>
  </si>
  <si>
    <t>SABIR AHMET UYGUR</t>
  </si>
  <si>
    <t>A.SOFUOĞLU,İ.E.SEFA,H.SOFUOĞLU</t>
  </si>
  <si>
    <t>ÜMİT GENÇ BAY TAKIM</t>
  </si>
  <si>
    <t>AYKUT TAYLAN</t>
  </si>
  <si>
    <t>ONURCAN ÜSTÜN</t>
  </si>
  <si>
    <t>HÜMEYRA.B.ÜNLÜSOY</t>
  </si>
  <si>
    <t>GÖKHAN FİLİZ</t>
  </si>
  <si>
    <t>BURAK UYGUR</t>
  </si>
  <si>
    <t>MUHAMMET ALİ YILDIZ</t>
  </si>
  <si>
    <t>NURCAN ÇİÇEK</t>
  </si>
  <si>
    <t>D.ATAK,İ.ŞAHİN,H.KIRATLI</t>
  </si>
  <si>
    <t>OYA BUSE TORAL</t>
  </si>
  <si>
    <t>ECE ÇAKIR</t>
  </si>
  <si>
    <t>DİLEK DUMANLI</t>
  </si>
  <si>
    <t>ABDÜLKADİR İBİBİK</t>
  </si>
  <si>
    <t>AYGÜN GENÇAY</t>
  </si>
  <si>
    <t>ORHAN AYNACI</t>
  </si>
  <si>
    <t>HAMDİ SAYGILI</t>
  </si>
  <si>
    <t>KEMAL SAMET SALDERE</t>
  </si>
  <si>
    <t>TUBA AKGÜL</t>
  </si>
  <si>
    <t>ŞENAY ÇAKIR</t>
  </si>
  <si>
    <t>SÜMEYRA SEYFELİ</t>
  </si>
  <si>
    <t>HASRET SÖNMEZ</t>
  </si>
  <si>
    <t>DİLAN PEKBAY</t>
  </si>
  <si>
    <t>CEBRAİL GENÇOĞLU</t>
  </si>
  <si>
    <t>ANIL ÖMER BİLİR</t>
  </si>
  <si>
    <t>BAHADIR GÜNEŞ</t>
  </si>
  <si>
    <t>SERDAR YİĞİT EROĞLU</t>
  </si>
  <si>
    <t>HASAN MERT KIZIL</t>
  </si>
  <si>
    <t>YILDIZLAR B</t>
  </si>
  <si>
    <t>HATİCE ERDOĞAN</t>
  </si>
  <si>
    <t>HAMDUSENA ÇINAR</t>
  </si>
  <si>
    <t>AYDAN YURTSEVER</t>
  </si>
  <si>
    <t>SERGEN TELLİ</t>
  </si>
  <si>
    <t>İSMAİL OZAN ÜNLÜ</t>
  </si>
  <si>
    <t>EMRAH YALÇIN</t>
  </si>
  <si>
    <t>İBRAHİM GİYDİRİR</t>
  </si>
  <si>
    <t>AYBÜKE AKTUNA</t>
  </si>
  <si>
    <t>OKÇULUK-OLİMPİK YAY</t>
  </si>
  <si>
    <t>GÜLBAHAR DİLEÇ</t>
  </si>
  <si>
    <t>ÖZEL SPORCULAR-ATLETİZM</t>
  </si>
  <si>
    <t>BÜYÜKLER ÜÇ ADIM ATLAMA</t>
  </si>
  <si>
    <t>MİHRİBAN KAYA</t>
  </si>
  <si>
    <t>BÜYÜKLER PENTATLON</t>
  </si>
  <si>
    <t xml:space="preserve"> BÜYÜKLER 4X400BAYRAK</t>
  </si>
  <si>
    <t>SALİHA GÜNER</t>
  </si>
  <si>
    <t xml:space="preserve"> BÜYÜKLER 800 METRE</t>
  </si>
  <si>
    <t>BÜYÜKLER GÜLLE ATMA - 800 MT.</t>
  </si>
  <si>
    <t xml:space="preserve">BÜYÜKLER GÜLLE AT. - 100 MT.-UZUN ATL. </t>
  </si>
  <si>
    <t>4X100 BAYRAK TAKIMI</t>
  </si>
  <si>
    <t>BÜYÜKLER 4X100 BAYRAK</t>
  </si>
  <si>
    <t>4X400 BAYRAK TAKIMI</t>
  </si>
  <si>
    <t>BÜYÜKLER 4X400 BAYRAK</t>
  </si>
  <si>
    <t>M.TUĞRUL ŞAHİN</t>
  </si>
  <si>
    <t>ÖZEL SPORCULAR-YÜZME</t>
  </si>
  <si>
    <t>FATMA ÇAĞLA DEMİR</t>
  </si>
  <si>
    <t>ÖZEL SP.MASA TENİSİ</t>
  </si>
  <si>
    <t>G.OLÇAŞ-Z.K.ÇAĞLAYAN</t>
  </si>
  <si>
    <t>TAKIM SIRALAMASI</t>
  </si>
  <si>
    <t>ESAT BAĞLAN</t>
  </si>
  <si>
    <t>17 YAŞ GENEL KATEGORİ</t>
  </si>
  <si>
    <t>15 YAŞ GENEL KATEGORİ</t>
  </si>
  <si>
    <t>15 YAŞ KADIN KATEGORİ</t>
  </si>
  <si>
    <t>13 YAŞ GENEL KATEGORİ</t>
  </si>
  <si>
    <t>11 YAŞ KADIN KATEGORİ</t>
  </si>
  <si>
    <t>09 YAŞ GENEL KATEGORİ</t>
  </si>
  <si>
    <t>09 YAŞ KADIN KATEGORİ</t>
  </si>
  <si>
    <t>MUHAMMED BATUHAN DAŞTAN</t>
  </si>
  <si>
    <t>ECE ÖZBAY</t>
  </si>
  <si>
    <t>13 YAŞ KADIN KATEGORİ</t>
  </si>
  <si>
    <t>YAĞMUR BOLU</t>
  </si>
  <si>
    <t>EFE METEHAN YAVUZ</t>
  </si>
  <si>
    <t>07 YAŞ GENEL KATEGORİ</t>
  </si>
  <si>
    <t>KAĞAN ALTINÇELEBİ</t>
  </si>
  <si>
    <t>10 YAŞ GENEL</t>
  </si>
  <si>
    <t>ÖMER FARUK BULAK</t>
  </si>
  <si>
    <t>TOLGA İSLAMOĞLU</t>
  </si>
  <si>
    <t>ÖMER RAMAZAN EVEZ</t>
  </si>
  <si>
    <t>KUBRA DÜRDANE ÇAKIR</t>
  </si>
  <si>
    <t>ABDULLAH MEHMET EVEZ</t>
  </si>
  <si>
    <t>MUHAMMET TALHA SARI</t>
  </si>
  <si>
    <t>CEMİL AKÇAY</t>
  </si>
  <si>
    <t>NERGİZ GENÇAY</t>
  </si>
  <si>
    <t>ERDAL ALDEMİR</t>
  </si>
  <si>
    <t>ALPER AYHAN</t>
  </si>
  <si>
    <t>TUBA TURGAY</t>
  </si>
  <si>
    <t>MERVE TUĞÇE ZİNAL</t>
  </si>
  <si>
    <t>İNCİ ZEYNEP SÖNMEZ</t>
  </si>
  <si>
    <t>M.TALHA SARI</t>
  </si>
  <si>
    <t>MOLDOVA</t>
  </si>
  <si>
    <t>BERKAY YILMAZ</t>
  </si>
  <si>
    <t>MERT ERDOĞAN</t>
  </si>
  <si>
    <t xml:space="preserve">ELİF AYBÜKE YILMAZ </t>
  </si>
  <si>
    <t>NESİME ALTUN</t>
  </si>
  <si>
    <t xml:space="preserve">SEVGİ CAN YALÇIN </t>
  </si>
  <si>
    <t>K.YILMAZ - M. YILMAZ - H.T.ALPER</t>
  </si>
  <si>
    <t>29 +ERKEK TAKIM</t>
  </si>
  <si>
    <t xml:space="preserve">E.AKIŞ - S.KARAKILÇIK - K.DAĞLI  </t>
  </si>
  <si>
    <t>MERYEM YAVUZ</t>
  </si>
  <si>
    <t xml:space="preserve">AYŞE OKÇU&amp;MUHAMMED EMİN YILMAZ </t>
  </si>
  <si>
    <t>YILDIZ PAİR</t>
  </si>
  <si>
    <t xml:space="preserve">MEVLÜT PEKCAN - SERAP PEKCAN </t>
  </si>
  <si>
    <t>30+PAİR</t>
  </si>
  <si>
    <t>E.SOYTÜRK-E.A.YILMAZ-S.O.KAHVECİ</t>
  </si>
  <si>
    <t>18-29 YAŞ BAYAN TAKIM</t>
  </si>
  <si>
    <t>N.ALTUN - M.YAVUZ - G.SARI</t>
  </si>
  <si>
    <t>30 +BAYAN TAKIM</t>
  </si>
  <si>
    <t>Y.ÇEKEN - S.AKALIN - M.E.YILDIZ</t>
  </si>
  <si>
    <t>YILDIZ ERKEK TAKIM</t>
  </si>
  <si>
    <t xml:space="preserve">E.GEZGİN - A.Ş.KEMERTAŞ - G.DEMİR </t>
  </si>
  <si>
    <t xml:space="preserve">KÜBRA DAĞLI </t>
  </si>
  <si>
    <t xml:space="preserve">A.Ş.KEMERTAŞ - KÜBRA DAĞLI </t>
  </si>
  <si>
    <t>GENÇ PAİR</t>
  </si>
  <si>
    <t>ALİ KEMAL USTABAŞ &amp; ELİF A.YILMAZ</t>
  </si>
  <si>
    <t>29 YAŞ PAİR</t>
  </si>
  <si>
    <t>B.ÖZDEN - AYŞE OKÇU - BUKET ŞAHİN</t>
  </si>
  <si>
    <t>YILDIZ BAYAN TAKIM</t>
  </si>
  <si>
    <t xml:space="preserve">A.K.USTABAŞ - A.TEKİN - HABİB OKÇU </t>
  </si>
  <si>
    <t>18-29 YAŞ ERKEK TAKIM</t>
  </si>
  <si>
    <t>AHMET DİNÇOL</t>
  </si>
  <si>
    <t>ŞERİFE ILGIZ</t>
  </si>
  <si>
    <t>MUSA ÇETİN</t>
  </si>
  <si>
    <t>BİRSUNUR DEDE</t>
  </si>
  <si>
    <t>FATMA ŞEVVAL ÖZKAVAK</t>
  </si>
  <si>
    <t>ALİ KARADOĞAN</t>
  </si>
  <si>
    <t>ALEYNA ÖZDEMİR</t>
  </si>
  <si>
    <t>MUHAMMED TALHA AYDOĞAN</t>
  </si>
  <si>
    <t>İLTER GÜRÇINAR</t>
  </si>
  <si>
    <t>ZEYNEP YETER ALTAN</t>
  </si>
  <si>
    <t>BİLGE BERÇEM SUSTAM</t>
  </si>
  <si>
    <t>BERKAY AKYOL</t>
  </si>
  <si>
    <t>KAAN KILIÇ</t>
  </si>
  <si>
    <t>MAKBULE NUR</t>
  </si>
  <si>
    <t>DENİZ DAĞDELEN</t>
  </si>
  <si>
    <t>HARUN TARHAN</t>
  </si>
  <si>
    <t>SELMAN NEZİR</t>
  </si>
  <si>
    <t>ZELİHA AĞRİS</t>
  </si>
  <si>
    <t>SUDE BULUT</t>
  </si>
  <si>
    <t>İST.AYDIN ÜNİV.ERKEK TAKIM</t>
  </si>
  <si>
    <t>ÜNİVERSİTE SPORLARI-KARATE</t>
  </si>
  <si>
    <t>ERKEK TAKIM-KATA</t>
  </si>
  <si>
    <t>İST.AYDIN ÜNİV.BAYAN TAKIM</t>
  </si>
  <si>
    <t>İST.AYDIN ÜNİV.FEYZA CAN</t>
  </si>
  <si>
    <t>55 KG BAYAN FERDİ KUMİTE</t>
  </si>
  <si>
    <t>MARMARA ÜNİ.GÖKHAN KÖK</t>
  </si>
  <si>
    <t>60 KG  FERDİ KUMİTE</t>
  </si>
  <si>
    <t>MARMARA ÜNİ.MELTEM HOCAOĞLU</t>
  </si>
  <si>
    <t>69 KG B FERDİ KUMİTE</t>
  </si>
  <si>
    <t>FATİH ÜNİVERSİTESİ</t>
  </si>
  <si>
    <t>ÜNİVERSİTE SPORLARI-BASKETBOL</t>
  </si>
  <si>
    <t>ULUDAĞ ÜNİV.TANJU ŞORLİ</t>
  </si>
  <si>
    <t>ÜNİVERSİTE SPORLARI-JUDO</t>
  </si>
  <si>
    <t>ÜNİVERSİTE SPORLARI-TAEKWONDO</t>
  </si>
  <si>
    <t>CANSEL DENİZ</t>
  </si>
  <si>
    <t>SIRBİSTAN-KARADAĞ</t>
  </si>
  <si>
    <t>YILDIZ KIZLAR</t>
  </si>
  <si>
    <t>MOLDOVA-Chisinau</t>
  </si>
  <si>
    <t>1.80 cm Klasik</t>
  </si>
  <si>
    <t>85 kg.</t>
  </si>
  <si>
    <t>80 kg.</t>
  </si>
  <si>
    <t>SİNAN BABA</t>
  </si>
  <si>
    <t>1.71 cm klasik</t>
  </si>
  <si>
    <t>HASAN AVUKAT</t>
  </si>
  <si>
    <t>12 yaş</t>
  </si>
  <si>
    <t>ARİF TUĞCAN</t>
  </si>
  <si>
    <t>15 yaş</t>
  </si>
  <si>
    <t>HAKTAN MERCAN</t>
  </si>
  <si>
    <t>13-15 yaş</t>
  </si>
  <si>
    <t>SAMİ HAMİDİ</t>
  </si>
  <si>
    <t>Acık siklet</t>
  </si>
  <si>
    <t>MAHMUT BORA ERZEN</t>
  </si>
  <si>
    <t>Klasik Vüc.Gel.</t>
  </si>
  <si>
    <t>ONUR DARICAN</t>
  </si>
  <si>
    <t>1.78 cm</t>
  </si>
  <si>
    <t>YASİN ŞAHİN</t>
  </si>
  <si>
    <t>1.75 cm. Atletik Fitness</t>
  </si>
  <si>
    <t>GÜLÜZAR TÜFENK</t>
  </si>
  <si>
    <t>1.63cm. Atletik Fitness</t>
  </si>
  <si>
    <t>FATİH TÜZÜN</t>
  </si>
  <si>
    <t>Gençler 18 yaş 55 kg.Sol Kol</t>
  </si>
  <si>
    <t>Gençler 18 yaş 50 kg sağ kol</t>
  </si>
  <si>
    <t>Gençler 18 yaş 55 kg sağ kol</t>
  </si>
  <si>
    <t>SİNAN PEHLİVAN</t>
  </si>
  <si>
    <t>Gençler 18 yaş 60 kg sağ sol</t>
  </si>
  <si>
    <t>ÖMER ŞAHİN</t>
  </si>
  <si>
    <t>Gençler 18 yaş 75 kg sağ sol</t>
  </si>
  <si>
    <t>Master 80 kg sol kol</t>
  </si>
  <si>
    <t>YILMAZ BOYRAZ</t>
  </si>
  <si>
    <t>Master 80 kg.Sol kol</t>
  </si>
  <si>
    <t>ALİ PATLAR</t>
  </si>
  <si>
    <t>Master 100 kg.sol kol</t>
  </si>
  <si>
    <t>Master +100kg sol</t>
  </si>
  <si>
    <t>Master 80 kg.sağ kol</t>
  </si>
  <si>
    <t>BİNALİ AKAN</t>
  </si>
  <si>
    <t>Master 80 kg sağ kol</t>
  </si>
  <si>
    <t>Master +100 kg sağ kol</t>
  </si>
  <si>
    <t>ALİ GÜNAÇTI</t>
  </si>
  <si>
    <t>Master 75 kg sağ sol</t>
  </si>
  <si>
    <t>Gençler 65 kg sol kol</t>
  </si>
  <si>
    <t>60 kg sol kol</t>
  </si>
  <si>
    <t>90 kg sol kol</t>
  </si>
  <si>
    <t>60 kg sağ kol</t>
  </si>
  <si>
    <t>75 kg sağ kol</t>
  </si>
  <si>
    <t>90 kg sağ kol</t>
  </si>
  <si>
    <t>GÜLÜSTAN KORKMAZ</t>
  </si>
  <si>
    <t>Gençler 18 yaş 45 kg sol kol</t>
  </si>
  <si>
    <t>Gençler 18 yaş 55 kg sol kol</t>
  </si>
  <si>
    <t>Gençler 18 yaş 70 kg sol kol</t>
  </si>
  <si>
    <t>Gençler 18 yaş 45 kg sağ kol</t>
  </si>
  <si>
    <t>80 kg sol kol</t>
  </si>
  <si>
    <t xml:space="preserve"> 80 kg sol kol</t>
  </si>
  <si>
    <t>80 kg sağ kol</t>
  </si>
  <si>
    <t>Gençler 21 yaş 75 kg sol kol</t>
  </si>
  <si>
    <t>Gençler 21 90 kg sol kol</t>
  </si>
  <si>
    <t>Büyükler 70 kg sol kol</t>
  </si>
  <si>
    <t>Büyükler 50 kg sol kol</t>
  </si>
  <si>
    <t>Büyükler 55 kg sağ kol</t>
  </si>
  <si>
    <t>SELAHATTİN BURAK DÖLEKER</t>
  </si>
  <si>
    <t>TAOLU - SHAOLINDAO</t>
  </si>
  <si>
    <t>NECATİ ŞEN</t>
  </si>
  <si>
    <t>TAOLU - NANQUAN</t>
  </si>
  <si>
    <t>TAOLU - NANGUN</t>
  </si>
  <si>
    <t>TAOLU - OTHER WEAPONS</t>
  </si>
  <si>
    <t>ALİ TAYYİP ŞAHİN</t>
  </si>
  <si>
    <t>TAOLU - DUİLİAN</t>
  </si>
  <si>
    <t>MEHMET FATİH YAGDİ</t>
  </si>
  <si>
    <t>TAOLU - GUNSHU</t>
  </si>
  <si>
    <t>YAREN BALTA</t>
  </si>
  <si>
    <t>TAOLU - JİANSHU</t>
  </si>
  <si>
    <t>TAOLU - CAİLİFO QUAN</t>
  </si>
  <si>
    <t>MEHMET KESKİN</t>
  </si>
  <si>
    <t>TAOLU - İMİTATİON STYLES</t>
  </si>
  <si>
    <t>SANDA - 52 KG</t>
  </si>
  <si>
    <t>FİLİZ DAĞASAN</t>
  </si>
  <si>
    <t>GÖKNUR YASİN DÜNDAR</t>
  </si>
  <si>
    <t>HATİCE NUR YURCİ</t>
  </si>
  <si>
    <t>HAZİM ERDEM</t>
  </si>
  <si>
    <t>SANDA - 60 KG</t>
  </si>
  <si>
    <t>SERTAÇ KUŞ</t>
  </si>
  <si>
    <t>SERTUĞ KAAN SEVER</t>
  </si>
  <si>
    <t>ABDULSAMET KAĞAN YOLCU</t>
  </si>
  <si>
    <t>ÖZBERK ERCE ERİKLİ</t>
  </si>
  <si>
    <t>ENES GEZER</t>
  </si>
  <si>
    <t>SEDA KARGOĞLU</t>
  </si>
  <si>
    <t>SANDA - 42 KG</t>
  </si>
  <si>
    <t>OKAN SOPA</t>
  </si>
  <si>
    <t>SANDA - 48 KG</t>
  </si>
  <si>
    <t>BEYZA NUR KARAKAYA</t>
  </si>
  <si>
    <t>GAMZENUR SARI</t>
  </si>
  <si>
    <t>HACER GÜLMEZ</t>
  </si>
  <si>
    <t>MAHSUN ULUSAL</t>
  </si>
  <si>
    <t>İLYAS NAS</t>
  </si>
  <si>
    <t>İBRAHİM ALTUNSÖZ</t>
  </si>
  <si>
    <t>SANDA - 85 KG</t>
  </si>
  <si>
    <t>MELEK İPOR</t>
  </si>
  <si>
    <t xml:space="preserve">HATİCE NUR ÇEPNİLİ </t>
  </si>
  <si>
    <t>GÖZDE NUR AVCI</t>
  </si>
  <si>
    <t>AHMET BARIŞ</t>
  </si>
  <si>
    <t>HASAN TAY</t>
  </si>
  <si>
    <t>GAMZE FAZLIOĞLU</t>
  </si>
  <si>
    <t>MUHAMMET URHAN</t>
  </si>
  <si>
    <t>VEDAT TAŞKIRAN</t>
  </si>
  <si>
    <t>HÜSAMETTİN BARLAK</t>
  </si>
  <si>
    <t>SANDA - 80 KG</t>
  </si>
  <si>
    <t>ERÇİN ŞİRİN</t>
  </si>
  <si>
    <t>CEMAL ALİ AL WATTAR</t>
  </si>
  <si>
    <t>SANDA - 90 KG</t>
  </si>
  <si>
    <t>FATİH YILDIZ</t>
  </si>
  <si>
    <t>SEDANUR AKOĞLU</t>
  </si>
  <si>
    <t>NACİYE KÖSEBIYIKOĞLU</t>
  </si>
  <si>
    <t>YELKEN-OPTİMİST</t>
  </si>
  <si>
    <t>01/01/2014 - 31/12/2014 TARİHLERİ ARASINDA KAZANILAN MADALYA LİSTESİ</t>
  </si>
  <si>
    <t>GENÇLİK OLİMPİYATLARI</t>
  </si>
  <si>
    <t>ATICILIK - AVCILIK</t>
  </si>
  <si>
    <t>2014 YILI DÜNYA ŞAMPİYONALARINDA DERECE ALAN SPORCULAR</t>
  </si>
  <si>
    <t>Y.DİKEÇ-F.KAVRUK-M.KILIÇ</t>
  </si>
  <si>
    <t>SERDAĞ SAADET KANDIRA</t>
  </si>
  <si>
    <t>ATLETİZM  DAĞ KOŞUSU</t>
  </si>
  <si>
    <t>FERHAT BOZKURT</t>
  </si>
  <si>
    <t>DUBAİ</t>
  </si>
  <si>
    <t>NESİM TURAN</t>
  </si>
  <si>
    <t>HATİCE DUMAN</t>
  </si>
  <si>
    <t>N. KAVAS - Ü.ERTİŞ - E.CAN - H.TÜRKKAN</t>
  </si>
  <si>
    <t>NERGİS ALTINTAŞ-HATİCE DUMAN</t>
  </si>
  <si>
    <t>A.ÖZTÜRK - N.TURAN - ALİ ÖZTÜRK</t>
  </si>
  <si>
    <t>A MİLLİ TAKIM</t>
  </si>
  <si>
    <t>ÇAĞLA BAŞ</t>
  </si>
  <si>
    <t>K.YAMAÇ,C.KARAGÖL,Y.A.BEYAZ</t>
  </si>
  <si>
    <t>CEVAT KARAGÖL</t>
  </si>
  <si>
    <t>TAYFUN TAŞDEMİR-TOLGAHAN KİRAZ</t>
  </si>
  <si>
    <t>BERKAY KARAKURT</t>
  </si>
  <si>
    <t>FAİK DURSUN ÖZTÜRK-RÜSTEM HAMDİ</t>
  </si>
  <si>
    <t>BOCCE VOLO</t>
  </si>
  <si>
    <t>S.GERİDÖNMEZ-İNCİ ECE ÖZTÜRK</t>
  </si>
  <si>
    <t>ELİF GÜNERİ</t>
  </si>
  <si>
    <t>EMİNE BOZDUMAN</t>
  </si>
  <si>
    <t>MEHMET ERCOŞ-AYŞE BEGÜM ONBAŞI</t>
  </si>
  <si>
    <t>D.ŞAHİN-A.B.ONBAŞI-BUSE KAPLAN</t>
  </si>
  <si>
    <t>FATMA ÖĞER</t>
  </si>
  <si>
    <t>BEYZA KARATAŞ</t>
  </si>
  <si>
    <t>GÜNEŞ MERCAN</t>
  </si>
  <si>
    <t>CENK YANIK</t>
  </si>
  <si>
    <t>ALİ AKBAŞ</t>
  </si>
  <si>
    <t>GÖKHAN TERLETME</t>
  </si>
  <si>
    <t>FURKAN BAYRAK</t>
  </si>
  <si>
    <t>OSMAN YILDIRIM</t>
  </si>
  <si>
    <t>YUSUF CAN ZEYBEK</t>
  </si>
  <si>
    <t>EMRE DEMİRCAN</t>
  </si>
  <si>
    <t>MURAT ERTÜRK</t>
  </si>
  <si>
    <t>SELİM YAŞAR</t>
  </si>
  <si>
    <t>YUNUS ÖZEL</t>
  </si>
  <si>
    <t>DOĞUKAN KURU</t>
  </si>
  <si>
    <t>KEMAL KEREM</t>
  </si>
  <si>
    <t>SEMİH YAZICI</t>
  </si>
  <si>
    <t>SİBEL ÖZKAN KONAK</t>
  </si>
  <si>
    <t>HAKAN SAKAT</t>
  </si>
  <si>
    <t>SERKAN DÖLEK</t>
  </si>
  <si>
    <t>CAVİT KOÇ</t>
  </si>
  <si>
    <t>AHMET TALHA</t>
  </si>
  <si>
    <t>MEVLÜT AKMAZ</t>
  </si>
  <si>
    <t>MEHMET ÇAKIN</t>
  </si>
  <si>
    <t>TUNAHAN KELEŞ</t>
  </si>
  <si>
    <t>CEMİL KURBİ</t>
  </si>
  <si>
    <t>MUHAMMET AKDENİZ</t>
  </si>
  <si>
    <t>BATUHAN ŞİMŞEK</t>
  </si>
  <si>
    <t>MEHMET ALİ YİĞİT</t>
  </si>
  <si>
    <t>AHMET OĞUZ COŞAR</t>
  </si>
  <si>
    <t>MURAT ŞİMŞEK</t>
  </si>
  <si>
    <t>MEHMET AKMAN</t>
  </si>
  <si>
    <t>TUNAHAN ŞİMŞEK</t>
  </si>
  <si>
    <t>ONUR ARI</t>
  </si>
  <si>
    <t>MUSTAFA KALA</t>
  </si>
  <si>
    <t>YASİN GENÇ</t>
  </si>
  <si>
    <t>SAMET BEKTAŞ</t>
  </si>
  <si>
    <t>BÜYÜK BAY KUMİTE</t>
  </si>
  <si>
    <t>BAŞAK ERDEM</t>
  </si>
  <si>
    <t>NAZMİYE TATAR</t>
  </si>
  <si>
    <t>ELİF AYBİKE BENLİ</t>
  </si>
  <si>
    <t>FATMA RUMEYSA MEMİŞ</t>
  </si>
  <si>
    <t>İLKNUR GEDİK</t>
  </si>
  <si>
    <t>SELCAN TANRIVERDİ</t>
  </si>
  <si>
    <t>HÜLYA TAŞÇI</t>
  </si>
  <si>
    <t>FULYA AYÇİÇEK</t>
  </si>
  <si>
    <t>ABDULSEMİ AYSAN</t>
  </si>
  <si>
    <t>ÖMER KOÇAK</t>
  </si>
  <si>
    <t>BUĞRA TUGAY ERDOĞAN</t>
  </si>
  <si>
    <t>CEREN BİNGÖM</t>
  </si>
  <si>
    <t>NİZAM TURAN</t>
  </si>
  <si>
    <t>SAVAŞ YÜKSEL</t>
  </si>
  <si>
    <t>FATİH MEHMET KARAKUŞ</t>
  </si>
  <si>
    <t>ALPAY KILIÇOĞLU</t>
  </si>
  <si>
    <t>ALPEREN RIZA TANIŞIK</t>
  </si>
  <si>
    <t>BÜNYAMİN YAŞAR DURSUN</t>
  </si>
  <si>
    <t>OKTAY ÇAKAR</t>
  </si>
  <si>
    <t>BURAK ONLAT</t>
  </si>
  <si>
    <t>ENES KUŞKU</t>
  </si>
  <si>
    <t>SUPERSPORT PİST</t>
  </si>
  <si>
    <t>SEDA KARGAOĞLU</t>
  </si>
  <si>
    <t>İLKNUR FINDIK</t>
  </si>
  <si>
    <t>ŞEVVAL TAŞCAR</t>
  </si>
  <si>
    <t>ELİF TUBA BÜK</t>
  </si>
  <si>
    <t>BEDİHA TAÇYILDIZ</t>
  </si>
  <si>
    <t>SAMET TÜRKER</t>
  </si>
  <si>
    <t>MEHMET ZOR</t>
  </si>
  <si>
    <t>ARİF ÖZDEMİR</t>
  </si>
  <si>
    <t>ZEHRA DOĞAN</t>
  </si>
  <si>
    <t>NAZLI ÇELİK</t>
  </si>
  <si>
    <t>ERDAL TURAN</t>
  </si>
  <si>
    <t>NURŞAH YAMAN</t>
  </si>
  <si>
    <t>AYNUR AKAR</t>
  </si>
  <si>
    <t>MECİT CAN ÇEKEN</t>
  </si>
  <si>
    <t>ŞÜHEDA DİLEK TAŞPINAR</t>
  </si>
  <si>
    <t>Ş.TEBAA ONAR</t>
  </si>
  <si>
    <t>KAAN TALHA ÖĞÜN</t>
  </si>
  <si>
    <t>YILDIRIM OĞUZ</t>
  </si>
  <si>
    <t>OKAN DEMİR</t>
  </si>
  <si>
    <t>AĞRI KIZ T.L.</t>
  </si>
  <si>
    <t>ERZURUM ADNAN MENDERES AND.</t>
  </si>
  <si>
    <t>FEDERASYON SEÇME ERKEK MİLLİ TK.</t>
  </si>
  <si>
    <t>FEDERASYON SEÇME KIZ MİLLİ TK.</t>
  </si>
  <si>
    <t>İST.SARIYER DOĞA AND. L.</t>
  </si>
  <si>
    <t>İST. SUADİYE HACI TARMAN</t>
  </si>
  <si>
    <t>İST. MEVLANA KIZ TEK.MESLEK LİSE</t>
  </si>
  <si>
    <t>İST.KADIKÖY TİC.MESLEK LİSESİ</t>
  </si>
  <si>
    <t>ANKARA ELMADAĞ ANADOLU L.</t>
  </si>
  <si>
    <t>İST.ÜSKÜDAR DOĞA KOLEJİ</t>
  </si>
  <si>
    <t>Y.B.TOPKARCI-A.AKÇINAR-Y.BOSTAN</t>
  </si>
  <si>
    <t>O.E.TOKUŞOĞLU-K.KIRSEVER-B.AYDIN</t>
  </si>
  <si>
    <t>YİĞİT TİMUR</t>
  </si>
  <si>
    <t>OTOMOBİL SPORLARI</t>
  </si>
  <si>
    <t>IŞIL CAN</t>
  </si>
  <si>
    <t>TAYVAN</t>
  </si>
  <si>
    <t>ONUR ALTAN</t>
  </si>
  <si>
    <t>HAKAN KAVURAT</t>
  </si>
  <si>
    <t xml:space="preserve">MUSTAFA YILMAZ </t>
  </si>
  <si>
    <t>TAEKWONDO POOMSE</t>
  </si>
  <si>
    <t>KARMA MİLLİ TAKIM</t>
  </si>
  <si>
    <t>H.OKÇU-A.K.USTABAŞ-A.TEKİN</t>
  </si>
  <si>
    <t>TEYFİK ÇELİK</t>
  </si>
  <si>
    <t>M.YILMAZ-K.YILMAZ-V.YALÇINKAYA</t>
  </si>
  <si>
    <t>E.A.YILMAZ-B ALKAN-S.O.KAHVECİ</t>
  </si>
  <si>
    <t>MERYEM YAVUZ-MEVLÜT PEKCAN</t>
  </si>
  <si>
    <t>SERDAR CAN</t>
  </si>
  <si>
    <t>ALEYNA YILMAZ</t>
  </si>
  <si>
    <t>EMİNE GÖĞEBAKAN</t>
  </si>
  <si>
    <t>İREM BEKTAŞ</t>
  </si>
  <si>
    <t>HİLAL ŞİMŞEK</t>
  </si>
  <si>
    <t>İREM ERDOĞAN</t>
  </si>
  <si>
    <t>SEFA CEREN KOYUNCU</t>
  </si>
  <si>
    <t>MERTCAN DOLMACI</t>
  </si>
  <si>
    <t>HÜSEYİN KARTAL</t>
  </si>
  <si>
    <t>MUHAMMED EMİN AÇIKGÖZ</t>
  </si>
  <si>
    <t>GÜLSÜN ÇELİK DEMİRAL</t>
  </si>
  <si>
    <t>KADRİYE TURGUT</t>
  </si>
  <si>
    <t>SABİT BUĞRAHAN KARAKAŞ</t>
  </si>
  <si>
    <t>ÜNİVERSİTELER</t>
  </si>
  <si>
    <t>ETHEM PAK</t>
  </si>
  <si>
    <t>RESUL ELVAN</t>
  </si>
  <si>
    <t>ÜNİVERSİTELER-HALTER</t>
  </si>
  <si>
    <t>SİLKME-TOPLAM</t>
  </si>
  <si>
    <t>ÜNİVERSİTELER-GÜREŞ</t>
  </si>
  <si>
    <t>ŞAKİR BOZKURT</t>
  </si>
  <si>
    <t>İSMAİL AVCI</t>
  </si>
  <si>
    <t>NAMIK KORKMAZ</t>
  </si>
  <si>
    <t>ABDÜLSAMET GÜNAL</t>
  </si>
  <si>
    <t>MAHMUT ALKAN</t>
  </si>
  <si>
    <t>ARİF KONDOZ</t>
  </si>
  <si>
    <t>ALİ AKCAN</t>
  </si>
  <si>
    <t>BURCU KORKMAZ</t>
  </si>
  <si>
    <t>SABAHAT MELİKE ELİTOK</t>
  </si>
  <si>
    <t>MEHMET DÖNMEZ</t>
  </si>
  <si>
    <t>ENES TALHA AY</t>
  </si>
  <si>
    <t>EMRE ALBAŞ</t>
  </si>
  <si>
    <t>RAHİM TOKGÜN</t>
  </si>
  <si>
    <t>OĞUZHAN KOÇAK</t>
  </si>
  <si>
    <t>SİGİTA TERZİ</t>
  </si>
  <si>
    <t>ARZU KUŞLAR</t>
  </si>
  <si>
    <t>İSMAİL ERCAN BAMYA</t>
  </si>
  <si>
    <t>NECMETTİN E.AKYÜZ</t>
  </si>
  <si>
    <t>ZEYNEP M.AKYÜZ</t>
  </si>
  <si>
    <t>MİHRİBAN BURÇİN AYGIR</t>
  </si>
  <si>
    <t>AYŞE AYDINLI</t>
  </si>
  <si>
    <t>SEDEF BUDAKLI</t>
  </si>
  <si>
    <t>YAĞMUR ŞİŞMAN</t>
  </si>
  <si>
    <t>YİĞİT EMRE CANBOLAT</t>
  </si>
  <si>
    <t>MEHMET FATİH YAĞDI</t>
  </si>
  <si>
    <t>BATUHAN SAÇTIK</t>
  </si>
  <si>
    <t>ŞEYMA  URHAN</t>
  </si>
  <si>
    <t>AHMET NAKKAŞ</t>
  </si>
  <si>
    <t>2014 YILI AVRUPA ŞAMPİYONALARINDA DERECE ALAN SPORCULAR</t>
  </si>
  <si>
    <t>S.KANDIRA-G.ÇAVUŞ-S.SARITÜRK</t>
  </si>
  <si>
    <t>RAMİL GULİYEV</t>
  </si>
  <si>
    <t>BAHAR ATALAY</t>
  </si>
  <si>
    <t>BURCU SUBATAN</t>
  </si>
  <si>
    <t>ÖZGE BAYRAK</t>
  </si>
  <si>
    <t>K.İNAL-F.YAVUZ</t>
  </si>
  <si>
    <t>M.TURGUT-F.YAVUZ</t>
  </si>
  <si>
    <t>YAREN DÖLCÜ</t>
  </si>
  <si>
    <t>BÜŞRA ÜNLÜ</t>
  </si>
  <si>
    <t>ÜMİT MİLLİ ERKEK TAKIMI</t>
  </si>
  <si>
    <t>GENÇ ERKEKLER MİLLİ TAKIM</t>
  </si>
  <si>
    <t>BARIŞ TELLİ</t>
  </si>
  <si>
    <t>ZÜBEYDE SÜPÜRGECİ</t>
  </si>
  <si>
    <t>MEHMET ALİ ATMACA</t>
  </si>
  <si>
    <t>AZERBEYCAN</t>
  </si>
  <si>
    <t>OYA AYDIN</t>
  </si>
  <si>
    <t>Ö.HACER KALAY-M.NUR EROĞLU-H.BAYAR</t>
  </si>
  <si>
    <t>BURCU DAĞ - DOĞAN HANCI</t>
  </si>
  <si>
    <t>D.HANCI-B.KORKMAZ-ERDOĞAN AYGAN</t>
  </si>
  <si>
    <t>BURCU DAĞ-GÜLBİN SU-HANDAN BİROĞLU</t>
  </si>
  <si>
    <t>AVNİ KENTMEN</t>
  </si>
  <si>
    <t>ZEHRA BAĞLAR</t>
  </si>
  <si>
    <t>MİNE KORKMAZ</t>
  </si>
  <si>
    <t>NARİN ULUÇ</t>
  </si>
  <si>
    <t>MUSTAFA HANEFİ ÇELEBİ</t>
  </si>
  <si>
    <t>BOCCE-BOVL.-DART</t>
  </si>
  <si>
    <t>EMİNE DURSUN</t>
  </si>
  <si>
    <t>YILDIZ KIZ</t>
  </si>
  <si>
    <t>EDA NUR ÇAĞLAR</t>
  </si>
  <si>
    <t>SEMA KALMAZ</t>
  </si>
  <si>
    <t>GENÇ KIZ</t>
  </si>
  <si>
    <t>SANİYE SENAY DEMİRCİOĞLU</t>
  </si>
  <si>
    <t>İNCİNUR AĞAOĞLU</t>
  </si>
  <si>
    <t>URGUYA US</t>
  </si>
  <si>
    <t>ELİF BÜTÜN</t>
  </si>
  <si>
    <t>BATUHAN AYDOĞAN</t>
  </si>
  <si>
    <t>AHMET OTÇU</t>
  </si>
  <si>
    <t>AYŞE ÇAĞIRIR</t>
  </si>
  <si>
    <t>AZAT DEMİRHAN</t>
  </si>
  <si>
    <t>MAHMUT CAN ÇİÇEK</t>
  </si>
  <si>
    <t>MUTTALİP KAAN ÇABUCAK</t>
  </si>
  <si>
    <t xml:space="preserve">AHMET KAYA </t>
  </si>
  <si>
    <t>CEM DEMİR-MELİSA SAHRA</t>
  </si>
  <si>
    <t>B.KOPUZ,M.E. ÇELİK,F.KOPUZ,E.İSTİF</t>
  </si>
  <si>
    <t>GELİŞ.OL.SPOR DALLARI</t>
  </si>
  <si>
    <t>B.KOPUZ,V.AKSU,F.KOPUZ,E.İSTİF</t>
  </si>
  <si>
    <t>B.KOPUZ,M.E. ÇELİK,F.KOPUZ,E.İSTİF,V.AKSU</t>
  </si>
  <si>
    <t>ÖZNUR YILMAZER</t>
  </si>
  <si>
    <t>MEHMET NESİM ÖNER</t>
  </si>
  <si>
    <t>YAKUP GOER</t>
  </si>
  <si>
    <t>SERVET COŞKUN</t>
  </si>
  <si>
    <t xml:space="preserve">ALİ ÇAM </t>
  </si>
  <si>
    <t>CİHAN URHAN</t>
  </si>
  <si>
    <t>CABBAR DUYUM</t>
  </si>
  <si>
    <t>OĞUZHAN YUSUF ALTIN</t>
  </si>
  <si>
    <t>KEREM KAZIM KAMAL</t>
  </si>
  <si>
    <t>UĞUR DAVUT BOYTEKİN</t>
  </si>
  <si>
    <t>HACI KARAKUŞ</t>
  </si>
  <si>
    <t>YUSUFCAN ZEYBEK</t>
  </si>
  <si>
    <t>DOĞUŞ AYAZCI</t>
  </si>
  <si>
    <t>BEDİHA GÜLEN</t>
  </si>
  <si>
    <t>GAMZE KARAKOL</t>
  </si>
  <si>
    <t>BERKANT YİĞİT</t>
  </si>
  <si>
    <t>YILDIZLAR KOPARMA</t>
  </si>
  <si>
    <t>EMRAH AYDIN</t>
  </si>
  <si>
    <t xml:space="preserve">EMRE TURAN </t>
  </si>
  <si>
    <t>AHMET BOZAN</t>
  </si>
  <si>
    <t>KOPARMA</t>
  </si>
  <si>
    <t>GÖKHAN ÖZENOĞLU</t>
  </si>
  <si>
    <t>KIBRIS RUM KESİMİ</t>
  </si>
  <si>
    <t>DUYGU AYNACI</t>
  </si>
  <si>
    <t>EMRAH ÇALIŞKAN</t>
  </si>
  <si>
    <t>U21 ERKEK MİLLİ TAKIM</t>
  </si>
  <si>
    <t>FATMAGÜL KOÇ</t>
  </si>
  <si>
    <t>MURAT YALÇIN</t>
  </si>
  <si>
    <t>ELANUR KAHVECİ</t>
  </si>
  <si>
    <t>MUSTAFA ÖZER</t>
  </si>
  <si>
    <t>MUHAMMET ÇAKIR</t>
  </si>
  <si>
    <t>KEVSER İNAN</t>
  </si>
  <si>
    <t>SERDAR ORTAÇ</t>
  </si>
  <si>
    <t>AHMET ÇALIŞKAN</t>
  </si>
  <si>
    <t>MURAT ÇELİKBAŞ</t>
  </si>
  <si>
    <t>SAMET ÇAĞLAR</t>
  </si>
  <si>
    <t>M.KOÇAK,Ş AVCI,F KOÇ,G İPEK</t>
  </si>
  <si>
    <t>MERVE KOÇAK</t>
  </si>
  <si>
    <t>MUSTAFA MERT KUDUĞ</t>
  </si>
  <si>
    <t>ALPEREN AKBULUT</t>
  </si>
  <si>
    <t>SERPİL YAVUZ</t>
  </si>
  <si>
    <t>AZİME ŞAHİN</t>
  </si>
  <si>
    <t>CEM ERDEM</t>
  </si>
  <si>
    <t>D.BİÇER,A.KILIÇ,ÖSARİÇ,S.ORTAÇ</t>
  </si>
  <si>
    <t>S.YAVUZ,K.İNAN,A.ŞAHİN,E.KAHVECİ</t>
  </si>
  <si>
    <t>A.KORKMAZ,M.ÖZER,E.KILINÇ,M.YALÇIN</t>
  </si>
  <si>
    <t>UFUK ERKUL</t>
  </si>
  <si>
    <t>MUSTAFA BALCI</t>
  </si>
  <si>
    <t>AHMET ÖZDEMİR</t>
  </si>
  <si>
    <t>SELAHATTİN CANEL</t>
  </si>
  <si>
    <t>ENDER EYÜBOĞLU</t>
  </si>
  <si>
    <t>ÇİÇEK AKYÜZ</t>
  </si>
  <si>
    <t>NESRİN KARTAL ÇETİN</t>
  </si>
  <si>
    <t>GÜLKADER ŞENTÜRK</t>
  </si>
  <si>
    <t>MERVE ÇOBAN</t>
  </si>
  <si>
    <t>BÜYÜK BAY KATA</t>
  </si>
  <si>
    <t>DİLARA BOZAN</t>
  </si>
  <si>
    <t>BÜYÜK BAYAN KATA</t>
  </si>
  <si>
    <t>M.HOCAOĞLU-M.ÇOBAN-T.YAKAN-S.ÖZÇELİK</t>
  </si>
  <si>
    <t xml:space="preserve">ERAY ŞAMDAN </t>
  </si>
  <si>
    <t>BÜŞRANUR KILIÇ</t>
  </si>
  <si>
    <t>MİRAY TURGUT</t>
  </si>
  <si>
    <t>FATİH ŞEN</t>
  </si>
  <si>
    <t>AHMET UYGUR</t>
  </si>
  <si>
    <t>İ.ŞAHİN-D.BOZAN-D.ATAK</t>
  </si>
  <si>
    <t>L.TEBER-Y.S.ORUÇ-M.F.KARA</t>
  </si>
  <si>
    <t>ABDULLAH KONDİ</t>
  </si>
  <si>
    <t>GÖKHAN ZORLU</t>
  </si>
  <si>
    <t>EDA GÖKDOĞAN</t>
  </si>
  <si>
    <t>AYCAN KAYA</t>
  </si>
  <si>
    <t>HALİT YİĞİTOĞLU</t>
  </si>
  <si>
    <t>ALİ ÇAKIR</t>
  </si>
  <si>
    <t>HAVVANUR BİLGİN</t>
  </si>
  <si>
    <t>GİZEM TEKİN</t>
  </si>
  <si>
    <t>SEDAT DEMİR</t>
  </si>
  <si>
    <t>HÜSNÜ SARI</t>
  </si>
  <si>
    <t>İHYA ÖLÇÜCÜ</t>
  </si>
  <si>
    <t>KUDRET UZUNDİZ</t>
  </si>
  <si>
    <t>METİN YAŞAR</t>
  </si>
  <si>
    <t>MUKADDER BATIR</t>
  </si>
  <si>
    <t>ABDULLAH CEM AKIN</t>
  </si>
  <si>
    <t>DUYGU TURAN</t>
  </si>
  <si>
    <t>HALİL İBRAHİM YALÇINKAYA</t>
  </si>
  <si>
    <t>GÖZDE CANBOLAT</t>
  </si>
  <si>
    <t>DAMLA UZEL - İBRAHİM GÜMÜŞ</t>
  </si>
  <si>
    <t>CELİL HOCAOĞLU</t>
  </si>
  <si>
    <t>AYHAN ARAS ÖZKAÇAR</t>
  </si>
  <si>
    <t>ATA KAHVECİOĞLU</t>
  </si>
  <si>
    <t>MÜCAHİT TALHA ZENGİN</t>
  </si>
  <si>
    <t>CAFER GÖK</t>
  </si>
  <si>
    <t>SEDAT SOYTÜRK</t>
  </si>
  <si>
    <t>SÜMEYYE ÖZEN</t>
  </si>
  <si>
    <t>BURCU KARAKIŞ</t>
  </si>
  <si>
    <t>BEDİA TAÇYILDIZ</t>
  </si>
  <si>
    <t>FATMA ÖZBAYTEMUR</t>
  </si>
  <si>
    <t>EJDER BİLGE</t>
  </si>
  <si>
    <t>EMRE HAŞLAMAN</t>
  </si>
  <si>
    <t>ZELİHA DOĞAN</t>
  </si>
  <si>
    <t>ENİS YUNUSOĞLU</t>
  </si>
  <si>
    <t>YEŞİM BOSTAN</t>
  </si>
  <si>
    <t>BARIŞ TANDOĞAN</t>
  </si>
  <si>
    <t>METE GAZOZ</t>
  </si>
  <si>
    <t>B.TANDOĞAN-S.B.MARAŞ-F.DERNEKLİ</t>
  </si>
  <si>
    <t>B.TOPKARCI-A.AKÇINAR-S.GÜÇLÜ</t>
  </si>
  <si>
    <t>YASEMİN ECEM ANAGÖZ-METE GAZOZ</t>
  </si>
  <si>
    <t>YEŞİM BOSTAN-EMRE ÇÖMEZ</t>
  </si>
  <si>
    <t>BARIŞ TANDOĞAN-BEGÜM TOPKARCI</t>
  </si>
  <si>
    <t>Y.BOSTAN-E.C.COŞKUN-B.DEMİR</t>
  </si>
  <si>
    <t>M.GAZOZ-O.E.TOKUŞOĞLU-O.TEZEL</t>
  </si>
  <si>
    <t>D.ELMAAĞAÇLI-E.ÇAĞIRAN-A.BACAK</t>
  </si>
  <si>
    <t>Y.BOSTAN-E.C.COŞKUN-G.KOCAMAN</t>
  </si>
  <si>
    <t>MAKARALI YAY</t>
  </si>
  <si>
    <t>BERKAY BESLER</t>
  </si>
  <si>
    <t>AYTAÇ BİTER</t>
  </si>
  <si>
    <t xml:space="preserve">BELÇİKA </t>
  </si>
  <si>
    <t>SALZBURGRİNG</t>
  </si>
  <si>
    <t>DORUK DAVRAN</t>
  </si>
  <si>
    <t>SEÇİL AÇIKGÖZ</t>
  </si>
  <si>
    <t>ŞEVVAL TEKİN</t>
  </si>
  <si>
    <t>D.DAVRAN C.DEMİRCİ Ö DEMİRSEÇEN A.MİNTAZ</t>
  </si>
  <si>
    <t>EGE DENİZ</t>
  </si>
  <si>
    <t>DENİZ ÖZEN</t>
  </si>
  <si>
    <t>GÜLCAN SENA KAYIŞ</t>
  </si>
  <si>
    <t>11 YAŞ</t>
  </si>
  <si>
    <t>ŞİAR YARAN</t>
  </si>
  <si>
    <t>OKAN BULGURLU</t>
  </si>
  <si>
    <t>GENÇ MİLLİ TAKIM</t>
  </si>
  <si>
    <t>ARİ KİREMİTÇİYAN</t>
  </si>
  <si>
    <t>CENK CEYLANOĞLU</t>
  </si>
  <si>
    <t>MEHMET DOLAŞ</t>
  </si>
  <si>
    <t>BÜŞRA GÜR</t>
  </si>
  <si>
    <t>GÜLSÜN DEMİR ÇELİK</t>
  </si>
  <si>
    <t>MEHMET SERKAN SEPİCİ</t>
  </si>
  <si>
    <t>ABDÜLKADİR CANDAN</t>
  </si>
  <si>
    <t>HALİL ALTUĞ CANTÜRK</t>
  </si>
  <si>
    <t>KADİR ATILGAN</t>
  </si>
  <si>
    <t>İBRAHİM ÜNAL</t>
  </si>
  <si>
    <t>EBRU EREN BOZKURT</t>
  </si>
  <si>
    <t>FEHİME TUÇENUR KURT</t>
  </si>
  <si>
    <t>ÇİLEM DEMİRHAN</t>
  </si>
  <si>
    <t>ALİ DEMİRER</t>
  </si>
  <si>
    <t>OZAN TAHİR SEVGİLİOĞLU</t>
  </si>
  <si>
    <t>NUMAN DEMİRER</t>
  </si>
  <si>
    <t>MESUT YILMAZ</t>
  </si>
  <si>
    <t>YUNUS EMRE DENİZ</t>
  </si>
  <si>
    <t>HAMZA ZİYPAK</t>
  </si>
  <si>
    <t>RAHMAN KAYA</t>
  </si>
  <si>
    <t>19 YAŞ ALTI</t>
  </si>
  <si>
    <t>ABDÜLKADİR ÖZTÜRK</t>
  </si>
  <si>
    <t>REHA YILDIZ</t>
  </si>
  <si>
    <t>MURAT AYDEMİR</t>
  </si>
  <si>
    <t>SERKAN KATIKÇI</t>
  </si>
  <si>
    <t>OĞUZHAN DURMUŞOĞLU</t>
  </si>
  <si>
    <t>MEHMET ÖZER İSVEÇLİ</t>
  </si>
  <si>
    <t>MURAT YILMAZ</t>
  </si>
  <si>
    <t>SELAHATTİN YILDIZ</t>
  </si>
  <si>
    <t>ÖZKARAN FURKAN FATİHHAN</t>
  </si>
  <si>
    <t>HARUN KOYUNCU</t>
  </si>
  <si>
    <t>SADIK PEHLİVAN</t>
  </si>
  <si>
    <t>İBRAHİM ÇAPAOĞLU</t>
  </si>
  <si>
    <t>YUNUS EMRE OSMANOĞLU</t>
  </si>
  <si>
    <t>İHSAN EVYAPAN</t>
  </si>
  <si>
    <t>NUSRET KAYAHAN ALTUNKAYA</t>
  </si>
  <si>
    <t>CANBERK BÜYÜKYOLAÇAN</t>
  </si>
  <si>
    <t>ABDULLAH KAPLAN</t>
  </si>
  <si>
    <t>MUHAMMET MEHMET KUYUCU</t>
  </si>
  <si>
    <t>BERKAY ABAY</t>
  </si>
  <si>
    <t>01/01/2015 - 31/12/2015 TARİHLERİ ARASINDA KAZANILAN MADALYA LİSTESİ</t>
  </si>
  <si>
    <t>EYOF</t>
  </si>
  <si>
    <t>AVRUPA OYUNLARI BAKÜ 2015</t>
  </si>
  <si>
    <t>STR.GEL.D.BŞK/İSTATİSTİK MÜD/2015</t>
  </si>
  <si>
    <t>2015 DÜNYA ŞAMPİYONALARINDA DERECE ALAN SPORCULAR</t>
  </si>
  <si>
    <t>E-B-K</t>
  </si>
  <si>
    <t>DİSİPLİNİ-TAKIM KİŞİ ADEDİ</t>
  </si>
  <si>
    <t xml:space="preserve">DENİZ YAYLACI </t>
  </si>
  <si>
    <t>B</t>
  </si>
  <si>
    <t>ÇEKİÇ ATMA</t>
  </si>
  <si>
    <t>E</t>
  </si>
  <si>
    <t>DAĞ KOŞUSU</t>
  </si>
  <si>
    <t>MUSTAFA GÖKSEL</t>
  </si>
  <si>
    <t>U19 YAŞ ALTI GENÇ MİLLİ TAKIMI</t>
  </si>
  <si>
    <t>U19 YAŞ ALTI GENÇLER</t>
  </si>
  <si>
    <t>KATAR</t>
  </si>
  <si>
    <t>T53</t>
  </si>
  <si>
    <t>ATLETİZM 100mt.</t>
  </si>
  <si>
    <t>DOĞAN HANCI,BÜLENT KORKMAZ,ER.AYGAN</t>
  </si>
  <si>
    <t>TAYFUN TAŞDEMİR - ADNAN YÜKSEL</t>
  </si>
  <si>
    <t>3 BANT (2)</t>
  </si>
  <si>
    <t>ÖZKAN ÇEP</t>
  </si>
  <si>
    <t>BOCCE BOWLING DART</t>
  </si>
  <si>
    <t>K</t>
  </si>
  <si>
    <t>DART(6)</t>
  </si>
  <si>
    <t>BEYZA SARAÇOĞLU</t>
  </si>
  <si>
    <t>46 KG</t>
  </si>
  <si>
    <t>AYTEN CÜMENTE</t>
  </si>
  <si>
    <t>50 KG</t>
  </si>
  <si>
    <t>ELİF SILA</t>
  </si>
  <si>
    <t>70 KG</t>
  </si>
  <si>
    <t>SEMA KARAKOYUN</t>
  </si>
  <si>
    <t>NUR HİLAL KENDEMİR</t>
  </si>
  <si>
    <t>80 KG +</t>
  </si>
  <si>
    <t xml:space="preserve">60 KG </t>
  </si>
  <si>
    <t>ÜNAL KALKIŞIM</t>
  </si>
  <si>
    <t xml:space="preserve">52 KG </t>
  </si>
  <si>
    <t>BAYRAM MALKAN</t>
  </si>
  <si>
    <t>ATLETİZM 1500 M</t>
  </si>
  <si>
    <t>KEREM KAMAL</t>
  </si>
  <si>
    <t>GREKO-46 KG</t>
  </si>
  <si>
    <t>ABDULSAMET BAŞAR</t>
  </si>
  <si>
    <t>GREKO-50 KG</t>
  </si>
  <si>
    <t>ERTUĞRUL KAHVECİ</t>
  </si>
  <si>
    <t>SERBEST-50 KG</t>
  </si>
  <si>
    <t>NAİL SEYYAR</t>
  </si>
  <si>
    <t>SERBEST-85 KG</t>
  </si>
  <si>
    <t>YAKUP YERLİKAYA</t>
  </si>
  <si>
    <t>SERBEST-100 KG</t>
  </si>
  <si>
    <t>GREKO-84 KG</t>
  </si>
  <si>
    <t>BURHAN AKBUDAK</t>
  </si>
  <si>
    <t>GREKO-74 KG</t>
  </si>
  <si>
    <t>GREKO-120 KG</t>
  </si>
  <si>
    <t>SERBEST-120 KG</t>
  </si>
  <si>
    <t>GREKO- 80 KG</t>
  </si>
  <si>
    <t>GREKO-130 KG</t>
  </si>
  <si>
    <t>SERB-125 KG</t>
  </si>
  <si>
    <t>SERB-86 KG</t>
  </si>
  <si>
    <t>SERB-70 KG</t>
  </si>
  <si>
    <t>JALE YEŞİLIRMAK</t>
  </si>
  <si>
    <t>SEB KAD-58 KG</t>
  </si>
  <si>
    <t>AHMET ÇAĞDAR</t>
  </si>
  <si>
    <t>KOP-TOPLAM</t>
  </si>
  <si>
    <t>DANİYAR İSMAİLOV</t>
  </si>
  <si>
    <t>ZEYNEP ERGİNCAN</t>
  </si>
  <si>
    <t>ALİ OSMAN KARAKAYA</t>
  </si>
  <si>
    <t>MERVE GÜVENDİ</t>
  </si>
  <si>
    <t>GALİP KARA</t>
  </si>
  <si>
    <t>DOĞUKAN YILMAZ</t>
  </si>
  <si>
    <t>FURKAN ÇERİ</t>
  </si>
  <si>
    <t>TUĞÇE BEDER</t>
  </si>
  <si>
    <t>İREM KORKMAZ</t>
  </si>
  <si>
    <t>UĞUR SARIKAYA</t>
  </si>
  <si>
    <t>66 KG</t>
  </si>
  <si>
    <t>KAYRA SEZGİN</t>
  </si>
  <si>
    <t>+54 KG KUMİTE</t>
  </si>
  <si>
    <t>DUYGU YEMENİCİ</t>
  </si>
  <si>
    <t>47 KG KUMİTE</t>
  </si>
  <si>
    <t>E.GÖKTAŞ-Y.ÜCEBAKAN-CENGİZHAN KOCA</t>
  </si>
  <si>
    <t>TAKIM KATA (3 )</t>
  </si>
  <si>
    <t>ÖMER ABDÜRRAHİM ÖZER</t>
  </si>
  <si>
    <t>52 KG KUMİTE</t>
  </si>
  <si>
    <t>SELAHATTİN GÜNGEL</t>
  </si>
  <si>
    <t>SAMED GÖK</t>
  </si>
  <si>
    <t>63 KG KUMİTE</t>
  </si>
  <si>
    <t>EDA ELTEMUR</t>
  </si>
  <si>
    <t>+59 KUMİTE</t>
  </si>
  <si>
    <t>METEHAN YILMAZER</t>
  </si>
  <si>
    <t>68 KG KUMİTE</t>
  </si>
  <si>
    <t>U-21</t>
  </si>
  <si>
    <t>60 KG KUMİTE</t>
  </si>
  <si>
    <t>67 KG KUMİTE</t>
  </si>
  <si>
    <t>84  KG KUMİTE</t>
  </si>
  <si>
    <t>KİCK LİGHT 50 kg.</t>
  </si>
  <si>
    <t>KİCK LİGHT 57 kg.</t>
  </si>
  <si>
    <t>KİCK LİGHT +70 kg.</t>
  </si>
  <si>
    <t>ÇİĞDEM KIRVAÇ</t>
  </si>
  <si>
    <t>LOW KİCK 60 kg.</t>
  </si>
  <si>
    <t>İSKENDER ÇELEBİ</t>
  </si>
  <si>
    <t>KİCK LİGHT 69 kg.</t>
  </si>
  <si>
    <t>SELMAN YÜCEL</t>
  </si>
  <si>
    <t>KİCK LİGHT 84 kg.</t>
  </si>
  <si>
    <t>KİCK LİGHT 94 kg.</t>
  </si>
  <si>
    <t>K1 RULES 86 kg.</t>
  </si>
  <si>
    <t>SONER ŞEN</t>
  </si>
  <si>
    <t>K1 RULES 54 kg.</t>
  </si>
  <si>
    <t>LOW KİCK 48 kg.</t>
  </si>
  <si>
    <t>K1 RULES 65 kg.</t>
  </si>
  <si>
    <t>K1 RULES 52 kg.</t>
  </si>
  <si>
    <t>KİCK LİGHT 55 kg.</t>
  </si>
  <si>
    <t>KİCK LİGHT 89 kg.</t>
  </si>
  <si>
    <t>K1 RULES 63,5 kg.</t>
  </si>
  <si>
    <t>KİCK LİGHT 79 kg.</t>
  </si>
  <si>
    <t>FULL CONTACT+91 kg.</t>
  </si>
  <si>
    <t>LİGHT CONTACT 57 kg.</t>
  </si>
  <si>
    <t>FULL CONTACT 91 kg.</t>
  </si>
  <si>
    <t>SERHAT DEĞERMENCİ</t>
  </si>
  <si>
    <t>FULL CONTACT 81 kg.</t>
  </si>
  <si>
    <t>ÜZEYİR ÇUKADAR</t>
  </si>
  <si>
    <t>FULL CONTACT 54 kg.</t>
  </si>
  <si>
    <t>AHMET DİN</t>
  </si>
  <si>
    <t>LİGHT CONTACT 63 kg.</t>
  </si>
  <si>
    <t>FULL CONTACT 56 kg.</t>
  </si>
  <si>
    <t>POİNT FİGHTİNG 70 kg.</t>
  </si>
  <si>
    <t>EMRAH ALİOĞLU</t>
  </si>
  <si>
    <t>LİGHT CONTACT 94 kg.</t>
  </si>
  <si>
    <t>FUNDA ALKAYIŞ</t>
  </si>
  <si>
    <t xml:space="preserve">FULL CONTACT 52 kg. </t>
  </si>
  <si>
    <t>FULL CONTACT 86 kg.</t>
  </si>
  <si>
    <t>FULL CONTACT 71 kg.</t>
  </si>
  <si>
    <t>FULL CONTACT 51 kg.</t>
  </si>
  <si>
    <t>SEVİLAY TAŞ</t>
  </si>
  <si>
    <t>FULL CONTACT 48 kg.</t>
  </si>
  <si>
    <t>FATİH ÜNSAL-MERT KAAN KARTAL</t>
  </si>
  <si>
    <t>U23 (2)</t>
  </si>
  <si>
    <t>S.T.SÜMER-H.ARDIÇ-G.GÜVEN-İ.A.BEKİROĞLU-                                                               A.İ.ŞAHİN</t>
  </si>
  <si>
    <t>DÜMENCİLİ (5)</t>
  </si>
  <si>
    <t>SÜPER SPORT</t>
  </si>
  <si>
    <t>SERDAR BORTAY MARAŞ</t>
  </si>
  <si>
    <t>B.TANDOĞAN-S.C.YAKALI-F.DERNEKLİ</t>
  </si>
  <si>
    <t>MAKARALI YAY(3)</t>
  </si>
  <si>
    <t>Y.BOSTAN-D.SEVİNDİK-E.SAĞLAM</t>
  </si>
  <si>
    <t>M.GARİP-S.B.MARAŞ-E.ERKUŞ</t>
  </si>
  <si>
    <t>Y.ECEM ANAGÖZ-A.GÜMRÜKÇÜ-G.B.COŞKUN</t>
  </si>
  <si>
    <t>KLASİK YAY(3)</t>
  </si>
  <si>
    <t>İSTANBUL OKYANUS KOLEJİ KIZ OKUL TK.</t>
  </si>
  <si>
    <t>İSTANBUL OKYANUS KOLEJİ ERKEK OKUL TK.</t>
  </si>
  <si>
    <t>TRABZON ERDOĞDU AND.L.ERKEK OKUL TK.</t>
  </si>
  <si>
    <t>İSTANBUL ÇEVRE KOLEJİ KIZ OKUL TK.</t>
  </si>
  <si>
    <t>İZMİR FATİH KOLLEJİ ERKEK OKUL TK.</t>
  </si>
  <si>
    <t xml:space="preserve">İST.Ö.BOSTANCI DOĞA AND.L.ERKEK OK. T. </t>
  </si>
  <si>
    <t>BURSA FAİK ÇELİK MT AND.LİS.</t>
  </si>
  <si>
    <t>MERSİN ATATÜRK MT AND.LİS</t>
  </si>
  <si>
    <t>FEDERASYON SEÇME KIZ- ERKEK TAKIMI</t>
  </si>
  <si>
    <t>ELİF GÖKÇE AVCI</t>
  </si>
  <si>
    <t>ORYANTRİNG</t>
  </si>
  <si>
    <t>ALİ TOPALOĞLU</t>
  </si>
  <si>
    <t>GÜNEY AFRİKA</t>
  </si>
  <si>
    <t>HAMİ HALDIZ</t>
  </si>
  <si>
    <t>MERVE UZUN</t>
  </si>
  <si>
    <t>VOLKAN YAVUZASLAN</t>
  </si>
  <si>
    <t>MİRA DENİZ DOĞAN</t>
  </si>
  <si>
    <t>EMRE BOZKURT</t>
  </si>
  <si>
    <t>STATİK APNEA</t>
  </si>
  <si>
    <t>SUALTI HOKEYİ(11)</t>
  </si>
  <si>
    <t>ŞAHİKA ERCÜMEN</t>
  </si>
  <si>
    <t>SABİT AĞIRL.PALETLİ</t>
  </si>
  <si>
    <t>SABİT AĞIRL. ÇİFT PALET</t>
  </si>
  <si>
    <t>CAN MEHMET ARIKÖK</t>
  </si>
  <si>
    <t xml:space="preserve">NUR TATAR </t>
  </si>
  <si>
    <t xml:space="preserve">NAFİA KUŞ </t>
  </si>
  <si>
    <t>HURİ KORKUT</t>
  </si>
  <si>
    <t>TANER BAŞ</t>
  </si>
  <si>
    <t>DERYA EŞME</t>
  </si>
  <si>
    <t>AHSEN SENGÜN</t>
  </si>
  <si>
    <t>ANIL ERKİN ZERAY</t>
  </si>
  <si>
    <t>KEZBAN SEFAT BUĞAN</t>
  </si>
  <si>
    <t>PARATAEKWONDO</t>
  </si>
  <si>
    <t>NURGÜL BİLEK</t>
  </si>
  <si>
    <t>AYŞE DUDU KARATAY</t>
  </si>
  <si>
    <t>GÜLSÜN ÇELİK DEMİR</t>
  </si>
  <si>
    <t>GAMZE KUŞ</t>
  </si>
  <si>
    <t>YAVUZ BEYAZIT</t>
  </si>
  <si>
    <t>U-23</t>
  </si>
  <si>
    <t>12 KİŞİ</t>
  </si>
  <si>
    <t>VÜCUT GEL.FITNESS</t>
  </si>
  <si>
    <t>SEBAHAT ELİTOK</t>
  </si>
  <si>
    <t>YETER BAĞ</t>
  </si>
  <si>
    <t>SULTAN SİVRİHİSAR</t>
  </si>
  <si>
    <t>AYSU DAMAR</t>
  </si>
  <si>
    <t>EMRE ALBAS</t>
  </si>
  <si>
    <t>MUHAMMET ÜZÜL</t>
  </si>
  <si>
    <t>21 YAŞ</t>
  </si>
  <si>
    <t>NUR BANU KAREL</t>
  </si>
  <si>
    <t>NURHAN ÜSTÜNKAYA</t>
  </si>
  <si>
    <t>MASTER</t>
  </si>
  <si>
    <t>TARKAN ATMACA</t>
  </si>
  <si>
    <t>ÜNAL TÜRKER</t>
  </si>
  <si>
    <t>GRD.MASTER</t>
  </si>
  <si>
    <t>MERT GÜRLER</t>
  </si>
  <si>
    <t>ELSALVADOR</t>
  </si>
  <si>
    <t>İPEK YILDIRIM</t>
  </si>
  <si>
    <t>VİKTORİA ZEYNEP GÜNEŞ</t>
  </si>
  <si>
    <t>50-100-200m. KURBAĞALAMA ve 200m. KARIŞIK</t>
  </si>
  <si>
    <t>2015 AVRUPA ŞAMPİYONALARINDA DERECE ALAN SPORCULAR</t>
  </si>
  <si>
    <t>DİSİPLİNİ</t>
  </si>
  <si>
    <t>TRAP</t>
  </si>
  <si>
    <t>HAVALI ATEŞLİ SİLAH</t>
  </si>
  <si>
    <t>3000 METRE</t>
  </si>
  <si>
    <t>1500 METRE</t>
  </si>
  <si>
    <t>DAĞKOŞUSU</t>
  </si>
  <si>
    <t>ABDULLAH YORULMAZ</t>
  </si>
  <si>
    <t>MİLLİ TAKIM GENÇ KIZLAR</t>
  </si>
  <si>
    <t>5000 METRE</t>
  </si>
  <si>
    <t>10.000 METRE</t>
  </si>
  <si>
    <t>TUĞBA GÜVENÇ</t>
  </si>
  <si>
    <t>3000 MT ENGELLİ</t>
  </si>
  <si>
    <t>SÜMEYYE EROL</t>
  </si>
  <si>
    <t>BATUHAN ALTINTAŞ</t>
  </si>
  <si>
    <t>400 METRE</t>
  </si>
  <si>
    <t>FURKAN DEMİR</t>
  </si>
  <si>
    <t>YUSUF AKDOĞAN</t>
  </si>
  <si>
    <t>AKIN UYAR</t>
  </si>
  <si>
    <t>ŞABAN MAZAK</t>
  </si>
  <si>
    <t>NAZMİYE MURATLI</t>
  </si>
  <si>
    <t>GAMZE SAYAR</t>
  </si>
  <si>
    <t>BESRA DUMAN</t>
  </si>
  <si>
    <t>DİLFİROZ KUZDAĞI</t>
  </si>
  <si>
    <t>MERVE CANSU DEMİR</t>
  </si>
  <si>
    <t>NERGİZ ALTINTAŞ</t>
  </si>
  <si>
    <t>KÜBRA KORKUT</t>
  </si>
  <si>
    <t>TÜM DİSİPL. ARTİSTİK</t>
  </si>
  <si>
    <t>TÜM DİSİPLİNLER</t>
  </si>
  <si>
    <t>ARDA GÜNGÖR</t>
  </si>
  <si>
    <t>U17 GENÇLER</t>
  </si>
  <si>
    <t>CAN ÇAPAK - BİROL UYMAZ</t>
  </si>
  <si>
    <t>TÜM DİSİPL. TAKIML.(2)</t>
  </si>
  <si>
    <t>MÜJDE KARAKAŞLI</t>
  </si>
  <si>
    <t>BARIŞ ÇİN</t>
  </si>
  <si>
    <t>TÜM DİS. KÜÇÜK MASA</t>
  </si>
  <si>
    <t xml:space="preserve">EMİNE DURSUN </t>
  </si>
  <si>
    <t>ENES EKREM EŞER</t>
  </si>
  <si>
    <t>İNCİ ECE ÖZTÜRK</t>
  </si>
  <si>
    <t>BASAMAK</t>
  </si>
  <si>
    <t>S.GERİDÖNMEZ-İ.E.ÖZTÜRK</t>
  </si>
  <si>
    <t>RÖLE (2)</t>
  </si>
  <si>
    <t>NECAT EKİNCİ</t>
  </si>
  <si>
    <t>DEMİRHAN AZAT</t>
  </si>
  <si>
    <t>ESRA YILIZ</t>
  </si>
  <si>
    <t>HAZEL GÖKDÜZ</t>
  </si>
  <si>
    <t>SANİYE ŞENAY DEMİRCİOĞLU</t>
  </si>
  <si>
    <t>ÇAĞLA ALUÇ</t>
  </si>
  <si>
    <t>SADİYE KELEŞ</t>
  </si>
  <si>
    <t>SELMA KARAKOYUN</t>
  </si>
  <si>
    <t>ZEYNEP GEDİKLİ</t>
  </si>
  <si>
    <t>HAVVANUR EN</t>
  </si>
  <si>
    <t>ELİF SILA GÜNHAN</t>
  </si>
  <si>
    <t>İREM UZUN</t>
  </si>
  <si>
    <t>METEHAN ADIGÜZEL</t>
  </si>
  <si>
    <t>YİĞİT US</t>
  </si>
  <si>
    <t>ÖMER TEKİN</t>
  </si>
  <si>
    <t>ŞAHİN ERGÜL</t>
  </si>
  <si>
    <t>SEDAT KAÇAR</t>
  </si>
  <si>
    <t>CURLİNG</t>
  </si>
  <si>
    <t>GEL.OL.SPOR BRANŞLARI</t>
  </si>
  <si>
    <t>U-19</t>
  </si>
  <si>
    <t>RAFTİNG</t>
  </si>
  <si>
    <t>GOALBALL(3 kişi)</t>
  </si>
  <si>
    <t>BAYANLAR TAKIMI</t>
  </si>
  <si>
    <t>IBSA FUTBOL</t>
  </si>
  <si>
    <t>ECEM TAŞKIN</t>
  </si>
  <si>
    <t>48KG</t>
  </si>
  <si>
    <t>MESME TAŞBAĞ</t>
  </si>
  <si>
    <t>78KG</t>
  </si>
  <si>
    <t>57KG</t>
  </si>
  <si>
    <t>RECEP ÇİFTÇİ</t>
  </si>
  <si>
    <t>52KG</t>
  </si>
  <si>
    <t>BAYANLAR MİLLİ TAKIMI</t>
  </si>
  <si>
    <t>DOĞAN KARA</t>
  </si>
  <si>
    <t>MUAMMER KILIÇ</t>
  </si>
  <si>
    <t>KERİM YILMAZ</t>
  </si>
  <si>
    <t>FUNDA TÜKENMEZ</t>
  </si>
  <si>
    <t>ENGİN ÇETİN</t>
  </si>
  <si>
    <t>ABDÜLSAMET BAŞAR</t>
  </si>
  <si>
    <t>AHMET UYAR</t>
  </si>
  <si>
    <t>FATİH DEMİR</t>
  </si>
  <si>
    <t>AYŞEGÜL ÖZBEGE</t>
  </si>
  <si>
    <t>MURAT FIRAT</t>
  </si>
  <si>
    <t>CENGİZ ARSLAN</t>
  </si>
  <si>
    <t>MUSTAFA SESSİZ</t>
  </si>
  <si>
    <t>AHMET ERTÜRK</t>
  </si>
  <si>
    <t>SEZGİN PİŞMİŞOĞLU</t>
  </si>
  <si>
    <t>DANİYAR İSMAYİLOV</t>
  </si>
  <si>
    <t>U23</t>
  </si>
  <si>
    <t>KOP-SİLK-TOPLAM</t>
  </si>
  <si>
    <t>TOPLAM-KOPARMA</t>
  </si>
  <si>
    <t>SİLK-TOP-KOPARMA</t>
  </si>
  <si>
    <t>KOPARMA-TOPLAM</t>
  </si>
  <si>
    <t>AYŞEGÜL ÇOBAN BAŞOL</t>
  </si>
  <si>
    <t>AYŞE NARİN</t>
  </si>
  <si>
    <t>U 15-YILDIZLAR</t>
  </si>
  <si>
    <t>SİLKME-KOP.TOP</t>
  </si>
  <si>
    <t>CANER TOPBAŞ</t>
  </si>
  <si>
    <t>YUSUF GÖÇMENOĞLU</t>
  </si>
  <si>
    <t>İSA GÜNGÖR</t>
  </si>
  <si>
    <t>U 17-YILDIZLAR</t>
  </si>
  <si>
    <t>ELİF ACAR</t>
  </si>
  <si>
    <t>MUHAMMET FURKAN ÖZBEK</t>
  </si>
  <si>
    <t>SİLK.KOP.TOPLAM</t>
  </si>
  <si>
    <t>DEVRAN KAYRA</t>
  </si>
  <si>
    <t>KOP-TOP-SİLKME</t>
  </si>
  <si>
    <t>NURAY LEVENT</t>
  </si>
  <si>
    <t>RAMAZAN KARA</t>
  </si>
  <si>
    <t>SİLKME-TOP-KOP</t>
  </si>
  <si>
    <t>ENES YAŞAR</t>
  </si>
  <si>
    <t>RAMAZAN İLHAN</t>
  </si>
  <si>
    <t>EMİNE AYYILDIZ</t>
  </si>
  <si>
    <t>YILDIRAY KAPLAN</t>
  </si>
  <si>
    <t>CEBRAİL ACAR</t>
  </si>
  <si>
    <t>KOP-SİLKME</t>
  </si>
  <si>
    <t>AHMET TURAN OKYAY</t>
  </si>
  <si>
    <t>CELİL ERDOĞDU</t>
  </si>
  <si>
    <t>SEMA ACARTÜRK</t>
  </si>
  <si>
    <t>ASSİYA İPEK</t>
  </si>
  <si>
    <t>EMRE MALAKÇI</t>
  </si>
  <si>
    <t>U 18</t>
  </si>
  <si>
    <t>FUTBOL(22)</t>
  </si>
  <si>
    <t>VOLEYBOL (12)</t>
  </si>
  <si>
    <t>EREN ONUR BOLAT</t>
  </si>
  <si>
    <t>TOLGA ŞİMŞEK</t>
  </si>
  <si>
    <t>MEMİŞ ÖKTEN</t>
  </si>
  <si>
    <t>AHMET TALHA KACUR</t>
  </si>
  <si>
    <t>SABAHATTİN KADİR ATEŞ</t>
  </si>
  <si>
    <t>OĞUZHAN CEMİL ŞİMŞEK</t>
  </si>
  <si>
    <t>İSMAİL HAKKI BOSTANCI</t>
  </si>
  <si>
    <t>ALİ TORLUOĞLU</t>
  </si>
  <si>
    <t>YUSUF MÜCAHİT KOÇ</t>
  </si>
  <si>
    <t>FATİH ÇİFTÇİ</t>
  </si>
  <si>
    <t>BAYRAM AKSU</t>
  </si>
  <si>
    <t>MURAT MERT İNAN</t>
  </si>
  <si>
    <t>BAYRAM AKSAL</t>
  </si>
  <si>
    <t>RECEP KARAKUŞ</t>
  </si>
  <si>
    <t>ÖMER ÖZTAŞ</t>
  </si>
  <si>
    <t>SEYFULLAH SAĞLAM</t>
  </si>
  <si>
    <t>LÜTFULLAH MUSTAFA KILINÇ</t>
  </si>
  <si>
    <t>DEVRAN KESLER</t>
  </si>
  <si>
    <t>MUHAMMED ÇAKIR</t>
  </si>
  <si>
    <t>ATLETİZM(4)</t>
  </si>
  <si>
    <t>KADER IŞIK</t>
  </si>
  <si>
    <t>RUMEYSA AKYÜZ</t>
  </si>
  <si>
    <t>VOLKAN KARDEŞLER</t>
  </si>
  <si>
    <t>FATİH ÇİÇEK</t>
  </si>
  <si>
    <t>İREM ÖZKAR</t>
  </si>
  <si>
    <t>GAMZE İPEK</t>
  </si>
  <si>
    <t>FİRDEVS AYDIN</t>
  </si>
  <si>
    <t>ŞÜKRÜ DÜNDAR</t>
  </si>
  <si>
    <t>YILDIZ BEKİL</t>
  </si>
  <si>
    <t>AYŞEGÜL GÖKKAYA</t>
  </si>
  <si>
    <t>ZEKİ ÇALIŞKAN</t>
  </si>
  <si>
    <t>ALİ RIZA KARACA</t>
  </si>
  <si>
    <t>MEHMET KIZILKAYA</t>
  </si>
  <si>
    <t>AHMET HAKAN TUNA</t>
  </si>
  <si>
    <t>SELVER ŞEKER</t>
  </si>
  <si>
    <t>YUSUF ÇELİK</t>
  </si>
  <si>
    <t>BİLAL ÇİLOĞLU</t>
  </si>
  <si>
    <t>TUĞBA YAYLA</t>
  </si>
  <si>
    <t>DAMLA ÇALIŞKAN</t>
  </si>
  <si>
    <t>63 KG</t>
  </si>
  <si>
    <t>MUHAMMED BATUHAN ÖZDEMİR</t>
  </si>
  <si>
    <t>FERDİ KUMİTE 55 KG</t>
  </si>
  <si>
    <t>ALPARSLAN YAMANOĞLU</t>
  </si>
  <si>
    <t>FERDİ KUMİTE +84 KG</t>
  </si>
  <si>
    <t>C.KOCA-Y.ÜCEBAKAN-E.GÖKTAŞ</t>
  </si>
  <si>
    <t>ÜMİTLER-GENÇLER</t>
  </si>
  <si>
    <t>OZAN GÖKÇEN</t>
  </si>
  <si>
    <t xml:space="preserve">ÜMİTLER </t>
  </si>
  <si>
    <t>+70 FERDİ KUMİTE</t>
  </si>
  <si>
    <t>VİLDAN GÜVERCİN</t>
  </si>
  <si>
    <t>+68 FERDİ KUMİTE</t>
  </si>
  <si>
    <t>55 KG FERDİ KUMİTE</t>
  </si>
  <si>
    <t>68 KG FERDİ KUMİTE</t>
  </si>
  <si>
    <t>ÖMER FARUK ASLAN</t>
  </si>
  <si>
    <t>70 KG FERDİ KUMİTE</t>
  </si>
  <si>
    <t>TUBA YAKAN</t>
  </si>
  <si>
    <t>FERDİ KUMİTE</t>
  </si>
  <si>
    <t>TAKIM KATA (3)</t>
  </si>
  <si>
    <t>TAKIM KUMİTE (7)</t>
  </si>
  <si>
    <t>TAKIM KUMİTE (4)</t>
  </si>
  <si>
    <t>EBEBEKİR OFLU</t>
  </si>
  <si>
    <t>KİCKBOKS</t>
  </si>
  <si>
    <t>A</t>
  </si>
  <si>
    <t>GÖZDE GÖKSÜLÜK</t>
  </si>
  <si>
    <t>LİGHT CONTACT</t>
  </si>
  <si>
    <t>ALPASLAN ERASLAN</t>
  </si>
  <si>
    <t>BERKE ŞAHİN</t>
  </si>
  <si>
    <t>BEYZANUR YIKAR</t>
  </si>
  <si>
    <t>BURAK KADİR COŞAN</t>
  </si>
  <si>
    <t>EMRE KORKMAZ</t>
  </si>
  <si>
    <t>EREN GÖKMEN</t>
  </si>
  <si>
    <t>MAHMUT GÖKTAŞ</t>
  </si>
  <si>
    <t>SERVET DENİZ</t>
  </si>
  <si>
    <t>HATİCE ÇAKMAR</t>
  </si>
  <si>
    <t>ENES KAÇ</t>
  </si>
  <si>
    <t>MEHMET GÜLER</t>
  </si>
  <si>
    <t>İLKKAN GÜLER</t>
  </si>
  <si>
    <t>POİNT FİGHTİNG</t>
  </si>
  <si>
    <t>ONUR KARTAL</t>
  </si>
  <si>
    <t>ASUMAN ÇİĞLİOĞLU</t>
  </si>
  <si>
    <t>BERK BAYRAM</t>
  </si>
  <si>
    <t>ETEM RASİM SEYDİOĞLU</t>
  </si>
  <si>
    <t>JAN DEMİR VURDUM</t>
  </si>
  <si>
    <t>BİATHLE</t>
  </si>
  <si>
    <t>SEMİH SERCAN KARAKUŞ</t>
  </si>
  <si>
    <t>BARIŞ ÇELİK</t>
  </si>
  <si>
    <t>UTKU ÖNEY</t>
  </si>
  <si>
    <t>KIVANÇ ŞAHİNKAYA</t>
  </si>
  <si>
    <t>DORA NUSRETOĞLU</t>
  </si>
  <si>
    <t>BUĞRA ÜNAL</t>
  </si>
  <si>
    <t>ARDA TÜMER</t>
  </si>
  <si>
    <t>ARDA SELÇUK</t>
  </si>
  <si>
    <t>İLAYDA DEMİR</t>
  </si>
  <si>
    <t>ELİF POLAT</t>
  </si>
  <si>
    <t>SİNEM ÖZDİL</t>
  </si>
  <si>
    <t>GAMZE KENAR</t>
  </si>
  <si>
    <t>İPEK ÖZTOSUN</t>
  </si>
  <si>
    <t>İPEK AKŞİN</t>
  </si>
  <si>
    <t>MERVE TANELİ</t>
  </si>
  <si>
    <t>ALİ MUTLU</t>
  </si>
  <si>
    <t>CANBERK HULUSİ EKİN</t>
  </si>
  <si>
    <t>SERPİL ANLI ÇİLİNGİROĞLU</t>
  </si>
  <si>
    <t>MASTER A</t>
  </si>
  <si>
    <t>HALİL TUNA</t>
  </si>
  <si>
    <t>MASTER C</t>
  </si>
  <si>
    <t>YAVUZ ÖZDEMİR</t>
  </si>
  <si>
    <t>YAVUZ HALUK ÜÇKARIŞOĞLU</t>
  </si>
  <si>
    <t>MASTER D</t>
  </si>
  <si>
    <t>B.N.ÖZTEĞİL-J.D.VURDUM</t>
  </si>
  <si>
    <t>2 KİŞİ</t>
  </si>
  <si>
    <t>İ.DEMİR-B.ÇELİK</t>
  </si>
  <si>
    <t>B.CESUR-G.SEMETAY</t>
  </si>
  <si>
    <t>E.POLAT-O.ARIKAN</t>
  </si>
  <si>
    <t>B.AKDUMAN-A.T.ACAR</t>
  </si>
  <si>
    <t>S.ÖZDİL-B.ÜNAL</t>
  </si>
  <si>
    <t>İ.ÖZTOSUN-A.MUTLU</t>
  </si>
  <si>
    <t>İ.AKŞİN-C.H.EKİN</t>
  </si>
  <si>
    <t>B.ÇİÇEK-E.ÖZTÜRK</t>
  </si>
  <si>
    <t>F.PAPAK-B.H.SAYMAZ</t>
  </si>
  <si>
    <t>S.A.ÇİLİNGİROĞLU-M.SEÇİLMİŞ</t>
  </si>
  <si>
    <t>D.COŞKUN-B.N.ÖZTEĞİL-E.HAŞİMOĞLU</t>
  </si>
  <si>
    <t>BİATHLE(3)</t>
  </si>
  <si>
    <t>J.D.VURDUM-S.S.KARAKUŞ M.ÖZTÜRK</t>
  </si>
  <si>
    <t>İ.DEMİR-N.KÜÇÜK-E.UZUN</t>
  </si>
  <si>
    <t>B.ÇELİK-E.ARACI-K.YİĞİT</t>
  </si>
  <si>
    <t>S.EYİPOĞLU-B.CESURŞ.SAĞIR</t>
  </si>
  <si>
    <t>U.ÖNEY-K.ŞAHİNKAYA-G.SEMETAY</t>
  </si>
  <si>
    <t>E.POLAT-S.TUKUŞ-L.DENİZ</t>
  </si>
  <si>
    <t>D.NUSRETOĞLU-O.ARIKAN-A.T.ACAR</t>
  </si>
  <si>
    <t>S.ÖZDİL-G.KENAR-D.Ş.DOĞAN</t>
  </si>
  <si>
    <t>B.ÜNAL-A.TÜMER-A.SELÇUK</t>
  </si>
  <si>
    <t>İ.ÖZTOSUN-İ.AKŞİN-M.TANELİ</t>
  </si>
  <si>
    <t>A.MUTLU-C.H.EKİN-M.TEKİN</t>
  </si>
  <si>
    <t>SESİM ALPUĞAN</t>
  </si>
  <si>
    <t>TRİATHLE</t>
  </si>
  <si>
    <t>SÜMEYYE DEMİR</t>
  </si>
  <si>
    <t>SIDAL ASLAN</t>
  </si>
  <si>
    <t>BARKIN ALTUN</t>
  </si>
  <si>
    <t>METE BERK DEMİRYOL</t>
  </si>
  <si>
    <t>S.ALPUGAN-B.ALTUN</t>
  </si>
  <si>
    <t>TRİATHLE (2)</t>
  </si>
  <si>
    <t>S.ASLAN-K.ÜNAL</t>
  </si>
  <si>
    <t>TRİATHLE(2)</t>
  </si>
  <si>
    <t>S.ALPUGAN-S.DEMİR-S.ALAN</t>
  </si>
  <si>
    <t>TRİATHLE(3)</t>
  </si>
  <si>
    <t>B.ALTUN-M.B.DEMİRYOL-K.ÜNAL</t>
  </si>
  <si>
    <t>SÜPER STOK 600</t>
  </si>
  <si>
    <t>SÜPER MOTO</t>
  </si>
  <si>
    <t>CAN ALEKSANDR ÖNCÜ</t>
  </si>
  <si>
    <t>MUHAMMET TUĞRUL ŞAHİN</t>
  </si>
  <si>
    <t>ÖZEL SPORCULAR YÜZME</t>
  </si>
  <si>
    <t>50M KELEBEK STİL</t>
  </si>
  <si>
    <t>UFUK BABACAN</t>
  </si>
  <si>
    <t>ÖZEL SPORC. ATLETİZM</t>
  </si>
  <si>
    <t>PENTATLON</t>
  </si>
  <si>
    <t>NEVRİYE GÜNGÖR</t>
  </si>
  <si>
    <t>800 mt.</t>
  </si>
  <si>
    <t>60 mt. ENGELLİ</t>
  </si>
  <si>
    <t xml:space="preserve"> ÖZEL SPORC. ATLETİZM</t>
  </si>
  <si>
    <t>1500 mt.</t>
  </si>
  <si>
    <t>4X400</t>
  </si>
  <si>
    <t>4X200</t>
  </si>
  <si>
    <t>KEREM ERTEN</t>
  </si>
  <si>
    <t>RÜYA ZEYNEP KAVAL</t>
  </si>
  <si>
    <t>BUKET TANDOĞAN</t>
  </si>
  <si>
    <t>DOĞA BORAN ŞAHİN</t>
  </si>
  <si>
    <t>TUANA UMAY ÇITAK</t>
  </si>
  <si>
    <t>CAN HAKTAN UNAT</t>
  </si>
  <si>
    <t>ESMA DOĞA DURAN</t>
  </si>
  <si>
    <t>TİBET KAĞAN ÖZGÜR</t>
  </si>
  <si>
    <t>TUNA ÖZATEŞ</t>
  </si>
  <si>
    <t>BORA ÇİLEK</t>
  </si>
  <si>
    <t>SAFİYE ÖYKÜ İNCE</t>
  </si>
  <si>
    <t>KÜRŞAT BUĞRA GÖKÇEK</t>
  </si>
  <si>
    <t>ELİF KESKİN</t>
  </si>
  <si>
    <t>IRMAK DAL</t>
  </si>
  <si>
    <t>BERAT HAKKI DALGAR</t>
  </si>
  <si>
    <t>UTKU CENGİZ ACAR</t>
  </si>
  <si>
    <t>İPEK DURU</t>
  </si>
  <si>
    <t>TARIK KABUL</t>
  </si>
  <si>
    <t>TUNA TUNCER</t>
  </si>
  <si>
    <t>16 YAŞ GENEL</t>
  </si>
  <si>
    <t>18 YAŞ GENEL</t>
  </si>
  <si>
    <t>M.SAMİ SARAÇ</t>
  </si>
  <si>
    <t>HAŞİM ÇİLEK</t>
  </si>
  <si>
    <t>GAMZE GÜRDAL</t>
  </si>
  <si>
    <t>SÜLEYMAN ERDOĞAN</t>
  </si>
  <si>
    <t>M.EMİR YILMAZ</t>
  </si>
  <si>
    <t>POOMSE</t>
  </si>
  <si>
    <t>MEVLÜT PEKCAN-MERYEM YAVUZ</t>
  </si>
  <si>
    <t>M.EMİR YILMAZ-BUSE YAVUZ</t>
  </si>
  <si>
    <t>EMİRHAN MURAN-KÜBRA DAĞLI</t>
  </si>
  <si>
    <t>OĞUZHAN MUSTAFA ÖRNEK</t>
  </si>
  <si>
    <t>K.YILMAZ-M.YILMAZ-G.TÜRK</t>
  </si>
  <si>
    <t>POOMSE (3)</t>
  </si>
  <si>
    <t>FATMA TÖREHAN-E.A.YILMAZ-S.AHİ</t>
  </si>
  <si>
    <t>İ.AKTAY-G.KARAKUYULU-O.M.ÖRNEK-E.D.BİLGİN-C.KARAKAYA</t>
  </si>
  <si>
    <t>POOMSE (5)</t>
  </si>
  <si>
    <t>KÜBRA DAĞLI</t>
  </si>
  <si>
    <t>ADİL TEKİN-BENGÜ ALKAN</t>
  </si>
  <si>
    <t>POOMSE (2)</t>
  </si>
  <si>
    <t>SERİM OLGUN KAHVECİ</t>
  </si>
  <si>
    <t>AŞKIN KAHVECİ</t>
  </si>
  <si>
    <t>SEVGİCAN YALÇIN</t>
  </si>
  <si>
    <t>S.Y.TÜRK-M.YAVUZ-S.O.KAHVECİ</t>
  </si>
  <si>
    <t>B.ÖZDEN-E.DÖŞÜÇUKUR-B.ŞAHİN</t>
  </si>
  <si>
    <t>Y.K.YILMAZ-Z.B.EMİRAL-C.K.UYAR</t>
  </si>
  <si>
    <t>KAYRA DESTAN</t>
  </si>
  <si>
    <t>E.DOĞUKAN BİLGİN-İLAYDA AKTAY</t>
  </si>
  <si>
    <t>GÜLSENA KARAKUYULU</t>
  </si>
  <si>
    <t>SUNA DİLBER</t>
  </si>
  <si>
    <t>S.B.FIRAT-A.K.USTABAŞ-H.OKÇU</t>
  </si>
  <si>
    <t>M.AKKAYA-Y.ÇEKEN-A.ÇİFÇİ</t>
  </si>
  <si>
    <t>S.YENER-K.DESTAN-B.YAVUZ</t>
  </si>
  <si>
    <t>E.MURAN-F.TÖREHAN-M.SARIKUŞ-E.TAŞKIN-S.CAN</t>
  </si>
  <si>
    <t>ZEYNEP TAŞKIN</t>
  </si>
  <si>
    <t>MELEK POLAT</t>
  </si>
  <si>
    <t>MUSTAFA EMRE TEKE</t>
  </si>
  <si>
    <t>EMRE KUTALMIŞ ATEŞLİ</t>
  </si>
  <si>
    <t>EMİNE NUR PALAZ</t>
  </si>
  <si>
    <t>KÜBRA KEPENEK</t>
  </si>
  <si>
    <t>EMRE GÜL</t>
  </si>
  <si>
    <t>MUSTAFA TURHAL</t>
  </si>
  <si>
    <t>SİMGE ERENSAYIN</t>
  </si>
  <si>
    <t>FIRAT ÇELİK</t>
  </si>
  <si>
    <t>RUHAT AKALIN</t>
  </si>
  <si>
    <t>ZEHRA DÖŞÜÇUKUR</t>
  </si>
  <si>
    <t>M.EMİN YILDIZ</t>
  </si>
  <si>
    <t>FATİH ÜNİVERSİTESi</t>
  </si>
  <si>
    <t>BÜYÜKLER BASKETBOL</t>
  </si>
  <si>
    <t>BASKETBOL(12)</t>
  </si>
  <si>
    <t>SELVANUR AKKURT</t>
  </si>
  <si>
    <t>MUHAMMET ALİ YILMAZ</t>
  </si>
  <si>
    <t>RECEP ERSEL KOÇER</t>
  </si>
  <si>
    <t>SEVİL BAŞ</t>
  </si>
  <si>
    <t>FEYZA CAN</t>
  </si>
  <si>
    <t>İBRAHİM HAKKI ÖZBAY</t>
  </si>
  <si>
    <t>MEHMET EMRE ÖZTÜRK</t>
  </si>
  <si>
    <t>MEHMET USDA</t>
  </si>
  <si>
    <t>BİGEM GİROĞLU</t>
  </si>
  <si>
    <t>AYDIN ÜNİVERSİTESİ BAYAN TK</t>
  </si>
  <si>
    <t>MARMARA ÜNİV.BAYAN KUMİTE TK</t>
  </si>
  <si>
    <t>AYDIN ÜNİV. KUMİTE BAYAN TK</t>
  </si>
  <si>
    <t>AYDIN ÜNİVERSİTESİ ERKEK KATA TK</t>
  </si>
  <si>
    <t>AYDIN ÜNİV. KUMİTE ERKEK TK</t>
  </si>
  <si>
    <t>EGE ÜNİVERSİTESİ</t>
  </si>
  <si>
    <t>SİNAN ZORLU</t>
  </si>
  <si>
    <t>Ö.BAYRAK-N.YİĞİT</t>
  </si>
  <si>
    <t>ULUDAĞ ÜNİV.TAKIMLAR</t>
  </si>
  <si>
    <t>NAZLICAN ÖZERLER</t>
  </si>
  <si>
    <t>OĞUZHAN EFEMGİL</t>
  </si>
  <si>
    <t>SÜMEYYE İLOĞLU</t>
  </si>
  <si>
    <t>KÜBRA İLGÜN</t>
  </si>
  <si>
    <t>ERSEN ÖZNESİL</t>
  </si>
  <si>
    <t>ZÜMRÜT NURTAÇ ŞANLI</t>
  </si>
  <si>
    <t>VÜCUT GEL.BİLEK G.</t>
  </si>
  <si>
    <t xml:space="preserve">SOL VE SAĞ KOL 45 kg.                   </t>
  </si>
  <si>
    <t>SAĞ KOL 50 kg.</t>
  </si>
  <si>
    <t xml:space="preserve">SOL VE SAĞ KOL 50 kg.                   </t>
  </si>
  <si>
    <t xml:space="preserve">SOL VE SAĞ KOL 55 kg. </t>
  </si>
  <si>
    <t>SEBAHAT MELİKE ELİTOK</t>
  </si>
  <si>
    <t>SAĞ VE SOL KOL 55 kg.</t>
  </si>
  <si>
    <t>SAĞ KOL 60 kg.</t>
  </si>
  <si>
    <t>SOL VE SAĞ KOL 65 kg.</t>
  </si>
  <si>
    <t>SULTAN SİVRİHİSARLI</t>
  </si>
  <si>
    <t>SOL VE SAĞ KOL 70 kg.</t>
  </si>
  <si>
    <t>SOL VE SAĞ KOL 70+ kg.</t>
  </si>
  <si>
    <t>SOL VE SAĞ KOL 50 kg.</t>
  </si>
  <si>
    <t>HABİL DAĞON</t>
  </si>
  <si>
    <t>MUHAMMED MUSTAFA KURTOĞLU</t>
  </si>
  <si>
    <t>SAĞ KOL 55 kg.</t>
  </si>
  <si>
    <t>SOL KOL 60 kg.</t>
  </si>
  <si>
    <t>ADİL YİĞİT EDİZGİL</t>
  </si>
  <si>
    <t>SAĞ KOL 65 kg.</t>
  </si>
  <si>
    <t>MUHAMMED GÜMÜŞOĞLU</t>
  </si>
  <si>
    <t>SAĞ KOL 80 kg.</t>
  </si>
  <si>
    <t>SAĞ KOL 70 kg.</t>
  </si>
  <si>
    <t>MASTER BÜYÜK</t>
  </si>
  <si>
    <t>SOL KOL 90 kg.</t>
  </si>
  <si>
    <t>TARKAN SERKAN ATMACA</t>
  </si>
  <si>
    <t>SAĞ KOL 90 kg.</t>
  </si>
  <si>
    <t xml:space="preserve">SOL KOL 100kg.                          </t>
  </si>
  <si>
    <t>ÖMER SEYFİ BENNURKAN</t>
  </si>
  <si>
    <t>SAĞ KOL 100 kg.</t>
  </si>
  <si>
    <t>YİĞİT SARICALI</t>
  </si>
  <si>
    <t>SOL KOL&amp;SAĞ KOL100+kg.</t>
  </si>
  <si>
    <t>SOL KOL&amp;SAĞ KOL 80 kg.</t>
  </si>
  <si>
    <t>MEHMET EMİN KASKA</t>
  </si>
  <si>
    <t>GRAND MASTER</t>
  </si>
  <si>
    <t>SOL KOL 100+ kg.</t>
  </si>
  <si>
    <t>YAKUP CİN</t>
  </si>
  <si>
    <t>SOL KOL&amp;SAĞ KOL 100 kg.</t>
  </si>
  <si>
    <t>SOL KOL 65 kg.</t>
  </si>
  <si>
    <t>NURBANU KARAYEL</t>
  </si>
  <si>
    <t>SAĞ KOL 70+ kg.</t>
  </si>
  <si>
    <t>HÜSEYİN ÖZKENT</t>
  </si>
  <si>
    <t>YASİN KUBİLAY ATILI</t>
  </si>
  <si>
    <t>SOL KOL 70 kg.</t>
  </si>
  <si>
    <t>MUSTAFA ALTUNCU</t>
  </si>
  <si>
    <t>SOL KOL &amp; SAĞ KOL 75 kg.</t>
  </si>
  <si>
    <t>SOL KOL&amp;SAĞ KOL 75 kg.</t>
  </si>
  <si>
    <t>SAĞ KOL&amp;SOL KOL 80 kg.</t>
  </si>
  <si>
    <t>SAĞ KOL&amp;SOL KOL 50 kg.</t>
  </si>
  <si>
    <t>EMEL SALMAN</t>
  </si>
  <si>
    <t>SOL KOL 55 kg.</t>
  </si>
  <si>
    <t>OGUZHAN KOÇAK</t>
  </si>
  <si>
    <t>M.ŞERİF ARMUTÇU</t>
  </si>
  <si>
    <t>VÜCUT GELİŞTİRME FİTNESS</t>
  </si>
  <si>
    <t>SOL KOL&amp;SAĞ KOL 110 kg.</t>
  </si>
  <si>
    <t xml:space="preserve"> ERKEK MİLLİ TAKIMI</t>
  </si>
  <si>
    <t xml:space="preserve">TÜRKİYE         </t>
  </si>
  <si>
    <t>AYGÜN KUTLU</t>
  </si>
  <si>
    <t>TUĞMA ÖZGE ŞİMŞEK</t>
  </si>
  <si>
    <t>Laser Radial</t>
  </si>
  <si>
    <t xml:space="preserve">Optimist </t>
  </si>
  <si>
    <t>KISA KULVAR 100-200m. KURBAĞALAMA</t>
  </si>
  <si>
    <t>MUHAMMED ALİ KURT</t>
  </si>
  <si>
    <t>ALİYE DEMİRBAĞ</t>
  </si>
  <si>
    <t>25M SERBEST STİL,25M KELEBEK STİL 25M SIRTÜSTÜ STİL,100 M KELEBEK STİL</t>
  </si>
  <si>
    <t>50 M SERBEST STİL,100M SERBEST STİL, 200MSERBEST STİL</t>
  </si>
  <si>
    <t>01/01/2016 - 31/12/2016 TARİHLERİ ARASINDA KAZANILAN MADALYA LİSTESİ</t>
  </si>
  <si>
    <t>GYMNASIADE                                              TRABZON 2016</t>
  </si>
  <si>
    <t>OLİMPİYAT                                           RİO-BREZİLYA 2016</t>
  </si>
  <si>
    <t>PARALİMPİK                                           RİO-BREZİLYA 2016</t>
  </si>
  <si>
    <t>BEYZBOL, SOFTBOL, KOR. FUTBOL, RAGBİ</t>
  </si>
  <si>
    <t>GELENEKSEL SP.DAL.</t>
  </si>
  <si>
    <t>STR.GEL.D.BŞK/İSTATİSTİK MÜD/2016</t>
  </si>
  <si>
    <t>2016 DÜNYA ŞAMPİYONALARINDA DERECE ALAN SPORCULAR</t>
  </si>
  <si>
    <t>EDA TUĞSUZ</t>
  </si>
  <si>
    <t>SALİH KORKMAZ</t>
  </si>
  <si>
    <t>U17 YILDIZ</t>
  </si>
  <si>
    <t>17 YAŞ ALTI YILDIZ</t>
  </si>
  <si>
    <t>SEMİH SAYGINER &amp; LÜTFİ ÇENET</t>
  </si>
  <si>
    <t>3.BANT</t>
  </si>
  <si>
    <t>İNCİ ECE ÖZTÜRK-NECLA ŞAHİN</t>
  </si>
  <si>
    <t>KAZABLANKA</t>
  </si>
  <si>
    <t>BOCCE -BOWLİNG-DART</t>
  </si>
  <si>
    <t>BOCCE -BÜYÜKLER</t>
  </si>
  <si>
    <t>VOLO(RÖLE)</t>
  </si>
  <si>
    <t>81 KG</t>
  </si>
  <si>
    <t>+81 KG</t>
  </si>
  <si>
    <t>ERKEK MİLLİ TAKIMI KLASMAN 3 GRUP A</t>
  </si>
  <si>
    <t>ERKEK A MİLLİ TAKIMI KLASMAN 3</t>
  </si>
  <si>
    <t>AYŞE BEGÜM ONBAŞI</t>
  </si>
  <si>
    <t>YAŞ GRUPL. 15-17 YAŞ</t>
  </si>
  <si>
    <t>AEROBİK CİMNASTİK</t>
  </si>
  <si>
    <t>AYŞE BEGÜM ONBAŞI-DENİZ ŞAHİN-MEHMET ERCOŞ</t>
  </si>
  <si>
    <t>AEROBİK CİMNASTİK (TRİO)</t>
  </si>
  <si>
    <t>ALPEREN ALKAN</t>
  </si>
  <si>
    <t>GELENEKSEL SP.</t>
  </si>
  <si>
    <t>ATLI OKÇULUK</t>
  </si>
  <si>
    <t>ALP KAYSERİLİ</t>
  </si>
  <si>
    <t>GÖRME ENGELLİLER SP.</t>
  </si>
  <si>
    <t xml:space="preserve">GALİP KESİM </t>
  </si>
  <si>
    <t>YASİN KIZIL</t>
  </si>
  <si>
    <t>MERVE AKBULUT</t>
  </si>
  <si>
    <t>BUSE KARA</t>
  </si>
  <si>
    <t>SEMİRA ATİK</t>
  </si>
  <si>
    <t>CANER ÖZENİRLER</t>
  </si>
  <si>
    <t>AYHAN GÜLSOY</t>
  </si>
  <si>
    <t>GÜLİSTAN ÖZDEMİR</t>
  </si>
  <si>
    <t>ENES VAHİT USLU</t>
  </si>
  <si>
    <t>OSMAN GÖÇEN</t>
  </si>
  <si>
    <t>84 KG</t>
  </si>
  <si>
    <t>HÜSEYİN MEHMET CİVELEK</t>
  </si>
  <si>
    <t>120 KG</t>
  </si>
  <si>
    <t>OSMAN KENAN YILDIRIM</t>
  </si>
  <si>
    <t>85 KG</t>
  </si>
  <si>
    <t>DOĞUKAN KALAYCI</t>
  </si>
  <si>
    <t>ZEYNEP YETKİN</t>
  </si>
  <si>
    <t>ABDULLAH TOPRAK</t>
  </si>
  <si>
    <t>İSMAİL GÜN</t>
  </si>
  <si>
    <t>YASİN DOĞUKAN TURAN</t>
  </si>
  <si>
    <t>ALİ HUNÇ</t>
  </si>
  <si>
    <t>76 KG</t>
  </si>
  <si>
    <t>DAVUT OLCAN</t>
  </si>
  <si>
    <t xml:space="preserve">MACARİSTAN </t>
  </si>
  <si>
    <t>80 KG GREKOROMEN</t>
  </si>
  <si>
    <t>AYŞEGÜL ÇAKIN</t>
  </si>
  <si>
    <t>FERHAT ALİ YAZICI</t>
  </si>
  <si>
    <t>AYŞE DOĞAN</t>
  </si>
  <si>
    <t>AHMET TURAN</t>
  </si>
  <si>
    <t>KOPARMADA</t>
  </si>
  <si>
    <t>OĞUZ DÖNDER</t>
  </si>
  <si>
    <t>ERCAN GÖR</t>
  </si>
  <si>
    <t>SERBESTGREKOROMEN</t>
  </si>
  <si>
    <t>SERBEST,GREKOROMEN</t>
  </si>
  <si>
    <t>MEHMET AKİF SÖNMEZ</t>
  </si>
  <si>
    <t>KADİR MERT TÜRKMEN</t>
  </si>
  <si>
    <t>HASAN ÇAKAR</t>
  </si>
  <si>
    <t>CELAL KOÇAK</t>
  </si>
  <si>
    <t>L.MUSTAFA KILINÇ</t>
  </si>
  <si>
    <t>MUSTAFA BAKİ</t>
  </si>
  <si>
    <t>SENA SAİME SÖNMEZ</t>
  </si>
  <si>
    <t>RÜMEYSA AKYÜZLÜ</t>
  </si>
  <si>
    <t>MELEK DEREKÖY</t>
  </si>
  <si>
    <t>ŞABAN KÖSE</t>
  </si>
  <si>
    <t>ZELİHA IŞIK</t>
  </si>
  <si>
    <t>RIFAT ONAY</t>
  </si>
  <si>
    <t>BURAK MERTCAN</t>
  </si>
  <si>
    <t>REZZAN IŞIK</t>
  </si>
  <si>
    <t>ÜMİT ÖZÇELİK</t>
  </si>
  <si>
    <t>YÜCEL TAŞKULAK</t>
  </si>
  <si>
    <t>ELİF YENİGÜN</t>
  </si>
  <si>
    <t>MUSTAFA SEFA ÖKSÜZ</t>
  </si>
  <si>
    <t>HALİME İLAYKA</t>
  </si>
  <si>
    <t>OĞUZ MEHMET KIZILKAYA</t>
  </si>
  <si>
    <t>RABİA KOÇAK</t>
  </si>
  <si>
    <t>GÜLÇİN ŞEKER</t>
  </si>
  <si>
    <t>TUNA AHMET HAKAN</t>
  </si>
  <si>
    <t>ABDULLAH SEVİNÇ</t>
  </si>
  <si>
    <t>ENES YILDIZ</t>
  </si>
  <si>
    <t>AYŞE KESİKTAŞ</t>
  </si>
  <si>
    <t>ELİF KARAKAYA</t>
  </si>
  <si>
    <t>METİN TEKİN</t>
  </si>
  <si>
    <t>CENNET ÇOLAK</t>
  </si>
  <si>
    <t>DİLEK ALTIN</t>
  </si>
  <si>
    <t xml:space="preserve">AHMET ÖLÇER </t>
  </si>
  <si>
    <t>ALİ RIZA ÖĞREDİCİ</t>
  </si>
  <si>
    <t>MUHAMMED DELİL PEKSERT</t>
  </si>
  <si>
    <t>ERCAN ÖDÜNGİT</t>
  </si>
  <si>
    <t>Y.YAMANEL-M.AKYAZ-D.AKYÜZ-H.OCAK (BAYAN TAKIM)</t>
  </si>
  <si>
    <t>A.TİMUÇİN-G.OLCAŞ-M.CAN ERDOĞAN-D.ERDAL (ERKEK T.)</t>
  </si>
  <si>
    <t>MELTEM AKYAZ-DİLEM AKYÜZ</t>
  </si>
  <si>
    <t>HANİFE OCAK-YURDAGÜL YAMANEL</t>
  </si>
  <si>
    <t>MELTEM AKYAZ-GALİP OLCAŞ (KARIŞIK ÇİFTLER)</t>
  </si>
  <si>
    <t>YASİN SÜZEN</t>
  </si>
  <si>
    <t>BAYRAK TAKIMI(S.ORTAÇ Ş.ÇETİNKAYA H.BAYDAŞ Y.SÜZEN)</t>
  </si>
  <si>
    <t>ATLETİZM 4*400</t>
  </si>
  <si>
    <t>KATA TAKIM</t>
  </si>
  <si>
    <t>ABDULSELAM KURT</t>
  </si>
  <si>
    <t>FULL CONTACT 54 KG.</t>
  </si>
  <si>
    <t>CENGAVER TAYLAN KEMİK</t>
  </si>
  <si>
    <t>LOW KİCK 81 KG.</t>
  </si>
  <si>
    <t>DİLARA BUSE ÇELİK</t>
  </si>
  <si>
    <t>LİGHT CONTACT 65 KG.</t>
  </si>
  <si>
    <t>ESRA DEMİR</t>
  </si>
  <si>
    <t>FULL CONTACT 65 KG.</t>
  </si>
  <si>
    <t>LOW KİCK 67 KG.</t>
  </si>
  <si>
    <t>HAMİDE YAVUZ</t>
  </si>
  <si>
    <t>FULL CONTACT 48 KG.</t>
  </si>
  <si>
    <t>FULL CONTACT 91 KG.</t>
  </si>
  <si>
    <t xml:space="preserve">MAHSUM TEKER </t>
  </si>
  <si>
    <t>FULL CONTACT 86 KG.</t>
  </si>
  <si>
    <t>MERTCAN YILDIRIMER</t>
  </si>
  <si>
    <t>LOW KİCK 57 KG.</t>
  </si>
  <si>
    <t>LİGHT CONTACT 70 KG. ÜSTÜ</t>
  </si>
  <si>
    <t>ZAFER ŞAYIK</t>
  </si>
  <si>
    <t>LOW KİCK 60 KG.</t>
  </si>
  <si>
    <t>LOW KİCK 52 KG.</t>
  </si>
  <si>
    <t>ZEYNEP ÇETİNTAŞ</t>
  </si>
  <si>
    <t>LOW KİCK 48 KG.</t>
  </si>
  <si>
    <t>ARDA GÖZÜTOK</t>
  </si>
  <si>
    <t>LİGHT CONTACT 74 KG.</t>
  </si>
  <si>
    <t>AYBÜKE BETÜL ARAS</t>
  </si>
  <si>
    <t>LOW KİCK 70 KG. ÜSTÜ</t>
  </si>
  <si>
    <t>FULL CONTACT 70 KG.</t>
  </si>
  <si>
    <t>FURKAN SEMİH KARABAĞ</t>
  </si>
  <si>
    <t>FULL CONTACT 67 KG.</t>
  </si>
  <si>
    <t>HANIM EYLEM KAYA</t>
  </si>
  <si>
    <t>LOW KİCK 65 KG.</t>
  </si>
  <si>
    <t xml:space="preserve">HİLAL ORHAN KURT </t>
  </si>
  <si>
    <t>LİGHT CONTACT 84 KG.</t>
  </si>
  <si>
    <t xml:space="preserve">LOW KİCK 70 KG.  </t>
  </si>
  <si>
    <t>FULL CONTACT 91 KG. ÜSTÜ</t>
  </si>
  <si>
    <t>MELEK SARI</t>
  </si>
  <si>
    <t>FULL CONTACT 70 KG. ÜSTÜ</t>
  </si>
  <si>
    <t>NUSRET KAYHAN ALTUNKAYA</t>
  </si>
  <si>
    <t>LOW KİCK 63,5 KG.</t>
  </si>
  <si>
    <t>ONUR ÇELİK</t>
  </si>
  <si>
    <t>FULL CONTACT 81 KG.</t>
  </si>
  <si>
    <t>LOW KİCK 91 KG.ÜSTÜ</t>
  </si>
  <si>
    <t>YARENUR ŞİŞMAN</t>
  </si>
  <si>
    <t>AKIN ŞAHAN</t>
  </si>
  <si>
    <t>LOW KİCK 54 KG.</t>
  </si>
  <si>
    <t>AYDIN ASLAN</t>
  </si>
  <si>
    <t>FULL CONTACT 63,5 KG.</t>
  </si>
  <si>
    <t>DOĞUKAN GÜZELKABAAĞAÇ</t>
  </si>
  <si>
    <t>LİGHT CONTACT 94 KG. ÜSTÜ</t>
  </si>
  <si>
    <t>EBABEKİR OFLU</t>
  </si>
  <si>
    <t>FULL CONTACT 60 KG.</t>
  </si>
  <si>
    <t>EMRE AKGÜL</t>
  </si>
  <si>
    <t xml:space="preserve">LİGHT CONTACT 94 KG.  </t>
  </si>
  <si>
    <t>EMRE KURU</t>
  </si>
  <si>
    <t>LOW KİCK 86 KG.</t>
  </si>
  <si>
    <t>FULL CONTACT 75 KG.</t>
  </si>
  <si>
    <t>ESRA ÖZYOL</t>
  </si>
  <si>
    <t>FULL CONTACT 52 KG.</t>
  </si>
  <si>
    <t>FEYZA ÖZTÜRK</t>
  </si>
  <si>
    <t>FULL CONTACT 56 KG.</t>
  </si>
  <si>
    <t>OKAN ACIHAN</t>
  </si>
  <si>
    <t>POİNT FİHGTİNG 94 KG.</t>
  </si>
  <si>
    <t>ÖMER DEĞİRMENCİ</t>
  </si>
  <si>
    <t>FULL CONTACT 51 KG.</t>
  </si>
  <si>
    <t>SALİM ÖZKAN</t>
  </si>
  <si>
    <t>POİNT FİHGTİNG 94 KG.ÜSTÜ</t>
  </si>
  <si>
    <t>SERCAN KOÇ</t>
  </si>
  <si>
    <t>LOW KİCK 51 KG.</t>
  </si>
  <si>
    <t>ŞEYMA NUR ALBAYRAK</t>
  </si>
  <si>
    <t>LİGHT CONTACT 55 KG.</t>
  </si>
  <si>
    <t>FATİH ÜNSAL, MERT KAAN KARTAL</t>
  </si>
  <si>
    <t>B DİVİSYON 67 KG.</t>
  </si>
  <si>
    <t>67 KG.</t>
  </si>
  <si>
    <t>48 KG.</t>
  </si>
  <si>
    <t>63,5 KG.</t>
  </si>
  <si>
    <t>KEREM DİNÇER</t>
  </si>
  <si>
    <t>A DİVİSYON 60 KG.</t>
  </si>
  <si>
    <t>A DİVİSYON 67 KG.</t>
  </si>
  <si>
    <t>A DİVİSYON 75 KG.</t>
  </si>
  <si>
    <t>EMRAH ATIŞ</t>
  </si>
  <si>
    <t>B DİVİSYON 54 KG.</t>
  </si>
  <si>
    <t>ARİF ADİL GÜLER</t>
  </si>
  <si>
    <t>B DİVİSYON 63,5 KG.</t>
  </si>
  <si>
    <t xml:space="preserve">E </t>
  </si>
  <si>
    <t>B DİVİSYON 86 KG.</t>
  </si>
  <si>
    <t>RABİA KURNAZ</t>
  </si>
  <si>
    <t xml:space="preserve">YILDIZ </t>
  </si>
  <si>
    <t>BERÇİN AÇELYA GÜDER</t>
  </si>
  <si>
    <t>KUBİLAY TARHAN</t>
  </si>
  <si>
    <t xml:space="preserve">ALT GENÇ </t>
  </si>
  <si>
    <t>YUNUS TURAN</t>
  </si>
  <si>
    <t>71 KG.</t>
  </si>
  <si>
    <t>VATAN ŞAHAN ELMAS</t>
  </si>
  <si>
    <t>TUĞÇE AKKUŞ</t>
  </si>
  <si>
    <t xml:space="preserve">KEREM ŞAHADE </t>
  </si>
  <si>
    <t>ÜST GENÇ</t>
  </si>
  <si>
    <t>91 KG.</t>
  </si>
  <si>
    <t>DENİZ MUTLUCAN</t>
  </si>
  <si>
    <t>ENES KOZ</t>
  </si>
  <si>
    <t>SULTAN ÜNAL</t>
  </si>
  <si>
    <t>MERVE SAĞLAM</t>
  </si>
  <si>
    <t>GİZEM ŞAHİN</t>
  </si>
  <si>
    <t>CANSU SARI</t>
  </si>
  <si>
    <t>SEBAHAT ÖZÇEKİÇ</t>
  </si>
  <si>
    <t>ŞEVVAL TAŞÇAR</t>
  </si>
  <si>
    <t>MEHMET CİHAN ÇEKEN</t>
  </si>
  <si>
    <t>51 KG.</t>
  </si>
  <si>
    <t>BERAT ÇUHADAR</t>
  </si>
  <si>
    <t>TANER YILDIRIM</t>
  </si>
  <si>
    <t>44 KG.</t>
  </si>
  <si>
    <t>BERFİN EFTALYA GÜDER</t>
  </si>
  <si>
    <t>42 KG.</t>
  </si>
  <si>
    <t>HAVVA NUR ÇUTUR</t>
  </si>
  <si>
    <t>SEHER BELGE</t>
  </si>
  <si>
    <t>WAİ-KRU</t>
  </si>
  <si>
    <t>GİZEM ELMAAĞAÇLI-EVRİM SAĞLAM - N.AKDAĞ</t>
  </si>
  <si>
    <t>MAKARALI YAY (3)</t>
  </si>
  <si>
    <t>METE GAZOZ - ONUR TEZEL - OĞUZHAN KÜÇÜK</t>
  </si>
  <si>
    <t>OLİMPİK YAY (3)</t>
  </si>
  <si>
    <t>ERKEK OKUL TK.: Antalya-Serik ÖzelYükseliş Anadolu Lisesi</t>
  </si>
  <si>
    <t>Hentbol</t>
  </si>
  <si>
    <t>KIZ OKUL TAKIMI: Amasya Spor Lisesi</t>
  </si>
  <si>
    <t>Futsal</t>
  </si>
  <si>
    <t>FEDERASYON SEÇME KIZ MİLLİ TAKIMI</t>
  </si>
  <si>
    <t>Badminton</t>
  </si>
  <si>
    <t>ERKEK OKUL TAKIMI: Erzurum Aziziye Anadolu Lisesi</t>
  </si>
  <si>
    <t>Kros</t>
  </si>
  <si>
    <t xml:space="preserve">KIZ OKUL TAKIMI: Eskişehir Özel Atayurt Okulları </t>
  </si>
  <si>
    <t>ERKEK OKUL TAKIMI:İstanb.Özel Doğa Bostancı Anadolu L.</t>
  </si>
  <si>
    <t xml:space="preserve">SIRBİSTAN </t>
  </si>
  <si>
    <t>Voleybol</t>
  </si>
  <si>
    <t>KIZ OKUL TK.:Ankara Çankaya Başkent Ün.Ayşe Abla Fen L.</t>
  </si>
  <si>
    <t>AYŞE KADER YAVUZ</t>
  </si>
  <si>
    <t>KAYAK(SLALOM)</t>
  </si>
  <si>
    <t>TUĞBA ÇELİK</t>
  </si>
  <si>
    <t>MOZAİK GÜLLE/DİSK ATMA/100 M</t>
  </si>
  <si>
    <t>MOZAİK DİSK/ 100M/200M</t>
  </si>
  <si>
    <t>1500M</t>
  </si>
  <si>
    <t>E.ÇETİNER-T.ARI</t>
  </si>
  <si>
    <t>M.PEKER-B.BALCI</t>
  </si>
  <si>
    <t>17 GENEL</t>
  </si>
  <si>
    <t>ŞEVVAL DOĞAN</t>
  </si>
  <si>
    <t>17 KIZLAR</t>
  </si>
  <si>
    <t>15 KIZLAR</t>
  </si>
  <si>
    <t>ÖMER FARUK SAYDAM</t>
  </si>
  <si>
    <t>100.M, 50M SU ÜSTÜ,50M DİP (APNEA)</t>
  </si>
  <si>
    <t>MUHAMMED EMİN BAY</t>
  </si>
  <si>
    <t>6000 M AÇIK SU PALETLİ</t>
  </si>
  <si>
    <t>SUALTI HOKEYİ</t>
  </si>
  <si>
    <t>SERBEST DALIŞ</t>
  </si>
  <si>
    <t>DERYA CAN GÖÇEN</t>
  </si>
  <si>
    <t>51-60 YAŞ</t>
  </si>
  <si>
    <t>18-30 YAŞ</t>
  </si>
  <si>
    <t>RAMAZAN AYDIN &amp; BUSE NUR SEVÜK</t>
  </si>
  <si>
    <t>12-17 YAŞ SERBEST</t>
  </si>
  <si>
    <t>MEVLÜT PEKCAN &amp; SERİM OLGUN KAHVECİ</t>
  </si>
  <si>
    <t>30 YAŞ ÜSTÜ</t>
  </si>
  <si>
    <t>EMİRHAN MURAN &amp; KÜBRA DAĞLI</t>
  </si>
  <si>
    <t>18 YAŞ ÜSTÜ SERBEST</t>
  </si>
  <si>
    <t xml:space="preserve">ENES DOĞUHAN BİLGİN </t>
  </si>
  <si>
    <t>KEMAL YILMAZ &amp; MUSTAFA YILMAZ &amp; GÜRAY TÜRK</t>
  </si>
  <si>
    <t>ENES DOĞUHAN BİLGİN-RAMAZAN AYDIN-YUSUF ŞAŞMAZ-GÜLSENA KARAKUYULU-BUSENUR SEVÜK</t>
  </si>
  <si>
    <t>SUDE YENER &amp; ŞEVVAL YARAR &amp; ŞEYDA NUR YAVUZ</t>
  </si>
  <si>
    <t>12-14 YAŞ</t>
  </si>
  <si>
    <t>ŞEVVAL YARAR</t>
  </si>
  <si>
    <t>HABİP OKCU</t>
  </si>
  <si>
    <t>31-40 YAŞ</t>
  </si>
  <si>
    <t>HAYRİ TEMEL ALPER</t>
  </si>
  <si>
    <t>41-50 YAŞ</t>
  </si>
  <si>
    <t>MUHAMMED EMİR YILMAZ</t>
  </si>
  <si>
    <t>HAKAN RENÇBER</t>
  </si>
  <si>
    <t>59 KG.</t>
  </si>
  <si>
    <t>HASAN CAN LAZOĞLU</t>
  </si>
  <si>
    <t>İKRA KAYIR</t>
  </si>
  <si>
    <t>AYŞENUR ÖZCAN</t>
  </si>
  <si>
    <t>FERHAT CAN KAVURAT</t>
  </si>
  <si>
    <t>FERHAT MUHAMMET SAROĞLU</t>
  </si>
  <si>
    <t>C.ÇAKMAK-B.C.SÜNGÜ-H.C.LAZOĞLU-Y.SARI-S.YÜKSEL-S.TAZEGÜL</t>
  </si>
  <si>
    <t>R.YILDIRIM-D.ALTUNEL-N.TATAR-İ.YAMAN-N.KUŞ</t>
  </si>
  <si>
    <t>YUNUS SCHOMBURG</t>
  </si>
  <si>
    <t xml:space="preserve">U23 </t>
  </si>
  <si>
    <t>S.YILDIRIMCI,A.DEMİR,V.GÜNEN,Ü.SÖYLEMEZ,A.TAŞDEMİR</t>
  </si>
  <si>
    <t>EVREN ÇAĞIRAN, YEŞİM BOSTAN</t>
  </si>
  <si>
    <t>EVREN ÇAĞIRAN</t>
  </si>
  <si>
    <t>DÜNYA ÜN. TRİATLON ŞMP.</t>
  </si>
  <si>
    <t>KARATE (KUMİTE)+68 KG</t>
  </si>
  <si>
    <t>ÇORUM</t>
  </si>
  <si>
    <t>BEDİHA GÜN</t>
  </si>
  <si>
    <t>NURİ TEMUR</t>
  </si>
  <si>
    <t>AYSUN ERGE</t>
  </si>
  <si>
    <t>ELİF YANIK</t>
  </si>
  <si>
    <t>DERYA BAYHAN</t>
  </si>
  <si>
    <t>ECZACIBAŞI SPOR KULÜBÜ</t>
  </si>
  <si>
    <t>FİLİPİNLER</t>
  </si>
  <si>
    <t>VAKIFBANK SPOR KULÜBÜ</t>
  </si>
  <si>
    <t>GÖKTÜRK BALCI</t>
  </si>
  <si>
    <t>MİNİKLER</t>
  </si>
  <si>
    <t>FİTNESS</t>
  </si>
  <si>
    <t>ALİ RIZA KAZMEYİR</t>
  </si>
  <si>
    <t>YILDIZLAR VE GENÇLER</t>
  </si>
  <si>
    <t xml:space="preserve">DÜNYA BİLEK GÜREŞİ </t>
  </si>
  <si>
    <t>AHMET YENER</t>
  </si>
  <si>
    <t>SAİD ERKAN BIYIKLIOĞLU</t>
  </si>
  <si>
    <t>GAMZE ÇINAR</t>
  </si>
  <si>
    <t>GÜLENDAM SARIBAL</t>
  </si>
  <si>
    <t>OSMAN YASİR ÇANKAYA</t>
  </si>
  <si>
    <t>AYNUR BİR</t>
  </si>
  <si>
    <t>FATMANUR KESKİN</t>
  </si>
  <si>
    <t>BİRİTAN UZUN</t>
  </si>
  <si>
    <t>BEYZANUR AVCU</t>
  </si>
  <si>
    <t>HÜSEYİN CEM TURGUTOĞLU</t>
  </si>
  <si>
    <t>DOMİNİK</t>
  </si>
  <si>
    <t>DÜNYA GENÇ MAST. FİTNESS ŞAMP.</t>
  </si>
  <si>
    <t>EMRE ÖZKARAM</t>
  </si>
  <si>
    <t>DENİZ SAYPINAR</t>
  </si>
  <si>
    <t>İSA KESİCİ GENÇ</t>
  </si>
  <si>
    <t>MURATCAN KARAHASANLAR</t>
  </si>
  <si>
    <t>AYKUT KARATAŞ</t>
  </si>
  <si>
    <t>YUNUS EMRE BATAN</t>
  </si>
  <si>
    <t>BERNA TUT</t>
  </si>
  <si>
    <t>BURÇİN URHAN</t>
  </si>
  <si>
    <t>RAZİYE NUR EMEKLİ</t>
  </si>
  <si>
    <t>TARIK AFACAN</t>
  </si>
  <si>
    <t>HARUN YÜKSEKSOY</t>
  </si>
  <si>
    <t>SALİH URHAN</t>
  </si>
  <si>
    <t>ZEYNEP AKYÜZ</t>
  </si>
  <si>
    <t>MUAZ KÖSE</t>
  </si>
  <si>
    <t>ZEHRA YARDIMCIOĞLU</t>
  </si>
  <si>
    <t>ZEYNEP NAZ KAHRAMAN</t>
  </si>
  <si>
    <t>DİLAN KAYA</t>
  </si>
  <si>
    <t>LEYLA AYLİN ERDİL</t>
  </si>
  <si>
    <t xml:space="preserve"> SLALOM-BK</t>
  </si>
  <si>
    <t>2016 AVRUPA ŞAMPİYONALARINDA DERECE ALAN SPORCULAR</t>
  </si>
  <si>
    <t>HAVALI TABANCA</t>
  </si>
  <si>
    <t>DENİZ ÜSTÜNDAĞ,NUR BANUÖZPAK,İZEL AYDIN</t>
  </si>
  <si>
    <t xml:space="preserve">TRAP-SKEET </t>
  </si>
  <si>
    <t>YASMANİ COPELLO ESCOBAR</t>
  </si>
  <si>
    <t>400M ENGELLİ</t>
  </si>
  <si>
    <t>10.000M</t>
  </si>
  <si>
    <t>5000M</t>
  </si>
  <si>
    <t>JAK ALİ HARVEY</t>
  </si>
  <si>
    <t>100M</t>
  </si>
  <si>
    <t>200M</t>
  </si>
  <si>
    <t>ARAS KAYA</t>
  </si>
  <si>
    <t>3000M ENGELLİ</t>
  </si>
  <si>
    <t>KAAN KİGEN ÖZBİLEN</t>
  </si>
  <si>
    <t>YARI MARATON</t>
  </si>
  <si>
    <t>BÜYÜK KIZLAR TAKIM</t>
  </si>
  <si>
    <t>MERYEM BEKMEZ</t>
  </si>
  <si>
    <t>5000 MT YÜRÜYÜŞ</t>
  </si>
  <si>
    <t>AYŞE TEKDAL</t>
  </si>
  <si>
    <t>ABDÜLSELAM İMÜK</t>
  </si>
  <si>
    <t>10000 MT YÜRÜYÜŞ</t>
  </si>
  <si>
    <t>MAHSUM KORKMAZ</t>
  </si>
  <si>
    <t>400 MT</t>
  </si>
  <si>
    <t>KIZLAR MİLLİ TAKIM</t>
  </si>
  <si>
    <t>MERYEM AKDA</t>
  </si>
  <si>
    <t>BENGİSU ERÇETİN</t>
  </si>
  <si>
    <t>BENGİSU ERÇETİN-ZEHRA ERDEM</t>
  </si>
  <si>
    <t>BENGİSU ERÇETİN-NAZLICAN İNCİ</t>
  </si>
  <si>
    <t>17 YAŞ GENÇLER</t>
  </si>
  <si>
    <t>U 16 YILDIZ ERKEK</t>
  </si>
  <si>
    <t>BİLEK GÜREŞİ 55KG</t>
  </si>
  <si>
    <t>BİLEK GÜREŞİ 65KG</t>
  </si>
  <si>
    <t>ÜMİT BURUNLULAR</t>
  </si>
  <si>
    <t>BİLEK GÜREŞİ 75KG</t>
  </si>
  <si>
    <t>FATİH KAMUZ</t>
  </si>
  <si>
    <t>BİLEK GÜREŞİ 90KG</t>
  </si>
  <si>
    <t>YILMAZ FAZLIOĞULLARI</t>
  </si>
  <si>
    <t>OLCAY AVŞAR</t>
  </si>
  <si>
    <t>ONUR DEMİREL</t>
  </si>
  <si>
    <t>BİLEK GÜREŞİ 80KG</t>
  </si>
  <si>
    <t>BİLEK GÜREŞİ 90 KG</t>
  </si>
  <si>
    <t>KENAN EROĞLU</t>
  </si>
  <si>
    <t>BİLEK GÜREŞİ 70 KG</t>
  </si>
  <si>
    <t>100M-400M-800M</t>
  </si>
  <si>
    <t>100M-200M</t>
  </si>
  <si>
    <t>BAYRAM YILMAZ</t>
  </si>
  <si>
    <t>MUSA DAVULCU</t>
  </si>
  <si>
    <t>ZEYNEP ACET</t>
  </si>
  <si>
    <t>HAMZA DOĞAN</t>
  </si>
  <si>
    <t>MİLLİ TAKIM(B.KORKMAZ-D.HANCI-E.AYGAN)</t>
  </si>
  <si>
    <t>MERVENUR ÖZTÜRK</t>
  </si>
  <si>
    <t>ÖMER AŞIK</t>
  </si>
  <si>
    <t>HANDAN BİROĞLU</t>
  </si>
  <si>
    <t>MAKARALI YAY ERKEK MİLLİ TAKIMI</t>
  </si>
  <si>
    <t>OLİMPİK YAY KADIN MİLLİ TAKIMI</t>
  </si>
  <si>
    <t>MERVENUR EROĞLU</t>
  </si>
  <si>
    <t>F.CAUDRON,T.TAŞDEMİR, M.N.ÇOKLU, C.ÇAPAK,G.SALMAN</t>
  </si>
  <si>
    <t>GÜZİN MÜJDE KARAKAŞLI</t>
  </si>
  <si>
    <t>YUSUF ATEŞ</t>
  </si>
  <si>
    <t>DART-YILDIZLAR</t>
  </si>
  <si>
    <t>BERKAY MALGIR</t>
  </si>
  <si>
    <t>BAŞAK SILA IŞIK</t>
  </si>
  <si>
    <t>DART-GENÇLER</t>
  </si>
  <si>
    <t>DART-GENÇ KIZLAR</t>
  </si>
  <si>
    <t>BOCCE-ÜMİTLER</t>
  </si>
  <si>
    <t>KADINLAR ALTIN NOKTA</t>
  </si>
  <si>
    <t>HATİCE AKBAŞ</t>
  </si>
  <si>
    <t>AYTEN ÇUMENTOR</t>
  </si>
  <si>
    <t>KARDELEN ÇİNKAYA</t>
  </si>
  <si>
    <t>80 KG</t>
  </si>
  <si>
    <t>HAVVA NUR EN</t>
  </si>
  <si>
    <t>57 KG</t>
  </si>
  <si>
    <t>GÖZDENUR SÖNMEZ</t>
  </si>
  <si>
    <t>GÜLCAN ARGA</t>
  </si>
  <si>
    <t>BETÜL SULTAN MERCAN</t>
  </si>
  <si>
    <t>SENA ERDOĞAN</t>
  </si>
  <si>
    <t>BÜŞRA BEYAZBAL</t>
  </si>
  <si>
    <t>EMİR BÜYÜKDAĞ</t>
  </si>
  <si>
    <t>72 KG</t>
  </si>
  <si>
    <t>KAAN AYKUTSUN</t>
  </si>
  <si>
    <t>68 K</t>
  </si>
  <si>
    <t>YAVUZ KARGIDAN</t>
  </si>
  <si>
    <t>76 + KG</t>
  </si>
  <si>
    <t>SATI BURCU</t>
  </si>
  <si>
    <t>ESRA YILMAZ</t>
  </si>
  <si>
    <t>İSKOÇYA</t>
  </si>
  <si>
    <t>ATAKAN İSLAM HEZER</t>
  </si>
  <si>
    <t>KILIÇ</t>
  </si>
  <si>
    <t>M.ALPER SARI,A.UMUT SARGIN,E.YILMAZ,İ.KUK,M.AKÇAY</t>
  </si>
  <si>
    <t>GELİŞMEKTE OLAN SPOR BRANŞ</t>
  </si>
  <si>
    <t>RAFTİNG(U19)</t>
  </si>
  <si>
    <t>GENEL KLASMAN</t>
  </si>
  <si>
    <t>M.ALPER SARI,A.UMUT SARGIN,E.YILMAZ,İ.KUK</t>
  </si>
  <si>
    <t>KAFA KAFAYA</t>
  </si>
  <si>
    <t>NEHİR İNİŞİ</t>
  </si>
  <si>
    <t>A.UMUT SARGIN,E.YILMAZ,İ.KUK,M.AKÇAY</t>
  </si>
  <si>
    <t>SLALOM</t>
  </si>
  <si>
    <t>BEGÜM YILMAZ-TUĞÇE ERDEN-SENA ERSOY-DAMLA BİLGİÇ</t>
  </si>
  <si>
    <t>18Ç.STOKEPL-54Ç.MACHPL</t>
  </si>
  <si>
    <t>ÖZNUR ALAMUR</t>
  </si>
  <si>
    <t>IPC ATLETİZM BÜYÜKLER</t>
  </si>
  <si>
    <t>MEHMET TUNÇ</t>
  </si>
  <si>
    <t>BÜŞRANUR TIRIKLI</t>
  </si>
  <si>
    <t>HAKAN CİRA</t>
  </si>
  <si>
    <t>SERBEST-74 KG</t>
  </si>
  <si>
    <t>SERBEST-65 KG</t>
  </si>
  <si>
    <t>YASEMİN ADAR</t>
  </si>
  <si>
    <t>SERBEST-75 KG</t>
  </si>
  <si>
    <t>SERBEST-69 KG</t>
  </si>
  <si>
    <t>GREKOROMEN-130 KG</t>
  </si>
  <si>
    <t>GREKOROMEN-98 KG</t>
  </si>
  <si>
    <t>GREKOROMEN-80 KG</t>
  </si>
  <si>
    <t>GREKOROMEN-71 KG</t>
  </si>
  <si>
    <t>GREKOROMEN-66</t>
  </si>
  <si>
    <t>SERBEST-48 KG</t>
  </si>
  <si>
    <t>SERBEST-55 KG</t>
  </si>
  <si>
    <t>SERBEST-58 KG</t>
  </si>
  <si>
    <t>ASLI TUĞCU</t>
  </si>
  <si>
    <t>SERBEST-63 KG</t>
  </si>
  <si>
    <t>NURİ KOTANOĞLU</t>
  </si>
  <si>
    <t>SERBEST-57 KG</t>
  </si>
  <si>
    <t>MUSTAFA ZOPALI</t>
  </si>
  <si>
    <t>MUHAMMER AKDENİZ</t>
  </si>
  <si>
    <t>SERBEST-70 KG</t>
  </si>
  <si>
    <t>KADİR YAZICI</t>
  </si>
  <si>
    <t>SERBEST-86 KG</t>
  </si>
  <si>
    <t>SERBEST-125 KG</t>
  </si>
  <si>
    <t>SERBEST-60 KG</t>
  </si>
  <si>
    <t>SERBEST-66 KG</t>
  </si>
  <si>
    <t>HÜSEYİN CİVELEK</t>
  </si>
  <si>
    <t>FEYZULLAH AKTÜRK</t>
  </si>
  <si>
    <t>SERBEST-96 KG</t>
  </si>
  <si>
    <t>GREKOROMEN-84 KG</t>
  </si>
  <si>
    <t>GREKOROMEN-74 KG</t>
  </si>
  <si>
    <t>İBRAHİM TIĞCI</t>
  </si>
  <si>
    <t>GREKOROMEN-96 KG</t>
  </si>
  <si>
    <t>GREKOROMEN-120 KG</t>
  </si>
  <si>
    <t>AYŞEGÜL ÖZBEĞE</t>
  </si>
  <si>
    <t>SERBEST-72 KG</t>
  </si>
  <si>
    <t>HALİL GÖKDENİZ</t>
  </si>
  <si>
    <t>SERBEST-42 KG</t>
  </si>
  <si>
    <t>HAMZA ALACA</t>
  </si>
  <si>
    <t>MERT ÇIKMAZ</t>
  </si>
  <si>
    <t>SERBEST-76 KG</t>
  </si>
  <si>
    <t>GREKOROMEN-58 KG</t>
  </si>
  <si>
    <t>KADİR KAMAL</t>
  </si>
  <si>
    <t>GREKOROMEN-46 KG</t>
  </si>
  <si>
    <t>GREKOROMEN-54 KG</t>
  </si>
  <si>
    <t>ZEHRA DEMİRHAN</t>
  </si>
  <si>
    <t>38 KG</t>
  </si>
  <si>
    <t xml:space="preserve">KOPARMA </t>
  </si>
  <si>
    <t xml:space="preserve">KOP-SİLK-TOP </t>
  </si>
  <si>
    <t>CANER TOPTAŞ</t>
  </si>
  <si>
    <t>YILDIZ-15 YAŞ ALTI</t>
  </si>
  <si>
    <t>EREN CAN</t>
  </si>
  <si>
    <t>SİLKME -TOPLAM</t>
  </si>
  <si>
    <t>SAMET COŞKUN</t>
  </si>
  <si>
    <t>TOLGA BAKICI</t>
  </si>
  <si>
    <t>FUAT İLKBAHAR</t>
  </si>
  <si>
    <t>BUSE İLHAN</t>
  </si>
  <si>
    <t>GÜLSEN TAŞÇI</t>
  </si>
  <si>
    <t>YILDIZ-17 YAŞ ALTI</t>
  </si>
  <si>
    <t xml:space="preserve">KOPARMA -TOPLAM </t>
  </si>
  <si>
    <t>KEVSER TAMDEMİR</t>
  </si>
  <si>
    <t>BERFİN ALTUN</t>
  </si>
  <si>
    <t>DİLARA NARİN</t>
  </si>
  <si>
    <t>SALON HOKEYİ</t>
  </si>
  <si>
    <t>ÇEKİÇ</t>
  </si>
  <si>
    <t>H.BAYDAŞ,S.ORTAÇ,Y.SÜZEN,Ş.ÇETİNKAYA</t>
  </si>
  <si>
    <t>4*400</t>
  </si>
  <si>
    <t>ERKEK VOLEYBOL TAKIMI</t>
  </si>
  <si>
    <t>M.AYDIN O.EROĞLU(ÇİFT ERKEKLER)</t>
  </si>
  <si>
    <t>B.MURŞİTOĞU B.KOL(ÇİFT KADINLAR)</t>
  </si>
  <si>
    <t>ÇİFT KADINLAR</t>
  </si>
  <si>
    <t>KAYRA ALMİRA SAİT</t>
  </si>
  <si>
    <t>+78 KG</t>
  </si>
  <si>
    <t>DİLAN DOĞAN</t>
  </si>
  <si>
    <t>40 KG</t>
  </si>
  <si>
    <t>SEBİLE AKBULUT</t>
  </si>
  <si>
    <t>LASMA LİEPA</t>
  </si>
  <si>
    <t>K1 200 Metre</t>
  </si>
  <si>
    <t xml:space="preserve">KIBRIS </t>
  </si>
  <si>
    <t>KUMİTE  60 kg.</t>
  </si>
  <si>
    <t>KUMİTE  67 kg.</t>
  </si>
  <si>
    <t>KUMİTE  84 kg.</t>
  </si>
  <si>
    <t>KUMİTE  68 kg.</t>
  </si>
  <si>
    <t>KUMİTE  50 kg.</t>
  </si>
  <si>
    <t>ALEYNA SEZER</t>
  </si>
  <si>
    <t>KUMİTE  55 kg.</t>
  </si>
  <si>
    <t>KUMİTE  +84 kg.</t>
  </si>
  <si>
    <t>ÖMER ABDURRAHİM ÖZER</t>
  </si>
  <si>
    <t>KUMİTE  52 kg.</t>
  </si>
  <si>
    <t>ÖMER FARUK ATEŞ</t>
  </si>
  <si>
    <t>KUMİTE  57 kg.</t>
  </si>
  <si>
    <t>SAMET GÖK</t>
  </si>
  <si>
    <t>KUMİTE  70 kg.</t>
  </si>
  <si>
    <t>KUMİTE 47 kg.</t>
  </si>
  <si>
    <t>GÜLŞEN DEMİRTÜRK</t>
  </si>
  <si>
    <t>KUMİTE +54 kg.</t>
  </si>
  <si>
    <t>BEYZA NUR AY</t>
  </si>
  <si>
    <t xml:space="preserve">KATA  </t>
  </si>
  <si>
    <t>ÖMER FARUK ARSLAN</t>
  </si>
  <si>
    <t>KUMİTE +70 kg.</t>
  </si>
  <si>
    <t>E.VEFA GÖKTAŞ-Y.YAĞIZ ÜCEBAKAN-CENGİZ KOCA</t>
  </si>
  <si>
    <t>ÜMİT VE GENÇ</t>
  </si>
  <si>
    <t>KUMİTE  +59 kg.</t>
  </si>
  <si>
    <t>KUMİTE  61 kg.</t>
  </si>
  <si>
    <t>KUMİTE  75 kg.</t>
  </si>
  <si>
    <t>KUMİTE +84</t>
  </si>
  <si>
    <t>MEHMET MUHİTTİN SALTIK</t>
  </si>
  <si>
    <t>EMRAH ÖZKUR</t>
  </si>
  <si>
    <t>EMİNE ARSLAN</t>
  </si>
  <si>
    <t>NEVAL ÇAVCI</t>
  </si>
  <si>
    <t>MUHAMMET FURKAN ÇIĞRIK</t>
  </si>
  <si>
    <t>BURAK EYMÜR</t>
  </si>
  <si>
    <t>BUĞRA ERDOĞAN</t>
  </si>
  <si>
    <t>SEBİLEGÜL ÇALIK</t>
  </si>
  <si>
    <t>74 KG.</t>
  </si>
  <si>
    <t>MİRAÇ GENCEBAY</t>
  </si>
  <si>
    <t>79 KG.</t>
  </si>
  <si>
    <t>SERHAT DEĞİRMENCİ</t>
  </si>
  <si>
    <t>KÜBRA KAYA</t>
  </si>
  <si>
    <t>HÜSEYİN SEMERCİ</t>
  </si>
  <si>
    <t>TARIK ÇETİN</t>
  </si>
  <si>
    <t>CEMAL ALİ AL-WATTAR</t>
  </si>
  <si>
    <t>GÖKNUR YAŞIN DÜNDAR</t>
  </si>
  <si>
    <t>RABİA AKDENİZ</t>
  </si>
  <si>
    <t>İLKAY MENGÜÇ</t>
  </si>
  <si>
    <t>EMRE ŞAHİN</t>
  </si>
  <si>
    <t>KAAN AKSU-BARIŞ ERTÜRK-ÖMER ÖZTÜRK-İSMAİL ALİ BEKİROĞLU-AYDIN İNANÇ ŞAHİN</t>
  </si>
  <si>
    <t>DÖRT TEK DÜMENCİLİ</t>
  </si>
  <si>
    <t>ÖZGE YILMAZ-ECE HARAÇ</t>
  </si>
  <si>
    <t>BULUT ÇALIŞKAN</t>
  </si>
  <si>
    <t>YAREN NUR POLAT, MEHMET ALP TAŞ</t>
  </si>
  <si>
    <t>MIX BAYRAK</t>
  </si>
  <si>
    <t>İSP.+İSP.+ALMAN.</t>
  </si>
  <si>
    <t>PİST</t>
  </si>
  <si>
    <t>TURAN ARİS</t>
  </si>
  <si>
    <t>MUAYTHAI</t>
  </si>
  <si>
    <t>+51 KG B DİVİSİON</t>
  </si>
  <si>
    <t>+75 KG A DİVİSİON</t>
  </si>
  <si>
    <t>67 KG A DİVİSİON</t>
  </si>
  <si>
    <t>51 KG A DİVİSİON</t>
  </si>
  <si>
    <t>MUSTAFA KAZIM KÖKEN</t>
  </si>
  <si>
    <t>BEKİR KARAÖMERLİOĞLU</t>
  </si>
  <si>
    <t>54 KG B DİVİSİON</t>
  </si>
  <si>
    <t>FATİH DEĞER</t>
  </si>
  <si>
    <t>57 KG B DİVİSİON</t>
  </si>
  <si>
    <t>ONUR BOĞA</t>
  </si>
  <si>
    <t>91 KG B DİVİSİON</t>
  </si>
  <si>
    <t>RABİA ÇELİK</t>
  </si>
  <si>
    <t>MÜCAHİT NACAK</t>
  </si>
  <si>
    <t>75 KG A DİVİSİON</t>
  </si>
  <si>
    <t>GÖKHAN TÜRKER</t>
  </si>
  <si>
    <t>60 KG A DİVİSİON</t>
  </si>
  <si>
    <t>MUSTAFA AÇICI</t>
  </si>
  <si>
    <t>63,5 KG B DİVİSİON</t>
  </si>
  <si>
    <t>RAHMAN GERMİ</t>
  </si>
  <si>
    <t>71 KG B DİVİSİON</t>
  </si>
  <si>
    <t>54 KG</t>
  </si>
  <si>
    <t>SONGÜL YILMAZ</t>
  </si>
  <si>
    <t>71 KG</t>
  </si>
  <si>
    <t>KLASİK YAY</t>
  </si>
  <si>
    <t>YEŞİM BOSTAN-AYŞE BERA SÜZER-EVRİM SAĞLAM</t>
  </si>
  <si>
    <t xml:space="preserve">MERT GARİP </t>
  </si>
  <si>
    <t>S.BORTAY MARAŞ-MERT GARİP-GÖKSEL ALTINTAŞ</t>
  </si>
  <si>
    <t>GÜLNAZ BÜŞRANUR COŞKUN</t>
  </si>
  <si>
    <t>DİLARA SEVİNDİK</t>
  </si>
  <si>
    <t>ONUR TEZEL-YASEMİN ECEM ANAGÖZ</t>
  </si>
  <si>
    <t>SAMET CAN YAKALI-AYŞE BERA SÜZER</t>
  </si>
  <si>
    <t>MERT GARİP-NEVİN AKDAĞ</t>
  </si>
  <si>
    <t>GİZEM ELMAAĞAÇLI-EVRİM SAĞLAM-A.BERA SÜZER</t>
  </si>
  <si>
    <t>ERKEK OKUL TAKIMI: Ankara Bahçelievler Deneme Lisesi</t>
  </si>
  <si>
    <t>2016 Euro Futbol</t>
  </si>
  <si>
    <t>KIZ OKUL TAKIMI: Karadeniz Ereğli Merkez Aanadolu Lisesi</t>
  </si>
  <si>
    <t>MURAT BOSTANCI-ONUR TANRISEVER</t>
  </si>
  <si>
    <t>ERC3</t>
  </si>
  <si>
    <t>Castrol Ford Team</t>
  </si>
  <si>
    <t>ONUR VATANSEVER</t>
  </si>
  <si>
    <t>Co-Pilotlar</t>
  </si>
  <si>
    <t>MURAT BOSTANCI-ONUR VATANSEVER</t>
  </si>
  <si>
    <t>BUĞRA BANAZ-BURAK ERDENER</t>
  </si>
  <si>
    <t>ÜMİTCAN ÖZEMİR-SEDAT BOSTANCI</t>
  </si>
  <si>
    <t>PENTATLON/YÜKSEK ATLAMA</t>
  </si>
  <si>
    <t>ONUR KOPUZLU</t>
  </si>
  <si>
    <t>PENTATLON / ÜÇ ADIM ATLAMA/800M</t>
  </si>
  <si>
    <t>BURHANCAN DEMİR</t>
  </si>
  <si>
    <t>3 BİN METRE</t>
  </si>
  <si>
    <t>50M-100M-200M KURBAĞALAMA</t>
  </si>
  <si>
    <t>50M SERBEST/200M BİREYSEL</t>
  </si>
  <si>
    <t>AHMET MİNTAZ</t>
  </si>
  <si>
    <t>50M/100M/200M SIRTÜSTÜ 4*100M SERBEST</t>
  </si>
  <si>
    <t>SUNAY DEMET ARAT</t>
  </si>
  <si>
    <t>200M SIRTÜSTÜ/100M KELEBEK</t>
  </si>
  <si>
    <t>DENİZ ŞEVİN ŞENTUNA</t>
  </si>
  <si>
    <t>200M SIRTÜSTÜ</t>
  </si>
  <si>
    <t>ALİ ŞİROĞLU</t>
  </si>
  <si>
    <t>100M KELEBEK</t>
  </si>
  <si>
    <t>4*100M SERBEST STİL</t>
  </si>
  <si>
    <t>MUHAMMET AMAÇ</t>
  </si>
  <si>
    <t>100M/CİRİT ATMA/200M</t>
  </si>
  <si>
    <t>ESRA BAYRAK</t>
  </si>
  <si>
    <t>100M/UZUN ATLAMA/100M ENGELLİ</t>
  </si>
  <si>
    <t>MUHSİNE GEZER</t>
  </si>
  <si>
    <t>800</t>
  </si>
  <si>
    <t>CİRİT ATMA/GÜLLE ATMA</t>
  </si>
  <si>
    <t>3ADIM ATLAMA/HEPTATLON/UZUN ATLAMA/400M</t>
  </si>
  <si>
    <t>ERKEKLER MİLLİ TAKIM</t>
  </si>
  <si>
    <t>4*400M BAYRAK</t>
  </si>
  <si>
    <t>YUNUS VESEK</t>
  </si>
  <si>
    <t>ALPEREN MEHMET ÇELİK</t>
  </si>
  <si>
    <t>BAYANLAR MİLLİ TAKIM</t>
  </si>
  <si>
    <t>SEVİM DEMİRCAN</t>
  </si>
  <si>
    <t>4*100M BAYRAK</t>
  </si>
  <si>
    <t>AYŞE TAHTAKALE</t>
  </si>
  <si>
    <t>MELİSA ULAŞ</t>
  </si>
  <si>
    <t>HEPTATLON</t>
  </si>
  <si>
    <t>3 ADIM ATLAMA/100M/HEPTATLON</t>
  </si>
  <si>
    <t>YASEMİN KESKİNSOY</t>
  </si>
  <si>
    <t>400M ENGELLİ/CİRİT ATMA</t>
  </si>
  <si>
    <t>800M</t>
  </si>
  <si>
    <t>200M/YÜKSEK ATLAMA</t>
  </si>
  <si>
    <t>EMRAH ÖZTÜRK</t>
  </si>
  <si>
    <t>TÜRKİYE TAKIMI</t>
  </si>
  <si>
    <t>OKULLAR ŞAMP.</t>
  </si>
  <si>
    <t>TAHA ÖZKAN</t>
  </si>
  <si>
    <t>9 GENEL</t>
  </si>
  <si>
    <t>ÖMER MELİH SARIDAĞ</t>
  </si>
  <si>
    <t>11 GENEL</t>
  </si>
  <si>
    <t>ARDA CABEROĞLU</t>
  </si>
  <si>
    <t>EGE KARAAHMETOĞLU</t>
  </si>
  <si>
    <t>13 GENEL</t>
  </si>
  <si>
    <t>15 GENEL</t>
  </si>
  <si>
    <t>HALİT KAĞAN KESKİN</t>
  </si>
  <si>
    <t>ANIL BERK ERDOĞAN</t>
  </si>
  <si>
    <t>EZGİ SELEN ASLAN</t>
  </si>
  <si>
    <t>İLAYDA KAYGISIZ</t>
  </si>
  <si>
    <t>LARA MİÇOOĞULLARI</t>
  </si>
  <si>
    <t>12 YAŞ</t>
  </si>
  <si>
    <t>21 YAŞ ALTI GENÇLER</t>
  </si>
  <si>
    <t>SUALTI RAGBİ</t>
  </si>
  <si>
    <t xml:space="preserve">SİMGE ERENSAYIN </t>
  </si>
  <si>
    <t>ÖMER FIRAT ÇELİK</t>
  </si>
  <si>
    <t>TALHA BAYRAM</t>
  </si>
  <si>
    <t>BİLGEHAN ÇELİK</t>
  </si>
  <si>
    <t>MEHMET KANİ POLAT</t>
  </si>
  <si>
    <t>SAMET ERKOVAN</t>
  </si>
  <si>
    <t>AYŞE ASMA</t>
  </si>
  <si>
    <t>NUREDA KIYMET USTA</t>
  </si>
  <si>
    <t>HÜRÜ GÖKÇE GÖĞEBAKAN</t>
  </si>
  <si>
    <t>ELİF ILGIN ÖZTABAK</t>
  </si>
  <si>
    <t>ÖMER FARUK ÖZCAN</t>
  </si>
  <si>
    <t>OSMAN TÜRKER KÖSE</t>
  </si>
  <si>
    <t>MELİH YILMAZ</t>
  </si>
  <si>
    <t>İREM BAYSAL</t>
  </si>
  <si>
    <t>SERVER BALABAN</t>
  </si>
  <si>
    <t>ŞENİZCAN ARAS</t>
  </si>
  <si>
    <t>BERRA NUR ÇİFTÇİ</t>
  </si>
  <si>
    <t>ONUR TALHA SOYKAN</t>
  </si>
  <si>
    <t>ARSLAN DEMİR</t>
  </si>
  <si>
    <t>MUAZZEZ YETİMOĞLU</t>
  </si>
  <si>
    <t>ŞEYMA NUR EMEKSİZ</t>
  </si>
  <si>
    <t>MEHMET BOZTEKE</t>
  </si>
  <si>
    <t>MERMET SERKAN SERPİCİ</t>
  </si>
  <si>
    <t>OSMAN YALT</t>
  </si>
  <si>
    <t xml:space="preserve">UĞUR YILDIZ </t>
  </si>
  <si>
    <t>30-34 YAŞ GRUBU CROSS</t>
  </si>
  <si>
    <t>ULUDAĞ ÜNV. TAKIM</t>
  </si>
  <si>
    <t>ALİ KURT</t>
  </si>
  <si>
    <t>İSTANBUL AYDIN ÜNV</t>
  </si>
  <si>
    <t xml:space="preserve">UĞUR AKTAŞ </t>
  </si>
  <si>
    <t xml:space="preserve">ALİ SOFUOĞLU </t>
  </si>
  <si>
    <t xml:space="preserve">SEVİL BAŞ </t>
  </si>
  <si>
    <t xml:space="preserve">DOĞA ÇELİK </t>
  </si>
  <si>
    <t>DORUK TEKİN</t>
  </si>
  <si>
    <t xml:space="preserve">KADINLAR BAYRAK TAKIM </t>
  </si>
  <si>
    <t xml:space="preserve">AYŞE EZGİ YAPICI </t>
  </si>
  <si>
    <t>KARIŞIK 4X50 M</t>
  </si>
  <si>
    <t xml:space="preserve">GENCAY MENGE </t>
  </si>
  <si>
    <t>EMİNE İNTEPE</t>
  </si>
  <si>
    <t>EMRE LALE</t>
  </si>
  <si>
    <t>BAYRAM ERCAN</t>
  </si>
  <si>
    <t>4X 50 SERBEST TAKIM</t>
  </si>
  <si>
    <t xml:space="preserve">AYŞE EZGİ YAZICI </t>
  </si>
  <si>
    <t xml:space="preserve">DAMLA ÇALIŞKAN </t>
  </si>
  <si>
    <t>İSTANBUL AYDIN ÜNV-TAKIM SIRALAMASI</t>
  </si>
  <si>
    <t>ERZİNCAN ÜNİVERSİTESİ TAKIM</t>
  </si>
  <si>
    <t>BÜŞRA BENK-MERVE ÇOBAN - ÇİFT KADINLAR</t>
  </si>
  <si>
    <t>SİNAN ZORLU-NESLİHAN KILIÇ -KARIŞIK ÇİFTLER</t>
  </si>
  <si>
    <t>ALİ KURT-ÖZGE TOYRAN - KARIŞIK ÇİFTLER</t>
  </si>
  <si>
    <t>İSTANBUL AYDIN-ERKEK KUMİTE TAKIM</t>
  </si>
  <si>
    <t>M.ALİ YILMAZ</t>
  </si>
  <si>
    <t>MUSTAFA KEMAL ÜNV-KADIN KATA TAKIM</t>
  </si>
  <si>
    <t>SELVA NUR AKKURT</t>
  </si>
  <si>
    <t>KOÇ ÜN. BRİÇ TAKIM</t>
  </si>
  <si>
    <t>FATİH ÜNV. BASKETBOL ERKEK TAKIM</t>
  </si>
  <si>
    <t xml:space="preserve">DİLARA SEASLAN </t>
  </si>
  <si>
    <t>4X50 SERBEST YEDİTEPE BAYAN TAKIM</t>
  </si>
  <si>
    <t>P.YÜZME</t>
  </si>
  <si>
    <t xml:space="preserve">EMİNE İNTEPE </t>
  </si>
  <si>
    <t>EYLÜL ÖZKAN</t>
  </si>
  <si>
    <t>SUZAN EKERBİÇER</t>
  </si>
  <si>
    <t>DİDEM ÇELİK</t>
  </si>
  <si>
    <t>ŞÜKRİYE YILMAZ</t>
  </si>
  <si>
    <t>SÜMEYYE DEMİRCİOĞLU</t>
  </si>
  <si>
    <t>SEBAHAT TARANACI</t>
  </si>
  <si>
    <t>ECEM TİREN</t>
  </si>
  <si>
    <t>BERİTAN UZUN</t>
  </si>
  <si>
    <t>SERKAN İPEKÇİ</t>
  </si>
  <si>
    <t>MUAZ TAYYİB AY</t>
  </si>
  <si>
    <t>AHMET RECEP CABAOĞLU</t>
  </si>
  <si>
    <t>MUHAMMED ABDURRAHMAN ALAGÖZ</t>
  </si>
  <si>
    <t>GENÇLER-MASTER</t>
  </si>
  <si>
    <t>ŞAHAN KESER</t>
  </si>
  <si>
    <t>YAKUP ÇİN</t>
  </si>
  <si>
    <t>IRMAK ÖZER</t>
  </si>
  <si>
    <t>BURAK GÜNAYDIN</t>
  </si>
  <si>
    <t>MUHAMMET ENES COŞU</t>
  </si>
  <si>
    <t>SAİD ERKAN BIYIKOĞLU</t>
  </si>
  <si>
    <t>MAHMUT KENDİRCİ</t>
  </si>
  <si>
    <t>H.CEM TURGUTOĞLU</t>
  </si>
  <si>
    <t xml:space="preserve">V.G.FİTNESS BİKİNİ </t>
  </si>
  <si>
    <t>FURKAN ER</t>
  </si>
  <si>
    <t>İSMAİL KABAKÇI</t>
  </si>
  <si>
    <t>AYŞE SUDE AKYÜZ</t>
  </si>
  <si>
    <t>GENÇLER VE BÜYÜKLER</t>
  </si>
  <si>
    <t>MERVENUR DAMA</t>
  </si>
  <si>
    <t>MUHAMMED KAAN DARENDELİ</t>
  </si>
  <si>
    <t>DURSUN ALİ ÇAPOĞLU</t>
  </si>
  <si>
    <t>MAHMUT ALKAYIŞ</t>
  </si>
  <si>
    <t>SAVAŞ BAKAR</t>
  </si>
  <si>
    <t>KÜBRA AKTAŞ</t>
  </si>
  <si>
    <t>GÖRKEM ERDAL</t>
  </si>
  <si>
    <t>AHMET SERDAL YILDIRIM</t>
  </si>
  <si>
    <t>MUZAFFER TARIK AFACAN</t>
  </si>
  <si>
    <t>MELEK TINAS</t>
  </si>
  <si>
    <t>SELEN ERKIŞ</t>
  </si>
  <si>
    <t>HASAN UYGUR</t>
  </si>
  <si>
    <t>FEVZİCAN KUTLU</t>
  </si>
  <si>
    <t>YİĞİT YALÇIN ÇITAK</t>
  </si>
  <si>
    <t>İCLAL DOĞA DEMİREL-OKYANUS ARIKAN-TANSU ERİN ŞARLAK-TANSU KEREM ERKMEN-UMUT KARTAL</t>
  </si>
  <si>
    <t xml:space="preserve"> OLİMPİYATLAR</t>
  </si>
  <si>
    <t>01/01/2017 -31/12/2017 TARİHLERİ ARASINDA KAZANILAN MADALYA LİSTESİ</t>
  </si>
  <si>
    <t>EYOF                                             ERZURUM 2017</t>
  </si>
  <si>
    <t>EYOF GYOR 2017 MACARİSTAN</t>
  </si>
  <si>
    <t>4.İSLAMİ DAYANIŞMA OYUNL.</t>
  </si>
  <si>
    <t>23. YAZ DEAFOLİMPİK OYUNLARI</t>
  </si>
  <si>
    <t>DAĞCILIK</t>
  </si>
  <si>
    <t>HAVA SPORLARI</t>
  </si>
  <si>
    <t>STR.GEL.D.BŞK/İSTATİSTİK MÜD/2017</t>
  </si>
  <si>
    <t>2017 DÜNYA ŞAMPİYONALARINDA DERECE ALAN SPORCULAR</t>
  </si>
  <si>
    <t>ONUR ATAK-SALİH HAFIZ-KEMAL MADENCİOĞLU</t>
  </si>
  <si>
    <t>SKEET TAKIM</t>
  </si>
  <si>
    <t>A.KAYA-M.AKDAĞ-ALİ KAYA-Y.CAN</t>
  </si>
  <si>
    <t>UGANDA</t>
  </si>
  <si>
    <t>KROS (4)</t>
  </si>
  <si>
    <t>MİZGİN AY</t>
  </si>
  <si>
    <t>KENYA</t>
  </si>
  <si>
    <t>100 M/200 M</t>
  </si>
  <si>
    <t>5000 M YÜRÜYÜŞ</t>
  </si>
  <si>
    <t>BED. ENGELLİLER</t>
  </si>
  <si>
    <t xml:space="preserve">200 MT </t>
  </si>
  <si>
    <t>ESRA GENÇ</t>
  </si>
  <si>
    <t>UZUN ATLAMA</t>
  </si>
  <si>
    <t>U22</t>
  </si>
  <si>
    <t>4. KLAS TAKIM</t>
  </si>
  <si>
    <t>5.KLAS TAKIM</t>
  </si>
  <si>
    <t>9-10 KLAS TAKIM</t>
  </si>
  <si>
    <t>3. KLAS TAKIM</t>
  </si>
  <si>
    <t>HAKAN AKKAYA</t>
  </si>
  <si>
    <t>FLÖRE-U23 A-E</t>
  </si>
  <si>
    <t>ELKE LALE VAN</t>
  </si>
  <si>
    <t>FLÖRE -U17 A-K</t>
  </si>
  <si>
    <t>EPE-U17 A-K</t>
  </si>
  <si>
    <t>EPE-U23 A-K</t>
  </si>
  <si>
    <t>FLÖRE-U23 A-K</t>
  </si>
  <si>
    <t>+75 KG Oturarak Sol</t>
  </si>
  <si>
    <t>+ 85 KG Üst Bacak Ampüte-BE</t>
  </si>
  <si>
    <t>65 KG Oturarak Sol Kol B-E</t>
  </si>
  <si>
    <t>EGEMEN ÇETİN</t>
  </si>
  <si>
    <t>55 KG-Ayakta-Sol Kol G-E</t>
  </si>
  <si>
    <t>+ 90 KG Ayakta Sol Kol B-E</t>
  </si>
  <si>
    <t>+ 75 KG Oturarak Sağ Kol B-E</t>
  </si>
  <si>
    <t>ŞEYHMUS ERTEM</t>
  </si>
  <si>
    <t>55 KG Oturarak Sağ Kol G-E</t>
  </si>
  <si>
    <t>55 KG Ayakta Sağ Kol G-E</t>
  </si>
  <si>
    <t>+ 65 KG Ayakta Sağ Kol B-K</t>
  </si>
  <si>
    <t>90 KG Ayakta Sağ Kol</t>
  </si>
  <si>
    <t>55 KG Oturarak Sol Kol</t>
  </si>
  <si>
    <t>60 KG Ayakta Sol Kol B-E</t>
  </si>
  <si>
    <t>70 KG Ayakta Sağ Kol BE</t>
  </si>
  <si>
    <t>80 KG Ayakta Sağ KOL B-E</t>
  </si>
  <si>
    <t>W1</t>
  </si>
  <si>
    <t>MERVE NUR EROĞLU</t>
  </si>
  <si>
    <t>Klasik Yay B-K</t>
  </si>
  <si>
    <t>Makaralı Yay W1 Açık-BE</t>
  </si>
  <si>
    <t>45 KG</t>
  </si>
  <si>
    <t>67 KG</t>
  </si>
  <si>
    <t>SONER COŞKUN</t>
  </si>
  <si>
    <t>ÜZEYİR KARAKOÇ</t>
  </si>
  <si>
    <t>FARUK ÖZTÜRK</t>
  </si>
  <si>
    <t>107 KG</t>
  </si>
  <si>
    <t>50 Metre Kelebek</t>
  </si>
  <si>
    <t>50 Metre Sırtüstü</t>
  </si>
  <si>
    <t>BOCCE-BOW-DART</t>
  </si>
  <si>
    <t>TEKLER</t>
  </si>
  <si>
    <t>E.DURSUN-M.MUKADDES DOĞAN</t>
  </si>
  <si>
    <t>ÇİFTLER</t>
  </si>
  <si>
    <t>E.DURSUN-O.KAYA</t>
  </si>
  <si>
    <t>ÇİFTLER KARIŞIK</t>
  </si>
  <si>
    <t>E.MUKADDES DOĞAN-E.BÜTÜNER</t>
  </si>
  <si>
    <t>HİLAL ÇAPUTLU</t>
  </si>
  <si>
    <t>CANSER OLTU</t>
  </si>
  <si>
    <t>SUEDA ŞAHİN</t>
  </si>
  <si>
    <t>81(+) KG</t>
  </si>
  <si>
    <t>DOĞUKAN BÜYÜKARSLAN-KORAY ALTINEL</t>
  </si>
  <si>
    <t>TRAMPOLİN</t>
  </si>
  <si>
    <t>İBRAHİM AHMET ACAR</t>
  </si>
  <si>
    <t>GELİŞMEKTE OLAN SPORLAR</t>
  </si>
  <si>
    <t>400M-ATLETİZM</t>
  </si>
  <si>
    <t>55 KG GREKOROMEN</t>
  </si>
  <si>
    <t>İBRAHİM ÇİFTÇİ</t>
  </si>
  <si>
    <t>96 KG SERBEST</t>
  </si>
  <si>
    <t>120 KG SERBEST</t>
  </si>
  <si>
    <t>SALİH AYDIN</t>
  </si>
  <si>
    <t>84 KG GREKOROMEN</t>
  </si>
  <si>
    <t>ZEYNEP YETGİL</t>
  </si>
  <si>
    <t>48 KG SERBEST</t>
  </si>
  <si>
    <t>FRANSA/PARİS</t>
  </si>
  <si>
    <t>85 KG  GREKOMEN</t>
  </si>
  <si>
    <t xml:space="preserve">130 KG GREKOMEN </t>
  </si>
  <si>
    <t>125 KG SERBEST</t>
  </si>
  <si>
    <t xml:space="preserve">66 KG GREKOMEN </t>
  </si>
  <si>
    <t>74 KG  SERBEST</t>
  </si>
  <si>
    <t>MUHAMMED FURKAN DURSUN</t>
  </si>
  <si>
    <t>85 KG GREKOROMEN</t>
  </si>
  <si>
    <t>DURAN TOSUN</t>
  </si>
  <si>
    <t>69 KG GREKOROMEN</t>
  </si>
  <si>
    <t>CAVİT ACAR</t>
  </si>
  <si>
    <t>58 KG SERBEST</t>
  </si>
  <si>
    <t>OSMAN ÖNDER</t>
  </si>
  <si>
    <t>78 KG GREKOROMEN</t>
  </si>
  <si>
    <t>130 KG SERBEST</t>
  </si>
  <si>
    <t>NAZİF BARUTÇU</t>
  </si>
  <si>
    <t>70 KG SERBEST</t>
  </si>
  <si>
    <t>78 KG SERBEST</t>
  </si>
  <si>
    <t>KASIM ADEM ALTUN</t>
  </si>
  <si>
    <t>100 KG SERBEST</t>
  </si>
  <si>
    <t xml:space="preserve">MAHMUT DEMİR </t>
  </si>
  <si>
    <t>ÖMER ERSÖZ</t>
  </si>
  <si>
    <t>NACİ GÜNBEY</t>
  </si>
  <si>
    <t>130 KG GREKOROMEN</t>
  </si>
  <si>
    <t>CEBRAİL KARAKAŞ</t>
  </si>
  <si>
    <t>MUSTAFA LAĞAP</t>
  </si>
  <si>
    <t>100 KG GREKOROMEN</t>
  </si>
  <si>
    <t>VAROL DEMİRKÖSE</t>
  </si>
  <si>
    <t>70 KG GREKOROMEN</t>
  </si>
  <si>
    <t>HALİL ÖZ</t>
  </si>
  <si>
    <t>62 KG GREKOROMEN</t>
  </si>
  <si>
    <t>FİKRET POLAT</t>
  </si>
  <si>
    <t>88 KG GREKOROMEN</t>
  </si>
  <si>
    <t>ÖMER FARUK KARADENİZ</t>
  </si>
  <si>
    <t>80 KG SERBEST</t>
  </si>
  <si>
    <t>ERHAN YAYLACI</t>
  </si>
  <si>
    <t>SILA AYKUL</t>
  </si>
  <si>
    <t>50 KG SERBEST</t>
  </si>
  <si>
    <t>VAHİDE NUR GÖK</t>
  </si>
  <si>
    <t>50 + KG SERBEST</t>
  </si>
  <si>
    <t>RAHİME ARI</t>
  </si>
  <si>
    <t>KEZBAN AKÇİN</t>
  </si>
  <si>
    <t>60 + KG SERBEST</t>
  </si>
  <si>
    <t>DEMET BAŞKURT</t>
  </si>
  <si>
    <t>KEZİBAN TATLI</t>
  </si>
  <si>
    <t>ZÜHRE NUR BAMBÜL</t>
  </si>
  <si>
    <t>HAKAN AYDOĞAN</t>
  </si>
  <si>
    <t>90 + KG SERBEST</t>
  </si>
  <si>
    <t>MUSTAFA MECİT UYSAL</t>
  </si>
  <si>
    <t>60 KG SERBEST</t>
  </si>
  <si>
    <t>MUSTAFA İLHAN</t>
  </si>
  <si>
    <t>İSMAİL BALABAN</t>
  </si>
  <si>
    <t>ALİ GENÇ</t>
  </si>
  <si>
    <t>İBRAHİM ŞAMİL ÖZAK</t>
  </si>
  <si>
    <t>YUSUF BULUT</t>
  </si>
  <si>
    <t>70 + KG SERBEST</t>
  </si>
  <si>
    <t>ŞÜKRÜ KARAPINAR</t>
  </si>
  <si>
    <t>FATİH YILDIRIM</t>
  </si>
  <si>
    <t>UMUT BAYRAKLI</t>
  </si>
  <si>
    <t>VELİ YANTIR</t>
  </si>
  <si>
    <t>SERKAN ÇAVUŞOĞLU</t>
  </si>
  <si>
    <t>EBRU DAĞBAŞI</t>
  </si>
  <si>
    <t>NUR ÇINAR</t>
  </si>
  <si>
    <t>MERAL KAYA</t>
  </si>
  <si>
    <t>75 KG GREKOROMEN</t>
  </si>
  <si>
    <t>98 KG GREKOROMEN</t>
  </si>
  <si>
    <t>MURAT DAĞ</t>
  </si>
  <si>
    <t>71 KG GREKOROMEN</t>
  </si>
  <si>
    <t>57 KG SERBEST</t>
  </si>
  <si>
    <t>SEDAT ÖZDEMİR</t>
  </si>
  <si>
    <t>61 KG SERBEST</t>
  </si>
  <si>
    <t>KOPARMA-SİLKME-TOPLAM</t>
  </si>
  <si>
    <t>CUMALİ KUVANÇ</t>
  </si>
  <si>
    <t>62 KG KOPARMA,TOPLAM</t>
  </si>
  <si>
    <t>52 KG KOPARMA</t>
  </si>
  <si>
    <t>MİHRAÇ AKKUŞ</t>
  </si>
  <si>
    <t>55 KG</t>
  </si>
  <si>
    <t>MUHAMMED KOÇ</t>
  </si>
  <si>
    <t>73 KG</t>
  </si>
  <si>
    <t>+90 KG</t>
  </si>
  <si>
    <t>ENES ÖZDEMİR</t>
  </si>
  <si>
    <t>K.DURAN-E.ÖZDEMİR-M.B. ÖZDEMİR</t>
  </si>
  <si>
    <t>DAMLA OCAK</t>
  </si>
  <si>
    <t>EREN AKKURT</t>
  </si>
  <si>
    <t>ENES BULUT</t>
  </si>
  <si>
    <t>ASENA PEKMEZOĞLU</t>
  </si>
  <si>
    <t>K1 RULES</t>
  </si>
  <si>
    <t>AYLİN ÖZTÜRK</t>
  </si>
  <si>
    <t>ASUMAN CIĞLIOĞLU</t>
  </si>
  <si>
    <t>BEYZA FATMA ÖZÇAKAR</t>
  </si>
  <si>
    <t>BİNNUR KAYA</t>
  </si>
  <si>
    <t>DAMLA ŞAHAN</t>
  </si>
  <si>
    <t>KİCK LİGHT</t>
  </si>
  <si>
    <t>EBRU ÜNVER</t>
  </si>
  <si>
    <t>ENES KARAKUŞ</t>
  </si>
  <si>
    <t>ESMER ZİLAN</t>
  </si>
  <si>
    <t>FAYSAL SILIV</t>
  </si>
  <si>
    <t>HASAN ZİLAN</t>
  </si>
  <si>
    <t>MERT KARACAKALE</t>
  </si>
  <si>
    <t>MUSA SEVİL</t>
  </si>
  <si>
    <t>ORHAN YENİCİ</t>
  </si>
  <si>
    <t>POİNT FİGHT.</t>
  </si>
  <si>
    <t>REMZİ MERT KÜÇÜKCELEP</t>
  </si>
  <si>
    <t>SELVİCAN ÇAKMAK</t>
  </si>
  <si>
    <t>ALİ BEKİROĞLU- AYDIN İNANÇ ŞAHİN</t>
  </si>
  <si>
    <t>JM2</t>
  </si>
  <si>
    <t>MERT KAAN KARTAL-FATİH ÜNSAL</t>
  </si>
  <si>
    <t>BLM2</t>
  </si>
  <si>
    <t>SÜPERSPORT</t>
  </si>
  <si>
    <t>MURAT ARSLAN</t>
  </si>
  <si>
    <t>ZÜBEYR BARIN</t>
  </si>
  <si>
    <t>45 KG.</t>
  </si>
  <si>
    <t>+75 KG.</t>
  </si>
  <si>
    <t>SONGÜL KÜÇÜKTAŞ</t>
  </si>
  <si>
    <t>BERKE KARABOSTAN</t>
  </si>
  <si>
    <t>OSMAN ÇEKEN</t>
  </si>
  <si>
    <t>THAİLAND</t>
  </si>
  <si>
    <t>67-71 KG</t>
  </si>
  <si>
    <t>MEHMET HARUN ERTÜK</t>
  </si>
  <si>
    <t>57-60 KG</t>
  </si>
  <si>
    <t>RAHMETULLAH YILDIRIM</t>
  </si>
  <si>
    <t>60-63,5 KG</t>
  </si>
  <si>
    <t>AYDIN TÜMREN</t>
  </si>
  <si>
    <t>54-57 KG</t>
  </si>
  <si>
    <t>UTKU YILDIRIM</t>
  </si>
  <si>
    <t>51-54 KG</t>
  </si>
  <si>
    <t>EMRE BATUHAN YILMAZ</t>
  </si>
  <si>
    <t>45-48 KG</t>
  </si>
  <si>
    <t>TUBAHAN AÇIKBAŞ</t>
  </si>
  <si>
    <t>42-44 KG</t>
  </si>
  <si>
    <t>SULTAN ZİLAN</t>
  </si>
  <si>
    <t>YASİN ÇAVGIN</t>
  </si>
  <si>
    <t>28 KG</t>
  </si>
  <si>
    <t>AHMET YIGIT TİGİS</t>
  </si>
  <si>
    <t>CEREN YILMAZ</t>
  </si>
  <si>
    <t>42 KG</t>
  </si>
  <si>
    <t>BETÜL DURMUŞ</t>
  </si>
  <si>
    <t>DAMLA DİNÇER</t>
  </si>
  <si>
    <t>PELİN UCAKURT</t>
  </si>
  <si>
    <t>FATMA MARİA KOÇ</t>
  </si>
  <si>
    <t>MELİS NAZLICAN TALUN</t>
  </si>
  <si>
    <t>NEFİSE ATALAY</t>
  </si>
  <si>
    <t>51 KG</t>
  </si>
  <si>
    <t xml:space="preserve">YILMAZ BATUHAN EMRE </t>
  </si>
  <si>
    <t>ÖZEN DEMİRPOLAT</t>
  </si>
  <si>
    <t xml:space="preserve">FATİH KİLİT </t>
  </si>
  <si>
    <t>63,5 KG</t>
  </si>
  <si>
    <t xml:space="preserve">OGUZHAN DİLBAZ </t>
  </si>
  <si>
    <t>TUĞÇE BEKTAŞ</t>
  </si>
  <si>
    <t>TUNÇ İNÇKE</t>
  </si>
  <si>
    <t>EMİRCAN HANEY  &amp; DİLARA SEVİNDİK</t>
  </si>
  <si>
    <t>MAKARALI YAY MİX TAKIM</t>
  </si>
  <si>
    <t>GÖKHAN DEMİRBAŞ - EMİRCAN HANEY - BÜNYAMİN YANKAÇ</t>
  </si>
  <si>
    <t>GİZEM ELMAAĞAÇLI</t>
  </si>
  <si>
    <t>METE GAZOZ &amp; YASEMİN ECEM ANAGÖZ</t>
  </si>
  <si>
    <t>KLASİK YAY MİX TAKIM</t>
  </si>
  <si>
    <t>OKYANUS KOLEJİ GENÇ KIZLAR TAKIMI</t>
  </si>
  <si>
    <t>OKYANUS KOLEJİ GENÇ ERKEKLER TAKIMI</t>
  </si>
  <si>
    <t>GENÇ KIZLAR KARMA TAKIM</t>
  </si>
  <si>
    <t>DOĞA KOLEJİ GENÇ ERKEKLER</t>
  </si>
  <si>
    <t>ÖZEL ÇEVRE KOLEJİ GENÇ KIZLAR</t>
  </si>
  <si>
    <t>TED MERSİN KOLEJİ GENÇ ERKEKLER</t>
  </si>
  <si>
    <t>GENÇ ERKEKLER KARMA TAKIM</t>
  </si>
  <si>
    <t>GS</t>
  </si>
  <si>
    <t>SG/SLALOM/GS KOMBİNE</t>
  </si>
  <si>
    <t>400M</t>
  </si>
  <si>
    <t>LARA SAMSUNLU</t>
  </si>
  <si>
    <t>23 YAŞ ALTI ÇİFTLER/FERDİ</t>
  </si>
  <si>
    <t>BATUHAN ÖZEN</t>
  </si>
  <si>
    <t>80 KG SBRBBST</t>
  </si>
  <si>
    <t>ENES TANRIVERDİ</t>
  </si>
  <si>
    <t>EFE HAKAN ÖZTÜRK</t>
  </si>
  <si>
    <t>AÇIK SU 6000 M.</t>
  </si>
  <si>
    <t>AYŞE CEREN YEŞİLBAŞ</t>
  </si>
  <si>
    <t>PALETLİ 1500 M SUÜSTÜ</t>
  </si>
  <si>
    <t>400 M SUÜSTÜ</t>
  </si>
  <si>
    <t>800 M SUÜSTÜ</t>
  </si>
  <si>
    <t>1500 M SUÜSTÜ</t>
  </si>
  <si>
    <t>POOMSAE</t>
  </si>
  <si>
    <t>Bengü ALKAN - Fatma TÖREHAN - İlkay TEKİN</t>
  </si>
  <si>
    <t>NUR TATAR ASKARİ</t>
  </si>
  <si>
    <t>ZELİHA AĞRIS</t>
  </si>
  <si>
    <t>53 KG.</t>
  </si>
  <si>
    <t xml:space="preserve">57 KG.  </t>
  </si>
  <si>
    <t>AZRA ÇAVUŞ</t>
  </si>
  <si>
    <t>HURİYE NUR ERGİN</t>
  </si>
  <si>
    <t>IŞIL ZAFER</t>
  </si>
  <si>
    <t>DİLARA KARTAL</t>
  </si>
  <si>
    <t>MAHMUT KÜSKÜ</t>
  </si>
  <si>
    <t>TUĞÇE CANKURT</t>
  </si>
  <si>
    <t>BENGİSU YILMAZ</t>
  </si>
  <si>
    <t>AHMETCAN TİMAĞUR</t>
  </si>
  <si>
    <t>MEHMET SERKAN SERPİCİ</t>
  </si>
  <si>
    <t>PARA TAEKWONDO - K42 -75 KG.</t>
  </si>
  <si>
    <t>PARA TAEKWONDO - K42 +58 KG.</t>
  </si>
  <si>
    <t>PARA TAEKWONDO - K43 +58 KG.</t>
  </si>
  <si>
    <t>PARA TAEKWONDO - K42  -49 KG.</t>
  </si>
  <si>
    <t>PARA TAEKWONDO - K42 -61 KG.</t>
  </si>
  <si>
    <t>PARA TAEKWONDO - K42 +75 KG.</t>
  </si>
  <si>
    <t>MAHMUT BOZTEKE</t>
  </si>
  <si>
    <t>PARA TAEKWONDO - K44 -61 KG.</t>
  </si>
  <si>
    <t>ALİCAN ÖZCAN</t>
  </si>
  <si>
    <t>PARA TAEKWONDO - K43 -75 KG.</t>
  </si>
  <si>
    <t>MERYEM BETÜL ÇAVDAR</t>
  </si>
  <si>
    <t>PARA TAEKWONDO - K44 -49 KG.</t>
  </si>
  <si>
    <t>23 YAŞ ALTI BAYAN MİLLİ TAKIM</t>
  </si>
  <si>
    <t>50 KG SOL KOL(BİLEK GÜREŞİ)</t>
  </si>
  <si>
    <t>85 KG SOL KOL(BİLEK GÜREŞİ)</t>
  </si>
  <si>
    <t>85 KG SAĞ KOL(BİLEK GÜREŞİ</t>
  </si>
  <si>
    <t>85 KG SAĞ KOL(BİLEK GÜREŞİ)</t>
  </si>
  <si>
    <t>70 KG SOL KOL(BİLEK GÜREŞİ)</t>
  </si>
  <si>
    <t>90 KG SAĞ KOL(BİLEK GÜREŞİ)</t>
  </si>
  <si>
    <t>55 KG SOL KOL(BİLEK GÜREŞİ)</t>
  </si>
  <si>
    <t>HASAN KARAL</t>
  </si>
  <si>
    <t>60 KG SOL KOL(BİLEK GÜREŞİ)</t>
  </si>
  <si>
    <t>65 KG SOL KOL(BİLEK GÜREŞİ)</t>
  </si>
  <si>
    <t>80 KG SOL KOL(BİLEK GÜREŞİ)</t>
  </si>
  <si>
    <t>55 KG SAĞ KOL(BİLEK GÜREŞİ)</t>
  </si>
  <si>
    <t>+ 70 KG SAĞ KOL(BİLEK GÜREŞİ)</t>
  </si>
  <si>
    <t>65 KG SAĞ KOL(BİLEK GÜREŞİ)</t>
  </si>
  <si>
    <t>75 KG SAĞ KOL(BİLEK GÜREŞİ)</t>
  </si>
  <si>
    <t>90 KG SOL KOL(BİLEK GÜREŞİ)</t>
  </si>
  <si>
    <t>AYŞAN ERGÜL</t>
  </si>
  <si>
    <t>SENANUR MAVZER</t>
  </si>
  <si>
    <t>EROL BAYRAM BİL</t>
  </si>
  <si>
    <t>60 KG SAĞ KOL(BİLEK GÜREŞİ)</t>
  </si>
  <si>
    <t>70 KG SAĞ KOL(BİLEK GÜREŞİ)</t>
  </si>
  <si>
    <t>BARIŞ ÇAĞDAŞ</t>
  </si>
  <si>
    <t>80 KG SAĞ KOL(BİLEK GÜREŞİ)</t>
  </si>
  <si>
    <t>KEMAL KONDOZ</t>
  </si>
  <si>
    <t>KAZMEİL ALİ RIZA</t>
  </si>
  <si>
    <t>TUNAHAN DIRAGANLI</t>
  </si>
  <si>
    <t>BURAK EKİT</t>
  </si>
  <si>
    <t>MAHMUT ALAN</t>
  </si>
  <si>
    <t>BERAT SÖYÜNCÜ</t>
  </si>
  <si>
    <t xml:space="preserve">ŞAHİN BOLCAN </t>
  </si>
  <si>
    <t>BURAK SAĞLAM</t>
  </si>
  <si>
    <t>BURAK CAN DEMİR</t>
  </si>
  <si>
    <t>MUHAMMET CAN MOR</t>
  </si>
  <si>
    <t>CAN OKAN KAYA</t>
  </si>
  <si>
    <t>HİLAL FEYZA ÇAPOĞLU</t>
  </si>
  <si>
    <t>TAOLU</t>
  </si>
  <si>
    <t>MUSTAFA BEDİRHAN ÇAPOĞLU</t>
  </si>
  <si>
    <t>YILKAN TİMURŞAH</t>
  </si>
  <si>
    <t>2017 AVRUPA ŞAMPİYONALARINDA DERECE ALAN SPORCULAR</t>
  </si>
  <si>
    <t>İSMAİL KELEŞ</t>
  </si>
  <si>
    <t>25 M.MERKEZ ATEŞLEME</t>
  </si>
  <si>
    <t>3000 MT</t>
  </si>
  <si>
    <t>ERKEK MİLLİ TAKIMI(A.BİNGÖL-E.GÜNEN-C.KAÇMAZ-A.ALKANOĞLU</t>
  </si>
  <si>
    <t>KADIN MİLLİ TAKIM(B.ATALAY-E.GÜR-S.İSOT-B.ÇİFTÇİ)</t>
  </si>
  <si>
    <t>10.000 M /5000M</t>
  </si>
  <si>
    <t>BÜŞRA NUR KOKU</t>
  </si>
  <si>
    <t>10.000 M</t>
  </si>
  <si>
    <t>SEZGİN ATAÇ</t>
  </si>
  <si>
    <t>10.000 M YÜRÜYÜŞ</t>
  </si>
  <si>
    <t>GÜLNAZ USKUN</t>
  </si>
  <si>
    <t>K.K.ÖZBİLEN-A.KAYA-P.K.ARAKAN-A.KAYA-A.DEMİR</t>
  </si>
  <si>
    <t>KROS ERKEK MİLLİ TAKIM</t>
  </si>
  <si>
    <t>RAMAZAN BARBAROS</t>
  </si>
  <si>
    <t>E.H.TUNA-B.N.KOKU-Y.KILIÇ-T.ERDAL-F.DEMİR</t>
  </si>
  <si>
    <t>KROS KADIN MİLLİ TAKIM</t>
  </si>
  <si>
    <t>R.BARBAROS-A.GEDİKOĞLU-Ö.AMAÇTAN-R.BAŞTUĞ-S.ATAÇ</t>
  </si>
  <si>
    <t>Y.CAN-Ö.KAYA-E.AYDEMİR-M.AKDAĞ-S.EYTEMİŞ</t>
  </si>
  <si>
    <t>ZEHRA ERDEM-BENGİSU ERÇETİN</t>
  </si>
  <si>
    <t>ZEHRA ERDEM</t>
  </si>
  <si>
    <t>55 KG SAĞ KOL OTURARAK</t>
  </si>
  <si>
    <t>YILMAZ FAZILOĞULLARI</t>
  </si>
  <si>
    <t>+ 75 KG SAĞ KOL OTURARAK</t>
  </si>
  <si>
    <t>55 KG SAĞ/SOL KOL AYAKTA</t>
  </si>
  <si>
    <t>+ 55 KG SAĞ KOL AYAKTA</t>
  </si>
  <si>
    <t>55 KG SOL KOL OTURARAK</t>
  </si>
  <si>
    <t>65 KG SAĞ/SOL KOL OTURARAK</t>
  </si>
  <si>
    <t>75 KG SAĞ KOL OTURARAK</t>
  </si>
  <si>
    <t>+ 75 KG SOL KOL OTURARAK</t>
  </si>
  <si>
    <t>70 KG SOL KOL AYAKTA</t>
  </si>
  <si>
    <t>+ 65 KG SOL KOLOTURARAK</t>
  </si>
  <si>
    <t>75 KG SOL KOL OTURARAK</t>
  </si>
  <si>
    <t>80 KG SAĞ/SOL KOL AYAKTA</t>
  </si>
  <si>
    <t xml:space="preserve"> 90 KG SOL KOL AYAKTA</t>
  </si>
  <si>
    <t>65 KG SAĞ KOL AYAKTA</t>
  </si>
  <si>
    <t>+ 55 KG SOL KOL AYAKTA</t>
  </si>
  <si>
    <t>9 KLAS-TK-BK</t>
  </si>
  <si>
    <t>5 KLAS-TE-BE</t>
  </si>
  <si>
    <t>4 KLAS-TE-BE</t>
  </si>
  <si>
    <t>7  KLAS-TK-BK</t>
  </si>
  <si>
    <t xml:space="preserve">MERVE CANSU DEMİR </t>
  </si>
  <si>
    <t>10  KLAS-TK-BK</t>
  </si>
  <si>
    <t>3 KLAS-TK-BK</t>
  </si>
  <si>
    <t>4 KLAS-TK-BE</t>
  </si>
  <si>
    <t>AHMET UĞUR  BAYATLI</t>
  </si>
  <si>
    <t>DOĞUKAN ÇORBACI</t>
  </si>
  <si>
    <t>U 17</t>
  </si>
  <si>
    <t>M.CAN ÇAPAK,</t>
  </si>
  <si>
    <t>SEDAR GÜMÜŞ</t>
  </si>
  <si>
    <t>GÜNDÜZ SPOR KULÜBÜ</t>
  </si>
  <si>
    <t>SAMET DEĞİRMENCİ</t>
  </si>
  <si>
    <t>POOL</t>
  </si>
  <si>
    <t>MELİSA MUKADDES DOĞAN</t>
  </si>
  <si>
    <t>OĞUZHAN KAYA</t>
  </si>
  <si>
    <t>SUDENAZ AYDIN</t>
  </si>
  <si>
    <t>SERDAR KUZKUN</t>
  </si>
  <si>
    <t>PELİN KÖSTEN</t>
  </si>
  <si>
    <t>SELİM DEDEMOĞLU</t>
  </si>
  <si>
    <t>BOCCE(PETANK)</t>
  </si>
  <si>
    <t>BOCCE(VOLVO)</t>
  </si>
  <si>
    <t>İNCİ ECE ÖZTÜRK,NECLA ŞAHİN</t>
  </si>
  <si>
    <t>ALİ İHSAN ALAGAS</t>
  </si>
  <si>
    <t>VOLKAN GÖKÇEK</t>
  </si>
  <si>
    <t>SERHAT GÜLER</t>
  </si>
  <si>
    <t>ÇAĞLA ALUŞ</t>
  </si>
  <si>
    <t>HAVANUR EN</t>
  </si>
  <si>
    <t>CANSEL OTLU</t>
  </si>
  <si>
    <t>AYŞEGÜL SAĞIR</t>
  </si>
  <si>
    <t>MAKBULE UYSAL</t>
  </si>
  <si>
    <t>BUŞRA IŞILDAR</t>
  </si>
  <si>
    <t>80+ KG</t>
  </si>
  <si>
    <t>MELİKENUR GÜNEŞ</t>
  </si>
  <si>
    <t>KARDELEN ÇINKAYA</t>
  </si>
  <si>
    <t>GÜLCAN ARGAN</t>
  </si>
  <si>
    <t>ECE MANAVOĞLU</t>
  </si>
  <si>
    <t>SEMİH GÜMÜŞ</t>
  </si>
  <si>
    <t>38,5 KG</t>
  </si>
  <si>
    <t>ABDULLAH KARPUZ</t>
  </si>
  <si>
    <t>43 KG</t>
  </si>
  <si>
    <t>SEBAHATTİN İÇYAR</t>
  </si>
  <si>
    <t>GÖKTÜRK ERSUNGER</t>
  </si>
  <si>
    <t>BURAKCAN ÇELİK</t>
  </si>
  <si>
    <t>HAKAN ÇABUCAK</t>
  </si>
  <si>
    <t>68 KG.</t>
  </si>
  <si>
    <t>MUHAMMED TAYYARTÜRKOĞLU</t>
  </si>
  <si>
    <t>MUHAMMED SAÇLI</t>
  </si>
  <si>
    <t>BERAT ACAR</t>
  </si>
  <si>
    <t>91 KG</t>
  </si>
  <si>
    <t>AZAD DEMİRHAN</t>
  </si>
  <si>
    <t>MÜCAHİT YILMAZ</t>
  </si>
  <si>
    <t>91 (+)</t>
  </si>
  <si>
    <t>NAFİZ ZORLU-NEZİH KUBAÇ</t>
  </si>
  <si>
    <t>İKİLİ BRİÇ</t>
  </si>
  <si>
    <t>AEROBİK</t>
  </si>
  <si>
    <t>AYŞE BEGÜM ONBAŞI-MEHMET ERCOŞ</t>
  </si>
  <si>
    <t>AEROBİK-ÇİFTLER</t>
  </si>
  <si>
    <t>AYŞE BEGÜM ONBAŞI-MEHMET ERCOŞ-DENİZ ŞAHİN</t>
  </si>
  <si>
    <t>AEROBİK-TRİO</t>
  </si>
  <si>
    <t>D.SELİN ÜNLÜDAĞ-MELİS SARIÇAM-F.ZEHRA KÖSE-IRYNA SHCUKLA ÇİÇEK</t>
  </si>
  <si>
    <t>ENVER YILDIRIM</t>
  </si>
  <si>
    <t>SENA ERSOY</t>
  </si>
  <si>
    <t>KEREM TANPOLAT</t>
  </si>
  <si>
    <t>TANER YAMAÇ</t>
  </si>
  <si>
    <t>60 kg</t>
  </si>
  <si>
    <t>90 kg</t>
  </si>
  <si>
    <t>ONUR TAŞTAN</t>
  </si>
  <si>
    <t>100 kg</t>
  </si>
  <si>
    <t>48 kg</t>
  </si>
  <si>
    <t>GÜLHAN ATASAYAR</t>
  </si>
  <si>
    <t>52 kg</t>
  </si>
  <si>
    <t>57 kg</t>
  </si>
  <si>
    <t>SERBEST 57 KG</t>
  </si>
  <si>
    <t>SERBEST 86 KG</t>
  </si>
  <si>
    <t>SERBEST 61 KG</t>
  </si>
  <si>
    <t>HAYDAR YAVUZ</t>
  </si>
  <si>
    <t>SERBEST 65 KG</t>
  </si>
  <si>
    <t>SERBEST 55 KG</t>
  </si>
  <si>
    <t>GREKOROMEN 130 KG</t>
  </si>
  <si>
    <t>GREKOROMEN 98 KG</t>
  </si>
  <si>
    <t>GREKOROMEN STİL  130 KG</t>
  </si>
  <si>
    <t>GREKOROMEN STİL  85 KG</t>
  </si>
  <si>
    <t>GREKOROMEN STİL  80 KG</t>
  </si>
  <si>
    <t>SERBEST STİL 74 KG</t>
  </si>
  <si>
    <t>SERBEST STİL 97 KG</t>
  </si>
  <si>
    <t>SERBEST STİL 125 KG</t>
  </si>
  <si>
    <t>SERBEST STİL 57 KG</t>
  </si>
  <si>
    <t>SERBEST STİL 86 KG</t>
  </si>
  <si>
    <t>BAYANLAR SERBEST STİL 75 KG</t>
  </si>
  <si>
    <t>HALİT ÖZMUŞ</t>
  </si>
  <si>
    <t>SIRBİSTAN/BELGRAD</t>
  </si>
  <si>
    <t xml:space="preserve"> SERBEST STİL 66 KG</t>
  </si>
  <si>
    <t>ÖMER AĞTAŞ</t>
  </si>
  <si>
    <t xml:space="preserve"> SERBEST STİL 85 KG</t>
  </si>
  <si>
    <t>LÜTFİ FURKAN ŞİMŞEK</t>
  </si>
  <si>
    <t>GREKOROMEN STİL 85 KG</t>
  </si>
  <si>
    <t>CANSU ÖZER</t>
  </si>
  <si>
    <t>BAYANLAR 30 KG</t>
  </si>
  <si>
    <t>SUDEM GÖZMEN</t>
  </si>
  <si>
    <t>BAYANLAR 32 KG</t>
  </si>
  <si>
    <t>EMİNCAN ÇOLAK</t>
  </si>
  <si>
    <t xml:space="preserve"> SERBEST STİL 32 KG</t>
  </si>
  <si>
    <t>BAYRAM ESENDERE</t>
  </si>
  <si>
    <t>AHMET YÜCEL</t>
  </si>
  <si>
    <t xml:space="preserve"> SERBEST STİL 38 KG</t>
  </si>
  <si>
    <t>MUHAMMET KARAVUŞ</t>
  </si>
  <si>
    <t xml:space="preserve"> SERBEST STİL 47 KG</t>
  </si>
  <si>
    <t>HARUN SÖYLER</t>
  </si>
  <si>
    <t xml:space="preserve"> SERBEST STİL 59 KG</t>
  </si>
  <si>
    <t>ENES DEMİR</t>
  </si>
  <si>
    <t>GREKOROMEN STİL 32 KG</t>
  </si>
  <si>
    <t>YUSUF GÖLBAŞI</t>
  </si>
  <si>
    <t>GREKOROMEN STİL 66 KG KG</t>
  </si>
  <si>
    <t>BORA YILMAZ</t>
  </si>
  <si>
    <t>GREKOROMEN STİL 73 KG</t>
  </si>
  <si>
    <t>ELİF IŞKIN</t>
  </si>
  <si>
    <t>BAYANLAR 37 KG</t>
  </si>
  <si>
    <t>ŞEYMA KIZMAZ</t>
  </si>
  <si>
    <t>BAYANLAR 44 KG</t>
  </si>
  <si>
    <t>MELDA DERNEKÇİ</t>
  </si>
  <si>
    <t>ELMAS ÇELİK</t>
  </si>
  <si>
    <t>BAYANLAR 57 KG</t>
  </si>
  <si>
    <t>NESRİN BAŞ</t>
  </si>
  <si>
    <t>BAYANLAR 62 KG</t>
  </si>
  <si>
    <t>ERKEKLER 84 KG</t>
  </si>
  <si>
    <t>MUHAMMET LÜTFİ KÜÇÜKYILDIRIM</t>
  </si>
  <si>
    <t>ERKEKLER 74 KG</t>
  </si>
  <si>
    <t>ERKEKLER 66 KG</t>
  </si>
  <si>
    <t>CEMAL MUTLU</t>
  </si>
  <si>
    <t>ERKEKLER 50 KG</t>
  </si>
  <si>
    <t>SÜLEYMAN ERBAY</t>
  </si>
  <si>
    <t>ERKEKLER 96 KG</t>
  </si>
  <si>
    <t>BOSNAHERSEK</t>
  </si>
  <si>
    <t>ANIL BERKAN KILIÇSALLAYAN</t>
  </si>
  <si>
    <t>FURKAN ÜÇOLUK</t>
  </si>
  <si>
    <t>UMUR AYBEY</t>
  </si>
  <si>
    <t>ÜNAL KARABACAK</t>
  </si>
  <si>
    <t>MUSTAFA SAFA YILDIRIM</t>
  </si>
  <si>
    <t>MEHMET ATÇI</t>
  </si>
  <si>
    <t>MÜKREMİN AKTAŞ</t>
  </si>
  <si>
    <t>MEHTAP GÜLTEKİN</t>
  </si>
  <si>
    <t>KOPARMA -TOPLAM</t>
  </si>
  <si>
    <t>ŞAZİYE ERDOĞAN</t>
  </si>
  <si>
    <t>KOSOVA</t>
  </si>
  <si>
    <t>48 KG-KOPARMA</t>
  </si>
  <si>
    <t>63 KG KOPARMA,SİLKME TOPLAM</t>
  </si>
  <si>
    <t>69 KG SİLKME TOPLAM</t>
  </si>
  <si>
    <t>NİDA KARASAKAL</t>
  </si>
  <si>
    <t>44 KG SİLKME</t>
  </si>
  <si>
    <t>75 KG KOPARMA SİLKME TOPLAM</t>
  </si>
  <si>
    <t>RABİA ASLI ÇELİK</t>
  </si>
  <si>
    <t>+75 KOPARMA</t>
  </si>
  <si>
    <t>56 KG KOPARMA SİLKME TOPLAM</t>
  </si>
  <si>
    <t>TURAN GÜNGÖR</t>
  </si>
  <si>
    <t>62 KG KOPARMA</t>
  </si>
  <si>
    <t>RAMAZAN ZEYDANLI</t>
  </si>
  <si>
    <t>69 KG KOPARMA</t>
  </si>
  <si>
    <t>44 KG KOPARMA SİLKME TOPLAM</t>
  </si>
  <si>
    <t>48 KG SİLKME TOPLAM</t>
  </si>
  <si>
    <t>SARA YENİGÜN</t>
  </si>
  <si>
    <t>63 KG KOPARMA TOPLAM</t>
  </si>
  <si>
    <t>BUSE ŞAHİN</t>
  </si>
  <si>
    <t>63 KG SİLKME</t>
  </si>
  <si>
    <t>DİLARA UÇAN</t>
  </si>
  <si>
    <t>M.FURKAN ÖZBEK</t>
  </si>
  <si>
    <t xml:space="preserve">69 KG SİLKME </t>
  </si>
  <si>
    <t>+94 KOPARMA</t>
  </si>
  <si>
    <t>DOĞAN DÖNEN</t>
  </si>
  <si>
    <t>62 KG SİLKME TOPLAM</t>
  </si>
  <si>
    <t>69 KG TOPLAM</t>
  </si>
  <si>
    <t>OSMAN KAĞAN ORHAN</t>
  </si>
  <si>
    <t>94 KG SİLKME TOPLAM</t>
  </si>
  <si>
    <t>ONUR DEMİRCİ</t>
  </si>
  <si>
    <t>+94 SİLKME</t>
  </si>
  <si>
    <t>AYŞE ÇAKMAK</t>
  </si>
  <si>
    <t>SONAY GÜNAÇAR</t>
  </si>
  <si>
    <t>48 KG KOPARMA SİLKME TOPLAM</t>
  </si>
  <si>
    <t>+75 TOPLAM</t>
  </si>
  <si>
    <t>İ.SAMED COŞKUN</t>
  </si>
  <si>
    <t>85 KG KOPARMA</t>
  </si>
  <si>
    <t>FETTAH AYDIN</t>
  </si>
  <si>
    <t>56 KG SİLKME TOPLAM</t>
  </si>
  <si>
    <t>69 KG SİLKME</t>
  </si>
  <si>
    <t>MERT ALTUN</t>
  </si>
  <si>
    <t>85 KG SİLKME TOPLAM</t>
  </si>
  <si>
    <t>94 KG KOPARMA</t>
  </si>
  <si>
    <t xml:space="preserve">56 KG KOPARMA </t>
  </si>
  <si>
    <t>69 KG KOPARMA SİLKME TOPLAM</t>
  </si>
  <si>
    <t>48 KG KOPARMA SİLKME</t>
  </si>
  <si>
    <t>48 KG KOPARMA SİLKME  TOPLAM</t>
  </si>
  <si>
    <t>58 KG KOPARMA SİLKME  TOPLAM</t>
  </si>
  <si>
    <t>63 KG KOPARMA SİLKME  TOPLAM</t>
  </si>
  <si>
    <t>56 KG TOPLAM</t>
  </si>
  <si>
    <t>56 KG KOPARMA</t>
  </si>
  <si>
    <t>KOPARMA SİLKME TOPLAM</t>
  </si>
  <si>
    <t>MELİKE GÜNAL</t>
  </si>
  <si>
    <t xml:space="preserve"> 90 + KOPARMA SİLKME TOPLAM</t>
  </si>
  <si>
    <t>U16 KIZLAR 5S MİLLİ TAKIMI</t>
  </si>
  <si>
    <t>U 16</t>
  </si>
  <si>
    <t>KADIN MİLLİ TAKIMI</t>
  </si>
  <si>
    <t>Mihraç AKKUŞ</t>
  </si>
  <si>
    <t>Mert ŞİŞMANLAR</t>
  </si>
  <si>
    <t>81 KG.</t>
  </si>
  <si>
    <t>Abdulaziz KARA</t>
  </si>
  <si>
    <t>Ejder TOKTAY</t>
  </si>
  <si>
    <t>KÜBRANUR ESİR</t>
  </si>
  <si>
    <t>+78 KG.</t>
  </si>
  <si>
    <t xml:space="preserve">BİLAL ÇİLOĞLU </t>
  </si>
  <si>
    <t>GALATASARAY KADIN JUDO TAKIMI</t>
  </si>
  <si>
    <t>50 KG KUMİTE</t>
  </si>
  <si>
    <t>+84 KUMİTE</t>
  </si>
  <si>
    <t>M.B.ÖZDEMİR-E.ÖZDEMİR-K.DURAN</t>
  </si>
  <si>
    <t>DUHAN GÜMÜŞ</t>
  </si>
  <si>
    <t>Y.Y.ÜCEBAKAN-E.V.GÖKTAŞ-C.KOCA</t>
  </si>
  <si>
    <t>A.DÜZGEL-M.MAZLUM-P.YALÇINTEKİN</t>
  </si>
  <si>
    <t>48 KG KUMİTE</t>
  </si>
  <si>
    <t>+76 KG KUMİTE</t>
  </si>
  <si>
    <t>FUAT DEMİREL</t>
  </si>
  <si>
    <t>55 KG KUMİTE</t>
  </si>
  <si>
    <t>84 KG KUMİTE</t>
  </si>
  <si>
    <t>+68 KG KUMİTE</t>
  </si>
  <si>
    <t>+ 84 KG KUMİTE</t>
  </si>
  <si>
    <t>61 KG</t>
  </si>
  <si>
    <t>HAFSA ŞEYDE BURUCU</t>
  </si>
  <si>
    <t>68 KG</t>
  </si>
  <si>
    <t>SERAP ÖZÇELK</t>
  </si>
  <si>
    <t>ADEM AŞANTUĞRUL</t>
  </si>
  <si>
    <t>CENGİZ LALE</t>
  </si>
  <si>
    <t>ERDAL KARATAŞ</t>
  </si>
  <si>
    <t>FATMA ZEHRA KOL</t>
  </si>
  <si>
    <t>İSA GÖÇMEN</t>
  </si>
  <si>
    <t>TUBANUR KIVRAK</t>
  </si>
  <si>
    <t>BEYZA ÇELİK</t>
  </si>
  <si>
    <t>CAN ÖZBATUR</t>
  </si>
  <si>
    <t>DURAN GÖK</t>
  </si>
  <si>
    <t>GAMZE ÖZDEMİR</t>
  </si>
  <si>
    <t>GÜRKAN MUHAMMET ÇAĞLIYAN</t>
  </si>
  <si>
    <t>MUHAMMED SAMED ÖZEL</t>
  </si>
  <si>
    <t>NESİM ŞENPINAR</t>
  </si>
  <si>
    <t>SABRİYE GÜR</t>
  </si>
  <si>
    <t>ŞEYMANUR ŞAHİN</t>
  </si>
  <si>
    <t>YUSUF KILIÇ</t>
  </si>
  <si>
    <t>ABDULKADİR MUTLU</t>
  </si>
  <si>
    <t>ALİ GÖKTÜRK BENLİ</t>
  </si>
  <si>
    <t>BAHADIR TUNA BADEM</t>
  </si>
  <si>
    <t>CİHAN YURT</t>
  </si>
  <si>
    <t>DİLAN ÇETİN</t>
  </si>
  <si>
    <t>FATMA TURAN</t>
  </si>
  <si>
    <t>GÖZDENUR GÖKTAŞ</t>
  </si>
  <si>
    <t>HATİCE CANLI</t>
  </si>
  <si>
    <t>İSMET CAN DEMİR</t>
  </si>
  <si>
    <t>MAHSUM TEKER</t>
  </si>
  <si>
    <t>MERT ŞAHBAZ</t>
  </si>
  <si>
    <t>MUSTAFA TÜRK</t>
  </si>
  <si>
    <t>OĞUZHAN EDİK</t>
  </si>
  <si>
    <t>ÖZKAN TOPRAK</t>
  </si>
  <si>
    <t>SAMET SELMAN GÖLLER</t>
  </si>
  <si>
    <t>VAHAP SAMET ZURNACI</t>
  </si>
  <si>
    <t>YASİN KARAGÜL</t>
  </si>
  <si>
    <t>MERT KAANKARTAL-FATİH ÜNSAL</t>
  </si>
  <si>
    <t>İSMAİL ALİ BEKİROĞLU-AYDIN İNANÇ ŞAHİN</t>
  </si>
  <si>
    <t>ÖZGE ÖZYÜKSEL</t>
  </si>
  <si>
    <t>ÖZGE ÖZYÜKSEL, İPEK AŞKIN</t>
  </si>
  <si>
    <t xml:space="preserve">BAYRAK YARIŞI </t>
  </si>
  <si>
    <t>SÜPERSTOK 1000</t>
  </si>
  <si>
    <t>ZÜBEYİR BARIN</t>
  </si>
  <si>
    <t>KÜBRA YAPAR</t>
  </si>
  <si>
    <t>TALHA BOĞAZ</t>
  </si>
  <si>
    <t>BARIŞ GÜZEL</t>
  </si>
  <si>
    <t>ONUR ANTEPLİ</t>
  </si>
  <si>
    <t>MEHMET ALİ UĞURLU</t>
  </si>
  <si>
    <t>MUHAMMET ENES ÖZKARA</t>
  </si>
  <si>
    <t>İBRAHİM TOSUN</t>
  </si>
  <si>
    <t>ERDAL MERİÇ DAL</t>
  </si>
  <si>
    <t>GÖKSEL ALTINTAŞ</t>
  </si>
  <si>
    <t>ERC3 SINIF</t>
  </si>
  <si>
    <t>ÜMİTCAN ÖZDEMİR BATUHAN MEMİŞYAZICI</t>
  </si>
  <si>
    <t>İSMET TOKTAŞ-SEDAT BOSTANCI</t>
  </si>
  <si>
    <t>ÜMİTCAN ÖZDEMİR -BATUHAN MEMİŞYAZICI</t>
  </si>
  <si>
    <t>D.FAHRİ-B.KALFAOĞLU</t>
  </si>
  <si>
    <t>İ.TOKTAŞ-S.BOSTANCI</t>
  </si>
  <si>
    <t>SG</t>
  </si>
  <si>
    <t>GS KOMBİNE</t>
  </si>
  <si>
    <t>100M/200M</t>
  </si>
  <si>
    <t>B.BALCI-M.PEKER</t>
  </si>
  <si>
    <t>ÇİFT KIZLAR</t>
  </si>
  <si>
    <t>KIZ TAKIM</t>
  </si>
  <si>
    <t>İREM ÖZTEKİN</t>
  </si>
  <si>
    <t>50M KELEBEK/50M SERBEST</t>
  </si>
  <si>
    <t>50M S.ÜSTÜ/200M SERBEST/100M SERBEST</t>
  </si>
  <si>
    <t>400M FERDİ KARIŞIK</t>
  </si>
  <si>
    <t>CENGİZHAN DÖNMEZ</t>
  </si>
  <si>
    <t>800M SERBEST</t>
  </si>
  <si>
    <t>ALGI ACARBAY</t>
  </si>
  <si>
    <t>U2000</t>
  </si>
  <si>
    <t>DORUK KARAOĞLAN</t>
  </si>
  <si>
    <t>U2000 GENEL</t>
  </si>
  <si>
    <t>U2300</t>
  </si>
  <si>
    <t>U2300 GENEL</t>
  </si>
  <si>
    <t>ORKUN EFE ALUMERT</t>
  </si>
  <si>
    <t>U1700 GENEL</t>
  </si>
  <si>
    <t>GÜLENAY AYDIN</t>
  </si>
  <si>
    <t>POYRAZ DURSUN</t>
  </si>
  <si>
    <t>EFE CAN TEPE</t>
  </si>
  <si>
    <t>ELİF ZEREN YILDIZ</t>
  </si>
  <si>
    <t>ZEKİ BERKE ÇAPUTÇUOĞLU</t>
  </si>
  <si>
    <t>EMRE EMİN DEDEBAŞ</t>
  </si>
  <si>
    <t>RANYA AKDOĞAN - Foça Belediyesi SK</t>
  </si>
  <si>
    <t>40 KG.</t>
  </si>
  <si>
    <t>TUANA AKKOYUNLU - Bahri Tanrıkulu SK</t>
  </si>
  <si>
    <t>CEMRE AKGÜN - Akdeniz SK</t>
  </si>
  <si>
    <t>SEYFULLAH DURSUN - Seçkinler SK</t>
  </si>
  <si>
    <t>36 KG.</t>
  </si>
  <si>
    <t>27 KG.</t>
  </si>
  <si>
    <t>Zeynep Nur SARIÇİÇEK - Bozüyük İdman Yurdu SK</t>
  </si>
  <si>
    <t>33 KG.</t>
  </si>
  <si>
    <t>Nisa Nur ÖZDEMİR - Arifiye Atılgan SK</t>
  </si>
  <si>
    <t>Ufuk Kaan SOYSAL - Arifiye Atılgan SK</t>
  </si>
  <si>
    <t>Süleyman Arda TUTUMLU - Yeşil Kiraz SK</t>
  </si>
  <si>
    <t>Aziz GÜRMAN - Doruk SK</t>
  </si>
  <si>
    <t>+57 KG.</t>
  </si>
  <si>
    <t>Azra Eylül KORKMAZ - Ankara Leoparspor</t>
  </si>
  <si>
    <t>Rana BAYKAL - Termal SK</t>
  </si>
  <si>
    <t xml:space="preserve">Efecan TANRIKUT - Edirne Belediyespor </t>
  </si>
  <si>
    <t>Rabia ÇOLAK - Trakya Akademi SK</t>
  </si>
  <si>
    <t>AYŞE BEGÜM SOYTEKİN - Turgutla Başar Ay-Yıldız SK</t>
  </si>
  <si>
    <t xml:space="preserve">Nehir ÖZBEK - Polat SK </t>
  </si>
  <si>
    <t>Enes Kağan AVCI - Yeşil Kiraz SK</t>
  </si>
  <si>
    <t>Yağmur YILMAZ - Terme Gençlik Hizmetleri</t>
  </si>
  <si>
    <t>Melis ELİBOL - Aslan Gençlik SK</t>
  </si>
  <si>
    <t>İkra ERDOĞAN - Asil Gençlik SK</t>
  </si>
  <si>
    <t xml:space="preserve">Azra PINAR - Kumru SK </t>
  </si>
  <si>
    <t xml:space="preserve"> Murat Ege KABAK - Yurtsever SK </t>
  </si>
  <si>
    <t>30 KG.</t>
  </si>
  <si>
    <t>Emirhan SARI - Arifiye Atılgan SK</t>
  </si>
  <si>
    <t xml:space="preserve"> Utku ÖZTÜRK - Başar SK</t>
  </si>
  <si>
    <t>Sıla Medine KAVURAT - Ankara Adliyespor</t>
  </si>
  <si>
    <t>Ecem ULUYILMAZ - Ankara Leoparspor</t>
  </si>
  <si>
    <t>Naz EROL - Edirne Belediyespor</t>
  </si>
  <si>
    <t>Elif Gizem UZUN - Can Karakuşak SK</t>
  </si>
  <si>
    <t>Deniz UZUNKÖSE - Yeşil Kiraz SK</t>
  </si>
  <si>
    <t>Ercan Efe YILDIRIM - Vadi SK</t>
  </si>
  <si>
    <t>Sena Nur Genç - Seven SK</t>
  </si>
  <si>
    <t>28 KG.</t>
  </si>
  <si>
    <t>RÜMEYSA YAZICI - Terme GHSİM SK</t>
  </si>
  <si>
    <t>37 KG.</t>
  </si>
  <si>
    <t>ELİF ILGIN ÖZTABAK - İlbank GSK.</t>
  </si>
  <si>
    <t>41 KG.</t>
  </si>
  <si>
    <t>ESMANUR ERSOY - ASKİ SK</t>
  </si>
  <si>
    <t>HACER ÇİFTÇİ - Asil Gençlik SK</t>
  </si>
  <si>
    <t>CEYDA AKAGÜNDÜZ - Buca Belediyesi SK</t>
  </si>
  <si>
    <t>ALİ HAN DOĞRU - Ankara Adliyespor</t>
  </si>
  <si>
    <t xml:space="preserve"> 41 KG.</t>
  </si>
  <si>
    <t>CEMİL TARIK ALTINGÖZ - Kavak GSK</t>
  </si>
  <si>
    <t>KADİR ŞANTAŞ - Ankara Merk. İmam Hatip L. SK</t>
  </si>
  <si>
    <t>49 KG.</t>
  </si>
  <si>
    <t>MAHMUT KÜSKÜ - İstanbul BB.</t>
  </si>
  <si>
    <t>ABDÜLSAMET KORKMAZ - Ankara Adliyespor</t>
  </si>
  <si>
    <t>ŞAHİN TAHA GÖKTUĞ - Öyküm Gençlik SK</t>
  </si>
  <si>
    <t>65 KG.</t>
  </si>
  <si>
    <t>ÖMER FARUK ÖZCAN - İlbank GSK.</t>
  </si>
  <si>
    <t>MERTCAN DOLMACI - Ankara BB</t>
  </si>
  <si>
    <t>SAVAŞ TAŞTEKİN - Beypazarı Ayyıldız SK</t>
  </si>
  <si>
    <t>73 KG.</t>
  </si>
  <si>
    <t>BERNA AKBULUT - Karaman Performans SK</t>
  </si>
  <si>
    <t>TUĞBA YILMAZ - EGO SK</t>
  </si>
  <si>
    <t>İKRA KAYIR - İlbank GSK</t>
  </si>
  <si>
    <t>DİLARA ARSLAN - Ankara BB</t>
  </si>
  <si>
    <t>ESRA AKBULAK - İzmir BB</t>
  </si>
  <si>
    <t>+68 KG.</t>
  </si>
  <si>
    <t>FERHAT CAN KAVURAT - Ankara Adliyespor</t>
  </si>
  <si>
    <t>RUKİYE YILDIRIM - İstanbul BB</t>
  </si>
  <si>
    <t>Hatice Kübra İLGÜN - Bursa Sağlık Gücü</t>
  </si>
  <si>
    <t xml:space="preserve"> İrem YAMAN - İstanbul BB</t>
  </si>
  <si>
    <t>Sude BULUT - İstanbul BB</t>
  </si>
  <si>
    <t xml:space="preserve"> Nafia KUŞ - İstanbul BB</t>
  </si>
  <si>
    <t>+73 KG.</t>
  </si>
  <si>
    <t>ALEYNA DEMİR - Seven SK</t>
  </si>
  <si>
    <t>29 KG.</t>
  </si>
  <si>
    <t>Edanur ULUMAN - Turgutlu Başar SK</t>
  </si>
  <si>
    <t>Berra Gülfem ÇELİK - Karaman Performans SK</t>
  </si>
  <si>
    <t xml:space="preserve"> Zehra ALTUN - Sancaktepe Belediyesi</t>
  </si>
  <si>
    <t xml:space="preserve"> Tuğçe CANKURT Ankara Adliyespor</t>
  </si>
  <si>
    <t>Ayşe Şule BAŞKIR - ASKİ</t>
  </si>
  <si>
    <t>Zehra ARI - 1308 Osmaneli Belediye SK</t>
  </si>
  <si>
    <t xml:space="preserve"> Buse EŞİT - Akdeniz SK</t>
  </si>
  <si>
    <t xml:space="preserve">Bengüsu YILMAZ - Terme GHSİM SK </t>
  </si>
  <si>
    <t>+59 KG.</t>
  </si>
  <si>
    <t>Mert DÖNMEZ - Ankara Adliyespor</t>
  </si>
  <si>
    <t>Yiğithan KILIÇ - Seven SK</t>
  </si>
  <si>
    <t>Oğuz TOKGÖZ - Flipper SK</t>
  </si>
  <si>
    <t xml:space="preserve"> Osman Türker KÖS - Samsun Do SK</t>
  </si>
  <si>
    <t>Arslan Demir - Samsun TOHM</t>
  </si>
  <si>
    <t>Hüseyin KARTAL - Ankara Adliyespor</t>
  </si>
  <si>
    <t>78 KG.</t>
  </si>
  <si>
    <t>Ayşe Ebrar DURAN - Cihan SK</t>
  </si>
  <si>
    <t>Hilal ŞİMŞEK - Karaman Performans SK</t>
  </si>
  <si>
    <t>Emine Nur PALAZ - Ankara BB</t>
  </si>
  <si>
    <t>Ferda SOYKAN - Samsun TOHM</t>
  </si>
  <si>
    <t>Aleyna AKÇAY - Uzunçavdar SK</t>
  </si>
  <si>
    <t>Hakan REÇBER - İstanbul BB</t>
  </si>
  <si>
    <t>Gökhan COŞAR - Ankara BB</t>
  </si>
  <si>
    <t>Nihal SATILMIŞ - İlbank GSK</t>
  </si>
  <si>
    <t xml:space="preserve"> İpek ÇİDEM - Nevşehir GHSİM</t>
  </si>
  <si>
    <t>Zehra DÖŞÜÇUKUR - ASKİ</t>
  </si>
  <si>
    <t>Mervenur EVCİ - İlbank GSK</t>
  </si>
  <si>
    <t>Tuana İlayda DİŞKAYA - EGO SK</t>
  </si>
  <si>
    <t>Eda TORUN - Kocaeli BB Kağıtspor</t>
  </si>
  <si>
    <t>Nazlı İrem DİNÇ - Polat SK</t>
  </si>
  <si>
    <t>Nisa İMAMOĞLU - Sancaktepe Belediyesi</t>
  </si>
  <si>
    <t>Tuana Leyli KELEŞ - Sakarya Şampiyonlar SK</t>
  </si>
  <si>
    <t xml:space="preserve">Sıla YALÇIN - Turgutlu Başar Ay-yıldız SK </t>
  </si>
  <si>
    <t>Nursu KUYUBAŞI - ASKİ</t>
  </si>
  <si>
    <t>Aylin ŞEN - Aslan Gençlik SK</t>
  </si>
  <si>
    <t>47 KG.</t>
  </si>
  <si>
    <t xml:space="preserve">Şükran Arife AKDEMİR - Rumeli Kavağı SK </t>
  </si>
  <si>
    <t xml:space="preserve"> Almila Burçin ÇETİNKAYA - EGO SK  </t>
  </si>
  <si>
    <t xml:space="preserve"> Zeynep KESER - Göktaş SK</t>
  </si>
  <si>
    <t>Eslem Ceren YILMAZ - Arifiye Atılgan SK</t>
  </si>
  <si>
    <t>Berire Kevser SAKARYA - Beypazarı Ayyıldız SK</t>
  </si>
  <si>
    <t>Elif Su TAHTA - Ankara Adliyespor</t>
  </si>
  <si>
    <t xml:space="preserve"> Sude Yaren UZUNÇAVDAR - Ankara BB</t>
  </si>
  <si>
    <t xml:space="preserve"> Nazlıcan ÖZCİHAN - Göktaş SK</t>
  </si>
  <si>
    <t>Ayselnur SAĞLIK - Polat SK</t>
  </si>
  <si>
    <t>Enes KAPLAN - Aslan Gençlik SK</t>
  </si>
  <si>
    <t>Koray Yiğit ÖZTÜRK - Seven SK</t>
  </si>
  <si>
    <t>İbrahim KARADUGAN - Turgutlu Başar Ay-yıldız SK</t>
  </si>
  <si>
    <t xml:space="preserve">  Sabahattin AVCİM - Akdeniz SK</t>
  </si>
  <si>
    <t>Ömer Yasin ORHAN - İstanbul BB</t>
  </si>
  <si>
    <t>Alp Eren KAPLAN - Asil Gençlik SK</t>
  </si>
  <si>
    <t xml:space="preserve"> Uğur GÜNLÜ - Başar SK</t>
  </si>
  <si>
    <t>Emre ÇALI - Başar SK</t>
  </si>
  <si>
    <t>Doğukan ÇELİK - Bahri Tanrıkulu SK</t>
  </si>
  <si>
    <t>Muhammed Efe FEYİZOĞLU - Akdeniz SK</t>
  </si>
  <si>
    <t>61 KG.</t>
  </si>
  <si>
    <t>Enver NAZLI - İlbank GSK</t>
  </si>
  <si>
    <t>Onur NAS - Terme GHSİM SK</t>
  </si>
  <si>
    <t>Ertuğrul Gazi DEMİRKIRAN - Kavak SK</t>
  </si>
  <si>
    <t>Bora YÜKSEL - Yüksel SK</t>
  </si>
  <si>
    <t>Hasan Buğra ERÖZ  - EGO SK</t>
  </si>
  <si>
    <t>Kaan YUVA - Ankara Adliyespor</t>
  </si>
  <si>
    <t xml:space="preserve"> Ahmet Şamil SOYSAL - EGO SK</t>
  </si>
  <si>
    <t>Onur YILMAZ - Arifiye Atılgan SK</t>
  </si>
  <si>
    <t>Melih YILMAZ - Samsun TOHM</t>
  </si>
  <si>
    <t>Fırat KAYA - Uzunçavdar SK</t>
  </si>
  <si>
    <t>Muhammed Emin AÇIKGÖZ - Ankara BB</t>
  </si>
  <si>
    <t>Vildan KILIÇ - PTT SK</t>
  </si>
  <si>
    <t>İrem BEKDAŞ - İzmir BB</t>
  </si>
  <si>
    <t>Sude NAMLI - Buca Belediye SK</t>
  </si>
  <si>
    <t>Gizem ONGUN - Yüksel SK</t>
  </si>
  <si>
    <t xml:space="preserve">Elanur ÇELİK - Samsun TOHM </t>
  </si>
  <si>
    <t>Kıyan BATGİ - Çetin Topçuoğlu SK</t>
  </si>
  <si>
    <t>Esma TAT - EGO SK</t>
  </si>
  <si>
    <t>Mihrimah SARIKAYA - Ankara BB</t>
  </si>
  <si>
    <t xml:space="preserve"> İrem BAYSAL - PTT SK</t>
  </si>
  <si>
    <t>Huri KORKUT - Ankara BB</t>
  </si>
  <si>
    <t>Zulal ALTIN - Kocaeli BB Kağıtspor</t>
  </si>
  <si>
    <t>Ayşegül GÖZEY - Sancaktepe Belediyesi</t>
  </si>
  <si>
    <t xml:space="preserve">Beyza BASMA - Ankara BB </t>
  </si>
  <si>
    <t>Sıla SEMERCİ - Başar SK</t>
  </si>
  <si>
    <t>Deniz DAĞDELEN - İstanbul BB</t>
  </si>
  <si>
    <t>Mehmet Ali İNAN - Ankara BB</t>
  </si>
  <si>
    <t>58 KG.</t>
  </si>
  <si>
    <t>Doğan DEMİR - Kavak SK</t>
  </si>
  <si>
    <t>Görkem SEZER - İlbank GSK</t>
  </si>
  <si>
    <t>Barış DAĞ - İzmir BB</t>
  </si>
  <si>
    <t>Muhammed Emin YILDIZ - İlbank GSK</t>
  </si>
  <si>
    <t>74 KİG.</t>
  </si>
  <si>
    <t>Sude BURCU -İzmir BB</t>
  </si>
  <si>
    <t>Zeliha AĞRIS - PTT SK</t>
  </si>
  <si>
    <t>Simge BURCU - İzmir BB</t>
  </si>
  <si>
    <t>Şeyma Nur SÖĞÜT - İlbank SK</t>
  </si>
  <si>
    <t>Kübra KIYI - İzmir BB)</t>
  </si>
  <si>
    <t xml:space="preserve">Nuriye Betül KURT - Bilecik Belediyesi </t>
  </si>
  <si>
    <t>Yunus SARI - Ulaştırma SK</t>
  </si>
  <si>
    <t>Ensar UĞUZ - İlbank GSK</t>
  </si>
  <si>
    <t>87 KG.</t>
  </si>
  <si>
    <t>Sabit Buğrahan KARAKAŞ - Ankara BB</t>
  </si>
  <si>
    <t>+87 KG.</t>
  </si>
  <si>
    <t>Hakan REÇBER</t>
  </si>
  <si>
    <t>Hasan Can LAZOĞLU</t>
  </si>
  <si>
    <t>Orkun ATEŞLİ</t>
  </si>
  <si>
    <t>Deniz DAĞDELEN</t>
  </si>
  <si>
    <t>İkra KAYIR</t>
  </si>
  <si>
    <t>İpek ÇİDEM</t>
  </si>
  <si>
    <t>Zeliha AĞRIS</t>
  </si>
  <si>
    <t>Simge ERENSAYIN</t>
  </si>
  <si>
    <t>Sude BULUT</t>
  </si>
  <si>
    <t>Mervenur EVCİ</t>
  </si>
  <si>
    <t xml:space="preserve">YILDIZ  </t>
  </si>
  <si>
    <t>GENÇ TAKIM</t>
  </si>
  <si>
    <t xml:space="preserve">GENÇ  </t>
  </si>
  <si>
    <t>FATMA EYLÜL KOCA</t>
  </si>
  <si>
    <t>ZEYNEL FIRAT TANRIVERDİ</t>
  </si>
  <si>
    <t>ESMA NUR ERSOY</t>
  </si>
  <si>
    <t xml:space="preserve">ÖMER YASİN ORHAN  </t>
  </si>
  <si>
    <t>G.KIBRIS RUM KESİMİ</t>
  </si>
  <si>
    <t>GÖRKEM POLAT</t>
  </si>
  <si>
    <t>EDANUR KOÇ</t>
  </si>
  <si>
    <t>Mehmet Serkan SERPİCİ</t>
  </si>
  <si>
    <t>K42-75 KG.</t>
  </si>
  <si>
    <t>Mehmet Sami SARAÇ</t>
  </si>
  <si>
    <t>K42+75 KG.</t>
  </si>
  <si>
    <t>Nurgül BİLEK</t>
  </si>
  <si>
    <t>K42-49 KG.</t>
  </si>
  <si>
    <t>Meryem Betül ÇAVDAR</t>
  </si>
  <si>
    <t>K44-49 KG.</t>
  </si>
  <si>
    <t>Gamze GÜRDAL</t>
  </si>
  <si>
    <t>K44-58 KG.</t>
  </si>
  <si>
    <t>Ayşe DUDU KARATAY</t>
  </si>
  <si>
    <t>K42+58 KG.</t>
  </si>
  <si>
    <t>Nurcihan EKİNCİ</t>
  </si>
  <si>
    <t>K44+58 KG.</t>
  </si>
  <si>
    <t>Alican ÖZCAN</t>
  </si>
  <si>
    <t>K44-61 KG.</t>
  </si>
  <si>
    <t>Osman YALT</t>
  </si>
  <si>
    <t>K43-75 KG.</t>
  </si>
  <si>
    <t>Fatih ÇELİK</t>
  </si>
  <si>
    <t>K44-75 KG</t>
  </si>
  <si>
    <t>Bayram KAYAN</t>
  </si>
  <si>
    <t>K44+75 KG.</t>
  </si>
  <si>
    <t>Yaşar Sami GÖKBABA</t>
  </si>
  <si>
    <t>Şerife TUNCAY</t>
  </si>
  <si>
    <t>Şeyma Nur BACAKSIZ EMEKSİZ</t>
  </si>
  <si>
    <t>ÜNİVERSİTE SPORLAR</t>
  </si>
  <si>
    <t>ULUDAĞ ÜNİVERSİTESİ TAKIM</t>
  </si>
  <si>
    <t>ÖZGE BAYRAK&amp;CEMRE FERE</t>
  </si>
  <si>
    <t>BAY&amp;BAYRAK</t>
  </si>
  <si>
    <t>MUHAMMET ALİ KURT</t>
  </si>
  <si>
    <t>MENGE GENCAY</t>
  </si>
  <si>
    <t>MENGE&amp;GÜLER</t>
  </si>
  <si>
    <t>İSTANBUL AYDIN ÜNİVERSİTESİ BAYAN TAKIMI</t>
  </si>
  <si>
    <t>SAFİYE POLAT</t>
  </si>
  <si>
    <t>BURAK DEMİR</t>
  </si>
  <si>
    <t>OĞUZHAN ÖRNEK</t>
  </si>
  <si>
    <t>OĞUZCAN ÖZAY</t>
  </si>
  <si>
    <t>BÜŞRA AKSOY</t>
  </si>
  <si>
    <t xml:space="preserve">HABİB OKÇU
</t>
  </si>
  <si>
    <t>GÜLSÜM İNAN</t>
  </si>
  <si>
    <t>BURÇAK ÖZLÜ</t>
  </si>
  <si>
    <t>ELİF KALEM</t>
  </si>
  <si>
    <t>YUNUS DOĞAN</t>
  </si>
  <si>
    <t>BERKAN GÖKALP</t>
  </si>
  <si>
    <t>ABDULKADİR KARA</t>
  </si>
  <si>
    <t>F.SADULLAH SELMAN, Y.SELİM ORUÇ ENES TOPAL</t>
  </si>
  <si>
    <t>RUMEYSA GENÇ</t>
  </si>
  <si>
    <t>E.KORKUTMUŞ, H.DELAL GÜLTEKİN, S. NUR KARAASLAN</t>
  </si>
  <si>
    <t>M.EMRE ÖZTÜRK,LÜTFULLAH TEBER, B.BARIŞ BAYAZIT</t>
  </si>
  <si>
    <t>ELİF SENA ÖZGEY</t>
  </si>
  <si>
    <t>ERKEK TAKIMI KUMİTE</t>
  </si>
  <si>
    <t>ŞEHNAZ GÜZ</t>
  </si>
  <si>
    <t xml:space="preserve">U17 </t>
  </si>
  <si>
    <t>A BAYAN MİLLİ TAKIM</t>
  </si>
  <si>
    <t>ADEM ÇELİK</t>
  </si>
  <si>
    <t>BİLEK GÜREŞİ +80 KG SAĞ/SOL KOL</t>
  </si>
  <si>
    <t>TUĞÇE ALPTEKİN</t>
  </si>
  <si>
    <t>BİLEK GÜREŞİ 55KG SAĞ KOL</t>
  </si>
  <si>
    <t>BİLEK GÜREŞİ 65 KG SAĞ KOL</t>
  </si>
  <si>
    <t>BİLEK GÜREŞİ +70 KG SAĞ KOL</t>
  </si>
  <si>
    <t>HANDE NUR KILIÇ</t>
  </si>
  <si>
    <t>BİLEK GÜREŞİ 45 KG SAĞ KOL</t>
  </si>
  <si>
    <t>SUDE GÜN</t>
  </si>
  <si>
    <t>BİLEK GÜREŞİ 50 KG SAĞ KOL</t>
  </si>
  <si>
    <t>BİLEK GÜREŞİ 55KG SAĞ/SOL KOL</t>
  </si>
  <si>
    <t>BİLEK GÜREŞİ 70 KG SAĞ/SOL KOL</t>
  </si>
  <si>
    <t>HİLMİ YILMAZ</t>
  </si>
  <si>
    <t>BİLEK GÜREŞİ 50 KG SAĞ/SOL KOL</t>
  </si>
  <si>
    <t>MEHMET ALİ TÜRKOĞLU</t>
  </si>
  <si>
    <t>BİLEK GÜREŞİ 60 KG SAĞ KOL</t>
  </si>
  <si>
    <t>BÜNYAMİN NAMLI</t>
  </si>
  <si>
    <t>BİLEK GÜREŞİ 70 KG SAĞ KOL</t>
  </si>
  <si>
    <t>MERVE GÜR</t>
  </si>
  <si>
    <t>BİLEK GÜREŞİ 45 KG SOL KOL</t>
  </si>
  <si>
    <t>BİLEK GÜREŞİ 60 KG SOL KOL</t>
  </si>
  <si>
    <t>GÜLİSTAN MEMİŞ</t>
  </si>
  <si>
    <t>BİLEK GÜREŞİ 65 KG SOL KOL</t>
  </si>
  <si>
    <t>BİLEK GÜREŞİ 55 KG SOL KOL</t>
  </si>
  <si>
    <t>GENÇLER/BÜYÜKLER</t>
  </si>
  <si>
    <t>BİLEK GÜREŞİ 100 KG SAĞ/SOL KOL</t>
  </si>
  <si>
    <t>LEVENT ARSLAN</t>
  </si>
  <si>
    <t>BİLEK GÜREŞİ 100 KG SAĞ KOL</t>
  </si>
  <si>
    <t>BİLEK GÜREŞİ 75 KG SAĞ KOL</t>
  </si>
  <si>
    <t>MEHMET KASKA</t>
  </si>
  <si>
    <t>BİLEK GÜREŞİ + 100 KG SAĞ KOL</t>
  </si>
  <si>
    <t>YUSUF ZİYA YILDIZOĞLU</t>
  </si>
  <si>
    <t>MURAT AKKÖSE</t>
  </si>
  <si>
    <t>MUHAMMET ALİ BULGAY</t>
  </si>
  <si>
    <t>TANER DEMİR</t>
  </si>
  <si>
    <t>MURATHAN KARAHASANLAR</t>
  </si>
  <si>
    <t>KAZMEİR ALİ RIZA</t>
  </si>
  <si>
    <t>KAĞAN SEMAAY</t>
  </si>
  <si>
    <t>ONUR METE TATAR</t>
  </si>
  <si>
    <t>MERT ÇALIŞKAN</t>
  </si>
  <si>
    <t>GENÇLER(ÜST)</t>
  </si>
  <si>
    <t>YUSUF İSLAM PARMANBEK</t>
  </si>
  <si>
    <t>İBRAHİM ENES KÖSTEK</t>
  </si>
  <si>
    <t>HARUN GÜLER</t>
  </si>
  <si>
    <t>SOYDAN AY</t>
  </si>
  <si>
    <t>MÜCAHİT RECEP AY</t>
  </si>
  <si>
    <t>ERSİN ŞAHİN</t>
  </si>
  <si>
    <t>90 KG</t>
  </si>
  <si>
    <t>İSMAİL CEM BÜYÜKDEMİR</t>
  </si>
  <si>
    <t>+ 90 KG</t>
  </si>
  <si>
    <t>ŞERİF ZOR</t>
  </si>
  <si>
    <t xml:space="preserve">48 KG </t>
  </si>
  <si>
    <t>FURKAN GÜRÜZ</t>
  </si>
  <si>
    <t>AZRA YÖNTEM</t>
  </si>
  <si>
    <t>FATMANUR HAYIROĞLU</t>
  </si>
  <si>
    <t>AYSU ELMACI</t>
  </si>
  <si>
    <t>BÜŞRA SEZEN ÇAKAR</t>
  </si>
  <si>
    <t>AYLİN DEMİRCİ</t>
  </si>
  <si>
    <t>Nanquan Stil</t>
  </si>
  <si>
    <t>Huaquan Stil</t>
  </si>
  <si>
    <t>AHMET SERDAR YILDIRIM</t>
  </si>
  <si>
    <t>Short weapon</t>
  </si>
  <si>
    <t>Nangun</t>
  </si>
  <si>
    <t>Double Weapon</t>
  </si>
  <si>
    <t>EREN ATEŞ</t>
  </si>
  <si>
    <t>Barehand Duılıan</t>
  </si>
  <si>
    <t>ŞEVVAL KULOĞLU</t>
  </si>
  <si>
    <t>ECRİN ÇOKHAMUR</t>
  </si>
  <si>
    <t>Duılıan With Weapon</t>
  </si>
  <si>
    <t>İLAYDAN EMEN</t>
  </si>
  <si>
    <t>Grup Event</t>
  </si>
  <si>
    <t>ÖMER ALİ YILMAZ</t>
  </si>
  <si>
    <t>MEHMET BATUHAN ŞENGÜN</t>
  </si>
  <si>
    <t>SAMET KAPAN</t>
  </si>
  <si>
    <t>EBUBEKİR ÇELİK</t>
  </si>
  <si>
    <t>BURHAN DEMİR</t>
  </si>
  <si>
    <t>OĞUZHAN YILDIZ</t>
  </si>
  <si>
    <t>MERT DİLSİZ</t>
  </si>
  <si>
    <t>EMRE KESİCİ</t>
  </si>
  <si>
    <t>ERKAN ÖZBEY</t>
  </si>
  <si>
    <t>SEMİH YILDIZ</t>
  </si>
  <si>
    <t>MAHMUT ERTUĞRUL</t>
  </si>
  <si>
    <t>RIDVAN ÖZAY</t>
  </si>
  <si>
    <t>ALİCAN KOÇ</t>
  </si>
  <si>
    <t>NURULLAH AKSOY</t>
  </si>
  <si>
    <t>ERAY ALMACI</t>
  </si>
  <si>
    <t>RABİYA ÜSTÜN</t>
  </si>
  <si>
    <t>MELDA IRMAK BAHADIR</t>
  </si>
  <si>
    <t>ZEYNEP TOSUN</t>
  </si>
  <si>
    <t>SÜMEYRA SABIRLAR</t>
  </si>
  <si>
    <t>SÜMEYRA SÖNMEZ</t>
  </si>
  <si>
    <t>Bajıquan</t>
  </si>
  <si>
    <t>Caılıfoquan</t>
  </si>
  <si>
    <t>Imıtatıon Stil</t>
  </si>
  <si>
    <t>ELİF ITAK</t>
  </si>
  <si>
    <t>Long Weapon</t>
  </si>
  <si>
    <t>CEMAL FATİH ÜNAL</t>
  </si>
  <si>
    <t>EGEMEN DEMİR</t>
  </si>
  <si>
    <t>ELİF NUR TAT</t>
  </si>
  <si>
    <t>İBRAHİM ÖZKAYA</t>
  </si>
  <si>
    <t>HAKAN KANBEROĞLU</t>
  </si>
  <si>
    <t>FATİH RESUL URHAN</t>
  </si>
  <si>
    <t>NUH URHAN</t>
  </si>
  <si>
    <t>ABDÜLKERİM DARENDELİ</t>
  </si>
  <si>
    <t>Taijiquan</t>
  </si>
  <si>
    <t>NİL HAYAT ÖZÜPEK</t>
  </si>
  <si>
    <t>HATİCE NUR KÜÇÜKTANIK</t>
  </si>
  <si>
    <t>KADİR BURHAN ŞENKOL</t>
  </si>
  <si>
    <t>Xingyiquan</t>
  </si>
  <si>
    <t>HATİCE GÜL ÇOŞKUN</t>
  </si>
  <si>
    <t>Barehand Routines</t>
  </si>
  <si>
    <t>YİĞİT EMRE CANPOLAT</t>
  </si>
  <si>
    <t>Taiji Weapon</t>
  </si>
  <si>
    <t>SUDE SEKİN</t>
  </si>
  <si>
    <t>RABİYA ŞIHLI</t>
  </si>
  <si>
    <t>Taolu</t>
  </si>
  <si>
    <t>BAYBARS ALTUNTABAK</t>
  </si>
  <si>
    <t>MEHMET KALAY</t>
  </si>
  <si>
    <t>ALİHAN AKKUŞ</t>
  </si>
  <si>
    <t>KADİR AĞAKİŞİ</t>
  </si>
  <si>
    <t>MUHAMMED REİS DANIŞ</t>
  </si>
  <si>
    <t>Qinda</t>
  </si>
  <si>
    <t>ALEYNA PARSAK</t>
  </si>
  <si>
    <t>ŞÜKRAN TEBA BÜYÜKDEMİR</t>
  </si>
  <si>
    <t>ZÜLAL ALİPAŞAOĞLU</t>
  </si>
  <si>
    <t>KÜBRA TÜRER</t>
  </si>
  <si>
    <t>MELİKE ÖZKARAKAŞ</t>
  </si>
  <si>
    <t>BEYZANUR ÇELİK</t>
  </si>
  <si>
    <t>CEREN SARE REİS</t>
  </si>
  <si>
    <t>Soft Weapon</t>
  </si>
  <si>
    <t>HACER ZEYNEP CAFER</t>
  </si>
  <si>
    <t>SEVİM EKİM</t>
  </si>
  <si>
    <t>Duilian With Weapon</t>
  </si>
  <si>
    <t>HATİCE ŞAHİN</t>
  </si>
  <si>
    <t>SEFANUR EKİM</t>
  </si>
  <si>
    <t>Yang Style Taijiquan</t>
  </si>
  <si>
    <t>NAZLICAN FİŞNE</t>
  </si>
  <si>
    <t>Bagua , Xingyiquan</t>
  </si>
  <si>
    <t>Bagua, Xingyi,Bajiquan</t>
  </si>
  <si>
    <t>Shaolinquan</t>
  </si>
  <si>
    <t>GÜLENAZ ÇOŞKUN</t>
  </si>
  <si>
    <t>BERKAY EFE KÖSE</t>
  </si>
  <si>
    <t xml:space="preserve">Weapon </t>
  </si>
  <si>
    <t>DÜRDANE ALPAYAR</t>
  </si>
  <si>
    <t>AHMET TAHA KESKİN</t>
  </si>
  <si>
    <t>Yiğit Yalçın ÇITAK</t>
  </si>
  <si>
    <t>Yılkan TİMURŞAH</t>
  </si>
  <si>
    <t>Ece Asya İKİZLER</t>
  </si>
  <si>
    <t>CAN ERTÜRK-DEMİR DİRİK- DOĞA İCLAL DEMİREL- ASLI AKBENİZ</t>
  </si>
  <si>
    <t>MELİSSA ERTEKİN</t>
  </si>
  <si>
    <t>TECHNO 293</t>
  </si>
  <si>
    <t xml:space="preserve">ÜMİTCAN GÜREŞ                                </t>
  </si>
  <si>
    <t>50 M KELEBEK</t>
  </si>
  <si>
    <t>BÜYÜK SİLKME-TOPLAM</t>
  </si>
  <si>
    <t>GENÇ KUMİTE</t>
  </si>
  <si>
    <t>GENÇ KATA</t>
  </si>
  <si>
    <t xml:space="preserve">BÜYÜK </t>
  </si>
  <si>
    <t>BÜYÜK 25 MT.STANDART TABANCA</t>
  </si>
  <si>
    <t>BÜYÜK 25 MT.CENTRE FİRE TABANCA</t>
  </si>
  <si>
    <t>BÜYÜK -  3 BANT</t>
  </si>
  <si>
    <t>GENÇ - 3 BANT</t>
  </si>
  <si>
    <t xml:space="preserve"> GENÇ ÇİFT AEROBİK</t>
  </si>
  <si>
    <t>GENÇ TRİO AEROBİK</t>
  </si>
  <si>
    <t>GENÇ GREKOROMEN</t>
  </si>
  <si>
    <t>GENÇ SERBEST</t>
  </si>
  <si>
    <t>BÜYÜK - KUMİTE</t>
  </si>
  <si>
    <t>GENÇ FULL - CONTACT</t>
  </si>
  <si>
    <t>GENÇ - LİGHT CONTACT</t>
  </si>
  <si>
    <t>GENÇ - POİNT FIGHTING</t>
  </si>
  <si>
    <t xml:space="preserve">YILDIZ - WAİKRU </t>
  </si>
  <si>
    <t>YILDIZ - WAİKRU</t>
  </si>
  <si>
    <t>GENÇ - KROS</t>
  </si>
  <si>
    <t>BÜYÜK +87 KG. TAEKWONDO</t>
  </si>
  <si>
    <t>BÜYÜK 54 KG. TAEKWONDO</t>
  </si>
  <si>
    <t>BÜYÜK +73 KG. TAEKWONDO</t>
  </si>
  <si>
    <t>BÜYÜK 80 KG. TAEKWONDO</t>
  </si>
  <si>
    <t>BÜYÜK 46 KG.TAEKWONDO</t>
  </si>
  <si>
    <t>BÜYÜK TAEKWONDO</t>
  </si>
  <si>
    <t>BÜYÜK KARATE KUMİTE TAKIM</t>
  </si>
  <si>
    <t>BÜYÜK OKÇULUK MAKARALI YAY</t>
  </si>
  <si>
    <t>BÜYÜK KOPARMA -SİLKME-TOPLAM</t>
  </si>
  <si>
    <t>BÜYÜK KOPARMA -SİLME-TOPLAM</t>
  </si>
  <si>
    <t>BÜYÜK 65 KG. SERBEST</t>
  </si>
  <si>
    <t>BÜYÜK 97 KG. SERBEST</t>
  </si>
  <si>
    <t>BÜYÜK 125 KG. SERBEST</t>
  </si>
  <si>
    <t>BÜYÜK 61 KG. SERBEST</t>
  </si>
  <si>
    <t>BÜYÜK 74 KG. SERBEST</t>
  </si>
  <si>
    <t>BÜYÜK 86 KG. SERBEST</t>
  </si>
  <si>
    <t>BÜYÜK 80 KG. GREKOROMEN</t>
  </si>
  <si>
    <t>BÜYÜK 85 KG. GREKOROMEN</t>
  </si>
  <si>
    <t>BÜYÜK 66 KG. GREKOROMEN</t>
  </si>
  <si>
    <t>BÜYÜK 98 KG. GREKOROMEN</t>
  </si>
  <si>
    <t>BÜYÜK 59 KG. GREKOROMEN</t>
  </si>
  <si>
    <t>BÜYÜK 71 KG. GREKOROMEN</t>
  </si>
  <si>
    <t>BÜYÜK 130 KG. GREKOROMEN</t>
  </si>
  <si>
    <t>BÜYÜK - BİLEK GÜREŞİ 65 KG SOL KOL</t>
  </si>
  <si>
    <t>BÜYÜK - BİLEK GÜREŞİ 75 KG SOL-SAĞ KOL</t>
  </si>
  <si>
    <t>BÜYÜK MASTER BİLEK GÜREŞİ 90 KG SOL KOL</t>
  </si>
  <si>
    <t>BÜYÜK - BİLEK GÜREŞİ 50  KG SAĞ KOL</t>
  </si>
  <si>
    <t>BÜYÜK - BİLEK GÜREŞİ 55  KG SOL KOL</t>
  </si>
  <si>
    <t>BÜYÜK - BİLEK GÜREŞİ 60 KG SAĞ KOL</t>
  </si>
  <si>
    <t>GENÇ - BİLEK GÜREŞİ 45 KG SOL-SAĞ KOL</t>
  </si>
  <si>
    <t>GENÇ - BİLEK GÜREŞİ 50  KG SOL-SAĞ KOL</t>
  </si>
  <si>
    <t>GENÇ - BİLEK GÜREŞİ 55  KG SOL-SAĞ KOL</t>
  </si>
  <si>
    <t>GENÇ - BİLEK GÜREŞİ 50  KG SOL KOL</t>
  </si>
  <si>
    <t>GENÇ - BİLEK GÜREŞİ 50  KG SAĞ KOL</t>
  </si>
  <si>
    <t>GENÇ - BİLEK GÜREŞİ 70  KG SAĞ KOL</t>
  </si>
  <si>
    <t>GENÇ - BİLEK GÜREŞİ  80 KG SOL-SAĞ KOL</t>
  </si>
  <si>
    <t>BÜYÜK - BİLEK GÜREŞİ 70 KG SOL KOL</t>
  </si>
  <si>
    <t>BÜYÜK - BİLEK GÜREŞİ 110+KG SOL-SAĞ KOL</t>
  </si>
  <si>
    <t>GENÇ - CHANGQUAN</t>
  </si>
  <si>
    <t>GENÇ - QİANGSU</t>
  </si>
  <si>
    <t>GENÇ - GUNSHU</t>
  </si>
  <si>
    <t>GENÇ - SANDA</t>
  </si>
  <si>
    <t>BÜYÜK - MASTER</t>
  </si>
  <si>
    <t>GENÇ - MAKARALI YAY</t>
  </si>
  <si>
    <t>GENÇ - VOLEYBOL</t>
  </si>
  <si>
    <t>GENÇ - LİSE</t>
  </si>
  <si>
    <t>GENÇ - FUTSAL</t>
  </si>
  <si>
    <t>GENÇ - BADMİNTON</t>
  </si>
  <si>
    <t>GENÇ - HENTBOL</t>
  </si>
  <si>
    <t>GENÇ - OLİMPİK YAY</t>
  </si>
  <si>
    <t>YILDIZ - 42 KG.</t>
  </si>
  <si>
    <t>GENÇ - 63,5 KG.</t>
  </si>
  <si>
    <t>GENÇ - 60 KG.</t>
  </si>
  <si>
    <t>BÜYÜK - 48 KG.</t>
  </si>
  <si>
    <t>BÜYÜK - 81 KG.</t>
  </si>
  <si>
    <t>MİNİK - 39 KG.</t>
  </si>
  <si>
    <t>YILDIZ - 51 KG.</t>
  </si>
  <si>
    <t>GENÇ - 57 KG.</t>
  </si>
  <si>
    <t>GENÇ - 54 KG.</t>
  </si>
  <si>
    <t>GENÇ - 51 KG.</t>
  </si>
  <si>
    <t>BÜYÜK - 51 KG.</t>
  </si>
  <si>
    <t>BÜYÜK - 67 KG.</t>
  </si>
  <si>
    <t>GENÇ - 67 KG.</t>
  </si>
  <si>
    <t>GENÇ - 71 KG.</t>
  </si>
  <si>
    <t>GENÇ - 45 KG.</t>
  </si>
  <si>
    <t>GENÇ - 48 KG.</t>
  </si>
  <si>
    <t>BÜYÜK - SUPERSPORT PİST</t>
  </si>
  <si>
    <t>YILDIZ - 39 KG.</t>
  </si>
  <si>
    <t>YILDIZ - 45 KG.</t>
  </si>
  <si>
    <t>YILDIZ - 57 KG.</t>
  </si>
  <si>
    <t xml:space="preserve">YILDIZ - 60 KG. </t>
  </si>
  <si>
    <t>GENÇ - TRAP</t>
  </si>
  <si>
    <t>GENÇ - DAĞ KOŞUSU</t>
  </si>
  <si>
    <t>BÜYÜK - BADMİNTON TEK</t>
  </si>
  <si>
    <t>GENÇ - 17 YAŞ</t>
  </si>
  <si>
    <t>GENÇ - 17 YAŞ ÇİFT BAYANLAR</t>
  </si>
  <si>
    <t>GENÇ - 17 YAŞ KARIŞIK ÇİFTLER</t>
  </si>
  <si>
    <t>GENÇ - 3 BANT - GENÇLER U-21</t>
  </si>
  <si>
    <t xml:space="preserve">GENÇ-DART </t>
  </si>
  <si>
    <t>YILDIZ - ÜST MİNİKLER</t>
  </si>
  <si>
    <t>BÜYÜK - SALSA</t>
  </si>
  <si>
    <t>BÜYÜK - MASTER HALTER 75 KG</t>
  </si>
  <si>
    <t>YILDIZ - SİLKME</t>
  </si>
  <si>
    <t>YILDIZ - (SİLKMEDE GÜMÜŞ)</t>
  </si>
  <si>
    <t>YILDIZ - KOPARMA</t>
  </si>
  <si>
    <t>YILDIZ - (KOPARMA VE TOPLAM)</t>
  </si>
  <si>
    <t>YILDIZ - (SİLKME VE TOPLAM)</t>
  </si>
  <si>
    <t>YILDIZ - (SİLKMEDE BRONZ)</t>
  </si>
  <si>
    <t>BÜYÜK - 23 YAŞ ALTI SİLKME TOPLAM</t>
  </si>
  <si>
    <t>BÜYÜK - 23 YAŞ ALTI  KOPARMA SİLKME TOPLAM</t>
  </si>
  <si>
    <t xml:space="preserve"> GENÇ - SİLKME 63 KG.</t>
  </si>
  <si>
    <t>GENÇ - 69 KG KOPARMA</t>
  </si>
  <si>
    <t>GENÇ - KOPARMA</t>
  </si>
  <si>
    <t>GENÇ - SİLKME TOPLAM</t>
  </si>
  <si>
    <t>BÜYÜK - U21</t>
  </si>
  <si>
    <t>GENÇ - ATLETİZM DİSK ATMA</t>
  </si>
  <si>
    <t>GENÇ - ATLETİZM 5000 MT</t>
  </si>
  <si>
    <t>GENÇ - ATLETİZM 100 MT ENGELLİ</t>
  </si>
  <si>
    <t>GENÇ - ATLETİZM GÜLLE ATMA</t>
  </si>
  <si>
    <t>GENÇ - ATLETİZM 400 MT-UZUN ATLAMA</t>
  </si>
  <si>
    <t>GENÇ - ATLETİZM 800 MT</t>
  </si>
  <si>
    <t>GENÇ - 4X100 BAYRAK</t>
  </si>
  <si>
    <t>GENÇ - 4X400 İSVEÇ BAYRAK</t>
  </si>
  <si>
    <t>GENÇ - ATLETİZM 400 MT</t>
  </si>
  <si>
    <t>GENÇ - ATLETİZM 100 MT</t>
  </si>
  <si>
    <t>GENÇ - ATLETİZM 110 MT ENG-CİRİT ATMA</t>
  </si>
  <si>
    <t>GENÇ - ATLETİZM 1500 MT</t>
  </si>
  <si>
    <t>GENÇ - ATLETİZM UZUN ATLAMA-800 MT</t>
  </si>
  <si>
    <t>BÜYÜK - VETERANLAR- 81 KG. 60-64 YAŞ</t>
  </si>
  <si>
    <t>BÜYÜK - VETERANLAR-60 KG. 55-59 YAŞ</t>
  </si>
  <si>
    <t>BÜYÜK - VETERANLAR-73KG. 30-34 YAŞ</t>
  </si>
  <si>
    <t>BÜYÜK - VETERANLAR-100 KG. 35-39 YAŞ</t>
  </si>
  <si>
    <t xml:space="preserve">GENÇ - MAKARALI </t>
  </si>
  <si>
    <t>GENÇ - MİX TAKIM MAKARALI YAY</t>
  </si>
  <si>
    <t>GENÇ - 18 YAŞ ALTI TAKIMLAR</t>
  </si>
  <si>
    <t xml:space="preserve"> BÜYÜK - 68 KİLO</t>
  </si>
  <si>
    <t>BÜYÜK - 67 KİLO</t>
  </si>
  <si>
    <t>BÜYÜK - MASTER 80 KG SAĞ KOL</t>
  </si>
  <si>
    <t>GENÇ - ATLETİK FİZİK 173 CM(BÜYÜK,GENÇ,MASTER)</t>
  </si>
  <si>
    <t>GENÇ - 18 YAŞ 45 KG( BİLEK GÜREŞİ SOL-SAĞ KOL)</t>
  </si>
  <si>
    <t>GENÇ - 18 YAŞ 55 KG( BİLEK GÜREŞİ SOL-SAĞ KOL)</t>
  </si>
  <si>
    <t>GENÇ - 18 YAŞ 50 KG( BİLEK GÜREŞİ SOL-SAĞ KOL)</t>
  </si>
  <si>
    <t>GENÇ - 18 YAŞ 55 KG( BİLEK GÜREŞİ SAĞ KOL)</t>
  </si>
  <si>
    <t>GENÇ - 18 YAŞ 60 KG( BİLEK GÜREŞİ SOL KOL)</t>
  </si>
  <si>
    <t>GENÇ - 18 YAŞ 70 KG( BİLEK GÜREŞİ SOL-SAĞ KOL)</t>
  </si>
  <si>
    <t>GENÇ - 18 YAŞ +70 KG( BİLEK GÜREŞİ SOL-SAĞ KOL)</t>
  </si>
  <si>
    <t>GENÇ - 18 YAŞ 50 KG( BİLEK GÜREŞİ SOL KOL)</t>
  </si>
  <si>
    <t>GENÇ - 18 YAŞ +80 KG( BİLEK GÜREŞİ SOL-SAĞ KOL)</t>
  </si>
  <si>
    <t>GENÇ - 18 YAŞ 80 KG( BİLEK GÜREŞİ SOL-SAĞ KOL)</t>
  </si>
  <si>
    <t>GENÇ - 21 YAŞ ALTI 65 KG( BİLEK GÜREŞİ SOL KOL)</t>
  </si>
  <si>
    <t>GENÇ - 21 YAŞ ALTI 55 KG( BİLEK GÜREŞİ SOL-SAĞ KOL)</t>
  </si>
  <si>
    <t>GENÇ - 21 YAŞ ALTI 70 KG( BİLEK GÜREŞİ SOL KOL)</t>
  </si>
  <si>
    <t>GENÇ - 21 YAŞ ALTI 75 KG( BİLEK GÜREŞİ SOL-SAĞ KOL)</t>
  </si>
  <si>
    <t>GENÇ - 21 YAŞ ALTI 80 KG( BİLEK GÜREŞİ SOL KOL)</t>
  </si>
  <si>
    <t>GENÇ - 18 YAŞ 65 KG( BİLEK GÜREŞİ SAĞ KOL)</t>
  </si>
  <si>
    <t>GENÇ - 18 YAŞ 50 KG( BİLEK GÜREŞİ SAĞ KOL)</t>
  </si>
  <si>
    <t>GENÇ - 21 YAŞ ALTI 80 KG( BİLEK GÜREŞİ SAĞ KOL)</t>
  </si>
  <si>
    <t>BÜYÜK - 60 KG.SOL KOL</t>
  </si>
  <si>
    <t>BÜYÜK - 70 KG.SOL KOL</t>
  </si>
  <si>
    <t>BÜYÜK - 80 KG.SOL KOL</t>
  </si>
  <si>
    <t>BÜYÜK - 110+ KG SOL-SAĞ KOL</t>
  </si>
  <si>
    <t>BÜYÜK - 50 KG SAĞ KOL</t>
  </si>
  <si>
    <t>BÜYÜK - 80 + SOL KOL</t>
  </si>
  <si>
    <t>BÜYÜK - 60 KG SOL-SAĞ KOL</t>
  </si>
  <si>
    <t>SATRANÇ-AMATÖRLER ŞAMP.</t>
  </si>
  <si>
    <t>VÜCUT GELİŞTİRME,FITNESS</t>
  </si>
  <si>
    <t>BÜYÜK - GREKOROMEN 120 KG</t>
  </si>
  <si>
    <t>BÜYÜK - GREKOROMEN 74 KG</t>
  </si>
  <si>
    <t>BÜYÜK - SERBEST 96 KG</t>
  </si>
  <si>
    <t>BÜYÜK - GREKOROMEN 84 KG</t>
  </si>
  <si>
    <t>BÜYÜK - GREKOROMEN 96 KG</t>
  </si>
  <si>
    <t>BÜYÜK - VETERANLAR-GREKOROMEN</t>
  </si>
  <si>
    <t>BÜYÜK - VETERANLAR-SERBEST</t>
  </si>
  <si>
    <t>YILDIZ - KOP</t>
  </si>
  <si>
    <t>YILDIZ - KOP.SLK.T.</t>
  </si>
  <si>
    <t>YILDIZ - BAYAN KOP</t>
  </si>
  <si>
    <t>YILDIZ - ERKEK KOP.SLK.T.</t>
  </si>
  <si>
    <t>BÜYÜK - SİLKME-TOPLAM</t>
  </si>
  <si>
    <t>BÜYÜK - KOPARMA</t>
  </si>
  <si>
    <t>GENÇ - KUMİTE</t>
  </si>
  <si>
    <t>GENÇ - KATA</t>
  </si>
  <si>
    <t>BÜYÜK - LOW KİCK CONTACT</t>
  </si>
  <si>
    <t>BÜYÜK - K1 CONTACT</t>
  </si>
  <si>
    <t>BÜYÜK - KİCK LIGHT CONTACT</t>
  </si>
  <si>
    <t>BÜYÜK - LIGHT CONTACT</t>
  </si>
  <si>
    <t xml:space="preserve">GENÇ - LİSELER </t>
  </si>
  <si>
    <t>MİNİK - BİREYSEL 11 YAŞALTI</t>
  </si>
  <si>
    <t>YILDIZ - BİREYSEL 15 YAŞALTI</t>
  </si>
  <si>
    <t>MİNİK -  BİREYSEL 7 YAŞALTI</t>
  </si>
  <si>
    <t>YILDIZ - BİREYSEL 13 YAŞALTI</t>
  </si>
  <si>
    <t>BÜYÜK - 36 YAŞ ÜSTÜ İKİLİ TAKIM PAİR</t>
  </si>
  <si>
    <t xml:space="preserve">BÜYÜK - 36 YAŞ ÜSTÜ ERKEK TAKIM </t>
  </si>
  <si>
    <t>BÜYÜK -14-35 YAŞ ERKEK TAKIM</t>
  </si>
  <si>
    <t>BÜYÜK - 14-35 YAŞ BAYAN TAKIM</t>
  </si>
  <si>
    <t>MİNİK - 10 YAŞ</t>
  </si>
  <si>
    <t>GENÇ - BİREYSEL 17 YAŞALTI</t>
  </si>
  <si>
    <t>GENÇ - 75 KG.</t>
  </si>
  <si>
    <t>BÜYÜK - BİLEK GÜREŞİ 75 KG.</t>
  </si>
  <si>
    <t>BÜYÜK - BİLEK GÜREŞİ 65 KG.</t>
  </si>
  <si>
    <t>BÜYÜK - BİLEK GÜREŞİ + 110 KG.</t>
  </si>
  <si>
    <t>GENÇ - BİLEK GÜREŞİ 50 KG.</t>
  </si>
  <si>
    <t>GENÇ - BİLEK GÜREŞİ 60 KG.</t>
  </si>
  <si>
    <t>BÜYÜK - BİLEK GÜREŞİ 60 KG.</t>
  </si>
  <si>
    <t xml:space="preserve">GENÇ - BİLEK GÜREŞİ   45 KG. </t>
  </si>
  <si>
    <t>BÜYÜK - BİLEK GÜREŞİ 55 KG.</t>
  </si>
  <si>
    <t>BÜYÜK - 1500 METRE</t>
  </si>
  <si>
    <t>BÜYÜK -  3000 METRE</t>
  </si>
  <si>
    <t>BÜYÜK - 60 KG.</t>
  </si>
  <si>
    <t>BÜYÜK - 75 KG.</t>
  </si>
  <si>
    <t>BÜYÜK - 56 KG</t>
  </si>
  <si>
    <t>BÜYÜK - 91 KG.</t>
  </si>
  <si>
    <t>BÜYÜK - 23 YAŞ ALTI</t>
  </si>
  <si>
    <t>GENÇ - GÜREŞ  GREKOROMEN 42 KG.</t>
  </si>
  <si>
    <t>GENÇ - GÜREŞ  GREKOROMEN 46 KG.</t>
  </si>
  <si>
    <t>GENÇ - GÜREŞ  GREKOROMEN 58 KG.</t>
  </si>
  <si>
    <t>GENÇ - GÜREŞ  GREKOROMEN 63 KG.</t>
  </si>
  <si>
    <t>GENÇ - GÜREŞ  GREKOROMEN 69 KG.</t>
  </si>
  <si>
    <t>GENÇ - GÜREŞ  GREKOROMEN 76 KG.</t>
  </si>
  <si>
    <t>GENÇ - GÜREŞ  GREKOROMEN 85 KG.</t>
  </si>
  <si>
    <t xml:space="preserve">GENÇ - GÜREŞ  GREKOROMEN 100 KG. </t>
  </si>
  <si>
    <t xml:space="preserve"> BÜYÜK - GÜREŞ GREKOROMEN 84 KG.</t>
  </si>
  <si>
    <t>BÜYÜK - GÜREŞ GREKOROMEN  60 KG.</t>
  </si>
  <si>
    <t xml:space="preserve"> BÜYÜK - GÜREŞ GREKOROMEN120 KG.</t>
  </si>
  <si>
    <t>GENÇ - GÜREŞ SERBEST 42 KG.</t>
  </si>
  <si>
    <t>GENÇ - GÜREŞ SERBEST58 KG.</t>
  </si>
  <si>
    <t>GENÇ - GÜREŞ GREKOROMEN 85 KG.</t>
  </si>
  <si>
    <t>BÜYÜK - GÜREŞ SERBEST 55 KG.</t>
  </si>
  <si>
    <t>BÜYÜK - GÜREŞ SERBEST 60 KG.</t>
  </si>
  <si>
    <t>BÜYÜK - GÜREŞ SERBEST 66 KG.</t>
  </si>
  <si>
    <t>BÜYÜK - GÜREŞ SERBEST 74 KG.</t>
  </si>
  <si>
    <t>BÜYÜK - GÜREŞ SERBEST 84 KG.</t>
  </si>
  <si>
    <t>BÜYÜK - GÜREŞ SERBEST 96 KG.</t>
  </si>
  <si>
    <t>BÜYÜK - GÜREŞ SERBEST 120 KG.</t>
  </si>
  <si>
    <t>GENÇ - KUMİTE 59 KG.</t>
  </si>
  <si>
    <t>GENÇ - KUMİTE 48 KG.</t>
  </si>
  <si>
    <t>GENÇ - KUMİTE 68 KG.</t>
  </si>
  <si>
    <t>GENÇ - KUMİTE +76 KG.</t>
  </si>
  <si>
    <t>GENÇ - KUMİTE 55 KG.</t>
  </si>
  <si>
    <t>GENÇ - KUMİTE 76 KG.</t>
  </si>
  <si>
    <t>BÜYÜK - KUMİTE TK</t>
  </si>
  <si>
    <t>BÜYÜK - KATA TK</t>
  </si>
  <si>
    <t>GENÇ - 23 YAŞ ALTI</t>
  </si>
  <si>
    <t>BÜYÜK - PARA TAEKWONDO</t>
  </si>
  <si>
    <t>GENÇ - 15-16 YAŞ</t>
  </si>
  <si>
    <t>MİNİK - 9 YAŞ</t>
  </si>
  <si>
    <t>YILDIZ - 11 YAŞ GENEL</t>
  </si>
  <si>
    <t>YILDIZ - 11 YAŞ</t>
  </si>
  <si>
    <t>YILDIZ - 13 YAŞ GENEL</t>
  </si>
  <si>
    <t>GENÇ - 15 YAŞ GENEL</t>
  </si>
  <si>
    <t>GENÇ - 17 YAŞ GENEL</t>
  </si>
  <si>
    <t>MİNİK - 7 YAŞ GENEL</t>
  </si>
  <si>
    <t>MİNİK - 7 YAŞ KIZLAR</t>
  </si>
  <si>
    <t>YILDIZ - 13 YAŞ</t>
  </si>
  <si>
    <t>GENÇ - 15 YAŞ</t>
  </si>
  <si>
    <t>GENÇ - 18 YAŞ ALTI</t>
  </si>
  <si>
    <t>YILDIZ - 14 YAŞ GENEL</t>
  </si>
  <si>
    <t>BÜYÜK - POOMSE</t>
  </si>
  <si>
    <t>GENÇ - POOMSE</t>
  </si>
  <si>
    <t>BÜYÜK - 36 YAŞ ÜSTÜ POOMSE</t>
  </si>
  <si>
    <t>BÜYÜK - 51-60 YAŞ POOMSE</t>
  </si>
  <si>
    <t>BÜYÜK - BİL.GÜR.SOL KOL 65 KG.</t>
  </si>
  <si>
    <t>BÜYÜK - BİL.GÜR.SOL KOL 70 KG.</t>
  </si>
  <si>
    <t>BÜYÜK - BİL.GÜR.SOL KOL 75 KG.</t>
  </si>
  <si>
    <t>BÜYÜK - BİL.GÜR.SOL KOL +110 KG.</t>
  </si>
  <si>
    <t>BÜYÜK - BİL.GÜR.SAĞ KOL 55 KG.</t>
  </si>
  <si>
    <t>BÜYÜK - BİL.GÜR.SAĞ KOL 65 KG.</t>
  </si>
  <si>
    <t>BÜYÜK - BİL.GÜR.SAĞ KOL 75 KG.</t>
  </si>
  <si>
    <t>BÜYÜK - BİL.GÜR.SAĞ KOL+110 KG.</t>
  </si>
  <si>
    <t>GENÇ - BİL.GÜR.SOL KOL 55 KG.</t>
  </si>
  <si>
    <t>GENÇ - BİL.GÜR.SOL KOL 65 KG.</t>
  </si>
  <si>
    <t>BÜYÜK - BİL.GÜR.SOL KOL 50 KG.</t>
  </si>
  <si>
    <t>BÜYÜK - BİL.GÜR.SAĞ KOL 50 KG.</t>
  </si>
  <si>
    <t>BÜYÜK - BİL.GÜR SAĞ KOL50 KG.</t>
  </si>
  <si>
    <t>BÜYÜK - BİL.GÜR.SAĞ KOL70 KG.</t>
  </si>
  <si>
    <t>GENÇ - BİL.GÜR.SOL KOL 45 KG.</t>
  </si>
  <si>
    <t>GENÇ - BİL.GÜR.SOL KOL 50 KG.</t>
  </si>
  <si>
    <t>GENÇ BİL.GÜR. SOL KOL 60 KG.</t>
  </si>
  <si>
    <t>GENÇ - BİL.GÜR.SOL KOL 60 KG.</t>
  </si>
  <si>
    <t>GENÇ - BİL.GÜR.SAĞ KOL 45 KG.</t>
  </si>
  <si>
    <t>GENÇ - BİL.GÜR.SAĞ KOL 50 KG.</t>
  </si>
  <si>
    <t>GENÇ - BİL.GÜR.SAĞ KOL 55 KG.</t>
  </si>
  <si>
    <t>GENÇ - BİL.GÜR.SAĞ KOL 60 KG.</t>
  </si>
  <si>
    <t>GENÇ - SERBEST 800</t>
  </si>
  <si>
    <t>GENÇ - SERBEST 1500</t>
  </si>
  <si>
    <t>GENÇ - DART</t>
  </si>
  <si>
    <t>BÜYÜK - BOCCE</t>
  </si>
  <si>
    <t>GENÇ - 17-21 YAŞ GRUPLARI</t>
  </si>
  <si>
    <t>BÜYÜK - VETERANLAR</t>
  </si>
  <si>
    <t>GENÇ - PLAJ</t>
  </si>
  <si>
    <t>YILDIZ - PLAJ</t>
  </si>
  <si>
    <t>GENÇ -  PLAJ</t>
  </si>
  <si>
    <t>BÜYÜK - PLAJ</t>
  </si>
  <si>
    <t>BÜYÜK - U23</t>
  </si>
  <si>
    <t>BÜYÜK - U 21</t>
  </si>
  <si>
    <t>BÜYÜK U 23</t>
  </si>
  <si>
    <t>BÜYÜK - ÜST GENÇ ERKEKLER</t>
  </si>
  <si>
    <t>YILDIZ - ALTGENÇ ERKEKLER</t>
  </si>
  <si>
    <t>BÜYÜK - ÜST GENÇ BAYANLAR</t>
  </si>
  <si>
    <t>YILDIZ - ALT GENÇ BAYANLAR</t>
  </si>
  <si>
    <t>GENÇ - 17 GENEL</t>
  </si>
  <si>
    <t>YILDIZ - 11 KIZLAR</t>
  </si>
  <si>
    <t>YILDIZ - 13 GENEL</t>
  </si>
  <si>
    <t>YILDIZ - 11 GENEL</t>
  </si>
  <si>
    <t>BÜYÜK - 30 YAŞ ÜSTÜ</t>
  </si>
  <si>
    <t xml:space="preserve"> GENÇ - SERBEST STİL</t>
  </si>
  <si>
    <t>BÜYÜK - 30 YAŞ ÜSTÜ İKİLİ TAKIM</t>
  </si>
  <si>
    <t xml:space="preserve">SERİM OLGUN KAHVECİ  </t>
  </si>
  <si>
    <t>ENES DOĞUHAN BİLGİN</t>
  </si>
  <si>
    <t>NUR BEYZA MİNGAN</t>
  </si>
  <si>
    <t xml:space="preserve">BUSE YAVUZ  </t>
  </si>
  <si>
    <t xml:space="preserve">BENGÜ ALKAN  </t>
  </si>
  <si>
    <t xml:space="preserve">EMİRHAN MURAN  </t>
  </si>
  <si>
    <t xml:space="preserve">EMİRHAN MURAN - KÜBRA DAĞLI </t>
  </si>
  <si>
    <t xml:space="preserve">ALİ KEMAL USTABAŞ - KÜBRA DAĞLI </t>
  </si>
  <si>
    <t xml:space="preserve">SERİM OLGUN KAHVECİ - MEVLÜT PEKCAN                    </t>
  </si>
  <si>
    <t xml:space="preserve">YUSUF ŞAŞMAZ - BUSENUR SEVÜK                             </t>
  </si>
  <si>
    <t>YUSUF EMRE AKBIYIK - YASİN ÇEKEN - FURKAN BAYRAK</t>
  </si>
  <si>
    <t>MERT TÜRK - BUSENUR SEVÜK - E.DOĞUHAN BİLGİN                                                                                                        İREM NUR ÖZTÜRK - YUSUF ŞAŞMAZ</t>
  </si>
  <si>
    <t>BUSE YAVUZ - MUHAMMED EMİR YILMAZ</t>
  </si>
  <si>
    <t>BÜŞRA ÖZDEN - ŞEVVAL YARAR - KAYRA DESTAN</t>
  </si>
  <si>
    <t>GENÇ - SERBEST STİL İKİLİ TAKIM</t>
  </si>
  <si>
    <t>GENÇ - 15-17 YAŞ TAKIM</t>
  </si>
  <si>
    <t>GENÇ - SERBEST</t>
  </si>
  <si>
    <t>GENÇ -  İKİLİ TAKIM</t>
  </si>
  <si>
    <t>GENÇ -  TAKIM</t>
  </si>
  <si>
    <t>BÜYÜK - 18-30 YAŞ</t>
  </si>
  <si>
    <t>BÜYÜK - SERB.STİL 17 YAŞ ÜSTÜ</t>
  </si>
  <si>
    <t>BÜYÜK - 18-30 YAŞ İKİLİ TAKIM</t>
  </si>
  <si>
    <t>BÜYÜK - 18 YAŞ ÜSTÜ TAKIM</t>
  </si>
  <si>
    <t>BÜYÜK - MASTERLAR</t>
  </si>
  <si>
    <t>MİNİK</t>
  </si>
  <si>
    <t>BÜYÜK - 22 YAŞ ALTI</t>
  </si>
  <si>
    <t>BÜYÜK - RAFTİNG(U19)</t>
  </si>
  <si>
    <t>GENÇ - U17</t>
  </si>
  <si>
    <t>GENÇ - U15</t>
  </si>
  <si>
    <t>BÜYÜK - U 23</t>
  </si>
  <si>
    <t>44 KG.KOPARMA SİLKME TOPLAM</t>
  </si>
  <si>
    <t>YILDIZ - U 16 KIZLAR</t>
  </si>
  <si>
    <t>BÜYÜK - 21 YAŞ ALTI</t>
  </si>
  <si>
    <t>BÜYÜK - U2000</t>
  </si>
  <si>
    <t>BÜYÜK - U2000 GENEL</t>
  </si>
  <si>
    <t>BÜYÜK - U2300</t>
  </si>
  <si>
    <t>BÜYÜK - U2300 GENEL</t>
  </si>
  <si>
    <t>GENÇ - U1700 GENEL</t>
  </si>
  <si>
    <t>YILDIZ - 11 YAŞ KIZLAR</t>
  </si>
  <si>
    <t>GENÇ - 17 YAŞ KIZLAR</t>
  </si>
  <si>
    <t>MİNİK - 09 YAŞ KIZLAR</t>
  </si>
  <si>
    <t>MİNİK - 09 YAŞ GENEL</t>
  </si>
  <si>
    <t>YILDIZ - 13 YAŞ KIZLAR</t>
  </si>
  <si>
    <t>BÜYÜK - 18-30 YAŞ ERKEK TAKIMI</t>
  </si>
  <si>
    <t>BÜYÜK - 30 YAŞ ÜSTÜ ERKEK TAKIM</t>
  </si>
  <si>
    <t>BÜYÜK - 18-30 YAŞ BAYAN TAKIMI</t>
  </si>
  <si>
    <t>GENÇ - İKİLİ TAKIM</t>
  </si>
  <si>
    <t xml:space="preserve">BÜYÜK - 41-50 YAŞ  </t>
  </si>
  <si>
    <t xml:space="preserve">BÜYÜK - 61-65 YAŞ  </t>
  </si>
  <si>
    <t xml:space="preserve">ZİHNİ BERKAY EMİRAL - CEM KORTAN UYAR - FURKAN ÇOLAK </t>
  </si>
  <si>
    <t>HAKAN SEFA KARAKAŞ - YİĞİT KEMAL YILMAZ - ENES SÖZEN</t>
  </si>
  <si>
    <t>NAGİHAN BESLEME  ELİF DEMİR - ŞEYDA NUR YAVUZ</t>
  </si>
  <si>
    <t>HABİP OKÇU - ALİ KEMAL USTABAŞ - SEYYİD BURHANEDDİN FIRAT</t>
  </si>
  <si>
    <t>GÜRAY TÜRK  - MUSTAFA YILMAZ - ADİL TEKİN</t>
  </si>
  <si>
    <t>YUSUF ŞAŞMAZ - GÜLSENA KARAKUYULU</t>
  </si>
  <si>
    <t>YILDIZ ÖRS - MEVLÜT PEKCAN</t>
  </si>
  <si>
    <t>ELİF SILA YILMAZ - BÜŞRA DENİZ YILMAZ - ELİF DÖŞÜÇUKUR</t>
  </si>
  <si>
    <t>KÜBRA DAĞLI - EMİRHAN MURAN</t>
  </si>
  <si>
    <t>ENES DOĞUHAN BİLGİN - SÜMEYYE ŞENTÜRK - MUSTAFA OĞUZHAN ÖRNEK - SEDA KANSU - FURKAN UZUN</t>
  </si>
  <si>
    <t>YİĞİT KEMAL YILMAZ - SUDE YENER</t>
  </si>
  <si>
    <t>SAFİYE YALÇIN TÜRK - YILDIZ ÖRS - SAKİNE KÜÇÜKAKYÜZ</t>
  </si>
  <si>
    <t xml:space="preserve">GENÇ - SERBEST STİL 12-17 YAŞ </t>
  </si>
  <si>
    <t xml:space="preserve">GENÇ - SERBEST STİL 12-17 YAŞ 
 </t>
  </si>
  <si>
    <t>BÜYÜK - SERBEST STİL                                     17 YAŞ ÜSTÜ İKİLİ TAKIM</t>
  </si>
  <si>
    <t>GENÇ - SERBEST STİL                                 17 YAŞ ALTI İKİLİ TAKIM</t>
  </si>
  <si>
    <t xml:space="preserve">BÜYÜK - SERBEST STİL                                          17 YAŞ ÜSTÜ
 </t>
  </si>
  <si>
    <t xml:space="preserve">BÜYÜK - 51-60 YAŞ </t>
  </si>
  <si>
    <t xml:space="preserve">BÜYÜK - 31-40 YAŞ  </t>
  </si>
  <si>
    <t xml:space="preserve">BÜYÜK - 65 YAŞ ÜSTÜ </t>
  </si>
  <si>
    <t xml:space="preserve">BÜYÜK - 18-30 YAŞ  </t>
  </si>
  <si>
    <t>BÜYÜK - 30 YAŞ ÜSTÜ  TAKIM</t>
  </si>
  <si>
    <t xml:space="preserve">BÜYÜK - 51-60 YAŞ  </t>
  </si>
  <si>
    <t>BÜYÜK - SERBEST STİL                                                                                 17 YAŞ ÜSTÜ</t>
  </si>
  <si>
    <t xml:space="preserve">BÜYÜK - 19 YAŞALTI </t>
  </si>
  <si>
    <t>GENÇ - 17 YAŞ ALTI</t>
  </si>
  <si>
    <t>YILDIZ - (GENÇ  ALT)</t>
  </si>
  <si>
    <t>BÜYÜK - (GENÇ ÜST)</t>
  </si>
  <si>
    <t>KÜÇÜK</t>
  </si>
  <si>
    <t>MİNİK - (KÜÇÜKLER)</t>
  </si>
  <si>
    <t>GENÇ - YILDIZ OKULLARARASI</t>
  </si>
  <si>
    <t>BÜYÜK - GENEL</t>
  </si>
  <si>
    <t xml:space="preserve">BÜYÜK - BALIK </t>
  </si>
  <si>
    <t>BÜYÜK - YAKIN ÇEKİM</t>
  </si>
  <si>
    <t>BÜYÜK - MODELSİZ GENİŞ AÇI</t>
  </si>
  <si>
    <t>BÜYÜK - MODELLİ GENİŞ AÇI</t>
  </si>
  <si>
    <t>BÜYÜK - KLASİK V.G 1.68 CM</t>
  </si>
  <si>
    <t>BÜYÜK - KLASİK V.G 1.80 CM</t>
  </si>
  <si>
    <t xml:space="preserve">BÜYÜK - FİTNESS AÇIK SİKLET </t>
  </si>
  <si>
    <t xml:space="preserve">GENÇ - AÇIK SİKLET </t>
  </si>
  <si>
    <t>BÜYÜK - TEKERLEKLİ SANDALYE</t>
  </si>
  <si>
    <t>YILDIZ - İKİLİ TAKIM</t>
  </si>
  <si>
    <t>BÜYÜK - 3 BANT</t>
  </si>
  <si>
    <t>BÜYÜK - 3 BANT MİLLİ TAKIM</t>
  </si>
  <si>
    <t>GENÇ - (ÜMİT)</t>
  </si>
  <si>
    <t xml:space="preserve">GENÇ - (ÜMİT) - KATA </t>
  </si>
  <si>
    <t>BÜYÜK - 21 YAŞ ALTI KUMİTE 60 KG.</t>
  </si>
  <si>
    <t>BÜYÜK - 21 YAŞ ALTI KUMİTE 53 KG.</t>
  </si>
  <si>
    <t>GENÇ - (ÜMİT) - KUMİTE 52 KG.</t>
  </si>
  <si>
    <t xml:space="preserve">BÜYÜK - 21 YAŞ ALTI  KATA </t>
  </si>
  <si>
    <t>GENÇ - (ÜMİT) - KUMİTE 57 KG.</t>
  </si>
  <si>
    <t>GENÇ - (ÜMİT) - KUMİTE 70 KG.</t>
  </si>
  <si>
    <t xml:space="preserve">BÜYÜK - 21 YAŞ ALTI KATA </t>
  </si>
  <si>
    <t>BÜYÜK - 21 YAŞ ALTI KUMİTE 68 KG.</t>
  </si>
  <si>
    <t>GENÇ - (ÜMİT) TAKIM</t>
  </si>
  <si>
    <t>BÜYÜK - KARIŞIK ÇİFTLER</t>
  </si>
  <si>
    <t>BÜYÜK - SENKRON POOMSE</t>
  </si>
  <si>
    <t>GENÇ - PAİR TK. POOMSE</t>
  </si>
  <si>
    <t>GENÇ - SENKRON TK. POOMSE</t>
  </si>
  <si>
    <t>BÜYÜK - OPTİMİST</t>
  </si>
  <si>
    <t>GENÇ - (ÜMİT) - KUMİTE</t>
  </si>
  <si>
    <t>BÜYÜK - CROSS</t>
  </si>
  <si>
    <t>YILDIZ - ERK.MAKARALI YAY</t>
  </si>
  <si>
    <t>YILDIZ - MAKARALI YAY</t>
  </si>
  <si>
    <t>GENÇ - (ÜMİT) - FIBA U20</t>
  </si>
  <si>
    <t>BÜYÜK - VETERANLAR-60 KG.</t>
  </si>
  <si>
    <t>GENÇ - (ÜMİT) - 48 KG</t>
  </si>
  <si>
    <t>GENÇ - (ÜMİT) - 40 KG</t>
  </si>
  <si>
    <t>BÜYÜK - KUMİTE TAKIM</t>
  </si>
  <si>
    <t>GENÇ - (ÜMİT) - KATA</t>
  </si>
  <si>
    <t>GENÇ - 21 YAŞ ALTI KATA</t>
  </si>
  <si>
    <t>GENÇ - ÜMİT KUMİTE</t>
  </si>
  <si>
    <t>GENÇ - 21 YAŞ ALTI KUMİTE</t>
  </si>
  <si>
    <t>GENÇ - KATA TAKIM</t>
  </si>
  <si>
    <t>BÜYÜK - PİST - SUPERSTOCK 600</t>
  </si>
  <si>
    <t>BÜYÜK - PİST - ALP ADRİA</t>
  </si>
  <si>
    <t>BÜYÜK - SUPERMOTO SM3</t>
  </si>
  <si>
    <t>BÜYÜK - SUPERMOTO 85 cc</t>
  </si>
  <si>
    <t>BÜYÜK - SUPERMOTO 65 cc</t>
  </si>
  <si>
    <t>YILDIZ - (KADET) - TAKIMI OLİMPİK YAY</t>
  </si>
  <si>
    <t>YILDIZ - (KADET) MİX TAKIM MAKARALI YAY</t>
  </si>
  <si>
    <t>YILDIZ - MİX (KADET) TAKIMI OLİMPİK YAY</t>
  </si>
  <si>
    <t>YILDIZ - (KADET) TAKIMI MAKARALI YAY</t>
  </si>
  <si>
    <t>YILDIZ - (KADET) OLİMPİK YAY</t>
  </si>
  <si>
    <t>YILDIZ - (KADET) MAKARALI</t>
  </si>
  <si>
    <t>GENÇ - MAKARALI YAY TAKIMI</t>
  </si>
  <si>
    <t>BÜYÜK - ROTAX MAX ORTA VE DOĞU AVRUPA ŞAMPİYONASI</t>
  </si>
  <si>
    <t>BÜYÜK - BİNEK OTOMOBİLLER</t>
  </si>
  <si>
    <t>MİNİK - 7 YAŞ</t>
  </si>
  <si>
    <t xml:space="preserve">GENÇ - 17 YAŞ </t>
  </si>
  <si>
    <t>GENÇ - GENEL</t>
  </si>
  <si>
    <t>GENÇ - 16 YAŞ GENEL KATEGORİ</t>
  </si>
  <si>
    <t>MİNİK - 10 YAŞ GENEL KATEGORİ</t>
  </si>
  <si>
    <t>BÜYÜK - 1.CMAS SUALTI FOTOĞRAF YARIŞMASI</t>
  </si>
  <si>
    <t>GENÇ - (ÜMİT) - 80 KG.</t>
  </si>
  <si>
    <t>GENÇ - (ÜMİT) - 67 KG.</t>
  </si>
  <si>
    <t>GENÇ - (ÜMİT) - 57 KG.</t>
  </si>
  <si>
    <t>GENÇ  - (ÜMİT) - 87 KG.</t>
  </si>
  <si>
    <t>BÜYÜK - KLASİK VÜCUT GELİŞTİRME 168 CM(BÜYÜK,GENÇ,MASTER)</t>
  </si>
  <si>
    <t>YILDIZ - FİTNESS BODY 12 YAŞ</t>
  </si>
  <si>
    <t>YILDIZ - FİTNESS BODY 13-15  YAŞ</t>
  </si>
  <si>
    <t>BÜYÜK - MASTER 80 KG( BİLEK GÜREŞİ SOL KOL)</t>
  </si>
  <si>
    <t>BÜYÜK - MASTER 90 KG(BİLEK GÜREŞİ SOL KOL)</t>
  </si>
  <si>
    <t>BÜYÜK - MASTER +100 KG( BİLEK GÜREŞİ SOL-SAĞ KOL)</t>
  </si>
  <si>
    <t>GENÇ - 19 YAŞ ALTI</t>
  </si>
  <si>
    <t xml:space="preserve">MİNİK </t>
  </si>
  <si>
    <t>MİNİK - 9 YAŞ KADIN</t>
  </si>
  <si>
    <t>BÜYÜK - 18-30 YAŞ TAKIM</t>
  </si>
  <si>
    <t>BÜYÜK - 51-60 YAŞ FERDİ</t>
  </si>
  <si>
    <t>BÜYÜK - 30 YAŞ ÜZERİ TAKIM</t>
  </si>
  <si>
    <t>BÜYÜK - 18-30 YAŞ ÜZERİ TAKIM</t>
  </si>
  <si>
    <t>BÜYÜK - 41-50 YAŞ FERDİ</t>
  </si>
  <si>
    <t>BÜYÜK - 30 YAŞ ÜZERİ İKİLİ TAKIM</t>
  </si>
  <si>
    <t>BÜYÜK - 31-40 YAŞ FERDİ</t>
  </si>
  <si>
    <t>MİNİK - 9 YAŞ GENEL</t>
  </si>
  <si>
    <t>BÜYÜK - RALLİKROS ŞAMPİYONASI</t>
  </si>
  <si>
    <t>YILDIZ - FİTNESS BODY 13-15 YAŞ</t>
  </si>
  <si>
    <t>MİNİK - ÇOCUK FİTNESS</t>
  </si>
  <si>
    <t>GENÇ - ERKEK FİZİK 175 CM</t>
  </si>
  <si>
    <t xml:space="preserve"> BÜYÜK - LOW KİCK 62 KG.</t>
  </si>
  <si>
    <t>BÜYÜK - KOPARMA TOPLAM</t>
  </si>
  <si>
    <t xml:space="preserve"> BÜYÜK - BOŞ EL</t>
  </si>
  <si>
    <t xml:space="preserve"> GENÇ - ÇİFT İNCE KILIÇ</t>
  </si>
  <si>
    <t>BÜYÜK - SUPERMOTO</t>
  </si>
  <si>
    <t xml:space="preserve"> MOTOSİKLET</t>
  </si>
  <si>
    <t>BÜYÜK - ERKEKLER</t>
  </si>
  <si>
    <t>BÜYÜK - HENTBOL</t>
  </si>
  <si>
    <t>GENÇ - BASKETBOL</t>
  </si>
  <si>
    <t>YILDIZ - GÜREŞ</t>
  </si>
  <si>
    <t>GENÇ - GÜREŞ</t>
  </si>
  <si>
    <t>YILDIZ - (KADET)</t>
  </si>
  <si>
    <t>GENÇ - YÜKSEK KIRIŞ</t>
  </si>
  <si>
    <t>BÜYÜK - BASKETBOL 20 YAŞ ALTI</t>
  </si>
  <si>
    <t>BÜYÜK - KOP-SİLK-TOP</t>
  </si>
  <si>
    <t>BÜYÜK - SİLKME</t>
  </si>
  <si>
    <t>BÜYÜK - KOP-TOP</t>
  </si>
  <si>
    <t>BÜYÜK - SİLK-TOPLAM</t>
  </si>
  <si>
    <t>BÜYÜK - BAYANLAR</t>
  </si>
  <si>
    <t>BÜYÜK - SİLKMEDE GÜMÜŞ TOPLAMDA BRONZ</t>
  </si>
  <si>
    <t>BÜYÜK - SİLKME VE TOPLAM</t>
  </si>
  <si>
    <t>SPRİNT(RAFTİNG)</t>
  </si>
  <si>
    <t xml:space="preserve">GENÇ - U-19 </t>
  </si>
  <si>
    <t>GENÇ - U-19</t>
  </si>
  <si>
    <t>KAFA KAFAYA(RAFTİNG)</t>
  </si>
  <si>
    <t>SLALOM(RAFTİNG)</t>
  </si>
  <si>
    <t>NEHİR İNİŞİ(RAFTİNG)</t>
  </si>
  <si>
    <t>GENEL KLASMAN(RAFTİNG)</t>
  </si>
  <si>
    <t>BÜYÜK - SERBEST STİL KARIŞIK TAKIM</t>
  </si>
  <si>
    <t>BÜYÜK - SERBEST STİL KARIŞIK 
TAKIM</t>
  </si>
  <si>
    <t xml:space="preserve">EMİRHAN MURAN </t>
  </si>
  <si>
    <t xml:space="preserve">ENES DOĞUHAN BİLGİN  </t>
  </si>
  <si>
    <t>ŞERİF KANDIRMIŞ</t>
  </si>
  <si>
    <t>NAMIK KONANÇ</t>
  </si>
  <si>
    <t>HAKAN SEFA KARAKAŞ</t>
  </si>
  <si>
    <t>ŞEYDA NUR YAVUZ</t>
  </si>
  <si>
    <t>ALİ KEMAL USTABAŞ</t>
  </si>
  <si>
    <t>GAMZE SARI</t>
  </si>
  <si>
    <t xml:space="preserve">BEYZA KARABULUT - Polat SK </t>
  </si>
  <si>
    <t>MELİS TETİK- Seçkinler SK</t>
  </si>
  <si>
    <t>SARP MERGİ - Buca Belediyesi SK</t>
  </si>
  <si>
    <t>ESMANUR AYDIN - Bursa Sağlık Gücü SK.</t>
  </si>
  <si>
    <t>BÜYÜK - JUDO 52 KG.</t>
  </si>
  <si>
    <t>BÜYÜK - 57 KG.- TATAMİYE B3</t>
  </si>
  <si>
    <t xml:space="preserve">BÜYÜK - 63 KG. - TATAMİYE </t>
  </si>
  <si>
    <t>BÜYÜK - HALTER 56 KG POWERLİFTİNG-BENCH PRESS</t>
  </si>
  <si>
    <t>BÜYÜK - GOALBALL</t>
  </si>
  <si>
    <t>BÜYÜK - ATLETİZM 100-200-400 MT</t>
  </si>
  <si>
    <t>BÜYÜK - ATLETİZM 1500 MT</t>
  </si>
  <si>
    <t>BÜYÜK - ATLETİZM 5000 MT</t>
  </si>
  <si>
    <t>BÜYÜK - ATLETİZM 400MT</t>
  </si>
  <si>
    <t>BÜYÜK - HALTER 125 KG</t>
  </si>
  <si>
    <t>BÜYÜK - HALTER 56 KG</t>
  </si>
  <si>
    <t>BÜYÜK - HALTER 60 KG</t>
  </si>
  <si>
    <t>BÜYÜK - HALTER 67,5 KG</t>
  </si>
  <si>
    <t>BÜYÜK - HALTER 82,5 KG</t>
  </si>
  <si>
    <t>BÜYÜK - HALTER 90 KG</t>
  </si>
  <si>
    <t>FUTBOL TK.</t>
  </si>
  <si>
    <t>BÜYÜK - KATA TAKIM</t>
  </si>
  <si>
    <t>YUNUS GÜLTEKİN</t>
  </si>
  <si>
    <t xml:space="preserve"> BÜYÜK-YÜZME 100MT SERBEST- 200MT SERBEST-400 MT SERBEST</t>
  </si>
  <si>
    <t>BÜYÜK-YÜZME 400 MT KARIŞIK</t>
  </si>
  <si>
    <t>BÜYÜK-YÜZME 400 MT KARIŞIK - 200 METRE KURBAĞALAMA</t>
  </si>
  <si>
    <t>BÜYÜK-YÜZME 4 X 100 BAYRAK</t>
  </si>
  <si>
    <t>BÜYÜK-YÜZME 4 X 50 MT SERBEST BAYRAK</t>
  </si>
  <si>
    <t>BÜYÜK-ATLETİZM 5000 MT</t>
  </si>
  <si>
    <t>BÜYÜK-MASA TENİSİ</t>
  </si>
  <si>
    <t>BÜYÜK-KAYAK</t>
  </si>
  <si>
    <t>BÜYÜK-ATLETİZM</t>
  </si>
  <si>
    <t>GENÇ-MASA TENİSİ</t>
  </si>
  <si>
    <t>GENÇ-YILDIZ ATLETİZM</t>
  </si>
  <si>
    <t>GENÇ-BÜYÜK YÜZME</t>
  </si>
  <si>
    <t>BÜYÜK- JUDO</t>
  </si>
  <si>
    <t>BÜYÜK-HALTER 60 KG POWERLİFTİNG-BENCH PRESS</t>
  </si>
  <si>
    <t>BÜYÜK-HALTER 67,5 KG POWERLİFTİNG-BENCH PRESS</t>
  </si>
  <si>
    <t>BÜYÜK-HALTER 82,5 KG POWERLİFTİNG-BENCH PRESS</t>
  </si>
  <si>
    <t>BÜYÜK-HALTER 90 KG POWERLİFTİNG-BENCH PRESS</t>
  </si>
  <si>
    <t>BÜYÜK-HALTER 125 KG POWERLİFTİNG-BENCH PRESS</t>
  </si>
  <si>
    <t>BÜYÜK-HALTER 52 KG POWERLİFTİNG-BENCH PRESS</t>
  </si>
  <si>
    <t>BÜYÜK-HALTER 56 KG POWERLİFTİNG-BENCH PRESS</t>
  </si>
  <si>
    <t>BÜYÜK-HALTER 75 KG POWERLİFTİNG-BENCH PRESS</t>
  </si>
  <si>
    <t>BÜYÜK- HALTER 90 KG POWERLİFTİNG-BENCH PRESS</t>
  </si>
  <si>
    <t>BÜYÜK-HALTER110 KG POWERLİFTİNG-BENCH PRESS</t>
  </si>
  <si>
    <t>BÜYÜK- HALTER +90 KG</t>
  </si>
  <si>
    <t>BÜYÜK- HALTER 52 KG</t>
  </si>
  <si>
    <t>BÜYÜK- HALTER 56 KG</t>
  </si>
  <si>
    <t>BÜYÜK- HALTER 60 KG</t>
  </si>
  <si>
    <t>BÜYÜK- HALTER 75 KG</t>
  </si>
  <si>
    <t>BÜYÜK- HALTER 90 KG</t>
  </si>
  <si>
    <t>BÜYÜK-HALTER 110 KG</t>
  </si>
  <si>
    <t xml:space="preserve">BÜYÜK - VOLEYBOL </t>
  </si>
  <si>
    <t>BÜYÜK - ATLETİZM - GÜLLE ATMA</t>
  </si>
  <si>
    <t>BÜYÜK -ATLETİZM - ÇEKİÇ ATMA</t>
  </si>
  <si>
    <t>BÜYÜK - KULÜPLER ŞAMPİYONASI</t>
  </si>
  <si>
    <t>GENÇ - KLS.VUC GELİŞT. 1.71 CM</t>
  </si>
  <si>
    <t>GENÇ - VUC.GELİŞT. 65 KG.</t>
  </si>
  <si>
    <t>GENÇ - (ÜMİT) - DÜNYA</t>
  </si>
  <si>
    <t>GENÇ - 1X</t>
  </si>
  <si>
    <t>GENÇ - 8+</t>
  </si>
  <si>
    <t>BÜYÜK - 10.000 METRE</t>
  </si>
  <si>
    <t>BÜYÜK - LASER RADİAL</t>
  </si>
  <si>
    <t>GENÇ - LASER 4.7</t>
  </si>
  <si>
    <t>GENÇ - OPTİMİST TAKIM YARIŞI</t>
  </si>
  <si>
    <t>BÜYÜK - SERBEST STİL İKİLİ TK.</t>
  </si>
  <si>
    <t>BÜYÜK - RAFTİNG SPRİNT</t>
  </si>
  <si>
    <t>BÜYÜK - RAFTİNG SLALOM</t>
  </si>
  <si>
    <t>BÜYÜK - RAFTİNG GENEL KLASMAN</t>
  </si>
  <si>
    <t>BÜYÜK-OKÇULUK   - OLİMPİK YAY</t>
  </si>
  <si>
    <t>BÜYÜK- BADMİNTON- TEK BAYANLAR</t>
  </si>
  <si>
    <t>BÜYÜK- BADMİNTON- KARIŞIK ÇİFTLER</t>
  </si>
  <si>
    <t>BÜYÜK- BİLEK GÜREŞİ 60 KĞ SAĞKOL</t>
  </si>
  <si>
    <t>BÜYÜK- BİLEK GÜREŞİ 60 KĞ SOL KOL</t>
  </si>
  <si>
    <t>BÜYÜK- BİLEK GÜREŞİ + 60 KĞ SOL KOL</t>
  </si>
  <si>
    <t>BÜYÜK- SAĞ KOL +60 KG</t>
  </si>
  <si>
    <t>BÜYÜK- SOL KOL +60 KG</t>
  </si>
  <si>
    <t>BÜYÜK - SOL KOL  60 KG</t>
  </si>
  <si>
    <t>BÜYÜK- SOL KOL  60 KG</t>
  </si>
  <si>
    <t>BÜYÜK- SAĞ KOL  60 KG</t>
  </si>
  <si>
    <t>BÜYÜK- SOL KOL  75 KG</t>
  </si>
  <si>
    <t>BÜYÜK- SAĞ KOL 75 KG</t>
  </si>
  <si>
    <t>BÜYÜK- SOL  KOL 90 KG</t>
  </si>
  <si>
    <t>BÜYÜK- SAĞ KOL 90 KG</t>
  </si>
  <si>
    <t>BÜYÜK-SOL KOL +90 KG</t>
  </si>
  <si>
    <t xml:space="preserve">BÜYÜK-SAĞ KOL  +90 KG </t>
  </si>
  <si>
    <t>BÜYÜK- SAĞ KOL +90KG</t>
  </si>
  <si>
    <t>BÜYÜK- 200 METRE KARIŞIK YÜZME</t>
  </si>
  <si>
    <t>BÜYÜK- 50 METRE KELEBEK YÜZME</t>
  </si>
  <si>
    <t>BÜYÜK- 100MT KURBAĞA  YÜZME</t>
  </si>
  <si>
    <t>BÜYÜK - MASA TENİSİ</t>
  </si>
  <si>
    <t>BÜYÜK- HALTER</t>
  </si>
  <si>
    <t>BÜYÜK - MASA TENİSİ 4.KLAS</t>
  </si>
  <si>
    <t>BÜYÜK - MASA TENİSİ 3.KLAS</t>
  </si>
  <si>
    <t>BÜYÜK- MASA TENİSİ 9.-10.KLAS BAYAN TAK.</t>
  </si>
  <si>
    <t>BÜYÜK - MASA TENİSİ 3.KLAS BAYAN TAKIM</t>
  </si>
  <si>
    <t>BÜYÜK -  MASA TENİSİ 5.KLAS ERKEK TAKIM</t>
  </si>
  <si>
    <t>BÜYÜK -  BASKETBOL ERKEK T.SANDALYE</t>
  </si>
  <si>
    <t>BÜYÜK - AMPUTE FUTBOL</t>
  </si>
  <si>
    <t>BÜYÜK - ATICILIK</t>
  </si>
  <si>
    <t>BÜYÜK - ATICILIK10 M TABANCA</t>
  </si>
  <si>
    <t>BÜYÜK - ATICILIK 10 M FERDİLER</t>
  </si>
  <si>
    <t>BÜYÜK - ATICILIK 50 M FERDİLER</t>
  </si>
  <si>
    <t>BÜYÜK - ATLETİZM YÜKSEK ATLAMA</t>
  </si>
  <si>
    <t>BÜYÜK - ATLETİZM TEKERLEKLİ SAN.KOŞU</t>
  </si>
  <si>
    <t>BÜYÜK - GENÇ - BİLEK GÜREŞİ 65 KG SOL KOL</t>
  </si>
  <si>
    <t>BÜYÜK - BİLEK GÜREŞİ 60 KG SOL KOL</t>
  </si>
  <si>
    <t>BÜYÜK -  BİLEK GÜREŞİ 60 KG SOL KOL</t>
  </si>
  <si>
    <t>BÜYÜK -  BİLEK GÜREŞİ 75 KG SOL KOL</t>
  </si>
  <si>
    <t>BÜYÜK -  BİLEK GÜREŞİ 90 KG SOL KOL</t>
  </si>
  <si>
    <t>BÜYÜK -  BİLEK GÜREŞİ  60 KG SAĞ KOL</t>
  </si>
  <si>
    <t>BÜYÜK -  BİLEK GÜREŞİ 60 KG SAĞ KOL</t>
  </si>
  <si>
    <t>BÜYÜK -  BİLEK GÜREŞİ 75 KG SAĞ KOL</t>
  </si>
  <si>
    <t>BÜYÜK -  BİLEK GÜREŞİ 90 KG SAĞ KOL</t>
  </si>
  <si>
    <t>BÜYÜK -  BİLEK GÜREŞİ 50 KG SOL,SAĞ KOL</t>
  </si>
  <si>
    <t>BÜYÜK -  BİLEK GÜREŞİ 70 KG SOL KOL</t>
  </si>
  <si>
    <t>BÜYÜK -  BİLEK GÜREŞİ 70 KG SAĞ KOL</t>
  </si>
  <si>
    <t>BÜYÜK -  OKÇULUK KLASİK YAY TAKIM</t>
  </si>
  <si>
    <t>BÜYÜK -  OKÇULUK MAKARALI YAY</t>
  </si>
  <si>
    <t>BÜYÜK -  OKÇULUK MİX MAKARALI YAY TAKIM</t>
  </si>
  <si>
    <t>BÜYÜK -  OKÇULUK MAKARALI YAY TAKIM</t>
  </si>
  <si>
    <t>BÜYÜK -  YÜZME 50 MT.KELEBEK</t>
  </si>
  <si>
    <t>BÜYÜK -  BADMİNTON TEK VE ÇİFT</t>
  </si>
  <si>
    <t>BÜYÜK -  BADMİNTON</t>
  </si>
  <si>
    <t>BÜYÜK -  BADMİNTON MİKS VE ÇİFT</t>
  </si>
  <si>
    <t xml:space="preserve">BÜYÜK -  BADMİNTON ÇİFT- MİKS </t>
  </si>
  <si>
    <t>BÜYÜK -  TEK - MİKS BADMİNTON</t>
  </si>
  <si>
    <t xml:space="preserve">BÜYÜK -  BADMİNTON MİKS </t>
  </si>
  <si>
    <t xml:space="preserve">BÜYÜK -  BADMİNTON ÇİFT BAYANLAR </t>
  </si>
  <si>
    <t>BÜYÜK -  AMPUTE FUTBOL</t>
  </si>
  <si>
    <t>BÜYÜK - V. GELİŞTİRME(BİLEK GÜREŞİ)</t>
  </si>
  <si>
    <t>GENÇ - V. GELİŞTİRME(BİLEK GÜREŞİ)</t>
  </si>
  <si>
    <t xml:space="preserve"> BÜYÜK -  ATLETİZM</t>
  </si>
  <si>
    <t>BÜYÜK -  ATLETİZM</t>
  </si>
  <si>
    <t>BÜYÜK -  BASKETBOL</t>
  </si>
  <si>
    <t>BÜYÜK -  ESKRİM</t>
  </si>
  <si>
    <t>GENÇ -  ESKRİM</t>
  </si>
  <si>
    <t>BÜYÜK -  OKÇULUK</t>
  </si>
  <si>
    <t>BÜYÜK -  HALTER</t>
  </si>
  <si>
    <t>BÜYÜK -  YÜZME</t>
  </si>
  <si>
    <t>BÜYÜK -  BİLEK GÜREŞİ</t>
  </si>
  <si>
    <t>BÜYÜK -  MASA TENİSİ</t>
  </si>
  <si>
    <t>BÜYÜK -  OKÇULUK -MAKARALI YAY</t>
  </si>
  <si>
    <t>BÜYÜK -  BADMİNTON - ÇİFT ERKEKLER</t>
  </si>
  <si>
    <t>BÜYÜK -  BADMİNTON- TEK ERKEKLER</t>
  </si>
  <si>
    <t>BÜYÜK -  BADMİNTON  -KARIŞIK ÇİFTLER</t>
  </si>
  <si>
    <t>BÜYÜK -  BADMİNTON - TEK ERKEKLER</t>
  </si>
  <si>
    <t>BÜYÜK -  BADMİNTON- ÇİFT ERKEKLER</t>
  </si>
  <si>
    <t>BÜYÜK -  BİLEK GÜREŞİ 75KĞ SAĞKOL</t>
  </si>
  <si>
    <t>BÜYÜK -  BİLEK GÜREŞİ 75KĞ SOL KOL</t>
  </si>
  <si>
    <t>BÜYÜK -  BİLEK GÜREŞİ +90 KĞ SAĞ KOL</t>
  </si>
  <si>
    <t>BÜYÜK -  BİLEK GÜREŞİ 60 KĞ SAĞKOL</t>
  </si>
  <si>
    <t>BÜYÜK -  BİLEK GÜREŞİ 90 KĞ SOL KOL</t>
  </si>
  <si>
    <t>BÜYÜK -  BİLEK GÜREŞİ  +90 KĞ SOL KOL</t>
  </si>
  <si>
    <t>01/01/2018 -31/12/2018 TARİHLERİ ARASINDA KAZANILAN MADALYA LİSTESİ</t>
  </si>
  <si>
    <t>3.YAZ GENÇLİK OLİMPİYAT OYUNLARI ARJANTİN/BUENOS AİRES</t>
  </si>
  <si>
    <t>18. AKDENİZ OYUNLARI                                           TARRAGONA/                                                  İSPANYA</t>
  </si>
  <si>
    <t>E-SPOR (İLETİŞİM SAĞLANAMAMIŞTIR.</t>
  </si>
  <si>
    <t>GELENEKSEL SPOR DAL.</t>
  </si>
  <si>
    <t>GEL.OLAN SP.BRANŞ.</t>
  </si>
  <si>
    <t>HALK OYUNLARI</t>
  </si>
  <si>
    <t>HERKES İÇİN SPOR</t>
  </si>
  <si>
    <t>İZCİLİK</t>
  </si>
  <si>
    <t xml:space="preserve">JUDO </t>
  </si>
  <si>
    <t>KAYKAY (İLETİŞİM SAĞLANAMAMIŞTIR.)</t>
  </si>
  <si>
    <t>STR.GEL.D.BŞK/İSTATİSTİK MÜD/2018</t>
  </si>
  <si>
    <t>2018 DÜNYA ŞAMPİYONALARINDA DERECE ALAN SPORCULAR</t>
  </si>
  <si>
    <t>YARIŞMANIN ADI</t>
  </si>
  <si>
    <t>TARİHİ</t>
  </si>
  <si>
    <t>KATEGORİ                                     SINIFLANDIRALIM                                  MİNİK-YILDIZ-GENÇ-BÜYÜK</t>
  </si>
  <si>
    <t>ERKEK-KADIN-MIX</t>
  </si>
  <si>
    <t>ŞEVVAL İLAYDA TARHAN</t>
  </si>
  <si>
    <t>ISSF TÜM DALLAR DÜNYA ŞMP.</t>
  </si>
  <si>
    <t>KORE/CHANGWON</t>
  </si>
  <si>
    <t>31 AĞUSTOS-15 EYLÜL 2018</t>
  </si>
  <si>
    <t>10M. HAVALI TABANCA</t>
  </si>
  <si>
    <t>GENÇ KIZLAR DÜNYA YÜRÜYÜŞ TK.ŞMP.</t>
  </si>
  <si>
    <t>ÇİN/TAICANG</t>
  </si>
  <si>
    <t>05-06 MAYIS 2018</t>
  </si>
  <si>
    <t>YÜRÜYÜŞ</t>
  </si>
  <si>
    <t xml:space="preserve">MERYEM BEKMEZ </t>
  </si>
  <si>
    <t>U20 DÜNYA ŞMP.</t>
  </si>
  <si>
    <t>FİNLANDİYA / TAMPERE</t>
  </si>
  <si>
    <t>10-15 TEMMUZ 2018</t>
  </si>
  <si>
    <t>HÜSEYİN CAN - İSLAM ADLİ - VEYSEL TÜMİNÇİN - AHMET ALKANOĞLU</t>
  </si>
  <si>
    <t>34. DÜNYA DAĞ KOŞUSU</t>
  </si>
  <si>
    <t>ANDERRA/CANILLO</t>
  </si>
  <si>
    <t>ATICILIK DÜNYA ŞAMPİYONASI</t>
  </si>
  <si>
    <t xml:space="preserve">CHEONGJU/KORE </t>
  </si>
  <si>
    <t>01-12 MAYIS 2018</t>
  </si>
  <si>
    <t>10 METRE TABANCA</t>
  </si>
  <si>
    <t>HAKAN ÇEVİK</t>
  </si>
  <si>
    <t>10 METRE YATARAK</t>
  </si>
  <si>
    <t>BİLEK GÜREŞİ DÜNYA ŞMP.</t>
  </si>
  <si>
    <t>TÜRKİYE/ANTALYA</t>
  </si>
  <si>
    <t>12-18 EKİM 2018</t>
  </si>
  <si>
    <t>75+KG SOL KOL</t>
  </si>
  <si>
    <t>75+KG SAĞ KOL</t>
  </si>
  <si>
    <t>65+ KG SOL KOL</t>
  </si>
  <si>
    <t>75 KG SAĞ KOL</t>
  </si>
  <si>
    <t>ARİF BAŞAR DURAK</t>
  </si>
  <si>
    <t>80 KG SAĞ KOL</t>
  </si>
  <si>
    <t>75 KG SOL KOL</t>
  </si>
  <si>
    <t>ŞEHYMUZ ERTEN</t>
  </si>
  <si>
    <t>55 KG SOL KOL</t>
  </si>
  <si>
    <t>55+ KG SOL KOL</t>
  </si>
  <si>
    <t>LEYLA GÖKALP KOCA</t>
  </si>
  <si>
    <t>65 KG SOL KOL</t>
  </si>
  <si>
    <t>MERYEM YILDIRIM</t>
  </si>
  <si>
    <t>85+ KG SOL KOL</t>
  </si>
  <si>
    <t>ŞEYHMUS ERTEN</t>
  </si>
  <si>
    <t xml:space="preserve">55 KG SAĞ KOL </t>
  </si>
  <si>
    <t>55+ KG SAĞ KOL</t>
  </si>
  <si>
    <t>65+ KG SAĞ KOL</t>
  </si>
  <si>
    <t xml:space="preserve">NESİM TURAN </t>
  </si>
  <si>
    <t>MASA TENİSİ DÜNYA ŞMP.</t>
  </si>
  <si>
    <t>14-21 EKİM 2018</t>
  </si>
  <si>
    <t>4 CLAS FERDİ</t>
  </si>
  <si>
    <t xml:space="preserve">ALİ ÖZTÜRK </t>
  </si>
  <si>
    <t>5 CLAS FERDİ</t>
  </si>
  <si>
    <t>7. CLAS FERDİ</t>
  </si>
  <si>
    <t>ELKE LALE VAN ACHTERBERG</t>
  </si>
  <si>
    <t>ESKRİM DÜNYA ŞAMPİYONASI</t>
  </si>
  <si>
    <t>11-14 TEMMUZ 2018</t>
  </si>
  <si>
    <t>U17</t>
  </si>
  <si>
    <t>FLÖRE</t>
  </si>
  <si>
    <t>EPE</t>
  </si>
  <si>
    <t>SEMİH SAYGINER-TAYFUN TAŞDEMİR</t>
  </si>
  <si>
    <t>3 BANT MİLLİ TKM.LAR DÜNYA ŞMP.</t>
  </si>
  <si>
    <t>22-25 ŞUBAT 2018</t>
  </si>
  <si>
    <t>ÜÇ BANT</t>
  </si>
  <si>
    <t>3 BANT BAYANLAR DÜNYA ŞMP.</t>
  </si>
  <si>
    <t>TÜRKİYE/İZMİR</t>
  </si>
  <si>
    <t>18-20 EYLÜL 2018</t>
  </si>
  <si>
    <t>3 BANT  DÜNYA ŞMP.</t>
  </si>
  <si>
    <t>KAHİRE/MISIR</t>
  </si>
  <si>
    <t>02/06.10 2018</t>
  </si>
  <si>
    <t>MEHMET CAN YAKIN &amp; BURAK ALTAY</t>
  </si>
  <si>
    <t>BOCCE</t>
  </si>
  <si>
    <t>DÜNYA KADINLAR VE ÜMİT ERKEKLER BOCCE (VOLO) ŞMP.</t>
  </si>
  <si>
    <t>ÇİN/JİAXİNG</t>
  </si>
  <si>
    <t>21 - 29 EKİM 2018</t>
  </si>
  <si>
    <t>VOLO</t>
  </si>
  <si>
    <t>MEHMET CAN YAKIN</t>
  </si>
  <si>
    <t>BUKET ÖZTÜRK</t>
  </si>
  <si>
    <t>İNCİ ECE ÖZTÜRK &amp; NECLA ŞAHİN</t>
  </si>
  <si>
    <t>İNCİ ECE ÖZTÜRK &amp; BUKET ÖZTÜRK</t>
  </si>
  <si>
    <t>NECLA ŞAHİN &amp; BURAK ALTAY</t>
  </si>
  <si>
    <t>M</t>
  </si>
  <si>
    <t>AYCAN GÜLDAĞI</t>
  </si>
  <si>
    <t>GENÇLER DÜNYA ŞMP.</t>
  </si>
  <si>
    <t>MACARİSTAN/                                                                      BUDAPEŞTE</t>
  </si>
  <si>
    <t>19-31 AĞUSTOS 2018</t>
  </si>
  <si>
    <t xml:space="preserve">ŞENNUR DEMİR </t>
  </si>
  <si>
    <t>AIBA BÜYÜK BAYANLAR DÜNYA ŞMP.</t>
  </si>
  <si>
    <t>HİNDİSTAN/                                                                         YENİ DELHİ</t>
  </si>
  <si>
    <t>13-24 KASIM 2018</t>
  </si>
  <si>
    <t xml:space="preserve">(+81)KG </t>
  </si>
  <si>
    <t xml:space="preserve">SEMA ÇALIŞKAN </t>
  </si>
  <si>
    <t xml:space="preserve">64 KG </t>
  </si>
  <si>
    <t xml:space="preserve"> 81 KG </t>
  </si>
  <si>
    <t>8.AEROBİK CİMN. DÜNYA YAŞ GRUPL.ŞMP.</t>
  </si>
  <si>
    <t>25-27 MAYIS 2018</t>
  </si>
  <si>
    <t>DÜNYA GENÇLER B GRUBU CURLİNG ŞAMP.</t>
  </si>
  <si>
    <t>FİNLANDİYA/                                                         LOHJA</t>
  </si>
  <si>
    <t>03-10 OCAK 2018</t>
  </si>
  <si>
    <t>ŞEVVAL SUDE DERE</t>
  </si>
  <si>
    <t>IDO WORLD COUPLE DANCE CHAMPIONSHIPS</t>
  </si>
  <si>
    <t>19-21 EKİM 2018</t>
  </si>
  <si>
    <t>SALSA</t>
  </si>
  <si>
    <t>BATUHAN DERE</t>
  </si>
  <si>
    <t>19-21 EKİM 2019</t>
  </si>
  <si>
    <t>MİX MİLLİ TAKIM</t>
  </si>
  <si>
    <t>GELİŞMEKTE OLAN SP.</t>
  </si>
  <si>
    <t xml:space="preserve">2018 R-4 RAFTİNG DÜNYA ŞAMPİYONASI </t>
  </si>
  <si>
    <t>İTALYA/ IVREA-AOSTA</t>
  </si>
  <si>
    <t>20-25 TEMMUZ 2018</t>
  </si>
  <si>
    <t xml:space="preserve">2019 R-4 RAFTİNG DÜNYA ŞAMPİYONASI </t>
  </si>
  <si>
    <t>GOALBALL  GÖRME ENGELLİLER DÜNYA ŞMP.</t>
  </si>
  <si>
    <t>İSVEÇ/MALMÖ</t>
  </si>
  <si>
    <t>01-09.06.2018</t>
  </si>
  <si>
    <t>DÖNDÜ YEŞİLYURT</t>
  </si>
  <si>
    <t>IBSA HALTER DÜNYA ŞMP.</t>
  </si>
  <si>
    <t>MISIR/LUXOR</t>
  </si>
  <si>
    <t>10.11.2018/ 18.11.2018</t>
  </si>
  <si>
    <t>BENCH PRESS</t>
  </si>
  <si>
    <t>POWERLİFTİNG</t>
  </si>
  <si>
    <t>NUR SULTAN UZUĞ</t>
  </si>
  <si>
    <t>BURAK AYDIN</t>
  </si>
  <si>
    <t>DÜNYA GÜREŞ ŞMP.</t>
  </si>
  <si>
    <t>HIRVATİSTAN/                                                   ZAGREB</t>
  </si>
  <si>
    <t>02-08 TEMMUZ 2018</t>
  </si>
  <si>
    <t>SERBEST 45KG</t>
  </si>
  <si>
    <t>SERHAT KIRIK</t>
  </si>
  <si>
    <t>GREKOROMEN 60KG</t>
  </si>
  <si>
    <t>MUHAMMET HAMZA BAKIR</t>
  </si>
  <si>
    <t>GREKOROMEN 110KG</t>
  </si>
  <si>
    <t>SERBEST 92KG</t>
  </si>
  <si>
    <t>OSMAN AYAYDIN</t>
  </si>
  <si>
    <t>GREKOROMEN 92KG</t>
  </si>
  <si>
    <t>ARİF ÖZEN</t>
  </si>
  <si>
    <t>SLOVAKYA/TRNAVA</t>
  </si>
  <si>
    <t>17-23/09/2018</t>
  </si>
  <si>
    <t>SERBEST 86KG</t>
  </si>
  <si>
    <t>ERKAN ERGEN</t>
  </si>
  <si>
    <t>GREKOROMEN 72KG</t>
  </si>
  <si>
    <t>MUHİTTİN SARIÇİÇEK</t>
  </si>
  <si>
    <t>GREKOROMEN 82KG</t>
  </si>
  <si>
    <t>DÜNYA ÜNİVERSİTELER GÜREŞ ŞMP.</t>
  </si>
  <si>
    <t>VETERANLAR SERBEST STİL DÜNYA ŞMP.</t>
  </si>
  <si>
    <t>MAKEDONYA/                                                SKOBJE</t>
  </si>
  <si>
    <t>28-30/09/2018</t>
  </si>
  <si>
    <t>VETERAN B 130KG</t>
  </si>
  <si>
    <t>İSMAİL ABİ</t>
  </si>
  <si>
    <t>VETERAN D 78KG</t>
  </si>
  <si>
    <t>ZAFER KOYAN</t>
  </si>
  <si>
    <t>VETERAN E 70KG</t>
  </si>
  <si>
    <t>ERSİN BAŞAR</t>
  </si>
  <si>
    <t>VETERAN B 62KG</t>
  </si>
  <si>
    <t>VETERAN E 78KG</t>
  </si>
  <si>
    <t>FEYZULLAH ZENGİN</t>
  </si>
  <si>
    <t>VEYSEL TOYKUN</t>
  </si>
  <si>
    <t>VETERAN C 100KG</t>
  </si>
  <si>
    <t>SERHAT ÇAVUŞOĞLU</t>
  </si>
  <si>
    <t>PLAJ GÜREŞİ DÜNYA ŞMP.</t>
  </si>
  <si>
    <t>TÜRKİYE/MUĞLA</t>
  </si>
  <si>
    <t>6-7/10/2018</t>
  </si>
  <si>
    <t>YILDIZLAR 70KG</t>
  </si>
  <si>
    <t>GENÇLER 60KG</t>
  </si>
  <si>
    <t>HÜSEYİN BAKIR</t>
  </si>
  <si>
    <t>GENÇLER 70KG</t>
  </si>
  <si>
    <t>HACI ABDULLAH DİLEK</t>
  </si>
  <si>
    <t>GENÇLER 80KG</t>
  </si>
  <si>
    <t>MUSTAFA KEMAL KIYI</t>
  </si>
  <si>
    <t>GENÇLER +80KG</t>
  </si>
  <si>
    <t>BAKİ ŞAHİN</t>
  </si>
  <si>
    <t>BÜYÜK +90KG</t>
  </si>
  <si>
    <t>NAZAR BATIR</t>
  </si>
  <si>
    <t>YILDIZ +50KG</t>
  </si>
  <si>
    <t>AYSU PARALI</t>
  </si>
  <si>
    <t>GENÇ 50KG</t>
  </si>
  <si>
    <t>ŞUEDA ÖZCAN</t>
  </si>
  <si>
    <t>GENÇ 60KG</t>
  </si>
  <si>
    <t>HAMZA ÇADIRLIOĞLU</t>
  </si>
  <si>
    <t>YILDIZ 60KG</t>
  </si>
  <si>
    <t>MERT ÖZTÜRKCAN</t>
  </si>
  <si>
    <t>YILDIZ 70KG</t>
  </si>
  <si>
    <t>OSMAN KAN</t>
  </si>
  <si>
    <t>YILDIZ +70KG</t>
  </si>
  <si>
    <t>CÜNEYT BUDAK</t>
  </si>
  <si>
    <t>GENÇ 80KG</t>
  </si>
  <si>
    <t>YUSUF ACEHAN</t>
  </si>
  <si>
    <t>GENÇ +80KG</t>
  </si>
  <si>
    <t>YILDIZ 50KG</t>
  </si>
  <si>
    <t>MELİSA KARLI</t>
  </si>
  <si>
    <t>DAMLA ASAV</t>
  </si>
  <si>
    <t>AYŞE ASENA ŞAH</t>
  </si>
  <si>
    <t>SEVİL ALİOĞLU</t>
  </si>
  <si>
    <t>BÜYÜK 50KG</t>
  </si>
  <si>
    <t>DUHAN HAMZA DUMAN</t>
  </si>
  <si>
    <t>MUHAMMED ALİ GENÇ</t>
  </si>
  <si>
    <t>POLAT POLATÇI</t>
  </si>
  <si>
    <t>FATİH ÖNALAN</t>
  </si>
  <si>
    <t>EMRE DEMİRCİ</t>
  </si>
  <si>
    <t>GENÇ 70KG</t>
  </si>
  <si>
    <t>TUNCAY BESLER</t>
  </si>
  <si>
    <t>MEHMET EMİN ÖĞÜT</t>
  </si>
  <si>
    <t>BÜYÜK 70KG</t>
  </si>
  <si>
    <t>İRFAN METE</t>
  </si>
  <si>
    <t>BÜYÜK+90KG</t>
  </si>
  <si>
    <t>DAMLA KÖR</t>
  </si>
  <si>
    <t>ÖZLEM ŞİMŞEK</t>
  </si>
  <si>
    <t>ÜMMÜ SATILMIŞ</t>
  </si>
  <si>
    <t>İLKNUR BATIR</t>
  </si>
  <si>
    <t>AYBİKE YILDIRIM</t>
  </si>
  <si>
    <t>GENÇ +60KG</t>
  </si>
  <si>
    <t>ERCAN AYYILDIZ</t>
  </si>
  <si>
    <t>RUSYA/PERM</t>
  </si>
  <si>
    <t>5-7/10/2018</t>
  </si>
  <si>
    <t>VETERAN C 78KG</t>
  </si>
  <si>
    <t>BÜYÜKLER DÜNYA ŞMP.</t>
  </si>
  <si>
    <t>MACARİSTAN/                                                           BUDAPEŞTE</t>
  </si>
  <si>
    <t>20-28/10/2018</t>
  </si>
  <si>
    <t>GREKOROMEN 87KG</t>
  </si>
  <si>
    <t>BAYANLAR 59 KG</t>
  </si>
  <si>
    <t>BAYANLAR 76 KG</t>
  </si>
  <si>
    <t>SERBEST 57KG</t>
  </si>
  <si>
    <t>GREKOROMEN 55KG</t>
  </si>
  <si>
    <t>GREKOROMEN 63KG</t>
  </si>
  <si>
    <t>BAYANLAR 72 KG</t>
  </si>
  <si>
    <t>U23 DÜNYA ŞMP.</t>
  </si>
  <si>
    <t>ROMANYA/BÜKREŞ</t>
  </si>
  <si>
    <t>12-18/11/2018</t>
  </si>
  <si>
    <t>72KG</t>
  </si>
  <si>
    <t>130KG</t>
  </si>
  <si>
    <t xml:space="preserve">76KG </t>
  </si>
  <si>
    <t>77KG</t>
  </si>
  <si>
    <t>MUHAMMED FURKAN ÖZBEK</t>
  </si>
  <si>
    <t>GENÇLER DÜNYA HALTER ŞMP.</t>
  </si>
  <si>
    <t>ÖZBEKİSTAN/                                            TAŞKENT</t>
  </si>
  <si>
    <t>06-14 TEMMUZ 2018</t>
  </si>
  <si>
    <t>69 KG. KOPARMA</t>
  </si>
  <si>
    <t>58 KG. SİLKME</t>
  </si>
  <si>
    <t>75 KG. SİLKME</t>
  </si>
  <si>
    <t>TUĞÇE BOYNUEĞRİ</t>
  </si>
  <si>
    <t>90 KG. KOPARMA</t>
  </si>
  <si>
    <t>69 KG. SİLKME</t>
  </si>
  <si>
    <t>69 KG. TOPLAM</t>
  </si>
  <si>
    <t>İŞİTME ENGELLİLER DÜNYA GÜREŞ ŞMP.</t>
  </si>
  <si>
    <t>RUSYA/VLADİMİR</t>
  </si>
  <si>
    <t>11-19 HAZİRAN 2018</t>
  </si>
  <si>
    <t>SERBEST65 KG</t>
  </si>
  <si>
    <t>SERBEST79 KG</t>
  </si>
  <si>
    <t>SERBEST125 KG</t>
  </si>
  <si>
    <t>GREKOROMEN 72 KG</t>
  </si>
  <si>
    <t>GREKOROMEN 77 KG</t>
  </si>
  <si>
    <t>SERBEST 70 KG</t>
  </si>
  <si>
    <t>SABAHATTİN GÖZEL</t>
  </si>
  <si>
    <t>SERBEST86 KG</t>
  </si>
  <si>
    <t>SERBEST97 KG</t>
  </si>
  <si>
    <t>GREKOROMEN 60 KG</t>
  </si>
  <si>
    <t>GREKOROMEN87 KG</t>
  </si>
  <si>
    <t>GREKOROMEN+97 KG</t>
  </si>
  <si>
    <t>GREKOROMEN130 KG</t>
  </si>
  <si>
    <t>92 KG</t>
  </si>
  <si>
    <t>GREKOROMEN 63 KG</t>
  </si>
  <si>
    <t>GREKOROMEN82 KG</t>
  </si>
  <si>
    <t>SERBEST 79 KG</t>
  </si>
  <si>
    <t>YUNUS EMRE DİNLEMEZ</t>
  </si>
  <si>
    <t>SERBEST 97 KG</t>
  </si>
  <si>
    <t>GREKOROMEN 67 KG</t>
  </si>
  <si>
    <t>GREKOROMEN 82 KG</t>
  </si>
  <si>
    <t>GREKOROMEN 87 KG</t>
  </si>
  <si>
    <t>MAHİR CAN YURT</t>
  </si>
  <si>
    <t>SERBEST 125 KG</t>
  </si>
  <si>
    <t>GREKOROMEN 97 KG</t>
  </si>
  <si>
    <t>EREN UZUN</t>
  </si>
  <si>
    <t>BERAT UĞUR TAŞKIRAN</t>
  </si>
  <si>
    <t>GREKOROMEN 92 KG</t>
  </si>
  <si>
    <t>SERBEST 51 KG</t>
  </si>
  <si>
    <t>BARTU AKDEMİR</t>
  </si>
  <si>
    <t>SAVAŞ KARAKAYA</t>
  </si>
  <si>
    <t>SERBEST 71 KG</t>
  </si>
  <si>
    <t>SERHAT AKBULUT</t>
  </si>
  <si>
    <t>SERBEST 92 KG</t>
  </si>
  <si>
    <t>CUMA SARIGÜL</t>
  </si>
  <si>
    <t>SERBEST 110 KG</t>
  </si>
  <si>
    <t>MEHMET DÖLEK</t>
  </si>
  <si>
    <t>GREKOROMEN 48 KG</t>
  </si>
  <si>
    <t>GREKOROMEN 51 KG</t>
  </si>
  <si>
    <t>KEMAL YILDIZ</t>
  </si>
  <si>
    <t>GREKOROMEN 65 KG</t>
  </si>
  <si>
    <t>GREKOROMEN 71 KG</t>
  </si>
  <si>
    <t>GREKOROMEN 110 KG</t>
  </si>
  <si>
    <t>MAHSUNİ ŞERİF ÇALBIYIK</t>
  </si>
  <si>
    <t>SERBEST 45 KG</t>
  </si>
  <si>
    <t>SERBEST 48 KG</t>
  </si>
  <si>
    <t>ABDİ POLAT</t>
  </si>
  <si>
    <t>SERBEST 80 KG</t>
  </si>
  <si>
    <t>GREKOROMEN 80 KG</t>
  </si>
  <si>
    <t>KADINLAR MİLLİ TAKIM</t>
  </si>
  <si>
    <t>İŞİTME ENGELLİLER DÜNYA HENTBOL ŞMP.</t>
  </si>
  <si>
    <t>BREZİLYA/                                                                               CAXIAS DO SUL</t>
  </si>
  <si>
    <t>12-22 TEMMUZ 2018</t>
  </si>
  <si>
    <t>BÜYÜKLER FERDİ DÜNYA ŞMP.</t>
  </si>
  <si>
    <t>AZERBAYCAN/                                               BAKÜ</t>
  </si>
  <si>
    <t>20-26.09.2018</t>
  </si>
  <si>
    <t>MİLLİ TAKIM / 73 KG BİLAL ÇİLOĞLU</t>
  </si>
  <si>
    <t>GENÇLER FERDİ DÜNYA ŞMP.</t>
  </si>
  <si>
    <t>NASSAU / BAHAMALAR</t>
  </si>
  <si>
    <t>17-22.10.2018</t>
  </si>
  <si>
    <t>MİLLİ TAKIM / 90 KG MERT ŞİŞMANLAR</t>
  </si>
  <si>
    <t>SERAP ÖZÇELİK ARAPOĞLU</t>
  </si>
  <si>
    <t>DÜNYA BÜYÜKLER KARATE ŞMP.</t>
  </si>
  <si>
    <t>İSPANYA/MADRİD</t>
  </si>
  <si>
    <t xml:space="preserve">07-11 KASIM 2018 </t>
  </si>
  <si>
    <t>BÜYÜK BAYAN KUMİTE 50KG</t>
  </si>
  <si>
    <t>BÜYÜK BAY TAKIM KUMİTE</t>
  </si>
  <si>
    <t>BÜYÜK BAYAN TAKIM KATA</t>
  </si>
  <si>
    <t>84KG</t>
  </si>
  <si>
    <t>CENGİZHAN KURU</t>
  </si>
  <si>
    <t>GENÇLER DÜNYA KİCK BOKS ŞMP.</t>
  </si>
  <si>
    <t>15-23 EYLÜL 2018</t>
  </si>
  <si>
    <t>GÖZDE NUR GÖKTAŞ</t>
  </si>
  <si>
    <t>YASİN BERAT DİKMEN</t>
  </si>
  <si>
    <t>BÜŞRA TAŞTEMİR</t>
  </si>
  <si>
    <t>DEVRİM AYDIN</t>
  </si>
  <si>
    <t>FEVZİ KURT</t>
  </si>
  <si>
    <t>BATUHAN BAYRAM DEMİR</t>
  </si>
  <si>
    <t>SEVCAN ÇAKIRCA</t>
  </si>
  <si>
    <t>FATİH KOÇYİĞİT</t>
  </si>
  <si>
    <t>BATUHAN YOLDEMİR</t>
  </si>
  <si>
    <t>PERİHAN İNCE</t>
  </si>
  <si>
    <t>RÜMEYSA ATAŞ</t>
  </si>
  <si>
    <t>HACI İBRAHİM ÖZKUL</t>
  </si>
  <si>
    <t>SULTAN SAĞLAM</t>
  </si>
  <si>
    <t>TALHA EMİR BULDU</t>
  </si>
  <si>
    <t>MEHMET MEMİLİOĞLU</t>
  </si>
  <si>
    <t>BULGARİSTAN/                                                   PLOVDIV</t>
  </si>
  <si>
    <t>9-16 EYLÜL 2018</t>
  </si>
  <si>
    <t>DÜNYA MUAYTHAİ ŞMP.</t>
  </si>
  <si>
    <t>MEKSİKA/CANCUN</t>
  </si>
  <si>
    <t>10-19 MAYIS 2018</t>
  </si>
  <si>
    <t>MENSURE KARADAYI</t>
  </si>
  <si>
    <t>SERDAR KOÇ</t>
  </si>
  <si>
    <t>63.5 KG.</t>
  </si>
  <si>
    <t xml:space="preserve">YILDIRIM OĞUZ </t>
  </si>
  <si>
    <t>+91 KG.</t>
  </si>
  <si>
    <t>KEREM ÇÖZER</t>
  </si>
  <si>
    <t>MUAYTHAİ</t>
  </si>
  <si>
    <t>DÜNYA ŞMP.</t>
  </si>
  <si>
    <t>02-10 AĞUSTOS 2018</t>
  </si>
  <si>
    <t xml:space="preserve">44 KG. </t>
  </si>
  <si>
    <t xml:space="preserve">GİZEM NUR TATLI </t>
  </si>
  <si>
    <t>32 KG.</t>
  </si>
  <si>
    <t>TUANA ERDOĞAN</t>
  </si>
  <si>
    <t>HAYRULLAH DENİZCİ</t>
  </si>
  <si>
    <t>SÜLEYMAN ÖZDEMİR</t>
  </si>
  <si>
    <t>MEHMET DENİZLİ</t>
  </si>
  <si>
    <t>MUHAMMED MİRAN BAYRAM</t>
  </si>
  <si>
    <t>FAHRETTİN BERTAN</t>
  </si>
  <si>
    <t>AZAD BAŞOĞLU</t>
  </si>
  <si>
    <t>İBRAHİM ETEM ÇAKIR</t>
  </si>
  <si>
    <t>UFUK EKİN</t>
  </si>
  <si>
    <t>ÖMER ÜNAL</t>
  </si>
  <si>
    <t>ENES BİLMEN</t>
  </si>
  <si>
    <t>ŞAHAN SAMET BODUR</t>
  </si>
  <si>
    <t xml:space="preserve">+81 KG.  </t>
  </si>
  <si>
    <t>SUDE GÜNDÜZ</t>
  </si>
  <si>
    <t>SİNEM KARAKAYA</t>
  </si>
  <si>
    <t>MAKBULE NAZLIŞAH YAMAN</t>
  </si>
  <si>
    <t>FADİME ATALAY</t>
  </si>
  <si>
    <t>RABİA ERCAN</t>
  </si>
  <si>
    <t>DİLARA ESRANUR ULUYER</t>
  </si>
  <si>
    <t>ARİFE GAMZE TEMEL</t>
  </si>
  <si>
    <t>BİLGE SU GÜREL</t>
  </si>
  <si>
    <t>SALİH SAMET ORUÇ</t>
  </si>
  <si>
    <t>SERCAN KILIÇ</t>
  </si>
  <si>
    <t>ÖZEN DEMİR POLAT</t>
  </si>
  <si>
    <t>MEHMET HARUN ERTÜRK</t>
  </si>
  <si>
    <t xml:space="preserve">ENES KOZ </t>
  </si>
  <si>
    <t>ERDEM TAHA DİNÇER</t>
  </si>
  <si>
    <t xml:space="preserve">RUHAT BAŞOĞLU </t>
  </si>
  <si>
    <t>MUAMMER CAN ŞAHİN</t>
  </si>
  <si>
    <t>RÜVEYDA DEMİR</t>
  </si>
  <si>
    <t>AYŞİN ÖZKILIÇ</t>
  </si>
  <si>
    <t>REYHAN BAŞCI</t>
  </si>
  <si>
    <t>ŞEYMA ÜNAL</t>
  </si>
  <si>
    <t xml:space="preserve">+75 KG.   </t>
  </si>
  <si>
    <t>2018 SALON DÜNYA ŞMP.</t>
  </si>
  <si>
    <t>ABD/YANKTON</t>
  </si>
  <si>
    <t>14-18 ŞUBAT 2018</t>
  </si>
  <si>
    <t>OLİMPİK YAY</t>
  </si>
  <si>
    <t>2019 SALON DÜNYA ŞMP.</t>
  </si>
  <si>
    <t>GENÇ KIZLAR FUTSAL TAKIMI</t>
  </si>
  <si>
    <t>ISF 2018 DÜNYA OKULLAR FUTSAL ŞMP.</t>
  </si>
  <si>
    <t>İSRAİL/                                                           RISHON LE ZION</t>
  </si>
  <si>
    <t>13/20 MART 2018</t>
  </si>
  <si>
    <t>GENÇ ERKEKLER KROS TAKIMI</t>
  </si>
  <si>
    <t>ISF 2018 DÜNYA OKULLAR KROS ŞMP.</t>
  </si>
  <si>
    <t>02-07 NİSAN 2018</t>
  </si>
  <si>
    <t>GENÇ ERKEKLER MASA TENİSİ TAKIMI</t>
  </si>
  <si>
    <t>ISF 2018 DÜNYAOKULLAR MASATENİSİ ŞMP.</t>
  </si>
  <si>
    <t>MALTA/GZİRA</t>
  </si>
  <si>
    <t>08-14 NİSAN 2018</t>
  </si>
  <si>
    <t>GENÇ ERKEKLER VOLEYBOL TAKIMI</t>
  </si>
  <si>
    <t>ISF 2018 DÜNYA OKULLAR VOLEYBOL ŞMP.</t>
  </si>
  <si>
    <t>ÇEKYA/BRNO</t>
  </si>
  <si>
    <t>02-10 HAZİRAN 2018</t>
  </si>
  <si>
    <t>GENÇ KIZLAR VOLEYBOL TAKIMI</t>
  </si>
  <si>
    <t>ATLETİZM 2018 INAS DÜNYA SALON  ŞMP.</t>
  </si>
  <si>
    <t>28 ŞUBAT-5 MART 2018</t>
  </si>
  <si>
    <t>SALON ATLETİZM</t>
  </si>
  <si>
    <t>29 ŞUBAT-5MART2018</t>
  </si>
  <si>
    <t>30 ŞUBAT-5MART2018</t>
  </si>
  <si>
    <t>31 ŞUBAT-5MART2018</t>
  </si>
  <si>
    <t>32 ŞUBAT-5MART2018</t>
  </si>
  <si>
    <t>33 ŞUBAT-5MART2018</t>
  </si>
  <si>
    <t>34 ŞUBAT-5MART2018</t>
  </si>
  <si>
    <t>TÜRKİYE MİLLİ TAKIM</t>
  </si>
  <si>
    <t>2018 DÜNYA PARALİMPİK YÜZME ŞMP.</t>
  </si>
  <si>
    <t>DANİMARKA/                                            KOPENHAG</t>
  </si>
  <si>
    <t>02-04 MART 2018</t>
  </si>
  <si>
    <t>DÜNYA KAYAK ŞMP.</t>
  </si>
  <si>
    <t>POLONYA/                                                           ZAKOPANE</t>
  </si>
  <si>
    <t>25 ŞUBAT-03 MART 2018</t>
  </si>
  <si>
    <t>DOWN SENDR.ATLETİZM DÜNYA ŞMP.</t>
  </si>
  <si>
    <t xml:space="preserve">PORTEKİZ/                                                  MADEIRA  </t>
  </si>
  <si>
    <t>02 - 07 EKİM 2018</t>
  </si>
  <si>
    <t>100 M</t>
  </si>
  <si>
    <t>400 M</t>
  </si>
  <si>
    <t>BENAY BALCI-MERVE PEKER</t>
  </si>
  <si>
    <t>DOWN SENDR.MASA T.DÜNYA ŞMP.</t>
  </si>
  <si>
    <t>ENES YILMAZ-ERMAN ÇETİNER</t>
  </si>
  <si>
    <t>BATUHAN SÜTBAŞ</t>
  </si>
  <si>
    <t>DÜNYA AMATÖRLER SATRANÇ ŞMP.</t>
  </si>
  <si>
    <t>İTALYA SARDİNYA</t>
  </si>
  <si>
    <t>22-29 NİSAN 2018</t>
  </si>
  <si>
    <t>BİREYSEL</t>
  </si>
  <si>
    <t>DİLA BALOĞLU</t>
  </si>
  <si>
    <t>DÜNYA OKULLAR SATRANÇ ŞMP.</t>
  </si>
  <si>
    <t>ARNAVUTLUK/                                       DIRAÇ</t>
  </si>
  <si>
    <t>21-29 NİSAN 2018</t>
  </si>
  <si>
    <t>CAN DOLGUN</t>
  </si>
  <si>
    <t>ALPEREN AKDOĞAN</t>
  </si>
  <si>
    <t>ELİFNAZ AKAT</t>
  </si>
  <si>
    <t>SUALTI RAGBİSİ U21 DÜNYA ŞMP.</t>
  </si>
  <si>
    <t>ALMANYA/OBERHAUSEN</t>
  </si>
  <si>
    <t>14-18 KASIM 2018</t>
  </si>
  <si>
    <t>SUALTI RAGBİSİ</t>
  </si>
  <si>
    <t>DÜNYA GENÇLER TAEKWONDO ŞMP.</t>
  </si>
  <si>
    <t>TUNUS/HAMMAMET</t>
  </si>
  <si>
    <t>09-13 NİSAN 2018</t>
  </si>
  <si>
    <t>59 KG</t>
  </si>
  <si>
    <t>2.DÜNYA PLAJ POOMSAE TAEKW. ŞMP.</t>
  </si>
  <si>
    <t>YUNANİSTAN/                                                            RODOS</t>
  </si>
  <si>
    <t>25-28 NİSAN 2018</t>
  </si>
  <si>
    <t>POOMSAE-YÜKSEK KIRIŞ</t>
  </si>
  <si>
    <t>POOMSAE-SERBEST STİL DYNAMIC KICK</t>
  </si>
  <si>
    <t>POOMSAE-SERBEST STİL KIRIŞ</t>
  </si>
  <si>
    <t>GÜLSENA KARAKUYULU-Foça Bld.S.K.</t>
  </si>
  <si>
    <t>POOMSAE-SERBEST STİL</t>
  </si>
  <si>
    <t>POOMSAE-JUMPING MULTIPLE KICK</t>
  </si>
  <si>
    <t>ŞAHİN ALTUN-ALİ İLGÜN-İSMAİL KÖKÇÜ Balıkesir Güven Spor Kulübü)</t>
  </si>
  <si>
    <t>YUNUS SARI-HASAN CAN LAZOĞLU-SUDE BULUT-İKRA KAYIR</t>
  </si>
  <si>
    <t>DÜNYA TAKIMLAR TAEKWONDO ŞMP.</t>
  </si>
  <si>
    <t>BAE/FUJAIRAH</t>
  </si>
  <si>
    <t>24-25 KASIM 2018</t>
  </si>
  <si>
    <t>DÜNYA ÜNİVERSİTELER KARATE ŞMP.</t>
  </si>
  <si>
    <t>JAPONYA/KOBE</t>
  </si>
  <si>
    <t>19-22 TEMMUZ</t>
  </si>
  <si>
    <t xml:space="preserve"> FERDİ KATA </t>
  </si>
  <si>
    <t>DÜNYA ÜNİVERSİTELER MUAY TAİ ŞMP.</t>
  </si>
  <si>
    <t>TAYLAND/PATTAYA</t>
  </si>
  <si>
    <t>23-29 TEMMUZ</t>
  </si>
  <si>
    <t>DÜNYA ÜNİVERSİTELER WUSHU ŞMP.</t>
  </si>
  <si>
    <t>ÇİN/MACAU</t>
  </si>
  <si>
    <t>31 TEMMUZ-06 AĞUSTOS</t>
  </si>
  <si>
    <t>MEHMET DEMİRCİ</t>
  </si>
  <si>
    <t>NANGUAN</t>
  </si>
  <si>
    <t>GOIANIA/BRAZILYA</t>
  </si>
  <si>
    <t>04-09/09/2018</t>
  </si>
  <si>
    <t>60 kg GREKOROMEN</t>
  </si>
  <si>
    <t>77 kg GREKOROMEN</t>
  </si>
  <si>
    <t>87 kg GREKOROMEN</t>
  </si>
  <si>
    <t>130 kg GREKOROMEN</t>
  </si>
  <si>
    <t>55 kg  GREKOROMEN</t>
  </si>
  <si>
    <t>82 kg GREKOROMEN</t>
  </si>
  <si>
    <t>97 kg GREKOROMEN</t>
  </si>
  <si>
    <t>65 kg FREESTYLE</t>
  </si>
  <si>
    <t>70 kg FREESTYLE</t>
  </si>
  <si>
    <t xml:space="preserve">MUHAMMET AKDENİZ </t>
  </si>
  <si>
    <t>74 kg FREESTYLE</t>
  </si>
  <si>
    <t>MUHAMMET L. KÜÇÜKYILDIRIM</t>
  </si>
  <si>
    <t>79 kg FREESTYLE</t>
  </si>
  <si>
    <t>86 kg FREESTYLE</t>
  </si>
  <si>
    <t>92 kg FREESTYLE</t>
  </si>
  <si>
    <t>61 kg FREESTYLE</t>
  </si>
  <si>
    <t>ENVER SERAÇ</t>
  </si>
  <si>
    <t>VÜC.GEL.VE FİTNESS</t>
  </si>
  <si>
    <t>DÜNYA ÇOCUK FİTNESS ŞMP.</t>
  </si>
  <si>
    <t xml:space="preserve">SLOVAKYA </t>
  </si>
  <si>
    <t>15-17 HAZİRAN 2018</t>
  </si>
  <si>
    <t>9 YAŞ</t>
  </si>
  <si>
    <t xml:space="preserve">SÜLEYMAN KAAN GÜRCAN </t>
  </si>
  <si>
    <t xml:space="preserve">10-11 YAŞ </t>
  </si>
  <si>
    <t xml:space="preserve">EGE KAHRAMAN </t>
  </si>
  <si>
    <t>9 TYAŞ</t>
  </si>
  <si>
    <t>ÇOŞKUN TAŞATEŞ</t>
  </si>
  <si>
    <t xml:space="preserve">12-15 YAŞ </t>
  </si>
  <si>
    <t>40.DÜNYA BİLEK GÜREŞİ ŞMP.</t>
  </si>
  <si>
    <t>12-21 EKİM 2018</t>
  </si>
  <si>
    <t>55 SOL KOL</t>
  </si>
  <si>
    <t>55 SAĞ KOL</t>
  </si>
  <si>
    <t>70 SAĞ KOL</t>
  </si>
  <si>
    <t>70 SOL KOL</t>
  </si>
  <si>
    <t>65 SAĞ KOL</t>
  </si>
  <si>
    <t>90 SAĞ KOL</t>
  </si>
  <si>
    <t>90 SOL KOL</t>
  </si>
  <si>
    <t>50 SOL KOL</t>
  </si>
  <si>
    <t>80 SAĞ KOL</t>
  </si>
  <si>
    <t>110 SOL KOL</t>
  </si>
  <si>
    <t>CEMİLE KÖSE</t>
  </si>
  <si>
    <t>RABİA KAYAHAN</t>
  </si>
  <si>
    <t>SAİD ERKAM BIYIKOĞLU</t>
  </si>
  <si>
    <t xml:space="preserve">MUHAMMED GÜMÜŞOĞLU </t>
  </si>
  <si>
    <t>MUHAMMED BAYRAKLI</t>
  </si>
  <si>
    <t>100 SOL KOL</t>
  </si>
  <si>
    <t>ÖMER KORKMAZ</t>
  </si>
  <si>
    <t>50 SAĞ KOL</t>
  </si>
  <si>
    <t>HAYDAR DİLGİL</t>
  </si>
  <si>
    <t>75 SAĞ KOL</t>
  </si>
  <si>
    <t xml:space="preserve">BURAK GÜNAYDIN </t>
  </si>
  <si>
    <t>65 SOL KOL</t>
  </si>
  <si>
    <t>YUNUS EMRE BAŞ</t>
  </si>
  <si>
    <t>IFBB DÜNYA GENÇLER ŞAMPİYONASI</t>
  </si>
  <si>
    <t>EKVADOR /QUİTO</t>
  </si>
  <si>
    <t>30 KASIM-03 ARALIK 2018</t>
  </si>
  <si>
    <t>FİZİK 16-23 YAŞ</t>
  </si>
  <si>
    <t>FİZİK 22-23 YAŞ 176 CM</t>
  </si>
  <si>
    <t>CEMRE OLGUN ÇAYIR</t>
  </si>
  <si>
    <t>FİTNESS 16-23 YAŞ 163 CM</t>
  </si>
  <si>
    <t>ALİ CAN TOKSÖZ</t>
  </si>
  <si>
    <t>BODYBUİLDİNG</t>
  </si>
  <si>
    <t>KERİM BOYRAZ</t>
  </si>
  <si>
    <t>SEMİHŞAH CİNDİR</t>
  </si>
  <si>
    <t>7.DÜNYA GENÇLER WUSHU ŞMP.</t>
  </si>
  <si>
    <t>BREZİYA/BRASİL</t>
  </si>
  <si>
    <t>09-16 TEMMUZ 2018</t>
  </si>
  <si>
    <t>ABDULLAH ERTAŞ</t>
  </si>
  <si>
    <t>BOTAN CENGİZ</t>
  </si>
  <si>
    <t>EMRE OLUKLUPINAR</t>
  </si>
  <si>
    <t>İLAYDA YILMAZ</t>
  </si>
  <si>
    <t>3.DÜNYA TAİJİ QUAN ŞMP.</t>
  </si>
  <si>
    <t>BULGARİSTAN /BURGAZ</t>
  </si>
  <si>
    <t>25 EYLÜL-02 EKİM 2018</t>
  </si>
  <si>
    <t>TAİJİ JİAN</t>
  </si>
  <si>
    <t>ERKEK-                                    KADIN-                                                             MIX</t>
  </si>
  <si>
    <t>S.                                                 NO</t>
  </si>
  <si>
    <t>2018 AVRUPA ŞAMPİYONALARINDA DERECE ALAN SPORCULAR</t>
  </si>
  <si>
    <t>HAVALI SİLAHL.AVRUPA ŞMP.</t>
  </si>
  <si>
    <t>MACARİSTAN/GYOR</t>
  </si>
  <si>
    <t>16-26 ŞUBAT 2018</t>
  </si>
  <si>
    <t>10M.HAVALI TABANCA</t>
  </si>
  <si>
    <t>MURAT İLBİLGİ</t>
  </si>
  <si>
    <t>TRAP SKEET AVRUPA ŞMP.</t>
  </si>
  <si>
    <t>AVUSTURYA/                                LEOBERSDORF</t>
  </si>
  <si>
    <t>30 TEMMUZ-                                 13 AĞUSTOS 2018</t>
  </si>
  <si>
    <t>SAFİYE SARITÜRK-                                                                                          OĞUZHAN TÜZÜN</t>
  </si>
  <si>
    <t>TRAP MIX TEAM</t>
  </si>
  <si>
    <t>YUSUF MATUR-AHMET ALKANOĞLU-HÜSEYİN CAN-ORHAN ÖZTÜRK</t>
  </si>
  <si>
    <t>AVRUPA DAĞ KOŞUSU</t>
  </si>
  <si>
    <t>MAKEDONYA / ÜSKÜP</t>
  </si>
  <si>
    <t>BATUHAN ÇAKIR</t>
  </si>
  <si>
    <t>U18 AVRUPA ŞMP.</t>
  </si>
  <si>
    <t>05-08 TEMMUZ 2018</t>
  </si>
  <si>
    <t>ÜÇ ADIM ATLAMA</t>
  </si>
  <si>
    <t>ÖMER AMAÇTAN</t>
  </si>
  <si>
    <t>İNCİ KALKAN</t>
  </si>
  <si>
    <t>MÜNEVVER HANCI</t>
  </si>
  <si>
    <t>KONURALP TİRİTOĞLU - KAAN GACAR - KUBİLAY ENÇU - İLYAS ÇANAKÇI</t>
  </si>
  <si>
    <t>İSVEÇ BAYRAK</t>
  </si>
  <si>
    <t>ÖZGÜR TOPSAKAL</t>
  </si>
  <si>
    <t>10000 M.</t>
  </si>
  <si>
    <t>ÖZLEM BECEREK</t>
  </si>
  <si>
    <t>24.AVRUPA ATLETİZM ŞMP.</t>
  </si>
  <si>
    <t>ALMANYA/BERLİN</t>
  </si>
  <si>
    <t>06-12 AĞUSTOS 2018</t>
  </si>
  <si>
    <t>200 MT. 19.76</t>
  </si>
  <si>
    <t>YASMANI COPELLO ESCOBAR</t>
  </si>
  <si>
    <t>400 MT.ENGELLİ 47.81</t>
  </si>
  <si>
    <t>EMRE ZAFER BARNES-JAK ALİ HARVEY-YİĞİTCAN HEKİMOĞLU-RAMİL GULİYEV</t>
  </si>
  <si>
    <t>4X100 BAYRAK 37.98</t>
  </si>
  <si>
    <t>100MT. 10.01</t>
  </si>
  <si>
    <t>5000M.                                                     14:57.63</t>
  </si>
  <si>
    <t>25. AVRUPA KROSS ŞMP.</t>
  </si>
  <si>
    <t>HOLLANDA/TILBURG</t>
  </si>
  <si>
    <t>09 KASIM 2018</t>
  </si>
  <si>
    <t>KROSS</t>
  </si>
  <si>
    <t>ARAS KAYA-KAAN KİGEN ÖZBİLEN-POLAT KEMBOI ARAKAN-CİHAT ULUS</t>
  </si>
  <si>
    <t>26. AVRUPA KROSS ŞMP.</t>
  </si>
  <si>
    <t>10 KASIM 2018</t>
  </si>
  <si>
    <t>27. AVRUPA KROSS ŞMP.</t>
  </si>
  <si>
    <t>11 KASIM 2018</t>
  </si>
  <si>
    <t>İNCİ KALKAN-EMİNE AKBİNGÖL-DERYA KUNUR-SABRİYE GÜZELYURT</t>
  </si>
  <si>
    <t>28. AVRUPA KROSS ŞMP.</t>
  </si>
  <si>
    <t>12 KASIM 2018</t>
  </si>
  <si>
    <t xml:space="preserve">ARAS KAYA </t>
  </si>
  <si>
    <t>29. AVRUPA KROSS ŞMP.</t>
  </si>
  <si>
    <t>13 KASIM 2018</t>
  </si>
  <si>
    <t>AVRUPA GENÇLER ŞMP.</t>
  </si>
  <si>
    <t>11-16 EYLÜL 2018</t>
  </si>
  <si>
    <t>ÇİFT BAYAN</t>
  </si>
  <si>
    <t>ZEHRA ERDEM-ECE SARE BAŞAKIN</t>
  </si>
  <si>
    <t>FBN TEKSTİL BİLARDO KULÜBÜ</t>
  </si>
  <si>
    <t>AVRUPA KULÜPLER ŞMP.</t>
  </si>
  <si>
    <t>PORTEKİZ / PORTO</t>
  </si>
  <si>
    <t>06-10 HAZİRAN 2018</t>
  </si>
  <si>
    <t>KULÜP</t>
  </si>
  <si>
    <t>AVRUPA  YILDIZLAR ŞMP.</t>
  </si>
  <si>
    <t>SIRBİSTAN/NOVISAD</t>
  </si>
  <si>
    <t>10-18 AĞUSTOS 2018</t>
  </si>
  <si>
    <t xml:space="preserve">ŞEYHMUS ERTEM                       </t>
  </si>
  <si>
    <t>BİLEK GÜREŞİ AVRUPA ŞMP.</t>
  </si>
  <si>
    <t>BULGARİSTAN/SOFYA</t>
  </si>
  <si>
    <t>25 MAYIS-01 HAZİRAN 2018</t>
  </si>
  <si>
    <t xml:space="preserve"> AYAKTA 55 KG.                                    SAĞ VE SOL KOLDA</t>
  </si>
  <si>
    <t xml:space="preserve"> AYAKTA 55 KG.                                         SAĞ VE SOL KOLDA</t>
  </si>
  <si>
    <t>OTURARAK 75 KG.                                       SAĞ KOL</t>
  </si>
  <si>
    <t>AYAKTA 85 KG.                                                     SOL KOL</t>
  </si>
  <si>
    <t>OTURARAK 55 KG.                                                SOL KOL</t>
  </si>
  <si>
    <t xml:space="preserve">ÜMİT BURUNLULAR </t>
  </si>
  <si>
    <t>OTURARAK +75 KG.                                            SAĞ VE SOL KOL</t>
  </si>
  <si>
    <t>OTURARAK 75+SAĞ VE SOL KOL</t>
  </si>
  <si>
    <t>AYAKTA +90 KG.                              SAĞ KOL</t>
  </si>
  <si>
    <t>AYAKTA +65KG.                                 SOL KOL</t>
  </si>
  <si>
    <t>BEKİR GÜNEŞ</t>
  </si>
  <si>
    <t>AYAKTA +85 KG.                                              SOL KOL</t>
  </si>
  <si>
    <t>SEZER USLUCUK</t>
  </si>
  <si>
    <t>OTURARAK 55 KG. SAĞ KOL</t>
  </si>
  <si>
    <t>M.SAFA BAKAN</t>
  </si>
  <si>
    <t>OTURARAK 65 KG. SOL KOL</t>
  </si>
  <si>
    <t>OTURARAK +75 KG.                                    SAĞ KOL</t>
  </si>
  <si>
    <t>AYAKTA +65 KG.                                                        SAĞ KOL</t>
  </si>
  <si>
    <t xml:space="preserve">AYAKTA 70 KG.                                                      SOL KOL </t>
  </si>
  <si>
    <t>AYAKTA 80 KG.                                                        SAĞ KOL</t>
  </si>
  <si>
    <t>AYAKTA 90 KG.                                                       SOL KOL</t>
  </si>
  <si>
    <t>SÜMEYYE BOYACI</t>
  </si>
  <si>
    <t>YÜZME AVRUPA ŞMP.</t>
  </si>
  <si>
    <t>İRLANDA/DUBLİN</t>
  </si>
  <si>
    <t>09-20 AĞUSTOS 2018</t>
  </si>
  <si>
    <t>S5 50 METRE SIRTÜSTÜ</t>
  </si>
  <si>
    <t>SEVİLAY ÖZTÜRK</t>
  </si>
  <si>
    <t>S5 50 METRE KELEBEK</t>
  </si>
  <si>
    <t>BAHATTİN HEKİMOĞLU</t>
  </si>
  <si>
    <t>OKÇULUK AVRUPA ŞMP.</t>
  </si>
  <si>
    <t>ÇEKYA/PİLSEN</t>
  </si>
  <si>
    <t>11-19 AĞUSTOS 2018</t>
  </si>
  <si>
    <t>KLASİK YAY KADIN</t>
  </si>
  <si>
    <t>NACİ YENİER</t>
  </si>
  <si>
    <t>MAKARALI YAY TAKIMI</t>
  </si>
  <si>
    <t xml:space="preserve">11-19 AĞUSTOS 2018 </t>
  </si>
  <si>
    <t xml:space="preserve">HAMİDE DOĞANGÜN,  </t>
  </si>
  <si>
    <t>PARA-ATLETİZM AVRUPA ŞMP.</t>
  </si>
  <si>
    <t>20 - 26 AĞUSTOS 2018</t>
  </si>
  <si>
    <t>200m - 400m,        200m</t>
  </si>
  <si>
    <t>20-26 AĞUSTOS               2018</t>
  </si>
  <si>
    <t xml:space="preserve">HAMİDE DOĞANGÜN </t>
  </si>
  <si>
    <t>20-26 AĞUSTOS 2018</t>
  </si>
  <si>
    <t>PARA ATLETİZM</t>
  </si>
  <si>
    <t xml:space="preserve"> ZEYNEP ACET</t>
  </si>
  <si>
    <t xml:space="preserve">HAMİDE DOĞANGÜN,                                                                             </t>
  </si>
  <si>
    <t>800 M</t>
  </si>
  <si>
    <t xml:space="preserve"> RABİA CİRİT, </t>
  </si>
  <si>
    <t xml:space="preserve">MUSA DAVULCU,     </t>
  </si>
  <si>
    <t xml:space="preserve"> TARIK TAHA BUYRUKOĞLU</t>
  </si>
  <si>
    <t>YÜKSEK ATLAMA</t>
  </si>
  <si>
    <t>U22 GENÇ ERKEKLER AVRUPA ŞMP.</t>
  </si>
  <si>
    <t>İTALYA/UDİNE</t>
  </si>
  <si>
    <t>09-16 EYLÜL 2018</t>
  </si>
  <si>
    <t>TS. BASKETBOL</t>
  </si>
  <si>
    <t>A BAYANLAR B DİVİSİON AVRUPA ŞMP.</t>
  </si>
  <si>
    <t>12-16 EYLÜL 2018</t>
  </si>
  <si>
    <t>İLKER TUZCU+POLONYALI PARTNER</t>
  </si>
  <si>
    <t>BADMİNTON AVRUPA ŞMP.</t>
  </si>
  <si>
    <t>FRANSA/RODEZ</t>
  </si>
  <si>
    <t>29.10-05.11.2018</t>
  </si>
  <si>
    <t>SU5 (ÇİFT ERKEKLER)</t>
  </si>
  <si>
    <t xml:space="preserve">EMİNE SEÇKİN </t>
  </si>
  <si>
    <t>WH2(TEK KADINLAR)</t>
  </si>
  <si>
    <t>EMİNE SEÇKİN+ RUS PARTNERİ</t>
  </si>
  <si>
    <t>WH1-WH2 (MIX ÇİFTLER)</t>
  </si>
  <si>
    <t>EMİNE SEÇKİN+ BELÇİKALI PARTNERİ</t>
  </si>
  <si>
    <t>WH1-WH2 (ÇİFT KADINLAR)</t>
  </si>
  <si>
    <t>SU5 (TEK KADINLAR)</t>
  </si>
  <si>
    <t xml:space="preserve">NARİN ULUÇ </t>
  </si>
  <si>
    <t>WH2 (TEK KADINLAR)</t>
  </si>
  <si>
    <t>SU5 (TEK ERKEKLER)</t>
  </si>
  <si>
    <t>ZEHRA BAĞLAR+POLONYALI PARTNER</t>
  </si>
  <si>
    <t>SL3-SU5 (ÇİFT KADINLAR)</t>
  </si>
  <si>
    <t>HALTER AVRUPA ŞAMPİYONASI</t>
  </si>
  <si>
    <t>23/30 /05/2018</t>
  </si>
  <si>
    <t>SİBEL ÇAM</t>
  </si>
  <si>
    <t>ABDULLAH KAYAPINAR</t>
  </si>
  <si>
    <t>ERKEK TAKIM(KORHAN YAMAÇ CEVAT KARAGÖL YUNUS BAHÇECİ)</t>
  </si>
  <si>
    <t>ATICILIK 10 METRE AVRUPA ŞAMPİYONASI</t>
  </si>
  <si>
    <t>01-07/12/2018</t>
  </si>
  <si>
    <t>P1 10 METRE TAKIM</t>
  </si>
  <si>
    <t>AYŞEGÜL PEHLİVANLAR</t>
  </si>
  <si>
    <t>P2 10 METRE FERDİ</t>
  </si>
  <si>
    <t xml:space="preserve">R5 10 METRE MİXED FERDİ </t>
  </si>
  <si>
    <t>AYSEL ÖZGAN</t>
  </si>
  <si>
    <t>ÇAĞLA ATAKAL</t>
  </si>
  <si>
    <t>R2 10 METRE</t>
  </si>
  <si>
    <t>ABDULKADİR ÜNAL</t>
  </si>
  <si>
    <t>TS DANS AVRUPA ŞAMPİYONASI</t>
  </si>
  <si>
    <t>POLONYA VARŞOVA</t>
  </si>
  <si>
    <t>08-12/11/2018</t>
  </si>
  <si>
    <t>ABDUL KADİR ÜNAL</t>
  </si>
  <si>
    <t>OSMAN ERTÖZ</t>
  </si>
  <si>
    <t>AVRUPA ELEKTRONİKDART ŞMP.</t>
  </si>
  <si>
    <t>09-15 HAZİRAN 2018</t>
  </si>
  <si>
    <t>ELEKTRONİK DART</t>
  </si>
  <si>
    <t>HATİCE SİNEM ŞENGÜL</t>
  </si>
  <si>
    <t>MEHMET ALİ VARHAN</t>
  </si>
  <si>
    <t>CEM ŞİMŞEK</t>
  </si>
  <si>
    <t>AVRUPA GENÇLER BOCCE (RAFFA) ŞMP.</t>
  </si>
  <si>
    <t>TÜRKİYE/ANKARA</t>
  </si>
  <si>
    <t>01-04 AĞUSTOS 2018</t>
  </si>
  <si>
    <t>RAFFA</t>
  </si>
  <si>
    <t>CEM ŞİMŞEK-GÖRKEM SULUHAN-FATMA ÖZDEMİR</t>
  </si>
  <si>
    <t>DENİZ DEMİR-ESİLE EMEN-FATMA BUSE ÖZBEKLER-FATMA ÖZDEMİR</t>
  </si>
  <si>
    <t>AVRUPA KADINLAR BOCCE (RAFFA) ŞMP.</t>
  </si>
  <si>
    <t>İTALYA/SONDRIO</t>
  </si>
  <si>
    <t>18-21 EYLÜL 2018</t>
  </si>
  <si>
    <t>AVRUPA GENÇLER DART KUPASI</t>
  </si>
  <si>
    <t>EMİNE DURSUN - HATİCE SİNEM ŞENGÜL</t>
  </si>
  <si>
    <t>EMİNE DURSUN - HATİCE SİNEM ŞENGÜL (ÜLKE SIRALAMASI)</t>
  </si>
  <si>
    <t>EUBC 22 YAŞ ALTI AVRUPA ŞMP.</t>
  </si>
  <si>
    <t>22 MART-02 NİSAN 2018</t>
  </si>
  <si>
    <t>ELİF DELİŞMEN</t>
  </si>
  <si>
    <t>BUSENAZ ÇAKIROĞLU</t>
  </si>
  <si>
    <t>AYCAN GÜLDAĞLI</t>
  </si>
  <si>
    <t>EUBC GENÇLER AVRUPA ŞMP.</t>
  </si>
  <si>
    <t>17-26 NİSAN 2018</t>
  </si>
  <si>
    <t>GÜLCAN ARDA</t>
  </si>
  <si>
    <t>69 KG.</t>
  </si>
  <si>
    <t>ELANUR SAĞIT</t>
  </si>
  <si>
    <t xml:space="preserve"> +81 KG.</t>
  </si>
  <si>
    <t>EUBC BÜYÜK BAYANLAR AVRUPA ŞMP.</t>
  </si>
  <si>
    <t>04-13 HAZİRAN 2018</t>
  </si>
  <si>
    <t>64 KG .</t>
  </si>
  <si>
    <t xml:space="preserve"> ELİF GÜNERİ</t>
  </si>
  <si>
    <t xml:space="preserve"> ŞENNUR DEMİR</t>
  </si>
  <si>
    <t xml:space="preserve">BÜŞRA IŞILDAR </t>
  </si>
  <si>
    <t>EUBC YILDIZLAR AVRUPA ŞMP.</t>
  </si>
  <si>
    <t>RUSYA/ANAPA</t>
  </si>
  <si>
    <t>09-16 EKİM 2018</t>
  </si>
  <si>
    <t xml:space="preserve">80(+) </t>
  </si>
  <si>
    <t>DUYGU ÖZTÜRK</t>
  </si>
  <si>
    <t>75+</t>
  </si>
  <si>
    <t xml:space="preserve">RÜMEYSA ATAŞ </t>
  </si>
  <si>
    <t>63+</t>
  </si>
  <si>
    <t xml:space="preserve">GAMZE SOĞUKSU </t>
  </si>
  <si>
    <t>46+</t>
  </si>
  <si>
    <t xml:space="preserve">KAAN AYKUTSUN </t>
  </si>
  <si>
    <t>FERDA ZORLU</t>
  </si>
  <si>
    <t>54. AVRUPA KADINLAR MİLLİ İKİLİ ŞMP.</t>
  </si>
  <si>
    <t>06-09 HAZİRAN 2018</t>
  </si>
  <si>
    <t>NİLGÜN KOTAN</t>
  </si>
  <si>
    <t>33.ARTİSTİK CİMNASTİK ERKEKLER AVRUPA ŞMP.</t>
  </si>
  <si>
    <t>İSKOÇYA/GLASGOV</t>
  </si>
  <si>
    <t>06-13 AĞUSTOS 2018</t>
  </si>
  <si>
    <t>HALKA ALETİ</t>
  </si>
  <si>
    <t>AVRUPA CURLING ŞMP.</t>
  </si>
  <si>
    <t>ESTONYA/TALLIN</t>
  </si>
  <si>
    <t xml:space="preserve">16 - 24 Kasım 2018 </t>
  </si>
  <si>
    <t>MÜGE ÜNER</t>
  </si>
  <si>
    <t>IDO EUROPEAN COUPLE DANCE CHAMPIONSHIPS</t>
  </si>
  <si>
    <t>23-25 MART 2018</t>
  </si>
  <si>
    <t>TANGO ÇİFTLER</t>
  </si>
  <si>
    <t>SELÇUK ATALAY</t>
  </si>
  <si>
    <t>23-25 MART 2019</t>
  </si>
  <si>
    <t>DENİZ SELİN ÜNLÜDAĞ</t>
  </si>
  <si>
    <t>YILDIZ VE GENÇ AVRUPA ŞMP.</t>
  </si>
  <si>
    <t>RUSYA/SOÇİ</t>
  </si>
  <si>
    <t>02-11 MART 2018</t>
  </si>
  <si>
    <t>MAYA ATAÇ KURTULMUŞ - NİSANUR ERBİL - AYLİN ÇAKIR -  DENİZ SELİN ÜNLÜDAĞ</t>
  </si>
  <si>
    <t>AYLİN ÇAKIR</t>
  </si>
  <si>
    <t>IRYNA SHCHUKLA</t>
  </si>
  <si>
    <t>U23 AVRUPA ŞMP.</t>
  </si>
  <si>
    <t>ERMENİSTAN/ERİVA</t>
  </si>
  <si>
    <t>15-19 NİSAN 2018</t>
  </si>
  <si>
    <t>B1 ERKEK TAKIMI</t>
  </si>
  <si>
    <t>B1 FUTBOL AVRUPA ŞMP.</t>
  </si>
  <si>
    <t>JAPONYA/TOKYO</t>
  </si>
  <si>
    <t>16-26 MART 2018</t>
  </si>
  <si>
    <t>IPC AVRUPA ATLETİZM ŞMP.</t>
  </si>
  <si>
    <t>BERLİN/ALMANYA</t>
  </si>
  <si>
    <t>ÖZNUR ALUMUR</t>
  </si>
  <si>
    <t>ASLI ADALI</t>
  </si>
  <si>
    <t>BÜYÜKLER AVRUPA ŞMP.</t>
  </si>
  <si>
    <t>RUSYA/KASPİİSK</t>
  </si>
  <si>
    <t>27 NİSAN-07 MAYIS 2018</t>
  </si>
  <si>
    <t>76 KG.</t>
  </si>
  <si>
    <t>GREKOROMEN                                            130 KG.</t>
  </si>
  <si>
    <t>SERBEST STİL                                             125 KG.</t>
  </si>
  <si>
    <t>SERBEST STİL                                             74 KG.</t>
  </si>
  <si>
    <t>55  KG.</t>
  </si>
  <si>
    <t>GREKOROMEN                                                    55 KG.</t>
  </si>
  <si>
    <t>GREKOROMEN                                              67 KG.</t>
  </si>
  <si>
    <t>SERBEST STİL                                             61 KG.</t>
  </si>
  <si>
    <t>SERBEST STİL                                65 KG.</t>
  </si>
  <si>
    <t>SERBEST STİL                                                 92 KG.</t>
  </si>
  <si>
    <t>MUHAMMED HAMZA BAKIR</t>
  </si>
  <si>
    <t>YILDIZLAR AVRUPA ŞMP.</t>
  </si>
  <si>
    <t>MAKEDONYA/                                                                    SKOBJE</t>
  </si>
  <si>
    <t>14-20 MAYIS 2018</t>
  </si>
  <si>
    <t>GREKOROMEN                                                       110 KG.</t>
  </si>
  <si>
    <t>ADEM BURAK UZUN</t>
  </si>
  <si>
    <t>SERBEST STİL                                                51 KG.</t>
  </si>
  <si>
    <t>SERBEST STİL                                                     60 KG.</t>
  </si>
  <si>
    <t>SERBEST STİL                                                           48 KG.</t>
  </si>
  <si>
    <t>GREKOROMEN                                                 92 KG.</t>
  </si>
  <si>
    <t>ELİF  AŞKIN</t>
  </si>
  <si>
    <t>TOLGA AKYÜZ</t>
  </si>
  <si>
    <t>SERBEST STİL                                       65 KG.</t>
  </si>
  <si>
    <t xml:space="preserve">MUHAMMED ÇAVUŞ </t>
  </si>
  <si>
    <t>SERBEST STİL                                          71 KG.</t>
  </si>
  <si>
    <t>ÇAĞRI CAN BAYRAM</t>
  </si>
  <si>
    <t>SERBEST STİL                                      92 KG.</t>
  </si>
  <si>
    <t>MERT İLBARS</t>
  </si>
  <si>
    <t>GREKOROMEN                                   55 KG.</t>
  </si>
  <si>
    <t>ABDULLAH ATEŞ</t>
  </si>
  <si>
    <t>GREKOROMEN                                                71 KG.</t>
  </si>
  <si>
    <t>U 23 AVRUPA ŞMP.</t>
  </si>
  <si>
    <t>TÜRKİYE/İSTANBUL</t>
  </si>
  <si>
    <t>04-10 HAZİRAN 2018</t>
  </si>
  <si>
    <t>GREKOROMEN STİL                                                        60 KG.</t>
  </si>
  <si>
    <t xml:space="preserve"> 68 KG.</t>
  </si>
  <si>
    <t>SERBEST                                                     70 KG.</t>
  </si>
  <si>
    <t>SERBEST                                             86 KG.</t>
  </si>
  <si>
    <t>GREKOROMEN                                      55 KG.</t>
  </si>
  <si>
    <t>GREKOROMEN                                                72 KG.</t>
  </si>
  <si>
    <t>GREKOROMEN                                 130 KG.</t>
  </si>
  <si>
    <t>SERBEST                                      61 KG.</t>
  </si>
  <si>
    <t>SERBEST                                               92 KG.</t>
  </si>
  <si>
    <t>SERBEST                                                125  KG.</t>
  </si>
  <si>
    <t>GREKOROMEN                                      77 KG.</t>
  </si>
  <si>
    <t>GREKOROMEN                                     82 KG.</t>
  </si>
  <si>
    <t xml:space="preserve">GREKOROMEN                                  97 KG. </t>
  </si>
  <si>
    <t>55KG.</t>
  </si>
  <si>
    <t xml:space="preserve"> MUHAMMED HALİT ÖZMUŞ</t>
  </si>
  <si>
    <t>MİNİKLER AVRUPA ŞMP.</t>
  </si>
  <si>
    <t>SERBEST STİL                                   68 KG.</t>
  </si>
  <si>
    <t xml:space="preserve"> SERTAÇ ÜNGÖR</t>
  </si>
  <si>
    <t>SERBEST STİL                                   85 KG.</t>
  </si>
  <si>
    <t>ÜNSAL BARIŞ</t>
  </si>
  <si>
    <t>SERBEST                                44 KG.</t>
  </si>
  <si>
    <t>METİN KARABIYIK</t>
  </si>
  <si>
    <t>SERBEST                                       48 KG.</t>
  </si>
  <si>
    <t>KAZIM TİKENCE</t>
  </si>
  <si>
    <t>GREKOROMEN                                          44 KG.</t>
  </si>
  <si>
    <t>GALİP TOP</t>
  </si>
  <si>
    <t>GREKOROMEN                                                 62 KG.</t>
  </si>
  <si>
    <t xml:space="preserve">YUSUF GÖLBAŞI </t>
  </si>
  <si>
    <t>GREKOROMEN                                75 KG.</t>
  </si>
  <si>
    <t>ÖMER ORUÇ</t>
  </si>
  <si>
    <t>GREKOROMEN                                     85 KG.</t>
  </si>
  <si>
    <t>FATİH ACAR</t>
  </si>
  <si>
    <t>SERBEST                           38 KG.</t>
  </si>
  <si>
    <t>TOLGA ÖZBEK</t>
  </si>
  <si>
    <t>SERBEST                                        41KG.</t>
  </si>
  <si>
    <t>SERBEST                                          62 KG.</t>
  </si>
  <si>
    <t>ALPEREN BERBER</t>
  </si>
  <si>
    <t>GREKOROMEN                                            52 KG.</t>
  </si>
  <si>
    <t>FURKAN ERKEN</t>
  </si>
  <si>
    <t>GREKOROMEN                                         57 KG.</t>
  </si>
  <si>
    <t>GENÇLER AVRUPA ŞMP.</t>
  </si>
  <si>
    <t>İTALYA/ROMA</t>
  </si>
  <si>
    <t>30 TEMMUZ-                          05 AĞUSTOS 2018</t>
  </si>
  <si>
    <t>SERBEST                                                 86 KG.</t>
  </si>
  <si>
    <t>RAMAZAN SARI</t>
  </si>
  <si>
    <t>SERBEST                                                  79 KG.</t>
  </si>
  <si>
    <t xml:space="preserve"> 53 KG.</t>
  </si>
  <si>
    <t>AYNUR ERGE</t>
  </si>
  <si>
    <t>SERBEST                                               97 KG.</t>
  </si>
  <si>
    <t>EDA TEKİN</t>
  </si>
  <si>
    <t>ASLI DEMİR</t>
  </si>
  <si>
    <t>CİHAT LİMAN</t>
  </si>
  <si>
    <t>GREKOROMEN                                                 55 KG.</t>
  </si>
  <si>
    <t>GREKOROMEN                           67 KG.</t>
  </si>
  <si>
    <t>SERBEST                                     92 KG.</t>
  </si>
  <si>
    <t>OKTAY GÜNGÖR</t>
  </si>
  <si>
    <t>SERBEST                                              125 KG.</t>
  </si>
  <si>
    <t>KADRİYE AKSOY</t>
  </si>
  <si>
    <t xml:space="preserve">TÜLAY İLHAN </t>
  </si>
  <si>
    <t>YILDIZLAR VE 15 YAŞ ALTI AVRUPA ŞMP.</t>
  </si>
  <si>
    <t>22-29 TEMMUZ 2018</t>
  </si>
  <si>
    <t xml:space="preserve">BAHAR KORUBEYİ </t>
  </si>
  <si>
    <t xml:space="preserve">RABİA ASLIHAN DEMİR </t>
  </si>
  <si>
    <t xml:space="preserve">ZEYNEP USUL </t>
  </si>
  <si>
    <t xml:space="preserve">DİLARA AKALAN </t>
  </si>
  <si>
    <t xml:space="preserve"> +75 KG.</t>
  </si>
  <si>
    <t xml:space="preserve">NİDA KARASAKAL </t>
  </si>
  <si>
    <t>PELİNSU BAYAV</t>
  </si>
  <si>
    <t xml:space="preserve">GAMZENUR SARIKAYA </t>
  </si>
  <si>
    <t xml:space="preserve">DİLARA UÇAN </t>
  </si>
  <si>
    <t xml:space="preserve">DİLARA NARİN </t>
  </si>
  <si>
    <t xml:space="preserve">   +75 KG.</t>
  </si>
  <si>
    <t xml:space="preserve">NURAN YALÇIN </t>
  </si>
  <si>
    <t xml:space="preserve">HASAN KARTAL </t>
  </si>
  <si>
    <t xml:space="preserve">NUMAN BERAT KOÇAK </t>
  </si>
  <si>
    <t>BAHADIR ERDAL</t>
  </si>
  <si>
    <t>56 KG.</t>
  </si>
  <si>
    <t xml:space="preserve">FURKAN AYDIN </t>
  </si>
  <si>
    <t xml:space="preserve">KAAN KAHRİMAN </t>
  </si>
  <si>
    <t xml:space="preserve">HAKAN ŞÜKRÜ KURNAZ </t>
  </si>
  <si>
    <t>77 KG.</t>
  </si>
  <si>
    <t xml:space="preserve">ONUR DEMİRCİ </t>
  </si>
  <si>
    <t>94 KG.</t>
  </si>
  <si>
    <t xml:space="preserve">CANER TOPTAŞ </t>
  </si>
  <si>
    <t xml:space="preserve">MUHAMMED FURKAN ÖZBEK </t>
  </si>
  <si>
    <t xml:space="preserve">ENES YAŞAR </t>
  </si>
  <si>
    <t xml:space="preserve">İSMET SAMED COŞKUN </t>
  </si>
  <si>
    <t>85 KG.</t>
  </si>
  <si>
    <t xml:space="preserve">TOLGA BAKICI </t>
  </si>
  <si>
    <t xml:space="preserve"> + 94 KG.</t>
  </si>
  <si>
    <t xml:space="preserve">GAMZE KARAKOL </t>
  </si>
  <si>
    <t>GENÇLER VE 23 YAŞ ALTI AVRUPA ŞMP.</t>
  </si>
  <si>
    <t>20-27 EKİM 2018</t>
  </si>
  <si>
    <t xml:space="preserve">GENÇ </t>
  </si>
  <si>
    <t xml:space="preserve">AYŞEGÜL ÇAKIN </t>
  </si>
  <si>
    <t>58 KG</t>
  </si>
  <si>
    <t xml:space="preserve">NURAY LEVENT </t>
  </si>
  <si>
    <t xml:space="preserve">63 KG </t>
  </si>
  <si>
    <t xml:space="preserve">BERFİN ALTUN </t>
  </si>
  <si>
    <t xml:space="preserve">75 KG </t>
  </si>
  <si>
    <t xml:space="preserve">TUĞÇE BOYNUEĞRİ </t>
  </si>
  <si>
    <t xml:space="preserve">90 KG </t>
  </si>
  <si>
    <t xml:space="preserve">MELİKE GÜNAL </t>
  </si>
  <si>
    <t xml:space="preserve">ARTI 90 KG </t>
  </si>
  <si>
    <t xml:space="preserve">İSA GÜNGÖR </t>
  </si>
  <si>
    <t xml:space="preserve">62 KG </t>
  </si>
  <si>
    <t xml:space="preserve">RAMAZAN KARA </t>
  </si>
  <si>
    <t xml:space="preserve">RAMAZAN İLHAN </t>
  </si>
  <si>
    <t xml:space="preserve">69 KG </t>
  </si>
  <si>
    <t xml:space="preserve">SÜMEYYE KENTLİ </t>
  </si>
  <si>
    <t xml:space="preserve">K </t>
  </si>
  <si>
    <t xml:space="preserve">53 KG </t>
  </si>
  <si>
    <t xml:space="preserve">DUYGU AYNACI </t>
  </si>
  <si>
    <t xml:space="preserve">FERDİ HARDAL </t>
  </si>
  <si>
    <t xml:space="preserve">CELİL ERDOĞDU </t>
  </si>
  <si>
    <t xml:space="preserve">77 KG </t>
  </si>
  <si>
    <t>A MİLLİ KADINLAR TAKIMI</t>
  </si>
  <si>
    <t>SALON KADINLAR AVRUPA ŞMP.</t>
  </si>
  <si>
    <t>SLOVENYA/APECE</t>
  </si>
  <si>
    <t>20-21 OCAK 2018</t>
  </si>
  <si>
    <t>U15 ERKEKLER GÜNEY DOĞU AVRUPA ŞAMPİYONASI</t>
  </si>
  <si>
    <t>BULGARİSTAN/ALBENA</t>
  </si>
  <si>
    <t>26 HAZ-1 TEM 2018</t>
  </si>
  <si>
    <t>KADIN TAKIM</t>
  </si>
  <si>
    <t>U15 KIZLAR GÜNEY DOĞU AVRUPA ŞAMPİYONASI</t>
  </si>
  <si>
    <t>U18 ERKEKLER  AVRUPA ŞAMPİYONASI III</t>
  </si>
  <si>
    <t>TÜRKİYE/KONYA</t>
  </si>
  <si>
    <t>15-21 TEMMUZ 2018</t>
  </si>
  <si>
    <t>YASİN SÜZEN-AYSUN AKAY</t>
  </si>
  <si>
    <t>AVRUPA SALON ATLETİZM ŞMP.</t>
  </si>
  <si>
    <t>BELARUS/GOMEL</t>
  </si>
  <si>
    <t>21-24 MART 2018</t>
  </si>
  <si>
    <t>4*400 TAKIM</t>
  </si>
  <si>
    <t>ÖNDER BAŞAK</t>
  </si>
  <si>
    <t>AVRUPA BOWLİNG ŞMP.</t>
  </si>
  <si>
    <t>ALMANYA/MÜNİH</t>
  </si>
  <si>
    <t>24.05/02.06 2018</t>
  </si>
  <si>
    <t>BOWLİNG</t>
  </si>
  <si>
    <t>ÖNDER BAŞAK-İLHAN ASIMOĞLU</t>
  </si>
  <si>
    <t>VOLEYBO ERKEK TAKIM</t>
  </si>
  <si>
    <t>U21 AVRUPA VOLEYBOL ŞMP.</t>
  </si>
  <si>
    <t>İTALYA/PALERMO</t>
  </si>
  <si>
    <t xml:space="preserve">DOĞAN ALTUN                                 HASAN BAYGELDİ    </t>
  </si>
  <si>
    <t>İŞİTME ENGELLİLER AVRUPA BADMİNTON ŞMP.</t>
  </si>
  <si>
    <t>SLOVAKYA/TRENCİN</t>
  </si>
  <si>
    <t>21-28 TEMMUZ 2018</t>
  </si>
  <si>
    <t>HASAN BAYGELDİ                                HALE NUR KÜÇÜK SEVGİLİ</t>
  </si>
  <si>
    <t>GİZEM NUR ULUDAĞ                         HALE NUR KÜÇÜKSEVGİLİ</t>
  </si>
  <si>
    <t xml:space="preserve"> HASAN BAYGELDİ  </t>
  </si>
  <si>
    <t>GİZEM NUR ULUDAĞ                                DOĞAN ALTUN</t>
  </si>
  <si>
    <t>U21 MİLLİ TAKIM</t>
  </si>
  <si>
    <t>İŞİTME ENGELLİLER AVRUPA U21 FUTBOL ŞMP.</t>
  </si>
  <si>
    <t>İSVEÇ/STOCKHOLM</t>
  </si>
  <si>
    <t>02-12 AĞUSTOS 2018</t>
  </si>
  <si>
    <t>26-28 NİSAN 2018</t>
  </si>
  <si>
    <t>ÜMİTLER TAKIM(FERDİ)</t>
  </si>
  <si>
    <t>ÜMİTLER AVRUPA ŞMP.</t>
  </si>
  <si>
    <t>BOSNA HERSEK/                                                         SARAYBNOSNA</t>
  </si>
  <si>
    <t>29 HAZİRAN - 01 TEMMUZ 2018</t>
  </si>
  <si>
    <t>FERDİ</t>
  </si>
  <si>
    <t>ÜMİTLER TAKIM</t>
  </si>
  <si>
    <t>ÜMİTLER AVRUPA TAKIM ŞMP.</t>
  </si>
  <si>
    <t>02. TEMMUZ 2018</t>
  </si>
  <si>
    <t xml:space="preserve">BULGARİSTAN/SOFYA </t>
  </si>
  <si>
    <t>13 - 17 EYLÜL 2018</t>
  </si>
  <si>
    <t>GAMZE SAYMA</t>
  </si>
  <si>
    <t>14 - 17 EYLÜL 2018</t>
  </si>
  <si>
    <t xml:space="preserve">OĞUZHAN ÖZIŞIK </t>
  </si>
  <si>
    <t>15 - 17 EYLÜL 2018</t>
  </si>
  <si>
    <t>16 - 17 EYLÜL 2018</t>
  </si>
  <si>
    <t>MERT ŞİŞMANLAR</t>
  </si>
  <si>
    <t>17 - 17 EYLÜL 2018</t>
  </si>
  <si>
    <t>90 KG.</t>
  </si>
  <si>
    <t>18 - 17 EYLÜL 2018</t>
  </si>
  <si>
    <t>45.AVRUPA KARATE ŞMP.</t>
  </si>
  <si>
    <t>02-04 ŞUBAT 2018</t>
  </si>
  <si>
    <t>KEYDA NUR ÇOLAK</t>
  </si>
  <si>
    <t>HASAN ARSLAN</t>
  </si>
  <si>
    <t>MURAT ÖZ</t>
  </si>
  <si>
    <t>84 KG.</t>
  </si>
  <si>
    <t>DİLARA ELTEMUR</t>
  </si>
  <si>
    <t>AYŞE YILMAZ</t>
  </si>
  <si>
    <t>MÜMİNCAN BAYLAN</t>
  </si>
  <si>
    <t>FATMA NAZ YENEN</t>
  </si>
  <si>
    <t>BURAK ÖZDEMİR</t>
  </si>
  <si>
    <t>EKREM ALTUNER YILMAZ</t>
  </si>
  <si>
    <t>FERHAT DEMİR</t>
  </si>
  <si>
    <t>E.ÖZDEMİR-M.B.ÖZDEMİR-Ö.B.KAYNAR</t>
  </si>
  <si>
    <t>AVRUPA ŞMP.</t>
  </si>
  <si>
    <t>10-13 MAYIS 2018</t>
  </si>
  <si>
    <t>KUMİTE 50 KG.</t>
  </si>
  <si>
    <t>KUMİTE 55 KG.</t>
  </si>
  <si>
    <t>KUMİTE 61 KG.</t>
  </si>
  <si>
    <t>DİLARA ELTEMUR,RABİA KÜSMÜŞ,GİZEM SOFUOĞLU</t>
  </si>
  <si>
    <t>KUMİTE                                 67 KG.</t>
  </si>
  <si>
    <t>KUTLUHAN DURAN,EMRE VEFA GÖKTAŞ,ALİ SOFUOĞLU</t>
  </si>
  <si>
    <t>KUMİTE 84 KG</t>
  </si>
  <si>
    <t>RIDVAN KAPTAN-ERMAN ELTEMUR-UĞUR AKTAŞ
-BURAK UYGUR-ALPARSLAN YAMANOĞLU-ÖMER KEMALOĞLU-SAMED GÖK</t>
  </si>
  <si>
    <t>KÜBRANUR TİRYAKİOĞLU</t>
  </si>
  <si>
    <t>BULGARİSTAN/VARNA</t>
  </si>
  <si>
    <t>19-21 MAYIS 2018</t>
  </si>
  <si>
    <t>KUMİTE 45 KG.</t>
  </si>
  <si>
    <t>FEYZANUR UTLU</t>
  </si>
  <si>
    <t>MESUT ÖZÇELİK</t>
  </si>
  <si>
    <t>ÇETİN AKSAN</t>
  </si>
  <si>
    <t>YUNUS EMRE DEMİRCİ</t>
  </si>
  <si>
    <t>ARZU ERGEN</t>
  </si>
  <si>
    <t>MOLDOVA/KİŞİNEV</t>
  </si>
  <si>
    <t>17-18 Kasım 2018</t>
  </si>
  <si>
    <t>KUMİTE +45 KG</t>
  </si>
  <si>
    <t>ALİCAN BAY</t>
  </si>
  <si>
    <t>ERDEM ÖZÇELİK</t>
  </si>
  <si>
    <t>KUMİTE 40 KG.</t>
  </si>
  <si>
    <t>CUMA EROĞLU</t>
  </si>
  <si>
    <t>KUMİTE 55KG.</t>
  </si>
  <si>
    <t>KUMİTE 60KG.</t>
  </si>
  <si>
    <t xml:space="preserve">BÜYÜKLER AVRUPA KİCK BOKS ŞMP.                                                  </t>
  </si>
  <si>
    <t>13-21 EKİM 2018</t>
  </si>
  <si>
    <t>MELTEM OKUMUŞ</t>
  </si>
  <si>
    <t>KADİR ALTAY</t>
  </si>
  <si>
    <t>CEMAL ALİ ALWATTAR</t>
  </si>
  <si>
    <t>MURAT AKYÜZ</t>
  </si>
  <si>
    <t>ŞÜKRA TEBAA BÜYÜKDEMİR</t>
  </si>
  <si>
    <t>FATMA BEYZA ÖZÇAKAR</t>
  </si>
  <si>
    <t>HATİCE ÇELİK</t>
  </si>
  <si>
    <t>ZİHNİ SÖNMEZ</t>
  </si>
  <si>
    <t>CEMİL YILDIRIM</t>
  </si>
  <si>
    <t>BÜYÜKLER AVRUPA KİCK BOKS ŞMP.                                                   (FULL C. - LİGHT C. - POİNT F.-)</t>
  </si>
  <si>
    <t>17-25 KASIM 2018</t>
  </si>
  <si>
    <t>RECEP MEN</t>
  </si>
  <si>
    <t>DİLBER DÖNMEZ</t>
  </si>
  <si>
    <t>EKREM AHMET AKSAN</t>
  </si>
  <si>
    <t>MEHMET FIRAT</t>
  </si>
  <si>
    <t>MUSTAFA AYTEN</t>
  </si>
  <si>
    <t>REMZİYE YENİKAN</t>
  </si>
  <si>
    <t>SAMET AÇINMAK</t>
  </si>
  <si>
    <t>ŞÜKRAN TEBAA BÜYÜKDEMİR</t>
  </si>
  <si>
    <t>İBRAHİM GÜNDÜZ -                                                   TALHA YİĞENLER</t>
  </si>
  <si>
    <t>U 21 AVRUPA ŞMP.</t>
  </si>
  <si>
    <t>08-12 MART 2018</t>
  </si>
  <si>
    <t>U21</t>
  </si>
  <si>
    <t>ÇİFT ERKEK</t>
  </si>
  <si>
    <t>MODERN PENTAT.</t>
  </si>
  <si>
    <t>AVRUPA GENÇL. MODERN PENTATLON ŞMP.</t>
  </si>
  <si>
    <t>17-21 HAZİRAN 2018</t>
  </si>
  <si>
    <t>AVRUPA SUPERMOTO ŞMP.</t>
  </si>
  <si>
    <t>YUNANİSTAN/SELANİK</t>
  </si>
  <si>
    <t>14 TEMMUZ 2018</t>
  </si>
  <si>
    <t>Süpermoto- S3</t>
  </si>
  <si>
    <t>EMİRHAN ERKAN</t>
  </si>
  <si>
    <t>BULGARİSTAN/                                                                                    KJUSTENDIL</t>
  </si>
  <si>
    <t>20 MAYIS 2018</t>
  </si>
  <si>
    <t>Süpermoto-S3</t>
  </si>
  <si>
    <t>BARAN BULUT KOCAMAN</t>
  </si>
  <si>
    <t>BMU DOĞU SUPERMOTO ŞMP.</t>
  </si>
  <si>
    <t>BULGARİSTAN/PLEVEN</t>
  </si>
  <si>
    <t>02 HAZİRAN 2018</t>
  </si>
  <si>
    <t>Süpermoto-S65</t>
  </si>
  <si>
    <t>ARAS EFE YILDIRIM</t>
  </si>
  <si>
    <t>BMU DOĞU AVRUPA SUPERMOTO ŞMP.</t>
  </si>
  <si>
    <t>FIRAT ŞAHİN</t>
  </si>
  <si>
    <t>AVRUPA BAJA ŞMP.</t>
  </si>
  <si>
    <t>UKRAINE/OLESHKI</t>
  </si>
  <si>
    <t>24 HAZİRAN 2018</t>
  </si>
  <si>
    <t>AVRUPA MUAY THAI ŞMP.</t>
  </si>
  <si>
    <t>ÇEK CUMH./PRAG</t>
  </si>
  <si>
    <t>29 HAZİRAN-                              07 TEMMUZ 2018</t>
  </si>
  <si>
    <t>ELİTE +91 KG.</t>
  </si>
  <si>
    <t>HAZAR YILDIZ</t>
  </si>
  <si>
    <t>COMPETETIVE                           54 KG.</t>
  </si>
  <si>
    <t>İZZETTİN ALTINSÖZ</t>
  </si>
  <si>
    <t>COMPETETIVE                                  60 KG.</t>
  </si>
  <si>
    <t>REMZİ AKGÜL</t>
  </si>
  <si>
    <t>COMPETETIVE                                          81 KG.</t>
  </si>
  <si>
    <t>CENGAVER TALYAN KEMİK</t>
  </si>
  <si>
    <t>COMPETETIVE                                         86 KG.</t>
  </si>
  <si>
    <t xml:space="preserve">RIFAT KAYA </t>
  </si>
  <si>
    <t>COMPETETIVE                                       91 KG.</t>
  </si>
  <si>
    <t>ELİTE 81 KG.</t>
  </si>
  <si>
    <t>SEFA KISACIK</t>
  </si>
  <si>
    <t>ELİTE 48 KG.</t>
  </si>
  <si>
    <t>ELİTE 67 KG.</t>
  </si>
  <si>
    <t>ELİTE +75 KG.</t>
  </si>
  <si>
    <t>MEHMET ALKAYIŞ</t>
  </si>
  <si>
    <t>COMPETETIVE 51 KG.</t>
  </si>
  <si>
    <t>COMPETETIVE 63,5 KG.</t>
  </si>
  <si>
    <t>HASAN ERİPEK</t>
  </si>
  <si>
    <t>COMPETETIVE +91 KG.</t>
  </si>
  <si>
    <t>MEHMET TECİR</t>
  </si>
  <si>
    <t>ŞAMİL ÖMER ÇALHAN</t>
  </si>
  <si>
    <t>ELİTE 51 KG.</t>
  </si>
  <si>
    <t>ELİTE 54 KG.</t>
  </si>
  <si>
    <t>YAHYA GÖKALP</t>
  </si>
  <si>
    <t>ELİTE 60 KG.</t>
  </si>
  <si>
    <t>BEYZANUR KARATEPE</t>
  </si>
  <si>
    <t>ELİTE 63,5 KG.</t>
  </si>
  <si>
    <t>ÖZNUR CANER</t>
  </si>
  <si>
    <t>ELİTE 71 KG.</t>
  </si>
  <si>
    <t>ONUR ŞEKER</t>
  </si>
  <si>
    <t>COMPETETIVE                                             67 KG.</t>
  </si>
  <si>
    <t>COMPETETIVE                                                   71 KG.</t>
  </si>
  <si>
    <t>GENÇLER-KADETLER AÇIK HAVA AVRUPA OKÇULUK ŞMP.</t>
  </si>
  <si>
    <t>YUNANİSTAN/PATRAS</t>
  </si>
  <si>
    <t>26 HAZİRAN-01 TEMMUZ 2018</t>
  </si>
  <si>
    <t>EMİNE AZRA YILMAZ</t>
  </si>
  <si>
    <t>SAMET AK - SELİN ŞATIR</t>
  </si>
  <si>
    <t>SAMET AK -EFE GÜRKAN MARAŞ-ULAŞ BERKİM TÜMER</t>
  </si>
  <si>
    <t>METE GAZOZ-ERDAL MERİÇ DAL-OĞUZHAN KÜÇÜK</t>
  </si>
  <si>
    <t>METE GAZOZ-YASEMİN ECEM ANAGÖZ</t>
  </si>
  <si>
    <t>ŞEVVAL ÖZER-SEVDA YAKA-EMİNE AZRA YILMAZ</t>
  </si>
  <si>
    <t>EMİRCAN HANEY-ÖMER FARUK KÖSE-BÜNYAMİN YANKAÇ</t>
  </si>
  <si>
    <t>BÜŞRA NUR GÜRLEK-BUSE BAŞAK HANEY-YASEMİN BEGÜM TOPKARCI</t>
  </si>
  <si>
    <t>ÇAĞRI DAĞDEVİREN-CANER TÜRKKAN-YUNUS ÖZSİPAHİ</t>
  </si>
  <si>
    <t xml:space="preserve">BÜŞRA NUR GÜRLEK </t>
  </si>
  <si>
    <t>YASEMİN ECEM ANAGÖZ</t>
  </si>
  <si>
    <t>AÇIK HAVA AVRUPA ŞMP.</t>
  </si>
  <si>
    <t>POLONYA/LEGNICA</t>
  </si>
  <si>
    <t>27 AĞUSTOS-                                   01 EYLÜL 2018</t>
  </si>
  <si>
    <t>AYBÜKE AKTUNA-YASEMİN ECEM ANAGÖZ-GÜLNAZ BÜŞRANUR COŞKUN</t>
  </si>
  <si>
    <t>YEŞİM BOSTAN-GİZEM ELMAAĞAÇLI-AYŞE BERA SÜZER</t>
  </si>
  <si>
    <t>AYHANCAN GÜVEN</t>
  </si>
  <si>
    <t>PORSCHE CARRERA CUP FRANCE</t>
  </si>
  <si>
    <t>13-14 EKİM 2018</t>
  </si>
  <si>
    <t>AZRA ECE KOÇ</t>
  </si>
  <si>
    <t>2018 AMATÖRLER SATRANÇ ŞMP.</t>
  </si>
  <si>
    <t>KARADAĞ/NİKŞİÇ</t>
  </si>
  <si>
    <t>14-21 HAZİRAN 2018</t>
  </si>
  <si>
    <t>1700 ELO ALTI</t>
  </si>
  <si>
    <t>CAN MIHCIYAZGAN</t>
  </si>
  <si>
    <t>14-21 NİSAN 2018</t>
  </si>
  <si>
    <t xml:space="preserve">1700 ELO  </t>
  </si>
  <si>
    <t>2000 ELO</t>
  </si>
  <si>
    <t>2300 ELO ALTI</t>
  </si>
  <si>
    <t>AHMET OLÇUM</t>
  </si>
  <si>
    <t>ÖZGÜN ŞAHİN</t>
  </si>
  <si>
    <t>EYMEN EREN BÜYÜK</t>
  </si>
  <si>
    <t>AVRUPA OKULLAR SATRANÇ ŞMP.</t>
  </si>
  <si>
    <t>POLONYA/KRAKOW</t>
  </si>
  <si>
    <t>29 HAZİRAN-                                      08 TEMMUZ 2018</t>
  </si>
  <si>
    <t>DORUK EMİR</t>
  </si>
  <si>
    <t>30 HAZİRAN-                                      08 TEMMUZ 2018</t>
  </si>
  <si>
    <t>SERHAN BERAT ÖZDEMİR</t>
  </si>
  <si>
    <t>31 HAZİRAN-                                      08 TEMMUZ 2018</t>
  </si>
  <si>
    <t>HALİT KAĞAN KESGİN</t>
  </si>
  <si>
    <t>32 HAZİRAN-                                      08 TEMMUZ 2018</t>
  </si>
  <si>
    <t>33 HAZİRAN-                                      08 TEMMUZ 2018</t>
  </si>
  <si>
    <t>EYLÜL ÇELİK</t>
  </si>
  <si>
    <t>34 HAZİRAN-                                      08 TEMMUZ 2018</t>
  </si>
  <si>
    <t>CEYLİN TİKVEŞLİ</t>
  </si>
  <si>
    <t>35 HAZİRAN-                                      08 TEMMUZ 2018</t>
  </si>
  <si>
    <t>ATAKAN MERT BİÇER</t>
  </si>
  <si>
    <t>36 HAZİRAN-                                      08 TEMMUZ 2018</t>
  </si>
  <si>
    <t>ROZA ASLAN</t>
  </si>
  <si>
    <t>37 HAZİRAN-                                      08 TEMMUZ 2018</t>
  </si>
  <si>
    <t xml:space="preserve">9 YAŞ  </t>
  </si>
  <si>
    <t>MUHAMMET EMİN BAY</t>
  </si>
  <si>
    <t>PALETLİ YÜZME AVRUPA GENÇLER ŞAMPİYONASI</t>
  </si>
  <si>
    <t>ISTANBUL/TURKİYE</t>
  </si>
  <si>
    <t>28 Temmuz-04 Ağustos 2018</t>
  </si>
  <si>
    <t>PALETLİ YÜZME</t>
  </si>
  <si>
    <t>400M SUÜSTÜ</t>
  </si>
  <si>
    <t>800M SUÜSTÜ</t>
  </si>
  <si>
    <t>1500M SUÜSTÜ</t>
  </si>
  <si>
    <t>6000M AÇIKSU</t>
  </si>
  <si>
    <t>TUĞCAN KAYTAR</t>
  </si>
  <si>
    <t>100M SUÜSTÜ</t>
  </si>
  <si>
    <t>200M SUÜSTÜ</t>
  </si>
  <si>
    <t>YİĞİT YILMAZ</t>
  </si>
  <si>
    <t>100M TÜPTE</t>
  </si>
  <si>
    <t>50M DİP</t>
  </si>
  <si>
    <t>4*50M SUÜSTÜ</t>
  </si>
  <si>
    <t>4*200M BAYRAK</t>
  </si>
  <si>
    <t>50M SUÜSTÜ</t>
  </si>
  <si>
    <t>ONUR BERKE KUYUMCU</t>
  </si>
  <si>
    <t>MERVENUR EVCİ</t>
  </si>
  <si>
    <t>6. AVRUPA KULÜPLER TAEKWONDO ŞMP.</t>
  </si>
  <si>
    <t>06-09 ŞUBAT 2018</t>
  </si>
  <si>
    <t>MERVE DİNÇEL</t>
  </si>
  <si>
    <t>HAKAN REÇBER</t>
  </si>
  <si>
    <t>(+)68 KG</t>
  </si>
  <si>
    <t xml:space="preserve">KÜBRA AYDIN </t>
  </si>
  <si>
    <t>DİLARA ARSLAN</t>
  </si>
  <si>
    <t xml:space="preserve">EMİNE GÖĞEBAKAN </t>
  </si>
  <si>
    <t>ASYA ELKİT</t>
  </si>
  <si>
    <t>78 KG</t>
  </si>
  <si>
    <t>OĞULCAN ÇALIK</t>
  </si>
  <si>
    <t>MEHMET ORAL</t>
  </si>
  <si>
    <t>OZAN ERSOY</t>
  </si>
  <si>
    <t>ALPER TUNA ALAN</t>
  </si>
  <si>
    <t>SILA ECE EROL</t>
  </si>
  <si>
    <t xml:space="preserve">RÜMEYSA ÇELİK </t>
  </si>
  <si>
    <t>(+59) KG</t>
  </si>
  <si>
    <t>YAĞMUR EBRU ERBAŞ</t>
  </si>
  <si>
    <t>NEHİR GENİŞ</t>
  </si>
  <si>
    <t>29 KG</t>
  </si>
  <si>
    <t>HASRET ŞAHİN</t>
  </si>
  <si>
    <t>33 KG</t>
  </si>
  <si>
    <t>BENGİSU IŞIKKAYA</t>
  </si>
  <si>
    <t>37 KG</t>
  </si>
  <si>
    <t>ALİHAN BAŞ</t>
  </si>
  <si>
    <t>OĞUZHAN KILIÇKAYA</t>
  </si>
  <si>
    <t>KADİR ŞANTAŞ</t>
  </si>
  <si>
    <t>53 KG</t>
  </si>
  <si>
    <t>CEMİL TARIK ALTINGÖZ</t>
  </si>
  <si>
    <t>UTKU AVCI</t>
  </si>
  <si>
    <t>MERT DÖNMEZ</t>
  </si>
  <si>
    <t>YİĞİTHAN KILIÇ</t>
  </si>
  <si>
    <t>(+)73 KG</t>
  </si>
  <si>
    <t>ONUR NAS</t>
  </si>
  <si>
    <t>ALEYNA AKÇAY</t>
  </si>
  <si>
    <t>(+68) KG</t>
  </si>
  <si>
    <t xml:space="preserve">SILA EZGİ YAĞCI </t>
  </si>
  <si>
    <t>HÜSEYİN BERAT DEMİRCİOĞLU</t>
  </si>
  <si>
    <t>(+)78 KG</t>
  </si>
  <si>
    <t>MEHMET CAN KURT</t>
  </si>
  <si>
    <t>AYŞENUR BOZKURT</t>
  </si>
  <si>
    <t>(+) 59 KG</t>
  </si>
  <si>
    <t>NİSA İMAMOĞLU</t>
  </si>
  <si>
    <t>EDANUR ÇELİK</t>
  </si>
  <si>
    <t>47 KG</t>
  </si>
  <si>
    <t>MARZİYE BOZKURT</t>
  </si>
  <si>
    <t>ALEYNA DEMİR</t>
  </si>
  <si>
    <t>MERYEM ELİF EYİN</t>
  </si>
  <si>
    <t>EREN CAFER ESKİTÜRK</t>
  </si>
  <si>
    <t>TAHA GÖKTUĞ ŞAHİN</t>
  </si>
  <si>
    <t>(+) 65 KG</t>
  </si>
  <si>
    <t>GÖKTÜRK YİĞİT TERZİ</t>
  </si>
  <si>
    <t>MUHAMMET EMİN CENGİZ</t>
  </si>
  <si>
    <t>ÖMER FARUK ŞEN</t>
  </si>
  <si>
    <t>ESRA AKBULAK</t>
  </si>
  <si>
    <t>(+) 73 KG</t>
  </si>
  <si>
    <t>NİHAL SATILMIŞ</t>
  </si>
  <si>
    <t>HAVVA NUR ÇOBAN</t>
  </si>
  <si>
    <t>AYSELNUR SAĞLIK</t>
  </si>
  <si>
    <t>ÖYKÜ SATILSIN</t>
  </si>
  <si>
    <t>ZEHRA ARI</t>
  </si>
  <si>
    <t>CEREN TUNA</t>
  </si>
  <si>
    <t>MELİSA YALCI</t>
  </si>
  <si>
    <t>DUYGU ŞAKAR</t>
  </si>
  <si>
    <t>ZEHRA ALTUN</t>
  </si>
  <si>
    <t xml:space="preserve">MAHİR EMRE SAKALLIOĞLU </t>
  </si>
  <si>
    <t>TİMUÇİN ŞAŞMAZTİN</t>
  </si>
  <si>
    <t>FİKRET HAKAN ŞENKURU</t>
  </si>
  <si>
    <t>SİBEL GÜNGÖR</t>
  </si>
  <si>
    <t>ELİF YAĞMUR POLAT</t>
  </si>
  <si>
    <t>(+)59 KG</t>
  </si>
  <si>
    <t>SEZİN KARAYILMAZ</t>
  </si>
  <si>
    <t>MELİSA ATEŞ</t>
  </si>
  <si>
    <t>TUANA AKKOYUNLU</t>
  </si>
  <si>
    <t>MERVE ALTUNAY</t>
  </si>
  <si>
    <t>BERRA NUR AKTAŞ</t>
  </si>
  <si>
    <t>MÜCESSEM ERDEN</t>
  </si>
  <si>
    <t>MELİS TETİM</t>
  </si>
  <si>
    <t>İREM DURU</t>
  </si>
  <si>
    <t>ŞUHEDA YANGIN</t>
  </si>
  <si>
    <t>SUDENAZ KAYA</t>
  </si>
  <si>
    <t>41 KG</t>
  </si>
  <si>
    <t>MEHMET ARAL ÖZALTIN</t>
  </si>
  <si>
    <t>MUSTAFA HULUSİ ONAR</t>
  </si>
  <si>
    <t>(+)65 KG</t>
  </si>
  <si>
    <t>GÜRKAN ÇAYIRLI</t>
  </si>
  <si>
    <t>YİĞİT KAAN EREN</t>
  </si>
  <si>
    <t>BERDAN ALİ FIRAK</t>
  </si>
  <si>
    <t>ALPEREN NİYAZİ KAÇAR</t>
  </si>
  <si>
    <t>YİĞİT YAMAN</t>
  </si>
  <si>
    <t>AKİF SATILMIŞ</t>
  </si>
  <si>
    <t>AVRUPA BÜYÜKLER TAEKWONDO ŞMP.</t>
  </si>
  <si>
    <t>RUSYA/KAZAN</t>
  </si>
  <si>
    <t>62 KG</t>
  </si>
  <si>
    <t>MUHAMMED EMİN YILDIZ</t>
  </si>
  <si>
    <t>74 KG</t>
  </si>
  <si>
    <t>AVRUPA PARA-TAEKWONDO ŞMP.</t>
  </si>
  <si>
    <t>BULGARİSTAN/                                                     PLOVDIV</t>
  </si>
  <si>
    <t>10 HAZİRAN 2018</t>
  </si>
  <si>
    <t>K42 +58 G</t>
  </si>
  <si>
    <t>K42 -49 KG</t>
  </si>
  <si>
    <t>ŞEYMA NUR EMEKSİZ BACAKSIZ</t>
  </si>
  <si>
    <t>K43 +58 KG</t>
  </si>
  <si>
    <t>K42 +75 KG</t>
  </si>
  <si>
    <t>K42 -75 KG</t>
  </si>
  <si>
    <t xml:space="preserve">YILDIRAY ERDİÇ </t>
  </si>
  <si>
    <t>K41 -75 KG</t>
  </si>
  <si>
    <t>MEHMET VASIF YAKUT</t>
  </si>
  <si>
    <t>K43 +75 KG</t>
  </si>
  <si>
    <t>K44 -61 KG</t>
  </si>
  <si>
    <t>K44 +75 KG</t>
  </si>
  <si>
    <t>SEFER TAYYİP HARPUTLU</t>
  </si>
  <si>
    <t>K44  -58 KG</t>
  </si>
  <si>
    <t>NURCİHAN EKİNCİ</t>
  </si>
  <si>
    <t>K44 +58 KG</t>
  </si>
  <si>
    <t>K44 -49 KG</t>
  </si>
  <si>
    <t>ERAY FEHMİ ARICAN</t>
  </si>
  <si>
    <t>K43 -61 KG</t>
  </si>
  <si>
    <t>K43 -75 KG</t>
  </si>
  <si>
    <t>AVRUPA ÜMİTLER TAEKWONDO ŞMP.</t>
  </si>
  <si>
    <t>POLONYA/VARŞOVA</t>
  </si>
  <si>
    <t>08-11 KASIM 2018</t>
  </si>
  <si>
    <t>49 KİLO</t>
  </si>
  <si>
    <t>63 KİLO</t>
  </si>
  <si>
    <t>(+) 87 KİLO</t>
  </si>
  <si>
    <t>68 KİLO</t>
  </si>
  <si>
    <t>EMİNE GÖGEBAKAN</t>
  </si>
  <si>
    <t>46 KİLO</t>
  </si>
  <si>
    <t>53 KİLO</t>
  </si>
  <si>
    <t>57 KİLO</t>
  </si>
  <si>
    <t>62 KİLO</t>
  </si>
  <si>
    <t>SENA NUR ERTÜRK</t>
  </si>
  <si>
    <t xml:space="preserve">Esra AKBULAK </t>
  </si>
  <si>
    <t>(+)73 KİLO</t>
  </si>
  <si>
    <t>YUSUF ATASOYU</t>
  </si>
  <si>
    <t>80 KİLO</t>
  </si>
  <si>
    <t>AVRUPA YILDIZLAR TAEKWONDO ŞMP.</t>
  </si>
  <si>
    <t>İSPANYA/                                                      MARİNA D'OR</t>
  </si>
  <si>
    <t>29 KASIM-02 ARALIK 2018</t>
  </si>
  <si>
    <t>29 KİLO</t>
  </si>
  <si>
    <t>ŞEFİKA ÇAKAL</t>
  </si>
  <si>
    <t>30 KASIM-02 ARALIK 2018</t>
  </si>
  <si>
    <t>47 KİLO</t>
  </si>
  <si>
    <t>ÖZGE ÖZBEY</t>
  </si>
  <si>
    <t>31 KASIM-02 ARALIK 2018</t>
  </si>
  <si>
    <t>51 KİLO</t>
  </si>
  <si>
    <t>BEYKENT ÜNİVERSİTESİ</t>
  </si>
  <si>
    <t>4.AVRUPA ÜNİVERSİTELER SPOR OYUNLARI</t>
  </si>
  <si>
    <t>COIMBRA/PORTEKİZ</t>
  </si>
  <si>
    <t>14-20/07/2018</t>
  </si>
  <si>
    <t>22-28/07/2018</t>
  </si>
  <si>
    <t>İSTANBUL AREL ÜNİVERSİTESİ</t>
  </si>
  <si>
    <t>16-18/07/2018</t>
  </si>
  <si>
    <t>MARMARA ÜNİVERSİTESİ</t>
  </si>
  <si>
    <t xml:space="preserve"> LM2x TAKIM</t>
  </si>
  <si>
    <t xml:space="preserve"> LM1x TAKIM</t>
  </si>
  <si>
    <t>14-18/07/2018</t>
  </si>
  <si>
    <t>EŞLİ TAKIM</t>
  </si>
  <si>
    <t>Gündüz İBRAHİM                                                            (NİŞANTAŞI ÜNİ)</t>
  </si>
  <si>
    <t>Yigenler Abdullah Talha(NİŞANTAŞI ÜNİ.)</t>
  </si>
  <si>
    <t>NİŞANTAŞI ÜNİVERSİTESİ</t>
  </si>
  <si>
    <t>İSTANBUL AYDIN ÜNİVERSİTESİ</t>
  </si>
  <si>
    <t>15-20/07/2018</t>
  </si>
  <si>
    <t>Şenyayla Rabia (BALIKESİR ÜNİ)</t>
  </si>
  <si>
    <t>24-27/07/2018</t>
  </si>
  <si>
    <t>Kabak Ümmühan(BALIKESİR ÜNİ)</t>
  </si>
  <si>
    <t>Kiliç Nazlican(BALIKESİR ÜNİ)</t>
  </si>
  <si>
    <t>Eren Nursel(BALIKESİR ÜNİ)</t>
  </si>
  <si>
    <t>Kaba Ahmet Sahin(KASTAMONU ÜNİ)</t>
  </si>
  <si>
    <t>24-27/07/2019</t>
  </si>
  <si>
    <t>Ceylan Bayram(KASTAMONU ÜNİ)</t>
  </si>
  <si>
    <t>24-27/07/2020</t>
  </si>
  <si>
    <t>Genç Ílhami(KASTAMONU ÜNİ)</t>
  </si>
  <si>
    <t>24-27/07/2021</t>
  </si>
  <si>
    <t>Bay Yusuf Ramazan(ULUDAĞ ÜNİ)</t>
  </si>
  <si>
    <t>14-19/07/2018</t>
  </si>
  <si>
    <t>ULUDAĞ ÜNİVERSİTESİ</t>
  </si>
  <si>
    <t>14-19/07/2019</t>
  </si>
  <si>
    <t>BUĞRA ERYILDIZ-ALEYNA VENCE</t>
  </si>
  <si>
    <t>CEV KAR VOLEYBOLU AVRUPA ŞMP.</t>
  </si>
  <si>
    <t>KAR VOLEYBOLU</t>
  </si>
  <si>
    <t>U17 BAYANLAR AVRUPA ŞMP.</t>
  </si>
  <si>
    <t>13-21 NİSAN 2018</t>
  </si>
  <si>
    <t xml:space="preserve">U 17 </t>
  </si>
  <si>
    <t xml:space="preserve"> AVRUPA VÜCUT GELİŞTİRME VE FİTNESS ŞMP.</t>
  </si>
  <si>
    <t>İSPANYA/                                             SANTA SUSANNA</t>
  </si>
  <si>
    <t>02-07 MAYIS 2018</t>
  </si>
  <si>
    <t>TEKERLEKLİ SANDALYE</t>
  </si>
  <si>
    <t>BERK DEMİRALP</t>
  </si>
  <si>
    <t>FİZİK 174 CM</t>
  </si>
  <si>
    <t>AYŞENUR ADİKTİ</t>
  </si>
  <si>
    <t>AVRUPA BİLEK GÜREŞİ ŞMP.</t>
  </si>
  <si>
    <t>25 MAYIS-03 HAZİRAN 2018</t>
  </si>
  <si>
    <t>45 KG SOL</t>
  </si>
  <si>
    <t>55 KG SOL</t>
  </si>
  <si>
    <t>HASAN SÖKEL</t>
  </si>
  <si>
    <t>50 KG SOL</t>
  </si>
  <si>
    <t>65 KG SOL</t>
  </si>
  <si>
    <t>70 KG SAĞ/SOL</t>
  </si>
  <si>
    <t>SELÇUK ÖZALP</t>
  </si>
  <si>
    <t>60 KG SOL</t>
  </si>
  <si>
    <t>MELİKE AYSAN</t>
  </si>
  <si>
    <t>45 KG SAĞ</t>
  </si>
  <si>
    <t xml:space="preserve">ADEM ÇELİK </t>
  </si>
  <si>
    <t>80 KG SAĞ</t>
  </si>
  <si>
    <t xml:space="preserve">GÖZDE VAROL </t>
  </si>
  <si>
    <t>50 KG SAĞ</t>
  </si>
  <si>
    <t>55 KG SAĞ</t>
  </si>
  <si>
    <t xml:space="preserve">SAİD ERKAM BIYIKOĞLU </t>
  </si>
  <si>
    <t>50 KG SAĞ/SOL</t>
  </si>
  <si>
    <t xml:space="preserve">HÜSEYİN TUNCEL </t>
  </si>
  <si>
    <t>90 KG SAĞ/SOL</t>
  </si>
  <si>
    <t>VEYSEL KARAMANOĞLUGİL</t>
  </si>
  <si>
    <t>İSPANYA/                                                                      SANTA SUSANNA</t>
  </si>
  <si>
    <t>BODYBUİLDİNG 50-54 YAŞ AÇIK SIKLET 80 KG</t>
  </si>
  <si>
    <t>RIFAT RAHMİ SİPAHİOĞLU</t>
  </si>
  <si>
    <t xml:space="preserve"> E</t>
  </si>
  <si>
    <t>BODYBUİLDİNG 40-44 YAŞ 90 KG</t>
  </si>
  <si>
    <t xml:space="preserve">FİZİK AÇIK SIKLER 50 YAŞ </t>
  </si>
  <si>
    <t xml:space="preserve">TANER DEMİR </t>
  </si>
  <si>
    <t>FİTNES AÇIK SIKLET</t>
  </si>
  <si>
    <t>İSMAİL HAKKI YILDIZEL</t>
  </si>
  <si>
    <t>İSPANYA/                                                              SANTA SUSANNA</t>
  </si>
  <si>
    <t>KLASİK BODYBUİLDİNG  AÇIK SIKLET 50 YAŞ</t>
  </si>
  <si>
    <t>FİZİK AÇIK SIKLET</t>
  </si>
  <si>
    <t>MUHAMMET CAN TOPRAK</t>
  </si>
  <si>
    <t xml:space="preserve">FİZİK 178 CM </t>
  </si>
  <si>
    <t>55 KG SAĞ/SOL</t>
  </si>
  <si>
    <t>ZEYNEP SUDE ÜSTÜNKAYA</t>
  </si>
  <si>
    <t>MERVE BOĞA</t>
  </si>
  <si>
    <t>70 KG SOL</t>
  </si>
  <si>
    <t xml:space="preserve">YETER BAĞ </t>
  </si>
  <si>
    <t>MUHAMMET FERMAN ÜZÜL</t>
  </si>
  <si>
    <t>AZRA SARI</t>
  </si>
  <si>
    <t>65 KG SAĞ</t>
  </si>
  <si>
    <t>SEMİH SATA</t>
  </si>
  <si>
    <t>75 KG SAĞ</t>
  </si>
  <si>
    <t xml:space="preserve">EMEL SALMAN </t>
  </si>
  <si>
    <t xml:space="preserve">60 KG SAĞ </t>
  </si>
  <si>
    <t>CAN BATUHAN GÜNGÖR</t>
  </si>
  <si>
    <t>BODYBUİLDİNG 75 KG</t>
  </si>
  <si>
    <t>TATİANA BULUT</t>
  </si>
  <si>
    <t>MEHMET SAİT GÖRKEN</t>
  </si>
  <si>
    <t>MELİKE DAĞDİP</t>
  </si>
  <si>
    <t>NADİDE EBRAR ÖZALP</t>
  </si>
  <si>
    <t>(+70) KG SOL</t>
  </si>
  <si>
    <t>75 KG SOL</t>
  </si>
  <si>
    <t>BERKAN KARAKAŞOĞLU</t>
  </si>
  <si>
    <t>80 KG SOL</t>
  </si>
  <si>
    <t xml:space="preserve">GÜLCAN KARA </t>
  </si>
  <si>
    <t>MİKAİL YAŞAR</t>
  </si>
  <si>
    <t>FURKAN İPEK</t>
  </si>
  <si>
    <t>70 KG SAĞ</t>
  </si>
  <si>
    <t>BEDRİ DEMRİCİ</t>
  </si>
  <si>
    <t>60 KG SAĞ</t>
  </si>
  <si>
    <t>90 KG SAĞ</t>
  </si>
  <si>
    <t>AHMET BORA GÜNER</t>
  </si>
  <si>
    <t>110 KG SAĞ</t>
  </si>
  <si>
    <t>17.AVRUPA WUSHU ŞMP.</t>
  </si>
  <si>
    <t>RUSYA/                                                  MOSKOVA</t>
  </si>
  <si>
    <t>14-21 MAYIS 2018</t>
  </si>
  <si>
    <t>HAYRİYE TÜRKSOY</t>
  </si>
  <si>
    <t>HATİCE ARSLAN</t>
  </si>
  <si>
    <t>GÜLCE ÖZDENLİ</t>
  </si>
  <si>
    <t>OGULCAN DİLBAZ</t>
  </si>
  <si>
    <t xml:space="preserve">MAKBULE EMİNE AYDIN </t>
  </si>
  <si>
    <t>FADİME AKSOY</t>
  </si>
  <si>
    <t>AYSU ALMACI</t>
  </si>
  <si>
    <t>KÜRŞAT İNCE</t>
  </si>
  <si>
    <t>FURKAN ERDEN</t>
  </si>
  <si>
    <t>MAHMUT EMİN SAKA</t>
  </si>
  <si>
    <t>HÜSEYİN KAYA</t>
  </si>
  <si>
    <t>CEYLİN ÇOKHAMUR</t>
  </si>
  <si>
    <t>MELEK KÜÇÜLTANIK</t>
  </si>
  <si>
    <t>TAOLU CHANG QUAN</t>
  </si>
  <si>
    <t>TAOLU GUN SHU</t>
  </si>
  <si>
    <t>TAOLU JİAN SHU</t>
  </si>
  <si>
    <t>TAOLU QİANG SHU</t>
  </si>
  <si>
    <t>AYŞE SUDE AKYÜZ-CEYLİN ÇOKHAMUR</t>
  </si>
  <si>
    <t>TAOLU DUAL EVENT</t>
  </si>
  <si>
    <t>ALİ MİRCACAN ŞİŞMAN</t>
  </si>
  <si>
    <t>TAOLU TAİJİ QUAN</t>
  </si>
  <si>
    <t>TAOLU TAİJİJİAN</t>
  </si>
  <si>
    <t>RABİA ŞIHLI</t>
  </si>
  <si>
    <t>HİLAL FEYZA ÇAPOĞLU-                                                                      RABİA ŞIHLI</t>
  </si>
  <si>
    <t>TAOLU DUAN EVENT</t>
  </si>
  <si>
    <t>HATİCENUR KÜÇÜKTANIK</t>
  </si>
  <si>
    <t>DURSUNALİ ÇAPOĞLU</t>
  </si>
  <si>
    <t>ABDULKERİM DARENDELİ</t>
  </si>
  <si>
    <t>TAOLU XİNGYİ QUAN</t>
  </si>
  <si>
    <t>TAOLU JİUJUEBİYAN</t>
  </si>
  <si>
    <t>SELEN ÖZBİLEN</t>
  </si>
  <si>
    <t>AVRUPA GENÇLER YÜZME ŞMP.</t>
  </si>
  <si>
    <t>04-08 TEMMUZ 2018</t>
  </si>
  <si>
    <t>100M SERBEST</t>
  </si>
  <si>
    <t>ALEYNA ÖZKAN</t>
  </si>
  <si>
    <t>50M KELEBEK</t>
  </si>
  <si>
    <t>16 EYLÜL 2018</t>
  </si>
  <si>
    <t>MERYEM BEKMEZ-AYŞE TEKDAL-KADER DOST</t>
  </si>
  <si>
    <t>ISF 2018 DÜNYA OKULLAR VOLEYBOL ŞAMP.</t>
  </si>
  <si>
    <t>YÜZME (4*100 BAYRAK</t>
  </si>
  <si>
    <t>01 TEMMUZ 2018</t>
  </si>
  <si>
    <r>
      <t xml:space="preserve">DOĞAN ALTUN                                    </t>
    </r>
    <r>
      <rPr>
        <b/>
        <sz val="9"/>
        <color indexed="8"/>
        <rFont val="Calibri"/>
        <family val="2"/>
        <charset val="162"/>
      </rPr>
      <t/>
    </r>
  </si>
  <si>
    <t>2022 YILI DÜNYA ŞAMPİYONALARINDA MADALYA KAZANAN SPORCULAR</t>
  </si>
  <si>
    <t>S.N.</t>
  </si>
  <si>
    <t>FAALİYETİN ADI</t>
  </si>
  <si>
    <t>FAALİYETİN YERİ
(ÜLKE/ŞEHİR)</t>
  </si>
  <si>
    <t>FAALİYET TARİHLERİ</t>
  </si>
  <si>
    <t>FAALİYETİN KATEGORİSİ (Büyük, Ümit, Genç, Yıldız vs)</t>
  </si>
  <si>
    <t>FAALİYETE KATILAN ÜLKE SAYISI</t>
  </si>
  <si>
    <t>FAALİYETTE ÜLKEMİZİN BAŞARI SIRASI</t>
  </si>
  <si>
    <t>FAALİYETTE ALINAN MADALYA SAYILARI</t>
  </si>
  <si>
    <t>FAALİYETTE MADALYA ALAN 
SPORCU / TAKIM İSİMLERİ
(Sıkletleri, branşları, klasmanları vb.)</t>
  </si>
  <si>
    <t>CİNSİYETİ</t>
  </si>
  <si>
    <t>SPORCUNUN ADI</t>
  </si>
  <si>
    <t>KATEGORİSİ (Büyük, Ümit, Genç, Yıldız vs)</t>
  </si>
  <si>
    <t>TÜRKİYE ATLETİZM FEDERASYONU</t>
  </si>
  <si>
    <t>CALI 2022 DÜNYA U20 ATLETİZM ŞAMPİYONASI</t>
  </si>
  <si>
    <t>KOLOMBİYA/ CALI</t>
  </si>
  <si>
    <t>01-06 AĞUSTOS 2022</t>
  </si>
  <si>
    <t>U20</t>
  </si>
  <si>
    <t>İSMAİL NEZİR</t>
  </si>
  <si>
    <t>MAZLUM DEMİR</t>
  </si>
  <si>
    <t>10000M YÜRÜYÜŞ</t>
  </si>
  <si>
    <t>PINAR AKYOL</t>
  </si>
  <si>
    <t>HAYRETTİN YILDIZ</t>
  </si>
  <si>
    <t>BEDENSEL ENGELLİLER SPOR FEDERASYONU</t>
  </si>
  <si>
    <t>DUBAI 2022 DÜNYA PARA OKÇULUK ŞAMPİYONASI</t>
  </si>
  <si>
    <t>BİRLEŞİK ARAP EMİRLİKLERİ/ DUBAI</t>
  </si>
  <si>
    <t>19-27 ŞUBAT 2022</t>
  </si>
  <si>
    <t>ÖZNUR CÜRE - SEVGİ YORULMAZ</t>
  </si>
  <si>
    <t>MAKARALI YAY ÇİFTLER</t>
  </si>
  <si>
    <t>YİĞİT CANER AYDIN</t>
  </si>
  <si>
    <t>YİĞİT CANER AYDIN - NİHAT TÜRKMENOĞLU</t>
  </si>
  <si>
    <t>W1 ÇİFTLER</t>
  </si>
  <si>
    <t>NİHAT TÜRKMENOĞLU</t>
  </si>
  <si>
    <t>NİL MISIR</t>
  </si>
  <si>
    <t>FATMA DANABAŞ - NİL MISIR</t>
  </si>
  <si>
    <t>MADEIRA 2022 DÜNYA PARA YÜZME ŞAMPİYONASI</t>
  </si>
  <si>
    <t>PORTEKİZ/ MADEIRA</t>
  </si>
  <si>
    <t>12-18 HAZİRAN 2022</t>
  </si>
  <si>
    <t>S5 50M SIRTÜSTÜ</t>
  </si>
  <si>
    <t>S5 50M KELEBEK</t>
  </si>
  <si>
    <t>KORAL BERKİN KUTLU</t>
  </si>
  <si>
    <t>S5 100M SERBEST</t>
  </si>
  <si>
    <t>S5 200M SERBEST</t>
  </si>
  <si>
    <t>TEKERLEKLİ SANDALYE BASKETBOL U23 GENÇ ERKEKLER DÜNYA ŞAMPİYONASI</t>
  </si>
  <si>
    <t xml:space="preserve">TAYLAND/ PHUKET </t>
  </si>
  <si>
    <t>03-18 EYLÜL 2022</t>
  </si>
  <si>
    <t>TS BASKETBOL U23 GENÇ ERKEK MİLLİ TAKIMI (BUĞRA ERGUN, HASAN EFETÜRK, BARAN OĞUZ, MURATHAN ATİK, MAHMUT AÇIKGÖZ, RIDVAN AKSOY, UMUT GÜRPINAR, UMUTCAN YAŞAR, MEHMET ŞİRİN YILMAZ, BİLAL MERT TAŞOĞLU, ARDA ALBAYRAK, MÜCAHİT GÜNAYDIN)</t>
  </si>
  <si>
    <t>TS BASKETBOL</t>
  </si>
  <si>
    <t>WAFF 2022 AMPUTE FUTBOL DÜNYA KUPASI</t>
  </si>
  <si>
    <t>TÜRKİYE/ İSTANBUL</t>
  </si>
  <si>
    <t>30 EYLÜL - 09 EKİM 2022</t>
  </si>
  <si>
    <t>AMPUTE FUTBOL MİLLİ TAKIMI (ÖMER GÜLERYÜZ, KEMAL GÜLEŞ, SERKAN DERELİ, İSMAİL KORKMAZ, BÜLENT ÇETİN, MERT YILDIZ, ERDİ ARSLAN, OKAN ŞAHİNER, ŞEYHMUS ERDİNÇ, MUHİTTİN KURT, RAHMİ ÖZCAN, SAVAŞ KAYA, FUAT TAŞTAN, MUHAMMED YEĞEN, FATİH ŞENTÜRK)</t>
  </si>
  <si>
    <t>AMPUTE FURBOL</t>
  </si>
  <si>
    <t>24. DÜNYA BEDENSEL ENGELLİLER BİLEK GÜREŞİ ŞAMPİYONASI</t>
  </si>
  <si>
    <t>TÜRKİYE/ ANTALYA</t>
  </si>
  <si>
    <t>17-20 EKİM 2022</t>
  </si>
  <si>
    <t xml:space="preserve">51
51 (K)
51 (E) </t>
  </si>
  <si>
    <t xml:space="preserve">4
6 (K)
4 (E) </t>
  </si>
  <si>
    <t>75 KG OTURARAK SOL KOL</t>
  </si>
  <si>
    <t>MERYEM YILDIRIM SEVCİ</t>
  </si>
  <si>
    <t>(+)65 KG OTURARAK SOL KOL</t>
  </si>
  <si>
    <t>75 KG OTURARAK SAĞ KOL</t>
  </si>
  <si>
    <t>(+)75 KG OTURARAK SAĞ KOL</t>
  </si>
  <si>
    <t>90 KG AYAKTA SOL KOL</t>
  </si>
  <si>
    <t>(+)65 KG OTURARAK SAĞ KOL</t>
  </si>
  <si>
    <t>70 KG AYAKTA SAĞ KOL</t>
  </si>
  <si>
    <t>EMRE KÖKCAN</t>
  </si>
  <si>
    <t>70 KG AYAKTA SOL KOL</t>
  </si>
  <si>
    <t>(+)75 KG OTURARAK SOL KOL</t>
  </si>
  <si>
    <t>80 KG OTURARAK SAĞ KOL</t>
  </si>
  <si>
    <t>90 KG AYAKTA SAĞ KOL</t>
  </si>
  <si>
    <t>ŞEHMUZ ERTEM</t>
  </si>
  <si>
    <t>55 KG AYAKTA SAĞ KOL</t>
  </si>
  <si>
    <t>CANDOĞAN GÜMÜŞ</t>
  </si>
  <si>
    <t>(+)85 KG AYAKTA SAĞ KOL</t>
  </si>
  <si>
    <t>IWAS TEKERLEKLİ SANDALYE ESKRİM U23 DÜNYA ŞAMPİYONASI</t>
  </si>
  <si>
    <t>BREZİLYA/ SAO PAULO</t>
  </si>
  <si>
    <t>17-21 EKİM 2022</t>
  </si>
  <si>
    <t xml:space="preserve">ELKE LALE VAN ACHTERBERG </t>
  </si>
  <si>
    <t xml:space="preserve">PARA YELKEN DÜNYA ŞAMPİYONASI </t>
  </si>
  <si>
    <t>JAPONYA/ HİROŞİMA</t>
  </si>
  <si>
    <t>17-23 EKİM 2022</t>
  </si>
  <si>
    <t>MİRAY ULAŞ</t>
  </si>
  <si>
    <t>PARA YELKEN HANSA 303 TEKLER</t>
  </si>
  <si>
    <t>PARA BADMİNTON DÜNYA ŞAMPİYONASI</t>
  </si>
  <si>
    <t>JAPONYA/ TOKYO</t>
  </si>
  <si>
    <t>01-06 KASIM 2022</t>
  </si>
  <si>
    <t>HALİME YIKDIZ</t>
  </si>
  <si>
    <t>TEKLER SL3</t>
  </si>
  <si>
    <t>TEKLER WH2</t>
  </si>
  <si>
    <t>EMİNE SEÇKİN, MAN-KEI TO (BEL)</t>
  </si>
  <si>
    <t>ÇİFTLER WH1-WH2</t>
  </si>
  <si>
    <t xml:space="preserve">PARA ATICILIK DÜNYA ŞAMPİYONASI </t>
  </si>
  <si>
    <t>BAE/ AL AIN</t>
  </si>
  <si>
    <t>03-18 KASIM 2022</t>
  </si>
  <si>
    <t xml:space="preserve">AYSEL ÖZGAN </t>
  </si>
  <si>
    <t xml:space="preserve">10M HAVALI TABANCA SH1 </t>
  </si>
  <si>
    <t xml:space="preserve">AYŞEGÜL PEHLİVANLAR,  CEVAT KARAGÖL </t>
  </si>
  <si>
    <t xml:space="preserve">KARIŞIK TAKIM 10M TABANCA SH1 </t>
  </si>
  <si>
    <t>AYSEL ÖZGAN, TAHAYASİN KÜSMÜŞ</t>
  </si>
  <si>
    <t xml:space="preserve">CEVAT KARAGÖL </t>
  </si>
  <si>
    <t xml:space="preserve">KARIŞIK 50M TABANCA SH1  </t>
  </si>
  <si>
    <t xml:space="preserve">CEVAT KARAGÖL, TAHAYASİN KÜSMÜŞ, MURAT OĞUZ </t>
  </si>
  <si>
    <t xml:space="preserve">10M HAVALI TABANCA SH1 TAKIM </t>
  </si>
  <si>
    <t xml:space="preserve">PARA MASA TENİSİ DÜNYA ŞAMPİYONASI </t>
  </si>
  <si>
    <t>İSPANYA/ GRANADA</t>
  </si>
  <si>
    <t>06-12 KASIM 2022</t>
  </si>
  <si>
    <t xml:space="preserve">KÜBRA KORKUT </t>
  </si>
  <si>
    <t xml:space="preserve">TEKLER KLAS 7 </t>
  </si>
  <si>
    <t xml:space="preserve">TEKLER KLAS 5 </t>
  </si>
  <si>
    <t xml:space="preserve">TEKLER KLAS 4 </t>
  </si>
  <si>
    <t xml:space="preserve">İREM OLUK </t>
  </si>
  <si>
    <t xml:space="preserve">NESLİHAN KAVAS </t>
  </si>
  <si>
    <t>TEKLER KLAS 9</t>
  </si>
  <si>
    <t>TEKLER KLAS 10</t>
  </si>
  <si>
    <t xml:space="preserve">ABDULLAH ÖZTÜRK, NESİM TURAN </t>
  </si>
  <si>
    <t xml:space="preserve">ÇİFTLER KLAS 8 </t>
  </si>
  <si>
    <t xml:space="preserve">NESLİHAN KAVAS, MERVE CANSU DEMİR </t>
  </si>
  <si>
    <t>ÇİFTLER KLAS 20</t>
  </si>
  <si>
    <t xml:space="preserve">ABDULLAH ÖZTÜRK, NERGİZ ALTINTAŞ </t>
  </si>
  <si>
    <t>ÇİFTLER KLAS 7</t>
  </si>
  <si>
    <t>TÜRKİYE BİLARDO FEDERASYONU</t>
  </si>
  <si>
    <t>3 BANT MİLLİ TAKIMLAR DÜNYA ŞAMPİYONASI</t>
  </si>
  <si>
    <t>ALMANYA/ VIERSEN</t>
  </si>
  <si>
    <t>10-13 MART 2022</t>
  </si>
  <si>
    <t xml:space="preserve">TAYFUN TAŞDEMİR, MEHMET CAN ÇAPAK </t>
  </si>
  <si>
    <t>3 BANT GENÇLER DÜNYA ŞAMPİYONASI</t>
  </si>
  <si>
    <t>HOLLANDA/ HEERHUGOWAARD</t>
  </si>
  <si>
    <t>23-25 EYLÜL 2022</t>
  </si>
  <si>
    <t>BURAK HAŞHAŞ</t>
  </si>
  <si>
    <t>DENİZCAN AKKOCA</t>
  </si>
  <si>
    <t>3 BANT FERDİ DÜNYA ŞAMPİYONASI</t>
  </si>
  <si>
    <t>GÜNEY KORE/ DONGHAE</t>
  </si>
  <si>
    <t>09-13 KASIM 2022</t>
  </si>
  <si>
    <t>TÜRKİYE BOCCE-BOWLİNG DART FEDERASYONU</t>
  </si>
  <si>
    <t>DÜNYA GENÇLER BOCCE (RAFFA) ŞAMPİYONASI</t>
  </si>
  <si>
    <t>İTALYA/ ROMA</t>
  </si>
  <si>
    <t>20-24 EYLÜL 2022</t>
  </si>
  <si>
    <t>MİKAYİL ŞEN</t>
  </si>
  <si>
    <t>RAFFA/ ALTIN NOKTA</t>
  </si>
  <si>
    <t>MEDİNE KAYA - ŞEVAL AKÇANLI</t>
  </si>
  <si>
    <t>RAFFA ÇİFT KADINLAR</t>
  </si>
  <si>
    <t>DÜNYA ERKEKLER VE KADINLAR BOCCE (RAFFA) ŞAMPİYONASI</t>
  </si>
  <si>
    <t>TÜRKİYE/ MERSİN</t>
  </si>
  <si>
    <t>01-05 KASIM 2022</t>
  </si>
  <si>
    <t>EDA SAYAK</t>
  </si>
  <si>
    <t>RAFFA-ALTIN NOKTA</t>
  </si>
  <si>
    <t>DÜNYA ERKEKLER BOCCE (VOLO) ŞAMPİYONASI</t>
  </si>
  <si>
    <t>MEHMET CAN YAKIN, BURAK ALTAY</t>
  </si>
  <si>
    <t>VOLO -RÖLE</t>
  </si>
  <si>
    <t>TÜRKİYE BOKS FEDERASYONU</t>
  </si>
  <si>
    <t>IBA KADINLAR DÜNYA BOKS ŞAMPİYONASI ISTANBUL 2022</t>
  </si>
  <si>
    <t>08-20 MAYIS 2022</t>
  </si>
  <si>
    <t>48-50 KG</t>
  </si>
  <si>
    <t>52-54 KG</t>
  </si>
  <si>
    <t>63-66 KG</t>
  </si>
  <si>
    <t>(+)81 KG</t>
  </si>
  <si>
    <t>66-70 KG</t>
  </si>
  <si>
    <t>75-81 KG</t>
  </si>
  <si>
    <t>IBA GENÇLER DÜNYA BOKS ŞAMPİYONASI</t>
  </si>
  <si>
    <t>İSPANYA/ ALI CANTE</t>
  </si>
  <si>
    <t>13-26 KASIM 2022</t>
  </si>
  <si>
    <t>SILA SÜRMENELİ</t>
  </si>
  <si>
    <t>TÜRKİYE BRİÇ FEDERASYONU</t>
  </si>
  <si>
    <t>45. DÜNYA BRİÇ TAKIM ŞAMPİYONASI</t>
  </si>
  <si>
    <t>İTALYA/ SALSOMAGGIORE</t>
  </si>
  <si>
    <t>27 MART - 09 NİSAN 2022</t>
  </si>
  <si>
    <t>BÜYÜKLER
AÇIK</t>
  </si>
  <si>
    <t>BRİÇ KADIN MİLLİ TAKIMI (İREM ÖZBAY, HATİCE ÖZGÜR, ÖZLEM KANDOLU, NAZİK SERAP KURANOĞLU, EREN ÖZAN, DİLEK YAVAŞ)</t>
  </si>
  <si>
    <t>TÜRKİYE CİMNASTİK FEDERASYONU</t>
  </si>
  <si>
    <t>17. FIG AEROBİK CİMNASTİK DÜNYA ŞAMPİYONASI</t>
  </si>
  <si>
    <t>PORTEKİZ/ GUIMARAES</t>
  </si>
  <si>
    <t>16-18 HAZİRAN 2022</t>
  </si>
  <si>
    <t>51. FIG ARTİSTİK CİMNASTİK DÜNYA ŞAMPİYONASI</t>
  </si>
  <si>
    <t>İNGİLTERE/ LIVERPOOL</t>
  </si>
  <si>
    <t>25 EKİM-07 KASIM 2022</t>
  </si>
  <si>
    <t>ADEM ASİL</t>
  </si>
  <si>
    <t>TÜRKİYE DANS SPORLARI FEDERASYONU</t>
  </si>
  <si>
    <t>IDO DÜNYA HIP HOP &amp; POPPING ŞAMPİYONASI</t>
  </si>
  <si>
    <t>26-30 EKİM 2022</t>
  </si>
  <si>
    <t>ÇOCUKLAR, YILDIZLAR 1, YILDIZLAR 2,    YILDIZLAR, YETİŞKİNLER, BÜYÜKLER</t>
  </si>
  <si>
    <t>LAL ÖNCÜ</t>
  </si>
  <si>
    <t>HIP HOP
MİNİ KİDS (GELECEK VAAD EDEN SPORCULAR)</t>
  </si>
  <si>
    <t>SAVA OKAN</t>
  </si>
  <si>
    <t>HIP HOP</t>
  </si>
  <si>
    <t>YILDIZLAR 1</t>
  </si>
  <si>
    <t>ASYA ASEL AKSÜT</t>
  </si>
  <si>
    <t>HİP HOP</t>
  </si>
  <si>
    <t>ÇOCUKLAR</t>
  </si>
  <si>
    <t>AŞİL UĞURSAY</t>
  </si>
  <si>
    <t>POLONYA/ VARŞOVA</t>
  </si>
  <si>
    <t>28-30 EKİM 2022</t>
  </si>
  <si>
    <t>AYBERKCAN TURAN, DERİN YÜKSEL</t>
  </si>
  <si>
    <t>SALSA COUPLE</t>
  </si>
  <si>
    <t>ALİNA TURCAN</t>
  </si>
  <si>
    <t>SALSA SOLO KADIN</t>
  </si>
  <si>
    <t>OKTAY EFE OKTAY</t>
  </si>
  <si>
    <t>SALSA SOLO ERKEK</t>
  </si>
  <si>
    <t>EGE ŞEN</t>
  </si>
  <si>
    <t>YILDIZLAR 2</t>
  </si>
  <si>
    <t>OKTAY EFE OKTAY, CANSU SARIOĞLU</t>
  </si>
  <si>
    <t>SALSA DUO</t>
  </si>
  <si>
    <t>GAYE ECE EROL, ALİNA TURAN</t>
  </si>
  <si>
    <t>EMEK YETER, BÜŞRA YETER</t>
  </si>
  <si>
    <t>YETİŞKİNLER BÜYÜKLER</t>
  </si>
  <si>
    <t>YİĞİT YALÇIN</t>
  </si>
  <si>
    <t>DUO KARIŞIK MİT</t>
  </si>
  <si>
    <t>KARIŞIK SOLO</t>
  </si>
  <si>
    <t>EMİRHAN YALÇIN, ASYA NAZ EŞİYOK</t>
  </si>
  <si>
    <t xml:space="preserve">SALSA COUPLE </t>
  </si>
  <si>
    <t>AYBERKCAN TURAN</t>
  </si>
  <si>
    <t>EMİRHAN YALÇIN</t>
  </si>
  <si>
    <t>BORAN EGE OKTAY, EGE NERSEV</t>
  </si>
  <si>
    <t>KAĞAN ALP SAKALLI</t>
  </si>
  <si>
    <t xml:space="preserve">SOLO ERKEK </t>
  </si>
  <si>
    <t>YILDIZLAR1</t>
  </si>
  <si>
    <t>YİĞİT ŞİPKA</t>
  </si>
  <si>
    <t>BORA GÜLDEMİR, İPEK SEÇİL ÜLKEN</t>
  </si>
  <si>
    <t xml:space="preserve">SALSA DUO </t>
  </si>
  <si>
    <t>IDO DÜNYA HIP HOP BATTLES AND BREAKİNG ŞAMPİYONASI</t>
  </si>
  <si>
    <t>AVUSTURYA/ GRAZ</t>
  </si>
  <si>
    <t>30 EKİM 2022</t>
  </si>
  <si>
    <t>CEYLİN HAN ÇİNKİTAŞ</t>
  </si>
  <si>
    <t>BREAKİNG</t>
  </si>
  <si>
    <t>NADİRE SELİN ÖZALP</t>
  </si>
  <si>
    <t>TÜRKİYE ESKRİM FEDERASYONU</t>
  </si>
  <si>
    <t>YILDIZLAR VE GENÇLER DÜNYA ESKRİM ŞAMPİYONASI</t>
  </si>
  <si>
    <t>02-10 NİSAN 2022</t>
  </si>
  <si>
    <t>YILDIZLAR
GENÇLER</t>
  </si>
  <si>
    <t>55 (GK-EPE)
65 (GE-EPE)
55 (GK-FLÖRE)
66 (GE-FLÖRE)
55 (GK-KILIÇ)
60 (GE-KIILIÇ)</t>
  </si>
  <si>
    <t>15 (GK-EPE)
34 (GE-EPE)
16 (GK-FLÖRE)
24 (GE-FLÖRE)
6 (GK-KILIÇ)
15 (GE-KIILIÇ)</t>
  </si>
  <si>
    <t>ALEYNA ERTÜRK</t>
  </si>
  <si>
    <t>TÜRKİYE GÖRME ENGELLİLER SPOR FEDERASYONU</t>
  </si>
  <si>
    <t>2022 IBSA JUDO DÜNYA ŞAMPİYONASI</t>
  </si>
  <si>
    <t xml:space="preserve">AZERBAYCAN/ BAKÜ </t>
  </si>
  <si>
    <t>06-10 KASIM 2022</t>
  </si>
  <si>
    <t>J1 57 KG</t>
  </si>
  <si>
    <t>ESMER TAŞKIN</t>
  </si>
  <si>
    <t>J1 70 KG</t>
  </si>
  <si>
    <t>J2 57 KG</t>
  </si>
  <si>
    <t>JUDO ERKEK MİLLİ TAKIMI (HİDAYET SEVİNÇ, ONUR TAŞTAN, GÖKÇE YAVUZ, YASİN ÇİMCİLER, İBRAHİM BÖLÜKBAŞI. ABDURRAHİM ÖZALP, RECEP ÇİFTÇİ, GÖKHAN BİÇER)</t>
  </si>
  <si>
    <t>X</t>
  </si>
  <si>
    <t>ECEM TAŞIN ÇAVDAR</t>
  </si>
  <si>
    <t>J1 48 KG</t>
  </si>
  <si>
    <t>ABDURRAHİM ÖZALP</t>
  </si>
  <si>
    <t>J1 60 KG</t>
  </si>
  <si>
    <t>RAZİYE ULUÇAM</t>
  </si>
  <si>
    <t>J2 70 KG</t>
  </si>
  <si>
    <t>JUDO KADIN MİLLİ TAKIMI (DÖNDÜ YEŞİLYURT, KADER ÇELİK, RAZİYE ULUÇAM, ECEM TAŞIN ÇAVDAR, ESMER TAŞKIN, MERVE USLU, CAHİDE EKE, NAZAN AKIN GÜNEŞ)</t>
  </si>
  <si>
    <t>NAZAN AKIN GÜNEŞ</t>
  </si>
  <si>
    <t>J1 (+)70 KG</t>
  </si>
  <si>
    <t>J1 (+)90 KG</t>
  </si>
  <si>
    <t>J2 (+)90 KG</t>
  </si>
  <si>
    <t>IBSA GOALBALL DÜNYA ŞAMPİYONASI</t>
  </si>
  <si>
    <t>PORTEKİZ/ MATOSINHOS</t>
  </si>
  <si>
    <t>04-17 ARALIK 2022</t>
  </si>
  <si>
    <t>16 (BK)
16 (BE)</t>
  </si>
  <si>
    <t>1 (BK)
6 (BE)</t>
  </si>
  <si>
    <t>GOALBALL KADIN MİLLİ TAKIMI (FATMA GÜL GÜLER, REYHAN YILMAZ, SEVDA ALTUNOLUK, ŞEYDANUR KAPLAN, SEVTAP ALTUNOLUK, BERFİN ALTAN)</t>
  </si>
  <si>
    <t>GOALBALL TAKIM</t>
  </si>
  <si>
    <t>TÜRKİYE GÜREŞ FEDERASYONU</t>
  </si>
  <si>
    <t>2022 U17 DÜNYA GÜREŞ ŞAMPİYONASI</t>
  </si>
  <si>
    <t>25-31 TEMMUZ 2022</t>
  </si>
  <si>
    <t>51
39 (FS)
38 (FW)
37 (GR)</t>
  </si>
  <si>
    <t xml:space="preserve">
15 (FS)
5 (FW)
4 (GR)</t>
  </si>
  <si>
    <t>80 KG GR</t>
  </si>
  <si>
    <t>CEMAL YUSUF BAKIR</t>
  </si>
  <si>
    <t>110 KG GR</t>
  </si>
  <si>
    <t>ŞEVVAL ÇAYIR</t>
  </si>
  <si>
    <t>49 KG FW</t>
  </si>
  <si>
    <t>SEVİM AKBAŞ</t>
  </si>
  <si>
    <t>53 KG FW</t>
  </si>
  <si>
    <t>TUBA DEMİR</t>
  </si>
  <si>
    <t>57 KG FW</t>
  </si>
  <si>
    <t>İBRAHİM ÖZDEMİR</t>
  </si>
  <si>
    <t>71 KG GR</t>
  </si>
  <si>
    <t>2022 U20 DÜNYA GÜREŞ ŞAMPİYONASI</t>
  </si>
  <si>
    <t>BULGARİSTAN/ SOFYA</t>
  </si>
  <si>
    <t>15-21 AĞUSTOS 2021</t>
  </si>
  <si>
    <t>49
39 (FS)
32 (FW)
42 (GR)</t>
  </si>
  <si>
    <t xml:space="preserve">
6 (FS)
4 (FW)
5 (GR)</t>
  </si>
  <si>
    <t>RIFAT EREN GIDAK</t>
  </si>
  <si>
    <t>97 KG FS</t>
  </si>
  <si>
    <t>YÜKSEL SARIÇİÇEK</t>
  </si>
  <si>
    <t>77 KG GR</t>
  </si>
  <si>
    <t>İSMAİL KÜÇÜKSOLAK</t>
  </si>
  <si>
    <t>86 KG FS</t>
  </si>
  <si>
    <t>ADİL MISIRCI</t>
  </si>
  <si>
    <t>125 KG FS</t>
  </si>
  <si>
    <t>55 KG FW</t>
  </si>
  <si>
    <t>59 KG FW</t>
  </si>
  <si>
    <t>68 KG FW</t>
  </si>
  <si>
    <t>82 KG GR</t>
  </si>
  <si>
    <t>17.DÜNYA GÜERŞ ŞAMPİYONASI</t>
  </si>
  <si>
    <t>SIRBİSTAN/ BELGRAD</t>
  </si>
  <si>
    <t>10-18 EYLÜL 2022</t>
  </si>
  <si>
    <t>76
60 (FS)
43 (FW)
51 (GR)</t>
  </si>
  <si>
    <t xml:space="preserve">
7 (FS)
10 (FW)
1 (GR)</t>
  </si>
  <si>
    <t>76 KG FW</t>
  </si>
  <si>
    <t>130 KG GR</t>
  </si>
  <si>
    <t>SELÇUK CAN</t>
  </si>
  <si>
    <t>72 KG GR</t>
  </si>
  <si>
    <t xml:space="preserve">YUNUS EMRE BAŞAR </t>
  </si>
  <si>
    <t>87 KG GR</t>
  </si>
  <si>
    <t>VETERANLAR DÜNYA GÜREŞ ŞAMPİYONASI</t>
  </si>
  <si>
    <t>BULGARİSTAN/ PLOVDIV</t>
  </si>
  <si>
    <t>04-09 EKİM 2022</t>
  </si>
  <si>
    <t>44
20 FS VETERAN A
20 GR VETERAN A
21 FS VETERAN B
25 GR VETERAN B
23 FS  VETERAN C</t>
  </si>
  <si>
    <t xml:space="preserve">
2 FS VETERAN A
7 GR VETERAN A
15 FS VETERAN B
6 GR VETERAN B
6 FS  VETERAN C</t>
  </si>
  <si>
    <t>ABDULHAMİT ALTUN</t>
  </si>
  <si>
    <t>78 KG FS</t>
  </si>
  <si>
    <t>VETERAN A
35-40 YAŞ</t>
  </si>
  <si>
    <t>20 FS VETERAN A
20 GR VETERAN A
23 FS  VETERAN C</t>
  </si>
  <si>
    <t>2 FS VETERAN A
7 GR VETERAN A
6 FS  VETERAN C</t>
  </si>
  <si>
    <t>AHMET BİLİCİ</t>
  </si>
  <si>
    <t>100 KG FS</t>
  </si>
  <si>
    <t>130 KG FS</t>
  </si>
  <si>
    <t>VETERAN C
46-50 YAŞ</t>
  </si>
  <si>
    <t>VETERAN E
56-60 YAŞ</t>
  </si>
  <si>
    <t>ZEKİ BAYRAKTAR</t>
  </si>
  <si>
    <t>100 KG GR</t>
  </si>
  <si>
    <t>İSMET KARABULUT</t>
  </si>
  <si>
    <t>88 KG FS</t>
  </si>
  <si>
    <t>ALİ İMAMOĞLU</t>
  </si>
  <si>
    <t>FARUK AKKOYUN</t>
  </si>
  <si>
    <t>SERKAN KARA</t>
  </si>
  <si>
    <t>78 KG GR</t>
  </si>
  <si>
    <t>VETERAN D
51-55 YAŞ</t>
  </si>
  <si>
    <t>U23 DÜNYA GÜREŞ ŞAMPİYONASI</t>
  </si>
  <si>
    <t>İSPANYA/ PONTEVEDRA</t>
  </si>
  <si>
    <t>60 KG GR</t>
  </si>
  <si>
    <t>FATİH BOZKURT</t>
  </si>
  <si>
    <t>AHMET DUMAN</t>
  </si>
  <si>
    <t>57 KG FS</t>
  </si>
  <si>
    <t>65 KG FS</t>
  </si>
  <si>
    <t>EMRAH ORMANOĞLU</t>
  </si>
  <si>
    <t>61 KG FS</t>
  </si>
  <si>
    <t>EMRE ÇİFTÇİ</t>
  </si>
  <si>
    <t>92 KG FS</t>
  </si>
  <si>
    <t>ELVİRA KAMALOĞLU</t>
  </si>
  <si>
    <t>AHMET EKREM TAŞKINOĞLU</t>
  </si>
  <si>
    <t>55 KG GR</t>
  </si>
  <si>
    <t>TÜRKİYE HALTER FEDERASYONU</t>
  </si>
  <si>
    <t>2022 GENÇLER DÜNYA HALTER ŞAMPİYONASI</t>
  </si>
  <si>
    <t>YUNANİSTAN/ KANDİYE - GİRİT</t>
  </si>
  <si>
    <t>02-10 MAYIS 2022</t>
  </si>
  <si>
    <t>52 (GK)
45 (GE)</t>
  </si>
  <si>
    <t>2 (GK)
1 (GE)</t>
  </si>
  <si>
    <t>CANSU BEKTAŞ</t>
  </si>
  <si>
    <t xml:space="preserve">45 KG SİLKME   </t>
  </si>
  <si>
    <t>81 KG SİLKME</t>
  </si>
  <si>
    <t xml:space="preserve">81 KG TOPLAM </t>
  </si>
  <si>
    <t>KAAN KAHRİMAN</t>
  </si>
  <si>
    <t xml:space="preserve">61 KG KOPARMA </t>
  </si>
  <si>
    <t>YUSUF FEHMİ GENÇ</t>
  </si>
  <si>
    <t>67 KG SİLKME</t>
  </si>
  <si>
    <t>HAKAN ŞÜKRÜ KURNAZ</t>
  </si>
  <si>
    <t>81 KG KOPARMA</t>
  </si>
  <si>
    <t xml:space="preserve">81 KG TOPLAM  </t>
  </si>
  <si>
    <t xml:space="preserve">45 KG TOPLAM   </t>
  </si>
  <si>
    <t xml:space="preserve">61 KG TOPLAM </t>
  </si>
  <si>
    <t>67 KG TOPLAM</t>
  </si>
  <si>
    <t>109 KG SİLKME</t>
  </si>
  <si>
    <t>AYSEL ÖZKAN</t>
  </si>
  <si>
    <t>71 KG KOPARMA</t>
  </si>
  <si>
    <t>76 KG KOPARMA</t>
  </si>
  <si>
    <t xml:space="preserve">76 KG SİLKME </t>
  </si>
  <si>
    <t xml:space="preserve">87 KG SİLKME </t>
  </si>
  <si>
    <t xml:space="preserve">MUSTAFA ERDOĞAN </t>
  </si>
  <si>
    <t>55 KG SİLKME</t>
  </si>
  <si>
    <t>55 KG TOPLAM</t>
  </si>
  <si>
    <t xml:space="preserve">67 KG KOPARMA </t>
  </si>
  <si>
    <t>2022 YILDIZLAR DÜNYA HALTER ŞAMPİYONASI</t>
  </si>
  <si>
    <t>MEKSİKA/ LEON</t>
  </si>
  <si>
    <t>11-18 HAZİRAN 2022</t>
  </si>
  <si>
    <t>33 (YK)
27 (YE</t>
  </si>
  <si>
    <t>1 (YK)
2 (YE)</t>
  </si>
  <si>
    <t>BÜŞRA ÇAN</t>
  </si>
  <si>
    <t>81 KG TOPLAM</t>
  </si>
  <si>
    <t>ENGİN KARA</t>
  </si>
  <si>
    <t>MUSTAFA ELİŞ</t>
  </si>
  <si>
    <t xml:space="preserve">61 KG SİLKME </t>
  </si>
  <si>
    <t>61 KG TOPLAM</t>
  </si>
  <si>
    <t xml:space="preserve"> BURCU İLDEM GERÇEKDEN</t>
  </si>
  <si>
    <t>FATMAGÜL ÇEVİK</t>
  </si>
  <si>
    <t>(+)81 KG KOPARMA</t>
  </si>
  <si>
    <t>(+)81 KG SİLKME</t>
  </si>
  <si>
    <t>(+)81 KG TOPLAM</t>
  </si>
  <si>
    <t>HALİL İBRAHİM AKBULUT</t>
  </si>
  <si>
    <t>67 KG KOPARMA</t>
  </si>
  <si>
    <t>ALAADDİN SAYIN</t>
  </si>
  <si>
    <t>YAŞAR KARACA</t>
  </si>
  <si>
    <t>73 KG SİLKME</t>
  </si>
  <si>
    <t>BAHAR KIRAT</t>
  </si>
  <si>
    <t>49 KG SİLKME</t>
  </si>
  <si>
    <t>71 KG TOPLAM</t>
  </si>
  <si>
    <t>TUANA SÜREN</t>
  </si>
  <si>
    <t>SAMİ BAKİ KIYMET</t>
  </si>
  <si>
    <t>102 KG SİLKME</t>
  </si>
  <si>
    <t>102 KG TOPLAM</t>
  </si>
  <si>
    <t>2022 BÜYÜKLER DÜNYA HALTER ŞAMPİYONASI</t>
  </si>
  <si>
    <t>KOLİMBİYA/ BOGOTA</t>
  </si>
  <si>
    <t>05-16 ARALIK 2022</t>
  </si>
  <si>
    <t xml:space="preserve">YUSUF FEHMİ GENÇ </t>
  </si>
  <si>
    <t>TÜRKİYE İŞİTME ENGELLİLER SPOR FEDERASYONU</t>
  </si>
  <si>
    <t>PUCK 2022 2. İŞİTME ENGELLİLER YELKEN DÜNYA ŞAMPİYONASI</t>
  </si>
  <si>
    <t>POLONYA/ GDANSK</t>
  </si>
  <si>
    <t>27 AĞUSTOS - 04 EYLÜL 2022</t>
  </si>
  <si>
    <t xml:space="preserve">ÖZGÜR ERKAN, CANSU ERTÜRK, VAROL HEPAĞUŞLAR, YÜCEL HEPAĞUŞLAR                                                          </t>
  </si>
  <si>
    <t>MARINER 19</t>
  </si>
  <si>
    <t>TÜRKİYE JUDO FEDERASYONU</t>
  </si>
  <si>
    <t>GENÇLER DÜNYA ŞAMPİYONASI</t>
  </si>
  <si>
    <t xml:space="preserve">EKVADOR/ GUAYAQUIL </t>
  </si>
  <si>
    <t>10-14 AĞUSTOS 2022</t>
  </si>
  <si>
    <t>ÖZLEM YILDIZ</t>
  </si>
  <si>
    <t>FİDAN ÖGEL</t>
  </si>
  <si>
    <t>HİLAL ÖZTÜRK</t>
  </si>
  <si>
    <t>JUDO GENÇ MİLLİ TAKIMI (ÖZLEM YILDIZ, FİDAN ÖGEL, HİLAL ÖZTÜRK, MERVE AZAK,  HABİBE AFYONLU, AYŞENUR KARADAĞ, AYTEN YEKSAN, MUHAMMED DEMİREL, CEM DEMİRTAŞ, MÜNİR ERTUĞ)</t>
  </si>
  <si>
    <t>MERVE AZAK</t>
  </si>
  <si>
    <t>MUHAMMED DEMİREL</t>
  </si>
  <si>
    <t>ÜMİTLER DÜNYA ŞAMPİYONASI</t>
  </si>
  <si>
    <t>BOSNA HERSEK/ SARAYBOSNA</t>
  </si>
  <si>
    <t>24 - 28 AĞUSTOS 2022</t>
  </si>
  <si>
    <t>SİNEM ORUÇ</t>
  </si>
  <si>
    <t>SARATBOSNA / BOSNA HERSEK</t>
  </si>
  <si>
    <t>BEGÜMNAZ DOĞRUYOL</t>
  </si>
  <si>
    <t>ZEYNEP  BETÜL SARIKAYA</t>
  </si>
  <si>
    <t>ZİLAN ERTEM</t>
  </si>
  <si>
    <t>JUDO ÜMİTLER KARMA MİLLİ TAKIMI (SİNEM ORUÇ, ELİF BASKUT, MERVE NUR ALKIŞ, ZEYNEP BETÜL SARIKAYA, GÜLZADE KORKMAZ, ABDÜLSAMET ÇAKIR, ERMAN GÜRGEN, RECEP ERGİN, İBRAHİM TATAROĞLU, ÖMER FARUK TURGUTLU)</t>
  </si>
  <si>
    <t>TÜRKİYE KARATE FEDERASYONU</t>
  </si>
  <si>
    <t>2022 ÜMİTLER, GENÇLER VE 21 YAŞ ALTI DÜNYA KARATE ŞAMPİYONASI</t>
  </si>
  <si>
    <t>TÜRKİYE/ KONYA</t>
  </si>
  <si>
    <t>ÜMİTLER
GENÇLER
U21</t>
  </si>
  <si>
    <t xml:space="preserve">BUSE KILIÇ </t>
  </si>
  <si>
    <t>54 KG KUMİTE</t>
  </si>
  <si>
    <t>ENES FATİH KURT</t>
  </si>
  <si>
    <t>GÜLBAHAR GÖZÜTOK</t>
  </si>
  <si>
    <t>61 KG KUMİTE</t>
  </si>
  <si>
    <t>YUSUF EREN TEMİZEL</t>
  </si>
  <si>
    <t>(+)76 KG KUMİTE</t>
  </si>
  <si>
    <t xml:space="preserve">MUSTAFA İSLAM OĞRAĞLI </t>
  </si>
  <si>
    <t>FURKAN KAYNAR</t>
  </si>
  <si>
    <t>SUDENUR AKSOY</t>
  </si>
  <si>
    <t>ÖMER FARUK YÜRÜR</t>
  </si>
  <si>
    <t>75 KG KUMİTE</t>
  </si>
  <si>
    <t>KATA ÜMİT VE GENÇ ERKEK MİLLİ TAKIMI (MUSTAFA AKGÜL, MUAMMER ÇAĞLAR, MUHAMMED EFE YURTSEVEN)</t>
  </si>
  <si>
    <t xml:space="preserve">TUĞBA SÜNGÜ </t>
  </si>
  <si>
    <t>SÜLEYMAN AYDEMİR</t>
  </si>
  <si>
    <t>76 KG KUMİTE</t>
  </si>
  <si>
    <t>TÜRKİYE KİCKBOKS FEDERASYONU</t>
  </si>
  <si>
    <t>DÜNYA GENÇLER KİCK BOKS ŞAMPİYONASI</t>
  </si>
  <si>
    <t>İTALYA/ JESOLO</t>
  </si>
  <si>
    <t>30 EYLÜL - 08 EKİM 2022</t>
  </si>
  <si>
    <t>SAMED AGDEVE</t>
  </si>
  <si>
    <t>03 KL 175 J M -89 kg</t>
  </si>
  <si>
    <t>YAKUB ALPEREN KAYSI</t>
  </si>
  <si>
    <t>05 FC 270 YJ M -51 kg</t>
  </si>
  <si>
    <t>OKAN BUGRA KARAMAN</t>
  </si>
  <si>
    <t>05 FC 289 OJ M -54 kg</t>
  </si>
  <si>
    <t>ÇETIN KARAPINAR</t>
  </si>
  <si>
    <t>05 FC 291 OJ M -60 kg</t>
  </si>
  <si>
    <t>NERIS ZEYNEP KARADAG</t>
  </si>
  <si>
    <t>05 FC 300 OJ F -48 kg</t>
  </si>
  <si>
    <t>SILA KARTAL</t>
  </si>
  <si>
    <t>05 FC 304 OJ F -65 kg</t>
  </si>
  <si>
    <t>MUHAMMET TASKIN</t>
  </si>
  <si>
    <t>06 LK 347 OJ M -51 kg</t>
  </si>
  <si>
    <t>FURKAN ZIYA GÜNDÜZ</t>
  </si>
  <si>
    <t>06 LK 352 OJ M -67 kg</t>
  </si>
  <si>
    <t>FERIT KARADAGLI</t>
  </si>
  <si>
    <t>06 LK 357 OJ M -91 kg</t>
  </si>
  <si>
    <t>FIKRIYE NAZ YAVUZ</t>
  </si>
  <si>
    <t>06 LK 359 OJ F -48 kg</t>
  </si>
  <si>
    <t>SUDENAZ TURAN</t>
  </si>
  <si>
    <t>06 LK 361 OJ F -56 kg</t>
  </si>
  <si>
    <t>CEMREN TEMIZEL</t>
  </si>
  <si>
    <t>06 LK 363 OJ F -65 kg</t>
  </si>
  <si>
    <t>ADA CETINER</t>
  </si>
  <si>
    <t>06 LK 364 OJ F -70 kg</t>
  </si>
  <si>
    <t>YAGMUR OZCELIK</t>
  </si>
  <si>
    <t>07 K1 401 YJ F -48 kg</t>
  </si>
  <si>
    <t>SUDE NUR BASANCI</t>
  </si>
  <si>
    <t>07 K1 420 OJ F -56 kg</t>
  </si>
  <si>
    <t>EKIN PADAK</t>
  </si>
  <si>
    <t>03 KL 169 J M -57 kg</t>
  </si>
  <si>
    <t>BERFIN YESILFIDAN</t>
  </si>
  <si>
    <t>05 FC 301 OJ F -52 kg</t>
  </si>
  <si>
    <t>UNZILE SELIN AK</t>
  </si>
  <si>
    <t>05 FC 305 OJ F -70 kg</t>
  </si>
  <si>
    <t>MUSTAFA SONER KILINC</t>
  </si>
  <si>
    <t>06 LK 350 OJ M -60 kg</t>
  </si>
  <si>
    <t>EMRE GUNEY</t>
  </si>
  <si>
    <t>06 LK 358 OJ M +91 kg</t>
  </si>
  <si>
    <t>SEVKET ARSLAN</t>
  </si>
  <si>
    <t>07 K1 397 YJ M +81 kg</t>
  </si>
  <si>
    <t>FARUK AYDIN</t>
  </si>
  <si>
    <t>03 KL 173 J M -79 kg</t>
  </si>
  <si>
    <t>ALI SARI</t>
  </si>
  <si>
    <t>03 KL 176 J M -94 kg</t>
  </si>
  <si>
    <t>ATANUR YAYLA</t>
  </si>
  <si>
    <t>03 KL 177 J M +94 kg</t>
  </si>
  <si>
    <t>BERFIN GULEKEN</t>
  </si>
  <si>
    <t>03 KL 178 J F -50 kg</t>
  </si>
  <si>
    <t>MELDA SECKIN</t>
  </si>
  <si>
    <t>03 KL 183 J F +70 kg</t>
  </si>
  <si>
    <t>SEFA SONMEZ</t>
  </si>
  <si>
    <t>05 FC 275 YJ M -67 kg</t>
  </si>
  <si>
    <t>HALIL YIGIT YILMAZ</t>
  </si>
  <si>
    <t>05 FC 279 YJ M +81 kg</t>
  </si>
  <si>
    <t>AZRA UYAR</t>
  </si>
  <si>
    <t>05 FC 285 YJ F -56 kg</t>
  </si>
  <si>
    <t>ZEYNEP ZENGIN</t>
  </si>
  <si>
    <t>05 FC 286 YJ F -60 kg</t>
  </si>
  <si>
    <t>KORAY SARI</t>
  </si>
  <si>
    <t>05 FC 292 OJ M -63,5 kg</t>
  </si>
  <si>
    <t>EBUBEKIR YILDIZ</t>
  </si>
  <si>
    <t>05 FC 296 OJ M -81 kg</t>
  </si>
  <si>
    <t>HASAN EFE DURGUT</t>
  </si>
  <si>
    <t>05 FC 297 OJ M -86 kg</t>
  </si>
  <si>
    <t>KADIR DANACIOGLU</t>
  </si>
  <si>
    <t>05 FC 299 OJ M +91 kg</t>
  </si>
  <si>
    <t>NESE OZCAN</t>
  </si>
  <si>
    <t>05 FC 306 OJ F +70 kg</t>
  </si>
  <si>
    <t>ELIF CEREN SANLI</t>
  </si>
  <si>
    <t>06 LK 343 YJ F -52 kg</t>
  </si>
  <si>
    <t>MELISA KAFALI</t>
  </si>
  <si>
    <t>06 LK 346 YJ F +60 kg</t>
  </si>
  <si>
    <t>SEYIT ALI ARICI</t>
  </si>
  <si>
    <t>06 LK 348 OJ M -54 kg</t>
  </si>
  <si>
    <t>ARDA BAS</t>
  </si>
  <si>
    <t>06 LK 355 OJ M -81 kg</t>
  </si>
  <si>
    <t>EMIN OZER</t>
  </si>
  <si>
    <t>06 LK 356 OJ M -86 kg</t>
  </si>
  <si>
    <t>DILARA GURSOY</t>
  </si>
  <si>
    <t>07 K1 405 YJ F +60 kg</t>
  </si>
  <si>
    <t>ISRAFIL GUNGOR</t>
  </si>
  <si>
    <t>07 K1 406 OJ M -51 kg</t>
  </si>
  <si>
    <t>MEHMET TEKER</t>
  </si>
  <si>
    <t>07 K1 407 OJ M -54 kg</t>
  </si>
  <si>
    <t>YUSUF POLAT</t>
  </si>
  <si>
    <t>07 K1 409 OJ M -60 kg</t>
  </si>
  <si>
    <t>YAKUP AKGUL</t>
  </si>
  <si>
    <t>07 K1 411 OJ M -67 kg</t>
  </si>
  <si>
    <t>ENES YAVUZ SADIK</t>
  </si>
  <si>
    <t>07 K1 413 OJ M -75 kg</t>
  </si>
  <si>
    <t>EMRECAN KULUMAN</t>
  </si>
  <si>
    <t>07 K1 415 OJ M -86 kg</t>
  </si>
  <si>
    <t>BARAN TUNCER</t>
  </si>
  <si>
    <t>07 K1 416 OJ M -91 kg</t>
  </si>
  <si>
    <t>BEYZA CETINKAYA</t>
  </si>
  <si>
    <t>07 K1 422 OJ F -65 kg</t>
  </si>
  <si>
    <t>TÜRKİYE KÜREK FEDERASYONU</t>
  </si>
  <si>
    <t>2022 DÜNYA KÜREK U23 ŞAMPİYONASI</t>
  </si>
  <si>
    <t>İTALYA/ VARESE</t>
  </si>
  <si>
    <t>25-30 TEMMUZ 2022</t>
  </si>
  <si>
    <t>ELİS ÖZBAY</t>
  </si>
  <si>
    <t>BLW1x</t>
  </si>
  <si>
    <t>U23
ÜMİTLER</t>
  </si>
  <si>
    <t>2022 DÜNYA KÜREK U19 ŞAMPİYONASI</t>
  </si>
  <si>
    <t>27-31 TEMMUZ 2022</t>
  </si>
  <si>
    <t>U19</t>
  </si>
  <si>
    <t>JM2x (AHMET ALİ KABADAYI, HALİL KAAN KÖROĞLU)</t>
  </si>
  <si>
    <t>JM2x</t>
  </si>
  <si>
    <t>U19
GENÇLER</t>
  </si>
  <si>
    <t>JM4+ (ALPER ŞEVKET EREN, CEVDET EGE MUTLU, EREN AKBAŞ, YASİN ŞEN, EGE BÜYÜKÇETİN</t>
  </si>
  <si>
    <t>JM4+</t>
  </si>
  <si>
    <t>TÜRKİYE MODERN PENTATLON FEDERASYONU</t>
  </si>
  <si>
    <t>UIPM 2022 MODERN PENTATLON DÜNYA ŞAMPİYONASI</t>
  </si>
  <si>
    <t>MISIR/ İSKENDERİYE</t>
  </si>
  <si>
    <t>24-31 TEMMUZ 2022</t>
  </si>
  <si>
    <t>İLKE ÖZYÜKSEL, BUĞRA ÜNAL</t>
  </si>
  <si>
    <t>KARIŞIK BAYRAK TAKIM</t>
  </si>
  <si>
    <t>U17 &amp; U19 DÜNYA MODERN PENTATLON ŞAMPİYONASI</t>
  </si>
  <si>
    <t>İTALYA/ LIGNANO SABBIADORO</t>
  </si>
  <si>
    <t>03-11 EYLÜL 2022</t>
  </si>
  <si>
    <t>BELEMİR ALMİRA DEDE, FURKAN MURAT</t>
  </si>
  <si>
    <t>TÜRKİYE MOTOSİKLET FEDERASYONU</t>
  </si>
  <si>
    <t>DÜNYA SUPERBIKE ŞAMPİYONASI FİNALİ</t>
  </si>
  <si>
    <t>AVUSTURALYA/ PHILLIP ISLAND</t>
  </si>
  <si>
    <t>17-20 KASIM 2022</t>
  </si>
  <si>
    <t>DÜNYA SUPERSPORT ŞAMPİYONASI FİNALİ</t>
  </si>
  <si>
    <t>PİST 1. YARIŞ</t>
  </si>
  <si>
    <t>TÜRKİYE MUAY-THAİ FEDERASYONU</t>
  </si>
  <si>
    <t>DÜNYA MUAYTHAİ ŞAMPİYONASI</t>
  </si>
  <si>
    <t>BİRLEŞİK ARAP EMİRLİKLERİ/ ABU DHABİ</t>
  </si>
  <si>
    <t>26 MAYIS-04 HAZİRAN 2022</t>
  </si>
  <si>
    <t>İBRAHİM HIDIR GÖRGÜLÜ</t>
  </si>
  <si>
    <t>UMUT ERYILMAZ</t>
  </si>
  <si>
    <t>KÜBRA KOCAKUŞ</t>
  </si>
  <si>
    <t>SAMET KARTAL</t>
  </si>
  <si>
    <t>GAMZE YALÇIN</t>
  </si>
  <si>
    <t>EZGİ KELEŞ</t>
  </si>
  <si>
    <t>ŞEYH ŞAMİL ÖMER ÇALHAN</t>
  </si>
  <si>
    <t>FATİH GÜNCÜ</t>
  </si>
  <si>
    <t>GÜLİSTAN TURAN</t>
  </si>
  <si>
    <t>AYŞE KARAKUŞ</t>
  </si>
  <si>
    <t>GÜLDEN MERCAN ATİLLE</t>
  </si>
  <si>
    <t>DÜNYA  GENÇLER MUAYTHAİ ŞAMPİYONASI</t>
  </si>
  <si>
    <t>MALEZYA/ KUALA LUMPUR</t>
  </si>
  <si>
    <t>09-21 AĞUSTOS 2022</t>
  </si>
  <si>
    <t>6 (MADALYA SAYISI)
3 (PUAN)</t>
  </si>
  <si>
    <t>ÖZGE SÖYÜNCÜ</t>
  </si>
  <si>
    <t xml:space="preserve"> 48 KG</t>
  </si>
  <si>
    <t>14 -15 YAŞ-GENÇLER</t>
  </si>
  <si>
    <t>SUDENUR BASANCI</t>
  </si>
  <si>
    <t>16 -17 YAŞ GENÇLER</t>
  </si>
  <si>
    <t>ÖMER ÇAVGIN</t>
  </si>
  <si>
    <t>14 -15 YAŞ GENÇLER</t>
  </si>
  <si>
    <t>KEMAL MUHSİN ŞAHİN</t>
  </si>
  <si>
    <t>16 -17 YAŞ -GENÇLER</t>
  </si>
  <si>
    <t>MURAT AVCI</t>
  </si>
  <si>
    <t>OSMAN FURKAN KARAKAYA</t>
  </si>
  <si>
    <t xml:space="preserve"> 16 -17 YAŞ-GENÇLER</t>
  </si>
  <si>
    <t>CİHAN DOĞU</t>
  </si>
  <si>
    <t>İLAYDA DEREÖZÜ</t>
  </si>
  <si>
    <t xml:space="preserve"> 51 KG</t>
  </si>
  <si>
    <t>ALİ RIZA ÖZTALAN</t>
  </si>
  <si>
    <t>ÖZLEM MELEK KORKMAZ</t>
  </si>
  <si>
    <t>16 -17 YAŞ-GENÇLER</t>
  </si>
  <si>
    <t>ŞEVVAL ERSAKA</t>
  </si>
  <si>
    <t xml:space="preserve"> 14 -15 YAŞ GENÇLER</t>
  </si>
  <si>
    <t>SUDENAZ TEKİN</t>
  </si>
  <si>
    <t>ZELİHA NUR KAMAÇ</t>
  </si>
  <si>
    <t xml:space="preserve"> 16 -17 YAŞ -GENÇLER</t>
  </si>
  <si>
    <t>HATİCE POLAT</t>
  </si>
  <si>
    <t>FERİZAN GOCUK</t>
  </si>
  <si>
    <t>İSRAFİL GÜNGÖR</t>
  </si>
  <si>
    <t>TÜRKİYE OKUL SPORLARI FEDERASYONU</t>
  </si>
  <si>
    <t>ISF DÜNYA OKULLAR KROS ŞAMPİYONASI</t>
  </si>
  <si>
    <t>SLOVAKYA/ ŠTRBSKÉ PLESO</t>
  </si>
  <si>
    <t>22-27 NİSAN 2022</t>
  </si>
  <si>
    <t>11 (YK)
12 (YE)</t>
  </si>
  <si>
    <t>1 (YK)
1 (YE)</t>
  </si>
  <si>
    <t>CANER CAN TUNÇTAN (ÖZEL BİTLİS FİNAL AKADEMİ ANADOLU LİSESİ)</t>
  </si>
  <si>
    <t>KROS 5KM</t>
  </si>
  <si>
    <t>AYÇA FİDANOĞLU (ESKİŞEHİR ÖZEL ŞEHİR KOLEJİ FEN LİSESİ)</t>
  </si>
  <si>
    <t>KROS 3 KM</t>
  </si>
  <si>
    <t>ISF DÜNYA OKULLAR VOLEYBOL ŞAMPİYONASI</t>
  </si>
  <si>
    <t>BREZİLYA/ FOZ DO IGUAÇU</t>
  </si>
  <si>
    <t>19-27 HAZİRAN 2022</t>
  </si>
  <si>
    <t>13 (YK)
15 (YE)</t>
  </si>
  <si>
    <t>3 (YK)
1 (YE)</t>
  </si>
  <si>
    <t>ANKARA TVF SPOR LİSESİ ERKEK VOLEYBOL TAKIMI (SELMAN ATEŞ, YİĞİT ŞAHİNKOÇ, ONUR KAYA, ALİ EREN ÖZTÜRK,YİĞİT HAMZA ASLAN, YİĞİT SAVAŞ KAPLAN, TAHA BERAT MASSA, BAHADIR KUYUCU, NAZMİ MERT BAYOĞLU, DOĞAN KARAKOÇ, MERT CUCİ, METİN TEKÖZGEN, ALPEREN ULUSAL)</t>
  </si>
  <si>
    <t>VOLEYBOL TAKIM</t>
  </si>
  <si>
    <t>İTÜ ETA VAKFI ÖZEL ACIBADEM BİLİM DOĞA ANADOLU LİSESİ KADIN VOLEYBOL TAKIMI (LİZA SAFRONOVA, AYSU ELVEREN, TUANNA MALLI, SELİN ASLAYAN, ELİF NUR HURRİYET, NİSAN EROĞUZ, İREM NUR GÜNEŞ, BERKA BUSE ÖZDEN, DENİZ NAZLICAN ZENGİN, ELİF KAPAR, EGE MELİSA BUKMEN, DENİZ PINAR ÇİÇEKCİ)</t>
  </si>
  <si>
    <t>TÜRKİYE ÖZEL SPORCULAR SPOR FEDERASYONU</t>
  </si>
  <si>
    <t>DOWN SENDROMLULAR DÜNYA ŞAMPİYONASI (6. ATLETİZM, 4. MASA TENİSİ, 1. TENİS DÜNYA ŞAMPİYONASI)</t>
  </si>
  <si>
    <t>ÇEKYA/ NYMBURH</t>
  </si>
  <si>
    <t>19-26 HAZİRAN 2022</t>
  </si>
  <si>
    <t>U20
BÜYÜKLER</t>
  </si>
  <si>
    <t xml:space="preserve">1 (ATLETİZM)
</t>
  </si>
  <si>
    <t>EMİRHAN AKÇAKOCA</t>
  </si>
  <si>
    <t>ATLETİZM - 100M</t>
  </si>
  <si>
    <t>ATLETİZM - 800M</t>
  </si>
  <si>
    <t>ATLETİZM - 1500M</t>
  </si>
  <si>
    <t>ATLETİZM - UZUN ATLAMA</t>
  </si>
  <si>
    <t>ATLETİZM - GÜLLE ATMA 3KG</t>
  </si>
  <si>
    <t>ATLETİZM - GÜLLE ATMA 4KG</t>
  </si>
  <si>
    <t>ATLETİZM - DİSK ATMA 1KG</t>
  </si>
  <si>
    <t>ATLETİZM - CİRİT ATMA 400GR</t>
  </si>
  <si>
    <t>ATLETİZM - TRIATLON</t>
  </si>
  <si>
    <t>ATLETİZM - 800M YÜRÜYÜŞ</t>
  </si>
  <si>
    <t>ATLETİZM - 200M</t>
  </si>
  <si>
    <t>ATLETİZM - 400M</t>
  </si>
  <si>
    <t>ATLETİZM - DİSK ATMA 0,75KG</t>
  </si>
  <si>
    <t>RAMAZAN ÜNLÜ</t>
  </si>
  <si>
    <t>ATLETİZM - CİRİT ATMA 600GR</t>
  </si>
  <si>
    <t>ATLETİZM - 1500M YÜRÜYÜŞ</t>
  </si>
  <si>
    <t>KARDELEN DEMİR</t>
  </si>
  <si>
    <t>BENAY BALCI - MERVE PEKER</t>
  </si>
  <si>
    <t>MASA TENİSİ - TAKIM OPEN</t>
  </si>
  <si>
    <t>MASA TENİSİ - ÇİFTLER</t>
  </si>
  <si>
    <t>MERVE PEKER</t>
  </si>
  <si>
    <t>MASA TENİSİ - TEKLER</t>
  </si>
  <si>
    <t>ERMAH ÇETİNER - SALİHCAN ÖZTANKAL</t>
  </si>
  <si>
    <t>MASA TENİSİ - ÇİFTLER - OPEN</t>
  </si>
  <si>
    <t>MASA TENİSİ -  TAKIM</t>
  </si>
  <si>
    <t>SALİHCAN ÖZTANKAL</t>
  </si>
  <si>
    <t xml:space="preserve">ERMAN ÇETİNER </t>
  </si>
  <si>
    <t>ANDALUCIA 2022 ITTF-PTT PARA MASA TENİSİ DÜNYA ŞAMPİYONASI</t>
  </si>
  <si>
    <t>04-13 KASIM 2022</t>
  </si>
  <si>
    <t>EBRU ACER, SÜMEYRA TÜRK</t>
  </si>
  <si>
    <t>MASA TENİSİ - ÇİFTLER KLAS 22</t>
  </si>
  <si>
    <t>TÜRKİYE SATRANÇ FEDERASYONU</t>
  </si>
  <si>
    <t>DÜNYA YAŞ GRUPLARI HIZLI VE YILDIRIM SATRANÇ ŞAMPİYONASI</t>
  </si>
  <si>
    <t>YUNANİSTAN/ RODOS</t>
  </si>
  <si>
    <t>30 NİSAN - 04 MAYIS 2022</t>
  </si>
  <si>
    <t>KÜÇÜKLER
YILDIZLAR</t>
  </si>
  <si>
    <t>EDİZ GÜREL</t>
  </si>
  <si>
    <t>U14 AÇIK</t>
  </si>
  <si>
    <t>YAĞIZ KAAN ERDOĞMUŞ</t>
  </si>
  <si>
    <t>U12 AÇIK</t>
  </si>
  <si>
    <t>U18 AÇIK</t>
  </si>
  <si>
    <t>ATA PERAY</t>
  </si>
  <si>
    <t>U8 AÇIK</t>
  </si>
  <si>
    <t>DÜNYA YAŞ GRUPLARI HIZLI SATRANÇ ŞAMPİYONASI</t>
  </si>
  <si>
    <t>KÜÇÜKLER
U12 AÇIK</t>
  </si>
  <si>
    <t>YILDIZLAR
U14 AÇIK</t>
  </si>
  <si>
    <t>YILDIZLAR
U18 GIRLS</t>
  </si>
  <si>
    <t>DÜNYA YAŞ GRUPLARI SATRANÇ ŞAMPİYONASI (08-10-12 YAŞ)</t>
  </si>
  <si>
    <t>GÜRCİSTAN/ BATUM</t>
  </si>
  <si>
    <t>15-28 EYLÜL 2022</t>
  </si>
  <si>
    <t xml:space="preserve">KÜÇÜKLER   </t>
  </si>
  <si>
    <t>SENEM GÜL BAŞSARI</t>
  </si>
  <si>
    <t>DÜNYA 16 YAŞ ALTI SATRANÇ OLİMPİYATI</t>
  </si>
  <si>
    <t>AZERBAYCAN/ NAHÇIVAN</t>
  </si>
  <si>
    <t>01-11 EKİM 2022</t>
  </si>
  <si>
    <t>TÜRKİYE TAKIMI (ERAY KILIÇ, HASAN HÜSEYİN ÇELİK, TAHA ÖZKAN, GÜLENAY AYDIN, HATİCE ASLI MUŞTU)</t>
  </si>
  <si>
    <t>SATRANÇ TAKIM</t>
  </si>
  <si>
    <t>HASAN HÜSEYİN ÇELİK</t>
  </si>
  <si>
    <t>ERAY KILIÇ</t>
  </si>
  <si>
    <t>TÜRKİYE SUALTI SPORLARI FEDERASYONU</t>
  </si>
  <si>
    <t>BELGRAD 2022 CMAS SALON SERBEST DALIŞ DÜNYA ŞAMPİYONASI</t>
  </si>
  <si>
    <t>10-16 HAZİRAN 2022</t>
  </si>
  <si>
    <t>GENÇLER
BÜYÜKLER
MASTERLAR</t>
  </si>
  <si>
    <t>EGE YANKI GÜNEŞ</t>
  </si>
  <si>
    <t>HIZ APNEA</t>
  </si>
  <si>
    <t>BİLAL YALÇIN</t>
  </si>
  <si>
    <t>SUDE FİDAN</t>
  </si>
  <si>
    <t>HAMZA VAROL</t>
  </si>
  <si>
    <t>DİNAMİK ÇİFT PALET</t>
  </si>
  <si>
    <t>DAYANIKLILIK 16X50</t>
  </si>
  <si>
    <t>DİNAMİK PALETSİZ</t>
  </si>
  <si>
    <t>DİNAMİK PALETLİ</t>
  </si>
  <si>
    <t>DAYANIKLILIK 8X50</t>
  </si>
  <si>
    <t>DERİN TOPARLAK</t>
  </si>
  <si>
    <t>CEYLİN İPTEŞ</t>
  </si>
  <si>
    <t>ALYA AKAR</t>
  </si>
  <si>
    <t>TOPRAK TOPRAK</t>
  </si>
  <si>
    <t>CMAS DÜNYA PALETLİ YÜZME ŞAMPİYONASI</t>
  </si>
  <si>
    <t>18-23 TEMMUZ 2022</t>
  </si>
  <si>
    <t xml:space="preserve">400 M SU ÜSTÜ </t>
  </si>
  <si>
    <t>1500 M SU ÜSTÜ</t>
  </si>
  <si>
    <t>CMAS DÜNYA OUTDOOR SERBEST DALIŞ ŞAMPİYONASI</t>
  </si>
  <si>
    <t>01-08 EYLÜL 2022</t>
  </si>
  <si>
    <t>BÜYÜKLER
MASTERLAR</t>
  </si>
  <si>
    <t>SABİT AĞIRLIK APNEA</t>
  </si>
  <si>
    <t>50-54 YAŞ MASTERLAR</t>
  </si>
  <si>
    <t>SABİT AĞIRLIK PALETSİZ</t>
  </si>
  <si>
    <t>BİROL ÖZBEK</t>
  </si>
  <si>
    <t>2. CMAS DÜNYA GENÇLER VE BÜYÜKLER AÇIKSU PALETLİ YÜZME ŞAMPİYONASI</t>
  </si>
  <si>
    <t>İTALYA/ VIVERONE</t>
  </si>
  <si>
    <t>14-16 EYLÜL 2022</t>
  </si>
  <si>
    <t>GENÇLER
BÜYÜKLER</t>
  </si>
  <si>
    <t>BERİL CEREN ÖZTÜRK</t>
  </si>
  <si>
    <t>150 M ÇİFT PALET</t>
  </si>
  <si>
    <t>4X150M ÇOKLU BAYRAK GENÇ MİLLİ TAKIMI (MEHMET ALİ UZUNOĞLU, ONUR ŞEKER, BERİL CEREN ÖZTÜRK, ECE AYÇA KARABULUT)</t>
  </si>
  <si>
    <t>4X150M ÇOKLU BAYRAK</t>
  </si>
  <si>
    <t>TÜRKİYE TAEKWONDO ŞAMPİYONASI</t>
  </si>
  <si>
    <t>SOFYA 2022 YILDIZLAR DÜNYA TAEKWONDO ŞAMPİYONASI</t>
  </si>
  <si>
    <t>28-31 TEMMUZ 2022</t>
  </si>
  <si>
    <t>ALEYNA NUR İLİ</t>
  </si>
  <si>
    <t>33KG</t>
  </si>
  <si>
    <t>ESİLA DENİZ</t>
  </si>
  <si>
    <t>47KG</t>
  </si>
  <si>
    <t>NUSRET EFE ÇAKIR</t>
  </si>
  <si>
    <t>EMRE TALHA EVİN</t>
  </si>
  <si>
    <t>45KG</t>
  </si>
  <si>
    <t>AHMET BOĞAÇHAN CEYLAN</t>
  </si>
  <si>
    <t>65KG</t>
  </si>
  <si>
    <t>SOFYA 2022 GENÇLER DÜNYA TAEKWONDO ŞAMPİYONASI</t>
  </si>
  <si>
    <t>02-07 AĞUSTOS 2022</t>
  </si>
  <si>
    <t>SUDE YAREN UZUNÇAVDAR</t>
  </si>
  <si>
    <t>(+)68KG</t>
  </si>
  <si>
    <t>HAYRÜNNİSA GÜRBÜZ</t>
  </si>
  <si>
    <t>42KG</t>
  </si>
  <si>
    <t>MÜNİR FURKAN DOĞRU</t>
  </si>
  <si>
    <t>DÜNYA TAEKWONDO ŞAMPİYONASI</t>
  </si>
  <si>
    <t>MEKSİKA/
GUADALARJA</t>
  </si>
  <si>
    <t>13-20 KASIM 2022</t>
  </si>
  <si>
    <t>TÜRKİYE ÜNİVERSİTE SPORLARI FEDERASYONU</t>
  </si>
  <si>
    <t xml:space="preserve">DÜNYA ÜNİVERSİTELER KROS ŞAMPİYONASI </t>
  </si>
  <si>
    <t>PORTEKİZ/ AVEIRO</t>
  </si>
  <si>
    <t>YAYLA GÜNEN</t>
  </si>
  <si>
    <t>KROS/ 10KM</t>
  </si>
  <si>
    <t>TÜRKİYE VOLEYBOL FEDERASYONU</t>
  </si>
  <si>
    <t>FIVB KADINLAR DÜNYA KULÜPLER ŞAMPİYONASI FİNALİ</t>
  </si>
  <si>
    <t>14-18 ARALIK 2022</t>
  </si>
  <si>
    <t>VAKIFBANK KADIN VOLEYBOL TAKIMI (AYLİN ACAR, CANSU ÖZBAY, KÜBRA AKMAN, AYÇA AYKAÇ, ZEHRA GÜNEŞ, BUKET GÜLÜBAY, DERYA CEBECİOĞLU, ALEXIA CARUTASU, BAHAR AKBAY, NIKA DAALDEROP, KARA JANE BAJEMA, CHIAKA OGBOGU, PAOLA OGECHI EGONU, GABRIELLA GUIMARAES BRAGA, BİLGE PAŞA, SELİN ÇALIŞKAN)</t>
  </si>
  <si>
    <t>ECZACIBAŞI KADIN VOLEYBOL TAKIMI (TUNA AYBÜKE ÖZEL, SİMGE ŞEBNEM AKÖZ, TIJANA BOSKOVIC, BEYZA ARICI, LAURA HEYRMAN, SALİHA ŞAHİN, HANDE BALADIN, YASEMİN GÜVELİ, MAJA OGNJENOVIC, ELİF ŞAHİN, SAMANTA FABRIS, YAPRAK ERKEK, DİLAY ÖZDEMİR, IRINA VORONKOVA, DEFNE BAŞYOLCU, SINEAD CHLOE JACK)</t>
  </si>
  <si>
    <t>TÜRKİYE VUCUT GELİŞTİRME FEDERASYONU</t>
  </si>
  <si>
    <t>DÜNYA ÇOCUK FİTNESS ŞAMPİYONASI</t>
  </si>
  <si>
    <t>SIRBİSTAN/ CACAK</t>
  </si>
  <si>
    <t>27-29 MAYIS 2022</t>
  </si>
  <si>
    <t>KEREM KULECİ</t>
  </si>
  <si>
    <t>ÇOCUK FİTNESS</t>
  </si>
  <si>
    <t>MUSTAFA ÇINAR</t>
  </si>
  <si>
    <t>TUNCAY ŞERİFOĞLU</t>
  </si>
  <si>
    <t>ESİN CELASUN</t>
  </si>
  <si>
    <t>UMUT TOSCA</t>
  </si>
  <si>
    <t>YUSUF YILDIRIM</t>
  </si>
  <si>
    <t>MELEK KARABULUT</t>
  </si>
  <si>
    <t>43. DÜNYA BİLEK GÜREŞİ ŞAMPİYONASI</t>
  </si>
  <si>
    <t>14-23 EKİM 2022</t>
  </si>
  <si>
    <t>YILDIZLAR
GENÇLER
BÜYÜKLER
MASTERLAR</t>
  </si>
  <si>
    <t>51
51 (GK)
50  (GE)
51 (BK)
51 (BE)
51 (MK)
51 (ME)</t>
  </si>
  <si>
    <t>2
2 (GK)
2 (GE)
3 (BK)
3 (BE)
9 (MK)
1 (ME)</t>
  </si>
  <si>
    <t>RAŞHİD MAVİGİL</t>
  </si>
  <si>
    <t>50 KG SOL KOL</t>
  </si>
  <si>
    <t>MUHAMMET YASİR DALMA</t>
  </si>
  <si>
    <t>TUĞBA YILDIRIM</t>
  </si>
  <si>
    <t>ESMANUR ÇAKMAK</t>
  </si>
  <si>
    <t>60 KG SOL KOL</t>
  </si>
  <si>
    <t>ZİYA SAMET TÜRELİ</t>
  </si>
  <si>
    <t>DERYA CEREN ÇAĞLAYAN</t>
  </si>
  <si>
    <t>KADER SOYDAN</t>
  </si>
  <si>
    <t>6O KG SOL KOL</t>
  </si>
  <si>
    <t>MEHMET PALTACI</t>
  </si>
  <si>
    <t>SALİH EMİR KOÇ</t>
  </si>
  <si>
    <t>70 KG SOL KOL</t>
  </si>
  <si>
    <t>BURAK DENİZ</t>
  </si>
  <si>
    <t>85 KG SOL KOL</t>
  </si>
  <si>
    <t>RECEP YUSUF GÜMÜŞ</t>
  </si>
  <si>
    <t>90 KG SOL KOL</t>
  </si>
  <si>
    <t>MUHAMMED ALİ BAYRAKLI</t>
  </si>
  <si>
    <t>100 KG SOL KOL</t>
  </si>
  <si>
    <t>65 KG SAĞ KOL</t>
  </si>
  <si>
    <t>60 KG SAĞ KOL</t>
  </si>
  <si>
    <t>MERVE YENİDÜNYA</t>
  </si>
  <si>
    <t>(+)70 KG SAĞ KOL</t>
  </si>
  <si>
    <t>55 KG SAĞ KOL</t>
  </si>
  <si>
    <t>GÜLÇİN CEYLAN</t>
  </si>
  <si>
    <t>85 KG SAĞ KOL</t>
  </si>
  <si>
    <t>90 KG SAĞ KOL</t>
  </si>
  <si>
    <t>GÜLENDEM SARIBAL</t>
  </si>
  <si>
    <t>MASTERLAR</t>
  </si>
  <si>
    <t>70 KG SAĞ KOL</t>
  </si>
  <si>
    <t>100 KG SAĞ KOL</t>
  </si>
  <si>
    <t>(+)100 KG SAĞ KOL</t>
  </si>
  <si>
    <t>EMİNE BOZBAYINDIR</t>
  </si>
  <si>
    <t>FERİDE NAZ ASLAN</t>
  </si>
  <si>
    <t>MEDİNE AKYOL</t>
  </si>
  <si>
    <t>(+)70 KG SOL KOL</t>
  </si>
  <si>
    <t>MUSA BAŞDAŞ</t>
  </si>
  <si>
    <t>45 KG SOL KOL</t>
  </si>
  <si>
    <t>BERFİN YOĞURTÇU</t>
  </si>
  <si>
    <t xml:space="preserve">MERVE YENİDÜNYA </t>
  </si>
  <si>
    <t>MUSA TABUROĞLU</t>
  </si>
  <si>
    <t>(+)80 KG SOL KOL</t>
  </si>
  <si>
    <t>SEVDANUR ELMAS</t>
  </si>
  <si>
    <t>İSMAİL HACIBEKAROĞLU</t>
  </si>
  <si>
    <t>ALİ KARAÇETE</t>
  </si>
  <si>
    <t>ŞIH ABDULKADİR OTURAKÇI</t>
  </si>
  <si>
    <t>(+)100 KG SOL KOL</t>
  </si>
  <si>
    <t>İBRAHİM KARAGÖZ</t>
  </si>
  <si>
    <t>80 KG SOL KOL</t>
  </si>
  <si>
    <t>EVREN SERHAT ASLAN</t>
  </si>
  <si>
    <t>ESLEM TUANNA OCAKLI</t>
  </si>
  <si>
    <t>45 KG SAĞ KOL</t>
  </si>
  <si>
    <t>ELANUR KAZEYLEK</t>
  </si>
  <si>
    <t>EYÜPHAN ÖZTÜRK</t>
  </si>
  <si>
    <t>İSMAİL BERK KURT</t>
  </si>
  <si>
    <t>GÜLER ZEHRA PELİT</t>
  </si>
  <si>
    <t>45 KG SAĞL KOL</t>
  </si>
  <si>
    <t>MEDİNE GÖKHAN</t>
  </si>
  <si>
    <t>ZİYA SEMET TÜRELİ</t>
  </si>
  <si>
    <t>50 KG SAĞ KOL</t>
  </si>
  <si>
    <t>BURCU BAYBURT</t>
  </si>
  <si>
    <t>BERAT YILDIRIM</t>
  </si>
  <si>
    <t>SÜLEYMAN AKBABA</t>
  </si>
  <si>
    <t>SENIOR GRAND MASTER</t>
  </si>
  <si>
    <t>(+)110 KG SAĞ KOL</t>
  </si>
  <si>
    <t>ESMANUR EBRU YAPRAK</t>
  </si>
  <si>
    <t>40 KG SOL KOL</t>
  </si>
  <si>
    <t>BERİTAN AKYOL</t>
  </si>
  <si>
    <t>İREM KADRİYE KARATAŞ</t>
  </si>
  <si>
    <t>AHMET EFE KENDİRCİ</t>
  </si>
  <si>
    <t>RAFET KORHAN</t>
  </si>
  <si>
    <t>SALTUK BUĞRAHAN ŞEVKETOĞLU</t>
  </si>
  <si>
    <t>DİLARA EMEKLİCE</t>
  </si>
  <si>
    <t>HAMZA KENDİRCİ</t>
  </si>
  <si>
    <t>SÜMEYRA KOYUNCU</t>
  </si>
  <si>
    <t>MUHAMMET FATİH ŞAKRUCU</t>
  </si>
  <si>
    <t>AHMET AKBAŞ</t>
  </si>
  <si>
    <t>SAHİP ÇAĞLAR</t>
  </si>
  <si>
    <t xml:space="preserve">ALTAN ARICI </t>
  </si>
  <si>
    <t>MURAT EFE KÖMEK</t>
  </si>
  <si>
    <t>110 KG SOL KOL</t>
  </si>
  <si>
    <t>(+)90 KG SOL KOL</t>
  </si>
  <si>
    <t>HİRA NUR DEMİRKOL</t>
  </si>
  <si>
    <t>40 KG SAĞ KOL</t>
  </si>
  <si>
    <t>NEHİR MARANGOZ</t>
  </si>
  <si>
    <t>OSMAN ORHANLAR</t>
  </si>
  <si>
    <t>NİSA CAMADAN</t>
  </si>
  <si>
    <t>YUSUF ESER</t>
  </si>
  <si>
    <t>ALİ ERDEM BAHAR</t>
  </si>
  <si>
    <t>EYLÜL AYDIN</t>
  </si>
  <si>
    <t>AHMET SEVİM</t>
  </si>
  <si>
    <t>DENİZ CAN UÇAR</t>
  </si>
  <si>
    <t>DURSUN FATİH CEPEL</t>
  </si>
  <si>
    <t>MEHMET AKIL</t>
  </si>
  <si>
    <t>(+)90 KG SAĞ KOL</t>
  </si>
  <si>
    <t>IFBB DÜNYA ERKEKLER FITNESS ŞAMPİYONASI</t>
  </si>
  <si>
    <t>İSPANYA/ SANTA SUSANNA</t>
  </si>
  <si>
    <t xml:space="preserve">02-07 KASIM </t>
  </si>
  <si>
    <t>45 (BE)
41 (ME)</t>
  </si>
  <si>
    <t>5 (BE)
15 (ME)</t>
  </si>
  <si>
    <t>FAHRİCAN BAYAT</t>
  </si>
  <si>
    <t>FİZİK 176 CM</t>
  </si>
  <si>
    <t>TÜRKİYE YELKEN FEDERASYONU</t>
  </si>
  <si>
    <t>2022 DRAGON DÜNYA ŞAMPİYONASI</t>
  </si>
  <si>
    <t>ALMANYA/ BALTIK DENİZİ, KÜHLUNGSBORN</t>
  </si>
  <si>
    <t>12-17 HAZİRAN 2022</t>
  </si>
  <si>
    <t>TUR 1212 PROVEZZA DRAGON (ANDREW BEASWORTH, SIMON FRY, ARDA BAYKAL)</t>
  </si>
  <si>
    <t>DRAGON</t>
  </si>
  <si>
    <t>2022 ARKAS DÜNYA OPTİMİST ŞAMPİYONASI</t>
  </si>
  <si>
    <t>TÜRKİYE/ MUĞLA</t>
  </si>
  <si>
    <t>27 HAZİRAN - 07 TEMMUZ 2022</t>
  </si>
  <si>
    <t>MEDİNE HAVVA TATLICAN</t>
  </si>
  <si>
    <t>ALLIANZ 2022 DÜNYA GENÇLER YELKEN ŞAMPİYONASI</t>
  </si>
  <si>
    <t>HOLLANDA/ HAGUE</t>
  </si>
  <si>
    <t>08-15 TEMMUZ 2022</t>
  </si>
  <si>
    <t>MERVE VATAN</t>
  </si>
  <si>
    <t>IQ FOIL</t>
  </si>
  <si>
    <t>DERİN ATAKAN</t>
  </si>
  <si>
    <t>FORMULA KITE</t>
  </si>
  <si>
    <t>IQ FOIL GENÇLER DÜNYA ŞAMPİYONASI</t>
  </si>
  <si>
    <t>İSVİÇRE/ SILVAPLANA</t>
  </si>
  <si>
    <t>19-29 AĞUSTOS 2022</t>
  </si>
  <si>
    <t>MİNİKLER
GENÇLER</t>
  </si>
  <si>
    <t>ARTUN ŞENOL</t>
  </si>
  <si>
    <t>U-15</t>
  </si>
  <si>
    <t>ADA TAN</t>
  </si>
  <si>
    <t xml:space="preserve">U-15 </t>
  </si>
  <si>
    <t>TÜRKİYE YÜZME FEDERASYONU</t>
  </si>
  <si>
    <t>8. DÜNYA GENÇLER YÜZME ŞAMPİYONASI</t>
  </si>
  <si>
    <t>PERU/ LIMA</t>
  </si>
  <si>
    <t>30 AĞUSTOS - 04 EYLÜL
 2022</t>
  </si>
  <si>
    <t>SANBERK YİĞİT OKTAR</t>
  </si>
  <si>
    <t>200m KARIŞIK</t>
  </si>
  <si>
    <t>MERVE TUNCEL</t>
  </si>
  <si>
    <t>400m SERBEST</t>
  </si>
  <si>
    <t>800m SERBEST</t>
  </si>
  <si>
    <t>1500m SERBEST</t>
  </si>
  <si>
    <t>BATUHAN FİLİZ</t>
  </si>
  <si>
    <t>MEHLİKA KUZEH YALÇIN</t>
  </si>
  <si>
    <t>200m KELEBEK</t>
  </si>
  <si>
    <t>DEFNE COŞKUN</t>
  </si>
  <si>
    <t>200m KURBAĞALAMA</t>
  </si>
  <si>
    <t>MERVE TUNCEL                                 MEHLİKAH KUZEH YALÇIN                DEFNE TANIĞ                                                 BELİS ŞAKAR</t>
  </si>
  <si>
    <t>4x200m SERBEST</t>
  </si>
  <si>
    <t>DÜNYA GENÇLER AÇIKSU YÜZME ŞAMPİYONASI</t>
  </si>
  <si>
    <t>SEYŞEL ADALARI/ MAHÉ</t>
  </si>
  <si>
    <t>16-18 EYLÜL 2022</t>
  </si>
  <si>
    <t>BURCUNAZ NARİN-MALATYA GENÇLİK HİZ</t>
  </si>
  <si>
    <t>AÇIK SU 7.5 KM</t>
  </si>
  <si>
    <t>GENÇLER 16-17</t>
  </si>
  <si>
    <t>TUNA ERDOĞAN--MALATYA GENÇLİK HİZ.</t>
  </si>
  <si>
    <t>AÇIK SU 5 KM</t>
  </si>
  <si>
    <t>14-15 YAŞ</t>
  </si>
  <si>
    <t>U A16 BAYRAK TAKIMI (EMİR BATUR ALBAYRAK- AHMET BURAK IŞIK-TUNA ERDOĞAN- BURCUNAZ NARİN)</t>
  </si>
  <si>
    <t>Altın</t>
  </si>
  <si>
    <t>Gümüş</t>
  </si>
  <si>
    <t>Bronz</t>
  </si>
  <si>
    <t>MADALYA SAYISI</t>
  </si>
  <si>
    <t>2022 YILI AVRUPA ŞAMPİYONALARINDA MADALYA KAZANAN SPORCULAR</t>
  </si>
  <si>
    <t>TÜRKİYE ATICILIK FEDERASYONU</t>
  </si>
  <si>
    <t>HAVALI SİLAHLAR AVRUPA ŞAMPİYONASI</t>
  </si>
  <si>
    <t>NORVEÇ/ HAMAR</t>
  </si>
  <si>
    <t>18-28 MART 2022</t>
  </si>
  <si>
    <t>ŞİMAL YILMAZ</t>
  </si>
  <si>
    <t>ŞİMAL YILMAZ, ALP EREN ERDUR</t>
  </si>
  <si>
    <t>HAVALI TABANCA KARIŞIK TAKIM</t>
  </si>
  <si>
    <t>ALP EREN ERDUR, EMİN KUBİLAY ÖZER, MERT İBRAHİM ÖZEL</t>
  </si>
  <si>
    <t>HAVALI TABANCA TAKIM</t>
  </si>
  <si>
    <t>PLAK ATIŞLARI AVRUPA ŞAMPİYONASI</t>
  </si>
  <si>
    <t>GÜNEY KIBRIS/ LARNAKA</t>
  </si>
  <si>
    <t>24 AĞUSTOS - 12 EYLÜL 2022</t>
  </si>
  <si>
    <t>BÜYÜKLER VE GENÇLER</t>
  </si>
  <si>
    <t>SAFİYE SARITÜRK TEMİZDEMİR                                         OĞUZHAN TÜZÜN</t>
  </si>
  <si>
    <t>TRAP KARIŞIK TAKIM</t>
  </si>
  <si>
    <t>SÜLEYMAN GÜVERCİN</t>
  </si>
  <si>
    <t>SÜLEYMAN GÜVERCİN             VEKİL EGE KETEN              ERDOĞAN AKKAYA</t>
  </si>
  <si>
    <t>TRAP TAKIM</t>
  </si>
  <si>
    <t>MUHAMMET SEYHUN KAYA</t>
  </si>
  <si>
    <t>SKEET</t>
  </si>
  <si>
    <t>ATEŞLİ SİLAHLAR AVRUPA ŞAMPİYONASI</t>
  </si>
  <si>
    <t>POLONYA/ WROCLAW</t>
  </si>
  <si>
    <t>5 - 18 EYLÜL 2022</t>
  </si>
  <si>
    <t>ADNAN EFE UÇAR</t>
  </si>
  <si>
    <t xml:space="preserve">25M STANDART TABANCA </t>
  </si>
  <si>
    <t>AVRUPA U18 ATLETİZM ŞAMPİYONASI</t>
  </si>
  <si>
    <t>İSRAİL/ KUDÜS</t>
  </si>
  <si>
    <t>04-07 TEMMUZ 2022</t>
  </si>
  <si>
    <t>13 (YK)</t>
  </si>
  <si>
    <t>ALİ PEKER</t>
  </si>
  <si>
    <t>AYÇA FİDANOĞLU</t>
  </si>
  <si>
    <t xml:space="preserve">EDA NUR TULUM </t>
  </si>
  <si>
    <t>EDİBE YAĞIZ</t>
  </si>
  <si>
    <t>3000M</t>
  </si>
  <si>
    <t>MÜNİH 2022 AVRUPA ATLETİZM ŞAMPİYONASI</t>
  </si>
  <si>
    <t>ALMANYA/ MÜNİH</t>
  </si>
  <si>
    <t>15-21 AĞUSTOS 2022</t>
  </si>
  <si>
    <t>10000M</t>
  </si>
  <si>
    <t>ATLETİZM - 400M ENGELLİ</t>
  </si>
  <si>
    <t>28. AVRUPA KROS ŞAMPİYONASI</t>
  </si>
  <si>
    <t>İTALYA/ TORINO</t>
  </si>
  <si>
    <t>11 ARALIK 2022</t>
  </si>
  <si>
    <t>2 (GK)</t>
  </si>
  <si>
    <t>GENÇ KADIN KROS MİLLİ TAKIMI (AYÇA FİDANOĞLU, EDİBE YAĞIZ, PELİNSU ŞAHİN, SILA ATA)</t>
  </si>
  <si>
    <t>TÜRKİYE BADMİNTON FEDERASYONU</t>
  </si>
  <si>
    <t>2022 AVRUPA BADMİNTON ŞAMPİYONASI</t>
  </si>
  <si>
    <t xml:space="preserve">İSPANYA/ MADRİD </t>
  </si>
  <si>
    <t>25-30 NİSAN 2022</t>
  </si>
  <si>
    <t>2022 AVRUPA U15 BADMİNTON ŞAMPİYONASI</t>
  </si>
  <si>
    <t>İSPANYA/ IBIZA</t>
  </si>
  <si>
    <t>21-24 EYLÜL 2022</t>
  </si>
  <si>
    <t>U15</t>
  </si>
  <si>
    <t>ALEYNA KORKUT</t>
  </si>
  <si>
    <t>ELİF NUR DEMİR, ZEYNEP BERRE OCAKOĞLU</t>
  </si>
  <si>
    <t>ELİFNUR DEMİR</t>
  </si>
  <si>
    <t>TÜRKİYE BASKETBOL FEDERASYONU</t>
  </si>
  <si>
    <t>EUROLİG BASKETBOL 2022 4'LÜ FİNAL</t>
  </si>
  <si>
    <t>19-21 MAYIS 2022</t>
  </si>
  <si>
    <t>ANADOLU EFES ERKEK BASKETBOL TAKIMI</t>
  </si>
  <si>
    <t>2022 GENÇLER AVRUPA BASKETBOL ŞAMPİYONASI</t>
  </si>
  <si>
    <t>TÜRKİYE/ İZMİR</t>
  </si>
  <si>
    <t>30 TEMMUZ - 07 AĞUSTOS 2022</t>
  </si>
  <si>
    <t>GENÇ ERKEK BASKETBOL MİLLİ TAKIMI (KEREM KUTHAN KONAN, SAMET YİĞİTOĞLU, EREN DENİZ, EGE TAN YILDIZOĞLU, EMİR ARDA SİVAS, ÖZGÜR CENGİZ, KARAHAN TUAN EFEOĞLU, MEHMET EFE DEMİREL, BUĞRA ÇAL, BERKE BÜYÜKTUNCEL, YİĞİT HAMZA MESTOĞLU, ERAY BÜYÜKCANGAZ)</t>
  </si>
  <si>
    <t>GENÇLER U18</t>
  </si>
  <si>
    <t>TÜRKİYE BEDENSEL ENGELLİLER SPOR FEDERASYONU</t>
  </si>
  <si>
    <t>PARA ATICILIK 10M. AVRUPA ŞAMPİYONASI</t>
  </si>
  <si>
    <t>NORVEÇ/ HAMMAR</t>
  </si>
  <si>
    <t>13-19 MART 2022</t>
  </si>
  <si>
    <t>AYŞEGÜL PEHLİVANLAR, MURAT KARAGÖ</t>
  </si>
  <si>
    <t>AYSEL ÖZGAN, MURAT OĞUZ</t>
  </si>
  <si>
    <t xml:space="preserve">KARIŞIK TAKIM TABANCA SH1 </t>
  </si>
  <si>
    <t>ERHAN COŞKUNER</t>
  </si>
  <si>
    <t>KARIŞIK 10M HAVALI TÜFEK YAT ATIŞI SH1</t>
  </si>
  <si>
    <t>10M HAVALI TABANCA SH1 ERKEK TAKIMI (TAHAYASİN KÜSMÜŞ, MURAT OĞUZ, CEVAT KARAGÖL)</t>
  </si>
  <si>
    <t>10M HAVALI TABANCA SH1 TAKIM</t>
  </si>
  <si>
    <t>SUZAN ÇEVİK, ERHAN COŞKUNER</t>
  </si>
  <si>
    <t xml:space="preserve">KARIŞIK TAKIM 10M TÜFEK AYAKTA SH1 </t>
  </si>
  <si>
    <t>24. AVRUPA BEDENSEL ENGELLİLER BİLEK GÜREŞİ ŞAMPİYONASI</t>
  </si>
  <si>
    <t>ROMANYA/ BÜKREŞ</t>
  </si>
  <si>
    <t>07-14 MAYIS 2022</t>
  </si>
  <si>
    <t xml:space="preserve">24
24 (K)
24 (E) </t>
  </si>
  <si>
    <t xml:space="preserve">1
3 (K)
18 (E) </t>
  </si>
  <si>
    <t>MERYEM YILDIIM</t>
  </si>
  <si>
    <t>55 KG OTURARAK SOL KOL</t>
  </si>
  <si>
    <t>ŞEYHMUZ ERTEM</t>
  </si>
  <si>
    <t>55 KG AYAKTA SOL KOL</t>
  </si>
  <si>
    <t>ABDULSEMET OCAKOĞLU</t>
  </si>
  <si>
    <t>(+)55 KG AYAKTA SOL KOL</t>
  </si>
  <si>
    <t>ENES ALAN</t>
  </si>
  <si>
    <t>(+)55 KG AYAKTA SAĞ KOL</t>
  </si>
  <si>
    <t>55 KG OTURARAK SAĞ KOL</t>
  </si>
  <si>
    <t>60 KG AYAKTA SAĞ KOL</t>
  </si>
  <si>
    <t>60 KG AYAKTA SOL KOL</t>
  </si>
  <si>
    <t>AVRUPA PARA OKÇULUK ŞAMPİYONASI</t>
  </si>
  <si>
    <t>02-08 AĞUSTOS 2O22</t>
  </si>
  <si>
    <t>YAVUZ PAPAĞAN, SADIK SAVAŞ</t>
  </si>
  <si>
    <t>KLASİK YAY AÇIK ÇİFTLER</t>
  </si>
  <si>
    <t>MAKARALI YAY AÇIK ÇİFTLER</t>
  </si>
  <si>
    <t>W1 AÇIK</t>
  </si>
  <si>
    <t>YAVUZ PAPAĞAN</t>
  </si>
  <si>
    <t>KLASİK YAY AÇIK</t>
  </si>
  <si>
    <t>ÖZNUR CÜRE</t>
  </si>
  <si>
    <t>MAKARALI YAY AÇIK</t>
  </si>
  <si>
    <t>MERVE NUR EROĞLU, YAVUZ PAPAĞAN</t>
  </si>
  <si>
    <t>KLASİK YAY AÇIK KARIŞIK ÇİFTLER</t>
  </si>
  <si>
    <t>ÖZNUR CÜRE - BÜLENT KORKMAZ</t>
  </si>
  <si>
    <t>MAKARALI YAY AÇIK KARIŞIK ÇİFTLER</t>
  </si>
  <si>
    <t>2022 PARA HALTER AVRUPA AÇIK ŞAMPİYONASI</t>
  </si>
  <si>
    <t>GÜRCİSTAN/ TİFLİS</t>
  </si>
  <si>
    <t>24-29 EYLÜL 2022</t>
  </si>
  <si>
    <t>MUHAMMET KAAN AKTÜRK</t>
  </si>
  <si>
    <t>49 KG AÇIK</t>
  </si>
  <si>
    <t>HAYDAR AYAR</t>
  </si>
  <si>
    <t>54 KG AÇIK NEXT GEN</t>
  </si>
  <si>
    <t>55 KG AÇIK</t>
  </si>
  <si>
    <t>73 KG AÇIK</t>
  </si>
  <si>
    <t>55 KG AÇIK TOTAL</t>
  </si>
  <si>
    <t>73 KG AÇIK TOTAL</t>
  </si>
  <si>
    <t>49 KG REGIONAL</t>
  </si>
  <si>
    <t>54 KG NEXT GEN REGIONAL</t>
  </si>
  <si>
    <t>55 KG REGIONAL</t>
  </si>
  <si>
    <t>73 KG REGIONAL</t>
  </si>
  <si>
    <t>54 KG NEXT GENERATION TOTAL</t>
  </si>
  <si>
    <t>55 KG TOTAL REGIONAL</t>
  </si>
  <si>
    <t>73 KG TOTAL REGIONAL</t>
  </si>
  <si>
    <t>ABDULLAH KAYAPINAR, MUHAMMET KAAN AKTÜRK, TOLGA IŞIK</t>
  </si>
  <si>
    <t>SERKAN ÇAKMAZ</t>
  </si>
  <si>
    <t>59 KG AÇIK</t>
  </si>
  <si>
    <t>UĞUR YUMUK</t>
  </si>
  <si>
    <t>72 KG AÇIK</t>
  </si>
  <si>
    <t>(+107 KG AÇIK</t>
  </si>
  <si>
    <t>YASEMİN CEYLAN BAYDAR</t>
  </si>
  <si>
    <t>67 KG AÇIK</t>
  </si>
  <si>
    <t>59 KG AÇIK NEXT GEN</t>
  </si>
  <si>
    <t>45 KG AÇIK</t>
  </si>
  <si>
    <t>59 KG REGIONAL</t>
  </si>
  <si>
    <t>72 KG REGIONAL</t>
  </si>
  <si>
    <t>(+)107 KG REGIONAL</t>
  </si>
  <si>
    <t>REYHAN POLAT</t>
  </si>
  <si>
    <t>41 KG REGIONAL</t>
  </si>
  <si>
    <t>67 KG REGIONAL</t>
  </si>
  <si>
    <t>67 KG TOTAL REGIONAL</t>
  </si>
  <si>
    <t>49 KG TOTAL REGIONAL</t>
  </si>
  <si>
    <t>59 KG TOTAL REGIONAL</t>
  </si>
  <si>
    <t>AYŞE ŞİRİP</t>
  </si>
  <si>
    <t>41 KG TOTAL REGIONAL</t>
  </si>
  <si>
    <t>45 KG TOTAL REGIONAL</t>
  </si>
  <si>
    <t>YASEMİN CEYLAN BAYDAR, REYHAN POLAT, SİBEL ÇAM</t>
  </si>
  <si>
    <t>41 KG AÇIK</t>
  </si>
  <si>
    <t>45 KG REGIONAL</t>
  </si>
  <si>
    <t>72 KG TOTAL REGIONAL</t>
  </si>
  <si>
    <t>PARA DANS SPORU AVRUPA ŞAMPİYONASI</t>
  </si>
  <si>
    <t>ÇEKYA/ PRAG</t>
  </si>
  <si>
    <t>BARIŞ BAYRAKTAR</t>
  </si>
  <si>
    <t>SERBEST STİL DANS</t>
  </si>
  <si>
    <t>5 DANS</t>
  </si>
  <si>
    <t>ABDÜLKADİR ÜNAL, NEZİHE KOÇAK ÜNAL</t>
  </si>
  <si>
    <t>LATİN DANS</t>
  </si>
  <si>
    <t>STANDART DANS</t>
  </si>
  <si>
    <t>ABDÜLKADİR ÜNAL</t>
  </si>
  <si>
    <t>3 BANT MİLLİ TAKIMLAR AVRUPA ŞAMPİYONASI</t>
  </si>
  <si>
    <t>TÜRKİYE/ ANKARA</t>
  </si>
  <si>
    <t>17-19 ŞUBAT 2022</t>
  </si>
  <si>
    <t>TAYFUN TAŞDEMİR, LÜTFİ ÇENET</t>
  </si>
  <si>
    <t>EPBF AVRUPA POOL BİLARDO ŞAMPİYONASI</t>
  </si>
  <si>
    <t>SLOVENYA/ LASKO</t>
  </si>
  <si>
    <t>02-12 MART 2022</t>
  </si>
  <si>
    <t>16 (BK 10 TOP)
15 (BK 8 TOP)</t>
  </si>
  <si>
    <t>POOL 10 TOP</t>
  </si>
  <si>
    <t>POOL 8 TOP</t>
  </si>
  <si>
    <t>U17 3 BANT AVRUPA ŞAMPİYONASI</t>
  </si>
  <si>
    <t>İTALYA/ DESIO MİLANO</t>
  </si>
  <si>
    <t>07-11 NİSAN 2022</t>
  </si>
  <si>
    <t>SEYMEN ÖZBAŞ</t>
  </si>
  <si>
    <t>U121 3 BANT AVRUPA ŞAMPİYONASI</t>
  </si>
  <si>
    <t>3 BANT KADINLAR AVRUPA ŞAMPİYONASI</t>
  </si>
  <si>
    <t>BELÇİKA/ ANTWERPEN</t>
  </si>
  <si>
    <t>13-15 MAYIS 2022</t>
  </si>
  <si>
    <t xml:space="preserve"> FERDİ 3 BANT AVRUPA ŞAMPİYONASI</t>
  </si>
  <si>
    <t xml:space="preserve">HOLLANDA/ HERTEGENBOSCH </t>
  </si>
  <si>
    <t>14-18 HAZİRAN 022</t>
  </si>
  <si>
    <t>3BANT</t>
  </si>
  <si>
    <t>3 BANT KULÜPLERR AVRUPA ŞAMPİYONASI</t>
  </si>
  <si>
    <t>PORTEKİZ/ PORTO</t>
  </si>
  <si>
    <t>28 HAZİRAN - 03 TEMMUZ 2022</t>
  </si>
  <si>
    <t>FBN TEKSTİL BİLARDO KULÜBÜ (TAYFUN TAŞDEMİR, MURAT NACİ ÇOKLU, MEHMET CAN ÇAPAK, GÖKHAN SALMAN)</t>
  </si>
  <si>
    <t>TÜRKİYE BOCCE BOWLİNG DART FEDERASYONU</t>
  </si>
  <si>
    <t>AVRUPA ELEKTRONİK DART ŞAMPİYONASI</t>
  </si>
  <si>
    <t>İSPANYA/ BENIDORM</t>
  </si>
  <si>
    <t>YILDIZLAR
GENÇLER
BÜYÜKLER</t>
  </si>
  <si>
    <t>BELİNAY TUANA PEHLİVAN</t>
  </si>
  <si>
    <t>ELEKTRONİK DART TEKLER</t>
  </si>
  <si>
    <t>HALİL CAN YILDIZ</t>
  </si>
  <si>
    <t>ELEKTRONİK DART GENÇ MİLLİ TAKIMI (HALİL CAN YILDIZ, ZEHRA GEMİ, SÜLEYMAN CAN DURMUŞ, EMİRANHAN KAN GÜNDÜZ, BELİNAY TUANA PEHLİVAN, MUSTAFA KILIÇKAYA)</t>
  </si>
  <si>
    <t xml:space="preserve">CEYLİN ATAŞ </t>
  </si>
  <si>
    <t>ELEKTRONİK DAR TEKLER</t>
  </si>
  <si>
    <t>ZEHRA GEMİ</t>
  </si>
  <si>
    <t>HALİL CAN YILDIZ, ZEHRA GEMİ</t>
  </si>
  <si>
    <t>ELEKTRONİK DART ÇİFTLER</t>
  </si>
  <si>
    <t>İREM CAN</t>
  </si>
  <si>
    <t>FETİH KAYA, KAMİL KANDEMİR</t>
  </si>
  <si>
    <t>3. AVRUPA TEKLER VE 1. AVRUPA ÇİFTLER BOCCE (PETANK) ŞAMPİYONALARI</t>
  </si>
  <si>
    <t>HOLLANDA / HERTOGENBOSCH</t>
  </si>
  <si>
    <t>13-17 TEMMUZ 2022</t>
  </si>
  <si>
    <t>2 (TK)
9 (TE)</t>
  </si>
  <si>
    <t>PETANK TEKLER</t>
  </si>
  <si>
    <t>AVRUPA KADINLAR BOCCE (VOLO) ŞAMPİYONASI</t>
  </si>
  <si>
    <t>SLOVENYA - LJUBLJANA</t>
  </si>
  <si>
    <t>31 AĞUSTOS - 04 EYLÜL 2022</t>
  </si>
  <si>
    <t>İNCİ ECE ÖZTÜRK, BUKET ÖZTÜRK</t>
  </si>
  <si>
    <t>VOLO - GELENEKSEL ÇİFTLER</t>
  </si>
  <si>
    <t>VOLO - BASAMAK</t>
  </si>
  <si>
    <t>VOLO - ALTIN NOKTA</t>
  </si>
  <si>
    <t>İNCİ ECE ÖZTÜRK, NECLA ŞAHİN</t>
  </si>
  <si>
    <t xml:space="preserve">VOLO - RÖLE MIX </t>
  </si>
  <si>
    <t>AVRUPA ÜMİTLER VE GENÇLER  BOCCE (PETANK) ŞAMPİYONASI</t>
  </si>
  <si>
    <t>İSPANYA/ PALMA DEL MALLORCA</t>
  </si>
  <si>
    <t>06-09 EKİM 2022</t>
  </si>
  <si>
    <t>ÜMİTLER
GENÇLER</t>
  </si>
  <si>
    <t>PETANK GEÇ KADIN MİLLİ TAKIMI (RABİA NUR UZUNAY, DEMET ŞAHİN, BÜŞRA NUR UZUN, MERVE KARAKAYA)</t>
  </si>
  <si>
    <t>PETANK TAKIMLAR</t>
  </si>
  <si>
    <t>EUBC 22 YAŞ ALTI AVRUPA BOKS ŞAMPİYONASI</t>
  </si>
  <si>
    <t>HIRVATİSTAN/ POREC</t>
  </si>
  <si>
    <t>11-24 MART 2022</t>
  </si>
  <si>
    <t>22 YAŞ ALTI</t>
  </si>
  <si>
    <t>ERİVA BARUT</t>
  </si>
  <si>
    <t>SAMET GÜMÜŞ</t>
  </si>
  <si>
    <t>KEREM ÖZMEN</t>
  </si>
  <si>
    <t>GİZEM ÖZER</t>
  </si>
  <si>
    <t>GİZEM EN</t>
  </si>
  <si>
    <t>NURULLAH OYAN</t>
  </si>
  <si>
    <t>MEHMETHAN ÇINAR</t>
  </si>
  <si>
    <t>TAHİR TAHA AKKOYUN</t>
  </si>
  <si>
    <t>EUBC GENÇLER AVRUPA BOKS ŞAMPİYONASI</t>
  </si>
  <si>
    <t>14-21 NİSAN 2022</t>
  </si>
  <si>
    <t>40
20 (GK)
23 (GE)</t>
  </si>
  <si>
    <t xml:space="preserve">
5 (GK)
16 (GE)</t>
  </si>
  <si>
    <t>FİLİZ IŞIK</t>
  </si>
  <si>
    <t>KEVSER TÜTÜNCÜ</t>
  </si>
  <si>
    <t>AHMET PEKEL</t>
  </si>
  <si>
    <t>KAĞAN KANLI</t>
  </si>
  <si>
    <t>MUHAMMED DOĞRU</t>
  </si>
  <si>
    <t>OĞUZHAN TÜRK</t>
  </si>
  <si>
    <t>86 KG</t>
  </si>
  <si>
    <t>ÜST MİNİKLER AVRUPA BOKS ŞAMPİYONASI</t>
  </si>
  <si>
    <t>TÜRKİYE/ ERZURUM</t>
  </si>
  <si>
    <t>10-21 AĞUSTOS 2022</t>
  </si>
  <si>
    <t>18 (MK)
28 (ME)</t>
  </si>
  <si>
    <t>1 (MK)
9 (ME)</t>
  </si>
  <si>
    <t>BUSENUR YAZAN</t>
  </si>
  <si>
    <t>SILA ÖZKAN</t>
  </si>
  <si>
    <t>EDA NUR İLHAN</t>
  </si>
  <si>
    <t>ASLI DÖNMEZOĞLU </t>
  </si>
  <si>
    <t xml:space="preserve">DOĞUKAN DEMİRCEYLAN </t>
  </si>
  <si>
    <t>SUDENAZ DOKGÖZ</t>
  </si>
  <si>
    <t>SUDE NAZ EFİL</t>
  </si>
  <si>
    <t>NİSA NUR GÜRSOY</t>
  </si>
  <si>
    <t>EYLEM ECE ÜNLÜ </t>
  </si>
  <si>
    <t xml:space="preserve">MEHMET AKİF FIÇICI </t>
  </si>
  <si>
    <t>EUBC YILDIZLAR AVRUPA BOKS ŞAMPİYONASI</t>
  </si>
  <si>
    <t>İTALYA/ MONTESILVANO</t>
  </si>
  <si>
    <t>24 EYLÜL - 05 EKİM 2022</t>
  </si>
  <si>
    <t>9
1 (YK)
3 (YE)</t>
  </si>
  <si>
    <t>TAHA TURGUT TARHAN</t>
  </si>
  <si>
    <t>RABİA EYLÜL DUMAN</t>
  </si>
  <si>
    <t xml:space="preserve">ZELİHA ÖZDEMİR </t>
  </si>
  <si>
    <t>ESMAÜL HÜSNA BABAT</t>
  </si>
  <si>
    <t>HÜMEYRA BALTA</t>
  </si>
  <si>
    <t>PINAR BENEK</t>
  </si>
  <si>
    <t>TUSEM EYLÜL ÖNEM</t>
  </si>
  <si>
    <t xml:space="preserve">YONCA GÜL YILMAZ </t>
  </si>
  <si>
    <t xml:space="preserve">REFİK KARTAL </t>
  </si>
  <si>
    <t>MUSTAFA ÖMER ŞAHİN</t>
  </si>
  <si>
    <t>EUBC AVRUPA KADINLAR BOKS ŞAMPİYONASI</t>
  </si>
  <si>
    <t>KARADAĞ/ BUDVA</t>
  </si>
  <si>
    <t>14-22 EKİM 2022</t>
  </si>
  <si>
    <t>(4)81 KG</t>
  </si>
  <si>
    <t>28. AVRUPA GENÇ TAKIMLAR ŞAMPİYONASI</t>
  </si>
  <si>
    <t>HOLLANDA/ VELDHOVEN</t>
  </si>
  <si>
    <t>19-26 TEMMUZ 2022</t>
  </si>
  <si>
    <t>U16 AÇIK
U21 AÇIK
U26 AÇIK
U26 KADIN
U31 AÇIK</t>
  </si>
  <si>
    <t>44
16 (U31)</t>
  </si>
  <si>
    <t>9 (U16)
12 (U21)
8 (U26)
2 (U31)</t>
  </si>
  <si>
    <t xml:space="preserve">BRİÇ U31 ERKEK MİLLİ TAKIMI (EREN İMDAT, ARDA KABACA, ENVER CAN AKKAYA, CAN ERDEM TÜKENMEZ, ÇAĞATAY BİRBEN, ALİ CAN ÜSTÜNBOYACIOĞLU) </t>
  </si>
  <si>
    <t>U31 AÇIK</t>
  </si>
  <si>
    <t>ARTİSTİK CİMNASTİK ERKEKLER AVRUPA ŞAMPİYONASI</t>
  </si>
  <si>
    <t>11-21 AĞUSTOS 2022</t>
  </si>
  <si>
    <t>52
39 (BK)
36 (BE)</t>
  </si>
  <si>
    <t>14
19 (BK)
3 (BE)</t>
  </si>
  <si>
    <t>AHMET ÖNDER</t>
  </si>
  <si>
    <t>ARTİSTİK CİMNASTİK GENEL TASNİF</t>
  </si>
  <si>
    <t>ARTİSTİK CİMNASTİK HALKA</t>
  </si>
  <si>
    <t>ARTİSTİK CİMNASTİK ERKEK MİLLİ TAKIMI (FERHAT ARICAN, ADEM ASİL, AHMET ÖNDER, KEREM ŞENER, MEHMET AYBERK KOŞAR)</t>
  </si>
  <si>
    <t>ARTİSTİK CİMNASTİK TAKIM</t>
  </si>
  <si>
    <t>IDO AVRUPA BALLET JAZZ MODERN VE ÇAĞDAŞ ŞAMPİYONASI</t>
  </si>
  <si>
    <t>MAKEDONYA/</t>
  </si>
  <si>
    <t>08-11 EYLÜL 2022</t>
  </si>
  <si>
    <t>ÇOCUKLAR
YILDIZLAR
BÜYÜKLER
YETİŞKİNLER</t>
  </si>
  <si>
    <t>ÇAĞAN KANATLI</t>
  </si>
  <si>
    <t xml:space="preserve">JAZZ DANS SOLO </t>
  </si>
  <si>
    <t xml:space="preserve">YILDIZLAR 2 </t>
  </si>
  <si>
    <t>GENÇLER AVRUPA ESKRİM ŞAMPİYONASI</t>
  </si>
  <si>
    <t>SIRBİSTAN/ NOVISAD</t>
  </si>
  <si>
    <t>26-28 ŞUBAT 2022</t>
  </si>
  <si>
    <t>GRNÇLER</t>
  </si>
  <si>
    <t>20 (GK-KILIÇ)</t>
  </si>
  <si>
    <t>NİSANUR ERBİL</t>
  </si>
  <si>
    <t>YILDIZLAR AVRUPA ESKRİM ŞAMPİYONASI</t>
  </si>
  <si>
    <t>03-04 MART 2022</t>
  </si>
  <si>
    <t>17 (YK-FLÖRE TK)
24 (YK-FLÖRE)
22 (YE-KILIÇ)</t>
  </si>
  <si>
    <t>FATIMA ZEHRA ANBARLILAR, ELİF SU AY, ALMİLA BİRÇE DURUKAN, ALİSA İŞBİR</t>
  </si>
  <si>
    <t>FLÖRE TAKIM</t>
  </si>
  <si>
    <t>ALİSA İŞBİR</t>
  </si>
  <si>
    <t>TOLGA ASLAN</t>
  </si>
  <si>
    <t>AVRUPA ESKRİM ŞAMPİYONASI</t>
  </si>
  <si>
    <t>17-22 HAZİRAN 2022</t>
  </si>
  <si>
    <t>11 (FLÖRE-BK)
12 (BE-KILIÇ)</t>
  </si>
  <si>
    <t>10 (FLÖRE-BK)
3 (BE-KILIÇ)</t>
  </si>
  <si>
    <t>KILIÇ BÜYÜK ERKEK MİLLİ TAKIMI (ENVER YILDIRIM, MUHAMMED ANASIZ, TOLGA ASLAN, KEREM ÇAĞLAYAN)</t>
  </si>
  <si>
    <t>TÜRKİYE GELİŞMEKTE OLAN SPOR BRANŞLARI FEDERASYONU</t>
  </si>
  <si>
    <t>AVRUPA KURAŞ BÜYÜKLER  ŞAMPİYONASI (ERKEKLER KADINLAR GENÇLER )</t>
  </si>
  <si>
    <t xml:space="preserve">YUNANİSTAN/ KOZANİ </t>
  </si>
  <si>
    <t>20-24 EKİM 2022</t>
  </si>
  <si>
    <t>14
6 (ÜMİTLER)
4 (GENÇLER)
12 (BÜYÜKLER)</t>
  </si>
  <si>
    <t xml:space="preserve">RABİA DEMİR </t>
  </si>
  <si>
    <t>CEYLAN KOCABEY</t>
  </si>
  <si>
    <t xml:space="preserve">HATİCE NUR GÖKTAŞ </t>
  </si>
  <si>
    <t>(+)70 KG</t>
  </si>
  <si>
    <t xml:space="preserve">SELAHATTİN ELBAŞ </t>
  </si>
  <si>
    <t xml:space="preserve">YUNUS EMRE FERİK </t>
  </si>
  <si>
    <t>YAVUZ ARDIÇ</t>
  </si>
  <si>
    <t>100KG</t>
  </si>
  <si>
    <t xml:space="preserve">FATİH CAN ERHAN </t>
  </si>
  <si>
    <t>(+)100 KG</t>
  </si>
  <si>
    <t xml:space="preserve">LEYLA KAYMAZ </t>
  </si>
  <si>
    <t xml:space="preserve">NİSA YAVUZ </t>
  </si>
  <si>
    <t>YUSUF KANTAR</t>
  </si>
  <si>
    <t xml:space="preserve">HÜMEYRA ÜNAL </t>
  </si>
  <si>
    <t xml:space="preserve">ECE ZURNACI </t>
  </si>
  <si>
    <t xml:space="preserve">EYMEN ŞEN </t>
  </si>
  <si>
    <t xml:space="preserve">EFECAN TAŞÇI </t>
  </si>
  <si>
    <t xml:space="preserve">ELİF DURSUN </t>
  </si>
  <si>
    <t xml:space="preserve">MUHAMMED ALİ DEMİR </t>
  </si>
  <si>
    <t>MÜCAHİT ER</t>
  </si>
  <si>
    <t>HASANCAN KOLCU</t>
  </si>
  <si>
    <t>OKAN YILDIRIM</t>
  </si>
  <si>
    <t>GÜLCAN BAŞ</t>
  </si>
  <si>
    <t>TÜRKİYE GOLF FEDERASYONU</t>
  </si>
  <si>
    <t>2022 EGA AVRUPA KADINLAR TAKIM KALKANI ŞAMPİYONASI</t>
  </si>
  <si>
    <t>MACARİSTAN/ BUDAPEŞTE</t>
  </si>
  <si>
    <t>KADIN GOLF MİLLİ TAKIMI (ZEYNEP SÜALP, SUDE BAY, DENİZ SAPMAZ, DENİZ KAYA)</t>
  </si>
  <si>
    <t>2022 EGA AVRUPA ERKEKLER TAKIM KALKANI ŞAMPİYONASI</t>
  </si>
  <si>
    <t>ERKEK GOLF MİLLİ TAKIMI (BERK ÇELİK, CAN GÜRDENLİ, İBRAHİM TARIK ASLAN, TANER YAMAÇ)</t>
  </si>
  <si>
    <t>2022 IBSA GÖRME ENGELLİLER AVRUPA FUTBOL ŞAMPİYONASI</t>
  </si>
  <si>
    <t>İTALYA/ PESCARA</t>
  </si>
  <si>
    <t>08-18 HAZİRAN 2022</t>
  </si>
  <si>
    <t>SESİ GÖRENLER ERKEK MİLLİ TAKIMI(EMRAH ÖCAL, EMRE ASLAN, ABDULLAH SÜMER, ERCAN BAYRAKTAR, HASAN ŞATAY, RECEP AYDENİZ, OĞUZHAN YOKUŞ, CELAL ÇOBAN, DORUK GÖKMEN ERKMEN, HÜSEYİN SAYGILI)</t>
  </si>
  <si>
    <t xml:space="preserve"> GOALBALL GENÇLER AVRUPA ŞAMPİYONASI</t>
  </si>
  <si>
    <t>FİNLANDİYA/ LAHTI</t>
  </si>
  <si>
    <t>27 HAZİRAN - 04 TEMMUZ 2022</t>
  </si>
  <si>
    <t>GOALBALL KADIN MİLLİ TAKIMI (FATMAGÜL GÜLER, MEDİNE KÖSE, BERFİN ALTAN, ÜMRAN REYHAN)</t>
  </si>
  <si>
    <t>IBSA JUDO AVRUPA ŞAMPİYONASI</t>
  </si>
  <si>
    <t>İTALYA/ CAGLIARI</t>
  </si>
  <si>
    <t>30 AĞUSTOS - 05 EYLÜL 2022</t>
  </si>
  <si>
    <t>J1-60KG.</t>
  </si>
  <si>
    <t>J2(+)90KG.</t>
  </si>
  <si>
    <t>J2-57KG.</t>
  </si>
  <si>
    <t>JUDO ERKEK MİLLİ TAKIMI</t>
  </si>
  <si>
    <t>GÖKHAN BİÇER</t>
  </si>
  <si>
    <t>J1-90KG</t>
  </si>
  <si>
    <t>J1-70KG.</t>
  </si>
  <si>
    <t>J1(+)70KG.</t>
  </si>
  <si>
    <t>JUDO KADIN MİLLİ TAKIMI</t>
  </si>
  <si>
    <t>YASİN ÇİMCİLER</t>
  </si>
  <si>
    <t>MERVE USLU</t>
  </si>
  <si>
    <t>J1-57KG.</t>
  </si>
  <si>
    <t>2022 U23 AVRUPA GÜREŞ ŞAMPİYONASI</t>
  </si>
  <si>
    <t>07-13 MART 2022</t>
  </si>
  <si>
    <t>34
25 (FS)
20 (FW)
27 (GR)</t>
  </si>
  <si>
    <t xml:space="preserve">
2 (FS)
1 (FW)
2 (GR)</t>
  </si>
  <si>
    <t>ELVIRA KAMALOĞLU</t>
  </si>
  <si>
    <t>EMRE MUTLU</t>
  </si>
  <si>
    <t>67 KG GR</t>
  </si>
  <si>
    <t>İSMET ÇİFTÇİ</t>
  </si>
  <si>
    <t>75 KG FS</t>
  </si>
  <si>
    <t>ABDÜLVASİ BALTA</t>
  </si>
  <si>
    <t>79 KG FS</t>
  </si>
  <si>
    <t>YAĞMUR ÇAKMAK</t>
  </si>
  <si>
    <t>65 KG FW</t>
  </si>
  <si>
    <t>63 KG GR</t>
  </si>
  <si>
    <t>ABDURRAHMAN KALKAN</t>
  </si>
  <si>
    <t>MUSTAFA OLGUN</t>
  </si>
  <si>
    <t>97 KG GR</t>
  </si>
  <si>
    <t>2022 BÜYÜKLER AVRUPA GÜREŞ ŞAMİYONASI</t>
  </si>
  <si>
    <t>28 MART -03 NİSAN 2022</t>
  </si>
  <si>
    <t>37
30 (FS)
22 (FW)
32 (GR)</t>
  </si>
  <si>
    <t>EVİN DEMİRHAN YAVUZ</t>
  </si>
  <si>
    <t>50 KG FW</t>
  </si>
  <si>
    <t>BUSE ÇAVUŞOĞLU TOSUN</t>
  </si>
  <si>
    <t>72 KG FW</t>
  </si>
  <si>
    <t>2022 U17 AVRUPA GÜREŞ ŞAMPİYONASI</t>
  </si>
  <si>
    <t>13-19 HAZİRAN 2022</t>
  </si>
  <si>
    <t>33
26 (FS)
27 (FW)
29 (GR)</t>
  </si>
  <si>
    <t xml:space="preserve">
2 (FS)
2 (FW)
4 (GR)</t>
  </si>
  <si>
    <t>60 KG (FS)</t>
  </si>
  <si>
    <t>İBRAHİM BENEKLİ</t>
  </si>
  <si>
    <t>92 KG (FS)</t>
  </si>
  <si>
    <t>57 KG (FW)</t>
  </si>
  <si>
    <t>71 KG (GR)</t>
  </si>
  <si>
    <t>TAHA YAKUP TEMEL</t>
  </si>
  <si>
    <t>110 KG (FS)</t>
  </si>
  <si>
    <t>YAĞMUR KARABACAK</t>
  </si>
  <si>
    <t>64 KG (FW)</t>
  </si>
  <si>
    <t>53 KG (FW)</t>
  </si>
  <si>
    <t>İLAYDA CİN</t>
  </si>
  <si>
    <t>61 KG (FW)</t>
  </si>
  <si>
    <t>DUYGU GEN</t>
  </si>
  <si>
    <t>65 KG (FW)</t>
  </si>
  <si>
    <t>AYŞE ERKAN</t>
  </si>
  <si>
    <t>69 KG (FW)</t>
  </si>
  <si>
    <t>110 KG (GR)</t>
  </si>
  <si>
    <t>MUSTAFA KARABUGA</t>
  </si>
  <si>
    <t>51 KG (FS)</t>
  </si>
  <si>
    <t>65 KG (FS)</t>
  </si>
  <si>
    <t>49 KG (FW)</t>
  </si>
  <si>
    <t>HALİL ÇINAR</t>
  </si>
  <si>
    <t>55 KG (GR)</t>
  </si>
  <si>
    <t>2022 U20 AVRUPA GÜREŞ ŞAMPİYONASI</t>
  </si>
  <si>
    <t>27 HAZİRAN - 03 TEMMUZ 2022</t>
  </si>
  <si>
    <t>35
30 (FS)
24 (FW)
32 (GR)</t>
  </si>
  <si>
    <t xml:space="preserve">
4 FS)
2 (FW)
2 (GR)</t>
  </si>
  <si>
    <t>MÜCAHİT ÇELİK</t>
  </si>
  <si>
    <t>50 KG (FW)</t>
  </si>
  <si>
    <t>68 KG (FW)</t>
  </si>
  <si>
    <t>55 KG (FW)</t>
  </si>
  <si>
    <t>59 KG (FW)</t>
  </si>
  <si>
    <t>72 KG (FW)</t>
  </si>
  <si>
    <t>AHMET KARAVUŞ</t>
  </si>
  <si>
    <t>MUHAMED HALİT ÖZMUŞ</t>
  </si>
  <si>
    <t>74 KG FS</t>
  </si>
  <si>
    <t>FATİH ALTUNBAŞ</t>
  </si>
  <si>
    <t>AZAT SARIYAR</t>
  </si>
  <si>
    <t>63 KG (GR)</t>
  </si>
  <si>
    <t>ONUR YURTADA</t>
  </si>
  <si>
    <t>67 KG (GR)</t>
  </si>
  <si>
    <t>ÖMER CAN DOĞAN</t>
  </si>
  <si>
    <t>72 KG (GR)</t>
  </si>
  <si>
    <t>77 KG (GR)</t>
  </si>
  <si>
    <t>OKTAY DEMİR</t>
  </si>
  <si>
    <t>97 KG (GR)</t>
  </si>
  <si>
    <t>2022 U15 AVRUPA GÜREŞ ŞAMPİYONASI</t>
  </si>
  <si>
    <t>HIRVATİSTAN/ ZAGREB</t>
  </si>
  <si>
    <t>16-19 TEMMUZ 2022</t>
  </si>
  <si>
    <t>29
25 (FS)
24 (FW)
27 (GR)</t>
  </si>
  <si>
    <t xml:space="preserve">
4 FS)
3 (FW)
2 (GR)</t>
  </si>
  <si>
    <t>ENES KAVLU</t>
  </si>
  <si>
    <t>52 KG (FS)</t>
  </si>
  <si>
    <t>FATMA YILMAZ</t>
  </si>
  <si>
    <t>36 KG (FW)</t>
  </si>
  <si>
    <t>İSMAİL BEREKET</t>
  </si>
  <si>
    <t>62 KG (GR)</t>
  </si>
  <si>
    <t xml:space="preserve">YASİN ÇAKIR </t>
  </si>
  <si>
    <t>85 KG (GR)</t>
  </si>
  <si>
    <t>BURAK YALÇIN</t>
  </si>
  <si>
    <t>48 KG (FS)</t>
  </si>
  <si>
    <t>UMUT TALHA USLU</t>
  </si>
  <si>
    <t>57 KG (FS)</t>
  </si>
  <si>
    <t>HAKAN SARITAŞ</t>
  </si>
  <si>
    <t>75 KG (FS)</t>
  </si>
  <si>
    <t>HASAN DUR</t>
  </si>
  <si>
    <t>85 KG (FS)</t>
  </si>
  <si>
    <t>DUYGU GEDİK</t>
  </si>
  <si>
    <t>33 KG (FW)</t>
  </si>
  <si>
    <t>39 KG (FW)</t>
  </si>
  <si>
    <t>İREM ÖZTÜRK</t>
  </si>
  <si>
    <t>42 KG (FW)</t>
  </si>
  <si>
    <t>NİL AKTAŞ</t>
  </si>
  <si>
    <t>46 KG (FW)</t>
  </si>
  <si>
    <t>EYLEM ENGİN</t>
  </si>
  <si>
    <t>54 KG (FW)</t>
  </si>
  <si>
    <t>YAĞMUR ŞEN</t>
  </si>
  <si>
    <t>58 KG (FW)</t>
  </si>
  <si>
    <t>62 KG (FW)</t>
  </si>
  <si>
    <t>BARIŞ SOYLU</t>
  </si>
  <si>
    <t>38 KG (GR)</t>
  </si>
  <si>
    <t>ABDÜLSAMET UÇAR</t>
  </si>
  <si>
    <t>41 KG (GR)</t>
  </si>
  <si>
    <t>UMUT GÜL</t>
  </si>
  <si>
    <t>52 KG (GR)</t>
  </si>
  <si>
    <t>2022 AVRUPA BÜYÜKLER HALTER ŞAMPİYONASI</t>
  </si>
  <si>
    <t>28 MAYIS - 05 HAZİRAN 2022</t>
  </si>
  <si>
    <t>ARNAVUTLUK/ TİRAN</t>
  </si>
  <si>
    <t>39
37 (BK)
34 (BE)</t>
  </si>
  <si>
    <t>45 KG KOPARMA</t>
  </si>
  <si>
    <t>45 KG SİLKME</t>
  </si>
  <si>
    <t>45 KG TOPLAM</t>
  </si>
  <si>
    <t>NURAY GÜNGÖR</t>
  </si>
  <si>
    <t>64 KG SİLKME</t>
  </si>
  <si>
    <t>73 KG TOPLAM</t>
  </si>
  <si>
    <t>64 KG KOPARMA</t>
  </si>
  <si>
    <t>64 KG TOPLAM</t>
  </si>
  <si>
    <t>(+)87 KG KOPARMA</t>
  </si>
  <si>
    <t>(+) 87 KG SİLKME</t>
  </si>
  <si>
    <t>(+) 87 KG TOPLAM</t>
  </si>
  <si>
    <t>76 KG SİLKME</t>
  </si>
  <si>
    <t>76 KG TOPLAM</t>
  </si>
  <si>
    <t>61 KG KOPARMA</t>
  </si>
  <si>
    <t>73 KG KOPARMA</t>
  </si>
  <si>
    <t>2022 EWF YILDIZLAR VE U15 AVRUPA HALTER ŞAMPİYONASI</t>
  </si>
  <si>
    <t>10-17 AĞUSTOS 2022</t>
  </si>
  <si>
    <t>POLONYA/ RASZYN</t>
  </si>
  <si>
    <t>YILDIZLAR
U15</t>
  </si>
  <si>
    <t>1 (U15K MADALYA)
2 (U15K TAKIM)
1 (GK MADALYA)
1 (GK TAKIM)
2 (GE MADALYA)
6 (GE TAKIM)</t>
  </si>
  <si>
    <t>AYSU BEKTAŞ</t>
  </si>
  <si>
    <t>40 KG KOPARMA</t>
  </si>
  <si>
    <t>İLAYDA ERTUĞRUL</t>
  </si>
  <si>
    <t>TUĞBANUR KOZ</t>
  </si>
  <si>
    <t>59 KG KOPARMA</t>
  </si>
  <si>
    <t>59 KG SİLKME</t>
  </si>
  <si>
    <t>59 KG TOPLAM</t>
  </si>
  <si>
    <t>YAĞMUR ZÜMRA CİMŞİR</t>
  </si>
  <si>
    <t>HİLAL GÖK</t>
  </si>
  <si>
    <t>RAMAZAN EFE YILMAZ</t>
  </si>
  <si>
    <t>HALİL ERGÜN</t>
  </si>
  <si>
    <t>49 KG TOPLAM</t>
  </si>
  <si>
    <t>YASİN BÜYÜKHÜSEYİNLER</t>
  </si>
  <si>
    <t>EMRE KARTAL</t>
  </si>
  <si>
    <t>89 KG KOPARMA</t>
  </si>
  <si>
    <t>89 KG SİLKME</t>
  </si>
  <si>
    <t>89 KG TOPLAM</t>
  </si>
  <si>
    <t>ÖMER GÜRMERİÇ</t>
  </si>
  <si>
    <t>96 KG SİLKME</t>
  </si>
  <si>
    <t>96 KG TOPLAM</t>
  </si>
  <si>
    <t>CEREN AKARSU</t>
  </si>
  <si>
    <t>40 KG SİLKME</t>
  </si>
  <si>
    <t>40 KG TOPLAM</t>
  </si>
  <si>
    <t>EZGİ KILIÇ</t>
  </si>
  <si>
    <t>BURCU İLDEM GERÇEKDEN</t>
  </si>
  <si>
    <t>BÜŞRA CAN</t>
  </si>
  <si>
    <t>102 KG KOPARMA</t>
  </si>
  <si>
    <t>ZEYNEP EFE</t>
  </si>
  <si>
    <t>FATMAGÜL İĞDE</t>
  </si>
  <si>
    <t>49 KG KOPARMA</t>
  </si>
  <si>
    <t>FURKAN ORHAN</t>
  </si>
  <si>
    <t>96 KG KOPARMA</t>
  </si>
  <si>
    <t>MUSTAFA BEREKE ASLAN</t>
  </si>
  <si>
    <t>ALİ OSMAN ÇINLAR</t>
  </si>
  <si>
    <t>MERVE İLDEN</t>
  </si>
  <si>
    <t>55 KG KOPARMA</t>
  </si>
  <si>
    <t>2022 EWF GENÇLER VE U23 AVRUPA HALTER ŞAMPİYONASI</t>
  </si>
  <si>
    <t>15-25 EKİM 2022</t>
  </si>
  <si>
    <t>ARNAVUTLUK/ DURRES</t>
  </si>
  <si>
    <t>GENÇLER
U 23</t>
  </si>
  <si>
    <t>39
29 (GK)
30 (GE) 
29 (U23 K)
29 (U23 E)</t>
  </si>
  <si>
    <t>2
5 (GK)
3 (GE)
5 (U23 K)
16 (U23 E)</t>
  </si>
  <si>
    <t>87 KG KOPARMA</t>
  </si>
  <si>
    <t>87 KG SİLKME</t>
  </si>
  <si>
    <t>87 KG TOPLAM</t>
  </si>
  <si>
    <t>ALEYNA KAYMAZ</t>
  </si>
  <si>
    <t>(+)87 KG SİLKME</t>
  </si>
  <si>
    <t>(+)87 KG TOPLAM</t>
  </si>
  <si>
    <t>109 KG KOPARMA</t>
  </si>
  <si>
    <t>ALİ OFLAZ</t>
  </si>
  <si>
    <t>(+)109 KG KOPARMA</t>
  </si>
  <si>
    <t>(+)109 KG TOPLAM</t>
  </si>
  <si>
    <t>MELİSA GÜNEŞ</t>
  </si>
  <si>
    <t>71 KG SİLKME</t>
  </si>
  <si>
    <t>ULAŞ CAN KURNAZ</t>
  </si>
  <si>
    <t>EMRE ÖZTÜRK</t>
  </si>
  <si>
    <t>109 KG TOPLAM</t>
  </si>
  <si>
    <t>(+)109 KG SİLKME</t>
  </si>
  <si>
    <t>DUYGU ALICI</t>
  </si>
  <si>
    <t>HATİCE AÇIKGÖZ</t>
  </si>
  <si>
    <t>61 KG SİLKME</t>
  </si>
  <si>
    <t>9. İŞİTME ENGELLİLER AVRUPA BADMİNTON ŞAMPİYONASI
&amp;
2. İŞİTME ENGELLİLER GENÇLER AVRUPA BADMİNTON ŞAMPİYONASI</t>
  </si>
  <si>
    <t>LİTVANYA/ PALANGA</t>
  </si>
  <si>
    <t>24 YLÜL - 01 EKİM 2022</t>
  </si>
  <si>
    <t>14
5 (B)</t>
  </si>
  <si>
    <t xml:space="preserve">
3 (B)</t>
  </si>
  <si>
    <t>FURKAN BÜYÜKGÖZE</t>
  </si>
  <si>
    <t>FURKAN BÜYÜKGÖZE, MEHMET EMİN AKTAŞ</t>
  </si>
  <si>
    <t>ÇİFTLER U19</t>
  </si>
  <si>
    <t>FURKAN BÜYÜKGÖZE, İLAYDA AÇIKEL</t>
  </si>
  <si>
    <t>MUHAMMED MAHMUT SERT, MERT NURETTİN AYDIN</t>
  </si>
  <si>
    <t>MEHMET EMİN AKTAŞ, ELİF SAHRA DEMİREL</t>
  </si>
  <si>
    <t>İŞİTME ENGELLİLER  MİLLİ TAKIMI (ELİF SAHRA DEMİREL, ESRA ZEYNEP KARAKAYA, GİZEM ULUDAĞ, HALE NUR KÜÇÜKSEVGİLİ, MUHAMMED MAHMUT SERT, DOĞAN ALTUN, MEHMET EMİN AKTAŞ, FURKAN BÜYÜKGÖZE)</t>
  </si>
  <si>
    <t>MEHMET EMİN AKTAŞ</t>
  </si>
  <si>
    <t>MUHAMMED MAHMUT SERT</t>
  </si>
  <si>
    <t>MUHAMMED MAHMUT SERT, TELLİ NUR ATAŞ</t>
  </si>
  <si>
    <t>FURKAN BÜYÜKGÖZE, DOĞAN ALTUN</t>
  </si>
  <si>
    <t>HALE NUR KÜÇÜKSEVGİLİ, GİZEM NUR ULUDAĞ</t>
  </si>
  <si>
    <t>AVRUPA JUDO ŞAMPİYONASI</t>
  </si>
  <si>
    <t>29 NİSAN - 01 MAYIS 2022</t>
  </si>
  <si>
    <t xml:space="preserve"> (+)78 KG</t>
  </si>
  <si>
    <t>VETERANLAR AVRUPA JUDO ŞAMPİYONASI</t>
  </si>
  <si>
    <t>YUNANİSTAN/ KANDİYE</t>
  </si>
  <si>
    <t>02-04 HAZİRAN 2022</t>
  </si>
  <si>
    <t>EMRE EREN</t>
  </si>
  <si>
    <t>M2 81 KG</t>
  </si>
  <si>
    <t>ÜMİTLER AVRUPA JUDO ŞAMPİYONASI</t>
  </si>
  <si>
    <t>23-25 HAZİRAN 2022</t>
  </si>
  <si>
    <t>ECEM BAYSUG</t>
  </si>
  <si>
    <t>ERMAN GÜRGEN</t>
  </si>
  <si>
    <t>İBRAHİM TATAROĞLU</t>
  </si>
  <si>
    <t>(+)90 KG</t>
  </si>
  <si>
    <t>GENÇLER AVRUPA JUDO ŞAMPİYONASI</t>
  </si>
  <si>
    <t>15-18 EYLÜL 2022</t>
  </si>
  <si>
    <t>SILA ERSİN</t>
  </si>
  <si>
    <t>MÜNİR ERTUĞ</t>
  </si>
  <si>
    <t>GENÇLER JUDO KARMA MİLLİ TAKIMI (MUHAMMED DEMİREL, FİDAN ÖGEL, CEM ATA DEMİRTAŞ, HİLAL ÖZTÜRK, MÜNİR ERTUĞ, İLAYDA MERVE KOÇYİĞİT, MUSA ŞİMŞEK, İBRAHİM DEMİREL)</t>
  </si>
  <si>
    <t>KARMA TAKIM</t>
  </si>
  <si>
    <t>İBRAHİM DEMİREL</t>
  </si>
  <si>
    <t>23 YAŞ ALTI AVRUPA JUDO ŞAMPİYONASI</t>
  </si>
  <si>
    <t>BOSNA HERSEK/ SARAY BOSNA</t>
  </si>
  <si>
    <t>HASRET BOZKURT</t>
  </si>
  <si>
    <t>57. AVRUPA KARATE ŞAMPİYONASI</t>
  </si>
  <si>
    <t>TÜRKİYE/ GAZİANTEP</t>
  </si>
  <si>
    <t>25-29 MAYIS 2022</t>
  </si>
  <si>
    <t>KATA BÜYÜK ERKEK MİLLİ TAKIMI (EMRE VEFA GÖKTAŞ, ENES ÖZDEMİR, ALİ SOFUOĞLU)</t>
  </si>
  <si>
    <t>70 KG KUMİTE</t>
  </si>
  <si>
    <t>KATA BÜYÜK KADIN MİLLİ TAKIMI (ZEHRA KAYA, DAMLA PELİT, DAMLA SU TÜREMEN)</t>
  </si>
  <si>
    <t>EKF PARA KARATE AVRUPA ŞAMPİYONASI</t>
  </si>
  <si>
    <t xml:space="preserve">MÜRVET DEMİRTAŞ </t>
  </si>
  <si>
    <t>K30</t>
  </si>
  <si>
    <t>OYA EKİCİ</t>
  </si>
  <si>
    <t xml:space="preserve">AVRUPA KYOKUSHİN KARATE ŞAMPİYONASI </t>
  </si>
  <si>
    <t>BULGARSİTAN/ VARNA</t>
  </si>
  <si>
    <t>11-12 HAZİRAN 2022</t>
  </si>
  <si>
    <t>YILDIZLAR
ÜMİTLER
GENÇLER
BÜYÜKLER</t>
  </si>
  <si>
    <t>KEREM ÇOLAK</t>
  </si>
  <si>
    <t>40 KG KUMİTE</t>
  </si>
  <si>
    <t>MERT TAYFUN</t>
  </si>
  <si>
    <t>SELVI NAZ PARLAK</t>
  </si>
  <si>
    <t>GÜRKAN DUMAN</t>
  </si>
  <si>
    <t>EMİR BAYRAM</t>
  </si>
  <si>
    <t>ARDA BASMA</t>
  </si>
  <si>
    <t>(+)75 KG KUMİTE</t>
  </si>
  <si>
    <t>KÜBRA NUR TİRYAKİOĞLU</t>
  </si>
  <si>
    <t>MELİKA AKIL</t>
  </si>
  <si>
    <t>45 KG KUMİTE</t>
  </si>
  <si>
    <t>AYSUN STEFANIA DURMAZ</t>
  </si>
  <si>
    <t>(+)60 KG KUMİTE</t>
  </si>
  <si>
    <t>AHMET HAKAN YÜCEL</t>
  </si>
  <si>
    <t>65 KG KUMİTE</t>
  </si>
  <si>
    <t>(+)65 KG KUMİTE</t>
  </si>
  <si>
    <t>DOĞUKAN KÖKOĞLU</t>
  </si>
  <si>
    <t>(+)80 KG KUMİTE</t>
  </si>
  <si>
    <t>SEDA GÜL</t>
  </si>
  <si>
    <t>İSMET DURMUŞ</t>
  </si>
  <si>
    <t>NİSAGÜL BÜYÜK</t>
  </si>
  <si>
    <t>(+)50 KG KUMİTE</t>
  </si>
  <si>
    <t>HALİL İBRAHİM KARAHAN</t>
  </si>
  <si>
    <t>AYHAN EFEOĞLU</t>
  </si>
  <si>
    <t>İREM MİNGSAR</t>
  </si>
  <si>
    <t>ENGİN UĞUR</t>
  </si>
  <si>
    <t xml:space="preserve">AVRUPA ÜMİTLER, GENÇLER VE U21 KARATE ŞAMPİYONASI </t>
  </si>
  <si>
    <t xml:space="preserve"> 17-19 HAZİRAN 2022</t>
  </si>
  <si>
    <t>BUSE KILIÇ</t>
  </si>
  <si>
    <t>HASAN CELAL YILDIRIM</t>
  </si>
  <si>
    <t>ELİF KARABOĞA</t>
  </si>
  <si>
    <t>MUHAMMED EFE YURTSEVEN</t>
  </si>
  <si>
    <t>HATİCE SENA KAYACAN</t>
  </si>
  <si>
    <t>MUSTAFA AYDEMİR</t>
  </si>
  <si>
    <t>GENÇ ERKEK KATA TAKIMI (GÖRKEM ASLAN, ALİ EFE ABABA, ENES SAD BEŞBADEM)</t>
  </si>
  <si>
    <t xml:space="preserve">WAKO BÜYÜKLER VE MASTERLAR AVRUPA KICK BOKS ŞAMPİYONASI </t>
  </si>
  <si>
    <t>14-19 KASIM 2022</t>
  </si>
  <si>
    <t>BÜYÜKLER 
MASTERLAR</t>
  </si>
  <si>
    <t>KIZIL HASAN MERT</t>
  </si>
  <si>
    <t>02 LC 135 S M -94 KG</t>
  </si>
  <si>
    <t>GENCOGLU CEBRAIL</t>
  </si>
  <si>
    <t>03 KL 185 S M -63 KG</t>
  </si>
  <si>
    <t>14-19 KASIM 2023</t>
  </si>
  <si>
    <t>TURAN DUYGU</t>
  </si>
  <si>
    <t>03 KL 193 S F -50 KG</t>
  </si>
  <si>
    <t>14-19 KASIM 2024</t>
  </si>
  <si>
    <t>KELES DILARA</t>
  </si>
  <si>
    <t>03 KL 197 S F -70 KG</t>
  </si>
  <si>
    <t>14-19 KASIM 2025</t>
  </si>
  <si>
    <t>ERSAYAR BEDIRHAN</t>
  </si>
  <si>
    <t>05 FC 307 S M -51 KG</t>
  </si>
  <si>
    <t>14-19 KASIM 2026</t>
  </si>
  <si>
    <t>KARACA EMRE</t>
  </si>
  <si>
    <t>05 FC 309 S M -57 KG</t>
  </si>
  <si>
    <t>14-19 KASIM 2027</t>
  </si>
  <si>
    <t>GULLE MUHAMMED SULEYMAN</t>
  </si>
  <si>
    <t>05 FC 312 S M -67 KG</t>
  </si>
  <si>
    <t>14-19 KASIM 2028</t>
  </si>
  <si>
    <t>YURUK METIN</t>
  </si>
  <si>
    <t>05 FC 317 S M -91 KG</t>
  </si>
  <si>
    <t>14-19 KASIM 2029</t>
  </si>
  <si>
    <t>TURKSOY HANCER HAYRIYE</t>
  </si>
  <si>
    <t>05 FC 319 S F -48 KG</t>
  </si>
  <si>
    <t>14-19 KASIM 2030</t>
  </si>
  <si>
    <t>ORUC SALIH SAMET</t>
  </si>
  <si>
    <t>06 LK 366 S M -51 KG</t>
  </si>
  <si>
    <t>14-19 KASIM 2031</t>
  </si>
  <si>
    <t>YILDIRIM CEMIL</t>
  </si>
  <si>
    <t>06 LK 376 S M -91 KG</t>
  </si>
  <si>
    <t>14-19 KASIM 2032</t>
  </si>
  <si>
    <t>DOGAN ZELIHA</t>
  </si>
  <si>
    <t>06 LK 379 S F -52 KG</t>
  </si>
  <si>
    <t>14-19 KASIM 2033</t>
  </si>
  <si>
    <t>KOCAKUS KUBRA</t>
  </si>
  <si>
    <t>06 LK 381 S F -60 KG</t>
  </si>
  <si>
    <t>14-19 KASIM 2034</t>
  </si>
  <si>
    <t>TACYILDIZ BEDIHA</t>
  </si>
  <si>
    <t>06 LK 382 S F -65 KG</t>
  </si>
  <si>
    <t>14-19 KASIM 2035</t>
  </si>
  <si>
    <t>GULMEZ MUSA</t>
  </si>
  <si>
    <t>07 K1 425 S M -51 KG</t>
  </si>
  <si>
    <t>14-19 KASIM 2036</t>
  </si>
  <si>
    <t>ZILAN HASAN</t>
  </si>
  <si>
    <t>07 K1 426 S M -54 KG</t>
  </si>
  <si>
    <t>14-19 KASIM 2037</t>
  </si>
  <si>
    <t>KOYUNCU ALI</t>
  </si>
  <si>
    <t>07 K1 428 S M -60 KG</t>
  </si>
  <si>
    <t>14-19 KASIM 2038</t>
  </si>
  <si>
    <t>CETINTAS ZEYNEP</t>
  </si>
  <si>
    <t>07 K1 437 S F -48 KG</t>
  </si>
  <si>
    <t>14-19 KASIM 2039</t>
  </si>
  <si>
    <t>KALYONCU NAGIHAN</t>
  </si>
  <si>
    <t>07 K1 441 S F -65 KG</t>
  </si>
  <si>
    <t>14-19 KASIM 2040</t>
  </si>
  <si>
    <t>KARIK BURHAN</t>
  </si>
  <si>
    <t>01 PF 076 S M -89 KG</t>
  </si>
  <si>
    <t>14-19 KASIM 2041</t>
  </si>
  <si>
    <t>AKAY IBRAHIM</t>
  </si>
  <si>
    <t>01 PF 078 S M +94 KG</t>
  </si>
  <si>
    <t>14-19 KASIM 2042</t>
  </si>
  <si>
    <t>ERTAS KORAY</t>
  </si>
  <si>
    <t>02 LC 128 S M -57 KG</t>
  </si>
  <si>
    <t>14-19 KASIM 2043</t>
  </si>
  <si>
    <t>DILER NURETTIN</t>
  </si>
  <si>
    <t>02 LC 129 S M -63 KG</t>
  </si>
  <si>
    <t>14-19 KASIM 2044</t>
  </si>
  <si>
    <t>SAGLAM SULTAN</t>
  </si>
  <si>
    <t>02 LC 138 S F -55 KG</t>
  </si>
  <si>
    <t>14-19 KASIM 2045</t>
  </si>
  <si>
    <t>MILLI MUCAHIT</t>
  </si>
  <si>
    <t>03 KL 186 S M -69 KG</t>
  </si>
  <si>
    <t>14-19 KASIM 2046</t>
  </si>
  <si>
    <t>TOK KAAN</t>
  </si>
  <si>
    <t>03 KL 188 S M -79 KG</t>
  </si>
  <si>
    <t>14-19 KASIM 2047</t>
  </si>
  <si>
    <t>YUCEL SELMAN</t>
  </si>
  <si>
    <t>03 KL 191 S M -94 KG</t>
  </si>
  <si>
    <t>14-19 KASIM 2048</t>
  </si>
  <si>
    <t>ASAR YUSUF ERCENK</t>
  </si>
  <si>
    <t>03 KL 192 S M +94 KG</t>
  </si>
  <si>
    <t>14-19 KASIM 2049</t>
  </si>
  <si>
    <t>AY SEYIT BATTAL</t>
  </si>
  <si>
    <t>05 FC 310 S M -60 KG</t>
  </si>
  <si>
    <t>14-19 KASIM 2050</t>
  </si>
  <si>
    <t>YASAR EMRAH</t>
  </si>
  <si>
    <t>05 FC 316 S M -86 KG</t>
  </si>
  <si>
    <t>14-19 KASIM 2051</t>
  </si>
  <si>
    <t>ARSLAN EMÄ°NE</t>
  </si>
  <si>
    <t>05 FC 320 S F -52 KG</t>
  </si>
  <si>
    <t>14-19 KASIM 2052</t>
  </si>
  <si>
    <t>DURAL BILAL</t>
  </si>
  <si>
    <t>06 LK 367 S M -54 KG</t>
  </si>
  <si>
    <t>14-19 KASIM 2053</t>
  </si>
  <si>
    <t>ASLAN AYDIN</t>
  </si>
  <si>
    <t>06 LK 372 S M -71 KG</t>
  </si>
  <si>
    <t>14-19 KASIM 2054</t>
  </si>
  <si>
    <t>ALKAYIS UNAL</t>
  </si>
  <si>
    <t>06 LK 373 S M -75 KG</t>
  </si>
  <si>
    <t>14-19 KASIM 2055</t>
  </si>
  <si>
    <t>INCE PERIHAN</t>
  </si>
  <si>
    <t>06 LK 383 S F -70 KG</t>
  </si>
  <si>
    <t>14-19 KASIM 2056</t>
  </si>
  <si>
    <t>GOCMEN ISA</t>
  </si>
  <si>
    <t>07 K1 433 S M -81 KG</t>
  </si>
  <si>
    <t>14-19 KASIM 2057</t>
  </si>
  <si>
    <t>DUZENLI BERK</t>
  </si>
  <si>
    <t>07 K1 434 S M -86 KG</t>
  </si>
  <si>
    <t>14-19 KASIM 2058</t>
  </si>
  <si>
    <t>FEDAKARTURK TUGCE</t>
  </si>
  <si>
    <t>07 K1 439 S F -56 KG</t>
  </si>
  <si>
    <t>14-19 KASIM 2086</t>
  </si>
  <si>
    <t>SEZER METIN</t>
  </si>
  <si>
    <t>02 LC 147 V M +94 KG</t>
  </si>
  <si>
    <t>14-19 KASIM 2059</t>
  </si>
  <si>
    <t>OZDEMIR FERIT</t>
  </si>
  <si>
    <t>01 PF 071 S M -63 KG</t>
  </si>
  <si>
    <t>14-19 KASIM 2060</t>
  </si>
  <si>
    <t>SAHIN ALTAR SEZER</t>
  </si>
  <si>
    <t>01 PF 077 S M -94 KG</t>
  </si>
  <si>
    <t>14-19 KASIM 2061</t>
  </si>
  <si>
    <t>KILINC AYBUKE</t>
  </si>
  <si>
    <t>01 PF 080 S F -50 KG</t>
  </si>
  <si>
    <t>14-19 KASIM 2062</t>
  </si>
  <si>
    <t>MEN RECEP</t>
  </si>
  <si>
    <t>02 LC 132 S M -79 KG</t>
  </si>
  <si>
    <t>14-19 KASIM 2063</t>
  </si>
  <si>
    <t>OZ KEREM</t>
  </si>
  <si>
    <t>02 LC 133 S M -84 KG</t>
  </si>
  <si>
    <t>14-19 KASIM 2064</t>
  </si>
  <si>
    <t>MISTIK MEHMET</t>
  </si>
  <si>
    <t>02 LC 134 S M -89 KG</t>
  </si>
  <si>
    <t>14-19 KASIM 2065</t>
  </si>
  <si>
    <t>SEN MERT</t>
  </si>
  <si>
    <t>02 LC 136 S M +94 KG</t>
  </si>
  <si>
    <t>14-19 KASIM 2066</t>
  </si>
  <si>
    <t>UNVER EBRU</t>
  </si>
  <si>
    <t>02 LC 140 S F -65 KG</t>
  </si>
  <si>
    <t>14-19 KASIM 2067</t>
  </si>
  <si>
    <t>ALEMDAG YAHYA</t>
  </si>
  <si>
    <t>03 KL 187 S M -74 KG</t>
  </si>
  <si>
    <t>14-19 KASIM 2068</t>
  </si>
  <si>
    <t>KOC HAKAN</t>
  </si>
  <si>
    <t>03 KL 189 S M -84 KG</t>
  </si>
  <si>
    <t>14-19 KASIM 2069</t>
  </si>
  <si>
    <t>CAKIROGLU EMIRHAN</t>
  </si>
  <si>
    <t>03 KL 190 S M -89 KG</t>
  </si>
  <si>
    <t>14-19 KASIM 2070</t>
  </si>
  <si>
    <t>CANPOLAT SEYMANUR</t>
  </si>
  <si>
    <t>03 KL 198 S F +70 KG</t>
  </si>
  <si>
    <t>14-19 KASIM 2071</t>
  </si>
  <si>
    <t>KARABULUT MUZAFFER</t>
  </si>
  <si>
    <t>05 FC 308 S M -54 KG</t>
  </si>
  <si>
    <t>14-19 KASIM 2072</t>
  </si>
  <si>
    <t>ACIK YUSUF</t>
  </si>
  <si>
    <t>05 FC 318 S M (+)91 KG</t>
  </si>
  <si>
    <t>14-19 KASIM 2073</t>
  </si>
  <si>
    <t>KARACA AYSE</t>
  </si>
  <si>
    <t>05 FC 321 S F -56 KG</t>
  </si>
  <si>
    <t>14-19 KASIM 2074</t>
  </si>
  <si>
    <t>GOKTAS GOZDENUR</t>
  </si>
  <si>
    <t>05 FC 323 S F -65 KG</t>
  </si>
  <si>
    <t>14-19 KASIM 2075</t>
  </si>
  <si>
    <t>EMLEK HATIP</t>
  </si>
  <si>
    <t>06 LK 368 S M -57 KG</t>
  </si>
  <si>
    <t>14-19 KASIM 2076</t>
  </si>
  <si>
    <t>GURBUZCAN ALI ATABERK</t>
  </si>
  <si>
    <t>06 LK 369 S M -60 KG</t>
  </si>
  <si>
    <t>14-19 KASIM 2077</t>
  </si>
  <si>
    <t>YILDIRIM KADIR</t>
  </si>
  <si>
    <t>06 LK 377 S M +91 KG</t>
  </si>
  <si>
    <t>14-19 KASIM 2078</t>
  </si>
  <si>
    <t>AZIZOGLU FEYZANUR</t>
  </si>
  <si>
    <t>06 LK 380 S F -56 KG</t>
  </si>
  <si>
    <t>14-19 KASIM 2079</t>
  </si>
  <si>
    <t>KARATAS SUDENAZ</t>
  </si>
  <si>
    <t>06 LK 384 S F +70 KG</t>
  </si>
  <si>
    <t>14-19 KASIM 2080</t>
  </si>
  <si>
    <t>OGUZ YILDIRIM</t>
  </si>
  <si>
    <t>07 K1 431 S M -71 KG</t>
  </si>
  <si>
    <t>14-19 KASIM 2081</t>
  </si>
  <si>
    <t>ENGIN HASAN</t>
  </si>
  <si>
    <t>07 K1 435 S M -91 KG</t>
  </si>
  <si>
    <t>14-19 KASIM 2082</t>
  </si>
  <si>
    <t>TURKOGLU IBRAHIM</t>
  </si>
  <si>
    <t>07 K1 436 S M +91 KG</t>
  </si>
  <si>
    <t>14-19 KASIM 2083</t>
  </si>
  <si>
    <t>AYDIN DEVRIM</t>
  </si>
  <si>
    <t>07 K1 440 S F -60 KG</t>
  </si>
  <si>
    <t>14-19 KASIM 2084</t>
  </si>
  <si>
    <t>KARADAYI MENSURE</t>
  </si>
  <si>
    <t>07 K1 442 S F -70 KG</t>
  </si>
  <si>
    <t>14-19 KASIM 2085</t>
  </si>
  <si>
    <t>ATILLE GULDEN MERCAN</t>
  </si>
  <si>
    <t>07 K1 443 S F +70 KG</t>
  </si>
  <si>
    <t>2022 ERU19CH
2022 AVRUPA KÜREK U19 ŞAMPİYONASI</t>
  </si>
  <si>
    <t>21-22 MAYIS 2022</t>
  </si>
  <si>
    <t>29
4 (JM 4+)
16 (JM 2x)
7 (JM 8+)</t>
  </si>
  <si>
    <t>1 (JM 4+)
1 (JM 2x)
5 (JM 8+)</t>
  </si>
  <si>
    <t>JM 4+ (HAMDİ OKAN ATMACA, FATİH MEHMET AVCI, ALPER ŞEVKET EREN, YUSUF ZİYA ATEŞ, FATMA TUANA YILDIZ)</t>
  </si>
  <si>
    <t xml:space="preserve">JM4+ </t>
  </si>
  <si>
    <t>JM 2x (AHMET ALİ KABADAYI, HALİL KAAN KÖROĞLU)</t>
  </si>
  <si>
    <t xml:space="preserve">JM2x </t>
  </si>
  <si>
    <t>79. AVRUPA KÜREK ŞAMPİYONASI</t>
  </si>
  <si>
    <t>11-14 AĞUSTOS 2022</t>
  </si>
  <si>
    <t>ENES YENİPAZARLI, BAYRAM SÖNMEZ</t>
  </si>
  <si>
    <t>HAFİF KİLO ÇİFT ERKEKLER
LWT</t>
  </si>
  <si>
    <t>2022 AVRUPA KÜREK U23 ŞAMPİYONASI</t>
  </si>
  <si>
    <t>BELÇİKA/ HAZEWINKEL</t>
  </si>
  <si>
    <t>03-04 EYLÜL 2022</t>
  </si>
  <si>
    <t>HKK1X</t>
  </si>
  <si>
    <t>ENES GÖK, ŞEFİK ÇAKMAK</t>
  </si>
  <si>
    <t>HKE2X</t>
  </si>
  <si>
    <t>TÜRKİYE MASA TENİSİ FEDERASYONU</t>
  </si>
  <si>
    <t>KÜÇÜKLER AVRUPA MASA TENİSİ ŞAMPİYONASI</t>
  </si>
  <si>
    <t xml:space="preserve">KARADAĞ/ </t>
  </si>
  <si>
    <t>16-19 HAZİRAN 2022</t>
  </si>
  <si>
    <t>BERK ÖZTOPRAK</t>
  </si>
  <si>
    <t>YILDIZLAR, GENÇLER AVRUPA MASA TENİSİ ŞAMPİYONASI</t>
  </si>
  <si>
    <t>06-15 TEMMUZ 2022</t>
  </si>
  <si>
    <t>BÜŞRA DEMİR, AYBÜKE BANU ŞİMŞEK</t>
  </si>
  <si>
    <t>2022 ROMSTAL AVRUPA 21 YAŞ ALTI MASA TENİSİ ŞAMPİYONASI</t>
  </si>
  <si>
    <t>ROMANYA/  CLUJ NAPOCA</t>
  </si>
  <si>
    <t>14-18 EYLÜL 2022</t>
  </si>
  <si>
    <t>ÖZGE YILMAZ, ECE HARAÇ</t>
  </si>
  <si>
    <t>TÜRKİYE MODERN PENTATLON FEEDRASYONU</t>
  </si>
  <si>
    <t>UIPM U17 AVRUPA ŞAMPİYONASI</t>
  </si>
  <si>
    <t>POLONYA/ KRAKOW</t>
  </si>
  <si>
    <t>05-15 TEMMUZ 2022</t>
  </si>
  <si>
    <t>EDA ÖZRODOP</t>
  </si>
  <si>
    <t>EDA ÖZRODOP, AHMET EGE ÖNDER</t>
  </si>
  <si>
    <t>BIATHLE/TRIATHLE AVRUPA ŞAMPİYONASI</t>
  </si>
  <si>
    <t>YUNANİSTAN/ ATİNA</t>
  </si>
  <si>
    <t>07 EKİM 2022</t>
  </si>
  <si>
    <t>U13
U15
U17</t>
  </si>
  <si>
    <t>TRIATHLE</t>
  </si>
  <si>
    <t>ERKAN ALTUNAY</t>
  </si>
  <si>
    <t>YAĞMUR AKGÜN</t>
  </si>
  <si>
    <t>MUSTAFA SERTKAYA</t>
  </si>
  <si>
    <t>U13</t>
  </si>
  <si>
    <t>2022 WORLD SSP CHALLENGE AVRUPA ŞAMPİYONASI</t>
  </si>
  <si>
    <t>PORTEKİZ/ ALGARVE</t>
  </si>
  <si>
    <t>09 EKİM  2022</t>
  </si>
  <si>
    <t>BAHATTİN SOFUOĞLU</t>
  </si>
  <si>
    <t xml:space="preserve">2022 AVRUPA RALLİ KUPASI FİNALİ </t>
  </si>
  <si>
    <t>SERKAN ÖZDEMİR</t>
  </si>
  <si>
    <t>ENDURO/ RALLİ</t>
  </si>
  <si>
    <t>TÜRKİYE MUAYTHAİ FEDERASYONU</t>
  </si>
  <si>
    <t>AVRUPA MUAYTHAİ ŞAMPİYONASI</t>
  </si>
  <si>
    <t>13-20 ŞUBAT 2022</t>
  </si>
  <si>
    <t>ÇOCUKLAR
GENÇLER
U23
BÜYÜKLER</t>
  </si>
  <si>
    <t>MUSA GÜLMEZ</t>
  </si>
  <si>
    <t>ERİVAN BARUT</t>
  </si>
  <si>
    <t>TUNCER İNÇKE</t>
  </si>
  <si>
    <t>TUNAHAN ATAR</t>
  </si>
  <si>
    <t>MEHMET ALİ MERİÇ</t>
  </si>
  <si>
    <t>HASAN ÇETİN</t>
  </si>
  <si>
    <t>GAMZE KORKMAZ</t>
  </si>
  <si>
    <t>MİHRİBAN GÖKTÜRK</t>
  </si>
  <si>
    <t>DİLARA KARABAĞ</t>
  </si>
  <si>
    <t>SÜMEYRA ÖMRÜM ERTEKİN</t>
  </si>
  <si>
    <t>ÖMER FARUK YAMALI</t>
  </si>
  <si>
    <t>EYLÜL ASLAN</t>
  </si>
  <si>
    <t>RABİA GELİÇ</t>
  </si>
  <si>
    <t>ZEYNEP SENA COMART</t>
  </si>
  <si>
    <t>FADİME ÖZKAN</t>
  </si>
  <si>
    <t>MERVE AKTÜRK</t>
  </si>
  <si>
    <t>ENES IŞIK</t>
  </si>
  <si>
    <t>ALİ ŞAMİL DOĞAN</t>
  </si>
  <si>
    <t>FATMA EROL</t>
  </si>
  <si>
    <t>ERDEM KAÇAR</t>
  </si>
  <si>
    <t>ÖMER HASPOLAT</t>
  </si>
  <si>
    <t>EMRE REZENOĞLU</t>
  </si>
  <si>
    <t>BARIŞ ABDULLAH</t>
  </si>
  <si>
    <t>EMRE YAŞAR UZUN</t>
  </si>
  <si>
    <t>YASİN AKKURU</t>
  </si>
  <si>
    <t>FURKAN KILIÇ</t>
  </si>
  <si>
    <t>GÖRKEM DAŞDİKEN</t>
  </si>
  <si>
    <t>HAMZA MUSTAFA ÖZCAN</t>
  </si>
  <si>
    <t>ÇİLEM GÜNGÖR</t>
  </si>
  <si>
    <t>İSMAİL EFE YAŞAR</t>
  </si>
  <si>
    <t>DEVRİM YİĞİT KILIÇ</t>
  </si>
  <si>
    <t>BARAN GENÇ</t>
  </si>
  <si>
    <t>AHMET AKAY DALKIRAN</t>
  </si>
  <si>
    <t>NESREDDİN ATEŞ</t>
  </si>
  <si>
    <t>İSMAİL ATAŞ</t>
  </si>
  <si>
    <t>GÜRKAN UĞUR YILDIZ</t>
  </si>
  <si>
    <t>FURKAN SAYGIN</t>
  </si>
  <si>
    <t>ARDA BEKTAŞ</t>
  </si>
  <si>
    <t>GÖKÇE MELEK KILIÇ</t>
  </si>
  <si>
    <t>CEREN SARIKAYA</t>
  </si>
  <si>
    <t>AZRA ÇELİK</t>
  </si>
  <si>
    <t>YELİZ TEKİN</t>
  </si>
  <si>
    <t>BEJNA PEKTAŞ</t>
  </si>
  <si>
    <t>ECEM NAZ ERTAŞ</t>
  </si>
  <si>
    <t>YAĞMUR ODABAŞ</t>
  </si>
  <si>
    <t>İREM İDİL SATILMIŞ</t>
  </si>
  <si>
    <t>ELANUR AKÇA</t>
  </si>
  <si>
    <t>ESMA COŞKUN</t>
  </si>
  <si>
    <t>POLAT ERDİL</t>
  </si>
  <si>
    <t>YİĞİT HASAN BAŞ</t>
  </si>
  <si>
    <t>BERKE EROL</t>
  </si>
  <si>
    <t>DOĞUKAN YILDIRIM</t>
  </si>
  <si>
    <t>MEHMET SELİM KÜÇÜK</t>
  </si>
  <si>
    <t>HÜSEYİN ALİ SAVAN</t>
  </si>
  <si>
    <t>MAHMUT KORTAK</t>
  </si>
  <si>
    <t>YASEMİN ASLAN</t>
  </si>
  <si>
    <t>KARDELEN ÇIPLAK</t>
  </si>
  <si>
    <t>NUHDEM YILDIZ</t>
  </si>
  <si>
    <t>MEHMET BARAN İTMİŞ</t>
  </si>
  <si>
    <t>EKREM YARDIMCI</t>
  </si>
  <si>
    <t>YAKUP AKGÜL</t>
  </si>
  <si>
    <t>YUSUF CAN ÇELİK</t>
  </si>
  <si>
    <t>TUNA BERK ODABAŞ</t>
  </si>
  <si>
    <t>HÜMEYRA KARA</t>
  </si>
  <si>
    <t>BÜŞRA HASPOLAT</t>
  </si>
  <si>
    <t>CEMİLE AYKOÇ</t>
  </si>
  <si>
    <t>MELEKNUR DEMİREL</t>
  </si>
  <si>
    <t>MUHAMMET ŞAHİN DEMİR</t>
  </si>
  <si>
    <t>ALİ KOYUNCU</t>
  </si>
  <si>
    <t>GAZİ AKMAN</t>
  </si>
  <si>
    <t>SELÇUK AKİF ÇELTİK</t>
  </si>
  <si>
    <t>TUĞBANUR KIVRAK</t>
  </si>
  <si>
    <t>RABİA YILMAZ</t>
  </si>
  <si>
    <t>EMRE CAN ÇATIK</t>
  </si>
  <si>
    <t>EMRE AYDOĞDU</t>
  </si>
  <si>
    <t>FATİHCAN GÜNCÜ</t>
  </si>
  <si>
    <t>MAHSUN TEKER</t>
  </si>
  <si>
    <t>OĞUZHAN ŞAHİN</t>
  </si>
  <si>
    <t>ÖZGENUR ÇALIŞ</t>
  </si>
  <si>
    <t>HAKAN KORKMAZ</t>
  </si>
  <si>
    <t>ADEM TAHA BAHAR</t>
  </si>
  <si>
    <t>SAHRA ARSLAN</t>
  </si>
  <si>
    <t>YİĞİT ŞİŞMAN</t>
  </si>
  <si>
    <t>İSMAİL AYKUT</t>
  </si>
  <si>
    <t>HÜSEYİN SABRİ AYDOĞAN</t>
  </si>
  <si>
    <t>HAMZA ÇELENK</t>
  </si>
  <si>
    <t>AHMET CAN NURİ</t>
  </si>
  <si>
    <t>SEFA EMİN KARAYEL</t>
  </si>
  <si>
    <t>ENVER ÇAKIR</t>
  </si>
  <si>
    <t>ABDULLAH ENES TOSUN</t>
  </si>
  <si>
    <t>IRMAK KOYUNCU</t>
  </si>
  <si>
    <t>ECRİN SOYTÜRK</t>
  </si>
  <si>
    <t>HALİL İBRAHİM BİRLİK</t>
  </si>
  <si>
    <t>BURAK KURTULUŞ</t>
  </si>
  <si>
    <t>MUHAMMET ACAR</t>
  </si>
  <si>
    <t>BEREN KÖKÇÜ</t>
  </si>
  <si>
    <t>ELİF HAYRİYE YILMAZ</t>
  </si>
  <si>
    <t>ÖZGE ÇELİK</t>
  </si>
  <si>
    <t>DOĞUKAN YAPICI</t>
  </si>
  <si>
    <t>UMUT AHMET ÖZDEMİR</t>
  </si>
  <si>
    <t>FERHAT ÖZMEN</t>
  </si>
  <si>
    <t>SUDENUR SU</t>
  </si>
  <si>
    <t>TÜRKİYE OKÇULUK FEDERASYONU</t>
  </si>
  <si>
    <t>LASKO 2022 SALON AVRUPA OKÇULUK ŞAMPİYONASI</t>
  </si>
  <si>
    <t>14-19 ŞUBAT 2021</t>
  </si>
  <si>
    <t>U21
BÜYÜKLER</t>
  </si>
  <si>
    <t>HAZALl BURUN, SONGÜL LÖK, İPEK TOMRUK</t>
  </si>
  <si>
    <t>MAKARALI YAY TAKIM</t>
  </si>
  <si>
    <t>GÜLNAZ BÜŞRANUR COŞKUN, GİZEM ÖZKAN, ASSIYA YILMAZER</t>
  </si>
  <si>
    <t>BERKAY AKKOYUN, HARUN KIRMIZITAŞ, EFE GÜRKAN MARAŞ</t>
  </si>
  <si>
    <t>DEMİR ELMAAĞAÇLI, EMİRCAN HANEY, FURKAN ORUÇ</t>
  </si>
  <si>
    <t>CEREN KOÇUR</t>
  </si>
  <si>
    <t>SONGÜL LÖK</t>
  </si>
  <si>
    <t>BATUHAN AKÇAOĞLU, EREN KIRCA, YAKUP YILDIZ</t>
  </si>
  <si>
    <t>ŞEVVAL YAKUPOĞLU</t>
  </si>
  <si>
    <t>BATUHAN AKÇAOĞLU</t>
  </si>
  <si>
    <t>İPEK TOMRUK</t>
  </si>
  <si>
    <t>MÜNİH 2022 AVRUPA OKÇULUK ŞAMPİYONASI</t>
  </si>
  <si>
    <t>06-12 HAZİRAN 2022</t>
  </si>
  <si>
    <t xml:space="preserve">KLASİK YAY </t>
  </si>
  <si>
    <t>MAKARALI YAY ERKEK MİLLİ TAKIMI (BATUHAN AKÇAOĞLU, EMİRCAN HANEY, YAKUP YILDIZ)</t>
  </si>
  <si>
    <t>YAKUP YILDIZ</t>
  </si>
  <si>
    <t>KLASİK YAY KADIN MİLLİ TAKIMI (YASEMİN ANAGÖZ, EZGİ BAŞARAN, GÜLNAZ COŞKUN)</t>
  </si>
  <si>
    <t>AYŞE BERA SÜZER</t>
  </si>
  <si>
    <t>MAKARALI YAY KADIN MİLLİ TAKIMI (YEŞİM BOSTAN, SONGÜL LÖK, AYŞE BERA SÜZER)</t>
  </si>
  <si>
    <t>MAKARALI YAY KARIŞIK TAKIM (YEŞİM BOSTAN, EMİRCAN HANEY)</t>
  </si>
  <si>
    <t>LILLESHALL 2022 YILDIZLAR, GENÇLER AVRUPA OKÇULUK ŞAMPİYONASI</t>
  </si>
  <si>
    <t>İNGİLTERE/ LILLESHALL</t>
  </si>
  <si>
    <t>15-20 AĞUSTOS 2022</t>
  </si>
  <si>
    <t>BERKAY AKKOYUN,
MUSTAFA ÖZDEMİR,
KUTAY TEK</t>
  </si>
  <si>
    <t>U18</t>
  </si>
  <si>
    <t>YUNUS EMRE ARSLAN,
YUSUF BAHADIR ERYILMAZ,
EREN KIRCA</t>
  </si>
  <si>
    <t>HATİCE EFDAL KÖSE,
IRMAK YÜKSEL,
BEGÜM YUVA</t>
  </si>
  <si>
    <t>BERKAY AKKOYUN</t>
  </si>
  <si>
    <t>EREN KIRCA</t>
  </si>
  <si>
    <t>EZGİ BAŞARAN</t>
  </si>
  <si>
    <t>HAZAL BURUN</t>
  </si>
  <si>
    <t>EZGİ BAŞARAN,
EFE GÜRKAN MARAŞ</t>
  </si>
  <si>
    <t>DEFNE DEREBAŞI,
ELİF BERRA GÖKKIR,
SILA ÖZDEMİR</t>
  </si>
  <si>
    <t>BATUHAN AKÇAOĞLU,
TOPRAK EFE ÇOBAN,
YAKUP YILDIZ</t>
  </si>
  <si>
    <t>MUSTAFA ÖZDEMİR</t>
  </si>
  <si>
    <t>IRMAK YÜKSEL,
EREN KIRCA</t>
  </si>
  <si>
    <t>HAZAL BURUN,
SONGÜL LÖK,
İPEK TOMRUK</t>
  </si>
  <si>
    <t>AVRUPA OKULLAR SATRANÇ ŞAMPİYONASI</t>
  </si>
  <si>
    <t>20-30 NİSAN 2022</t>
  </si>
  <si>
    <t>U11 AÇIK</t>
  </si>
  <si>
    <t>ARYA AYDOĞAN</t>
  </si>
  <si>
    <t>U11 GIRLS</t>
  </si>
  <si>
    <t>U15 GIRLS</t>
  </si>
  <si>
    <t>U17 GIRLS</t>
  </si>
  <si>
    <t>U17 AÇIK</t>
  </si>
  <si>
    <t>U7 AÇIK</t>
  </si>
  <si>
    <t>BEREN KALYONCU</t>
  </si>
  <si>
    <t>YUSUF PORTAKALCI</t>
  </si>
  <si>
    <t>U15 AÇIK</t>
  </si>
  <si>
    <t>HATİCE ASLI MUŞTU</t>
  </si>
  <si>
    <t>BİLGESU ŞEKER</t>
  </si>
  <si>
    <t>MELEK NİSA KURU</t>
  </si>
  <si>
    <t>U7 GIRLS</t>
  </si>
  <si>
    <t>DENİZ ANAKÖK</t>
  </si>
  <si>
    <t>U9 AÇIK</t>
  </si>
  <si>
    <t>ARDA SÖZAT</t>
  </si>
  <si>
    <t>U13 AÇIK</t>
  </si>
  <si>
    <t>AVRUPA GENÇ TAKIMLAR SATRANÇ ŞAMPİYONASI</t>
  </si>
  <si>
    <t>YUNANİSTAN/ SELANİK</t>
  </si>
  <si>
    <t>11-19 TEMMUZ 2022</t>
  </si>
  <si>
    <t>BERK MADSMAN</t>
  </si>
  <si>
    <t>MERT CAN SEVİĞ</t>
  </si>
  <si>
    <t>JÜLİDE AYSU MUTLU</t>
  </si>
  <si>
    <t>U12 ERKEK SATRANÇ MİLLİ TAKIMI (DEMHAT ZEREY, ATA KOLAT, MERT CAN SEVİĞ, ALP MADSMAN, BERK MADSMAN</t>
  </si>
  <si>
    <t>U18 KADIN SATRANÇ MİLLİ TAKIMI (GÜLCE NEHİR KARA, GÜLCAN SENA KAYIŞ)</t>
  </si>
  <si>
    <t>DEMHAT ZEREY</t>
  </si>
  <si>
    <t>AVRUPA YAŞ GRUPLARI HIZLI SATRANÇ ŞAMPİYONASI</t>
  </si>
  <si>
    <t xml:space="preserve">YUNANİSTAN/ SELANİK </t>
  </si>
  <si>
    <t>20-21 TEMMUZ 2022</t>
  </si>
  <si>
    <t>AVRUPA YAŞ GRUPLARI YILDIRIM SATRANÇ ŞAMPİYONASI</t>
  </si>
  <si>
    <t>22 TEMMUZ 2022</t>
  </si>
  <si>
    <t>AVRUPA AMATÖRLER SATRANÇ ŞAMPİYONASI</t>
  </si>
  <si>
    <t>13-21 AĞUSTOS 2022</t>
  </si>
  <si>
    <t>BERKAY ÇELİK</t>
  </si>
  <si>
    <t>AVRUPA YAŞ GRUPLARI ŞAMPİYONASI</t>
  </si>
  <si>
    <t>05-15 KASIM 2022</t>
  </si>
  <si>
    <t>BAVER YILMAZ</t>
  </si>
  <si>
    <t>ALİ POYRAZ UZDEMİR</t>
  </si>
  <si>
    <t>TÜRKİYE SULATI SPORLARI FEDERASYONU</t>
  </si>
  <si>
    <t>CMAS AVRUPA GENÇLER PALETLİ YÜZME ŞAMPİYONASI</t>
  </si>
  <si>
    <t>POLONYA / POZNAN</t>
  </si>
  <si>
    <t>20-26 HAZİRAN 2022</t>
  </si>
  <si>
    <t>8
5 (GE)</t>
  </si>
  <si>
    <t>KAAN EFE KAYA</t>
  </si>
  <si>
    <t>200 M ÇİFT PALET</t>
  </si>
  <si>
    <t>400 M ÇİFT PALET</t>
  </si>
  <si>
    <t>1. CMAS AVRUPA TATLISU ZIPKINLA BALIK AVI ŞAMPİYONASI</t>
  </si>
  <si>
    <t>FİNLANDİYA/ PUNKAHARJU</t>
  </si>
  <si>
    <t>11-15 AĞUSTOS 2022</t>
  </si>
  <si>
    <t>2 (BE TAKIM)</t>
  </si>
  <si>
    <t>SABRİ KILIÇ</t>
  </si>
  <si>
    <t>ZIPKINLA BALIK AVI</t>
  </si>
  <si>
    <t>AVRUPA 3. FOTOĞRAF VE 2. VİDEO ŞAMPİYONASI</t>
  </si>
  <si>
    <t>PORTEKİZ/ MADEIRA ADALARI</t>
  </si>
  <si>
    <t>03-08 EKİM 2022</t>
  </si>
  <si>
    <t>3 (GENEL KLASMAN)</t>
  </si>
  <si>
    <t>ESER PAŞA</t>
  </si>
  <si>
    <t>FOTOĞRAF DALI MAKRO</t>
  </si>
  <si>
    <t>TANER ATILGAN</t>
  </si>
  <si>
    <t>FOTOĞRAF DALI GENİŞ AÇI</t>
  </si>
  <si>
    <t>AVRUPA TAEKWONDO ŞAMPİYONASI</t>
  </si>
  <si>
    <t>İNGİLTERE/ MANCHESTER</t>
  </si>
  <si>
    <t>19-22 MAYIS 2022</t>
  </si>
  <si>
    <t>(+)87 KG</t>
  </si>
  <si>
    <t>ENBİYA TAHA BİÇER</t>
  </si>
  <si>
    <t>87 KG</t>
  </si>
  <si>
    <t>AVRUPA PARA TAEKWONDO ŞAMPİYONASI</t>
  </si>
  <si>
    <t>47 KG K44</t>
  </si>
  <si>
    <t>57 KG K44</t>
  </si>
  <si>
    <t>58 KG K44</t>
  </si>
  <si>
    <t>63 KG K44</t>
  </si>
  <si>
    <t>52 KG K44</t>
  </si>
  <si>
    <t>SEÇİL ER</t>
  </si>
  <si>
    <t>65 KG K44</t>
  </si>
  <si>
    <t>80 KG K44</t>
  </si>
  <si>
    <t>OKTAY ATALAY</t>
  </si>
  <si>
    <t>AVRUPA ÜMİTER TAEKWONDO ŞAMPİYONASI</t>
  </si>
  <si>
    <t>27-30 EYLÜL 2022</t>
  </si>
  <si>
    <t>2 (ÜK)
1 (ÜE)</t>
  </si>
  <si>
    <t>ENES KAPLAN</t>
  </si>
  <si>
    <t>ÖYKÜ ÖZBEY</t>
  </si>
  <si>
    <t>CEMİLTARIK ALTINGÖZ</t>
  </si>
  <si>
    <t>TUVANNA NAZLI KESGİN</t>
  </si>
  <si>
    <t>ELİF SUDE AKGÜL</t>
  </si>
  <si>
    <t>BİLAL KÜSKÜ</t>
  </si>
  <si>
    <t>AVRUPA YILDIZLAR TAEKWONDO ŞAMPİYONASI</t>
  </si>
  <si>
    <t>MALTA/ SWIEQI</t>
  </si>
  <si>
    <t>25-28 KASIM 2022</t>
  </si>
  <si>
    <t>BUĞRA COŞGUNGÖNÜL</t>
  </si>
  <si>
    <t>25-28 KASIM 2023</t>
  </si>
  <si>
    <t xml:space="preserve">TUĞRA EKİNCİ	</t>
  </si>
  <si>
    <t>25-28 KASIM 2024</t>
  </si>
  <si>
    <t xml:space="preserve">NAZLI EFE	</t>
  </si>
  <si>
    <t>25-28 KASIM 2025</t>
  </si>
  <si>
    <t xml:space="preserve">NUSRET EFE ÇAKIR	</t>
  </si>
  <si>
    <t>25-28 KASIM 2026</t>
  </si>
  <si>
    <t xml:space="preserve">YİĞİT ALİ AKKOÇ	</t>
  </si>
  <si>
    <t>65 kg</t>
  </si>
  <si>
    <t>25-28 KASIM 2027</t>
  </si>
  <si>
    <t xml:space="preserve">ZEYNEP TEKİN	</t>
  </si>
  <si>
    <t>25-28 KASIM 2028</t>
  </si>
  <si>
    <t xml:space="preserve">ESİLA DENİZ	</t>
  </si>
  <si>
    <t>LODZ 2022
23. AVRUPA ÜNİVERSİTE OYUNLARI</t>
  </si>
  <si>
    <t>POLONYA/ LODZ</t>
  </si>
  <si>
    <t>17-30 TEMMUZ 2022</t>
  </si>
  <si>
    <t>30 (ÜLKE)
228 (ÜNİV.)</t>
  </si>
  <si>
    <t>2 (ÜLKE)
1 (YEDİTEPE)</t>
  </si>
  <si>
    <t>MUAMMER BARAN EFENDİOĞLU -YEDİTEPE ÜNİVERSİTESİ</t>
  </si>
  <si>
    <t>YÜZME - 100M SIRTÜSTÜ</t>
  </si>
  <si>
    <t>BORA GÜLŞEN -YEDİTEPE ÜNİVERSİTESİ</t>
  </si>
  <si>
    <t>YÜZME - 200M SIRTÜSTÜ</t>
  </si>
  <si>
    <t>SAMET ALKAN -YEDİTEPE ÜNİVERSİTESİ</t>
  </si>
  <si>
    <t>YÜZME - 200M KELEBEK</t>
  </si>
  <si>
    <t>YÜZME - 200M SERBEST</t>
  </si>
  <si>
    <t>YEDİTEPE ÜNİVERSİTESİ 4X100M SERBEST BAYRAK TAKIMI (EKİN DEMİRBAŞ, BORA GÜLŞEN, DERİN HANSOY, MERT EFE CÖMERTEL)</t>
  </si>
  <si>
    <t xml:space="preserve">YÜZME - 4X100M SERBEST BAYRAK </t>
  </si>
  <si>
    <t>YEDİTEPE ÜNİVERSİTESİ 4X100M KARIŞIK BAYRAK TAKIMI (EKİN DEMİRBAŞ, BORA GÜLŞEN, MERT EFE CÖMERTEL, MUAMMER BARAN EFENDİOĞLU)</t>
  </si>
  <si>
    <t xml:space="preserve">YÜZME - 4X100M KARIŞIK BAYRAK </t>
  </si>
  <si>
    <t>GÜLŞEN BESTE SAMANCI -YEDİTEPE ÜNİVERSİTESİ</t>
  </si>
  <si>
    <t>YÜZME -50M KURBAĞALAMA</t>
  </si>
  <si>
    <t>GAZİ ÜNİVERSİTESİ KATA ERKEK TAKIMI (MUSTAFA ERAY KARABOĞA, HÜSEYİN CAN GÖKSU, ÖMER BERAT KAYNAR)</t>
  </si>
  <si>
    <t>KARATE - KATA TAKIM</t>
  </si>
  <si>
    <t>ENES ÖZDEMİR -GAZİ ÜNİVERSİTESİ</t>
  </si>
  <si>
    <t>KARATE - KATA</t>
  </si>
  <si>
    <t>BURAK ÖZDEMİR -GAZİ ÜNİVERSİTESİ</t>
  </si>
  <si>
    <t>KARATE - KUMİTE 6OKG</t>
  </si>
  <si>
    <t>İBRAHİM GÜNDÜZ, ABDULLAH TALHA YİĞENLER -NİŞANTAŞI ÜNİVERSİTESİ</t>
  </si>
  <si>
    <t>NURSEMA ÇOKLAR, ECE HARAÇ -NİŞANTAŞI ÜNİVERSİTESİ</t>
  </si>
  <si>
    <t>ECE HARAÇ -NİŞANTAŞI ÜNİVERSİTESİ</t>
  </si>
  <si>
    <t>AYSİMA KARAKAYA -MARMARA ÜNİVERSİTESİ</t>
  </si>
  <si>
    <t>KARATE - KUMİTE 61KG</t>
  </si>
  <si>
    <t>SEHER ŞEN -MARMARA ÜNİVERSİTESİ</t>
  </si>
  <si>
    <t>TAEKWONDO - KYORUGİ 46KG</t>
  </si>
  <si>
    <t>BUKETNUR KARABULUT -KASTAMONU ÜNİVERSİTESİ</t>
  </si>
  <si>
    <t>JUDO - (+)48KG-52KG</t>
  </si>
  <si>
    <t>SILA ERSİN -KASTAMONU ÜNİVERSİTESİ</t>
  </si>
  <si>
    <t>JUDO - 48KG</t>
  </si>
  <si>
    <t>BEYENT ÜNİVERSİTESİ ERKEK BASKETBOL TAKIMI (EMRE TANIŞAN, KAAN SARIASLAN, ÖZGÜR ŞAHİN, GÖKTÜRK GÖKALP URAL, MEHMET OĞUZHAN KIZIL, YİĞİT CAN VARDAL, RAMAZAN TEKİN, ÇAĞDAŞ KAYABAŞI, ALİHAN DENİZ GENÇ, DOĞUKAN TEZEL, CİHAT MERTALİ DALGALI)</t>
  </si>
  <si>
    <t>BEYENT ÜNİVERSİTESİ ERKEK VOLEYBOL TAKIMI (EDİZ FIRINCIOĞLU, GÖKHAN GÖKGÖZ, FATİH YÖRÜMEZ, ERENHAN CAN, FATİH USLU, MURAT ÖRNEK, TUĞBERK SUNGUR, KEREM ACA)</t>
  </si>
  <si>
    <t>ZAFER SAYIK -ULUDAĞ ÜNİVERSİTESİ</t>
  </si>
  <si>
    <t>MEHMET KANİ POLAT -SABANCI ÜNİVERSİTESİ</t>
  </si>
  <si>
    <t>FURKAN BAYRAK -İSTANBUL SABAHATTİN ZAİM ÜNİVERSİTESİ</t>
  </si>
  <si>
    <t>TAEKWONDO -POOMSAE</t>
  </si>
  <si>
    <t>YÜZME - 50M SIRTÜSTÜ</t>
  </si>
  <si>
    <t>SAMET ALKAN</t>
  </si>
  <si>
    <t>YÜZME - 200M KARIŞIK</t>
  </si>
  <si>
    <t>YÜZME -10M KURBAĞALAMA</t>
  </si>
  <si>
    <t>DUYGU DOĞULU</t>
  </si>
  <si>
    <t>MEHMET OKAN DİNÇSOY -GAZİ ÜNİVERSİTESİ</t>
  </si>
  <si>
    <t>TAEKWONDO - KYORUGİ 54KG</t>
  </si>
  <si>
    <t>GAZİ ÜNİVERSİTESİ ERKEK VOLEYBOL TAKIMI (ALPER OMURCA, ABDULLAH CAM, BERKAY YAVUZ, BARBAROS ATADERE, BERKUN USTUNDAG, YİGİT YILDIZ, AHMET TETİK, MUHAMMED ORUCU, MUSTAFA URER, RIZA AKGÜN, BERKE YETKİN)</t>
  </si>
  <si>
    <t>İBRAHİM GÜNDÜZ -NİŞANTAŞI ÜNİVERSİTESİ</t>
  </si>
  <si>
    <t>ABDULLAH TALHA YİĞENLER, İBRAHİM GÜNDÜZ, ZİVER GÜNDÜZ -NİŞANTAŞI ÜNİVERSİTESİ</t>
  </si>
  <si>
    <t>MASA TENİSİ - TAKIM</t>
  </si>
  <si>
    <t>HASAN ARSLAN -MARMARA ÜNİVERSİTESİ</t>
  </si>
  <si>
    <t>KARATE - KUMİTE 84KG</t>
  </si>
  <si>
    <t>YUSUF ŞAHİN -MARMARA ÜNİVERSİTESİ</t>
  </si>
  <si>
    <t>TAEKWONDO - SERBEST POOMSAE</t>
  </si>
  <si>
    <t>OĞULCAN ÇALIK -MARMARA ÜNİVERSİTESİ</t>
  </si>
  <si>
    <t>TAEKWONDO - KYORUGİ (+)58KG-63KG</t>
  </si>
  <si>
    <t>ŞEVVAL GÜL -MARMARA ÜNİVERSİTESİ</t>
  </si>
  <si>
    <t>TAEKWONDO - POOMSAE</t>
  </si>
  <si>
    <t>ÖMER KEMAL AYDIN -KASTAMONU ÜNİVERSİTESİ</t>
  </si>
  <si>
    <t>JUDO - (+)90KG-100KG</t>
  </si>
  <si>
    <t>ZELİHA CİNCİ -KASTAMONU ÜNİVERSİTESİ</t>
  </si>
  <si>
    <t>TUĞÇE BEDER -KASTAMONU ÜNİVERSİTESİ</t>
  </si>
  <si>
    <t>ÖZYEĞİN ÜNİVERSİTESİ YILDIRIM SATRANÇ TAKIMI (DOĞUKAN ASLANİ TUNA TUNCER)</t>
  </si>
  <si>
    <t>SATRANÇ - YILDIRIM SATRANÇ TAKIMI</t>
  </si>
  <si>
    <t>KERİM ÖZAY -ÖZYEĞİN ÜNİVERSİTESİ</t>
  </si>
  <si>
    <t>PARA MASA TENİSİ - KLAS 9</t>
  </si>
  <si>
    <t>İSTANBUL TİCARET ÜNİVERSİTESİ KATA TAKIMI (YAVUZ SELİM ORUÇ, AHMET HAKAN BOLAT, SABRİ DOĞAN BAŞER)</t>
  </si>
  <si>
    <t>YEDİTEPE ÜNİVERSİTESİ 4X100M SERBEST KARMA BAYRAK TAKIMI (SAMET ALKAN, DERİN HANSOY, GÜLŞEN BESTE SAMANCI, DUYGU DOĞULU)</t>
  </si>
  <si>
    <t>MUHAMMED EMİN AÇIKGÖZ -GAZİ ÜNİVERSİTESİ</t>
  </si>
  <si>
    <t>TAEKWONDO - KYORUGİ (+)87KG</t>
  </si>
  <si>
    <t>MUHAMMED ENES ŞAHİN -MARMARA ÜNİVERSİTESİ</t>
  </si>
  <si>
    <t>TAEKWONDO KYORUGI +74-80KG:</t>
  </si>
  <si>
    <t>ÖMER FARUK ARSLAN -MARMARA ÜNİVERSİTESİ</t>
  </si>
  <si>
    <t>KARATE - KUMİTE (+)84KG</t>
  </si>
  <si>
    <t>MARMARA ÜNİVERSİTESİ KUMİTE TAKIMI</t>
  </si>
  <si>
    <t>KARATE - KUMİTE TAKIM</t>
  </si>
  <si>
    <t>AYDIN ASLAN -ULUDAĞ ÜNİVERSİTESİ</t>
  </si>
  <si>
    <t>ÖZYEĞİN ÜNİVERSİTESİ PLAJ HENTBOL TAKIMI (MERT METİN, BORA ŞİMŞEK, ARJİN BORAN KAYA, KAAN KAYIHAN KAYIARSLAN, EKREM ESAD BÜBER, YİĞİT TUNCA, MEHMET DÖNMEZDEMİR, TAHA EREN GÖKSU, DOĞAÇ ARIN SUNKER, SARP TULGA)</t>
  </si>
  <si>
    <t>PLAJ HENTBOL TAKIM</t>
  </si>
  <si>
    <t>SELVA NUR AKKURT -ALTINBAŞ ÜNİVERSİTESİ</t>
  </si>
  <si>
    <t>KARATE - KUMİTE 50KG</t>
  </si>
  <si>
    <t>AVRUPA ÜNİVERSİTELER KÜREK ŞAMĞİYONASI</t>
  </si>
  <si>
    <t>06-09 EYLÜL 2022</t>
  </si>
  <si>
    <t xml:space="preserve"> 'LM1x</t>
  </si>
  <si>
    <t xml:space="preserve"> M4x</t>
  </si>
  <si>
    <t>YEDİTEPE ÜNİVERSİTESİ</t>
  </si>
  <si>
    <t>LW1x</t>
  </si>
  <si>
    <t>M2-</t>
  </si>
  <si>
    <t>KADİR HAS ÜNİVERSİTESİ</t>
  </si>
  <si>
    <t> M1x</t>
  </si>
  <si>
    <t>TÜRKİYE VOLRYBOL FEDERASYONU</t>
  </si>
  <si>
    <t>2022 CEV AVRUPA KADINLAR VOLEYBOL ŞAMPİYONLAR LİGİ</t>
  </si>
  <si>
    <t>SLOVENYA/ LÜBLİYANA</t>
  </si>
  <si>
    <t>22 MAYIS 2022</t>
  </si>
  <si>
    <t>VAKIFBANK KADIN VOLEYBOL TAKIMI (BUKET GÜLÜBAY, CANSU ÖZBAY, TUĞBA ŞENOĞLU, AYÇA AYKAÇ, KÜBRA AKMAN, CHIAKA OGBOGU, MELİS GURKAYNAK, GABRIELA BRAGA GUIMARAES, ISABELLE HAAK, MERYEM BOZ, MICHELLE BARTSCH-HACKLEY, AYLİN ACAR, DERYA CEBECİOĞLU, ZEHRA GÜNEŞ)</t>
  </si>
  <si>
    <t>2022 CEV 21 YAŞALTI KADINLAR AVRUPA ŞAMPİYONASI</t>
  </si>
  <si>
    <t>İTALYA/ ADRIA</t>
  </si>
  <si>
    <t>10-17 TEMMUZ 2022</t>
  </si>
  <si>
    <t xml:space="preserve">32
</t>
  </si>
  <si>
    <t>U21 KADIN VOLEYBOL MİLLİ TAKIMI (LİLA ŞENGÜN, ÇAĞLA SALİH,GÜLCE GÜÇTEKİN, SELİN ADALI, SUDE HACIMOSTAFAOĞLU, EGE MELİSA BÜKMEN, DERİN EZGİ TAŞDEMİR, AYBÜKE GÜLDENOĞLU, İPAR ÖZAY KURT, PELİN EROKTAY, KARMEN AKSOY, SEHER AKSOY, BERKA BUSE ÖZDEN, BENGİSU AYGÜN)</t>
  </si>
  <si>
    <t>2022 CEV 17 YAŞALTI KADINLAR AVRUPA ŞAMPİYONASI</t>
  </si>
  <si>
    <t xml:space="preserve">ÇEKYA/ HRADEC KRALOVE </t>
  </si>
  <si>
    <t>18-25 TEMMUZ 2022</t>
  </si>
  <si>
    <t>U17KADIN VOLEYBOL MİLLİ TAKIMI (DEFNE DEVRİM,TALYA OLCAY, ESLEM YILMAZ, DEFNE BAŞYOLCU, CEYLİN KUYAN,EYLÜL BOZTEPE, BİANKA İLAYDA MUMCULAR, SİMGE ÖZBEY,NİSAN EROĞUZ, BEGÜM KAÇMAZ, ECE ŞENYAPICI, ELİF NUR HÜRRİYET, ECE ESEPAŞA, DEFNE KANDEMİR</t>
  </si>
  <si>
    <t>AVRUPA VÜCUT GELİŞTİRME VE FITNESS ŞAMPİYONASI</t>
  </si>
  <si>
    <t>05-09 MAYIS 2022</t>
  </si>
  <si>
    <t>GENÇLER
BÜYÜKLER
YILDIZLAR
MASTERLAR</t>
  </si>
  <si>
    <t>31  8E)
28 (BK)</t>
  </si>
  <si>
    <t>2 (BE)
28(BK)</t>
  </si>
  <si>
    <t>FAİK GÖKAY GÜLER</t>
  </si>
  <si>
    <t>VÜCUT GELİŞTİRME
75 KG</t>
  </si>
  <si>
    <t>MUHAMMET BATTAL</t>
  </si>
  <si>
    <t>BERK YILDIZ</t>
  </si>
  <si>
    <t>VÜCUT GELİŞTİRME
OPEN</t>
  </si>
  <si>
    <t>AHMED ALAN</t>
  </si>
  <si>
    <t>FİZİK 179 CM</t>
  </si>
  <si>
    <t>SAMET ŞEN</t>
  </si>
  <si>
    <t>KASLI EREK OPEN</t>
  </si>
  <si>
    <t>ALİ KOPUZ</t>
  </si>
  <si>
    <t>AVRUPA BİLEK GÜREŞİ ŞAMPİYONASI</t>
  </si>
  <si>
    <t>07-17 MAYIS 2022</t>
  </si>
  <si>
    <t>BÜYÜKLER
GENÇLER
YILDIZLAR
MASTERLAR</t>
  </si>
  <si>
    <t>5
9 (GK)
18 (GE)
1 (BK)
4 (BE)
9 (MK)
2 (ME)</t>
  </si>
  <si>
    <t>SEFA YILDIRIM</t>
  </si>
  <si>
    <t>MUAZ TAYYİP AY</t>
  </si>
  <si>
    <t>ORHAN UYGUN</t>
  </si>
  <si>
    <t>OSMAN ZİNNURİ IŞIK</t>
  </si>
  <si>
    <t>HAYRETTİN SÖNMEZ</t>
  </si>
  <si>
    <t>VEYSEL DEMİRKOL</t>
  </si>
  <si>
    <t xml:space="preserve">GRAND MASTER </t>
  </si>
  <si>
    <t>ELİF BULUT</t>
  </si>
  <si>
    <t>ÇETİN OĞUZ</t>
  </si>
  <si>
    <t>TECHNO293 &amp; TECHNO293 Plus 2022 AVRUPA ŞAMPİYONASI</t>
  </si>
  <si>
    <t>17-23 NİSAN 2022</t>
  </si>
  <si>
    <t>U13
U15</t>
  </si>
  <si>
    <t>ECE MELİS BAŞ</t>
  </si>
  <si>
    <t>2022 IFCA FUNBOARD SLALOM YOUTH &amp; JUNIOR AVRUPA ŞAMPİYONASI</t>
  </si>
  <si>
    <t>İTALYA/ SARDINYA</t>
  </si>
  <si>
    <t>08-12 HAZİRAN 2022</t>
  </si>
  <si>
    <t>ELİF ERCAN</t>
  </si>
  <si>
    <t>JUNIOR KADIN</t>
  </si>
  <si>
    <t>CAN ESKİNAZİ</t>
  </si>
  <si>
    <t>U15 ERKEK</t>
  </si>
  <si>
    <t>OZAN ÖZAY</t>
  </si>
  <si>
    <t>JUNIOR ERKEK</t>
  </si>
  <si>
    <t>YOUTH KADIN</t>
  </si>
  <si>
    <t>ÇAĞLA ANADOL</t>
  </si>
  <si>
    <t>U15 KADIN</t>
  </si>
  <si>
    <t>J70 AVRUPA ŞAMPİYONASI</t>
  </si>
  <si>
    <t>FRANSA/ HYRES</t>
  </si>
  <si>
    <t>EKER KAYMAK EKİBİ (AHMET EKER, BURAK ZENGİN, YAŞAR DOĞA ARIBAŞ, CEM GÖZEN)</t>
  </si>
  <si>
    <t>CORINTHIAN</t>
  </si>
  <si>
    <t>J70 GENEL</t>
  </si>
  <si>
    <t>IQ FOIL GENÇLER AVRUPA ŞAMPİYONASI</t>
  </si>
  <si>
    <t>FRANSA/ BREST</t>
  </si>
  <si>
    <t>29 EKİM - 05 KASIM 2022</t>
  </si>
  <si>
    <t>13 (U15&amp;U17 K)
17 (U15 E)</t>
  </si>
  <si>
    <t>U-17</t>
  </si>
  <si>
    <t>AVRUPA GENÇLER AÇIK SU YÜZME ŞAMPİYONASI</t>
  </si>
  <si>
    <t>PORTEKİZ/ SETUBAL</t>
  </si>
  <si>
    <t>03-05 HAZİRAN 2022</t>
  </si>
  <si>
    <t>EMİR BATUR ALBAYRAK</t>
  </si>
  <si>
    <t>5KM</t>
  </si>
  <si>
    <t>4X1250M KARIŞIK BAYRAK TAKIMI (TALYA ERDOĞAN, SEVİM EYLÜL SÜPÜRGECİ, TUNCER BERK ERTÜRK, EMİR BATUR ALBAYRAK)</t>
  </si>
  <si>
    <t>U16 5KM BAYRAK</t>
  </si>
  <si>
    <t>SEVİM EYLÜL SÜPÜRGECİ</t>
  </si>
  <si>
    <t>TUNCER BERK ERTÜRK</t>
  </si>
  <si>
    <t>TALYA ERDOĞAN</t>
  </si>
  <si>
    <t>KADEM GÖKSU ERDAĞLI</t>
  </si>
  <si>
    <t>AVRUPA GENÇLER YÜZME ŞAMPİYONASI</t>
  </si>
  <si>
    <t>ROMANYA/ OTOPENI</t>
  </si>
  <si>
    <t>05-10 TEMMUZ 2002</t>
  </si>
  <si>
    <t>400M SERBEST</t>
  </si>
  <si>
    <t>1500M SERBEST</t>
  </si>
  <si>
    <t>200M KARIŞIK</t>
  </si>
  <si>
    <t>BELİS ŞAKAR</t>
  </si>
  <si>
    <t>400M KARIŞIK</t>
  </si>
  <si>
    <t>4X200M GENÇ ERKEK BAYRAK MİLLİ TAKIMI (SANBERK YİĞİT OKTAR, ATAKAN MALGİL, TOLGA TEMİZ, BATUHAN FİLİZ )</t>
  </si>
  <si>
    <t>4X200M BAYRAK</t>
  </si>
  <si>
    <t>200M KELEBEK</t>
  </si>
  <si>
    <t>200M SERBEST</t>
  </si>
  <si>
    <t xml:space="preserve">1500M SERBEST </t>
  </si>
  <si>
    <t>AVRUPA YÜZME ŞAMPİYONASI</t>
  </si>
  <si>
    <t>11 - 17 AĞUSTOS 2022</t>
  </si>
  <si>
    <t>DÜNYA ŞAMPİYANALARINDA MADALYA KAZANAN SPORCULAR</t>
  </si>
  <si>
    <t xml:space="preserve"> TÜM DALLAR GENÇLER DÜNYA ATICILIK ŞAMPİYONASI</t>
  </si>
  <si>
    <t>27 EYLÜL - 10 EKİM 2021</t>
  </si>
  <si>
    <t>ERDOĞAN AKKAYA</t>
  </si>
  <si>
    <t>YASEMİN BEYZA YILMAZ</t>
  </si>
  <si>
    <t>19. DÜNYA U20 ATLETİZM ŞAMPİYONASI</t>
  </si>
  <si>
    <t>KENYA/ NAIROBI</t>
  </si>
  <si>
    <t>17-22 AĞUSTOS 2021</t>
  </si>
  <si>
    <t>BERKE AKÇAM</t>
  </si>
  <si>
    <t xml:space="preserve"> BEDENSEL ENGELLİLER 23. DÜNYA BİLEK GÜREŞİ ŞAMPİYONASI</t>
  </si>
  <si>
    <t>24 KASIM - 01 ARALIK 2021</t>
  </si>
  <si>
    <t>(+)55 KG SOL KOL AYAKTA</t>
  </si>
  <si>
    <t>(+)65 KG SAĞ KOL OTURARAK</t>
  </si>
  <si>
    <t>(+)75 KG SAĞ KOL OTURARAK</t>
  </si>
  <si>
    <t>(+)65 KG SOL KOL OTURARAK</t>
  </si>
  <si>
    <t>(+)75 KG SOL KOL OTURARAK</t>
  </si>
  <si>
    <t>PARA HALTER DÜNYA ŞAMPİYONASI</t>
  </si>
  <si>
    <t>24 KASIM - 07 ARALIK 2021</t>
  </si>
  <si>
    <t>3 BANT DÜNYA ŞAMPİYONASI</t>
  </si>
  <si>
    <t>MISIR/ ŞARM EL-ŞEYH</t>
  </si>
  <si>
    <t>07-11 ARALIK 2021</t>
  </si>
  <si>
    <t>DÜNYA GENÇLER, ÜMİTLER VE BÜYÜKLER BOCCE (VOLO) ŞAMPİYONASI</t>
  </si>
  <si>
    <t>FRANSA/ MARTIGUES</t>
  </si>
  <si>
    <t xml:space="preserve">13-18 EYLÜL 2021 </t>
  </si>
  <si>
    <t>GENÇLER
ÜMİTLER
BÜYÜKLER</t>
  </si>
  <si>
    <t>YUSUF EKİNCİ - MUSAB BURKANKULU</t>
  </si>
  <si>
    <t>GELENEKSEL GENÇ ÇİFTLER</t>
  </si>
  <si>
    <t>DÜNYA KADINLAR VE ERKEKLER BOCCE (VOLO) ŞAMPİYONASI</t>
  </si>
  <si>
    <t>İTALYA/ ALASSIO</t>
  </si>
  <si>
    <t xml:space="preserve">11-16 EKİM 2021 </t>
  </si>
  <si>
    <t xml:space="preserve">BUKET ÖZTÜRK  </t>
  </si>
  <si>
    <t xml:space="preserve">VOLO ALTIN NOKTA </t>
  </si>
  <si>
    <t>VOLO BASAMAK</t>
  </si>
  <si>
    <t>DÜNYA ERKEKLER BOCCE (PETANK) ŞAMPİYONASI</t>
  </si>
  <si>
    <t>18-21 KASIM 2021</t>
  </si>
  <si>
    <t>İBRAHİN ARSLANTAŞ</t>
  </si>
  <si>
    <t>PETANK ALTIN NOKTA</t>
  </si>
  <si>
    <t>2021 AIBA GENÇLER DÜNYA BOKS ŞAMPİYONASI</t>
  </si>
  <si>
    <t>POLONYA/ KIELCE</t>
  </si>
  <si>
    <t>10-24 NİSAN 2021</t>
  </si>
  <si>
    <t>BÜŞRA IŞILDAR</t>
  </si>
  <si>
    <t>2021 AIBA DÜNYA ERKEKLER BOKS ŞAMPİYONASI</t>
  </si>
  <si>
    <t>BELGRAD, SIRBİSTAN</t>
  </si>
  <si>
    <t>22 EKİM - 07 KASIM 2021</t>
  </si>
  <si>
    <t>63.5 KG</t>
  </si>
  <si>
    <t>16. FIG AEROBİK CİMASTİK DÜNYA ŞAMPİYONASI</t>
  </si>
  <si>
    <t>AZERBAYCAN/ BAKÜ</t>
  </si>
  <si>
    <t>27-29 MAYIS 2021</t>
  </si>
  <si>
    <t>MISIR/ KAHİRE</t>
  </si>
  <si>
    <t>03-11 NİSAN 2021</t>
  </si>
  <si>
    <t>15. IBSA DÜNYA HALTER ŞAMPİYONASI</t>
  </si>
  <si>
    <t>23-30 EKİM 2021</t>
  </si>
  <si>
    <t>SERAP DEMİRKAPI</t>
  </si>
  <si>
    <t>90 KG BENCH PRESS</t>
  </si>
  <si>
    <t>125 KG BENCH PRESS</t>
  </si>
  <si>
    <t>125 KG POWER LIFTING</t>
  </si>
  <si>
    <t>56 KG BENCH PRESS</t>
  </si>
  <si>
    <t>56 KG POWER LIFTING</t>
  </si>
  <si>
    <t>MEHMET EMİN ERDOĞAN</t>
  </si>
  <si>
    <t>67,5 KG BENCH PRESS</t>
  </si>
  <si>
    <t>67,5 KG POWER LIFTING</t>
  </si>
  <si>
    <t>75 KG BENCH PRESS</t>
  </si>
  <si>
    <t>75 KG POWER LIFTING</t>
  </si>
  <si>
    <t>90 KG POWER LIFTING</t>
  </si>
  <si>
    <t>ŞEHMUZ ÇEVİK</t>
  </si>
  <si>
    <t>YILDIZLAR DÜNYA GÜREŞ ŞAMPİYONASI</t>
  </si>
  <si>
    <t>19-25 TEMMUZ 2021</t>
  </si>
  <si>
    <t>92 KG. FS</t>
  </si>
  <si>
    <t>SELVİ İLYASOĞLU</t>
  </si>
  <si>
    <t>57 KG.FW</t>
  </si>
  <si>
    <t>SERVET ANGI</t>
  </si>
  <si>
    <t>48 KG. GR</t>
  </si>
  <si>
    <t>ABDULLAH TOPAK</t>
  </si>
  <si>
    <t>55 KG FS</t>
  </si>
  <si>
    <t>BERATİ İNANÇ</t>
  </si>
  <si>
    <t>NİHAT KARA</t>
  </si>
  <si>
    <t>65 KG GR</t>
  </si>
  <si>
    <t>ŞEVAL ÇAYIR</t>
  </si>
  <si>
    <t>46 KG. FW</t>
  </si>
  <si>
    <t>44. DÜNYA GENÇLER GÜREŞ ŞAMPİYONASI</t>
  </si>
  <si>
    <t>RUSYA/ UFA</t>
  </si>
  <si>
    <t>16-22 AĞUSTOS 2021</t>
  </si>
  <si>
    <t>EMİNE ÇAKMAK</t>
  </si>
  <si>
    <t>TANSEL CAN ÖRTÜCÜ</t>
  </si>
  <si>
    <t>YILDIZLAR PLAJ GÜREŞİ DÜNYA ŞAMPİYONASI</t>
  </si>
  <si>
    <t>ROMANYA/ KÖSTENCE</t>
  </si>
  <si>
    <t>23-24 EYLÜL 2021</t>
  </si>
  <si>
    <t xml:space="preserve">MİRAÇ SARAÇ </t>
  </si>
  <si>
    <t>50 KG MBW</t>
  </si>
  <si>
    <t>60 KG MBW</t>
  </si>
  <si>
    <t>BÜŞRA EFE</t>
  </si>
  <si>
    <t>60 KG WBW</t>
  </si>
  <si>
    <t>40 KG WBW</t>
  </si>
  <si>
    <t>BUKRENAZ SERT</t>
  </si>
  <si>
    <t>70 KG WBW</t>
  </si>
  <si>
    <t>GENÇLER PLAJ GÜREŞİ DÜNYA ŞAMPİYONASI</t>
  </si>
  <si>
    <t>GENÇLER1</t>
  </si>
  <si>
    <t>ARİF ASLAN</t>
  </si>
  <si>
    <t>(+)90 KG MBW</t>
  </si>
  <si>
    <t>BÜYÜKLER DÜNYA GÜREŞ ŞAMPİYONASI</t>
  </si>
  <si>
    <t>NORVEÇ/ OSLO</t>
  </si>
  <si>
    <t>02-10 EKİM 2021</t>
  </si>
  <si>
    <t>82 KG FS</t>
  </si>
  <si>
    <t xml:space="preserve">FAZLI ERYILMAZ </t>
  </si>
  <si>
    <t>VETERANLAR DÜNYA ŞAMPİYONASI</t>
  </si>
  <si>
    <t>YUNANİSTAN/ LOUTRAKI</t>
  </si>
  <si>
    <t>19-24 EKİM 2021</t>
  </si>
  <si>
    <t>MÜKERREM YENİCİ</t>
  </si>
  <si>
    <t>VETERAN C</t>
  </si>
  <si>
    <t>HAMZA ERGUT</t>
  </si>
  <si>
    <t>VETERAN B</t>
  </si>
  <si>
    <t>VETERAN D</t>
  </si>
  <si>
    <t>VETERAN E</t>
  </si>
  <si>
    <t>BURAK KAYA</t>
  </si>
  <si>
    <t>VETERAN A</t>
  </si>
  <si>
    <t>NURETTİN ARAS</t>
  </si>
  <si>
    <t>ÖMER TOPAL</t>
  </si>
  <si>
    <t>70 KG GR</t>
  </si>
  <si>
    <t>AYHAN ÖZDEMİR</t>
  </si>
  <si>
    <t>MEHMET KENAN BEKTAŞ</t>
  </si>
  <si>
    <t>62 KG GR</t>
  </si>
  <si>
    <t>U23 DÜNYA ŞAMPİYONASI</t>
  </si>
  <si>
    <t>01-07 KASIM 2021</t>
  </si>
  <si>
    <t>RAMAZAN İSHAK SARI</t>
  </si>
  <si>
    <t>2021 IWF GENÇLER DÜNYA HALTER ŞAMPİYONASI</t>
  </si>
  <si>
    <t>ÖZBEKİSTAN/ TAŞKENT</t>
  </si>
  <si>
    <t>21-31 MAYIS 2021</t>
  </si>
  <si>
    <t>CANSEL ÖZKAN</t>
  </si>
  <si>
    <t>NURAN YALÇIN</t>
  </si>
  <si>
    <t>İSMET SAMET COŞKUN</t>
  </si>
  <si>
    <t>2021 IWF YILDIZLAR DÜNYA HALTER ŞAMPİYONASI</t>
  </si>
  <si>
    <t>SAUDİ ARABİSTAN/ CİDDE</t>
  </si>
  <si>
    <t>05-12 EKİM 2021</t>
  </si>
  <si>
    <t>MEDİNE BİLİCİER</t>
  </si>
  <si>
    <t>(+)81 KOPARMA</t>
  </si>
  <si>
    <t>ERTUĞRUL SEÇGİN</t>
  </si>
  <si>
    <t>ENES ÇELİK</t>
  </si>
  <si>
    <t>TANER ÇAĞLAR</t>
  </si>
  <si>
    <t>(+)81 SİLKME</t>
  </si>
  <si>
    <t>(+)81 TOPLAM</t>
  </si>
  <si>
    <t>MUHAMMED EMİN BURUN</t>
  </si>
  <si>
    <t>2021 IWF BÜYÜKLER DÜNYA HALTER ŞAMPİYONASI</t>
  </si>
  <si>
    <t>07-17 ARALIK 2021</t>
  </si>
  <si>
    <t>DÜNYA İŞİTME ENGELLİLER GÜREŞ ŞAMPİYONASI</t>
  </si>
  <si>
    <t>02-08 TEMMUZ 2021</t>
  </si>
  <si>
    <t>70 KG FS</t>
  </si>
  <si>
    <t>ÖMER SANER</t>
  </si>
  <si>
    <t>AHMET ERFİDAN</t>
  </si>
  <si>
    <t>DURMUŞ BÖLÜK</t>
  </si>
  <si>
    <t>NURULLAH MADEN</t>
  </si>
  <si>
    <t>FERHAT BİNİCİ</t>
  </si>
  <si>
    <t xml:space="preserve"> 57 KG FS</t>
  </si>
  <si>
    <t>ENES UZUN</t>
  </si>
  <si>
    <t>ALİHAN BAYRAKTAR</t>
  </si>
  <si>
    <t>LÜTFULLAH MUSTAFA KILIÇ</t>
  </si>
  <si>
    <t>4. DÜNYA İŞİTME ENGELLİLER ATLETİZM ŞAMPİYONASI</t>
  </si>
  <si>
    <t>POLONYA/ LUBLIN</t>
  </si>
  <si>
    <t>23-28 AĞUSTOS 2021</t>
  </si>
  <si>
    <t>AYSUN AKAY</t>
  </si>
  <si>
    <t>DÜNYA İŞİTME ENGELLİLER VOLEYBOL ŞAMPİYONASI</t>
  </si>
  <si>
    <t>23 EYLÜL - 02 EKİM 2021</t>
  </si>
  <si>
    <t>İŞİTME ENGELLİLER KADIN MİLLİ TAKIMI (ELİF AKDEMİR, SELİNAY AKÇİN, GÜLDEREN AKSU, İLAYDA ALKAN, AYŞE SİNEM BAŞGÖYNÜK, TUĞÇE ÇAKMAK, DAMLA BUSE CELEP, SONGÜL ÇETİNKAYA, GAMZE ÇOKGENÇ, ÖZLEM GÜVEN, FİKRİYE HÜLÜR, YETER YALÇIN)</t>
  </si>
  <si>
    <t>DÜNYA İŞİTME ENGELLİLER JUDO ŞAMPİYONASI</t>
  </si>
  <si>
    <t>FRANSA/ PARİS - VESAY</t>
  </si>
  <si>
    <t>27-30 EKİM 2021</t>
  </si>
  <si>
    <t>ESMA GÖKÜLÜ</t>
  </si>
  <si>
    <t>KATA ERKEK TAKIMI (ERKAN ESENBOĞA, YUSUF ÇELİK)</t>
  </si>
  <si>
    <t>DÜNYA İŞİTME ENGELLİLER KARATE ŞAMPİYONASI</t>
  </si>
  <si>
    <t>İRAN/ TAHRAN</t>
  </si>
  <si>
    <t>19-24 KASIM 2021</t>
  </si>
  <si>
    <t>SABRİ KIROĞLU</t>
  </si>
  <si>
    <t>KATA ERKEK MİLLİ TAKIMI (BURAK MERT CAN, FATİH ÇİÇEK, SABRİ KIROGLU)</t>
  </si>
  <si>
    <t>BURAK MERT CAN</t>
  </si>
  <si>
    <t>ZEYNEP ERDOĞAN</t>
  </si>
  <si>
    <t>MEHMET ŞAHİN</t>
  </si>
  <si>
    <t>(+)84 KG</t>
  </si>
  <si>
    <t>SİNEM ÖZKAN</t>
  </si>
  <si>
    <t>GAMZE KERESTECİ</t>
  </si>
  <si>
    <t>KATA KADIN MİLLİ TAKIMI (ZELİHA IŞIK, SİNEM ÖZKAN, SENA SAİME SÖNMEZ)</t>
  </si>
  <si>
    <t>KUMİTE KADIN MİLLİ TAKIMI (KADER IŞIK AFŞAR, ZEYNEP ERDOĞAN, MELEK ÖZKAYA, FİRDEVS AYDIN, DİLARA CEBE)</t>
  </si>
  <si>
    <t>KUMİTE ERKEK MİLLİ TAKIMI (FATİH AKBULUT, ABDULLAH ATAŞ, YUNUS AVCI, HALİL İBRAHİM DEMİR, EMİRHAN GÜRSOY, VOLKAN KARDEŞLER, OSMAN EMRE KULA)</t>
  </si>
  <si>
    <t>KIMİTE TAKIM</t>
  </si>
  <si>
    <t>DÜNYA İŞİTME ENGELLİLER TEKVANDO ŞAMPİYONASI</t>
  </si>
  <si>
    <t xml:space="preserve">SELVER ŞEKER </t>
  </si>
  <si>
    <t>(+)67 KG</t>
  </si>
  <si>
    <t xml:space="preserve">(+)80 KG </t>
  </si>
  <si>
    <t>POOMSAE KADIN MİLLİ TAKIMI (TÜRKAN TEKE, SÜMEYYE MENEVŞE, BİRSEN ÖZER)</t>
  </si>
  <si>
    <t>POOMSAE ERKEK MİLLİ TAKIMI (NAZMİ BUĞRA ERCAN, YUSUF ŞİYAR KIRAN, HAMZA ONUR KORKMAZ)</t>
  </si>
  <si>
    <t xml:space="preserve">TÜRKAN TEKE </t>
  </si>
  <si>
    <t>2021 DÜNYA JUDO ŞAMPİYONASI</t>
  </si>
  <si>
    <t>06-13 HAZİRAN 2021</t>
  </si>
  <si>
    <t>2021 GENÇLER DÜNYA JUDO ŞAMPİYONASI</t>
  </si>
  <si>
    <t>İTALYA/ OLBIA</t>
  </si>
  <si>
    <t>06-09 EKİM 2021</t>
  </si>
  <si>
    <t>UMALT DEMİREL</t>
  </si>
  <si>
    <t>(+) 78KG</t>
  </si>
  <si>
    <t>JUDO KARIŞIK MİLLİ TAKIMI (UMALT DEMİREL, MUHAMMED DEMİREL, ÖMER AYDIN, AHMET ÇUHADAR, AYTEN YEKSAN, HASRET BOZKURT, ÖZLEM YILDIZ, HABİBE AFYONLU, HİLAL ÖZTÜRK, MÜNİR ERTUĞ, EMİRHAN KARAHAN)</t>
  </si>
  <si>
    <t>WKF BÜYÜKLER DÜNYA KARATE ŞAMPİYONASI</t>
  </si>
  <si>
    <t>16-21 KASIM 2021</t>
  </si>
  <si>
    <t>KATA ERKEK MİLLİ TAKIMI (ALİ SOFUOĞLU, EMRE VEFA GÖKTAŞ, ENES ÖZDEMİR)</t>
  </si>
  <si>
    <t>WAKO DÜNYA KİCK BOKS ŞAMPİYONASI</t>
  </si>
  <si>
    <t>İTALYA/ JESOLO LIDO</t>
  </si>
  <si>
    <t>15-24 EKİM 2021</t>
  </si>
  <si>
    <t>63KG KICK LIGHT</t>
  </si>
  <si>
    <t>50KG KICK LIGHT</t>
  </si>
  <si>
    <t>70KG KICK LIGHT</t>
  </si>
  <si>
    <t>52KG FULL CONTACT</t>
  </si>
  <si>
    <t>51KG LOW KICK</t>
  </si>
  <si>
    <t>NAZIM ÇELİK</t>
  </si>
  <si>
    <t>75 KG LOW KICK</t>
  </si>
  <si>
    <t>48KG K1 STYLE</t>
  </si>
  <si>
    <t>65KG K1 STYLE</t>
  </si>
  <si>
    <t>81KG K1 STYLE</t>
  </si>
  <si>
    <t xml:space="preserve"> 57KG K1 STYLE</t>
  </si>
  <si>
    <t xml:space="preserve">  51KG K1 STYLE</t>
  </si>
  <si>
    <t>FATMAHANIM GÖKCE</t>
  </si>
  <si>
    <t>52KG LOW KICK</t>
  </si>
  <si>
    <t>(+)91 KG LOW KICK</t>
  </si>
  <si>
    <t>TURGUT DAĞDAĞAN</t>
  </si>
  <si>
    <t>86KG LOW KICK</t>
  </si>
  <si>
    <t>BİLAL DURAL</t>
  </si>
  <si>
    <t>54KG LOW KICK</t>
  </si>
  <si>
    <t>BÜŞRA DEMİRAYAK</t>
  </si>
  <si>
    <t>65KG FULL CONTACT</t>
  </si>
  <si>
    <t>HAYRİYE TÜRKSOY HANÇER</t>
  </si>
  <si>
    <t>48KG FULL CONTACT</t>
  </si>
  <si>
    <t>(+)91 KG FULL CONTACT</t>
  </si>
  <si>
    <t>91KG FULL CONTACT</t>
  </si>
  <si>
    <t>ŞEYMANUR CANPOLAT</t>
  </si>
  <si>
    <t>(+)70KG KICK LIGHT</t>
  </si>
  <si>
    <t>SENA AMİNE NUR ÖZGEN</t>
  </si>
  <si>
    <t>60KG KICK LIGHT</t>
  </si>
  <si>
    <t xml:space="preserve">HAKAN KOC </t>
  </si>
  <si>
    <t>84KG KICK LIGHT</t>
  </si>
  <si>
    <t>56KG K1 STYLE</t>
  </si>
  <si>
    <t>54KG K1 STYLE</t>
  </si>
  <si>
    <t>70KG LOW KICK</t>
  </si>
  <si>
    <t>KÜBRA AKSOY</t>
  </si>
  <si>
    <t>65KG LOW KICK</t>
  </si>
  <si>
    <t>60KG LOW KICK</t>
  </si>
  <si>
    <t>FEYZANUR AZİZOĞLU</t>
  </si>
  <si>
    <t>56KG LOW KICK</t>
  </si>
  <si>
    <t>ALİ ATABERK GÜRBÜZCAN</t>
  </si>
  <si>
    <t>57 KG LOW KICK</t>
  </si>
  <si>
    <t>GÜLSÜM ÖZEN</t>
  </si>
  <si>
    <t>(+)70 KG FULL CONTACT</t>
  </si>
  <si>
    <t xml:space="preserve"> 60 KG FULL CONTACT</t>
  </si>
  <si>
    <t>GÜLER DENİZ TOPUZ</t>
  </si>
  <si>
    <t>56KG FULL CONTACT</t>
  </si>
  <si>
    <t>86KG FULL CONTACT</t>
  </si>
  <si>
    <t>SEYİT BATTAL AY</t>
  </si>
  <si>
    <t>60KG FULL CONTACT</t>
  </si>
  <si>
    <t>BEDİRHAN ERSAYAR</t>
  </si>
  <si>
    <t>51KG FULL CONTACT</t>
  </si>
  <si>
    <t>İSMAİL KALE</t>
  </si>
  <si>
    <t>74KG KICK LIGHT</t>
  </si>
  <si>
    <t>BEYZA AYDIN</t>
  </si>
  <si>
    <t>(+)70KG LIGHT CONTACT</t>
  </si>
  <si>
    <t>KEREM ÖZ</t>
  </si>
  <si>
    <t>84KG LIGHT CONTACT</t>
  </si>
  <si>
    <t>DAVUT KAYA</t>
  </si>
  <si>
    <t xml:space="preserve"> 79KG LIGHT CONTACT</t>
  </si>
  <si>
    <t>74KG LIGHT CONTACT</t>
  </si>
  <si>
    <t>FATMANUR KARAÖZ</t>
  </si>
  <si>
    <t>65KG POINT FIGHTING</t>
  </si>
  <si>
    <t>CEREN KAÇAR</t>
  </si>
  <si>
    <t>50KG POINT FIGHTING</t>
  </si>
  <si>
    <t>2021 DÜNYA KÜREK U23 ŞAMPİYONASI</t>
  </si>
  <si>
    <t>ÇEKYA/ RACICE</t>
  </si>
  <si>
    <t>07-11 TEMMUZ 2021</t>
  </si>
  <si>
    <t>MERVENUR USLU, ELİS ÖZBAY</t>
  </si>
  <si>
    <t>BLW2x (HAFİF KİLO İKİ ÇİFT)</t>
  </si>
  <si>
    <t>KAAN YILMAZ AYDIN, AYDIN İNANÇ ŞAHİN</t>
  </si>
  <si>
    <t>BM2 (İKİ TEK)</t>
  </si>
  <si>
    <t>2021 DÜNYA GENÇLER KÜREK ŞAMPİYONASI</t>
  </si>
  <si>
    <t>BULGARİSTAN/ PLOVDİV</t>
  </si>
  <si>
    <t>11-15 AĞSUTOS 2021</t>
  </si>
  <si>
    <t>ENVER ERMAN, SERKAN ERKAL, KAAN YILMAZ AYDIN, ALİ ARDIL İLGÜN, EGE BÜYÜKÇETİN</t>
  </si>
  <si>
    <t>UIPM 2021 BIATHLE-TRIATHLE DÜNYA ŞAMPİYONASI</t>
  </si>
  <si>
    <t>ALMANYA/ WEIDEN</t>
  </si>
  <si>
    <t>25-29 AĞUTOS 2021</t>
  </si>
  <si>
    <t>U11 TRIATHLE</t>
  </si>
  <si>
    <t>AHMET EGE ÖNDER</t>
  </si>
  <si>
    <t>U15 BIATHLE</t>
  </si>
  <si>
    <t>AYDAN DEMİRÖZ - AHMET EGE ÖNDER</t>
  </si>
  <si>
    <t>U15 BIATHLE MIX</t>
  </si>
  <si>
    <t>ASU ZEYNEP NAMAZCI</t>
  </si>
  <si>
    <t>U13 TRIATHLE</t>
  </si>
  <si>
    <t>BAŞAK YAPRAK BOĞAN</t>
  </si>
  <si>
    <t>U17 TRIATHLE</t>
  </si>
  <si>
    <t>EGEMEN ÖZDEN</t>
  </si>
  <si>
    <t>U11 BIATHLE</t>
  </si>
  <si>
    <t>NİSA CEBECİ</t>
  </si>
  <si>
    <t>U13 BIATHLE</t>
  </si>
  <si>
    <t xml:space="preserve">YAPRAK NİSA ŞENTÜRK - EGEMEN ÖZDEN </t>
  </si>
  <si>
    <t>U11 BIATHLE MIX</t>
  </si>
  <si>
    <t>ASU ZEYNEP NAMAZCI - ABDULLAH YILDIRIM</t>
  </si>
  <si>
    <t>U13 TRIATHLE MIX</t>
  </si>
  <si>
    <t>MEHMET EMİR CANBAZOĞLU</t>
  </si>
  <si>
    <t>ABDULLAH YILDIRIM</t>
  </si>
  <si>
    <t>NADİDE NEHİR ÇAKAN - MUSTAFA SERTKAYA</t>
  </si>
  <si>
    <t>U11 TRIATHLE MIX</t>
  </si>
  <si>
    <t>2021 DÜNYA SUPERBIKE ŞAMPİYONASI</t>
  </si>
  <si>
    <t>ENDONEZYA/ LOMBOK</t>
  </si>
  <si>
    <t>19-21 KASIM 2021</t>
  </si>
  <si>
    <t>MUAY THAI U23 DÜNYA ŞAMPİYONASI</t>
  </si>
  <si>
    <t>TAYLAND/ BANGKOK</t>
  </si>
  <si>
    <t>05-11 ARALIK 2021</t>
  </si>
  <si>
    <t>U23
BÜYÜKLER</t>
  </si>
  <si>
    <t>KÜBRA NUR KOCAKUŞ</t>
  </si>
  <si>
    <t>BEDİHA TACYILDIZ</t>
  </si>
  <si>
    <t>AHMET ERTEKİN</t>
  </si>
  <si>
    <t>YAREN KAN</t>
  </si>
  <si>
    <t>REYHAN BAŞÇI</t>
  </si>
  <si>
    <t>AHSEN DURAN</t>
  </si>
  <si>
    <t>YUSUF KAYA</t>
  </si>
  <si>
    <t>MUHAMMED SAMET ÖZEL</t>
  </si>
  <si>
    <t>DÜNYA GENÇLER OKÇULUK ŞAMPİYONASI</t>
  </si>
  <si>
    <t>09-15 AĞUSTOS 2021</t>
  </si>
  <si>
    <t>MAKARALI YAY GENÇ ERKEK MİLLİ TAKIMI  (BATUHAN AKÇAOĞLU, EMİRCAN HANEY, ÖMER FARUK KÖSE)</t>
  </si>
  <si>
    <t>MAKARALI YAY GENÇ KADIN MİLLİ TAKIMI (HAZAL BURUN, NEHİR SARIHAN, IRMAK YÜKSEL)</t>
  </si>
  <si>
    <t>MAKARALI YAY YILDIZ ERKEK MİLLİ TAKIMI (YUNUS EMRE ARSLAN, ABDULLAH ASLIM, EREN KIRCA)</t>
  </si>
  <si>
    <t>MAKARALI YAY KARIŞIK YILDIZ MİLLİ TAKIMI (HAZAL BURUN, ABDULLAH ASLIM)</t>
  </si>
  <si>
    <t>2021 DÜNYA AÇIKHAVA OKÇULUK ŞAMPİYONASI</t>
  </si>
  <si>
    <t>ABD/ GÜNEY DAKOTA - YANKTON</t>
  </si>
  <si>
    <t>19-26 EYLÜL 2021</t>
  </si>
  <si>
    <t>KLASİK YAY KARIŞIK MİLLİ TAKIMI (METE GAZOZ, YASEMİN ECEM ANAGÖZ)</t>
  </si>
  <si>
    <t>2021 VIRTUS DÜNYA ATLETİZM ŞAMPİYONASI</t>
  </si>
  <si>
    <t>POLONYA/ BYDGOSZCZ</t>
  </si>
  <si>
    <t>09-13 HAZİRAN 2021</t>
  </si>
  <si>
    <t>FATMA DAMLA ALTIN</t>
  </si>
  <si>
    <t>EDA YILDIRIM</t>
  </si>
  <si>
    <t>4X400M BAYRAK TAKIMI (EDANUR AKIN, ESRA BAYRAK, FATMA DAMLA ALTIN, MUHSİNE GEZER)</t>
  </si>
  <si>
    <t>4X400M BAYRAK</t>
  </si>
  <si>
    <t>4X100M BAYRAK TAKIMI (EDANUR AKIN, FATMA DAMLA ALTIN, MUHSİNE GEZER, ESRA BAYRAK)</t>
  </si>
  <si>
    <t>4X100M BAYRAK</t>
  </si>
  <si>
    <t>MİHRİBAN KORKMAZ</t>
  </si>
  <si>
    <t>100M ENGELLİ</t>
  </si>
  <si>
    <t>OĞUZ TÜRKER</t>
  </si>
  <si>
    <t>15000M</t>
  </si>
  <si>
    <t xml:space="preserve"> EDANUR AKIN</t>
  </si>
  <si>
    <t>ÜÇADIM ATLAMA</t>
  </si>
  <si>
    <t>ALPER KILINÇ</t>
  </si>
  <si>
    <t>3000M SU ENGELLİ</t>
  </si>
  <si>
    <t>5000M YÜRÜYÜŞ</t>
  </si>
  <si>
    <t>2021 VIRTUS DÜNYA YÜZME ŞAMPİYONASI</t>
  </si>
  <si>
    <t>FRANSA/ MONTLUÇON</t>
  </si>
  <si>
    <t>10-18 ARALIK 2021</t>
  </si>
  <si>
    <t>200M KURBAĞALAMA</t>
  </si>
  <si>
    <t>100M KURBAĞALAMA</t>
  </si>
  <si>
    <t>ALİ ŞİROLU</t>
  </si>
  <si>
    <t>440M KARIŞIK</t>
  </si>
  <si>
    <t>4X200M SERBEST BAYRAK TAKIMI (HİKMET CEM SEZGİN, MERT ASLAN, ALİ ŞİROLU, DORUK DAVRAN)</t>
  </si>
  <si>
    <t>4X200M SERBEST BAYRAK</t>
  </si>
  <si>
    <t>50M SIRTÜSTÜ</t>
  </si>
  <si>
    <t>50M KURBAĞALAMA</t>
  </si>
  <si>
    <t>HİKMET CEM SEZGİN</t>
  </si>
  <si>
    <t>MERT ASLAN</t>
  </si>
  <si>
    <t>100M SIRTÜSTÜ</t>
  </si>
  <si>
    <t>4X50M SERBEST BAYRAK TAKIMI (DORUK DAVRAN, HİKMET CEM SEZGİN, MERT ASLAN, AHMET MİNTAZ)</t>
  </si>
  <si>
    <t>4X50M SERBEST BAYRAK</t>
  </si>
  <si>
    <t>4X100M SERBEST BAYRAK TAKIMI (DORUK DAVRAN,ALİ ŞİROLU, HİKMET CEM SEZGİN, MERT ASLAN)</t>
  </si>
  <si>
    <t>4X100M SERBEST BAYRAK</t>
  </si>
  <si>
    <t>4X50M KARIŞIK BAYRAK TAKIMI (MERT ASLAN, DORUK DAVRAN, HİKMET CEM SEZGİN, AHMET MİNTAZ)</t>
  </si>
  <si>
    <t>4X50M KARIŞIK BAYRAK</t>
  </si>
  <si>
    <t>4X100M KARIŞIK BAYRAK TAKIMI (MERT ASLAN, DORUK DAVRAN, HİKMET CEM SEZGİN, AHMET MİNTAZ)</t>
  </si>
  <si>
    <t>4X100M SERBEST BAYRAK KARMA TAKIMI (DORUK DAVRAN, DENİZ ŞEVİN ŞENYUVA, SEÇİL AÇIKGÖZ, AHMET MİNTAZ)</t>
  </si>
  <si>
    <t>4X100M SERBEST BAYRAK KARMA</t>
  </si>
  <si>
    <t>FIDE DÜNYA AMATÖRLER SATRANÇ ŞAMPİYONASI</t>
  </si>
  <si>
    <t>16-26 EKİM 2021</t>
  </si>
  <si>
    <t>2000 ELO ALTI</t>
  </si>
  <si>
    <t>SU ALTI</t>
  </si>
  <si>
    <t>17. CMAS PALETLİ YÜZME (SALON) GENÇLER DÜNYA ŞAMPİYONASI</t>
  </si>
  <si>
    <t>13-19 HAZİRAN 2021</t>
  </si>
  <si>
    <t>4x50M SU ÜSTÜ BAYRAK TAKIMI (KAAN KAHRAMAN, BERİL ÜLKER, ZEYNEP ELBİR, EMİRYİĞİT)</t>
  </si>
  <si>
    <t>4x50M SU ÜSTÜ BAYRAK YARIŞI</t>
  </si>
  <si>
    <t>KAAN KAHRAMAN</t>
  </si>
  <si>
    <t>BERİL ÜLKER</t>
  </si>
  <si>
    <t>PALETLİ YÜZME DÜNYA ŞAMPİYONASI</t>
  </si>
  <si>
    <t>RUSYA/ TOMSK</t>
  </si>
  <si>
    <t>03-09 TEMMUZ 2021</t>
  </si>
  <si>
    <t>CMAS AÇIK SU PALETLİ YÜZME DÜNYA ŞAMPİYONASI</t>
  </si>
  <si>
    <t>KOLOMBİYA/ SANTA MARTA</t>
  </si>
  <si>
    <t>22-27 EYLÜL 2021</t>
  </si>
  <si>
    <t>5000M SUÜSTÜ</t>
  </si>
  <si>
    <t>1000M SUÜSTÜ</t>
  </si>
  <si>
    <t>18. CMAS SUALTI FOTOĞRAF VE 4. CMAS SUALTI VİDEO DÜNYA ŞAMPİYONALARI</t>
  </si>
  <si>
    <t>04-09 EKİM 2021</t>
  </si>
  <si>
    <t>SUALTI FOTĞRAF MİLLİ TAKIMI (ESER PAŞA, TOLGA PAT)</t>
  </si>
  <si>
    <t>SUALTI GÖRÜNTÜLEME - KREATİF</t>
  </si>
  <si>
    <t>SUALTI FOTĞRAF MİLLİ TAKIMI (HAKAN BAŞAR, ERSİN TOHUMAT)</t>
  </si>
  <si>
    <t>RIYADH 2021 DÜNYA TAEKWONDO KADINLAR AÇIK ŞAMPİYONASI</t>
  </si>
  <si>
    <t>SAUDİ ARABİSTAN/ RİYAD</t>
  </si>
  <si>
    <t>25-27 KASIM 2021</t>
  </si>
  <si>
    <t>MERVE DİNÇEL (MAMAK BLD. S. K.)</t>
  </si>
  <si>
    <t>9. DÜNYA PARA TAEKWONDO ŞAMPİYONASI</t>
  </si>
  <si>
    <t>11-12 ARALIK 2021</t>
  </si>
  <si>
    <t>MUHAMMED ASBALA</t>
  </si>
  <si>
    <t>58 KG K41</t>
  </si>
  <si>
    <t>ALİ CAN ÖZCAN</t>
  </si>
  <si>
    <t>63 KG K41</t>
  </si>
  <si>
    <t>80 KG K41</t>
  </si>
  <si>
    <t>70 KG K44</t>
  </si>
  <si>
    <t xml:space="preserve">(+)80 KG K44 </t>
  </si>
  <si>
    <t>TUĞÇE ŞEN</t>
  </si>
  <si>
    <t>IFBB DÜNYA VÜCUT GELİŞTİRME VE FITNESS ŞAMPİYONASI</t>
  </si>
  <si>
    <t>İSPANYA-SANTA SUSANNA</t>
  </si>
  <si>
    <t>03-08 KASIM 2021</t>
  </si>
  <si>
    <t>ABDÜLSEMET ÇEVİK</t>
  </si>
  <si>
    <t>FİZİK 21-23 YAŞ 178 CM</t>
  </si>
  <si>
    <t>KEREM SADEDİLCİ</t>
  </si>
  <si>
    <t>KLASİK VÜCUT GELİŞTİRME 180CM</t>
  </si>
  <si>
    <t>KLASİK VÜCUT GELİŞTİRME GENEL</t>
  </si>
  <si>
    <t xml:space="preserve">BATUHAN YARAN </t>
  </si>
  <si>
    <t>FİTNESS 16-23 YAŞ AÇIK</t>
  </si>
  <si>
    <t>MUHAMMET KURUTAŞ</t>
  </si>
  <si>
    <t xml:space="preserve">VÜCUT GELİŞTİRME 21-23 YAŞ AÇIK </t>
  </si>
  <si>
    <t>YENER MERAL</t>
  </si>
  <si>
    <t xml:space="preserve">FİZİK 50 YAŞ &amp; ÜSTÜ AÇIK </t>
  </si>
  <si>
    <t>HALİL BİÇER</t>
  </si>
  <si>
    <t>FİZİK GENEL</t>
  </si>
  <si>
    <t>DERİN UYGUR</t>
  </si>
  <si>
    <t>OSAMAH KOUJAK</t>
  </si>
  <si>
    <t>CEMRE ÇAYIR</t>
  </si>
  <si>
    <t>FITNESS 16-20 YAŞ, AÇIK</t>
  </si>
  <si>
    <t xml:space="preserve">42. DÜNYA BİLEK GÜREŞİ ŞAMPİYONASI </t>
  </si>
  <si>
    <t>24 KASIM-03 ARALIK 2021</t>
  </si>
  <si>
    <t>ŞİFANUR KARAIŞIK</t>
  </si>
  <si>
    <t xml:space="preserve">YILDIZLAR </t>
  </si>
  <si>
    <t xml:space="preserve">55 KG SOL KOL </t>
  </si>
  <si>
    <t xml:space="preserve">60 KG SOL KOL </t>
  </si>
  <si>
    <t xml:space="preserve"> 55 KG SOL KOL </t>
  </si>
  <si>
    <t xml:space="preserve">50 KG SAĞ KOL </t>
  </si>
  <si>
    <t xml:space="preserve">FERİDE NAZ ASLAN </t>
  </si>
  <si>
    <t>RASHİD MAVİGİL</t>
  </si>
  <si>
    <t xml:space="preserve">45 KG SAĞ KOL </t>
  </si>
  <si>
    <t xml:space="preserve">MELİKE AYSAN </t>
  </si>
  <si>
    <t>GRAND MASTERLAR</t>
  </si>
  <si>
    <t xml:space="preserve">80 KG SAĞ KOL </t>
  </si>
  <si>
    <t xml:space="preserve"> 55 KG SAĞ KOL </t>
  </si>
  <si>
    <t>ZELİHA ERYILMAZ</t>
  </si>
  <si>
    <t xml:space="preserve">45 KG SOL KOL </t>
  </si>
  <si>
    <t>DUHANUR ŞEKER</t>
  </si>
  <si>
    <t xml:space="preserve">50 KG SOL KOL </t>
  </si>
  <si>
    <t xml:space="preserve">65 KG SOL KOL </t>
  </si>
  <si>
    <t>İSMAİL HACI BEKAR</t>
  </si>
  <si>
    <t>ZEHRA BETÜL AY</t>
  </si>
  <si>
    <t>ÖMER ÖĞER</t>
  </si>
  <si>
    <t xml:space="preserve">NİSA CAMADAN </t>
  </si>
  <si>
    <t xml:space="preserve">65 KG SAĞ KOL </t>
  </si>
  <si>
    <t xml:space="preserve">60 KG SAĞ KOL </t>
  </si>
  <si>
    <t xml:space="preserve">KAZIM SERDAL </t>
  </si>
  <si>
    <t xml:space="preserve">MEHMET AKIL </t>
  </si>
  <si>
    <t>ŞAHMAN SÜLEYMANOĞLU</t>
  </si>
  <si>
    <t xml:space="preserve">80 KG SOL KOL </t>
  </si>
  <si>
    <t>MUHAMMET YUŞA ERDEM</t>
  </si>
  <si>
    <t xml:space="preserve">SÜMEYRA KOYUNCU </t>
  </si>
  <si>
    <t xml:space="preserve">40 KG SAĞ KOL </t>
  </si>
  <si>
    <t xml:space="preserve">ESMA DEMİR </t>
  </si>
  <si>
    <t>BUĞRAHAN KARASAPAN</t>
  </si>
  <si>
    <t>FERİDE BUSE ERÖZTEKİN</t>
  </si>
  <si>
    <t>ALEYNA ZEHRA ÇALI</t>
  </si>
  <si>
    <t>ALİ HAYDAR ŞEKERCİ</t>
  </si>
  <si>
    <t>MUHAMMET TALHA AKDENİZ</t>
  </si>
  <si>
    <t>AZAT DURMAZ</t>
  </si>
  <si>
    <t>ÖMER FARUK KOZAKOĞLU</t>
  </si>
  <si>
    <t>GÜLÇİN ALTINAY</t>
  </si>
  <si>
    <t xml:space="preserve">ORHAN UYGUN </t>
  </si>
  <si>
    <t xml:space="preserve">RABİA KAYAHAN </t>
  </si>
  <si>
    <t xml:space="preserve">MURAT EFE KÖMEK </t>
  </si>
  <si>
    <t xml:space="preserve">ŞÜKRİYE YILMAZ </t>
  </si>
  <si>
    <t>EMRAH OKCU</t>
  </si>
  <si>
    <t>FIVB KADINLAR DÜNYA KULÜPLER ŞAMPİYONASI</t>
  </si>
  <si>
    <t>15-19 ARALIK 2021</t>
  </si>
  <si>
    <t>BUKET GÜLÜBAY (VAKIFBANK S. K.)</t>
  </si>
  <si>
    <t>CANSU ÖZBAY (VAKIFBANK S. K.)</t>
  </si>
  <si>
    <t>TUĞBA ŞENOĞLU (VAKIFBANK S. K.)</t>
  </si>
  <si>
    <t>AYÇA AYKAÇ (VAKIFBANK S. K.)</t>
  </si>
  <si>
    <t>KUBRA ÇALIŞKAN (VAKIFBANK S. K.)</t>
  </si>
  <si>
    <t>CHIAKA OGBOGU (VAKIFBANK S. K.)</t>
  </si>
  <si>
    <t>AYŞE MELİS GÜRKAYNAK (VAKIFBANK S. K.)</t>
  </si>
  <si>
    <t>GABRIELA BRAGA GUIMARAES (VAKIFBANK S. K.)</t>
  </si>
  <si>
    <t>ISABELLE HAAK (VAKIFBANK S. K.)</t>
  </si>
  <si>
    <t>MERYEM BOZ (VAKIFBANK S. K.)</t>
  </si>
  <si>
    <t>MICHELLE BARTSCH-HACKLEY (VAKIFBANK S. K.)</t>
  </si>
  <si>
    <t>AYLİN ACAR (VAKIFBANK S. K.)</t>
  </si>
  <si>
    <t>DERYA CEBECİOĞLU (VAKIFBANK S. K.)</t>
  </si>
  <si>
    <t>ZEHRA GÜNEŞ (VAKIFBANK S. K.)</t>
  </si>
  <si>
    <t>GİZEM ÖRGE (FENERBAHÇE OPET S. K.)</t>
  </si>
  <si>
    <t>ANNA LAZAREVA  (FENERBAHÇE OPET S. K.)</t>
  </si>
  <si>
    <t>BELİZ BASKIR (FENERBAHÇE OPET S. K.)</t>
  </si>
  <si>
    <t>CANSU ÇETİN (FENERBAHÇE OPET S. K.)</t>
  </si>
  <si>
    <t>DİCLE NUR BABAT (FENERBAHÇE OPET S. K.)</t>
  </si>
  <si>
    <t>MELİHA İSMAİLOĞLU (FENERBAHÇE OPET S. K.)</t>
  </si>
  <si>
    <t>ARINA FEDOROVTSEVA (FENERBAHÇE OPET S. K.)</t>
  </si>
  <si>
    <t>NAZ AYDEMİR AKYOL (FENERBAHÇE OPET S. K.)</t>
  </si>
  <si>
    <t>ANA CRISTINA MENEZES OLIVERIRA DE SOUZA (FENERBAHÇE OPET S. K.)</t>
  </si>
  <si>
    <t>EDA ERDEM DÜNDAR (FENERBAHÇE OPET S. K.)</t>
  </si>
  <si>
    <t>MINA POPOVIC (FENERBAHÇE OPET S. K.)</t>
  </si>
  <si>
    <t>İPAR KURT (FENERBAHÇE OPET S. K.)</t>
  </si>
  <si>
    <t>TUTKU BURCU YÜZGENÇ (FENERBAHÇE OPET S. K.)</t>
  </si>
  <si>
    <t>BUSE ÜNAL (FENERBAHÇE OPET S. K.)</t>
  </si>
  <si>
    <t>IFCA YILDIZLAR VE GENÇLER SLALOM DÜNYA ŞAMPİYONASI</t>
  </si>
  <si>
    <t>İTALYA/ TRENTINO - TORBOLE - GARDA</t>
  </si>
  <si>
    <t>20-23 HAZİRAN 2021</t>
  </si>
  <si>
    <t>TAN TANDOĞAN</t>
  </si>
  <si>
    <t>MİMOSA MERONİ</t>
  </si>
  <si>
    <t>MERT KAÇAN</t>
  </si>
  <si>
    <t>2021 TECHNO 293 PLUS DÜNYA ŞAMPİYONASI</t>
  </si>
  <si>
    <t>TECHNOPLUS</t>
  </si>
  <si>
    <t>OZAN TÜRKER</t>
  </si>
  <si>
    <t>2021 FORMULA KITE DÜNYA ŞAMPİYONASI</t>
  </si>
  <si>
    <t>İTALYA/ TORBOLE</t>
  </si>
  <si>
    <t>11-17 EKİM 2021</t>
  </si>
  <si>
    <t>EJDER GİNYOL</t>
  </si>
  <si>
    <t>UÇURTMA SÖRFÜ</t>
  </si>
  <si>
    <t>TECHNO 293 DÜNYA ŞAMPİYONASI</t>
  </si>
  <si>
    <t>EMİR MERCANOĞLU</t>
  </si>
  <si>
    <t>RÜZGAR SÖRFÜ</t>
  </si>
  <si>
    <t>WORLD SAILING GENÇLER DÜNYA ŞAMPİYONASI</t>
  </si>
  <si>
    <t xml:space="preserve">UMMAN/ MUSSANAH </t>
  </si>
  <si>
    <t>11-17 ARALIK 2021</t>
  </si>
  <si>
    <t>TECHNO 293+</t>
  </si>
  <si>
    <t xml:space="preserve"> TÜM DALLAR AVRUPA ATICILIK ŞAMPİYONASI</t>
  </si>
  <si>
    <t>HIRVATİSTAN/ OSIJEC</t>
  </si>
  <si>
    <t>20 MAYIS - O6 HAZİRAN 2021</t>
  </si>
  <si>
    <t>10 M HAVALI TABANCA GENÇ KADIN MİLLİ TAKIMI (ŞİMAL YILMAZ, YASEMİN BEYZA YILMAZ, İLAYDA NUR ÇÜRÜK)</t>
  </si>
  <si>
    <t>10 M HAVALI TABANCA</t>
  </si>
  <si>
    <t>10 M HAVALI TABANCA BÜYÜK ERKEK MİLLİ TAKIMI (İSMAİL KELEŞ, SERDAR DEMİREL, YUSUF DİKEÇ)</t>
  </si>
  <si>
    <t>AVRUPA TAKIMLAR YÜRÜYÜŞ ŞAMPİYONASI</t>
  </si>
  <si>
    <t>ÇEKYA/ PODEBRADY</t>
  </si>
  <si>
    <t>16 MAYIS 2021</t>
  </si>
  <si>
    <t>SERHAT GÜNGÖR</t>
  </si>
  <si>
    <t>10KM YÜRÜYÜŞ</t>
  </si>
  <si>
    <t>YÜRÜYÜŞ GENÇ ERKEK MİLLİ TAKIMI (SERHAT GÜNGÖR, MUSTAFA TEKDAL)</t>
  </si>
  <si>
    <t>AVRUPA U23 ATLETİZM ŞAMPİYONASI</t>
  </si>
  <si>
    <t>ESTONYA/ TALLIN</t>
  </si>
  <si>
    <t>08-11 TEMMUZ 2021</t>
  </si>
  <si>
    <t>20KM YÜRÜYÜŞ</t>
  </si>
  <si>
    <t>TUĞBA DANIŞMAZ</t>
  </si>
  <si>
    <t>ALPEREN KARAHAN</t>
  </si>
  <si>
    <t>ERSU ŞAŞMA</t>
  </si>
  <si>
    <t>SIRIKLA ATLAMA</t>
  </si>
  <si>
    <t>AVRUPA U20 ATLETİZM ŞAMPİYONASI</t>
  </si>
  <si>
    <t>15-18 TEMMUZ 2021</t>
  </si>
  <si>
    <t>MERT KAHRAMAN</t>
  </si>
  <si>
    <t>10.000M YÜRÜYÜŞ</t>
  </si>
  <si>
    <t>ŞEVVAL ÖZDOĞAN</t>
  </si>
  <si>
    <t>27. AVRUPA KROS ŞAMPİYONASI</t>
  </si>
  <si>
    <t>İRLANDA/ DUBLIN</t>
  </si>
  <si>
    <t>12 ARALIK 2021</t>
  </si>
  <si>
    <t>AVRUPA BADMİNTON ŞAMPİYONASI</t>
  </si>
  <si>
    <t>UKRAYNA/ KIEV</t>
  </si>
  <si>
    <t>27 NİSAN - 02 MAYIS 2021</t>
  </si>
  <si>
    <t>17 YAŞ ALTI AVRUPA BADMİNTON ŞAMPİYONASI</t>
  </si>
  <si>
    <t>SLOVENYA/ PODČETRTEK</t>
  </si>
  <si>
    <t>03-17 EYLÜL 2021</t>
  </si>
  <si>
    <t>ANIL ULAÇ ATAN - MİRAÇ KANTAR</t>
  </si>
  <si>
    <t>PARALİMPİK YÜZME AVRUPA ŞAMPİYONASI</t>
  </si>
  <si>
    <t>16-22 MAYIS 2021</t>
  </si>
  <si>
    <t>50 M SIRTÜSTÜ S5</t>
  </si>
  <si>
    <t>50 M KELEBEK S5</t>
  </si>
  <si>
    <t>100 M SERBEST S5</t>
  </si>
  <si>
    <t>50 M SERBEST S5</t>
  </si>
  <si>
    <t>200 M SERBEST S5</t>
  </si>
  <si>
    <t>BYDGOSZCZ 2021 DÜNYA PARA ATLETİZM AVRUPA ŞAMPİYONASI</t>
  </si>
  <si>
    <t>01-05 HAZİRAN 2021</t>
  </si>
  <si>
    <t>100M (T54)</t>
  </si>
  <si>
    <t>MUHAMMET KHALVANDI</t>
  </si>
  <si>
    <t>CİRİT ATMA (F57)</t>
  </si>
  <si>
    <t>MUHSİN KAEDİ</t>
  </si>
  <si>
    <t>CİRİT ATMA (F34)</t>
  </si>
  <si>
    <t>HAMİDE DOĞANGÜEŞ</t>
  </si>
  <si>
    <t>100M (T53)</t>
  </si>
  <si>
    <t>400M (T53)</t>
  </si>
  <si>
    <t>400M (T54)</t>
  </si>
  <si>
    <t>RABİA CİRİT</t>
  </si>
  <si>
    <t>GÜLLE ATMA (F41)</t>
  </si>
  <si>
    <t>GÜLLE ATMA F34</t>
  </si>
  <si>
    <t>ABDULLAH ILGAZ</t>
  </si>
  <si>
    <t>YÜKSEK ATLAMA (T47)</t>
  </si>
  <si>
    <t>ÖMER FARUK İLKİN</t>
  </si>
  <si>
    <t>CİRİT ATMA (F41)</t>
  </si>
  <si>
    <t>AVRUPA AMPÜTE FUTBOL ŞAMPİYONASI</t>
  </si>
  <si>
    <t>12-19 EYLÜL 2021</t>
  </si>
  <si>
    <t>AMPÜTE FUTBOL MİLLİ TAKIMI (BÜLENT ÇETİN, ŞEYHMUS ERDİNÇ, İSMAİL KORKMAZ, RAHMİ ÖZCAN, ÖMER GÜLERYÜZ, KEMAL GÜLEŞ, SERKAN DERELİ, ALİCAN KURUYAMAÇ, RÜSTEM KURHAN, FEYYAZ GÖZAÇIK, FATİH ŞENTÜRK, C. S. SELİM KARADAĞ, OKAN ŞAHİNER)</t>
  </si>
  <si>
    <t xml:space="preserve">AMPUTE FUTBOL </t>
  </si>
  <si>
    <t>DYNAMIC BİLARDO AVRUPA ŞAMPİYONASI</t>
  </si>
  <si>
    <t>01-11 KASIM 2021</t>
  </si>
  <si>
    <t>10 TOP</t>
  </si>
  <si>
    <t xml:space="preserve">İBRAHİM VATANSEVER      </t>
  </si>
  <si>
    <t>8 TOP</t>
  </si>
  <si>
    <t>9 TOP</t>
  </si>
  <si>
    <t>3 BANT U25 AVRUPA ŞAMPİYONASI</t>
  </si>
  <si>
    <t>İSPANYA/ MURCIA</t>
  </si>
  <si>
    <t>17-19 ARALIK 2021</t>
  </si>
  <si>
    <t>U25
GENÇLER</t>
  </si>
  <si>
    <t>MUSTAFA MUHEMMED KILIÇ</t>
  </si>
  <si>
    <t>2021 EUBC YILDIZLAR AVRUPA BOKS ŞAMPİYONASI</t>
  </si>
  <si>
    <t>02-11 TEMMUZ 2021</t>
  </si>
  <si>
    <t>DİLAN BALAKKIZ</t>
  </si>
  <si>
    <t>(+)80 KG</t>
  </si>
  <si>
    <t>REFİK KARTAL</t>
  </si>
  <si>
    <t>BERAT KARAARSLAN</t>
  </si>
  <si>
    <t>TALHA BAYRAK</t>
  </si>
  <si>
    <t>ABDULSAMET EROĞLU</t>
  </si>
  <si>
    <t>MUHAMMED ENES KAYNAR</t>
  </si>
  <si>
    <t>MUHAMMED HALİL DOĞRU</t>
  </si>
  <si>
    <t>SUDENAZ BALLIOĞLU</t>
  </si>
  <si>
    <t>FATMA KADIKÖYLÜ</t>
  </si>
  <si>
    <t>2021 EUBC ÜST MİNİKLER AVRUPA BOKS ŞAMPİYONASI</t>
  </si>
  <si>
    <t>SARAYBOSNA, BOSNA-HERSEK</t>
  </si>
  <si>
    <t>10-21 AĞUSTOS 2021</t>
  </si>
  <si>
    <t>HÜSEYİN BABAT</t>
  </si>
  <si>
    <t>RABİA YENİGÜN</t>
  </si>
  <si>
    <t xml:space="preserve">EDA NUR İLHAN </t>
  </si>
  <si>
    <t>RUKEN LEVENT</t>
  </si>
  <si>
    <t>SUDENAZ TOKGÖZ</t>
  </si>
  <si>
    <t>YONCA GÜL</t>
  </si>
  <si>
    <t>2021 EUBC GENÇLER AVRUPA  BOKS ŞAMPİYONASI</t>
  </si>
  <si>
    <t>BUDVA, KARADAĞ</t>
  </si>
  <si>
    <t>13-24.10.2021</t>
  </si>
  <si>
    <t>GAMZE SOĞUKSU</t>
  </si>
  <si>
    <t>54KG</t>
  </si>
  <si>
    <t>NURSELEN YALGETTEKİN</t>
  </si>
  <si>
    <t>GENÇKLER</t>
  </si>
  <si>
    <t>ECE ASUDE EDİZ</t>
  </si>
  <si>
    <t>SENANUR KOCAOĞLU</t>
  </si>
  <si>
    <t>BASEL 2021 AVRUPA ARTİSTİK CİMNASTİK ŞAMPİYONASI</t>
  </si>
  <si>
    <t>İSVİÇRE/ BASEL</t>
  </si>
  <si>
    <t>21-25 NİSAN 2021</t>
  </si>
  <si>
    <t>FERHAT ARICAN</t>
  </si>
  <si>
    <t>PARALEL</t>
  </si>
  <si>
    <t>2021 AVRUPA ARTİSTİK CİMNASTİK ŞAMPİYONASI</t>
  </si>
  <si>
    <t>BARFİKS</t>
  </si>
  <si>
    <t>27. AVRUPA TRAMPOLİN CİMNASTİK ŞAMPİYONASI</t>
  </si>
  <si>
    <t>RUSYA/ SOÇİ</t>
  </si>
  <si>
    <t>29 NİSAN - 02 MAYIS 2021</t>
  </si>
  <si>
    <t>ELİF ÇOLAK - SILA KARAKUŞ</t>
  </si>
  <si>
    <t>SENKRONİZE</t>
  </si>
  <si>
    <t>ELİF ÇOLAK</t>
  </si>
  <si>
    <t>GELİŞMEKTE OLAN</t>
  </si>
  <si>
    <t xml:space="preserve">KORFBOL AVRUPA ŞAMPİYONASI </t>
  </si>
  <si>
    <t xml:space="preserve">04-09 EKİM 2021 </t>
  </si>
  <si>
    <t>KORFBOL A MİLLİ TAKIMI (BUĞÇE DEDEOĞLU, HİLAL KARAŞ, GÜLŞAH GÜNER, BUSE ARGIN, DİLRUBA ABDİKOĞLU, MERVE YAĞAN, AYBİKE YAREN YILDIZ, İNAÇ DEMİR DEMİREL, VAHİT BERK POLAT, KORAY ÇINAR, SEFA ÇELİK, ÖNAY ÖZTÜRK, ORAL ARSLAN, UYGAR GÜLPINAR)</t>
  </si>
  <si>
    <t>KORFBOL</t>
  </si>
  <si>
    <t>EUROPEAN YUNG MASTERS</t>
  </si>
  <si>
    <t>FİNLANDİYA/ VIERUMÄKI</t>
  </si>
  <si>
    <t>22-24 TEMMUZ 2021</t>
  </si>
  <si>
    <t>CAN GÜRDENLİ</t>
  </si>
  <si>
    <t>SEVDA KILINÇ ÇIRAKOĞLU
(REHBER: OKAN YILMAZ)</t>
  </si>
  <si>
    <t>400M (T12)</t>
  </si>
  <si>
    <t>BÜŞRA NUR TIRIKLI</t>
  </si>
  <si>
    <t>DİSK ATMA (F11/12)</t>
  </si>
  <si>
    <t>ÖZNUR AKBULUT
(REHBER: AHMET HAKAN AKBULUT</t>
  </si>
  <si>
    <t xml:space="preserve">400M T11 </t>
  </si>
  <si>
    <t>500M (T11)</t>
  </si>
  <si>
    <t>400M (T13)</t>
  </si>
  <si>
    <t>2. IBSA AVRUPA  HALTER ŞAMPİYONASI</t>
  </si>
  <si>
    <t>2021 IBSA GOALBALL AVRUPA ŞAMPİYONASI</t>
  </si>
  <si>
    <t>TÜRKİYE/ SMSUN</t>
  </si>
  <si>
    <t>01-13 KASIM 2021</t>
  </si>
  <si>
    <t>GOALBALL KADIN MİLLİ TAKIMI (BERFİN ALTAN, ŞEYDANUR KAPLAN, SEVDA ALTINOLUK, SEVTAP ALTINOLUK, REYHAN YILMAZ, FATMA GÜL GÜLER)</t>
  </si>
  <si>
    <t>GOALBALL ERKEK MİLLİ TAKIMI (EBUBEKİR SIDDIK KARA, TUNCAY KARAKAYA, HÜSEYİN ALKAN, OĞUZHAN YILMAZ, MERT ÜZEL, BİLAL TEKİN)</t>
  </si>
  <si>
    <t>BÜYÜKLER AVRUPA GÜREŞ ŞAMPİYONASI</t>
  </si>
  <si>
    <t>19-25 NİSAN 2021</t>
  </si>
  <si>
    <t>125 KG GR</t>
  </si>
  <si>
    <t>SÜLEYMSN KARADENİZ</t>
  </si>
  <si>
    <t>23 YAŞ ALTI AVRUPA GÜREŞ ŞAMPİYONASI</t>
  </si>
  <si>
    <t>KUZEY MAKEDONYA/ ÜSKÜP</t>
  </si>
  <si>
    <t>17-23 MAYIS 2021</t>
  </si>
  <si>
    <t>ANIL BERKAY KILIÇSALLAYAN</t>
  </si>
  <si>
    <t>CAVİT ACA</t>
  </si>
  <si>
    <t>ESRA PUL</t>
  </si>
  <si>
    <t>15 YAŞ ALTI AVRUPA GÜREŞ ŞAMPİYONASI</t>
  </si>
  <si>
    <t>27-30 MAYIS 2021</t>
  </si>
  <si>
    <t>33 KG FW</t>
  </si>
  <si>
    <t>REMZİ TEMUR</t>
  </si>
  <si>
    <t>FERHAT YİĞİT</t>
  </si>
  <si>
    <t>62 KG FS</t>
  </si>
  <si>
    <t>FATİH ÖZGEN</t>
  </si>
  <si>
    <t>68 KG FS</t>
  </si>
  <si>
    <t>52 KG GR</t>
  </si>
  <si>
    <t>YUSUF YAZICI</t>
  </si>
  <si>
    <t>68 KG GR</t>
  </si>
  <si>
    <t>ALİHAN BEREKET</t>
  </si>
  <si>
    <t>85 KG GR</t>
  </si>
  <si>
    <t>46 KG FW</t>
  </si>
  <si>
    <t>TUĞBA AKTAŞ</t>
  </si>
  <si>
    <t>62 KG FW</t>
  </si>
  <si>
    <t>YILDIZLAR AVRUPA GÜREŞ ŞAMPİYONASI</t>
  </si>
  <si>
    <t>BULGARİSTAN/ SAMOKOV</t>
  </si>
  <si>
    <t>14-20 HAZİRAN 2021</t>
  </si>
  <si>
    <t>48 KG GR</t>
  </si>
  <si>
    <t>CENGİZHAN RAMAZAN DOĞAN</t>
  </si>
  <si>
    <t>71 KG FS</t>
  </si>
  <si>
    <t>HAKAN BÜYÜKÇINGIL</t>
  </si>
  <si>
    <t>110 KG FS</t>
  </si>
  <si>
    <t>SERCAN KESGİN</t>
  </si>
  <si>
    <t>45 KG GR</t>
  </si>
  <si>
    <t>61 KG FW</t>
  </si>
  <si>
    <t>GENÇLER AVRUPA GÜREŞ ŞAMPİYONASI</t>
  </si>
  <si>
    <t>ALMANYA/ DORTMUND</t>
  </si>
  <si>
    <t>28 HAZİRAN - 02 TEMMUZ 2021</t>
  </si>
  <si>
    <t>MELİSA SARITAÇ</t>
  </si>
  <si>
    <t>MUHAMMET HAMZA BAKİR</t>
  </si>
  <si>
    <t>TANER GARİP</t>
  </si>
  <si>
    <t>MEVLÜT ÖZDEMİR</t>
  </si>
  <si>
    <t>SAMET YALDIRAN</t>
  </si>
  <si>
    <t>YILDIZLAR PLAJ GÜREŞİ AVRUPA ŞAMPİYONASI</t>
  </si>
  <si>
    <t>YUNANİSTAN/ KATERINI</t>
  </si>
  <si>
    <t>12 EYLÜL 2021</t>
  </si>
  <si>
    <t>12  EYLÜL 2021</t>
  </si>
  <si>
    <t>50 KG WBW</t>
  </si>
  <si>
    <t>MİRAÇ SARAÇ</t>
  </si>
  <si>
    <t>GENÇLER PLAJ GÜREŞİ AVRUPA ŞAMPİYONASI</t>
  </si>
  <si>
    <t>ALİ ZOR</t>
  </si>
  <si>
    <t>70 KG MBW</t>
  </si>
  <si>
    <t>ATİLLA KAAN AYDIN</t>
  </si>
  <si>
    <t>90 KG MBW</t>
  </si>
  <si>
    <t>ÜMMÜHAN DURAN</t>
  </si>
  <si>
    <t>(+)70 KG WBW</t>
  </si>
  <si>
    <t>BÜYÜKLER AVRUPA HALTER ŞAMPİYONASI</t>
  </si>
  <si>
    <t>RUSYA FEDERASYONU/ MOSKOVA</t>
  </si>
  <si>
    <t>03-11 NİSNAN 2021</t>
  </si>
  <si>
    <t xml:space="preserve">67 KG TOPLAM </t>
  </si>
  <si>
    <t xml:space="preserve">DANİYAR ISMAYILOV </t>
  </si>
  <si>
    <t xml:space="preserve">73 KG TOPLAM </t>
  </si>
  <si>
    <t xml:space="preserve">U15 VE YILDIZLAR AVRUPA HALTER ŞAMPİYONASI </t>
  </si>
  <si>
    <t xml:space="preserve">POLONYA/ CIECHANÓW </t>
  </si>
  <si>
    <t>20-27 AĞUSTOS 2021</t>
  </si>
  <si>
    <t>U15
YILDIZLAR</t>
  </si>
  <si>
    <t>NAİME YAREN BAYDEMİR</t>
  </si>
  <si>
    <t>MEDİE BİLİCİER</t>
  </si>
  <si>
    <t>BURAK AYKUN</t>
  </si>
  <si>
    <t>KEREM KURNAZ</t>
  </si>
  <si>
    <t>YASİN ERDOĞAN</t>
  </si>
  <si>
    <t>ZÜLEYHA ALICI</t>
  </si>
  <si>
    <t>ZERDA ÇAĞLAR</t>
  </si>
  <si>
    <t>HÜSNÜ CAN YILMAZ</t>
  </si>
  <si>
    <t>MERVAN DOĞAN</t>
  </si>
  <si>
    <t>TUBANUR KOZ</t>
  </si>
  <si>
    <t>CANAN KORÇAK</t>
  </si>
  <si>
    <t>ESMA ALPER</t>
  </si>
  <si>
    <t>ONURCAN AHMET AYDIN</t>
  </si>
  <si>
    <t>EMRE ALTINTAŞ</t>
  </si>
  <si>
    <t>SERKAN TURAN</t>
  </si>
  <si>
    <t xml:space="preserve">GENÇLER VE U23 AVRUPA HALTER ŞAMPİYONASI </t>
  </si>
  <si>
    <t>FİNLANDİYA/ ROVANIEMI</t>
  </si>
  <si>
    <t>24 EYLÜL - 03 EKİM 2021</t>
  </si>
  <si>
    <t>GENÇLER
U23</t>
  </si>
  <si>
    <t>ASUMAN AYHAN</t>
  </si>
  <si>
    <t>NURAY LEVENT GÜNGÖR</t>
  </si>
  <si>
    <t>ŞAHİN GELİK</t>
  </si>
  <si>
    <t>MELİHCAN GÜNAY</t>
  </si>
  <si>
    <t>MAHMUT TERZİ</t>
  </si>
  <si>
    <t>BATUHAN SANCAK</t>
  </si>
  <si>
    <t>BÜYÜKLER AVRUPA JUDO ŞAMPİYONASI</t>
  </si>
  <si>
    <t>PORTEKİZ/ LİZBON</t>
  </si>
  <si>
    <t>16-18 NİSAN 2021</t>
  </si>
  <si>
    <t>VEDAT ALBAYRAK</t>
  </si>
  <si>
    <t>81KG</t>
  </si>
  <si>
    <t>KAYRA SAYIT</t>
  </si>
  <si>
    <t>(+)78KG</t>
  </si>
  <si>
    <t>LETONYA/ RİGA</t>
  </si>
  <si>
    <t>17-19 AĞUSTOS 2021</t>
  </si>
  <si>
    <t>NURTEN DOGRUSOY</t>
  </si>
  <si>
    <t>SEYMA YILDIRIM</t>
  </si>
  <si>
    <t>ERMAN GURGEN</t>
  </si>
  <si>
    <t>LÜKSEMBURG/ LÜKSEMBURG</t>
  </si>
  <si>
    <t>09-12 EYLÜL 2021</t>
  </si>
  <si>
    <t>JUDO KARIŞIK MİLLİ TAKIMI (UMALT DEMİREL, MUHAMMED DEMİREL, TALHA BÜYÜKESER, ÖMER AYDIN, AHMET ÇUHADAR, HALİL İBRAHİM ÖZMEN, HASRET BOZKURT, ÖZLEM YILDIZ, HABİBE AFYONLU, HİLAL ÖZTÜRK)</t>
  </si>
  <si>
    <t>05-08 KASIM 2021</t>
  </si>
  <si>
    <t>KUBRANUR ESİR</t>
  </si>
  <si>
    <t>2021 AVRUPA KARMA TAKIMLAR ŞAMPİYONASI</t>
  </si>
  <si>
    <t>JUDO KARMA MİLLİ TAKIMI (ÖZLEM YILDIZ, HASRET BOZKURT, ŞEYMA ÖZERLER, MİNEL AKDENİZ, KAYRA SAYİT, KÜBRANUR ESİR, BİLAL ÇİLOĞLU, BAYRAM KANDEMİR, VEDAT ALBAYRAK, MIHAEL ZGANK, MERT ŞİŞMANLAR)</t>
  </si>
  <si>
    <t>JUDO KARMA TAKIM</t>
  </si>
  <si>
    <t>56. AVRUPA BÜYÜKLER KARATE ŞAMPİYONASI</t>
  </si>
  <si>
    <t>20-21 MAYIS 2021</t>
  </si>
  <si>
    <t>5O KG KUMİTE</t>
  </si>
  <si>
    <t>MELTEM HOCAOĞLU AKYOL</t>
  </si>
  <si>
    <t>(+)68 KG KUMİTE</t>
  </si>
  <si>
    <t>KUMİTE KADIN MİLLİ TAKIMI (MELTEM HOCAOĞLU AKYOL, GÜLSEN DEMİRTÜRK, EDA ELTEMUR, MERVE ÇOBAN)</t>
  </si>
  <si>
    <t>AVRUPA ÜMİTLER GENÇLER VE U21 KARATE ŞAMPİYONASI</t>
  </si>
  <si>
    <t>FİNLANDİYA TAMPERE</t>
  </si>
  <si>
    <t>20-22 AĞUSTOS 2021</t>
  </si>
  <si>
    <t>DAMLA SU TÜREMEN</t>
  </si>
  <si>
    <t xml:space="preserve"> (+)59 KG KUMİTE</t>
  </si>
  <si>
    <t>ÖMER FARUK ARLSLAN</t>
  </si>
  <si>
    <t>(+)84 KG KUMİTE</t>
  </si>
  <si>
    <t>KATA GENÇ KADIN MİLLİ TAKIMI (PERİ KOYUNCU, ASLI BAŞAK PEHLİVAN, DAMLA SU TÜREMEN)</t>
  </si>
  <si>
    <t>MÜŞERREF ÖZDEMİR</t>
  </si>
  <si>
    <t>MERT HALICI</t>
  </si>
  <si>
    <t>KADİR KAAN BEKLER</t>
  </si>
  <si>
    <t>KATA GENÇ ERKEK MİLLİ TAKIMI (ALİ EFE AKBABA, YUSUF KILIÇ, GÖRKEM ARSLAN)</t>
  </si>
  <si>
    <t xml:space="preserve">AVRUPA KYOKUSHIN KARATE ŞAMPİYONASI </t>
  </si>
  <si>
    <t>POLONYA/ KATOVİÇE</t>
  </si>
  <si>
    <t>13-14 KASIM 2021</t>
  </si>
  <si>
    <t>MİNİKLER
ÜMİTLER
GENÇLER
BÜYÜKLER</t>
  </si>
  <si>
    <t>AYSUN DURMAZ</t>
  </si>
  <si>
    <t>(+)55 KG</t>
  </si>
  <si>
    <t>MUHAMMED EMİN DALAR</t>
  </si>
  <si>
    <t>(+)75 KG</t>
  </si>
  <si>
    <t>EDANUR KIŞLAK</t>
  </si>
  <si>
    <t>WAKO GENÇLER
AVRUPA KİCK BOKS ŞAMPİYONASI</t>
  </si>
  <si>
    <t>05 - 14 KASIM 2021</t>
  </si>
  <si>
    <t>AHMET UĞUR</t>
  </si>
  <si>
    <t>91 KG FULL CONTACT</t>
  </si>
  <si>
    <t>FİDAN BERFİN YEŞİL</t>
  </si>
  <si>
    <t>52 KG FULL CONTACT</t>
  </si>
  <si>
    <t>EMRAH YAŞAR</t>
  </si>
  <si>
    <t>81 KG FULL CONTACT</t>
  </si>
  <si>
    <t xml:space="preserve">ENES BİLBEN </t>
  </si>
  <si>
    <t>91 KG LOW KICK</t>
  </si>
  <si>
    <t>MELİS NAZLICAN  TALUN</t>
  </si>
  <si>
    <t>52 KG LOW KICK</t>
  </si>
  <si>
    <t>MERT YASİN DOĞAN</t>
  </si>
  <si>
    <t>(+)94 KG POINT FIGHTING</t>
  </si>
  <si>
    <t xml:space="preserve">SAMED AĞDEVE </t>
  </si>
  <si>
    <t>84 KG KICK LIGHT</t>
  </si>
  <si>
    <t>SENA NUR  KOCAOĞLU</t>
  </si>
  <si>
    <t xml:space="preserve">SUDE NUR BASANCI </t>
  </si>
  <si>
    <t>56 KG LOW KICK</t>
  </si>
  <si>
    <t>70 KG LOW KICK</t>
  </si>
  <si>
    <t xml:space="preserve">CENGİZ AVCU </t>
  </si>
  <si>
    <t>71 KG FULL CONTACT</t>
  </si>
  <si>
    <t xml:space="preserve">EMİN ÖZER </t>
  </si>
  <si>
    <t>86 KG FULL CONTACT</t>
  </si>
  <si>
    <t xml:space="preserve">ERSİN MANDAL </t>
  </si>
  <si>
    <t>89 KG KICK LIGHT</t>
  </si>
  <si>
    <t xml:space="preserve">HATİCE NUR TUNÇ </t>
  </si>
  <si>
    <t>48 KG FULL CONTACT</t>
  </si>
  <si>
    <t xml:space="preserve">İBRAHİM AKAY </t>
  </si>
  <si>
    <t>94 KG POINT FIGHTING</t>
  </si>
  <si>
    <t xml:space="preserve">İREM DENİZ YUVANÇ </t>
  </si>
  <si>
    <t>65 KG LOW KICK</t>
  </si>
  <si>
    <t xml:space="preserve">İREMSU İPEK </t>
  </si>
  <si>
    <t>60 KG FULL CONTACT</t>
  </si>
  <si>
    <t xml:space="preserve">KEREM ERGİN </t>
  </si>
  <si>
    <t>94 KG KICK LIGHT</t>
  </si>
  <si>
    <t xml:space="preserve">MUZAFFER KARABULUT </t>
  </si>
  <si>
    <t>54 KG FULL CONTACT</t>
  </si>
  <si>
    <t xml:space="preserve">ÖMER FARUK ŞAHİN </t>
  </si>
  <si>
    <t>(+) 91 KG FULL CONTACT</t>
  </si>
  <si>
    <t xml:space="preserve">ZAFER ŞİMŞEK </t>
  </si>
  <si>
    <t>51 KG FULL CONTACT</t>
  </si>
  <si>
    <t xml:space="preserve">ATANUR YAYLA </t>
  </si>
  <si>
    <t>(+) 94 KG KICK LIGHT</t>
  </si>
  <si>
    <t xml:space="preserve">BARIŞ ÖZASLAN </t>
  </si>
  <si>
    <t xml:space="preserve">BERKE GÜÇLÜ </t>
  </si>
  <si>
    <t>63,5 KG FULL CONTACT</t>
  </si>
  <si>
    <t xml:space="preserve">BÜLENT ÇETİN </t>
  </si>
  <si>
    <t>63,5 KG LOW KICK</t>
  </si>
  <si>
    <t xml:space="preserve">EMİRHAN YILMAZ </t>
  </si>
  <si>
    <t>67 KG FULL CONTACT</t>
  </si>
  <si>
    <t xml:space="preserve">EMRE ALÇİÇEK </t>
  </si>
  <si>
    <t>75 KG FULL CONTACT</t>
  </si>
  <si>
    <t xml:space="preserve">EMRE GÜNEY </t>
  </si>
  <si>
    <t>(+)81 KG LOW KICK</t>
  </si>
  <si>
    <t xml:space="preserve">FAZLI KOÇAK </t>
  </si>
  <si>
    <t>84 KG POINT FIGHTING</t>
  </si>
  <si>
    <t xml:space="preserve">GİZEM ÖZKAN </t>
  </si>
  <si>
    <t>(+)70 KG POINT FIGHTING</t>
  </si>
  <si>
    <t xml:space="preserve">GÖKDENİZ ÇOBAN </t>
  </si>
  <si>
    <t>74 KG KICK LIGHT</t>
  </si>
  <si>
    <t xml:space="preserve">HATİCE MERT </t>
  </si>
  <si>
    <t>70 KG FULL CONTACT</t>
  </si>
  <si>
    <t xml:space="preserve">HAVİN DENİZ </t>
  </si>
  <si>
    <t>70 KG KICK LIGHT</t>
  </si>
  <si>
    <t xml:space="preserve">KAYRA ERTAŞ </t>
  </si>
  <si>
    <t>57 KG FULL CONTACT</t>
  </si>
  <si>
    <t xml:space="preserve">MELİS SUDE PEHLİVAN </t>
  </si>
  <si>
    <t>48 KG LOW KICK</t>
  </si>
  <si>
    <t xml:space="preserve">MİNEL AKPINAR </t>
  </si>
  <si>
    <t>60 KG LOW KICK</t>
  </si>
  <si>
    <t>MUHAMMED BERİTAN CALAYIR</t>
  </si>
  <si>
    <t>71 KG LOW KICK</t>
  </si>
  <si>
    <t>MUSTAFA SONER KILINÇ</t>
  </si>
  <si>
    <t xml:space="preserve">OĞUZHAN TOSUN </t>
  </si>
  <si>
    <t>SEYİT ALİ ARICI</t>
  </si>
  <si>
    <t>51 KG LOW KICK</t>
  </si>
  <si>
    <t xml:space="preserve">SUDE GÜNDÜZ </t>
  </si>
  <si>
    <t>56 KG FULL CONTACT</t>
  </si>
  <si>
    <t xml:space="preserve">SUDENAZ KARATAŞ </t>
  </si>
  <si>
    <t>(+)70 KG KICK LIGHT</t>
  </si>
  <si>
    <t xml:space="preserve">KÜBRA VARLIK </t>
  </si>
  <si>
    <t xml:space="preserve">YAREN ÇINAR </t>
  </si>
  <si>
    <t>(+) 60 KG FULL CONTACT</t>
  </si>
  <si>
    <t>2021 AVRUPA  KÜREK U23 ŞAMPİYONASI</t>
  </si>
  <si>
    <t>POLONYA/ KRUSZWICA</t>
  </si>
  <si>
    <t>04-05 EYLÜL 2021</t>
  </si>
  <si>
    <t>ELİS ÖZBAY - MERVENUR USLU</t>
  </si>
  <si>
    <t>BLW2x</t>
  </si>
  <si>
    <t>ENES GÖK - ŞEFİK ÇAKMAK</t>
  </si>
  <si>
    <t>BLM2x</t>
  </si>
  <si>
    <t>EBRU AKINAL - NİGAR HATUN DEMİROĞLU</t>
  </si>
  <si>
    <t>BLW2-</t>
  </si>
  <si>
    <t>SAMET KABAN - DENİZHAN AYDIN</t>
  </si>
  <si>
    <t>BLM2-</t>
  </si>
  <si>
    <t>2021 AVRUPA GENÇLER KÜREK ŞAMPİYONASI</t>
  </si>
  <si>
    <t>09-10 EKİM 2021</t>
  </si>
  <si>
    <t>ENVER ERMAN, SERKAN ERKAL, KAAN YILMAZ AYDIN, ALİ ARDIL İLGÜN</t>
  </si>
  <si>
    <t>JM4-
4 TEK</t>
  </si>
  <si>
    <t>RUKEN ÜLGEY-ASLIHAN NARAN AKKAY</t>
  </si>
  <si>
    <t>JW2-
2 TEK</t>
  </si>
  <si>
    <t>2021 GAZPROM AVRUPA U21 MASA TENİSİ ŞAMPİYONASI</t>
  </si>
  <si>
    <t>BELÇİKA/ SPA</t>
  </si>
  <si>
    <t>10-14 KASIM 2021</t>
  </si>
  <si>
    <t>MODERN PENTATLON U17-U19 AVRUPA ŞAMPİYONASI</t>
  </si>
  <si>
    <t>PORTEKİZ/  CALDAS DA RAINHA</t>
  </si>
  <si>
    <t>28 AĞUSTOS - 05 EYLÜL 2021</t>
  </si>
  <si>
    <t>GENÇLER
U17
U19</t>
  </si>
  <si>
    <t>U17 KARIŞIK BAYRAK TAKIMI (ALMİRA BELEMİR DEDE - KIVANÇ TAŞYARAN)</t>
  </si>
  <si>
    <t>TETRATLON</t>
  </si>
  <si>
    <t>GENÇLER
U17</t>
  </si>
  <si>
    <t>UIPM 2021 BIATHLE-TRIATHLE AVRUPA ŞAMPİYONASI</t>
  </si>
  <si>
    <t>İSPANYA/ CASDELLDEFELS</t>
  </si>
  <si>
    <t>22-26 EYLÜL 2021</t>
  </si>
  <si>
    <t>YAPRAK NİSA ŞENTÜRK</t>
  </si>
  <si>
    <t>ABDULSAMET ALTAY</t>
  </si>
  <si>
    <t>AYLİN YILMAZ</t>
  </si>
  <si>
    <t>ELİF NAZ AKTAŞ</t>
  </si>
  <si>
    <t>MERHMET EMİR CANBAZOGLU</t>
  </si>
  <si>
    <t>TÜRKER BAHAR</t>
  </si>
  <si>
    <t>U15 TRIATHLE</t>
  </si>
  <si>
    <t>AYDAN DEMİRÖZ</t>
  </si>
  <si>
    <t>SEMİH EREN KURTARAN</t>
  </si>
  <si>
    <t>ANTALYA 2021 AVRUPA AÇIKHAVA OKÇULUK ŞAMPİYONASI</t>
  </si>
  <si>
    <t>31 MAYIS - 06 HAZİRAN 2021</t>
  </si>
  <si>
    <t>MAKARALI YAY BÜYÜK ERKEK MİLLİ TAKIMI (EVREN ÇAĞIRAN, FURKAN ORUÇ, YAKUP YILDIZ)</t>
  </si>
  <si>
    <t>VIRTUS AVRUPA SALON ATLETİZM ŞAMPİYONASI</t>
  </si>
  <si>
    <t>FRANSA/ NANTES</t>
  </si>
  <si>
    <t>09-14 MART 2021</t>
  </si>
  <si>
    <t>60M</t>
  </si>
  <si>
    <t>PENTATHLON</t>
  </si>
  <si>
    <t>EDANUR AKIN</t>
  </si>
  <si>
    <t>3000M YÜRÜYÜŞ</t>
  </si>
  <si>
    <t>4X200M BAYRAK KADIN TAKIMI (ESRA BAYRAK, FATMA DAMLA ALTIN, EDANUR AKIN, MUHSİNE GEZER)</t>
  </si>
  <si>
    <t>4X200 M BAYRAK</t>
  </si>
  <si>
    <t>4X400M BAYRAK KADIN TAKIMI (ESRA BAYRAK, FATMA DAMLA ALTIN, EDANUR AKIN, MUHSİNE GEZER)</t>
  </si>
  <si>
    <t>60M ENGELLİ</t>
  </si>
  <si>
    <t>AVRUPA YAŞ GRUPLARI SATRANÇ ŞAMPİYONASI</t>
  </si>
  <si>
    <t>TÜRKİYE/ ANKARA
ONLINE</t>
  </si>
  <si>
    <t>14-22 EKİM 2021</t>
  </si>
  <si>
    <t>ARDA CANKURT</t>
  </si>
  <si>
    <t>ARDA ÇAMLAR</t>
  </si>
  <si>
    <t>12 YAŞ GENEL</t>
  </si>
  <si>
    <t>AVRUPA OKULLAR  HIZLI SATRANÇ ŞAMPİYONASI</t>
  </si>
  <si>
    <t>ONLINE</t>
  </si>
  <si>
    <t>03-12 ARALIK 2021</t>
  </si>
  <si>
    <t>10 YAŞ K</t>
  </si>
  <si>
    <t>CEREN TIRPAN</t>
  </si>
  <si>
    <t>13 YAŞ K</t>
  </si>
  <si>
    <t>UMUT ATA AKBAŞ</t>
  </si>
  <si>
    <t>AVRUPA BÜYÜKLER TAEKWONDO ŞAMPİYONASI</t>
  </si>
  <si>
    <t>08-11 NİSAN 2021</t>
  </si>
  <si>
    <t>ÜMİTLER AVRUPA TAEKWONDO ŞAMPİYONASI</t>
  </si>
  <si>
    <t>24-27 AĞUSTOS 2021</t>
  </si>
  <si>
    <t>GÖRKEM POLAT (MİLLİ TAKIM)</t>
  </si>
  <si>
    <t>ÜMİTLER U21</t>
  </si>
  <si>
    <t>ALEYNA ŞENYURT</t>
  </si>
  <si>
    <t>GÖKHAN EMRE KESGİN</t>
  </si>
  <si>
    <t>ZEHRA KAYGISIZ</t>
  </si>
  <si>
    <t>OĞUZ TOKGÖZ</t>
  </si>
  <si>
    <t>YILDIZLAR AVRUPATAEKWONDO ŞAMPİYONASI</t>
  </si>
  <si>
    <t>25-27 AĞUSTOS 2021</t>
  </si>
  <si>
    <t>HAYRUNNİSA GÜRBÜZ</t>
  </si>
  <si>
    <t>ALİ SAMİ PELİT</t>
  </si>
  <si>
    <t>ALPER TUNCAY</t>
  </si>
  <si>
    <t>CEREN ÇETİNEL</t>
  </si>
  <si>
    <t>MELİSSA YILDIZ</t>
  </si>
  <si>
    <t>SAHRA NUR ÖZDEMİR</t>
  </si>
  <si>
    <t>MELİSA ERAVCI</t>
  </si>
  <si>
    <t>YUSUF BADEM</t>
  </si>
  <si>
    <t>9. AVRUPA PARA TAEKWONDO ŞAMPİYONASI</t>
  </si>
  <si>
    <t>23 EYLÜL 2021</t>
  </si>
  <si>
    <t>K44 63 KG</t>
  </si>
  <si>
    <t>K44 70 KG</t>
  </si>
  <si>
    <t>K44 52 KG</t>
  </si>
  <si>
    <t>K41 58 KG</t>
  </si>
  <si>
    <t>K44 58 KG</t>
  </si>
  <si>
    <t>K44 57 KG</t>
  </si>
  <si>
    <t>K44 (+)65 KG</t>
  </si>
  <si>
    <t>MUHAMMET UĞUR BİTKAY</t>
  </si>
  <si>
    <t>MİKAİL AKAY</t>
  </si>
  <si>
    <t>K44 63KG</t>
  </si>
  <si>
    <t>RAFET SAMET ADIYAMAN</t>
  </si>
  <si>
    <t>K44 47 KG</t>
  </si>
  <si>
    <t>BÜŞRA EMİRE</t>
  </si>
  <si>
    <t>EMİNE ALTUN</t>
  </si>
  <si>
    <t>K44 52KG</t>
  </si>
  <si>
    <t>AVRUPA GENÇLER TAEKWONDO ŞAMPİYONASI</t>
  </si>
  <si>
    <t>12-15 KASIM 2021</t>
  </si>
  <si>
    <t>ÖMER FARUK DAYIOĞLU</t>
  </si>
  <si>
    <t>RAHMET BARAN ŞİMŞEK</t>
  </si>
  <si>
    <t>HATİCE PINAR YİĞİTALP</t>
  </si>
  <si>
    <t>YUNUS EMRE TAŞ</t>
  </si>
  <si>
    <t>15. AVRUPA POOMSE ŞAMPİYONASI</t>
  </si>
  <si>
    <t>PORTEKİZ / SEIXAL</t>
  </si>
  <si>
    <t>50 YAŞ ALTI FERDİ</t>
  </si>
  <si>
    <t>KÜBRA DAĞLI
EMİRHAN MURAN</t>
  </si>
  <si>
    <t>17 YAŞ ÜSTÜ ÇİFTLER SERBEST STİL</t>
  </si>
  <si>
    <t>ELİF AYBÜKE YILMAZ
BÜŞRA DENİZ YILMAZ
BUSE YAVUZ</t>
  </si>
  <si>
    <t>30 YAŞ ALTI KADIN TAKIM</t>
  </si>
  <si>
    <t>İLKAY TEKİN
ELİF SOYTÜRK AKIN
FATMA TÖREHAN</t>
  </si>
  <si>
    <t>30 YAŞ ÜSTÜ KADIN TAKIMI</t>
  </si>
  <si>
    <t>PELİN DÜZEN
BURAK DİLLİ</t>
  </si>
  <si>
    <t>17 YAŞ ALTI ÇİFTLER SERBEST STİL</t>
  </si>
  <si>
    <t>DİLAN YAPRAK ALAN</t>
  </si>
  <si>
    <t>30 YAŞ ALTI FERDİ</t>
  </si>
  <si>
    <t>SEYYİD BURHANEDİN FIRAT</t>
  </si>
  <si>
    <t>40 YAŞ ALTI FERDİ</t>
  </si>
  <si>
    <t>60 YAŞ ALTI FERDİ</t>
  </si>
  <si>
    <t>AYKUT TAŞGIN</t>
  </si>
  <si>
    <t>17 YAŞ ÜSTÜ FERDİ SERBEST STİL</t>
  </si>
  <si>
    <t>65 YAŞ ÜSTÜ FERDİ</t>
  </si>
  <si>
    <t>FURKAN BAYRAK
ŞEVVAL GÜL</t>
  </si>
  <si>
    <t>30 YAŞ ALTI ÇİFTLER</t>
  </si>
  <si>
    <t>MUHAMMET EMİN MAVİ
FATİH SÖZKESEN
MEHMET BERKE YILDIZ</t>
  </si>
  <si>
    <t>YILDIZ ERKEK TAKIMI</t>
  </si>
  <si>
    <t>MUSTAFA AYDIN</t>
  </si>
  <si>
    <t>HAMİD ARDA SALTA, CEYDA ALKAN</t>
  </si>
  <si>
    <t>MUHAMMED ÇAĞRI GÜLEN</t>
  </si>
  <si>
    <t>17 YAŞ ALTI FERDİ SERBEST STİL</t>
  </si>
  <si>
    <t>PELİN DÜZEN</t>
  </si>
  <si>
    <t>DİLAN YAPRAK ALAN
MUSTAFA AYDIN</t>
  </si>
  <si>
    <t>HABİP OKCU 
ALİ KEMAL USTABAŞ
OSMAN ŞENEL</t>
  </si>
  <si>
    <t>30 YAŞ ALTI ERKEK TAKIMI</t>
  </si>
  <si>
    <t>HAYRİ TEMEL ALPER
VOLKAN YALÇINKAYA
ALPER SADIKOĞLU</t>
  </si>
  <si>
    <t>I30 YAŞ ÜSTÜ KADIN TAKIM</t>
  </si>
  <si>
    <t>İBRAHİM YEŞİLDAĞ</t>
  </si>
  <si>
    <t>65 YAŞ ALTI FERDİ</t>
  </si>
  <si>
    <t>MUSTAFA YILMAZ
SAFİYE YALÇIN TÜRK</t>
  </si>
  <si>
    <t>30 YAŞ ÜSTÜ ÇİFTLER</t>
  </si>
  <si>
    <t>BEYZANUR ÇIĞRIKÇI
EYLÜL SEZGİN
ESMA YILDIZ</t>
  </si>
  <si>
    <t>GENÇ KADIN TAKIMI</t>
  </si>
  <si>
    <t>BÜŞRA GAMZE SABANCI
BÜNYAMİN YAVUZ
AYKUT TAŞGIN
YUSUF EMRE AKBIYIK
MELİKE ÇİÇEK</t>
  </si>
  <si>
    <t>12 YAŞ ÜSTÜ KARIŞIK TAKIM</t>
  </si>
  <si>
    <t>KARIŞIK</t>
  </si>
  <si>
    <t>2021 CEV AVRUPA KADINLAR VOLEYBOL ŞAMPİYONLAR LİGİ</t>
  </si>
  <si>
    <t>ITALYA/ VERONA</t>
  </si>
  <si>
    <t>01 MAYIS 2021</t>
  </si>
  <si>
    <t>GİZEM ÖRGE (VAKIFBANK S. K.)</t>
  </si>
  <si>
    <t>KÜBRA ÇALIŞKAN (VAKIFBANK S. K.)</t>
  </si>
  <si>
    <t>MILENA RASIC (VAKIFBANK S. K.)</t>
  </si>
  <si>
    <t>MELİHA İSMAİLOĞLU (VAKIFBANK S. K.)</t>
  </si>
  <si>
    <t>GÖZDE YILMAZ (VAKIFBANK S. K.)</t>
  </si>
  <si>
    <t>ZEHRA GÜNEŞ  (VAKIFBANK S. K.)</t>
  </si>
  <si>
    <t>MAJA OGNJENOVIC  (VAKIFBANK S. K.)</t>
  </si>
  <si>
    <t>ISABELLE JULIA HAAK (VAKIFBANK S. K.)</t>
  </si>
  <si>
    <t>MICHELLE ELIZABETH BARTSCH-HACKLEY (VAKIFBANK S. K.)</t>
  </si>
  <si>
    <t>A KADINLAR AVRUPA VOLEYBOL ŞAMPİYONASI</t>
  </si>
  <si>
    <t>ROMANYA
HIRVATİSTAN
BULGARİSTAN
SIRBİSTAN</t>
  </si>
  <si>
    <t>19 AĞUSTOS- 04 EYLÜL 2021</t>
  </si>
  <si>
    <t>EDA ERDEM DÜNDAR</t>
  </si>
  <si>
    <t>MERYEM BOZ</t>
  </si>
  <si>
    <t>TUĞBA ŞENOĞLU</t>
  </si>
  <si>
    <t>EBRAR KARAKURT</t>
  </si>
  <si>
    <t>MELİHA İSMAİLOĞLU</t>
  </si>
  <si>
    <t>BUSE ÜNAL</t>
  </si>
  <si>
    <t>YASEMİN GÜVELİ</t>
  </si>
  <si>
    <t>SİMGE ŞEBNEM AKÖZ</t>
  </si>
  <si>
    <t>CANSU ÖZBAY</t>
  </si>
  <si>
    <t>HANDE BALADIN</t>
  </si>
  <si>
    <t>ZEHRA GÜNEŞ</t>
  </si>
  <si>
    <t>İLKİN AYDIN</t>
  </si>
  <si>
    <t>BELİZ BAŞKIR</t>
  </si>
  <si>
    <t>AYÇA AYKAÇ</t>
  </si>
  <si>
    <t>2021 OPTİMİST AVRUPA ŞAMPİYONASI</t>
  </si>
  <si>
    <t>İSPANYA/ CADIZ</t>
  </si>
  <si>
    <t>20-27 HAZİRAN 2021</t>
  </si>
  <si>
    <t>OPTİMİST MİLLİ TAKIMI (MEDİNE HAVVA TATLICAN, FİRDEVS YEĞİN, YİĞİT ÖZBAŞOĞLU, SADRİHAN SUER, GÖRKEM ARDA KOÇAK, DEFNE ISABEL RAMIREZ ZAMBRANO, EGE AYYILDIZBAYRAKTAR, OĞUZ ÖNAL, İLAYDA ŞEN)</t>
  </si>
  <si>
    <t>06-11 TEMMUZ 2021</t>
  </si>
  <si>
    <t>BERKE SAKA</t>
  </si>
  <si>
    <t>MERT KILAVUZ</t>
  </si>
  <si>
    <t>YİĞİT ASLAN</t>
  </si>
  <si>
    <t>1500 M SERBEST</t>
  </si>
  <si>
    <t>BERİL BÖCEKLER</t>
  </si>
  <si>
    <t>DENİZ ERTAN</t>
  </si>
  <si>
    <t>4X200M SERBEST BAYRAK KADIN MİLLİ TAKIMI (BERİL BÖCEKLER, MERVE TUNCEL, ELA NAZ ÖZDEMİR, DENİZ ERTAN)</t>
  </si>
  <si>
    <t>LEN: AVRUPA KISA KULVAR YÜZME MÜSABAKASI</t>
  </si>
  <si>
    <t>RUSYA/ KAZAN</t>
  </si>
  <si>
    <t>02 - 07 KASIM 2021</t>
  </si>
  <si>
    <t>AÇIK YAŞ</t>
  </si>
  <si>
    <t>EMRE SAKÇI</t>
  </si>
  <si>
    <t>AVRUPA ŞAMPİYANALARINDA MADALYA KAZANAN SPORCULAR</t>
  </si>
  <si>
    <t>2020 DÜNYA ŞAMPİYONALARINDA DERECE ALAN SPORCULAR</t>
  </si>
  <si>
    <t>MOTOSİKLET FEDERASYONU</t>
  </si>
  <si>
    <t>DÜNYA SUPERSPORT300 ŞAMPİYONASI FİNALİ</t>
  </si>
  <si>
    <t>PORTEKİZ/ ESTORIL</t>
  </si>
  <si>
    <t>18 EKİM 2020</t>
  </si>
  <si>
    <t>2020 VİRTUS (INAS) DÜNYA SALON ATLETİZM ŞAMPİYONASI</t>
  </si>
  <si>
    <t>POLONYA/ TORUN</t>
  </si>
  <si>
    <t>23-28 ŞUBAT 2020</t>
  </si>
  <si>
    <t>60 M</t>
  </si>
  <si>
    <t>4X400 M KADIN BAYRAK TAKIMI (FATMA DAMLA ALTIN, EDANUR AKIN, SEVİM DEMİRCAN, MUHSİNE GEZER)</t>
  </si>
  <si>
    <t xml:space="preserve">EDANUR AKIN </t>
  </si>
  <si>
    <t>4X200 M KADIN BAYRAK TAKIMI (FATMA DAMLA ALTIN, EDANUR AKIN, MUHSİNE GEZER, ESRA BAYRAK)</t>
  </si>
  <si>
    <t>TAEKWONDO FEDERASYONU</t>
  </si>
  <si>
    <t>2020 ONLINE DÜNYA POOMSAE TAEKWONDO ŞAMPİYONASI</t>
  </si>
  <si>
    <t>15 KASIM - 15 ARALIK 2020</t>
  </si>
  <si>
    <t>30 YAŞ ALTI BAYAN FERDİ</t>
  </si>
  <si>
    <t>60 YAŞ ALTI ERKEK FERDİ</t>
  </si>
  <si>
    <t>30 YAŞ ALTI ERKEK FERDİ</t>
  </si>
  <si>
    <t>50 YAŞ ALTI ERKEK FERDİ</t>
  </si>
  <si>
    <t>2020 AVRUPA ŞAMPİYONALARINDA DERECE ALAN SPORCULAR</t>
  </si>
  <si>
    <t>ATICILIK FEDERASYONU</t>
  </si>
  <si>
    <t xml:space="preserve">POLONYA/ WROCLAW </t>
  </si>
  <si>
    <t xml:space="preserve">23 ŞUBAT - 02 MART 2020 </t>
  </si>
  <si>
    <t>BADMİNTON FEDERASYONU</t>
  </si>
  <si>
    <t>15 YAŞ ALTI AVRUPA BADMİNTON ŞAMPİYONASI</t>
  </si>
  <si>
    <t>FRANSA/ LIEVİN</t>
  </si>
  <si>
    <t>14-16 ŞUBAT 2020</t>
  </si>
  <si>
    <t>RAVZA BODUR</t>
  </si>
  <si>
    <t>SİNEM YILDIZ - BUĞRA AKTAŞ</t>
  </si>
  <si>
    <t>RAVZA BODUR - TUĞÇE DAMAR</t>
  </si>
  <si>
    <t>BİLARDO FEDERASYONU</t>
  </si>
  <si>
    <t>13-16/02/2020</t>
  </si>
  <si>
    <t>SEMİH SAYGINER - MURAT NACİ ÇOKLU</t>
  </si>
  <si>
    <t>CİMNASTİK FEDERASYONU</t>
  </si>
  <si>
    <t>RİTMİK CİMNASTİK AVRUPA ŞAMPİYONASI</t>
  </si>
  <si>
    <t>26-29 KASIM 2020</t>
  </si>
  <si>
    <t>GRUP MİLLİ TAKIMI (DUYGU DOĞAN, PERİ BERKER, EDA ASAR, AZRA AKINCI, NİL KARABİNA)</t>
  </si>
  <si>
    <t>3 ÇEMBER
2 LABUT</t>
  </si>
  <si>
    <t xml:space="preserve"> 34. AVRUPA ERKEKLER ARTİSTİK CİMNASTİK ŞAMPİYONASI </t>
  </si>
  <si>
    <t>09-13 ARALIK 2020</t>
  </si>
  <si>
    <t xml:space="preserve">FERHAT ARICAN </t>
  </si>
  <si>
    <t>HALKA</t>
  </si>
  <si>
    <t>MERT EFE KILIÇER</t>
  </si>
  <si>
    <t>ARTİSTİK CİMNASTİK BÜYÜK ERKEK MİLLİ TAKIMI (ÜMİT ŞAMİLOĞLU, FERHAT ARICAN, İBRAHİM ÇOLAK, AHMET ÖNDER, ABDELRAHMAN ELGAMAL)</t>
  </si>
  <si>
    <t>GENEL TASNİF</t>
  </si>
  <si>
    <t>BORA TARHAN</t>
  </si>
  <si>
    <t>ATLAMA MASASI</t>
  </si>
  <si>
    <t>KULPLU BEYGİR</t>
  </si>
  <si>
    <t xml:space="preserve"> 33. AVRUPA KADINLAR ARTİSTİK CİMNASTİK ŞAMPİYONASI </t>
  </si>
  <si>
    <t>17-20 ARALIK 2020</t>
  </si>
  <si>
    <t>GÖKSU ÜÇTAŞ ŞANLI</t>
  </si>
  <si>
    <t>YER</t>
  </si>
  <si>
    <t>DERİN TANRIYAŞÜKÜR</t>
  </si>
  <si>
    <t>ASİMETRİK PARALEL</t>
  </si>
  <si>
    <t>ESKRİM FEDERASYONU</t>
  </si>
  <si>
    <t>GENÇLER AVRUPA ŞAMPİYONASI</t>
  </si>
  <si>
    <t>IRVATSİTAN/ POREC</t>
  </si>
  <si>
    <t>27 ŞUBAT - 02 MART 2020</t>
  </si>
  <si>
    <t>GENÇ KADIN KILIÇ MİLLİ TAKIMI
(AYLİN ÇAKIR, DENİZ SELİN ÜNLÜDAĞ, NİSANUR ERBİL, TUĞÇE RANA KAYA)</t>
  </si>
  <si>
    <t>GÜREŞ FEDERASYONU</t>
  </si>
  <si>
    <t>10-16 ŞUBAT 2020</t>
  </si>
  <si>
    <t>SÜLEYMAN KARADENİZ</t>
  </si>
  <si>
    <t>JUDO FEDERASYONU</t>
  </si>
  <si>
    <t>04 - 06 KASIM 2020</t>
  </si>
  <si>
    <t>MUHAMMED MUSTAFA KOÇ</t>
  </si>
  <si>
    <t>SALİH YILDIZ</t>
  </si>
  <si>
    <t>23 YAŞALTI AVRUPA ŞAMPİYONASI</t>
  </si>
  <si>
    <t>10 - 11 KASIM 2020</t>
  </si>
  <si>
    <t>KARATE FEDERASYONU</t>
  </si>
  <si>
    <t xml:space="preserve"> MACARİSTAN/ BUDAPEŞTE</t>
  </si>
  <si>
    <t>07-09 ŞUBAT 2020</t>
  </si>
  <si>
    <t>ENES ÖZDEMİR
FURKAN KAYNAR
ÖMER BERAT KAYNAR</t>
  </si>
  <si>
    <t>HAZEL BALIK</t>
  </si>
  <si>
    <t>ALPEREN YAMAN</t>
  </si>
  <si>
    <t>SİMAY TOKCAN</t>
  </si>
  <si>
    <t>RABİA ŞENTÜRK</t>
  </si>
  <si>
    <t>DAMLA SU TÜREMEN
ZEHRA KAYA
ŞULE AZRA AKBULUT</t>
  </si>
  <si>
    <t>KÜREK FEDERASYONU</t>
  </si>
  <si>
    <t>26-27 EYLÜL 2020</t>
  </si>
  <si>
    <t>RUKEN ÜLGEY (GALATASARAY S.K.) - ASLIHAN NARAN AKKAY (GALATASARAY S. K.)</t>
  </si>
  <si>
    <t>KÜREK
(GK2-)</t>
  </si>
  <si>
    <t>UIPM 2020 MODERN PENTATLON AVRUPA U24 ŞAMPİYONASI</t>
  </si>
  <si>
    <t>POLONYA/ DRZONKOW</t>
  </si>
  <si>
    <t>17-22 KASIM 2020</t>
  </si>
  <si>
    <t>U24 ERKEK MİLLİ TAKIMI (BUĞRA ÜNAL, DORA NUSRETOĞLU, ARDA SELÇUK)</t>
  </si>
  <si>
    <t>SATRANÇ FEDERASYONU</t>
  </si>
  <si>
    <t>AVRUPA ONLINE SATRANÇ ŞAMPİYONASI</t>
  </si>
  <si>
    <t>16-31 MAYIS 2020</t>
  </si>
  <si>
    <t>MUSTAFA SEZGİN</t>
  </si>
  <si>
    <t>AVRUPA ONLINE YAŞ GRUPLARI SATRANÇ ŞAMPİYONASI</t>
  </si>
  <si>
    <t>18-20 EYLÜL 2020</t>
  </si>
  <si>
    <t>14 YAŞ</t>
  </si>
  <si>
    <t>AVRUPA KULÜPLER AÇIK TAEKWONDO ŞAMPİYONASI</t>
  </si>
  <si>
    <t>HIRVATİSTAN / ZAGREB</t>
  </si>
  <si>
    <t>21-25 KASIM 2020</t>
  </si>
  <si>
    <t>CEYHUN CAN MÜNYAS (EGO GSK)</t>
  </si>
  <si>
    <t>SUDE YAREN UZUNÇAVDAR (EGO SK)</t>
  </si>
  <si>
    <t xml:space="preserve">(+)68 KG </t>
  </si>
  <si>
    <t>53 KG
MİLLİ TAKIM</t>
  </si>
  <si>
    <t>57 KG
MİLLİ TAKIM</t>
  </si>
  <si>
    <t>ORKUN ATEŞLİ</t>
  </si>
  <si>
    <t>87 KG
MİLLİ TAKIM</t>
  </si>
  <si>
    <t>(+)87 KG
MİLLİ TAKIM</t>
  </si>
  <si>
    <t>YİĞİTHAN KILIÇ (EGO SK)</t>
  </si>
  <si>
    <t>SELİN EKŞİ (ÇABUK GSK)</t>
  </si>
  <si>
    <t>67 KG
MİLLİ TAKIM</t>
  </si>
  <si>
    <t>(+)73 KG
MİLLİ TAKIM</t>
  </si>
  <si>
    <t>MURAT BERK KAYA (ÇABUK GSK)</t>
  </si>
  <si>
    <t>ALEYNA DEMİR (EGO SK)</t>
  </si>
  <si>
    <t>49 KG
MİLLİ TAKIM</t>
  </si>
  <si>
    <t>MERVE DİNÇEL (EGO SK)</t>
  </si>
  <si>
    <t>YUSUF KARA</t>
  </si>
  <si>
    <t>74 KG
MİLLİ TAKIM</t>
  </si>
  <si>
    <t>BÜYÜKLER OLİMPİK KİLO KATEGORİLERİ AVRUPA TAEKWONDO ŞAMPİYONASI</t>
  </si>
  <si>
    <t>10-11 ARALIK 2020</t>
  </si>
  <si>
    <t>(+) 67 KG</t>
  </si>
  <si>
    <t>VOLEYBOL FEDERASYONU</t>
  </si>
  <si>
    <t xml:space="preserve">U19 KADINLAR AVRUPA ŞAMPİYONASI </t>
  </si>
  <si>
    <t>HIRVATİSTAN/ OSIJEK
BOSNA HERSEK/ ZENICA</t>
  </si>
  <si>
    <t>22-30 AĞUSTOS 2020</t>
  </si>
  <si>
    <t>VOLEYBOL U19 KADIN MİLLİ TAKIMI (SUDE HACIMUSTAFAOĞLU, ÇAĞLA SALİH, ELİF SU ERİÇEK, LİLA ŞENGÜN, HANİFE NUR ÖZAYDINLI, İLAYDA UÇAK, SUDE NAZ UZUN, İPAR ÖZAY KURT, ALEYNA GÖÇMEN, BEREN YEŞİLIRMAK, GÜLCE GÜÇTEKİN, MELİSA EGE BÜKMEN)</t>
  </si>
  <si>
    <t>CEV U17 KADINLAR AVRUPA VOLEYBOL ŞAMPİYONASI</t>
  </si>
  <si>
    <t>KARADAĞ/ PODGORICA</t>
  </si>
  <si>
    <t>01-09 EKİM 2020</t>
  </si>
  <si>
    <t>U17 KADIN VOLEYBOL MİLLİ TAKIMI
(ALEYNA GÖÇMEN, DENİZ NAZLICAN ZENGİN, BEREN YEŞİLIRMAK, MELİSA EGE BÜKMEN, YASEMİN NARLIOĞLU, ÖZLEM ŞAHİN, DALIA WILSON, ÖZGE ARSLANALP, MİRAY GÖZÜBÜYÜK, PELİN EROKTAY, BİANCA İLAYDA MUMCULAR, DİLAY ÖZDEMİR)</t>
  </si>
  <si>
    <t>OLİMPİYAT (KIŞ)</t>
  </si>
  <si>
    <t>PARALİMPİK
(KIŞ)</t>
  </si>
  <si>
    <t>GYMNASİADE</t>
  </si>
  <si>
    <t>UNIVERSIADE</t>
  </si>
  <si>
    <t>YOG</t>
  </si>
  <si>
    <t>AVRUPA OYUNLARI</t>
  </si>
  <si>
    <t xml:space="preserve">DEAFYLMPICS </t>
  </si>
  <si>
    <t xml:space="preserve">BOCCE-BOWLING-DART </t>
  </si>
  <si>
    <t>E-SPOR</t>
  </si>
  <si>
    <t>GELENEKSEL SPOR DALLARI</t>
  </si>
  <si>
    <t>GELENEKSEL TÜRK OKÇULUK</t>
  </si>
  <si>
    <t>KAYKAY</t>
  </si>
  <si>
    <t>sf1357**</t>
  </si>
  <si>
    <t>VOLEYBOL &amp; PLAJ</t>
  </si>
  <si>
    <t>01/01/2021 - 31/12/2021 TARİHLERİ ARASINDA KAZANILAN MADALYA LİSTESİ</t>
  </si>
  <si>
    <t>01/01/2020 - 31/12/2020 TARİHLERİ ARASINDA KAZANILAN MADALYA LİSTESİ</t>
  </si>
  <si>
    <t>01/01/2019 - 31/12/2019 TARİHLERİ ARASINDA KAZANILAN MADALYA LİSTESİ</t>
  </si>
  <si>
    <t>2019 YILI DÜYA ŞAMPİYONALARINDA MADALYA KAZANAN SPORCULAR</t>
  </si>
  <si>
    <t>ATLETİZM FEDERASYONU</t>
  </si>
  <si>
    <t>35. DÜNYA DAĞ KOŞUSU ŞAMPİYONASI</t>
  </si>
  <si>
    <t>ARJANTİN/ VILLA LA ANGOSTURA</t>
  </si>
  <si>
    <t>15 KASIM 2019</t>
  </si>
  <si>
    <t>2 (GK)
2 (GE)</t>
  </si>
  <si>
    <t>SEBİH BAHAR</t>
  </si>
  <si>
    <t>DAĞ KOŞUSU GENÇ ERKEK MİLLİ TAKIMI (SEBİH BAHAR, SİNAN AKSOY, SAMET DEMİR, MAHSUM DEĞER)</t>
  </si>
  <si>
    <t>DAĞ KOŞUSU GENÇ KADIN MİLLİ TAKIMI (RUKEN TEK, DİLEK ÖZTÜRK, EZGİ KAYA, SEMANUR KANAT)</t>
  </si>
  <si>
    <t>BASKETBOL FEDERASYONU</t>
  </si>
  <si>
    <t>3X3 U18 DÜNYA KUPASI (DÜNYA ŞAMPİYONASI)</t>
  </si>
  <si>
    <t>MOĞOLİSTAN/ ULAN BATUR</t>
  </si>
  <si>
    <t>03-06 HAZİRAN 2019</t>
  </si>
  <si>
    <t>3X3 U18 ERKEK BASKETBOL TAKIMI (GÖKTUĞ BAŞ, ATAKAN ERDEK, ÇAĞATAY ÖZKAN, İNANÇ MERT HOTAMIŞ)</t>
  </si>
  <si>
    <t>TEKERLEKLİ SANDALYE ESKRİM U17 &amp; U23 DÜNYA ŞAMPİYONASI</t>
  </si>
  <si>
    <t>BİRLEŞİK ARAP EMİRLİKLERİ/ ŞARİKA</t>
  </si>
  <si>
    <t>10-13 ŞUBAT 2019</t>
  </si>
  <si>
    <t>U17
U23</t>
  </si>
  <si>
    <t>’S-HERTOGENBOSCH 2019 DÜNYA PARA OKÇULUK ŞAMPİYONASI</t>
  </si>
  <si>
    <t>03-09 HAZİRAN 2019</t>
  </si>
  <si>
    <t>W1 (REC/COMP)</t>
  </si>
  <si>
    <t>W1 (REC/COMP) ERKEK TAKIMI (BAHATTİN HEKİMOĞLU, YİĞİT CANER AYDIN, NACİ YENİER)</t>
  </si>
  <si>
    <t xml:space="preserve">                                                                                                                                                                                                                                                                                                                                                                                                                                                                                                                                                                                                                                                                                                                                                                                                                                                                                                                                                                                                                                                                                                                                                                                                                                                                                                                                                                                                                                                                                                                                                                                                                                                                                                                                                                                                                                                                                                                                                                                                                                                                                                                                                                            </t>
  </si>
  <si>
    <t>KLASİK YAY KADIN TAKIMI (MERVE NUR EROĞLU, YAĞMUR ŞENGÜL, ZEHRA ÖZBEY TORUN)</t>
  </si>
  <si>
    <t xml:space="preserve">MURAT TURAN </t>
  </si>
  <si>
    <t>MAKARALI YAY ERKEK TAKIMI (BÜLENT KORKMAZ, MURAT TURAN, ERDOĞAN AYGAN)</t>
  </si>
  <si>
    <t>NUR-SULTAN 2019 DÜNYA PARA HALTER ŞAMPİYONASI</t>
  </si>
  <si>
    <t>KAZAKİSTAN/ NURSULTAN</t>
  </si>
  <si>
    <t>13-30 TEMMUZ 2019</t>
  </si>
  <si>
    <t>BWF PARA BADMİNTON DÜNYA ŞAMPİYONASI</t>
  </si>
  <si>
    <t>20-25 AĞUSTOS 2019</t>
  </si>
  <si>
    <t>HALİME YILDIZ</t>
  </si>
  <si>
    <t>LONDRA 2019 DÜNYA PARA YÜZMEŞAMPİYONASI</t>
  </si>
  <si>
    <t>İNGİLTERE/ LONDRA</t>
  </si>
  <si>
    <t>09-15 EYLÜL 2019</t>
  </si>
  <si>
    <t>50 M SIRTÜSTÜ KLAS S5</t>
  </si>
  <si>
    <t>50 M KELEBEK KLAS S5</t>
  </si>
  <si>
    <t>SYDNEY 2019 PARA ATICILIK DÜNYA ŞAMPİYONASI</t>
  </si>
  <si>
    <t>AVUSTRALYA/ SYDNEY</t>
  </si>
  <si>
    <t>09-19 EKİM 2019</t>
  </si>
  <si>
    <t>P2 10 M HAVALI TABANCA SH1</t>
  </si>
  <si>
    <t>AYSEL ÖZGAN - MURAT OĞUZ</t>
  </si>
  <si>
    <t>P6 10 M TABANCA KARMA TAKIM SH1</t>
  </si>
  <si>
    <t>22. DÜNYA PARA BİLEK GÜREŞİ ŞAMPİYONASI</t>
  </si>
  <si>
    <t>26 EKİM - 04 KASIM 2019</t>
  </si>
  <si>
    <t xml:space="preserve">55 (K)
55 (E) </t>
  </si>
  <si>
    <t xml:space="preserve">6 (K)
2 (E) </t>
  </si>
  <si>
    <t>FERHAT SEVEN</t>
  </si>
  <si>
    <t>(+)90 KG AYAKTA SAĞ KOL</t>
  </si>
  <si>
    <t>65 KG OTURARAK SOL KOL</t>
  </si>
  <si>
    <t>(+)90 KG AYAKTA SOL KOL</t>
  </si>
  <si>
    <t>DUBAI 2019 DÜNYA PARA ATLETİZM ŞAMPİYONASI</t>
  </si>
  <si>
    <t>BİRLEŞİK ARAP EMİRLİKLERİ/ DUBAİ</t>
  </si>
  <si>
    <t>07-15 KASIM 2019</t>
  </si>
  <si>
    <t>HAMİDE DOĞANGÜN</t>
  </si>
  <si>
    <t>400 M T53</t>
  </si>
  <si>
    <t>3 BANT BİLARDO MİLLİ TAKIMLAR DÜNYA ŞAMPİYONASI</t>
  </si>
  <si>
    <t>ALMANYA / VIERSEN</t>
  </si>
  <si>
    <t>14-17 MART 2019</t>
  </si>
  <si>
    <t>3 BANT BİLARDO MİLLİ TAKIMI (MURAT NACİ ÇOKLU, LÜTFİ ÇENET)</t>
  </si>
  <si>
    <t>3 BANT BİLARDO FERDİ DÜNYA ŞAMPİYONASI</t>
  </si>
  <si>
    <t>DANİMARKA/ RANDERS</t>
  </si>
  <si>
    <t>26-30 KASIM 2019</t>
  </si>
  <si>
    <t>BOCCE BOWLİNG VE DART FEDERASYONU</t>
  </si>
  <si>
    <t xml:space="preserve">DÜNYA ÜMİTLER VE GENÇLER BOCCE (VOLO) ŞAMPİYONASI </t>
  </si>
  <si>
    <t>23-28 EYLÜL 2019</t>
  </si>
  <si>
    <t>GENÇLER
ÜMİTLER</t>
  </si>
  <si>
    <t>16 (G)
20 (Ü)</t>
  </si>
  <si>
    <t>9 (G)
7 (Ü)</t>
  </si>
  <si>
    <t>BASMAK</t>
  </si>
  <si>
    <t>DÜNYA BÜYÜK ERKEKLER BOCCE (VOLO) ŞAMPİYONASI</t>
  </si>
  <si>
    <t>05-09 KASIM 2019</t>
  </si>
  <si>
    <t>MEHMET CAN YAKIN - BURAK ALTAY</t>
  </si>
  <si>
    <t>VOLO - RÖLE</t>
  </si>
  <si>
    <t>BOKS FEDERASYONU</t>
  </si>
  <si>
    <t>2019 AIBA BÜYÜK KADINLAR DÜNYA BOKS ŞAMPİYONASI</t>
  </si>
  <si>
    <t>RUSYA/ ULAN UDE</t>
  </si>
  <si>
    <t>03-13 EKİM 2019</t>
  </si>
  <si>
    <t>48-51 KG</t>
  </si>
  <si>
    <t>64-69 KG</t>
  </si>
  <si>
    <t>49. ARTİSTİK CİMNASTİK DÜNYA ŞAMPİYONASI</t>
  </si>
  <si>
    <t>ALMANYA/ STUTTGART</t>
  </si>
  <si>
    <t>28 EYLÜL - 14 EKİM 2019</t>
  </si>
  <si>
    <t xml:space="preserve">15 (E) </t>
  </si>
  <si>
    <t>GÖRME ENGELLİLER SPOR FEDERASYONU</t>
  </si>
  <si>
    <t>2019 IPC GENÇLER PARA ATLETİZM DÜNYA ŞAMPİYONASI</t>
  </si>
  <si>
    <t>İSVİÇRE/ NOTTWIL</t>
  </si>
  <si>
    <t>30 TEMMUZ - 05 AĞUSTOS 2019</t>
  </si>
  <si>
    <t>HAVVA ELMALI</t>
  </si>
  <si>
    <t>800 M T11</t>
  </si>
  <si>
    <t>1500 M T11</t>
  </si>
  <si>
    <t>400 M T11</t>
  </si>
  <si>
    <t>400 M T12</t>
  </si>
  <si>
    <t>14. IBSA DÜNYA HALTER ŞAMPİYONASI</t>
  </si>
  <si>
    <t>MISIR/ GIZA</t>
  </si>
  <si>
    <t>15-22 KASIM 2019</t>
  </si>
  <si>
    <t>4 (HALTER-K)
6 (HALTER-E)
4 BP-K)
5 (BP-E)</t>
  </si>
  <si>
    <t>75 KG HALTER</t>
  </si>
  <si>
    <t>48 KG HALTER</t>
  </si>
  <si>
    <t>67,5 KG HALTER</t>
  </si>
  <si>
    <t>82.5 KG BENCH PRESS</t>
  </si>
  <si>
    <t>82,5 KG HALTER</t>
  </si>
  <si>
    <t>48 KG BENCH PRESS</t>
  </si>
  <si>
    <t>29 TEMMUZ - 04 AĞUSTOS 2019</t>
  </si>
  <si>
    <t>52
37 (FS)
33 (FW)
41 (GR)</t>
  </si>
  <si>
    <t>9 (FS)
10 (FW)
6 (GR)</t>
  </si>
  <si>
    <t>60 KG (GR)</t>
  </si>
  <si>
    <t>45 KG (FS)</t>
  </si>
  <si>
    <t>ZERDA DEMİR</t>
  </si>
  <si>
    <t>43 KG (FW)</t>
  </si>
  <si>
    <t>FURKAN TAŞ</t>
  </si>
  <si>
    <t>92 KG (GR)</t>
  </si>
  <si>
    <t>YILDIZLAR VE GENÇLER PLAJ GÜREŞİ DÜNYA ŞAMPİYONASI</t>
  </si>
  <si>
    <t>UKRAYNA/ ODESA</t>
  </si>
  <si>
    <t>11 AĞUSTOS 2019</t>
  </si>
  <si>
    <t>10
8 (YE)
5 (YK)
8 (GE)
4 (GK)</t>
  </si>
  <si>
    <t xml:space="preserve">
1 (YE)
2 (YK)
1 (GE)
2 (GK)</t>
  </si>
  <si>
    <t>AHMET GIZIR</t>
  </si>
  <si>
    <t>FURKAN ÇAY</t>
  </si>
  <si>
    <t>BULUTHAN ÖKSÜZ</t>
  </si>
  <si>
    <t>ZEYNEP YILDIRIM</t>
  </si>
  <si>
    <t>ENES KAAN SÖKELEN</t>
  </si>
  <si>
    <t>MEHMET KARACA</t>
  </si>
  <si>
    <t>ZELİHA KARA</t>
  </si>
  <si>
    <t>YİĞİT ÖZTÜRKCAN</t>
  </si>
  <si>
    <t>ESMA AKKAYA</t>
  </si>
  <si>
    <t>(+)50 KG</t>
  </si>
  <si>
    <t>MEHMET CAN KAYA</t>
  </si>
  <si>
    <t>GENÇLER DÜNYA GÜREŞ ŞAMPİYONASI</t>
  </si>
  <si>
    <t>ESTONYA/ TALIN</t>
  </si>
  <si>
    <t>12-18 AĞUSTOS 2019</t>
  </si>
  <si>
    <t>59
43 (FS)
36 (FW)
47 (GR)</t>
  </si>
  <si>
    <t xml:space="preserve">
6 (FS)
23 (FW)
3 (GR)</t>
  </si>
  <si>
    <t>ABDULVASİ BALTA</t>
  </si>
  <si>
    <t>74 KG (FS)</t>
  </si>
  <si>
    <t>97 KG (FS)</t>
  </si>
  <si>
    <t>PAŞA EKREM KARABULUT</t>
  </si>
  <si>
    <t>125 KG (FS)</t>
  </si>
  <si>
    <t>DOĞAN KAYA</t>
  </si>
  <si>
    <t>82 KG (GR)</t>
  </si>
  <si>
    <t>BEDİRHAN TAN</t>
  </si>
  <si>
    <t>87 KG (GR)</t>
  </si>
  <si>
    <t>BEYTULLAH KAYIŞDAĞ</t>
  </si>
  <si>
    <t>130 KG (GR)</t>
  </si>
  <si>
    <t>KAZAKİSTAN/ NUR SULTAN</t>
  </si>
  <si>
    <t>14-22 EYLÜL 2019</t>
  </si>
  <si>
    <t>95
79 (FS)
55 (FW)
64 (GR)</t>
  </si>
  <si>
    <t>95
9 (FS)
12 (FW)
11 (GR)</t>
  </si>
  <si>
    <t>08-13 EKİM 2019</t>
  </si>
  <si>
    <t>39
18 (A-FS)
25 (B-FS)
19 (A-GR)
27 (B-GR)
21 (C-FS)
19 (C-GR)
23 (D-FS)
15 (D-GR)
20 (E-FS)
18 (E-GR)</t>
  </si>
  <si>
    <t xml:space="preserve">
3 (A-FS)
5 (B-FS)
18 (A-GR)
8 (B-GR)
18 (C-FS)
9 C-GR)
10 (D-FS)
13 (D-GR)
7 (E-FS)
4 (E-GR)</t>
  </si>
  <si>
    <t>78 KG (A-FS)</t>
  </si>
  <si>
    <t>ALİ MEHMET İMAMAOĞLU</t>
  </si>
  <si>
    <t>100 KG (A-FS)</t>
  </si>
  <si>
    <t>100 KG (E-GR)</t>
  </si>
  <si>
    <t>100 KG (B-FS)</t>
  </si>
  <si>
    <t>62 KG (E-GR)</t>
  </si>
  <si>
    <t>62 KG (B-GR)</t>
  </si>
  <si>
    <t>78 KG (C-GR)</t>
  </si>
  <si>
    <t>78 KG (D-GR)</t>
  </si>
  <si>
    <t>78 KG (E-FS)</t>
  </si>
  <si>
    <t>100 KG (E-FS)</t>
  </si>
  <si>
    <t>28 EKİM - 03 KASIM 2019</t>
  </si>
  <si>
    <t>59
43 (FS)
31 (FW)
41 (GR)</t>
  </si>
  <si>
    <t>8 (FS)
17 (FW)
7 (GR)</t>
  </si>
  <si>
    <t>79 KG (FS)</t>
  </si>
  <si>
    <t>86 KG (FS)</t>
  </si>
  <si>
    <t>HALTER FEDERASYONU</t>
  </si>
  <si>
    <t>YILDIZLAR DÜNYA HALTER ŞAMPİYONASI</t>
  </si>
  <si>
    <t>ABD/ LAS VEGAS</t>
  </si>
  <si>
    <t>08-15 MART 2019</t>
  </si>
  <si>
    <t xml:space="preserve">2 (K)
2 (E) </t>
  </si>
  <si>
    <t>MUSTAFA ERDOĞAN</t>
  </si>
  <si>
    <t>ZELİHA ÜLKER</t>
  </si>
  <si>
    <t>BAHAR KORUBEYİ</t>
  </si>
  <si>
    <t>GENÇLER DÜNYA HALTER ŞAMPİYONASI</t>
  </si>
  <si>
    <t>FİJİ/ SUVA</t>
  </si>
  <si>
    <t>01-08 HAZİRAN 2019</t>
  </si>
  <si>
    <t>46
33 (GK)
41 (GE)</t>
  </si>
  <si>
    <t>3 (GK)
4 (GE)</t>
  </si>
  <si>
    <t>61 KG TOLAM</t>
  </si>
  <si>
    <t xml:space="preserve">59 KG  TOPLAM </t>
  </si>
  <si>
    <t xml:space="preserve">71 KG SİLKME </t>
  </si>
  <si>
    <t xml:space="preserve">76 KG TOPLAM </t>
  </si>
  <si>
    <t>45 KG  SİLKME</t>
  </si>
  <si>
    <t xml:space="preserve">45 KG TOPLAM </t>
  </si>
  <si>
    <t xml:space="preserve">64 KG TOPLAM </t>
  </si>
  <si>
    <t xml:space="preserve">71 KG TOPLAM </t>
  </si>
  <si>
    <t xml:space="preserve">61 KG TOPLAM  </t>
  </si>
  <si>
    <t>BÜYÜKLER DÜNYA HALTER ŞAMPİYONASI</t>
  </si>
  <si>
    <t>TAYLAND/ PATTAYA</t>
  </si>
  <si>
    <t>18-27 EYLÜL 2019</t>
  </si>
  <si>
    <t>13 (BK)
18 (BE(</t>
  </si>
  <si>
    <t xml:space="preserve">45 KG KOPARMA </t>
  </si>
  <si>
    <t>İŞİTME ENGELLİLER SPOR FEDERASYONU</t>
  </si>
  <si>
    <t xml:space="preserve">ICSD 1. DÜNYA İŞİTME ENGELLİLER SALON ATLETİZM ŞAMPİYONASI </t>
  </si>
  <si>
    <t>ESTONYA/ TALLINN</t>
  </si>
  <si>
    <t>13-19 MART 2019</t>
  </si>
  <si>
    <t>ATLETİZM - KISA MESAFE PİST KOŞULARI 400 M)</t>
  </si>
  <si>
    <t>DÜNYA İŞİTME ENGELLİLER BADMİNTON ŞAMPİYONASI</t>
  </si>
  <si>
    <t>11-22 TEMMUZ 2019</t>
  </si>
  <si>
    <t>DOĞAN ALTUN</t>
  </si>
  <si>
    <t>BÜYÜKLER DÜNYA JUDO ŞAMPİYONASI</t>
  </si>
  <si>
    <t>25-31 AĞUSTOS 2019</t>
  </si>
  <si>
    <t>KAYRA ALMİRA SAYİT</t>
  </si>
  <si>
    <t>ÜMİTLER DÜNYA JUDO ŞAMPİYONASI</t>
  </si>
  <si>
    <t>KAZAKİSTAN/ ALMATA</t>
  </si>
  <si>
    <t>25-28 EYLÜL 2019</t>
  </si>
  <si>
    <t>HABİBE AFYONLU</t>
  </si>
  <si>
    <t>MUSA ŞİMŞEK</t>
  </si>
  <si>
    <t>ÜMİTLER DÜNYA JUDO TAKIM ŞAMPİYONASI</t>
  </si>
  <si>
    <t>29 EYLÜL 2019</t>
  </si>
  <si>
    <t>ÜMİTLER JUDO MİLLİ TAKIMI (MERVE AZAK, BUKETNUR KARABULUT, HABİBE AFYONLU, AYTEN MEDİHA YEKSAN, HİLAL ÖZTÜRK, MUHAMMED ALİ DEMİREL, MUSA ŞİMŞEK, MÜNİR ERTUĞ)</t>
  </si>
  <si>
    <t>GENÇLER DÜNYA JUDO ŞAMPİYONASI</t>
  </si>
  <si>
    <t>FAS/ MARAKEŞ</t>
  </si>
  <si>
    <t>16-20 EKİM 2019</t>
  </si>
  <si>
    <t>ÜMİTLER, GENÇLER, VE U21 DÜNYA KARATE ŞAMPİYONASI</t>
  </si>
  <si>
    <t>ŞİLİ/ SANTİAGO</t>
  </si>
  <si>
    <t>23-27 EKİM 2019</t>
  </si>
  <si>
    <t>KUTLUHAN DURAN</t>
  </si>
  <si>
    <t>GÜLSEN DEMİRTÜRK</t>
  </si>
  <si>
    <t>+54 KG</t>
  </si>
  <si>
    <t>KADİR FURKAN GENÇ</t>
  </si>
  <si>
    <t>+70 KG</t>
  </si>
  <si>
    <t>RABİA ELİK</t>
  </si>
  <si>
    <t>KATA GENÇ KADIN MİLLİ TAKIMI (ZEHRA KAYA, ŞULE AZRA AKBULUT, DAMLA SU TÜREMEN)</t>
  </si>
  <si>
    <t>ÜMİT/GENÇ</t>
  </si>
  <si>
    <t>KİCK BOKS FEDERASYONU</t>
  </si>
  <si>
    <t>WAKO BÜYÜKLER DÜNYA KİCK BOKS ŞAMPİYONASI LC, LK, K1</t>
  </si>
  <si>
    <t>22-27 EKİM 2019</t>
  </si>
  <si>
    <t>LOW KICK 70 KG</t>
  </si>
  <si>
    <t>LOW KICK 60 KG</t>
  </si>
  <si>
    <t>LIGHT CONTACT 74 KG</t>
  </si>
  <si>
    <t>LIGHT CONTACT 70 KG</t>
  </si>
  <si>
    <t>MUHAMMED SAİT ÖNCÜL</t>
  </si>
  <si>
    <t>LOW KICK 57 KG</t>
  </si>
  <si>
    <t>K1 RULES 60 KG</t>
  </si>
  <si>
    <t>LIGHT CONTACT 57 KG</t>
  </si>
  <si>
    <t>LOW KICK 71 KG</t>
  </si>
  <si>
    <t>LOW KICK 86 KG</t>
  </si>
  <si>
    <t>LOW KICK 65 KG</t>
  </si>
  <si>
    <t>AKLİ KOYUNCU</t>
  </si>
  <si>
    <t>K1 RULES 54 KG</t>
  </si>
  <si>
    <t>K1 RULES 71 KG</t>
  </si>
  <si>
    <t>K1 RULES 91 KG</t>
  </si>
  <si>
    <t>K1 RULES (+)91 KG</t>
  </si>
  <si>
    <t>K1 RULES 65 KG</t>
  </si>
  <si>
    <t>WAKO BÜYÜKLER DÜNYA KİCK BOKS ŞAMPİYONASI  PF, KL, FC, MF</t>
  </si>
  <si>
    <t>23 KASIM - 01 ARALIK 2019</t>
  </si>
  <si>
    <t>FULL CONTACT 52 KG</t>
  </si>
  <si>
    <t>KICK LIGHT 50 KG</t>
  </si>
  <si>
    <t>KICK LIGHT60 KG</t>
  </si>
  <si>
    <t>FULL CONTACT 48 KG</t>
  </si>
  <si>
    <t>FULL CONTACT (+)91 KG</t>
  </si>
  <si>
    <t>KICK LIGHT 70 KG</t>
  </si>
  <si>
    <t>KICK LIGHT 63 KG</t>
  </si>
  <si>
    <t>KICK LIGHT 74 KG</t>
  </si>
  <si>
    <t>FULL CONTACT 65 KG</t>
  </si>
  <si>
    <t>FULL CONTACT 60 KG</t>
  </si>
  <si>
    <t>FULL CONTACT 63,5 KG</t>
  </si>
  <si>
    <t>FULL CONTACT 51 KG</t>
  </si>
  <si>
    <t>FULL CONTACT 86 KG</t>
  </si>
  <si>
    <t>KICK LIGHT 57 KG</t>
  </si>
  <si>
    <t>KICK LIGHT 5 (+)70 KG KICK LIGHT</t>
  </si>
  <si>
    <t>DİLAN DUMANLI</t>
  </si>
  <si>
    <t>POINT FIGHTING 70 KG</t>
  </si>
  <si>
    <t>POINT FIGHTING 57 KG</t>
  </si>
  <si>
    <t>MODERN PENTATLON FEDERASYONU</t>
  </si>
  <si>
    <t>UIPM 2019 BIATHLE-TRIATHLE DÜNYA ŞAMPİYONASI</t>
  </si>
  <si>
    <t>ABD/ FLORIDA - SAINT PETERSBURG</t>
  </si>
  <si>
    <t>MİNİKLER
YILDIZLAR
GENÇLER
BÜYÜKLER
MASTERLER</t>
  </si>
  <si>
    <t>16
11 YK)
12 (YE)</t>
  </si>
  <si>
    <t>SELEN GÜLEL, BERKAY KORUYUCU</t>
  </si>
  <si>
    <t>TRİATHLE MIX U17</t>
  </si>
  <si>
    <t>SELEN GÜLEL</t>
  </si>
  <si>
    <t>TRIATHLE U17</t>
  </si>
  <si>
    <t>MUHAMMET EMİR KURTULAN</t>
  </si>
  <si>
    <t>BİATHLE U11</t>
  </si>
  <si>
    <t>DÜNYA SUPERBIKE ŞAMPİYONASI FİNALİ/ BAĞIMSIZ SÜRÜCÜLER</t>
  </si>
  <si>
    <t>KATAR/ DOHA</t>
  </si>
  <si>
    <t>26 EKİM 2019</t>
  </si>
  <si>
    <t>MUAY THAİ FEDERASYONU</t>
  </si>
  <si>
    <t>IFMA MUAYTHAI BÜYÜKLER DÜNYA ŞAMPİYONASI</t>
  </si>
  <si>
    <t>19-29 TEMMUZ 2019</t>
  </si>
  <si>
    <t>(+)91 KG</t>
  </si>
  <si>
    <t>ERDEM DİNÇER</t>
  </si>
  <si>
    <t>IFMA MUAYTHAI ÇOCUKLAR VE GENÇLER DÜNYA ŞAMPİYONASI</t>
  </si>
  <si>
    <t>28 EYLÜL - 06 EKİM 2019</t>
  </si>
  <si>
    <t>MİNİKLER
YILDIZLAR
GENÇLER</t>
  </si>
  <si>
    <t>MUHAMMET HAMZA TEPEALTI</t>
  </si>
  <si>
    <t>YİĞİTŞAH BULUT</t>
  </si>
  <si>
    <t>BAHRİ SEFA TEMİZ</t>
  </si>
  <si>
    <t>KEREM DAĞARCIKOĞLU</t>
  </si>
  <si>
    <t>FURKAN ALICI</t>
  </si>
  <si>
    <t>(+) 71 KG</t>
  </si>
  <si>
    <t>EYLÜL SULTAN TAŞGIRAN</t>
  </si>
  <si>
    <t>ZEYNEP ÇAM</t>
  </si>
  <si>
    <t>30 KG</t>
  </si>
  <si>
    <t>32 KG</t>
  </si>
  <si>
    <t>ZARİFE KARABACAKOĞLU</t>
  </si>
  <si>
    <t>GİZEMNUR TATLI</t>
  </si>
  <si>
    <t>HEVAL MELEK YILDIZ</t>
  </si>
  <si>
    <t>34 KG</t>
  </si>
  <si>
    <t>TUĞBANUR KOÇ</t>
  </si>
  <si>
    <t>36 KG</t>
  </si>
  <si>
    <t>ELİF ARI</t>
  </si>
  <si>
    <t>BUSE NUR YALÇIN</t>
  </si>
  <si>
    <t>38 KG ALT GENÇ</t>
  </si>
  <si>
    <t>48 KG ALT GENÇ</t>
  </si>
  <si>
    <t>DOĞA DİKMEN</t>
  </si>
  <si>
    <t>54 KG ALT GENÇ</t>
  </si>
  <si>
    <t>EZGİ ADISLIOĞLU</t>
  </si>
  <si>
    <t>60 KG ALT GENÇ</t>
  </si>
  <si>
    <t>(+) 75 KG ÜST GENÇ</t>
  </si>
  <si>
    <t>CEREN ARAS</t>
  </si>
  <si>
    <t>71 KG ÜST GENÇ</t>
  </si>
  <si>
    <t>FEVZİ DOKUMACI</t>
  </si>
  <si>
    <t>GENCO ACUN</t>
  </si>
  <si>
    <t>ÖMER ULUDAĞ</t>
  </si>
  <si>
    <t xml:space="preserve">50 KG </t>
  </si>
  <si>
    <t>BARAN KULAKOĞLU</t>
  </si>
  <si>
    <t>ENES YİĞİT</t>
  </si>
  <si>
    <t>YUSUF PUSAT BAYRAM</t>
  </si>
  <si>
    <t>MEHMET YEŞİLYURT</t>
  </si>
  <si>
    <t>EKİN ÇIĞ GEÇİM</t>
  </si>
  <si>
    <t>MUSTAFA UĞUR SAVAN</t>
  </si>
  <si>
    <t>ERTUĞRUL GAZİ ŞAHİN</t>
  </si>
  <si>
    <t>ATA BİLGİN</t>
  </si>
  <si>
    <t>42 KG ALT GENÇ</t>
  </si>
  <si>
    <t>57 KG ALT GENÇ</t>
  </si>
  <si>
    <t>SEYİT ALİ CİVAN</t>
  </si>
  <si>
    <t>81 KGALT GENÇ</t>
  </si>
  <si>
    <t>EFE MURAT YÜCEL</t>
  </si>
  <si>
    <t>(+)81 KG ALT GENÇ</t>
  </si>
  <si>
    <t>48 KG ÜST GENÇ</t>
  </si>
  <si>
    <t>SERRA ECRİN SÖNMEZ</t>
  </si>
  <si>
    <t>HİRA KOCABEY</t>
  </si>
  <si>
    <t>AZRA TANER</t>
  </si>
  <si>
    <t>ŞİFANUR KÖKDUMAN</t>
  </si>
  <si>
    <t>MELİSA ATAMER</t>
  </si>
  <si>
    <t>BENNU ZİNNET YANAR</t>
  </si>
  <si>
    <t>İLAYDA VEYİSOĞLU</t>
  </si>
  <si>
    <t xml:space="preserve"> IRMAK TUĞCU</t>
  </si>
  <si>
    <t>SİMGE HİLAL MURT</t>
  </si>
  <si>
    <t>40 KG ALT GENÇ</t>
  </si>
  <si>
    <t xml:space="preserve"> MELİS SUDE PEHLİVAN</t>
  </si>
  <si>
    <t>45 KG ALT GENÇ</t>
  </si>
  <si>
    <t>EDA ERGELDİ</t>
  </si>
  <si>
    <t>RABİA NUR USLU</t>
  </si>
  <si>
    <t>63,5 KG ALT GENÇ</t>
  </si>
  <si>
    <t>İLAYDA HANIM DEMİRDELEN</t>
  </si>
  <si>
    <t>67 KG ALT GENÇ</t>
  </si>
  <si>
    <t>SUDENAZ KARATAŞ</t>
  </si>
  <si>
    <t>(+)71 KG ALT GENÇ</t>
  </si>
  <si>
    <t>BÜŞRA DÜŞEN</t>
  </si>
  <si>
    <t>42 KG ÜST GENÇ</t>
  </si>
  <si>
    <t>57 KG ÜST GENÇ</t>
  </si>
  <si>
    <t>SEVİM ADA</t>
  </si>
  <si>
    <t>75 KG ÜST GENÇ</t>
  </si>
  <si>
    <t>SELİMHAN KİBAR</t>
  </si>
  <si>
    <t>ARDA BATIN ÇOLAK</t>
  </si>
  <si>
    <t>HÜSEYİN YALÇIN</t>
  </si>
  <si>
    <t>TAHA ABDULLAH FIRAT</t>
  </si>
  <si>
    <t>ATAKAN DELİKAN</t>
  </si>
  <si>
    <t>TUNAHAN AÇIKBAŞ</t>
  </si>
  <si>
    <t>51 KG ALT GENÇ</t>
  </si>
  <si>
    <t>HÜSEYİN CAN OKUR</t>
  </si>
  <si>
    <t>71 KG ALT GENÇ</t>
  </si>
  <si>
    <t>75 KG ALT GENÇ</t>
  </si>
  <si>
    <t>60 KG ÜST GENÇ</t>
  </si>
  <si>
    <t>63,5 KG ÜST GENÇ</t>
  </si>
  <si>
    <t>67 KG ÜST GENÇ</t>
  </si>
  <si>
    <t>ETHEM KARATARLA</t>
  </si>
  <si>
    <t>81 KG ÜST GENÇ</t>
  </si>
  <si>
    <t>MUHAMMET EREN GÜLER</t>
  </si>
  <si>
    <t>91 KG ÜST GENÇ</t>
  </si>
  <si>
    <t>ZEYNEP POLAT</t>
  </si>
  <si>
    <t>SUDE YİĞİT</t>
  </si>
  <si>
    <t>SUDE NUR ATALAY</t>
  </si>
  <si>
    <t>CEREN GÜÇLÜTÜRK</t>
  </si>
  <si>
    <t>FATMA ZEHRA BAŞ</t>
  </si>
  <si>
    <t>NAZLI KAYMAZ</t>
  </si>
  <si>
    <t>SEVGİ DOĞAN</t>
  </si>
  <si>
    <t>51 KG ÜST GENÇ</t>
  </si>
  <si>
    <t>54 KG ÜST GENÇ</t>
  </si>
  <si>
    <t>OKÇULUK FEDERASYONU</t>
  </si>
  <si>
    <t>2019 DÜNYA OKÇULUK ŞAMPİYONASI</t>
  </si>
  <si>
    <t>HOLLANDA/ S'HERTOGENBOSCH</t>
  </si>
  <si>
    <t>10-16 HAZİRAN 2019</t>
  </si>
  <si>
    <t>MAKARALI YAY BÜYÜK ERKEK TAKIMI ( SÜLEYMAN ARAS, EVREN ÇAĞIRAN, MUHAMMET YETİM)</t>
  </si>
  <si>
    <t>2019 DÜNYA AÇIK HAVA OKÇULUK GENÇLER ŞAMPİYONASI</t>
  </si>
  <si>
    <t>İSPANYA/ MADRİD</t>
  </si>
  <si>
    <t>19-25 AĞUSTOS 2019</t>
  </si>
  <si>
    <t>MAKARALI YAY YILDIZ ERKEK TAKIMI (BATUHAN AKÇAOĞLU, EMİRHAN KISA, YAKUP YILDIZ)</t>
  </si>
  <si>
    <t>OKUL SPORLARI FEDERASYONU</t>
  </si>
  <si>
    <t>25. ISF OKULLAR DÜNYA BASKETBOL ŞAMPİYONASI</t>
  </si>
  <si>
    <t>12-20 NİSAN 2019</t>
  </si>
  <si>
    <t>26 (GK)
24 (GE)</t>
  </si>
  <si>
    <t>2 (GK)
3 (GE)</t>
  </si>
  <si>
    <t>ÖZEL FLORYA DOĞA ANADOLU LİSESİ KADIN BASKETBOL TAKIMI (İREM ALEYNA AKAT, BEYZA NUR URUÇ, ZEYNEP ŞEVVAL GÜL, ELİF BAYRAM, DOĞA ADICAN, SUZAN KINRAN, DUYGU ÖZEN, MİRAY BALOTU, SUDE YILMAZ, NİSA YALÇIN, ARİFECAN VARDAR, MELEK UZUNOĞLU)</t>
  </si>
  <si>
    <t>ÖZEL İZMİR ÇİĞLİ DOĞA BİLİM ANADOLU LİSESİ ERKEK BASKETBOL TAKIMI (HAKAN ÇAKIR, ÇAĞATAY ÖZKAN, ALİ EFE BARIŞ, BERKAY ÇIVGIN, İNANÇ MERT HOTAMIŞ, ERAY BÜYÜKCANGAZ, HAKTAN YAVAŞ, BARIŞ LEVENT ÜNLÜ, MURAT MERİÇ KUNTKER, ÖMER AYAZ, ARDA TAN KARACE)</t>
  </si>
  <si>
    <t>13. ISF OKULLAR DÜNYA YÜZME ŞAMPİYONASI</t>
  </si>
  <si>
    <t>BREZİLYA/ RIO DE JANERIO</t>
  </si>
  <si>
    <t>18-23 MAYIS 2019</t>
  </si>
  <si>
    <t>20 (GK)
21 (GE)</t>
  </si>
  <si>
    <t>1 (GK)
1 (GE)</t>
  </si>
  <si>
    <t>ÖZEL ÇEVRE KOLEJİ ANADOLU LİSESİ KADIN YÜZME TAKIMI (DEFNE KURT, GİZEM GÜVENÇ, ILGIN İLTER, NİL DENİZ ÜDER, MİNA ADA SOLAKER, ELİF CEVAHİREFENDİOĞLU)</t>
  </si>
  <si>
    <t>ÖZEL ÇEKMEKÖY MODAFEN KOLEJİ ANADOLU LİSESİ ERKEK YÜZME TAKIMI (REMZİ BEDİRHAN TAMER, BERKE SAKA, EFE BAŞAR, EKİN DEMİRBAŞ, DEMİRKAN DEMİR, EMİR ŞİMŞEK)</t>
  </si>
  <si>
    <t>10. ISF OKULLAR DÜNYA TENİS ŞAMPİYONASI</t>
  </si>
  <si>
    <t>İTALYA/ CASTEL DI SANGRO</t>
  </si>
  <si>
    <t>02-09 HAZİRAN 2019</t>
  </si>
  <si>
    <t>10 (GK)
11 (GE)</t>
  </si>
  <si>
    <t>ÖZEL ESENKENT OKYANUS ANADOLU LİSESİ KADIN YÜZME TAKIMI (ZEYNEP SÖNMEZ, BEYDA BAYKAL, ÖZLEM USLU, DOĞA AKYÜREK, ZEYNEP ERMAN, BETİNA TOKAÇ)</t>
  </si>
  <si>
    <t>ÖZEL ESENKENT OKYANUS ANADOLU LİSESİ ERKEK YÜZME TAKIMI (BURAK CAN YILMAZ, MERT ÇELİK, ARDA AZKARA, BORA ŞENGÜL, TOGAN TOKAÇ, BARAN CENGİZ)</t>
  </si>
  <si>
    <t>ÖZEL SPORCULAR SPOR FEDERASYONU</t>
  </si>
  <si>
    <t>2019 INAS KAYAK DÜNYA ŞAMPİYONASI</t>
  </si>
  <si>
    <t>FRANSA/ LANS EN VERCORS/AUTRANS</t>
  </si>
  <si>
    <t>05-11 MART 2019</t>
  </si>
  <si>
    <t>TUĞBA TEKİN ÇELİK</t>
  </si>
  <si>
    <t>GS - BÜYÜK SLALAOM</t>
  </si>
  <si>
    <t>29 TEMMUZ - 05 AĞUSTOS 2019</t>
  </si>
  <si>
    <t>400 M T20</t>
  </si>
  <si>
    <t>GENÇLER U17</t>
  </si>
  <si>
    <t>1500 M T20</t>
  </si>
  <si>
    <t>GÜLLE ATMA F20</t>
  </si>
  <si>
    <t>GENÇLER U20</t>
  </si>
  <si>
    <t>UZUN ATLAMA T20</t>
  </si>
  <si>
    <t xml:space="preserve">DOWN SENDROMLULAR 2019 IBA21 BASKETBOL VE JUDO DÜNYA ŞAMPİYONALARI </t>
  </si>
  <si>
    <t xml:space="preserve"> PORTEKİZ/ GUIMARAES</t>
  </si>
  <si>
    <t>29 KASIM - 02 ARALIK 2019</t>
  </si>
  <si>
    <t>TALHA AHMET ERDEM</t>
  </si>
  <si>
    <t xml:space="preserve">  JUDO - T23 -73 KG</t>
  </si>
  <si>
    <t>DOĞUKAN COŞAR</t>
  </si>
  <si>
    <t xml:space="preserve">  JUDO - T21 - 81 KG</t>
  </si>
  <si>
    <t>MEHMET CAN TOPAL</t>
  </si>
  <si>
    <t>JUDO - T21 -66 KG</t>
  </si>
  <si>
    <t>DOWN SENDROMLULAR BASKETBOL ERKEK MİLLİ TAKIMI (BİRKAN DİRİCİ, EREN YILMAZ, HASAN GÖKHAN KOTAN, HAMİ HALDIZ, MERT URUK)</t>
  </si>
  <si>
    <t>DÜNYA OKULLAR SATRANÇ ŞAMPİYONASI</t>
  </si>
  <si>
    <t>17-27 NİSAN 2019</t>
  </si>
  <si>
    <t>GÜLCE NEHİR KARA</t>
  </si>
  <si>
    <t>ALARA UYGUN</t>
  </si>
  <si>
    <t>YANKI TAŞPINAR</t>
  </si>
  <si>
    <t>DÜNYA YILDIRIM VE HIZLI SATRANÇ ŞAMPİYONASI</t>
  </si>
  <si>
    <t>RUSYA/ MOSKOVA</t>
  </si>
  <si>
    <t>25-31 ARALIK 2019</t>
  </si>
  <si>
    <t>EKATERINA ATALIK</t>
  </si>
  <si>
    <t>HIZLI</t>
  </si>
  <si>
    <t>SUALTI SPORLARU FEDERASYONU</t>
  </si>
  <si>
    <t xml:space="preserve">16. CMAS PALETLİ YÜZME DÜNYA GENÇLER ŞAMPİYONASI </t>
  </si>
  <si>
    <t>MISIR/ ŞARM EL ŞEYH</t>
  </si>
  <si>
    <t>28 TEMMUZ - 04 AĞUSTOS 2019</t>
  </si>
  <si>
    <t>50 M. SUÜSTÜ</t>
  </si>
  <si>
    <t>4X50 M. SUÜSTÜ MIX MİLLİ TAKIMI (BERİL ÜLKER, MİRAY TUNÇEL, ONUR BERKE KUYUMCU, YİĞİT YILMAZ)</t>
  </si>
  <si>
    <t>4X50 M. SIRTÜSTÜ</t>
  </si>
  <si>
    <t>4X100 M. SUÜSTÜ GENÇ ERKEK MİLLİ TAKIMI (ONUR BERKE KUYUMCU, YİĞİT YILMAZ, EMRE VATANSEVER, TUĞCAN KAYTAR)</t>
  </si>
  <si>
    <t>100 M. SUÜSTÜ</t>
  </si>
  <si>
    <t>200 M. SUÜSTÜ</t>
  </si>
  <si>
    <t>5. DÜNYA YAŞ GRUPLARI (U24 &amp; U19) CMAS SUALTI HOKEYİ ŞAMPİYONASI</t>
  </si>
  <si>
    <t>İNGİLTERE/ SHEFFIELD</t>
  </si>
  <si>
    <t>14-24 AĞUSTOS 2019</t>
  </si>
  <si>
    <t>GENÇLER
U19
U24</t>
  </si>
  <si>
    <t>16
11 (U24-E)</t>
  </si>
  <si>
    <t>1 (U24-E)</t>
  </si>
  <si>
    <t>SUALTI HOKEYİ U24 ERKEK MİLLİ TAKIMI (MERT EROL, FIRAT KARABUL, MERT DOĞAN, BEDIRHAN YILDIZ, İBRAHIM GENÇGİL, KAAN KUTLU, ÖMER YUNUS ÇOĞAN, BURAK KOÇAK, AKIN ÖZKAN, SARP KUTAY ÇETİNKAYA, HAKAN SOFUOĞLU, DENIZ YILMAZ)</t>
  </si>
  <si>
    <t>17. CMAS 17. SUALTI FOTOĞRAF DÜNYA ŞAMPİYONASI VE 3. SUALTI VİDEO DÜNYA ŞAMPİYONASI</t>
  </si>
  <si>
    <t>İSPANYA/ TENERIFE</t>
  </si>
  <si>
    <t>17-22 EYLÜL 2019</t>
  </si>
  <si>
    <t>TANER ATILGAN - ÇAĞLAR ATILGAN</t>
  </si>
  <si>
    <t>SUALTI GÖRÜNTÜLEME - TEMA KATEGORİSİ</t>
  </si>
  <si>
    <t>TAEKWONDO FEDEASYONU</t>
  </si>
  <si>
    <t>8. DÜNYA PARA-TAEKWONDO ŞAMPİYONASI</t>
  </si>
  <si>
    <t>05-06 ŞUBAT 2019</t>
  </si>
  <si>
    <t>1 (K)
2 (E)
3 (POOMSAE)</t>
  </si>
  <si>
    <t>FATİME KEVSER KIDEYS</t>
  </si>
  <si>
    <t>POOMSAE P20</t>
  </si>
  <si>
    <t>K42 75 KG</t>
  </si>
  <si>
    <t>K42 (+)75 KG</t>
  </si>
  <si>
    <t>K43 (+)75 KG</t>
  </si>
  <si>
    <t>K43 (+)58 KG</t>
  </si>
  <si>
    <t>K42 49 KG</t>
  </si>
  <si>
    <t>K42 (+)58 KG</t>
  </si>
  <si>
    <t>SİBEL KOLUMAN</t>
  </si>
  <si>
    <t>ELİF SU PEKGÖZ</t>
  </si>
  <si>
    <t>YUSUF GÜNAÇTI</t>
  </si>
  <si>
    <t>K43 75 KG</t>
  </si>
  <si>
    <t>AYŞE IŞIK</t>
  </si>
  <si>
    <t>K41 (+)58 KG</t>
  </si>
  <si>
    <t>YASİR YAVUZ</t>
  </si>
  <si>
    <t>FAHRETTİR KARABAĞ</t>
  </si>
  <si>
    <t>POOMSAE P33</t>
  </si>
  <si>
    <t>K41 75 KG</t>
  </si>
  <si>
    <t>YILDIRAY ERDİÇ</t>
  </si>
  <si>
    <t>K41 (+)75 KG</t>
  </si>
  <si>
    <t>K44 61 KG</t>
  </si>
  <si>
    <t>SEMRA KARA</t>
  </si>
  <si>
    <t>K41 49 KG</t>
  </si>
  <si>
    <t>BÜYÜKLER DÜNYA TAEKWONDO ŞAMPİYONASI</t>
  </si>
  <si>
    <t>15-19 MAYIS 2019</t>
  </si>
  <si>
    <t>YILDIZLAR DÜNYA TAEKWONDO ŞAMPİYONASI</t>
  </si>
  <si>
    <t>07-10 AĞUSTOS 2019</t>
  </si>
  <si>
    <t>4 (YK)</t>
  </si>
  <si>
    <t>ZEHRA BEGÜM KAVUKCUOĞLU</t>
  </si>
  <si>
    <t>ZEYNEP NUR SARIÇİÇEK</t>
  </si>
  <si>
    <t>HAKAN KAYA</t>
  </si>
  <si>
    <t>FIVB KADINLAR KULÜPLER DÜNYA ŞAMPİYONASI ECZACIBAŞI VİTRA</t>
  </si>
  <si>
    <t>ÇİN/ SHAOXING</t>
  </si>
  <si>
    <t>03-08 ARALIK 2019</t>
  </si>
  <si>
    <t>ECZACIBAŞI VİTRA KADIN VOLEYBOL TAKIMI (BUSE MELİS KARA, TIJANA BOSKOVIC, BEYZA ARICI, SİMGE ŞEBNEM AKÖZ, LAUREN GIBBEMEYER, HANDE BALADIN, YASEMİN GÜVELİ, KIM YEON KOUNG, GAMZE ALİKAYA KILIÇ, NATALIA PEREIRA, CARLI LLOYD, MELİS DURUL, ERGÜL AVCI, SALİHA ŞAHİN)</t>
  </si>
  <si>
    <t>VAKIFBANK KADIN VOLEYBOL TAKIMI (GİZEM ÖRGE, CANSU ÖZBAY,  AYŞE MELİS GÜRKAYNAK, MELİHA İSMAİLOĞLU, GABRIELA BRAGA GUIMARAES, ISABELLE HAAK, PINAR ATASEVER, GÖZDE YILMAZ, EBRAR KARAKURT, MILENA RASIC, MAJA OGNJENOVIC, ZEHRA GÜNEŞ)</t>
  </si>
  <si>
    <t>VÜCUT GELİŞTİRME VE FİTBES FEDERASYONU</t>
  </si>
  <si>
    <t>YUNANİSTAN/ KORFU</t>
  </si>
  <si>
    <t>28-30 HAZİRAN 2019</t>
  </si>
  <si>
    <t>SÜLEYMAN GÜRCAN</t>
  </si>
  <si>
    <t>FITNESS</t>
  </si>
  <si>
    <t>ÇOCUKLAR 10-11 YAŞ</t>
  </si>
  <si>
    <t>UMUT ALKIŞ</t>
  </si>
  <si>
    <t>ÇOCUKLAR 9 YAŞ</t>
  </si>
  <si>
    <t>KAAN ÖZTÜRK</t>
  </si>
  <si>
    <t>HALİL AKGÜN</t>
  </si>
  <si>
    <t>ÇOCUKLAR 12-15 YAŞ</t>
  </si>
  <si>
    <t>41. DÜNYA BİLEK GÜREŞİ ŞAMPİYONASI</t>
  </si>
  <si>
    <t>33
33 (GK)
33 (GE)
33 (BK)
33 (BE)
33 (MK)
33 (ME)</t>
  </si>
  <si>
    <t>4
4 (GK)
4 (GE)
5 (BK)
5 (BE)
18 (MK)
5 (ME)</t>
  </si>
  <si>
    <t>YILDIZLAR U15</t>
  </si>
  <si>
    <t>ÜMİT CAN KAYA</t>
  </si>
  <si>
    <t>YILDIZLAR U18</t>
  </si>
  <si>
    <t>NAZMİYE KORKMAZ</t>
  </si>
  <si>
    <t>(+)80 KG SAĞ KOL</t>
  </si>
  <si>
    <t>HÜSEYİN TUNCEL</t>
  </si>
  <si>
    <t>GRAND MASTERLAR 50 YAŞ</t>
  </si>
  <si>
    <t>ZELAL SARIOĞLU</t>
  </si>
  <si>
    <t>MEHMET AKİL</t>
  </si>
  <si>
    <t>GENÇLER U21</t>
  </si>
  <si>
    <t>(+)110 KG SOL KOL</t>
  </si>
  <si>
    <t>MASTERLAR 40 YAŞ</t>
  </si>
  <si>
    <t>AYSAN ERGÜL</t>
  </si>
  <si>
    <t>CABİR ÇELİK</t>
  </si>
  <si>
    <t>SERKAN BAYRAM</t>
  </si>
  <si>
    <t>HASAN DURAMAN</t>
  </si>
  <si>
    <t>DAVUT ALTUNTAŞ</t>
  </si>
  <si>
    <t>IFBB DÜNYA ERKEKLER VÜCUT GELİŞTİRME ŞAMPİYONASI</t>
  </si>
  <si>
    <t>BİRLEŞİK ARAP EMİRLİKLERİ/ FÜCEYRE</t>
  </si>
  <si>
    <t>05-10 KASIM 2019</t>
  </si>
  <si>
    <t>EGE DEMİR</t>
  </si>
  <si>
    <t>KLASİK FİZİK 171 CM</t>
  </si>
  <si>
    <t>IFBB DÜNYA GENÇLER VÜCUT GELİŞTİRME VE FİTNESS ŞAMPİYONASI</t>
  </si>
  <si>
    <t>21-25 KASIM 2019</t>
  </si>
  <si>
    <t>MERVE AKOSMAN</t>
  </si>
  <si>
    <t>BİKİNİ FITNESS 160 CM</t>
  </si>
  <si>
    <t>GENÇLER 21-23 YAŞ</t>
  </si>
  <si>
    <t>FİZİK +178 CM</t>
  </si>
  <si>
    <t>VÜCUT GELİŞTİRME 75 KG</t>
  </si>
  <si>
    <t>GENÇLER 16-23 YAŞ</t>
  </si>
  <si>
    <t>DENİZ KAHRAMAN</t>
  </si>
  <si>
    <t>KLASİK FİZİK</t>
  </si>
  <si>
    <t>YUNUS BAŞ</t>
  </si>
  <si>
    <t>FİZİK 178 CM</t>
  </si>
  <si>
    <t>UMUT YAVUZ</t>
  </si>
  <si>
    <t>KLASİK VÜCUT GELİŞTİRME</t>
  </si>
  <si>
    <t>HANDE AKOSMAN</t>
  </si>
  <si>
    <t>BİKİNİ FITNESS 166 CM</t>
  </si>
  <si>
    <t>WUSHU KUNG-FU FEDERASYONU</t>
  </si>
  <si>
    <t>8. DÜNYA KUNG FU ŞAMPİYONASI</t>
  </si>
  <si>
    <t>ÇİN/ EMEİSHAN</t>
  </si>
  <si>
    <t>14-19 HAZİRAN 2019</t>
  </si>
  <si>
    <t>TAOLU OTHER TYPES OF TRADITIONAL STYLES</t>
  </si>
  <si>
    <t>TAOLU OTHER TRADITIONAL DOUBLE WEAPON</t>
  </si>
  <si>
    <t>TAOLU GUN</t>
  </si>
  <si>
    <t>TAOLU TONGBEİ</t>
  </si>
  <si>
    <t>TAOLU OTHER TRADITIONAL WEAPON</t>
  </si>
  <si>
    <t>TAOLU PU DAO</t>
  </si>
  <si>
    <t>TAOLU CHA QUAN</t>
  </si>
  <si>
    <t>TAOLU JİAN</t>
  </si>
  <si>
    <t>TAOL BAJİ QUAN</t>
  </si>
  <si>
    <t>ELİF AKYÜZ, ZEYNEP MAKBULE AKYÜZ, HİLAL FEYZA ÇAPOĞLU, AYŞE SUDE AKYÜZ, NECMETTİN ERBAKAN AKYÜZ, MUSTAFA BEDİRHAN ÇAPOĞLU</t>
  </si>
  <si>
    <t>TAOLU SINGLE TYPE WEAPON GROUP ROUTINE</t>
  </si>
  <si>
    <t>TAOLU NANGUN</t>
  </si>
  <si>
    <t>15. DÜNYA WUSHU ŞAMPİYONASI</t>
  </si>
  <si>
    <t>ÇİN/ ŞANGAY</t>
  </si>
  <si>
    <t>19-23 EKİM 2019</t>
  </si>
  <si>
    <t>BÜYÜKLER 65 KG</t>
  </si>
  <si>
    <t>SANDA 48 KG</t>
  </si>
  <si>
    <t>ZEYNEP ALİPAŞAOĞLU</t>
  </si>
  <si>
    <t>SANDA 52 KG</t>
  </si>
  <si>
    <t>YELKEN FEDERASYONU</t>
  </si>
  <si>
    <t>2019 DÜNYA DRAGON ŞAMPİYONASI</t>
  </si>
  <si>
    <t>AVUSTRALYA/ FERMANTLE</t>
  </si>
  <si>
    <t>03-09 OCAK 2019</t>
  </si>
  <si>
    <t>2019 OPTİMİST DÜNYA ŞAMPİYONASI</t>
  </si>
  <si>
    <t>ANTIGUA</t>
  </si>
  <si>
    <t>06-16 TEMMUZ 2019</t>
  </si>
  <si>
    <t>OKYANUS ARIKAN</t>
  </si>
  <si>
    <t>GDYNIA 2019 YELKEN GENÇLER  DÜNYA ŞAMPİYONASI</t>
  </si>
  <si>
    <t>POLONYA/ GDYNIA</t>
  </si>
  <si>
    <t>13-20 TEMMUZ 2019</t>
  </si>
  <si>
    <t>YİĞİT YALÇIN ÇİTAK</t>
  </si>
  <si>
    <t>LASER RADIAL</t>
  </si>
  <si>
    <t>LASER RADİAL GENÇLER DÜNYA ŞAMPİYONASI</t>
  </si>
  <si>
    <t>KANADA/ KINGSTON</t>
  </si>
  <si>
    <t>24-31 TEMMUZ 2019</t>
  </si>
  <si>
    <t>RS:X GENÇLER DÜNYA ŞAMPİYONASI</t>
  </si>
  <si>
    <t>RUSYA/ ST PETERSBURG</t>
  </si>
  <si>
    <t>04-10 AĞUSTOS 2019</t>
  </si>
  <si>
    <t>KERİM GİRİTLİOĞLU</t>
  </si>
  <si>
    <t>RS:X</t>
  </si>
  <si>
    <t>U17 YILDIZLAR</t>
  </si>
  <si>
    <t>2019 LASER 4.7 U21 DÜNYA ŞAMPİYONASI</t>
  </si>
  <si>
    <t>KANADA/ CORK SAIL KINGSTON</t>
  </si>
  <si>
    <t>16-23 AĞUSTOS 2019</t>
  </si>
  <si>
    <t>DERİN BAYTUR</t>
  </si>
  <si>
    <t>LASER 4.7 U16</t>
  </si>
  <si>
    <t>LASER RADİAL U21 DÜNYA ŞAMPİYONASI</t>
  </si>
  <si>
    <t>HIRVATİSTAN/ SPLIT</t>
  </si>
  <si>
    <t>26 EKİM 2 KASIM 2019</t>
  </si>
  <si>
    <t>STANDART U19</t>
  </si>
  <si>
    <t>ANDY BEADSWORTH, ALİ TEZDİKER,  SIMON FRY</t>
  </si>
  <si>
    <t>01/01/2022 - 31/12/2022 TARİHLERİ ARASINDA KAZANILAN MADALYA LİSTESİ</t>
  </si>
  <si>
    <t>İSLAMİ DAYANIŞMA OYUNLARI</t>
  </si>
  <si>
    <t>AKDENİZ  OYUNLARI</t>
  </si>
  <si>
    <t>GELENEKSEL TÜRK GÜREŞİ</t>
  </si>
  <si>
    <t>01/01/2023 - 31/12/2023 TARİHLERİ ARASINDA KAZANILAN MADALYA LİSTESİ</t>
  </si>
  <si>
    <t>GELENEKSEL ATLI SPOR DALLARI</t>
  </si>
  <si>
    <t>2023 YILI DÜNYA ŞAMPİYONALARINDA MADALYA KAZANAN SPORCULAR</t>
  </si>
  <si>
    <t>ISSF TÜM DALLAR DÜNYA ŞAMPİYONASI</t>
  </si>
  <si>
    <t>14 AĞUSTOS - 01 EYLÜL 2023</t>
  </si>
  <si>
    <t>10M HAVALI TABANCA KARIŞIK TAKIMI (YUSUF DİKEÇ, ŞEVVAL İLAYDA TARHAN)</t>
  </si>
  <si>
    <t>10M HAVALI TABANCA</t>
  </si>
  <si>
    <t>WSPS PARA ATICILIK DÜNYA ŞAMPİYONASI</t>
  </si>
  <si>
    <t>19-29 EYLÜL 2023</t>
  </si>
  <si>
    <t>P2 10M HAVALI TABANCA</t>
  </si>
  <si>
    <t>P1 10M HAVALI TABANCA TAKIMI (TAHAYASİN KÜSMÜŞ, MURAT OĞUZ, CEVAT KARAGÖL)</t>
  </si>
  <si>
    <t>P1 10M HAVALI TABANCA SH1</t>
  </si>
  <si>
    <t>R2 10M HAVALI TÜFEK AYAKTA SH1</t>
  </si>
  <si>
    <t>2023 YILI AVRUPA ŞAMPİYONALARINDA MADALYA KAZANAN SPORCULAR</t>
  </si>
  <si>
    <t>ATICILIK HAVALI SİLAHLAR 10M AVRUPA ŞAMPİYONASI</t>
  </si>
  <si>
    <t>05-13 MART 2023</t>
  </si>
  <si>
    <t>4 (B)
9 (G &amp; B)</t>
  </si>
  <si>
    <t>10M HAVALI TABANCA ERKEK MİLLİ TAKIMI (YUSUF DİKEÇ, İSMAİL KELEŞ, BUĞRA SELİMZADE)</t>
  </si>
  <si>
    <t>10M HAVALI TABANCA TAKIM</t>
  </si>
  <si>
    <t>ŞEVVAL İLAYDA TARHAN, YUSUF DİKEÇ</t>
  </si>
  <si>
    <t>2023 PARA AVRUPA ŞAMPİYONALARI</t>
  </si>
  <si>
    <t>HOLLANDA/ ROTTERDAM</t>
  </si>
  <si>
    <t>06-20 AĞUSTOS 2023</t>
  </si>
  <si>
    <t>ATICILIK - P2 10M HAVALI  TABANCA</t>
  </si>
  <si>
    <t>ATICILIK - R5  (10M HAVALI TÜFEK YATARAK KARIŞIK)</t>
  </si>
  <si>
    <t>HIRVATİSTAN/ OSIJEK</t>
  </si>
  <si>
    <t>8-27 EYLÜL 2023</t>
  </si>
  <si>
    <t>TRAP GENÇ ERKEK TAKIMI (SÜLEYMAN GÜVERCİN, HÜSEYİN EFE ÖZMEN, ERDOĞAN AKKAYA)</t>
  </si>
  <si>
    <t>PARA ATLETİZM DÜNYA ŞAMPİYONASI</t>
  </si>
  <si>
    <t xml:space="preserve">FRANSA/ </t>
  </si>
  <si>
    <t>08-17 TEMMUZ 2023</t>
  </si>
  <si>
    <t>CİRİT ATMA F57</t>
  </si>
  <si>
    <t>ISTANBUL 2023
37. AVRUPA SALON ATLETİZM ŞAMPİYONASI</t>
  </si>
  <si>
    <t>02-05 MART 2023</t>
  </si>
  <si>
    <t>21 MAYIS 2023</t>
  </si>
  <si>
    <t/>
  </si>
  <si>
    <t>AVRUPA 23 YAŞ ALTI ATLETİZM ŞAMPİYONASI</t>
  </si>
  <si>
    <t>FİNLANDİYA/ ESPOO</t>
  </si>
  <si>
    <t>12-16 TEMMUZ 2023</t>
  </si>
  <si>
    <t>ALİ EREN ÜNLÜ</t>
  </si>
  <si>
    <t>4X400M BAYRAK 23 YAŞ ALTI ERKEK MİLLİ TAKIMI (İLYAS ÇANAKÇI, KUBİLAY ENÇU, BERKE AKÇAM, İSMAİL NEZİR)</t>
  </si>
  <si>
    <t>4X400M BAYRAK TAKIM</t>
  </si>
  <si>
    <t>27. AVRUPA 20 YAŞ ALTI ATLETİZM ŞAMPİYONASI</t>
  </si>
  <si>
    <t>07-10 AĞUSTOS 2023</t>
  </si>
  <si>
    <t>DİLEK KOÇAK</t>
  </si>
  <si>
    <t>ERDEM TİLKİ</t>
  </si>
  <si>
    <t>17 YAŞ ALTI AVRUPA BADMİNTON TAKIM ŞAMPİYONASI</t>
  </si>
  <si>
    <t>LİTVANYA/ VILNIUS</t>
  </si>
  <si>
    <t>04-08 AĞUSTOS 2023</t>
  </si>
  <si>
    <t>U17 BADMİNTON MİLLİ TAKIMI (ELİFNUR DEMİR, ZEYNEP BERRE OCAKOĞLU, ALEYNA KORKUT, NİSANUR ÇİMEN, AYSU ARSLAN, MEHMET CAN TÖREMİŞ, ARDA DOĞAÇ ATAN, GÖKAY GÖL, MERT SEVEN, YİĞİTCAN EROL, VEYSEL TAŞDEMİR)</t>
  </si>
  <si>
    <t>08-12 AĞUSTOS 2023</t>
  </si>
  <si>
    <t>GÖKAY GÖL, NİSA NUR ÇİMEN</t>
  </si>
  <si>
    <t>SL3 TEK KADINLAR</t>
  </si>
  <si>
    <t>NARİN ULUÇ, FRANCISCO MOTERO IGNACIO</t>
  </si>
  <si>
    <t>WH1-WH2 KARIŞIK ÇİFTLER</t>
  </si>
  <si>
    <t>WH2 TEK KADINLAR</t>
  </si>
  <si>
    <t>MUSTAFA TUĞRA NUR, FUAT SORUKLU</t>
  </si>
  <si>
    <t>SL3-SL4 ÇİFT ERKEKLER</t>
  </si>
  <si>
    <t>EBRU GÖKŞEN, LARS PORRENGA</t>
  </si>
  <si>
    <t>KARIŞIK ÇİFTLER WH1-WH2</t>
  </si>
  <si>
    <t>TUĞÇE ÇELİK</t>
  </si>
  <si>
    <t>SL4 TEK KADINLAR</t>
  </si>
  <si>
    <t>SU5 TEK ERKEKLER</t>
  </si>
  <si>
    <t>EBRU GÖKŞEN, EMİNE SEÇKİN</t>
  </si>
  <si>
    <t>WH1-WH2 ÇİFT KADINLAR</t>
  </si>
  <si>
    <t>ZEHRA BIYIK</t>
  </si>
  <si>
    <t>SU5 TEK KADINLAR</t>
  </si>
  <si>
    <t>İLKER TUZCU, BURAK MAY</t>
  </si>
  <si>
    <t>SU5 ÇİFT ERKEKLER</t>
  </si>
  <si>
    <t>FIBA EUROLEAGUE KADINLAR AVRUPA KULÜPLER ŞAMPİYONASI 4'LÜ FİNAL</t>
  </si>
  <si>
    <t>14-16 NİSAN 2023</t>
  </si>
  <si>
    <t xml:space="preserve">FENERBAHÇE KADIN BASKETBOL TAKIMI </t>
  </si>
  <si>
    <t>ALLIANZ PARA YÜZME DÜNYA ŞAMPİYONASI</t>
  </si>
  <si>
    <t>31 TEMMUZ - 06 AĞUSTOS 2023</t>
  </si>
  <si>
    <t>WAF 25. PARA BİLEK GÜREŞİ DÜNYA ŞAMPİYONASI</t>
  </si>
  <si>
    <t>KAZAKİSTAN/ ALMATI</t>
  </si>
  <si>
    <t>24 AĞUSTOS - 03 EYLÜL 2023</t>
  </si>
  <si>
    <t>55 KG AYAKTA  SOL KOL</t>
  </si>
  <si>
    <t>100+ KG OTURARAK SOL KOL</t>
  </si>
  <si>
    <t>100+ KG OTURARA SAĞ KOL</t>
  </si>
  <si>
    <t>55 KG AYAKTA  SAĞ KOL</t>
  </si>
  <si>
    <t>ABDULSAMET OCAKOĞLU</t>
  </si>
  <si>
    <t>65+ KG AYAKTA SAĞ KOL</t>
  </si>
  <si>
    <t>100+ KG OTURARAK  SAĞ KOL</t>
  </si>
  <si>
    <t>25. PARA BİLEK GÜREŞİ AVRUPA ŞAMPİYONASI</t>
  </si>
  <si>
    <t>MOLDOVA/ KİŞİNEV</t>
  </si>
  <si>
    <t>09-16 HAZİRAN 2023</t>
  </si>
  <si>
    <t>SAĞ KOL</t>
  </si>
  <si>
    <t>ELİF NAZ BAKIR</t>
  </si>
  <si>
    <t>SOL KOL</t>
  </si>
  <si>
    <t>ABDÜLSAMED OCAKOĞLU</t>
  </si>
  <si>
    <t>HALİT CAN ÜNAL</t>
  </si>
  <si>
    <t>2023 PARA AVRUPA ŞAMPİYONALARI (PARA BADMİNTON)</t>
  </si>
  <si>
    <t>11-21 AĞUSTOS 2023</t>
  </si>
  <si>
    <t>SL3 TEKLER</t>
  </si>
  <si>
    <t>WH2 TEKLER</t>
  </si>
  <si>
    <r>
      <t xml:space="preserve">NARİN ULUÇ, </t>
    </r>
    <r>
      <rPr>
        <sz val="10"/>
        <color rgb="FFFF0000"/>
        <rFont val="Calibri"/>
        <family val="2"/>
        <charset val="162"/>
        <scheme val="minor"/>
      </rPr>
      <t>FRANCISCO MOTERO (SPA)</t>
    </r>
  </si>
  <si>
    <t>XD WH1-2 KARIŞIK ÇİFTLER</t>
  </si>
  <si>
    <t>SU5 TEKLER</t>
  </si>
  <si>
    <t>ZEHRA BAĞLAR BIYIK</t>
  </si>
  <si>
    <t>SL4 TEKLER</t>
  </si>
  <si>
    <t>MD SU5 ÇİFTLER</t>
  </si>
  <si>
    <t>M. TUĞRA NUR, FUAT SORUKLU</t>
  </si>
  <si>
    <t>MD SL3-4 ÇİFTLER</t>
  </si>
  <si>
    <t>EMİNE SEÇKİN, EBRU GÖKŞEN</t>
  </si>
  <si>
    <t>WD WH1-2 ÇİFTLER</t>
  </si>
  <si>
    <r>
      <t xml:space="preserve">EBRU GÖKŞEN, </t>
    </r>
    <r>
      <rPr>
        <sz val="10"/>
        <color rgb="FFFF0000"/>
        <rFont val="Calibri"/>
        <family val="2"/>
        <charset val="162"/>
        <scheme val="minor"/>
      </rPr>
      <t>LARS PORRENGA (SUI)</t>
    </r>
  </si>
  <si>
    <t>MİLLİ TAKIMLAR 3 BANT BİLARDO DÜNYA ŞAMPİYONASI</t>
  </si>
  <si>
    <t>09-12 MART 2023</t>
  </si>
  <si>
    <t>3 BANT BİLARDO MİLLİ TAKIMI (SEMİH SAYGINER, TAYFUN TAŞDEMİR)</t>
  </si>
  <si>
    <t>3 BANT ERKEKLER DÜNYA ŞAMPİYONASI</t>
  </si>
  <si>
    <t>06-10 EYLÜL 2023</t>
  </si>
  <si>
    <t>15-17 EYLÜL 2023</t>
  </si>
  <si>
    <t>ARTİSTİK BİLARDO FERDİ DÜNYA ŞAMPİYONASI</t>
  </si>
  <si>
    <t>20-23 EYLÜL 2023</t>
  </si>
  <si>
    <t>U23 3 BANT BİLARDO AVRUPA ŞAMPİYONASI</t>
  </si>
  <si>
    <t>08-10 NİSAN 2023</t>
  </si>
  <si>
    <t>FERDİ ARTİSTİK BİLARDO AVRUPA ŞAMPİYONASI</t>
  </si>
  <si>
    <t>09-11 NİSAN 2023</t>
  </si>
  <si>
    <t>FERDİ 3 BANT BİLARDO KÜÇÜK MASA AVRUPA ŞAMPİYONASI</t>
  </si>
  <si>
    <t>10-13 NİSAN2023</t>
  </si>
  <si>
    <t>ISLI MÜBİN</t>
  </si>
  <si>
    <t>OZBAS SEYMEN</t>
  </si>
  <si>
    <t>MİLLİ TAKIMLAR ARTİSTİK AVRUPA ŞAMPİYONASI</t>
  </si>
  <si>
    <t>12-13 NİSAN 2023</t>
  </si>
  <si>
    <t>HACI ARAP YAMAN, BARIŞ CİN</t>
  </si>
  <si>
    <t>3 BANT BİLARDO FERDİ AVRUPA ŞAMPİYONASI</t>
  </si>
  <si>
    <t>13-15 NİSAN 2023</t>
  </si>
  <si>
    <t>KULÜPLER 3 BANT KÜÇÜK MASA AVRUPA ŞAMPİYONASI</t>
  </si>
  <si>
    <t>13-16 NİSAN 2023</t>
  </si>
  <si>
    <t>17 KULÜP</t>
  </si>
  <si>
    <t>SİNOP SPOR KULÜBÜ</t>
  </si>
  <si>
    <t xml:space="preserve">3 BANT K.MASA </t>
  </si>
  <si>
    <t>GÖZTEPE SPOR KULÜBÜ</t>
  </si>
  <si>
    <t>ANKARA HEMŞİN SPOR KULÜBÜ</t>
  </si>
  <si>
    <t>KADINLAR 3 BANT MİLLİ TAKIMLAR AVRUPA ŞAMPİYONASI</t>
  </si>
  <si>
    <t>GÜZİN MÜJDE KARAKAŞLI, GÜLŞEN DEGENER</t>
  </si>
  <si>
    <t>15-16 NİSAN 2023</t>
  </si>
  <si>
    <t>SEMİH SAYGINER, TAYFUN TAŞDEMİR</t>
  </si>
  <si>
    <t>3 BANT U21 AVRUPA ŞAMPİYONASI</t>
  </si>
  <si>
    <t>İTALYA/ LECCO</t>
  </si>
  <si>
    <t>27-30 NİSAN 2023</t>
  </si>
  <si>
    <t>ABDULLAH KAYA</t>
  </si>
  <si>
    <t>3 BANT U17 AVRUPA ŞAMPİYONASI</t>
  </si>
  <si>
    <t>KIVANÇ BURKAN YILDIRIM</t>
  </si>
  <si>
    <t>KADINLAR STRAIGHT AVRUPA ŞAMPİYONASI</t>
  </si>
  <si>
    <t>FİNLANDİYA/ TAMPERE</t>
  </si>
  <si>
    <t>01-02 HAZİRAN 2023</t>
  </si>
  <si>
    <t>14+1</t>
  </si>
  <si>
    <t>KADINLAR 10 TOP AVRUPA ŞAMPİYONASI</t>
  </si>
  <si>
    <t>03-05 HAZİRAN 2023</t>
  </si>
  <si>
    <t>KADINLAR 8 TOP AVRUPA ŞAMPİYONASI</t>
  </si>
  <si>
    <t>05-08 HAZİRAN 2023</t>
  </si>
  <si>
    <t xml:space="preserve">8 TOP </t>
  </si>
  <si>
    <t>UEC U23 VE GENÇLER AVRUPA PİST ŞAMPİYONASI</t>
  </si>
  <si>
    <t>PORTEKİZ/ ANADIA</t>
  </si>
  <si>
    <t>11-16 TEMMUZ 2023</t>
  </si>
  <si>
    <t>RAMAZAN YILMAZ</t>
  </si>
  <si>
    <t>PİST BİSİKLETİ SCRATCH</t>
  </si>
  <si>
    <t>PİST BİSİKLETİ - POINT RACE</t>
  </si>
  <si>
    <t>TÜRKİYE BİSİKLET FEDERASYONU</t>
  </si>
  <si>
    <t>CEZAYİR/ ORAN</t>
  </si>
  <si>
    <t>18-24 EYLÜL 2023</t>
  </si>
  <si>
    <t>MURAT ORUÇ, HÜSEYİN ÖNDER</t>
  </si>
  <si>
    <t xml:space="preserve">ŞEVAL AKÇANLI </t>
  </si>
  <si>
    <t>MURAT ORUÇ</t>
  </si>
  <si>
    <t>ŞEVAL AKÇANLI</t>
  </si>
  <si>
    <t>TEKLER ALTIN NOKTA</t>
  </si>
  <si>
    <t>ŞEVAL AKÇANLI, EYLÜL CÖMERTOĞLU</t>
  </si>
  <si>
    <t xml:space="preserve">ÇİFTLER </t>
  </si>
  <si>
    <t>DÜNYA ÜMİTLER VE GENÇLER BOCCE (VOLO) ŞAMPİYONASI</t>
  </si>
  <si>
    <t>19-23 EYLÜL 2023</t>
  </si>
  <si>
    <t>BURAK ALTAY</t>
  </si>
  <si>
    <t>AHMET KARAKAŞ</t>
  </si>
  <si>
    <t>KADINLAR VE KARIŞIK ÇİFTLER DÜNYA BOCCE ŞAMPİYONASI</t>
  </si>
  <si>
    <t>FRANSA/ RUMILLY</t>
  </si>
  <si>
    <t>08-11 KASIM 2023</t>
  </si>
  <si>
    <t xml:space="preserve">İNCİ ECE ÖZTÜRK </t>
  </si>
  <si>
    <t>EMİNE DURSUN, AYŞENUR BARIŞ</t>
  </si>
  <si>
    <t>GELENEKSEL ÇİFTLER</t>
  </si>
  <si>
    <t xml:space="preserve">İNCİ ECE ÖZTÜRK, MEHMET CAN YAKIN </t>
  </si>
  <si>
    <t>RÖLE MİKS</t>
  </si>
  <si>
    <t>ALTIN NOKTA</t>
  </si>
  <si>
    <t>İSPANYA/ BENIDOR</t>
  </si>
  <si>
    <t>10-16 HAZİRAN 2023</t>
  </si>
  <si>
    <t>ESMA DOĞAN</t>
  </si>
  <si>
    <t>ELEKTRONİK DART TAKIMI (HALİL CAN YILDIZ, SÜLEYMAN CAN DURMUŞ, MAHMUT DEMİR, MUHAMMED SOFUOĞLU, ZEHRA GEMİ, BELİNAY TUANA PEHLİVAN</t>
  </si>
  <si>
    <t>HALİL CAN YILDIZ, SÜLEYMAN CAN DURMUŞ</t>
  </si>
  <si>
    <t xml:space="preserve">TAKIMLAR </t>
  </si>
  <si>
    <t>DİLARA DAVULCU</t>
  </si>
  <si>
    <t>AVRUPA GENÇLER BOCCE (RAFFA) ŞAMPİYONASI</t>
  </si>
  <si>
    <t>17-23 TEMMUZ 2023</t>
  </si>
  <si>
    <t>RAFFA TEKLER</t>
  </si>
  <si>
    <t>RAFFA ÇİFTLER</t>
  </si>
  <si>
    <t>AVRUPA ERKEKLER BOCCE (VOLO) ŞAMPİYONASI</t>
  </si>
  <si>
    <t>BOSNA HERSEK/ GRUDE</t>
  </si>
  <si>
    <t>04-07 EKİM 2022</t>
  </si>
  <si>
    <t>BURAK ALTAY, MEHMET CAN YAKIN</t>
  </si>
  <si>
    <t>RÖLE</t>
  </si>
  <si>
    <t>ROMANYA/ PLOIEŞTI</t>
  </si>
  <si>
    <t>21-30 TEMMUZ 2023</t>
  </si>
  <si>
    <t>YONCA GÜL YILMAZ</t>
  </si>
  <si>
    <t>YILDIZLAR AVRUPA BOKS ŞAMPİYONASI</t>
  </si>
  <si>
    <t>TOPRAK SALMAN</t>
  </si>
  <si>
    <t>HAVVANUR KETHÜDA</t>
  </si>
  <si>
    <t>SEDEF NERGİS</t>
  </si>
  <si>
    <t>MELİSA EROĞLU</t>
  </si>
  <si>
    <t>EMEL OKAY</t>
  </si>
  <si>
    <t>ELVAN SÖZKESEN</t>
  </si>
  <si>
    <t>EUBC ÜST MİNİKLER AVRUPA BOKS ŞAMPİYONASI</t>
  </si>
  <si>
    <t>SLOVENYA/ MARIBOR</t>
  </si>
  <si>
    <t>15-26 AĞUSTOS 2023</t>
  </si>
  <si>
    <t>SALİHA CEYLİN PEHLİVAN</t>
  </si>
  <si>
    <t>BÜŞRA DAŞKIN</t>
  </si>
  <si>
    <t>AZRA NUR ÇETİN</t>
  </si>
  <si>
    <t>FATMA TOKTAY</t>
  </si>
  <si>
    <t>YUNUS EMRE AYDIN</t>
  </si>
  <si>
    <t>EUBC U22 AVRUPA BOKS ŞAMPİYONASI</t>
  </si>
  <si>
    <t>10-20 KASIM 2023</t>
  </si>
  <si>
    <t>SULTAN OSMANLI</t>
  </si>
  <si>
    <t>CAN KAYA</t>
  </si>
  <si>
    <t>FATİH KAYA</t>
  </si>
  <si>
    <t>NİLAY YAREN ÇAM</t>
  </si>
  <si>
    <t>SILA ÜÇYILDIZ</t>
  </si>
  <si>
    <t>ŞEYMA DÜZTAŞ</t>
  </si>
  <si>
    <t>18 DÜNYA  GENÇ TAKIMLAR BRİÇ ŞAMPİYONASI</t>
  </si>
  <si>
    <t>31 TEMMUZ - 07 AĞUSTOS 2023</t>
  </si>
  <si>
    <t>BRİÇ GENÇ MİLLİ TAKIMI (HAMZA ÇOBAN, METECAN KALAYCI, HAKAN KUŞÇU,TUĞRUL UTKU SARI, MUHAMMED FURKAN EKER, BARKIN GÜLEZ)</t>
  </si>
  <si>
    <t>46. DÜNYA MİLLİ TAKIMLAR BRİÇ ŞAMPİYONASI</t>
  </si>
  <si>
    <t>FAS/MARAKEŞ</t>
  </si>
  <si>
    <t>20 AĞUSTOS-02 EYLÜL 2023</t>
  </si>
  <si>
    <t>BRİÇ KADIN MİLLİ TAKIMI (ÖZLEM KANDOLU, BERRAK ERKAN, ASLI ACAR, AYŞE TUNA ELMAS, İREM ÖZBAY, HATİCE ÖZGÜR)</t>
  </si>
  <si>
    <t xml:space="preserve">ISU KISA KULVAR SÜRAT PATENİ AVRUPA ŞAMPİYONASI 2023 </t>
  </si>
  <si>
    <t>13-15 OCAK 2023</t>
  </si>
  <si>
    <t>FURKAN AKAR</t>
  </si>
  <si>
    <t>1000 M</t>
  </si>
  <si>
    <t>TÜRKİYE BUZ PATENİ FEDERASYONU</t>
  </si>
  <si>
    <t>30. FIG TRAMPOLİN CİMNASTİK DÜNYA YAŞ GRUPLARI MÜSABAKALARI VE GENÇLER DÜNYA ŞAMPİYONASI</t>
  </si>
  <si>
    <t>16-19 KASIM 2023</t>
  </si>
  <si>
    <t>İNGİLTERE/ BIRMINGHAM</t>
  </si>
  <si>
    <t>YAŞ GRUPLARI
GENÇLER</t>
  </si>
  <si>
    <t>TUBA BADE ŞAHİN</t>
  </si>
  <si>
    <t>ADA KANAT, TUBA BADE ŞAHİN</t>
  </si>
  <si>
    <t>10. AVRUPA ARTİSTİK CİMNASTİK ŞAMPİYONASI</t>
  </si>
  <si>
    <t>11-16 NİSAN 2023</t>
  </si>
  <si>
    <t>ARTİSTİK CİMNASTİK ERKEK MİLLİ TAKIMI (ADEM ASİL, FERHAT ARICAN, AHMET ÖNDER, MEHMET AYBERK KOÇAK, KEREM ŞENER)</t>
  </si>
  <si>
    <t>PARALEL BAR</t>
  </si>
  <si>
    <t>13. AVRUPA AEROBİK ŞAMPİYONASI</t>
  </si>
  <si>
    <t>17-19 KASIM 2023</t>
  </si>
  <si>
    <t>EKİN SU ÇEVİK, SILA ATÇI, BUSENAZ ATMACA</t>
  </si>
  <si>
    <t>TRİO</t>
  </si>
  <si>
    <t>IDO DÜNYA HIP HOP, POPPING ŞAMPİYONASI</t>
  </si>
  <si>
    <t>23-27 EKİM 2023</t>
  </si>
  <si>
    <t>MİNİKLER
YILDIZLAR
GENÇLER
YETİŞKİNLER</t>
  </si>
  <si>
    <t>22 (MİNİK SOLO KADIN)
22 (MİNİK DUO KADIN)</t>
  </si>
  <si>
    <t>2 (MİNİK SOLO KADIN)
3 (MİNİK DUO KADIN)</t>
  </si>
  <si>
    <t>EMİNE AYZA TÜRKÇÜ</t>
  </si>
  <si>
    <t>HİP HOP MİNİK SOLO</t>
  </si>
  <si>
    <t>MİNİKLER DUO KADIN 22 ÜLKEDEN 246 SPORCU</t>
  </si>
  <si>
    <t>MELİS DEVRİM, MİNA CEMRE HEPGÜR</t>
  </si>
  <si>
    <t>HİP HOP DUO</t>
  </si>
  <si>
    <t>IDO WORLD HIP HOP BATTLES &amp; BREAKING ŞAMPİYONASI</t>
  </si>
  <si>
    <t>27-28 EKİM 2023</t>
  </si>
  <si>
    <t>5 (YK BREAKING SOLO)
11 (MK HIP HOP SOLO)</t>
  </si>
  <si>
    <t>BREAKING SOLO</t>
  </si>
  <si>
    <t>MİNA CEMRE HEPGÜR</t>
  </si>
  <si>
    <t>HİP HOP BATTLES SOLO</t>
  </si>
  <si>
    <t>IDO DÜNYA CARIBBEAN DANCE ŞAMPİYONASI VE IDO DÜNYA LATİN SHOW &amp; CARIBBEAN SHOW ŞAMPİYONALARI</t>
  </si>
  <si>
    <t>06-08 KASIM 2023</t>
  </si>
  <si>
    <t>MİNİKLER
YILDIZLAR
YETİŞKİNLER
BÜYÜKLER</t>
  </si>
  <si>
    <t>4 (MK-KARAYİP SOLO)</t>
  </si>
  <si>
    <t>1 (MK-KARAYİP SOLO)</t>
  </si>
  <si>
    <t>MELİS DEVRİM</t>
  </si>
  <si>
    <t>KARAYİP SOLO KADIN</t>
  </si>
  <si>
    <t>2 (MK-KARAYİP DUO)</t>
  </si>
  <si>
    <t>MELİS DEVRİM, KAYRA PINAR</t>
  </si>
  <si>
    <t xml:space="preserve">KARAYİP DUO </t>
  </si>
  <si>
    <t>MİNİJLER</t>
  </si>
  <si>
    <t>3 (YK-KARAYİP DUO)</t>
  </si>
  <si>
    <t>2 (YK-KARAYİP DUO)</t>
  </si>
  <si>
    <t>ADA KAPLAN, BADE GÜLERYÜZ</t>
  </si>
  <si>
    <t>KARAYİP DUO</t>
  </si>
  <si>
    <t>EYLEM ALÇİN EKMEN, CEMRE NAZ ALKAN</t>
  </si>
  <si>
    <t>3 (BK-KARAYİP SOLO)</t>
  </si>
  <si>
    <t>YAĞMUR ÖZDEMİR</t>
  </si>
  <si>
    <t>KARAYİP</t>
  </si>
  <si>
    <t>YETİŞKİNLER</t>
  </si>
  <si>
    <t>1 (BK-KARAYİP SOLO)</t>
  </si>
  <si>
    <t>DİLEK HASIRCI</t>
  </si>
  <si>
    <t>YETİŞKİNLER 2</t>
  </si>
  <si>
    <t>2 (ME-KARAYİP SOLO)</t>
  </si>
  <si>
    <t>3 (YE-KARAYİP SOLO)</t>
  </si>
  <si>
    <t>2 (YE-KARAYİP SOLO)</t>
  </si>
  <si>
    <t>1 BE (KARAYİP SOLO)</t>
  </si>
  <si>
    <t>SERHAN MUZCUOĞLU</t>
  </si>
  <si>
    <t>AHMET TALHA ARKADAŞ</t>
  </si>
  <si>
    <t>4 (MİNİKLER GRUP)</t>
  </si>
  <si>
    <t>2 (MİNİKLER GRUP)</t>
  </si>
  <si>
    <t>THE LAST SAMURAİ (DERİN YÜKSEL, AYBERCAN TURAN, DİNÇHAN DİŞLON, EYLEM ALCİN EKMEN, ASYA ELİF AKSU)</t>
  </si>
  <si>
    <t>MİNİKLER GRUP</t>
  </si>
  <si>
    <t>3 (YILDIZLAR GRUP)</t>
  </si>
  <si>
    <t>1 (YILDIZLAR GRUP)</t>
  </si>
  <si>
    <t>ROBOT'S (HANZADE YÜCEL, EZO ERTEMİZ, DEFNE MELEK AKÇAY,ELİF İDİL CÖNETTİN, MELİS DEVRİM, KAYRA PINAR, DURU ÖZTOKAT</t>
  </si>
  <si>
    <t>YILDIZLAR GRUP</t>
  </si>
  <si>
    <t>LA NOCHE TEAM (ELA ÖZDEMİR, EGE AĞIRVERİR, ASYANAZ ESİYOK, SUMRU KILIÇASLAN, EGE DÖNMEZ)</t>
  </si>
  <si>
    <t>2 (YETİŞKİNLER GRUP)</t>
  </si>
  <si>
    <t>1 (YETİŞKİNLER GRUP)</t>
  </si>
  <si>
    <t>FHC STANDART DEVIATION TAKIM (PINAR BAHŞİ, GAYE ECE EROL, ERGÜL ŞEN, BELGİN MEMİŞ,EGE DÖNMEZ)</t>
  </si>
  <si>
    <t>YETİŞKİNLER GRUP</t>
  </si>
  <si>
    <r>
      <rPr>
        <sz val="10"/>
        <color rgb="FF00B050"/>
        <rFont val="Calibri"/>
        <family val="2"/>
        <charset val="162"/>
        <scheme val="minor"/>
      </rPr>
      <t>1</t>
    </r>
    <r>
      <rPr>
        <sz val="10"/>
        <color theme="1"/>
        <rFont val="Calibri"/>
        <family val="2"/>
        <charset val="162"/>
        <scheme val="minor"/>
      </rPr>
      <t xml:space="preserve"> (YETİŞKİNLER GRUP)</t>
    </r>
  </si>
  <si>
    <t>PARALLEL UNIVERSES SALSA DURA (EGE ŞEN, EMRE ŞEN, YAĞMUR ÖZDEMİR, DAMLA EYLÜL AYDOĞMUŞ, ÖYKÜ EROĞLU, ANIL RIZA ISLAK)</t>
  </si>
  <si>
    <t>1 (MİNİKLER FORMASYON TAKIM)</t>
  </si>
  <si>
    <t>GLOBAL CHILDREN FORMATION TAKIM (MAYA ÖZATA, LAL ÖNCÜ, AYLİN GÜLER, BURCU CANDIRLI, DEFNE AKAT, ECRİN KARAOGLAN, EKİN AYAZ, ELİS AYGÜN, EYLÜL DENİZ YAVUZ, MERT HİRA, LİDYA AYSU, ZEYNEP MİRA)</t>
  </si>
  <si>
    <t>MİNİKLER FORMASYON</t>
  </si>
  <si>
    <t>3 (BÜYÜKLER SALSA COUPLE)</t>
  </si>
  <si>
    <t>5 (SALSA COUPLE YETİŞKİNLER)</t>
  </si>
  <si>
    <t>3 (SALSA COUPLE YETİŞKİNLER)</t>
  </si>
  <si>
    <t>FATİH HAKTAN COŞKUN, PINAR BAHŞİ</t>
  </si>
  <si>
    <t>3 (SALSA COUPLE YILDIZLAR)</t>
  </si>
  <si>
    <t>2 (SALSA COUPLE YILDIZLAR)</t>
  </si>
  <si>
    <t>BEREN AYDIN, ALİ EFE AYDIN</t>
  </si>
  <si>
    <t>2 (SALSA COUPLE MİNİKLER)</t>
  </si>
  <si>
    <t>DİNÇHAN DİŞLON, ASYA ELİF AKSU</t>
  </si>
  <si>
    <t>DERİN YÜKSEL, AYBERKCAN TURAN</t>
  </si>
  <si>
    <t>4 (SALSA DUO MİNİKLER)</t>
  </si>
  <si>
    <t>2 (SALSA DUO MİNİKLER)</t>
  </si>
  <si>
    <t>İPEK ŞİMŞEK, ECE UÇAR</t>
  </si>
  <si>
    <t>3 (SALSA DUO YETŞKİNLER)</t>
  </si>
  <si>
    <t>2 (SALSA DUO YETŞKİNLER)</t>
  </si>
  <si>
    <t>PINAR BAHŞİ, BELGİN MEMİŞ</t>
  </si>
  <si>
    <t>SALSA DUO KADIN</t>
  </si>
  <si>
    <t>5 (SALSA DUO YILDIZLAR)</t>
  </si>
  <si>
    <t>2 (SALSA DUO YILDIZLAR)</t>
  </si>
  <si>
    <t>3 (SALSA DUO YETİŞKİNLER)</t>
  </si>
  <si>
    <t>2 (SALSA DUO YETİŞKİNLER)</t>
  </si>
  <si>
    <t>EMİRHAN YALÇIN, EYÜP YİĞİT YALÇIN</t>
  </si>
  <si>
    <t>SALSA DUO ERKEK</t>
  </si>
  <si>
    <t>EMRE ŞEN, EFE ÇAM</t>
  </si>
  <si>
    <t>ERGÜL ŞEN, BELGİN MEMİŞ</t>
  </si>
  <si>
    <t>SALSA DUO KARIŞIK</t>
  </si>
  <si>
    <t>EGE ŞEN, YAĞMUR ÖZDEMİR</t>
  </si>
  <si>
    <t>1 (SALSA SOLO YETİŞKİNLER)</t>
  </si>
  <si>
    <t>YAĞMUR UYSAK TANAK</t>
  </si>
  <si>
    <t>GÜLDEN MELEK KAYMAZ</t>
  </si>
  <si>
    <t>İPEK SEÇİL ÜLKEN</t>
  </si>
  <si>
    <t>10 (SALSA SOLO MK)</t>
  </si>
  <si>
    <t>1 (SALSA SOLO MK)</t>
  </si>
  <si>
    <t>BEREN AYDIN</t>
  </si>
  <si>
    <t>BADE GÜLERYÜZ</t>
  </si>
  <si>
    <t>7 (SALSA SOLO YK)</t>
  </si>
  <si>
    <t>2 (SALSA SOLO YK)</t>
  </si>
  <si>
    <t>HANZADE YÜCEL</t>
  </si>
  <si>
    <t>3 (SALSA SOLO BE)</t>
  </si>
  <si>
    <t>1 (SALSA SOLO BE)</t>
  </si>
  <si>
    <t>BURAK GÖKGÜRLER</t>
  </si>
  <si>
    <r>
      <rPr>
        <sz val="10"/>
        <color rgb="FF00B050"/>
        <rFont val="Calibri"/>
        <family val="2"/>
        <charset val="162"/>
        <scheme val="minor"/>
      </rPr>
      <t>1</t>
    </r>
    <r>
      <rPr>
        <sz val="10"/>
        <color theme="1"/>
        <rFont val="Calibri"/>
        <family val="2"/>
        <charset val="162"/>
        <scheme val="minor"/>
      </rPr>
      <t xml:space="preserve"> (SALSA SOLO BE)</t>
    </r>
  </si>
  <si>
    <t>MUSTAFA TURAN</t>
  </si>
  <si>
    <t>3 (SALSA SOLO ME)</t>
  </si>
  <si>
    <t>1 (SALSA SOLO ME)</t>
  </si>
  <si>
    <t>DİNÇHAN DİŞLON</t>
  </si>
  <si>
    <t>1 (SALSA SOLO YE)</t>
  </si>
  <si>
    <t>ALİ EFE AYDIN</t>
  </si>
  <si>
    <t>KAAN ALAADDİNOĞLU</t>
  </si>
  <si>
    <t>KAREL BİRAN</t>
  </si>
  <si>
    <t>3 (SALSA SOLO YE)</t>
  </si>
  <si>
    <t>WDSF DÜNYA YILDIZLAR,GENÇLER VE YETİŞKİNLER SOLO LATİN KADINLAR ŞAMPİYONASI</t>
  </si>
  <si>
    <t>İSPANYA/ CALVIA</t>
  </si>
  <si>
    <t>11-12 KASIM 2023</t>
  </si>
  <si>
    <t>YILDIZLAR 2
GENÇLER
YETİŞKİNLER</t>
  </si>
  <si>
    <t>18 (GK LATİN SOLO)</t>
  </si>
  <si>
    <t>2 (GK LATİN SOLO)</t>
  </si>
  <si>
    <t>JASMİN NİCOLE BALAT</t>
  </si>
  <si>
    <t>SOLO KADIN GENÇLER LATİN</t>
  </si>
  <si>
    <t>TEKERLEKLİ SANDALYE PARADANS DÜNYA ŞAMPİYONASI</t>
  </si>
  <si>
    <t>İTALYA/ GENOVA</t>
  </si>
  <si>
    <t>25-27 KASIM 2023</t>
  </si>
  <si>
    <t>YETİŞKİNLER (BÜYÜKLER)</t>
  </si>
  <si>
    <t>9 (BE SOLO FREESTYLE CLAAS 1)</t>
  </si>
  <si>
    <t>SOLO FREESTYLE CLASS 1</t>
  </si>
  <si>
    <t>9 (BE SOLO ONVENTIONAL CLASS 1)</t>
  </si>
  <si>
    <t>SOLO CONVENTİONAL  CLASS 1</t>
  </si>
  <si>
    <t>WDSF AVRUPA ŞAMPİYONASI</t>
  </si>
  <si>
    <t>İSVEÇ/ STOCHOLM</t>
  </si>
  <si>
    <t>29 NİSAN 2023</t>
  </si>
  <si>
    <t>6 (JAZZ SOLO YK)
5 (JAZZ SOLO MİNKS G)
2 (JAZZ DUO Y)
8 (MODERN&amp;CONTEMPORARY SOLO G)
7 (MODERN&amp;CONTEMPORARY SOLO Y)
4 (MODERN&amp;CONTEMPORARY KÜÇÜK TAKIM)</t>
  </si>
  <si>
    <t>SABRİNA SAYDEM, ELİZ ŞEN</t>
  </si>
  <si>
    <t>JAZZ DUO DANS</t>
  </si>
  <si>
    <t>ÇAĞAN ATİK</t>
  </si>
  <si>
    <t>JAZZ SOLO DANS</t>
  </si>
  <si>
    <t>MODERN&amp;CONTEMPORARY YILDIZ KADIN TAKIMI (AYLİN ŞENGÜL, NEHİR ÇADIR, BADE SAYIN, SABRİNA SADEM, ELİZ ŞEN, SERRA ÇELİKGÖZ, DERİN TOKER)</t>
  </si>
  <si>
    <t>MODERN&amp;CONTEMPORARY DANS</t>
  </si>
  <si>
    <t>IDO AVRUPA HIP HOP BATTLE VE BREAK DANS ŞAMPİYONASI</t>
  </si>
  <si>
    <t>MAKEDONYA/ ÜSKÜP</t>
  </si>
  <si>
    <t>09-10 HAZİRAN 2023</t>
  </si>
  <si>
    <t>MİNİKLER
YILDIZLAR
YETİŞKİNLER</t>
  </si>
  <si>
    <t>BREAKİNG BATTLE</t>
  </si>
  <si>
    <t xml:space="preserve"> YILDIZLAR 1</t>
  </si>
  <si>
    <t>ŞİMAL ECRİN İPEKLİ</t>
  </si>
  <si>
    <t>DURU DENİZ GEDİK</t>
  </si>
  <si>
    <t>HİP HOP BATTLE</t>
  </si>
  <si>
    <t>HİP HOP &amp; POPPING</t>
  </si>
  <si>
    <t>MİNİKLER 1</t>
  </si>
  <si>
    <t>EMİR SÖNMEZ</t>
  </si>
  <si>
    <t>YILDIZLAR-GENÇLER DÜNYA ESKRİM ŞAMPİYONASI</t>
  </si>
  <si>
    <t>01-09 NİSAN 2023</t>
  </si>
  <si>
    <t>IWAS TEKERLEKLİ SANDALYE ESKRİM DÜNYA ŞAMPİYONASI</t>
  </si>
  <si>
    <t>İTALYA/ TERNI</t>
  </si>
  <si>
    <t>03-08 EKİM 2023</t>
  </si>
  <si>
    <t>30
17 (BE)</t>
  </si>
  <si>
    <t>EPE A</t>
  </si>
  <si>
    <t>U17 AVRUPA ESKRİM ŞAMPİYONASI</t>
  </si>
  <si>
    <t>ESTOYA/ TALLINN</t>
  </si>
  <si>
    <t>21-28 ŞUBAT 2022</t>
  </si>
  <si>
    <t>23 (YE) KILIÇ FERDİ</t>
  </si>
  <si>
    <t>ENES TALHA KALENDER</t>
  </si>
  <si>
    <t>U20 AVRUPA ESKRİM ŞAMPİYONASI</t>
  </si>
  <si>
    <t>25-28 ŞUBAT 2023</t>
  </si>
  <si>
    <t>15 (GK) KILIÇ TAKIM
21 (GK) KILIÇ FERDİ
23 (GE) KILIÇ FERDİ</t>
  </si>
  <si>
    <t>GENÇ KADIN KILIÇ MİLLİ TAKIMI (BEGÜM ALKAYA, DAMLA DEMİRKOL, NİSANUR ERBİL, NİL GÜNGÖR)</t>
  </si>
  <si>
    <t>KILIÇ TAKIM</t>
  </si>
  <si>
    <t>16-18 HAZİRAN 2023</t>
  </si>
  <si>
    <t>IESF 15.DÜNYA ŞAMPİYONASI PUBGM</t>
  </si>
  <si>
    <t>ROMANYA/</t>
  </si>
  <si>
    <t>24 AĞUSTOS - 04 EYLÜL 2023</t>
  </si>
  <si>
    <t>BERKİN ÇETİN, MEHMET KASTAL, ZEKERİYA UNLU, FARUK HAMSİCİ, FURKAN ŞENTÜRK</t>
  </si>
  <si>
    <t>PUBGM</t>
  </si>
  <si>
    <t>EFIBA WORLD CHAMPIONSHIP</t>
  </si>
  <si>
    <t>İSVEÇ/JÖNKÖPİNG</t>
  </si>
  <si>
    <t>23-27 KASIM 2023</t>
  </si>
  <si>
    <t>KAAN DEMİREL, EREN DEMİRTAŞ, MECİT CAN BOY, TANSU AKSOY, BİRKAN CENGİR, KADİR PEKTAŞ</t>
  </si>
  <si>
    <t>E-BASKETBOL</t>
  </si>
  <si>
    <t>TÜRKİYE E-SPOR FEDERASYONU</t>
  </si>
  <si>
    <t xml:space="preserve">IKA XIV. BÜYÜKLER DÜNYA KURAŞ ŞAMPİYONASI </t>
  </si>
  <si>
    <t xml:space="preserve">TÜRKMENİSTAN/AŞKABAT </t>
  </si>
  <si>
    <t>23-28 KASIM 2023</t>
  </si>
  <si>
    <t>BENGÜNAZ DOĞRUYOL</t>
  </si>
  <si>
    <t xml:space="preserve">KURAŞ 48 KG </t>
  </si>
  <si>
    <t>IPC DÜNYA ATLETİZM ŞAMPİYONASI</t>
  </si>
  <si>
    <t>FRANSA/ PARİS</t>
  </si>
  <si>
    <t>08-18TEMMUZ- 2023</t>
  </si>
  <si>
    <t>2023 IBSA GOALBALL GENÇLER DÜNYA ŞAMPİYONASI</t>
  </si>
  <si>
    <t>BREZİLYA/ SÃO PAULO</t>
  </si>
  <si>
    <t>12-19 TEMMUZ 2023</t>
  </si>
  <si>
    <t>8 (GK)</t>
  </si>
  <si>
    <t>1 (GK)</t>
  </si>
  <si>
    <t>GOALBALL GENÇ KADIN MİLLİ TAKIMI (FATMAGÜL GÜLER, ÜMRAN REYHAN, MEDİNE KÖSE, DERYA KARTAL)</t>
  </si>
  <si>
    <t>GOALLBALL</t>
  </si>
  <si>
    <t>GÖRME ENGELLİLER DÜNYA OYUNLARI</t>
  </si>
  <si>
    <t>12-28 AĞUSTOS 2023</t>
  </si>
  <si>
    <t>HALTER (BENCHPRESS)</t>
  </si>
  <si>
    <t>HALTER (POWER LIFTING)</t>
  </si>
  <si>
    <t>SEMA GÖNEN</t>
  </si>
  <si>
    <t>ŞEYHMUZ ÇEVİK</t>
  </si>
  <si>
    <t>2023 IBSA AVRUPA GOALBALL ŞAMPİYONASI</t>
  </si>
  <si>
    <t>06-17 ARALIK 2023</t>
  </si>
  <si>
    <t>1 (BK)
2 (BE)</t>
  </si>
  <si>
    <t>GOALBALL BÜYÜK KADIN MİLLİ TAKIMI (SEVDA ALTINOLUK, SEVTAP ALTUNOLUK, REYHAN YILMAZ, FATMAGÜL GÜLER, BERFİN ALTAN, ŞEYDANUR KAPLAN)</t>
  </si>
  <si>
    <t>GOALBALL BÜYÜK ERKEK MİLLİ TAKIMI (EKREN GÜNDĞDU, EBUBEKİR SIDDIK KARA, TUNCAY KARAKAYA, ABDULLAH AYDOĞDU, BARIŞ TOSUN, CANER KELEŞ)</t>
  </si>
  <si>
    <t>U17 DÜNYA GÜREŞ  ŞAMPİYONASI</t>
  </si>
  <si>
    <t>31 TEMMUZ - 06 AĞUSTOS</t>
  </si>
  <si>
    <t>40 (FS)
38 (FW)
41 (GR)</t>
  </si>
  <si>
    <t>10 (FS)
4 (FW)
8 (GR)</t>
  </si>
  <si>
    <t>EYYÜP ÇETİN</t>
  </si>
  <si>
    <t>EBUBEKİR GÜR</t>
  </si>
  <si>
    <t>45 KG FS</t>
  </si>
  <si>
    <t>HAVA KONCA</t>
  </si>
  <si>
    <t>ELMİRA YASİN</t>
  </si>
  <si>
    <t>73 KG FW</t>
  </si>
  <si>
    <t>ALKAN AKAR</t>
  </si>
  <si>
    <t>U20 DÜNYA GÜREŞ  ŞAMPİYONASI</t>
  </si>
  <si>
    <t>ÜRDÜN/ AMMAN</t>
  </si>
  <si>
    <t>14-20 AĞUSTOS 2023</t>
  </si>
  <si>
    <t xml:space="preserve">57
42 (FS)
38 (WF)
42 (GR)
</t>
  </si>
  <si>
    <t>5 (FS)
7 (FW)
4 (GR)</t>
  </si>
  <si>
    <t>ALPEREN BİBER</t>
  </si>
  <si>
    <t>İBRAHİM METEHAN YAPRAK</t>
  </si>
  <si>
    <t>HAKAN BÜYÜKCINGIL</t>
  </si>
  <si>
    <t>57
42 (FS)
38 (WF)
42 (GR)</t>
  </si>
  <si>
    <t>MUHAMMED ALİ GÖÇMEN</t>
  </si>
  <si>
    <t>16-24 EYLÜL 2023</t>
  </si>
  <si>
    <t>90
70 (FS)
56 (WF)
59 (GR)</t>
  </si>
  <si>
    <t>8 (FS)
7 (FW)
3 (GR)</t>
  </si>
  <si>
    <t>YUNANİSTAN/ LOUTRAKİ</t>
  </si>
  <si>
    <t>17-23 EKİM 2023</t>
  </si>
  <si>
    <t>23 (V-A FS)
 23 (V-B FS)
26 (V-B  GR)
25 (V-C FS)
24 (V-C FS)
27 V-D GR)
25 (V-E FS)
20 (V-E GR)</t>
  </si>
  <si>
    <t>4 (V-A FS)
6 (V-B FS)
2 (V-B  GR)
4 (V-C FS)
10 (V-C FS)
9 (V-D GR)
7 (V-E FS)
5 (V-E GR)</t>
  </si>
  <si>
    <t>MUSTAFA BAŞDEMİR</t>
  </si>
  <si>
    <t>ALİ MEHMET İMAMOĞLU</t>
  </si>
  <si>
    <t>HÜSEYİN AYDOĞAN</t>
  </si>
  <si>
    <t>İBRAHİM POLGA</t>
  </si>
  <si>
    <t>MUSTAFA BAYRAM</t>
  </si>
  <si>
    <t>ŞENDOĞAN ATALAY</t>
  </si>
  <si>
    <t>23-29 EKİM 2023</t>
  </si>
  <si>
    <t>46 (FS)
34 (FW)
37 (GR)</t>
  </si>
  <si>
    <t>2 (FS)
5 (FW)
1 (GR)</t>
  </si>
  <si>
    <t>MUHAMMED GİMRİ</t>
  </si>
  <si>
    <t>OKTAY ÇİFTÇİ</t>
  </si>
  <si>
    <t>U23 AVRUPA GÜREŞ ŞAMPİYONASI</t>
  </si>
  <si>
    <t>13-19 MART 2023</t>
  </si>
  <si>
    <t>33
21 (FS)
24 (FW)
28 (GR)</t>
  </si>
  <si>
    <t>1
2 (FS)
2 (FW)
1(GR)</t>
  </si>
  <si>
    <t>MUHAMMED CİMRİ</t>
  </si>
  <si>
    <t>EMRE KURAL</t>
  </si>
  <si>
    <t>EFE ANIL AL</t>
  </si>
  <si>
    <t>MUHAMMET EMİN ÇAKIR</t>
  </si>
  <si>
    <t>2023 AVRUPA GÜREŞ ŞAMPİYONASI</t>
  </si>
  <si>
    <t>17-23 NİSAN 2023</t>
  </si>
  <si>
    <t>37
29 (FS)
29 (FW)
33 (GR)</t>
  </si>
  <si>
    <t>1
3 (FS)
2 (FW)
1(GR)</t>
  </si>
  <si>
    <t>YASEMİN ADAR YİĞİT</t>
  </si>
  <si>
    <t>U17 AVRUPA GÜREŞ  ŞAMPİYONASI</t>
  </si>
  <si>
    <t>12-16 HAZİRAN 2023</t>
  </si>
  <si>
    <t>35
29 (FS)
31 (FW)
31 (GR)</t>
  </si>
  <si>
    <t>1
4 (FS)
1 (FW)
5 (GR)</t>
  </si>
  <si>
    <t>40 KG FW</t>
  </si>
  <si>
    <t>43 KG FW</t>
  </si>
  <si>
    <t>VAHİD SAMED YILMAZ</t>
  </si>
  <si>
    <t>60 KG FS</t>
  </si>
  <si>
    <t>RUŞEN ARDA GÜLER</t>
  </si>
  <si>
    <t>MEHMET HANİFİ SARP</t>
  </si>
  <si>
    <t>ELİF ŞEVVAL KURT</t>
  </si>
  <si>
    <t>69 KG FW</t>
  </si>
  <si>
    <t>U20 AVRUPA GÜREŞ  ŞAMPİYONASI</t>
  </si>
  <si>
    <t>İSPANYA/ SANTIAGO DE COMPESTALA</t>
  </si>
  <si>
    <t>26 HAZİRAN-02 TEMMUZ 2023</t>
  </si>
  <si>
    <t>35
28 (FS)
25 (FW)
29 (GR)</t>
  </si>
  <si>
    <t>1
2 (FS)
3 (FW)
3 (GR)</t>
  </si>
  <si>
    <t>DOĞAN UZUN</t>
  </si>
  <si>
    <t>MUHAMMED HALİT ÖZMUŞ</t>
  </si>
  <si>
    <t>KEMAL SEVGİLİ</t>
  </si>
  <si>
    <t>TALİP ÇİFTÇİ</t>
  </si>
  <si>
    <t>U15 AVRUPA ŞAMPİYONASI</t>
  </si>
  <si>
    <t>MACARİSTAN/ KAPOSVAR</t>
  </si>
  <si>
    <t>06-09 TEMMUZ 2023</t>
  </si>
  <si>
    <t>24 (FS)
24 (FW)
25 (GR)</t>
  </si>
  <si>
    <t>4 (FS)
5 (FW)
6 (GR)</t>
  </si>
  <si>
    <t>LATİFE SUDE ŞAHİN</t>
  </si>
  <si>
    <t>36 KG FW</t>
  </si>
  <si>
    <t>BEYTULLAH SARI</t>
  </si>
  <si>
    <t>85 KG FS</t>
  </si>
  <si>
    <t>YUSUF MERT KAYA</t>
  </si>
  <si>
    <t>41 KG GR</t>
  </si>
  <si>
    <t>MESUT SÖĞÜT</t>
  </si>
  <si>
    <t>AYSEMİN KAÇAN</t>
  </si>
  <si>
    <t>ÖZDENUR ÖZMEZ</t>
  </si>
  <si>
    <t>58 KG FW</t>
  </si>
  <si>
    <t>IWF YILDIZLAR DÜNYA HALTER ŞAMPİYONASI</t>
  </si>
  <si>
    <t>25 MART - 02 NİSAN 2023</t>
  </si>
  <si>
    <t>57
43 (YK)
45 (YE)</t>
  </si>
  <si>
    <t>8 (YK)
12 (YE)</t>
  </si>
  <si>
    <t>YAĞMUR MELEK ŞAHİN</t>
  </si>
  <si>
    <t>BURCU İLDEM GERÇEKTEN</t>
  </si>
  <si>
    <t>BÜYÜKLER PARA HALTER DÜNYA ŞAMPİYONASI</t>
  </si>
  <si>
    <t>23-30 AĞUSTOS 2023</t>
  </si>
  <si>
    <t>IWF BÜYÜKLER DÜNYA HALTER ŞAMPİYONASI</t>
  </si>
  <si>
    <t>SUUDİ ARABİSTAN/ RIYADH</t>
  </si>
  <si>
    <t>04-17 EYLÜL 2023</t>
  </si>
  <si>
    <t>91 (BK)
101 (BE)</t>
  </si>
  <si>
    <t>2023 IWF DÜNYA GENÇLER HALTER ŞAMPİYONASI</t>
  </si>
  <si>
    <t>MEKSİKA/ GUADALAJARA</t>
  </si>
  <si>
    <t>15-23 KASIM 2023</t>
  </si>
  <si>
    <t>GAMZE ALTUN</t>
  </si>
  <si>
    <t>EWC AVRUPA HALTER ŞAMPİYONASI</t>
  </si>
  <si>
    <t>ERMENİSTAN/ ERİVAN</t>
  </si>
  <si>
    <t>15-23 NİSAN 2023</t>
  </si>
  <si>
    <t>BATU HAN YÜKSEL</t>
  </si>
  <si>
    <t>67 KGTOPLAM</t>
  </si>
  <si>
    <t>EWF GENÇLER VE U23 AVRUPA HALTER ŞAMPİYONASI</t>
  </si>
  <si>
    <t>24 TEMMUZ - 03 AĞUSTOS 2023</t>
  </si>
  <si>
    <t>U23
GENÇLER</t>
  </si>
  <si>
    <t xml:space="preserve"> (GK) 29
 (GE) 28
 (U23K) 29
 (U23E) 30</t>
  </si>
  <si>
    <t>2 (GK) 3
1 (GE) 4
3 (U23K) 2
6 (U23E) 19</t>
  </si>
  <si>
    <t>HARUN ALGÜL</t>
  </si>
  <si>
    <t>55KG KOPARMA</t>
  </si>
  <si>
    <t>55KG SİLKME</t>
  </si>
  <si>
    <t>55KG TOPLAM</t>
  </si>
  <si>
    <t>MUSTAFA ELİS</t>
  </si>
  <si>
    <t>BURCU ALICI</t>
  </si>
  <si>
    <t>EWF U15 VE YILDIZLAR AVRUPA HALTER ŞAMPİYONASI</t>
  </si>
  <si>
    <t>MOLDOVA /KİŞİNEV</t>
  </si>
  <si>
    <t>26 TEMMUZ - 03 AĞUSTOS 2023</t>
  </si>
  <si>
    <t>25 (U15 K)
20 (U15 E)
27 (YK)
29 (YE)</t>
  </si>
  <si>
    <t>1 (U15 K)
2 (U15 E)
1 (YK)
6 (YE)</t>
  </si>
  <si>
    <t>ŞEVVAL İNCE</t>
  </si>
  <si>
    <t>GİZEM AĞAÇ</t>
  </si>
  <si>
    <t>ZEYNEP NUR PEHLİVAN</t>
  </si>
  <si>
    <t>ATAKAN KIRICIOĞLU</t>
  </si>
  <si>
    <t>ARDA BIYIK</t>
  </si>
  <si>
    <t>(+)102 KG KOPARMA</t>
  </si>
  <si>
    <t>(+)102 KG SİLKME</t>
  </si>
  <si>
    <t>(+)102 KG TOPLAM</t>
  </si>
  <si>
    <t>ŞAZİYE YAKUT</t>
  </si>
  <si>
    <t>BEYTULLAH ÖZTÜRK</t>
  </si>
  <si>
    <t>YAĞMUR BULUT</t>
  </si>
  <si>
    <t>MUAMMER KURT</t>
  </si>
  <si>
    <t>SEFKAN SÜMEN</t>
  </si>
  <si>
    <t xml:space="preserve">YAĞMUR MELEK ŞAHİN </t>
  </si>
  <si>
    <t xml:space="preserve">EZGİ KILIÇ </t>
  </si>
  <si>
    <t>LEYLA ŞANAY</t>
  </si>
  <si>
    <t>64 KG TOPLMA</t>
  </si>
  <si>
    <t>SUNA TÜRKÜSEVER</t>
  </si>
  <si>
    <t>EUROHOKEY SALON  U21 KADINLAR AVRUPA ŞAMPİYONASI</t>
  </si>
  <si>
    <t>İSVİÇRE/ LUCERNE</t>
  </si>
  <si>
    <t>U21
ÜMİTLER</t>
  </si>
  <si>
    <t>HOKEY U21 KADIN MİLLİ TAKIMI (ARZU NUR ÖZTÜRK, RABİA UYSAL, SÜMEYRA GÖÇEBER, ALEYNA BAŞBUĞ, SILA ERKOÇ, MERVE ASLAN, ESMA HÜSNE İDİK, GÜLCAN PAKSOY, TUBA KÜPELİ, ZEHRA ÖZBAĞ, SUDE NUR KURT, ELİF UYSAL)</t>
  </si>
  <si>
    <t>TÜRKİYE HOKEY FEDERASYONU</t>
  </si>
  <si>
    <t>6. DÜNYA İŞİTME ENGELLİLER BADMİNTON ŞAMPİYONASI</t>
  </si>
  <si>
    <t>BREZİLYA/ PARA DE MINAS</t>
  </si>
  <si>
    <t>14-25  TEMMUZ 2023</t>
  </si>
  <si>
    <t>DÜNYA İŞİTME ENGELLİLER BÜYÜKLER GÜREŞ ŞAMPİYONASI</t>
  </si>
  <si>
    <t>KIRGIZİSTAN/
BİŞKEK</t>
  </si>
  <si>
    <t>02-12 EYLÜL 2023</t>
  </si>
  <si>
    <t>60 KG. GR</t>
  </si>
  <si>
    <t>ATALAY AYDEMİR</t>
  </si>
  <si>
    <t>AYDEMİR ATALAY</t>
  </si>
  <si>
    <t xml:space="preserve">SİNAN SADAK </t>
  </si>
  <si>
    <t>MEHMET TÜYLÜ</t>
  </si>
  <si>
    <t>86 KG. FS</t>
  </si>
  <si>
    <t>82 KG. GR</t>
  </si>
  <si>
    <t>KURŞAT KİRAZ</t>
  </si>
  <si>
    <t>97 KG. GR</t>
  </si>
  <si>
    <t>97 KG. FS</t>
  </si>
  <si>
    <t>72 KG. GR</t>
  </si>
  <si>
    <t>MUSTAFA DÖLEK</t>
  </si>
  <si>
    <t>67 KG. GR</t>
  </si>
  <si>
    <t>BAYRAM AKSAKAL</t>
  </si>
  <si>
    <t>DÜNYA İŞİTME ENGELLİLER GENÇLER GÜREŞ ŞAMPİYONASI</t>
  </si>
  <si>
    <t>02-12 EYLÜL 2039</t>
  </si>
  <si>
    <t>KEMAL YIDIZ</t>
  </si>
  <si>
    <t>79 KG. FS</t>
  </si>
  <si>
    <t>KEMAL YURT</t>
  </si>
  <si>
    <t>MURATHAN ÇİMEN</t>
  </si>
  <si>
    <t>HAMZA KURAK</t>
  </si>
  <si>
    <t>ICSD KADINLAR 4. DÜNYA İŞİTME ENGELLİLER FUTBOL ŞAMPİYONASI</t>
  </si>
  <si>
    <t>20 EYLÜL - 07 EKİM 2023</t>
  </si>
  <si>
    <t>5 (BK)
20 (BE)</t>
  </si>
  <si>
    <t>2 (BK)</t>
  </si>
  <si>
    <t>İŞİTME ENGELLİLER KADIN FUTBOL TAKIMI (KARDELEN DURAN, BÜŞRA DOĞRUYOL, BAHAR YALÇIN ÇEVİKALP, AYŞENUR ÇANKAYA, BERNA ÇEKİÇ, ELİF ÖMÜR, ESRA SALEHEIN, HAVANE DİLBE, İREM FATMA KARA, MERVE ÖRÜCÜ, ÖZLEM AKTAŞ, ZEYNEP ERDOĞAN, RAZİYE YEŞİLYURT, SEVDENUR SEMİZ, ŞEYDANUR KUZU, SÜMEYRA YILDIZ, MÜSLÜME DEVELİ, BERFİN DEMİR, ECRİN KÖSE)</t>
  </si>
  <si>
    <t>11. AVRUPA  İŞİTME ENGELLİLER VOLEYBOL ŞAMPİYONASI</t>
  </si>
  <si>
    <t>TÜRKİYE/ KARABÜK</t>
  </si>
  <si>
    <t>11-22 TEMMUZ 2023</t>
  </si>
  <si>
    <t>5 (BK)
6 (BE)</t>
  </si>
  <si>
    <t>2 (BK)
1 (BE)</t>
  </si>
  <si>
    <t>İŞİTME ENGELLİLER KADIN VOLEYBOL MİLLİ TAKIMI (AYŞE SİNEM BAŞGÖYNÜK, CEREN YAVUZ BAŞ, YETER YALÇIN, FİKRİYE HÜLÜR, NİDA YAZICIOĞLU, URUK SELİNAY AKÇİN, ZERDA AYDIN, İLAYDA ALKAN, MELİKE SOYUGÜZEL, MÜBECCEL ŞİMŞEK, HAZAL DURAK, AYŞE SUDE ÖNGEN, DERYA BATI, ÖZLEM GÜVEN)</t>
  </si>
  <si>
    <t>11. AVRUPA İŞİTME ENGELLİLER VOLEYBOL ŞAMPİYONASI</t>
  </si>
  <si>
    <t>İŞİTME ENGELLİLER ERKEK VOLEYBOL MİLLİ TAKIMI (FURKAN GENÇ, HARUN METİN, EMRE ÇİFTÇİ, RESUL TEKİN, CEVAT ŞİMŞEK, MEHMET ALMAZ, FATİH YİĞİTER, KADİR AKYILDIZ, RIDVAN KARATAŞ, HİLMİ KAAN ÇİÇEK, BİLAL YÖRÜR, MUSAB GÖKÇİL, ABDULKERİM KAÇMAZ, RIZA UMUT ERDOĞAN)</t>
  </si>
  <si>
    <t>11. AVRUPA  İŞİTME ENGELLİLER ATLETİZM ŞAMPİYONASI</t>
  </si>
  <si>
    <t>POLONYA/ SZCZECIN</t>
  </si>
  <si>
    <t>21-26 AĞUSTOS 2023</t>
  </si>
  <si>
    <t>4X400 BAYRAK TAKIMI (YASİN SÜZEN, HASAN BAYDAŞ, YASİN POYRAZ, MURAT EKİNCİ)</t>
  </si>
  <si>
    <t>4X400 BAYRAK</t>
  </si>
  <si>
    <t>4X100 BAYRAK TAKIMI (ŞÜKRÜ ÇETİNKAYA, HASAN BAYDAŞ, ALPEREN AKBULUT, ATA UTKUCAN)</t>
  </si>
  <si>
    <t>4X100 BAYRAK</t>
  </si>
  <si>
    <t>IBSA DÜNYA OYUNLARI VE DÜNYA ŞAMPİYONASI</t>
  </si>
  <si>
    <t>54
42 (JUDO)</t>
  </si>
  <si>
    <t xml:space="preserve">
4 (JUDO)</t>
  </si>
  <si>
    <t>JUDO J2 57 KG</t>
  </si>
  <si>
    <t>İBRAHİMBÖLÜKBAŞI</t>
  </si>
  <si>
    <t>JUDO J2 (+)90 KG</t>
  </si>
  <si>
    <t>JUDO J1 48 KG</t>
  </si>
  <si>
    <t>JUDO J1 57 KG</t>
  </si>
  <si>
    <t>JUDO J1 70 KG</t>
  </si>
  <si>
    <t>JUDO J1 (+)70 KG</t>
  </si>
  <si>
    <t>JUDO J1 (+)90 KG</t>
  </si>
  <si>
    <t>23-26 AĞUSTOS 2023</t>
  </si>
  <si>
    <t>TUANA GÜLENAY</t>
  </si>
  <si>
    <t>ÜMİTLER DÜNYA JUDO ŞAMPİYONASI 2023 KARIŞIK TAKIMLAR</t>
  </si>
  <si>
    <t>ÜMİTLER JUDO KARMA MİLLİ TAKIMI (BEGÜMNAZ DOĞRUYOL, GİZEM DİNÇER, HİLAL AKYILDIZ, TUANA GÜLENAY, SEMA METE, HİLMİ MUCIK, YUNUS YAZGAN, EMİR SELİM ARI, İBRAHİM TATAROĞLU, ATİLLA DİNÇ)</t>
  </si>
  <si>
    <t>PORTEKİZ/ ODIVALAS</t>
  </si>
  <si>
    <t>04-07 EKİM 2023</t>
  </si>
  <si>
    <t>2023 VETERANLAR DÜNYA JUDO ŞAMPİYONASI</t>
  </si>
  <si>
    <t>BİRLEŞİK ARAP EMİRLİKLERİ/ ABU DHABI</t>
  </si>
  <si>
    <t>31 EKİM - 03 KASIM 2023</t>
  </si>
  <si>
    <t>M9 90 KG</t>
  </si>
  <si>
    <t>HAMZA CANCA</t>
  </si>
  <si>
    <t>M5 - 90 KG</t>
  </si>
  <si>
    <t>3. AVRUPA İŞİTME ENGELLİLER JUDO ŞAMPİYONASI</t>
  </si>
  <si>
    <t>03-07 MAYIS 2023</t>
  </si>
  <si>
    <t>KADIN JUDO TAKMI</t>
  </si>
  <si>
    <t>BUSE TIRAŞ</t>
  </si>
  <si>
    <t>YADİGAR TALAYHAN</t>
  </si>
  <si>
    <t>MÜNİFE AYDIN DOĞAN</t>
  </si>
  <si>
    <t>AHMED SARI</t>
  </si>
  <si>
    <t>ERKEK JUDO TAKMI</t>
  </si>
  <si>
    <t>ÜMİTLER AVRUPA JUDO ŞAMPİYONASI ODIVELAS 2023</t>
  </si>
  <si>
    <t>22-24 HAZİRAN 2023</t>
  </si>
  <si>
    <t>RAHİME ERÇİN</t>
  </si>
  <si>
    <t>FATİH DURSUN</t>
  </si>
  <si>
    <t>ÜMİTLER AVRUPA JUDO ŞAMPİYONASI ODIVELAS 2023 KARIŞIK TAKIMLAR</t>
  </si>
  <si>
    <t>25 HAZİRAN 2023</t>
  </si>
  <si>
    <t>JUDO ÜMİT MİLLİ TAKIMI (</t>
  </si>
  <si>
    <t>08-10 AĞUSTOS 2023</t>
  </si>
  <si>
    <t>J1-57 KG</t>
  </si>
  <si>
    <t>PARA JUDO KADIN MİLLİ TAKIMI (ZEYNEP ÇELİK, ECEM TAŞIN ÇAVDAR, DÖNDÜ YEŞİLYURT, MERVE USLU, NAZAN AKIN GÜNEŞ)</t>
  </si>
  <si>
    <t>JUDO TAKIM</t>
  </si>
  <si>
    <t>48KG J1</t>
  </si>
  <si>
    <t>J2-57 KG</t>
  </si>
  <si>
    <t>J1-70 KG</t>
  </si>
  <si>
    <t>J1(+)70 KG</t>
  </si>
  <si>
    <t>PARA JUDO ERKEK MİLLİ TAKIMI (İBRAHİM BÖLÜKBAŞI, RECEP ÇİFTÇİ, GÖKÇE YAVUZ, HİDAYET SEVİNÇ, ONUR TAŞTAN, YASİN CİMCİLER)</t>
  </si>
  <si>
    <t>GÖKÇE YAVUZ</t>
  </si>
  <si>
    <t>J1-73 KG</t>
  </si>
  <si>
    <t>J1-90 KG</t>
  </si>
  <si>
    <t>J1(+)90 KG</t>
  </si>
  <si>
    <t>J2(+)90 KG</t>
  </si>
  <si>
    <t>HOLLANDA/ LAHEY</t>
  </si>
  <si>
    <t>07-10 EYLÜL 2023</t>
  </si>
  <si>
    <t>2023 BÜYÜKLER AVRUPA JUDO ŞAMPİYONASI</t>
  </si>
  <si>
    <t>FRANSA/ MONTPELLIER</t>
  </si>
  <si>
    <t>03-05 KASIM 2023</t>
  </si>
  <si>
    <t>2023 AVRUPA JUDO ŞAMPİYONASI</t>
  </si>
  <si>
    <t>MIHAEL ZGANK</t>
  </si>
  <si>
    <t>2023 IRF AVRUPA RAFTİNG ŞAMPİYONASI</t>
  </si>
  <si>
    <t>ÇEKYA/ VLTAVA RIVER</t>
  </si>
  <si>
    <t>DOWN RIVER U19 MİLLİ TAKIMI (EVREN DİL, OĞUZ AVCI, AHMET RAŞİTOĞLU, YAVUZ EFE GÜNGÖR, SEMİH CENGİZ)</t>
  </si>
  <si>
    <t>DOWN RIVER</t>
  </si>
  <si>
    <t>H2H U19 MİLLİ TAKIMI (EVREN DİL, OĞUZ AVCI, AHMET RAŞİTOĞLU, YAVUZ EFE GÜNGÖR, SEMİH CENGİZ)</t>
  </si>
  <si>
    <t>H2H</t>
  </si>
  <si>
    <t>U19 RAFTING MİLLİ TAKIMI (EVREN DİL, OĞUZ AVCI, AHMET RAŞİTOĞLU, YAVUZ EFE GÜNGÖR, SEMİH CENGİZ)</t>
  </si>
  <si>
    <t>SLALOM U19 MİLLİ TAKIMI(EVREN DİL, OĞUZ AVCI, AHMET RAŞİTOĞLU, YAVUZ EFE GÜNGÖR, SEMİH CENGİZ)</t>
  </si>
  <si>
    <t>SPRINT U19 MİLLİ TAKIMI (EVREN DİL, OĞUZ AVCI, AHMET RAŞİTOĞLU, YAVUZ EFE GÜNGÖR, SEMİH CENGİZ)</t>
  </si>
  <si>
    <t>SPRINT</t>
  </si>
  <si>
    <t>TÜRKİYE KANO FEDERASYONU</t>
  </si>
  <si>
    <t>DÜNYA BÜYÜKLER KARATE ŞAMPİYONASI</t>
  </si>
  <si>
    <t>24-29 EKİM 2023</t>
  </si>
  <si>
    <t>KATA BÜYÜK ERKEK TAKIMI (EMRE VEFA GÖKTAŞ, ENES ÖZDEMİR, ALİ SOFUOĞLU)</t>
  </si>
  <si>
    <t>WKF PARA KARATE DÜNYA ŞAMPİYONASI</t>
  </si>
  <si>
    <t>NESRİN CAVADZADE</t>
  </si>
  <si>
    <t>K30 KATA</t>
  </si>
  <si>
    <t>ÜMİTLER, GENÇLER, U21 AVRUPA KARATE ŞAMPİYONASI</t>
  </si>
  <si>
    <t>03-5 ŞUBAT 2023</t>
  </si>
  <si>
    <t xml:space="preserve">ÜMİTLER
GENÇLER
U21 </t>
  </si>
  <si>
    <t>MUSTAFA AKGÜL</t>
  </si>
  <si>
    <t>53 KG KUMİTE</t>
  </si>
  <si>
    <t>MUHAMMET SAFA YILMAZ</t>
  </si>
  <si>
    <t>SAVAŞ ÖĞÜŞ</t>
  </si>
  <si>
    <t>57 KG KUMİTE</t>
  </si>
  <si>
    <t>ÇINAR KARAAĞAÇ</t>
  </si>
  <si>
    <t>BERRA DEMİRTÜRK</t>
  </si>
  <si>
    <t>59 KG KUMİTE</t>
  </si>
  <si>
    <t>ESMA SILA EVŞAN</t>
  </si>
  <si>
    <t>58. AVRUPA KARATE ŞAMPİYONASI</t>
  </si>
  <si>
    <t>İSPANYA/ GUADALAJARA</t>
  </si>
  <si>
    <t>22-26 MART 2023</t>
  </si>
  <si>
    <t xml:space="preserve">TUBA YAKAN </t>
  </si>
  <si>
    <t>KATA BÜYÜK KADIN MİLLİ TAKIMI (DAMLA PELİT, DAMLA SU TÜREMEN, ZEHRA KAYA, ŞULE AZRA AKBULUT)</t>
  </si>
  <si>
    <t>KUMİTE BÜYÜK ERKEK MİLLİ TAKIMI (EREN AKKURT, ENES BULUT, ÖMER FARUK YÜRÜR, UĞUR AKTAŞ, ÖMER FARUK ASLAN, ÖMER ÖZER, FATİH ŞEN)</t>
  </si>
  <si>
    <t>2023 AVRUPA PARAKARATE ŞAMPİYONASI</t>
  </si>
  <si>
    <t>K-30</t>
  </si>
  <si>
    <t>BERKAY USLU</t>
  </si>
  <si>
    <t>WAKO KICK BOKS DÜNYA ŞAMPİYONASI</t>
  </si>
  <si>
    <t>PORTEKİZ/ ALBUFEIRA</t>
  </si>
  <si>
    <t>17-26 KASIM 2023</t>
  </si>
  <si>
    <t>06 LK 377 S M (+)91 KG</t>
  </si>
  <si>
    <t>06 LK 378 S F -48 KG</t>
  </si>
  <si>
    <t>07 K1 429 S M -63,5 KG</t>
  </si>
  <si>
    <t>BERK DÜZENLİ</t>
  </si>
  <si>
    <t>ZEHRA ASLAN FARAHANI</t>
  </si>
  <si>
    <t>BİROL ÖNER</t>
  </si>
  <si>
    <t>YÜCEL SALMAN</t>
  </si>
  <si>
    <t>YUSUF ERCENK AŞAR</t>
  </si>
  <si>
    <t>03 KL 192 S M (+)94 KG</t>
  </si>
  <si>
    <t>FURKAN KARABULUT</t>
  </si>
  <si>
    <t xml:space="preserve"> 05 FC 321 S F -56 KG</t>
  </si>
  <si>
    <t xml:space="preserve"> 06 LK 380 S F -56 KG</t>
  </si>
  <si>
    <t xml:space="preserve"> 06 LK 381 S F -60 KG</t>
  </si>
  <si>
    <t>YUNUS EMRE KILIÇ</t>
  </si>
  <si>
    <t xml:space="preserve"> 07 K1 425 S M -51 KG</t>
  </si>
  <si>
    <t>07 K1 427 S M -57 KG</t>
  </si>
  <si>
    <t>SERDAR SAYIK</t>
  </si>
  <si>
    <t xml:space="preserve"> 07 K1 428 S M -60 KG</t>
  </si>
  <si>
    <t xml:space="preserve">  07 K1 437 S F -48 KG</t>
  </si>
  <si>
    <t xml:space="preserve">   07 K1 440 S F -60 KG</t>
  </si>
  <si>
    <t>BAŞAK HÜRMEYDAN</t>
  </si>
  <si>
    <t>02 LC 149 V F -65 KG</t>
  </si>
  <si>
    <t>KAAN TOK</t>
  </si>
  <si>
    <t>HATİP EMLEK</t>
  </si>
  <si>
    <t>İSLAM UÇAN</t>
  </si>
  <si>
    <t>05 FC 314 S M -75 KG</t>
  </si>
  <si>
    <t>BERFİN YEŞİLFİDAN</t>
  </si>
  <si>
    <t>ASUMAN ÇIĞLIOĞLU</t>
  </si>
  <si>
    <t>05 FC 322 S F -60 KG</t>
  </si>
  <si>
    <t>05 FC 324 S F -70 KG</t>
  </si>
  <si>
    <t>05 FC 325 S F (+)70 KG</t>
  </si>
  <si>
    <t>MEHMET ZEKİ KAYA</t>
  </si>
  <si>
    <t>06 LK 370 S M -63,5 KG</t>
  </si>
  <si>
    <t>ERCAN TANRIVERDİ</t>
  </si>
  <si>
    <t xml:space="preserve">  06 LK 371 S M -67 KG</t>
  </si>
  <si>
    <t xml:space="preserve"> 06 LK 372 S M -71 KG</t>
  </si>
  <si>
    <t>06 LK 374 S M -81 KG</t>
  </si>
  <si>
    <t>06 LK 384 S F (+)70 KG</t>
  </si>
  <si>
    <t>TÜRKİYE KİCK BOKS FEDERASYONU</t>
  </si>
  <si>
    <t>MİNİKLER, YILDIZLAR VE GENÇLER AVRUPA KİCK BOKS ŞAMPİYONASI</t>
  </si>
  <si>
    <t>25 AĞUSTOS - 03 EYLÜL 2023</t>
  </si>
  <si>
    <t>ESLİM DENİZ USAR</t>
  </si>
  <si>
    <t>01 PF 013 CH F -27 KG</t>
  </si>
  <si>
    <t>ALT MİNİKLER</t>
  </si>
  <si>
    <t xml:space="preserve">ALYA ERCAN </t>
  </si>
  <si>
    <t>01 PF 030 YC F -47 KG</t>
  </si>
  <si>
    <t>KADİR PEKİN</t>
  </si>
  <si>
    <t>01 PF 033 OC M -32 KG</t>
  </si>
  <si>
    <t xml:space="preserve">AHMET KEREMÇİÇEK </t>
  </si>
  <si>
    <t>01 PF 037 OC M -52 KG</t>
  </si>
  <si>
    <t xml:space="preserve">CİHAN AKSUN </t>
  </si>
  <si>
    <t>01 PF 060 J M -94 KG</t>
  </si>
  <si>
    <t xml:space="preserve">HABİB UCAR </t>
  </si>
  <si>
    <t>03 KL 151 OC M -32 KG</t>
  </si>
  <si>
    <t xml:space="preserve">BERAT ONAL </t>
  </si>
  <si>
    <t>03 KL 156 OC M -57 KG</t>
  </si>
  <si>
    <t xml:space="preserve">ELIF SAHIN </t>
  </si>
  <si>
    <t>03 KL 160 OC F -32 KG</t>
  </si>
  <si>
    <t xml:space="preserve">FURKAN AKGUN </t>
  </si>
  <si>
    <t>03 KL 169 J M -57 KG</t>
  </si>
  <si>
    <t xml:space="preserve">MUHAMMED ENES YANMAZ </t>
  </si>
  <si>
    <t>03 KL 172 J M -74 KG</t>
  </si>
  <si>
    <t xml:space="preserve">EMIRHAN REİSOGLU </t>
  </si>
  <si>
    <t>03 KL 176 J M -94 KG</t>
  </si>
  <si>
    <t xml:space="preserve">ULKU SENA YILMAZ </t>
  </si>
  <si>
    <t>03 KL 178 J F -50 KG</t>
  </si>
  <si>
    <t xml:space="preserve">IBRAHIM PUSAT BAS </t>
  </si>
  <si>
    <t>05 FC 278 YJ M -81 KG</t>
  </si>
  <si>
    <t>ALT GENÇLER</t>
  </si>
  <si>
    <t xml:space="preserve">MELEK YIGIT </t>
  </si>
  <si>
    <t>05 FC 285 YJ F -56 KG</t>
  </si>
  <si>
    <t xml:space="preserve">YAKUB ALPEREN KAYSI </t>
  </si>
  <si>
    <t>05 FC 288 OJ M -51 KG</t>
  </si>
  <si>
    <t>ÜST GENÇLER</t>
  </si>
  <si>
    <t xml:space="preserve">EMRE GOKGOZ </t>
  </si>
  <si>
    <t>05 FC 290 OJ M -57 KG</t>
  </si>
  <si>
    <t xml:space="preserve">BARAN CELIK </t>
  </si>
  <si>
    <t>05 FC 297 OJ M -86 KG</t>
  </si>
  <si>
    <t xml:space="preserve">HILAL SONAY </t>
  </si>
  <si>
    <t>05 FC 301 OJ F -52 KG</t>
  </si>
  <si>
    <t xml:space="preserve">SELIN UNZILE AK </t>
  </si>
  <si>
    <t>05 FC 305 OJ F -70 KG</t>
  </si>
  <si>
    <t>05 FC 306 OJ F (+)70 KG</t>
  </si>
  <si>
    <t xml:space="preserve">HAMZA EREN GOKSU </t>
  </si>
  <si>
    <t>06 LK 347 OJ M -51 KG</t>
  </si>
  <si>
    <t xml:space="preserve">MUSTAFA SONER KILINC </t>
  </si>
  <si>
    <t>06 LK 351 OJ M -63,5 KG</t>
  </si>
  <si>
    <t xml:space="preserve">FERIZAN GOCUK </t>
  </si>
  <si>
    <t>07 K1 407 OJ M -54 KG</t>
  </si>
  <si>
    <t xml:space="preserve">ALI BILBEN </t>
  </si>
  <si>
    <t>07 K1 410 OJ M -63,5 KG</t>
  </si>
  <si>
    <t xml:space="preserve">MERT ARSLAN </t>
  </si>
  <si>
    <t>07 K1 411 OJ M -67 KG</t>
  </si>
  <si>
    <t xml:space="preserve">KEMAL MUHSIN SAHIN </t>
  </si>
  <si>
    <t>07 K1 414 OJ M -81 KG</t>
  </si>
  <si>
    <t xml:space="preserve">ELIF CEREN ŞANLI </t>
  </si>
  <si>
    <t>07 K1 419 OJ F -52 KG</t>
  </si>
  <si>
    <t>YAREN ÇINAR</t>
  </si>
  <si>
    <t>07 K1 423 OJ F -70 KG</t>
  </si>
  <si>
    <t>HUSEYIN AYAZ YILDIRIM</t>
  </si>
  <si>
    <t>01 PF 002 CH M -21 KG</t>
  </si>
  <si>
    <t>ALARA BEKTAS</t>
  </si>
  <si>
    <t>01 PF 011 CH F -21 KG</t>
  </si>
  <si>
    <t>SUMEYYES UGUR</t>
  </si>
  <si>
    <t>01 PF 017 CH F +36 KG</t>
  </si>
  <si>
    <t>REVAN DEMIR</t>
  </si>
  <si>
    <t>01 PF 026 YC F -28 KG</t>
  </si>
  <si>
    <t>HILAL UYSAL</t>
  </si>
  <si>
    <t>01 PF 029 YC F -42 KG</t>
  </si>
  <si>
    <t>UGUR ALI GOKSEL</t>
  </si>
  <si>
    <t>TURAN KILINC</t>
  </si>
  <si>
    <t>01 PF 036 OC M -47 KG</t>
  </si>
  <si>
    <t>IREM KARACA</t>
  </si>
  <si>
    <t>01 PF 043 OC F -32 KG</t>
  </si>
  <si>
    <t>HIKMET EFE UNLU</t>
  </si>
  <si>
    <t>YUSUF CAN UZUN</t>
  </si>
  <si>
    <t>02 LC 120 J M -94 KG</t>
  </si>
  <si>
    <t>EMIRCAN COSGUN</t>
  </si>
  <si>
    <t>03 KL 158 OC M -69 KG</t>
  </si>
  <si>
    <t>KUBILAY KARADENIZ</t>
  </si>
  <si>
    <t>03 KL 170 J M -63 KG</t>
  </si>
  <si>
    <t>ALI OSMAN SIRMA</t>
  </si>
  <si>
    <t>03 KL 173 J M -79 KG</t>
  </si>
  <si>
    <t>YUSUF EREN YILDIRIM</t>
  </si>
  <si>
    <t>05 FC 273 YJ M -60 KG</t>
  </si>
  <si>
    <t>AZRA KURU</t>
  </si>
  <si>
    <t>05 FC 284 YJ F -52 KG</t>
  </si>
  <si>
    <t>MERT INAN</t>
  </si>
  <si>
    <t>05 FC 289 OJ M -54 KG</t>
  </si>
  <si>
    <t>DIYAR ACUN</t>
  </si>
  <si>
    <t>05 FC 293 OJ M -67 KG</t>
  </si>
  <si>
    <t>YIGIT HALIL YILMAZ</t>
  </si>
  <si>
    <t>05 FC 298 OJ M -91 KG</t>
  </si>
  <si>
    <t>MIRAC OZKILIC</t>
  </si>
  <si>
    <t>05 FC 299 OJ M (+)91 KG</t>
  </si>
  <si>
    <t>ZEYNEP GULCAN TURGUL</t>
  </si>
  <si>
    <t>05 FC 300 OJ F -48 KG</t>
  </si>
  <si>
    <t>BENGI SU MANAV</t>
  </si>
  <si>
    <t>NAZ YUNDEN</t>
  </si>
  <si>
    <t>06 LK 345 YJ F -60 KG</t>
  </si>
  <si>
    <t>EMIRHANR ECEP</t>
  </si>
  <si>
    <t>06 LK 357 OJ M -91 KG</t>
  </si>
  <si>
    <t>ULKU SEVVAL TEKDAL</t>
  </si>
  <si>
    <t>06 LK 359 OJ F -48 KG</t>
  </si>
  <si>
    <t>AYSET OKLU</t>
  </si>
  <si>
    <t>06 LK 365 OJ F (+)70 KG</t>
  </si>
  <si>
    <t>SAFIYEY AYILKAN</t>
  </si>
  <si>
    <t>07 K1 403 YJ F -56 KG</t>
  </si>
  <si>
    <t>UMUT CEMAL COBAN</t>
  </si>
  <si>
    <t>07 K1 408 OJ M -57 KG</t>
  </si>
  <si>
    <t>FURKAN DOGAN</t>
  </si>
  <si>
    <t>07 K1 409 OJ M -60 KG</t>
  </si>
  <si>
    <t>07 K1 417 OJ M +91 KG</t>
  </si>
  <si>
    <t>07 K1 420 OJ F -56 KG</t>
  </si>
  <si>
    <t>BEYZA ÇETİNKAYA</t>
  </si>
  <si>
    <t>07 K1 422 OJ F -65 KG</t>
  </si>
  <si>
    <t>POYRAZ DEMIR</t>
  </si>
  <si>
    <t>AYBARS OCAK</t>
  </si>
  <si>
    <t>01 PF 004 CH M -27 KG</t>
  </si>
  <si>
    <t>EMİR ALİ DURGUT</t>
  </si>
  <si>
    <t>01 PF 008 CH M (+)36 KG</t>
  </si>
  <si>
    <t>MEHMET DEVECI</t>
  </si>
  <si>
    <t>01 PF 022 YC M -42 KG</t>
  </si>
  <si>
    <t>AHMET EREN BOYRAZ</t>
  </si>
  <si>
    <t>01 PF 023 YC M -47 KG</t>
  </si>
  <si>
    <t>BUSRA YARDIMCI</t>
  </si>
  <si>
    <t>01 PF 027 YC F -32 KG</t>
  </si>
  <si>
    <t>HUSEYIN YASAR BILIR</t>
  </si>
  <si>
    <t>01 PF 039 OC M -63 KG</t>
  </si>
  <si>
    <t>DURU SUDE KURT</t>
  </si>
  <si>
    <t>01 PF 044 OC F -37 KG</t>
  </si>
  <si>
    <t>KURSAT ALI TOPAL</t>
  </si>
  <si>
    <t>01 PF 061 J M +94 KG</t>
  </si>
  <si>
    <t>ARIF CIVELEK</t>
  </si>
  <si>
    <t>02 LC 118 J M -84 KG</t>
  </si>
  <si>
    <t>MUHAMMET EMIN UCAN</t>
  </si>
  <si>
    <t>02 LC 121 J M (+)94 KG</t>
  </si>
  <si>
    <t>KUBRA GEZER</t>
  </si>
  <si>
    <t>02 LC 127 J F (+)70 KG</t>
  </si>
  <si>
    <t>SUMEYYE TUANA CICEK</t>
  </si>
  <si>
    <t>AHMET HAKAN GOKSEL</t>
  </si>
  <si>
    <t>03 KL 152 OC M -37 KG</t>
  </si>
  <si>
    <t>UMUT KOCER</t>
  </si>
  <si>
    <t>03 KL 154 OC M -47 KG</t>
  </si>
  <si>
    <t>ARDA ASIL TAHUR</t>
  </si>
  <si>
    <t>03 KL 155 OC M -52 KG</t>
  </si>
  <si>
    <t>ESLEM NAZ AKKUS</t>
  </si>
  <si>
    <t>03 KL 162 OC F -42 KG</t>
  </si>
  <si>
    <t>MERVE KOCAK</t>
  </si>
  <si>
    <t>03 KL 168 OC F +65 KG</t>
  </si>
  <si>
    <t>FARUK GULESCI</t>
  </si>
  <si>
    <t>03 KL 174 J M -84 KG</t>
  </si>
  <si>
    <t>KEREM ISMAILOGLU</t>
  </si>
  <si>
    <t>03 KL 177 J M +94 KG</t>
  </si>
  <si>
    <t>FURKAN DASDEMIR</t>
  </si>
  <si>
    <t>NEHIR OZBEK</t>
  </si>
  <si>
    <t>03 KL 181 J F -65 KG</t>
  </si>
  <si>
    <t>ELIF ULKER</t>
  </si>
  <si>
    <t>03 KL 182 J F -70 KG</t>
  </si>
  <si>
    <t>MELIS AVCI</t>
  </si>
  <si>
    <t>03 KL 183 J F +70 KG</t>
  </si>
  <si>
    <t>AYBAR DOGAN</t>
  </si>
  <si>
    <t>05 FC 272 YJ M -57 KG</t>
  </si>
  <si>
    <t>BULUT TEKER</t>
  </si>
  <si>
    <t>05 FC 275 YJ M -67 KG</t>
  </si>
  <si>
    <t>MUHAMMET GOKTURK KARA</t>
  </si>
  <si>
    <t>05 FC 277 YJ M -75 KG</t>
  </si>
  <si>
    <t>MELIH ERDEM</t>
  </si>
  <si>
    <t>05 FC 279 YJ M (+)81 KG</t>
  </si>
  <si>
    <t>YUNUS TUFUR</t>
  </si>
  <si>
    <t>05 FC 291 OJ M -60 KG</t>
  </si>
  <si>
    <t>05 FC 292 OJ M -63,5 KG</t>
  </si>
  <si>
    <t>SELCUK TAHA UNAL</t>
  </si>
  <si>
    <t>05 FC 294 OJ M -71 KG</t>
  </si>
  <si>
    <t>YUSUF SEZER</t>
  </si>
  <si>
    <t>05 FC 296 OJ M -81 KG</t>
  </si>
  <si>
    <t>ORHAN BULGAK</t>
  </si>
  <si>
    <t>PINAR ALTINTEPE</t>
  </si>
  <si>
    <t>05 FC 302 OJ F -56 KG</t>
  </si>
  <si>
    <t>ELIFNUR YILDIZ</t>
  </si>
  <si>
    <t>05 FC 303 OJ F -60 KG</t>
  </si>
  <si>
    <t>DENIZ SENGUR</t>
  </si>
  <si>
    <t>05 FC 304 OJ F -65 KG</t>
  </si>
  <si>
    <t>SERIFE CEREN POYRAZ</t>
  </si>
  <si>
    <t>SONER DILMAC</t>
  </si>
  <si>
    <t>06 LK 336 YJ M -75 KG</t>
  </si>
  <si>
    <t>EDANUR ACAR</t>
  </si>
  <si>
    <t>06 LK 346 YJ F (+)60 KG</t>
  </si>
  <si>
    <t>RABIA KARADAS</t>
  </si>
  <si>
    <t>MUSTAFA KURT</t>
  </si>
  <si>
    <t>06 LK 349 OJ M -57 KG</t>
  </si>
  <si>
    <t>BATUHAN YILMAZ</t>
  </si>
  <si>
    <t>YASAR TUG</t>
  </si>
  <si>
    <t>06 LK 355 OJ M -81 KG</t>
  </si>
  <si>
    <t>SERKAN KOYBASI</t>
  </si>
  <si>
    <t>06 LK 358 OJ M +91 KG</t>
  </si>
  <si>
    <t>AFRA ECRIN OZYOL</t>
  </si>
  <si>
    <t>RABIA DURMAZ</t>
  </si>
  <si>
    <t>06 LK 361 OJ F -56 KG</t>
  </si>
  <si>
    <t>SINEM KURUTAS</t>
  </si>
  <si>
    <t>EMIRCAN ABDULLAH BESEREK</t>
  </si>
  <si>
    <t>07 K1 394 YJ M -71 KG</t>
  </si>
  <si>
    <t>NISA YAGMUR AYDIN</t>
  </si>
  <si>
    <t>07 K1 405 YJ F (+)60 KG</t>
  </si>
  <si>
    <t>NUSRET GOKMEN BASAY</t>
  </si>
  <si>
    <t>07 K1 413 OJ M -75 KG</t>
  </si>
  <si>
    <t>FUAT KILICASLAN</t>
  </si>
  <si>
    <t>07 K1 415 OJ M -86 KG</t>
  </si>
  <si>
    <t>MUHAMMET CAN BASIBUYUK</t>
  </si>
  <si>
    <t>07 K1 416 OJ M -91 KG</t>
  </si>
  <si>
    <t>YAĞMUR ÖZÇELIK</t>
  </si>
  <si>
    <t>07 K1 418 OJ F -48 KG</t>
  </si>
  <si>
    <t>GOKCE YURUKEL</t>
  </si>
  <si>
    <t>23 YAŞ ALTI DÜNYA KÜREK ŞAMPİYONASI</t>
  </si>
  <si>
    <t>19-23 TEMMUZ 2023</t>
  </si>
  <si>
    <t>ÜMİTLER
23 YAŞ ALTI</t>
  </si>
  <si>
    <t>BLW1X</t>
  </si>
  <si>
    <t>IRMAK FERTUĞ, SİMLA SUAY ALINCI</t>
  </si>
  <si>
    <t>EBRU AKINAL, EDA ERKAN, DENİZNUR SERRA BAYKARA, NİSAN İPAR</t>
  </si>
  <si>
    <t>BLW4x</t>
  </si>
  <si>
    <t>19 YAŞ ALTI DÜNYA KÜREK ŞAMPİYONASI</t>
  </si>
  <si>
    <t>02-06 AĞUSTOS 2023</t>
  </si>
  <si>
    <t>HALİL KAAN KÖROĞLU</t>
  </si>
  <si>
    <t>JM1x</t>
  </si>
  <si>
    <t>AYTİMUR SELÇUK, ENES BİBER</t>
  </si>
  <si>
    <t>JM2-</t>
  </si>
  <si>
    <t>YUSUF ZİYA ATEŞ, GÖKMEN KAAN SEZER, SELİN BOZ, YİĞİT YAŞAR DOĞRUOK, AHMET ERDEM</t>
  </si>
  <si>
    <t>GENÇLER AVRUPA KÜREK ŞAMPİYONASI</t>
  </si>
  <si>
    <t>FRANSA/ BRIVE</t>
  </si>
  <si>
    <t>20-21 MAYIS 2023</t>
  </si>
  <si>
    <t>AHMET ERDEM, YUSUF ZİYA ATEŞ, GÖKMEN KAAN SEZER, YİĞİT YAŞAR DOĞRUOK, SELİN BOZ (DÜMEN)</t>
  </si>
  <si>
    <t>JM4+
DÖRT TEK DÜMENCİLİ</t>
  </si>
  <si>
    <t>JM2
İKİ TEK</t>
  </si>
  <si>
    <t>JM1x
TEK ÇİFTE</t>
  </si>
  <si>
    <t>U23 AVRUPA KÜREK ŞAMPİYONASI</t>
  </si>
  <si>
    <t>ALMANYA/ KREFELD</t>
  </si>
  <si>
    <t>26-27 AĞUSTOS 2023</t>
  </si>
  <si>
    <t>CEVDET EGE MUTLU</t>
  </si>
  <si>
    <t>MASA TENİSİ U13 AVRUPA ŞAMPİYONASI</t>
  </si>
  <si>
    <t>14-18 HAZİRAN 2023</t>
  </si>
  <si>
    <t>13 YAŞ ALTI MASA TENİSİ MİLLİ TAKIMI (NİL BAŞARAN, BUSE KOÇAK, GÖRKEM ÖCAL, KENAN EREN KAHRAMAN)</t>
  </si>
  <si>
    <t>KENAN EREN KAHRAMAN</t>
  </si>
  <si>
    <t xml:space="preserve">ITTF AVRUPA PARA MASA TENİSİ ŞAMPİYONASI 2023 </t>
  </si>
  <si>
    <t>04-09 EYLÜL 2023</t>
  </si>
  <si>
    <t>TEKLER KLAS 4</t>
  </si>
  <si>
    <t>TEKLER KLAS 7</t>
  </si>
  <si>
    <t>MERVE CANSU DEMİR, NESLİHAN KAVAS</t>
  </si>
  <si>
    <t>TEKLER KLAS 5</t>
  </si>
  <si>
    <t>İREM OLUK</t>
  </si>
  <si>
    <t>TEKLER KLAS 4- 5</t>
  </si>
  <si>
    <t>ABDULLAH ÖZTÜRK, NESİM TURAN</t>
  </si>
  <si>
    <t>ABDULLAH ÖZTÜRK, NERGİZ ALTINTAŞ</t>
  </si>
  <si>
    <t>2023 AVRUPA GENÇLER MODERN PENTATLON ŞAMPİYONASI</t>
  </si>
  <si>
    <t>14-19 HAZİRAN 2023</t>
  </si>
  <si>
    <t>6 (GK)
7 (GE)</t>
  </si>
  <si>
    <t>3 (GK)</t>
  </si>
  <si>
    <t>BELEMİR ALMİRA DEDE, AYŞEN BENSU GÜL</t>
  </si>
  <si>
    <t>KADIN BAYRAK TAKIMI</t>
  </si>
  <si>
    <t>2023 AVRUPA U17 MODERN PENTATLON ŞAMPİYONASI</t>
  </si>
  <si>
    <t>LİTVANYA/ DRUSKININKAI</t>
  </si>
  <si>
    <t>02-08 TEMMUZ 2023</t>
  </si>
  <si>
    <t>EDA ÖZRODOP, ATABERK KAYMAKOĞLU</t>
  </si>
  <si>
    <t>KARIŞIK BAYRAK TAKIMI</t>
  </si>
  <si>
    <t>2023 DÜNYA SUPERBİKE ŞAMPİYONASI</t>
  </si>
  <si>
    <t>2023 AVRUPA RALLİ ŞAMPİYONASI</t>
  </si>
  <si>
    <t>SÜLEYMAN AYDIN</t>
  </si>
  <si>
    <t>RALLİ</t>
  </si>
  <si>
    <t>THAILAND/ BANGKOK</t>
  </si>
  <si>
    <t>03-12 MAYIS 2023</t>
  </si>
  <si>
    <t>HALİME EKE</t>
  </si>
  <si>
    <t>(+)95 KG</t>
  </si>
  <si>
    <t>AYTEN ÖZDEMİR</t>
  </si>
  <si>
    <t>WAI KRU</t>
  </si>
  <si>
    <t>IFMA GENÇLER, YILDIZLAR, MİNİKLER DÜNYA MUAYTHAİ ŞAMPİYONASI</t>
  </si>
  <si>
    <t>29 EYLÜL - 08 EKİM 2023</t>
  </si>
  <si>
    <t>MURAT AVCİ</t>
  </si>
  <si>
    <t>(+)91KG</t>
  </si>
  <si>
    <t>J 16-17 GENÇLER</t>
  </si>
  <si>
    <t>SEYİT ALİ YİĞİTBİLEK</t>
  </si>
  <si>
    <t>56KG</t>
  </si>
  <si>
    <t>J 12-13 YILDIZLAR</t>
  </si>
  <si>
    <t>CEREN BAĞCI</t>
  </si>
  <si>
    <t>36KG</t>
  </si>
  <si>
    <t>J 14-15 GENÇLER</t>
  </si>
  <si>
    <t>FATİH GÜLHAN</t>
  </si>
  <si>
    <t>63.5KG</t>
  </si>
  <si>
    <t>NAZLİ CEYLAN AYKAN</t>
  </si>
  <si>
    <t>46KG</t>
  </si>
  <si>
    <t>J 10-11 MİNİKLER</t>
  </si>
  <si>
    <t>FATMA ÇEKEN</t>
  </si>
  <si>
    <t>HATİCE SİZGEN</t>
  </si>
  <si>
    <t>(+)71KG</t>
  </si>
  <si>
    <t>BÜŞRA NAZ ÇELİK</t>
  </si>
  <si>
    <t>50KG</t>
  </si>
  <si>
    <t>AYŞE SENA NERGİZ</t>
  </si>
  <si>
    <t>HAMZA EREN GÖKSU</t>
  </si>
  <si>
    <t>AYŞE ELVİN TOPRAK</t>
  </si>
  <si>
    <t>WAİ KRU</t>
  </si>
  <si>
    <t>ERDİ YAĞİZ AVŞAR</t>
  </si>
  <si>
    <t>86KG</t>
  </si>
  <si>
    <t>MUSTAFA EREN DOĞAN</t>
  </si>
  <si>
    <t>AYŞE SEVİNÇ</t>
  </si>
  <si>
    <t>38KG</t>
  </si>
  <si>
    <t>HASAN ULUŞAN</t>
  </si>
  <si>
    <t>MELEK ALEYNA KARADAG</t>
  </si>
  <si>
    <t>MAKBULE TOKGÖZ</t>
  </si>
  <si>
    <t>6KG</t>
  </si>
  <si>
    <t>SUDENAZ ÖGE</t>
  </si>
  <si>
    <t>AYTEKİN GÜÇ</t>
  </si>
  <si>
    <t>DOĞUKAN ÖZDEN</t>
  </si>
  <si>
    <t>67KG</t>
  </si>
  <si>
    <t>U23 ÜMİTLER</t>
  </si>
  <si>
    <t>CEMİLE AYKOC</t>
  </si>
  <si>
    <t>91KG</t>
  </si>
  <si>
    <t>ADA YILDIRIM</t>
  </si>
  <si>
    <t>44KG</t>
  </si>
  <si>
    <t>KAAN DEMİR AFACAN</t>
  </si>
  <si>
    <t>J 8-9 MALE</t>
  </si>
  <si>
    <t>MERT KILIÇ</t>
  </si>
  <si>
    <t>58KG</t>
  </si>
  <si>
    <t>SEYMA NUR AKDEMİR</t>
  </si>
  <si>
    <t>75KG</t>
  </si>
  <si>
    <t>BEYZA NUR DURMUŞ</t>
  </si>
  <si>
    <t>ALİ ERKAN ÇETİN</t>
  </si>
  <si>
    <t>ÜNAL YORULMAZ</t>
  </si>
  <si>
    <t>63.6KG</t>
  </si>
  <si>
    <t>ELİF KAYA</t>
  </si>
  <si>
    <t>HASAN YAVUZ KELEŞ</t>
  </si>
  <si>
    <t>HAYRUNNİSA PEKŞEN</t>
  </si>
  <si>
    <t>(+)63.5</t>
  </si>
  <si>
    <t>ASMİN DİNÇ</t>
  </si>
  <si>
    <t>MAİ MUAY</t>
  </si>
  <si>
    <t>AYŞE NUR KÖKSAL</t>
  </si>
  <si>
    <t>34KG</t>
  </si>
  <si>
    <t>SAMET SIRAÇ BİLİR</t>
  </si>
  <si>
    <t>FADİME KARDEŞ</t>
  </si>
  <si>
    <t>71KG</t>
  </si>
  <si>
    <t>TUĞÇE DELİÇAY</t>
  </si>
  <si>
    <t>EFE NURETTİN OZDEMİR</t>
  </si>
  <si>
    <t>MERİH ISKENDER GÜL</t>
  </si>
  <si>
    <t>4KG</t>
  </si>
  <si>
    <t>MUHAMMET EMİR SÖYÜNCÜ</t>
  </si>
  <si>
    <t>32KG</t>
  </si>
  <si>
    <t>MERVE BOZAN</t>
  </si>
  <si>
    <t>AHMET MİRZA ERDEN</t>
  </si>
  <si>
    <t>ECE KAYIŞ</t>
  </si>
  <si>
    <t>EMRE RENEZOĞLU</t>
  </si>
  <si>
    <t>40KG</t>
  </si>
  <si>
    <t>İSMAİL MÜNDÜZ</t>
  </si>
  <si>
    <t>BERKAY SEZGİN DEMİR</t>
  </si>
  <si>
    <t>MEHMET DOĞAN</t>
  </si>
  <si>
    <t>RASİM EFE KARAKOÇ</t>
  </si>
  <si>
    <t>NAZ KORKMAZ</t>
  </si>
  <si>
    <t>MERT GÜNEY</t>
  </si>
  <si>
    <t>ELMAS BAŞOĞLU</t>
  </si>
  <si>
    <t>SİMANUR INAN</t>
  </si>
  <si>
    <t>ALİ ALİOGLU</t>
  </si>
  <si>
    <t>ERKAN AKOL</t>
  </si>
  <si>
    <t>BÜŞRA ÖZDEMİR</t>
  </si>
  <si>
    <t>AHMET CAN ÇANDIR</t>
  </si>
  <si>
    <t>51KG</t>
  </si>
  <si>
    <t>ROJHAT BAL</t>
  </si>
  <si>
    <t>ÖMER FARUK ÖKSÜZ</t>
  </si>
  <si>
    <t>BERAY ARTUK</t>
  </si>
  <si>
    <t>EZGİ KAYIŞ</t>
  </si>
  <si>
    <t>KARDELEN CANTADURUCU</t>
  </si>
  <si>
    <t>TÜRKİYE MUAY THAİ FEDERASYONU</t>
  </si>
  <si>
    <t>23  YAŞ ALTI ÜMİTLER VE GENÇLER AVRUPA MUAY THAI ŞAMPİYONASI</t>
  </si>
  <si>
    <t>21-28 MART 2023</t>
  </si>
  <si>
    <t>ÜMİTLER
GENÇLER
U23</t>
  </si>
  <si>
    <t>YILDIZLAR 32 KG</t>
  </si>
  <si>
    <t>LATİFE BAĞIŞ</t>
  </si>
  <si>
    <t>GENÇLER 45 KG</t>
  </si>
  <si>
    <t>DEVRAN YANARDAĞ</t>
  </si>
  <si>
    <t>YILDIZLAR 34 KG</t>
  </si>
  <si>
    <t xml:space="preserve">YİĞİT KESKİN </t>
  </si>
  <si>
    <t>YILDIZLAR 36 KG</t>
  </si>
  <si>
    <t>YILDIZLAR 40 KG</t>
  </si>
  <si>
    <t>GENÇLER 63,5 KG</t>
  </si>
  <si>
    <t>ARDA YOLCU</t>
  </si>
  <si>
    <t>YILDIZLAR 71 KG</t>
  </si>
  <si>
    <t>İSMET YOSUNKAYA</t>
  </si>
  <si>
    <t>YILDIZLAR +71 KG</t>
  </si>
  <si>
    <t>ÜST GENÇ 42 KG</t>
  </si>
  <si>
    <t>ÜST GENÇ 45 KG</t>
  </si>
  <si>
    <t>ALEYNA KORKMAZ</t>
  </si>
  <si>
    <t>ÜST GENÇ 60 KG</t>
  </si>
  <si>
    <t>MELİHA SULTAN CİVELEK</t>
  </si>
  <si>
    <t>ÜST GENÇ 63,5 KG</t>
  </si>
  <si>
    <t>HATİCE ÖKSÜZ</t>
  </si>
  <si>
    <t>ÜST GENÇ 71 KG</t>
  </si>
  <si>
    <t>ÜST GENÇ 51 KG</t>
  </si>
  <si>
    <t>ENES BERKE ASİL</t>
  </si>
  <si>
    <t>ÜST GENÇ 75 KG</t>
  </si>
  <si>
    <t>ÜST GENÇ +91 KG</t>
  </si>
  <si>
    <t>ÜST GENÇ 91 KG</t>
  </si>
  <si>
    <t>MİNİKLER 30 KG</t>
  </si>
  <si>
    <t>ŞEVVAL AĞIR</t>
  </si>
  <si>
    <t>MİNİKLER 38 KG</t>
  </si>
  <si>
    <t>ALEYNA FATMA GÜNDÜZ</t>
  </si>
  <si>
    <t>YILDIZLAR 38 KG</t>
  </si>
  <si>
    <t>YILDIZLAR 42 KG</t>
  </si>
  <si>
    <t>ELİF CAN</t>
  </si>
  <si>
    <t>YILDIZLAR 46 KG</t>
  </si>
  <si>
    <t>YILDIZLAR 48 KG</t>
  </si>
  <si>
    <t>ALİ BİLBEN</t>
  </si>
  <si>
    <t>U23 63,5 KG</t>
  </si>
  <si>
    <t>U23 45 KG</t>
  </si>
  <si>
    <t>NADİYE ÖZDEMİR</t>
  </si>
  <si>
    <t>U23 54 KG</t>
  </si>
  <si>
    <t>U23 57 KG</t>
  </si>
  <si>
    <t>ÜST GENÇ 48 KG</t>
  </si>
  <si>
    <t>NURGÜL ALINMIŞ</t>
  </si>
  <si>
    <t>GENÇLER 42 KG</t>
  </si>
  <si>
    <t>İKLİM ÖZDEMİR</t>
  </si>
  <si>
    <t>GENÇLER 51 KG</t>
  </si>
  <si>
    <t>YASİN TANIŞIK</t>
  </si>
  <si>
    <t>ŞEVVAL YÜKSEKSÖYLEMEZ</t>
  </si>
  <si>
    <t>GENÇLER 71 KG</t>
  </si>
  <si>
    <t>GENÇLER +71</t>
  </si>
  <si>
    <t>ARDA KARADAĞ</t>
  </si>
  <si>
    <t>GENÇLER 40 KG</t>
  </si>
  <si>
    <t>ADAR KALAY</t>
  </si>
  <si>
    <t>YILDIZLAR 52 KG</t>
  </si>
  <si>
    <t>YUNUS EMRE CAN AYDEMİR</t>
  </si>
  <si>
    <t>ALİ HAMZA KARADAĞ</t>
  </si>
  <si>
    <t>YILDILAR 54 KG</t>
  </si>
  <si>
    <t>RAHMETULLAH BİRLİKTİR</t>
  </si>
  <si>
    <t>YILDIZLAR 63,5 KG</t>
  </si>
  <si>
    <t>KADİRHAN SARISOY</t>
  </si>
  <si>
    <t>GENÇLER 57 KG</t>
  </si>
  <si>
    <t>GENÇLER 67 KG</t>
  </si>
  <si>
    <t>SALİH ÖZDEMİR</t>
  </si>
  <si>
    <t>GENÇLER 75 KG</t>
  </si>
  <si>
    <t>GENÇLER 81 KG</t>
  </si>
  <si>
    <t>ZEHRA YANIK</t>
  </si>
  <si>
    <t>ÜST GENÇ 54 KG</t>
  </si>
  <si>
    <t>İCLAL AKGÜN</t>
  </si>
  <si>
    <t>ÜST GENÇ 67 KG</t>
  </si>
  <si>
    <t>UTKU METE YAĞCI</t>
  </si>
  <si>
    <t>MUHAMMED ALİ GAYGISIZ</t>
  </si>
  <si>
    <t>ÜST GENÇ 81 KG</t>
  </si>
  <si>
    <t>VASFİYE BENEK</t>
  </si>
  <si>
    <t>MİNİK 32 KG</t>
  </si>
  <si>
    <t>ŞERİFE SÜMEYYE MERT</t>
  </si>
  <si>
    <t>MİNİK 36 KG</t>
  </si>
  <si>
    <t>İREM TEKDAŞ</t>
  </si>
  <si>
    <t>MİNİK 40 KG</t>
  </si>
  <si>
    <t>SELEN ILGAZ</t>
  </si>
  <si>
    <t>MİNİK 42 KG</t>
  </si>
  <si>
    <t>ZEHRA NAZLI ÇİFÇİOĞLU</t>
  </si>
  <si>
    <t>MİNİK 48 KG</t>
  </si>
  <si>
    <t>OSMAN DEMİR</t>
  </si>
  <si>
    <t>MİNİK 30 KG</t>
  </si>
  <si>
    <t>AHMET YİĞİT POLAT</t>
  </si>
  <si>
    <t>MUHAMMED ALİ YANIK</t>
  </si>
  <si>
    <t>MİNİK 34 KG</t>
  </si>
  <si>
    <t>SERKAN ÖZKAN</t>
  </si>
  <si>
    <t>MİNİK 38 KG</t>
  </si>
  <si>
    <t>KORHAN ÖĞÜT</t>
  </si>
  <si>
    <t>MİNİK 44 KG</t>
  </si>
  <si>
    <t>YUSUF KARAKAYA</t>
  </si>
  <si>
    <t>MİNİK 46 KG</t>
  </si>
  <si>
    <t>MUSTAFA YAĞIZ GÜLER</t>
  </si>
  <si>
    <t>MİNİK 50 KG</t>
  </si>
  <si>
    <t>YAVUZ YILMAZ</t>
  </si>
  <si>
    <t>MİNİK 54 KG</t>
  </si>
  <si>
    <t>YEKTA ALP ÖZMEN</t>
  </si>
  <si>
    <t>MİNİK 67 KG</t>
  </si>
  <si>
    <t>AYŞENUR KÖKSAL</t>
  </si>
  <si>
    <t>BERAY PINARCI</t>
  </si>
  <si>
    <t>ESMA YÜCEL</t>
  </si>
  <si>
    <t>YILDIZLAR 56 KG</t>
  </si>
  <si>
    <t>U23 51 KG</t>
  </si>
  <si>
    <t>UMUT BAŞAR KARABULUT</t>
  </si>
  <si>
    <t>U23 60 KG</t>
  </si>
  <si>
    <t>ŞAKİR BAKİROV</t>
  </si>
  <si>
    <t>U23 67 KG</t>
  </si>
  <si>
    <t xml:space="preserve">İSA TAŞDEMİR </t>
  </si>
  <si>
    <t>U23 75 KG</t>
  </si>
  <si>
    <t>U23 91 KG</t>
  </si>
  <si>
    <t>VEYSEL TURAN ŞAHİN</t>
  </si>
  <si>
    <t>U23 +91 KG</t>
  </si>
  <si>
    <t xml:space="preserve">DEVRİM AYDIN </t>
  </si>
  <si>
    <t>ASUDE KOYUNCU</t>
  </si>
  <si>
    <t>GENÇLER 54 KG</t>
  </si>
  <si>
    <t>TARIK ZİYA ŞENARAS</t>
  </si>
  <si>
    <t>BERK CAN MARAL</t>
  </si>
  <si>
    <t>GENÇLER 38 KG</t>
  </si>
  <si>
    <t>FATİH ENES BAŞ</t>
  </si>
  <si>
    <t>YILDIZLAR 50 KG</t>
  </si>
  <si>
    <t>UMUT GÜNEŞ ZENCİR</t>
  </si>
  <si>
    <t>METEHAN KOÇ</t>
  </si>
  <si>
    <t>YILDIZLAR 58 KG</t>
  </si>
  <si>
    <t>TAYYİP ERDOĞAN YAPICI</t>
  </si>
  <si>
    <t>YUSUF AK</t>
  </si>
  <si>
    <t>GÖRKEM KÖKÇEOĞLU</t>
  </si>
  <si>
    <t>FATMANUR HAMAL</t>
  </si>
  <si>
    <t>ÜST GENÇ 57 KG</t>
  </si>
  <si>
    <t>ÖMER ÇABGIN</t>
  </si>
  <si>
    <t>ERDİ YAĞIZ AVŞAR</t>
  </si>
  <si>
    <t>CAFER AKOL</t>
  </si>
  <si>
    <t>ALİ ALİOĞLU</t>
  </si>
  <si>
    <t>ABDULSAMET ERDEMİR</t>
  </si>
  <si>
    <t>U23 71 KG</t>
  </si>
  <si>
    <t>NEJAT DERİN</t>
  </si>
  <si>
    <t>U23 81 KG</t>
  </si>
  <si>
    <t>ENES BİLBEN</t>
  </si>
  <si>
    <t>U23 86 KG</t>
  </si>
  <si>
    <t>U23 48 KG</t>
  </si>
  <si>
    <t xml:space="preserve">ECE KAYIŞ </t>
  </si>
  <si>
    <t>07-14 ARALIK 2023</t>
  </si>
  <si>
    <t xml:space="preserve">ELİTE BÜYÜKLER </t>
  </si>
  <si>
    <t>AHMET ÇOBAN</t>
  </si>
  <si>
    <t>ŞEYH ŞAMİL ÖMER CALHAN</t>
  </si>
  <si>
    <t>BÜYÜKLER(75 KG)</t>
  </si>
  <si>
    <t>BÜYÜKLER (+75 KG)</t>
  </si>
  <si>
    <t>MECİT YUSUF COŞKUN</t>
  </si>
  <si>
    <t>BÜYÜKLER (54 KG)</t>
  </si>
  <si>
    <t>ABDUSSAMET UĞURLU</t>
  </si>
  <si>
    <t>BÜYÜKLER (57 KG)</t>
  </si>
  <si>
    <t>BÜYÜKLER (60 KG)</t>
  </si>
  <si>
    <t>MUHAMMED KARAYILAN</t>
  </si>
  <si>
    <t>BÜYÜKLER(67NKG)</t>
  </si>
  <si>
    <t>ÖZNUR CANER  ŞENGEL</t>
  </si>
  <si>
    <t>BÜYÜKLER (71 KG)</t>
  </si>
  <si>
    <t>BÜYÜKLER(45 KG)</t>
  </si>
  <si>
    <t>DÜNYA GENÇLİK (U18 &amp; U21) ŞAMPİYONASI</t>
  </si>
  <si>
    <t>İRLANDA/ LIMERICK</t>
  </si>
  <si>
    <t>03-09 TEMMUZ 2023</t>
  </si>
  <si>
    <t>U18
U21</t>
  </si>
  <si>
    <t>DÜNYA YENİHAYAT</t>
  </si>
  <si>
    <t>PILSEN 2023 DÜNYA PARA OKÇULUK ŞAMPİYONASI</t>
  </si>
  <si>
    <t>ÇEKYA/ PILSEN</t>
  </si>
  <si>
    <t>SADIK SAVAŞ, YAVUZ PAPAĞAN</t>
  </si>
  <si>
    <t>KLASİK YAY ÇİFTLER</t>
  </si>
  <si>
    <t>AÇIK</t>
  </si>
  <si>
    <t>BAHATTİN HEKİMOĞLU, YİĞİT CANER AYDIN</t>
  </si>
  <si>
    <t>MERVE NUR EROĞLU, YAĞMUR ŞENGÜL</t>
  </si>
  <si>
    <t>AÇIK HAVA OKÇULUK DÜNYA ŞAMPİYONASI</t>
  </si>
  <si>
    <t>ALMANYA/ BERLİN</t>
  </si>
  <si>
    <t>KLASİK YAY ERKEK MİLLİ TAKIMI (METE GAZOZ, ULAŞ BERKİM TÜMER, MUHAMMED ABDULLAH YILDIRMIŞ)</t>
  </si>
  <si>
    <t>YAĞMUR ŞENGÜL, SADIK SAVAŞ</t>
  </si>
  <si>
    <t>KLASİK YAY AÇIK KARIŞIK TAKIM</t>
  </si>
  <si>
    <t>SADIK SAVAŞ</t>
  </si>
  <si>
    <t>KLASİK YAY AÇIK ERKEK</t>
  </si>
  <si>
    <t>SEVGİ YORULMAZ</t>
  </si>
  <si>
    <t>MAKARALI YAY BAYAN AÇIK</t>
  </si>
  <si>
    <t>KLASİK YAY ÇİFT  ERKEKLER</t>
  </si>
  <si>
    <t>BAHATTİN HEKİMOĞLU, NİL MISIR</t>
  </si>
  <si>
    <t>W1 KARIŞIK TAKIM</t>
  </si>
  <si>
    <t>YAĞMUR ŞENGÜL</t>
  </si>
  <si>
    <t>ÖZNUR CÜRE GİRDİ, MURAT TURAN</t>
  </si>
  <si>
    <t>MAKARALI YAY AÇIK KARIŞIK TAKIM</t>
  </si>
  <si>
    <t>ÖZNUR CÜRE GİRDİ</t>
  </si>
  <si>
    <t>SUDS 2023 DOWN SENDROMLULAR  AVRUPA ŞAMPİYONASI</t>
  </si>
  <si>
    <t>İTALYA/ PADOVA</t>
  </si>
  <si>
    <t>03-10 EYLÜL 2023</t>
  </si>
  <si>
    <t>ADA ZEHRA ANLATICI</t>
  </si>
  <si>
    <t>YÜZME
50M SERBEST MOZAİK</t>
  </si>
  <si>
    <t>YÜZME
50M KURBAĞLAMA MOZAİK</t>
  </si>
  <si>
    <t>YÜZME
100M KURBAĞLAMA MOZAİK</t>
  </si>
  <si>
    <t>YÜZME
200M KURBAĞLAMA MOZAİK</t>
  </si>
  <si>
    <t>YÜZME
200M KARIŞIK MOZAİK</t>
  </si>
  <si>
    <t>YÜZME
100M SERBEST MOZAİK</t>
  </si>
  <si>
    <t>YÜZME
50M KELEBEK MOZAİK</t>
  </si>
  <si>
    <t>YÜZME
100M KELEBEK MOZAİK</t>
  </si>
  <si>
    <t>YÜZME
50M SIRTÜSTÜ MOZAİK</t>
  </si>
  <si>
    <t>FİRUZE ŞEVVAL DEVRİM</t>
  </si>
  <si>
    <t>JUDO
48 KG</t>
  </si>
  <si>
    <t>MUSA ALAN</t>
  </si>
  <si>
    <t>JUDO
66 KG</t>
  </si>
  <si>
    <t>AHMET ÜNAL</t>
  </si>
  <si>
    <t>JUDO
73 KG</t>
  </si>
  <si>
    <t>ZEYNEP SUDE BİLGİNER</t>
  </si>
  <si>
    <t>JUDO
(+)78 KG</t>
  </si>
  <si>
    <t>DOWN SENDROMLULAR FUTSAL MİLL TAKIMI (</t>
  </si>
  <si>
    <t>EBRU ACER</t>
  </si>
  <si>
    <t>MASA TENİSİ - TEKLER KLAS 11</t>
  </si>
  <si>
    <t>13-23 NİSAN 2023</t>
  </si>
  <si>
    <t>7-9-11-13-15-17 YAŞ</t>
  </si>
  <si>
    <t>U11</t>
  </si>
  <si>
    <t>UYGAR DURUÇAY</t>
  </si>
  <si>
    <t>ADAR TARHAN</t>
  </si>
  <si>
    <t>ZEYNEP ÇİFTÇİ</t>
  </si>
  <si>
    <t>DÜNYA YAŞ GRUPLARI YILDIRIM ŞAMPİYONASI</t>
  </si>
  <si>
    <t>11-12 HAZİRAN 2023</t>
  </si>
  <si>
    <t>8-10-12-14-16-18 YAŞ</t>
  </si>
  <si>
    <t>DÜNYA OKULLAR SATRANÇ TAKIM ŞAMPİYONASI</t>
  </si>
  <si>
    <t>KAZAKİSTAN/ AKTAU</t>
  </si>
  <si>
    <t>03-08 AĞUSTOS 2023</t>
  </si>
  <si>
    <t>İSTANBUL ENKA LİSESİ SATRANÇTAKIMI (IŞIK CAN, HASAN HÜSEYİN ÇELİK, ADAR TARHAN, IŞIL CAN)</t>
  </si>
  <si>
    <t>MASA DERECESİ</t>
  </si>
  <si>
    <t>(MASA DERECESİ)</t>
  </si>
  <si>
    <t>HOLLANDA/ EINDHOVEN</t>
  </si>
  <si>
    <t>12-19 AĞUSTOS 2023</t>
  </si>
  <si>
    <t>16 YAŞ ALTI SATRANÇ TAKIMI (EDİZ GÜREL, ERAY KILIÇ, YAĞIZ KAAN ERDOĞMUŞ, ELİFNAZ AKAT)</t>
  </si>
  <si>
    <t>ARNAVUTLUK/ DIRAÇ</t>
  </si>
  <si>
    <t>12-22 MAYIS 2023</t>
  </si>
  <si>
    <t>BORA ŞAHİN</t>
  </si>
  <si>
    <t>U7</t>
  </si>
  <si>
    <t>MASAL BUDUMLU</t>
  </si>
  <si>
    <t>GÖRKEM ÜNSAL</t>
  </si>
  <si>
    <t>HAYRİ BEYHUN ŞENEL</t>
  </si>
  <si>
    <t>BORA SAVRAN</t>
  </si>
  <si>
    <t>U9</t>
  </si>
  <si>
    <t>SELİN TORUN</t>
  </si>
  <si>
    <t>MİRAÇ MELİH TOPUZ</t>
  </si>
  <si>
    <t>METEHAN ÖZEN</t>
  </si>
  <si>
    <t>ALİ VARYEMEZ</t>
  </si>
  <si>
    <t>ZEYNEP ACAR</t>
  </si>
  <si>
    <t>ELİZNAZ  AKAT</t>
  </si>
  <si>
    <t>AVRUPA GENÇ TAKIMLAR ŞAMPİYONASI</t>
  </si>
  <si>
    <t>ROMANYA/ IASI</t>
  </si>
  <si>
    <t>23-31 TEMMUZ 2023</t>
  </si>
  <si>
    <t>SATRANÇ KÜÇÜK ERKEK TAKIMI (EYMEN EREN BÜYÜK, UMUT ANIL DOĞAN, ALİ VARYEMEZ, ALİ POYRAZ ÖZDEMİR, AYAZ ŞAŞKIN)</t>
  </si>
  <si>
    <t>ROMANYA/ MAMAIA</t>
  </si>
  <si>
    <t>04-15 EYLÜL 2023</t>
  </si>
  <si>
    <t>16 YAŞ KIZ</t>
  </si>
  <si>
    <t>AVRUPA YAŞ GRUPLARI YILDIRIM ŞAMPİYONASI</t>
  </si>
  <si>
    <t xml:space="preserve">SLOVENYA/ TERME CATEZ </t>
  </si>
  <si>
    <t>28-30 EYLÜL 2023</t>
  </si>
  <si>
    <t>SERBEST DALIŞ HAVUZ DÜNYA ŞAMPİYONASI</t>
  </si>
  <si>
    <t xml:space="preserve">KUVEYT/ </t>
  </si>
  <si>
    <t>07-13 MAYIS 2023</t>
  </si>
  <si>
    <t>ADASU RAMAZANOĞLU</t>
  </si>
  <si>
    <t>4×50 ENDURANCE</t>
  </si>
  <si>
    <t>SPEED APNEA 2×50</t>
  </si>
  <si>
    <t>STA STATİK APNEA</t>
  </si>
  <si>
    <t>BARAN İŞCAN</t>
  </si>
  <si>
    <t>NİDA BULUT</t>
  </si>
  <si>
    <t>DYNB-DİNAMİK ÇİFT PALET</t>
  </si>
  <si>
    <t>DYN DİNAMİK APNEA</t>
  </si>
  <si>
    <t>PALETSİZ DİNAMİK APNEA</t>
  </si>
  <si>
    <t>8×50 ENDURANCE</t>
  </si>
  <si>
    <t>RENAN YAMAN</t>
  </si>
  <si>
    <t>18.CMAS PALETLİ YÜZME GENÇLER DÜNYA ŞAMPİYONASI</t>
  </si>
  <si>
    <t>21-24 HAZİRAN 2023</t>
  </si>
  <si>
    <t>400M ÇİFT PALET</t>
  </si>
  <si>
    <t>CMAS 7. SERBEST DALIŞ DENİZ DÜNYA ŞAMPİYONASI</t>
  </si>
  <si>
    <t>HONDRAS/ ROATAN</t>
  </si>
  <si>
    <t>19-27 AĞUSTOS 2023</t>
  </si>
  <si>
    <t>SABİT AĞIRLIK ÇİFT PALET</t>
  </si>
  <si>
    <t xml:space="preserve">CMAS 21. BÜYÜKLER PALETLİ YÜZME AÇIKSU DÜNYA ŞAMPİYONASI VE 19. GENÇLER PALETLİ YÜZME AÇIKSU DÜNYA ŞAMPİYONASI </t>
  </si>
  <si>
    <t>BELGRAD/ SIRBİSTAN</t>
  </si>
  <si>
    <t>25-29 EYLÜL 2023</t>
  </si>
  <si>
    <t xml:space="preserve">CMAS SUALTI 5.DÜNYA VİDEO DÜNYA ŞAMPİYONASI </t>
  </si>
  <si>
    <t>KÜBA/ VARADERO</t>
  </si>
  <si>
    <t>09-14 EKİM 2023</t>
  </si>
  <si>
    <t>ERKAN BALK, AKIN BAĞCILAR</t>
  </si>
  <si>
    <t>VİDEO FİLM</t>
  </si>
  <si>
    <t>ERKAN BALK-AKIN BAĞCILAR</t>
  </si>
  <si>
    <t>BELGESEL FİLM</t>
  </si>
  <si>
    <t>CMAS SUALTI 19.DÜNYA FOTOĞRAF DÜNYA ŞAMPİYONASI</t>
  </si>
  <si>
    <t>ESER PAŞA, TOLGA PAT</t>
  </si>
  <si>
    <t>FOTOĞRAF MAKRO</t>
  </si>
  <si>
    <t>EREN BAŞTANOĞLU, HAKKI TOGAY TANYOLAÇ</t>
  </si>
  <si>
    <t>FOTOĞRAF GENİŞ AÇI</t>
  </si>
  <si>
    <t>26. DÜNYA TAEKWONDO ŞAMPİYONASI</t>
  </si>
  <si>
    <t>29 MAYIS - 04 HAZİRAN 2023</t>
  </si>
  <si>
    <t>10. DÜNYA PARA TAEKWONDO ŞAMPİYONASI</t>
  </si>
  <si>
    <t>MEKSİKA/ VERACRUZ</t>
  </si>
  <si>
    <t>21-24 EYLÜL 2023</t>
  </si>
  <si>
    <t>(+)80 KG K44</t>
  </si>
  <si>
    <t>BOSNA-HERSEK/ SARAY BOSNA</t>
  </si>
  <si>
    <t>28-31 EYLÜL 2023</t>
  </si>
  <si>
    <t>UTKU KAP</t>
  </si>
  <si>
    <t>148 CM</t>
  </si>
  <si>
    <t>TÜRKİYE TAEKWONDO FEDERASYONU</t>
  </si>
  <si>
    <t>2023 AVRUPA PARA TAEKWONDO AÇIK ŞAMPİYONASI</t>
  </si>
  <si>
    <t>FRANSA/ VILLEMANDEUR</t>
  </si>
  <si>
    <t>30 HAZİRAN 2023</t>
  </si>
  <si>
    <t>LÜTFİYE ÖZDAĞ</t>
  </si>
  <si>
    <t>PARA TAEKWONDO - K44 -52 KG</t>
  </si>
  <si>
    <t>PARA TAEKWONDO - K44 -57 KG</t>
  </si>
  <si>
    <t>PARA TAEKWONDO - K44 -58 KG</t>
  </si>
  <si>
    <t>PARA TAEKWONDO - 63 KG K44</t>
  </si>
  <si>
    <t>PARA TAEKWONDO - K44 -47 KG</t>
  </si>
  <si>
    <t>PARA TAEKWONDO - K44 -65 KG</t>
  </si>
  <si>
    <t>PARA TAEKWONDO - K44 -70 KG</t>
  </si>
  <si>
    <t>PARA TAEKWONDO - K44 -80 KG</t>
  </si>
  <si>
    <t>PARA TAEKWONDO - K44 (*)80 KG</t>
  </si>
  <si>
    <t>GENÇLER AVRUPA TAEKWONDO ŞAMPİYONASI</t>
  </si>
  <si>
    <t>ESTONYA/TALLİNN</t>
  </si>
  <si>
    <t>24-26 AĞUSTOS 2023</t>
  </si>
  <si>
    <t>AYŞE ORHAN</t>
  </si>
  <si>
    <t>RÜYA DİLER</t>
  </si>
  <si>
    <t>RÜMEYSA MERCİMEK</t>
  </si>
  <si>
    <t>HAMZA OSMAN AYDOĞAN</t>
  </si>
  <si>
    <t>KAAN YELALDI</t>
  </si>
  <si>
    <t>RÜZGAR YALÇIN</t>
  </si>
  <si>
    <t>78+ KG</t>
  </si>
  <si>
    <t>SILA IRMAK UZUNÇAVDAR</t>
  </si>
  <si>
    <t>BEYZA KARABULUT</t>
  </si>
  <si>
    <t>BERKE ERBULUT</t>
  </si>
  <si>
    <t>CÜNEYT GÖKALP</t>
  </si>
  <si>
    <t>YILDIZLAR AVRUPA TAEKWONDO ŞAMPİYONASI</t>
  </si>
  <si>
    <t>19-21 EKİM 2023</t>
  </si>
  <si>
    <t>3
2 (YE)</t>
  </si>
  <si>
    <t>148CM</t>
  </si>
  <si>
    <t>DİDAR EFSA KARAYEL</t>
  </si>
  <si>
    <t>156CM</t>
  </si>
  <si>
    <t>OSMAN NURİ ESAD ERSAN</t>
  </si>
  <si>
    <t>İBRAHİM EFE DÜZEL</t>
  </si>
  <si>
    <t>172 CM</t>
  </si>
  <si>
    <t>EBRU SEVİLAY ABUT</t>
  </si>
  <si>
    <t>144CM</t>
  </si>
  <si>
    <t>NİSANUR AKAY</t>
  </si>
  <si>
    <t>152CM</t>
  </si>
  <si>
    <t>ELİF RANA YILMAZ</t>
  </si>
  <si>
    <t>168CM</t>
  </si>
  <si>
    <t>AYBEL YELER</t>
  </si>
  <si>
    <t>(+)176CM</t>
  </si>
  <si>
    <t>YİĞİT EFE ERDOĞAN</t>
  </si>
  <si>
    <t>MUHAMMED TAHA YILDIZ</t>
  </si>
  <si>
    <t>EGEMEN KASAP</t>
  </si>
  <si>
    <t>MUHAMMET EFE BAYKARA"</t>
  </si>
  <si>
    <t>164CM</t>
  </si>
  <si>
    <t>16.AVRUPA POOMSAE TAEKWONDO ŞAMPİYONASI</t>
  </si>
  <si>
    <t>AVUSTURYA/ INNSBRUCK</t>
  </si>
  <si>
    <t>24-26 KASIM 2023</t>
  </si>
  <si>
    <t>YILDIZLAR
GENÇLER
17 YAŞ ALTI
17 YAŞ ÜSTÜ
BÜYÜKLER
30 YAŞ ALTI
30 YAŞ ÜSTÜ
40 YAŞ ALTI</t>
  </si>
  <si>
    <t>SERBEST STİL POOMSE</t>
  </si>
  <si>
    <t>AVRUPA POOMSAE TAEKWONDO ŞAMPİYONASI</t>
  </si>
  <si>
    <t>SERBEST STİL POOMSE 17 YAŞ ALTI KARIŞIK TAKIMI (MUHAMMED ÇAĞRI GÜLEN, ECRİN YANIT)</t>
  </si>
  <si>
    <t>SERBEST STİL POOMSE KARIŞIK TAKIM</t>
  </si>
  <si>
    <t> TANINMIŞ POOMSE KARIŞIK TAKIMI (BENGÜ ALKAN ÇAL, ALİ KEMAL USTABAŞ)</t>
  </si>
  <si>
    <t> TANINMIŞ POOMSE</t>
  </si>
  <si>
    <t xml:space="preserve">30 YAŞ ÜSTÜ BÜYÜKLER- </t>
  </si>
  <si>
    <t>17 YAŞ ÜSTÜ BÜYÜKLER</t>
  </si>
  <si>
    <t>SERBEST STİL POOMSE KARIŞIK TAKIMI (AYKUT TAŞGIN, GÜLSENA KARAKUYULU ERTUNÇ)</t>
  </si>
  <si>
    <t xml:space="preserve"> TANINMIŞ POOMSE </t>
  </si>
  <si>
    <t>30 YAŞ ALTI BÜYÜKLER</t>
  </si>
  <si>
    <t> TANINMIŞ POOMSE KARIŞIK TAKIMI (ŞEYDA NUR YAVUZ, MUHAMMED EMİR YILMAZ</t>
  </si>
  <si>
    <t> TANINMIŞ POOMSE KARIŞIK TAKIM</t>
  </si>
  <si>
    <t>40 YAŞ ALTI BÜYÜKLER</t>
  </si>
  <si>
    <t>ECRİN YANIT</t>
  </si>
  <si>
    <t xml:space="preserve">GÜLSENA KARAKUYULU ERTUNÇ </t>
  </si>
  <si>
    <t xml:space="preserve"> 17 YAŞ ÜSTÜ BÜYÜKLER</t>
  </si>
  <si>
    <t xml:space="preserve">MUHAMMED EMİR YILMAZ </t>
  </si>
  <si>
    <t xml:space="preserve">MURAT SARIKUŞ </t>
  </si>
  <si>
    <t>07-10 ARALIK 2023</t>
  </si>
  <si>
    <t>BERKAY ERER</t>
  </si>
  <si>
    <t>SENANUR ÇELİK</t>
  </si>
  <si>
    <t>SILA NUR GENCER</t>
  </si>
  <si>
    <t>TE- ITF WORLD INDIVIDUAL CHAMPIONSHIPS (MASTERLAR DÜNYA ŞAMPİYONASI)</t>
  </si>
  <si>
    <t>25 MART - 01 NİSAN 2023</t>
  </si>
  <si>
    <t>MASTERLAR +40</t>
  </si>
  <si>
    <t>32 (TK)
16 (ÇK)
32 (TE)
16 (ÇE)</t>
  </si>
  <si>
    <t>2 (ÇK)</t>
  </si>
  <si>
    <t>AYLİN KASAPOĞLU, İPEK ŞENOĞLU</t>
  </si>
  <si>
    <t>TÜRKİYE TENİS FEDERASYONU</t>
  </si>
  <si>
    <t>ITF - EUROPEAN PARA CHAMPIONSHIPS</t>
  </si>
  <si>
    <t>08-13 AĞUSTOS 2023</t>
  </si>
  <si>
    <t>QUAD</t>
  </si>
  <si>
    <t>?</t>
  </si>
  <si>
    <t>1(TE)        2(ÇE)</t>
  </si>
  <si>
    <t>UĞUR ALTINEL, AHMET KAPLAN</t>
  </si>
  <si>
    <t>2023 AVRUPA PARATRİATLON ŞAMPİYONASI MADRİD</t>
  </si>
  <si>
    <t>02-04 HAZİRAN 2023</t>
  </si>
  <si>
    <t>UĞURCAN ÖZER</t>
  </si>
  <si>
    <t>PTS5</t>
  </si>
  <si>
    <t>TÜRKİYE TRİATLON FEDERASYONU</t>
  </si>
  <si>
    <t>EUSA AVRUPA ÜNİVERSİTELER BADMİNTON ŞAMPİYONASI</t>
  </si>
  <si>
    <t>MACARİSTAN/ MISKOLC</t>
  </si>
  <si>
    <t>14-19 TEMMUZ 2023</t>
  </si>
  <si>
    <t>ZEYNEP AKDENİZ</t>
  </si>
  <si>
    <t>EUSA ZAGREB 2023 AVRUPA ÜNİVERSİTELER MÜCADELE SPORLARI ŞAMPİYONASI</t>
  </si>
  <si>
    <t>20-23 TEMMUZ 2023</t>
  </si>
  <si>
    <t>DENİZ GÜLER (BALIKESİR ÜNİVERSİTESİ)</t>
  </si>
  <si>
    <t>KICK BOKS-FULL CONTACT 56 KG</t>
  </si>
  <si>
    <t>BURAK ÖZDEMİR (GAZİ ÜNİVERSİTESİ)</t>
  </si>
  <si>
    <t>KARATE-60 KG KUMİTE</t>
  </si>
  <si>
    <t>AYBÜKE KILINÇ (GAZİ ÜNİVERSİTESİ)</t>
  </si>
  <si>
    <t>KICK BOKS-POINT FIGHTING 55 KG</t>
  </si>
  <si>
    <t>MUHAMMED EMİR YILMAZ (GAZİ ÜNİVERSİTESİ)</t>
  </si>
  <si>
    <t>TAEKWONDO-POOMSAE</t>
  </si>
  <si>
    <t>KARATE-KATA ERKEK TAKIMI (İSTANBUL AYDIN ÜNİVERSİTESİ)</t>
  </si>
  <si>
    <t>KARATE-KATA ERKEK TAKIMI</t>
  </si>
  <si>
    <t>KUTLUHAN DURAN (İSTANBUL AYDIN ÜNİVERSİTESİ)</t>
  </si>
  <si>
    <t>MAHMUT KÜSKÜ (MARMARA ÜNİVERSİTESİ)</t>
  </si>
  <si>
    <t>TAEKWONDO-KYORUGI (+)58-63 KG</t>
  </si>
  <si>
    <t>HAKTAN CAN (MARMARA ÜNİVERSİTESİ)</t>
  </si>
  <si>
    <t>TAEKWONDO-KYORUGI 54KG</t>
  </si>
  <si>
    <t>IŞIL ZAFER (MARMARA ÜNİVERSİTESİ)</t>
  </si>
  <si>
    <t>TAEKWONDO-KYORUGI (+)62-67 KG</t>
  </si>
  <si>
    <t>SEHER ŞEN (MARMARA ÜNİVERSİTESİ)</t>
  </si>
  <si>
    <t>MEHMET KANİ POLAT (SABANCI ÜNİVERSİTESİ)</t>
  </si>
  <si>
    <t>TAEKWONDO-KYORUGI (+)68-74 KG</t>
  </si>
  <si>
    <t>FASTİH ŞEN (ULUDAĞ ÜNİVERSİTESİ)</t>
  </si>
  <si>
    <t>KARATE-(+)84 KG KUMİTE</t>
  </si>
  <si>
    <t>ENES GEZER (ULUDAĞ ÜNİVERSİTESİ)</t>
  </si>
  <si>
    <t>KICK BOKS-KICK LIGHT (+)84 KG</t>
  </si>
  <si>
    <t>ŞEYMA NUR AKDEMİR (GAZİ ÜNİVERSİTESİ)</t>
  </si>
  <si>
    <t>KICK BOKS-FULL CONTACT 65 KG</t>
  </si>
  <si>
    <t>DİCLE BEYAZIT (İSTANBUL AYDIN ÜNİVERSİTESİ)</t>
  </si>
  <si>
    <t>KARATE-50 KG KUMİTE</t>
  </si>
  <si>
    <t>FURKAN BAYRAK (İSTANBUL SABAHATTİN ZAİM ÜNİVERSİTESİ)</t>
  </si>
  <si>
    <t>YUSUF ŞAHİN (MARMARA ÜNİVERSİTESİ)</t>
  </si>
  <si>
    <t>TAEKWONDO-FREE STYLE POOMSAE</t>
  </si>
  <si>
    <t>ZAFER SAYIK (ULUDAĞ ÜNİVERSİTESİ)</t>
  </si>
  <si>
    <t>KICK BOKS-K1 67 KG</t>
  </si>
  <si>
    <t>AYDIN ASLAN (ULUDAĞ ÜNİVERSİTESİ)</t>
  </si>
  <si>
    <t>KICK BOKS-K1 71 KG</t>
  </si>
  <si>
    <t>BARIŞ KARAMAN (BALIKESİR ÜNİVERSİTESİ)</t>
  </si>
  <si>
    <t>EMİRCAN TURAN (BAYBURT ÜNİVERSİTESİ)</t>
  </si>
  <si>
    <t>TAEKWONDO-KYORUGI (+)63-68 KG</t>
  </si>
  <si>
    <t>ORKUN ATEŞLİ (BAYBURT ÜNİVERSİTESİ)</t>
  </si>
  <si>
    <t>TAEKWONDO-KYORUGI (+)80-87 KG</t>
  </si>
  <si>
    <t>KATA ERKEK TAKIMI (GAZİ ÜNİVERSİTESİ)</t>
  </si>
  <si>
    <t>KARATE-KATA TAKIM</t>
  </si>
  <si>
    <t>ELİF GELEN (GAZİ ÜNİVERSİTESİ)</t>
  </si>
  <si>
    <t>KICK BOKS-FULL CONTACT 60 KG</t>
  </si>
  <si>
    <t>MERVE AKAN (GAZİ ÜNİVERSİTESİ)</t>
  </si>
  <si>
    <t>KÜBRA VARLIK(GAZİ ÜNİVERSİTESİ)</t>
  </si>
  <si>
    <t>KICK BOKS-KICK LIGHT (+)65 KG</t>
  </si>
  <si>
    <t>DİLARA DEMİRTAŞ (GAZİ ÜNİVERSİTESİ)</t>
  </si>
  <si>
    <t>KICK BOKS-POINT FIGHTING (+)65 KG</t>
  </si>
  <si>
    <t>KICK BOKS-POINT FIGHTING (+) 65 KG</t>
  </si>
  <si>
    <t>GÜLSENA KARAKUYULU (GAZİ ÜNİVERSİTESİ)</t>
  </si>
  <si>
    <t>KARATE-FREE STYLE POOMSAE</t>
  </si>
  <si>
    <t>ÖMER FURKAN KÖRPE (GAZİ ÜNİVERSİTESİ)</t>
  </si>
  <si>
    <t>HARUN YAHYA AÇIKGÖZ (GAZİ ÜNİVERSİTESİ)</t>
  </si>
  <si>
    <t>TAEKWONDO-KYORUGI 54 KG</t>
  </si>
  <si>
    <t>HURİ GÖKÇE GÖĞEBAKAN (GAZİ ÜNİVERSİTESİ)</t>
  </si>
  <si>
    <t>TAEKWONDO-KYORUGI (+)57-62 KG</t>
  </si>
  <si>
    <t>BUSE YAVUZ (GAZİ ÜNİVERSİTESİ)</t>
  </si>
  <si>
    <t>GÜLŞAH UYUMAZ (İSTANBUL AYDIN ÜNİVERSİTESİ)</t>
  </si>
  <si>
    <t>KARATE-55 KG KUMİTE</t>
  </si>
  <si>
    <t>KUMİTE KADIN TAKIMI (İSTANBUL AYDIN ÜNİVERSİTESİ)</t>
  </si>
  <si>
    <t>KARATE-KUMİTE TAKIM</t>
  </si>
  <si>
    <t>YUSUF EMRE AKBIYIK (İSTANBUL SABAHATTİN ZAİM ÜNİVERSİTESİ)</t>
  </si>
  <si>
    <t>ZEYNEP AKDENİZ (MARMARA ÜNİVERSİTESİ)</t>
  </si>
  <si>
    <t>BADMİNTON-TEKLER</t>
  </si>
  <si>
    <t>AYSİMA KARAKAYA (MARMARA ÜNİVERSİTESİ)</t>
  </si>
  <si>
    <t>KARATE-61 KG KUMİTE</t>
  </si>
  <si>
    <t>MERDAN ÇALIK (MARMARA ÜNİVERSİTESİ)</t>
  </si>
  <si>
    <t>TAEKWONDO-KYORUGI (+)54-58 KG</t>
  </si>
  <si>
    <t>MUSTAFA YILMAZ (MARMARA ÜNİVERSİTESİ)</t>
  </si>
  <si>
    <t>MUHAMMED ENES ŞAHİN (MARMARA ÜNİVERSİTESİ)</t>
  </si>
  <si>
    <t>TAEKWONDO-KYORUGI (+)74-80 KG</t>
  </si>
  <si>
    <t>HİLAL ÇOBAN (MARMARA ÜNİVERSİTESİ)</t>
  </si>
  <si>
    <t>TAEKWONDO-KYORUGI (+)46-49 KG</t>
  </si>
  <si>
    <t>ŞAHSENEM BAGATOR (MARMARA ÜNİVERSİTESİ)</t>
  </si>
  <si>
    <t>BERKCAN YAKAR (TOBB ÜNİVERSİTESİ)</t>
  </si>
  <si>
    <t>AVRUPA ÜNİVERSİTELER KÜREK ŞAMPİYONASI</t>
  </si>
  <si>
    <t>ENVER ERMAN
 (KADİR HAS ÜNİVERSİTESİ)</t>
  </si>
  <si>
    <t>M1X</t>
  </si>
  <si>
    <t>AHMET ALİ KABADAYI, ULAŞ KURT
 (MARMARA ÜNİVERSİTESİ)</t>
  </si>
  <si>
    <t>M2X</t>
  </si>
  <si>
    <t>AVRUPA ÜNİVERSİTELER KIŞ SPORLARI ŞAMPİYONASI</t>
  </si>
  <si>
    <t>VAL DI ZOLDO/İTALYA</t>
  </si>
  <si>
    <t>18-21 ARALIK 2023</t>
  </si>
  <si>
    <t>İREM GEZER</t>
  </si>
  <si>
    <t>SNOWBOARD/GIANT SLALOM</t>
  </si>
  <si>
    <t>SNOWBOARD/PARALEL GIANT SLALOM</t>
  </si>
  <si>
    <t>FIVB 19 YAŞ ALTI KADINLAR DÜNYA VOLEYBOL ŞAMPİYONASI</t>
  </si>
  <si>
    <t>01-11 AĞUSTOS 2023</t>
  </si>
  <si>
    <t>19 YAŞ ALTI KADIN VOLEYBOL MİLLİ TAKIMI (BERİL ÇOBAN, NİSAN EROĞUZ, DİLAY ÖZDEMİR, BEREN YEŞİLIRMAK, ŞEVVAL ACIBAL, İLAYDA NAZ GERGEF, BEGÜM KAÇMAZ, EYLÜL DURGUN, LIZA SAFRANOVA, BIANKA İLAYDA MUMCULAR, SELEN KÖSE, LAL VERDA AKIN)</t>
  </si>
  <si>
    <t>2023 FIVB KADINLAR KULÜPLER DÜNYA VOLEYBOL ŞAMPİYONASI</t>
  </si>
  <si>
    <t>ÇİN/ HONG KONG</t>
  </si>
  <si>
    <t>ECZACIBAŞI KADIN VOLEYBOL TAKIMI</t>
  </si>
  <si>
    <t>2024 FIVB KADINLAR KULÜPLER DÜNYA VOLEYBOL ŞAMPİYONASI</t>
  </si>
  <si>
    <t>VAKIFBANK KADIN VOLEYBOL ŞAMPİYONASI</t>
  </si>
  <si>
    <t>U17 KADINLAR AVRUPA ŞAMPİYONASI FİNALİ</t>
  </si>
  <si>
    <t>SIRBİSTAN/ VRNJACKA
MACARİSTAN/ BEKESCSABA</t>
  </si>
  <si>
    <t>11-23 TEMMUZ 2023</t>
  </si>
  <si>
    <t>U17 KADIN VOLEYBOL MİLLİ TAKIMI (AYLİN UYSALCAN, DERİNSU BIHAN, KARDELEN KAYA, ZEYNEP NUR ALTINTAŞ, BEGÜM KAÇMAZ,  DURU ŞAH TIRPANCI,  GÜZ ÖZEROL, STEFANİJA PAJİC, ECEM ESEPAŞA, MİNA OLGAR, ESLEM YILMAZ, IRMAK NİL AKPINAR,  CEYDA KUYAN, CEYLİN KUYAN)</t>
  </si>
  <si>
    <t>2023 CEV AVRUPA VOLEYBOL ŞAMPİYONASI</t>
  </si>
  <si>
    <t>ALMANYA
BELÇİKA</t>
  </si>
  <si>
    <t>15 AĞUSTOS- 
03 EYLÜL 2023</t>
  </si>
  <si>
    <t xml:space="preserve"> A MİLLİ  KADIN VOLEYBOLTAKIMI (CANSU ÖZBAY, ELİF ŞAHİN, DERYA CEBECİOĞLU, KÜBRA AKMAN, EDA ERDEM DÜNDAR, EBRAR KARAKURT, MELİSSA TERESA VARGAS, SİMGE ŞEBNEM AKÖZ, GİZEM ÖRGE, AYÇA AYKAÇ, ASLI KALAÇ, HANDE BALADIN, ZEHRA GÜNEŞ, İLKİN AYDIN)</t>
  </si>
  <si>
    <t>DÜNYA ÇOCUK FITNESS ŞAMPİYONASI</t>
  </si>
  <si>
    <t>16-19 HAZİRAN 2023</t>
  </si>
  <si>
    <t>MİNİKLER
ÇOCUKLAR</t>
  </si>
  <si>
    <t>MİRZA YILDIZ</t>
  </si>
  <si>
    <t>GÖKTÜRK KARAGÜZEL</t>
  </si>
  <si>
    <t>12-13 YAŞ</t>
  </si>
  <si>
    <t>ELİF TASALI</t>
  </si>
  <si>
    <t>ALİ SOBAY</t>
  </si>
  <si>
    <t>MUSTAFA GÜLEÇ</t>
  </si>
  <si>
    <t>10-11 YAŞ</t>
  </si>
  <si>
    <t>2023 WAF 44. DÜNYA BİLEK GÜREŞİ ŞAMPİYONASI</t>
  </si>
  <si>
    <t>KÜÇÜKLER
YILDIZLAR
GENÇLER
BÜYÜKLER
MASTERLAR</t>
  </si>
  <si>
    <t>DEVA DÜBÜŞ</t>
  </si>
  <si>
    <t>KARDELEN DEMİRAY</t>
  </si>
  <si>
    <t xml:space="preserve">70 KG SOL KOL </t>
  </si>
  <si>
    <t>MEDİNE ÖZKARA</t>
  </si>
  <si>
    <t>FEHİME BÜLBÜL</t>
  </si>
  <si>
    <t>70+ KG SAĞ KOL</t>
  </si>
  <si>
    <t>RÜMEYSA SAM</t>
  </si>
  <si>
    <t>70+ KG  SOL KOL</t>
  </si>
  <si>
    <t>YUSUF NALÇACI</t>
  </si>
  <si>
    <t>HASAN DENİZ</t>
  </si>
  <si>
    <t xml:space="preserve"> 65 KG SAĞ KOL</t>
  </si>
  <si>
    <t xml:space="preserve"> 65 KG SOL KOL</t>
  </si>
  <si>
    <t>SAMET NAS</t>
  </si>
  <si>
    <t>PETEK ÇAVDAR</t>
  </si>
  <si>
    <t>SUDENUR ÇAKIR</t>
  </si>
  <si>
    <t>SAADET AKKULAK</t>
  </si>
  <si>
    <t>ASUDE KÖK</t>
  </si>
  <si>
    <t>HİLAL YILDIZ</t>
  </si>
  <si>
    <t>70+ KG SOL KOL</t>
  </si>
  <si>
    <t xml:space="preserve">50 KG SOL KOL  </t>
  </si>
  <si>
    <t xml:space="preserve">50 KG SAĞ KOL  </t>
  </si>
  <si>
    <t>ABDULKADİR AKKŞI</t>
  </si>
  <si>
    <t xml:space="preserve">U-18  </t>
  </si>
  <si>
    <t>BEHLÜL KURKMAZ</t>
  </si>
  <si>
    <t>90KG SOL KOL</t>
  </si>
  <si>
    <t xml:space="preserve">U-18 ERKEKLER </t>
  </si>
  <si>
    <t>90KG SAĞ KOL</t>
  </si>
  <si>
    <t>MELEK ŞAHİN</t>
  </si>
  <si>
    <t xml:space="preserve"> 55 KG SAĞ KOL</t>
  </si>
  <si>
    <t>ESMA NUR ÇAKMAK</t>
  </si>
  <si>
    <t>U-23 KIZLAR 70 KG SAĞ</t>
  </si>
  <si>
    <t>90+ KG SOL KOL</t>
  </si>
  <si>
    <t>110+ KG SOL KOL</t>
  </si>
  <si>
    <t>HÜSREV DOĞRU</t>
  </si>
  <si>
    <t xml:space="preserve"> 70 KG SOL KOL</t>
  </si>
  <si>
    <t>SENIOR GRAND MASTERLAR</t>
  </si>
  <si>
    <t>100+ KG SOL KOL</t>
  </si>
  <si>
    <t>100+ KG SAĞ KOL</t>
  </si>
  <si>
    <t xml:space="preserve">GRAND MASTERLAR </t>
  </si>
  <si>
    <t>90+ KG SAĞ KOL</t>
  </si>
  <si>
    <t>SENIOR GRAD MASTERLAR</t>
  </si>
  <si>
    <t>DÜNYA VÜCUT GELİŞTİRME VE FITNESS ŞAMPİYONASI</t>
  </si>
  <si>
    <t>31 EKİM - 06 KASIM 2023</t>
  </si>
  <si>
    <t>49 (BE)
38 (BK)
24  (GE)
50 (ME)
19 (GK)</t>
  </si>
  <si>
    <t>8 (BE)
35 (BK)
2 (GE)
20 (ME)
16 (GK)</t>
  </si>
  <si>
    <t>HAKAN ÇAVUŞ</t>
  </si>
  <si>
    <t>VÜCUT GELİŞTİRME 21-23 YAŞ 75KG</t>
  </si>
  <si>
    <t>ALPCAN KARAGÖZ</t>
  </si>
  <si>
    <t>VÜCUT GELİŞTİRME 90KG</t>
  </si>
  <si>
    <t>SADIK KESİCİ</t>
  </si>
  <si>
    <t>VÜCUT GELİŞTİRME KLASİK FİZİK 171CM</t>
  </si>
  <si>
    <t>EGEHAN BİRİCİK</t>
  </si>
  <si>
    <t>KLASİK FİZİK 16-20 YAŞ AÇIK SIKLET</t>
  </si>
  <si>
    <t>DOĞANCAN MUYAN</t>
  </si>
  <si>
    <t>KLASİK FİZİK 21-23 YAŞ AÇIK SIKLET</t>
  </si>
  <si>
    <t>ÖMER ÇELİK</t>
  </si>
  <si>
    <t>FİZİK 18-20 YAŞ AÇIK SIKLET</t>
  </si>
  <si>
    <t>MUHAMMED SÖNMEZ</t>
  </si>
  <si>
    <t>FİZİK 21-23 YAŞ 174CM</t>
  </si>
  <si>
    <t>VÜCUT GELİŞTİRME OVERALL</t>
  </si>
  <si>
    <t>TEKERLEKLİ SANDALYE VÜCUT GELİŞTİRME AÇIK SIKLET</t>
  </si>
  <si>
    <t>FİZİK (+)50 YAŞ AÇIK SIKLET</t>
  </si>
  <si>
    <t>CANBERK GÜMÜŞ</t>
  </si>
  <si>
    <t>VÜCUT GELİŞTİRME 21-23 YAŞ (+)75KG</t>
  </si>
  <si>
    <t>İNCİNUR ÇELİK</t>
  </si>
  <si>
    <t>BİKİNİ 16-20 YAŞ 166CM</t>
  </si>
  <si>
    <t>03-08 MAYIS 2023</t>
  </si>
  <si>
    <t>YİĞİT ÜNÜGÜR</t>
  </si>
  <si>
    <t>VÜCUT GELİŞTİRME(KASLI ERKEKLER FİZİK OVER 179 CM)</t>
  </si>
  <si>
    <t>MEHMET NAZLI</t>
  </si>
  <si>
    <t>VÜCUT GELİŞTİRME(FİZİK UP TO 178 CM)</t>
  </si>
  <si>
    <t>BATUHAN ŞEN</t>
  </si>
  <si>
    <t>VÜCUT GELİŞTİRME(FİZİK OVER 178 CM)</t>
  </si>
  <si>
    <t>VÜCUT GELİŞTİRME(FİZİK OVERALL)</t>
  </si>
  <si>
    <t>HALUK ALGIN</t>
  </si>
  <si>
    <t>VÜCUT GELİŞTİRME(KLASİK FİZİK AÇIK)</t>
  </si>
  <si>
    <t>SAMET YÜRÜL</t>
  </si>
  <si>
    <t>VÜCUT GELİŞTİRME (+95 KG)</t>
  </si>
  <si>
    <t>VÜCUT GELİŞTİRME  (OVER ALL)</t>
  </si>
  <si>
    <t>VÜCUT GELİŞTİRME(FİZİK UP TO 182 CM)</t>
  </si>
  <si>
    <t>VÜCUT GELİŞTİRME(KASLI ERKEKLER OVERALL)</t>
  </si>
  <si>
    <t>WELNESS (UP TO 158 CM)</t>
  </si>
  <si>
    <t>KLASİK FİZİK OVERALL</t>
  </si>
  <si>
    <t>EBRAR AKGÜN</t>
  </si>
  <si>
    <t>VÜCUT GELİŞTİRME (OPEN)</t>
  </si>
  <si>
    <t>MURAT BELEN</t>
  </si>
  <si>
    <t>VÜCUT GELİŞTİRME (UP TO 90 KG)</t>
  </si>
  <si>
    <t>VÜCUT GELİŞTİRME(FİZİK UP TO 176 CM)</t>
  </si>
  <si>
    <t>BEJDAR ÇELİK</t>
  </si>
  <si>
    <t>VÜCUT GELİŞTİRME(KLASİK UP TO 168 CM)</t>
  </si>
  <si>
    <t>CEMRE OLGUNÇAYIR</t>
  </si>
  <si>
    <t>AKROBATİK FITNESS AÇIK</t>
  </si>
  <si>
    <t>KAAN ÖZEK</t>
  </si>
  <si>
    <t>ERKAN BAL</t>
  </si>
  <si>
    <t>FİZİK (OPEN)</t>
  </si>
  <si>
    <t xml:space="preserve">VÜCUT GELİŞTİRME (UP TO 80 KG) </t>
  </si>
  <si>
    <t>32. AVRUPA BİLEK GÜREŞİ ŞAMPİYONASI</t>
  </si>
  <si>
    <t>08-18 HAZİRAN 2023</t>
  </si>
  <si>
    <t>1
1 (GK)
2 (GE)
11 (MK)
2 (ME)
2 (BK)
4 (BE)</t>
  </si>
  <si>
    <t>SUB JUNIOR 15</t>
  </si>
  <si>
    <t>RUMEYSA SAM</t>
  </si>
  <si>
    <t>HASAN DENIZ</t>
  </si>
  <si>
    <t>JUNIOR 18</t>
  </si>
  <si>
    <t>BERİTAN AKYEL</t>
  </si>
  <si>
    <t>CANSU HALENUR YİĞİT</t>
  </si>
  <si>
    <t>MUHAMMED YASİR DALMA</t>
  </si>
  <si>
    <t>YOUTH 23</t>
  </si>
  <si>
    <t xml:space="preserve">SALİH EMİR KOÇ </t>
  </si>
  <si>
    <t>GRAND MASTER 50</t>
  </si>
  <si>
    <t>ESRA KIRAZ</t>
  </si>
  <si>
    <t>SÜMEYRA TEKTAŞ</t>
  </si>
  <si>
    <t>SÜMEYRA ŞİMŞEK</t>
  </si>
  <si>
    <t>FATIMA MASUME AY</t>
  </si>
  <si>
    <t>ORUÇNUR KAPLAN</t>
  </si>
  <si>
    <t>SAMET EFE COŞKUN</t>
  </si>
  <si>
    <t>SAMET ÖZDEMİR</t>
  </si>
  <si>
    <t>AÇIK SAĞ KOL</t>
  </si>
  <si>
    <t>SUPER GRAND MASTERS 70</t>
  </si>
  <si>
    <t>DEFNE KURT</t>
  </si>
  <si>
    <t>ELA KARAIŞIK</t>
  </si>
  <si>
    <t>ELA TELLİ</t>
  </si>
  <si>
    <t>HASAN HÜSEYIN YILMAZ</t>
  </si>
  <si>
    <t>BEYTULLAH MACİT</t>
  </si>
  <si>
    <t>EFEKAN KARAMAN</t>
  </si>
  <si>
    <t>MUHAMMET EMIN KINDAP</t>
  </si>
  <si>
    <t>GULER ZEHRA PELİT</t>
  </si>
  <si>
    <t>ECE GÜL CAN</t>
  </si>
  <si>
    <t>ZEYNEP ÖZTÜRK</t>
  </si>
  <si>
    <t>MEDINE GOKHAN</t>
  </si>
  <si>
    <t>BUGRAHAN KARASAPAN</t>
  </si>
  <si>
    <t>UMUT EREN YILMAZ</t>
  </si>
  <si>
    <t>MELEK ŞAHIN</t>
  </si>
  <si>
    <t>IREM NUR DEMIR</t>
  </si>
  <si>
    <t>ŞIH ABDULLKADİR OTURAKÇI</t>
  </si>
  <si>
    <t>MASTERS 40</t>
  </si>
  <si>
    <t>ŞEYMA ERTEM</t>
  </si>
  <si>
    <t>AHMET ÇABAOĞLU</t>
  </si>
  <si>
    <t>SALIH EMİR KOÇ</t>
  </si>
  <si>
    <t>BURAK DENIZ</t>
  </si>
  <si>
    <t>GÜLNEVA YALÇIN</t>
  </si>
  <si>
    <t>ESMA ÇAM</t>
  </si>
  <si>
    <t>BATUHAN KOÇAK</t>
  </si>
  <si>
    <t>RAMAZAN BERKE KAYA</t>
  </si>
  <si>
    <t>GULER ZEHRA PELIT</t>
  </si>
  <si>
    <t>KÜRŞAT OĞUZ</t>
  </si>
  <si>
    <t>ZAİT ÇAĞLAR</t>
  </si>
  <si>
    <t>BEHLÜL KORKMAZ</t>
  </si>
  <si>
    <t>İREM NUR DEMİR</t>
  </si>
  <si>
    <t>EBRU UZUN</t>
  </si>
  <si>
    <t>AZRA SAR</t>
  </si>
  <si>
    <t>HÜSEYİN ATEŞ</t>
  </si>
  <si>
    <t>ŞIH ABDÜLKADİR OTURAKÇI</t>
  </si>
  <si>
    <t>SELİN ZEYNEP YALÇINKAYA</t>
  </si>
  <si>
    <t>SÜMEYYE KARAKUŞ</t>
  </si>
  <si>
    <t>ARIF ASAF GÜNAY</t>
  </si>
  <si>
    <t>EFE EREN ÇELİK</t>
  </si>
  <si>
    <t>MUHAMMET ALI ÇOBAN</t>
  </si>
  <si>
    <t xml:space="preserve">MEHMET DONMEZ </t>
  </si>
  <si>
    <t>YUSUF EREN ATEŞ</t>
  </si>
  <si>
    <t>AKİF CAN FİLİZ</t>
  </si>
  <si>
    <t>DAVUT ALTUNTAS</t>
  </si>
  <si>
    <t>AÇIK SOL KOL</t>
  </si>
  <si>
    <t>BURAK BAL</t>
  </si>
  <si>
    <t>BEYTULLAH MACIT</t>
  </si>
  <si>
    <t>TUĞRULHAN AKBAŞ</t>
  </si>
  <si>
    <t>MERVE YENIDUNYA</t>
  </si>
  <si>
    <t>9. DÜNYA KUNGFU ŞAMPİYONASI</t>
  </si>
  <si>
    <t>ÇİN HALK CUMHURİYETİ/ EMEISHAN</t>
  </si>
  <si>
    <t>23-28 AĞUSTOS 2023</t>
  </si>
  <si>
    <t>TAOLU CHAQUAN</t>
  </si>
  <si>
    <t>KAAN KÜÇÜKAKYÜZ</t>
  </si>
  <si>
    <t>TAOLU NANQUAN ROUTINES</t>
  </si>
  <si>
    <t>TAOLU BAREHEND ROUTINES</t>
  </si>
  <si>
    <t>TAOLU SHUANGJIAN</t>
  </si>
  <si>
    <t>TAULU JITI GROUP WEAPON ROUTINE MİLLİ TAKIMI (AYŞE SUDE AKYÜZ, ELİF AKYÜZ, NECMETTİN ERBAKAN AKYÜZ, ZEYNEP MAKBULE AKYÜZ, SUDE MERVE ALTUN, ECRİN ÇOKHAMUR, AYŞE SİNA COŞKUN, MUHAMMET CAN KAMA, AHMET TAHA KESKİN, KAAN KÜÇÜKYAVUZ, OSMAN YALKIN)</t>
  </si>
  <si>
    <t>MUHAMMET CAN KAMA</t>
  </si>
  <si>
    <t>SUDE MERVE ALTUN</t>
  </si>
  <si>
    <t>AYŞE SİNA COŞKUN</t>
  </si>
  <si>
    <t>TAOLU NANQUAN</t>
  </si>
  <si>
    <t>OSMAN YALKIN</t>
  </si>
  <si>
    <t>TAOLU JIAN</t>
  </si>
  <si>
    <t>TAOLU XINGYIQUAN</t>
  </si>
  <si>
    <t>TAOLU NANDAO</t>
  </si>
  <si>
    <t>TAOLU BAGUAZHANG</t>
  </si>
  <si>
    <t>TAOLU SHAOINQUAN</t>
  </si>
  <si>
    <t>TÜRKİYE WUSHU KUNG-FU FEDERASYONU</t>
  </si>
  <si>
    <t>1.WKFE AVRUPA GELENEKSEL WUSHU ŞAMPİYONASI</t>
  </si>
  <si>
    <t>İSTANBUL TÜRKİYE</t>
  </si>
  <si>
    <t>14-17    ARALIK     2023</t>
  </si>
  <si>
    <t>FURKAN CEBECİ</t>
  </si>
  <si>
    <t>SANDA 56 KG</t>
  </si>
  <si>
    <t>MEHMET TAHA ÇELİK</t>
  </si>
  <si>
    <t>SANDA 70 KG</t>
  </si>
  <si>
    <t>BURAK KÜÇÜK</t>
  </si>
  <si>
    <t>SANDA 80 KG</t>
  </si>
  <si>
    <t>MEHMET SIDIK ALTUN</t>
  </si>
  <si>
    <t>SANDA 65 KG</t>
  </si>
  <si>
    <t>HALİL İBRAHİM BULUT</t>
  </si>
  <si>
    <t>SANDA 75 KG</t>
  </si>
  <si>
    <t>ERHAN ÖZBEY</t>
  </si>
  <si>
    <t>SANDA 85 KG</t>
  </si>
  <si>
    <t>AHMET AKİF KILINÇ</t>
  </si>
  <si>
    <t>LIGHT SANDA 48 KG</t>
  </si>
  <si>
    <t xml:space="preserve">GENÇLER  </t>
  </si>
  <si>
    <t>SEFA EMRE OKÇU</t>
  </si>
  <si>
    <t>LIGHT SANDA  52 KG</t>
  </si>
  <si>
    <t>BURAK DAŞDEMİR</t>
  </si>
  <si>
    <t>LIGHT SANDA  56 KG</t>
  </si>
  <si>
    <t>NURULLAH KAYA</t>
  </si>
  <si>
    <t>LIGHT SANDA  60 KG</t>
  </si>
  <si>
    <t>BARAN ONGUN</t>
  </si>
  <si>
    <t>LIGHT SANDA  65 KG</t>
  </si>
  <si>
    <t>İBRAHİM SARIDEMİR</t>
  </si>
  <si>
    <t>LIGHT SANDA  75 KG</t>
  </si>
  <si>
    <t>ZEYNEP ALİPAŞAOĞLU ŞAFAK</t>
  </si>
  <si>
    <t>LIGHT SANDA 52 KG</t>
  </si>
  <si>
    <t>NESLİHAN MOLLAOĞLU ARICAN</t>
  </si>
  <si>
    <t>LIGHT SANDA 60 KG</t>
  </si>
  <si>
    <t>YUNUS CAN HERGÜL</t>
  </si>
  <si>
    <t>ERCAN KARACA</t>
  </si>
  <si>
    <t>LIGHT SANDA75 KG</t>
  </si>
  <si>
    <t>BERAT AYDEMİR</t>
  </si>
  <si>
    <t>LIGHT SANDA 90 KG</t>
  </si>
  <si>
    <t>ABDULLAH DEMİR</t>
  </si>
  <si>
    <t>TUISHOU 52 KG</t>
  </si>
  <si>
    <t>RIDVAN HÜSEYİN İHTİYAR</t>
  </si>
  <si>
    <t>TUISHOU 80 KG</t>
  </si>
  <si>
    <t>ELİF GÜLŞEN</t>
  </si>
  <si>
    <t>TUISHOU 65 KG</t>
  </si>
  <si>
    <t>ADİLE KURT</t>
  </si>
  <si>
    <t>TUISHOU 70 KG</t>
  </si>
  <si>
    <t>ESRA AY</t>
  </si>
  <si>
    <t>TAOLU KISA SİLAH</t>
  </si>
  <si>
    <t>MİNİKLER SHAOLIN FAN</t>
  </si>
  <si>
    <t>ZELİHA PINAR YÜKSEL</t>
  </si>
  <si>
    <t>TAOLU AÇIKEL</t>
  </si>
  <si>
    <t>MİNİKLER SHAOLIN QUAN- TONGBEI QUAN</t>
  </si>
  <si>
    <t>HAVİN DURU</t>
  </si>
  <si>
    <t>MİNİKLER NANQUAN</t>
  </si>
  <si>
    <t>YASEMİN GENCER</t>
  </si>
  <si>
    <t>DERYA YAVUZ</t>
  </si>
  <si>
    <t>MİNİKLER SHAOLIN JISAN-SHAOLIN DAO</t>
  </si>
  <si>
    <t>HAVİN DURU ÖZER</t>
  </si>
  <si>
    <t>MİNİKLER SHUANG DAO- NAN DAO</t>
  </si>
  <si>
    <t>EVANUR KARACA</t>
  </si>
  <si>
    <t>MİNİKLER XINGYIQUAN-BAGUAZHANG-BAIJIQUAN</t>
  </si>
  <si>
    <t>NUREFŞAN DENİZ</t>
  </si>
  <si>
    <t>TAICHIQUAN WU-TANG STYLE-CHEN STYLE</t>
  </si>
  <si>
    <t>ENSAR KÖSE</t>
  </si>
  <si>
    <t>MİNİKLER NANQUAN-CAILIFO QUAN-YONG CHUN</t>
  </si>
  <si>
    <t>ABDULSAMET ÖZTÜRK</t>
  </si>
  <si>
    <t>MİNİKLER CHAQUAN-HUA QUAN-SHAOLIN QUAN-ZHA QUAN</t>
  </si>
  <si>
    <t>MİNİKLER NANDAO-WUDAMG DAO-SHUANG DAO-HONG QUANDAO-WUDANG FAN</t>
  </si>
  <si>
    <t>AHMET BERA DEMİR</t>
  </si>
  <si>
    <t>TAOLU UZUN SİLAH</t>
  </si>
  <si>
    <t>MİNİKLER NANGUN-SHAOLIN GUN-CAILIFU GUN-YONG CHUN GUN</t>
  </si>
  <si>
    <t>UYGAR TİMUÇİN BAKIR</t>
  </si>
  <si>
    <t>MİNİKLER WUDANG QUA</t>
  </si>
  <si>
    <t>ALMİNA SARI</t>
  </si>
  <si>
    <t>YILDIZLAR SHAOLIN GUN-GUN-PUDAO</t>
  </si>
  <si>
    <t>YULDIZLAR SHAOLIN JIAN-SIAN-SHAOLIN DAO-DAO</t>
  </si>
  <si>
    <t>YILDIZLAR XINGYIQUAN- DİĞER FORM</t>
  </si>
  <si>
    <t>YILDIZLAR NANQUAN</t>
  </si>
  <si>
    <t>YILDIZLAR SHAOLINQUAN- WUDANG QUAN</t>
  </si>
  <si>
    <t>YILDIZLAR CHAQUAN</t>
  </si>
  <si>
    <t>İREM SU ÖZTÜRK</t>
  </si>
  <si>
    <t>YILDIZLAR CHEN STİL TAİCI FAN-WU YAN JIAN</t>
  </si>
  <si>
    <t>YILDIZLAR SHUANG JJIAN-SHUANG DAO-ÇİFT SİLAH</t>
  </si>
  <si>
    <t>EREN SARMA</t>
  </si>
  <si>
    <t>YILDIZLAR SHAOLIN GUN-UZUN SOPE-NANGUN-YOMG CHUN GUN-QIANG</t>
  </si>
  <si>
    <t>FURKAN OSMAN SAYINER</t>
  </si>
  <si>
    <t>YILDIZLAR NANDAO</t>
  </si>
  <si>
    <t>ENES KÖSE</t>
  </si>
  <si>
    <t>YILDIZLAR SHAOLIN JIAN</t>
  </si>
  <si>
    <t>YILDIZLAR CHAWUAN-SHAOLIN QUAN</t>
  </si>
  <si>
    <t>UĞUR YÜCEL</t>
  </si>
  <si>
    <t>ÖMER EGE BUDUR</t>
  </si>
  <si>
    <t>YILDIZLAR DITANQUAN-HEIQUAN-DİĞER EL FORMLARI</t>
  </si>
  <si>
    <t>EYMEN TUNA ŞAHİN</t>
  </si>
  <si>
    <t>YILDIZLAR YONG CHUN QUAN</t>
  </si>
  <si>
    <t>ELFİN RABİA GÖK</t>
  </si>
  <si>
    <t>GENÇLER BAIJI QUAN</t>
  </si>
  <si>
    <t>ELİF NAZ KARA</t>
  </si>
  <si>
    <t>GENÇLER   ESNEK SİLAH- NANDAO</t>
  </si>
  <si>
    <t>HATİCE GÜL COŞKUN</t>
  </si>
  <si>
    <t>GENÇLER NANGUN-SHAOLIN GUN-GUN</t>
  </si>
  <si>
    <t>KÜBRA YILDIZBAKAN</t>
  </si>
  <si>
    <t>GENÇLER CHQUAN-BAO QUAN- DİĞER EL FORMLARI</t>
  </si>
  <si>
    <t>GENÇLER DITAN QUAN-HUA QUAN-TAKLİT</t>
  </si>
  <si>
    <t>RAVZA USTA</t>
  </si>
  <si>
    <t>GENÇLER TAICHI WUDANG FAN</t>
  </si>
  <si>
    <t>AYSİMA BECİT</t>
  </si>
  <si>
    <t>ENÇLER SHAOLIN JIAN</t>
  </si>
  <si>
    <t>GALİP KESKİN</t>
  </si>
  <si>
    <t>GENÇLER CHAQUAN-SHAOLIN QUAN</t>
  </si>
  <si>
    <t>NUMAN YALÇINKAYA</t>
  </si>
  <si>
    <t>GENÇLER YONG CHUN QUAN</t>
  </si>
  <si>
    <t>MEHMET EFE ATAY</t>
  </si>
  <si>
    <t>GENÇLER BAGUAZHANG-XINGYI QUAN- TONGBEI QUAN</t>
  </si>
  <si>
    <t>BÜYÜKLER UZUN SİLAH SUNADAO GAO WAN DAI WAI GUAN DAU-PU DAO-SAN JIE GUN-HE KNAW DAO</t>
  </si>
  <si>
    <t>SEVDE ACAR</t>
  </si>
  <si>
    <t>BÜYÜKLER FAN</t>
  </si>
  <si>
    <t>BÜYÜKLER TAICHI SANZ,- BAGUAZHANG- BAIJI WUAN-YONG CHUNG QUAN</t>
  </si>
  <si>
    <t>BÜYÜKLER BAIJI QUAN-BAGUA-XINGYI QUAN</t>
  </si>
  <si>
    <t>BÜYÜKLER NANQUAN</t>
  </si>
  <si>
    <t>YASEMİN ŞEKER</t>
  </si>
  <si>
    <t>BÜYÜKLER NANDAO</t>
  </si>
  <si>
    <t>ZEYNEP SEVDAGÜL TÜRKOĞLU</t>
  </si>
  <si>
    <t>BÜYÜKLER TAICHI SHANZI-SHAOLINQUAN--LIU HE QUAN-CHA QUAN</t>
  </si>
  <si>
    <t>BÜYÜKLER TONGBEI QUAN-PIGUA</t>
  </si>
  <si>
    <t>CHEN STİL TAICHIQUAN</t>
  </si>
  <si>
    <t>YANG TAICHIQUAN</t>
  </si>
  <si>
    <t>BÜYÜKLER SHAOLIN SJIAN-SHAOLIN DAO</t>
  </si>
  <si>
    <t>BÜYÜKLER FOE MOK GUN-SHAOLIN GUN-YON CHUN GUN</t>
  </si>
  <si>
    <t>RÜKNEDDİN MEMİŞ</t>
  </si>
  <si>
    <t>BÜYÜKLER NANGUN-DUIDA QIANG</t>
  </si>
  <si>
    <t>KAYHAN GÜLMEZ</t>
  </si>
  <si>
    <t>BÜYÜKLER DİĞER EL FORMLARI</t>
  </si>
  <si>
    <t>BATUHAN ŞENGÜL</t>
  </si>
  <si>
    <t>LIGHT SANDA (+)90 KG</t>
  </si>
  <si>
    <t>MELİKE KARA</t>
  </si>
  <si>
    <t>TUISHOU</t>
  </si>
  <si>
    <t>BÜYÜKLER  56 KG</t>
  </si>
  <si>
    <t>MUHAMMED RAMAZAN ŞENOL</t>
  </si>
  <si>
    <t>BÜYÜKLER 60 KG</t>
  </si>
  <si>
    <t>YÜCEL SARI</t>
  </si>
  <si>
    <t>İBRAHİM HALİL ALKAN</t>
  </si>
  <si>
    <t>BÜYÜKLER 70 KG</t>
  </si>
  <si>
    <t>HAMZA GALİP YAZBAHAR</t>
  </si>
  <si>
    <t>SANDA  65 KG</t>
  </si>
  <si>
    <t>KUZEY CENGİZ</t>
  </si>
  <si>
    <t>SANDA  75 KG</t>
  </si>
  <si>
    <t>BERKAY OZAN ŞAHİN</t>
  </si>
  <si>
    <t>SANDA 60 K</t>
  </si>
  <si>
    <t>BÜYÜKLERG</t>
  </si>
  <si>
    <t>AYTUĞ YILMAZ</t>
  </si>
  <si>
    <t>SALİH ŞİMŞEK</t>
  </si>
  <si>
    <t>MÜCAHİD TÜRKEL</t>
  </si>
  <si>
    <t>KAAN GENÇ</t>
  </si>
  <si>
    <t>İSA KÖSTEKLİ</t>
  </si>
  <si>
    <t>LIGHT SANDA 70 KG</t>
  </si>
  <si>
    <t>YAĞMUR ALPAYDIN</t>
  </si>
  <si>
    <t>LIGHT SANDA56 KG</t>
  </si>
  <si>
    <t>SİBEL ADIBELLİ</t>
  </si>
  <si>
    <t>ASUMAN CİĞLİOĞLU</t>
  </si>
  <si>
    <t>BEYTULLAH URHAN</t>
  </si>
  <si>
    <t>ABDULBAKİ DURAK</t>
  </si>
  <si>
    <t>LIGHT SANDA 65 KG</t>
  </si>
  <si>
    <t>ONUR ATMACA</t>
  </si>
  <si>
    <t>OGÜN KANAL</t>
  </si>
  <si>
    <t>LIGHT SANDA 85 KG</t>
  </si>
  <si>
    <t>MEHMET ZİD TÜRKCAN</t>
  </si>
  <si>
    <t>SYİT SÜLEYMAN HERYER</t>
  </si>
  <si>
    <t>SANDA 60 KG</t>
  </si>
  <si>
    <t>ABDULBAKİ DEMİRCİ</t>
  </si>
  <si>
    <t>EMİRHAN MERAL</t>
  </si>
  <si>
    <t>LIGHT SANDA</t>
  </si>
  <si>
    <t>YAHYA KOÇ</t>
  </si>
  <si>
    <t>BÜYÜKLER 75 KG</t>
  </si>
  <si>
    <t>BEDİRHAN HİŞT</t>
  </si>
  <si>
    <t>BÜYÜKLER 80 KG</t>
  </si>
  <si>
    <t>MUHAMMET ALİ ŞAHİN</t>
  </si>
  <si>
    <t>İDRİS BODUR</t>
  </si>
  <si>
    <t>BÜYÜKLER +90 KG</t>
  </si>
  <si>
    <t>ECEM DOĞAN</t>
  </si>
  <si>
    <t>GÖNÜL ERDOĞAN</t>
  </si>
  <si>
    <t>ABDURRAHMAN ŞAHİN</t>
  </si>
  <si>
    <t>BEKİR KAYA</t>
  </si>
  <si>
    <t>EVRANUR ZEREN KUTLUTAŞ</t>
  </si>
  <si>
    <t>CANSU AYDEMİR</t>
  </si>
  <si>
    <t>YAĞMUR ÇİFTÇİ</t>
  </si>
  <si>
    <t>MİNİKLER YONG CHUN QUAN</t>
  </si>
  <si>
    <t>POYRAZ YILMAZER</t>
  </si>
  <si>
    <t>MESUT TUNA USTA</t>
  </si>
  <si>
    <t>İLHAN POYRAZ ELDEN</t>
  </si>
  <si>
    <t>EYLÜL SARE AYAZ</t>
  </si>
  <si>
    <t>TAIJI QUAN YANG STYLE</t>
  </si>
  <si>
    <t>HALİLCAN KALINCILAR</t>
  </si>
  <si>
    <t>ÖZGÜR ÖNCEL</t>
  </si>
  <si>
    <t>BERAT ALKAN</t>
  </si>
  <si>
    <t>BERRA MUHSİROĞLU</t>
  </si>
  <si>
    <t>DEFİNE SARE KOR</t>
  </si>
  <si>
    <t>ÖZÜM HACER BAYARLAR</t>
  </si>
  <si>
    <t>MİNİKLER SHAOLIN GUN</t>
  </si>
  <si>
    <t>ERVANUR ZEREN KUTLUTAŞ</t>
  </si>
  <si>
    <t>İKLİM BAHAR METİN</t>
  </si>
  <si>
    <t>İLHAN POYRAZ ERDEN</t>
  </si>
  <si>
    <t>MESUT TUNA</t>
  </si>
  <si>
    <t>BERRA MUHSİNOĞLU</t>
  </si>
  <si>
    <t>ALEYNA BAŞAR</t>
  </si>
  <si>
    <t>EBRAR SENA ÇELİK</t>
  </si>
  <si>
    <t>GÜLEÇ TERZİOĞLU</t>
  </si>
  <si>
    <t>ELİF EVRA YILDIZ</t>
  </si>
  <si>
    <t>SHAOLIN QIANG-WUDANG QIANG</t>
  </si>
  <si>
    <t>NİSANUR IRMAK</t>
  </si>
  <si>
    <t>EFNEM GÖKALP</t>
  </si>
  <si>
    <t>YARUNİSA KALAY</t>
  </si>
  <si>
    <t>MELİKE KALYONCU</t>
  </si>
  <si>
    <t>YILDIZLAR YONGCHUN QUAN</t>
  </si>
  <si>
    <t>ZEYNEP AĞIRBAŞ</t>
  </si>
  <si>
    <t>EBRAR SEN ÇELİK</t>
  </si>
  <si>
    <t>YILDIZLAR FANZI QUAN-HUA QUAN</t>
  </si>
  <si>
    <t>BERRA NİSA DEMİR</t>
  </si>
  <si>
    <t>YILDIZLAR SHAOLIN FAN- WUDANG FUN</t>
  </si>
  <si>
    <t>ESLEM YALÇIN</t>
  </si>
  <si>
    <t>FATMA BİLGİN</t>
  </si>
  <si>
    <t>YILDIZLAR YINGZI HAO QUAN</t>
  </si>
  <si>
    <t>ZEHRA ZÜMRA TURAN</t>
  </si>
  <si>
    <t>UĞUS YÜKSEL</t>
  </si>
  <si>
    <t>MEHMET EGE TEZER</t>
  </si>
  <si>
    <t>YILDIZLAR BAJI SHUAN DAO-SHUNG DAO</t>
  </si>
  <si>
    <t>ENES KARADENİZ</t>
  </si>
  <si>
    <t>YAVUZ CAN PARLAK</t>
  </si>
  <si>
    <t>YUNUS CAN PARLAK</t>
  </si>
  <si>
    <t>YILDIZLAR BAIJIQUAN- MUI FA</t>
  </si>
  <si>
    <t>AHMET ALKAN</t>
  </si>
  <si>
    <t>YILDIZLAR TAKLİT-HOU QUAN-YING ZHAO QUAN-TANG LANG QUAN-CALIIFAO</t>
  </si>
  <si>
    <t>HÜSEYİN CAN OCAK</t>
  </si>
  <si>
    <t>SUDE NAZ ÇAM</t>
  </si>
  <si>
    <t>BERRA ÇAĞLAYAN</t>
  </si>
  <si>
    <t>ASLI NUR EMEKLİ</t>
  </si>
  <si>
    <t>GENÇLER TAIJIJIEN CHEN STYLE</t>
  </si>
  <si>
    <t>ESLEM RANA ÇELİK</t>
  </si>
  <si>
    <t>RÜVEYDA YILDIZ</t>
  </si>
  <si>
    <t>NİSANUR GÜVENÇ</t>
  </si>
  <si>
    <t>GENÇLER BAGUAZHANG</t>
  </si>
  <si>
    <t>GENÇLER NANQUAN-CAILIFO</t>
  </si>
  <si>
    <t>GENÇLER TAIJIQUAN CHEN-YAN-SUN STİL</t>
  </si>
  <si>
    <t>GENÇLER BAIJI DAO-SHAOLIN DAO</t>
  </si>
  <si>
    <t>OSMAN ÖZKAYA</t>
  </si>
  <si>
    <t>GENÇLER SHAOLIN GUN</t>
  </si>
  <si>
    <t>GENÇLER PUDA-UZUN TASSEL KILIÇ</t>
  </si>
  <si>
    <t>GENÇLER FAN</t>
  </si>
  <si>
    <t>GENÇLER TAICHI QIANG- WUDANG QIAN</t>
  </si>
  <si>
    <t>GENÇLER BIJIQUAN</t>
  </si>
  <si>
    <t>KAAN KÜÇÜKAYYÜZ</t>
  </si>
  <si>
    <t>GENÇLER NANQUAN-CAILIFU</t>
  </si>
  <si>
    <t>DENİZ SABOTIÇ</t>
  </si>
  <si>
    <t>KAAN GÜMÜŞSOY</t>
  </si>
  <si>
    <t>GENÇLER YANJISAN-CHEN JIAN</t>
  </si>
  <si>
    <t>OSMAN ÖZKAY</t>
  </si>
  <si>
    <t>ONUR ÖZTÜRK</t>
  </si>
  <si>
    <t>EFLİN RABİA GÖK</t>
  </si>
  <si>
    <t>BÜYÜKLER NANGUN-SHAOLIN GUN-GUN</t>
  </si>
  <si>
    <t>İLAYDE EMEN</t>
  </si>
  <si>
    <t>BÜYÜKLER SHAOLIN SJIAN-SAOLIN DAO-JIAN SHU-KISA SİLAH- CHING LUNG SIM KILIÇ</t>
  </si>
  <si>
    <t>MUSTAFA YASİN ÖDEMİŞ</t>
  </si>
  <si>
    <t>MUHAMMED ADEM KAPAN</t>
  </si>
  <si>
    <t>BÜYÜKLER SHAOLINQUAN</t>
  </si>
  <si>
    <t>ARDA TAHA KESKİN</t>
  </si>
  <si>
    <t>İLAYDE EYMEN</t>
  </si>
  <si>
    <t>BÜYÜKLER YINZHUA QUAN-SHE QUAN</t>
  </si>
  <si>
    <t>BURÇİN KOLAYLI</t>
  </si>
  <si>
    <t>AFRA BETÜL ÇETİNKAYA</t>
  </si>
  <si>
    <t>BEYZA FARSAKOĞLU</t>
  </si>
  <si>
    <t>CENGİZHAN KAYNAK</t>
  </si>
  <si>
    <t>BÜYÜKLER CHAWUAN</t>
  </si>
  <si>
    <t>MUHAMMET ADEM KAPAN</t>
  </si>
  <si>
    <t>SERDAY AYKAÇ</t>
  </si>
  <si>
    <t>NİSA SARI</t>
  </si>
  <si>
    <t>BÜYÜKLER NANQUAN-CAILIFO</t>
  </si>
  <si>
    <t>BÜYÜKLER TAICHI SHANZI-TAICHI JIEN CHEN STİL</t>
  </si>
  <si>
    <t>LIYNE NİSA AKGÜL</t>
  </si>
  <si>
    <t>EYÜP ŞAH ÖZTÜRK</t>
  </si>
  <si>
    <t>BÜYÜKLER TAIJI QUAN SHAN-TAICHI JIAN-TAICHI CHEN JIAN-TAICHI YANG DAO</t>
  </si>
  <si>
    <t>YAĞIZ MUSTAFA ÖCEMİŞ</t>
  </si>
  <si>
    <t>BÜYÜKLER NINJIE GUN-ESNEK</t>
  </si>
  <si>
    <t>YUNUS EMRE ÖZDEMİR</t>
  </si>
  <si>
    <t>OSMAN UMUT KAYNAK</t>
  </si>
  <si>
    <t>BÜYÜKLER ZINGYI QUAN- DİĞER EL FORMLARI</t>
  </si>
  <si>
    <t>BÜYÜKLER TAICHI SHANZI-YANG CHEN  STİL TAICHI DAO</t>
  </si>
  <si>
    <t>SEMRA YATAK</t>
  </si>
  <si>
    <t>BÜYÜKLER CAILIFO</t>
  </si>
  <si>
    <t>MEHMET CAN KAMA</t>
  </si>
  <si>
    <t>BÜYÜKLER DAOSHU-NANDAO-SIDA SİLAH</t>
  </si>
  <si>
    <t>BÜYÜKLER TAKLİT-YING ZHAO QUAN-HUNGAR TIGER-LIU HE QUAN-DITAN QUAN</t>
  </si>
  <si>
    <t>MUSTAFA COŞKUN</t>
  </si>
  <si>
    <t>BÜYÜKLER YONG CHUN CHUM KU- WODEN DUMMY-YONG CHUN QUAN</t>
  </si>
  <si>
    <t>MELİH ÇANAK</t>
  </si>
  <si>
    <t>BÜYÜKLER SHAOLIN FAN</t>
  </si>
  <si>
    <t>ÖMER TIBIK</t>
  </si>
  <si>
    <t>VETERANLAR WING CHUN BHART CAMDAO- YONG CHUM DAO</t>
  </si>
  <si>
    <t>HÜSEYİN POLAT</t>
  </si>
  <si>
    <t>VETERANLAR YONG CHUN QUAN- SIU LUM TAO-YONG CHUN CHUM KU EING CHUN-BIUJEE-YONG CHUN WOODEN</t>
  </si>
  <si>
    <t>14-17    ARALIK     2024</t>
  </si>
  <si>
    <t>BÜYÜKLER TAICHIQUAN YANG STİL</t>
  </si>
  <si>
    <t>14-17    ARALIK     2025</t>
  </si>
  <si>
    <t>KEVSER ÇITA</t>
  </si>
  <si>
    <t>14-17    ARALIK     2026</t>
  </si>
  <si>
    <t>ZEYNEP BAYER</t>
  </si>
  <si>
    <t>14-17    ARALIK     2027</t>
  </si>
  <si>
    <t>14-17    ARALIK     2028</t>
  </si>
  <si>
    <t>EYÜPŞAH ÖZTÜRK</t>
  </si>
  <si>
    <t>BÜYÜKLER TAICHIQUAN CHEN STİL</t>
  </si>
  <si>
    <t>14-17    ARALIK     2029</t>
  </si>
  <si>
    <t>GÖKHAN TEMEL</t>
  </si>
  <si>
    <t>AZİZ ŞAHİN</t>
  </si>
  <si>
    <t>EFLİN RABİ GÖK</t>
  </si>
  <si>
    <t>TAOLU AÇIKEL DULIAN</t>
  </si>
  <si>
    <t>GENÇLER DULIAN</t>
  </si>
  <si>
    <t>TAOLU SİLAHLI DULIAN</t>
  </si>
  <si>
    <t>SEMA YATAK</t>
  </si>
  <si>
    <t>ILCA 4 DÜNYA ŞAMPİYONASI</t>
  </si>
  <si>
    <t>VOLOS / YUNANİSTAN</t>
  </si>
  <si>
    <t>20- 30 TEMMUZ 2023</t>
  </si>
  <si>
    <t>KUTSAL GÜNEŞ KURNAZ</t>
  </si>
  <si>
    <t>ILCA 4</t>
  </si>
  <si>
    <t>U16 ERKEKLER</t>
  </si>
  <si>
    <t>FRANSA/ QUIBERON</t>
  </si>
  <si>
    <t>29.TEMMUZ - 05 AĞUSTOS 2023</t>
  </si>
  <si>
    <t xml:space="preserve">DEFNE SİMAY BAŞDAĞ
</t>
  </si>
  <si>
    <t xml:space="preserve">T293 U17 KIZLAR
</t>
  </si>
  <si>
    <t>PARLA KABASAKAL</t>
  </si>
  <si>
    <t>U13 KIZLAR</t>
  </si>
  <si>
    <t>NEHİR ÇAKMAK</t>
  </si>
  <si>
    <t>U15 KIZLAR</t>
  </si>
  <si>
    <t>ADA ÖKTEM</t>
  </si>
  <si>
    <t>U13 5.0 ALTI</t>
  </si>
  <si>
    <t>SARP ŞARLI</t>
  </si>
  <si>
    <t>U13 GENEL</t>
  </si>
  <si>
    <t>NİSA ÜSTÜNDAĞ</t>
  </si>
  <si>
    <t>NİL ERDAMAR</t>
  </si>
  <si>
    <t>IQ FOIL YOUTH &amp; JUNIOR DÜNYA ŞAMPİYONASI</t>
  </si>
  <si>
    <t>17- 29 EKİM 2023</t>
  </si>
  <si>
    <t>RÜYA UĞURLU</t>
  </si>
  <si>
    <t>IQ FOIL YOUTH</t>
  </si>
  <si>
    <t>WORLD SAILING DÜNYA GENÇLER ŞAMPİYONASI</t>
  </si>
  <si>
    <t>BREZİLYA/ BUZIOS</t>
  </si>
  <si>
    <t>06-16 ARALIK 2023</t>
  </si>
  <si>
    <t>TECHNO 293 AVRUPA ŞAMPİYONASI</t>
  </si>
  <si>
    <t>İTALYA/ GARDA</t>
  </si>
  <si>
    <t>05-16 NİSAN 2023</t>
  </si>
  <si>
    <t>KÜÇÜKLER
GENÇLER</t>
  </si>
  <si>
    <t>NURHAYAT GÜVEN 
(CUNDA RÜZGAR SÖRFÜ VE YELKEN SPOR KULÜBÜ)</t>
  </si>
  <si>
    <t>PARLA KABASAKAL 
(EMR WINDSURF VE YELKEN SPOR KULÜBÜ)</t>
  </si>
  <si>
    <t>NİL ERDAMAR 
(GALATASARAY SPOR KULÜBÜ YELKEN ŞUBESİ)</t>
  </si>
  <si>
    <t>5.0 ALTI U13</t>
  </si>
  <si>
    <t>ILCA 4 AVRUPA ŞAMPİYONASI</t>
  </si>
  <si>
    <t>İTALYA/ CADIZ</t>
  </si>
  <si>
    <t>11-23 NİSAN 2023</t>
  </si>
  <si>
    <t xml:space="preserve">KUTSAL GÜNEŞ KURNAZ </t>
  </si>
  <si>
    <t>U16</t>
  </si>
  <si>
    <t>IQ FOIL YOUTH &amp; JUNIOR AVRUPA ŞAMPİYONASI</t>
  </si>
  <si>
    <t>29 HAZİRAN - 09 TEMMUZ 2023</t>
  </si>
  <si>
    <t>U17 KIZLAR</t>
  </si>
  <si>
    <t>50M KELEBEK (S5)</t>
  </si>
  <si>
    <t>50M SIRTÜSTÜ  (S5)</t>
  </si>
  <si>
    <t>WORLD AQUATICS DÜNYA GENÇLER YÜZME ŞAMPİYONASI</t>
  </si>
  <si>
    <t>İSRAİL/ NETENYA</t>
  </si>
  <si>
    <t>KUZEY TUNÇELLİ</t>
  </si>
  <si>
    <t>2023 LEN AVRUPA GENÇLER YÜZME ŞAMPİYONASI</t>
  </si>
  <si>
    <t>04-09 TEMMUZ 2023</t>
  </si>
  <si>
    <t>4X200M SERBEST ERKEK BAYRAK TAKIMI (TUNCER BERK ERTÜRK, AHMET BURAK IŞIK, TOLGA TEMİZ, EMİR BATUR ALBAYRAK)</t>
  </si>
  <si>
    <t>4X200M SERBEST BAYRAK TAKIMI</t>
  </si>
  <si>
    <t>LEN AVRUPA U23 YÜZME ŞAMPİYONASI</t>
  </si>
  <si>
    <t>11-13 AĞUSTOS 2023</t>
  </si>
  <si>
    <t>LEN AVRUPA KISA KULVAR (25M) YÜZME ŞAMPİYONASI</t>
  </si>
  <si>
    <t>05-10 ARALIK 2023</t>
  </si>
  <si>
    <t>HÜSEYİN EMRE SAKÇI</t>
  </si>
  <si>
    <t>TÜRKİYE VUCUT GELİŞTİRME FİTNESS FEDERASYONU</t>
  </si>
  <si>
    <t>ISF 2023 DÜNYA OKULLAR FUTSAL ŞAMPİYONASI</t>
  </si>
  <si>
    <t>SIRBISTAN/ BELGRAD</t>
  </si>
  <si>
    <t>8-17 EKİM 2023</t>
  </si>
  <si>
    <t>5 (GK)
12 (GE)</t>
  </si>
  <si>
    <t>3 (GK)
7 (GE)</t>
  </si>
  <si>
    <t>ÖZEL MERTER FİNAL ANADOLU LİSESİ GENÇ KADIN FUTSAL TAKIMI (DEFNESU ALDEMİR, TİNA  ALTUN, BERİL BECEREN, BERRA BÜYÜKSALGIR, İLKNUR GÜLEP, İLAYDA CANSU KARA, KERİME KAYMAZ, İLAYDA KIZILKAYA, MÜNEVVER RENÇBER, ZERRİN TANRIVERDİ, TUANA NAZ TÜRÇİN, TUANA YILMAZ)</t>
  </si>
  <si>
    <t>TÜRKİYE OKUL SPORLARI FEDERSYONU</t>
  </si>
  <si>
    <t>CMAS 28. PALETLİ YÜZME BÜYÜKLER AVRUPA ŞAMPİYONASI</t>
  </si>
  <si>
    <t>MACARİSTAN/ GÖDÖLLÖ</t>
  </si>
  <si>
    <t>TÜRKİYE SUALTI FEDERASYONU</t>
  </si>
  <si>
    <t>01/01/2024 - 31/12/2024 TARİHLERİ ARASINDA KAZANILAN MADALYA LİSTESİ</t>
  </si>
  <si>
    <t>OLİMPİYAT (YAZ)</t>
  </si>
  <si>
    <t>PARALİMPİK (YAZ)</t>
  </si>
  <si>
    <t>DÜNYA GÖÇEBE OYUNLARI</t>
  </si>
  <si>
    <t>YOWG</t>
  </si>
  <si>
    <t xml:space="preserve">WINTER DEAFYLMPICS </t>
  </si>
  <si>
    <t>BASKETBOL FEDERSYONU</t>
  </si>
  <si>
    <t>BEDENSEL ENGELLİLER SPOR F.</t>
  </si>
  <si>
    <t>BİNİCİLİK FEDERASYONU</t>
  </si>
  <si>
    <t>BOCCE-BOWLING-DART</t>
  </si>
  <si>
    <t>GELENEKSEL GÜREŞLER</t>
  </si>
  <si>
    <t>OKUL SPORLARI DAİRE BŞK.</t>
  </si>
  <si>
    <t>TOPLAM A/G/B/ SAYISI</t>
  </si>
  <si>
    <t>FEDERASYONLARIN ULUSLARARASI YURTİÇİ/YURTDIŞI FAALİYET RAPORU
DÜNYA ŞAMPİYONALARINDA MADALYA KAZANAN SPORCULAR</t>
  </si>
  <si>
    <t>2024 YILDIZLAR DÜNYA KUPASI</t>
  </si>
  <si>
    <t>TÜRKİYE / İSTANBUL</t>
  </si>
  <si>
    <t>29 HAZİRAN - 07 TEMMUZ 2024</t>
  </si>
  <si>
    <t>YILDIZLAR
(U17 YILDIZ ERKEK MİLLİ TAKIM)</t>
  </si>
  <si>
    <t>U17 YILDIZ ERKEK BASKETBOL MİLLİ TAKIM (ANIL ALYANAK, METE PAÇACI, CENGİZ SARP COŞKUN, ATAHAN AKBAŞ, MERT KOCAGÖZOĞLU, DERİN CAN ÜSTÜN, AHMET ALDİN TÜRKOĞLU, EMİRHAN SERBEST, AHMET ARDA AYDIN, YAVUZ SELİM KARA, KAAN ONAT)</t>
  </si>
  <si>
    <t>ARTİSTİK BİLARDO DÜNYA ŞAMPİYONASI</t>
  </si>
  <si>
    <t>19-22 HAZİRAN 2024</t>
  </si>
  <si>
    <t>3 BANT BİLARDO 15. DÜNYA GENÇLER ŞAMPİYONASI</t>
  </si>
  <si>
    <t>FRANSA/ BLOIS</t>
  </si>
  <si>
    <t>13-15 EYLÜL 2024</t>
  </si>
  <si>
    <t>DÜNYA ERKEKLER VE KARIŞIK ÇİFTLER BOCCE (VOLO) ŞAMPİYONASI</t>
  </si>
  <si>
    <t>FRANSA/ SAINT VULBAS</t>
  </si>
  <si>
    <t>06-11 MAYIS 2024</t>
  </si>
  <si>
    <t>EMİNE DURSUN, YASİN KAYA</t>
  </si>
  <si>
    <t>VOLO - KOMBİNO MİX</t>
  </si>
  <si>
    <t>ALİ ASKER RECEP, MEHMET CAN YAKIN</t>
  </si>
  <si>
    <t>İNCİ ECE ÖZTÜRK, MEHMET CAN YAKIN</t>
  </si>
  <si>
    <t xml:space="preserve">RÖLE MİX </t>
  </si>
  <si>
    <t>DÜNYA TEKLER VE KARIŞIK ÇİFTLER BOCCE (RAFFA) ŞAMPİYONASI</t>
  </si>
  <si>
    <t>22-28 EKİM 2024</t>
  </si>
  <si>
    <t>GENÇLER DÜNYA BOKS ŞAMPİYONASI</t>
  </si>
  <si>
    <t>20 EKİM - 04 KASIM 2024</t>
  </si>
  <si>
    <t>YONCAGÜL YILMAZ</t>
  </si>
  <si>
    <t>DİLARA SAK</t>
  </si>
  <si>
    <t>SUDENUR ASLAN</t>
  </si>
  <si>
    <t>ALPEREN YILMAZ</t>
  </si>
  <si>
    <t>16. DÜNYA BRİÇ ŞAMPİYONASI</t>
  </si>
  <si>
    <t>ARJANTİN/ BUENOS AIRES</t>
  </si>
  <si>
    <t>23 EKİM - 03 KASIM 2024</t>
  </si>
  <si>
    <t>DİLEK YAVAŞ - İREM ÖZBAY, ASLI ACAR - BERRAK ERKAN, PINAR TEKİR DOĞAN - OLGU ŞEKER</t>
  </si>
  <si>
    <t>DÖRTLÜ TAKIMLAR</t>
  </si>
  <si>
    <t>HATİCE ÖZGÜR, SÜLEYMAN KOLATA</t>
  </si>
  <si>
    <t>1. PARKUR GENÇLER DÜNYA ŞAMPİYONASI</t>
  </si>
  <si>
    <t>JAPONYA/ KITAKYUSHU</t>
  </si>
  <si>
    <t>15-17 KASIM 2024</t>
  </si>
  <si>
    <t>İREM ACIMIŞ</t>
  </si>
  <si>
    <t>SERBEST PARKUR</t>
  </si>
  <si>
    <t>MİRZA ALİ DÖLEK</t>
  </si>
  <si>
    <t>HIZ PARKURU</t>
  </si>
  <si>
    <t>WDSF WORLD CHOREORAPHIC LATIN CHAMPİONSHIP</t>
  </si>
  <si>
    <t>İSPANYA/ CAMBRILS</t>
  </si>
  <si>
    <t>29-30 MART 2024</t>
  </si>
  <si>
    <t>YILDIZLAR 2, 1</t>
  </si>
  <si>
    <t>AEGEAN STARS KAREOGRAFİ TAKIMI (AZRA İNAMLIK, BEYZA KUŞKAPAN, DURU AKGÜL, DURU VAHAPLAR, IRMAK OKUTAN, NERMİNB İLGÜN, TÜLİN ŞAHİN, ÖYKÜ KARAKÜLAH)</t>
  </si>
  <si>
    <t>DANS SPORU  KAREGROFİ</t>
  </si>
  <si>
    <t>AEGEAN GIRLS KAREOGRAFİ TAKIMI (BADE KASAR, BERİL DURMAZ, CEREN ONAY, DERİN GÜVEN, DOĞA TÜRKKAL, ELA OKDAN, LENA ESEN, NEHİR YILDIRIM, SAHRA İNAMLIK, SU İMAM)</t>
  </si>
  <si>
    <t>IDO HİP HOP,POPPİNG, HİP HOP BATTLES DÜNYA ŞAMPİYON</t>
  </si>
  <si>
    <t>11-17 EKİM 2024</t>
  </si>
  <si>
    <t>TAKIM ADI: CARNİVAL, SPORCULAR: ASLI GÜREL, ASYA MERYEM ERGÜL, BADE BASIMER, BATUHAN PARLAK, BUSE GÖKDEN, BENGİSU AKKAYNAK, SERTAN TUTAR, PELİN KÜÇÜK, PARİN ÇALGICIYAN, CYBELLE SUDE GÜÇLÜER, DENİZ KARABULUT, KARUN KARAKUŞ, ECEM POLAT, TANEM IŞIK, TUĞÇE ORAL, ZEYNEP GÜL, ZEYNEP KURT, ZEYNEP DERİN KARAHAN, TUANA ERDENLER, YAĞMUR KARAASLAN</t>
  </si>
  <si>
    <t xml:space="preserve"> FORMATİON</t>
  </si>
  <si>
    <t xml:space="preserve">IDO CARIBBEAN (SALSA) DÜNYA ŞAMPİYONASI </t>
  </si>
  <si>
    <t>18-23 KASIM 2024</t>
  </si>
  <si>
    <t>SUSHİ: LAL ÖNCÜ, AYLİN GÜLER, BURCU CANDİRLİ, DEFNE AKAT, ECRİN KARAOĞLAN, HİRA İMERT ,ZEYNEP MİRA DİKERLER, LENA BALIM, DERİN DENİZ KAYA, ADA SEKU, NEVA TAGÜL, BEREN NİL ŞAHİN, DURU KİLİS, İPEK ACAR</t>
  </si>
  <si>
    <t>LİBERTAD: HASAN BOSTANCI, ALİZE CANBULAT, ADA MİRA BİDAK, BERİL YÜKSEL, BERKE ATAÖZDEN, ÇİMEN ÇAGDAŞ, GÖKAY ÇALIŞKAN</t>
  </si>
  <si>
    <t>TAKIM ADI:GAYE ECE EROL, ERGÜL ŞEN, DİLAY TEZEL ,BELGİN MEMİŞ, EGE DÖNMEZ, NAZ DÖNMEZ</t>
  </si>
  <si>
    <t>TAKIM ADI:GC JUNİOR: HANZADE YÜCEL, EZO ERTEMİZ, MELEK AKÇAY, EDA TUANA SARPASAN ,ELİF İDİL ÇÖNETTİN, MELİS DEVRİM, DURU ÖZTOKAT</t>
  </si>
  <si>
    <t>CARİBBEAN</t>
  </si>
  <si>
    <t>ALİ EFE AYDIN, BEREN AYDIN</t>
  </si>
  <si>
    <t>DİNÇHAN DİŞLON, AYBERKCAN TURAN</t>
  </si>
  <si>
    <t>KEREM SARITAŞ</t>
  </si>
  <si>
    <t>ECE UÇAR</t>
  </si>
  <si>
    <t>TAKIM ADI: GC SALSA CHILDREN, SPORCULAR: AYLİN GÜLER, BURCU CANDİLLİ, DEFNE AKAT, ECRİN KARAOĞLAN, HİRA İMERT, BEREN NİL ŞAHİN, İPEK ACAR</t>
  </si>
  <si>
    <t>SENİORS COMMANDANTE,SPORCULAR: ZEYNEP EVREN BÜYÜKSARIOĞLU, SEBNEM OKAN, BÜLENT OKAN, OZGE ALGAN</t>
  </si>
  <si>
    <t>KAGAN ALP SAKALLI</t>
  </si>
  <si>
    <t>NİSA HEZENCİ, DURU KARAERKEK</t>
  </si>
  <si>
    <t>MELİNA ALBAYRAK, ADEN ELİF DİNÇER</t>
  </si>
  <si>
    <t>CEREN CİRİTCİ, ECE UCAR</t>
  </si>
  <si>
    <t>CEREN ABBAS</t>
  </si>
  <si>
    <t>GROUP BONGO SPORCULAR: MELİNA ALBAYRAK, ELİF GRACE KATIKAYA, ADEN ELİF DİNÇER</t>
  </si>
  <si>
    <t>LOS GATOS, SPORCULAR: AYBERKCAN TURAN, GÜNEŞ LARA HAKANARSLAN, MELİS COSUN</t>
  </si>
  <si>
    <t>A TEAM JR. SPORCULAR: KAGAN ALP ALPSAKALLI, EYLÜL DİLA YARDIM, AYŞE ECE COT, YİĞİT COT</t>
  </si>
  <si>
    <t>EGE DÖNMEZ, ERGÜL ŞEN</t>
  </si>
  <si>
    <t>LENA BALIM ÜLGER, ADA SEKÜ</t>
  </si>
  <si>
    <t>EGE DÖNMEZ</t>
  </si>
  <si>
    <t>WDSF MODERN&amp;CONTEMPORARY DANS, JAZZ DANCE VE SHOW DANCE DÜNYA ŞAMPİYONASI</t>
  </si>
  <si>
    <t>SIRBİSTAN/ NOVI SAD</t>
  </si>
  <si>
    <t>28 KASIM - 01 ARALIK 2024</t>
  </si>
  <si>
    <t>NİLYA TORUM&amp;ASYA DOĞAN</t>
  </si>
  <si>
    <t>SHOWDANCE</t>
  </si>
  <si>
    <t>GULHAN SEVİL SANDA</t>
  </si>
  <si>
    <t>WEGUE WEGUE: ZARA DÜLGER, MELİSA ÇUHADAROĞLU, ELA LİZA EŞİYOK, AYŞE YALDIZ İPEK, NİLDA ABAY, ELİF TANEM AKIN</t>
  </si>
  <si>
    <t>JAZZ DANCE</t>
  </si>
  <si>
    <t>WDSF DÜNYA CARİBBEAN ŞAMPİYONASI</t>
  </si>
  <si>
    <t>29 KASIM - 01 ARALIK 2024</t>
  </si>
  <si>
    <t>SALSA SOLO</t>
  </si>
  <si>
    <t>ARSLAN DEDE, VATAN EMEN</t>
  </si>
  <si>
    <t>GENÇLER VE YILDIZLAR ESKRİM DÜNYA ŞAMPİYONASI</t>
  </si>
  <si>
    <t>SAUDİ ARABİSTAN/ RİYADH</t>
  </si>
  <si>
    <t>12-20 NİSAN 2024</t>
  </si>
  <si>
    <t>DORUK EROLÇEVİK</t>
  </si>
  <si>
    <t>IESF 2024 DÜNYA E-SPOR ŞAMPİYONASI</t>
  </si>
  <si>
    <t>SUUDİ ARABİSTAN/ RIYAD</t>
  </si>
  <si>
    <t>09-20 KASIM 2024</t>
  </si>
  <si>
    <t>PUBG MOBILE MİLLİ TAKIMI (ALPER UMUT CAN AYYILDIZ, CİVAN TANER ALTAY, TAHA AVŞAR, YİĞİT MERAL, FURKAN ŞENTÜRK, MUHAMMET DEMİR)</t>
  </si>
  <si>
    <t>PUBG MOBILE TAKIMI</t>
  </si>
  <si>
    <t>DOTA 2 MİLLİ TAKIMI (RAHMAN YILMAZ, İSMAİL BAHADIR KOPARAN, ABDULLAH FATİH KOPARAN, BERKE CAN YENİGÜN, EGE DENGİ, GÖKAY ÇELİK)</t>
  </si>
  <si>
    <t>DOTA 2 TAKIM</t>
  </si>
  <si>
    <t>5. DÜNYA GÖÇEBE OYUNLARI</t>
  </si>
  <si>
    <t>KAZAKİSTAN/ ASTANA</t>
  </si>
  <si>
    <t>08-14 EYLÜL 2024</t>
  </si>
  <si>
    <t>YİĞİT KEREM KEKEÇ</t>
  </si>
  <si>
    <t xml:space="preserve">GELENEKSEL GÜREŞLER </t>
  </si>
  <si>
    <t>07-14 EYLÜL 2024</t>
  </si>
  <si>
    <t>AŞIRTMALI ABA GÜREŞİ</t>
  </si>
  <si>
    <t>BÜYÜKLR</t>
  </si>
  <si>
    <t>ÖMER FARUK ÇAYIR</t>
  </si>
  <si>
    <t>MEHMET YÜCE</t>
  </si>
  <si>
    <t>MUHARREM ALPER ASLAN</t>
  </si>
  <si>
    <t>AYŞEGÜL DEMİRBAĞ ÇALIŞKAN</t>
  </si>
  <si>
    <t>KAZAK JABMI HEDEFİ</t>
  </si>
  <si>
    <t xml:space="preserve">İKA ÜMİT GENÇ ERKEKLER -KADINLAR  KURAŞ DÜNYA ŞAMPİYONASI </t>
  </si>
  <si>
    <t>MOĞOLİSTAN/ ULANBATUR</t>
  </si>
  <si>
    <t>02-08 ARALIK2024</t>
  </si>
  <si>
    <t xml:space="preserve"> GENÇLER 
ÜMİTLER</t>
  </si>
  <si>
    <t>10 (G)
11 (Ü)</t>
  </si>
  <si>
    <t>IŞIL SİNEM AYDIN</t>
  </si>
  <si>
    <t xml:space="preserve">BEDİA  SU BOLAT </t>
  </si>
  <si>
    <t>ROJDA KANAT</t>
  </si>
  <si>
    <t>AYŞENAZ TOSUN</t>
  </si>
  <si>
    <t>AYŞENUR KESKİN</t>
  </si>
  <si>
    <t>(+)63 KG</t>
  </si>
  <si>
    <t>EMİRHAN YILMAZ</t>
  </si>
  <si>
    <t>U17 DÜNYA GÜREŞ ŞAMPİYONASI</t>
  </si>
  <si>
    <t>19-25 AĞUSTOS 2024</t>
  </si>
  <si>
    <t>53
38 (FS)
38 (WW)
33 (GR)</t>
  </si>
  <si>
    <t xml:space="preserve">
9 (FS)
8 (WW)
12 (GR)</t>
  </si>
  <si>
    <t>FATİH AYDIN</t>
  </si>
  <si>
    <t>61 KG WW</t>
  </si>
  <si>
    <t>U20 DÜNYA GÜREŞ ŞAMPİYONASI</t>
  </si>
  <si>
    <t>02-08 EYLÜL 2024</t>
  </si>
  <si>
    <t>57
46 (FS)
37 (WW)
43 (GR)</t>
  </si>
  <si>
    <t xml:space="preserve">
7 (FS)
6 (WW)
3 (GR)</t>
  </si>
  <si>
    <t>SERVET ANGİ</t>
  </si>
  <si>
    <t>BEYZA NUR AKKUŞ</t>
  </si>
  <si>
    <t>65 KG WW</t>
  </si>
  <si>
    <t>68 KG WW</t>
  </si>
  <si>
    <t>AHMET YAĞAN</t>
  </si>
  <si>
    <t>AHMET EREMEKTER</t>
  </si>
  <si>
    <t>55 KG WW</t>
  </si>
  <si>
    <t>76 KG WW</t>
  </si>
  <si>
    <t>21-27 EKİM 2024</t>
  </si>
  <si>
    <t xml:space="preserve">
53 (FS)
38 (WW)
47 (GR)</t>
  </si>
  <si>
    <t xml:space="preserve">
12 (FS)
7 (WW)
14 (GR)</t>
  </si>
  <si>
    <t>BÜYÜKLER DÜNYA ŞAMPİYONASI - OLİMPİK OLMAYAN KİLOLAR</t>
  </si>
  <si>
    <t>28-31 EKİM 2024</t>
  </si>
  <si>
    <t>49
39 (FS)
28 (WW)
32(GR)</t>
  </si>
  <si>
    <t xml:space="preserve">
8 (FS)
13 (WW)
9(GR)</t>
  </si>
  <si>
    <t>AHMET YIILMAZ</t>
  </si>
  <si>
    <t>YILDIZLAR  DÜNYA HALTER ŞAMPİYONASI</t>
  </si>
  <si>
    <t>PERU/ LİMA</t>
  </si>
  <si>
    <t>22-26 MAYIS 2024</t>
  </si>
  <si>
    <t>42 (YK)
 42 (YE)</t>
  </si>
  <si>
    <t xml:space="preserve"> 4 (YK)
12 (YE)</t>
  </si>
  <si>
    <t xml:space="preserve">RAMAZAN EFE YILMAZ </t>
  </si>
  <si>
    <t xml:space="preserve"> 55 KG KOPARMA</t>
  </si>
  <si>
    <t xml:space="preserve"> 40 KG SİLKME</t>
  </si>
  <si>
    <t xml:space="preserve">FATMA SENA KOLÇAK </t>
  </si>
  <si>
    <t>40 KG  TOPLAM</t>
  </si>
  <si>
    <t xml:space="preserve">TUĞBANUR KOZ </t>
  </si>
  <si>
    <t>İSPANYA/ LEON</t>
  </si>
  <si>
    <t>19-27 EYLÜL 2024</t>
  </si>
  <si>
    <t>47 (GK)
48 (GE)</t>
  </si>
  <si>
    <t>13 (GK)
4 (GE)</t>
  </si>
  <si>
    <t xml:space="preserve">67 KG TOPLAM) </t>
  </si>
  <si>
    <t>BAHREYN/ MANAMA</t>
  </si>
  <si>
    <t>06-15 ARALIK 2024</t>
  </si>
  <si>
    <t>74 (BK)
72 (BE)</t>
  </si>
  <si>
    <t>22 (BK)
21 (BE)</t>
  </si>
  <si>
    <t xml:space="preserve">HAVA SPORLARI </t>
  </si>
  <si>
    <t xml:space="preserve">4. FAI DÜNYA YAMAÇ PARAŞÜTÜ AKROBASİ ŞAMPİYONASI </t>
  </si>
  <si>
    <t>09-16 EYLÜL 2024</t>
  </si>
  <si>
    <t>YAMAÇ PARAŞÜTÜ AKROBASİ MİLLİ TAKIMI (ALİ YEŞİL, YUNUS EMRE GÜLTEKİN, MELİH KAAN KILIÇ)</t>
  </si>
  <si>
    <t>AKROBASİ SOLO</t>
  </si>
  <si>
    <t>DÜNYA JUDO ŞAMPİYONASI</t>
  </si>
  <si>
    <t>19-24 MAYIS 2024</t>
  </si>
  <si>
    <t>KAYRA ÖZDEMİR</t>
  </si>
  <si>
    <t>28-31 AĞUSTOS 2024</t>
  </si>
  <si>
    <t>TACİKİSTAN/ DUŞANBE</t>
  </si>
  <si>
    <t>02-05 EKİM 2024</t>
  </si>
  <si>
    <t>WKF ÜMİTLER, GENÇLER VE 21 YAŞ ALTI DÜNYA KARATE ŞAMPİYONASI</t>
  </si>
  <si>
    <t>İTALYA/ VENEDİK</t>
  </si>
  <si>
    <t>09-13 EKİM 2024</t>
  </si>
  <si>
    <t>ÜMİTLER
GENÇLER
21 YAŞ ALTI</t>
  </si>
  <si>
    <t>NURİ KILIÇ</t>
  </si>
  <si>
    <t>KUMİTE 60 KG</t>
  </si>
  <si>
    <t>KUMİTE 75 KG</t>
  </si>
  <si>
    <t>TARIK KOÇ</t>
  </si>
  <si>
    <t>AHMET ÖZTÜRK</t>
  </si>
  <si>
    <t>KUMİTE 68 KG</t>
  </si>
  <si>
    <t>WKF DÜNYA ULUSAL TAKIMLAR KARATE ŞAMPİYONASI</t>
  </si>
  <si>
    <t>İSPANYA/ PAMPLONA</t>
  </si>
  <si>
    <t>22-24 KASIM 2024</t>
  </si>
  <si>
    <t>KATA ERKEK MİLLİ TAKIMI (ENES ÖZDEMİR, ALİ SOFUOĞLU, EMRE VEFA GÖKTAŞ)</t>
  </si>
  <si>
    <t>WAKO GENÇLER KICK BOKS DÜNYA ŞAMPİYONASI</t>
  </si>
  <si>
    <t>23 AĞUSTOS - 01 EYLÜL 2024</t>
  </si>
  <si>
    <t>MİNİKLER
YILDIZLAR
ALT GENÇLER
GENÇLER</t>
  </si>
  <si>
    <t>7
1 (ÜST GENÇLER)</t>
  </si>
  <si>
    <t>YİĞİT HALİL YILMAZ</t>
  </si>
  <si>
    <t>KICK LIGHT 89 KG</t>
  </si>
  <si>
    <t>YAKUB ALPEREN KAYSİ</t>
  </si>
  <si>
    <t>FULL CONTACT 54 KG</t>
  </si>
  <si>
    <t>MELİH ERDEM</t>
  </si>
  <si>
    <t>FULL CONTACT 91 KG</t>
  </si>
  <si>
    <t>RUKİYE NİSA KARAKURT</t>
  </si>
  <si>
    <t>LOW KICK 51 KG</t>
  </si>
  <si>
    <t>TAHA EMİR TARHAN</t>
  </si>
  <si>
    <t>LOW KICK 48 KG</t>
  </si>
  <si>
    <t>MERYEM NAZ AYAS</t>
  </si>
  <si>
    <t>LOW KICK 56 KG</t>
  </si>
  <si>
    <t>ÖZGE GÜDER</t>
  </si>
  <si>
    <t>LOW KICK (+)70 KG</t>
  </si>
  <si>
    <t>HASAN GÖK</t>
  </si>
  <si>
    <t>K1 STYLE (+)81 KG</t>
  </si>
  <si>
    <t>K1 STYLE 60 KG</t>
  </si>
  <si>
    <t>SEFA SÖNMEZ</t>
  </si>
  <si>
    <t>K1 STYLE 75 KG</t>
  </si>
  <si>
    <t>YAĞMUR ÖZÇELİK</t>
  </si>
  <si>
    <t>K1 STYLE 48 KG</t>
  </si>
  <si>
    <t>MELİSA KAFALİ</t>
  </si>
  <si>
    <t>K1 STYLE (+)70 KG</t>
  </si>
  <si>
    <t>ALİ OSMAN SIRMA</t>
  </si>
  <si>
    <t>KICK LIGHT 79 KG</t>
  </si>
  <si>
    <t>FEYZA GUZYAKA</t>
  </si>
  <si>
    <t>EMRE GÖKGÖZ</t>
  </si>
  <si>
    <t>FULL CONTACT 57 KG</t>
  </si>
  <si>
    <t>RESUL ARAS</t>
  </si>
  <si>
    <t>FULL CONTACT 67 KG</t>
  </si>
  <si>
    <t>EFE AYDIN</t>
  </si>
  <si>
    <t>HİRANUR DEMİRCİ</t>
  </si>
  <si>
    <t>ÖZGE DEMİRTAŞ</t>
  </si>
  <si>
    <t>FULL CONTACT 70 KG</t>
  </si>
  <si>
    <t>ERAY BALCI</t>
  </si>
  <si>
    <t>LOW KICK (+)91 KG</t>
  </si>
  <si>
    <t>ÜLKÜ ŞEVVAL TEKDAL</t>
  </si>
  <si>
    <t>LOW KICK 52 KG</t>
  </si>
  <si>
    <t>SUDE ÖZER</t>
  </si>
  <si>
    <t>GAJAR MIRZA</t>
  </si>
  <si>
    <t>K1 STYLE 71 KG</t>
  </si>
  <si>
    <t>K1 STYLE 81 KG</t>
  </si>
  <si>
    <t>ELİF CEREN ŞANLI</t>
  </si>
  <si>
    <t>K1 STYLE 56 KG</t>
  </si>
  <si>
    <t>SİNEM KURUTAŞ</t>
  </si>
  <si>
    <t>K1 STYLE 70 KG</t>
  </si>
  <si>
    <t>BERAT ÖNAL</t>
  </si>
  <si>
    <t>FURKAN AKGÜN</t>
  </si>
  <si>
    <t>EMİRHAN REİSOĞLU</t>
  </si>
  <si>
    <t>KICK LIGHT 94 KG</t>
  </si>
  <si>
    <t>EREN YAĞIZ ARNAK</t>
  </si>
  <si>
    <t>KICK LIGHT (+)94 KG</t>
  </si>
  <si>
    <t>BÜŞRA SAVAŞ</t>
  </si>
  <si>
    <t>KICK LIGHT 55 KG</t>
  </si>
  <si>
    <t>RABİA ÖZGEN</t>
  </si>
  <si>
    <t>KICK LIGHT 60 KG</t>
  </si>
  <si>
    <t>DERYA KARA</t>
  </si>
  <si>
    <t>HÜSEYİN EMRE YILDIRIM</t>
  </si>
  <si>
    <t>FULL CONTACT 71 KG</t>
  </si>
  <si>
    <t>TUĞÇE PARS</t>
  </si>
  <si>
    <t>FULL CONTACT 56 KG</t>
  </si>
  <si>
    <t>KÜBRA İNCELİ</t>
  </si>
  <si>
    <t>KICK LIGHT (+)60 KG</t>
  </si>
  <si>
    <t>MUHAMMET GÖKTÜRK KARA</t>
  </si>
  <si>
    <t>FULL CONTACT 75 KG</t>
  </si>
  <si>
    <t>İBRAHİM PUSAT BAŞ</t>
  </si>
  <si>
    <t>FULL CONTACT 81 KG</t>
  </si>
  <si>
    <t>BATUHAN PEKMEZCİ</t>
  </si>
  <si>
    <t>YUNUS EMRE ERDEM</t>
  </si>
  <si>
    <t>LOW KICK 54 KG</t>
  </si>
  <si>
    <t>ÖMER ZEYNUL</t>
  </si>
  <si>
    <t>LOW KICK 63,5 KG</t>
  </si>
  <si>
    <t>ONUR BAL</t>
  </si>
  <si>
    <t>LOW KICK 75 KG</t>
  </si>
  <si>
    <t>YİĞİT HAMZA ÖZDEMİR</t>
  </si>
  <si>
    <t>ALPASLAN HAMZA KIVIK</t>
  </si>
  <si>
    <t>LOW KICK 96 KG</t>
  </si>
  <si>
    <t>ZEHRA ÜNAL</t>
  </si>
  <si>
    <t>SİNEM ERDOĞAN</t>
  </si>
  <si>
    <t>BEYTULLAH GÖKALP</t>
  </si>
  <si>
    <t>K1 STYLE 51 KG</t>
  </si>
  <si>
    <t>MERT İNAN</t>
  </si>
  <si>
    <t>K1 STYLE 54 KG</t>
  </si>
  <si>
    <t>EMİRCAN ABDULLAH BESEREK</t>
  </si>
  <si>
    <t>K1 STYLE 67 KG</t>
  </si>
  <si>
    <t>AHMET KURİ</t>
  </si>
  <si>
    <t>K1 STYLE 86 KG</t>
  </si>
  <si>
    <t>ŞEVKET ARSLAN</t>
  </si>
  <si>
    <t>K1 STYLE 91 KG</t>
  </si>
  <si>
    <t>K1 STYLE 52 KG</t>
  </si>
  <si>
    <t>SUDENAZ GÜLAY</t>
  </si>
  <si>
    <t>K1 STYLE 65 KG</t>
  </si>
  <si>
    <t>UIPM MODERN PENTATLON U17 DÜNYA ŞAMPİYONASI</t>
  </si>
  <si>
    <t>PORTEKİZ/ CALDAS DA RAINHA</t>
  </si>
  <si>
    <t>09 EYLÜL 2024</t>
  </si>
  <si>
    <t>ERKEK BAYRAK TAKIMI ( MUHAMMET EMİR KURTULAN, ARDA MERİÇ)</t>
  </si>
  <si>
    <t>UIPM 2024 BIATHLE/TRIATHLE DÜNYA ŞAMPİYONASI</t>
  </si>
  <si>
    <t>MISIR/ PORT SAID</t>
  </si>
  <si>
    <t>09 EKİM 2024</t>
  </si>
  <si>
    <t>U13 ERKEK TRIATHLE MİLLİ TAKIMI (UĞUR UÇAR, SARPER ÇAKAR, MERT IŞILDAK)</t>
  </si>
  <si>
    <t>TRIATHLE TAKIM</t>
  </si>
  <si>
    <t>MELİS TUSEM ERİM</t>
  </si>
  <si>
    <t>U13 KARIŞIK BAYRAK TAKIMI (MELİS TUSEM ERİM, UĞUR UÇAR)</t>
  </si>
  <si>
    <t>BERKER DEVECİ</t>
  </si>
  <si>
    <t>MEHMET DORUK ÖZKAN</t>
  </si>
  <si>
    <t>U15 ERKEK TRIATHLE MİLLİ TAKIMI (MEHMET DORUK ÖZKAN, BERKER DEVECİ, RÜZGAR KASIMOĞLU)</t>
  </si>
  <si>
    <t>İSPANYA/ JEREZ</t>
  </si>
  <si>
    <t>18-20 EKİM 2024</t>
  </si>
  <si>
    <t>SBK</t>
  </si>
  <si>
    <t>ELİT BÜYÜKLER VE 23 YAŞ ALTI DÜNYA MUAY THAI ŞAMPİYONASI</t>
  </si>
  <si>
    <t>YUNANİSTAN/ PATRAS</t>
  </si>
  <si>
    <t>01-09 HAZİRAN 2024</t>
  </si>
  <si>
    <t>KÜBRA KARAKUŞ</t>
  </si>
  <si>
    <t>SİBEL ORUÇ</t>
  </si>
  <si>
    <t>BEDİHA TACYİLDİZ</t>
  </si>
  <si>
    <t>EKİN ÖYKÜ AYDOĞMUŞ</t>
  </si>
  <si>
    <t>(+)75KG</t>
  </si>
  <si>
    <t>ONUR TURAN</t>
  </si>
  <si>
    <t>İSA TAŞDEMİR</t>
  </si>
  <si>
    <t>AYŞENUR TANDOĞAN</t>
  </si>
  <si>
    <t>NERİMAN TARHAN</t>
  </si>
  <si>
    <t>BİRAN DURAN</t>
  </si>
  <si>
    <t>GÜLCAN ÖZTÜRK</t>
  </si>
  <si>
    <t>AHMET BÜYÜKBÜBEROĞLU</t>
  </si>
  <si>
    <t>2024 IFMA GENÇLER DÜNYA ŞAMPİYONASI</t>
  </si>
  <si>
    <t>TAYLAN/ BANGKOK</t>
  </si>
  <si>
    <t>11-20 EYLÜL 2024</t>
  </si>
  <si>
    <t>(+)81KG</t>
  </si>
  <si>
    <t>SELİN NUR KAZAN</t>
  </si>
  <si>
    <t xml:space="preserve">16-17 YAŞ </t>
  </si>
  <si>
    <t>EBUBEKİR POLAT</t>
  </si>
  <si>
    <t>EDA ERÇİN</t>
  </si>
  <si>
    <t>BARIŞ SEVİMLİ</t>
  </si>
  <si>
    <t>ÜMEYR ERTUĞRUL GELİÇ</t>
  </si>
  <si>
    <t>MUHAMMED ENSAR KASAP</t>
  </si>
  <si>
    <t>EFİL TIRAŞ</t>
  </si>
  <si>
    <t>DÜNYA OKULARARASI VOLEYBOL ŞAMPİYONASI</t>
  </si>
  <si>
    <t>18-29 NİSAN 2024</t>
  </si>
  <si>
    <t>25 (GK)
25 (GE)</t>
  </si>
  <si>
    <t>5 (GK)
3 (GE)</t>
  </si>
  <si>
    <t>TVF SPOR LİSESİ ERKEK VOLEYBOL TAKIMI (DOĞUKAN YALTIRAKLI, HÜSEYİN YILMAZ, İSMAİL AYRANCI, BERAT BATIN MENGEN, SEYİT BAYSALI, BERK ŞENTÜRK, DEMİR UZUNCA, ALP DEMİR, ATA ÜNVER, RECEP ÇINAR YAĞLI, EFE OĞUZ KAHVECİ, MEHMET EGE BİBER)</t>
  </si>
  <si>
    <t>ISF 2024 DÜNYA OKULLAR BASKETBOL ŞAMPİYONASI</t>
  </si>
  <si>
    <t>ÇİN-
MACAO</t>
  </si>
  <si>
    <t>23 HAZİRAN - 03 TEMMUZ 2024</t>
  </si>
  <si>
    <t>15 (GK)
18 (GE)</t>
  </si>
  <si>
    <t>ÖZEL ÇİĞLİ BİLİM DOĞA ANADOLU LİSESİ ERKEK FUTBOL TAKIMI: CAN TUNA, EFE YILMAZ, İBRAHİM ER, YUSUF ÇELİK, YİĞİT BAYER, YİĞİT EKİNCİ, TUNA TEKŞEN, SARP ULUSOY, BERK AYKUTLU, EMİR TÜRKOĞLU, YİĞİT GÖKAY KABA, YAĞIZ CUMALIOĞLU)</t>
  </si>
  <si>
    <t>ISF GYMNASIADE BAHRAIN 2024</t>
  </si>
  <si>
    <t>24-30 EKİM 2024</t>
  </si>
  <si>
    <t>ALİ TUNÇ</t>
  </si>
  <si>
    <t>ATLETİZM
3000M</t>
  </si>
  <si>
    <t>EDA NUR TULUM</t>
  </si>
  <si>
    <t>ATLETİZM
400M</t>
  </si>
  <si>
    <t>BATUHAN ÖZDEMİR</t>
  </si>
  <si>
    <t>ATLETİZM
GÜLLE ATMA</t>
  </si>
  <si>
    <t>METEHAN KARTIN</t>
  </si>
  <si>
    <t>ARTİSTİK CİMNASTİK ATLAMA MASASI</t>
  </si>
  <si>
    <t>CİMNASTİK PARALEL BAR</t>
  </si>
  <si>
    <t>İREM KARABALIK</t>
  </si>
  <si>
    <t>CİMNASTİK ATLAMA MASASI</t>
  </si>
  <si>
    <t>ARTİSTİK CİMNASTİK GENÇ ERKEK MİLLİ TAKIMI (DENİZ ŞEN, OĞUZ KAAN KAYA, ÇAĞRI YILMAZ, METEHAN KARTIN)</t>
  </si>
  <si>
    <t>VEYSEL TAŞDEMİR</t>
  </si>
  <si>
    <t>BADMİNTON
TEKLER</t>
  </si>
  <si>
    <t>18
16 (FS)
12 (WW)
12 (GR)</t>
  </si>
  <si>
    <t xml:space="preserve">
10 (FS)
6 (WW)
8 (GR)</t>
  </si>
  <si>
    <t>GÜREŞ
49 KG WW</t>
  </si>
  <si>
    <t>KEMAL MISIRCI</t>
  </si>
  <si>
    <t>GÜREŞ
110 KG FS</t>
  </si>
  <si>
    <t>ABDURRAHMAN ÇADIR</t>
  </si>
  <si>
    <t>GÜREŞ
71 KG GR</t>
  </si>
  <si>
    <t>BİLAL ZORBA</t>
  </si>
  <si>
    <t>GÜREŞ
92 KG GR</t>
  </si>
  <si>
    <t>RUMEYSA HATİCE KILIÇKAYA</t>
  </si>
  <si>
    <t>JUDO
63 KG</t>
  </si>
  <si>
    <t>JUDO 
90 KG</t>
  </si>
  <si>
    <t>ŞEVVAL ERDOĞMUŞ</t>
  </si>
  <si>
    <t>JUDO 
44 KG</t>
  </si>
  <si>
    <t>KLASİK YAY U18 ERKEK MİLLİ TAKIMI (AHMET ÖZTÜRK, FARUK TOPUZ, TOPRAK TÜRKER)</t>
  </si>
  <si>
    <t>OKÇULUK
KLASİK YAY TAKIM</t>
  </si>
  <si>
    <t>KLASİK YAY U18 KARMA MİLLİ TAKIMI (NAİLE İREMSU ÇEVAK, TOPRAK TÜRKER)</t>
  </si>
  <si>
    <t>KLASİK YAY U18 KADIN MİLLİ TAKIMI (NAİLE İREMSU ÇEVAK, ŞİMAL DOĞULU, NAZ KABAKOZ)</t>
  </si>
  <si>
    <t>MAHİR MİRAN KILIÇ</t>
  </si>
  <si>
    <t>TAEKWONDO
73 KG</t>
  </si>
  <si>
    <t>DAMLANUR YILMAZ</t>
  </si>
  <si>
    <t>TAEKWONDO
42 KG</t>
  </si>
  <si>
    <t>TAEKWONDO
63 KG</t>
  </si>
  <si>
    <t>RUMEYSA MERCİMEK</t>
  </si>
  <si>
    <t>TAEKWONDO
68 KG</t>
  </si>
  <si>
    <t>TAEKWONDO
55 KG</t>
  </si>
  <si>
    <t>ALTUĞ GESGE</t>
  </si>
  <si>
    <t>TAEKWONDO
51 KG</t>
  </si>
  <si>
    <t>EMİRHAN BULUT</t>
  </si>
  <si>
    <t>TENİS TEKLER</t>
  </si>
  <si>
    <t>TENİS GENÇ KADIN MİLLİ TAKIMI (IRMAK ÖZTÜRK, YAREN ÖZEN, DURU KUŞÇU, BERİL TATLILIK)</t>
  </si>
  <si>
    <t>TENİS TAKIM</t>
  </si>
  <si>
    <t>TENİS GENÇ ERKEK MİLLİ TAKIMI (CEMİL TUĞRA DURAN, MELİH ANAVATAN, ARDA KARAKAŞ, EMİRHAN BULUT)</t>
  </si>
  <si>
    <t>NUSRAT ALLAHVERDİ</t>
  </si>
  <si>
    <t>YÜZME 
50M KURBAĞALAMA</t>
  </si>
  <si>
    <t>DENİZ ALPER</t>
  </si>
  <si>
    <t>YÜZME
50M SIRTÜSTÜ</t>
  </si>
  <si>
    <t>ARDA AKKOYUN</t>
  </si>
  <si>
    <t>YÜZME
100M KELEBEK</t>
  </si>
  <si>
    <t>İPEK BURCU AYDINER</t>
  </si>
  <si>
    <t>YÜZME
200M KARIŞIK</t>
  </si>
  <si>
    <t>EREN KURU</t>
  </si>
  <si>
    <t>YÜZME
200M KELEBEK</t>
  </si>
  <si>
    <t xml:space="preserve">ŞEVVAL BEREN MUTLU </t>
  </si>
  <si>
    <t>PARA YÜZME
200M KARIŞIK</t>
  </si>
  <si>
    <t>EYMEN SARITAŞ</t>
  </si>
  <si>
    <t>PARA YÜZME
50M KURBAĞALAMA</t>
  </si>
  <si>
    <t>NAZLI İREM ÇABUK</t>
  </si>
  <si>
    <t>PARA YÜZME
50M KELEBEK</t>
  </si>
  <si>
    <t xml:space="preserve"> PARA YÜZME
200M SERBEST</t>
  </si>
  <si>
    <t>RESUL TAYGUN</t>
  </si>
  <si>
    <t>2024 FIA DÜNYA GENÇLER RALLİ ŞAMPİYONASI (JWRC)</t>
  </si>
  <si>
    <t>05-08 EYLÜL 2024</t>
  </si>
  <si>
    <t>ALİ TÜRKKAN, BURAK ERDENER</t>
  </si>
  <si>
    <t>RALLY</t>
  </si>
  <si>
    <t>GENÇLER / BÜYÜKLER</t>
  </si>
  <si>
    <t>2024 FIA DÜNYA MOTORSPORLARI OYUNLARI (MSG)</t>
  </si>
  <si>
    <t>İSPANYA/ VALENSİYA</t>
  </si>
  <si>
    <t>23-27 EKİM 2024</t>
  </si>
  <si>
    <t>PİST GT SPRINT</t>
  </si>
  <si>
    <t>ALİ TÜRKKAN, OYTUN ALBAYRAK</t>
  </si>
  <si>
    <t>2024 FIA DÜNYA MOTORSPORLARI OYUNLARI</t>
  </si>
  <si>
    <t>İSKENDER ZÜLFİKARİ</t>
  </si>
  <si>
    <t>KARTING / SPRINT</t>
  </si>
  <si>
    <t>FIDE DÜNYA TAKIMLAR YILDIRIM ŞAMPİYONASI</t>
  </si>
  <si>
    <t>ASTANA, KAZAKİSTAN</t>
  </si>
  <si>
    <t>01-06 AĞUSTOS 2024</t>
  </si>
  <si>
    <t>DÜNYA SATRANÇ OLİMPİYATI</t>
  </si>
  <si>
    <t>09-23 EYLÜL 2024</t>
  </si>
  <si>
    <t>14. SERBEST DALIŞ DÜNYA ŞAMPİYONASI</t>
  </si>
  <si>
    <t>04-10 TEMMUZ 2024</t>
  </si>
  <si>
    <t>NİDA MURATHAN BULUT</t>
  </si>
  <si>
    <t>PALETSİZ</t>
  </si>
  <si>
    <t>ÇİFT PALET</t>
  </si>
  <si>
    <t>MONO PALET</t>
  </si>
  <si>
    <t>8X50 SPEED</t>
  </si>
  <si>
    <t>2X50 SPEED</t>
  </si>
  <si>
    <t>4X50 SPEED</t>
  </si>
  <si>
    <t>EGE KEREM YAMANOĞLU</t>
  </si>
  <si>
    <t>ASYA CEREN YILMAZ</t>
  </si>
  <si>
    <t>POLAT KAAN PREÇİNER</t>
  </si>
  <si>
    <t>DERİNSU ŞİLLİ</t>
  </si>
  <si>
    <t>6. SUALTI HOKEYİ YAŞ GRUPLARI DÜNYA ŞAMPİYONASI</t>
  </si>
  <si>
    <t>19-27 TEMMUZ 2024</t>
  </si>
  <si>
    <t>7 (GK)
8 (GE)</t>
  </si>
  <si>
    <t>7 (GK)
3 (GE)</t>
  </si>
  <si>
    <t>SUALTI HOKEYİ U19 ERKEK MİLLİ TAKIMI (ARDA TEKİN, ASLANCAN KUZEL, DENİZ DEMİR, EMRE TOPÇU, HASAN KORAY TOPÇU, KAAN AKAKÇA, OĞULCAN POLAT, RAFET EMİN ERGOVAN, YİĞİT HAMZA AKGÜL, ZEYNEL BARIŞ SUMEN)</t>
  </si>
  <si>
    <t>33. AIDA SERBEST DALIŞ DÜNYA ŞAMPİYONASI</t>
  </si>
  <si>
    <t>FRANSA/ CORSICA</t>
  </si>
  <si>
    <t>04-14 EYLÜL 2024</t>
  </si>
  <si>
    <t>PALETSİZ İP DESTEKLİ</t>
  </si>
  <si>
    <t xml:space="preserve">22. CMAS PALETLİ YÜZME AÇIK SU KIDEMLİLER (19. GENÇLER) DÜNYA ŞAMPİYONASI </t>
  </si>
  <si>
    <t>FRANSA/ CARRY-LE-ROUET</t>
  </si>
  <si>
    <t>23-28 EYLÜL 2024</t>
  </si>
  <si>
    <t>BERK YAVUZASLAN</t>
  </si>
  <si>
    <t>3000 M ÇİFT PALET</t>
  </si>
  <si>
    <t>5000 M SU ÜSTÜ</t>
  </si>
  <si>
    <t>CMAS 8. SERBEST DALIŞ DERİNLİK DÜNYA ŞAMPİYONASI</t>
  </si>
  <si>
    <t>YUNANİSTAN/ KALAMATA</t>
  </si>
  <si>
    <t>02-13 EKİM 2024</t>
  </si>
  <si>
    <t>2024 CMAS SUALTI GÖRÜNTÜLEME DÜNYA ŞAMPİYONASI</t>
  </si>
  <si>
    <t>ARNAVUTLUK/ SARANDA</t>
  </si>
  <si>
    <t>07-12 EKİM 2024</t>
  </si>
  <si>
    <t>BELGESEL</t>
  </si>
  <si>
    <t>FİLM</t>
  </si>
  <si>
    <t>AKILLI CİHAZ</t>
  </si>
  <si>
    <t>MODELSİZ GENİŞ AÇI</t>
  </si>
  <si>
    <t>CUNCHEON 2024 DÜNYA GENÇLER TAEKWONDO ŞAMPİYONASI</t>
  </si>
  <si>
    <t>GÜNEY KORE/ CUNCHEON</t>
  </si>
  <si>
    <t>01-06 EKİM 2024</t>
  </si>
  <si>
    <t>RÜVEYDA NUR EVİN</t>
  </si>
  <si>
    <t>MÜMÜNE NUR GÖZ</t>
  </si>
  <si>
    <t>DÜNYA ÜNİVERSİTELER ATICILIK ŞAMPİYONASI</t>
  </si>
  <si>
    <t>HİNDİSTAN/ YENİ DELHİ</t>
  </si>
  <si>
    <t>09-13 KASIM 2024</t>
  </si>
  <si>
    <t xml:space="preserve">IFBB DUBAI KAS PLAJI
(IFBB DUBAI MUSCLE BEACH) </t>
  </si>
  <si>
    <t>24-25 ŞUBAT 2024</t>
  </si>
  <si>
    <t>ONUR YILMAZ</t>
  </si>
  <si>
    <t>FİZİK 40-44 YAŞ AÇIK</t>
  </si>
  <si>
    <t>ACE YAPICI</t>
  </si>
  <si>
    <t>BİKİNİ 169 CM ÜZERİ</t>
  </si>
  <si>
    <t>IFBB DÜNYA ÇOCUK FITNESS ŞAMPİYONASI</t>
  </si>
  <si>
    <t>14-17 HAZİRAN 2024</t>
  </si>
  <si>
    <t>7-15 YAŞ</t>
  </si>
  <si>
    <t>ÖYKÜ IRMAK</t>
  </si>
  <si>
    <t>EMRAH ŞENAY</t>
  </si>
  <si>
    <t>8-9 YAŞ</t>
  </si>
  <si>
    <t>ZEYNEP ŞENER</t>
  </si>
  <si>
    <t>10 YAŞ</t>
  </si>
  <si>
    <t>EGE KAHRAMAN</t>
  </si>
  <si>
    <t>45. DÜNYA BİLEK GÜREŞİ ŞAMPİYONASI</t>
  </si>
  <si>
    <t>15-25 AĞUSTOS 2024</t>
  </si>
  <si>
    <t>ZÜHRE NAZ DİKİCİ</t>
  </si>
  <si>
    <t>AHMET EFE  KENDİRCİ</t>
  </si>
  <si>
    <t>BURAK COŞKUN</t>
  </si>
  <si>
    <t>SUPER GRAND MASTER</t>
  </si>
  <si>
    <t>ŞAZİYE DEMİR</t>
  </si>
  <si>
    <t>TEOMAN YILDIRIM</t>
  </si>
  <si>
    <t>SUDE NUR ÇAKIR</t>
  </si>
  <si>
    <t>ÖMER KOZAKOĞLU</t>
  </si>
  <si>
    <t>DENİZ KÖŞGEROĞLU</t>
  </si>
  <si>
    <t>TUNAHAN İLASAN</t>
  </si>
  <si>
    <t>KORAY ÇEBEN</t>
  </si>
  <si>
    <t>YAĞMUR ÜSTÜN</t>
  </si>
  <si>
    <t>BERAT COŞKUN</t>
  </si>
  <si>
    <t>EMİNE HATUN CEBECİ</t>
  </si>
  <si>
    <t>ESMANUR ELE</t>
  </si>
  <si>
    <t>KAAN ASLAN</t>
  </si>
  <si>
    <t>ZEYNEP YİĞİT</t>
  </si>
  <si>
    <t>4TH DÜNYA TAIJIQUAN ŞAMPİYONASI</t>
  </si>
  <si>
    <t>24-27 AĞUSTOS 2024</t>
  </si>
  <si>
    <t>TAOLU MOVEMENTS TAİCHİ QUAN</t>
  </si>
  <si>
    <t>TAOLU MOVEMENTS TAİCHİ JIAN</t>
  </si>
  <si>
    <t>LİYNE NİSA AKGÜL</t>
  </si>
  <si>
    <t xml:space="preserve"> SIMPLY FIET MOVEMENTS- TAİJI QUAN</t>
  </si>
  <si>
    <t>TAIJIQUAN C-A</t>
  </si>
  <si>
    <t xml:space="preserve"> SUN STYLE TAIJIQUAN D-A&amp;B</t>
  </si>
  <si>
    <t>WU STYLE TAIJIQUAN C-A&amp;B</t>
  </si>
  <si>
    <t>9. DÜNYA GENÇLER WUSHU ŞAMPİYONASI</t>
  </si>
  <si>
    <t>BRUNEI/ BANGAR SERI BEGAWAN</t>
  </si>
  <si>
    <t>22-30 EYLÜL 2024</t>
  </si>
  <si>
    <t>SAMET CAF</t>
  </si>
  <si>
    <t>TAOLU NAN DAO</t>
  </si>
  <si>
    <t>ILCA 4 GENÇ DÜNYA ŞAMPİYONASI</t>
  </si>
  <si>
    <t>PORTEKİZ/ VIANA DO CASTELO</t>
  </si>
  <si>
    <t>22-30 HAZİRAN 2024</t>
  </si>
  <si>
    <t>ALİ POYRAZ ÖZDEMİR</t>
  </si>
  <si>
    <t xml:space="preserve">ILCA 4 </t>
  </si>
  <si>
    <t>FORMULA KITE U21 DÜNYA ŞAMPİYONASI</t>
  </si>
  <si>
    <t>İTALYA/ GIZZERIA</t>
  </si>
  <si>
    <t>01-07 TEMMUZ 2024</t>
  </si>
  <si>
    <t>FORMULA KITE KADINLAR</t>
  </si>
  <si>
    <t>2024 GENÇLER YELKEN DÜNYA ŞAMPİYONASI</t>
  </si>
  <si>
    <t>13-20 TEMMUZ 2024</t>
  </si>
  <si>
    <t>ZEYNEP ELA KÖY, ZEYNEP ÇAÇUR</t>
  </si>
  <si>
    <t>420 KADINLAR</t>
  </si>
  <si>
    <t>MACARİSTAN/ BALATONFÜRED</t>
  </si>
  <si>
    <t>18-28 TEMMUZ 2024</t>
  </si>
  <si>
    <t>DEFNE EĞRİLMEZ</t>
  </si>
  <si>
    <t>TECHNO 293 KIZLAR</t>
  </si>
  <si>
    <t>18-28 TEMMUZ 2025</t>
  </si>
  <si>
    <t>ALP KAYA AKDAĞ</t>
  </si>
  <si>
    <t>TECHNO 293  ERKEKLER</t>
  </si>
  <si>
    <t>5.0 m2 ALTI</t>
  </si>
  <si>
    <t>2024 IFCA GRAND SLAM FIN SLAM DÜNYA ŞAMPİYONASI</t>
  </si>
  <si>
    <t>DANİMARKA/ HVIDE SANTE</t>
  </si>
  <si>
    <t>ALİ DEMİRCİ</t>
  </si>
  <si>
    <t>FIN SLALAOM</t>
  </si>
  <si>
    <t>İREM METİN</t>
  </si>
  <si>
    <t>ÇINAR TUNCAR</t>
  </si>
  <si>
    <t>DERİN GÖKMERAL</t>
  </si>
  <si>
    <t>DAMLA KURTDEMİR</t>
  </si>
  <si>
    <t>JUNIOR KIZLAR</t>
  </si>
  <si>
    <t>SARP PAKSOYKU</t>
  </si>
  <si>
    <t>EMİR İNCE</t>
  </si>
  <si>
    <t>İLYA PAKSOYLU</t>
  </si>
  <si>
    <t>MASTER ERKEKLER</t>
  </si>
  <si>
    <t>IQ FOIL YOUTH&amp;JUNIOR DÜNYA ŞAMPİYONASI</t>
  </si>
  <si>
    <t>İSPANYA/ SA RAPITA</t>
  </si>
  <si>
    <t>26 EKİM - 02 KASIM 2024</t>
  </si>
  <si>
    <t>IQ FOIL
JUNIOR</t>
  </si>
  <si>
    <t>IQ FOIL JUNIOR</t>
  </si>
  <si>
    <t>DÜNYA GENÇLER AÇIK SU YÜZME ŞAMPİYONASI</t>
  </si>
  <si>
    <t>İTALYA/ ALGHERO</t>
  </si>
  <si>
    <t>7500M</t>
  </si>
  <si>
    <t>GENÇLER
16-17 YAŞ</t>
  </si>
  <si>
    <t>ATAKAN ERCAN</t>
  </si>
  <si>
    <t>2024 DÜNYA KISA KULVAR YÜZME ŞAMPİYONASI</t>
  </si>
  <si>
    <t>10-15 ARALIK 2024</t>
  </si>
  <si>
    <t>FEDERASYONLARIN ULUSLARARASI YURTİÇİ/YURTDIŞI FAALİYET RAPORU
DÜNYA ŞAMPİYONALARINDA MADALYA KAZANAN PARA SPORCULAR</t>
  </si>
  <si>
    <t>2024 IPC PARA ATLETİZM DÜNYA ŞAMPİYONASI</t>
  </si>
  <si>
    <t>JAPONYA/ KOBE</t>
  </si>
  <si>
    <t>17-25 MAYIS 2024</t>
  </si>
  <si>
    <t xml:space="preserve">MUHAMMED KHALVANDI </t>
  </si>
  <si>
    <t>800M T53</t>
  </si>
  <si>
    <t>100M T53</t>
  </si>
  <si>
    <t>400M T53</t>
  </si>
  <si>
    <t>NSDF ROYAL BEACH  CLIFF BWF DÜNYA PARA BADMİNTON ŞAMPİYONASI</t>
  </si>
  <si>
    <t>20-25 ŞUBAT 2024</t>
  </si>
  <si>
    <t>2024 PARA ATLETİZM DÜNYA ŞAMPİYONASI</t>
  </si>
  <si>
    <t>SERKAN YILDIRIM</t>
  </si>
  <si>
    <t>100M T12</t>
  </si>
  <si>
    <t>400M T12</t>
  </si>
  <si>
    <t>2024 IBSA GÖRME ENGELLİLER HALTER DÜNYA ŞAMPİYONASI</t>
  </si>
  <si>
    <t>05-12 EKİM 2024</t>
  </si>
  <si>
    <t>SEVİL USLU IŞIK</t>
  </si>
  <si>
    <t>90 KG SQUATT</t>
  </si>
  <si>
    <t>90 KG DEADLIFT</t>
  </si>
  <si>
    <t>90 KG TOPLAM</t>
  </si>
  <si>
    <t>90 KG  MASTER</t>
  </si>
  <si>
    <t>60 KG MASTER</t>
  </si>
  <si>
    <t>60 KG BENCH PRESS</t>
  </si>
  <si>
    <t>60 KG DEADLIFT</t>
  </si>
  <si>
    <t>60 KG SQUATT</t>
  </si>
  <si>
    <t>60 KG TOPLAM</t>
  </si>
  <si>
    <t>67,5 KG SQUATT</t>
  </si>
  <si>
    <t>67,5 KG TOPLAM</t>
  </si>
  <si>
    <t>(+)90 KG BENCH PRESS</t>
  </si>
  <si>
    <t>(+)90 KG SQUATT</t>
  </si>
  <si>
    <t>(+)90 KG DEADLIFT</t>
  </si>
  <si>
    <t>(+)90 KG TOPLAM</t>
  </si>
  <si>
    <t>ŞEHMUZ ÇELİK</t>
  </si>
  <si>
    <t>90 KG  BENCH PRESS</t>
  </si>
  <si>
    <t>90 KG  DEADLIFT</t>
  </si>
  <si>
    <t>90 KG  TOPLAM</t>
  </si>
  <si>
    <t>MUHAMMET ŞİMŞEK</t>
  </si>
  <si>
    <t>100 KG SQUATT</t>
  </si>
  <si>
    <t>100 KG BENCH PRESS</t>
  </si>
  <si>
    <t>100 KG DEADLIFT</t>
  </si>
  <si>
    <t>100 KG TOPLAM</t>
  </si>
  <si>
    <t>110 KG SQUATT</t>
  </si>
  <si>
    <t>110 KG BENCH PRESS</t>
  </si>
  <si>
    <t>110 KG DEADLIFT</t>
  </si>
  <si>
    <t>110 KG TOPLAM</t>
  </si>
  <si>
    <t>67,5 KG DEADLIFT</t>
  </si>
  <si>
    <t>75 KG SQUATT</t>
  </si>
  <si>
    <t>75 KG DEADLIFT</t>
  </si>
  <si>
    <t>75 KG TOPLAM</t>
  </si>
  <si>
    <t>AYHAN KAYA</t>
  </si>
  <si>
    <t>5. DÜNYA İŞİTME ENGELLİLER ATLETİZM ŞAMPİYONASI</t>
  </si>
  <si>
    <t>TAYVAN/ TAIPEI</t>
  </si>
  <si>
    <t>14-23 TEMMUZ 2024</t>
  </si>
  <si>
    <t>NIDA 2024 İŞTİME ENGELLİLER DÜNYA YELKEN ŞAMPİYONASI</t>
  </si>
  <si>
    <t>LİTVANYA/ NIDA</t>
  </si>
  <si>
    <t>05-15 EYLÜL 2024</t>
  </si>
  <si>
    <t>VAROL HEPAĞUŞLAR HANSA</t>
  </si>
  <si>
    <t>YELKEN 303</t>
  </si>
  <si>
    <t>MUSTAFA YAVAŞ</t>
  </si>
  <si>
    <t>DÜNYA  SALON KÜREK ŞAMPİYONASI</t>
  </si>
  <si>
    <t>23-24 ŞUBAT 2024</t>
  </si>
  <si>
    <t>YİĞİT DOĞUKAN BOZKURT</t>
  </si>
  <si>
    <t>PR2  500M</t>
  </si>
  <si>
    <t>2024 VIRTUS DÜNYA SALON ATLETİZM ŞAMPİYONASI</t>
  </si>
  <si>
    <t>FRANSA/ REIMS</t>
  </si>
  <si>
    <t>AYSEL ÖNDER</t>
  </si>
  <si>
    <t>MUSTAFA YILDIRIM</t>
  </si>
  <si>
    <t>4X200 BAYRAK TAKIMI (AYSEL ÖNDER, ESRA BAYRAK, FATMA DAMLA ALTIN, REYHAN TAŞDELEN)</t>
  </si>
  <si>
    <t>4X200 BAYRAK</t>
  </si>
  <si>
    <t>REYHAN TAŞDELEN</t>
  </si>
  <si>
    <t xml:space="preserve">800M </t>
  </si>
  <si>
    <t>4X400 BAYRAK TAKIMI (FATMA DAMLA ALTIN, AYSEL ÖNDER, REYHAN TAŞDELEN, EDA YILDIRIM)</t>
  </si>
  <si>
    <t>MUHAMMET ATICI</t>
  </si>
  <si>
    <t>2024 VIRTUS DÜNYA KAYAK ŞAMPİYONASI
(2024 VIRTUS WORLD SKIING CHAMPIONSHIPS)</t>
  </si>
  <si>
    <t>POLONYA/ ZAKOPANE</t>
  </si>
  <si>
    <t>01-08 MART 2024</t>
  </si>
  <si>
    <t>ALİYE ZEYNEP BİNGÜL</t>
  </si>
  <si>
    <t>GIANT SLALOM GS   II3 KADINLAR</t>
  </si>
  <si>
    <t>SUPER GIANT SLALOM SGS II3 KADINLAR</t>
  </si>
  <si>
    <t>SUPER GIANT SLALOM SGS  II1 KADINLAR</t>
  </si>
  <si>
    <t>ALPINE COMBI II3 KADINLAR</t>
  </si>
  <si>
    <t>2024 TRISOME OYUNLARI
DÜNYA DOWN SENDROMLULAR SPOR OYUNLARI</t>
  </si>
  <si>
    <t xml:space="preserve">TÜRKİYE/ ANTALYA/ </t>
  </si>
  <si>
    <t>19-26 MART 2024</t>
  </si>
  <si>
    <t>MUHAMMET EREN UYSAL</t>
  </si>
  <si>
    <t xml:space="preserve">ATLETİZM  800M MOZAİK </t>
  </si>
  <si>
    <t>ATLETİZM 1500M MOZAİK</t>
  </si>
  <si>
    <t>EMİRHAN AKÇOKOCA</t>
  </si>
  <si>
    <t>ATLETİZM UZUN ATLAMA MOZAİK</t>
  </si>
  <si>
    <t>ATLETİZM TRIATLON 100M MOZAİK</t>
  </si>
  <si>
    <t>ALİ TOPLAOĞLU</t>
  </si>
  <si>
    <t>ATLETİZM GÜLLE ATMA MOZAİK</t>
  </si>
  <si>
    <t>ATLETİZM DİSK ATMA MOZAİK</t>
  </si>
  <si>
    <t xml:space="preserve">ATLETİZM  800M YÜRÜYÜŞ MOZAİK </t>
  </si>
  <si>
    <t>ATLETİZM 1500M YÜRÜYÜŞ MOZAİK</t>
  </si>
  <si>
    <t>ATLETİZM 1500M</t>
  </si>
  <si>
    <t>4X100M MOZAİK ERKEK BAYRAK TAKIMI (EMİRHAN AKÇAKOCA, ABDULLAH İNAN, MUHAMMET EREN UYSAL, ALİ TOPALOĞLU)</t>
  </si>
  <si>
    <t>4X100 BAYRAK TAKIMI MOZAİK</t>
  </si>
  <si>
    <t>4X400M MOZAİK ERKEK BAYRAK TAKIMI (EMİRHAN AKÇAKOCA, ABDULLAH İNAN, MUHAMMET EREN UYSAL, ALİ TOPALOĞLU)</t>
  </si>
  <si>
    <t>4X400 BAYRAK TAKIMI MOZAİK</t>
  </si>
  <si>
    <t>4X400M (T21) KADIN BAYRAK TAKIMI (NİLSU TAŞKINLAR, BERFİN YILMAZ, KARDELEN DEMİR, MÜNEVVERE YILMAZ)</t>
  </si>
  <si>
    <t>ATLETİZİM 4X400M BAYRAK TAKIMI T21</t>
  </si>
  <si>
    <t xml:space="preserve">RIDVAN YALÇIN </t>
  </si>
  <si>
    <t>ATLETİZM 100M T21</t>
  </si>
  <si>
    <t xml:space="preserve">DİLARA ÇEVİK </t>
  </si>
  <si>
    <t>ATLETİZM 800M MOZAİK</t>
  </si>
  <si>
    <t>ATLETİZM 400M MOZAİK</t>
  </si>
  <si>
    <t xml:space="preserve">ATLETİZM  800M YÜRÜYÜŞ T21 </t>
  </si>
  <si>
    <t>MAHMUT DUHAN KUTSAL</t>
  </si>
  <si>
    <t>ATLETİZM 1500M YÜRÜYÜŞ T21</t>
  </si>
  <si>
    <t>BERFİN YILMAZ</t>
  </si>
  <si>
    <t>ATLETİZM 1500M YÜRÜYÜŞ</t>
  </si>
  <si>
    <t>ATLETİZM TRİATLON MOZAİK</t>
  </si>
  <si>
    <t>ATLETİZM  800M YÜRÜYÜŞ MOZAİK</t>
  </si>
  <si>
    <t>ATLETİZM 100M MOZAİK</t>
  </si>
  <si>
    <t>ATLETİZM 200M MOZAİK</t>
  </si>
  <si>
    <t>ABDULLAH İNAN</t>
  </si>
  <si>
    <t>ATLETİZM CİRİT ATMA MOZAİK</t>
  </si>
  <si>
    <t>ATLETİZM 800M T21</t>
  </si>
  <si>
    <t>DOĞUKAN SAĞLIÇOK</t>
  </si>
  <si>
    <t>ATLETİZM 1500M T21</t>
  </si>
  <si>
    <t>4X400M (T21) ERKEK BAYRAK TAKIMI (MAHMUT DURHAN KUTSAL, DOĞUKAN SAĞLIÇOK, FURKAN DEMİR, RIDVAN YALÇIN)</t>
  </si>
  <si>
    <t>4X100M (T21) KADIN BAYRAK TAKIMI (NİLSU TAŞKINLAR, BERFİN YILMAZ, KARDELEN DEMİR, MERVE UZUN)</t>
  </si>
  <si>
    <t>ATLETİZİM 4X100M  BAYRAK TAKIMI T21</t>
  </si>
  <si>
    <t>DOWN BASKETBOL MİLLİ TAKIMI (ONUR KURTULMUŞ, EREN YILMAZ, YUNUS EMRE KARADAL, EMRE BOLLUK, HASAN GÖKHAN KOTAN, YUSUF GÖKHAN IŞIK, CANER EKİN, EGEHAN SINAV, HÜSEYİN SAİD ELMASOĞLU, ZİNAR ALTUNTAŞ)</t>
  </si>
  <si>
    <t>ALPER ÖZTÜRK</t>
  </si>
  <si>
    <t>CİMNASTİK GENEL TASNİF</t>
  </si>
  <si>
    <t>MOZAİK</t>
  </si>
  <si>
    <t>CİMNASTİK ARTİSTİK KULPLU BEYGİR</t>
  </si>
  <si>
    <t>CİMNASTİK ARTİSTİK ATLAMA MASASI</t>
  </si>
  <si>
    <t>CİMNASTİK ARTİSTİK HALKA</t>
  </si>
  <si>
    <t>CİMNASTİK ARTİSTİK PARALEL BAR</t>
  </si>
  <si>
    <t>SELİN NAZ ÖZCAN</t>
  </si>
  <si>
    <t>CİMNASTİK ÇEMBER</t>
  </si>
  <si>
    <t>CİMNASTİK GENEL KLASMAN</t>
  </si>
  <si>
    <t>CİMNASTİK TOP</t>
  </si>
  <si>
    <t>SÜMEYYE URUK</t>
  </si>
  <si>
    <t>CİMNASTİK YER</t>
  </si>
  <si>
    <t>CİMNASTİK DENGE</t>
  </si>
  <si>
    <t>CİMNASTİK ASİMETRİK PARALEL</t>
  </si>
  <si>
    <t>CİMNASTİK LABUT</t>
  </si>
  <si>
    <t>CİMNASTİK KURDELE</t>
  </si>
  <si>
    <t>SELİN DURGUT</t>
  </si>
  <si>
    <t>DOWN FUTSAL MİLLİ TAKIMI (BİRKAN DİKİCİ, ANIL KOÇAK, HAMİ HALDIZ, RESUL ORAKÇI, VOLKAN YAVUZASLAN, MERT URUK, HÜSEYİN DİNÇ,TAHRA KAVİS, FURKAN ÖZDEMİR, MUHAMMET EMİN BEKGÖZ, YASİN KADİR ÇAYIR, HACI ÖMER ARSLANTÜRK, İBRAHİM ACAR, UĞUR ARI, İLYAS SARI, HÜSEYİN DAĞDELEN)</t>
  </si>
  <si>
    <t>DOWN FUTSAL TAKIM</t>
  </si>
  <si>
    <t>AHMET TALHA ERDEM</t>
  </si>
  <si>
    <t>JUDO 73 KG</t>
  </si>
  <si>
    <t>JUDO 66 KG</t>
  </si>
  <si>
    <t>JUDO 81 KG</t>
  </si>
  <si>
    <t>FİRUZE FERDA ŞEVVAL DEVRİM</t>
  </si>
  <si>
    <t>JUDO 52</t>
  </si>
  <si>
    <t>JUDO 78 KG</t>
  </si>
  <si>
    <t>DOWN JUDO MİLLİ TAKIMI</t>
  </si>
  <si>
    <t>JUDO MIX TAKIM</t>
  </si>
  <si>
    <t>SERCAN KARA</t>
  </si>
  <si>
    <t>JUDO 100 KG</t>
  </si>
  <si>
    <t>JUDO 48 KG</t>
  </si>
  <si>
    <t>GÜLSEREN BÜKREK</t>
  </si>
  <si>
    <t>JUDO 57 KG</t>
  </si>
  <si>
    <t>BENGİ ALEYNA YILDIZ</t>
  </si>
  <si>
    <t>JUDO 63 KG</t>
  </si>
  <si>
    <t>MERYEM KOCA</t>
  </si>
  <si>
    <t>JUDO 70 KG</t>
  </si>
  <si>
    <t>İBRAHİM BUDAK</t>
  </si>
  <si>
    <t>JUDO 60 KG</t>
  </si>
  <si>
    <t>MASA TENİSİ ERKEK MİLLİ TAKIMI (SALİHCAN ÖZTANKAL, MELİH IŞIK, MEHMET YASİN BAYRAKTAR, TAYGUN ARI, ERMAN ÇETİNER)</t>
  </si>
  <si>
    <t>MASA TENİSİ TAKIM</t>
  </si>
  <si>
    <t>RAHMA HUSSEIN (EGY), ZEYNEP TUNCAY</t>
  </si>
  <si>
    <t>MASA TENİSİ ÇİFTLER</t>
  </si>
  <si>
    <t>GÜLNİDA DAŞDAN, BERFİN AŞIK</t>
  </si>
  <si>
    <t>TENİS ÇİFTLER</t>
  </si>
  <si>
    <t>KADRİYE BERFİN AŞIK</t>
  </si>
  <si>
    <t>ARDA FATİH ONAT, ONUR KORKMAZ</t>
  </si>
  <si>
    <t>ARDA FATİH ONAT, GÜLNİDA DAŞDAN</t>
  </si>
  <si>
    <t>YÜZME MOZAİK 50M SERBEST</t>
  </si>
  <si>
    <t>YÜZME 50M KURBAĞALAMA</t>
  </si>
  <si>
    <t>YÜZME MOZAİK 200M SERBEST</t>
  </si>
  <si>
    <t>YÜZME MOZAİK 200M KURBAĞALAMA</t>
  </si>
  <si>
    <t>YÜZME MOZAİK 100M KURBAĞALAMA</t>
  </si>
  <si>
    <t>YÜZME MOZAİK 200M KARIŞIK</t>
  </si>
  <si>
    <t>YÜZME MOZAİK 400M KARIŞIK</t>
  </si>
  <si>
    <t>YÜZME MOZAİK 100M SERBEST</t>
  </si>
  <si>
    <t>ARDA ÇINAROĞLU</t>
  </si>
  <si>
    <t>YÜZME MOZAİK  100M SERBEST</t>
  </si>
  <si>
    <t>YÜZME MOZAİK 100M KELEBEK</t>
  </si>
  <si>
    <t>ELİF ORAL</t>
  </si>
  <si>
    <t xml:space="preserve">YÜZME MOZAİK 200M SERBEST </t>
  </si>
  <si>
    <t xml:space="preserve">YÜZME MOZAİK 100M SERBEST </t>
  </si>
  <si>
    <t>ALPEREN MENÇ</t>
  </si>
  <si>
    <t>YÜZME T21 50M KELEBEK</t>
  </si>
  <si>
    <t>IPC ATLETİZM DÜNYA ŞAMPİYONASI</t>
  </si>
  <si>
    <t>11-22 MAYIS 2024</t>
  </si>
  <si>
    <t>400M T20</t>
  </si>
  <si>
    <t>ICSD DÜNYA İŞİTME ENGELLİLER ERKEKLER DÜNYA ŞAMPİYONASI</t>
  </si>
  <si>
    <t xml:space="preserve"> JAPONYA/ TOMIGUSUKU</t>
  </si>
  <si>
    <t>21-30 HAZİRAN 2024</t>
  </si>
  <si>
    <t>5 (BK)
8 (BE)</t>
  </si>
  <si>
    <t>4 (BK)
1 (BE)</t>
  </si>
  <si>
    <t>DÜNYA İŞİTME ENGELLİLER ERKEK MİLLİ VOLEYBOL TAKIMI (RIDVAN KARATAŞ, CEVAT ŞİMŞEK, FURKAN GENÇ, FATİH YİĞİTER, RESUL TEKİN, MERT KARATAŞ, EMRE ÇİFTÇİ, KADİR AKYILDIZ, MEHMET ALMAZ, HİLMİ KAAN ÇİÇEK, EMRULLAH PALAZ, BİLAL YÖRÜR)</t>
  </si>
  <si>
    <t>İŞİTME ENGELLİLER VOLEYBOL</t>
  </si>
  <si>
    <t>26. DÜNYA PARA BİLEK GÜREŞİ ŞAMPİYONASI</t>
  </si>
  <si>
    <t>U18
BÜYÜKLER</t>
  </si>
  <si>
    <t>50
50 (BK)
50 (BE)</t>
  </si>
  <si>
    <t>5
8 (BK)
5 (BE)</t>
  </si>
  <si>
    <t>ABDÜLSAMET OCAKOĞLU</t>
  </si>
  <si>
    <t>PIU (U) AYAKTA (+)65 KG SOL KOL</t>
  </si>
  <si>
    <t>PID (D) OTURARAK 100 KG SAĞ KOL</t>
  </si>
  <si>
    <t>PID (D) OTURARAK (+)100 KG SAĞ KOL</t>
  </si>
  <si>
    <t>PID (D) OTURARAK 65 KG SAĞ KOL</t>
  </si>
  <si>
    <t>PID (D) OTURARAK 65 KG SOL KOL</t>
  </si>
  <si>
    <t>PID (D) OTURARAK 100 KG SOL KOL</t>
  </si>
  <si>
    <t>OĞUZ KAAN GENÇ</t>
  </si>
  <si>
    <t>PID (D) OTURARAK (+)100 KG SOL KOL</t>
  </si>
  <si>
    <t>SUDENAZ CİN</t>
  </si>
  <si>
    <t>PIU (U) AYAKTA (+)50 KG SOL KOL</t>
  </si>
  <si>
    <t>PID (D)  OTURARAK (+)100 KG SAĞ KOL</t>
  </si>
  <si>
    <t>ALİ ÖMÜR KARAASLAN</t>
  </si>
  <si>
    <t>PIU (U) AYAKTA (+)65 KG SAĞ KOL</t>
  </si>
  <si>
    <t>PIUH (UA) AYAKTA AMPUTE 85 KG SAĞ KOL</t>
  </si>
  <si>
    <t>FEDERASYONLARIN ULUSLARARASI YURTİÇİ/YURTDIŞI FAALİYET RAPORU
AVRUPA ŞAMPİYONALARINDA MADALYA KAZANAN SPORCULAR</t>
  </si>
  <si>
    <t>2024 HAVALI SİLAHLAR AVRUPA ŞAMPİYONASI</t>
  </si>
  <si>
    <t>MACARİSTAN/ GYÖR</t>
  </si>
  <si>
    <t>24 ŞUBAT - 03 MART 2024</t>
  </si>
  <si>
    <t>10M HAVALI TABANCA TRIO TAKIMI (İSMAİL KELEŞ, YUSUF DİKEÇ, BUĞRA SELİMZADE)</t>
  </si>
  <si>
    <t>10M HAVALI TABANCA TRIO TAKIM</t>
  </si>
  <si>
    <t>10M HAVALI TABANCA ERKEK MİLLİ TAKIMI (İSMAİL KELEŞ, YUSUF DİKEÇ, BUĞRA SELİMZADE)</t>
  </si>
  <si>
    <t>10M HAVALI TABANCA MİLLİ TAKIM</t>
  </si>
  <si>
    <t>2024 PLAK ATIŞLARI AVRUPA ŞAMPİYONASI</t>
  </si>
  <si>
    <t>İTALYA/ LONATO DEL GARDA</t>
  </si>
  <si>
    <t>15-27 MAYIS 2024</t>
  </si>
  <si>
    <t>TRAP BÜYÜK ERKEK MİLLİ TAKIMI (YAVUZ İLNAM, OĞUZHAN TÜZÜN, NEDİM TOLGA TUNÇER)</t>
  </si>
  <si>
    <t>YAVUZ İLNAM</t>
  </si>
  <si>
    <t>TRAP BÜYÜK KADINLAR TRIO (SAFİYE TEMİZDEMİR, RÜMEYSA PELİN KAYA, NİSA NUR AYDEMİR)</t>
  </si>
  <si>
    <t>TRAP TRIO</t>
  </si>
  <si>
    <t>RÜMEYSA PELİN KAYA</t>
  </si>
  <si>
    <t>TRAP BÜYÜK ERKEKLER TRIO  (YAVUZ İLNAM, OĞUZHAN TÜZÜN, NEDİM TOLGA TUNÇER)</t>
  </si>
  <si>
    <t>26. AVRUPA ATLETİZM ŞAMPİYONASI</t>
  </si>
  <si>
    <t>07-12 HAZİRAN 2024</t>
  </si>
  <si>
    <t>U18 AVRUPA ATLETİZM ŞAMPİYONASI</t>
  </si>
  <si>
    <t>SLOVAKYA/ BANSKA BYSTRICA</t>
  </si>
  <si>
    <t>18-21 TEMMUZ 2024</t>
  </si>
  <si>
    <t>RABİYE ÇİÇEK</t>
  </si>
  <si>
    <t>30. AVRUPA KROS ŞAMPİYONASI</t>
  </si>
  <si>
    <t>08 ARALIK 2024</t>
  </si>
  <si>
    <t>23 YAŞ ALTI
BÜYÜKLER</t>
  </si>
  <si>
    <t>U23 KADIN KROS MİLLİ TAKIMI (PELİNSU ŞAHİN, ESMANUR YILMAZ, SILA BAYIR, NURSENA ÇETO, URKUŞ IŞIK, MERVE KARAKAYA)</t>
  </si>
  <si>
    <t>2024 AVRUPA BADMİNTON ŞAMPİYONASI</t>
  </si>
  <si>
    <t>ALMANYA/ SAARBRÜCKEN</t>
  </si>
  <si>
    <t>08-14 NİSAN 2024</t>
  </si>
  <si>
    <t>NESLİHAN YİĞİT ARIN</t>
  </si>
  <si>
    <t>BENGİSU ERÇETİN, NAZLICAN İNCİ</t>
  </si>
  <si>
    <t>2024 EUROPEAN  JUNIOR CHAMPIONSHIPS</t>
  </si>
  <si>
    <t>25 KASIM - 05 ARALIK 2024</t>
  </si>
  <si>
    <t>BUĞRA AKTAŞ,  SİNEM YILDIZ</t>
  </si>
  <si>
    <t>12-14 NİSAN 2024</t>
  </si>
  <si>
    <t>FENERBAHÇE KADIN BASKETBOL TAKIMI</t>
  </si>
  <si>
    <t>ARTİSTİK BİLARDO FERDİ AVRUPA ŞAMPİYONASI</t>
  </si>
  <si>
    <t>06-08 MART 2024</t>
  </si>
  <si>
    <t>BARIŞ CİN</t>
  </si>
  <si>
    <t>ARTİSTİK BİLARDO</t>
  </si>
  <si>
    <t>ARTİSTİK BİLARDO MİLLİ TAKIMLAR AVRUPA ŞAMPİYONASI</t>
  </si>
  <si>
    <t>09-11 MART 2024</t>
  </si>
  <si>
    <t>ARTİSTİK BİLARDO MİLLİ TAKIMI (BARIŞ CİN, HACI ARAP YAMAN)</t>
  </si>
  <si>
    <t>3 BANT BİLARDO KADINLAR FERDİ AVRUPA ŞAMPİYONASI</t>
  </si>
  <si>
    <t>14-15 MART 2024</t>
  </si>
  <si>
    <t>3 BANT BİLARDO KADINLAR MİLLİ TAKIMLAR AVRUPA ŞAMPİYONASI</t>
  </si>
  <si>
    <t>16-17 MART 2024</t>
  </si>
  <si>
    <t>3 BANT BİLARDO KADIN MİLLİ TAKIMI (GÜLŞEN DEĞENER, GÜZİN MÜJDE KARAKAŞLI)</t>
  </si>
  <si>
    <t xml:space="preserve">3 BANT BİLARDO U17 AVRUPA ŞAMPİYONASI </t>
  </si>
  <si>
    <t>29 MART - 01 NİSAN 2024</t>
  </si>
  <si>
    <t>MUHAMMED EMİN ATABEY</t>
  </si>
  <si>
    <t xml:space="preserve">3 BANT BİLARDO U21 AVRUPA ŞAMPİYONASI </t>
  </si>
  <si>
    <t>MUSTAFA OĞUZ CEYLAN</t>
  </si>
  <si>
    <t>AVRUPA 25 YAŞ ALTI 3 BANT BİLARDO ŞAMPİYONASI</t>
  </si>
  <si>
    <t>YUNANİSTAN/ SALAMINA</t>
  </si>
  <si>
    <t>26-28 NİSAN 2024</t>
  </si>
  <si>
    <t>U25</t>
  </si>
  <si>
    <t>POOL BİLARDO AVRUPA ŞAMPİYONASI</t>
  </si>
  <si>
    <t>18-25 KASIM 2024</t>
  </si>
  <si>
    <t>SİNEM KÖKTEN</t>
  </si>
  <si>
    <t>POOL 9 TOP</t>
  </si>
  <si>
    <t>ÇETİN ASLAN</t>
  </si>
  <si>
    <t>STRAIGHT POOL</t>
  </si>
  <si>
    <t>FERDİ ÖZDEMİR</t>
  </si>
  <si>
    <t xml:space="preserve"> POOL BİLARDO ERKEK MİLLİ TAKIMI (ÇETİN ASLAN, RAŞİT SAYLAM, FERDİ ÖZDEMİR)</t>
  </si>
  <si>
    <t>ISPANYA/ BENIDORM</t>
  </si>
  <si>
    <t>08-14 HAZİRAN 2024</t>
  </si>
  <si>
    <t>TUĞRANER BOYLU</t>
  </si>
  <si>
    <t>HATİCE AYDINALP</t>
  </si>
  <si>
    <t>ENES MALİK AKGÖZ</t>
  </si>
  <si>
    <t>SEVDA NUR GÜRCÜ</t>
  </si>
  <si>
    <t>ELEKTRONİK DART GENÇ MİLLİ TAKIMI (SÜLEYMAN CAN DURMUŞ, HALİL CAN YILDIZ, TOPRAK ARAS, TUĞRANER BOYLU, ZEHRA GEMİ, ENES MALİK AKGÖZ, AHMET ENES DEMİR)</t>
  </si>
  <si>
    <t>AVRUPA BÜYÜKLER BOCCE (RAFFA) ŞAMPİYONASI</t>
  </si>
  <si>
    <t>İTALYA /TERNI</t>
  </si>
  <si>
    <t>17-23 HAZİRAN 2024</t>
  </si>
  <si>
    <t>NURDA GÜL ŞEN</t>
  </si>
  <si>
    <t>HÜSEYİN ÖNDER</t>
  </si>
  <si>
    <t>AVRUPA TEKLER VE ÇİFTLER BOCCE (PETANK) ŞAMPİYONASI</t>
  </si>
  <si>
    <t>İSVİÇRE/ MARTIGNY</t>
  </si>
  <si>
    <t>18-24 HAZİRAN 2024</t>
  </si>
  <si>
    <t>NAZLI AK</t>
  </si>
  <si>
    <t>LETONYA/ RIGA</t>
  </si>
  <si>
    <t>10-13 TEMMUZ 2024</t>
  </si>
  <si>
    <t>ZEHRA GEMİ, DİLARA DAVULCU</t>
  </si>
  <si>
    <t>AVUSTURYA/ NNSBRUCK</t>
  </si>
  <si>
    <t xml:space="preserve">26 AĞUSTOS - 01 EYLÜL 2024 </t>
  </si>
  <si>
    <t>EYLÜL CÖMERTOĞLU - BİLGEHAN ÇAKIR</t>
  </si>
  <si>
    <t>ASYA VİYAN ELİNÇ</t>
  </si>
  <si>
    <t>AHMET ASAF BORAN</t>
  </si>
  <si>
    <t>ASYUA VİYAN ELİNÇ</t>
  </si>
  <si>
    <t>AVRUPA ÜMİTLER VE GENÇLER BOCCE (PETANK) ŞAMPİYONASI</t>
  </si>
  <si>
    <t>İSPANYA/ ISLA CRISTINA</t>
  </si>
  <si>
    <t>03-06 EKİM 2024</t>
  </si>
  <si>
    <t>NAZMİYE AK</t>
  </si>
  <si>
    <t>AVRUPA KADINLAR VE KARIŞIK ÇİFTLER BOCCE (VOLO) ŞAMPİYONASI</t>
  </si>
  <si>
    <t>30 EKİM - 02 KASIM 2024</t>
  </si>
  <si>
    <t>İNCİ ECE ÖZTÜRK, MİNE TÜRKER</t>
  </si>
  <si>
    <t>RÖLE ÇİFTLER</t>
  </si>
  <si>
    <t>GELENEKSEL TEKLER</t>
  </si>
  <si>
    <t>EMİNE DURSUN, BUKET ÖZTÜRK</t>
  </si>
  <si>
    <t>RÖLE KARIŞIK</t>
  </si>
  <si>
    <t>GENÇLER AVRUPA BOKS ŞAMPİYONASI</t>
  </si>
  <si>
    <t>02-15 NİSAN 2024</t>
  </si>
  <si>
    <t>EMİNE KILINÇ</t>
  </si>
  <si>
    <t>ZELİHA ÖZDEMİR</t>
  </si>
  <si>
    <t>MERT AYBUĞA</t>
  </si>
  <si>
    <t>HÜSEYİN EGE TEKDEMİR</t>
  </si>
  <si>
    <t>BÜYÜKLER AVRUPA BOKS ŞAMPİYONASI</t>
  </si>
  <si>
    <t>15-29 NİSAN 2024</t>
  </si>
  <si>
    <t>BOSNA-HERSEK/ SARAYBOSNA</t>
  </si>
  <si>
    <t>KÜBRA ÇİÇEK</t>
  </si>
  <si>
    <t>ECRİN ALP</t>
  </si>
  <si>
    <t>AZRA OCAK</t>
  </si>
  <si>
    <t>SEDEF NERGİZ</t>
  </si>
  <si>
    <t>BOSNA HERSEK/BANJA LUKA</t>
  </si>
  <si>
    <t>01-11 AĞUSTOS 2024</t>
  </si>
  <si>
    <t>BATURALP ÇEVİK</t>
  </si>
  <si>
    <t>HAKAN CAN KARAKOÇ</t>
  </si>
  <si>
    <t>ALEYNA EYLÜL YILMAZ</t>
  </si>
  <si>
    <t>SUDEM TEMUÇİN</t>
  </si>
  <si>
    <t>NİSA KAYA</t>
  </si>
  <si>
    <t>U22 AVRUPA BOKS ŞAMPİYONASI</t>
  </si>
  <si>
    <t>08-21 EKİM 2024</t>
  </si>
  <si>
    <t>ALEYNA DEMİRKIR</t>
  </si>
  <si>
    <t>ESMANUR LÖK</t>
  </si>
  <si>
    <t>MEHMET HAN ÇINAR</t>
  </si>
  <si>
    <t>56.AVRUPA BRİÇ MİLLİ TAKIMLAR ŞAMPİYONASI</t>
  </si>
  <si>
    <t>DANİMARKA/ HERNING</t>
  </si>
  <si>
    <t>24 HAZİRAN - 04 TEMMUZ 2024</t>
  </si>
  <si>
    <t>BRİÇ KADIN MİLLİ TAKIMI (ÖZLEM KANDOLU, BERRAK ERKAN, ASLI ACAR, DİLEK YAVAŞ, İREM ÖZBAY, EREN ÖZAN)</t>
  </si>
  <si>
    <t>BRİÇ KADIN TAKIMI</t>
  </si>
  <si>
    <t>TRAMPOLİN CİMNASTİK AVRUPA ŞAMPİYONASI</t>
  </si>
  <si>
    <t>03-07 NİSAN 2024</t>
  </si>
  <si>
    <t>SİNAN CANKURT</t>
  </si>
  <si>
    <t>36. AVRUPA ERKEKLER ARTİSTİK CİMNASTİK ŞAMPİYONASI</t>
  </si>
  <si>
    <t>İTALYA/ RIMINI</t>
  </si>
  <si>
    <t>24-28 NİSAN 2024</t>
  </si>
  <si>
    <t>38
20 (BE)</t>
  </si>
  <si>
    <t>16
12 (BE)</t>
  </si>
  <si>
    <t>2024 WDSF AVRUPA DANS SPORU SOLO KADINLAR ŞAMPİYONASI</t>
  </si>
  <si>
    <t>24-25 MAYIS 2024</t>
  </si>
  <si>
    <t>YILDIZLAR
GENÇLER
YETİŞKİNLER</t>
  </si>
  <si>
    <t>20 YILDIZLAR
15 GENÇLER
16 YETİŞKİNLER</t>
  </si>
  <si>
    <t>SOLO LATİN</t>
  </si>
  <si>
    <t>IDO HİP HOP BATTLE &amp; BREAKİNG POPPİNG AVRUPA ŞAMPİYONASI</t>
  </si>
  <si>
    <t>POLONYA/ ZNIN</t>
  </si>
  <si>
    <t>23-27 HAZİRAN 2024</t>
  </si>
  <si>
    <t>BREAKİNG SOLO</t>
  </si>
  <si>
    <t>İTALYA/ NAPOLİ</t>
  </si>
  <si>
    <t>22-25 ŞUBAT 2024</t>
  </si>
  <si>
    <t>27 (YE EPE)</t>
  </si>
  <si>
    <t>2 (YE EPE)</t>
  </si>
  <si>
    <t>FURKAN YAMAN</t>
  </si>
  <si>
    <t>YILDIZLAR (U17)</t>
  </si>
  <si>
    <t>EPE ERKEK TAKIMI (DORUK EROLÇEVİK, MERT AHMET KOÇ, GÖKSU MERT ORAN, ALAY GÜNEY KARAKAŞ</t>
  </si>
  <si>
    <t>U23 AVRUPA ESKRİM ŞAMPİYONASI</t>
  </si>
  <si>
    <t>01-04 HAZİRAN 2024</t>
  </si>
  <si>
    <t>U23 KADIN KILIÇ TAKIMI (DENİZ SELİN ÜNLÜDAĞ, NİSANUR ERBİL, NİL GÜNGÖR, BEGÜM ALKAYA)</t>
  </si>
  <si>
    <t>18-23 HAZİRAN 2024</t>
  </si>
  <si>
    <t>12 (BE-KILIÇ)</t>
  </si>
  <si>
    <t>BÜYÜK ERKEK KILIÇ MİLLİ TAKIMI (ENVER YILDIRM, FURKAN YAMAN, MUHAMMED FURKAN KALENDER, TOLGA ASLAN)</t>
  </si>
  <si>
    <t>ATLI OKÇULUK AVRUPA ŞAMPİYONASI</t>
  </si>
  <si>
    <t>MACARİSTAN/ POMAZ</t>
  </si>
  <si>
    <t>11-14 TEMMUZ 2024</t>
  </si>
  <si>
    <t>BÜYÜKLER GENÇLER YILDIZLAR</t>
  </si>
  <si>
    <t>ULUSLARARASI GAUCHOUX OPEN ATLI OKÇULUK AVRUPA ŞAMPİYONASI</t>
  </si>
  <si>
    <t>FRANSA/ GAUCHOUX</t>
  </si>
  <si>
    <t>21-24 AĞUSTOS 2024</t>
  </si>
  <si>
    <t xml:space="preserve"> MİNİKLER
YILDIZLAR</t>
  </si>
  <si>
    <t>ARDA ERHAN</t>
  </si>
  <si>
    <t>RAID 234</t>
  </si>
  <si>
    <t>SEYYİD MUHAMMED NUR ÖZCAN</t>
  </si>
  <si>
    <t>TOWER 90</t>
  </si>
  <si>
    <t>ÖMER KAAN BALCI</t>
  </si>
  <si>
    <t>EYMEN ATALAR</t>
  </si>
  <si>
    <t>HUNT</t>
  </si>
  <si>
    <t>MUHAMMET CENGİZ KILIÇ</t>
  </si>
  <si>
    <t>TOWER 60</t>
  </si>
  <si>
    <t>ALPEREN DEMİR</t>
  </si>
  <si>
    <t>RAID 233</t>
  </si>
  <si>
    <t>13-14 YAŞ</t>
  </si>
  <si>
    <t>FURKAN BERAT ELİTAŞ</t>
  </si>
  <si>
    <t>CEYLİN BAHAR CANTİMUR</t>
  </si>
  <si>
    <t>ALİ ERSOY</t>
  </si>
  <si>
    <t xml:space="preserve">EKC ERKEKLER /KADINLAR (BÜYÜKLER-GENÇ-ÜMİTLER) KURAŞ  AVRUPA ŞAMPİYONASI </t>
  </si>
  <si>
    <t>TÜRKİYE/ EDİRNE</t>
  </si>
  <si>
    <t>21-23 HAZİRAN 2024</t>
  </si>
  <si>
    <t>ÜMİTLER
GENÇLER
BÜYÜKLER</t>
  </si>
  <si>
    <t>EDASU VATANLAR</t>
  </si>
  <si>
    <t>MİNA ONAR</t>
  </si>
  <si>
    <t>BÜŞRA KÜRŞAT</t>
  </si>
  <si>
    <t>LATİFE ZUMRA</t>
  </si>
  <si>
    <t>MELİS TOKER</t>
  </si>
  <si>
    <t xml:space="preserve">AYŞENUR KESKİN </t>
  </si>
  <si>
    <t>RUTKAY CIL</t>
  </si>
  <si>
    <t>ALİ OSMAN AYDEMİR</t>
  </si>
  <si>
    <t>YİĞİT ÖZMEN</t>
  </si>
  <si>
    <t>İBRAHİM SAĞLAM ÇELİK</t>
  </si>
  <si>
    <t>ZELİHA KARAKUŞ</t>
  </si>
  <si>
    <t>BEDİA SU BOLAT</t>
  </si>
  <si>
    <t>SEMANUR ISNAAS/MİLLİ TAKIM 52kg</t>
  </si>
  <si>
    <t>52  KG</t>
  </si>
  <si>
    <t>SEMANUR ÖZTUNÇ</t>
  </si>
  <si>
    <t>MERVENUR DOGRU</t>
  </si>
  <si>
    <t>MERVE YURDAKUL</t>
  </si>
  <si>
    <t>MUZAFFER ENIZEL</t>
  </si>
  <si>
    <t>ÖZGÜR ALAGÖZ</t>
  </si>
  <si>
    <t>MUHAMMED CAN YÜZEN</t>
  </si>
  <si>
    <t>MERT ÇİCEK</t>
  </si>
  <si>
    <t>ARDA AYDIN</t>
  </si>
  <si>
    <t>DİLAN ÇAM</t>
  </si>
  <si>
    <t>YAGMUR SEVVAL TUNCA</t>
  </si>
  <si>
    <t>HATİCE ATAY</t>
  </si>
  <si>
    <t>AZRA ÖZKAN</t>
  </si>
  <si>
    <t>EBRU ATABAY</t>
  </si>
  <si>
    <t>HALİL ÇİMEN</t>
  </si>
  <si>
    <t>MERT MEHMET AGAOĞLU</t>
  </si>
  <si>
    <t>ONURCAN TATLICIOĞLU</t>
  </si>
  <si>
    <t>HANİFE ASLI MUTLUCAN</t>
  </si>
  <si>
    <t>İPEK YAMUR ÖZÇAY</t>
  </si>
  <si>
    <t>EDANUR PASALI</t>
  </si>
  <si>
    <t>KADRİYE ODACI</t>
  </si>
  <si>
    <t>YAGMUR DEGİRMENCİ</t>
  </si>
  <si>
    <t>NİSA NUR SÜREN</t>
  </si>
  <si>
    <t>BUSENAZ TÜRKMEN</t>
  </si>
  <si>
    <t>BERKAY GUN</t>
  </si>
  <si>
    <t>BİLAL GÖKTEKİN</t>
  </si>
  <si>
    <t>BERAT TOK</t>
  </si>
  <si>
    <t>UTKU OZOYUDUCU/MİLLİ TAKIM 66kg</t>
  </si>
  <si>
    <t>ÖMER CANBULDU</t>
  </si>
  <si>
    <t>İSLAM ALTIN</t>
  </si>
  <si>
    <t>MUSTAFA HACI KARADAG</t>
  </si>
  <si>
    <t>EYMEN ŞEN</t>
  </si>
  <si>
    <t>HÜSEYİN SERPER</t>
  </si>
  <si>
    <t>FIRAT MUTANOĞLU</t>
  </si>
  <si>
    <t>BUGRA BERAT AYKAÇ</t>
  </si>
  <si>
    <t>DEMİR CAN ÖZDEMİR</t>
  </si>
  <si>
    <t>RABİA KURŞAT</t>
  </si>
  <si>
    <t>HATİCE ERKUŞ</t>
  </si>
  <si>
    <t>FATMA NUR UÇAR</t>
  </si>
  <si>
    <t>CILEM NUR SÖGÜT</t>
  </si>
  <si>
    <t>AYŞEĞÜL DERELİ</t>
  </si>
  <si>
    <t>SENA ELİF ÇZDOGAN</t>
  </si>
  <si>
    <t>NUR ERVA SAKALLI</t>
  </si>
  <si>
    <t>ESMANUR EROĞLU</t>
  </si>
  <si>
    <t>ÇİĞDEM GÖRÜCÜ</t>
  </si>
  <si>
    <t>SILA ŞAHBAL/MİLLİ TAKIM57kg</t>
  </si>
  <si>
    <t>İREM MERYE ÇELİK</t>
  </si>
  <si>
    <t>DİLEM BAGCUVAN</t>
  </si>
  <si>
    <t>BÜŞRA KOÇ</t>
  </si>
  <si>
    <t>HAYRUNNİSA ASLAN</t>
  </si>
  <si>
    <t>KADİR YÜCEL</t>
  </si>
  <si>
    <t>UGURCAN ZAHİR</t>
  </si>
  <si>
    <t>EFE UYMAZ</t>
  </si>
  <si>
    <t>MERT VURAL</t>
  </si>
  <si>
    <t>EFE ÖZLEM</t>
  </si>
  <si>
    <t>İSMAİL ÇAGAN AYDIN</t>
  </si>
  <si>
    <t>ASRIN ÜSENTI</t>
  </si>
  <si>
    <t>İSMAİL DAGLAR</t>
  </si>
  <si>
    <t>EREN ÇAP</t>
  </si>
  <si>
    <t>MERT KURT</t>
  </si>
  <si>
    <t>ABDULAZİZ KARA</t>
  </si>
  <si>
    <t>SALİHA TAŞAN</t>
  </si>
  <si>
    <t>EGA AVRUPA KADINLAR VE ERKEKLER TAKIM SHIELD GOLF ŞAMPİYONASI</t>
  </si>
  <si>
    <t>LİHTENŞTAYN/ WERDENBERG</t>
  </si>
  <si>
    <t>31 TEMMUZ - 03 AĞUSTOS 2024</t>
  </si>
  <si>
    <t>11 (BK)
12 (BE)</t>
  </si>
  <si>
    <t>1 (BK)
1 (BE)</t>
  </si>
  <si>
    <t>GOLF KADIN MİLLİ TAKIMI (DENİZ SAPMAZ, ZEYNEP SÜALP, SUDE BAY, ALMİNA ERDOĞAN)</t>
  </si>
  <si>
    <t>GOLF ERKEK MİLLİ TAKIMI (CAN GÜRDENLİ, CAN MARKO ÖZDEMİR, EMİR DUHAN SAZAK,İBRAHİM TARIK ASLAN)</t>
  </si>
  <si>
    <t>AVRUPA GÜREŞ ŞAMPİYONASI</t>
  </si>
  <si>
    <t>12-18 ŞUBAT 2024</t>
  </si>
  <si>
    <t>38
31 (FS)
27 (WW)
33 (GR)</t>
  </si>
  <si>
    <t xml:space="preserve">
1 (FS)
2 (WW)
1 (GR)</t>
  </si>
  <si>
    <t>BUSE TOSUN ÇAVUŞOĞLU</t>
  </si>
  <si>
    <t>72 KG WW</t>
  </si>
  <si>
    <t>50 KG WW</t>
  </si>
  <si>
    <t>53 KG WW</t>
  </si>
  <si>
    <t>U15 AVRUPA GÜREŞ ŞAMPİYONASI</t>
  </si>
  <si>
    <t>YUNANİSTAN/ LAUTRAKI</t>
  </si>
  <si>
    <t>15-18 MAYIS 2024</t>
  </si>
  <si>
    <t>26 (FS)
25 (WW)
24 (GR)</t>
  </si>
  <si>
    <t>3 (FS)
2 (WW)
5 (GR)</t>
  </si>
  <si>
    <t>DELAL KADİR</t>
  </si>
  <si>
    <t>54 KG WW</t>
  </si>
  <si>
    <t>62 KG WW</t>
  </si>
  <si>
    <t>OSMAN KAPLAN</t>
  </si>
  <si>
    <t>48 KG FS</t>
  </si>
  <si>
    <t>YUSUF KESKİNKAYA</t>
  </si>
  <si>
    <t>75 KG GR</t>
  </si>
  <si>
    <t>EMİRHAN İBRAHİM DOĞAN</t>
  </si>
  <si>
    <t>CEMAL YİĞİT PURCU</t>
  </si>
  <si>
    <t>SÜLEYMAN CERİT</t>
  </si>
  <si>
    <t>SERDAR ÜGÖR</t>
  </si>
  <si>
    <t>ŞİRİN AŞKARA</t>
  </si>
  <si>
    <t>33 KG WW</t>
  </si>
  <si>
    <t>EVİN DEMİR</t>
  </si>
  <si>
    <t>ABDULHALİK BAL</t>
  </si>
  <si>
    <t>Y15</t>
  </si>
  <si>
    <t>20-26 MAYIS 2024</t>
  </si>
  <si>
    <t>32
22 (FS)
22 (WW)
27 (GR)</t>
  </si>
  <si>
    <t xml:space="preserve">
2 (FS)
2 (WW)
3 (GR)</t>
  </si>
  <si>
    <t>57 KG WW</t>
  </si>
  <si>
    <t>BÜKRENAZ SERT</t>
  </si>
  <si>
    <t>BEKİR ATEŞ</t>
  </si>
  <si>
    <t>U17 AVRPA GÜREŞ ŞAMPİYONASI</t>
  </si>
  <si>
    <t>24-30 HAZİRAN 2024</t>
  </si>
  <si>
    <t>38
31 (FS)
24 (WW)
33 (GR)</t>
  </si>
  <si>
    <t xml:space="preserve">
3 (FS)
1 (WW)
8 (GR)</t>
  </si>
  <si>
    <t>49 KG WW</t>
  </si>
  <si>
    <t>BEYZANUR AKKUŞ</t>
  </si>
  <si>
    <t>İLAYDA ÇİN</t>
  </si>
  <si>
    <t>69 KG WW</t>
  </si>
  <si>
    <t>BUĞRA KAVAK</t>
  </si>
  <si>
    <t>EREN YALÇIN</t>
  </si>
  <si>
    <t>FATMA YOLMAZ</t>
  </si>
  <si>
    <t>43 KG WW</t>
  </si>
  <si>
    <t>ÖZLEM GÜRSOY</t>
  </si>
  <si>
    <t>YİĞİT HAMZA SARI</t>
  </si>
  <si>
    <t>BİLAL İNCE</t>
  </si>
  <si>
    <t>UĞUR İRTEGÜN</t>
  </si>
  <si>
    <t>U20 AVRPA GÜREŞ ŞAMPİYONASI</t>
  </si>
  <si>
    <t xml:space="preserve">
2 (FS)
2 (WW)
1 (GR)</t>
  </si>
  <si>
    <t>59 KG WW</t>
  </si>
  <si>
    <t>ŞERVAN ÇINAR</t>
  </si>
  <si>
    <t>EWF BÜYÜKLER AVRUPA HALTER ŞAMPİYONASI</t>
  </si>
  <si>
    <t>12-20 ŞUBAT 2024</t>
  </si>
  <si>
    <t>36 (BK)
38 (BE)</t>
  </si>
  <si>
    <t>2 (BK)
3 (BE)</t>
  </si>
  <si>
    <t xml:space="preserve">CANSU BEKTAŞ </t>
  </si>
  <si>
    <t>AVRUPA HALTER ŞAMPİYONASI</t>
  </si>
  <si>
    <t xml:space="preserve">GAMZE ALTUN </t>
  </si>
  <si>
    <t>73KG SİLKME</t>
  </si>
  <si>
    <t>73KG TOPLAM</t>
  </si>
  <si>
    <t xml:space="preserve">FATMAGÜL ÇEVİK </t>
  </si>
  <si>
    <t>(+)87KG SİLKME</t>
  </si>
  <si>
    <t>(+)87KG TOPLAM</t>
  </si>
  <si>
    <t>YILDIZLAR VE U15 AVRUPA HALTER ŞAMPİYONASI</t>
  </si>
  <si>
    <t>15-23 HAZİRAN 2024</t>
  </si>
  <si>
    <t>26 (U15 K)
21 (U15 E)
27 (YK)
30 (YE)</t>
  </si>
  <si>
    <t>1 (U15 K)
11 (U15 E)
2 (YK)
8 (YE)</t>
  </si>
  <si>
    <t xml:space="preserve">YÜKSEL MERYEM AKAR </t>
  </si>
  <si>
    <t>TÜRKAN BEŞİKÇİ</t>
  </si>
  <si>
    <t>50 KG SİLKME</t>
  </si>
  <si>
    <t>50 KG TOPLAM</t>
  </si>
  <si>
    <t>FATMA SENA KOLÇAK</t>
  </si>
  <si>
    <t>YEZDA AKAR</t>
  </si>
  <si>
    <t>ZEYNEP NUR PEHLİVA</t>
  </si>
  <si>
    <t>ZEHRANUR ASLAN</t>
  </si>
  <si>
    <t>ECE SİPAN</t>
  </si>
  <si>
    <t xml:space="preserve"> (+)81 KG KOPARMA</t>
  </si>
  <si>
    <t xml:space="preserve"> (+)81 KG SİLKME</t>
  </si>
  <si>
    <t xml:space="preserve"> (+)81 KG TOPLAM</t>
  </si>
  <si>
    <t>SELAHATTİN ALTIN</t>
  </si>
  <si>
    <t>(+)102KG KOPARMA</t>
  </si>
  <si>
    <t>İREM SELÇUK</t>
  </si>
  <si>
    <t>BELGİN GÖKÇE ARAZ</t>
  </si>
  <si>
    <t>YİĞİTHAN EROĞLU</t>
  </si>
  <si>
    <t>TUĞBA NUR KOZ</t>
  </si>
  <si>
    <t>BAHAR SEVİM</t>
  </si>
  <si>
    <t xml:space="preserve">BERRANUR APAYDIN </t>
  </si>
  <si>
    <t>ABDULLAH EFE KOLÇAK</t>
  </si>
  <si>
    <t xml:space="preserve"> (+)102KG KOPARMA</t>
  </si>
  <si>
    <t xml:space="preserve"> 102KG TOPLAM</t>
  </si>
  <si>
    <t>GENÇLER VE U23 AVRUPA HALTER ŞAMPİYONASI</t>
  </si>
  <si>
    <t xml:space="preserve">POLONYA/ RASZYN </t>
  </si>
  <si>
    <t>26 EKİM - 03 KASIM 2024</t>
  </si>
  <si>
    <t>28 (GK)
32 (GE)
29 (U23 K)
27 (U23 E)</t>
  </si>
  <si>
    <t>3 (GK)
1 (GE)
2 (U23 K)
10 (U23 E)</t>
  </si>
  <si>
    <t xml:space="preserve">64 KG KOPARMA </t>
  </si>
  <si>
    <t>MEDİNE SAİME BALABAN</t>
  </si>
  <si>
    <t>FAI UZAY MODELLERİ AVRUPA ŞAMPİYONASI</t>
  </si>
  <si>
    <t>SIRBİSTAN/ ZRENJANİN</t>
  </si>
  <si>
    <t>24-29 AĞUSTOS 2024</t>
  </si>
  <si>
    <t>GENÇLER, BÜYÜKLER</t>
  </si>
  <si>
    <t>BERK ATİK</t>
  </si>
  <si>
    <t>S3A</t>
  </si>
  <si>
    <t>25-28 NİSAN 2024</t>
  </si>
  <si>
    <t>AVRUPA VETERANLAR JUDO ŞAMPİYONASI</t>
  </si>
  <si>
    <t>06-09 HAZİRAN 2024</t>
  </si>
  <si>
    <t>MURAT OLCAY</t>
  </si>
  <si>
    <t>M7/9 (+)100 KG</t>
  </si>
  <si>
    <t>VOLKAN GÜNGÖR</t>
  </si>
  <si>
    <t>M4/6 81 KG</t>
  </si>
  <si>
    <t>DİLEK OLCAY</t>
  </si>
  <si>
    <t>F6 70 KG</t>
  </si>
  <si>
    <t>27-30 HAZİRAN 2024</t>
  </si>
  <si>
    <t>BÜŞRA CEYLİN COŞKUN</t>
  </si>
  <si>
    <t>ESTONYA/ TALINN</t>
  </si>
  <si>
    <t>05-07 EYLÜL 2024</t>
  </si>
  <si>
    <t>DURGUNSU KANO GENÇLER VE U23 AVRUPA ŞAMPİYONASI</t>
  </si>
  <si>
    <t>SLOVAKYA/ BRATISLAVA</t>
  </si>
  <si>
    <t>TAHA ERKAM USTA, RAHMİ KAAN KARAHAN</t>
  </si>
  <si>
    <t>K-2 1000M TAKIM</t>
  </si>
  <si>
    <t>K-2 500M TAKIM</t>
  </si>
  <si>
    <t>ÜMİTLER, GENÇLER VE 21 YAŞ ALTI AVRUPA KARATE ŞAMPİYONASI</t>
  </si>
  <si>
    <t>09-11 ŞUBAT 2023</t>
  </si>
  <si>
    <t xml:space="preserve">TARIK KOÇ </t>
  </si>
  <si>
    <t xml:space="preserve">BEYZA AKKAYA </t>
  </si>
  <si>
    <t>KUMİTE 47 KG</t>
  </si>
  <si>
    <t>KUMİTE 53 KG</t>
  </si>
  <si>
    <t xml:space="preserve">ZEYNA GABALLA </t>
  </si>
  <si>
    <t>21 YAŞ ALTI KADINLAR +68 KİLO</t>
  </si>
  <si>
    <t xml:space="preserve">MUHAMMED EFE YURTSEVEN </t>
  </si>
  <si>
    <t xml:space="preserve">MUHAMMET SAFA YILMAZ </t>
  </si>
  <si>
    <t>KUMİTE 55 KG</t>
  </si>
  <si>
    <t xml:space="preserve">ÖMER FARUK YÜRÜR </t>
  </si>
  <si>
    <t xml:space="preserve">SİMAY AYDIN </t>
  </si>
  <si>
    <t xml:space="preserve">NEHİR KILIÇ </t>
  </si>
  <si>
    <t>KUMİTE 54 KG</t>
  </si>
  <si>
    <t xml:space="preserve">MESUDE YALIN </t>
  </si>
  <si>
    <t xml:space="preserve">KUMİTE 61 KG </t>
  </si>
  <si>
    <t xml:space="preserve">EFE SAĞDIÇ </t>
  </si>
  <si>
    <t>KUMİTE (+)70 KG</t>
  </si>
  <si>
    <t xml:space="preserve">DEFNE EDA YILDIRIM </t>
  </si>
  <si>
    <t>KUMİTE 48 KG</t>
  </si>
  <si>
    <t xml:space="preserve">SÜLEYMAN AYDEMİR </t>
  </si>
  <si>
    <t>KUMİTE 76 KG</t>
  </si>
  <si>
    <t>ÜMİTLER VE GENÇLER KATA KADIN TAKIMI (TUANA AYDIN, TÜRKAN FEYZA ÇELİK, ZEYNEP EROĞLU, ELİF KARABOĞA)</t>
  </si>
  <si>
    <t>ÜMİTLER, GENÇLER</t>
  </si>
  <si>
    <t>ÜMİTLER VE GENÇLER KATA ERKEK TAKIMI (MUSTAFA AKGÜL, MUAMMER ÇAĞLAR, YUSUF EYMEN YAĞCIOĞLU, MUHAMMED EFE YURTSEVEN )</t>
  </si>
  <si>
    <t xml:space="preserve">AYSİMA HATİCE KURT </t>
  </si>
  <si>
    <t xml:space="preserve">SUDENUR AKSOY </t>
  </si>
  <si>
    <t xml:space="preserve">MERT HALICI </t>
  </si>
  <si>
    <t xml:space="preserve">21 YAŞ ALTI  </t>
  </si>
  <si>
    <t>EKF AVRUPA BÜYÜKLER KARATE ŞAMPİYONASI</t>
  </si>
  <si>
    <t>HIRVATİSTAN/ ZADAR</t>
  </si>
  <si>
    <t>08-12 MAYIS 2024</t>
  </si>
  <si>
    <t>KATA KADIN MİLLİ TAKIMI (DAMLA SU TÜREMEN, DAMLA PELİT, ZEHRA KAYA, ELİF KARABOĞA)</t>
  </si>
  <si>
    <t>KUMİTE KADIN MİLLİ TAKIMI (TUBA YAKAN, EDA ELTEMUR, FATMA NAZ YENEN, SUDENUR AKSOY, GÜLBAHAR GÖZÜTOK)</t>
  </si>
  <si>
    <t xml:space="preserve"> FATMA NAZ YENEN</t>
  </si>
  <si>
    <t>WAKO  BÜYÜKLER KİCK BOKS AVRUPA ŞAMPİYONASI</t>
  </si>
  <si>
    <t>02-10 KASIM 2024</t>
  </si>
  <si>
    <t>LOW KICK</t>
  </si>
  <si>
    <t>ASUMAN CIGLIOĞLU</t>
  </si>
  <si>
    <t>AYDA GÜL ESKİ</t>
  </si>
  <si>
    <t>K1 STYLE</t>
  </si>
  <si>
    <t>MENAN ŞIHANLIOĞLU</t>
  </si>
  <si>
    <t>NAGİHAN KARAKUŞ</t>
  </si>
  <si>
    <t>KICK LIGHT</t>
  </si>
  <si>
    <t>DİLARA ERDEM</t>
  </si>
  <si>
    <t>EMİN ÖZER</t>
  </si>
  <si>
    <t>HAMZA GEZGİN</t>
  </si>
  <si>
    <t>İSLAM ÜCAN</t>
  </si>
  <si>
    <t>MUAMMER CAN EKER</t>
  </si>
  <si>
    <t>ÜLKÜ SENA YILMAZ</t>
  </si>
  <si>
    <t>AYBÜKE KILINÇ</t>
  </si>
  <si>
    <t>POINT FIGHTING</t>
  </si>
  <si>
    <t>BATUHAN GÜLTEZE</t>
  </si>
  <si>
    <t>ELİF GELEN</t>
  </si>
  <si>
    <t>ERSİN KARTAL</t>
  </si>
  <si>
    <t>EŞREF FURKAN YILDIRICI</t>
  </si>
  <si>
    <t>FATİH BUĞRA MİRZA</t>
  </si>
  <si>
    <t>FİRDEVS AVCU</t>
  </si>
  <si>
    <t>HİLAL ORHAN KURT</t>
  </si>
  <si>
    <t>KERİMCAN GÜZEL</t>
  </si>
  <si>
    <t>U19 AVRUPA KÜREK ŞAMPİYONASI</t>
  </si>
  <si>
    <t>01-02 HAZİRAN 2024</t>
  </si>
  <si>
    <t>GENÇLER
U19</t>
  </si>
  <si>
    <t>SÜLEYMAN YILMAZ</t>
  </si>
  <si>
    <t>JM1X TEK ÇİFTE</t>
  </si>
  <si>
    <t>JM4X TAKIM (YASİN ŞEN, EREN AKBAŞ, MEHMET ERALP AKTAŞ (D), DEVRİM BERAT KOPAL, DEVRİM SALMAN )</t>
  </si>
  <si>
    <t>JM4+ DÖRT TEK DÜMENCİLİ</t>
  </si>
  <si>
    <t>07-08 EYLÜL 2024</t>
  </si>
  <si>
    <t>ÜMİTLER
U23</t>
  </si>
  <si>
    <t>BLW2- TAKIM (IRMAK FERTUĞ, SİMLA SUAY ALINCI)</t>
  </si>
  <si>
    <t>BLW2- HAFİF KİLO İKİ TEK</t>
  </si>
  <si>
    <t>BM1X TEK ÇİFTE</t>
  </si>
  <si>
    <t>BLM1X HAFİF KİLO TEK ÇİFTE</t>
  </si>
  <si>
    <t>DENİZNUR SERRA BAYKARA</t>
  </si>
  <si>
    <t>BW1X TEK ÇİFTE</t>
  </si>
  <si>
    <t xml:space="preserve">BM8+ TAKIM (ENES BİBER, ENVER ERMAN, KAAN EFE AKTOP, YİĞİT YAŞAR DOĞRUOK, BİLAL SARILAR, EYMEN ERVİN KAY, SELİN BOZ (D), ONUR SÖNMEZ, YUSUF ZİYA ATEŞ) </t>
  </si>
  <si>
    <t>SEKİZ TEK DÜMENCİLİ</t>
  </si>
  <si>
    <t xml:space="preserve">BM4- TAKIM (AHMET ALİ KABADAYI, AYTİMUR SELÇUK, KAAN YILMAZ AYDIN, ALPER ŞEVKET EREN) </t>
  </si>
  <si>
    <t>BM4- DÖRT TEK</t>
  </si>
  <si>
    <t xml:space="preserve">BM4+ TAKIM (YASİN ŞEN, EREN AKBAŞ, MEHMET ERALP AKTAŞ (D), GÖKMEN KAAN SEZER, BERAT KOPAL) </t>
  </si>
  <si>
    <t>BM4+ DÖRT TEK DÜMENCİLİ</t>
  </si>
  <si>
    <t>AVRUPA U13 MASA TENİSİ ŞAMPİYONASI</t>
  </si>
  <si>
    <t>GÖRKEM ÖÇAL</t>
  </si>
  <si>
    <t>GÖRKEM ÖÇAL, ELASU YÖNTER</t>
  </si>
  <si>
    <t>2024 AVRUPA YILDIZLAR, GENÇLER  MASA TENİSİ ŞAMPİYONASI</t>
  </si>
  <si>
    <t>İSVEÇ/ MALMÖ</t>
  </si>
  <si>
    <t>12-21 TEMMUZ 2024</t>
  </si>
  <si>
    <t>MASA TENİSİ YILDIZ ERKEK MİLLİ TAKIMI (KENAN EREN KAHRAMAN, GÖRKEM ÖÇAL, BERK ÖZTOPRAK, MUSTAFA NEBHAN)</t>
  </si>
  <si>
    <t>YILIZLAR</t>
  </si>
  <si>
    <t>UIPM U17 AVRUPA MODERN PENTATLON ŞAMPİYONASI</t>
  </si>
  <si>
    <t>02-07 TEMMUZ 2024</t>
  </si>
  <si>
    <t>U17 ERKEK MİLLİ TAKIMI  (MUHAMMED EMİR KURTULAN, MUHARREM  YAĞIZ CANTOSUN, ARDA
MERİÇ)</t>
  </si>
  <si>
    <t>UIPM U15 AVRUPA MODERN PENTATLON ŞAMPİYONASI</t>
  </si>
  <si>
    <t>12 AĞUSTOS 2024</t>
  </si>
  <si>
    <t>7 (K)
8(E) 
7 (MIX)</t>
  </si>
  <si>
    <t>2 (K)
2(E) 
2 (MIX)</t>
  </si>
  <si>
    <t>KADIN BAYRAK TAKIMI (ELİF AY, ZEYNEP DUMAN)</t>
  </si>
  <si>
    <t>ERKEK BAYRAK TAKIMI (MEHMET DORUK ÖZKAN, BERKER DEVECİ)</t>
  </si>
  <si>
    <t>KARMA BAYRAK TAKIMI (TULYA KESEBİR, BORA SOYDAN)</t>
  </si>
  <si>
    <t>AVRUPA RALLİ KUPASI</t>
  </si>
  <si>
    <t>EJDER TEKİN ERİŞTİ</t>
  </si>
  <si>
    <t>M1</t>
  </si>
  <si>
    <t>MG</t>
  </si>
  <si>
    <t>TOLGA ALKAN</t>
  </si>
  <si>
    <t>M5</t>
  </si>
  <si>
    <t>AVRUPA MUAYTHAI ŞAMPYONASI</t>
  </si>
  <si>
    <t>KOSOVA/ PRİŞTİNE</t>
  </si>
  <si>
    <t>07-14 KASIM 2024</t>
  </si>
  <si>
    <t>YILDIZLAR
GENÇLER
U23
BÜYÜKLER</t>
  </si>
  <si>
    <t>34
24 (U23)
26 (BÜYÜKLER)</t>
  </si>
  <si>
    <t>3
9 (U23)
1 (BÜYÜKLER)</t>
  </si>
  <si>
    <t>24 (U23)
26 (BÜYÜKLER)</t>
  </si>
  <si>
    <t>9 (U23)
1 (BÜYÜKLER)</t>
  </si>
  <si>
    <t>ZEYNEP NUR ESKİ</t>
  </si>
  <si>
    <t>SERHAT TAYLAN KILIÇ</t>
  </si>
  <si>
    <t>NEFİSE DELİKURT</t>
  </si>
  <si>
    <t>ABDÜSSAMET UĞURLU</t>
  </si>
  <si>
    <t>VARAŽDİN 2024 AVRUPA SALON OKÇULUK ŞAMPİYONASI</t>
  </si>
  <si>
    <t>HIRVATİSTAN/ VARAŽDİN</t>
  </si>
  <si>
    <t>19-24 ŞUBAT 2024</t>
  </si>
  <si>
    <t>MAKARALI YAY U21 KADIN TAKIMI (HAZAL BURUN, EFDAL HATİCE KÖSE, HELİN SATICI)</t>
  </si>
  <si>
    <t>EFDAL HATİCE KÖSE</t>
  </si>
  <si>
    <t>YAĞIZ SEZGİN</t>
  </si>
  <si>
    <t>ESSEN 2024 AVRUPA AÇIKHAVA OKÇULUK ŞAMPİYONASI</t>
  </si>
  <si>
    <t>ALMANYA/ ESSEN</t>
  </si>
  <si>
    <t>07-12 MAYIS 2024</t>
  </si>
  <si>
    <t>MAKARALI YAY KADIN MİLLİ TAKIMI (AYŞE BERA SÜZER, HAZAL BURUN, BEGÜM YUVA)</t>
  </si>
  <si>
    <t>MAKARALI YAY ERKEK MİLLİ TAKIMI (BATUHAN AKÇAOĞLU, EMİRCAN HANEY, YAĞIZ SEZGİN)</t>
  </si>
  <si>
    <t>KLASİK YAY ERKEK MİLLİ TAKIMI (BERKAY AKKOYUN, METE GAZOZ, ULAŞ BERKİM TÜMER)</t>
  </si>
  <si>
    <t>MAKARALI YAY KARIŞIK TAKIM (AYŞE BERA SÜZER, EMİRCAN HANEY)</t>
  </si>
  <si>
    <t>AVRUPA GENÇLER OKÇULUK ŞAMPİYONASI</t>
  </si>
  <si>
    <t>ROMANYA/ PLOIESTI</t>
  </si>
  <si>
    <t>08-13 TEMMUZ 2024</t>
  </si>
  <si>
    <t>MAKARALI YAY  U18 KARMA MİLLİ TAKIMI (AYŞENUR FENERCİ, YAĞIZ SEZGİN)</t>
  </si>
  <si>
    <t>MAKARALI YAY U18 KADIN MİLLİ TAKIMI (AYŞENUR FENERCİ, EFTAL DURU KAYA, İREM ŞANEL)</t>
  </si>
  <si>
    <t>MAKARALI YAY U21 KADIN MİLLİ TAKIMI (HAZAL BURUN, BEGÜM YUVA, ŞEYDANUR UTUŞ)</t>
  </si>
  <si>
    <t>ELİF BERRA GÖKKIR</t>
  </si>
  <si>
    <t>KLASİK YAY U18 KADIN MİLLİ TAKIMI (ELİF BERRA GÖKKIR, CANSE DURU TARAKÇI, DÜNYA YENİHAYAT)</t>
  </si>
  <si>
    <t>KLASİK YAY U18 ERKEK MİLLİ TAKIMI (MEHMET EFE ÇEVİK, ARDA EGE DÖNMEZGÜÇ, TOPRAK TÜRKER)</t>
  </si>
  <si>
    <t>KLASİK YAY U21 ERKEK MİLLİ TAKIMI (BERKAY AKKOYUN,
MUSTAFA ÖZDEMİR,
KUTAY TEK)</t>
  </si>
  <si>
    <t>KLASİK YAY  U18 KARMA MİLLİ TAKIMI (ELİF BERRA GÖKKIR, ARDA EGE DÖNMEZGÜÇ)</t>
  </si>
  <si>
    <t>KLASİK YAY  U21 KARMA MİLLİ TAKIMI (FATMA MARAŞLI,
BERKAY AKKOYUN)</t>
  </si>
  <si>
    <t>U21 GENÇLER</t>
  </si>
  <si>
    <t>ARDA EGE DÖNMEZGÜÇ</t>
  </si>
  <si>
    <t>2024 FIA AVRUPA RALLİ ŞAMPİYONASI (ERC)</t>
  </si>
  <si>
    <t>KEREM KAZAZ</t>
  </si>
  <si>
    <t>RALLY / RALLY 3</t>
  </si>
  <si>
    <t>BASEBALL5 EUROPEAN CHAMPIONSHIP YOUTH (BEYZBOL5 GENÇLER AVRUPA ŞAMPİYONASI</t>
  </si>
  <si>
    <t>FRANSA/ CEYRAT</t>
  </si>
  <si>
    <t>29 EKİM - 02 KASIM 2024</t>
  </si>
  <si>
    <t>BEYZBOL5 GENÇ MİLLİ TAKIMI (MERT TEKECİ, ŞUHEDA ANIL, AZİZHAN ŞENTÜRK, EYLÜL ABLAK, YİĞİT İLKAN AŞÇI, ELİF EVREN, MUHAMMED MUTA ALKAN, YAĞMUR BOZDAĞ)</t>
  </si>
  <si>
    <t xml:space="preserve">BEYZBOL5 </t>
  </si>
  <si>
    <t>ECU AVRUPA OKULLAR SATRANÇ ŞAMPİYONASI</t>
  </si>
  <si>
    <t>31 MAYIS - 07 HAZİRAN 2024</t>
  </si>
  <si>
    <t>U7
U9
U11
U13
U15
 U17</t>
  </si>
  <si>
    <t>ÖMER TAHA DEDE</t>
  </si>
  <si>
    <t>MİRAY AKINCI</t>
  </si>
  <si>
    <t>GU7</t>
  </si>
  <si>
    <t>ESLEM TOLAN</t>
  </si>
  <si>
    <t>GU9</t>
  </si>
  <si>
    <t>ZEYNEP SÖNMEZ</t>
  </si>
  <si>
    <t>GU11</t>
  </si>
  <si>
    <t>ALİ ALPER ÇELİK</t>
  </si>
  <si>
    <t>ZÜMRAL YAZICI</t>
  </si>
  <si>
    <t>GU13</t>
  </si>
  <si>
    <t>EGEHAN YILDIZ</t>
  </si>
  <si>
    <t>PELİN SEYHAN</t>
  </si>
  <si>
    <t>GU15</t>
  </si>
  <si>
    <t>ECRİN EFSA BÜYÜK</t>
  </si>
  <si>
    <t>GU17</t>
  </si>
  <si>
    <t>KUMSAL İŞLEK</t>
  </si>
  <si>
    <t>EFE AYNAOĞLU</t>
  </si>
  <si>
    <t>IRMAK KESER</t>
  </si>
  <si>
    <t>EGE ÖZ</t>
  </si>
  <si>
    <t>ÇAĞLA YUDUM ŞAHİN</t>
  </si>
  <si>
    <t>EFE YALÇINKAYA</t>
  </si>
  <si>
    <t>HATİCE ASLI MUŞLU</t>
  </si>
  <si>
    <t>GÖKSU YILDIZ</t>
  </si>
  <si>
    <t>MURAT KUTAY GÖKTÜRK</t>
  </si>
  <si>
    <t>ELİF DENİZ</t>
  </si>
  <si>
    <t>UMUT ANIL DOĞAN</t>
  </si>
  <si>
    <t>ALPER DEMİRTAŞ</t>
  </si>
  <si>
    <t>EYLÜL CEREN GEDİK</t>
  </si>
  <si>
    <t>KEREM TUNA YILMAZ</t>
  </si>
  <si>
    <t>20-28 HAZİRAN 2024</t>
  </si>
  <si>
    <t xml:space="preserve"> 12 YAŞ KADIN SATRANÇ MİLLİ TAKIMI (</t>
  </si>
  <si>
    <t>12 YAŞ KIZ</t>
  </si>
  <si>
    <t>TUANA ABAK</t>
  </si>
  <si>
    <t xml:space="preserve"> 12 YAŞ ERKEK SATRANÇ MİLLİ TAKIMI</t>
  </si>
  <si>
    <t>MEHMET ALPER ÇELEBİ</t>
  </si>
  <si>
    <t>SARP ŞAHİN</t>
  </si>
  <si>
    <t>21 AĞUSTOS - 01 EYLÜL 2024</t>
  </si>
  <si>
    <t>KÜÇÜKLER
YILDIZLAR
(8-10-12-14-16-18 YAŞ)</t>
  </si>
  <si>
    <t>ZEYNEP DURU ŞAHİN</t>
  </si>
  <si>
    <t>HIRVATİSTAN/ MALI LOSINJ</t>
  </si>
  <si>
    <t>25 AĞUSTOS - 01 EYLÜL 2024</t>
  </si>
  <si>
    <t>BÜYÜKLER (1700 ELO ALTI)</t>
  </si>
  <si>
    <t>İLKER PAZARCIOĞLU</t>
  </si>
  <si>
    <t>34. ERKEKLER VE 3. KADINLAR AVRUPA AFRİKA ZIPKINLA BALIK AVI ŞAMPİYONASI</t>
  </si>
  <si>
    <t>TÜRKİYE/ BALIKESİR - ERDEK</t>
  </si>
  <si>
    <t>29 MAYIS - 02 HAZİRAN 2024</t>
  </si>
  <si>
    <t>6 (BK)
18 (BE)</t>
  </si>
  <si>
    <t>ZIPKINLA BALIK AVI BÜYÜK ERKEK TAKIMI (SERHAN DAĞDAN, HÜSEYİN GÜNEL, HAKAN GENCER, FAHRİHAN UYSAL)</t>
  </si>
  <si>
    <t>ZIPKINLA BALIK AVI TAKIM</t>
  </si>
  <si>
    <t>HAKAN GENCER</t>
  </si>
  <si>
    <t>ZIPKINLA BALIK AVI BİREYSEL</t>
  </si>
  <si>
    <t>ZIPKINLA BALIK AVI BÜYÜK KADIN TAKIMI (BERİVAN ŞİMŞEK, ELÇİN GÜNER, EBRU KARABULUT, RUKİYE AYDIN)</t>
  </si>
  <si>
    <t>FAHRİHAN UYSAL</t>
  </si>
  <si>
    <t>18. PALETLİ YÜZME GENÇLER AVRUPA ŞAMPİYONASI</t>
  </si>
  <si>
    <t>LİTVANYA/ KLAIPEDA</t>
  </si>
  <si>
    <t>25 HAZİRAN - 01 TEMMUZ 2024 </t>
  </si>
  <si>
    <t>200M ÇİFT PALET</t>
  </si>
  <si>
    <t>CMAS 13. SUALTI RAGBİSİ GENÇLER AVRUPA ŞAMPİYONASI</t>
  </si>
  <si>
    <t>08 -10 KASIM 2024</t>
  </si>
  <si>
    <t>SUALTI RAGBİSİ GENÇ ERKEK MİLLİ TAKIMI (AYBERK GÖKTUĞ GÜL, ZEYNEL BARIŞ SÜMEN, NEZİH EFE ERGUNCU, UMUT KÜÇÜK, EGE GÖZDE, MUHAMMED MUSTAFA ŞİRİN, FURKAN KOÇ, YUNUS EMRE AYTÜRK, YESUGAY ÖNDER, MUSTAFA AVCI, ERTUĞ ÜNLÜ, ARDA SALÇ, EGE YILMAZ, SÜLEYMAN BATIN KAMBUR, KAAN İZCİ)</t>
  </si>
  <si>
    <t>SUALTI RAGBİSİ GENÇ KADIN MİLLİ TAKIMI (EYLÜL SELEN KÜNCEK, ZEYNEP NAZ ARSLAN, ZEHRA MELEK İPEK, SILA YAĞMUR ÇAĞLAR, YAĞMUR ALKAN, SENEM AKYOL, ZÜLFİDAN KETRİN KERMAN, HATİCE KÜBRA SAVRAN, BERFİN BERRAK ÇETİN, FİRDEVS ACAR, İDİL ALTAN, YAĞMUR KARAKOYUN, DERİN IŞIKLI, SİMAY TOPALOĞLU, GÖKSU ATALAY)</t>
  </si>
  <si>
    <t>AVRUPA TAEKWONDO ŞAMPİYOMASI</t>
  </si>
  <si>
    <t>09-12 MAYIS 2024</t>
  </si>
  <si>
    <t>FURKAN UBEYDE ÇAMOĞLU</t>
  </si>
  <si>
    <t>MERVE DİNÇEL KAVURAT</t>
  </si>
  <si>
    <t xml:space="preserve">NAFİA KUŞ AYDIN </t>
  </si>
  <si>
    <t xml:space="preserve">ARNAVUTLUK/ TİRAN </t>
  </si>
  <si>
    <t>07-09 KASIM 2024</t>
  </si>
  <si>
    <t>48
43 (YK)
44 (YE)</t>
  </si>
  <si>
    <t>1
4  (YK)
2 (YE)</t>
  </si>
  <si>
    <t>ELİF MUTLU</t>
  </si>
  <si>
    <t>UMUTCAN BAYRAM</t>
  </si>
  <si>
    <t>ÖMER YAĞIZ BARIŞ</t>
  </si>
  <si>
    <t>YİĞİT MARAKLI</t>
  </si>
  <si>
    <t>ECRİN AYDOĞDU</t>
  </si>
  <si>
    <t>İREM ÖRÜL</t>
  </si>
  <si>
    <t>AHMET EREN AKSOY</t>
  </si>
  <si>
    <t>FATMA ZEHRA AKYAZICI</t>
  </si>
  <si>
    <t>AVRUPA ÜMİTLER TAEKWONDO ŞAMPİYONASI</t>
  </si>
  <si>
    <t>20-23 KASIM 2024</t>
  </si>
  <si>
    <t>ŞEVVAL ÇAKAL</t>
  </si>
  <si>
    <t>ZEHRA BEGÜM KAVUKÇUOĞLU</t>
  </si>
  <si>
    <t>EYLÜL MİNA DURDU</t>
  </si>
  <si>
    <t>EREN ÖZDEMİR</t>
  </si>
  <si>
    <t>ÜNİCERSİTE SPORLARI</t>
  </si>
  <si>
    <t>AVRUPA ÜNİVERSİTELER OYUNLARI</t>
  </si>
  <si>
    <t>MACARİSTAN/ DEBRECEN - MISKOLC</t>
  </si>
  <si>
    <t>12-24 TEMMUZ 2024</t>
  </si>
  <si>
    <t>33 ÜLKE
208 ÜNİVERSİTE</t>
  </si>
  <si>
    <t>ONUR ÇOT, KUTLUHAN DURAN, MEHMET BATUHAN ÖZDEMİR - KATA ERKEK TAKIMI (İSTANBUL AYDIN Ü.)</t>
  </si>
  <si>
    <t>UĞURTAN DEMİR, ÖMER FARUK YÜRÜR, ENES FATİH KURT, ABDÜLKADİR KARA, KADİR FURKAN GENÇ, ABDUL KADİR TATAROĞLU - KUMİTE ERKEK TAKIMI (İSTANBUL AYDIN Ü.)</t>
  </si>
  <si>
    <t>DİCLE BEYAZIT (İSTANBUL AYDIN Ü.)</t>
  </si>
  <si>
    <t>KARATE
50 KG KUMİTE</t>
  </si>
  <si>
    <t>GÜLŞAH UYUMAZ (İSTANBUL AYDIN Ü.)</t>
  </si>
  <si>
    <t>KARATE
55 KG KUMİTE</t>
  </si>
  <si>
    <t>HÜSEYİN CAN GÖKSU, MELİH UTKU AYDIN, ÖMER BERAT KAYNAR, FURKAN KAYNAR -KATA ERKEK TAKIMI (GAZİ Ü.)</t>
  </si>
  <si>
    <t>FATMA UYGUR, MÜŞERREF ÖZDEMİR, DİCLE BEYAZIT, ÇAĞLA ESER - KUMİTE KADIN TAKIMI (İSTANBUL AYDIN Ü.)</t>
  </si>
  <si>
    <t>BURAK ÖZDEMİR (GAZİ Ü.)</t>
  </si>
  <si>
    <t>KARATE
60 KG KUMİTE</t>
  </si>
  <si>
    <t>KUTLUHAN DURAN (İSTANBUL AYDIN Ü.)</t>
  </si>
  <si>
    <t xml:space="preserve">KARATE
KATA </t>
  </si>
  <si>
    <t>KADİR FURKAN GENÇ (İSTANBUL AYDIN Ü.)</t>
  </si>
  <si>
    <t xml:space="preserve">KARATE
(+)84 KG KUMİTE </t>
  </si>
  <si>
    <t>MÜŞERREF ÖZDEMİR (İSTANBUL AYDIN Ü.)</t>
  </si>
  <si>
    <t>HALİT MUHAMMED TAMYÜKSEL, FUAT DEMİREL, SAMED GÖK, ALİ GÜNEY, ÖMER FARUK ATEŞ, MURATCAN DENİZ - KUMİTE ERKEK TAKIMI (İSTANBUL KENT Ü.)</t>
  </si>
  <si>
    <t>AYDIN ASLAN (ULUDAĞ Ü.)</t>
  </si>
  <si>
    <t>KICK BOKS
71 KG K1</t>
  </si>
  <si>
    <t>MUHAMMED BERİTAN CALAYIR (ULUDAĞ Ü.)</t>
  </si>
  <si>
    <t>KICK BOKS
75 KG K1</t>
  </si>
  <si>
    <t>FATMANUR KARAGÖZ (GAZİ Ü.)</t>
  </si>
  <si>
    <t>KICK BOKS
(+)65 KG POINT FIGHTING</t>
  </si>
  <si>
    <t>AYBÜKE KILINÇ (GAZİ Ü.)</t>
  </si>
  <si>
    <t>KICK BOKS
55 KG POINT FIGHTING</t>
  </si>
  <si>
    <t>SENA AMİNE NUR ÖZGEN (RECEP TAYİP ERDOĞAN Ü.)</t>
  </si>
  <si>
    <t>KICK BOKS
65 KG KICK LIGHT</t>
  </si>
  <si>
    <t>MAHMUT MIRAT (İSTANBUL OKAN Ü.)</t>
  </si>
  <si>
    <t>KICK BOKS
74 KG KICK LIGHT</t>
  </si>
  <si>
    <t>YUSUF ERCENK ASAR (GAZİ Ü.)</t>
  </si>
  <si>
    <t>KICK BOKS
(+)84 KG KICK LIGHT</t>
  </si>
  <si>
    <t>ELİF GELEN (GAZİ Ü.)</t>
  </si>
  <si>
    <t>KORAY SARI (ULUDAĞ Ü.)</t>
  </si>
  <si>
    <t>KICK BOKS
67 KG FULL CONTACT</t>
  </si>
  <si>
    <t>ZAFER ŞAYIK (ULUDAĞ Ü.)</t>
  </si>
  <si>
    <t>MÜCAHİT SEZER (ULUDAĞ Ü.)</t>
  </si>
  <si>
    <t>KICK BOKS
86 KG K1</t>
  </si>
  <si>
    <t>GÖKDENİZ ÖZTÜRK (SABAHATTİN ZAİM Ü.)</t>
  </si>
  <si>
    <t>KICK BOKS
86 KG FULL CONTACT</t>
  </si>
  <si>
    <t>MUHARREM ÖCAL (YÜKSEK İHTİSAS Ü.)</t>
  </si>
  <si>
    <t>KICK BOKS
74 KG POINT FIGHTING</t>
  </si>
  <si>
    <t>GİZEM ÖZKAN (ATILIM Ü.)</t>
  </si>
  <si>
    <t>DENİZ DİREN (ATLAS Ü.)</t>
  </si>
  <si>
    <t>KICK BOKS
65 KG POINT FIGHTING</t>
  </si>
  <si>
    <t xml:space="preserve">ALEYNA ARSLAN (BEYKOZ Ü.)  </t>
  </si>
  <si>
    <t>KICK BOKS
56 KG FULL CONTACT</t>
  </si>
  <si>
    <t xml:space="preserve">ENES YILMAZ (BEYKOZ Ü.)  </t>
  </si>
  <si>
    <t>KICK BOKS
67 KG K1</t>
  </si>
  <si>
    <t>ŞEYMA NUR AKDEMİR (GAZİ Ü.)</t>
  </si>
  <si>
    <t>KICK BOKS
(+)65 KG FULL CONTACT</t>
  </si>
  <si>
    <t>KÜBRA VARLIK (GAZİ Ü.)</t>
  </si>
  <si>
    <t>MUHAMMED ALİ TOPSAKAL (GAZİ Ü.)</t>
  </si>
  <si>
    <t>MERVE AKAN (GAZİ Ü.)</t>
  </si>
  <si>
    <t>YILDIZ DEMİR (İSTANBUL OKAN Ü.)</t>
  </si>
  <si>
    <t>KICK BOKS
65 KG K1</t>
  </si>
  <si>
    <t>ENES GEZER (ULUDAĞ Ü.)</t>
  </si>
  <si>
    <t>KICK BOKS
(+)94 KG KICK LIGHT</t>
  </si>
  <si>
    <t>DERYA KIRMIZIGÜL (PAMUKKALE Ü.)</t>
  </si>
  <si>
    <t>KICK BOKS
56 KG K1</t>
  </si>
  <si>
    <t>ALİPAŞA ÇAKIR (PAMUKKALE Ü.)</t>
  </si>
  <si>
    <t>MERTCAN ÇELİK (SÜLEYMAN DEMİREL Ü.)</t>
  </si>
  <si>
    <t>KICK BOKS
63 KG POINT FIGHTING</t>
  </si>
  <si>
    <t>İBRAHİM GÜNDÜZ, AMIN AHMADIAN NİŞANTAŞI Ü.)</t>
  </si>
  <si>
    <t>MASA TENİSİ
ÇİFTLER</t>
  </si>
  <si>
    <t>İBRAHİM GÜNDÜZ, ZİVER GÜNDÜZ, TUGAY ŞİRZAT YILMAZ, AMİN AHMEDİAN - MASA TENİSİ ERKEK TAKIMI (NİŞANTAŞI Ü.)</t>
  </si>
  <si>
    <t>ALPARSLAN IŞIK, KAYRA KAMER (ÖZYEĞİN Ü.)</t>
  </si>
  <si>
    <t>SATRANÇ - RAPID</t>
  </si>
  <si>
    <t>BEGÜM ALADAĞ, EYLÜL ÇELİK (ÖZYEĞİN Ü.)</t>
  </si>
  <si>
    <t>MUHAMMED EMİR YILMAZ (GAZİ Ü)</t>
  </si>
  <si>
    <t>TAEKWONDO
RECOGNIZED POOMSAE</t>
  </si>
  <si>
    <t>HURİ GÖKÇE GÖĞEBAKAN (GAZİ Ü)</t>
  </si>
  <si>
    <t>TAEKWONDO
KYORUGI (+)57 KG-62 KG</t>
  </si>
  <si>
    <t>MEHMET KANİ POLAT (SABANCI Ü.)</t>
  </si>
  <si>
    <t>TAEKWONDO
KYORUGI (+)68 KG-74 KG</t>
  </si>
  <si>
    <t>TAEKWONDO
FREE-STYLE POOMSAE</t>
  </si>
  <si>
    <t>YUSUF EMRE AKBIYIK (SABAHATTİN ZAİM Ü.)</t>
  </si>
  <si>
    <t>KARDELEN DEMİR (ONDOKUZMAYIS Ü.)</t>
  </si>
  <si>
    <t>TAEKWONDO
KYORUGI (+)67KG-73 KG</t>
  </si>
  <si>
    <t>ÖMER FURKAN KÖRPE (GAZİ Ü.)</t>
  </si>
  <si>
    <t>DOĞUKAN KURUTAŞ (GAZİ Ü.)</t>
  </si>
  <si>
    <t>TAEKWONDO
KYORUGI (+)80 KG-87 KG</t>
  </si>
  <si>
    <t>ŞEFİKA ÇAKAL (GAZİ Ü.)</t>
  </si>
  <si>
    <t>TAEKWONDO
KYORUGI (+)62KG-67 KG</t>
  </si>
  <si>
    <t>SENANUR ÇELİK (ONDOKUZMAYIS Ü.)</t>
  </si>
  <si>
    <t>TAEKWONDO
KYORUGI (+)49KG-53 KG</t>
  </si>
  <si>
    <t>CEV KAR VOLEYBOLU U20 AVRUPA ŞAMPİYONASI</t>
  </si>
  <si>
    <t>GÜRCİSTAN/ BAKURIANI</t>
  </si>
  <si>
    <t>01-03 MART 2024</t>
  </si>
  <si>
    <t>8 (GK)
7 (GE)</t>
  </si>
  <si>
    <t>3 (GK)
3 (GE)</t>
  </si>
  <si>
    <t>KAR VOLEYBOLU U20 ERKEK VOLEYBOL TAKIMI (TUNA İMDAT, BARIŞ GÜRDALLI, AHMET CAN TÜR, MEHMET BUĞRA TÜRKEL)</t>
  </si>
  <si>
    <t>KAR VOLEYBOLU U20 KADIN VOLEYBOL TAKIMI (ILGIM ZEHRA, YASEMİN YILDIRIM, İREM ÇETİN, BAHAR DOĞAN)</t>
  </si>
  <si>
    <t>U22 KADINLAR AVRUPA VOLEYBOL ŞAMPİYONASI FİNALİ</t>
  </si>
  <si>
    <t>İTALYA/ LECCE</t>
  </si>
  <si>
    <t>01-06 TEMMUZ 2024</t>
  </si>
  <si>
    <t>U22 KADIN VOLEYBOL MİLLİ TAKIMI (DİLAY ÖZDEMİR, SELEN NAZ KIRAN, SELİN ADALI, KARMEN AKSOY, BENGİSU AYGÜN, BERKA BUSE ÖZDEN, ALEKSİA KARUTASU, EGE MELİSA BÜKMEN, LİZA SAFRONOVA, BİANKA İLAYDA MUMCULAR, EYLÜL DURGUN, SEHER AKSOY, NİLSU ŞEN, İPAR ÖZAY KURT)</t>
  </si>
  <si>
    <t>U20 KADINLAR AVRUPA VOLEYBOL ŞAMPİYONASIİ</t>
  </si>
  <si>
    <t>İRLANDA / DUBLIN
BULGARİSTAN/ SOFYA</t>
  </si>
  <si>
    <t>05-17 AĞUSTOS 2024</t>
  </si>
  <si>
    <t>U20
GENÇLER</t>
  </si>
  <si>
    <t xml:space="preserve">U20 KADIN VOLEYBOL MİLLİ TAKIMI ( DİLAY ÖZDEMİR, İLAYDA NAZ GERGEF, HELİN KAYIKÇI, BEREN YEŞİLIRMAK, SELİN ÇALIŞKAN, ECE ŞENYAPICI, ŞEVVAL ACIBAL, LİZA SAFRANOVA,  SELEN KÖSE, BİANKA İLAYDA MUMCULAR, EYLÜL DURGUN, BEGÜM KAÇMAZ, NİSAN EROĞUZ, BİLGE PAŞA) </t>
  </si>
  <si>
    <t>VÜCUT GELİŞTİME</t>
  </si>
  <si>
    <t>AVRUPA VÜCUT GELİŞTİRME VE FİTNESS ŞAMPİYONASI</t>
  </si>
  <si>
    <t>02-06 MAYIS 2024</t>
  </si>
  <si>
    <t>28 (BE)
26 (BK)
25 (G)
30 (M)</t>
  </si>
  <si>
    <t>2 (BE)
20 (BK)
8 (G)
12 (M)</t>
  </si>
  <si>
    <t>MERT KELEŞ</t>
  </si>
  <si>
    <t>OĞUZ ÖZKAN</t>
  </si>
  <si>
    <t>BATUHAN ADAKALE</t>
  </si>
  <si>
    <t>21-23 YAŞ GENÇLER</t>
  </si>
  <si>
    <t>KADİR SİLO</t>
  </si>
  <si>
    <t>FİZİK AÇIK</t>
  </si>
  <si>
    <t>MASTERLAR
40-44 YAŞ</t>
  </si>
  <si>
    <t>UĞUR GÖKÇE</t>
  </si>
  <si>
    <t>VÜCUT GELİŞTİRME 90 KG</t>
  </si>
  <si>
    <t>YASİN AYRANCI</t>
  </si>
  <si>
    <t>FİZİK 182 CM</t>
  </si>
  <si>
    <t>AYKUT TURAN</t>
  </si>
  <si>
    <t>FİZİK 182 CM ÜZERİ</t>
  </si>
  <si>
    <t>FİZİK GENEL TASNİF</t>
  </si>
  <si>
    <t>VÜCUT GELİŞTİRME GENEL TASNİF</t>
  </si>
  <si>
    <t>ERDEM HOŞSOY</t>
  </si>
  <si>
    <t>KLASİK FİZİK 180 CM ÜZERİ</t>
  </si>
  <si>
    <t>KLASİK FİZİK GENEL TASNİF</t>
  </si>
  <si>
    <t>YILMAZ ACAR</t>
  </si>
  <si>
    <t>VÜCUT GELİŞTİRME 80 KG</t>
  </si>
  <si>
    <t>VÜCUT GELİŞTİRME 85 KG</t>
  </si>
  <si>
    <t>HALİDE OĞUZ</t>
  </si>
  <si>
    <t>WELLNESS 163 CM</t>
  </si>
  <si>
    <t xml:space="preserve">FİZİK GENEL TASNİF </t>
  </si>
  <si>
    <t>MEHMET BUKTE</t>
  </si>
  <si>
    <t>KLASİK VÜCUT GELİŞTİRME AÇIK</t>
  </si>
  <si>
    <t>MASTERLAR
50 YAŞ+</t>
  </si>
  <si>
    <t>BRATISLAVA  2024 
33. AVRUPA BİLEK GÜREŞİ ŞAMPİYONASI</t>
  </si>
  <si>
    <t>02-12 MAYIS 2024</t>
  </si>
  <si>
    <t>YILDIZLAR
GENÇLER
U23
BÜYÜKLER
MASTERLAR</t>
  </si>
  <si>
    <t>1
1 (GK)
2 (GE)
2 (BK)
3 (BE)
1 (ME)
13 (MK)</t>
  </si>
  <si>
    <t>4+M51:M970 KG SOL KOL</t>
  </si>
  <si>
    <t>ZÜHRENAZ DİKİCİ</t>
  </si>
  <si>
    <t>SÜMEYRA DAĞLI</t>
  </si>
  <si>
    <t>MASTERLAR 50 YAŞ</t>
  </si>
  <si>
    <t>MASTERLAR 50 KG</t>
  </si>
  <si>
    <t>MASTERLAR 70 YAŞ</t>
  </si>
  <si>
    <t>AHMET KENDİRCİ</t>
  </si>
  <si>
    <t>CAN IĞIN</t>
  </si>
  <si>
    <t>MUHAMET KAAN ASLAN</t>
  </si>
  <si>
    <t>HAFSA NUR COŞKUN</t>
  </si>
  <si>
    <t>ZEHRA KÜRKÇÜ</t>
  </si>
  <si>
    <t>MUHAMMED ARDA ÇETİN</t>
  </si>
  <si>
    <t>YAKUP EMRE BUDAK</t>
  </si>
  <si>
    <t>ELİF RANA KAYA</t>
  </si>
  <si>
    <t>JİNEPS ZEYNEP KIYICI</t>
  </si>
  <si>
    <t>HİLAL YILZIZ</t>
  </si>
  <si>
    <t>110 KG SAĞ KOL</t>
  </si>
  <si>
    <t>ELİF RANA KAY</t>
  </si>
  <si>
    <t>ABDÜLKADİR AKKUŞ</t>
  </si>
  <si>
    <t>AHMET RECEP ÇABAOĞLU</t>
  </si>
  <si>
    <t>ESMA YAVŞAN</t>
  </si>
  <si>
    <t>İSMAİL HACIBEKAR</t>
  </si>
  <si>
    <t>ALAATTİN ŞAHİN</t>
  </si>
  <si>
    <t>İSMAİL HAKKI KILIÇ</t>
  </si>
  <si>
    <t>WKFE 19. AVRUPA WUSHU ŞAMPİYONASI</t>
  </si>
  <si>
    <t>İSVEÇ/ STOKHOLM</t>
  </si>
  <si>
    <t>MAZLUM OKAN</t>
  </si>
  <si>
    <t>LIGHT SANDA 80 KG</t>
  </si>
  <si>
    <t>ÖZGÜR GÜLER</t>
  </si>
  <si>
    <t>İBRAHİM TOKAY</t>
  </si>
  <si>
    <t>SLOVENYA/ IZOLA</t>
  </si>
  <si>
    <t>05-12 NİSAN 2024</t>
  </si>
  <si>
    <t>DERİN BARTAN</t>
  </si>
  <si>
    <t>IFCA JYM AVRUPA ŞAMPİYONASI</t>
  </si>
  <si>
    <t>HIRVATİSTAN/ VıGANJ</t>
  </si>
  <si>
    <t>16-23 HAZİRAN 2024</t>
  </si>
  <si>
    <t>KÜÇÜKLER- GENÇLER - BÜYÜKLER</t>
  </si>
  <si>
    <t>KAAN ERDOĞAN</t>
  </si>
  <si>
    <t>FİN SLALOM</t>
  </si>
  <si>
    <t>JUNIOR ERKEKLER</t>
  </si>
  <si>
    <t>U21 KIZLAR</t>
  </si>
  <si>
    <t>YAMAN ÖZKAYAGAN</t>
  </si>
  <si>
    <t>FOİL SLALOM</t>
  </si>
  <si>
    <t>U17 ERKEKLER</t>
  </si>
  <si>
    <t>OPTİMİST AVRUPA ŞAMPİYONASI</t>
  </si>
  <si>
    <t>İTALYA/ CARRARA</t>
  </si>
  <si>
    <t>29 HAZİRAN - 06 TEMMUZ 2024</t>
  </si>
  <si>
    <t>MEHMET ERKUT BUDAK</t>
  </si>
  <si>
    <t xml:space="preserve">GENEL </t>
  </si>
  <si>
    <t>29ER AVRUPA ŞAMPİYONASI</t>
  </si>
  <si>
    <t>POLONYA/ GYDNıA</t>
  </si>
  <si>
    <t>01-09 TEMMUZ 2024</t>
  </si>
  <si>
    <t>SİNAN ÇAÇUR, ALPER BORU</t>
  </si>
  <si>
    <t>29ER</t>
  </si>
  <si>
    <t>420 AÇIK AVRUPA ŞAMPİYONASI</t>
  </si>
  <si>
    <t>SLOVENYA/ PORTOROZ</t>
  </si>
  <si>
    <t>01-10 TEMMUZ 2024</t>
  </si>
  <si>
    <t>ECE AKSOY, ELİF KAYACIK</t>
  </si>
  <si>
    <t xml:space="preserve">ORC SPORTSBOAT AVRUPA ŞAMPİYONASI </t>
  </si>
  <si>
    <t>İSPANYA/ VALENCıA</t>
  </si>
  <si>
    <t>ORİENT EXPRESS 6.5
(ŞÜKRÜ SANUS, YÜCE ÖNEYLİ, CEM AYANOĞLU, ÖMER ERGÜN ve SUNA GÜLDAL)</t>
  </si>
  <si>
    <t>SPORTSBOAT</t>
  </si>
  <si>
    <t>IQ FOIL YOUTH&amp;JUNIOR AVRUPA ŞAMPİYONASI</t>
  </si>
  <si>
    <t>FRANSA/ EMBRUN</t>
  </si>
  <si>
    <t>02-11 TEMMUZ 2024</t>
  </si>
  <si>
    <t>IQ FOİL
KIZLAR</t>
  </si>
  <si>
    <t>IQ FOİL KIZLAR</t>
  </si>
  <si>
    <t>TOPRAK KÖSELE</t>
  </si>
  <si>
    <t>IQ FOİL
ERKEKLER</t>
  </si>
  <si>
    <t>420-470 AVRUPA GENÇLER ŞAMPİYONASI</t>
  </si>
  <si>
    <t>21-28 TEMMUZ 2024</t>
  </si>
  <si>
    <t>MEDİNE HAVVA TATLICAN, LÜTFİ ÇELEPÖVEN</t>
  </si>
  <si>
    <t>470 MIX</t>
  </si>
  <si>
    <t>FORMULA KITE U21 AVRUPA ŞAMPİYONASI</t>
  </si>
  <si>
    <t>İTALYA/ TORRE GRANDE</t>
  </si>
  <si>
    <t>07-13 EKİM 2024</t>
  </si>
  <si>
    <t>OPTİMİST AVRUPA YELKEN TAKIM ŞAMPİYONASI</t>
  </si>
  <si>
    <t>MONACO</t>
  </si>
  <si>
    <t>15-20 EKİM 2024</t>
  </si>
  <si>
    <t>OPTİMİST MİLLİ TAKIMI (MEHMET ERKUT BUDAK, DERİN DEĞİŞEN, ZEYNEP ÖZER, CENGİZ EREN GÜVENÇ)</t>
  </si>
  <si>
    <t>24 EKİM - 03 KASIM 2024</t>
  </si>
  <si>
    <t>ZEYNEP MAVİOĞLU</t>
  </si>
  <si>
    <t>5.0 ALTI ERKEKLER</t>
  </si>
  <si>
    <t>EUROPEAN AQUATİCS AVRUPA  YILDIZLAR ŞAMPİYONASI (U15)</t>
  </si>
  <si>
    <t>SELİN HÜRMERİÇ</t>
  </si>
  <si>
    <t>FİGÜR</t>
  </si>
  <si>
    <t>EUROPEAN AQUATICS AVRUPA YÜZME ŞAMPİYONASI</t>
  </si>
  <si>
    <t>BERKAY ÖMER ÖĞRETİR</t>
  </si>
  <si>
    <t>4X200M SERBEST KADIN BAYRAK TAKIMI (GİZEM GÜVENÇ, ECEM DÖNMEZ, ELA NAZ ÖZDEMİR, ZEHRA DURU BİLGİN)</t>
  </si>
  <si>
    <t>4X200M SERBEST BAYRAK TAKIM</t>
  </si>
  <si>
    <t>EUROPEAN AQUATICS AVRUPA GENÇLER YÜZME ŞAMPİYONASI</t>
  </si>
  <si>
    <t>DORUK YOĞURTÇUOĞLU</t>
  </si>
  <si>
    <t>AHMET BURAK IŞIK</t>
  </si>
  <si>
    <t>MUHAMMED YUSUF ÖZDEN</t>
  </si>
  <si>
    <t>Onur Ege Öksüz</t>
  </si>
  <si>
    <t>AHMET BURAK IŞIK, TOLGA TEMİZ, TUNCER BERK ERTÜRK, KUZEY TUNÇELLİ</t>
  </si>
  <si>
    <t>4X200M SERBEST</t>
  </si>
  <si>
    <t>EUROPEAN AQUATICS AVRUPA GENÇLER AÇIK SU YÜZME ŞAMPİYONASI</t>
  </si>
  <si>
    <t>AVUSTURYA/ VİYANA</t>
  </si>
  <si>
    <t>12-14 TEMMUZ 2024</t>
  </si>
  <si>
    <t>7500 M</t>
  </si>
  <si>
    <t>HİKMET SAMİ KOPARGİL</t>
  </si>
  <si>
    <t>5000 M</t>
  </si>
  <si>
    <t>GENÇLER
14-15 YAŞ</t>
  </si>
  <si>
    <t>FEDERASYONLARIN ULUSLARARASI YURTİÇİ/YURTDIŞI FAALİYET RAPORU
AVRUPA ŞAMPİYONALARINDA MADALYA KAZANAN PARA SPORCULAR</t>
  </si>
  <si>
    <t>PARA ATICILIK HAVALI SİLAHLAR AVRUPA ŞAMPİYONASI</t>
  </si>
  <si>
    <t>30 MAYIS - 07 HAZİRAN 2024</t>
  </si>
  <si>
    <t>10M HAVALI TABANCA KARMA TAKIM (CEVAT KARAGÖL, AYŞEGÜL PEHLİVANLAR)</t>
  </si>
  <si>
    <t>10M HAVALI TABANCA P6 SH1</t>
  </si>
  <si>
    <t>PARA ATICILIK MİLLİ TAKIMI (MUHARREM KORHAN YAMAÇ, MURAT OĞUZ, CEVAT KARAGÖL)</t>
  </si>
  <si>
    <t>10M HAVALI TABANCA P1</t>
  </si>
  <si>
    <t>50M TABANCA P4 MİLLİ TAKIMI (CEVAT KARAGÖL, MURAT OĞUZ, AYŞEGÜL PEHLİVANLAR)</t>
  </si>
  <si>
    <t>50M TABANCA P4</t>
  </si>
  <si>
    <t>10M HAVALI TABANCA P2 SH1</t>
  </si>
  <si>
    <t>TEKERLEKLİ SANDALYE BASKETBOL U23 AVRUPA ŞAMPİYONASI</t>
  </si>
  <si>
    <t>ÜMİTLER
(U23 ERKEK MİLLİ TAKIM)</t>
  </si>
  <si>
    <t>TEKERLEKLİ SANDALYE U23 ERKEK MİLLİ TAKIMI (MUHAMMET EMİN YILDIZ, BARAN OĞUZ, BUĞRA ERGUN, ARDA ALBAYRAK, BİLAL MERT TAŞOĞLU, VEDAT KÜÇÜKYILMAZ, ABDULKERİM GÖKPUR, HASAN EFETÜRK, BURAK AYĞAN, HAMZA ORÇUN DÖNGÜL, ONUR AYHAN EROĞLU, MEHMET PAYAM)</t>
  </si>
  <si>
    <t>2024 AVRUPA AMPUTE FUTBOL ŞAMPİYONASI</t>
  </si>
  <si>
    <t>FRANSA/ EVIAN-LES-BAINS</t>
  </si>
  <si>
    <t>01-08 HAZİRAN 2024</t>
  </si>
  <si>
    <t>BÜYKLER</t>
  </si>
  <si>
    <t>AMPUTE MİLLİ FUTBOL TAKIMI (BÜLENT ÇETİN, ERDİ ARSLAN, FURKAN ARSLAN, EMİN TİRYAKİ, FUAT TAŞTAN, ALİCAN KURUYAMAÇ, ŞEYHMUS ERDİNÇ, MUHAMMED YEĞEN, BARIŞ TELLİ, SAVAŞ KAYA, FATİH ŞENTÜRK, RAHMİ ÖZCAN, KEMAL GÜLEŞ, ÖMER GÜLERYÜZ, SERKAN DERELİ)</t>
  </si>
  <si>
    <t>2024 PARADANS AVRUPA ŞAMPİYONASI</t>
  </si>
  <si>
    <t>TEKLER KLAS 1</t>
  </si>
  <si>
    <t>AKİF BERKER DALGIÇ</t>
  </si>
  <si>
    <t>NEZİHE KOÇAK ÜNAL, ABDÜL KADİR ÜNAL</t>
  </si>
  <si>
    <t>DUO FREESTYLE CLASS 1</t>
  </si>
  <si>
    <t>YASEMİN UĞURCAN, MEHMET ARIK</t>
  </si>
  <si>
    <t>DUO FREESTYLE CLASS 2</t>
  </si>
  <si>
    <t>DUO STANDART CLASS 1</t>
  </si>
  <si>
    <t>DUO LATİN CLASS 1</t>
  </si>
  <si>
    <t>MEHMET ARIK</t>
  </si>
  <si>
    <t>SİNGLE FREESTYLE CLASS 2</t>
  </si>
  <si>
    <t>MAYA KANUN, MEHMET ARIK</t>
  </si>
  <si>
    <t>ŞİMA ELİF UMDU, AKİF BERKER DALGIÇ</t>
  </si>
  <si>
    <t>COMBİ STANDART CLASS 1</t>
  </si>
  <si>
    <t>GÜL ÖZİRİ, ABDULKADİR ÜNAL</t>
  </si>
  <si>
    <t>COMBİ LATİN CLASS 2</t>
  </si>
  <si>
    <t>IWAS BÜYÜKLER AVRUPA ŞAMPİYONASI</t>
  </si>
  <si>
    <t>05-10 MART 2024</t>
  </si>
  <si>
    <t>10. AVRUPA İŞİTME ENGELLİLER FUTBOL ŞAMPİYONASI</t>
  </si>
  <si>
    <t>20 MAYIS - 01 HAZİRAN</t>
  </si>
  <si>
    <t>İŞİTME ENGELLİLER FUTBOL MİLLİ TAKIMI (ERSİN MERT, RECEP ARINÇ ORTA, MELİH ENES KANTAR, TOLGA ALKAN, EMİRHAN DOĞAN, EMRE KILINÇ, AHMET ERGİN, MAHMUT AKTAŞ, MUSTAFA GENÇ, SERHAT BAŞARAN, MURAT BEK, EMRE CAN DÖNMEZ, ZÜBEYİR NALBANT, MUHEMMET EMİN YILDIZ, İSMAİL ARDA YAMAÇ, İMAMETTİN SUNMEZ, ZİNDAN ALTIN, İSMAİL KARDAŞ, MERT ALİ ÖZEN, MUSA BULUT, EYÜP İNAN, METE KILIÇ, MUHAMMET MUSTAFA YILDIZ)</t>
  </si>
  <si>
    <t>10. AVRUPA İŞİTME ENGELLİLER ORYANTRİNG ŞAMPİYONASI</t>
  </si>
  <si>
    <t>06-11 HAZİRAN 2024</t>
  </si>
  <si>
    <t>EYLÜL ŞENAL</t>
  </si>
  <si>
    <t>SPRİNT ŞEHİR ETABI</t>
  </si>
  <si>
    <t>15. AVRUPA İŞİTME ENGELLİLER TENİS ŞAMPİYONASI</t>
  </si>
  <si>
    <t>AVUSTURYA/ VILLACH</t>
  </si>
  <si>
    <t>22-29 HAZİRAN 2024</t>
  </si>
  <si>
    <t>NAZ ALBAYRAK, MUHAMMET ERKAM BAYRAKTAR</t>
  </si>
  <si>
    <t>NAZ ALBAYRAK</t>
  </si>
  <si>
    <t>NAZ ALBAYRAK, ZEYNEPSU YÜNLÜ</t>
  </si>
  <si>
    <t>AVRUPA İŞİTME ENGELLİLER MASA TENİSİ ŞAMPİYONASI</t>
  </si>
  <si>
    <t>18-25 EKİM 2024</t>
  </si>
  <si>
    <t>İŞİTME ENGELLİLER MASA TENİSİ MİLLİ TAKIMI (AVNİ TİMUÇİN, GARİP OLCAŞ, SEFA ACAR, DOĞAN ERDAL)</t>
  </si>
  <si>
    <t>EKF AVRUPA PARA KARATE ŞAMPİYONASI</t>
  </si>
  <si>
    <t>PARA KARATE</t>
  </si>
  <si>
    <t>AVRUPA SALON KÜREK ŞAMPİYONASI</t>
  </si>
  <si>
    <t>PR2  2000M</t>
  </si>
  <si>
    <t>ROMA 2024 PARA OKÇULUK AVRUPA ŞAMPİYONASI</t>
  </si>
  <si>
    <t>19-25 MAYIS 2024</t>
  </si>
  <si>
    <t>KLASİK YAY AÇIK TAKIM</t>
  </si>
  <si>
    <t>YAĞMUR ŞENGÜ, SADIK SAVAŞ</t>
  </si>
  <si>
    <t>KLASİK YAY KARMA TAKIM</t>
  </si>
  <si>
    <t>ÖZNUR CÜRE GİRDİ, SEVGİ YORULMAZ</t>
  </si>
  <si>
    <t>MAKARALI YAY AÇIK TAKIM</t>
  </si>
  <si>
    <t>ÖZNUR CÜRE GİRDİ, BÜLENT KORKMAZ</t>
  </si>
  <si>
    <t>MAKARALI YAY AÇIK KARMA TAKIM</t>
  </si>
  <si>
    <t>YİĞİT CANER AYDIN, BAHATTİN HEKİMOĞLU</t>
  </si>
  <si>
    <t>W1 AÇIK TAKIM</t>
  </si>
  <si>
    <t>NİL MISIR, YİĞİT CANER AYDIN</t>
  </si>
  <si>
    <t>W1 AÇIK KARMA TAKIM</t>
  </si>
  <si>
    <t>2024 1. VIRTUS AVRUPA KIŞ OYUNLARI</t>
  </si>
  <si>
    <t>02-08 MART 2024</t>
  </si>
  <si>
    <t>SUPER GIANT SLALOM SGS II3</t>
  </si>
  <si>
    <t xml:space="preserve">SLALOM II3 </t>
  </si>
  <si>
    <t>GIANT SLALOM GS II3</t>
  </si>
  <si>
    <t>SUPER GIANT SLALOM SGS II1</t>
  </si>
  <si>
    <t>VIRTUS AVRUPA ATLETİZM ŞAMPİYONASI
(2024 VIRTUS OPEN EUROPEAN ATHLETICS CHAMPIONSHIPS)
(ITTF PARALYMPIC WORLD QUALIFICATION TOURNAMENT 2024)</t>
  </si>
  <si>
    <t>İSVEÇ/ UPPSALA</t>
  </si>
  <si>
    <t>11-16 HAZİRAN 2024</t>
  </si>
  <si>
    <t>4X100M KADIN BAYRAK TAKIMI (AYSEL ÖNDER, REYHAN TAŞDELEN, FATMA DAMLA ALTIN, ESRA BAYRAK)</t>
  </si>
  <si>
    <t>II1 4X100M BAYRAK TAKIMI</t>
  </si>
  <si>
    <t>II1 200M</t>
  </si>
  <si>
    <t>II1 400M Serileri</t>
  </si>
  <si>
    <t>II1 3000M ENGELLİ</t>
  </si>
  <si>
    <t>II1 400M ENGELLİ</t>
  </si>
  <si>
    <t>REYHAN TAŞDELEN,  AYSEL ÖNDER, FATMA DAMLA ALTIN, ESRA BAYRAK</t>
  </si>
  <si>
    <t>II1 4X400M BAYRAK TAKIMI</t>
  </si>
  <si>
    <t>4X200M KARIŞIK BAYRAK TAKIMI (MUSTAFA YILDIRIM, AYSEL ÖNDER, DOĞUKAN BOSTANCI, REYHAN TAŞDELEN)</t>
  </si>
  <si>
    <t>II1 4X200M KARIŞIK BAYRAK TAKIMI</t>
  </si>
  <si>
    <t>EBRAR KESKİN</t>
  </si>
  <si>
    <t>II1 GÜLLE ATMA</t>
  </si>
  <si>
    <t>II1 CİRİT ATMA</t>
  </si>
  <si>
    <t>II1 HEPTATLON</t>
  </si>
  <si>
    <t>DOĞUKAN BOSTANCI</t>
  </si>
  <si>
    <t>II1 400M</t>
  </si>
  <si>
    <t>II1 YÜKSEK ATLAMA</t>
  </si>
  <si>
    <t>II1 UZUN ATLAMA</t>
  </si>
  <si>
    <t>II1 5000M YÜRÜYÜŞ</t>
  </si>
  <si>
    <t>II1 800M</t>
  </si>
  <si>
    <t>II1  GÜLLE ATMA</t>
  </si>
  <si>
    <t>II1 ÇEKİÇ ATMA</t>
  </si>
  <si>
    <t>AVRUPA PARA TAEKWONDO ŞAMPİYOMASI</t>
  </si>
  <si>
    <t>SÜMEYYE ÖZCAN</t>
  </si>
  <si>
    <t>BRATISLAVA  2024 26. AVRUPA PARA BİLEK GÜREŞİ ŞAMPİYONASI</t>
  </si>
  <si>
    <t xml:space="preserve">28
28 (K)
28 (E) </t>
  </si>
  <si>
    <t xml:space="preserve">3
3 (K)
4 (E) </t>
  </si>
  <si>
    <t>OTURARAK (+)65 KG SOL KOL</t>
  </si>
  <si>
    <t>ASUDE SARI</t>
  </si>
  <si>
    <t>AYAKTA (+)50 KG SOL KOL</t>
  </si>
  <si>
    <t>AYAKTA (+)65 KG SOL KOL</t>
  </si>
  <si>
    <t>OTURARAK 65 KG SAĞ KOL</t>
  </si>
  <si>
    <t>OTURARAK (+)65 KG SAĞ KOL</t>
  </si>
  <si>
    <t>OTURARAK 100 KG SAĞ KOL</t>
  </si>
  <si>
    <t>AYAKTA (+)50 KG SAĞ KOL</t>
  </si>
  <si>
    <t>OTURARAK 65 KG SOL KOL</t>
  </si>
  <si>
    <t>OTURARAK 100 KG SOL KOL</t>
  </si>
  <si>
    <t>OTURARAK (+)100 KG SOL KOL</t>
  </si>
  <si>
    <t>CEYHAN AĞBAL</t>
  </si>
  <si>
    <t>AYAKTA 60 KG SOL KOL</t>
  </si>
  <si>
    <t>HALİTCAN ÜNAL</t>
  </si>
  <si>
    <t>OTURARAK 55 KG SAĞ KOL</t>
  </si>
  <si>
    <t>AYAKTA 60 KG SAĞ KOL</t>
  </si>
  <si>
    <t>HAMZA KARAKUŞ</t>
  </si>
  <si>
    <t>OTURARAK 75 KG SOL KOL</t>
  </si>
  <si>
    <t>AYAKTA 70 KG SOL KOL</t>
  </si>
  <si>
    <t>ALİ KOCA</t>
  </si>
  <si>
    <t>AYAKTA (+)90 KG SAĞ KOL</t>
  </si>
  <si>
    <t>İBRAHİM FİDAN</t>
  </si>
  <si>
    <t>AYAKTA CEREB (+)80 KG SOL KOL</t>
  </si>
  <si>
    <t>OTURARAK (+)100 KG SAĞ KOL</t>
  </si>
  <si>
    <t>AYAKTA (+)65 KG SAĞ KOL</t>
  </si>
  <si>
    <t>AYAKTA 70 KG SAĞ KOL</t>
  </si>
  <si>
    <t>AYAKTA AMP. 85 KG SAĞ KOL</t>
  </si>
  <si>
    <t>AYAKTA CEREB (+)80 KG SAĞ KOL</t>
  </si>
  <si>
    <t>AVRUPA PARA YÜZME ŞAMPİYONASI</t>
  </si>
  <si>
    <t>PORTEKİZ/ FUNCHAL</t>
  </si>
  <si>
    <t>TURGUT ASLAN YARAMAN</t>
  </si>
  <si>
    <t>50M KELEBEK S7</t>
  </si>
  <si>
    <t xml:space="preserve">SEVİLAY ÖZTÜRK </t>
  </si>
  <si>
    <t>100M SERBEST S7</t>
  </si>
  <si>
    <t>50M SIRTÜSTÜ S5</t>
  </si>
  <si>
    <t>100M SIRTÜSTÜ S7</t>
  </si>
  <si>
    <t>50 M SERBEST S7</t>
  </si>
  <si>
    <t>400M SERBEST S7</t>
  </si>
  <si>
    <t>200M KARIŞIK SM5</t>
  </si>
  <si>
    <t>50M KELEBEK S5</t>
  </si>
  <si>
    <t>50M SIRTÜSTÜ (S5)</t>
  </si>
  <si>
    <t>UMUT ÜNLÜ</t>
  </si>
  <si>
    <t>150M KARIŞIK SM3</t>
  </si>
  <si>
    <t>200M SERBEST S3</t>
  </si>
  <si>
    <t>FAALİYETİN TÜRÜ</t>
  </si>
  <si>
    <t>ISSF HAVALI VE ATEŞLİ SİLAHLAR BÜYÜKLER DÜNYA ŞAMPİYONASI</t>
  </si>
  <si>
    <t>06-18 KASIM 2025</t>
  </si>
  <si>
    <t>25M STANDART TABANCA</t>
  </si>
  <si>
    <t>DAMLA KÖSE, MERT NALBANT</t>
  </si>
  <si>
    <t>10M HAVALI TÜFEK KARMA TAKIM</t>
  </si>
  <si>
    <t>ŞEVVAL İLAYDA TARHAN, ŞİMAL YILMAZ, ESRA BOZABALI</t>
  </si>
  <si>
    <t>25M STANDART TABANCA KADIN TAKIM</t>
  </si>
  <si>
    <t>PARA-DÜNYA ŞAMPİYONASI</t>
  </si>
  <si>
    <t>WSPS PARA TRAP DÜNYA ŞAMPİYONASI</t>
  </si>
  <si>
    <t>ÇEKYA/ BRNO</t>
  </si>
  <si>
    <t>09-15 EYLÜL 2025</t>
  </si>
  <si>
    <t>MUAZ ERDEN MADRAN</t>
  </si>
  <si>
    <t>PARA TRAP (PT3)</t>
  </si>
  <si>
    <t>MASTERLAR SALON DÜNYA ATLETİZM ŞAMPİYONASI</t>
  </si>
  <si>
    <t>AMERİKA BİRLEŞİK DEVLETLERİ/ FLORIDA - ALACHUA</t>
  </si>
  <si>
    <t>22-30 MART 2025</t>
  </si>
  <si>
    <t>MEHTAP GÖNÜLŞEN</t>
  </si>
  <si>
    <t>HÜLYA FİGEN KARADAĞ</t>
  </si>
  <si>
    <t>DÜNYA PARA ATLETİZM ŞAMPİYONASI</t>
  </si>
  <si>
    <t>27 EYLÜL - 05 EKİM 2025</t>
  </si>
  <si>
    <t xml:space="preserve">100M T54 </t>
  </si>
  <si>
    <t>YÜKSEK ATLAMA T47</t>
  </si>
  <si>
    <t>U23 TEKERLEKLİ SANDALYE BASKETBOL DÜNYA ŞAMPİYONASI</t>
  </si>
  <si>
    <t>7-21 HAZİRAN 2025</t>
  </si>
  <si>
    <t>U23 TEKERLEKLİ SANDALYE BASKETBOL MİLLİ TAKIMI (ABDULKERİM GÖKPUR ,ARDA ALBAYRAK, BARAN OĞUZ, BUĞRA ERGUN, BURAK AYGAN, HAMZA ORÇUN DÖNGÜL, HASAN EFETÜRK, MEHMET PAYAM , ONUR AYHAN EROĞLU, SALİM KURŞUN, BİLAL MERT TAŞOĞLU, VEDAT KÜÇÜKYILMAZ)</t>
  </si>
  <si>
    <t>TEKERLEKLİ SANDALYE BASKETBOL</t>
  </si>
  <si>
    <t>13-16 MART 2025</t>
  </si>
  <si>
    <t>BERKAY KARAKURT, UFUK KAPUSUZ</t>
  </si>
  <si>
    <t>2025 PBA DÜNYA ŞAMPİYONASI</t>
  </si>
  <si>
    <t>GÜNEY KORE/ SEUL</t>
  </si>
  <si>
    <t>17 MART 2025</t>
  </si>
  <si>
    <t>3 BANT BİLARDO GENÇLER DÜNYA ŞAMPİYONASI</t>
  </si>
  <si>
    <t>26-28 EYLÜL 2025</t>
  </si>
  <si>
    <t>ATABERK ÇERKEZ</t>
  </si>
  <si>
    <t>KADINLAR BOCCE PETANK DÜNYA ŞAMPİYONASI</t>
  </si>
  <si>
    <t>FRANSA/ DOUAI</t>
  </si>
  <si>
    <t>09-12 EKİM 2025</t>
  </si>
  <si>
    <t>YAĞMUR TOSUN</t>
  </si>
  <si>
    <t>DÜNYA ÜMİTLER VE GENÇLER  BOCCE (VOLO) ŞAMPİYONASI</t>
  </si>
  <si>
    <t>21-25 EKİM 2025</t>
  </si>
  <si>
    <t>GÖRKEM DURAN</t>
  </si>
  <si>
    <t>KOMBİNE</t>
  </si>
  <si>
    <t>DÜNYA ELEKTRONİK DART ŞAMPİYONASI</t>
  </si>
  <si>
    <t>SLOVAKYA/ LUCENEC</t>
  </si>
  <si>
    <t>25 EKİM - 01 KASIM 2025</t>
  </si>
  <si>
    <t>NAZLI TUTAR</t>
  </si>
  <si>
    <t>FARUK BERKAY ATASAYAR</t>
  </si>
  <si>
    <t>FARUK BERKAY ATASAYAR, BEDİRHAN NAS</t>
  </si>
  <si>
    <t>EŞLİ MÜSABAKA</t>
  </si>
  <si>
    <t>CEYLİN ATAŞ</t>
  </si>
  <si>
    <t>BEDİRHAN NAS</t>
  </si>
  <si>
    <t>ELEKRTONİK DART GENÇ ERKEK MİLLİ TAKIMI (FARUK BERKAY ATASAYAR, BEDİRHAN NAS, AYTAÇ ŞİMŞEK, OSMAN SARIKOYUNCU, ENES MÂLİK AKGÖZ, KEREM ÇALIKIRAN, HÜSEYİN EFE KARCI, TUĞRANER BOYLU)</t>
  </si>
  <si>
    <t>HAVVANUR KARAMAN</t>
  </si>
  <si>
    <t>BULLSHOTER</t>
  </si>
  <si>
    <t>CEYLİN ÇETİN</t>
  </si>
  <si>
    <t>CRICKET</t>
  </si>
  <si>
    <t>HAFİZE NAZ SÖNMEZ</t>
  </si>
  <si>
    <t>FRANSA/ PLAINTEL</t>
  </si>
  <si>
    <t>27 EKİM - 01 KASIM 2025</t>
  </si>
  <si>
    <t>PETANK</t>
  </si>
  <si>
    <t>NAZMİYE AL</t>
  </si>
  <si>
    <t>DÜNYA KADINLAR VE KARIŞIK BOCCE (VOLO) ŞAMPİYONASI</t>
  </si>
  <si>
    <t>FRANSA/ MACON</t>
  </si>
  <si>
    <t>12-15 KASIM 2025</t>
  </si>
  <si>
    <t>BUKET ÖZTÜRK, EMİNE DURSUN</t>
  </si>
  <si>
    <t>MİNE TÜRKER</t>
  </si>
  <si>
    <t>WDF LAKESIDE DÜNYA DART ŞAMPİYONASI</t>
  </si>
  <si>
    <t>İNGİLTERE/ FRIMLEY GREEN</t>
  </si>
  <si>
    <t>28 KASIM - 07 ARALIK 2025</t>
  </si>
  <si>
    <t>IBA KADINLAR DÜNYA BOKS ŞAMPİYONASI</t>
  </si>
  <si>
    <t>SIRBİSTAN/ NİŞ</t>
  </si>
  <si>
    <t>08-17 MART 2025</t>
  </si>
  <si>
    <t>ESRA YILDIZ KAHRAMAN</t>
  </si>
  <si>
    <t>WB DÜNYA BOKS ŞAMPİYONASI</t>
  </si>
  <si>
    <t>04-14 EYLÜL 2025</t>
  </si>
  <si>
    <t>ARTİSTİK CİMNASTİK DÜNYA ŞAMPİYONASI</t>
  </si>
  <si>
    <t>ENDONEZYA/ CAKARTA</t>
  </si>
  <si>
    <t>19-25 EKİM 2025</t>
  </si>
  <si>
    <t>WDSF HIP HOP BATTLE DÜNYA ŞAMPİYONASI</t>
  </si>
  <si>
    <t>12-13 NİSAN 2025</t>
  </si>
  <si>
    <t>6 (YK HIP HOP)</t>
  </si>
  <si>
    <t>1 (YK HIP HOP)</t>
  </si>
  <si>
    <t>MİRA CEMRE HEPGÜR</t>
  </si>
  <si>
    <t>WDSF 21 YAŞ ALTI STANDART DÜNYA ŞAMPİYONASI</t>
  </si>
  <si>
    <t>LETONYA/ SALASPILS</t>
  </si>
  <si>
    <t>15 KASIM 2025</t>
  </si>
  <si>
    <t>BATU SANDIRAZ, NEHİR ÇAM</t>
  </si>
  <si>
    <t xml:space="preserve"> STANDART</t>
  </si>
  <si>
    <t>WDSF DÜNYA ŞAMPİYONASI (MODERN &amp; CONTEMPORARY DANS, JAZZ DANCE, SHOW DANCE)</t>
  </si>
  <si>
    <t>12-14 ARALIK 2025</t>
  </si>
  <si>
    <t>MAYA AKGÜN</t>
  </si>
  <si>
    <t>MODERN &amp; ÇAĞDAŞ</t>
  </si>
  <si>
    <t>SOLO KADINLAR</t>
  </si>
  <si>
    <t>MAYA AKGÜN, LİZA AKGÜN</t>
  </si>
  <si>
    <t>YILDIRIM CEYLAN</t>
  </si>
  <si>
    <t>JAZZ DANCE SOLO</t>
  </si>
  <si>
    <t>YAĞIZ AVCIOĞLU</t>
  </si>
  <si>
    <t>MAYA AKGÜN, MASAL ÜSTÜN</t>
  </si>
  <si>
    <t xml:space="preserve">JAZZ DANCE </t>
  </si>
  <si>
    <t>ELİF TANEM AKIN, ELİSA ILGIN UZUNLU</t>
  </si>
  <si>
    <t>SHOW DANCE DUO</t>
  </si>
  <si>
    <t>BDK MOTİON</t>
  </si>
  <si>
    <t xml:space="preserve">JAZZ DANCE KÜÇÜK TAKIM </t>
  </si>
  <si>
    <t>SECRETS KEEPER</t>
  </si>
  <si>
    <t>SHOW DANCE KÜÇÜK TAKIM</t>
  </si>
  <si>
    <t>BDK STARS</t>
  </si>
  <si>
    <t>MODER&amp;COMTEMPORARY KÜÇÜK TAKIM</t>
  </si>
  <si>
    <t>WDSF DÜNYA KARAYİP DANSLARI ŞAMPİYONASI</t>
  </si>
  <si>
    <t>06-07 ARALIK 2025</t>
  </si>
  <si>
    <t>NAZ DÖNMEZ, GÜNEŞ LARA HAKANASLAN</t>
  </si>
  <si>
    <t>ADULT BACATHA SHINE DUO</t>
  </si>
  <si>
    <t>EMİRCAN YALÇIN, ALİNA TURCAN</t>
  </si>
  <si>
    <t>SALSA ON ONE ÇİFTLER</t>
  </si>
  <si>
    <t>NAZ DÖNMEZ-GÜNEŞ LARA HAKANASLAN</t>
  </si>
  <si>
    <t>ADULT SALSA SHINE DUO</t>
  </si>
  <si>
    <t>ECE UÇAR, CEREN CİRİTÇİ</t>
  </si>
  <si>
    <t>JUNIOR SALSA SHINE DUO</t>
  </si>
  <si>
    <t>ADULT SALSA SHINE SOLO</t>
  </si>
  <si>
    <t>ATLAS OKUDAN</t>
  </si>
  <si>
    <t>JUNIOR SALSA SHINE SOLO</t>
  </si>
  <si>
    <t>CEREN ABBAS, ECEMSU AYDIN ÖZKAN</t>
  </si>
  <si>
    <t>JUNIOR BACHATA SHINE DUO</t>
  </si>
  <si>
    <t>EGE DÖNMEZ, NAZ DÖNMEZ</t>
  </si>
  <si>
    <t>ADULT SALSA ON TWO</t>
  </si>
  <si>
    <t>NEHİR BİLMİŞ, BEREN AYDIN</t>
  </si>
  <si>
    <t>PARA DANS DÜNYA ŞAMPİYONASI</t>
  </si>
  <si>
    <t>SLOVAKYA/ KOSICE</t>
  </si>
  <si>
    <t>21-23 KASIM 2025</t>
  </si>
  <si>
    <t>SINGLE CONVENTIONAL CLASS 1</t>
  </si>
  <si>
    <t>SINGLE FREESTYLE CLASS 1</t>
  </si>
  <si>
    <t>MELİSA TAŞGIN, BARIŞ BAYRAKTAR</t>
  </si>
  <si>
    <t>COMBI FREESTYLE CLASS 1</t>
  </si>
  <si>
    <t>YILDIZLAR VE GENÇLER ESKRİM DÜNYA ŞAMPİYONASI</t>
  </si>
  <si>
    <t>ÇİN/ WUXI</t>
  </si>
  <si>
    <t>07-15 NİSAN 2025</t>
  </si>
  <si>
    <t>CANDENİZ BERRAK</t>
  </si>
  <si>
    <t>IWAS BÜYÜKLER PARA ESKRİM DÜNYA ŞAMPİYONASI</t>
  </si>
  <si>
    <t>GÜNEY KORE/ IKSAN</t>
  </si>
  <si>
    <t>28 AĞUSTOS - 07 EYLÜL 2025</t>
  </si>
  <si>
    <t>A - EPE</t>
  </si>
  <si>
    <t>E SPOR</t>
  </si>
  <si>
    <t>IESF DÜNYA ESPORTS ŞAMPİYONASI 2025</t>
  </si>
  <si>
    <t>01-07 ARALIK 2025</t>
  </si>
  <si>
    <t xml:space="preserve">BÜYÜKLER
</t>
  </si>
  <si>
    <t>ŞİYAR AKBULUT, FURKAN AKBULUT, AHMET TAHA BATIR, SİDAR MENTEŞE, MEHMET İBRAHİM İLGÜN</t>
  </si>
  <si>
    <t>MLLB TAKIM</t>
  </si>
  <si>
    <t>IHAA DÜNYA ATLI OKÇULUK ÇOCUKLAR ŞAMPİYONASI</t>
  </si>
  <si>
    <t>ENDONEZYA/ BATI CAVA</t>
  </si>
  <si>
    <t>09-13 TEMMUZ 2025</t>
  </si>
  <si>
    <t>MUHAMMED CENGİZ KILIÇ</t>
  </si>
  <si>
    <t>FINAL RANKING 14 YAŞ</t>
  </si>
  <si>
    <t>FINAL RANKING MIXED</t>
  </si>
  <si>
    <t>STYLE RANKING - TABLA SKIRMISH MIX 14 YAŞ</t>
  </si>
  <si>
    <t>STYLE RANKING - TABLA SKIRMISH MIX MIXED</t>
  </si>
  <si>
    <t>STYLE RANKING - TOWER 90 14 YAŞ</t>
  </si>
  <si>
    <t>STYLE RANKING - TOWER 90 MIXED</t>
  </si>
  <si>
    <t>GELENEKSEL ATLI OKÇULUK YILDIZ MİLLİ TAKIMI (ALİ BAYAR, ALPEREN DEMİR, MUHAMMED CENGİZ KILIÇ)</t>
  </si>
  <si>
    <t>TEAM RANKING 14 YAŞ TAKIM</t>
  </si>
  <si>
    <t>STYLE RANKING RAID 234 14 YAŞ</t>
  </si>
  <si>
    <t>GELENEKSEL ATLI OKÇULUK YILDIZ MİLLİ TAKIMI (ALİ BAYAR, ALPEREN DEMİR, MUHAMMED CENGİZ KILIÇ, MUSAB İSMAİL ŞAHANOĞLU)</t>
  </si>
  <si>
    <t>TEAM RANKING MIXED
KARMA YAŞ</t>
  </si>
  <si>
    <t>STYLE RANKING RAID 234 MIXED</t>
  </si>
  <si>
    <t>DÜNYA KARAKUCAK GÜREŞ ŞAMPİYONASI</t>
  </si>
  <si>
    <t>TÜRKİYE/ KAHRAMANMARAŞ</t>
  </si>
  <si>
    <t>26 EKİM 2025</t>
  </si>
  <si>
    <t>50-55 KG</t>
  </si>
  <si>
    <t>EMİRCAN ÇOLAK</t>
  </si>
  <si>
    <t>HAMZA ZOPALI</t>
  </si>
  <si>
    <t>MUHSİN BARBAK</t>
  </si>
  <si>
    <t>COŞKUN KELEŞ</t>
  </si>
  <si>
    <t>BAHRİ SÖYLER</t>
  </si>
  <si>
    <t>ALİ KURŞUN</t>
  </si>
  <si>
    <t>ŞABAN KIZILTAŞ</t>
  </si>
  <si>
    <t>2025 DÜNYA ŞAMPİYONASI SAVETE COMBAT BÜYÜKLER  GENÇLER ELEME İLE FİNAL</t>
  </si>
  <si>
    <t>BULGARİSTAN /PLOVDİV</t>
  </si>
  <si>
    <t xml:space="preserve">02-06 TEMMUZ  2025 </t>
  </si>
  <si>
    <t xml:space="preserve">GENÇLER KADIN  </t>
  </si>
  <si>
    <t>SAFİYE YAYILKAN</t>
  </si>
  <si>
    <t>SAVATE 60 KG</t>
  </si>
  <si>
    <t xml:space="preserve">SAVATE ASSAUT DÜNYA GENÇLER ŞAMPİYONASI </t>
  </si>
  <si>
    <t xml:space="preserve">ÖZBEKİSTAN/ TAŞKENT </t>
  </si>
  <si>
    <t>23-27 TEMMUZ 2025</t>
  </si>
  <si>
    <t>9 (GK)
11 (GE)</t>
  </si>
  <si>
    <t>KEREM ÖZKAN</t>
  </si>
  <si>
    <t>SAVATE (+) 85 KG</t>
  </si>
  <si>
    <t>MEHMET EMİN ERTUĞRUL</t>
  </si>
  <si>
    <t>SAVATE 80 KG</t>
  </si>
  <si>
    <t xml:space="preserve">FIAS 2025 ÜMİTLER VE  GENÇLER COMBAT SAMBO DÜNYA ŞAMPİYONASI </t>
  </si>
  <si>
    <t>ENDONEZYA/ JAKARTA</t>
  </si>
  <si>
    <t>02-06 EKİM 2025</t>
  </si>
  <si>
    <t>15 (GK)
14 (GE)
19 (ÜK)
20 (ÜE)</t>
  </si>
  <si>
    <t>15 (GK)
14 (GE)
11 (ÜK)
20 (ÜE)</t>
  </si>
  <si>
    <t>CEYLİN MUTİŞ</t>
  </si>
  <si>
    <t>SAVATE COMBAT DÜNYA ŞAMPİYONASI 75KG FİNALİ (BULGARİSTAN ELEMEVE FİNALLERİN DEVAMI)</t>
  </si>
  <si>
    <t>FRANSA/ PONTIVTY</t>
  </si>
  <si>
    <t>18 EKİM 2025</t>
  </si>
  <si>
    <t>4 (75 KG)</t>
  </si>
  <si>
    <t>2 (75 KG)</t>
  </si>
  <si>
    <t>YUNUS EMRE BATMAN</t>
  </si>
  <si>
    <t>SAVATE 75 KG</t>
  </si>
  <si>
    <t>SAVATE COMBAT DÜNYA ŞAMPİYONASI  (56KG, 60KG, 80KG, 85KG )FİNALİ (BULGARİSTAN ELEME VE FİNALLERİN DEVAMI)</t>
  </si>
  <si>
    <t>20-22 KASIM 2025</t>
  </si>
  <si>
    <t>BÜYÜKLER ERKEK (60KG-80KG-85KG)</t>
  </si>
  <si>
    <t>4 (60 KG BE)
4 (80 KG BE)
5 (85 KG BE)
4 (56 KG BK)</t>
  </si>
  <si>
    <t>CEM YURTSEVER</t>
  </si>
  <si>
    <t>MUHAMMED YASİR POLAT</t>
  </si>
  <si>
    <t xml:space="preserve">EYÜP TAŞDEMİR </t>
  </si>
  <si>
    <t>SAVATE 85 KG</t>
  </si>
  <si>
    <t>SAVATE 56 KG</t>
  </si>
  <si>
    <t>IPC DÜNYA PARA ATLETİZM ŞAMPİYONASI</t>
  </si>
  <si>
    <t>2025 IBSA FUTSAL DÜNYA ŞAMPİYONASI</t>
  </si>
  <si>
    <t>06-16 KASIM 2025</t>
  </si>
  <si>
    <t>FUTSAL BÜYÜK ERKEK MİLLİ TAKIMI (ZEKİ TUNÇ, DURAN VAKIF, MAHİR KAZAN, SERKAN DAYANĞAÇ, FURKAN ERGİN, ÇAĞATAY ÇELİK, YUSUFCAN ÖZKARA, FIRAT ÇAM, MURAT FİLİZ, HASAN AYTAÇ, HAMDİ AYDEMİR, SEDAT KONU)</t>
  </si>
  <si>
    <t>FUTSAL TAKIM</t>
  </si>
  <si>
    <t>28 TEMMUZ - 03 AĞUSTOS 2025</t>
  </si>
  <si>
    <t>40 (FS)
44 (GR)
38 (WW)</t>
  </si>
  <si>
    <t>11 (FS)
7 (GR)
11 (WW)</t>
  </si>
  <si>
    <t>AHMET ENES UZUN</t>
  </si>
  <si>
    <t>92 KG GR</t>
  </si>
  <si>
    <t>73 KG WW</t>
  </si>
  <si>
    <t>17-24 AĞUSTOS 2025</t>
  </si>
  <si>
    <t>45 (FS)
42 (GR)
39 (WW)</t>
  </si>
  <si>
    <t>8 (FS)
11 (GR)
6 (WW)</t>
  </si>
  <si>
    <t>13-21 EYLÜL 2025</t>
  </si>
  <si>
    <t>62 (FS)
57 (GR)
50 (WW)</t>
  </si>
  <si>
    <t>32 (FS)
15 (GR)
6 (WW)</t>
  </si>
  <si>
    <t>AHMET YILMAZ</t>
  </si>
  <si>
    <t>MACARİSTAN/ TATABANYA</t>
  </si>
  <si>
    <t>07-12 EKİM 2025</t>
  </si>
  <si>
    <t>20 (FS)
19 (GR)</t>
  </si>
  <si>
    <t>VASIF ALİYAR ARZIMANOV</t>
  </si>
  <si>
    <t>MASTERLAR A</t>
  </si>
  <si>
    <t>MEHMETALİ KÜÇÜKOSMAN</t>
  </si>
  <si>
    <t>88 KG GR</t>
  </si>
  <si>
    <t>HÜSEYİN MEMİ</t>
  </si>
  <si>
    <t>MASTERLAR C</t>
  </si>
  <si>
    <t>MASTERLAR D</t>
  </si>
  <si>
    <t>SALİH ERİNÇ</t>
  </si>
  <si>
    <t>MASTERLAR E</t>
  </si>
  <si>
    <t>SERHAT SARIÇİÇEK</t>
  </si>
  <si>
    <t>AYDIN HALIMOĞLU</t>
  </si>
  <si>
    <t>MÜKERREM KIYI</t>
  </si>
  <si>
    <t>MEHMET TÖGAL</t>
  </si>
  <si>
    <t>20-27 EKİM 2025</t>
  </si>
  <si>
    <t>45 (FS)
44 (GR)
39 (WW)</t>
  </si>
  <si>
    <t>5 (FS)
14 (GR)
4 (WW)</t>
  </si>
  <si>
    <t>DÜNYA U15, U17 &amp; U20 PANKRATION &amp; AMATÖR MMA ŞAMPİYONASI</t>
  </si>
  <si>
    <t>05-09 KASIM 2025</t>
  </si>
  <si>
    <t>U15
U17
U20</t>
  </si>
  <si>
    <t>17
12 (U15)
13 (U17-E)
6 (U17-K)
13 (U20-E)</t>
  </si>
  <si>
    <t xml:space="preserve">
7 (U15)
12 (U17-E)
6 (U17-K)
10 (U20-E)</t>
  </si>
  <si>
    <t>EFE YİĞİT ŞAHİN</t>
  </si>
  <si>
    <t>57 KG PANKRATION GELENEKSEL</t>
  </si>
  <si>
    <t>ÇINAR KUTAY PAMUK</t>
  </si>
  <si>
    <t>100 KG AMATÖR MMA</t>
  </si>
  <si>
    <t>IWF YILDIZLAR VE GENÇLER DÜNYA HALTER ŞAMPİYONASI</t>
  </si>
  <si>
    <t>30 NİSAN -  06 MAYIS 2025</t>
  </si>
  <si>
    <t>79
46 (YK)
45 (YE)
54 (GK)
55 (GE)</t>
  </si>
  <si>
    <t>FATMA GÜL ÇEVİK</t>
  </si>
  <si>
    <t>ECRİN NAZ ŞAHİN</t>
  </si>
  <si>
    <t>NORVEÇ/ FORDE</t>
  </si>
  <si>
    <t>02-11 EKİM 2025</t>
  </si>
  <si>
    <t>61 (BK)
70 (BE)</t>
  </si>
  <si>
    <t>16 (BK)
13 (BE)</t>
  </si>
  <si>
    <t>65 KG KOPARMA</t>
  </si>
  <si>
    <t>65 KG TOPLAM</t>
  </si>
  <si>
    <t>65 KG SİLKME</t>
  </si>
  <si>
    <t>53 KG KOPARMA</t>
  </si>
  <si>
    <t>DÜNYA PARA HALTER ŞAMPİYONASI</t>
  </si>
  <si>
    <t>10-18 EKİM 2025</t>
  </si>
  <si>
    <t>70
54 (BK)
64 (BE)</t>
  </si>
  <si>
    <t xml:space="preserve">
7 (BK)
7 (BE)</t>
  </si>
  <si>
    <t>MERSIN 2025 IBSA POWERLIFTING VE BENCH PRESS DÜNYA ŞAMPİYONASI</t>
  </si>
  <si>
    <t>26 EKİM - 03 KASIM 2025</t>
  </si>
  <si>
    <t>BENCH PRESS 67,5 KG</t>
  </si>
  <si>
    <t>YUNUS ALİ BAŞARAN</t>
  </si>
  <si>
    <t>BENCH PRESS 82,5 KG</t>
  </si>
  <si>
    <t>BENCH PRESS 60 KG</t>
  </si>
  <si>
    <t>MELİSA DURAK</t>
  </si>
  <si>
    <t>BENCH PRESS 90 KG</t>
  </si>
  <si>
    <t>BENCH PRESS 100 KG</t>
  </si>
  <si>
    <t>BENCH PRESS 110 KG</t>
  </si>
  <si>
    <t>POWERLIFTING 60 KG SQUAT</t>
  </si>
  <si>
    <t>POWERLIFTING 60 KG DEADLIFT</t>
  </si>
  <si>
    <t>POWERLIFTING 60 KG TOPLAM</t>
  </si>
  <si>
    <t>POWERLIFTING 60 KG BENCH PRESS</t>
  </si>
  <si>
    <t>POWERLIFTING 67,5 KG SQUAT</t>
  </si>
  <si>
    <t>POWERLIFTING 67,5 KG BENCH PRESS</t>
  </si>
  <si>
    <t>POWERLIFTING 67,5 KG DEADLIFT</t>
  </si>
  <si>
    <t>POWERLIFTING 67,5 KG TOPLAM</t>
  </si>
  <si>
    <t>POWERLIFTING 90 KG BENCH PRESS</t>
  </si>
  <si>
    <t>POWERLIFTING 90 KG DEADLIFT</t>
  </si>
  <si>
    <t>POWERLIFTING 82,5 KG SQUAT</t>
  </si>
  <si>
    <t>POWERLIFTING 82,5 KG BENCH PRESS</t>
  </si>
  <si>
    <t>POWERLIFTING 82,5 KG DEADLIFT</t>
  </si>
  <si>
    <t>POWERLIFTING 82,5 KG TOPLAM</t>
  </si>
  <si>
    <t>POWERLIFTING 100 KG SQUAT</t>
  </si>
  <si>
    <t>POWERLIFTING 100 KG BENCH PRESS</t>
  </si>
  <si>
    <t>POWERLIFTING100 KG DEADLIFT</t>
  </si>
  <si>
    <t>POWERLIFTING 100 KG TOPLAM</t>
  </si>
  <si>
    <t xml:space="preserve">2025 FAI F3K MODEL UÇAK DÜNYA  ŞAMPİYONASI </t>
  </si>
  <si>
    <t>ALMANYA/ TARP</t>
  </si>
  <si>
    <t>26 TEMMUZ - 02 AĞUSTOS 2025</t>
  </si>
  <si>
    <t>CANSU BİRGÜL</t>
  </si>
  <si>
    <t xml:space="preserve"> F3K - JUNIORS</t>
  </si>
  <si>
    <t>ASUDE SÜMEYYE KONAN</t>
  </si>
  <si>
    <t>13. FAI DÜNYA YAMAÇ PARAŞÜTÜ HEDEF ŞAMPİYONASI
(13TH FAI WORLD PARAGLIDING ACCURACY CHAMPIONSHIP)</t>
  </si>
  <si>
    <t>09-19 EKİM 2025</t>
  </si>
  <si>
    <t>YAMAÇ PARAŞÜTÜ</t>
  </si>
  <si>
    <t>FAI UZAY MODELLERİ GENÇLER VE BÜYÜKLER DÜNYA ŞAMPİYONASI
2025 FAI WORLD CHAMPIONSHIP FOR SPACE MODELS (FOR JUNIORS AND SENIORS)</t>
  </si>
  <si>
    <t>SIRBİSTAN/ ZRENJANIN</t>
  </si>
  <si>
    <t>23-28 AĞUSTOS 2025</t>
  </si>
  <si>
    <t>HACERNAZ KAYA, ELİF TOKER, ÇINAR SARIKURT</t>
  </si>
  <si>
    <t>S9A GYROCOPTER</t>
  </si>
  <si>
    <t>13. FAI WORLD PARAGLIDING ACCURACY CHAMPIONSHIP</t>
  </si>
  <si>
    <t>9-19 EKİM 2025</t>
  </si>
  <si>
    <t xml:space="preserve">DÜNYA ÜMİTLER JUDO ŞAMPİYONASI </t>
  </si>
  <si>
    <t>27-30 AĞUSTOS 2025</t>
  </si>
  <si>
    <t>SEMA NUR YÜKSEL</t>
  </si>
  <si>
    <t>LİVANUR KAYIR</t>
  </si>
  <si>
    <t>DÜNYA VETERANLAR JUDO ŞAMPİYONASI</t>
  </si>
  <si>
    <t>03-07 KASIM 2025</t>
  </si>
  <si>
    <t>BEKİR ŞAHİN</t>
  </si>
  <si>
    <t>2025 IBSA PARA JUDO DÜNYA ŞAMPİYONASI</t>
  </si>
  <si>
    <t>13-14 MAYIS 2025</t>
  </si>
  <si>
    <t>KADIN TAKIMI (ECEM TAŞIN ÇAVDAR, CAHİDE EKE, MERVE HAJABIPOUR, DÖNDÜ YEŞİLYURT, ESMER TAŞKIN, DUYGU ÇETE ARTAR)</t>
  </si>
  <si>
    <t>PARA JUDO TAKIM</t>
  </si>
  <si>
    <t>J1 52 KG</t>
  </si>
  <si>
    <t>J2 (+)95 KG</t>
  </si>
  <si>
    <t>CAHİDE EKE</t>
  </si>
  <si>
    <t>J2 52 KG</t>
  </si>
  <si>
    <t>MERVE HAJABIPOUR</t>
  </si>
  <si>
    <t>J1 95 KG</t>
  </si>
  <si>
    <t>2025 GENÇLER VE U23 DÜNYA RAFTING ŞAMPİYONASI</t>
  </si>
  <si>
    <t>SLOVENYA/ SOLKAN</t>
  </si>
  <si>
    <t>01-06 TEMMUZ 2025</t>
  </si>
  <si>
    <t>U19
U23</t>
  </si>
  <si>
    <t>1 (U23)
5 (U19)</t>
  </si>
  <si>
    <t>U23 ERKEK RAFTİNG MİLLİ TAKIMI (AHMET RAŞİTOĞLU, EMİRHAN AKSOY, HAMZA KARABULUT, OĞUZ AVCI, YAVUZ EFE GÜNGÖR)</t>
  </si>
  <si>
    <t>RX SPRINT</t>
  </si>
  <si>
    <t>U23 ERKEK SLALOM MİLLİ TAKIMI (EGEHAN ARSLAN, BARAN AKIN, TOLGA MERT YAZICIOĞLU, EFE FURKAN KÜÇÜK, MUSTAFA KAAN AYTAÇ)</t>
  </si>
  <si>
    <t>U19 ERKEK RAFTİNG MİLLİ TAKIMI</t>
  </si>
  <si>
    <t>U19 ERKEK RAFTİNG MİLLİ TAKIMI (TOLGA MERT YAZICIOĞLU, EFE FURKAN KÜÇÜK, EGEHAN ARSLAN, MUSTAFA KAAN AYTAÇ, BARAN AKIN)</t>
  </si>
  <si>
    <t>U23 ERKEK RAFTİNG MİLLİ TAKIMI (AYDIN AKSOY, HAMZA KARABULU, YAVUZ EFE GÜNGÖR, OĞUZ AVCI, AHMET RAŞİTOĞLU)</t>
  </si>
  <si>
    <t>DÜNYA KARATE ŞAMPİYONASI</t>
  </si>
  <si>
    <t>27-30 KASIM 2025</t>
  </si>
  <si>
    <t>PARA KARATE K-30</t>
  </si>
  <si>
    <t>NESRİN CEVADZADE</t>
  </si>
  <si>
    <t>WAKO DÜNYA KICK BOKS ŞAMPİYONASI</t>
  </si>
  <si>
    <t>21-30 KASIM 2025</t>
  </si>
  <si>
    <t>BAYRAM EREN CELEP</t>
  </si>
  <si>
    <t>LOW KICK 81 KG</t>
  </si>
  <si>
    <t>BETÜL ZARARSIZ</t>
  </si>
  <si>
    <t>LİGHT CONTCT 55 KG</t>
  </si>
  <si>
    <t>LOW KICK 67 KG</t>
  </si>
  <si>
    <t>FULL CONTACT (+)70 KG</t>
  </si>
  <si>
    <t>KICK LIGHT 84 KG</t>
  </si>
  <si>
    <t>MÜCAHİT MİLLİ</t>
  </si>
  <si>
    <t>KICK LIGHT 69 KG</t>
  </si>
  <si>
    <t>SERDAR ŞAYIK</t>
  </si>
  <si>
    <t>LOW KICK 63.5 KG</t>
  </si>
  <si>
    <t>K1 STYLE 57 KG</t>
  </si>
  <si>
    <t>ADEM GÜL</t>
  </si>
  <si>
    <t>LOW KICK 91 KG</t>
  </si>
  <si>
    <t>K1 STYLE 63.5 KG</t>
  </si>
  <si>
    <t>ARDA BAŞ</t>
  </si>
  <si>
    <t>AYŞE KAPLAN</t>
  </si>
  <si>
    <t>LOW KİCK 57 KG</t>
  </si>
  <si>
    <t>ÇETİN KARAPINAR</t>
  </si>
  <si>
    <t>DİLEK EROL</t>
  </si>
  <si>
    <t>LİGHT CONTACT 70 KG</t>
  </si>
  <si>
    <t>KİCK LİGHT 70 KG</t>
  </si>
  <si>
    <t>FERİT ÖZDEMİR</t>
  </si>
  <si>
    <t>POINT FIGHTING 74 KG</t>
  </si>
  <si>
    <t>LOW KİCK 60 KG</t>
  </si>
  <si>
    <t>KICK LIGHT 65 KG</t>
  </si>
  <si>
    <t>U23 DÜNYA KÜREK ŞAMPİYONASI</t>
  </si>
  <si>
    <t>POLONYA/ POZNAN</t>
  </si>
  <si>
    <t xml:space="preserve">BLM1x
HAFİF KİLO TEK ÇİFTE </t>
  </si>
  <si>
    <t>ENES BİBER, AYTİMUR SELÇUK</t>
  </si>
  <si>
    <t>2-
İKİ TEK</t>
  </si>
  <si>
    <t>M1X
TEK ÇİFTE</t>
  </si>
  <si>
    <t>DÜNYA SALON PARA KÜREK ŞAMPİYONASI</t>
  </si>
  <si>
    <t>ÇEVRİMİÇİ</t>
  </si>
  <si>
    <t>15-23 ŞUBAT 2025</t>
  </si>
  <si>
    <t>PR2 500</t>
  </si>
  <si>
    <t>ITTF YILDIZLAR VE GENÇLER DÜNYA MASA TENİSİ ŞAMPİYONASI</t>
  </si>
  <si>
    <t>ROMANYA/ KALOŞVAR</t>
  </si>
  <si>
    <t>23-30 KASIM 2025</t>
  </si>
  <si>
    <t>GÖRKEM ÖÇAL, KENAN EREN KAHRAMAN</t>
  </si>
  <si>
    <t>2025 UIPM PENTATLON U17 DÜNYA ŞAMPİYONASI</t>
  </si>
  <si>
    <t>GÜNEY AFRİKA/ JOHANNWSBURG</t>
  </si>
  <si>
    <t>17-20 TEMMUZ 2025</t>
  </si>
  <si>
    <t>ARDA MERİÇ</t>
  </si>
  <si>
    <t>2025 UIPM TETRATLON U15 DÜNYA ŞAMPİYONASI</t>
  </si>
  <si>
    <t>13-17 AĞUSTOS 2025</t>
  </si>
  <si>
    <t>2 (U15 K)
2 (U15 E)</t>
  </si>
  <si>
    <t>MEHMET DORUK ÖZKAN, SERHAN EFE UÇARI</t>
  </si>
  <si>
    <t>ERKEK BAYRAK TAKIM</t>
  </si>
  <si>
    <t>ELİF DUMAN</t>
  </si>
  <si>
    <t>KADINLAR FERDİ</t>
  </si>
  <si>
    <t>ERKEKLER FERDİ</t>
  </si>
  <si>
    <t>AYLİN YILMAZ, ELİF DUMAN, NEVRA FANDAKLI</t>
  </si>
  <si>
    <t>MEHMET DORUK ÖZKAN, SEYİT AHMET KÜL, SERHAN EFE UÇARI</t>
  </si>
  <si>
    <t>ELİF DUMAN, MEHMET DORUK ÖZKAN</t>
  </si>
  <si>
    <t>KARMA BAYRAK TAKIM</t>
  </si>
  <si>
    <t>İSPANYA/ ARAGON</t>
  </si>
  <si>
    <t>19 EKİM 2025</t>
  </si>
  <si>
    <t>SUPERBIKE</t>
  </si>
  <si>
    <t>2025 IFMA BÜYÜKLER DÜNYA MUAYTHAİ ŞAMPİYONASI</t>
  </si>
  <si>
    <t>22-31 MAYIS 2025</t>
  </si>
  <si>
    <t>HÜSEYİN DOLU</t>
  </si>
  <si>
    <t>MUHAMMED FURKAN AYDIN</t>
  </si>
  <si>
    <t>U23 WAI KRU – MIXED INDIVIDUAL</t>
  </si>
  <si>
    <t>EZGİ KELES</t>
  </si>
  <si>
    <t>KUBRA KOCAKUS</t>
  </si>
  <si>
    <t>SALİH SAMET ORUC</t>
  </si>
  <si>
    <t>AYAZ CİNGÖZ</t>
  </si>
  <si>
    <t>MIXED DUO MAI MUAY – TEAM OPEN</t>
  </si>
  <si>
    <t>AZRA YILMAZ</t>
  </si>
  <si>
    <t>TAMAY SCHÜTTER</t>
  </si>
  <si>
    <t>SELVER AKTÜRK</t>
  </si>
  <si>
    <t>ELANUR UYSAL</t>
  </si>
  <si>
    <t>U23 FEMALE MAİ MUAY 1 OF 2</t>
  </si>
  <si>
    <t>2025 IFMA GENÇLERLER DÜNYA MUAYTHAİ ŞAMPİYONASI</t>
  </si>
  <si>
    <t>10-19 EYLÜL 2025</t>
  </si>
  <si>
    <t>HAMZA ÇAĞRI ÖNCEL</t>
  </si>
  <si>
    <t>AYŞE İKRA ERDOĞAN</t>
  </si>
  <si>
    <t>KEREM BAHRİ DEMİR</t>
  </si>
  <si>
    <t>BERRA BİLGİN</t>
  </si>
  <si>
    <t>BENGİSU KARAKOÇ</t>
  </si>
  <si>
    <t>TARIK ZİYA KAYNAR</t>
  </si>
  <si>
    <t>GÜLPERİ SUDE DEMİR</t>
  </si>
  <si>
    <t>DÜNYA BÜYÜKLER JUJİTSU ŞAMPİYONASI</t>
  </si>
  <si>
    <t>01-07 KASIM 2025</t>
  </si>
  <si>
    <t>2025 GENÇLER DÜNYA OKÇULUK ŞAMPİYONASI</t>
  </si>
  <si>
    <t>KANADA/ WINNIPEG</t>
  </si>
  <si>
    <t>YILDIZLAR
U18
GENÇLER</t>
  </si>
  <si>
    <t>MAKARALI YAY U21 GENÇ KADIN MİLLİ TAKIMI (DEFNE ÇAKMAK, BETÜL ÖZBEK, BEGÜM YUVA)</t>
  </si>
  <si>
    <t>KLASİK YAY YILDIZ ERKEK MİLLİ TAKIMI (MEHMET EFE ÇEVİK, ARDA EGE DÖNMEZGÜÇ, FARUK TOPUZ)</t>
  </si>
  <si>
    <t>U18 KADETLER</t>
  </si>
  <si>
    <t>2025 DÜNYA PARA OKÇULUK ŞAMPİYONASI</t>
  </si>
  <si>
    <t>GÜNEY KORE/ GWANGJU</t>
  </si>
  <si>
    <t>22-28 EYLÜL 2025</t>
  </si>
  <si>
    <t xml:space="preserve"> ÖZNUR CÜRE GİRDİ, BÜŞRA FATMA ÜN</t>
  </si>
  <si>
    <t>NİHAT TÜRKMENOĞLU, YİĞİT CANER AYDIN</t>
  </si>
  <si>
    <t>ÖZNUR CÜRE GİRDİ, KENAN BABAOĞLU</t>
  </si>
  <si>
    <t>MAKARALI YAY AÇIK KARMA TAKIMLAR</t>
  </si>
  <si>
    <t xml:space="preserve"> ÖZNUR CÜRE GİRDİ</t>
  </si>
  <si>
    <t>FIA DÜNYA RALLİ ŞAMPİYONASI FİNALİ</t>
  </si>
  <si>
    <t>ALİ TÜRKKAN</t>
  </si>
  <si>
    <t>JWRC</t>
  </si>
  <si>
    <t>OYTUN ALBAYRAK</t>
  </si>
  <si>
    <t>UĞUR SOYLU</t>
  </si>
  <si>
    <t>MASTERS CUP</t>
  </si>
  <si>
    <t>VIRTUS DÜNYA KAYAK ŞAMPİYONASI</t>
  </si>
  <si>
    <t>FRANSA/ TIGNES</t>
  </si>
  <si>
    <t>30 MART - 05 NİSAN 2025</t>
  </si>
  <si>
    <t>MUHSİN MURAT BİNGÜL</t>
  </si>
  <si>
    <t>BÜYÜK SLALOM</t>
  </si>
  <si>
    <t>2025 VIRTUS DÜNYA YÜZME ŞAMPİYONASI</t>
  </si>
  <si>
    <t>20-29 AĞUSTOS 2025</t>
  </si>
  <si>
    <t>BİLGE KAĞAN YILGIN</t>
  </si>
  <si>
    <t>400M SERBEST OTİZM</t>
  </si>
  <si>
    <t>1500M SERBEST OTİZM</t>
  </si>
  <si>
    <t>800M SERBEST OTİZM</t>
  </si>
  <si>
    <t>ULAŞ YILMAZOĞLU</t>
  </si>
  <si>
    <t>200M KARIŞIK MENTAL</t>
  </si>
  <si>
    <t>1500M SERBEST MENTAL</t>
  </si>
  <si>
    <t>200M SERBEST OTİZM</t>
  </si>
  <si>
    <t>400M SERBEST MENTAL</t>
  </si>
  <si>
    <t>400M KARIŞIK MENTAL</t>
  </si>
  <si>
    <t>KORCAN BULUT ÖZDEMİR</t>
  </si>
  <si>
    <t>50M KELEBEK MENTAL</t>
  </si>
  <si>
    <t>50M SERBEST MENTAL</t>
  </si>
  <si>
    <t>ZEYNEP DURU ÇİFÇİ</t>
  </si>
  <si>
    <t>MEHMET EMİN EĞİLMEZ</t>
  </si>
  <si>
    <t>800M T20</t>
  </si>
  <si>
    <t>VIRTUS DÜNYA MASA TENİSİ ŞAMPİYONASI</t>
  </si>
  <si>
    <t>01-08 KASIM 2025</t>
  </si>
  <si>
    <t>TEKLER MENTAL</t>
  </si>
  <si>
    <t>ENES BURÇ, THOMAS SALLIER (FRA)</t>
  </si>
  <si>
    <t>ÇİFTLER OTİZM</t>
  </si>
  <si>
    <t>SÜMEYRA TÜRK</t>
  </si>
  <si>
    <t>ENES BURÇ</t>
  </si>
  <si>
    <t>TEKLER OTİZM</t>
  </si>
  <si>
    <t>SIRBİSTAN/ VRNJAČKA BANJA</t>
  </si>
  <si>
    <t>19-29 MART 2025</t>
  </si>
  <si>
    <t>WCM DÜNYA YAŞ GRUPLARI HIZLI VE YILDIRIM SATRANÇ TURNUVASI</t>
  </si>
  <si>
    <t>16-17 NİSAN 2025</t>
  </si>
  <si>
    <t>DÜNYA YAŞ GRUPLARI SATRANÇ ŞAMPİYONASI  (08-10-12 YAŞ)</t>
  </si>
  <si>
    <t>18 EYLÜL -01 EKİM 2025</t>
  </si>
  <si>
    <t xml:space="preserve">KÜÇÜKLER </t>
  </si>
  <si>
    <t>FIDE DÜNYA 9-17 YAŞ ALTI HIZLI  ŞAMPİYONASI</t>
  </si>
  <si>
    <t>16-18 ARALIK 2025</t>
  </si>
  <si>
    <t>ELİF DEFNE ÖZER</t>
  </si>
  <si>
    <t>ALİ GÜR</t>
  </si>
  <si>
    <t>FIDE DÜNYA 9-17 YAŞ ALTI YILDIRIM ŞAMPİYONASI</t>
  </si>
  <si>
    <t>19-20 ARALIK 2025</t>
  </si>
  <si>
    <t>ELİF EREN</t>
  </si>
  <si>
    <t>09 YAŞ KIZLAR</t>
  </si>
  <si>
    <t>CMAS SERBEST DALIŞ HAVUZ DÜNYA ŞAMPİYONASI</t>
  </si>
  <si>
    <t>18-25 MAYIS 2025</t>
  </si>
  <si>
    <t>DİNAMİK APNEA PALETSİZ (DNF)</t>
  </si>
  <si>
    <t>2X50 METRE HIZ</t>
  </si>
  <si>
    <t>ECE AKGÜN</t>
  </si>
  <si>
    <t>STATİK APNEA (STA)</t>
  </si>
  <si>
    <t>DİNAMİK APNEA (DYN)</t>
  </si>
  <si>
    <t>EDİZ DUMAN</t>
  </si>
  <si>
    <t>GÖRKEM İPEK ÖZAY</t>
  </si>
  <si>
    <t>TİMUR ALP KURU</t>
  </si>
  <si>
    <t>DİNAMİK APNEA ÇİFT PALET (DNY-BF)</t>
  </si>
  <si>
    <t>8X50M HIZ</t>
  </si>
  <si>
    <t>POLAT KAAN PERÇİNER</t>
  </si>
  <si>
    <t>2025 CMAS PALETLİ YÜZME BÜYÜKLER SALON DÜNYA ŞAMPİYONASI</t>
  </si>
  <si>
    <t>YUNANİSTAN/ SAKIZ ADASI</t>
  </si>
  <si>
    <t>19-23 HAZİRAN 2025</t>
  </si>
  <si>
    <t>4X50M SUÜSTÜ GENÇ ERKEK BAYRAK TAKIMI (ALİ ARAS ÖDÜM, ÖMER KAYRA AKTÜRK, EGE KEREM YAMANOĞLU, SEYDİ KAZIMOĞLU)</t>
  </si>
  <si>
    <t>4X50M PALETLİ YÜZME BAYRAK TAKIM</t>
  </si>
  <si>
    <t>CMAS SERBEST DALIŞ OUTDOOR DÜNYA ŞAMPİYONASI</t>
  </si>
  <si>
    <t>YUNANİSTAN/ PREVEZE - MYTIKAS</t>
  </si>
  <si>
    <t>05-18 EYLÜL 2025</t>
  </si>
  <si>
    <t>PALETSİZ SABİT AĞIRLIK (CNF)</t>
  </si>
  <si>
    <t>MASTERLAR
M1 (50-59 yaş)</t>
  </si>
  <si>
    <t>CMAS SUALTI FOTOĞRAF VE VİDEO DÜNYA ŞAMPİYONASI</t>
  </si>
  <si>
    <t>İSPANYA/ L'STARTIT</t>
  </si>
  <si>
    <t>06-12 EKİM 2025</t>
  </si>
  <si>
    <t>CAN TÜRKTAN, ÇAĞATAY ARICAN</t>
  </si>
  <si>
    <t>FOTOĞRAF-MAKRO</t>
  </si>
  <si>
    <t>ERKAN BALK, OLCAY YILMAZ</t>
  </si>
  <si>
    <t>VİDEO-YARATICI FİLM</t>
  </si>
  <si>
    <t>CAN TÜRKTAN</t>
  </si>
  <si>
    <t>FOTOĞRAF-BALIK</t>
  </si>
  <si>
    <t>FOTOĞRAF-YARATICI</t>
  </si>
  <si>
    <t>FOTOĞRAF-AKILLI CİHAZ</t>
  </si>
  <si>
    <t>CMAS PALETLİ YÜZME AÇIK SU BÜYÜKLER VE GENÇLER DÜNYA ŞAMPİYONASI</t>
  </si>
  <si>
    <t>MISIR/ MARINE ALAMEIN</t>
  </si>
  <si>
    <t>09-11 EKİM 2025</t>
  </si>
  <si>
    <t>11 GENÇLER
11 BÜYÜKLER</t>
  </si>
  <si>
    <t>5KM SUÜSTÜ</t>
  </si>
  <si>
    <t>1KM SUÜSTÜ</t>
  </si>
  <si>
    <t>BİRLEŞİK ARAP EMİRLİKLERİ/ FUJAIRAH</t>
  </si>
  <si>
    <t>10-14 MAYIS 2025</t>
  </si>
  <si>
    <t>SENA YILMAZ</t>
  </si>
  <si>
    <t>YUNUS ALİ KÖRPE</t>
  </si>
  <si>
    <t>BERFİN AVCI</t>
  </si>
  <si>
    <t>EYLÜL DURU VARLIK</t>
  </si>
  <si>
    <t>RAMAZAN SEVİNÇ</t>
  </si>
  <si>
    <t>24-30 EKİM 2025</t>
  </si>
  <si>
    <t>1 (BK)</t>
  </si>
  <si>
    <t>NAFİA KUŞ AYDIN</t>
  </si>
  <si>
    <t>DÜNYA ÜMİTLERR TAEKWONDO ŞAMPİYONASI</t>
  </si>
  <si>
    <t>03-06 ARALIK 2025</t>
  </si>
  <si>
    <t>ÜMİTLER
U21</t>
  </si>
  <si>
    <t>1 (ÜK)
2 (ÜE)</t>
  </si>
  <si>
    <t>SUDE UZUNÇAVDAR</t>
  </si>
  <si>
    <t>BEGÜM KAVUKÇUOĞLU</t>
  </si>
  <si>
    <t>ÖMER FURKAN KÖRPE</t>
  </si>
  <si>
    <t>SILA UZUNÇAVDAR</t>
  </si>
  <si>
    <t>VOLEYBOL&amp; PLAJ VOLEYBOLU</t>
  </si>
  <si>
    <t>FIVB DÜNYA KADINLAR VOLEYBOL ŞAMPİYONASI</t>
  </si>
  <si>
    <t>ÇİN/ TAYLAND -NAKHON</t>
  </si>
  <si>
    <t>22 AĞUSTOS - 07 EYLÜL 2025</t>
  </si>
  <si>
    <t>VOLEYBOL BÜYÜK KADIN MİLLİ TAKIMI (EDA ERDEM DÜNDAR, GİZEM ÖRGE, EYLÜL AKARÇEŞME YATGIN, MELİSA TERESA VARGAS, SINEAD JACK KISAL, ELİF ŞAHİN, ZEHRA GÜNEŞ, ASLI KALAÇ, CANSU ÖZBAY, HANDE BALADIN, DERAY CEBECİOĞLU, EBRAR KARAKURT, YAPRAK ERKEK, ,İLKİN AYDIN)</t>
  </si>
  <si>
    <t>13-16 HAZİRAN 2025</t>
  </si>
  <si>
    <t>YAKUP KOROĞLU</t>
  </si>
  <si>
    <t>7 YAŞ ERKEK ÇOCUKLAR</t>
  </si>
  <si>
    <t>KEREM GÜNDOĞDU</t>
  </si>
  <si>
    <t>10-11 YAŞ ERKEKLER</t>
  </si>
  <si>
    <t>*</t>
  </si>
  <si>
    <t>MUHAMMET BİROL</t>
  </si>
  <si>
    <t>ÇOCUK FITNESS</t>
  </si>
  <si>
    <t>7 YAŞ ERKEKLER</t>
  </si>
  <si>
    <t>8-9 YAŞ ERKEKLER</t>
  </si>
  <si>
    <t>12-13 YAŞ ERKEKLER</t>
  </si>
  <si>
    <t>MUHAMMET BAŞTACİ</t>
  </si>
  <si>
    <t>ÖYKÜ NİL IRMAK</t>
  </si>
  <si>
    <t>8 YAŞ KIZLAR</t>
  </si>
  <si>
    <t>ERDEM ÖZTEKİN</t>
  </si>
  <si>
    <t>DENİZALP YURDAKUL</t>
  </si>
  <si>
    <t>ÇINARALP KARAAĞAÇ</t>
  </si>
  <si>
    <t>46. DÜNYA BİLEK GÜREŞİ ŞAMPİYONASI</t>
  </si>
  <si>
    <t>BULGARİSTAN/ ALBENA</t>
  </si>
  <si>
    <t>10-23 EYLÜL 2025</t>
  </si>
  <si>
    <t>3
2 (GK)
3 (GE)
3 (BK)
6 (BE)
4 (MK)
2 (ME)</t>
  </si>
  <si>
    <t>ELİF İLTAŞ</t>
  </si>
  <si>
    <t>BERAT DEMİR</t>
  </si>
  <si>
    <t>YASİR DALMA</t>
  </si>
  <si>
    <t>GENÇLER
U18</t>
  </si>
  <si>
    <t>YUSUF ALTUNDAL</t>
  </si>
  <si>
    <t>TOLGA AYNA</t>
  </si>
  <si>
    <t>SALİH KOÇ</t>
  </si>
  <si>
    <t>NURGÜL ÇİFTÇİ</t>
  </si>
  <si>
    <t>ZEYNEP ÖZER</t>
  </si>
  <si>
    <t>ESMA ERGİNCAN</t>
  </si>
  <si>
    <t>DURU ERİNÇ</t>
  </si>
  <si>
    <t>ENES TURAN</t>
  </si>
  <si>
    <t>AYBÜKE YILDIZ</t>
  </si>
  <si>
    <t>GÜLİSTAN GÖNEN</t>
  </si>
  <si>
    <t>HURİ UÇAR</t>
  </si>
  <si>
    <t>HELİN UZUN</t>
  </si>
  <si>
    <t>HİKMET OKUMUŞ</t>
  </si>
  <si>
    <t>MUHAMMED ESER</t>
  </si>
  <si>
    <t>BİRKAN SOLMAZ</t>
  </si>
  <si>
    <t>SEMA DEMİR</t>
  </si>
  <si>
    <t>BAHTİYAR MURAD</t>
  </si>
  <si>
    <t>SAĞ KOL AÇIK</t>
  </si>
  <si>
    <t>DENİZ UÇAR</t>
  </si>
  <si>
    <t>IFBB 2025 DÜNYA FITNESS ŞAMPİYONASI</t>
  </si>
  <si>
    <t>13-17 KASIM 2025</t>
  </si>
  <si>
    <t>MELİSA YILMAZ</t>
  </si>
  <si>
    <t>WELLNESS GENEL</t>
  </si>
  <si>
    <t>WELNESS 168CM</t>
  </si>
  <si>
    <t>WELLNESS (+)163 CM</t>
  </si>
  <si>
    <t xml:space="preserve">21-23 YAŞ </t>
  </si>
  <si>
    <t>IFBB 2025 DÜNYA ERKEKLER VÜCUT GELİŞTİRME ŞAMPİYONASI</t>
  </si>
  <si>
    <t>SUUDİ ARABİSTAN/ KHOBAR</t>
  </si>
  <si>
    <t>27 KASIM - 01 ARALIK 2025</t>
  </si>
  <si>
    <t>5 (GE)
8 (BE)
6 (ME)</t>
  </si>
  <si>
    <t>ÖZER ÇOMOĞLU</t>
  </si>
  <si>
    <t>MASCULAR FIT FİZİK AÇIK</t>
  </si>
  <si>
    <t>KENAN İNAN</t>
  </si>
  <si>
    <t>VÜCUT GELİŞTİRME AÇIK</t>
  </si>
  <si>
    <t>40-49 YAŞ</t>
  </si>
  <si>
    <t>ERGUN BAGCİVAN</t>
  </si>
  <si>
    <t>MASTERLAR 50 YAŞ  VE ÜZERİ</t>
  </si>
  <si>
    <t>27. DÜNYA  PARA BİLEK GÜREŞİ ŞAMPİYONASI</t>
  </si>
  <si>
    <t>AKIN DEMİR</t>
  </si>
  <si>
    <t>İSMAİL BEKAR</t>
  </si>
  <si>
    <t>65 KG AYAKTA SOL KOL</t>
  </si>
  <si>
    <t xml:space="preserve">(+)80 KG AYAKTA SOL KOL CEREBRAL PALSY  </t>
  </si>
  <si>
    <t>65 KG AYAKTA SAĞ KOL</t>
  </si>
  <si>
    <t>ABDÜLSEMET OCAKOĞLU</t>
  </si>
  <si>
    <t>(+)65 KG AYAKTA SOL KOL</t>
  </si>
  <si>
    <t>65 KG OTURARAK SAĞ KOL</t>
  </si>
  <si>
    <t>55 KG OTURARAK AĞ KOL</t>
  </si>
  <si>
    <t>100 KG OTURARAK SOL KOL</t>
  </si>
  <si>
    <t>(+)100 KG OTURARAK SOL KOL</t>
  </si>
  <si>
    <t>100 KG OTURARAK SAĞ KOL</t>
  </si>
  <si>
    <t>(+)100 KG OTURARAK SAĞ KOL</t>
  </si>
  <si>
    <t xml:space="preserve">(+)80 KG AYAKTA SAĞ KOL CEREBRAL PALSY  </t>
  </si>
  <si>
    <t>2025 DÜNYA PARA VÜCUT GELİŞTİRME ŞAMPİYONASI</t>
  </si>
  <si>
    <t>TEKERLEKLİ SANDALYE VÜCUT GELİŞTİRME AÇIK</t>
  </si>
  <si>
    <t>17. DÜNYA WUSHU ŞAMPİYONASI</t>
  </si>
  <si>
    <t>BREZİLYA/ BRAZİL</t>
  </si>
  <si>
    <t>03-07 EYLÜL 2025</t>
  </si>
  <si>
    <t>65 KG SANDA</t>
  </si>
  <si>
    <t>85 KG SANDA</t>
  </si>
  <si>
    <t>10. DÜNYA KUNG-FU ŞAMPİYONASI</t>
  </si>
  <si>
    <t>ÇİN/ EMEISHAN</t>
  </si>
  <si>
    <t>14-20 EKİM 2025</t>
  </si>
  <si>
    <t>TAOLU  NANQUAN STİLİ DİĞER RUTİNLER</t>
  </si>
  <si>
    <t>TAOLU BOŞ EL RUTİNİ</t>
  </si>
  <si>
    <t>TAOLU SHAOLİNQUAN</t>
  </si>
  <si>
    <t>AFRA KILINÇ</t>
  </si>
  <si>
    <t>TAOLU BOŞ EL DİĞER RUTİNLER</t>
  </si>
  <si>
    <t>TAOLU SHANZI</t>
  </si>
  <si>
    <t>TAOLU DAO</t>
  </si>
  <si>
    <t>TAOLU  SHUANGJIAN</t>
  </si>
  <si>
    <t>KAAN KÜÇÜK AKYÜZ, YUSUF SADİ ACAR, AHMET TAHA KESKİN, OSMAN YALKIN, NECMETTİN ERBAKAN AKYÜZ, AYŞE SİNA COŞKUN, SUDE MERVE ALTUN, AYŞE SUDE AKYÜZ, ECRİN ÇOKHAMUR, ELİF NAZ KARA, ZEYNEP MAKBULE AKYÜZ, ELİF AKYÜZ</t>
  </si>
  <si>
    <t>TAOLU JITI
GROUP WEAPON ROUTINES</t>
  </si>
  <si>
    <t>YUSUF SADİ ACAR</t>
  </si>
  <si>
    <t>TAOLU BAIJIQUAN</t>
  </si>
  <si>
    <t>DENİZ SABOTİÇ</t>
  </si>
  <si>
    <t>TAOLU NANQUAN STİLİ DİĞER RUTİNLER</t>
  </si>
  <si>
    <t>TAOLU TAICHIQUAN STİLİ DİĞER RUTİNLER</t>
  </si>
  <si>
    <t>TAOLU PUDAO</t>
  </si>
  <si>
    <t>FURKAN OSMAN SAYINER, ONUR ÖZTÜRK, DENİZ SABOTİÇ</t>
  </si>
  <si>
    <t>TAOLU GROUP
DİĞER DUILIAN</t>
  </si>
  <si>
    <t>TAOLU TANGLANGQUAN</t>
  </si>
  <si>
    <t>TAOLU HUQUAN</t>
  </si>
  <si>
    <t>TAOLU SHUANGDAO</t>
  </si>
  <si>
    <t>ELİF KAYÜZ</t>
  </si>
  <si>
    <t>DRAGON DÜNYA ŞAMPİYONASI</t>
  </si>
  <si>
    <t>PORTEKİZ/ VILAMOURA</t>
  </si>
  <si>
    <t>10-17 MAYIS 2025</t>
  </si>
  <si>
    <t>PROVEZZA ANDY BEADWORTH, ENES ÇAYLAK, SİMON FRY))</t>
  </si>
  <si>
    <t>2025 420 DÜNYA ŞAMPİYONASI</t>
  </si>
  <si>
    <t>01-09 TEMMUZ 2025</t>
  </si>
  <si>
    <t xml:space="preserve"> ALİ SİNAN ŞENTÜRK, ELİF ERGÜL</t>
  </si>
  <si>
    <t>ZEYNEP ELA KÖY, ZEYNEP ÇACUR</t>
  </si>
  <si>
    <t>ILCA 4 GENÇLER DÜNYA ŞAMPİYONASI</t>
  </si>
  <si>
    <t>AMERİKA BİRLEŞİK DEVLETLERİ/ LOS ANGELES/BD</t>
  </si>
  <si>
    <t>19-26 TEMMUZ 2025</t>
  </si>
  <si>
    <t>ILCA 4 KADINLAR GENEL</t>
  </si>
  <si>
    <t>SADRİHAN SUER</t>
  </si>
  <si>
    <t>ILCA 4 ERKEKLER GENEL</t>
  </si>
  <si>
    <t>24-31 TEMMUZ 2025</t>
  </si>
  <si>
    <t xml:space="preserve">IQ FOIL </t>
  </si>
  <si>
    <t xml:space="preserve">IQ FOIL
ERKEKLER </t>
  </si>
  <si>
    <t>IQ FOIL KIZLAR</t>
  </si>
  <si>
    <t>NURHAYAT GÜVEN</t>
  </si>
  <si>
    <t>İNGİLTERE/ GALLER</t>
  </si>
  <si>
    <t>16-23 AĞUSTOS 2025</t>
  </si>
  <si>
    <t>TUNA TEKİN</t>
  </si>
  <si>
    <t>U13 ERKEKLER VE GENEL</t>
  </si>
  <si>
    <t xml:space="preserve">TECHNO 293 </t>
  </si>
  <si>
    <t>NİLDA ELVİN EVİN</t>
  </si>
  <si>
    <t>U13 5.0 ALTI KIZLAR</t>
  </si>
  <si>
    <t>BOZOK BALCI</t>
  </si>
  <si>
    <t>U13 5.0 ALTI ERKEKLER</t>
  </si>
  <si>
    <t>POYRAZ YETİMLER</t>
  </si>
  <si>
    <t>ELİSA ÖZER</t>
  </si>
  <si>
    <t>ILCA MASTER DÜNYA ŞAMPİYONASI</t>
  </si>
  <si>
    <t>İTALYA/ FORMIA</t>
  </si>
  <si>
    <t>19-28 EYLÜL 2025</t>
  </si>
  <si>
    <t>ALP ALPAGUT</t>
  </si>
  <si>
    <t>ILCA 6</t>
  </si>
  <si>
    <t>FORMULA KITE GENÇLER DÜNYA ŞAMPİYONASI</t>
  </si>
  <si>
    <t>PORTEKİZ/ AZORLAR</t>
  </si>
  <si>
    <t>26 EKİM - 01 KASIM 2025</t>
  </si>
  <si>
    <t>DERİN DENİZ SORGUÇ</t>
  </si>
  <si>
    <t>11-20 ARALIK 2025</t>
  </si>
  <si>
    <t>IQ FOIL KADINLAR</t>
  </si>
  <si>
    <t>ROMANYA/ BÜKREŞ - OTOPENI</t>
  </si>
  <si>
    <t>19-24 AĞUSTOS 2025</t>
  </si>
  <si>
    <t>ARTİSTİK YÜZME GENÇLER DÜNYA ŞAMPİYONASI</t>
  </si>
  <si>
    <t>26-30 AĞUSTOS 2025</t>
  </si>
  <si>
    <t>SOLO</t>
  </si>
  <si>
    <t>DÜNYA PARA YÜZME ŞAMPİYONASI</t>
  </si>
  <si>
    <t>21-27 EYLÜL 2025</t>
  </si>
  <si>
    <t>50M SERBEST S10</t>
  </si>
  <si>
    <t>100M SERBEST S10</t>
  </si>
  <si>
    <t>100M KELEBEK S10</t>
  </si>
  <si>
    <t xml:space="preserve">100M SIRTÜSTÜ S10 </t>
  </si>
  <si>
    <t xml:space="preserve">200M KARIŞIK S10 </t>
  </si>
  <si>
    <t xml:space="preserve">50M SIRTÜSTÜ S5 </t>
  </si>
  <si>
    <t>100M SIRTÜSTÜ S8</t>
  </si>
  <si>
    <t>50M SIRTÜS5TÜ S5</t>
  </si>
  <si>
    <t>FEDERASYONLARIN ULUSLARARASI YURTİÇİ/YURTDIŞI FAALİYET RAPORU
2025 YILI DÜNYA ŞAMPİYONALARINDA MADALYA KAZANAN SPORCULAR</t>
  </si>
  <si>
    <t>U16 VE U18 HAVALI SİLAHLAR AVRUPA ŞAMPİYONASI</t>
  </si>
  <si>
    <t>09-15 ŞUBAT 2025</t>
  </si>
  <si>
    <t>U16
U18</t>
  </si>
  <si>
    <t>RANA GÖZÜBÜYÜK</t>
  </si>
  <si>
    <t>10M HAVALI TÜFEK</t>
  </si>
  <si>
    <t>EREN KALFA</t>
  </si>
  <si>
    <t>10M HAVALI TABANCA SOLO</t>
  </si>
  <si>
    <t>10M HAVALI TABANCA U16 ERKEKLER TRIO (ÖMER TUNA GÖKTEKİN, MAHMUT İPEKÇİOĞLU, EREN KALFA)</t>
  </si>
  <si>
    <t>10M HAVALI TABANCA TRIO</t>
  </si>
  <si>
    <t>10M HAVALI TÜFEK U18 KADINLAR TRIO (ELİF BERFİN ALTUN, RANA GÖZÜBÜYÜK, ASYA YILMAZ)</t>
  </si>
  <si>
    <t>10M HAVALI TÜFEK TRIO</t>
  </si>
  <si>
    <t>HAVALI SİLAHLAR GENÇLER AVRUPA ŞAMPİYONASI</t>
  </si>
  <si>
    <t>01-07MART 2025</t>
  </si>
  <si>
    <t>İLAYDA NUR ÇÜRÜK</t>
  </si>
  <si>
    <t>TUNAHAN TATOĞLU</t>
  </si>
  <si>
    <t>ELİF BERFİN ALTUN</t>
  </si>
  <si>
    <t>10M HAVALI TÜFEK SOLO</t>
  </si>
  <si>
    <t>10M HAVALI TABANCA GENÇ KADIN MİLLİ TAKIMI (İLAYDA NUR ÇÜRÜK, GÜLSUNAR TARHAN, TUĞBA BUĞUR)</t>
  </si>
  <si>
    <t>10M HAVALI TABANCA GENÇ KADIN TRIO (İLAYDA NUR ÇÜRÜK, GÜLSUNAR TARHAN, TUĞBA BUĞUR)</t>
  </si>
  <si>
    <t>10M HAVALI TABANCA TRİO</t>
  </si>
  <si>
    <t>07-13 MART 2025</t>
  </si>
  <si>
    <t>10M HAVALI TABANCA KARMA TAKIM (ŞEVVAL İLAYDA TARHAN, YUSUF DİKEÇ)</t>
  </si>
  <si>
    <t>10M HAVALI TABANCA BÜYÜK ERKEK TRIO (YUSUF DİKEÇ,  BUĞRA SELİMZADE, İSMAİL KELEŞ)</t>
  </si>
  <si>
    <t>10M HAVALI TABANCA BÜYÜK KADIN TRIO (ESRA BOZABALI, ŞEVVAL İLAYDA TARHAN,  ŞİMAL YILMAZ)</t>
  </si>
  <si>
    <t>DAMLA KÖSE</t>
  </si>
  <si>
    <t>10M HAVALI TABANCA BÜYÜK KADIN MİLLİ TAKIMI (ŞEVVAL İLAYDA TARHAN, ŞİMAL YILMAZ, ESRA BOZABALI)</t>
  </si>
  <si>
    <t xml:space="preserve">PLAK ATIŞLARI U-18 AVRUPA ŞAMPİYONASI </t>
  </si>
  <si>
    <t>YUNANİSTAN/ MALAKASA</t>
  </si>
  <si>
    <t>27 HAZİRAN - 03 TEMMUZ 2025</t>
  </si>
  <si>
    <t>ELA AFACAN, EGE ÇAPAR</t>
  </si>
  <si>
    <t>TRAP DUET</t>
  </si>
  <si>
    <t>ATEŞLİ SİLAHLAR VE PLAK ATIŞLARI AVRUPA ŞAMPİYONASI</t>
  </si>
  <si>
    <t>FRANSA/ CHÂTEAUROUX</t>
  </si>
  <si>
    <t>23 TEMMUZ - 07 AĞUSTOS 2025</t>
  </si>
  <si>
    <t>BUĞRA SELİMZADE</t>
  </si>
  <si>
    <t>50M SERBEST TABANCA</t>
  </si>
  <si>
    <t>SKEET SOLO</t>
  </si>
  <si>
    <t>SKEET TRIO (MUHAMMET SEYHUN KAYA, AHMET BARAN, ALİ CAN ARABACI)</t>
  </si>
  <si>
    <t>SKEET TRIO</t>
  </si>
  <si>
    <t>HÜSEYİN EFE ÖZMEN</t>
  </si>
  <si>
    <t>TRAP SOLO</t>
  </si>
  <si>
    <t>50M SERBEST TABANCA BÜYÜK ERKEK TAKIMI (BUĞRA SELİMZADE,  İSMAİL KELEŞ, AYDIN GÜÇLÜ)</t>
  </si>
  <si>
    <t>50M SERBEST TABANCA TAKIM</t>
  </si>
  <si>
    <t>TRAP KADINLAR TRIO              (SAFİYE TEMİZDEMİR, RÜMEYSA PELİN KAYA, DİLARA BEDİA KIZILSU)</t>
  </si>
  <si>
    <t>25M STANDART TABANCA BÜYÜK ERKEK TAKIMI (BUĞRA SELİMZADE, AYDIN GÜÇLÜ, İSMAİL KELEŞ)</t>
  </si>
  <si>
    <t>25M STANDART TABANCA TAKIM</t>
  </si>
  <si>
    <t>TRAP BÜYÜK ERKEK TAKIMI (MURAT İLBİLGİ, NEDİM TOLGA TUNÇER, YAVUZ İLNAM)</t>
  </si>
  <si>
    <t>TRAP GENÇ KADINLAR TRIO (ESMA SAMİRA KAYA, İLİA NAZ UZUN, TUĞBA TATLI)</t>
  </si>
  <si>
    <t>PARA-AVRUPA ŞAMPİYONASI</t>
  </si>
  <si>
    <t>PARA ATICILIK AVRUPA ŞAMPİYONASI</t>
  </si>
  <si>
    <t>30 EYLÜL - 08 EKİM 2025</t>
  </si>
  <si>
    <t>10M HAVALI TABANCA KARMA TAKIM P6</t>
  </si>
  <si>
    <t>MUHARREM KORHAN YAMAÇ, MURAT OĞUZ, ÇAĞRI YILMAZ</t>
  </si>
  <si>
    <t>25M TABANCA TAKIM  P3</t>
  </si>
  <si>
    <t>10M HAVALI TABANCA KADINLAR P2</t>
  </si>
  <si>
    <t>10M HAVALI TABANCA TAKIM  P1</t>
  </si>
  <si>
    <t>ERHAN COŞKUNER, HAKAN ABAKAY, SAVAŞ ÜSTÜN</t>
  </si>
  <si>
    <t>10M HAVALI TÜFEK YATARAK TAKIM R3</t>
  </si>
  <si>
    <t>10M HAVALI TABANCA P2</t>
  </si>
  <si>
    <t>AYSEL ÖZGAN, MURAT OĞUZ, AYŞEGÜL PEHLİVANLAR</t>
  </si>
  <si>
    <t>50M TABANCA KARMA TAKIM P4</t>
  </si>
  <si>
    <t>AVRUPA YOL KOŞULARI ŞAMPİYONASI</t>
  </si>
  <si>
    <t>BELÇİKA/ BRÜKSEL</t>
  </si>
  <si>
    <t>11 (BK)
9 (BE)</t>
  </si>
  <si>
    <t>MARATON ERKEK MİLLİ TAKIMI (İLHAM TANUI ÖZBİLEN, KAAN KIGEN ÖZBİLEN, HÜSEYİN CAN)</t>
  </si>
  <si>
    <t>ERKEK MARATON TAKIM</t>
  </si>
  <si>
    <t>15. AVRUPA U23 ATLETİZM ŞAMPİYONASI</t>
  </si>
  <si>
    <t>NORVEÇ/ BERGEN</t>
  </si>
  <si>
    <t>28. AVRUPA U20 ATLETİZM ŞAMPİYONASI</t>
  </si>
  <si>
    <t>07-10 AĞUSTOS 2025</t>
  </si>
  <si>
    <t>KIYASETTİN KARA</t>
  </si>
  <si>
    <t>EMRE ÇOLAK</t>
  </si>
  <si>
    <t>23. AVRUPA MASTERLAR ATLETİZM ŞAMPİYONASI</t>
  </si>
  <si>
    <t>02-12 EKİM 2025</t>
  </si>
  <si>
    <t>AYCAN KURTCAN</t>
  </si>
  <si>
    <t>55-59 YAŞ</t>
  </si>
  <si>
    <t>31. AVRUPA KROS ŞAMPİYONASI</t>
  </si>
  <si>
    <t>PORTEKİZ/ LAGOA</t>
  </si>
  <si>
    <t>14 ARALIK 2025</t>
  </si>
  <si>
    <t>BWF AIR BADMİNTON BÜYÜKLER AVRUPA ŞAMPİYONASI</t>
  </si>
  <si>
    <t>05-07 EYLÜL 2025</t>
  </si>
  <si>
    <t>3 (BE)</t>
  </si>
  <si>
    <t>AIR BADMİNTON BÜYÜK ERKEK MİLLİ TAKIMI (BURAK ÇEŞİTÇİOĞLU, BURAK KÜÇÜK, ARDA ÖZ)</t>
  </si>
  <si>
    <t>İSPANYA/ ARRECIFE LANZAROTE</t>
  </si>
  <si>
    <t>29 KASIM - 09 ARALIK 2025</t>
  </si>
  <si>
    <t xml:space="preserve">GENÇLER
U17 </t>
  </si>
  <si>
    <t>IRMAK RANA YEMİŞEN, YAĞMUR TUANA YEMİŞEN</t>
  </si>
  <si>
    <t>10. AVRUPA İŞİTME ENGELLİLER BADMİNTON ŞAMPİYONASI</t>
  </si>
  <si>
    <t>25-27 NİSAN 2025</t>
  </si>
  <si>
    <t>HALE NUR KÜÇÜKSEVGİLİ</t>
  </si>
  <si>
    <t>ÇİTLER</t>
  </si>
  <si>
    <t>DOĞUKAN YILMAZ-GİZEM NUR ULUDAĞ</t>
  </si>
  <si>
    <t>DOĞAN ALTUN, FURKAN ALTUN</t>
  </si>
  <si>
    <t>VICTOR EUROPEAN PARA BADMINTON CHAMPIONSHIPS 2025</t>
  </si>
  <si>
    <t>30 EYLÜL - 05 EKIM 2025</t>
  </si>
  <si>
    <t xml:space="preserve">EBRU GÖKŞEN, EMİNE SEÇKİN </t>
  </si>
  <si>
    <t xml:space="preserve">EVNİ KERTMEN, NARİN ULUÇ </t>
  </si>
  <si>
    <t>İSPANYA/ ZARAGOZA</t>
  </si>
  <si>
    <t>09-13 NİSAN 2025</t>
  </si>
  <si>
    <t>ÇBK MERSİN SPOR KULÜBÜ KADIN BASKETBOL TAKIMI (FERİDE ŞEVVAL AKALAN, IVON MARC ANDERSON, SİNEM ATAŞ, PELİN DERYA BİLGİÇ, BRIDGET ELIZABETH CARLETON, ZAINABE MYRIAM CHRITELLE DIALLO, MARINE LUCIE FAUTHOUX, NATASHA RENEE HOWARD, MARINE MURIELLE MEGANE JOHANNES, REGAN AYLEEN MAGARITY, MARIA PEREZ ARAUJO, ILIANA BAIDA RUPERT, KARLIE ANNE SAMUELSON, TEIRA MCCOVAN, ASENA YALÇIN, DERİN YAYA)</t>
  </si>
  <si>
    <t>FENERBAHÇE SPOR KULÜBÜ KADIN BASKETBOL TAKIMI (JULIE ISABELLE C. ALLEMAND, MARIEME BADIANE, OLCAY ÇAKIR TURGUT, TINA ALEXANDRIA CHARLES, KAYLA RENAE MC BRIDE, EMMA ROSA R. MEESSEMAN, NIKOLINA MILIC, ŞERİFE ALPERİ ONAR, NYARA SABALLY, İDİL SAÇALIR, TİLBE ŞENYÜREK, SEVGİ UZUN, GABRIELLE LISA WILLIAMS, AYŞE YILMAZ)</t>
  </si>
  <si>
    <t>BASKETBOL ŞAMPİYONLAR LİGİ DÖRTLÜ FİNAL</t>
  </si>
  <si>
    <t>09-11 MAYIS 2025</t>
  </si>
  <si>
    <t>GALATASARAY SPOR KULÜBÜ ERKEK BASKETBOL A TAKIMI (MICHEAL YOUNG, TYRONE WALLECE, SADIK EMİR KABACA, WILL CUMMINGS, ROBERTS BLUMBERGS, SAMET GEYIK, JAMES PALMER JR, EBUKA  IZUNDU, BUGRAHAN TUNCER, YAMAN ALİŞAN, ANGEL DELGADO, GÖKSENİN KÖKSAL)</t>
  </si>
  <si>
    <t>EUROLİG BASKETBOL 2025 4'LÜ FİNAL</t>
  </si>
  <si>
    <t>BİRLEŞİK ARAP EMİRLİKLERİ/ ABU DABİ</t>
  </si>
  <si>
    <t>23-25 MAYIS 2017</t>
  </si>
  <si>
    <t>FENERBAHÇE SPOR KULÜBÜ ERKEK BASKETBOL A TAKIMI (ARTURS ZAGARS, DEVON HALL, SCOTTIE WILBEKIN, ERRICK MCCOLLUM, MELİH MAHMUTOĞLU, MERT EMRE EKŞİOĞLU, WADE BALDWIN, BONZIE ALEXANDER COLSON, DYSHAWN PIERRE, MARCO, GUDURIC, TARIC BIBEROVIC, METECAN BİRSEN, NICOLO MELLI, NIGEL HAYES-DAVIS, JILSON BANGO, KHEM BIRCH, SERTAÇ ŞANLI)</t>
  </si>
  <si>
    <t xml:space="preserve">
U16 YILDIZ  KADINLAR AVRUPA BASKETBOL ŞAMPİYONASI</t>
  </si>
  <si>
    <t>YILDIZLAR
(U16 YILDIZ  KIZ MİLLİ TAKIM)</t>
  </si>
  <si>
    <t>U16 YILDIZ  KADIN MİLLİ TAKIMI (KADRİYE ERVA ÖZEK, İPEK ECE ÖZKAN, AZRA TURA, ESMA TANRIVERDİ, NEHİR ODABAŞI, AYLİN MUZAFFER, LİVA AKSOY, NAZ SECERLİOĞLU, NİSA SÖYLEMEZ, AYŞE MELEK DEMİRER, ZEYNEP GÜLŞEN ŞENCAN, AYŞEGÜL ÜZEL)</t>
  </si>
  <si>
    <t>FIBA EUROBASKET 2025 AVRUPA BASKETBOL ŞAMPİYONASI</t>
  </si>
  <si>
    <t>27 AĞUSTOS - 14 EYLÜL 2025</t>
  </si>
  <si>
    <t>BASKETBOL ERKEK A MİLLİ TAKIMI (ADEM BONA, ALPEREN ŞENGÜN, CEDİ OSMAN, ERCAN OSMANİ, ERKAN YILMAZ, FURKAN KORKMAZ, KENAN SİPAHİ, ONURALP BİTİM, ÖMER FARUK YURTSEVEN, SERTAÇ ŞANLI, DESHANE DAVIS LARKIN, ŞEHMUS HAZER)</t>
  </si>
  <si>
    <t>FRANSA/ FLORANGE</t>
  </si>
  <si>
    <t>22-23MART 2025</t>
  </si>
  <si>
    <t>HACI ARAP YAMAN, BARIŞ ÇİN</t>
  </si>
  <si>
    <t>MEHMET SEZER, SERDAR GÜMÜŞ</t>
  </si>
  <si>
    <t>3 BANT KADINLAR MİLLİ TAKIMLAR AVRUPA ŞAMPİYONASI</t>
  </si>
  <si>
    <t>DANİMARKA/ AARHUS</t>
  </si>
  <si>
    <t>01-02 NİSAN 2025</t>
  </si>
  <si>
    <t>3 BANT BİLARDO KADIN MİLLİ TAKIMI (GÜZİN MÜJDE KARAKAŞLI, GÜLŞEN DEĞENER)</t>
  </si>
  <si>
    <t>3 BANT BİLARDO KADIN MİLLİ TAKIMI</t>
  </si>
  <si>
    <t>03-05 NİSAN 2025</t>
  </si>
  <si>
    <t>3 BANT BİLARDO KADIN BİREYSEL</t>
  </si>
  <si>
    <t>3 BANT BİLARDO MİLLİ TAKIMLAR AVRUPA ŞAMPİYONASI</t>
  </si>
  <si>
    <t>08-09 NİSAN 2025</t>
  </si>
  <si>
    <t>TAYFUN TAŞDEMİR, BERKAY KARAKURT</t>
  </si>
  <si>
    <t>3 BANT BİLARDO TAKIM</t>
  </si>
  <si>
    <t>3 BANT BİLARDO U17 FERDİ AVRUPA ŞAMPİYONASI</t>
  </si>
  <si>
    <t>18-21 NİSAN 2025</t>
  </si>
  <si>
    <t>U17
GENÇLER</t>
  </si>
  <si>
    <t>REMZİ AKÇA</t>
  </si>
  <si>
    <t>3 BANT BİLARDO</t>
  </si>
  <si>
    <t>MUHAMMED DENİZ BALDIR</t>
  </si>
  <si>
    <t>3 BANT BİLARDO U21FERDİ AVRUPA ŞAMPİYONASI</t>
  </si>
  <si>
    <t>U21
GENÇLER</t>
  </si>
  <si>
    <t>EPBF PREDATOR POOL BİLARDO AVRUPA ŞAMPİYONASI</t>
  </si>
  <si>
    <t>HOLLANDA/ ASSEN</t>
  </si>
  <si>
    <t>ALİ ERDEM ÖZELÇİ</t>
  </si>
  <si>
    <t>AVRUPA GENÇLER BOWLING ŞAMPİYONASI</t>
  </si>
  <si>
    <t>TÜRKİYE/ SAMSUN</t>
  </si>
  <si>
    <t>12-21 NİSAN 2025</t>
  </si>
  <si>
    <t>BOWLING GENÇ ERKEK MİLLİ TAKIMI (TUNA BÖNCÜ, CEMAL BATU PINARr, ÖMER FARUK KUL, ATA POYRAZ NATAL)</t>
  </si>
  <si>
    <t>BOWLİNG TAKIM</t>
  </si>
  <si>
    <t>TUNA BÖNCÜ</t>
  </si>
  <si>
    <t>İSVİÇRE/ CHIASSO</t>
  </si>
  <si>
    <t>01-06 EYLÜL 2025</t>
  </si>
  <si>
    <t>MURAT ALAN, SEVİLAY GEZLİ</t>
  </si>
  <si>
    <t>RAFFA KARMA ÇİFTLER</t>
  </si>
  <si>
    <t>AVRUPA ÜMİTLER BOCCE (PETANK) ŞAMPİYONASI</t>
  </si>
  <si>
    <t xml:space="preserve">İSPANYA/ BENEJUZAR </t>
  </si>
  <si>
    <t>02-05 EKİM 2025</t>
  </si>
  <si>
    <t>PETANK ÜMİT KADIN MİLLİ TAKIMI (SEMRA AKYOL, MERVE DENİZ, SELAMET KEŞLİ)</t>
  </si>
  <si>
    <t>PETANK TAKIM</t>
  </si>
  <si>
    <t>U19 AVRUPA BOKS ŞAMPİYONASI</t>
  </si>
  <si>
    <t>ÇEKYA/ OSTRAVA</t>
  </si>
  <si>
    <t>30 EYLÜL  - 09 EKİM 2025</t>
  </si>
  <si>
    <t>AYŞENUR KARAOĞLAN</t>
  </si>
  <si>
    <t>DOĞUKAN DEMİRCEYLAN</t>
  </si>
  <si>
    <t>u19</t>
  </si>
  <si>
    <t>YAĞMUR TEKE</t>
  </si>
  <si>
    <t>MEHMET ENES ŞANLI</t>
  </si>
  <si>
    <t>U15 AVRUPA BOKS ŞAMPİYONASI</t>
  </si>
  <si>
    <t>16-26 EKİM 2025</t>
  </si>
  <si>
    <t>ESMANUR YURTSEVEM</t>
  </si>
  <si>
    <t>BERNA AKARDERE</t>
  </si>
  <si>
    <t xml:space="preserve">YAĞIZ KIYMAZ </t>
  </si>
  <si>
    <t xml:space="preserve">FATİMA AMİNE SEFEROĞLU </t>
  </si>
  <si>
    <t>YAĞMUR ERYURT</t>
  </si>
  <si>
    <t xml:space="preserve">ÜMMÜGÜLSÜM ARLI  </t>
  </si>
  <si>
    <t>CEYDA KURU</t>
  </si>
  <si>
    <t>NAZ ŞENEL</t>
  </si>
  <si>
    <t>İVANA KILCI</t>
  </si>
  <si>
    <t>ERCİHAN DEMİRHAN</t>
  </si>
  <si>
    <t>ARDA FİDAN</t>
  </si>
  <si>
    <t>YENERHAN EROĞLU</t>
  </si>
  <si>
    <t>MİRAY ŞAHİN</t>
  </si>
  <si>
    <t>BURAK GEDİAĞAÇ</t>
  </si>
  <si>
    <t>NEDİME BOLAT</t>
  </si>
  <si>
    <t>HAMZA KARAFAZLIOĞLU</t>
  </si>
  <si>
    <t xml:space="preserve"> (+)90 KG</t>
  </si>
  <si>
    <t>U23 AVRUPA BOKS ŞAMPİYONASI</t>
  </si>
  <si>
    <t>23-29 KASIM 2025</t>
  </si>
  <si>
    <t>HİKMETGÜL TÜRKMEN</t>
  </si>
  <si>
    <t>BERFİN POLAT</t>
  </si>
  <si>
    <t>BEDİRHAN KALKAN</t>
  </si>
  <si>
    <t>U17 AVRUPA BOKS ŞAMPİYONASI</t>
  </si>
  <si>
    <t>ALMANYA/ KIENBAUM</t>
  </si>
  <si>
    <t>08-18 ARALIK 2025</t>
  </si>
  <si>
    <t>MUHAMMET ALİ ARLI</t>
  </si>
  <si>
    <t>HAKAN DENİZ COŞKUN</t>
  </si>
  <si>
    <t>YİĞİT KESKİN</t>
  </si>
  <si>
    <t>ASMİN CABAS</t>
  </si>
  <si>
    <t>BERAT AKDUMAN</t>
  </si>
  <si>
    <t>BATURAY ÇEVİK</t>
  </si>
  <si>
    <t>ZEKİ UĞUR</t>
  </si>
  <si>
    <t>ÜMMÜ SILA KUTLU ATA</t>
  </si>
  <si>
    <t>ELA ECRİN OŞAK</t>
  </si>
  <si>
    <t>MİRAY DOĞRU</t>
  </si>
  <si>
    <t>11. AVRUPA AÇIK BRİÇ ŞAMPİYONALARI</t>
  </si>
  <si>
    <t>21 HAZİRAN - 05 TEMMUZ 2025</t>
  </si>
  <si>
    <t>İREM ÖZBAY, EBRU ATEŞ</t>
  </si>
  <si>
    <t>KADIN İKİLİ</t>
  </si>
  <si>
    <t>İSMAİL HALEZEROĞLU, ÖMER KIZILOK, DOĞAN ÜZÜM, SÜLEYMAN KOLATA, ALTUĞ GÖBEKLİ, İSMAİL KANDEMİR</t>
  </si>
  <si>
    <t>TAKIM
(JEO HİDRO)</t>
  </si>
  <si>
    <t>ASLI ACAR, İREM ÖZBAY, BERRAK ERKAN, DİLEK YAVAŞ, MİNE BABAÇ</t>
  </si>
  <si>
    <t>TAKIM
(GALATASARAY)</t>
  </si>
  <si>
    <t>2025 AVRUPA ARTİSTİK CİMNASTİK ŞAMPİYONASI</t>
  </si>
  <si>
    <t>ALMANYA/ LEIPZIG</t>
  </si>
  <si>
    <t>26-31 MAYIS 2025</t>
  </si>
  <si>
    <t xml:space="preserve">AEROBİK CİMNASTİK GENÇLER VE YAŞ GRUPLARI AVRUPA ŞAMPİYONASI </t>
  </si>
  <si>
    <t>AZERBAYCAN/ GENCE</t>
  </si>
  <si>
    <t>07-12 KASIM 2025</t>
  </si>
  <si>
    <t>EKİN ÇINAR</t>
  </si>
  <si>
    <t>TEK KADINLAR</t>
  </si>
  <si>
    <t>TANEM ATAR, DURU GÜNEN, FURKAN SAYLAN</t>
  </si>
  <si>
    <t>TRIO</t>
  </si>
  <si>
    <t>DURU GÜNEN, FURKAN SAYLAN</t>
  </si>
  <si>
    <t>KARMA ÇİFTLER</t>
  </si>
  <si>
    <t>ELVİN GÜLEN, YUDUM ATAN, SELİN ÖZERMİŞ</t>
  </si>
  <si>
    <t>15-17 YAŞ</t>
  </si>
  <si>
    <t>ARIN PEKÖNÜR, EYLÜL NAZ AYGÖR</t>
  </si>
  <si>
    <t xml:space="preserve">AEROBİK CİMNASTİK BÜYÜKLER AVRUPA ŞAMPİYONASI </t>
  </si>
  <si>
    <t>12-17 KASIM 2025</t>
  </si>
  <si>
    <t>AYŞE BEGÜM ONBAŞI, CAN DERVİŞ</t>
  </si>
  <si>
    <t xml:space="preserve">AVRUPA CURLING ŞAMPİYONASI </t>
  </si>
  <si>
    <t xml:space="preserve">FİNLANDİYA/ LOHJA                            </t>
  </si>
  <si>
    <t>20-30 KASIM 2025</t>
  </si>
  <si>
    <t xml:space="preserve">KADINLAR </t>
  </si>
  <si>
    <t>5 (BK)
3 (BE)</t>
  </si>
  <si>
    <t>UĞURCAN KARAGÖZ, M. HAYDAR DEMİREL, M. FATİH BAYRAMOĞLU, SELAHATTİN ESER, SERKAN KARAGÖZ</t>
  </si>
  <si>
    <t>CURLING</t>
  </si>
  <si>
    <t>WDSF 21 YAŞ ALTI STANDART DANSLAR AVRUPA ŞAMPİYONASI</t>
  </si>
  <si>
    <t>05-06 NİSAN 2025</t>
  </si>
  <si>
    <t xml:space="preserve">BATU SANDİRAZ, NEHİR ÇAM </t>
  </si>
  <si>
    <t>STANDART</t>
  </si>
  <si>
    <t>WDSF YETİŞKİNLER LATİN STANDART AVRUPA ŞAMPİYONASI VE WDSF YILDIZLAR2, GENÇLER VE YETİŞKİNLER SOLO LATİN AVRUPA ŞAMP.</t>
  </si>
  <si>
    <t>29-31 MART 2025</t>
  </si>
  <si>
    <t>15 (YETİŞKİNLER SOLO)</t>
  </si>
  <si>
    <t>3 (YETİŞKİNLER SOLO)</t>
  </si>
  <si>
    <t>MİNE IRMAK SELEK</t>
  </si>
  <si>
    <t>LATİN</t>
  </si>
  <si>
    <t>2025 YILDIZLAR VE GENÇLER AVRUPA ESKRİM ŞAMPİYONASI</t>
  </si>
  <si>
    <t>23 ŞUBAT - 02 MART 2025</t>
  </si>
  <si>
    <t>ALARA ATMACA</t>
  </si>
  <si>
    <t>YILDIZ ERKEK KILIÇ TAKIMI (CANDENİZ BERRAK, YİĞİT AYAZ, POYRAZ KÜMÜK, ARDA TAKKA)</t>
  </si>
  <si>
    <t>IRMAK ŞENOĞLU</t>
  </si>
  <si>
    <t>YILDIZ KADIN KILIÇ TAKIMI (IRMAK ŞENOĞLU, DURU AYŞE ÖZGÖNÜL, İREM GÜNER, ECE ÖZTÜRK)</t>
  </si>
  <si>
    <t>GENÇ ERKEK KILIÇ TAKIMI (TOLGA ASLAN, ENES TALHA KALENDER, ADEM DORUK KÜPELİ, FURKAN YAMAN)</t>
  </si>
  <si>
    <t>AVRUPA ESPORLAR ŞAMPİYONASI 2025</t>
  </si>
  <si>
    <t>07-14 TEMMUZ 2025</t>
  </si>
  <si>
    <t>RAHMAN YILMAZ, İSMAİL BAHADIR KOPARAN, ABDULLAH FATİH KOPARAN, BERKE CAN YENİGÜN, EGE DENGİ, GÖKAY ÇELİK</t>
  </si>
  <si>
    <t>EKC AVRUPA KURAŞ ŞAMPİYONASI ERKEKLER -KADINLAR (BÜYÜK-ÜMİT -GENÇ)</t>
  </si>
  <si>
    <t xml:space="preserve">GÜRCİSTAN/ BATUM </t>
  </si>
  <si>
    <t>11-14 NİSAN 2025</t>
  </si>
  <si>
    <t>1 (ÜK)
2 (ÜE)
1 (BK)
3 (BE)</t>
  </si>
  <si>
    <t>EMANUR EROĞLU</t>
  </si>
  <si>
    <t>REYHAN OĞUZ</t>
  </si>
  <si>
    <t>YUSUF ALİ ERBEK</t>
  </si>
  <si>
    <t>HAMZA ÖZBEK</t>
  </si>
  <si>
    <t>MEHMET EMİR ULUSOY</t>
  </si>
  <si>
    <t>AYŞE TUANA TÜRE</t>
  </si>
  <si>
    <t>ŞİRİN YOLCU</t>
  </si>
  <si>
    <t>SUDE AKAN</t>
  </si>
  <si>
    <t>ARİFE AYDIN OĞLU</t>
  </si>
  <si>
    <t>NEHİR CİVELEK</t>
  </si>
  <si>
    <t>YAĞMUR İPEK AKÇA</t>
  </si>
  <si>
    <t>AYLİN MELİSA ABALI</t>
  </si>
  <si>
    <t>SULTAN NUR DİKER</t>
  </si>
  <si>
    <t>ŞİNASİ KANAT</t>
  </si>
  <si>
    <t>ERTUĞRUL AHMET NİZAM</t>
  </si>
  <si>
    <t>ECRİN GÜL KESKİN</t>
  </si>
  <si>
    <t>ŞÜKRAN YOLCU</t>
  </si>
  <si>
    <t>BEDİYASU POLAT</t>
  </si>
  <si>
    <t>HİLAL GÖKTEKİN</t>
  </si>
  <si>
    <t>LATİFE ZÜMRA ÇİL</t>
  </si>
  <si>
    <t>ELİF ERDOĞDU</t>
  </si>
  <si>
    <t>MÜRÜVVET NUR ÖZKAN</t>
  </si>
  <si>
    <t>RECEP ÇİMEN</t>
  </si>
  <si>
    <t>ESLEM ESRA SERBEST</t>
  </si>
  <si>
    <t>HÜSEYİN KUMRU 46KĞ</t>
  </si>
  <si>
    <t xml:space="preserve">KURAŞ </t>
  </si>
  <si>
    <t xml:space="preserve">ERDEM OSMAN NİZAM -60KĞ </t>
  </si>
  <si>
    <t>ŞÜKRÜ BERAT DAĞLAR -65KĞ</t>
  </si>
  <si>
    <t>MUSTAFA GÖDE-71KĞ</t>
  </si>
  <si>
    <t xml:space="preserve">SEDAT ALİ BALTA -77KĞ </t>
  </si>
  <si>
    <t>RAMAZAN KARABACAK -83KĞ</t>
  </si>
  <si>
    <t xml:space="preserve">ARDA EFE İNCE +83KĞ </t>
  </si>
  <si>
    <t>BİLAL CAN YILDIRIM 55KĞ</t>
  </si>
  <si>
    <t>MERT MEHMETAGAOĞLU</t>
  </si>
  <si>
    <t>MEHMET ALİ AKINCI</t>
  </si>
  <si>
    <t>(+)120 KG</t>
  </si>
  <si>
    <t>AYSUN OKUYUCU</t>
  </si>
  <si>
    <t>GÖKÇE GÜNEŞ</t>
  </si>
  <si>
    <t>ECE ZURNACI</t>
  </si>
  <si>
    <t>ŞERZAN GÜRHAN</t>
  </si>
  <si>
    <t>BERAT AKSU</t>
  </si>
  <si>
    <t>77 KG</t>
  </si>
  <si>
    <t>ÇAĞAN İSMAİL AYDIN</t>
  </si>
  <si>
    <t>83 KG</t>
  </si>
  <si>
    <t>CAN DEMİR ÖZGEÇ</t>
  </si>
  <si>
    <t>SAMET ÜSTÜNDAĞ</t>
  </si>
  <si>
    <t xml:space="preserve">BÜYÜKLER  SAVATE AVRUPA ŞAMPİYONASI ASSAUT  ELEME VE FİNALLER </t>
  </si>
  <si>
    <t xml:space="preserve">AVUSTURYA/ WEIZ </t>
  </si>
  <si>
    <t xml:space="preserve">04-06 EYLÜL 2025 </t>
  </si>
  <si>
    <t xml:space="preserve">  </t>
  </si>
  <si>
    <t>YUSUF AKTAY</t>
  </si>
  <si>
    <t>EUROPEAN MEN’S AND LADIES’ TEAM SHIELD CHAMPIONSHIP</t>
  </si>
  <si>
    <t>30 TEMMUZ - 02 AĞUSTOS 2025</t>
  </si>
  <si>
    <t>GOLF BÜYÜK KADIN MİLLİ TAKIMI ( DENİZ SAPMAZ, SUDE BAY, İREM DEMİR, ALYA MAHMUTİ)</t>
  </si>
  <si>
    <t>GOLF BÜYÜK ERKEK MİLLİ TAKIMI (TUNÇ ASLAN, TUNA ŞAHİN, EFE SARGIN, İBRAHİM TARIK ASLAN)</t>
  </si>
  <si>
    <t>IBSA GOALBALL AVRUPA ŞAMPİYONASI</t>
  </si>
  <si>
    <t>FİNLANDİYA/ PAJULAHTI</t>
  </si>
  <si>
    <t>28 EYLÜL - 06 EKİM 2025</t>
  </si>
  <si>
    <t>11 (BK)
10 (BE)</t>
  </si>
  <si>
    <t>GOALBALL ERKEK MİLLİ TAKIMI (EBUBEKİR SIDDIK KARA, HÜSEYİN ALKAN, BURAK KORKMAZ, YUNUS EMRE AKYÜZ, MURAT YILMAZ, EMRULLAH TOPRAKÇI)</t>
  </si>
  <si>
    <t>GOALBALL KADIN MİLLİ TAKIMI (CEREN YILMAN, GÜLŞAH AKTÜRK, SEVDA ALTINOLUK, SEVTAP ALTINOLUK, ŞEYDANUR KAPLAN, ÜMRAN REYHAN)</t>
  </si>
  <si>
    <t>08-14 MART 2025</t>
  </si>
  <si>
    <t>27 (FS)
29 (GR)
20 (WW)</t>
  </si>
  <si>
    <t>2 (FS)
3 (GR)
1 (WW)</t>
  </si>
  <si>
    <t xml:space="preserve">ABDULLAH TOPRAK </t>
  </si>
  <si>
    <t>BEKİR KESER</t>
  </si>
  <si>
    <t>UMUT ERDOĞAN</t>
  </si>
  <si>
    <t>RESUL GÜNE</t>
  </si>
  <si>
    <t>HATİCE NUR SARI</t>
  </si>
  <si>
    <t>SLOVAKYA/ BRATİSLAVA</t>
  </si>
  <si>
    <t>07-13 NİSAN 2025</t>
  </si>
  <si>
    <t>26 (FS)
33 (GR)
24 (WW)</t>
  </si>
  <si>
    <t>3 (FS)
2 (GR)
2 (WW)</t>
  </si>
  <si>
    <t>ELVIRA SÜLEYMAN KAMALOĞLU</t>
  </si>
  <si>
    <t>MEHMET MUSTAFA ŞAHİN</t>
  </si>
  <si>
    <t>U17 AVRUPA GÜREŞ ŞAMPİYONASI</t>
  </si>
  <si>
    <t>09-15 HAZİRAN 2025</t>
  </si>
  <si>
    <t>30 (FS)
31 (GR)
31 (WW)</t>
  </si>
  <si>
    <t>5 (FS)
6 (GR)
1 (WW)</t>
  </si>
  <si>
    <t>SADIK EFE ATEŞOĞULLARI</t>
  </si>
  <si>
    <t>İSMAİL MERTKOLLU</t>
  </si>
  <si>
    <t>ÖMER GÜL</t>
  </si>
  <si>
    <t>ZEKERİYA DOĞAN</t>
  </si>
  <si>
    <t>KIYMET RÜMEYSA TEZCAN</t>
  </si>
  <si>
    <t>ZEYNEP SUCU</t>
  </si>
  <si>
    <t>İTALYA/ CAORLE</t>
  </si>
  <si>
    <t>25-28 HAZİRAN 2025</t>
  </si>
  <si>
    <t>26 (FS)
24 (GR)
27 (WW)</t>
  </si>
  <si>
    <t>6 (FS)
5 (GR)
2 (WW)</t>
  </si>
  <si>
    <t>YUSUF YASER AKSU</t>
  </si>
  <si>
    <t>BEGÜM SEZİN DİKİCİ</t>
  </si>
  <si>
    <t>58 KG WW</t>
  </si>
  <si>
    <t>YUSUF İSLAM KARA</t>
  </si>
  <si>
    <t>ORHAN EYMEN TAŞÇI</t>
  </si>
  <si>
    <t>REYYAN YILDIZ</t>
  </si>
  <si>
    <t>46 KG WW</t>
  </si>
  <si>
    <t>VESSAM KASEM</t>
  </si>
  <si>
    <t>44 KG FS</t>
  </si>
  <si>
    <t>ÖMER ARSLAN</t>
  </si>
  <si>
    <t>DAMLA BEYAN</t>
  </si>
  <si>
    <t>36 KG WW</t>
  </si>
  <si>
    <t>PINAR CEMRE GÜNGÖR</t>
  </si>
  <si>
    <t>ESMA NUR KARA</t>
  </si>
  <si>
    <t>66 KG WW</t>
  </si>
  <si>
    <t>U20 AVRUPA GÜREŞ ŞAMPİYONASI</t>
  </si>
  <si>
    <t>30 HAZİRAN - 06 TEMMUZ 2025</t>
  </si>
  <si>
    <t>29 (FS)
32 (GR)
28 (WW)</t>
  </si>
  <si>
    <t>5 (FS)
6 (GR)
2 (WW)</t>
  </si>
  <si>
    <t>2025 BÜYÜKLER AVRUPA HALTER ŞAMPİYONASI</t>
  </si>
  <si>
    <t>MOLDOVA/ KŞİNEV</t>
  </si>
  <si>
    <t>13-21 NİSAN 2025</t>
  </si>
  <si>
    <t>42
37 (BK)
36 (BE)</t>
  </si>
  <si>
    <t>23-30 TEMMUZ 2025</t>
  </si>
  <si>
    <t>27 (U15 K)
22 (U15 E)
30 (YK)
27 (YE)</t>
  </si>
  <si>
    <t>1 (U15 K)
2 (U15 E)
1 (YK)
3 (YE)</t>
  </si>
  <si>
    <t>ASEL ŞENEL</t>
  </si>
  <si>
    <t>53 KG SİLKME</t>
  </si>
  <si>
    <t>TUĞBA KIVIKOĞLU</t>
  </si>
  <si>
    <t>58 KG SİLKME</t>
  </si>
  <si>
    <t>58 KG TOPLAM</t>
  </si>
  <si>
    <t>SUDENAZ YILMAZ</t>
  </si>
  <si>
    <t>(+)69 KG KOPARMA</t>
  </si>
  <si>
    <t>(+) 69 KG SİLKME</t>
  </si>
  <si>
    <t>(+)69 KG TOPLAM</t>
  </si>
  <si>
    <t>MUSTAFA HAMZA CİĞER</t>
  </si>
  <si>
    <t>60 KG SİLKME</t>
  </si>
  <si>
    <t>TOPRAK KÖLEOĞLU</t>
  </si>
  <si>
    <t>79 KG KOPARMA</t>
  </si>
  <si>
    <t>79 KG SİLKME</t>
  </si>
  <si>
    <t>79 KG TOPLAM</t>
  </si>
  <si>
    <t>44 KG KOPARMA</t>
  </si>
  <si>
    <t>TUĞBA KAYA</t>
  </si>
  <si>
    <t>44 KG TOPLAM</t>
  </si>
  <si>
    <t>YİĞİT ERDOĞAN</t>
  </si>
  <si>
    <t>56 KG SİLKME</t>
  </si>
  <si>
    <t xml:space="preserve">SEFKAN SÜMEN </t>
  </si>
  <si>
    <t>88 KG KOPARMA</t>
  </si>
  <si>
    <t>İREMSU SEVİM</t>
  </si>
  <si>
    <t>53 KG TOPLAM</t>
  </si>
  <si>
    <t>58 KG KOPARMA</t>
  </si>
  <si>
    <t>EREN YİĞİT YÜCE</t>
  </si>
  <si>
    <t>60 KG KOPARMA</t>
  </si>
  <si>
    <t>BURHAN ERDEM GÜRÇAY</t>
  </si>
  <si>
    <t>88 KG SİLKME</t>
  </si>
  <si>
    <t>SUDENAZ SEVİM</t>
  </si>
  <si>
    <t>63 KG TOPLAM</t>
  </si>
  <si>
    <t>(+)77 KG SİLKME</t>
  </si>
  <si>
    <t>(+)77 KG TOPLAM</t>
  </si>
  <si>
    <t>88 KG TOPLAM</t>
  </si>
  <si>
    <t>MUHAMMED FURKAN BEGGİ</t>
  </si>
  <si>
    <t>METE MUKU</t>
  </si>
  <si>
    <t>(+)88 KG KOPARMA</t>
  </si>
  <si>
    <t>(+)88 KG SİLKME</t>
  </si>
  <si>
    <t>(+)88 KG TOPLAM</t>
  </si>
  <si>
    <t>63 KG KOPARMA</t>
  </si>
  <si>
    <t>28 EKİM - 04 KASIM 2025</t>
  </si>
  <si>
    <t>28 (GK)
32 (GE)
27 (U23 K)
27 (U23 E)</t>
  </si>
  <si>
    <t>1 (GK)
2 (GE)
2 (U23 K)
1 (U23 E)</t>
  </si>
  <si>
    <t>48 KG KOPARMA</t>
  </si>
  <si>
    <t>86 KG KOPARMA</t>
  </si>
  <si>
    <t>(+)86 KG KOPARMA</t>
  </si>
  <si>
    <t>(+)86 KG SİLKME</t>
  </si>
  <si>
    <t>(+)86 KG TOPLAM</t>
  </si>
  <si>
    <t>48 KG SİLKME</t>
  </si>
  <si>
    <t>48 KG TOPLAM</t>
  </si>
  <si>
    <t>86 KGKOPARMA</t>
  </si>
  <si>
    <t>86 KG SİLKME</t>
  </si>
  <si>
    <t>86 KG TOPLAM</t>
  </si>
  <si>
    <t>60 KGKOPARMA</t>
  </si>
  <si>
    <t>(+)110 KG KOPARMA</t>
  </si>
  <si>
    <t>(+)110 KG SİLKME</t>
  </si>
  <si>
    <t>(+)110 KG TOPLAM</t>
  </si>
  <si>
    <t>53 KGSİLKME</t>
  </si>
  <si>
    <t>77 KG SİLKME</t>
  </si>
  <si>
    <t>EUROHOCKEY U21 KADINLAR SALON AVRUPA ŞAMPİYONASI</t>
  </si>
  <si>
    <t>POLONYA/ WALCZ</t>
  </si>
  <si>
    <t>10-12 OCAK 2025</t>
  </si>
  <si>
    <t>U21 KADIN HOKEY MİLLİ TAKIMI (PERİHAN ÇINAR, FATMA SONGÜL GÜLTEKİN, SILA ERKOÇ, SUDE NUR KURT, YETER OKUMUŞ, ZELİHA KENDİR, ALEYNA BAŞBUĞ, ARZU NUR ÖZTÜRK, KÜBRA GÜZELAL, MERVE ASLAN, SEDANUR BAYRAM, TUĞÇE ŞAHİNER)</t>
  </si>
  <si>
    <t>22-25 MAYIS 2025</t>
  </si>
  <si>
    <t>90 KG M6</t>
  </si>
  <si>
    <t>ÜMİTLER AVRUPA ÜMİTLER JUDO ŞAMPİYONASI</t>
  </si>
  <si>
    <t>26-28 HAZİRAN 2025</t>
  </si>
  <si>
    <t>YAĞMUR YILMAZTÜRK</t>
  </si>
  <si>
    <t>ELİF KILIÇ</t>
  </si>
  <si>
    <t>HATİCE TUANA BALCI</t>
  </si>
  <si>
    <t>04-06 EYLÜL 2025</t>
  </si>
  <si>
    <t>ECEM BAYSUĞ</t>
  </si>
  <si>
    <t>GENÇLER KARMA MİLLİ TAKIMI (ECEM BAYSUĞ, SEMA METE, ZEYNEP ÖZTÜRK, SİNEM ORUÇ, CEYLAN KOCABEY, SURA NİL KARASU, ERMAN GÜRGEN, İBRAHİM TATAROĞLU, HİLMİ MUCIK, YÜCEL GÖKER)</t>
  </si>
  <si>
    <t>23 YAŞ ALTI  AVRUPA JUDO ŞAMPİYONASI</t>
  </si>
  <si>
    <t>31 EKİM - 02 KASIM 2025</t>
  </si>
  <si>
    <t>U23 KARMA TAKIMLAR AVRUPA JUDO ŞAMPİYONASI</t>
  </si>
  <si>
    <t>08 EKİM 2025</t>
  </si>
  <si>
    <t>JUDO U23 KARMA MİLLİ TAKIMI (ZİLAN ERTEM, SİNEM ORUÇ, ECEM BAYSUĞ, HATİCE VANDEMİR, DUYGU DİRGEN, YUNUS EMRE ESENBOĞA, HİLMİ MUCIK, EMİR SELİM ARI, RECEP ERGİN, İBRAHİM TATAROĞLU</t>
  </si>
  <si>
    <t>U23 TAKIM</t>
  </si>
  <si>
    <t>IBSA GÖRME ENGELLİLER AVRUPA ŞAMPİYONASI</t>
  </si>
  <si>
    <t>19-21 EYLÜL 2025</t>
  </si>
  <si>
    <t>J1/52 KG</t>
  </si>
  <si>
    <t>GÜRCİSTAN / TİFLİS</t>
  </si>
  <si>
    <t>DUYGU ÇETE ARTAR</t>
  </si>
  <si>
    <t>J2/70 KG</t>
  </si>
  <si>
    <t>J1/(+)70 KG</t>
  </si>
  <si>
    <t>J2/60 KG</t>
  </si>
  <si>
    <t>MERVE USLU HAJABIPOUR</t>
  </si>
  <si>
    <t>J1/60 KG</t>
  </si>
  <si>
    <t>J2/52 KG</t>
  </si>
  <si>
    <t>J1/95 KG</t>
  </si>
  <si>
    <t>J1(+)95 KG</t>
  </si>
  <si>
    <t>2025 DURGUNSU KANO GENÇLER VE U23 AVRUPA KANO ŞAMPİYONASI</t>
  </si>
  <si>
    <t>ROMANYA/ BASKOV PITESTI</t>
  </si>
  <si>
    <t>03-06 TEMMUZ 2025</t>
  </si>
  <si>
    <t>IŞILSU KARVAN, ÖZGENAS YILDIZ</t>
  </si>
  <si>
    <t>K2 500M</t>
  </si>
  <si>
    <t>MUHAMMET SULAK, HASAN SARAÇ</t>
  </si>
  <si>
    <t>K2 1000M</t>
  </si>
  <si>
    <t>RAHMİ KARAHAN</t>
  </si>
  <si>
    <t>K1 500M</t>
  </si>
  <si>
    <t>AVRUPA ÜMİTLER, GENÇLER, U21 KARATE ŞAMPİYONASI</t>
  </si>
  <si>
    <t>POLONYA/ BIELSKO BIALA</t>
  </si>
  <si>
    <t>07-09 ŞUBAT 2025</t>
  </si>
  <si>
    <t>AHMET YİĞİT HALICI</t>
  </si>
  <si>
    <t>ÜMİTLER, GENÇLER ERKEK KATA TAKIMI (TARIK KOÇ, ARDA ÇEKİÇ, RAFET EGE İNAN, YUNUS EFDAL VAROL)</t>
  </si>
  <si>
    <t>TUNA BAYRAM BOLAT</t>
  </si>
  <si>
    <t>DEFNE EDA YILDIRIM</t>
  </si>
  <si>
    <t>ÜMİTLER, GENÇLER KADIN KATA TAKIMI (CEYLİN BAYRAM, TÜRKAN FEYZA ÇELİK, ZEYNEP EROĞLU, AZRA ÖZCAN)</t>
  </si>
  <si>
    <t>AVRUPA BÜYÜKLER KARATE ŞAMPİYONASI</t>
  </si>
  <si>
    <t>07-11 MAYIS 2025</t>
  </si>
  <si>
    <t>KATA BÜYÜK ERKEK MİLLİ TAKIMI (ENES ÖZDEMİR, EMRE VEFA GÖKTAŞ, HÜSEYİN CAN GÖKSU)</t>
  </si>
  <si>
    <t>38. AVRUPA KYOKUSHİN KARATE ŞAMPİYONASI</t>
  </si>
  <si>
    <t>24-25 MAYIS 2025</t>
  </si>
  <si>
    <t>16-17 YAŞ</t>
  </si>
  <si>
    <t>MÜNEVVER SAMUR</t>
  </si>
  <si>
    <t>İREM ÇOLAK</t>
  </si>
  <si>
    <t>EREN YENİLMEZ</t>
  </si>
  <si>
    <t>MEHMET BÜYÜK</t>
  </si>
  <si>
    <t>ZEHRA TEKİR</t>
  </si>
  <si>
    <t>NEBİ AKSU</t>
  </si>
  <si>
    <t>BERKAY KIR</t>
  </si>
  <si>
    <t>AYSİMA ÜLKÜ</t>
  </si>
  <si>
    <t>MUHAMMET ENES YAVUZ</t>
  </si>
  <si>
    <t>AVRUPA BÜYÜKLER PARA KARATE ŞAMPİYONASI</t>
  </si>
  <si>
    <t>TEKERLEKLİ SANDALYE
K-30</t>
  </si>
  <si>
    <t>WAKO GENÇLER AVRUPA KICK BOKS ŞAMPİYONASI</t>
  </si>
  <si>
    <t>12-21 EYLÜL 2025</t>
  </si>
  <si>
    <t>MERT NALBANTOĞLU</t>
  </si>
  <si>
    <t>(+)81 KG FULL CONTACT</t>
  </si>
  <si>
    <t>EMİRCAN ABDULLAH BECEREK</t>
  </si>
  <si>
    <t>RABİA KARADAŞ</t>
  </si>
  <si>
    <t>63,5 KG K1 RULES</t>
  </si>
  <si>
    <t>91 KG K1 RULES</t>
  </si>
  <si>
    <t>(+)91 KG K1 RULES</t>
  </si>
  <si>
    <t>HÜLYA ECE UĞRAÇ</t>
  </si>
  <si>
    <t>65 KG K1 RULES</t>
  </si>
  <si>
    <t>MUHAMMED TURHAN</t>
  </si>
  <si>
    <t>BURHAN DENİZ ÖNAL</t>
  </si>
  <si>
    <t>HALİL DOKGÖZ</t>
  </si>
  <si>
    <t>SEYFETTİN YÜCEL TÜRKOĞLU</t>
  </si>
  <si>
    <t>KAZIM MERT DERELİ</t>
  </si>
  <si>
    <t>MELEK YİĞİT</t>
  </si>
  <si>
    <t>SILA SAYGILI</t>
  </si>
  <si>
    <t>KENAN ŞAHİN</t>
  </si>
  <si>
    <t>ŞÜKRÜ KIRLIKAYA</t>
  </si>
  <si>
    <t>67 KG LOW KICK</t>
  </si>
  <si>
    <t>HURİ ÖZDEMİR</t>
  </si>
  <si>
    <t>ELİFNUR BOZDEMİR</t>
  </si>
  <si>
    <t>PINAR ÇETİN</t>
  </si>
  <si>
    <t>(+)70 KG LOW KICK</t>
  </si>
  <si>
    <t>ELİNA MELİS YILDIRIM</t>
  </si>
  <si>
    <t>48 KG K1 RULES</t>
  </si>
  <si>
    <t>70 KG K1 RULES</t>
  </si>
  <si>
    <t>İSMAİL ARDA TAHAN</t>
  </si>
  <si>
    <t>89 KG POINT FIGHTING</t>
  </si>
  <si>
    <t>ÖMER FARUK YILMAZ</t>
  </si>
  <si>
    <t>OLCAY İREM ÇELİK</t>
  </si>
  <si>
    <t>55 KG POINT FIGHTING</t>
  </si>
  <si>
    <t>MEHMET ÜNDAR</t>
  </si>
  <si>
    <t>94 KG LIGHT CONTACT</t>
  </si>
  <si>
    <t>63 KG  KICK LIGHT</t>
  </si>
  <si>
    <t>69 KG  KICK LIGHT</t>
  </si>
  <si>
    <t>AZRA BUDAK</t>
  </si>
  <si>
    <t>60 KG  KICK LIGHT</t>
  </si>
  <si>
    <t>SEMİHA NUR ÇETİN</t>
  </si>
  <si>
    <t>(+)70 KG  KICK LIGHT</t>
  </si>
  <si>
    <t>BEYZA SU AYAS</t>
  </si>
  <si>
    <t>MUSTAFA KEMAL COŞKUN</t>
  </si>
  <si>
    <t>MUSA KAYA</t>
  </si>
  <si>
    <t>REYYAN KUBİLAY</t>
  </si>
  <si>
    <t>CANER DEMİR</t>
  </si>
  <si>
    <t>86 KG LOW KICK</t>
  </si>
  <si>
    <t>ENES KOÇAK</t>
  </si>
  <si>
    <t>ELİF TIRAŞ</t>
  </si>
  <si>
    <t>ASLIHAN YILMZ</t>
  </si>
  <si>
    <t>YAĞMUR ECE ORUÇ</t>
  </si>
  <si>
    <t>SAMET AKAN</t>
  </si>
  <si>
    <t>51 KG K1 RULES</t>
  </si>
  <si>
    <t>EMİRCAN COŞGUN</t>
  </si>
  <si>
    <t>71 KG K1 RULES</t>
  </si>
  <si>
    <t>EYÜPHAN BİLEN</t>
  </si>
  <si>
    <t>86 KG K1 RULES</t>
  </si>
  <si>
    <t>YAĞMUR DENİZLİ</t>
  </si>
  <si>
    <t>52 KG K1 RULES</t>
  </si>
  <si>
    <t>56 KG K1 RULES</t>
  </si>
  <si>
    <t>NİSA DEMİRKAYA</t>
  </si>
  <si>
    <t>60 KG K1 RULES</t>
  </si>
  <si>
    <t>MUHAMMED ENES KILIÇ, CAN YÜCE</t>
  </si>
  <si>
    <t>2 TEK (JM2-)</t>
  </si>
  <si>
    <t>BÜYÜKLER AVRUPA KÜREK ŞAMPİYONASI</t>
  </si>
  <si>
    <t>BULGARİSTAN/ FİLİBE</t>
  </si>
  <si>
    <t>29 MAYIS - 01 HAZİRAN 2025</t>
  </si>
  <si>
    <t xml:space="preserve"> BÜYÜKLER</t>
  </si>
  <si>
    <t>HAFİF KİLO 
ERKEKLER TEK ÇİFTE</t>
  </si>
  <si>
    <t>06-07 EYLÜL 2025</t>
  </si>
  <si>
    <t>HAFİF KİLO ERKEKLER TEK ÇİFTE (BLM1X)</t>
  </si>
  <si>
    <t>2 TEK</t>
  </si>
  <si>
    <t>TEK ÇİFTE (1X)</t>
  </si>
  <si>
    <t>SAHİL SÜRAT DENİZ KÜREĞİ AVRUPA ŞAMPİYONASI</t>
  </si>
  <si>
    <t>08-12 EKİM 2025</t>
  </si>
  <si>
    <t>ALİ ASRIN ÖZ, EFNAN SEZGİN</t>
  </si>
  <si>
    <t>YILDIZLAR VE GENÇLER AVRUPA MASA TENİSİ ŞAMPİYONASI</t>
  </si>
  <si>
    <t>11-120 TEMMUZ 2025</t>
  </si>
  <si>
    <t>9 (U15 K)
2 (U15 E)
9 (U19 K)
21 (U19 E)</t>
  </si>
  <si>
    <t>MASA TENİSİ YILDIZ ERKEK MİLLİ TAKIMI (KUZEY GÜNDOĞDU, KENAN EREN KAHRAMAN, GÖRKEM ÖÇAL, AHMET ŞAHAN)</t>
  </si>
  <si>
    <t>KENAN EREN KAHRAMAN, GÖRKEM ÖÇAL</t>
  </si>
  <si>
    <t>U13 AVRUPA MASA TENİSİ ŞAMPİYONASI</t>
  </si>
  <si>
    <t>İSVEÇ/ KOSTA</t>
  </si>
  <si>
    <t>24-28 EYLÜL 2025</t>
  </si>
  <si>
    <t>ELA SU YÖNTER</t>
  </si>
  <si>
    <t>TEK KIZ</t>
  </si>
  <si>
    <t>PARA MASA TENİSİ AVRUPA ŞAMPİYONASI</t>
  </si>
  <si>
    <t>İSVEÇ/ HELSINGBORG</t>
  </si>
  <si>
    <t>20-25 KASIM 2025</t>
  </si>
  <si>
    <t>İREM OLUK, ALİ ÖZTÜRK</t>
  </si>
  <si>
    <t>ÇİFTLER CLASS 10</t>
  </si>
  <si>
    <t>TEKLER CLASS 5</t>
  </si>
  <si>
    <t>TEKLER CLASS 7</t>
  </si>
  <si>
    <t>TEKLER CLASS 10</t>
  </si>
  <si>
    <t>HATİCE DUMAN, MERVE SEFA ÖZSU</t>
  </si>
  <si>
    <t>NERGİZ ALTINTAŞ, ABDULLAH ÖZTÜRK</t>
  </si>
  <si>
    <t>ÇİFTLER CLASS 7</t>
  </si>
  <si>
    <t>TEKLER CLASS 3</t>
  </si>
  <si>
    <t>TEKLER CLASS 9</t>
  </si>
  <si>
    <t>İSPANYA/ BARSELONA</t>
  </si>
  <si>
    <t>24-29 HAZİRAN 2025</t>
  </si>
  <si>
    <t>7 (U17K)2 (U17E)</t>
  </si>
  <si>
    <t>MUHAMMED EMİR KURTULAN, ARDA MERİÇ</t>
  </si>
  <si>
    <t>ERKEK BAYRAK TAKIMI</t>
  </si>
  <si>
    <t>TULYA KESEBİR, MUHAMMED EMİR KURTULAN</t>
  </si>
  <si>
    <t>KARMA BAYRAK TAKIMI</t>
  </si>
  <si>
    <t>TULYA KESEBİR, TUANA ÖZGÜR</t>
  </si>
  <si>
    <t>MUHAMMED EMİR KURTULAN</t>
  </si>
  <si>
    <t>UIPM U15 AVRUPA TETRATLON ŞAMPİYONASI</t>
  </si>
  <si>
    <t>LİTVANYA/ KAUNAS</t>
  </si>
  <si>
    <t>26 TEMMUZ 2025</t>
  </si>
  <si>
    <t>5 (U15 K)
3 (U15 E)</t>
  </si>
  <si>
    <t>SERHAN EFE UÇARI, MEHMET DORUK ÖZKAN</t>
  </si>
  <si>
    <t>BAYRAK TAKIM</t>
  </si>
  <si>
    <t>MEHMET DORUK ÖZKAN, AYLİN YILMAZ</t>
  </si>
  <si>
    <t>KARMA BAYRAK</t>
  </si>
  <si>
    <t>TAKIM (MEHMET DORUK ÖZKAN, SEYİT AHMET KÜL, DAĞHAN EMİR DEMİRYÜREK)</t>
  </si>
  <si>
    <t>2025 BIATHLE, TRIATHLE, LASER RUN AVRUPA ŞAMPİYONASI</t>
  </si>
  <si>
    <t>TÜRKİYE/ ANTALYA - ALANYA</t>
  </si>
  <si>
    <t>U9
U11
U13
U15
U17
U19
GENÇLER
BÜYÜKLER
MASTERLAR</t>
  </si>
  <si>
    <t>ASYA SAAT, ELİS ULAŞ, LİNA DOĞA ÖZEK</t>
  </si>
  <si>
    <t>LASER RUN TAKIM</t>
  </si>
  <si>
    <t>DEMİR KOÇ, ATLAS KÖKOĞLU, ÖMER BULUT AVAN</t>
  </si>
  <si>
    <t>DEFNE GÜNEŞ DURSUN, DOĞA USMAN, DENİZ CANTÜRK</t>
  </si>
  <si>
    <t>MUHİTTİN KARAHAN KOÇ, KERİM SOLMAZ, MEHMET DENİZ ÖZGÜL</t>
  </si>
  <si>
    <t>EYMEN KARAKUŞ, ALİ ÇINAR DURAN, KEREM BATUR GENÇ</t>
  </si>
  <si>
    <t>ZEYNEP DEMİREL, ECRİN BER, ELVİN AYDEMİR</t>
  </si>
  <si>
    <t>EYMEN BESLEN, RÜZGAR KASIMOĞLU, ALPEREN KÖSE</t>
  </si>
  <si>
    <t>MELİS ALTIN, ECEHAN ÖZDEMİR, YAĞMUR MALKOÇ</t>
  </si>
  <si>
    <t>ASYA SAAT, İKLİM USMAN, LİNA DOĞA ÖZEK</t>
  </si>
  <si>
    <t>BIATHLE TAKIM</t>
  </si>
  <si>
    <t>ÖMER TALHA ŞAHİN, EMİR YAHYA ŞAHİN, DEMİR KOÇ</t>
  </si>
  <si>
    <t>DEFNE GÜNEŞ DURSUN, DOĞA USMAN, DEVA ÇAKIR</t>
  </si>
  <si>
    <t>MUHİTTİN KARAHAN KOÇ, MEHMET DENİZ ÖZGÜL, ENES BERKE TAŞKAN</t>
  </si>
  <si>
    <t>ELİF ECEM ÖZTÜRK, EDA BEDİR, NEVRA FANDAKLI</t>
  </si>
  <si>
    <t>MEHMET DORUK ÖZKAN, EYMEN BESLEN, ALPEREN KÖSE</t>
  </si>
  <si>
    <t>TULYA KESEBİR, TUANA ÖZGÜR, ZEYNEP AY</t>
  </si>
  <si>
    <t>ARDA MERİÇ, SEMİH EREN KURTARAN, AHMET GÖRKEM VAR</t>
  </si>
  <si>
    <t>YAĞMUR AKGÜN, YAREN KALENDER, ALİS MÜFTÜOĞLU</t>
  </si>
  <si>
    <t>İLKE ÖZYÜKSEL MİHRİOĞLU, İPEK AKŞİN, SESİM ALPUĞAN</t>
  </si>
  <si>
    <t>SERPİL ÇİLİNGİROĞLU ANLI, AYŞE MEHTAP VARDIOĞLU, MERYEM ZEYNEP ENGİN</t>
  </si>
  <si>
    <t>MASTERLAR 50</t>
  </si>
  <si>
    <t>CEMRE CESUR, ZEYNEP DİLARA ÜNLÜ, ZEYNEP ŞEBBOY SEZER</t>
  </si>
  <si>
    <t>ELİF ECEM ÖZTÜRK, NEVRA FANDAKLI, ELVİN AYDEMİR</t>
  </si>
  <si>
    <t>TUANA ÖZGÜR, ZEYNEP AY, TULYA KESEBİR</t>
  </si>
  <si>
    <t>MUHİTTİN KARAHAN KOÇ, ENES BERKE TAŞKAN, MEHMET DENİZ ÖZGÜL</t>
  </si>
  <si>
    <t>KEREM BATUR GENÇ, EMİR ASAF ÖZAY, KIVANÇ ALP OVA</t>
  </si>
  <si>
    <t>MEHMET DORUK ÖZKAN, RÜZGAR KASIMOĞLU, EYMEN BESLEN</t>
  </si>
  <si>
    <t>MUHAMMED EMİR KURTULAN, ARDA MERİÇ, YAĞIZ EMİN GÜNEY</t>
  </si>
  <si>
    <t>EREN KIVANÇ TAŞYARAN, JAN DEMİR VURDUM, MERT TOPRAK TEMİZ</t>
  </si>
  <si>
    <t>SIDAL ASLAN, SESİM ALPUĞAN, İPEK AKŞİN</t>
  </si>
  <si>
    <t>ALİ AKAYDIN, EFE MUTLU, EMRE NECATİ ULUÇAY</t>
  </si>
  <si>
    <t>ASYA SAAT, DEMİR KOÇ</t>
  </si>
  <si>
    <t>LASER RUN KARMA BAYRAK</t>
  </si>
  <si>
    <t>DEFNE GÜNEŞ DURSUN, DEMİR SOLMAZ</t>
  </si>
  <si>
    <t>YAĞMUR AYŞE MALKOÇ, BARIŞ DOĞU ÇELİK</t>
  </si>
  <si>
    <t>KERİM SOLMAZ, KUZEY KASIMOĞLU</t>
  </si>
  <si>
    <t>LASER RUN BAYRAK</t>
  </si>
  <si>
    <t>EYMEN BESLEN, ALPEREN KÖSE</t>
  </si>
  <si>
    <t>DEFNE GÜNEŞ DURSUN, DEFNE CENGİZ</t>
  </si>
  <si>
    <t>ZEYNEP DEMİREL, AZRA ADA MARANGOZ</t>
  </si>
  <si>
    <t>DEFNE CENGİZ, DENİZ CANTÜRK</t>
  </si>
  <si>
    <t>TRIATHLE BAYRAK</t>
  </si>
  <si>
    <t>ZEYNEP DİLARA ÜNLÜ, ESMA BAHTİYAR</t>
  </si>
  <si>
    <t>ELVİN AYDEMİR, EDA BEDİR</t>
  </si>
  <si>
    <t>İPEK AKŞİN, SIDAL ASLAN</t>
  </si>
  <si>
    <t>ENES BERKE TAŞKAN, MUHİTTİN KARAHAN KOÇ</t>
  </si>
  <si>
    <t>NEVZAT ATA SAAT, KEREM BATUR GENÇ</t>
  </si>
  <si>
    <t>ARDA MERİÇ, MUHAMMED EMİR KURTULAN</t>
  </si>
  <si>
    <t>ASYA SAAT, GÖKHAN URAZ ALTUN</t>
  </si>
  <si>
    <t>TRIATHLE KARMA BAYRAK</t>
  </si>
  <si>
    <t>DENİZ CANTÜRK, MEHMET DENİZ ÖZGÜL</t>
  </si>
  <si>
    <t>ZEYNEP DİLARA ÜNLÜ, KEREM BATUR GENÇ</t>
  </si>
  <si>
    <t>ELİF ECEM ÖZTÜRK, MEHMET DORUK ÖZKAN</t>
  </si>
  <si>
    <t>TUANA ÖZGÜR, ARDA MERİÇ</t>
  </si>
  <si>
    <t>ALİS MÜFTÜOĞLU, YAREN KALENDER</t>
  </si>
  <si>
    <t>BIATHLE BAYRAK</t>
  </si>
  <si>
    <t>DOĞA USMAN, DENİZ CANTÜRK</t>
  </si>
  <si>
    <t>EDA BEDİR, ELİF ECEM ÖZTÜRK</t>
  </si>
  <si>
    <t>İLKE ÖZYÜKSEL MİHRİOĞLU, SIDAL ASLAN</t>
  </si>
  <si>
    <t>MUHİTTİN KARAHAN KOÇ, MEHMET DENİZ ÖZGÜL</t>
  </si>
  <si>
    <t>MEHMET DORUK ÖZKAN, SERHAN EFE UCARI</t>
  </si>
  <si>
    <t>JAN DEMİR VURDUM, EREN KIVANÇ TAŞYARAN</t>
  </si>
  <si>
    <t>BIATHLE KARMA BAYRAK</t>
  </si>
  <si>
    <t>DOĞA USMAN, MUHİTTİN KARAHAN KOÇ</t>
  </si>
  <si>
    <t>ELİF ECEM ÖZTÜRK, RÜZGAR KASIMOĞLU</t>
  </si>
  <si>
    <t>DEFNE GÜNEŞ DURSUN</t>
  </si>
  <si>
    <t>BIATHLE</t>
  </si>
  <si>
    <t>ELİF ECEM ÖZTÜRK</t>
  </si>
  <si>
    <t>İLKE ÖZYÜKSEL MİHRİOĞLU</t>
  </si>
  <si>
    <t>ÖMER TALHA ŞAHİN</t>
  </si>
  <si>
    <t>MUHİTTİN KARAHAN KOÇ</t>
  </si>
  <si>
    <t>KEREM BATUR GENÇ</t>
  </si>
  <si>
    <t>EREN KIVANÇ TAŞYARAN</t>
  </si>
  <si>
    <t>ASYA SAAT</t>
  </si>
  <si>
    <t>LASER RUN</t>
  </si>
  <si>
    <t>ZEYNEP DEMİREL</t>
  </si>
  <si>
    <t>EYMEN BESLEN</t>
  </si>
  <si>
    <t>BATUHAN EYMEN ÇELİK, RESUL DAĞ, EGEHAN ÖZDEMİR</t>
  </si>
  <si>
    <t>NİLSU MUTLU, ALİS MÜFTÜOĞLU, DEFNE KORUN</t>
  </si>
  <si>
    <t>ZEYNEP DİLARA ÜNLÜ, ESMA BAHTİYAR, ZEYNEP DENİZ</t>
  </si>
  <si>
    <t>KEREM BATUR GENÇ, BERAT PALA, ALİ ÇINAR DURAN</t>
  </si>
  <si>
    <t>JAN DEMİR VURDUM, MERT TOPRAK TEMİZ, BARIŞ DOĞU ÇELİK</t>
  </si>
  <si>
    <t>ALİ AKAYDIN, EFE MUTLU, ALPTUĞ ULAŞ</t>
  </si>
  <si>
    <t>YAĞMUR AKGÜN, NİLSU MUTLU, ALİS MÜFTÜOĞLU</t>
  </si>
  <si>
    <t>NURETTİN CAN SALCI, YAĞIZ AHMET SAKAL, HASAN ZULKARNEYN MERCİMEKOĞLU</t>
  </si>
  <si>
    <t>ULFET MUTLU GÖKOVA, FATMA GÜL ÇAVUŞ</t>
  </si>
  <si>
    <t>MASTERLAR 40</t>
  </si>
  <si>
    <t>SILA ASLAN, ALİ AKAYDIN</t>
  </si>
  <si>
    <t>FURKAN AZİZ, BARKIN ADAN</t>
  </si>
  <si>
    <t>ÖMER ARİF SIRT, BERAT PALA</t>
  </si>
  <si>
    <t>YAREN KALENDER, NURETTİN CAN SALCI</t>
  </si>
  <si>
    <t>YAĞMUR MALKOÇ, BARIŞ DOĞU ÇELİK</t>
  </si>
  <si>
    <t>SIDAL ASLAN, MERT TOPRAK TEMİZ</t>
  </si>
  <si>
    <t>ALPTUĞ ULAŞ, ALİ AKAYDIN</t>
  </si>
  <si>
    <t>ALİ AKAYDIN, MERT TOPRAK TEMİZ</t>
  </si>
  <si>
    <t>DOĞA USMAN</t>
  </si>
  <si>
    <t>ZEYNEP DİLARA ÜNLÜ</t>
  </si>
  <si>
    <t>TULYA KESEBİR</t>
  </si>
  <si>
    <t>EMİR YAHYA ŞAHİN</t>
  </si>
  <si>
    <t>MEHMET DENİZ ÖZGÜL</t>
  </si>
  <si>
    <t>GÖKHAN URAZ ALTUN</t>
  </si>
  <si>
    <t>ENES BERKE TAŞKAN</t>
  </si>
  <si>
    <t>EMİR ASAF ÖZAY</t>
  </si>
  <si>
    <t>RÜZGAR KASIMOĞLU</t>
  </si>
  <si>
    <t>İKLİM USMAN</t>
  </si>
  <si>
    <t>YAREN NUR POLAT</t>
  </si>
  <si>
    <t>DEMİR KOÇ</t>
  </si>
  <si>
    <t>KERİM SOLMAZ</t>
  </si>
  <si>
    <t>EYMEN KARAKUŞ</t>
  </si>
  <si>
    <t>ZEYNEP ŞEBBOY SEZER, CEMRE CESUR, ESMA BAHTİYAR</t>
  </si>
  <si>
    <t>İREM SU KOCAOĞLAN, FATMA IŞIL IŞILDAK, CEYDA SERTKAYA</t>
  </si>
  <si>
    <t xml:space="preserve">LEVENT YAĞIZ KARAÇAY, KAAN COŞKUN, HASAN ZULKARNEYN MERCİMEKOĞLU
</t>
  </si>
  <si>
    <t>YAĞMUR AYŞE MALKOÇ, MELİS ALTIN</t>
  </si>
  <si>
    <t>ENGİN BARUTÇUOĞLU, SERDAR ENGİN, KAAN ALTIN</t>
  </si>
  <si>
    <t>NİLSU BEŞKARDAŞLAR, ALİ EFE ÖDEN</t>
  </si>
  <si>
    <t>ALİS MÜFTÜOĞLU, NİLSU MUTLU</t>
  </si>
  <si>
    <t>YAĞMUR AYŞE MALKOÇ, NİLSU MUTLU</t>
  </si>
  <si>
    <t>TULYA KESEBİR, İREM SU KOCAOĞLAN</t>
  </si>
  <si>
    <t>MELİS ALTIN, YAĞMUR AYŞE MALKOÇ</t>
  </si>
  <si>
    <t>YİĞİT AHMET SAKAL, LEVENT YAĞIZ KARAÇAY</t>
  </si>
  <si>
    <t>YAĞMUR AKGÜN, YİĞİT AHMET SAKAL</t>
  </si>
  <si>
    <t>DEVA ÇAKIR</t>
  </si>
  <si>
    <t>ULFET MUTLU 
GÖKOVA</t>
  </si>
  <si>
    <t>MASTER 40</t>
  </si>
  <si>
    <t>KEREM BATUR 
GENÇ</t>
  </si>
  <si>
    <t>SEMİH EREN 
KURTARAN</t>
  </si>
  <si>
    <t>ATLAS KÖKOĞLU</t>
  </si>
  <si>
    <t>MEHMET DENİZ 
ÖZGÜL</t>
  </si>
  <si>
    <t>KIVANÇ ALP
OVA</t>
  </si>
  <si>
    <t>YAĞIZ EMİN GÜNEY</t>
  </si>
  <si>
    <t>JAN DEMİR 
VURDUM</t>
  </si>
  <si>
    <t>CEMRE CESUR</t>
  </si>
  <si>
    <t>NEVRA FANDAKLI</t>
  </si>
  <si>
    <t>YAĞMUR AYŞE 
MALKOÇ</t>
  </si>
  <si>
    <t>ELİS ULAŞ</t>
  </si>
  <si>
    <t>DENİZ CANTÜRK</t>
  </si>
  <si>
    <t>ECRİN BER</t>
  </si>
  <si>
    <t>2025 PARA BIATHLE TRIATHLE-LASER RUN AVRUPA ŞAMPİYONASI</t>
  </si>
  <si>
    <t>MUHAMMED MUZAFFER ÇELİK</t>
  </si>
  <si>
    <t>PARA LASER RUN (PMP2)</t>
  </si>
  <si>
    <t>EMRE SAYAN</t>
  </si>
  <si>
    <t>PARA LASER RUN (PMP5)</t>
  </si>
  <si>
    <t>AVRUPA RALLİ KUPASI FİNALİ</t>
  </si>
  <si>
    <t>FİKRET AKKURT</t>
  </si>
  <si>
    <t>M3</t>
  </si>
  <si>
    <t>AVRUPA NO-Gİ JUJİTSU ŞAMPİYONASI</t>
  </si>
  <si>
    <t>21-22 AĞUSTOS 2025</t>
  </si>
  <si>
    <t>NUREFŞAN PALA</t>
  </si>
  <si>
    <t>NİSA İNCE</t>
  </si>
  <si>
    <t>YUSUF SABRİ KAPLAN</t>
  </si>
  <si>
    <t>SUDE NAS ÇAVULTU</t>
  </si>
  <si>
    <t>ZEYNEP GEMİCİ</t>
  </si>
  <si>
    <t>EDA GEÇİ</t>
  </si>
  <si>
    <t>AYŞEGÜL AY</t>
  </si>
  <si>
    <t>MUAYTHAI AVRUPA ŞAMPİYONASI</t>
  </si>
  <si>
    <t>17-25 KASIM 2025</t>
  </si>
  <si>
    <t>GENÇLER
U23
BÜYÜKLER</t>
  </si>
  <si>
    <t>YUNANİSTAN/</t>
  </si>
  <si>
    <t>UMUT BAŞAK KARABULUT</t>
  </si>
  <si>
    <t>DOĞUKAN KOCATÜRK</t>
  </si>
  <si>
    <t>ÖZGÜR POLAT</t>
  </si>
  <si>
    <t>ERHAN TOPÇU</t>
  </si>
  <si>
    <t>+91 KG</t>
  </si>
  <si>
    <t>2025 AVRUPA OKÇULUK SALON ŞAMPİYONASI</t>
  </si>
  <si>
    <t>17-23 ŞUBAT 2025</t>
  </si>
  <si>
    <t>BEGÜM YUVA</t>
  </si>
  <si>
    <t xml:space="preserve">KLASİK YAY U21 ERKEK MİLLİ TAKIMI (BERKAY AKKOYUN, MUSTAFA ÖZDEMİR, KUTAY TEK) </t>
  </si>
  <si>
    <t xml:space="preserve">KLASİK YAY U21 KADIN MİLLİ TAKIMI (MELİSSA AHMED, ELİF BERRA GÖKKIR, DÜNYA YENİHAYAT) </t>
  </si>
  <si>
    <t xml:space="preserve">MAKARALI YAY U21 KADIN MİLLİ TAKIMI (SELİN ÇAKIR, EFDAL HATİCE KÖSE, BEGÜM YUVA) </t>
  </si>
  <si>
    <t xml:space="preserve">YALIN YAY U21 ERKEK MİLLİ TAKIMI - DEMO (YUNUS DURSUN, UFUK GENÇ, EFE KIZILKAYA) </t>
  </si>
  <si>
    <t>YALIN YAY DEMO ETKİNLİK
(BARE BOW)</t>
  </si>
  <si>
    <t xml:space="preserve">YALIN YAY U21 KADIN MİLLİ TAKIMI - DEMO (ECEM DİLARA DENİZ, MELİSA SAĞDAŞ, SÜNDÜZ SUDE TAK) </t>
  </si>
  <si>
    <t>BATUHAN LEVENT SAĞLAM</t>
  </si>
  <si>
    <t>ECEM DİLARA DENİZ</t>
  </si>
  <si>
    <t>BAREBOW</t>
  </si>
  <si>
    <t xml:space="preserve">MAKARALI YAY U21 ERKEK MİLLİ TAKIMI (EREN KIRCA, BATUHAN LEVENT SAĞLAM, YAĞIZ SEZGİN) </t>
  </si>
  <si>
    <t xml:space="preserve">KLASİK YAY ERKEK MİLLİ TAKIMI (METE GAZOZ, ULAŞ BERKİM TÜMER, ABDULLAH YILDIRMIŞ) </t>
  </si>
  <si>
    <t xml:space="preserve">MAKARALI YAY KADIN MİLLİ TAKIMI (HAZAL BURUN, EMİNE RABİA OĞUZ, AYŞE BERA SÜZER) </t>
  </si>
  <si>
    <t xml:space="preserve">KLASİK YAY KADIN MİLLİ TAKIMI (ZEYNEP KÖSE, FATMA MARAŞLI, GİZEM ÖZKAN) </t>
  </si>
  <si>
    <t>GT4 AVRUPA SERİSİ FİNALİ</t>
  </si>
  <si>
    <t>İSPANYA / BARCELONA</t>
  </si>
  <si>
    <t>BORUSAN OTOMOTİV MOTORSPORT TAKIMI (BERKAY BESLER, YAĞIZ YİĞİT,</t>
  </si>
  <si>
    <t>İSPANYA/ BARCELONA</t>
  </si>
  <si>
    <t>PİST FİNAL</t>
  </si>
  <si>
    <t>TCR EUROPEAN ENDURANCE SERIES
TCR AVRUPA DAYANIKLILIK SERİSİ FİNALİ</t>
  </si>
  <si>
    <t>İTALYA/ MISANO</t>
  </si>
  <si>
    <t xml:space="preserve">SİNAN ÇİFTÇİ </t>
  </si>
  <si>
    <t>SEQ - GEN 1</t>
  </si>
  <si>
    <t>İBRAHİM OKYAY</t>
  </si>
  <si>
    <t xml:space="preserve"> SEQ - GEN 1</t>
  </si>
  <si>
    <t>TEXACO TEAM AMS (TUR) (İBRAHİM OKYAY, SİNAN ÇİFTÇİ, BERK KALPAKLIOĞLU, ONAT TELKENAR, UMUT GÖKTAŞ, ZEKAİ ÖZEN)</t>
  </si>
  <si>
    <t xml:space="preserve"> O V E R A L L</t>
  </si>
  <si>
    <t>27-31 MART 2025</t>
  </si>
  <si>
    <t>SIRIKLA YÜKSEK ATLAMA</t>
  </si>
  <si>
    <t>200M T20</t>
  </si>
  <si>
    <t>MUHAMMET ARİF ÇENESİZ</t>
  </si>
  <si>
    <t>4X200M KADIN BAYRAK TAKIMI (ESRA BAYRAK, FATMA DAMLA ALTIN, REYHAN TAŞDELEN, AYSEL ÖNDER)</t>
  </si>
  <si>
    <t>4X200M BAYRAK TAKIM</t>
  </si>
  <si>
    <t>4X200M KADIN BAYRAK TAKIMI (REYHAN TAŞDELEN, ESRA BAYRAK, FATMA DAMLA ALTIN, AYSEL ÖNDER)</t>
  </si>
  <si>
    <t>4X200M ERKEK BAYRAK TAKIMI (EMİR YAĞIZ SALCI, DOĞUKAN BOSTANCI, MUHAMMET ARİF ÇENESİZ, MUSTAFA YILDIRIM)</t>
  </si>
  <si>
    <t>EMİR YAĞIZ SALCI</t>
  </si>
  <si>
    <t>ELİF BAYRAK</t>
  </si>
  <si>
    <t>4X400M ERKEK BAYRAK TAKIMI (MUSTAFA YILDIRIM, MEHMET EMİN EĞİLMEZ, MUHAMMET ARİF ÇENESİZ, EMİR YAĞIZ SALCI)</t>
  </si>
  <si>
    <t>DSIGO AVRUPA CİMNASTİK ŞAMPİYONASI</t>
  </si>
  <si>
    <t>10-14 HAZİRAN 2025</t>
  </si>
  <si>
    <t>ADEM BAŞ</t>
  </si>
  <si>
    <t xml:space="preserve">ARTİSTİK CİMNASTİK  </t>
  </si>
  <si>
    <t>ARTİSTİK /ALET FİNALLERİ / YER</t>
  </si>
  <si>
    <t>ARTİSTİK /ALET FİNALLERİ /BARFİKS</t>
  </si>
  <si>
    <t>ARTİSTİK /ALET FİNALLERİ / KULPLU BEYGİR</t>
  </si>
  <si>
    <t>ARTİSTİK /ALET FİNALLERİ /HALKA</t>
  </si>
  <si>
    <t>ARTİSTİK /ALET FİNALLERİ /ATLAMA</t>
  </si>
  <si>
    <t>ARTİSTİK /ALET FİNALLERİ /GENEL ASNİF</t>
  </si>
  <si>
    <t>ARTİSTİK /ALET FİNALLERİ /PARALEL BAR</t>
  </si>
  <si>
    <t xml:space="preserve">ARTİSTİK /ATLAMA </t>
  </si>
  <si>
    <t>MUHAMMED TARIK KARAKURT</t>
  </si>
  <si>
    <t>SERRA SOYSAL</t>
  </si>
  <si>
    <t xml:space="preserve">ARTİSTİK /ASİMETRİ </t>
  </si>
  <si>
    <t xml:space="preserve">ARTİSTİK /GENEL TASNİF </t>
  </si>
  <si>
    <t>2025 IBA21 BASKETBOL VE FIFDS FUTSAL AVRUPA ŞAMPİYONALARI
(SUDS Futsal and Basketball 2025 European Championships)</t>
  </si>
  <si>
    <t>İTALYA/ FERRARA</t>
  </si>
  <si>
    <t>15-21 HAZİRAN 2025</t>
  </si>
  <si>
    <t>DOWN SENDROMLULAR ERKEK FUTSAL MİLLİ TAKIMI(HÜSEYİN DİNÇ, BİRKAN DİKİCİ, TAHRA KAVİS, MERT URUK, RESUL ORAKÇI, HACI ÖMER ARSLANTÜRK, MUHAMMET EMİN BEKGÖZ, YASİN KADİR ÇAYIR, OĞULCAN BATUN ÖZTÜRK, HARUN EFE TÜR)</t>
  </si>
  <si>
    <t>ERKEKLER FUTSAL</t>
  </si>
  <si>
    <t>DOWN SENDROMLULAR ERKEK BASKETBOL MİLLİ TAKIMI (CANER EKİN, HASAN GÖKHAN KOTAN, EMRE BOLLUK, GÖKHAN YUSUF IŞIK, YUNUS EMRE KARADAL, EREN YILMAZ, ONUR KURTULMUŞ, KADİR KAAN ÇAĞLAR)</t>
  </si>
  <si>
    <t>ERKEKLER BASKETBOL</t>
  </si>
  <si>
    <t>2025 IAADS ATLETİZM, ITTADS MASA TENİSİ VE SUDS TENİS AVRUPA ŞAMPİYONALARI (8TH IAADS OPEN EUROPEAN ATHLETIC CHAMPIONSHIPS, 5TH EUROPE TABLE TENNIS CHAMPIONSHIPS ITTADS, 3RD EUROPE TENNIS CHAMPIONSHIPS)</t>
  </si>
  <si>
    <t>29 HAZİRAN - 06 TEMMUZ 2025</t>
  </si>
  <si>
    <t>MUHAMMED EREN UYSAL</t>
  </si>
  <si>
    <t>ATLETİZM - MOZAİK 400M</t>
  </si>
  <si>
    <t>ATLETİZM - MOZAİK 200M</t>
  </si>
  <si>
    <t>ATLETİZM - MOZAİK 1500M</t>
  </si>
  <si>
    <t>RAMAZAN ÜNLÜ, MAHMUT DUHAN KUTSAL, FURKAN DEMİR, RIDVAN YALÇIN</t>
  </si>
  <si>
    <t>ATLETİZM - 4X400M BAYRAK TAKIM T21</t>
  </si>
  <si>
    <t>ATLETİZM - MOZAİK UZUN ATLAMA</t>
  </si>
  <si>
    <t>ATLETİZM - MOZAİK 100M</t>
  </si>
  <si>
    <t>ATLETİZM - MOZAİK 800M</t>
  </si>
  <si>
    <t>ATLETİZM - CİRİT ATMA</t>
  </si>
  <si>
    <t>ATLETİZM - DİSK ATMA T20</t>
  </si>
  <si>
    <t>ATLETİZM - MOZAİK DİSK ATMA</t>
  </si>
  <si>
    <t>ATLETİZM - MOZAİK 1500M YÜRÜYÜŞ</t>
  </si>
  <si>
    <t xml:space="preserve">MAHMUT DUHAN KUTSAL </t>
  </si>
  <si>
    <t xml:space="preserve">EMİRHAN AKÇAKOCA </t>
  </si>
  <si>
    <t>ATLETİZM - MOZAİK TRİATLON</t>
  </si>
  <si>
    <t>ATLETİZM - MOZAİK 800M YÜRÜYÜŞ</t>
  </si>
  <si>
    <t>ATLETİZM - MOZAİK GÜLLE ATMA</t>
  </si>
  <si>
    <t>4X100 M ERKEK MOZAİK BAYRAK TAKIMI (ABDULLAH İNAN, MUHAMMED EREN UYSAL, ALİ TOPALOĞLU, EMİRHAN AKÇAKOCA)</t>
  </si>
  <si>
    <t xml:space="preserve">ATLETİZM - 4X100 M ERKEK MOZAİK BAYRAK TAKIMI </t>
  </si>
  <si>
    <t>ATLETİZM - GÜLLE ATMA/M</t>
  </si>
  <si>
    <t>MASA TENİSİ KADIN TAKIMI (MERVE PEKER, ÖZGENUR KURŞUN)</t>
  </si>
  <si>
    <t>MERVE PEKER, ÖZGENUR KURŞUN</t>
  </si>
  <si>
    <t>MEHMET ALİ KARAHAN</t>
  </si>
  <si>
    <t>DOWN TENİS - TEKLER</t>
  </si>
  <si>
    <t>MEHMET ALİ KARAHAN, KADRİYE BERFİN AŞIK</t>
  </si>
  <si>
    <t>DOWN TENİS - ÇİFTLER</t>
  </si>
  <si>
    <t>ATLETİZM - 400M T21</t>
  </si>
  <si>
    <t>RIDVAN YALÇIN</t>
  </si>
  <si>
    <t>ATLETİZM - 100M T21</t>
  </si>
  <si>
    <t>ATLETİZM - 800M T21</t>
  </si>
  <si>
    <t>ATLETİZM - DİSK ATMA</t>
  </si>
  <si>
    <t>MÜNEVVER YILMAZ</t>
  </si>
  <si>
    <t>ATLETİZM - CİRİT ATMA T21</t>
  </si>
  <si>
    <t>ATLETİZM - 800M YÜRÜYÜŞ T21</t>
  </si>
  <si>
    <t>ATLETİZM - GÜLLE ATMA T21</t>
  </si>
  <si>
    <t>ATLETİZM - 1500M T21</t>
  </si>
  <si>
    <t>MASA TENİSİ ERKEK TAKIMI (MEHMET YASİN BAYRAKTAR, SALİHCAN ÖZTANKAL)</t>
  </si>
  <si>
    <t>MEHMET YASİN BAYRAKTAR, SALİHCAN ÖZTANKAL</t>
  </si>
  <si>
    <t>SALİH CAN ÖZKANTAL, MERVE PEKER</t>
  </si>
  <si>
    <t>MASA TENİSİ -KARMA ÇİFTLER</t>
  </si>
  <si>
    <t>MEHMET YASİN BAYRAKTAR</t>
  </si>
  <si>
    <t>ATLETİZM - 200M T21</t>
  </si>
  <si>
    <t>ATLETİZM - 4X400M ERKEK BAYRAK TAKIMI (RAMAZAN ÜNLÜ, MAHMUT DUHAN KUTSAL, FURKAN DEMİR, RIDVAN YALÇIN</t>
  </si>
  <si>
    <t>ATLETİZM - 4X400M BAYRAK TAKIM</t>
  </si>
  <si>
    <t>MEHMET YASİN BAYRAKTAR, ÖZGENUR KURŞUN</t>
  </si>
  <si>
    <t>ÖZGENUR KURŞUN</t>
  </si>
  <si>
    <t>SU-DS DOWN SENDROMLULAR AVRUPA JUDO ŞAMPİYONASI</t>
  </si>
  <si>
    <t>İSVEÇ/ LINDESBERG</t>
  </si>
  <si>
    <t>10-13 TEMMUZ 2025</t>
  </si>
  <si>
    <t>52 KG TRISOMY 21</t>
  </si>
  <si>
    <t>AHMET EYMEN DANACI</t>
  </si>
  <si>
    <t>55 KG TRISOMY 21</t>
  </si>
  <si>
    <t>66 KG TRISOMY 21</t>
  </si>
  <si>
    <t>73 KG TRISOMY 21</t>
  </si>
  <si>
    <t>81 KG MOZAİK</t>
  </si>
  <si>
    <t>100 KG TRISOMY 21</t>
  </si>
  <si>
    <t>JUDODOWN KARMA MİLLİ TAKIMI (ZEYNEP SUDE BİLGİNER, FİRUZE FERDA ŞEVVAL DEVRİM, AHMET ÜNAL, MUSA ALAN, TALHA AHMET ERDEM)</t>
  </si>
  <si>
    <t>JUDODOWN KARMA TAKIM</t>
  </si>
  <si>
    <t>2025 ITTF PARA MASA TENİSİ AVRUPA ŞAMPİYONASI</t>
  </si>
  <si>
    <t>TEKLER WS11</t>
  </si>
  <si>
    <t>AVRUPA BİREYSEL SATRANÇ ŞAMPİYONASI</t>
  </si>
  <si>
    <t>ROMANYA/ EFORIE NORD</t>
  </si>
  <si>
    <t>14-27 MART 2025</t>
  </si>
  <si>
    <t>29 MAYIS - 08 HAZİRAN 2025</t>
  </si>
  <si>
    <t>METE ARAS AKBUDAK</t>
  </si>
  <si>
    <t>ELA MULLAKÜTÜKÇÜ</t>
  </si>
  <si>
    <t>ELİF DİLA KOYUNCU</t>
  </si>
  <si>
    <t>ÖZGÜR DENİZ HASIRCI</t>
  </si>
  <si>
    <t>KEREM SARP YEKELER</t>
  </si>
  <si>
    <t>HENA KARADAŞ</t>
  </si>
  <si>
    <t>SLOVENYA/ TERME CATEZ</t>
  </si>
  <si>
    <t>04-12 TEMMUZ 2025</t>
  </si>
  <si>
    <t>12 YAŞ ALTI SATRANÇ MİLLİ TAKIMI (SARP ŞAHİN, MEHMET ALPER ÇELEBİ, EGE ÖZ, BORA ŞAHİN, ALPEREN GÖKÇE)</t>
  </si>
  <si>
    <t>AVRUPA TAKIMLAR ŞAMPİYONASI</t>
  </si>
  <si>
    <t>04-15 EKİM 2025</t>
  </si>
  <si>
    <t>(YEDEK MASA DERECESİ)</t>
  </si>
  <si>
    <t>28 EKİM - 08 KASIM 2025</t>
  </si>
  <si>
    <t>EREN ELÇİ</t>
  </si>
  <si>
    <t>ZEYNEP ADA KÖKEN</t>
  </si>
  <si>
    <t>ALİ ARAS YILDIZ</t>
  </si>
  <si>
    <t>MUSTAFA DEMİRKAN</t>
  </si>
  <si>
    <t>2025 CMAS PALETLİ YÜZME SALON AVRUPA ŞAMPİYONASI</t>
  </si>
  <si>
    <t>POLONYA/ OLSZTYN</t>
  </si>
  <si>
    <t>15-21 TEMMUZ 2025</t>
  </si>
  <si>
    <t>400M BF</t>
  </si>
  <si>
    <t>200M BF</t>
  </si>
  <si>
    <t>50M SUÜSTÜ SF</t>
  </si>
  <si>
    <t>1500M SUÜSTÜ SF</t>
  </si>
  <si>
    <t>AVRUPA KULÜPLER TAEKWONDO ŞAMPİYONASI</t>
  </si>
  <si>
    <t>12-14 NİSAN 2025</t>
  </si>
  <si>
    <t>1 (Y)
1 (G)</t>
  </si>
  <si>
    <t>METEHAN TEKİN</t>
  </si>
  <si>
    <t>MUHAMMED ALİ ARSLAN</t>
  </si>
  <si>
    <t>EMRE SARITAŞ</t>
  </si>
  <si>
    <t>YUSUF EFE MIZRAK</t>
  </si>
  <si>
    <t>52 GK</t>
  </si>
  <si>
    <t>EVRA ALICI</t>
  </si>
  <si>
    <t>ENES BÜTÜNLÜK</t>
  </si>
  <si>
    <t>VEDAT YAVUZ ÜNAL</t>
  </si>
  <si>
    <t>HASAN EMİN ŞAHİN</t>
  </si>
  <si>
    <t>DENİZ ÖZTÜRK</t>
  </si>
  <si>
    <t>BİLGE NİSA TOPRAK</t>
  </si>
  <si>
    <t>DURU BAHADIR</t>
  </si>
  <si>
    <t>HAKAN YILDIRIM</t>
  </si>
  <si>
    <t>ALTUĞ GESKE</t>
  </si>
  <si>
    <t>ALİ MURTAZA BOZ</t>
  </si>
  <si>
    <t>ZEYNEP ÇİÇEK</t>
  </si>
  <si>
    <t>ELİFNAZ KÖSEOĞLU</t>
  </si>
  <si>
    <t>MUHAMMED ALİ ÜZÜM</t>
  </si>
  <si>
    <t>YİĞİT YUMAK</t>
  </si>
  <si>
    <t>TAHA SÜLEYMAN YÜCEL</t>
  </si>
  <si>
    <t>MEHMET REFİK ÖZTÜRK</t>
  </si>
  <si>
    <t>NİSANUR FAİDECİ</t>
  </si>
  <si>
    <t>SEMANUR AYDOĞDU</t>
  </si>
  <si>
    <t>BELİNAY ÖZALTIN</t>
  </si>
  <si>
    <t>ASYA AYDIN</t>
  </si>
  <si>
    <t>MERVE TELLİ</t>
  </si>
  <si>
    <t>YANKI MORKOÇ</t>
  </si>
  <si>
    <t>ÖMER TALHA DÜLGER</t>
  </si>
  <si>
    <t>DAMLA NUR YILMAZ</t>
  </si>
  <si>
    <t>MÜLKİYE ECE ULUSOY</t>
  </si>
  <si>
    <t>17. AVRUPA POOMSAE ŞAMPİYONASI</t>
  </si>
  <si>
    <t>SERBEST STİL</t>
  </si>
  <si>
    <t>18 YAŞ ÜSTÜ</t>
  </si>
  <si>
    <t>YILDIZ KADIN TAKIM (CEREN BEHİYE OKUR, REYYAN SÖNMEZ, MELEK AHU ÇELİK)</t>
  </si>
  <si>
    <t>YILDIZ KADIN TAKIM</t>
  </si>
  <si>
    <t xml:space="preserve"> YILDIZ ERKEK TAKIM (SALİH AYMAZ, ALİ KAAN MEŞE, MEHMET TURAL) </t>
  </si>
  <si>
    <t>GENÇ KADIN TAKIM (RÜYA GÖKÇE, NİLDA AYTEKİN, NURSENA GÜLTEKİN)</t>
  </si>
  <si>
    <t>GENÇ KADIN TAKIM</t>
  </si>
  <si>
    <t>31-50 YAŞ KADIN TAKIM (RABİA KİM KARIŞIK, FATMA TÖREHAN, SAFİYE YALÇIN)</t>
  </si>
  <si>
    <t>31-50 YAŞ TAKIM</t>
  </si>
  <si>
    <t>31-50 YAŞ</t>
  </si>
  <si>
    <t>61 YAŞ ÜSTÜ ERKEK TAKIM (TEYFİK ÇELİK, MEHMET ÖRKAN, MUSTAFA KEMAL YILDIRAN)</t>
  </si>
  <si>
    <t>61 YAŞ ÜSTÜ TAKIM</t>
  </si>
  <si>
    <t>61 YAŞ ÜSTÜ</t>
  </si>
  <si>
    <t>SAFİYE YALÇIN TÜRK</t>
  </si>
  <si>
    <t>GENÇ ERKEK TAKIM (EMRE DEVREN GEÇ, ALİ BUĞRA YILMAZ, BAHADIR TÜRKEN)</t>
  </si>
  <si>
    <t xml:space="preserve"> 18-30 YAŞ KADIN TAKIM (ŞEYDA NUR YAVUZ, BÜŞRA DENİZ YILMAZ, DİLAN YAPRAK ALAN)</t>
  </si>
  <si>
    <t xml:space="preserve"> 18-30 YAŞ KADIN TAKIM</t>
  </si>
  <si>
    <t xml:space="preserve"> 18-30 YAŞ</t>
  </si>
  <si>
    <t>31-50 YAŞ ERKEK TAKIM (FAZLI KARIŞIK, MURAT SARIKUŞ, ADİL TEKİN)</t>
  </si>
  <si>
    <t>31-50 YAŞ ERKEK TAKIM</t>
  </si>
  <si>
    <t>51-60 YAŞ ERKEK TAKIM (ZEYNEL ÇELİK, İSMAİL KÖKÇÜ, ÖMER BUDANCAMANAK)</t>
  </si>
  <si>
    <t>51-60 YAŞ ERKEK TAKIM</t>
  </si>
  <si>
    <t xml:space="preserve"> 31-40 YAŞ</t>
  </si>
  <si>
    <t>KÜBRA DAĞLI MURAN, EMİRHAN MURAN</t>
  </si>
  <si>
    <t>SERBEST STİL ÇİFTLER</t>
  </si>
  <si>
    <t>SERBEST STİL POOMSAE</t>
  </si>
  <si>
    <t>12-17 YAŞ</t>
  </si>
  <si>
    <t>ENES AKAR, ECRİN YANIT</t>
  </si>
  <si>
    <t xml:space="preserve">UTKU EFE, REYYAN SÖNMEZ </t>
  </si>
  <si>
    <t>18-30 YAŞ ERKEK TAKIM (FURKAN BAYRAK, YUSUF EMRE AKBIYIK, YİĞİT KEMAL YILMAZ)</t>
  </si>
  <si>
    <t>18-30 YAŞ ERKEK TAKIM</t>
  </si>
  <si>
    <t>ŞERİF KANDIRMIŞ, SEVGİ CAN YALÇIN</t>
  </si>
  <si>
    <t>GÜLSENA KARAKUYULU ERTUNÇ, PELİN DÜZEN, MUHAMMED ÇAĞRI GÜLEN, ÖMER DOĞUKAN ÖZTÜRK, EMRE ŞENTÜRK</t>
  </si>
  <si>
    <t>SERBEST STİL 18 YAŞ ÜSTÜ KARMA TAKIM</t>
  </si>
  <si>
    <t>UTKU EFE</t>
  </si>
  <si>
    <t>61-65 YAŞ</t>
  </si>
  <si>
    <t>CEREN BEHİYE OKUR</t>
  </si>
  <si>
    <t>AVRUPA YIDIZLAR TAEKWONDO ŞAMPİYONASI</t>
  </si>
  <si>
    <t>06-08 KASIM 2025</t>
  </si>
  <si>
    <t>1
1 (YK)
3 (YE)</t>
  </si>
  <si>
    <t>İPEK ÖZMEN</t>
  </si>
  <si>
    <t>SENA YILMAZ -</t>
  </si>
  <si>
    <t>ELİF ESMİRA ÖZDİRİM</t>
  </si>
  <si>
    <t>İPEK AZRA KAYA</t>
  </si>
  <si>
    <t>YUSUF EREN GÜLTEKİN</t>
  </si>
  <si>
    <t>İREM İŞEL</t>
  </si>
  <si>
    <t>İSVİÇRE/ AIGLE</t>
  </si>
  <si>
    <t>19-21 KASIM 2025</t>
  </si>
  <si>
    <t>AZRA NAZ KAMIŞ</t>
  </si>
  <si>
    <t xml:space="preserve">KOSOVA/ PRİŞTİNE </t>
  </si>
  <si>
    <t xml:space="preserve">11-14 ARALIK 2025 </t>
  </si>
  <si>
    <t xml:space="preserve">SUDE YAREN UZUNÇAVDAR  </t>
  </si>
  <si>
    <t xml:space="preserve">73 KİLO ÜST </t>
  </si>
  <si>
    <t xml:space="preserve">RÜYA DİLER </t>
  </si>
  <si>
    <t xml:space="preserve">57 KG ALTI </t>
  </si>
  <si>
    <t xml:space="preserve">YUSUF BADEM </t>
  </si>
  <si>
    <t xml:space="preserve">58 KG ALTI </t>
  </si>
  <si>
    <t xml:space="preserve">BERKAY ERER </t>
  </si>
  <si>
    <t xml:space="preserve">74 KG ALTI </t>
  </si>
  <si>
    <t xml:space="preserve">BUĞRA COŞGUNGÖNÜL </t>
  </si>
  <si>
    <t xml:space="preserve">68 KG ALTI </t>
  </si>
  <si>
    <t xml:space="preserve">ZEHRA BEGÜM KAVUKCUOĞLU </t>
  </si>
  <si>
    <t xml:space="preserve">73 KG ÜSTÜ </t>
  </si>
  <si>
    <t xml:space="preserve">KAAN YELALDI </t>
  </si>
  <si>
    <t xml:space="preserve">54 KG ALTI </t>
  </si>
  <si>
    <t xml:space="preserve">63 KG ALTI </t>
  </si>
  <si>
    <t xml:space="preserve">MÜMÜNE NUR GÖZ </t>
  </si>
  <si>
    <t xml:space="preserve">EMİR MUHSİN DÜLGER </t>
  </si>
  <si>
    <t xml:space="preserve">ALPEREN AYAZ </t>
  </si>
  <si>
    <t xml:space="preserve">80 KG ALTI </t>
  </si>
  <si>
    <t>YÜSRA ERSİN</t>
  </si>
  <si>
    <t xml:space="preserve">73 KG ALTI </t>
  </si>
  <si>
    <t>DİLARA ŞİRİN</t>
  </si>
  <si>
    <t xml:space="preserve">62 KG ALTI </t>
  </si>
  <si>
    <t xml:space="preserve">MÜLKİYE ECE ULUSOY </t>
  </si>
  <si>
    <t xml:space="preserve">49 KG ALTI </t>
  </si>
  <si>
    <t xml:space="preserve">EMİR PERÇİN </t>
  </si>
  <si>
    <t xml:space="preserve"> AVRUPA PARA PARA POOMSAE ŞAMPİYONASI</t>
  </si>
  <si>
    <t>MAHMUT ARDA DOĞAN</t>
  </si>
  <si>
    <t>P53</t>
  </si>
  <si>
    <t>BERKAY ÇOTAOĞLU</t>
  </si>
  <si>
    <t>P21</t>
  </si>
  <si>
    <t>YUSUF EYMEN OTALI</t>
  </si>
  <si>
    <t>P23</t>
  </si>
  <si>
    <t>VAHİDE ZİYŞAN HOTUN</t>
  </si>
  <si>
    <t>P72</t>
  </si>
  <si>
    <t>OKAN HOTUN</t>
  </si>
  <si>
    <t>GİZEM BAYRAK</t>
  </si>
  <si>
    <t>EREN YILMAZ</t>
  </si>
  <si>
    <t>P22</t>
  </si>
  <si>
    <t>FATİMA KEVSER KIDEYŞ</t>
  </si>
  <si>
    <t>AVRUPA PARATRİATLON ŞAMPİYONASI BESANCON</t>
  </si>
  <si>
    <t>14-15 HAZİRAN 2025</t>
  </si>
  <si>
    <t>PARATRİATLON</t>
  </si>
  <si>
    <t>KÜBRA DERE</t>
  </si>
  <si>
    <t>PTS4 KADINLAR</t>
  </si>
  <si>
    <t xml:space="preserve">AVRUPA ÜNİVERSİTELER BADMİNTON  ŞAMPİYONASI </t>
  </si>
  <si>
    <t>22-28 HAZİRAN 2025</t>
  </si>
  <si>
    <t>BERKAY ÇİÇEN</t>
  </si>
  <si>
    <t xml:space="preserve">AVRUPA ÜNİVERSİTELER 7Lİ RUGBY  ŞAMPİYONASI </t>
  </si>
  <si>
    <t>21-24 HAZİRAN 2025</t>
  </si>
  <si>
    <t>7Lİ RUGBY BÜYÜK KADIN TAKIMI (GAMZE GÜRSEN, AYÇA AKÇINAR, SELİNAY ACIELMA, ELİF ÇINAR, SEDANUR BOLAT, RABİA BÜŞRA SARIKÜRKÇÜ, AYŞENUR YILMAZ, VAHİDE KAHRAMAN GERMEÇ, NURBANU YORUBULUT, HANDE ERİS, BEYZANUR OKTAY, GÜLNUR SAK )</t>
  </si>
  <si>
    <t>7Lİ RUGBY TAKIM</t>
  </si>
  <si>
    <t xml:space="preserve">AVRUPA ÜNİVERSİTELER VOLEYBOL ŞAMPİYONASI </t>
  </si>
  <si>
    <t>27 TEMMUZ-03 AĞUSTOS 2025</t>
  </si>
  <si>
    <t>VOLEYBOL ERKEK TAKIMI ((SELİN AZRA ÇİMEN, SELİN FİLİZ, DEFNE KANDEMİR, SELEN NAZ KIRAN, SİMAY CİNBAZ, FADİME BERRA ASLAN, MELİSE AYAS, ILGAZ SOĞUKDAĞ, ECE TÜRKBEN, ESRA ÇEVİK, DERİN DEMİREL, BUSE GÜL, İNCİ NAZ APAYDIN, BEGÜM CAN)</t>
  </si>
  <si>
    <t>VOLEYBOL ERKEK TAKIMI (HASAN ALİ YANAR, EFE KARABUĞA, ARDA KAMİL ŞENAY , ATAKAN ÖKSÜZ, YİĞİT YILDIZ, SÜLEYMAN ENSAR TURNA, ABDULKADİR TERLİK, YILMAZ BURAK ÇELİKYÜREK, EMİR GÜNER, TUĞRUL MANSUR DÜZCE, ŞABAN EFE ALTAY)</t>
  </si>
  <si>
    <t>AVRUPA ÜNİVERSİTELER MASA TENİSİ ŞAMPİYONASI</t>
  </si>
  <si>
    <t>TÜRKİYE/ BURDUR</t>
  </si>
  <si>
    <t>11-16 EYLÜL 2025</t>
  </si>
  <si>
    <t>MASA TENİSİ ERKEK TAKIMI (HAKAN IŞIK, UĞURCAN DURSUN</t>
  </si>
  <si>
    <t>HAKAN IŞIK, UĞURCAN DURSUN</t>
  </si>
  <si>
    <t>AVRUPA ÜNİVERSİTELER SATRANÇ ŞAMPİYONASI</t>
  </si>
  <si>
    <t>16-20 EYLÜL 2025</t>
  </si>
  <si>
    <t xml:space="preserve"> UMUT ATA AKBAŞ, EMİRHAN TARLABAŞI</t>
  </si>
  <si>
    <t xml:space="preserve">SATRANÇ ERKEK TAKIMI TAKIM </t>
  </si>
  <si>
    <t>18-21 EYLÜL 2025</t>
  </si>
  <si>
    <t xml:space="preserve">ENVER ERMAN </t>
  </si>
  <si>
    <t>TEK ÇİFTE</t>
  </si>
  <si>
    <t xml:space="preserve">AVRUPA ÜNİVERSİTELER COMBAT ŞAMPİYONASI </t>
  </si>
  <si>
    <t>22-25 AĞUSTOS 2025</t>
  </si>
  <si>
    <t>KARATE (+)84 KG</t>
  </si>
  <si>
    <t>KARATE 75 KG</t>
  </si>
  <si>
    <t>KARATE/KATA ERKEK TAKIM</t>
  </si>
  <si>
    <t>KARATE KATA ERKEK TAKIM</t>
  </si>
  <si>
    <t>KARATE/KUMİTE ERKEK TAKIM</t>
  </si>
  <si>
    <t>KARATE KUMİTE ERKEK TAKIM</t>
  </si>
  <si>
    <t>GÜLSENA ERTUNÇ KARAKUYULU</t>
  </si>
  <si>
    <t>TAEKWONDO POOMSAE</t>
  </si>
  <si>
    <t>TAEKWONDO (+)54KG</t>
  </si>
  <si>
    <t>SERGEN CURABAZ</t>
  </si>
  <si>
    <t>TAEKWONDO (+)87KG</t>
  </si>
  <si>
    <t>SILA NUR GENÇER</t>
  </si>
  <si>
    <t>TAEKWONDO (+)62KG</t>
  </si>
  <si>
    <t>MİRHAN MUSA ARSLAN</t>
  </si>
  <si>
    <t>KICKBOKS 71KG</t>
  </si>
  <si>
    <t>KARATE 60KG</t>
  </si>
  <si>
    <t>YASİN ATAĞ</t>
  </si>
  <si>
    <t>KICKBOKS 81KG</t>
  </si>
  <si>
    <t>FATMANUR KARAGÖZ</t>
  </si>
  <si>
    <t>KICKBOKS (+)65KG</t>
  </si>
  <si>
    <t>KICKBOKS 55KG</t>
  </si>
  <si>
    <t>GÖKÇE HÜRÜ GÖĞEBAKAN</t>
  </si>
  <si>
    <t>TAEKWONDO (+)57KG</t>
  </si>
  <si>
    <t>EKREM ALTINER YILMAZ</t>
  </si>
  <si>
    <t>KARATE 67KG</t>
  </si>
  <si>
    <t xml:space="preserve">GÖRKEM DAMAR </t>
  </si>
  <si>
    <t>KICKBOKS 86KG</t>
  </si>
  <si>
    <t xml:space="preserve">ESRA AKBULAK </t>
  </si>
  <si>
    <t>TAEKWONDO (+)73KG</t>
  </si>
  <si>
    <t>TAEKWONDO (+)46KG</t>
  </si>
  <si>
    <t>TAEKWONDO (+)53KG</t>
  </si>
  <si>
    <t>TAEKWONOD (+)63KG</t>
  </si>
  <si>
    <t>TAEKWONDO (+)49KG</t>
  </si>
  <si>
    <t>TAEKWONDO (+)67KG</t>
  </si>
  <si>
    <t>NAZLI TUVANNA KESGİN</t>
  </si>
  <si>
    <t>TAEKWONDO 46KG</t>
  </si>
  <si>
    <t>TAEKWONDO (+)68KG</t>
  </si>
  <si>
    <t>RABİA ÇALIŞ</t>
  </si>
  <si>
    <t>KARATE 50KG</t>
  </si>
  <si>
    <t>ALİM YÖNTEN</t>
  </si>
  <si>
    <t>KICKBOKS 74KG</t>
  </si>
  <si>
    <t>TAEKWONDO (+)80KG</t>
  </si>
  <si>
    <t>SALİHA BAHÇEÇİ</t>
  </si>
  <si>
    <t>BUSE YAVUZ</t>
  </si>
  <si>
    <t xml:space="preserve">TAEKWONDO POOMSAE  </t>
  </si>
  <si>
    <t>GÖKÇE YÜRÜKEL</t>
  </si>
  <si>
    <t>KICKBOKS 65KG</t>
  </si>
  <si>
    <t>BEYZA NUR AKGÜL</t>
  </si>
  <si>
    <t>KARATE 55KG</t>
  </si>
  <si>
    <t xml:space="preserve">SERDAR ANBARCI </t>
  </si>
  <si>
    <t xml:space="preserve">HÜSEYİN KARTAL </t>
  </si>
  <si>
    <t>KARATE (+)84KG</t>
  </si>
  <si>
    <t>FATMA NAZ YANEN</t>
  </si>
  <si>
    <t>KARATE 61KG</t>
  </si>
  <si>
    <t xml:space="preserve">KARATE/KUMİTE KADIN TAKIM </t>
  </si>
  <si>
    <t xml:space="preserve">KARATE KUMİTE KADIN TAKIM </t>
  </si>
  <si>
    <t xml:space="preserve">KAĞAN ÇIRAGÖZ </t>
  </si>
  <si>
    <t>KICKBOKS 75KG</t>
  </si>
  <si>
    <t>RABİA NUR BALMUK</t>
  </si>
  <si>
    <t>KICKBOKS 63KG</t>
  </si>
  <si>
    <t>KARTE/KATA KADIN TAKIM</t>
  </si>
  <si>
    <t>KATA KADIN</t>
  </si>
  <si>
    <t>MUHAMMED GATİH ADİLOVİÇ</t>
  </si>
  <si>
    <t>TAEKWONDO (+)63KG</t>
  </si>
  <si>
    <t>DİREN DENİZ</t>
  </si>
  <si>
    <t xml:space="preserve">MÜNİR ERTUĞ </t>
  </si>
  <si>
    <t>JUDO (+)100KG</t>
  </si>
  <si>
    <t xml:space="preserve">DERYA NAZAR TARAOĞLAN </t>
  </si>
  <si>
    <t>TANGNUR RAIYMZHAN</t>
  </si>
  <si>
    <t>KICKBOKS 67KG</t>
  </si>
  <si>
    <t>ILIYAS ORSHABEK</t>
  </si>
  <si>
    <t xml:space="preserve">KICKBOKS 75KG </t>
  </si>
  <si>
    <t xml:space="preserve">AYŞE YILMAZ </t>
  </si>
  <si>
    <t>KARATE (+)68KG</t>
  </si>
  <si>
    <t xml:space="preserve">RABİA ELİK </t>
  </si>
  <si>
    <t xml:space="preserve">DAMLA OCAK </t>
  </si>
  <si>
    <t>TAEKWONDO (+)58KG</t>
  </si>
  <si>
    <t>FERKAN DEMİZMAN</t>
  </si>
  <si>
    <t>KICBOKS 67KG</t>
  </si>
  <si>
    <t>İKRA NUR TAŞOLUK</t>
  </si>
  <si>
    <t>ALİHAN KURU</t>
  </si>
  <si>
    <t>DERYA KIRMIZIGÜL</t>
  </si>
  <si>
    <t>KICKBOKS 56KG</t>
  </si>
  <si>
    <t>NESLİHAN ATMAN</t>
  </si>
  <si>
    <t>YUSUF EMRE AKBIYIK</t>
  </si>
  <si>
    <t>EKİN PADAK</t>
  </si>
  <si>
    <t>KICKBOKS KICK LIGHT 63KG</t>
  </si>
  <si>
    <t>KICKBOKS (+)84KG</t>
  </si>
  <si>
    <t>KICKBOKS POINT FIGHTING 63KG</t>
  </si>
  <si>
    <t>CEV U20 KAR VOLEYBOLU AVRUPA ŞAMPİYONASI</t>
  </si>
  <si>
    <t>POLONYA/ KARPACZ</t>
  </si>
  <si>
    <t>07-10 MART 2025</t>
  </si>
  <si>
    <t>9 (GK)
9 (GE)</t>
  </si>
  <si>
    <t>1 (GK)
6 (GE)</t>
  </si>
  <si>
    <t>KAR VOLEYBOLU U20 KADIN MİLLİ TAKIMI (SAHRA YÜCETÜRK, SU ŞİMDİM, YASEMİN YILDIRIM, BAHAR DOĞAN)</t>
  </si>
  <si>
    <t>2025 CEV U16 KADINLAR AVRUPA VOLEYBOL ŞAMPİYONASI</t>
  </si>
  <si>
    <t>ARNAVUTLUK/ TİRAN
KOSOVA/ PRİŞTİNA</t>
  </si>
  <si>
    <t>02-13 TEMMUZ 2025</t>
  </si>
  <si>
    <t>U16 KADIN VOLEYBOL MİLLİ TAKIMI (MELİS ERDOĞAN, ELA DEMİRAĞ, ZEYNEP AYLANGAN, ÇAĞLA ÇAĞLAYANDERE, ECRİN SELİS TÜRKYAŞAR, HALİSE METİN, SELEN DÖNMEZ, ÖYKÜN DURGÜN, LARA MERCAN ATASOY, NEJLA GUZONIC, ZEYNEP BAL, ASYA ŞENER, CEYLİN AVACIKLI)</t>
  </si>
  <si>
    <t>8. KYOKUSHIN BUDOKAI AVRUPA ŞAMPİYONASI</t>
  </si>
  <si>
    <t>MACARİSTAN/ ESZTERGOM</t>
  </si>
  <si>
    <t>03 MAYIS 2025</t>
  </si>
  <si>
    <t>MAKFUZ ARITÜRK</t>
  </si>
  <si>
    <t>KAAN GÜNDOĞDU</t>
  </si>
  <si>
    <t>NURETTİN BATUHAN SAVAR</t>
  </si>
  <si>
    <t>MAHFUZ ARITÜRK</t>
  </si>
  <si>
    <t>ARDA TAYYİP</t>
  </si>
  <si>
    <t>MUHAMMED ABDÜLKADİR BOZKURT</t>
  </si>
  <si>
    <t>MUHAMMED ALİ KARA</t>
  </si>
  <si>
    <t>KUMİTE 50 KG</t>
  </si>
  <si>
    <t>HASAN YAVUZ ERKAL</t>
  </si>
  <si>
    <t>35 KG</t>
  </si>
  <si>
    <t>EMİR KELEŞ</t>
  </si>
  <si>
    <t>MUSTAFA UMUT ARSLAN</t>
  </si>
  <si>
    <t xml:space="preserve">AYSEL AHMET </t>
  </si>
  <si>
    <t>UMUT ÇAKIR</t>
  </si>
  <si>
    <t>DURU YILMAZ</t>
  </si>
  <si>
    <t>DURU ERDOĞDU</t>
  </si>
  <si>
    <t>ENES CENGİZ</t>
  </si>
  <si>
    <t>AMİNE SULTAN ÜNAL</t>
  </si>
  <si>
    <t>J70 CORINTHIAN AVRUPA ŞAMPİYONASI</t>
  </si>
  <si>
    <t>PORTEKİZ/ CASCAIS</t>
  </si>
  <si>
    <t>01-06 NİSAN 2025</t>
  </si>
  <si>
    <t>MARMARA YELKEN KULÜBÜ J70 TAKIMI
(BATU ÖZONUR, CEM BOREN KOÇER, OĞUZHAN ÖZKAYA, MERT ÇALIŞKAN)</t>
  </si>
  <si>
    <t>J70</t>
  </si>
  <si>
    <t>U24</t>
  </si>
  <si>
    <t>15-21 NİSAN 2025</t>
  </si>
  <si>
    <t>U13 ERKEKLER</t>
  </si>
  <si>
    <t>ELİS EKŞİ</t>
  </si>
  <si>
    <t>TECHNOO 293</t>
  </si>
  <si>
    <t>2025 OPTİMİST AVRUPA ŞAMPİYONASI</t>
  </si>
  <si>
    <t>TÜRKİYE/ İZMİR-ÇEŞME</t>
  </si>
  <si>
    <t xml:space="preserve">29 MAYIS - 03 HAZİRAN 2025 </t>
  </si>
  <si>
    <t>CENGİZ EREN GÜVENÇ</t>
  </si>
  <si>
    <t>OPTİMİST TAKIM</t>
  </si>
  <si>
    <t>ADA VERA TÜFEKÇİLER</t>
  </si>
  <si>
    <t>POLONYA/ PUCK</t>
  </si>
  <si>
    <t>18-26 HAZİRAN 2025</t>
  </si>
  <si>
    <t>DERİN DEĞİŞEN</t>
  </si>
  <si>
    <t>FORMULA KITE GENÇLER AVRUPA ŞAMPİYONASI</t>
  </si>
  <si>
    <t>FORMULA KITE GENEL</t>
  </si>
  <si>
    <t xml:space="preserve">  U19</t>
  </si>
  <si>
    <t>KIZLAR</t>
  </si>
  <si>
    <t xml:space="preserve">FORMULA KITE </t>
  </si>
  <si>
    <t>2025 IFCA SLALOM AVRUPA ŞAMPİYONASI</t>
  </si>
  <si>
    <t>HIRVATİSTAN/ VİGANJ/</t>
  </si>
  <si>
    <t>06-13 TEMMUZ 2025</t>
  </si>
  <si>
    <t>KUZEY ZİYAL</t>
  </si>
  <si>
    <t>FİN SLALOM ERKEKLER</t>
  </si>
  <si>
    <t>FİN SLALOM GENEL</t>
  </si>
  <si>
    <t>FİN SLALOM KADINLAR</t>
  </si>
  <si>
    <t xml:space="preserve"> U17</t>
  </si>
  <si>
    <t xml:space="preserve"> U15</t>
  </si>
  <si>
    <t>OPTIMIST AVRUPA TAKIM ŞAMPİYONASI</t>
  </si>
  <si>
    <t>18-23 AĞUSTOS 2025</t>
  </si>
  <si>
    <t>(CENGİZ EREN GÜVENÇ, EREN KAAN ERENDEMİR, ELİF TERECE, ZEYNEP ÖZER)</t>
  </si>
  <si>
    <t>OPTIMIST TAKIM</t>
  </si>
  <si>
    <t>İTALYA/ ARZACHENA</t>
  </si>
  <si>
    <t>18-25 EKİM 2025</t>
  </si>
  <si>
    <t>AVRUPA  GENÇLER AÇIK SU YÜZME ŞAMPİYONASI</t>
  </si>
  <si>
    <t>19-21 HAZİRAN 2025</t>
  </si>
  <si>
    <t>SU İNAL</t>
  </si>
  <si>
    <t>KAAN KARADAYI</t>
  </si>
  <si>
    <t>SLOVAKYA/ SAMORİN</t>
  </si>
  <si>
    <t>ONUR EGE ÖKSÜZ</t>
  </si>
  <si>
    <t xml:space="preserve">4X200M SERBEST BAYRAK GENÇ ERKEK TAKIMI (AHMET METE BOYLU, TUNCER BERK ERTÜRK, ÖZGÜR YONCA, KUZEY TUNÇELLİ)	</t>
  </si>
  <si>
    <t>EUROPEAN AQUATICS AVRUPA KISA KULVAR YÜZME ŞAMPİYONASI</t>
  </si>
  <si>
    <t>02-07 ARALIK 2025</t>
  </si>
  <si>
    <t>FEDERASYONLARIN ULUSLARARASI YURTİÇİ/YURTDIŞI FAALİYET RAPORU
2025 YILI AVRUPA ŞAMPİYONALARINDA MADALYA KAZANAN SPORCULAR</t>
  </si>
  <si>
    <t>01/01/2025 - 31/12/2025 TARİHLERİ ARASINDA KAZANILAN MADALYA LİSTESİ</t>
  </si>
  <si>
    <t>GYMNASIADE</t>
  </si>
  <si>
    <t>FISU DÜNYA ÜNIVERSİTE OYUNLARI</t>
  </si>
  <si>
    <t>EYOF (YAZ)</t>
  </si>
  <si>
    <t>EPYG (YAZ)</t>
  </si>
  <si>
    <t>EYOF (KIŞ)</t>
  </si>
  <si>
    <t>DEAFYLMPICS (YAZ)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</si>
</sst>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28">
    <font>
      <sz val="10"/>
      <name val="Arial Tur"/>
      <charset val="162"/>
    </font>
    <font>
      <sz val="10"/>
      <name val="Arial Tur"/>
      <charset val="162"/>
    </font>
    <font>
      <b/>
      <sz val="16"/>
      <name val="Arial Tur"/>
      <family val="2"/>
      <charset val="162"/>
    </font>
    <font>
      <b/>
      <sz val="14"/>
      <name val="Arial Tur"/>
      <family val="2"/>
      <charset val="162"/>
    </font>
    <font>
      <b/>
      <sz val="12"/>
      <name val="Arial Tur"/>
      <family val="2"/>
      <charset val="162"/>
    </font>
    <font>
      <sz val="8"/>
      <name val="Arial Tur"/>
      <charset val="162"/>
    </font>
    <font>
      <sz val="9"/>
      <name val="Arial Tur"/>
      <family val="2"/>
      <charset val="162"/>
    </font>
    <font>
      <b/>
      <sz val="10"/>
      <name val="Arial Tur"/>
      <family val="2"/>
      <charset val="162"/>
    </font>
    <font>
      <sz val="14"/>
      <name val="Arial Tur"/>
      <family val="2"/>
      <charset val="162"/>
    </font>
    <font>
      <sz val="10"/>
      <name val="Arial"/>
      <family val="2"/>
      <charset val="162"/>
    </font>
    <font>
      <b/>
      <sz val="10"/>
      <name val="Arial"/>
      <family val="2"/>
    </font>
    <font>
      <b/>
      <sz val="14"/>
      <name val="Arial"/>
      <family val="2"/>
    </font>
    <font>
      <b/>
      <sz val="18"/>
      <name val="Arial Tur"/>
      <family val="2"/>
      <charset val="162"/>
    </font>
    <font>
      <b/>
      <sz val="14"/>
      <name val="Arial"/>
      <family val="2"/>
      <charset val="162"/>
    </font>
    <font>
      <b/>
      <sz val="14"/>
      <name val="Arial Tur"/>
      <charset val="162"/>
    </font>
    <font>
      <b/>
      <sz val="10"/>
      <name val="Arial Tur"/>
      <charset val="162"/>
    </font>
    <font>
      <b/>
      <sz val="9"/>
      <name val="Arial Tur"/>
      <charset val="162"/>
    </font>
    <font>
      <b/>
      <sz val="11"/>
      <name val="Arial Tur"/>
      <charset val="162"/>
    </font>
    <font>
      <sz val="11"/>
      <name val="Arial Tur"/>
      <charset val="162"/>
    </font>
    <font>
      <b/>
      <sz val="12"/>
      <name val="Arial"/>
      <family val="2"/>
      <charset val="162"/>
    </font>
    <font>
      <b/>
      <sz val="12"/>
      <name val="Arial"/>
      <family val="2"/>
    </font>
    <font>
      <b/>
      <sz val="12"/>
      <name val="Arial Tur"/>
      <charset val="162"/>
    </font>
    <font>
      <b/>
      <sz val="10"/>
      <name val="Verdana"/>
      <family val="2"/>
      <charset val="162"/>
    </font>
    <font>
      <b/>
      <sz val="11"/>
      <name val="Verdana"/>
      <family val="2"/>
      <charset val="162"/>
    </font>
    <font>
      <b/>
      <sz val="11"/>
      <name val="Arial"/>
      <family val="2"/>
      <charset val="162"/>
    </font>
    <font>
      <sz val="14"/>
      <name val="Arial Tur"/>
      <charset val="162"/>
    </font>
    <font>
      <b/>
      <sz val="20"/>
      <name val="Verdana"/>
      <family val="2"/>
      <charset val="162"/>
    </font>
    <font>
      <sz val="10"/>
      <name val="Verdana"/>
      <family val="2"/>
      <charset val="162"/>
    </font>
    <font>
      <b/>
      <sz val="14"/>
      <name val="Verdana"/>
      <family val="2"/>
      <charset val="162"/>
    </font>
    <font>
      <b/>
      <sz val="9"/>
      <name val="Verdana"/>
      <family val="2"/>
      <charset val="162"/>
    </font>
    <font>
      <b/>
      <sz val="8"/>
      <name val="Verdana"/>
      <family val="2"/>
      <charset val="162"/>
    </font>
    <font>
      <b/>
      <sz val="11"/>
      <name val="Arial"/>
      <family val="2"/>
    </font>
    <font>
      <sz val="11"/>
      <name val="Arial"/>
      <family val="2"/>
      <charset val="162"/>
    </font>
    <font>
      <sz val="11"/>
      <name val="Arial"/>
      <family val="2"/>
    </font>
    <font>
      <sz val="12"/>
      <name val="Arial"/>
      <family val="2"/>
    </font>
    <font>
      <sz val="10"/>
      <name val="Arial"/>
      <family val="2"/>
      <charset val="162"/>
    </font>
    <font>
      <b/>
      <sz val="16"/>
      <name val="Arial"/>
      <family val="2"/>
    </font>
    <font>
      <b/>
      <sz val="18"/>
      <name val="Arial"/>
      <family val="2"/>
    </font>
    <font>
      <b/>
      <sz val="10"/>
      <name val="Arial"/>
      <family val="2"/>
      <charset val="162"/>
    </font>
    <font>
      <b/>
      <sz val="11"/>
      <color indexed="9"/>
      <name val="Arial"/>
      <family val="2"/>
    </font>
    <font>
      <b/>
      <sz val="11"/>
      <color indexed="8"/>
      <name val="Arial"/>
      <family val="2"/>
    </font>
    <font>
      <b/>
      <sz val="12"/>
      <name val="Arial"/>
      <family val="2"/>
      <charset val="162"/>
    </font>
    <font>
      <b/>
      <sz val="14"/>
      <name val="Arial"/>
      <family val="2"/>
      <charset val="162"/>
    </font>
    <font>
      <b/>
      <sz val="11"/>
      <color indexed="8"/>
      <name val="Arial Tur"/>
      <charset val="162"/>
    </font>
    <font>
      <sz val="10"/>
      <name val="Arial Tur"/>
      <charset val="162"/>
    </font>
    <font>
      <b/>
      <sz val="16"/>
      <name val="Arial"/>
      <family val="2"/>
      <charset val="162"/>
    </font>
    <font>
      <b/>
      <sz val="18"/>
      <name val="Arial"/>
      <family val="2"/>
      <charset val="162"/>
    </font>
    <font>
      <b/>
      <sz val="11"/>
      <color indexed="8"/>
      <name val="Arial"/>
      <family val="2"/>
      <charset val="162"/>
    </font>
    <font>
      <b/>
      <sz val="13"/>
      <name val="Arial"/>
      <family val="2"/>
      <charset val="162"/>
    </font>
    <font>
      <sz val="10"/>
      <name val="Arial"/>
      <family val="2"/>
      <charset val="162"/>
    </font>
    <font>
      <b/>
      <sz val="9"/>
      <color indexed="8"/>
      <name val="Calibri"/>
      <family val="2"/>
      <charset val="162"/>
    </font>
    <font>
      <sz val="10"/>
      <name val="Calibri"/>
      <family val="2"/>
      <charset val="162"/>
    </font>
    <font>
      <sz val="11"/>
      <color theme="1"/>
      <name val="Calibri"/>
      <family val="2"/>
      <scheme val="minor"/>
    </font>
    <font>
      <b/>
      <sz val="11"/>
      <color theme="1"/>
      <name val="Calibri"/>
      <family val="2"/>
      <charset val="162"/>
      <scheme val="minor"/>
    </font>
    <font>
      <sz val="11"/>
      <color rgb="FFFF0000"/>
      <name val="Calibri"/>
      <family val="2"/>
      <charset val="162"/>
      <scheme val="minor"/>
    </font>
    <font>
      <b/>
      <sz val="11"/>
      <color theme="1"/>
      <name val="Arial"/>
      <family val="2"/>
      <charset val="162"/>
    </font>
    <font>
      <b/>
      <sz val="11"/>
      <color rgb="FFFF0000"/>
      <name val="Arial Tur"/>
      <charset val="162"/>
    </font>
    <font>
      <b/>
      <sz val="11"/>
      <color rgb="FF000000"/>
      <name val="Arial"/>
      <family val="2"/>
      <charset val="162"/>
    </font>
    <font>
      <b/>
      <sz val="10"/>
      <color theme="1"/>
      <name val="Arial"/>
      <family val="2"/>
      <charset val="162"/>
    </font>
    <font>
      <sz val="11"/>
      <name val="Calibri"/>
      <family val="2"/>
      <charset val="162"/>
      <scheme val="minor"/>
    </font>
    <font>
      <b/>
      <sz val="10"/>
      <color rgb="FFFF0000"/>
      <name val="Verdana"/>
      <family val="2"/>
      <charset val="162"/>
    </font>
    <font>
      <b/>
      <sz val="12"/>
      <color theme="1"/>
      <name val="Arial"/>
      <family val="2"/>
      <charset val="162"/>
    </font>
    <font>
      <b/>
      <sz val="12"/>
      <color rgb="FFFF0000"/>
      <name val="Arial"/>
      <family val="2"/>
      <charset val="162"/>
    </font>
    <font>
      <b/>
      <sz val="11"/>
      <color rgb="FFFF0000"/>
      <name val="Arial"/>
      <family val="2"/>
      <charset val="162"/>
    </font>
    <font>
      <b/>
      <sz val="8"/>
      <color rgb="FFFF0000"/>
      <name val="Verdana"/>
      <family val="2"/>
      <charset val="162"/>
    </font>
    <font>
      <b/>
      <sz val="13"/>
      <color theme="1"/>
      <name val="Calibri"/>
      <family val="2"/>
      <charset val="162"/>
      <scheme val="minor"/>
    </font>
    <font>
      <sz val="13"/>
      <color theme="1"/>
      <name val="Calibri"/>
      <family val="2"/>
      <charset val="162"/>
      <scheme val="minor"/>
    </font>
    <font>
      <b/>
      <sz val="11"/>
      <color rgb="FF333333"/>
      <name val="Arial"/>
      <family val="2"/>
      <charset val="162"/>
    </font>
    <font>
      <b/>
      <sz val="13"/>
      <name val="Calibri"/>
      <family val="2"/>
      <charset val="162"/>
      <scheme val="minor"/>
    </font>
    <font>
      <b/>
      <sz val="10"/>
      <color rgb="FFFF0000"/>
      <name val="Arial Tur"/>
      <charset val="162"/>
    </font>
    <font>
      <b/>
      <sz val="10"/>
      <color theme="1"/>
      <name val="Verdana"/>
      <family val="2"/>
      <charset val="162"/>
    </font>
    <font>
      <sz val="13"/>
      <name val="Calibri"/>
      <family val="2"/>
      <charset val="162"/>
      <scheme val="minor"/>
    </font>
    <font>
      <b/>
      <sz val="13"/>
      <color rgb="FFFF0000"/>
      <name val="Calibri"/>
      <family val="2"/>
      <charset val="162"/>
      <scheme val="minor"/>
    </font>
    <font>
      <sz val="13"/>
      <color rgb="FFFF0000"/>
      <name val="Calibri"/>
      <family val="2"/>
      <charset val="162"/>
      <scheme val="minor"/>
    </font>
    <font>
      <sz val="10"/>
      <color theme="1"/>
      <name val="Calibri"/>
      <family val="2"/>
      <charset val="162"/>
      <scheme val="minor"/>
    </font>
    <font>
      <b/>
      <sz val="11"/>
      <color rgb="FFFF0000"/>
      <name val="Arial"/>
      <family val="2"/>
    </font>
    <font>
      <b/>
      <sz val="14"/>
      <color rgb="FF000000"/>
      <name val="Calibri"/>
      <family val="2"/>
      <charset val="162"/>
      <scheme val="minor"/>
    </font>
    <font>
      <b/>
      <sz val="9"/>
      <color rgb="FFFF0000"/>
      <name val="Verdana"/>
      <family val="2"/>
      <charset val="162"/>
    </font>
    <font>
      <b/>
      <sz val="8"/>
      <color theme="1"/>
      <name val="Calibri"/>
      <family val="2"/>
      <charset val="162"/>
      <scheme val="minor"/>
    </font>
    <font>
      <sz val="9"/>
      <color theme="1"/>
      <name val="Calibri"/>
      <family val="2"/>
      <charset val="162"/>
      <scheme val="minor"/>
    </font>
    <font>
      <sz val="9"/>
      <name val="Calibri"/>
      <family val="2"/>
      <charset val="162"/>
      <scheme val="minor"/>
    </font>
    <font>
      <b/>
      <sz val="9"/>
      <color theme="1"/>
      <name val="Calibri"/>
      <family val="2"/>
      <charset val="162"/>
      <scheme val="minor"/>
    </font>
    <font>
      <sz val="8"/>
      <color theme="1"/>
      <name val="Calibri"/>
      <family val="2"/>
      <charset val="162"/>
      <scheme val="minor"/>
    </font>
    <font>
      <b/>
      <sz val="8"/>
      <color rgb="FFFF0000"/>
      <name val="Calibri"/>
      <family val="2"/>
      <charset val="162"/>
      <scheme val="minor"/>
    </font>
    <font>
      <sz val="8"/>
      <name val="Calibri"/>
      <family val="2"/>
      <charset val="162"/>
      <scheme val="minor"/>
    </font>
    <font>
      <sz val="10"/>
      <name val="Calibri"/>
      <family val="2"/>
      <charset val="162"/>
      <scheme val="minor"/>
    </font>
    <font>
      <sz val="11"/>
      <color rgb="FF000000"/>
      <name val="Calibri"/>
      <family val="2"/>
      <charset val="162"/>
      <scheme val="minor"/>
    </font>
    <font>
      <b/>
      <sz val="11"/>
      <color rgb="FFFF0000"/>
      <name val="Calibri"/>
      <family val="2"/>
      <charset val="162"/>
      <scheme val="minor"/>
    </font>
    <font>
      <b/>
      <sz val="10"/>
      <color rgb="FFFF0000"/>
      <name val="Calibri"/>
      <family val="2"/>
      <charset val="162"/>
      <scheme val="minor"/>
    </font>
    <font>
      <sz val="10"/>
      <color rgb="FFFF0000"/>
      <name val="Calibri"/>
      <family val="2"/>
      <charset val="162"/>
      <scheme val="minor"/>
    </font>
    <font>
      <sz val="10"/>
      <color rgb="FF000000"/>
      <name val="Calibri"/>
      <family val="2"/>
      <charset val="162"/>
      <scheme val="minor"/>
    </font>
    <font>
      <b/>
      <sz val="10"/>
      <color theme="1"/>
      <name val="Calibri"/>
      <family val="2"/>
      <charset val="162"/>
      <scheme val="minor"/>
    </font>
    <font>
      <b/>
      <sz val="20"/>
      <color rgb="FFFF0000"/>
      <name val="Verdana"/>
      <family val="2"/>
      <charset val="162"/>
    </font>
    <font>
      <b/>
      <sz val="16"/>
      <color rgb="FFFF0000"/>
      <name val="Calibri"/>
      <family val="2"/>
      <charset val="162"/>
      <scheme val="minor"/>
    </font>
    <font>
      <b/>
      <sz val="22"/>
      <name val="Calibri"/>
      <family val="2"/>
      <charset val="162"/>
      <scheme val="minor"/>
    </font>
    <font>
      <b/>
      <sz val="11"/>
      <name val="Calibri"/>
      <family val="2"/>
      <charset val="162"/>
      <scheme val="minor"/>
    </font>
    <font>
      <b/>
      <sz val="9"/>
      <name val="Calibri"/>
      <family val="2"/>
      <charset val="162"/>
      <scheme val="minor"/>
    </font>
    <font>
      <b/>
      <sz val="8"/>
      <name val="Calibri"/>
      <family val="2"/>
      <charset val="162"/>
      <scheme val="minor"/>
    </font>
    <font>
      <sz val="12"/>
      <name val="Calibri"/>
      <family val="2"/>
      <charset val="162"/>
      <scheme val="minor"/>
    </font>
    <font>
      <sz val="16"/>
      <name val="Calibri"/>
      <family val="2"/>
      <charset val="162"/>
      <scheme val="minor"/>
    </font>
    <font>
      <b/>
      <sz val="16"/>
      <name val="Calibri"/>
      <family val="2"/>
      <charset val="162"/>
      <scheme val="minor"/>
    </font>
    <font>
      <u/>
      <sz val="11"/>
      <color theme="10"/>
      <name val="Calibri"/>
      <family val="2"/>
      <charset val="162"/>
    </font>
    <font>
      <b/>
      <sz val="22"/>
      <color theme="1"/>
      <name val="Calibri"/>
      <family val="2"/>
      <charset val="162"/>
      <scheme val="minor"/>
    </font>
    <font>
      <i/>
      <sz val="10"/>
      <name val="Din_engschriftregular"/>
    </font>
    <font>
      <sz val="10"/>
      <color rgb="FF00B050"/>
      <name val="Calibri"/>
      <family val="2"/>
      <charset val="162"/>
      <scheme val="minor"/>
    </font>
    <font>
      <b/>
      <sz val="16"/>
      <color theme="1"/>
      <name val="Calibri"/>
      <family val="2"/>
      <scheme val="minor"/>
    </font>
    <font>
      <b/>
      <sz val="10"/>
      <color theme="1"/>
      <name val="Calibri"/>
      <family val="2"/>
      <scheme val="minor"/>
    </font>
    <font>
      <b/>
      <sz val="10"/>
      <name val="Calibri"/>
      <family val="2"/>
      <charset val="162"/>
      <scheme val="minor"/>
    </font>
    <font>
      <sz val="10"/>
      <color theme="1"/>
      <name val="Calibri"/>
      <family val="2"/>
      <scheme val="minor"/>
    </font>
    <font>
      <b/>
      <sz val="14"/>
      <color theme="1"/>
      <name val="Calibri"/>
      <family val="2"/>
      <scheme val="minor"/>
    </font>
    <font>
      <sz val="10"/>
      <name val="Calibri"/>
      <family val="2"/>
      <scheme val="minor"/>
    </font>
    <font>
      <b/>
      <sz val="20"/>
      <color rgb="FFFF0000"/>
      <name val="Calibri"/>
      <family val="2"/>
      <charset val="162"/>
    </font>
    <font>
      <b/>
      <sz val="10"/>
      <color rgb="FFFF0000"/>
      <name val="Calibri"/>
      <family val="2"/>
      <charset val="162"/>
    </font>
    <font>
      <b/>
      <sz val="9"/>
      <color rgb="FFFF0000"/>
      <name val="Calibri"/>
      <family val="2"/>
      <charset val="162"/>
    </font>
    <font>
      <b/>
      <sz val="10"/>
      <name val="Calibri"/>
      <family val="2"/>
      <charset val="162"/>
    </font>
    <font>
      <b/>
      <sz val="9"/>
      <name val="Calibri"/>
      <family val="2"/>
      <charset val="162"/>
    </font>
    <font>
      <b/>
      <sz val="12"/>
      <color rgb="FFFF0000"/>
      <name val="Calibri"/>
      <family val="2"/>
      <charset val="162"/>
    </font>
    <font>
      <sz val="11"/>
      <color theme="1"/>
      <name val="Calibri"/>
      <family val="2"/>
      <charset val="162"/>
    </font>
    <font>
      <sz val="11"/>
      <name val="Calibri"/>
      <family val="2"/>
      <charset val="162"/>
    </font>
    <font>
      <sz val="11"/>
      <color rgb="FF000000"/>
      <name val="Calibri"/>
      <family val="2"/>
      <charset val="162"/>
    </font>
    <font>
      <sz val="12"/>
      <color rgb="FF000000"/>
      <name val="Calibri"/>
      <family val="2"/>
      <charset val="162"/>
    </font>
    <font>
      <b/>
      <sz val="14"/>
      <color rgb="FF000000"/>
      <name val="Calibri"/>
      <family val="2"/>
      <charset val="162"/>
    </font>
    <font>
      <b/>
      <sz val="11"/>
      <color rgb="FF000000"/>
      <name val="Calibri"/>
      <family val="2"/>
      <charset val="162"/>
    </font>
    <font>
      <b/>
      <sz val="20"/>
      <name val="Calibri"/>
      <family val="2"/>
      <charset val="162"/>
      <scheme val="minor"/>
    </font>
    <font>
      <b/>
      <sz val="11"/>
      <name val="Calibri"/>
      <family val="2"/>
      <charset val="162"/>
    </font>
    <font>
      <b/>
      <sz val="11"/>
      <color rgb="FFFF0000"/>
      <name val="Calibri"/>
      <family val="2"/>
      <charset val="162"/>
    </font>
    <font>
      <sz val="12"/>
      <color theme="1"/>
      <name val="Calibri"/>
      <family val="2"/>
      <charset val="162"/>
      <scheme val="minor"/>
    </font>
    <font>
      <b/>
      <sz val="14"/>
      <color theme="1"/>
      <name val="Calibri"/>
      <family val="2"/>
      <charset val="162"/>
      <scheme val="minor"/>
    </font>
  </fonts>
  <fills count="19">
    <fill>
      <patternFill patternType="none"/>
    </fill>
    <fill>
      <patternFill patternType="gray125"/>
    </fill>
    <fill>
      <patternFill patternType="solid">
        <fgColor indexed="45"/>
        <bgColor indexed="64"/>
      </patternFill>
    </fill>
    <fill>
      <patternFill patternType="solid">
        <fgColor theme="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FFF99"/>
        <bgColor rgb="FF000000"/>
      </patternFill>
    </fill>
    <fill>
      <patternFill patternType="solid">
        <fgColor theme="0" tint="-4.9989318521683403E-2"/>
        <bgColor rgb="FF000000"/>
      </patternFill>
    </fill>
    <fill>
      <patternFill patternType="solid">
        <fgColor theme="5" tint="0.79998168889431442"/>
        <bgColor rgb="FF000000"/>
      </patternFill>
    </fill>
    <fill>
      <patternFill patternType="solid">
        <fgColor rgb="FFF2F2F2"/>
        <bgColor rgb="FF000000"/>
      </patternFill>
    </fill>
    <fill>
      <patternFill patternType="solid">
        <fgColor rgb="FFF2DCDB"/>
        <bgColor rgb="FF000000"/>
      </patternFill>
    </fill>
    <fill>
      <patternFill patternType="solid">
        <fgColor rgb="FFF79646"/>
        <bgColor rgb="FF000000"/>
      </patternFill>
    </fill>
    <fill>
      <patternFill patternType="solid">
        <fgColor rgb="FF92CDDC"/>
        <bgColor rgb="FF000000"/>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bgColor indexed="64"/>
      </patternFill>
    </fill>
    <fill>
      <patternFill patternType="solid">
        <fgColor theme="8" tint="0.39997558519241921"/>
        <bgColor indexed="64"/>
      </patternFill>
    </fill>
  </fills>
  <borders count="92">
    <border>
      <left/>
      <right/>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s>
  <cellStyleXfs count="8">
    <xf numFmtId="0" fontId="0" fillId="0" borderId="0"/>
    <xf numFmtId="0" fontId="9" fillId="0" borderId="0"/>
    <xf numFmtId="0" fontId="49" fillId="0" borderId="0"/>
    <xf numFmtId="0" fontId="9" fillId="0" borderId="0"/>
    <xf numFmtId="0" fontId="52" fillId="0" borderId="0"/>
    <xf numFmtId="0" fontId="9" fillId="0" borderId="0"/>
    <xf numFmtId="0" fontId="49" fillId="0" borderId="0"/>
    <xf numFmtId="0" fontId="101" fillId="0" borderId="0" applyNumberFormat="0" applyFill="0" applyBorder="0" applyAlignment="0" applyProtection="0">
      <alignment vertical="top"/>
      <protection locked="0"/>
    </xf>
  </cellStyleXfs>
  <cellXfs count="1721">
    <xf numFmtId="0" fontId="0" fillId="0" borderId="0" xfId="0"/>
    <xf numFmtId="0" fontId="3" fillId="0" borderId="0" xfId="0" applyFont="1" applyFill="1" applyAlignment="1">
      <alignment horizontal="center"/>
    </xf>
    <xf numFmtId="0" fontId="3" fillId="0" borderId="1" xfId="0" applyFont="1" applyFill="1" applyBorder="1" applyAlignment="1">
      <alignment horizontal="center"/>
    </xf>
    <xf numFmtId="0" fontId="6" fillId="0" borderId="0" xfId="0" applyFont="1" applyFill="1" applyAlignment="1">
      <alignment horizontal="center"/>
    </xf>
    <xf numFmtId="0" fontId="4" fillId="0" borderId="2" xfId="0" applyFont="1" applyFill="1" applyBorder="1" applyAlignment="1">
      <alignment horizontal="center"/>
    </xf>
    <xf numFmtId="0" fontId="4" fillId="0" borderId="3" xfId="0" applyFont="1" applyFill="1" applyBorder="1"/>
    <xf numFmtId="0" fontId="8" fillId="0" borderId="0" xfId="0" applyFont="1" applyFill="1" applyAlignment="1">
      <alignment horizontal="center"/>
    </xf>
    <xf numFmtId="0" fontId="9" fillId="0" borderId="0" xfId="0" applyFont="1" applyFill="1" applyAlignment="1">
      <alignment horizontal="center"/>
    </xf>
    <xf numFmtId="0" fontId="9" fillId="0" borderId="0" xfId="0" applyFont="1" applyFill="1"/>
    <xf numFmtId="0" fontId="0" fillId="0" borderId="0" xfId="0" applyAlignment="1">
      <alignment horizontal="center"/>
    </xf>
    <xf numFmtId="0" fontId="8" fillId="0" borderId="1" xfId="0" applyFont="1" applyFill="1" applyBorder="1" applyAlignment="1">
      <alignment horizontal="center"/>
    </xf>
    <xf numFmtId="0" fontId="4" fillId="0" borderId="4" xfId="0" applyFont="1" applyFill="1" applyBorder="1"/>
    <xf numFmtId="0" fontId="13" fillId="0" borderId="0" xfId="0" applyFont="1" applyFill="1"/>
    <xf numFmtId="0" fontId="3" fillId="0" borderId="0" xfId="0" applyFont="1" applyFill="1" applyBorder="1" applyAlignment="1">
      <alignment horizontal="center"/>
    </xf>
    <xf numFmtId="0" fontId="1" fillId="0" borderId="0" xfId="0" applyFont="1" applyFill="1"/>
    <xf numFmtId="0" fontId="15" fillId="0" borderId="3" xfId="0" applyFont="1" applyFill="1" applyBorder="1"/>
    <xf numFmtId="0" fontId="14" fillId="0" borderId="5" xfId="0" applyFont="1" applyFill="1" applyBorder="1" applyAlignment="1">
      <alignment horizont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4" fillId="0" borderId="9" xfId="0" applyFont="1" applyFill="1" applyBorder="1"/>
    <xf numFmtId="0" fontId="19" fillId="0" borderId="0" xfId="0" applyFont="1" applyFill="1"/>
    <xf numFmtId="0" fontId="4" fillId="0" borderId="10" xfId="0" applyFont="1" applyFill="1" applyBorder="1"/>
    <xf numFmtId="0" fontId="7" fillId="0" borderId="11" xfId="0" applyFont="1" applyFill="1" applyBorder="1"/>
    <xf numFmtId="0" fontId="4" fillId="0" borderId="11" xfId="0" applyFont="1" applyFill="1" applyBorder="1"/>
    <xf numFmtId="0" fontId="4" fillId="0" borderId="11" xfId="0" applyFont="1" applyFill="1" applyBorder="1" applyAlignment="1">
      <alignment horizontal="center"/>
    </xf>
    <xf numFmtId="0" fontId="4" fillId="0" borderId="11" xfId="0" applyFont="1" applyFill="1" applyBorder="1" applyAlignment="1"/>
    <xf numFmtId="0" fontId="4" fillId="0" borderId="12" xfId="0" applyFont="1" applyFill="1" applyBorder="1"/>
    <xf numFmtId="0" fontId="4" fillId="0" borderId="13" xfId="0" applyFont="1" applyFill="1" applyBorder="1"/>
    <xf numFmtId="0" fontId="4" fillId="0" borderId="14" xfId="0" applyFont="1" applyFill="1" applyBorder="1"/>
    <xf numFmtId="0" fontId="4" fillId="0" borderId="15" xfId="0" applyFont="1" applyFill="1" applyBorder="1"/>
    <xf numFmtId="0" fontId="4" fillId="0" borderId="16" xfId="0" applyFont="1" applyFill="1" applyBorder="1" applyAlignment="1">
      <alignment horizontal="center"/>
    </xf>
    <xf numFmtId="0" fontId="4" fillId="0" borderId="2" xfId="0" applyFont="1" applyFill="1" applyBorder="1"/>
    <xf numFmtId="0" fontId="4" fillId="0" borderId="17" xfId="0" applyFont="1" applyFill="1" applyBorder="1" applyAlignment="1">
      <alignment horizontal="center"/>
    </xf>
    <xf numFmtId="0" fontId="4" fillId="0" borderId="18"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11"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25" xfId="0" applyFont="1" applyFill="1" applyBorder="1" applyAlignment="1">
      <alignment horizontal="center" vertical="center"/>
    </xf>
    <xf numFmtId="0" fontId="7" fillId="0" borderId="26"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28" xfId="0" applyFont="1" applyFill="1" applyBorder="1" applyAlignment="1">
      <alignment horizontal="center" vertical="center"/>
    </xf>
    <xf numFmtId="0" fontId="7" fillId="0" borderId="11" xfId="0" applyFont="1" applyFill="1" applyBorder="1" applyAlignment="1">
      <alignment horizontal="center" vertical="center"/>
    </xf>
    <xf numFmtId="0" fontId="4" fillId="0" borderId="11" xfId="0" applyFont="1" applyFill="1" applyBorder="1" applyAlignment="1">
      <alignment horizontal="left" wrapText="1"/>
    </xf>
    <xf numFmtId="0" fontId="20" fillId="0" borderId="3" xfId="0" applyFont="1" applyFill="1" applyBorder="1" applyAlignment="1">
      <alignment horizontal="left" vertical="center" wrapText="1"/>
    </xf>
    <xf numFmtId="0" fontId="20" fillId="0" borderId="3" xfId="0" applyFont="1" applyFill="1" applyBorder="1" applyAlignment="1">
      <alignment horizontal="left" vertical="center"/>
    </xf>
    <xf numFmtId="0" fontId="21" fillId="0" borderId="3" xfId="0" applyFont="1" applyFill="1" applyBorder="1" applyAlignment="1">
      <alignment horizontal="center"/>
    </xf>
    <xf numFmtId="0" fontId="21" fillId="0" borderId="3" xfId="0" applyFont="1" applyFill="1" applyBorder="1" applyAlignment="1">
      <alignment horizontal="center" vertical="center"/>
    </xf>
    <xf numFmtId="0" fontId="21" fillId="0" borderId="11" xfId="0" applyFont="1" applyFill="1" applyBorder="1" applyAlignment="1">
      <alignment horizontal="center" vertical="center"/>
    </xf>
    <xf numFmtId="0" fontId="15" fillId="0" borderId="11" xfId="0" applyFont="1" applyFill="1" applyBorder="1"/>
    <xf numFmtId="0" fontId="21" fillId="0" borderId="11" xfId="0" applyFont="1" applyFill="1" applyBorder="1" applyAlignment="1">
      <alignment horizontal="center"/>
    </xf>
    <xf numFmtId="0" fontId="20" fillId="0" borderId="11" xfId="0" applyFont="1" applyFill="1" applyBorder="1" applyAlignment="1">
      <alignment horizontal="left" vertical="center" wrapText="1"/>
    </xf>
    <xf numFmtId="0" fontId="20" fillId="0" borderId="11" xfId="0" applyFont="1" applyFill="1" applyBorder="1" applyAlignment="1">
      <alignment horizontal="left" vertical="center"/>
    </xf>
    <xf numFmtId="0" fontId="14" fillId="0" borderId="1" xfId="0" applyFont="1" applyFill="1" applyBorder="1" applyAlignment="1">
      <alignment horizontal="center"/>
    </xf>
    <xf numFmtId="0" fontId="15" fillId="0" borderId="3" xfId="0" applyFont="1" applyFill="1" applyBorder="1" applyAlignment="1">
      <alignment horizontal="center"/>
    </xf>
    <xf numFmtId="0" fontId="14" fillId="0" borderId="0" xfId="0" applyFont="1" applyFill="1" applyBorder="1" applyAlignment="1">
      <alignment horizontal="center"/>
    </xf>
    <xf numFmtId="0" fontId="22" fillId="0" borderId="0" xfId="0" applyFont="1" applyFill="1"/>
    <xf numFmtId="0" fontId="24" fillId="0" borderId="29" xfId="5" applyFont="1" applyFill="1" applyBorder="1" applyAlignment="1">
      <alignment vertical="center"/>
    </xf>
    <xf numFmtId="0" fontId="14" fillId="0" borderId="0" xfId="0" applyFont="1" applyBorder="1" applyAlignment="1">
      <alignment horizontal="center"/>
    </xf>
    <xf numFmtId="0" fontId="25" fillId="0" borderId="0" xfId="0" applyFont="1"/>
    <xf numFmtId="0" fontId="14" fillId="0" borderId="5" xfId="0" applyFont="1" applyBorder="1" applyAlignment="1">
      <alignment horizontal="center"/>
    </xf>
    <xf numFmtId="0" fontId="21" fillId="0" borderId="3" xfId="0" applyFont="1" applyFill="1" applyBorder="1" applyAlignment="1">
      <alignment horizontal="left" vertical="center" wrapText="1"/>
    </xf>
    <xf numFmtId="0" fontId="21" fillId="0" borderId="3" xfId="0" applyFont="1" applyFill="1" applyBorder="1" applyAlignment="1">
      <alignment horizontal="center" vertical="center" wrapText="1"/>
    </xf>
    <xf numFmtId="0" fontId="21" fillId="0" borderId="3" xfId="0" applyFont="1" applyFill="1" applyBorder="1" applyAlignment="1">
      <alignment horizontal="left" vertical="center"/>
    </xf>
    <xf numFmtId="0" fontId="27" fillId="0" borderId="0" xfId="0" applyFont="1"/>
    <xf numFmtId="0" fontId="28" fillId="0" borderId="0" xfId="0" applyFont="1" applyBorder="1" applyAlignment="1">
      <alignment horizontal="center"/>
    </xf>
    <xf numFmtId="0" fontId="28" fillId="0" borderId="5" xfId="0" applyFont="1" applyBorder="1" applyAlignment="1">
      <alignment horizontal="center"/>
    </xf>
    <xf numFmtId="0" fontId="22" fillId="0" borderId="3" xfId="0" applyFont="1" applyFill="1" applyBorder="1"/>
    <xf numFmtId="0" fontId="22" fillId="0" borderId="3" xfId="0" applyFont="1" applyFill="1" applyBorder="1" applyAlignment="1">
      <alignment horizontal="center"/>
    </xf>
    <xf numFmtId="0" fontId="30" fillId="0" borderId="3" xfId="0" applyFont="1" applyFill="1" applyBorder="1" applyAlignment="1">
      <alignment horizontal="center"/>
    </xf>
    <xf numFmtId="0" fontId="29" fillId="0" borderId="3" xfId="0" applyFont="1" applyFill="1" applyBorder="1" applyAlignment="1">
      <alignment horizontal="left" vertical="center" wrapText="1"/>
    </xf>
    <xf numFmtId="0" fontId="29" fillId="0" borderId="3" xfId="0" applyFont="1" applyFill="1" applyBorder="1" applyAlignment="1">
      <alignment horizontal="center" vertical="center" wrapText="1"/>
    </xf>
    <xf numFmtId="0" fontId="29" fillId="0" borderId="3" xfId="0" applyFont="1" applyFill="1" applyBorder="1" applyAlignment="1">
      <alignment horizontal="left" vertical="center"/>
    </xf>
    <xf numFmtId="0" fontId="29" fillId="0" borderId="3"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3" xfId="0" applyFont="1" applyFill="1" applyBorder="1" applyAlignment="1">
      <alignment horizontal="center" vertical="center" wrapText="1"/>
    </xf>
    <xf numFmtId="0" fontId="1" fillId="0" borderId="0" xfId="0" applyFont="1" applyAlignment="1">
      <alignment horizontal="center"/>
    </xf>
    <xf numFmtId="0" fontId="31" fillId="0" borderId="0" xfId="5" applyFont="1" applyFill="1" applyBorder="1" applyAlignment="1">
      <alignment horizontal="center"/>
    </xf>
    <xf numFmtId="0" fontId="31" fillId="0" borderId="11" xfId="5" applyFont="1" applyFill="1" applyBorder="1" applyAlignment="1">
      <alignment horizontal="center" vertical="center"/>
    </xf>
    <xf numFmtId="0" fontId="24" fillId="0" borderId="11" xfId="5" applyFont="1" applyFill="1" applyBorder="1" applyAlignment="1">
      <alignment horizontal="center" vertical="center"/>
    </xf>
    <xf numFmtId="0" fontId="24" fillId="0" borderId="30" xfId="5" applyFont="1" applyFill="1" applyBorder="1" applyAlignment="1">
      <alignment horizontal="center" vertical="center"/>
    </xf>
    <xf numFmtId="0" fontId="24" fillId="0" borderId="3" xfId="5" applyFont="1" applyFill="1" applyBorder="1" applyAlignment="1">
      <alignment horizontal="center" vertical="center"/>
    </xf>
    <xf numFmtId="0" fontId="33" fillId="0" borderId="11" xfId="0" applyFont="1" applyFill="1" applyBorder="1" applyAlignment="1">
      <alignment horizontal="center" vertical="center"/>
    </xf>
    <xf numFmtId="0" fontId="33" fillId="0" borderId="11" xfId="0" applyFont="1" applyFill="1" applyBorder="1" applyAlignment="1">
      <alignment horizontal="left" vertical="center"/>
    </xf>
    <xf numFmtId="0" fontId="31" fillId="0" borderId="11" xfId="0" applyFont="1" applyFill="1" applyBorder="1" applyAlignment="1">
      <alignment horizontal="center" vertical="center"/>
    </xf>
    <xf numFmtId="0" fontId="17" fillId="0" borderId="31" xfId="0" applyFont="1" applyBorder="1" applyAlignment="1">
      <alignment horizontal="center"/>
    </xf>
    <xf numFmtId="0" fontId="24" fillId="0" borderId="11" xfId="0" applyFont="1" applyFill="1" applyBorder="1" applyAlignment="1">
      <alignment horizontal="center" vertical="center"/>
    </xf>
    <xf numFmtId="0" fontId="10" fillId="0" borderId="11" xfId="5" applyFont="1" applyFill="1" applyBorder="1" applyAlignment="1">
      <alignment horizontal="center" vertical="center"/>
    </xf>
    <xf numFmtId="0" fontId="34" fillId="0" borderId="11" xfId="5" applyFont="1" applyFill="1" applyBorder="1" applyAlignment="1">
      <alignment horizontal="center" vertical="center"/>
    </xf>
    <xf numFmtId="0" fontId="33" fillId="0" borderId="11" xfId="5" applyFont="1" applyFill="1" applyBorder="1" applyAlignment="1">
      <alignment horizontal="left" vertical="center"/>
    </xf>
    <xf numFmtId="0" fontId="17" fillId="0" borderId="11" xfId="0" applyFont="1" applyBorder="1" applyAlignment="1">
      <alignment horizontal="center"/>
    </xf>
    <xf numFmtId="0" fontId="17" fillId="0" borderId="11" xfId="0" applyFont="1" applyFill="1" applyBorder="1" applyAlignment="1">
      <alignment horizontal="center"/>
    </xf>
    <xf numFmtId="0" fontId="24" fillId="0" borderId="0" xfId="5" applyFont="1" applyFill="1" applyBorder="1" applyAlignment="1">
      <alignment horizontal="center"/>
    </xf>
    <xf numFmtId="0" fontId="32" fillId="0" borderId="1" xfId="5" applyFont="1" applyFill="1" applyBorder="1" applyAlignment="1">
      <alignment horizontal="center"/>
    </xf>
    <xf numFmtId="0" fontId="32" fillId="0" borderId="0" xfId="5" applyFont="1" applyFill="1" applyBorder="1" applyAlignment="1">
      <alignment horizontal="center"/>
    </xf>
    <xf numFmtId="0" fontId="32" fillId="0" borderId="0" xfId="5" applyFont="1" applyFill="1" applyBorder="1" applyAlignment="1"/>
    <xf numFmtId="0" fontId="24" fillId="0" borderId="11" xfId="0" applyFont="1" applyFill="1" applyBorder="1" applyAlignment="1">
      <alignment horizontal="center"/>
    </xf>
    <xf numFmtId="0" fontId="24" fillId="0" borderId="11" xfId="0" applyFont="1" applyFill="1" applyBorder="1"/>
    <xf numFmtId="0" fontId="24" fillId="0" borderId="1" xfId="5" applyFont="1" applyFill="1" applyBorder="1" applyAlignment="1">
      <alignment horizontal="center"/>
    </xf>
    <xf numFmtId="0" fontId="24" fillId="0" borderId="0" xfId="5" applyFont="1" applyFill="1" applyBorder="1" applyAlignment="1"/>
    <xf numFmtId="0" fontId="24" fillId="0" borderId="20" xfId="5" applyFont="1" applyFill="1" applyBorder="1" applyAlignment="1">
      <alignment horizontal="center" vertical="center"/>
    </xf>
    <xf numFmtId="0" fontId="10" fillId="0" borderId="30" xfId="5" applyFont="1" applyFill="1" applyBorder="1" applyAlignment="1">
      <alignment horizontal="center" vertical="center"/>
    </xf>
    <xf numFmtId="0" fontId="15" fillId="0" borderId="32" xfId="0" applyFont="1" applyFill="1" applyBorder="1" applyAlignment="1">
      <alignment horizontal="center"/>
    </xf>
    <xf numFmtId="0" fontId="15" fillId="0" borderId="13" xfId="0" applyFont="1" applyFill="1" applyBorder="1" applyAlignment="1">
      <alignment horizontal="center"/>
    </xf>
    <xf numFmtId="0" fontId="33" fillId="0" borderId="1" xfId="5" applyFont="1" applyFill="1" applyBorder="1" applyAlignment="1">
      <alignment horizontal="center"/>
    </xf>
    <xf numFmtId="0" fontId="33" fillId="0" borderId="1" xfId="5" applyFont="1" applyFill="1" applyBorder="1" applyAlignment="1"/>
    <xf numFmtId="0" fontId="20" fillId="0" borderId="11" xfId="5" applyFont="1" applyFill="1" applyBorder="1" applyAlignment="1">
      <alignment horizontal="center" vertical="center"/>
    </xf>
    <xf numFmtId="0" fontId="33" fillId="0" borderId="0" xfId="5" applyFont="1" applyFill="1" applyBorder="1" applyAlignment="1">
      <alignment horizontal="center"/>
    </xf>
    <xf numFmtId="0" fontId="33" fillId="0" borderId="0" xfId="5" applyFont="1" applyFill="1" applyBorder="1" applyAlignment="1"/>
    <xf numFmtId="0" fontId="31" fillId="0" borderId="3" xfId="5" applyFont="1" applyFill="1" applyBorder="1" applyAlignment="1">
      <alignment horizontal="center" vertical="center"/>
    </xf>
    <xf numFmtId="0" fontId="31" fillId="0" borderId="4" xfId="5" applyFont="1" applyFill="1" applyBorder="1" applyAlignment="1">
      <alignment horizontal="center" vertical="center"/>
    </xf>
    <xf numFmtId="0" fontId="35" fillId="0" borderId="0" xfId="0" applyFont="1"/>
    <xf numFmtId="0" fontId="0" fillId="0" borderId="0" xfId="0" applyFill="1"/>
    <xf numFmtId="0" fontId="40" fillId="0" borderId="3" xfId="5" applyFont="1" applyFill="1" applyBorder="1" applyAlignment="1">
      <alignment horizontal="center" vertical="center"/>
    </xf>
    <xf numFmtId="0" fontId="40" fillId="0" borderId="4" xfId="5" applyFont="1" applyFill="1" applyBorder="1" applyAlignment="1">
      <alignment horizontal="center" vertical="center"/>
    </xf>
    <xf numFmtId="0" fontId="0" fillId="0" borderId="0" xfId="0" applyBorder="1"/>
    <xf numFmtId="0" fontId="36" fillId="0" borderId="0" xfId="5" applyFont="1" applyBorder="1" applyAlignment="1">
      <alignment horizontal="center"/>
    </xf>
    <xf numFmtId="0" fontId="24" fillId="0" borderId="29" xfId="5" applyFont="1" applyFill="1" applyBorder="1" applyAlignment="1">
      <alignment horizontal="center" vertical="center"/>
    </xf>
    <xf numFmtId="0" fontId="32" fillId="0" borderId="29" xfId="0" applyFont="1" applyFill="1" applyBorder="1"/>
    <xf numFmtId="0" fontId="32" fillId="0" borderId="33" xfId="0" applyFont="1" applyFill="1" applyBorder="1"/>
    <xf numFmtId="0" fontId="24" fillId="0" borderId="0" xfId="5" applyFont="1" applyFill="1" applyBorder="1" applyAlignment="1">
      <alignment horizontal="center" vertical="center"/>
    </xf>
    <xf numFmtId="0" fontId="32" fillId="0" borderId="0" xfId="0" applyFont="1" applyFill="1" applyBorder="1"/>
    <xf numFmtId="0" fontId="32" fillId="0" borderId="34" xfId="0" applyFont="1" applyFill="1" applyBorder="1"/>
    <xf numFmtId="0" fontId="20" fillId="0" borderId="0" xfId="5" applyFont="1" applyFill="1" applyBorder="1" applyAlignment="1">
      <alignment horizontal="center" vertical="center"/>
    </xf>
    <xf numFmtId="0" fontId="24" fillId="0" borderId="0" xfId="0" applyFont="1" applyFill="1" applyBorder="1"/>
    <xf numFmtId="0" fontId="24" fillId="0" borderId="0" xfId="5" applyFont="1" applyFill="1" applyBorder="1" applyAlignment="1">
      <alignment vertical="center"/>
    </xf>
    <xf numFmtId="0" fontId="32" fillId="0" borderId="0" xfId="5" applyFont="1" applyFill="1" applyBorder="1" applyAlignment="1">
      <alignment vertical="center"/>
    </xf>
    <xf numFmtId="0" fontId="31" fillId="0" borderId="9" xfId="5" applyFont="1" applyFill="1" applyBorder="1" applyAlignment="1">
      <alignment horizontal="center" vertical="center"/>
    </xf>
    <xf numFmtId="0" fontId="31" fillId="0" borderId="35" xfId="5" applyFont="1" applyFill="1" applyBorder="1" applyAlignment="1">
      <alignment horizontal="center" vertical="center"/>
    </xf>
    <xf numFmtId="0" fontId="31" fillId="0" borderId="3" xfId="5" applyFont="1" applyFill="1" applyBorder="1" applyAlignment="1">
      <alignment horizontal="left" vertical="center"/>
    </xf>
    <xf numFmtId="0" fontId="31" fillId="0" borderId="3" xfId="5" applyFont="1" applyFill="1" applyBorder="1" applyAlignment="1">
      <alignment vertical="center"/>
    </xf>
    <xf numFmtId="0" fontId="31" fillId="0" borderId="3" xfId="0" applyFont="1" applyFill="1" applyBorder="1" applyAlignment="1">
      <alignment horizontal="left"/>
    </xf>
    <xf numFmtId="0" fontId="40" fillId="0" borderId="3" xfId="0" applyFont="1" applyFill="1" applyBorder="1"/>
    <xf numFmtId="0" fontId="40" fillId="0" borderId="13" xfId="0" applyFont="1" applyFill="1" applyBorder="1"/>
    <xf numFmtId="0" fontId="31" fillId="0" borderId="13" xfId="0" applyFont="1" applyFill="1" applyBorder="1"/>
    <xf numFmtId="0" fontId="31" fillId="0" borderId="3" xfId="0" applyFont="1" applyFill="1" applyBorder="1"/>
    <xf numFmtId="0" fontId="31" fillId="0" borderId="3" xfId="0" applyFont="1" applyFill="1" applyBorder="1" applyAlignment="1" applyProtection="1">
      <alignment horizontal="left" vertical="center"/>
      <protection locked="0"/>
    </xf>
    <xf numFmtId="0" fontId="31" fillId="0" borderId="3" xfId="0" applyFont="1" applyFill="1" applyBorder="1" applyAlignment="1" applyProtection="1">
      <alignment horizontal="left"/>
      <protection locked="0"/>
    </xf>
    <xf numFmtId="0" fontId="31" fillId="0" borderId="3" xfId="5" applyFont="1" applyFill="1" applyBorder="1" applyAlignment="1" applyProtection="1">
      <alignment horizontal="center" vertical="center"/>
      <protection locked="0"/>
    </xf>
    <xf numFmtId="0" fontId="31" fillId="0" borderId="9" xfId="5" applyFont="1" applyFill="1" applyBorder="1" applyAlignment="1" applyProtection="1">
      <alignment horizontal="center" vertical="center"/>
      <protection locked="0"/>
    </xf>
    <xf numFmtId="0" fontId="31" fillId="0" borderId="3" xfId="0" applyFont="1" applyFill="1" applyBorder="1" applyAlignment="1" applyProtection="1">
      <alignment vertical="center"/>
      <protection locked="0"/>
    </xf>
    <xf numFmtId="0" fontId="31" fillId="0" borderId="3" xfId="5" applyFont="1" applyFill="1" applyBorder="1" applyAlignment="1" applyProtection="1">
      <alignment horizontal="left" vertical="center"/>
      <protection locked="0"/>
    </xf>
    <xf numFmtId="0" fontId="31" fillId="0" borderId="3" xfId="0" applyFont="1" applyFill="1" applyBorder="1" applyAlignment="1">
      <alignment horizontal="left" wrapText="1"/>
    </xf>
    <xf numFmtId="0" fontId="33" fillId="0" borderId="0" xfId="0" applyFont="1" applyFill="1"/>
    <xf numFmtId="0" fontId="20" fillId="0" borderId="2" xfId="5" applyFont="1" applyFill="1" applyBorder="1" applyAlignment="1">
      <alignment horizontal="center" vertical="center"/>
    </xf>
    <xf numFmtId="0" fontId="31" fillId="0" borderId="3" xfId="0" applyFont="1" applyFill="1" applyBorder="1" applyAlignment="1" applyProtection="1">
      <alignment horizontal="center"/>
      <protection locked="0"/>
    </xf>
    <xf numFmtId="0" fontId="31" fillId="0" borderId="3" xfId="0" applyFont="1" applyFill="1" applyBorder="1" applyAlignment="1">
      <alignment vertical="center"/>
    </xf>
    <xf numFmtId="0" fontId="31" fillId="0" borderId="3" xfId="0" applyFont="1" applyFill="1" applyBorder="1" applyAlignment="1">
      <alignment horizontal="center"/>
    </xf>
    <xf numFmtId="0" fontId="31" fillId="0" borderId="9" xfId="0" applyFont="1" applyFill="1" applyBorder="1" applyAlignment="1">
      <alignment horizontal="center"/>
    </xf>
    <xf numFmtId="0" fontId="31" fillId="0" borderId="36" xfId="0" applyFont="1" applyFill="1" applyBorder="1"/>
    <xf numFmtId="0" fontId="0" fillId="0" borderId="3" xfId="0" applyFill="1" applyBorder="1"/>
    <xf numFmtId="0" fontId="24" fillId="0" borderId="3" xfId="0" applyFont="1" applyBorder="1"/>
    <xf numFmtId="0" fontId="24" fillId="0" borderId="3" xfId="0" applyFont="1" applyBorder="1" applyAlignment="1">
      <alignment horizontal="center"/>
    </xf>
    <xf numFmtId="0" fontId="15" fillId="0" borderId="3" xfId="0" applyFont="1" applyBorder="1" applyAlignment="1">
      <alignment horizontal="center"/>
    </xf>
    <xf numFmtId="0" fontId="1" fillId="0" borderId="0" xfId="0" applyFont="1"/>
    <xf numFmtId="0" fontId="0" fillId="0" borderId="37" xfId="0" applyBorder="1"/>
    <xf numFmtId="0" fontId="31" fillId="0" borderId="2" xfId="5" applyFont="1" applyFill="1" applyBorder="1" applyAlignment="1">
      <alignment horizontal="center" vertical="center"/>
    </xf>
    <xf numFmtId="0" fontId="41" fillId="0" borderId="11" xfId="5" applyFont="1" applyFill="1" applyBorder="1" applyAlignment="1">
      <alignment horizontal="center" vertical="center"/>
    </xf>
    <xf numFmtId="0" fontId="24" fillId="0" borderId="31" xfId="5" applyFont="1" applyFill="1" applyBorder="1" applyAlignment="1">
      <alignment horizontal="left" vertical="center"/>
    </xf>
    <xf numFmtId="0" fontId="24" fillId="0" borderId="11" xfId="5" applyFont="1" applyFill="1" applyBorder="1" applyAlignment="1">
      <alignment horizontal="left" vertical="center"/>
    </xf>
    <xf numFmtId="0" fontId="24" fillId="0" borderId="33" xfId="5" applyFont="1" applyFill="1" applyBorder="1" applyAlignment="1">
      <alignment horizontal="left" vertical="center"/>
    </xf>
    <xf numFmtId="0" fontId="24" fillId="0" borderId="30" xfId="5" applyFont="1" applyFill="1" applyBorder="1" applyAlignment="1">
      <alignment horizontal="left" vertical="center"/>
    </xf>
    <xf numFmtId="0" fontId="41" fillId="0" borderId="38" xfId="5" applyFont="1" applyFill="1" applyBorder="1" applyAlignment="1">
      <alignment horizontal="center" vertical="center"/>
    </xf>
    <xf numFmtId="0" fontId="24" fillId="0" borderId="3" xfId="5" applyFont="1" applyFill="1" applyBorder="1" applyAlignment="1">
      <alignment horizontal="left" vertical="center"/>
    </xf>
    <xf numFmtId="0" fontId="24" fillId="0" borderId="11" xfId="0" applyFont="1" applyFill="1" applyBorder="1" applyAlignment="1">
      <alignment horizontal="left" vertical="center"/>
    </xf>
    <xf numFmtId="0" fontId="41" fillId="0" borderId="11" xfId="0" applyFont="1" applyFill="1" applyBorder="1" applyAlignment="1">
      <alignment horizontal="left" vertical="center"/>
    </xf>
    <xf numFmtId="0" fontId="38" fillId="0" borderId="11" xfId="5" applyFont="1" applyFill="1" applyBorder="1" applyAlignment="1">
      <alignment horizontal="center" vertical="center"/>
    </xf>
    <xf numFmtId="0" fontId="41" fillId="0" borderId="11" xfId="0" applyFont="1" applyFill="1" applyBorder="1" applyAlignment="1">
      <alignment horizontal="center" vertical="center"/>
    </xf>
    <xf numFmtId="0" fontId="24" fillId="0" borderId="31" xfId="0" applyFont="1" applyFill="1" applyBorder="1" applyAlignment="1">
      <alignment horizontal="left" vertical="center"/>
    </xf>
    <xf numFmtId="0" fontId="24" fillId="0" borderId="39" xfId="0" applyFont="1" applyFill="1" applyBorder="1" applyAlignment="1">
      <alignment horizontal="left" vertical="center"/>
    </xf>
    <xf numFmtId="0" fontId="24" fillId="0" borderId="31" xfId="0" applyFont="1" applyFill="1" applyBorder="1" applyAlignment="1">
      <alignment horizontal="center" vertical="center"/>
    </xf>
    <xf numFmtId="0" fontId="41" fillId="0" borderId="38"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11" xfId="0" applyFont="1" applyFill="1" applyBorder="1" applyAlignment="1">
      <alignment horizontal="left"/>
    </xf>
    <xf numFmtId="0" fontId="17" fillId="0" borderId="11" xfId="0" applyFont="1" applyFill="1" applyBorder="1" applyAlignment="1">
      <alignment horizontal="left"/>
    </xf>
    <xf numFmtId="0" fontId="31" fillId="0" borderId="11" xfId="5" applyFont="1" applyFill="1" applyBorder="1" applyAlignment="1">
      <alignment horizontal="left" vertical="center"/>
    </xf>
    <xf numFmtId="0" fontId="31" fillId="0" borderId="11" xfId="0" applyFont="1" applyFill="1" applyBorder="1" applyAlignment="1">
      <alignment horizontal="left" vertical="center"/>
    </xf>
    <xf numFmtId="0" fontId="17" fillId="0" borderId="11" xfId="0" applyFont="1" applyFill="1" applyBorder="1"/>
    <xf numFmtId="0" fontId="15" fillId="0" borderId="11" xfId="0" applyFont="1" applyFill="1" applyBorder="1" applyAlignment="1">
      <alignment horizontal="left"/>
    </xf>
    <xf numFmtId="0" fontId="24" fillId="0" borderId="40" xfId="5" applyFont="1" applyFill="1" applyBorder="1" applyAlignment="1">
      <alignment horizontal="center" vertical="center"/>
    </xf>
    <xf numFmtId="0" fontId="24" fillId="0" borderId="41" xfId="5" applyFont="1" applyFill="1" applyBorder="1" applyAlignment="1">
      <alignment vertical="center"/>
    </xf>
    <xf numFmtId="0" fontId="24" fillId="0" borderId="41" xfId="5" applyFont="1" applyFill="1" applyBorder="1" applyAlignment="1">
      <alignment horizontal="center" vertical="center"/>
    </xf>
    <xf numFmtId="0" fontId="24" fillId="0" borderId="42" xfId="5" applyFont="1" applyFill="1" applyBorder="1" applyAlignment="1">
      <alignment horizontal="center" vertical="center"/>
    </xf>
    <xf numFmtId="0" fontId="24" fillId="0" borderId="43" xfId="5" applyFont="1" applyFill="1" applyBorder="1" applyAlignment="1">
      <alignment horizontal="center" vertical="center"/>
    </xf>
    <xf numFmtId="0" fontId="24" fillId="0" borderId="44" xfId="5" applyFont="1" applyFill="1" applyBorder="1" applyAlignment="1">
      <alignment vertical="center"/>
    </xf>
    <xf numFmtId="0" fontId="24" fillId="0" borderId="45" xfId="5" applyFont="1" applyFill="1" applyBorder="1" applyAlignment="1">
      <alignment vertical="center"/>
    </xf>
    <xf numFmtId="0" fontId="24" fillId="0" borderId="45" xfId="5" applyFont="1" applyFill="1" applyBorder="1" applyAlignment="1">
      <alignment horizontal="center" vertical="center"/>
    </xf>
    <xf numFmtId="0" fontId="24" fillId="0" borderId="46" xfId="5" applyFont="1" applyFill="1" applyBorder="1" applyAlignment="1">
      <alignment horizontal="center" vertical="center"/>
    </xf>
    <xf numFmtId="0" fontId="24" fillId="0" borderId="45" xfId="5" applyFont="1" applyFill="1" applyBorder="1" applyAlignment="1">
      <alignment horizontal="center"/>
    </xf>
    <xf numFmtId="0" fontId="24" fillId="0" borderId="47" xfId="5" applyFont="1" applyFill="1" applyBorder="1" applyAlignment="1">
      <alignment horizontal="center"/>
    </xf>
    <xf numFmtId="0" fontId="24" fillId="0" borderId="48" xfId="5" applyFont="1" applyFill="1" applyBorder="1" applyAlignment="1">
      <alignment horizontal="center" vertical="center"/>
    </xf>
    <xf numFmtId="0" fontId="24" fillId="0" borderId="49" xfId="5" applyFont="1" applyFill="1" applyBorder="1" applyAlignment="1">
      <alignment vertical="center"/>
    </xf>
    <xf numFmtId="0" fontId="24" fillId="0" borderId="49" xfId="5" applyFont="1" applyFill="1" applyBorder="1" applyAlignment="1">
      <alignment horizontal="left" vertical="center"/>
    </xf>
    <xf numFmtId="0" fontId="24" fillId="0" borderId="49" xfId="5" applyFont="1" applyFill="1" applyBorder="1" applyAlignment="1">
      <alignment horizontal="center"/>
    </xf>
    <xf numFmtId="0" fontId="24" fillId="0" borderId="50" xfId="5" applyFont="1" applyFill="1" applyBorder="1" applyAlignment="1">
      <alignment horizontal="center"/>
    </xf>
    <xf numFmtId="0" fontId="24" fillId="0" borderId="51" xfId="5" applyFont="1" applyFill="1" applyBorder="1" applyAlignment="1">
      <alignment horizontal="center" vertical="center"/>
    </xf>
    <xf numFmtId="0" fontId="42" fillId="0" borderId="52" xfId="5" applyFont="1" applyFill="1" applyBorder="1" applyAlignment="1">
      <alignment vertical="center"/>
    </xf>
    <xf numFmtId="0" fontId="24" fillId="0" borderId="52" xfId="5" applyFont="1" applyFill="1" applyBorder="1" applyAlignment="1">
      <alignment vertical="center"/>
    </xf>
    <xf numFmtId="0" fontId="24" fillId="0" borderId="52" xfId="5" applyFont="1" applyFill="1" applyBorder="1" applyAlignment="1">
      <alignment horizontal="left" vertical="center"/>
    </xf>
    <xf numFmtId="0" fontId="24" fillId="0" borderId="52" xfId="5" applyFont="1" applyFill="1" applyBorder="1" applyAlignment="1">
      <alignment horizontal="center"/>
    </xf>
    <xf numFmtId="0" fontId="24" fillId="0" borderId="53" xfId="5" applyFont="1" applyFill="1" applyBorder="1" applyAlignment="1">
      <alignment horizontal="center"/>
    </xf>
    <xf numFmtId="0" fontId="41" fillId="0" borderId="40" xfId="5" applyFont="1" applyFill="1" applyBorder="1" applyAlignment="1">
      <alignment horizontal="center" vertical="center"/>
    </xf>
    <xf numFmtId="0" fontId="24" fillId="0" borderId="54" xfId="5" applyFont="1" applyFill="1" applyBorder="1" applyAlignment="1">
      <alignment vertical="center"/>
    </xf>
    <xf numFmtId="0" fontId="41" fillId="0" borderId="43" xfId="5" applyFont="1" applyFill="1" applyBorder="1" applyAlignment="1">
      <alignment horizontal="center" vertical="center"/>
    </xf>
    <xf numFmtId="0" fontId="24" fillId="0" borderId="47" xfId="5" applyFont="1" applyFill="1" applyBorder="1" applyAlignment="1">
      <alignment vertical="center"/>
    </xf>
    <xf numFmtId="0" fontId="41" fillId="0" borderId="48" xfId="5" applyFont="1" applyFill="1" applyBorder="1" applyAlignment="1">
      <alignment horizontal="center" vertical="center"/>
    </xf>
    <xf numFmtId="0" fontId="24" fillId="0" borderId="47" xfId="5" applyFont="1" applyFill="1" applyBorder="1" applyAlignment="1">
      <alignment horizontal="center" vertical="center"/>
    </xf>
    <xf numFmtId="0" fontId="41" fillId="0" borderId="51" xfId="5" applyFont="1" applyFill="1" applyBorder="1" applyAlignment="1">
      <alignment horizontal="center" vertical="center"/>
    </xf>
    <xf numFmtId="0" fontId="24" fillId="0" borderId="55" xfId="5" applyFont="1" applyFill="1" applyBorder="1" applyAlignment="1">
      <alignment vertical="center"/>
    </xf>
    <xf numFmtId="0" fontId="24" fillId="0" borderId="52" xfId="5" applyFont="1" applyFill="1" applyBorder="1" applyAlignment="1">
      <alignment horizontal="center" vertical="center"/>
    </xf>
    <xf numFmtId="0" fontId="24" fillId="0" borderId="53" xfId="5" applyFont="1" applyFill="1" applyBorder="1" applyAlignment="1">
      <alignment horizontal="center" vertical="center"/>
    </xf>
    <xf numFmtId="0" fontId="24" fillId="0" borderId="2" xfId="5" applyFont="1" applyFill="1" applyBorder="1" applyAlignment="1">
      <alignment horizontal="center" vertical="center"/>
    </xf>
    <xf numFmtId="0" fontId="24" fillId="0" borderId="3" xfId="0" applyFont="1" applyFill="1" applyBorder="1" applyAlignment="1"/>
    <xf numFmtId="0" fontId="24" fillId="0" borderId="3" xfId="0" applyFont="1" applyFill="1" applyBorder="1"/>
    <xf numFmtId="0" fontId="24" fillId="0" borderId="3" xfId="0" applyFont="1" applyFill="1" applyBorder="1" applyAlignment="1">
      <alignment horizontal="center"/>
    </xf>
    <xf numFmtId="0" fontId="24" fillId="0" borderId="3" xfId="5" applyFont="1" applyFill="1" applyBorder="1" applyAlignment="1">
      <alignment vertical="center"/>
    </xf>
    <xf numFmtId="0" fontId="24" fillId="0" borderId="36" xfId="5" applyFont="1" applyFill="1" applyBorder="1" applyAlignment="1">
      <alignment vertical="center"/>
    </xf>
    <xf numFmtId="0" fontId="24" fillId="0" borderId="3" xfId="0" applyFont="1" applyFill="1" applyBorder="1" applyAlignment="1">
      <alignment horizontal="left"/>
    </xf>
    <xf numFmtId="0" fontId="24" fillId="0" borderId="3" xfId="0" applyFont="1" applyFill="1" applyBorder="1" applyAlignment="1">
      <alignment wrapText="1"/>
    </xf>
    <xf numFmtId="0" fontId="17" fillId="0" borderId="3" xfId="0" applyFont="1" applyFill="1" applyBorder="1" applyAlignment="1">
      <alignment horizontal="center"/>
    </xf>
    <xf numFmtId="0" fontId="17" fillId="0" borderId="0" xfId="0" applyFont="1" applyFill="1" applyAlignment="1">
      <alignment horizontal="left"/>
    </xf>
    <xf numFmtId="0" fontId="17" fillId="0" borderId="3" xfId="0" applyFont="1" applyFill="1" applyBorder="1" applyAlignment="1">
      <alignment horizontal="left"/>
    </xf>
    <xf numFmtId="0" fontId="17" fillId="0" borderId="3" xfId="0" applyFont="1" applyFill="1" applyBorder="1"/>
    <xf numFmtId="0" fontId="24" fillId="0" borderId="56" xfId="5" applyFont="1" applyFill="1" applyBorder="1" applyAlignment="1">
      <alignment horizontal="center" vertical="center"/>
    </xf>
    <xf numFmtId="0" fontId="24" fillId="0" borderId="56" xfId="0" applyFont="1" applyFill="1" applyBorder="1" applyAlignment="1">
      <alignment horizontal="center"/>
    </xf>
    <xf numFmtId="0" fontId="24" fillId="0" borderId="35" xfId="5" applyFont="1" applyFill="1" applyBorder="1" applyAlignment="1">
      <alignment horizontal="center" vertical="center"/>
    </xf>
    <xf numFmtId="0" fontId="24" fillId="0" borderId="56" xfId="5" applyFont="1" applyFill="1" applyBorder="1" applyAlignment="1">
      <alignment vertical="center"/>
    </xf>
    <xf numFmtId="0" fontId="24" fillId="0" borderId="56" xfId="0" applyFont="1" applyFill="1" applyBorder="1"/>
    <xf numFmtId="0" fontId="24" fillId="0" borderId="3" xfId="0" applyFont="1" applyFill="1" applyBorder="1" applyAlignment="1">
      <alignment horizontal="center" vertical="center"/>
    </xf>
    <xf numFmtId="0" fontId="24" fillId="0" borderId="3" xfId="0" applyFont="1" applyFill="1" applyBorder="1" applyAlignment="1">
      <alignment horizontal="left" vertical="center"/>
    </xf>
    <xf numFmtId="0" fontId="24" fillId="0" borderId="13" xfId="0" applyFont="1" applyFill="1" applyBorder="1"/>
    <xf numFmtId="0" fontId="17" fillId="0" borderId="56" xfId="0" applyFont="1" applyFill="1" applyBorder="1"/>
    <xf numFmtId="0" fontId="17" fillId="0" borderId="0" xfId="0" applyFont="1" applyFill="1" applyBorder="1"/>
    <xf numFmtId="0" fontId="24" fillId="0" borderId="4" xfId="0" applyFont="1" applyFill="1" applyBorder="1" applyAlignment="1" applyProtection="1">
      <protection locked="0"/>
    </xf>
    <xf numFmtId="0" fontId="24" fillId="0" borderId="57" xfId="0" applyFont="1" applyFill="1" applyBorder="1" applyAlignment="1" applyProtection="1">
      <protection locked="0"/>
    </xf>
    <xf numFmtId="0" fontId="24" fillId="0" borderId="3" xfId="0" applyFont="1" applyFill="1" applyBorder="1" applyAlignment="1" applyProtection="1">
      <protection locked="0"/>
    </xf>
    <xf numFmtId="0" fontId="24" fillId="0" borderId="9" xfId="5" applyFont="1" applyFill="1" applyBorder="1" applyAlignment="1">
      <alignment horizontal="center" vertical="center"/>
    </xf>
    <xf numFmtId="0" fontId="24" fillId="0" borderId="3" xfId="0" applyFont="1" applyFill="1" applyBorder="1" applyAlignment="1" applyProtection="1">
      <alignment vertical="center"/>
      <protection locked="0"/>
    </xf>
    <xf numFmtId="0" fontId="24" fillId="0" borderId="3" xfId="0" applyFont="1" applyFill="1" applyBorder="1" applyProtection="1">
      <protection locked="0"/>
    </xf>
    <xf numFmtId="0" fontId="24" fillId="0" borderId="3" xfId="5" applyFont="1" applyFill="1" applyBorder="1" applyAlignment="1" applyProtection="1">
      <alignment vertical="center"/>
      <protection locked="0"/>
    </xf>
    <xf numFmtId="0" fontId="24" fillId="0" borderId="3" xfId="5" applyFont="1" applyFill="1" applyBorder="1" applyAlignment="1" applyProtection="1">
      <alignment horizontal="center" vertical="center"/>
      <protection locked="0"/>
    </xf>
    <xf numFmtId="0" fontId="24" fillId="0" borderId="9" xfId="5" applyFont="1" applyFill="1" applyBorder="1" applyAlignment="1" applyProtection="1">
      <alignment horizontal="center" vertical="center"/>
      <protection locked="0"/>
    </xf>
    <xf numFmtId="0" fontId="24" fillId="0" borderId="9" xfId="0" applyFont="1" applyFill="1" applyBorder="1" applyAlignment="1">
      <alignment horizontal="center"/>
    </xf>
    <xf numFmtId="0" fontId="24" fillId="0" borderId="58" xfId="0" applyFont="1" applyFill="1" applyBorder="1" applyAlignment="1">
      <alignment horizontal="center"/>
    </xf>
    <xf numFmtId="0" fontId="24" fillId="0" borderId="59" xfId="5" applyFont="1" applyFill="1" applyBorder="1" applyAlignment="1">
      <alignment horizontal="center" vertical="center"/>
    </xf>
    <xf numFmtId="0" fontId="24" fillId="0" borderId="60" xfId="5" applyFont="1" applyFill="1" applyBorder="1" applyAlignment="1">
      <alignment horizontal="center" vertical="center"/>
    </xf>
    <xf numFmtId="0" fontId="33" fillId="0" borderId="37" xfId="5" applyFont="1" applyFill="1" applyBorder="1" applyAlignment="1">
      <alignment horizontal="center"/>
    </xf>
    <xf numFmtId="0" fontId="24" fillId="0" borderId="3" xfId="0" applyFont="1" applyFill="1" applyBorder="1" applyAlignment="1">
      <alignment vertical="center"/>
    </xf>
    <xf numFmtId="0" fontId="40" fillId="0" borderId="9" xfId="5" applyFont="1" applyFill="1" applyBorder="1" applyAlignment="1">
      <alignment horizontal="center" vertical="center"/>
    </xf>
    <xf numFmtId="0" fontId="24" fillId="0" borderId="61" xfId="0" applyFont="1" applyFill="1" applyBorder="1"/>
    <xf numFmtId="0" fontId="24" fillId="0" borderId="2" xfId="0" applyFont="1" applyFill="1" applyBorder="1" applyAlignment="1">
      <alignment horizontal="center"/>
    </xf>
    <xf numFmtId="0" fontId="24" fillId="0" borderId="60" xfId="0" applyFont="1" applyFill="1" applyBorder="1"/>
    <xf numFmtId="0" fontId="28" fillId="0" borderId="5" xfId="0" applyFont="1" applyFill="1" applyBorder="1" applyAlignment="1">
      <alignment horizontal="center"/>
    </xf>
    <xf numFmtId="0" fontId="29" fillId="0" borderId="13" xfId="0" applyFont="1" applyFill="1" applyBorder="1" applyAlignment="1">
      <alignment horizontal="left" vertical="center" wrapText="1"/>
    </xf>
    <xf numFmtId="0" fontId="29" fillId="0" borderId="13" xfId="0" applyFont="1" applyFill="1" applyBorder="1" applyAlignment="1">
      <alignment horizontal="center" vertical="center" wrapText="1"/>
    </xf>
    <xf numFmtId="0" fontId="22" fillId="0" borderId="13" xfId="0" applyFont="1" applyFill="1" applyBorder="1" applyAlignment="1">
      <alignment horizontal="center"/>
    </xf>
    <xf numFmtId="0" fontId="27" fillId="0" borderId="3" xfId="0" applyFont="1" applyFill="1" applyBorder="1" applyAlignment="1">
      <alignment horizontal="center"/>
    </xf>
    <xf numFmtId="0" fontId="0" fillId="0" borderId="0" xfId="0" applyFill="1" applyAlignment="1">
      <alignment horizontal="center"/>
    </xf>
    <xf numFmtId="0" fontId="44" fillId="0" borderId="0" xfId="0" applyFont="1" applyFill="1" applyAlignment="1">
      <alignment horizontal="center"/>
    </xf>
    <xf numFmtId="0" fontId="44" fillId="0" borderId="0" xfId="0" applyFont="1" applyAlignment="1">
      <alignment horizontal="center"/>
    </xf>
    <xf numFmtId="0" fontId="31" fillId="0" borderId="13" xfId="5" applyFont="1" applyFill="1" applyBorder="1" applyAlignment="1">
      <alignment horizontal="left" vertical="center"/>
    </xf>
    <xf numFmtId="0" fontId="24" fillId="0" borderId="0" xfId="0" applyFont="1"/>
    <xf numFmtId="0" fontId="31" fillId="0" borderId="56" xfId="5" applyFont="1" applyFill="1" applyBorder="1" applyAlignment="1">
      <alignment vertical="center"/>
    </xf>
    <xf numFmtId="0" fontId="17" fillId="0" borderId="32" xfId="0" applyFont="1" applyFill="1" applyBorder="1"/>
    <xf numFmtId="0" fontId="31" fillId="0" borderId="36" xfId="5" applyFont="1" applyFill="1" applyBorder="1" applyAlignment="1">
      <alignment vertical="center"/>
    </xf>
    <xf numFmtId="0" fontId="31" fillId="0" borderId="13" xfId="5" applyFont="1" applyFill="1" applyBorder="1" applyAlignment="1">
      <alignment vertical="center"/>
    </xf>
    <xf numFmtId="0" fontId="17" fillId="0" borderId="9" xfId="0" applyFont="1" applyFill="1" applyBorder="1" applyAlignment="1">
      <alignment horizontal="center"/>
    </xf>
    <xf numFmtId="0" fontId="31" fillId="0" borderId="3" xfId="0" applyFont="1" applyFill="1" applyBorder="1" applyAlignment="1"/>
    <xf numFmtId="0" fontId="44" fillId="0" borderId="0" xfId="0" applyFont="1" applyFill="1"/>
    <xf numFmtId="0" fontId="36" fillId="3" borderId="0" xfId="5" applyFont="1" applyFill="1" applyBorder="1" applyAlignment="1">
      <alignment horizontal="center"/>
    </xf>
    <xf numFmtId="0" fontId="36" fillId="0" borderId="37" xfId="5" applyFont="1" applyBorder="1" applyAlignment="1">
      <alignment horizontal="center"/>
    </xf>
    <xf numFmtId="0" fontId="20" fillId="3" borderId="3" xfId="5" applyFont="1" applyFill="1" applyBorder="1" applyAlignment="1">
      <alignment horizontal="left" vertical="center"/>
    </xf>
    <xf numFmtId="0" fontId="20" fillId="0" borderId="3" xfId="5" applyFont="1" applyFill="1" applyBorder="1" applyAlignment="1">
      <alignment horizontal="left" vertical="center"/>
    </xf>
    <xf numFmtId="0" fontId="31" fillId="3" borderId="3" xfId="5" applyFont="1" applyFill="1" applyBorder="1" applyAlignment="1">
      <alignment vertical="center"/>
    </xf>
    <xf numFmtId="0" fontId="24" fillId="3" borderId="3" xfId="0" applyFont="1" applyFill="1" applyBorder="1"/>
    <xf numFmtId="0" fontId="24" fillId="3" borderId="3" xfId="0" applyFont="1" applyFill="1" applyBorder="1" applyAlignment="1"/>
    <xf numFmtId="0" fontId="24" fillId="0" borderId="3" xfId="0" applyFont="1" applyBorder="1" applyAlignment="1"/>
    <xf numFmtId="0" fontId="17" fillId="0" borderId="3" xfId="0" applyFont="1" applyBorder="1" applyAlignment="1"/>
    <xf numFmtId="0" fontId="31" fillId="3" borderId="3" xfId="0" applyFont="1" applyFill="1" applyBorder="1" applyAlignment="1">
      <alignment vertical="center"/>
    </xf>
    <xf numFmtId="0" fontId="31" fillId="3" borderId="3" xfId="0" applyFont="1" applyFill="1" applyBorder="1" applyAlignment="1" applyProtection="1">
      <alignment vertical="center"/>
      <protection locked="0"/>
    </xf>
    <xf numFmtId="0" fontId="31" fillId="0" borderId="3" xfId="0" applyFont="1" applyFill="1" applyBorder="1" applyAlignment="1" applyProtection="1">
      <protection locked="0"/>
    </xf>
    <xf numFmtId="0" fontId="31" fillId="0" borderId="3" xfId="5" applyFont="1" applyFill="1" applyBorder="1" applyAlignment="1" applyProtection="1">
      <alignment vertical="center"/>
      <protection locked="0"/>
    </xf>
    <xf numFmtId="0" fontId="31" fillId="3" borderId="36" xfId="0" applyFont="1" applyFill="1" applyBorder="1" applyAlignment="1" applyProtection="1">
      <alignment vertical="center"/>
      <protection locked="0"/>
    </xf>
    <xf numFmtId="0" fontId="31" fillId="0" borderId="36" xfId="0" applyFont="1" applyFill="1" applyBorder="1" applyAlignment="1" applyProtection="1">
      <protection locked="0"/>
    </xf>
    <xf numFmtId="0" fontId="31" fillId="0" borderId="36" xfId="5" applyFont="1" applyFill="1" applyBorder="1" applyAlignment="1" applyProtection="1">
      <alignment vertical="center"/>
      <protection locked="0"/>
    </xf>
    <xf numFmtId="0" fontId="31" fillId="0" borderId="36" xfId="5" applyFont="1" applyFill="1" applyBorder="1" applyAlignment="1" applyProtection="1">
      <alignment horizontal="center" vertical="center"/>
      <protection locked="0"/>
    </xf>
    <xf numFmtId="0" fontId="44" fillId="0" borderId="3" xfId="0" applyFont="1" applyFill="1" applyBorder="1"/>
    <xf numFmtId="0" fontId="31" fillId="3" borderId="3" xfId="0" applyFont="1" applyFill="1" applyBorder="1"/>
    <xf numFmtId="0" fontId="44" fillId="0" borderId="0" xfId="0" applyFont="1"/>
    <xf numFmtId="0" fontId="0" fillId="3" borderId="0" xfId="0" applyFill="1"/>
    <xf numFmtId="0" fontId="22" fillId="3" borderId="3" xfId="0" applyFont="1" applyFill="1" applyBorder="1" applyAlignment="1">
      <alignment horizontal="center"/>
    </xf>
    <xf numFmtId="0" fontId="29" fillId="3" borderId="3" xfId="0" applyFont="1" applyFill="1" applyBorder="1" applyAlignment="1">
      <alignment horizontal="left" vertical="center" wrapText="1"/>
    </xf>
    <xf numFmtId="0" fontId="29" fillId="3" borderId="3" xfId="0" applyFont="1" applyFill="1" applyBorder="1" applyAlignment="1">
      <alignment horizontal="center" vertical="center" wrapText="1"/>
    </xf>
    <xf numFmtId="0" fontId="29" fillId="3" borderId="3" xfId="0" applyFont="1" applyFill="1" applyBorder="1" applyAlignment="1">
      <alignment horizontal="center" wrapText="1"/>
    </xf>
    <xf numFmtId="0" fontId="29" fillId="3" borderId="13" xfId="0" applyFont="1" applyFill="1" applyBorder="1" applyAlignment="1">
      <alignment horizontal="left" vertical="center" wrapText="1"/>
    </xf>
    <xf numFmtId="0" fontId="29" fillId="3" borderId="13" xfId="0" applyFont="1" applyFill="1" applyBorder="1" applyAlignment="1">
      <alignment horizontal="center" vertical="center" wrapText="1"/>
    </xf>
    <xf numFmtId="0" fontId="22" fillId="3" borderId="13" xfId="0" applyFont="1" applyFill="1" applyBorder="1" applyAlignment="1">
      <alignment horizontal="center"/>
    </xf>
    <xf numFmtId="0" fontId="29" fillId="3" borderId="3" xfId="0" applyFont="1" applyFill="1" applyBorder="1" applyAlignment="1">
      <alignment horizontal="left" vertical="center"/>
    </xf>
    <xf numFmtId="0" fontId="29" fillId="3" borderId="3" xfId="0" applyFont="1" applyFill="1" applyBorder="1" applyAlignment="1">
      <alignment horizontal="center" vertical="center"/>
    </xf>
    <xf numFmtId="0" fontId="22" fillId="3" borderId="3" xfId="0" applyFont="1" applyFill="1" applyBorder="1" applyAlignment="1">
      <alignment horizontal="center" vertical="center"/>
    </xf>
    <xf numFmtId="0" fontId="27" fillId="3" borderId="3" xfId="0" applyFont="1" applyFill="1" applyBorder="1" applyAlignment="1">
      <alignment horizontal="center"/>
    </xf>
    <xf numFmtId="0" fontId="22" fillId="3" borderId="3" xfId="0" applyFont="1" applyFill="1" applyBorder="1" applyAlignment="1">
      <alignment horizontal="center" vertical="center" wrapText="1"/>
    </xf>
    <xf numFmtId="0" fontId="0" fillId="3" borderId="0" xfId="0" applyFill="1" applyAlignment="1">
      <alignment horizontal="center"/>
    </xf>
    <xf numFmtId="0" fontId="44" fillId="3" borderId="0" xfId="0" applyFont="1" applyFill="1" applyAlignment="1">
      <alignment horizontal="center"/>
    </xf>
    <xf numFmtId="0" fontId="31" fillId="3" borderId="13" xfId="5" applyFont="1" applyFill="1" applyBorder="1" applyAlignment="1">
      <alignment horizontal="left" vertical="center"/>
    </xf>
    <xf numFmtId="0" fontId="31" fillId="3" borderId="3" xfId="5" applyFont="1" applyFill="1" applyBorder="1" applyAlignment="1">
      <alignment horizontal="left" vertical="center"/>
    </xf>
    <xf numFmtId="0" fontId="31" fillId="3" borderId="3" xfId="5" applyFont="1" applyFill="1" applyBorder="1" applyAlignment="1">
      <alignment horizontal="center" vertical="center"/>
    </xf>
    <xf numFmtId="0" fontId="31" fillId="3" borderId="9" xfId="5" applyFont="1" applyFill="1" applyBorder="1" applyAlignment="1">
      <alignment horizontal="center" vertical="center"/>
    </xf>
    <xf numFmtId="0" fontId="55" fillId="3" borderId="3" xfId="0" applyFont="1" applyFill="1" applyBorder="1"/>
    <xf numFmtId="0" fontId="55" fillId="3" borderId="3" xfId="0" applyFont="1" applyFill="1" applyBorder="1" applyAlignment="1">
      <alignment horizontal="center"/>
    </xf>
    <xf numFmtId="0" fontId="55" fillId="3" borderId="13" xfId="0" applyFont="1" applyFill="1" applyBorder="1"/>
    <xf numFmtId="0" fontId="24" fillId="0" borderId="3" xfId="0" applyFont="1" applyBorder="1" applyAlignment="1">
      <alignment vertical="center"/>
    </xf>
    <xf numFmtId="0" fontId="24" fillId="3" borderId="13" xfId="0" applyFont="1" applyFill="1" applyBorder="1" applyAlignment="1">
      <alignment vertical="center"/>
    </xf>
    <xf numFmtId="0" fontId="36" fillId="0" borderId="1" xfId="5" applyFont="1" applyBorder="1" applyAlignment="1">
      <alignment horizontal="center"/>
    </xf>
    <xf numFmtId="0" fontId="31" fillId="3" borderId="2" xfId="5" applyFont="1" applyFill="1" applyBorder="1" applyAlignment="1">
      <alignment horizontal="center" vertical="center"/>
    </xf>
    <xf numFmtId="0" fontId="31" fillId="3" borderId="13" xfId="5" applyFont="1" applyFill="1" applyBorder="1" applyAlignment="1">
      <alignment vertical="center"/>
    </xf>
    <xf numFmtId="0" fontId="31" fillId="3" borderId="58" xfId="5" applyFont="1" applyFill="1" applyBorder="1" applyAlignment="1">
      <alignment horizontal="left" vertical="center"/>
    </xf>
    <xf numFmtId="0" fontId="31" fillId="3" borderId="2" xfId="5" applyFont="1" applyFill="1" applyBorder="1" applyAlignment="1">
      <alignment vertical="center"/>
    </xf>
    <xf numFmtId="0" fontId="31" fillId="3" borderId="4" xfId="5" applyFont="1" applyFill="1" applyBorder="1" applyAlignment="1">
      <alignment horizontal="center" vertical="center"/>
    </xf>
    <xf numFmtId="0" fontId="24" fillId="3" borderId="2" xfId="0" applyFont="1" applyFill="1" applyBorder="1"/>
    <xf numFmtId="0" fontId="31" fillId="3" borderId="3" xfId="0" applyFont="1" applyFill="1" applyBorder="1" applyAlignment="1">
      <alignment horizontal="left"/>
    </xf>
    <xf numFmtId="0" fontId="17" fillId="3" borderId="3" xfId="0" applyFont="1" applyFill="1" applyBorder="1" applyAlignment="1">
      <alignment horizontal="center"/>
    </xf>
    <xf numFmtId="0" fontId="17" fillId="3" borderId="4" xfId="0" applyFont="1" applyFill="1" applyBorder="1" applyAlignment="1">
      <alignment horizontal="center"/>
    </xf>
    <xf numFmtId="0" fontId="17" fillId="3" borderId="9" xfId="0" applyFont="1" applyFill="1" applyBorder="1" applyAlignment="1">
      <alignment horizontal="center"/>
    </xf>
    <xf numFmtId="0" fontId="24" fillId="3" borderId="3" xfId="0" applyFont="1" applyFill="1" applyBorder="1" applyAlignment="1">
      <alignment horizontal="left"/>
    </xf>
    <xf numFmtId="0" fontId="24" fillId="3" borderId="58" xfId="0" applyFont="1" applyFill="1" applyBorder="1"/>
    <xf numFmtId="0" fontId="24" fillId="3" borderId="3" xfId="5" applyFont="1" applyFill="1" applyBorder="1" applyAlignment="1">
      <alignment horizontal="left" vertical="center"/>
    </xf>
    <xf numFmtId="0" fontId="56" fillId="3" borderId="3" xfId="0" applyFont="1" applyFill="1" applyBorder="1" applyAlignment="1">
      <alignment horizontal="center"/>
    </xf>
    <xf numFmtId="0" fontId="56" fillId="3" borderId="4" xfId="0" applyFont="1" applyFill="1" applyBorder="1" applyAlignment="1">
      <alignment horizontal="center"/>
    </xf>
    <xf numFmtId="0" fontId="31" fillId="3" borderId="58" xfId="5" applyFont="1" applyFill="1" applyBorder="1" applyAlignment="1">
      <alignment vertical="center"/>
    </xf>
    <xf numFmtId="0" fontId="24" fillId="3" borderId="2" xfId="0" applyFont="1" applyFill="1" applyBorder="1" applyAlignment="1"/>
    <xf numFmtId="0" fontId="31" fillId="3" borderId="2" xfId="0" applyFont="1" applyFill="1" applyBorder="1" applyAlignment="1">
      <alignment vertical="center"/>
    </xf>
    <xf numFmtId="0" fontId="18" fillId="0" borderId="0" xfId="0" applyFont="1"/>
    <xf numFmtId="0" fontId="18" fillId="0" borderId="0" xfId="0" applyFont="1" applyAlignment="1">
      <alignment horizontal="center"/>
    </xf>
    <xf numFmtId="0" fontId="18" fillId="0" borderId="0" xfId="0" applyFont="1" applyBorder="1"/>
    <xf numFmtId="0" fontId="0" fillId="3" borderId="0" xfId="0" applyFill="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44" fillId="0" borderId="0" xfId="0" applyFont="1" applyFill="1" applyAlignment="1">
      <alignment horizontal="center" vertical="center"/>
    </xf>
    <xf numFmtId="0" fontId="44" fillId="0" borderId="0" xfId="0" applyFont="1" applyAlignment="1">
      <alignment horizontal="center" vertical="center"/>
    </xf>
    <xf numFmtId="0" fontId="27" fillId="3" borderId="0" xfId="0" applyFont="1" applyFill="1" applyAlignment="1">
      <alignment vertical="center"/>
    </xf>
    <xf numFmtId="0" fontId="28" fillId="0" borderId="0" xfId="0" applyFont="1" applyBorder="1" applyAlignment="1">
      <alignment horizontal="center" vertical="center"/>
    </xf>
    <xf numFmtId="0" fontId="28" fillId="0" borderId="5" xfId="0" applyFont="1" applyBorder="1" applyAlignment="1">
      <alignment horizontal="center" vertical="center"/>
    </xf>
    <xf numFmtId="0" fontId="28" fillId="0" borderId="5" xfId="0" applyFont="1" applyFill="1" applyBorder="1" applyAlignment="1">
      <alignment horizontal="center" vertical="center"/>
    </xf>
    <xf numFmtId="0" fontId="22" fillId="3" borderId="3" xfId="0" applyFont="1" applyFill="1" applyBorder="1" applyAlignment="1">
      <alignment vertical="center"/>
    </xf>
    <xf numFmtId="0" fontId="30" fillId="0" borderId="3" xfId="0" applyFont="1" applyFill="1" applyBorder="1" applyAlignment="1">
      <alignment horizontal="center" vertical="center"/>
    </xf>
    <xf numFmtId="0" fontId="44" fillId="3" borderId="0" xfId="0" applyFont="1" applyFill="1" applyAlignment="1">
      <alignment vertical="center"/>
    </xf>
    <xf numFmtId="3" fontId="0" fillId="3" borderId="0" xfId="0" applyNumberFormat="1" applyFont="1" applyFill="1" applyAlignment="1">
      <alignment vertical="center"/>
    </xf>
    <xf numFmtId="0" fontId="0" fillId="3" borderId="0" xfId="0" applyFont="1" applyFill="1" applyAlignment="1">
      <alignment vertical="center"/>
    </xf>
    <xf numFmtId="0" fontId="44" fillId="3" borderId="5" xfId="0" applyFont="1" applyFill="1" applyBorder="1" applyAlignment="1">
      <alignment vertical="center"/>
    </xf>
    <xf numFmtId="0" fontId="22" fillId="3" borderId="13" xfId="0" applyFont="1" applyFill="1" applyBorder="1" applyAlignment="1">
      <alignment horizontal="center" vertical="center"/>
    </xf>
    <xf numFmtId="0" fontId="15" fillId="3" borderId="0" xfId="0" applyFont="1" applyFill="1" applyAlignment="1">
      <alignment vertical="center"/>
    </xf>
    <xf numFmtId="0" fontId="44" fillId="3" borderId="0" xfId="0" applyFont="1" applyFill="1" applyAlignment="1">
      <alignment horizontal="center" vertical="center"/>
    </xf>
    <xf numFmtId="0" fontId="15" fillId="0" borderId="0" xfId="0" applyFont="1" applyAlignment="1">
      <alignment horizontal="center" vertical="center"/>
    </xf>
    <xf numFmtId="0" fontId="31" fillId="3" borderId="0" xfId="5" applyFont="1" applyFill="1" applyBorder="1" applyAlignment="1">
      <alignment horizontal="center"/>
    </xf>
    <xf numFmtId="0" fontId="33" fillId="3" borderId="0" xfId="5" applyFont="1" applyFill="1" applyBorder="1" applyAlignment="1">
      <alignment horizontal="center" wrapText="1"/>
    </xf>
    <xf numFmtId="0" fontId="33" fillId="3" borderId="0" xfId="5" applyFont="1" applyFill="1" applyBorder="1" applyAlignment="1"/>
    <xf numFmtId="0" fontId="33" fillId="3" borderId="0" xfId="5" applyFont="1" applyFill="1" applyBorder="1" applyAlignment="1">
      <alignment horizontal="center"/>
    </xf>
    <xf numFmtId="0" fontId="31" fillId="3" borderId="30" xfId="5" applyFont="1" applyFill="1" applyBorder="1" applyAlignment="1">
      <alignment horizontal="center" vertical="center"/>
    </xf>
    <xf numFmtId="0" fontId="31" fillId="3" borderId="3" xfId="5" applyFont="1" applyFill="1" applyBorder="1" applyAlignment="1">
      <alignment horizontal="left" vertical="center" indent="1"/>
    </xf>
    <xf numFmtId="0" fontId="24" fillId="3" borderId="3" xfId="5" applyFont="1" applyFill="1" applyBorder="1" applyAlignment="1">
      <alignment horizontal="left" vertical="center" wrapText="1"/>
    </xf>
    <xf numFmtId="0" fontId="24" fillId="3" borderId="3" xfId="5" applyFont="1" applyFill="1" applyBorder="1" applyAlignment="1">
      <alignment horizontal="center" vertical="center"/>
    </xf>
    <xf numFmtId="0" fontId="55" fillId="3" borderId="3" xfId="0" applyNumberFormat="1" applyFont="1" applyFill="1" applyBorder="1" applyAlignment="1">
      <alignment horizontal="left" vertical="center"/>
    </xf>
    <xf numFmtId="0" fontId="31" fillId="3" borderId="3" xfId="5" applyFont="1" applyFill="1" applyBorder="1" applyAlignment="1">
      <alignment horizontal="left" vertical="center" wrapText="1"/>
    </xf>
    <xf numFmtId="0" fontId="17" fillId="3" borderId="3" xfId="0" applyFont="1" applyFill="1" applyBorder="1" applyAlignment="1">
      <alignment wrapText="1"/>
    </xf>
    <xf numFmtId="0" fontId="17" fillId="3" borderId="3" xfId="0" applyFont="1" applyFill="1" applyBorder="1"/>
    <xf numFmtId="0" fontId="17" fillId="3" borderId="3" xfId="0" applyFont="1" applyFill="1" applyBorder="1" applyAlignment="1">
      <alignment horizontal="left" vertical="center" wrapText="1"/>
    </xf>
    <xf numFmtId="0" fontId="57" fillId="3" borderId="3" xfId="0" applyFont="1" applyFill="1" applyBorder="1" applyAlignment="1">
      <alignment wrapText="1"/>
    </xf>
    <xf numFmtId="0" fontId="38" fillId="3" borderId="3" xfId="5" applyFont="1" applyFill="1" applyBorder="1" applyAlignment="1">
      <alignment horizontal="left" vertical="center" wrapText="1"/>
    </xf>
    <xf numFmtId="0" fontId="31" fillId="3" borderId="36" xfId="5" applyFont="1" applyFill="1" applyBorder="1" applyAlignment="1">
      <alignment horizontal="left" vertical="center" wrapText="1"/>
    </xf>
    <xf numFmtId="0" fontId="31" fillId="3" borderId="56" xfId="5" applyFont="1" applyFill="1" applyBorder="1" applyAlignment="1">
      <alignment horizontal="left" vertical="center"/>
    </xf>
    <xf numFmtId="0" fontId="31" fillId="3" borderId="56" xfId="5" applyFont="1" applyFill="1" applyBorder="1" applyAlignment="1">
      <alignment horizontal="center" vertical="center"/>
    </xf>
    <xf numFmtId="0" fontId="31" fillId="3" borderId="56" xfId="5" applyFont="1" applyFill="1" applyBorder="1" applyAlignment="1">
      <alignment vertical="center"/>
    </xf>
    <xf numFmtId="0" fontId="31" fillId="3" borderId="4" xfId="5" applyFont="1" applyFill="1" applyBorder="1" applyAlignment="1">
      <alignment horizontal="left" vertical="center" wrapText="1"/>
    </xf>
    <xf numFmtId="0" fontId="31" fillId="3" borderId="62" xfId="5" applyFont="1" applyFill="1" applyBorder="1" applyAlignment="1">
      <alignment horizontal="left" vertical="center"/>
    </xf>
    <xf numFmtId="0" fontId="31" fillId="3" borderId="63" xfId="5" applyFont="1" applyFill="1" applyBorder="1" applyAlignment="1">
      <alignment horizontal="left" vertical="center"/>
    </xf>
    <xf numFmtId="0" fontId="31" fillId="3" borderId="63" xfId="5" applyFont="1" applyFill="1" applyBorder="1" applyAlignment="1">
      <alignment vertical="center"/>
    </xf>
    <xf numFmtId="0" fontId="31" fillId="3" borderId="4" xfId="5" applyFont="1" applyFill="1" applyBorder="1" applyAlignment="1">
      <alignment horizontal="left" vertical="center"/>
    </xf>
    <xf numFmtId="0" fontId="31" fillId="3" borderId="57" xfId="5" applyFont="1" applyFill="1" applyBorder="1" applyAlignment="1">
      <alignment horizontal="left" vertical="center"/>
    </xf>
    <xf numFmtId="0" fontId="31" fillId="3" borderId="57" xfId="5" applyFont="1" applyFill="1" applyBorder="1" applyAlignment="1">
      <alignment vertical="center"/>
    </xf>
    <xf numFmtId="0" fontId="36" fillId="3" borderId="0" xfId="5" applyFont="1" applyFill="1" applyBorder="1" applyAlignment="1">
      <alignment horizontal="left"/>
    </xf>
    <xf numFmtId="0" fontId="24" fillId="3" borderId="3" xfId="0" applyNumberFormat="1" applyFont="1" applyFill="1" applyBorder="1" applyAlignment="1">
      <alignment horizontal="left" vertical="center"/>
    </xf>
    <xf numFmtId="0" fontId="31" fillId="3" borderId="3" xfId="5" applyFont="1" applyFill="1" applyBorder="1" applyAlignment="1">
      <alignment vertical="center" wrapText="1"/>
    </xf>
    <xf numFmtId="0" fontId="38" fillId="3" borderId="3" xfId="5" applyFont="1" applyFill="1" applyBorder="1" applyAlignment="1">
      <alignment vertical="center" wrapText="1"/>
    </xf>
    <xf numFmtId="0" fontId="17" fillId="3" borderId="3" xfId="0" applyFont="1" applyFill="1" applyBorder="1" applyAlignment="1">
      <alignment horizontal="left"/>
    </xf>
    <xf numFmtId="0" fontId="31" fillId="3" borderId="64" xfId="5" applyFont="1" applyFill="1" applyBorder="1" applyAlignment="1">
      <alignment horizontal="center" vertical="center"/>
    </xf>
    <xf numFmtId="0" fontId="31" fillId="3" borderId="64" xfId="0" applyFont="1" applyFill="1" applyBorder="1"/>
    <xf numFmtId="0" fontId="31" fillId="3" borderId="64" xfId="0" applyFont="1" applyFill="1" applyBorder="1" applyAlignment="1">
      <alignment horizontal="center"/>
    </xf>
    <xf numFmtId="0" fontId="31" fillId="3" borderId="64" xfId="5" applyFont="1" applyFill="1" applyBorder="1" applyAlignment="1">
      <alignment horizontal="left" vertical="center"/>
    </xf>
    <xf numFmtId="0" fontId="18" fillId="3" borderId="0" xfId="0" applyFont="1" applyFill="1"/>
    <xf numFmtId="0" fontId="18" fillId="3" borderId="0" xfId="0" applyFont="1" applyFill="1" applyAlignment="1">
      <alignment horizontal="center"/>
    </xf>
    <xf numFmtId="0" fontId="18" fillId="3" borderId="0" xfId="0" applyFont="1" applyFill="1" applyAlignment="1">
      <alignment horizontal="left"/>
    </xf>
    <xf numFmtId="0" fontId="24" fillId="3" borderId="0" xfId="5" applyFont="1" applyFill="1" applyBorder="1" applyAlignment="1">
      <alignment horizontal="left" vertical="center"/>
    </xf>
    <xf numFmtId="0" fontId="18" fillId="3" borderId="34" xfId="0" applyFont="1" applyFill="1" applyBorder="1"/>
    <xf numFmtId="0" fontId="0" fillId="3" borderId="0" xfId="0" applyFill="1" applyAlignment="1">
      <alignment horizontal="center" vertical="center"/>
    </xf>
    <xf numFmtId="0" fontId="0" fillId="3" borderId="0" xfId="0" applyFill="1" applyAlignment="1">
      <alignment horizontal="center" vertical="center"/>
    </xf>
    <xf numFmtId="0" fontId="36" fillId="3" borderId="0" xfId="5" applyFont="1" applyFill="1" applyBorder="1" applyAlignment="1">
      <alignment horizontal="center"/>
    </xf>
    <xf numFmtId="0" fontId="31" fillId="3" borderId="3" xfId="5" applyFont="1" applyFill="1" applyBorder="1" applyAlignment="1">
      <alignment horizontal="center" vertical="center"/>
    </xf>
    <xf numFmtId="0" fontId="0" fillId="3" borderId="0" xfId="0" applyFill="1" applyBorder="1" applyAlignment="1">
      <alignment vertical="center"/>
    </xf>
    <xf numFmtId="0" fontId="28" fillId="3" borderId="0" xfId="0" applyFont="1" applyFill="1" applyBorder="1" applyAlignment="1">
      <alignment horizontal="center" vertical="center"/>
    </xf>
    <xf numFmtId="0" fontId="28" fillId="3" borderId="5" xfId="0" applyFont="1" applyFill="1" applyBorder="1" applyAlignment="1">
      <alignment horizontal="center" vertical="center"/>
    </xf>
    <xf numFmtId="0" fontId="30" fillId="3" borderId="3" xfId="0" applyFont="1" applyFill="1" applyBorder="1" applyAlignment="1">
      <alignment horizontal="center" vertical="center"/>
    </xf>
    <xf numFmtId="0" fontId="44" fillId="3" borderId="0" xfId="0" applyFont="1" applyFill="1" applyBorder="1" applyAlignment="1">
      <alignment vertical="center"/>
    </xf>
    <xf numFmtId="3" fontId="0" fillId="3" borderId="0" xfId="0" applyNumberFormat="1" applyFont="1" applyFill="1" applyBorder="1" applyAlignment="1">
      <alignment vertical="center"/>
    </xf>
    <xf numFmtId="0" fontId="0" fillId="3" borderId="0" xfId="0" applyFont="1" applyFill="1" applyBorder="1" applyAlignment="1">
      <alignment vertical="center"/>
    </xf>
    <xf numFmtId="0" fontId="15" fillId="3" borderId="0" xfId="0" applyFont="1" applyFill="1" applyBorder="1" applyAlignment="1">
      <alignment vertical="center"/>
    </xf>
    <xf numFmtId="0" fontId="15" fillId="3" borderId="0" xfId="0" applyFont="1" applyFill="1" applyAlignment="1">
      <alignment horizontal="center" vertical="center"/>
    </xf>
    <xf numFmtId="0" fontId="24" fillId="3" borderId="0" xfId="5" applyFont="1" applyFill="1" applyBorder="1" applyAlignment="1">
      <alignment horizontal="center"/>
    </xf>
    <xf numFmtId="0" fontId="32" fillId="3" borderId="0" xfId="5" applyFont="1" applyFill="1" applyBorder="1" applyAlignment="1">
      <alignment horizontal="center" wrapText="1"/>
    </xf>
    <xf numFmtId="0" fontId="32" fillId="3" borderId="0" xfId="5" applyFont="1" applyFill="1" applyBorder="1" applyAlignment="1">
      <alignment horizontal="center"/>
    </xf>
    <xf numFmtId="0" fontId="24" fillId="3" borderId="11" xfId="5" applyFont="1" applyFill="1" applyBorder="1" applyAlignment="1">
      <alignment horizontal="center" vertical="center"/>
    </xf>
    <xf numFmtId="0" fontId="38" fillId="3" borderId="13" xfId="5" applyFont="1" applyFill="1" applyBorder="1" applyAlignment="1">
      <alignment horizontal="center" vertical="center"/>
    </xf>
    <xf numFmtId="0" fontId="38" fillId="3" borderId="13" xfId="5" applyFont="1" applyFill="1" applyBorder="1" applyAlignment="1">
      <alignment horizontal="left" vertical="center" wrapText="1"/>
    </xf>
    <xf numFmtId="0" fontId="38" fillId="3" borderId="3" xfId="5" applyFont="1" applyFill="1" applyBorder="1" applyAlignment="1">
      <alignment horizontal="center" vertical="center"/>
    </xf>
    <xf numFmtId="0" fontId="38" fillId="3" borderId="3" xfId="5" applyFont="1" applyFill="1" applyBorder="1" applyAlignment="1">
      <alignment horizontal="center" vertical="center" wrapText="1"/>
    </xf>
    <xf numFmtId="0" fontId="38" fillId="3" borderId="13" xfId="0" applyFont="1" applyFill="1" applyBorder="1"/>
    <xf numFmtId="0" fontId="38" fillId="3" borderId="13" xfId="0" applyFont="1" applyFill="1" applyBorder="1" applyAlignment="1">
      <alignment horizontal="center"/>
    </xf>
    <xf numFmtId="0" fontId="24" fillId="3" borderId="13" xfId="5" applyFont="1" applyFill="1" applyBorder="1" applyAlignment="1">
      <alignment horizontal="center" vertical="center"/>
    </xf>
    <xf numFmtId="0" fontId="38" fillId="3" borderId="3" xfId="0" applyFont="1" applyFill="1" applyBorder="1"/>
    <xf numFmtId="0" fontId="38" fillId="3" borderId="3" xfId="0" applyFont="1" applyFill="1" applyBorder="1" applyAlignment="1">
      <alignment horizontal="center"/>
    </xf>
    <xf numFmtId="0" fontId="38" fillId="3" borderId="0" xfId="0" applyFont="1" applyFill="1"/>
    <xf numFmtId="0" fontId="58" fillId="3" borderId="3" xfId="0" applyFont="1" applyFill="1" applyBorder="1" applyAlignment="1">
      <alignment horizontal="center"/>
    </xf>
    <xf numFmtId="0" fontId="10" fillId="3" borderId="3" xfId="5" applyFont="1" applyFill="1" applyBorder="1" applyAlignment="1">
      <alignment horizontal="left" vertical="center" wrapText="1"/>
    </xf>
    <xf numFmtId="0" fontId="10" fillId="3" borderId="3" xfId="5" applyFont="1" applyFill="1" applyBorder="1" applyAlignment="1">
      <alignment horizontal="center" vertical="center"/>
    </xf>
    <xf numFmtId="0" fontId="15" fillId="3" borderId="3" xfId="0" applyFont="1" applyFill="1" applyBorder="1" applyAlignment="1">
      <alignment wrapText="1"/>
    </xf>
    <xf numFmtId="0" fontId="15" fillId="3" borderId="3" xfId="0" applyFont="1" applyFill="1" applyBorder="1" applyAlignment="1">
      <alignment horizontal="center"/>
    </xf>
    <xf numFmtId="0" fontId="24" fillId="3" borderId="3" xfId="5" applyFont="1" applyFill="1" applyBorder="1" applyAlignment="1">
      <alignment horizontal="left" vertical="center" indent="1"/>
    </xf>
    <xf numFmtId="0" fontId="24" fillId="3" borderId="4" xfId="5" applyFont="1" applyFill="1" applyBorder="1" applyAlignment="1">
      <alignment horizontal="left" vertical="center" wrapText="1"/>
    </xf>
    <xf numFmtId="0" fontId="24" fillId="3" borderId="57" xfId="5" applyFont="1" applyFill="1" applyBorder="1" applyAlignment="1">
      <alignment horizontal="center" vertical="center"/>
    </xf>
    <xf numFmtId="1" fontId="36" fillId="3" borderId="0" xfId="5" applyNumberFormat="1" applyFont="1" applyFill="1" applyBorder="1" applyAlignment="1">
      <alignment horizontal="center"/>
    </xf>
    <xf numFmtId="0" fontId="36" fillId="3" borderId="0" xfId="5" applyFont="1" applyFill="1" applyBorder="1" applyAlignment="1"/>
    <xf numFmtId="1" fontId="31" fillId="3" borderId="3" xfId="5" applyNumberFormat="1" applyFont="1" applyFill="1" applyBorder="1" applyAlignment="1">
      <alignment horizontal="center" vertical="center"/>
    </xf>
    <xf numFmtId="0" fontId="31" fillId="3" borderId="13" xfId="5" applyFont="1" applyFill="1" applyBorder="1" applyAlignment="1">
      <alignment horizontal="center" vertical="center"/>
    </xf>
    <xf numFmtId="0" fontId="31" fillId="3" borderId="3" xfId="0" applyFont="1" applyFill="1" applyBorder="1" applyAlignment="1">
      <alignment horizontal="center"/>
    </xf>
    <xf numFmtId="0" fontId="24" fillId="3" borderId="3" xfId="0" applyFont="1" applyFill="1" applyBorder="1" applyAlignment="1">
      <alignment horizontal="center"/>
    </xf>
    <xf numFmtId="0" fontId="24" fillId="3" borderId="3" xfId="0" applyNumberFormat="1" applyFont="1" applyFill="1" applyBorder="1" applyAlignment="1">
      <alignment vertical="center"/>
    </xf>
    <xf numFmtId="0" fontId="24" fillId="3" borderId="3" xfId="0" applyNumberFormat="1" applyFont="1" applyFill="1" applyBorder="1" applyAlignment="1">
      <alignment horizontal="center" vertical="center"/>
    </xf>
    <xf numFmtId="0" fontId="24" fillId="3" borderId="0" xfId="0" applyFont="1" applyFill="1" applyAlignment="1">
      <alignment horizontal="center"/>
    </xf>
    <xf numFmtId="0" fontId="15" fillId="3" borderId="3" xfId="0" applyFont="1" applyFill="1" applyBorder="1" applyAlignment="1">
      <alignment horizontal="center" wrapText="1"/>
    </xf>
    <xf numFmtId="0" fontId="24" fillId="3" borderId="3" xfId="0" applyFont="1" applyFill="1" applyBorder="1" applyAlignment="1">
      <alignment wrapText="1"/>
    </xf>
    <xf numFmtId="0" fontId="55" fillId="3" borderId="3" xfId="0" applyFont="1" applyFill="1" applyBorder="1" applyAlignment="1">
      <alignment wrapText="1"/>
    </xf>
    <xf numFmtId="0" fontId="10" fillId="3" borderId="3" xfId="5" applyFont="1" applyFill="1" applyBorder="1" applyAlignment="1">
      <alignment vertical="center"/>
    </xf>
    <xf numFmtId="0" fontId="38" fillId="3" borderId="3" xfId="0" applyFont="1" applyFill="1" applyBorder="1" applyAlignment="1">
      <alignment vertical="center"/>
    </xf>
    <xf numFmtId="0" fontId="38" fillId="3" borderId="3" xfId="0" applyFont="1" applyFill="1" applyBorder="1" applyAlignment="1">
      <alignment horizontal="center" vertical="center"/>
    </xf>
    <xf numFmtId="0" fontId="38" fillId="3" borderId="3" xfId="0" applyFont="1" applyFill="1" applyBorder="1" applyAlignment="1">
      <alignment vertical="center" wrapText="1"/>
    </xf>
    <xf numFmtId="0" fontId="15" fillId="3" borderId="3" xfId="0" applyFont="1" applyFill="1" applyBorder="1"/>
    <xf numFmtId="1" fontId="10" fillId="3" borderId="64" xfId="5" applyNumberFormat="1" applyFont="1" applyFill="1" applyBorder="1" applyAlignment="1">
      <alignment horizontal="center" vertical="center"/>
    </xf>
    <xf numFmtId="0" fontId="10" fillId="3" borderId="64" xfId="0" applyFont="1" applyFill="1" applyBorder="1" applyAlignment="1"/>
    <xf numFmtId="0" fontId="10" fillId="3" borderId="64" xfId="0" applyFont="1" applyFill="1" applyBorder="1" applyAlignment="1">
      <alignment horizontal="center"/>
    </xf>
    <xf numFmtId="0" fontId="10" fillId="3" borderId="64" xfId="5" applyFont="1" applyFill="1" applyBorder="1" applyAlignment="1">
      <alignment horizontal="center" vertical="center"/>
    </xf>
    <xf numFmtId="1" fontId="0" fillId="3" borderId="0" xfId="0" applyNumberFormat="1" applyFont="1" applyFill="1"/>
    <xf numFmtId="0" fontId="0" fillId="3" borderId="0" xfId="0" applyFont="1" applyFill="1" applyAlignment="1"/>
    <xf numFmtId="0" fontId="0" fillId="3" borderId="0" xfId="0" applyFont="1" applyFill="1" applyAlignment="1">
      <alignment horizontal="center"/>
    </xf>
    <xf numFmtId="0" fontId="38" fillId="3" borderId="0" xfId="5" applyFont="1" applyFill="1" applyBorder="1" applyAlignment="1">
      <alignment horizontal="center" vertical="center"/>
    </xf>
    <xf numFmtId="0" fontId="0" fillId="3" borderId="0" xfId="0" applyFont="1" applyFill="1"/>
    <xf numFmtId="0" fontId="0" fillId="3" borderId="34" xfId="0" applyFont="1" applyFill="1" applyBorder="1"/>
    <xf numFmtId="0" fontId="22" fillId="0" borderId="3" xfId="0" applyNumberFormat="1" applyFont="1" applyFill="1" applyBorder="1" applyAlignment="1" applyProtection="1">
      <alignment vertical="center"/>
    </xf>
    <xf numFmtId="0" fontId="30" fillId="0" borderId="3" xfId="0" applyNumberFormat="1" applyFont="1" applyFill="1" applyBorder="1" applyAlignment="1" applyProtection="1">
      <alignment horizontal="center" vertical="center"/>
    </xf>
    <xf numFmtId="0" fontId="22" fillId="3" borderId="3" xfId="0" applyNumberFormat="1" applyFont="1" applyFill="1" applyBorder="1" applyAlignment="1" applyProtection="1">
      <alignment horizontal="center" vertical="center"/>
    </xf>
    <xf numFmtId="0" fontId="29" fillId="3" borderId="3" xfId="0" applyNumberFormat="1" applyFont="1" applyFill="1" applyBorder="1" applyAlignment="1" applyProtection="1">
      <alignment horizontal="left" vertical="center" wrapText="1"/>
    </xf>
    <xf numFmtId="0" fontId="29" fillId="3" borderId="3" xfId="0" applyNumberFormat="1" applyFont="1" applyFill="1" applyBorder="1" applyAlignment="1" applyProtection="1">
      <alignment horizontal="center" vertical="center" wrapText="1"/>
    </xf>
    <xf numFmtId="0" fontId="59" fillId="3" borderId="0" xfId="0" applyFont="1" applyFill="1"/>
    <xf numFmtId="0" fontId="29" fillId="3" borderId="13" xfId="0" applyNumberFormat="1" applyFont="1" applyFill="1" applyBorder="1" applyAlignment="1" applyProtection="1">
      <alignment horizontal="left" vertical="center" wrapText="1"/>
    </xf>
    <xf numFmtId="0" fontId="29" fillId="3" borderId="13" xfId="0" applyNumberFormat="1" applyFont="1" applyFill="1" applyBorder="1" applyAlignment="1" applyProtection="1">
      <alignment horizontal="center" vertical="center" wrapText="1"/>
    </xf>
    <xf numFmtId="0" fontId="22" fillId="3" borderId="13" xfId="0" applyNumberFormat="1" applyFont="1" applyFill="1" applyBorder="1" applyAlignment="1" applyProtection="1">
      <alignment horizontal="center" vertical="center"/>
    </xf>
    <xf numFmtId="0" fontId="29" fillId="3" borderId="3" xfId="0" applyNumberFormat="1" applyFont="1" applyFill="1" applyBorder="1" applyAlignment="1" applyProtection="1">
      <alignment horizontal="left" vertical="center"/>
    </xf>
    <xf numFmtId="0" fontId="29" fillId="3" borderId="3" xfId="0" applyNumberFormat="1" applyFont="1" applyFill="1" applyBorder="1" applyAlignment="1" applyProtection="1">
      <alignment horizontal="center" vertical="center"/>
    </xf>
    <xf numFmtId="0" fontId="60" fillId="0" borderId="3" xfId="0" applyNumberFormat="1" applyFont="1" applyFill="1" applyBorder="1" applyAlignment="1" applyProtection="1">
      <alignment horizontal="center" vertical="center" wrapText="1"/>
    </xf>
    <xf numFmtId="1" fontId="41" fillId="3" borderId="0" xfId="5" applyNumberFormat="1" applyFont="1" applyFill="1" applyBorder="1" applyAlignment="1">
      <alignment horizontal="center"/>
    </xf>
    <xf numFmtId="0" fontId="41" fillId="3" borderId="0" xfId="5" applyFont="1" applyFill="1" applyBorder="1" applyAlignment="1"/>
    <xf numFmtId="0" fontId="41" fillId="3" borderId="0" xfId="5" applyFont="1" applyFill="1" applyBorder="1" applyAlignment="1">
      <alignment horizontal="center"/>
    </xf>
    <xf numFmtId="49" fontId="41" fillId="3" borderId="0" xfId="5" applyNumberFormat="1" applyFont="1" applyFill="1" applyBorder="1" applyAlignment="1">
      <alignment horizontal="center"/>
    </xf>
    <xf numFmtId="0" fontId="41" fillId="3" borderId="3" xfId="5" applyFont="1" applyFill="1" applyBorder="1" applyAlignment="1">
      <alignment horizontal="center" vertical="center"/>
    </xf>
    <xf numFmtId="1" fontId="41" fillId="3" borderId="3" xfId="5" applyNumberFormat="1" applyFont="1" applyFill="1" applyBorder="1" applyAlignment="1">
      <alignment horizontal="center" vertical="center"/>
    </xf>
    <xf numFmtId="0" fontId="41" fillId="3" borderId="13" xfId="5" applyFont="1" applyFill="1" applyBorder="1" applyAlignment="1">
      <alignment vertical="center"/>
    </xf>
    <xf numFmtId="0" fontId="41" fillId="3" borderId="13" xfId="5" applyFont="1" applyFill="1" applyBorder="1" applyAlignment="1">
      <alignment horizontal="center" vertical="center"/>
    </xf>
    <xf numFmtId="0" fontId="61" fillId="3" borderId="13" xfId="0" applyFont="1" applyFill="1" applyBorder="1"/>
    <xf numFmtId="0" fontId="61" fillId="3" borderId="13" xfId="0" applyFont="1" applyFill="1" applyBorder="1" applyAlignment="1">
      <alignment horizontal="center"/>
    </xf>
    <xf numFmtId="0" fontId="61" fillId="3" borderId="3" xfId="0" applyFont="1" applyFill="1" applyBorder="1" applyAlignment="1">
      <alignment horizontal="center"/>
    </xf>
    <xf numFmtId="0" fontId="61" fillId="3" borderId="3" xfId="0" applyFont="1" applyFill="1" applyBorder="1"/>
    <xf numFmtId="49" fontId="61" fillId="3" borderId="3" xfId="0" applyNumberFormat="1" applyFont="1" applyFill="1" applyBorder="1" applyAlignment="1">
      <alignment horizontal="center"/>
    </xf>
    <xf numFmtId="0" fontId="41" fillId="3" borderId="3" xfId="5" applyFont="1" applyFill="1" applyBorder="1" applyAlignment="1">
      <alignment vertical="center"/>
    </xf>
    <xf numFmtId="49" fontId="41" fillId="3" borderId="3" xfId="5" applyNumberFormat="1" applyFont="1" applyFill="1" applyBorder="1" applyAlignment="1">
      <alignment horizontal="center" vertical="center"/>
    </xf>
    <xf numFmtId="0" fontId="62" fillId="3" borderId="3" xfId="0" applyFont="1" applyFill="1" applyBorder="1" applyAlignment="1">
      <alignment horizontal="center"/>
    </xf>
    <xf numFmtId="49" fontId="62" fillId="3" borderId="3" xfId="0" applyNumberFormat="1" applyFont="1" applyFill="1" applyBorder="1" applyAlignment="1">
      <alignment horizontal="center"/>
    </xf>
    <xf numFmtId="1" fontId="24" fillId="3" borderId="0" xfId="5" applyNumberFormat="1" applyFont="1" applyFill="1" applyBorder="1" applyAlignment="1">
      <alignment horizontal="center"/>
    </xf>
    <xf numFmtId="0" fontId="24" fillId="3" borderId="0" xfId="5" applyFont="1" applyFill="1" applyBorder="1" applyAlignment="1"/>
    <xf numFmtId="1" fontId="24" fillId="3" borderId="3" xfId="5" applyNumberFormat="1" applyFont="1" applyFill="1" applyBorder="1" applyAlignment="1">
      <alignment horizontal="center" vertical="center"/>
    </xf>
    <xf numFmtId="0" fontId="24" fillId="3" borderId="13" xfId="5" applyFont="1" applyFill="1" applyBorder="1" applyAlignment="1">
      <alignment vertical="center"/>
    </xf>
    <xf numFmtId="0" fontId="55" fillId="3" borderId="13" xfId="0" applyFont="1" applyFill="1" applyBorder="1" applyAlignment="1">
      <alignment horizontal="center"/>
    </xf>
    <xf numFmtId="0" fontId="63" fillId="3" borderId="3" xfId="0" applyFont="1" applyFill="1" applyBorder="1" applyAlignment="1">
      <alignment horizontal="center"/>
    </xf>
    <xf numFmtId="0" fontId="64" fillId="3" borderId="3" xfId="0" applyNumberFormat="1"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wrapText="1"/>
    </xf>
    <xf numFmtId="0" fontId="24" fillId="3" borderId="3" xfId="5" applyFont="1" applyFill="1" applyBorder="1" applyAlignment="1">
      <alignment horizontal="center" vertical="center"/>
    </xf>
    <xf numFmtId="0" fontId="65" fillId="0" borderId="0" xfId="0" applyFont="1" applyAlignment="1">
      <alignment horizontal="center" vertical="center" wrapText="1"/>
    </xf>
    <xf numFmtId="0" fontId="65" fillId="0" borderId="0" xfId="0" applyFont="1" applyAlignment="1">
      <alignment horizontal="left" vertical="center" wrapText="1"/>
    </xf>
    <xf numFmtId="49" fontId="65" fillId="0" borderId="0" xfId="0" applyNumberFormat="1" applyFont="1" applyAlignment="1">
      <alignment horizontal="center" vertical="center" wrapText="1"/>
    </xf>
    <xf numFmtId="0" fontId="66" fillId="0" borderId="0" xfId="0" applyFont="1" applyAlignment="1">
      <alignment horizontal="center" vertical="center" wrapText="1"/>
    </xf>
    <xf numFmtId="0" fontId="63" fillId="0" borderId="0" xfId="0" applyFont="1" applyAlignment="1">
      <alignment horizontal="center" vertical="center" wrapText="1"/>
    </xf>
    <xf numFmtId="49" fontId="63" fillId="0" borderId="0" xfId="0" applyNumberFormat="1" applyFont="1" applyAlignment="1">
      <alignment horizontal="center" vertical="center" wrapText="1"/>
    </xf>
    <xf numFmtId="0" fontId="63" fillId="3" borderId="0" xfId="0" applyFont="1" applyFill="1" applyAlignment="1">
      <alignment horizontal="center" vertical="center"/>
    </xf>
    <xf numFmtId="0" fontId="63" fillId="3" borderId="0" xfId="0" applyFont="1" applyFill="1" applyAlignment="1">
      <alignment vertical="center" wrapText="1"/>
    </xf>
    <xf numFmtId="0" fontId="63" fillId="3" borderId="0" xfId="0" applyFont="1" applyFill="1" applyAlignment="1">
      <alignment horizontal="center" vertical="center" wrapText="1"/>
    </xf>
    <xf numFmtId="49" fontId="63" fillId="3" borderId="0" xfId="0" applyNumberFormat="1" applyFont="1" applyFill="1" applyAlignment="1">
      <alignment horizontal="center" vertical="center" wrapText="1"/>
    </xf>
    <xf numFmtId="0" fontId="24" fillId="0" borderId="13"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3"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3" xfId="0" applyFont="1" applyBorder="1" applyAlignment="1">
      <alignment horizontal="center" vertical="center" wrapText="1"/>
    </xf>
    <xf numFmtId="0" fontId="24" fillId="3" borderId="13" xfId="5" applyFont="1" applyFill="1" applyBorder="1" applyAlignment="1">
      <alignment horizontal="left" vertical="center" wrapText="1"/>
    </xf>
    <xf numFmtId="49" fontId="55" fillId="0" borderId="3" xfId="0" applyNumberFormat="1" applyFont="1" applyBorder="1" applyAlignment="1">
      <alignment horizontal="center" vertical="center" wrapText="1"/>
    </xf>
    <xf numFmtId="0" fontId="55" fillId="0" borderId="3" xfId="0" applyFont="1" applyBorder="1" applyAlignment="1">
      <alignment horizontal="left" vertical="center" wrapText="1"/>
    </xf>
    <xf numFmtId="0" fontId="55" fillId="0" borderId="13" xfId="0" applyFont="1" applyBorder="1" applyAlignment="1">
      <alignment horizontal="left" vertical="center" wrapText="1"/>
    </xf>
    <xf numFmtId="0" fontId="24" fillId="3" borderId="13" xfId="5" applyFont="1" applyFill="1" applyBorder="1" applyAlignment="1">
      <alignment horizontal="center" vertical="center" wrapText="1"/>
    </xf>
    <xf numFmtId="49" fontId="24" fillId="3" borderId="13" xfId="5" applyNumberFormat="1" applyFont="1" applyFill="1" applyBorder="1" applyAlignment="1">
      <alignment horizontal="center" vertical="center" wrapText="1"/>
    </xf>
    <xf numFmtId="0" fontId="24" fillId="3" borderId="3" xfId="0" applyFont="1" applyFill="1" applyBorder="1" applyAlignment="1">
      <alignment horizontal="left" vertical="center" wrapText="1"/>
    </xf>
    <xf numFmtId="49" fontId="24" fillId="3" borderId="3" xfId="0" applyNumberFormat="1"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xf>
    <xf numFmtId="0" fontId="24" fillId="3" borderId="3" xfId="0" applyFont="1" applyFill="1" applyBorder="1" applyAlignment="1">
      <alignment vertical="center" wrapText="1"/>
    </xf>
    <xf numFmtId="0" fontId="24" fillId="3" borderId="3" xfId="5" applyFont="1" applyFill="1" applyBorder="1" applyAlignment="1">
      <alignment vertical="center" wrapText="1"/>
    </xf>
    <xf numFmtId="0" fontId="24" fillId="3" borderId="3" xfId="5" applyFont="1" applyFill="1" applyBorder="1" applyAlignment="1">
      <alignment horizontal="center" vertical="center" wrapText="1"/>
    </xf>
    <xf numFmtId="49" fontId="24" fillId="3" borderId="3" xfId="5" applyNumberFormat="1" applyFont="1" applyFill="1" applyBorder="1" applyAlignment="1">
      <alignment horizontal="center" vertical="center" wrapText="1"/>
    </xf>
    <xf numFmtId="0" fontId="55" fillId="3" borderId="3" xfId="0" applyFont="1" applyFill="1" applyBorder="1" applyAlignment="1">
      <alignment horizontal="center" vertical="center" wrapText="1"/>
    </xf>
    <xf numFmtId="49" fontId="55" fillId="3" borderId="3" xfId="0" applyNumberFormat="1" applyFont="1" applyFill="1" applyBorder="1" applyAlignment="1">
      <alignment horizontal="center" vertical="center" wrapText="1"/>
    </xf>
    <xf numFmtId="0" fontId="67" fillId="3" borderId="3" xfId="0" applyFont="1" applyFill="1" applyBorder="1" applyAlignment="1">
      <alignment vertical="center" wrapText="1"/>
    </xf>
    <xf numFmtId="0" fontId="55" fillId="3" borderId="3" xfId="0" applyFont="1" applyFill="1" applyBorder="1" applyAlignment="1">
      <alignment horizontal="center" vertical="center"/>
    </xf>
    <xf numFmtId="49" fontId="55" fillId="3" borderId="0" xfId="0" applyNumberFormat="1" applyFont="1" applyFill="1" applyAlignment="1">
      <alignment horizontal="center" vertical="center" wrapText="1"/>
    </xf>
    <xf numFmtId="0" fontId="55" fillId="3" borderId="3" xfId="0" applyFont="1" applyFill="1" applyBorder="1" applyAlignment="1">
      <alignment vertical="center" wrapText="1"/>
    </xf>
    <xf numFmtId="0" fontId="24" fillId="3" borderId="3" xfId="0" applyFont="1" applyFill="1" applyBorder="1" applyAlignment="1">
      <alignment horizontal="left" wrapText="1"/>
    </xf>
    <xf numFmtId="0" fontId="41" fillId="3" borderId="3" xfId="0" applyFont="1" applyFill="1" applyBorder="1" applyAlignment="1">
      <alignment horizontal="center"/>
    </xf>
    <xf numFmtId="0" fontId="24" fillId="3" borderId="13" xfId="0" applyFont="1" applyFill="1" applyBorder="1" applyAlignment="1">
      <alignment horizontal="center" vertical="center"/>
    </xf>
    <xf numFmtId="0" fontId="24" fillId="3" borderId="0" xfId="0" applyFont="1" applyFill="1" applyAlignment="1">
      <alignment vertical="center" wrapText="1"/>
    </xf>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0" borderId="0" xfId="0" applyFont="1" applyAlignment="1">
      <alignment horizontal="left" vertical="center" wrapText="1"/>
    </xf>
    <xf numFmtId="0" fontId="24" fillId="0" borderId="4"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58" xfId="0" applyFont="1" applyBorder="1" applyAlignment="1">
      <alignment horizontal="center" vertical="center" wrapText="1"/>
    </xf>
    <xf numFmtId="0" fontId="0" fillId="0" borderId="0" xfId="0" applyFont="1"/>
    <xf numFmtId="0" fontId="68" fillId="0" borderId="3" xfId="0" applyFont="1" applyBorder="1" applyAlignment="1">
      <alignment horizontal="center" vertical="center" wrapText="1"/>
    </xf>
    <xf numFmtId="0" fontId="69" fillId="0" borderId="0" xfId="0" applyFont="1" applyAlignment="1">
      <alignment horizontal="center"/>
    </xf>
    <xf numFmtId="0" fontId="69" fillId="0" borderId="0" xfId="0" applyFont="1"/>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13" xfId="0"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41" fillId="3" borderId="13" xfId="5" applyFont="1" applyFill="1" applyBorder="1" applyAlignment="1">
      <alignment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xf>
    <xf numFmtId="0" fontId="24" fillId="3" borderId="13" xfId="0"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64" fillId="0" borderId="3" xfId="0" applyNumberFormat="1" applyFont="1" applyFill="1" applyBorder="1" applyAlignment="1" applyProtection="1">
      <alignment horizontal="center" vertical="center"/>
    </xf>
    <xf numFmtId="0" fontId="22" fillId="0" borderId="3" xfId="0" applyNumberFormat="1" applyFont="1" applyFill="1" applyBorder="1" applyAlignment="1" applyProtection="1">
      <alignment horizontal="center" vertical="center"/>
    </xf>
    <xf numFmtId="0" fontId="60" fillId="0" borderId="3"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xf>
    <xf numFmtId="0" fontId="29" fillId="0" borderId="3" xfId="0" applyNumberFormat="1"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xf>
    <xf numFmtId="0" fontId="54" fillId="0" borderId="0" xfId="0" applyFont="1" applyFill="1"/>
    <xf numFmtId="0" fontId="66" fillId="3" borderId="3" xfId="0" applyFont="1" applyFill="1" applyBorder="1" applyAlignment="1">
      <alignment horizontal="center" vertical="center" wrapText="1"/>
    </xf>
    <xf numFmtId="0" fontId="71" fillId="3" borderId="3" xfId="0" applyFont="1" applyFill="1" applyBorder="1" applyAlignment="1">
      <alignment horizontal="center" vertical="center" wrapText="1"/>
    </xf>
    <xf numFmtId="0" fontId="71" fillId="3" borderId="3" xfId="0" applyFont="1" applyFill="1" applyBorder="1" applyAlignment="1">
      <alignment horizontal="center" vertical="center"/>
    </xf>
    <xf numFmtId="0" fontId="72" fillId="3" borderId="0" xfId="0" applyFont="1" applyFill="1" applyAlignment="1">
      <alignment horizontal="center" vertical="center"/>
    </xf>
    <xf numFmtId="0" fontId="72" fillId="3" borderId="0" xfId="0" applyFont="1" applyFill="1" applyAlignment="1">
      <alignment vertical="center" wrapText="1"/>
    </xf>
    <xf numFmtId="0" fontId="72" fillId="3" borderId="0" xfId="0" applyFont="1" applyFill="1" applyAlignment="1">
      <alignment horizontal="center" vertical="center" wrapText="1"/>
    </xf>
    <xf numFmtId="49" fontId="72" fillId="3" borderId="0" xfId="0" applyNumberFormat="1" applyFont="1" applyFill="1" applyAlignment="1">
      <alignment horizontal="center" vertical="center" wrapText="1"/>
    </xf>
    <xf numFmtId="0" fontId="73" fillId="3" borderId="0" xfId="0" applyFont="1" applyFill="1" applyAlignment="1">
      <alignment horizontal="center" vertical="center"/>
    </xf>
    <xf numFmtId="0" fontId="71" fillId="0" borderId="3" xfId="0" applyFont="1" applyFill="1" applyBorder="1" applyAlignment="1">
      <alignment horizontal="center" vertical="center"/>
    </xf>
    <xf numFmtId="0" fontId="71" fillId="3" borderId="3" xfId="5" applyFont="1" applyFill="1" applyBorder="1" applyAlignment="1">
      <alignment horizontal="center" vertical="center"/>
    </xf>
    <xf numFmtId="0" fontId="66" fillId="3" borderId="3" xfId="0" applyFont="1" applyFill="1" applyBorder="1" applyAlignment="1">
      <alignment horizontal="center" vertical="center"/>
    </xf>
    <xf numFmtId="0" fontId="66" fillId="0" borderId="3" xfId="0" applyFont="1" applyFill="1" applyBorder="1" applyAlignment="1">
      <alignment horizontal="center" vertical="center" wrapText="1"/>
    </xf>
    <xf numFmtId="0" fontId="66" fillId="0" borderId="56" xfId="0" applyFont="1" applyFill="1" applyBorder="1" applyAlignment="1">
      <alignment horizontal="center"/>
    </xf>
    <xf numFmtId="0" fontId="66" fillId="0" borderId="3" xfId="0" applyFont="1" applyFill="1" applyBorder="1" applyAlignment="1">
      <alignment horizontal="center"/>
    </xf>
    <xf numFmtId="0" fontId="74" fillId="0" borderId="3" xfId="0" applyFont="1" applyFill="1" applyBorder="1" applyAlignment="1">
      <alignment horizontal="center"/>
    </xf>
    <xf numFmtId="0" fontId="74" fillId="0" borderId="3" xfId="0" applyFont="1" applyFill="1" applyBorder="1" applyAlignment="1">
      <alignment horizontal="center" vertical="center"/>
    </xf>
    <xf numFmtId="0" fontId="68" fillId="0" borderId="0" xfId="0" applyFont="1" applyAlignment="1">
      <alignment horizontal="center" vertical="center" wrapText="1"/>
    </xf>
    <xf numFmtId="0" fontId="24" fillId="0" borderId="0" xfId="0" applyFont="1" applyAlignment="1">
      <alignment horizontal="center" vertical="center" wrapText="1"/>
    </xf>
    <xf numFmtId="0" fontId="24" fillId="3" borderId="0" xfId="0" applyFont="1" applyFill="1" applyAlignment="1">
      <alignment horizontal="center" vertical="center"/>
    </xf>
    <xf numFmtId="0" fontId="15" fillId="0" borderId="0" xfId="0" applyFont="1"/>
    <xf numFmtId="0" fontId="55" fillId="3" borderId="3" xfId="0" applyFont="1" applyFill="1" applyBorder="1" applyAlignment="1">
      <alignment horizontal="left" vertical="center" wrapText="1"/>
    </xf>
    <xf numFmtId="0" fontId="24" fillId="3" borderId="13" xfId="0" applyFont="1" applyFill="1" applyBorder="1" applyAlignment="1">
      <alignment horizontal="left" vertical="center" wrapText="1"/>
    </xf>
    <xf numFmtId="49" fontId="55" fillId="0" borderId="3" xfId="0" applyNumberFormat="1" applyFont="1" applyFill="1" applyBorder="1" applyAlignment="1">
      <alignment horizontal="center" vertical="center" wrapText="1"/>
    </xf>
    <xf numFmtId="0" fontId="55" fillId="3" borderId="13" xfId="0" applyFont="1" applyFill="1" applyBorder="1" applyAlignment="1">
      <alignment horizontal="center" vertical="center" wrapText="1"/>
    </xf>
    <xf numFmtId="0" fontId="47" fillId="3" borderId="13" xfId="5" applyFont="1" applyFill="1" applyBorder="1" applyAlignment="1">
      <alignment horizontal="left" vertical="center" wrapText="1"/>
    </xf>
    <xf numFmtId="0" fontId="47" fillId="3" borderId="13" xfId="5" applyFont="1" applyFill="1" applyBorder="1" applyAlignment="1">
      <alignment horizontal="center" vertical="center"/>
    </xf>
    <xf numFmtId="0" fontId="47" fillId="3" borderId="3" xfId="5" applyFont="1" applyFill="1" applyBorder="1" applyAlignment="1">
      <alignment wrapText="1"/>
    </xf>
    <xf numFmtId="0" fontId="47" fillId="3" borderId="3" xfId="5" applyFont="1" applyFill="1" applyBorder="1" applyAlignment="1">
      <alignment horizontal="center"/>
    </xf>
    <xf numFmtId="0" fontId="47" fillId="3" borderId="56" xfId="5" applyFont="1" applyFill="1" applyBorder="1" applyAlignment="1">
      <alignment wrapText="1"/>
    </xf>
    <xf numFmtId="0" fontId="47" fillId="3" borderId="56" xfId="5" applyFont="1" applyFill="1" applyBorder="1" applyAlignment="1">
      <alignment horizontal="center"/>
    </xf>
    <xf numFmtId="0" fontId="47" fillId="3" borderId="13" xfId="5" applyFont="1" applyFill="1" applyBorder="1" applyAlignment="1">
      <alignment wrapText="1"/>
    </xf>
    <xf numFmtId="0" fontId="47" fillId="3" borderId="13" xfId="5" applyFont="1" applyFill="1" applyBorder="1" applyAlignment="1">
      <alignment horizontal="center"/>
    </xf>
    <xf numFmtId="0" fontId="48" fillId="0" borderId="3" xfId="0" applyFont="1" applyBorder="1" applyAlignment="1">
      <alignment horizontal="center" vertical="center" wrapText="1"/>
    </xf>
    <xf numFmtId="49" fontId="24" fillId="0" borderId="0" xfId="0" applyNumberFormat="1" applyFont="1" applyAlignment="1">
      <alignment horizontal="center" vertical="center" wrapText="1"/>
    </xf>
    <xf numFmtId="0" fontId="48" fillId="3" borderId="3" xfId="0" applyFont="1" applyFill="1" applyBorder="1" applyAlignment="1">
      <alignment horizontal="center" vertical="center"/>
    </xf>
    <xf numFmtId="0" fontId="24" fillId="3" borderId="0" xfId="0" applyFont="1" applyFill="1" applyAlignment="1">
      <alignment horizontal="center" vertical="center" wrapText="1"/>
    </xf>
    <xf numFmtId="49" fontId="24" fillId="3" borderId="0" xfId="0" applyNumberFormat="1" applyFont="1" applyFill="1" applyAlignment="1">
      <alignment horizontal="center" vertical="center" wrapText="1"/>
    </xf>
    <xf numFmtId="0" fontId="24" fillId="0" borderId="3" xfId="0" applyFont="1" applyFill="1" applyBorder="1" applyAlignment="1">
      <alignment horizontal="left" vertical="center" wrapText="1"/>
    </xf>
    <xf numFmtId="0" fontId="24" fillId="0" borderId="3" xfId="0" applyFont="1" applyFill="1" applyBorder="1" applyAlignment="1">
      <alignment horizontal="center" vertical="center" wrapText="1"/>
    </xf>
    <xf numFmtId="0" fontId="24" fillId="0" borderId="13" xfId="0" applyFont="1" applyFill="1" applyBorder="1" applyAlignment="1">
      <alignment horizontal="center" vertical="center" wrapText="1"/>
    </xf>
    <xf numFmtId="49" fontId="24" fillId="0" borderId="13" xfId="0" applyNumberFormat="1" applyFont="1" applyFill="1" applyBorder="1" applyAlignment="1">
      <alignment horizontal="center" vertical="center" wrapText="1"/>
    </xf>
    <xf numFmtId="0" fontId="24" fillId="3" borderId="3" xfId="0" applyFont="1" applyFill="1" applyBorder="1" applyAlignment="1">
      <alignment horizontal="left" vertical="center"/>
    </xf>
    <xf numFmtId="0" fontId="24" fillId="3" borderId="3" xfId="5" applyFont="1" applyFill="1" applyBorder="1" applyAlignment="1">
      <alignment wrapText="1"/>
    </xf>
    <xf numFmtId="0" fontId="24" fillId="3" borderId="3" xfId="5" applyFont="1" applyFill="1" applyBorder="1" applyAlignment="1">
      <alignment horizontal="center"/>
    </xf>
    <xf numFmtId="0" fontId="24" fillId="0" borderId="3" xfId="0" applyFont="1" applyFill="1" applyBorder="1" applyAlignment="1">
      <alignment vertical="center" wrapText="1"/>
    </xf>
    <xf numFmtId="49" fontId="24" fillId="0" borderId="3" xfId="0" applyNumberFormat="1" applyFont="1" applyFill="1" applyBorder="1" applyAlignment="1">
      <alignment horizontal="center" vertical="center" wrapText="1"/>
    </xf>
    <xf numFmtId="0" fontId="24" fillId="0" borderId="56" xfId="0" applyFont="1" applyFill="1" applyBorder="1" applyAlignment="1">
      <alignment vertical="center" wrapText="1"/>
    </xf>
    <xf numFmtId="49" fontId="24" fillId="0" borderId="56" xfId="0" applyNumberFormat="1" applyFont="1" applyFill="1" applyBorder="1" applyAlignment="1">
      <alignment horizontal="center" vertical="center" wrapText="1"/>
    </xf>
    <xf numFmtId="0" fontId="24" fillId="0" borderId="56" xfId="0" applyFont="1" applyFill="1" applyBorder="1" applyAlignment="1">
      <alignment horizontal="center" vertical="center"/>
    </xf>
    <xf numFmtId="0" fontId="24" fillId="0" borderId="3" xfId="0" applyFont="1" applyFill="1" applyBorder="1" applyAlignment="1">
      <alignment horizontal="justify" vertical="center" wrapText="1"/>
    </xf>
    <xf numFmtId="0" fontId="68" fillId="3" borderId="13" xfId="0" applyFont="1" applyFill="1" applyBorder="1" applyAlignment="1">
      <alignment horizontal="center" vertical="center"/>
    </xf>
    <xf numFmtId="14" fontId="0" fillId="3" borderId="0" xfId="0" applyNumberFormat="1" applyFill="1"/>
    <xf numFmtId="16" fontId="0" fillId="3" borderId="0" xfId="0" applyNumberFormat="1" applyFill="1"/>
    <xf numFmtId="0" fontId="54" fillId="0" borderId="0" xfId="0" applyFont="1"/>
    <xf numFmtId="0" fontId="72" fillId="0" borderId="3" xfId="0" applyFont="1" applyBorder="1" applyAlignment="1">
      <alignment horizontal="center" vertical="center" wrapText="1"/>
    </xf>
    <xf numFmtId="0" fontId="71" fillId="3" borderId="13" xfId="0" applyFont="1" applyFill="1" applyBorder="1" applyAlignment="1">
      <alignment horizontal="center" vertical="center" wrapText="1"/>
    </xf>
    <xf numFmtId="0" fontId="71" fillId="0" borderId="13" xfId="0" applyFont="1" applyBorder="1" applyAlignment="1">
      <alignment horizontal="left" vertical="center" wrapText="1"/>
    </xf>
    <xf numFmtId="0" fontId="71" fillId="0" borderId="13" xfId="0" applyFont="1" applyBorder="1" applyAlignment="1">
      <alignment horizontal="center" vertical="center" wrapText="1"/>
    </xf>
    <xf numFmtId="49" fontId="71" fillId="0" borderId="13" xfId="0" applyNumberFormat="1" applyFont="1" applyBorder="1" applyAlignment="1">
      <alignment horizontal="center" vertical="center" wrapText="1"/>
    </xf>
    <xf numFmtId="0" fontId="71" fillId="3" borderId="13" xfId="0" applyFont="1" applyFill="1" applyBorder="1" applyAlignment="1">
      <alignment horizontal="left" vertical="center" wrapText="1"/>
    </xf>
    <xf numFmtId="49" fontId="71" fillId="3" borderId="13" xfId="0" applyNumberFormat="1" applyFont="1" applyFill="1" applyBorder="1" applyAlignment="1">
      <alignment horizontal="center" vertical="center" wrapText="1"/>
    </xf>
    <xf numFmtId="0" fontId="66" fillId="3" borderId="13" xfId="0" applyFont="1" applyFill="1" applyBorder="1" applyAlignment="1">
      <alignment horizontal="center" vertical="center" wrapText="1"/>
    </xf>
    <xf numFmtId="0" fontId="71" fillId="3" borderId="13" xfId="0" applyNumberFormat="1" applyFont="1" applyFill="1" applyBorder="1" applyAlignment="1">
      <alignment horizontal="center" vertical="center" wrapText="1"/>
    </xf>
    <xf numFmtId="0" fontId="71" fillId="0" borderId="13" xfId="0" applyFont="1" applyFill="1" applyBorder="1" applyAlignment="1">
      <alignment horizontal="left" vertical="center" wrapText="1"/>
    </xf>
    <xf numFmtId="0" fontId="71" fillId="0" borderId="13" xfId="0" applyFont="1" applyFill="1" applyBorder="1" applyAlignment="1">
      <alignment horizontal="center" vertical="center" wrapText="1"/>
    </xf>
    <xf numFmtId="49" fontId="71" fillId="0" borderId="13" xfId="0" applyNumberFormat="1" applyFont="1" applyFill="1" applyBorder="1" applyAlignment="1">
      <alignment horizontal="center" vertical="center" wrapText="1"/>
    </xf>
    <xf numFmtId="0" fontId="71" fillId="0" borderId="3" xfId="0" applyFont="1" applyFill="1" applyBorder="1" applyAlignment="1">
      <alignment horizontal="center" vertical="center" wrapText="1"/>
    </xf>
    <xf numFmtId="0" fontId="66" fillId="0" borderId="3" xfId="0" applyFont="1" applyBorder="1" applyAlignment="1">
      <alignment horizontal="left" vertical="center" wrapText="1"/>
    </xf>
    <xf numFmtId="0" fontId="71" fillId="3" borderId="3" xfId="0" applyFont="1" applyFill="1" applyBorder="1" applyAlignment="1">
      <alignment horizontal="left" vertical="center" wrapText="1"/>
    </xf>
    <xf numFmtId="49" fontId="71" fillId="3" borderId="3" xfId="0" applyNumberFormat="1" applyFont="1" applyFill="1" applyBorder="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horizontal="left" vertical="center" wrapText="1"/>
    </xf>
    <xf numFmtId="0" fontId="72" fillId="3" borderId="4"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0" borderId="0" xfId="0" applyFont="1" applyFill="1" applyAlignment="1">
      <alignment horizontal="center" vertical="center" wrapText="1"/>
    </xf>
    <xf numFmtId="49" fontId="65" fillId="3" borderId="0" xfId="0" applyNumberFormat="1" applyFont="1" applyFill="1" applyAlignment="1">
      <alignment horizontal="center" vertical="center" wrapText="1"/>
    </xf>
    <xf numFmtId="0" fontId="65" fillId="3" borderId="0" xfId="0" applyFont="1" applyFill="1" applyAlignment="1">
      <alignment horizontal="center" vertical="center" wrapText="1"/>
    </xf>
    <xf numFmtId="0" fontId="72" fillId="3" borderId="3" xfId="0" applyFont="1" applyFill="1" applyBorder="1" applyAlignment="1">
      <alignment horizontal="center" vertical="center"/>
    </xf>
    <xf numFmtId="0" fontId="66" fillId="3" borderId="3" xfId="0" applyFont="1" applyFill="1" applyBorder="1" applyAlignment="1">
      <alignment horizontal="left" vertical="center" wrapText="1"/>
    </xf>
    <xf numFmtId="49" fontId="66" fillId="3" borderId="13" xfId="0" applyNumberFormat="1" applyFont="1" applyFill="1" applyBorder="1" applyAlignment="1">
      <alignment horizontal="center" vertical="center" wrapText="1"/>
    </xf>
    <xf numFmtId="0" fontId="66" fillId="3" borderId="3" xfId="0" applyFont="1" applyFill="1" applyBorder="1" applyAlignment="1">
      <alignment vertical="center" wrapText="1"/>
    </xf>
    <xf numFmtId="49" fontId="66" fillId="3" borderId="3" xfId="0" applyNumberFormat="1" applyFont="1" applyFill="1" applyBorder="1" applyAlignment="1">
      <alignment horizontal="center" vertical="center" wrapText="1"/>
    </xf>
    <xf numFmtId="0" fontId="71" fillId="3" borderId="3" xfId="0" applyFont="1" applyFill="1" applyBorder="1" applyAlignment="1">
      <alignment horizontal="left" vertical="center"/>
    </xf>
    <xf numFmtId="0" fontId="71" fillId="3" borderId="3" xfId="0" applyFont="1" applyFill="1" applyBorder="1" applyAlignment="1">
      <alignment vertical="center" wrapText="1"/>
    </xf>
    <xf numFmtId="0" fontId="59" fillId="3" borderId="3" xfId="0" applyFont="1" applyFill="1" applyBorder="1" applyAlignment="1">
      <alignment horizontal="left" vertical="center" wrapText="1"/>
    </xf>
    <xf numFmtId="0" fontId="66" fillId="3" borderId="0" xfId="0" applyFont="1" applyFill="1" applyBorder="1" applyAlignment="1">
      <alignment horizontal="center" vertical="center"/>
    </xf>
    <xf numFmtId="0" fontId="72" fillId="3" borderId="13" xfId="0" applyFont="1" applyFill="1" applyBorder="1" applyAlignment="1">
      <alignment horizontal="center" vertical="center"/>
    </xf>
    <xf numFmtId="0" fontId="65" fillId="3" borderId="0" xfId="0" applyFont="1" applyFill="1" applyAlignment="1">
      <alignment vertical="center" wrapText="1"/>
    </xf>
    <xf numFmtId="0" fontId="65" fillId="3" borderId="0" xfId="0" applyFont="1" applyFill="1" applyAlignment="1">
      <alignment horizontal="center" vertical="center"/>
    </xf>
    <xf numFmtId="0" fontId="55" fillId="0" borderId="3" xfId="0" applyFont="1" applyBorder="1" applyAlignment="1">
      <alignment horizontal="center" vertical="center"/>
    </xf>
    <xf numFmtId="0" fontId="24" fillId="3" borderId="56" xfId="5" applyFont="1" applyFill="1" applyBorder="1" applyAlignment="1">
      <alignment horizontal="center"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49" fontId="41" fillId="3" borderId="13" xfId="5" applyNumberFormat="1" applyFont="1" applyFill="1" applyBorder="1" applyAlignment="1">
      <alignment horizontal="center" vertical="center"/>
    </xf>
    <xf numFmtId="0" fontId="31" fillId="3" borderId="3" xfId="5" applyFont="1" applyFill="1" applyBorder="1" applyAlignment="1">
      <alignment horizontal="center" vertical="center"/>
    </xf>
    <xf numFmtId="0" fontId="31" fillId="3" borderId="13" xfId="5" applyFont="1" applyFill="1" applyBorder="1" applyAlignment="1">
      <alignment vertical="center"/>
    </xf>
    <xf numFmtId="0" fontId="31" fillId="3" borderId="13" xfId="5" applyFont="1" applyFill="1" applyBorder="1" applyAlignment="1">
      <alignment horizontal="center" vertical="center"/>
    </xf>
    <xf numFmtId="0" fontId="55" fillId="0" borderId="3" xfId="0" applyFont="1" applyBorder="1" applyAlignment="1">
      <alignment horizontal="center"/>
    </xf>
    <xf numFmtId="0" fontId="15" fillId="0" borderId="0" xfId="0" applyFont="1" applyFill="1" applyAlignment="1">
      <alignment horizontal="center"/>
    </xf>
    <xf numFmtId="0" fontId="31" fillId="3" borderId="3" xfId="5" applyFont="1" applyFill="1" applyBorder="1" applyAlignment="1">
      <alignment horizontal="center" vertical="center"/>
    </xf>
    <xf numFmtId="0" fontId="31" fillId="3" borderId="3" xfId="5" applyFont="1" applyFill="1" applyBorder="1" applyAlignment="1">
      <alignment horizontal="center" vertical="center"/>
    </xf>
    <xf numFmtId="0" fontId="24" fillId="3" borderId="3" xfId="5" applyFont="1" applyFill="1" applyBorder="1" applyAlignment="1">
      <alignment horizontal="center" vertical="center"/>
    </xf>
    <xf numFmtId="0" fontId="62" fillId="3" borderId="13" xfId="5" applyFont="1" applyFill="1" applyBorder="1" applyAlignment="1">
      <alignment vertical="center"/>
    </xf>
    <xf numFmtId="0" fontId="62" fillId="3" borderId="13" xfId="5" applyFont="1" applyFill="1" applyBorder="1" applyAlignment="1">
      <alignment horizontal="center" vertical="center"/>
    </xf>
    <xf numFmtId="49" fontId="62" fillId="3" borderId="13" xfId="5" applyNumberFormat="1" applyFont="1" applyFill="1" applyBorder="1" applyAlignment="1">
      <alignment horizontal="center" vertical="center"/>
    </xf>
    <xf numFmtId="0" fontId="62" fillId="3" borderId="3" xfId="5" applyFont="1" applyFill="1" applyBorder="1" applyAlignment="1">
      <alignment horizontal="center" vertical="center"/>
    </xf>
    <xf numFmtId="0" fontId="63" fillId="3" borderId="13" xfId="0" applyFont="1" applyFill="1" applyBorder="1"/>
    <xf numFmtId="0" fontId="63" fillId="3" borderId="13" xfId="0" applyFont="1" applyFill="1" applyBorder="1" applyAlignment="1">
      <alignment horizontal="center"/>
    </xf>
    <xf numFmtId="0" fontId="75" fillId="0" borderId="13" xfId="5" applyFont="1" applyFill="1" applyBorder="1" applyAlignment="1">
      <alignment horizontal="left" vertical="center"/>
    </xf>
    <xf numFmtId="0" fontId="75" fillId="0" borderId="3" xfId="5" applyFont="1" applyFill="1" applyBorder="1" applyAlignment="1">
      <alignment horizontal="center" vertical="center"/>
    </xf>
    <xf numFmtId="0" fontId="75" fillId="0" borderId="9" xfId="5" applyFont="1" applyFill="1" applyBorder="1" applyAlignment="1">
      <alignment horizontal="center" vertical="center"/>
    </xf>
    <xf numFmtId="0" fontId="75" fillId="3" borderId="3" xfId="5" applyFont="1" applyFill="1" applyBorder="1" applyAlignment="1">
      <alignment horizontal="center" vertical="center"/>
    </xf>
    <xf numFmtId="0" fontId="75" fillId="3" borderId="9" xfId="5" applyFont="1" applyFill="1" applyBorder="1" applyAlignment="1">
      <alignment horizontal="center" vertical="center"/>
    </xf>
    <xf numFmtId="0" fontId="75" fillId="3" borderId="2" xfId="5" applyFont="1" applyFill="1" applyBorder="1" applyAlignment="1">
      <alignment vertical="center"/>
    </xf>
    <xf numFmtId="0" fontId="75" fillId="3" borderId="4" xfId="5" applyFont="1" applyFill="1" applyBorder="1" applyAlignment="1">
      <alignment horizontal="center" vertical="center"/>
    </xf>
    <xf numFmtId="0" fontId="63" fillId="3" borderId="2" xfId="0" applyFont="1" applyFill="1" applyBorder="1"/>
    <xf numFmtId="0" fontId="75" fillId="3" borderId="3" xfId="0" applyFont="1" applyFill="1" applyBorder="1" applyAlignment="1">
      <alignment horizontal="center"/>
    </xf>
    <xf numFmtId="0" fontId="56" fillId="3" borderId="9" xfId="0" applyFont="1" applyFill="1" applyBorder="1" applyAlignment="1">
      <alignment horizontal="center"/>
    </xf>
    <xf numFmtId="0" fontId="63" fillId="3" borderId="58" xfId="0" applyFont="1" applyFill="1" applyBorder="1"/>
    <xf numFmtId="0" fontId="63" fillId="3" borderId="3" xfId="5" applyFont="1" applyFill="1" applyBorder="1" applyAlignment="1">
      <alignment horizontal="center" vertical="center"/>
    </xf>
    <xf numFmtId="0" fontId="31" fillId="3" borderId="3" xfId="5" applyFont="1" applyFill="1" applyBorder="1" applyAlignment="1">
      <alignment horizontal="center" vertical="center"/>
    </xf>
    <xf numFmtId="0" fontId="31" fillId="3" borderId="3" xfId="5" applyFont="1" applyFill="1" applyBorder="1" applyAlignment="1">
      <alignment horizontal="center" vertical="center"/>
    </xf>
    <xf numFmtId="49" fontId="41" fillId="3" borderId="13" xfId="5" applyNumberFormat="1" applyFont="1" applyFill="1" applyBorder="1" applyAlignment="1">
      <alignment horizontal="center" vertical="center"/>
    </xf>
    <xf numFmtId="0" fontId="72" fillId="3" borderId="3" xfId="0" applyFont="1" applyFill="1" applyBorder="1" applyAlignment="1">
      <alignment horizontal="center" vertical="center"/>
    </xf>
    <xf numFmtId="49" fontId="19" fillId="3" borderId="13" xfId="5" applyNumberFormat="1" applyFont="1" applyFill="1" applyBorder="1" applyAlignment="1">
      <alignment horizontal="center" vertical="center"/>
    </xf>
    <xf numFmtId="0" fontId="73" fillId="3" borderId="13" xfId="0" applyFont="1" applyFill="1" applyBorder="1" applyAlignment="1">
      <alignment horizontal="center" vertical="center" wrapText="1"/>
    </xf>
    <xf numFmtId="0" fontId="73" fillId="3" borderId="13" xfId="0" applyFont="1" applyFill="1" applyBorder="1" applyAlignment="1">
      <alignment horizontal="left" vertical="center" wrapText="1"/>
    </xf>
    <xf numFmtId="49" fontId="73" fillId="3" borderId="13" xfId="0" applyNumberFormat="1"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0" borderId="13" xfId="0" applyFont="1" applyBorder="1" applyAlignment="1">
      <alignment horizontal="left" vertical="center" wrapText="1"/>
    </xf>
    <xf numFmtId="0" fontId="73" fillId="0" borderId="0" xfId="0" applyFont="1" applyAlignment="1">
      <alignment horizontal="center" vertical="center" wrapText="1"/>
    </xf>
    <xf numFmtId="0" fontId="73" fillId="4" borderId="13" xfId="0" applyFont="1" applyFill="1" applyBorder="1" applyAlignment="1">
      <alignment horizontal="center" vertical="center" wrapText="1"/>
    </xf>
    <xf numFmtId="0" fontId="71" fillId="4" borderId="13" xfId="0" applyFont="1" applyFill="1" applyBorder="1" applyAlignment="1">
      <alignment horizontal="center" vertical="center" wrapText="1"/>
    </xf>
    <xf numFmtId="0" fontId="71" fillId="4" borderId="3" xfId="0" applyFont="1" applyFill="1" applyBorder="1" applyAlignment="1">
      <alignment horizontal="center" vertical="center" wrapText="1"/>
    </xf>
    <xf numFmtId="49" fontId="71" fillId="4" borderId="13" xfId="0" applyNumberFormat="1" applyFont="1" applyFill="1" applyBorder="1" applyAlignment="1">
      <alignment horizontal="center" vertical="center" wrapText="1"/>
    </xf>
    <xf numFmtId="0" fontId="66" fillId="4" borderId="0" xfId="0" applyFont="1" applyFill="1" applyAlignment="1">
      <alignment horizontal="center" vertical="center" wrapText="1"/>
    </xf>
    <xf numFmtId="0" fontId="73" fillId="3" borderId="3" xfId="0" applyFont="1" applyFill="1" applyBorder="1" applyAlignment="1">
      <alignment horizontal="center" vertical="center"/>
    </xf>
    <xf numFmtId="0" fontId="73" fillId="3" borderId="3" xfId="0" applyFont="1" applyFill="1" applyBorder="1" applyAlignment="1">
      <alignment horizontal="left" vertical="center" wrapText="1"/>
    </xf>
    <xf numFmtId="0" fontId="73" fillId="4" borderId="3" xfId="0" applyFont="1" applyFill="1" applyBorder="1" applyAlignment="1">
      <alignment horizontal="center" vertical="center" wrapText="1"/>
    </xf>
    <xf numFmtId="0" fontId="66" fillId="4" borderId="3" xfId="0" applyFont="1" applyFill="1" applyBorder="1" applyAlignment="1">
      <alignment horizontal="center" vertical="center"/>
    </xf>
    <xf numFmtId="0" fontId="71" fillId="4" borderId="3" xfId="0" applyFont="1" applyFill="1" applyBorder="1" applyAlignment="1">
      <alignment horizontal="left" vertical="center" wrapText="1"/>
    </xf>
    <xf numFmtId="0" fontId="71" fillId="4" borderId="3" xfId="0" applyFont="1" applyFill="1" applyBorder="1" applyAlignment="1">
      <alignment horizontal="center" vertical="center"/>
    </xf>
    <xf numFmtId="0" fontId="76" fillId="3" borderId="3" xfId="0" applyFont="1" applyFill="1" applyBorder="1"/>
    <xf numFmtId="0" fontId="31" fillId="3" borderId="3" xfId="5" applyFont="1" applyFill="1" applyBorder="1" applyAlignment="1">
      <alignment horizontal="center" vertical="center"/>
    </xf>
    <xf numFmtId="1" fontId="24" fillId="3" borderId="3" xfId="5" applyNumberFormat="1" applyFont="1" applyFill="1" applyBorder="1" applyAlignment="1">
      <alignment horizontal="center" vertical="center"/>
    </xf>
    <xf numFmtId="0" fontId="24" fillId="3" borderId="13" xfId="5" applyFont="1" applyFill="1" applyBorder="1" applyAlignment="1">
      <alignment horizontal="center" vertical="center"/>
    </xf>
    <xf numFmtId="0" fontId="31" fillId="3" borderId="3" xfId="5" applyFont="1" applyFill="1" applyBorder="1" applyAlignment="1">
      <alignment horizontal="center" vertical="center"/>
    </xf>
    <xf numFmtId="1" fontId="19" fillId="3" borderId="3" xfId="5" applyNumberFormat="1" applyFont="1" applyFill="1" applyBorder="1" applyAlignment="1">
      <alignment horizontal="center" vertical="center"/>
    </xf>
    <xf numFmtId="0" fontId="19" fillId="3" borderId="13" xfId="5" applyFont="1" applyFill="1" applyBorder="1" applyAlignment="1">
      <alignment vertical="center"/>
    </xf>
    <xf numFmtId="0" fontId="19" fillId="3" borderId="13" xfId="5" applyFont="1" applyFill="1" applyBorder="1" applyAlignment="1">
      <alignment horizontal="center" vertical="center"/>
    </xf>
    <xf numFmtId="0" fontId="19" fillId="3" borderId="3" xfId="5" applyFont="1" applyFill="1" applyBorder="1" applyAlignment="1">
      <alignment horizontal="center" vertical="center"/>
    </xf>
    <xf numFmtId="0" fontId="24" fillId="3" borderId="13" xfId="0" applyFont="1" applyFill="1" applyBorder="1"/>
    <xf numFmtId="0" fontId="24" fillId="3" borderId="13" xfId="0" applyFont="1" applyFill="1" applyBorder="1" applyAlignment="1">
      <alignment horizontal="center"/>
    </xf>
    <xf numFmtId="0" fontId="17" fillId="0" borderId="25" xfId="0" applyFont="1" applyBorder="1" applyAlignment="1">
      <alignment vertical="center"/>
    </xf>
    <xf numFmtId="0" fontId="17" fillId="0" borderId="13" xfId="0" applyFont="1" applyBorder="1" applyAlignment="1">
      <alignment vertical="center"/>
    </xf>
    <xf numFmtId="0" fontId="9" fillId="0" borderId="0" xfId="5"/>
    <xf numFmtId="0" fontId="22" fillId="3" borderId="2" xfId="0" applyNumberFormat="1" applyFont="1" applyFill="1" applyBorder="1" applyAlignment="1" applyProtection="1">
      <alignment horizontal="center" vertical="center"/>
    </xf>
    <xf numFmtId="0" fontId="60" fillId="3" borderId="9" xfId="0" applyNumberFormat="1" applyFont="1" applyFill="1" applyBorder="1" applyAlignment="1" applyProtection="1">
      <alignment horizontal="center" vertical="center"/>
    </xf>
    <xf numFmtId="0" fontId="29" fillId="3" borderId="58" xfId="0" applyNumberFormat="1" applyFont="1" applyFill="1" applyBorder="1" applyAlignment="1" applyProtection="1">
      <alignment horizontal="left" vertical="center" wrapText="1"/>
    </xf>
    <xf numFmtId="0" fontId="22" fillId="3" borderId="18" xfId="0" applyNumberFormat="1" applyFont="1" applyFill="1" applyBorder="1" applyAlignment="1" applyProtection="1">
      <alignment horizontal="center" vertical="center"/>
    </xf>
    <xf numFmtId="0" fontId="29" fillId="3" borderId="61" xfId="0" applyNumberFormat="1" applyFont="1" applyFill="1" applyBorder="1" applyAlignment="1" applyProtection="1">
      <alignment horizontal="left" vertical="center" wrapText="1"/>
    </xf>
    <xf numFmtId="0" fontId="77" fillId="3" borderId="61" xfId="0" applyNumberFormat="1" applyFont="1" applyFill="1" applyBorder="1" applyAlignment="1" applyProtection="1">
      <alignment horizontal="center" vertical="center" wrapText="1"/>
    </xf>
    <xf numFmtId="0" fontId="77" fillId="3" borderId="65" xfId="0" applyNumberFormat="1" applyFont="1" applyFill="1" applyBorder="1" applyAlignment="1" applyProtection="1">
      <alignment horizontal="center" vertical="center" wrapText="1"/>
    </xf>
    <xf numFmtId="0" fontId="54" fillId="3" borderId="0" xfId="0" applyFont="1" applyFill="1"/>
    <xf numFmtId="0" fontId="78" fillId="0" borderId="0" xfId="0" applyFont="1" applyAlignment="1">
      <alignment horizontal="center" vertical="center" wrapText="1"/>
    </xf>
    <xf numFmtId="0" fontId="79" fillId="0" borderId="0" xfId="0" applyFont="1" applyAlignment="1">
      <alignment horizontal="center" vertical="center" wrapText="1"/>
    </xf>
    <xf numFmtId="0" fontId="80" fillId="0" borderId="0" xfId="0" applyFont="1" applyAlignment="1">
      <alignment horizontal="center" vertical="center" wrapText="1"/>
    </xf>
    <xf numFmtId="0" fontId="81" fillId="0" borderId="0" xfId="0" applyFont="1" applyAlignment="1">
      <alignment horizontal="center" vertical="center" wrapText="1"/>
    </xf>
    <xf numFmtId="49" fontId="78" fillId="0" borderId="0" xfId="0" applyNumberFormat="1" applyFont="1" applyAlignment="1">
      <alignment horizontal="center" vertical="center" wrapText="1"/>
    </xf>
    <xf numFmtId="0" fontId="82" fillId="0" borderId="0" xfId="0" applyFont="1" applyAlignment="1">
      <alignment horizontal="center" vertical="center" wrapText="1"/>
    </xf>
    <xf numFmtId="0" fontId="83" fillId="0" borderId="3" xfId="0" applyFont="1" applyBorder="1" applyAlignment="1">
      <alignment horizontal="center" vertical="center" wrapText="1"/>
    </xf>
    <xf numFmtId="0" fontId="84" fillId="0" borderId="0" xfId="0" applyFont="1" applyAlignment="1">
      <alignment horizontal="center" vertical="center" wrapText="1"/>
    </xf>
    <xf numFmtId="0" fontId="84" fillId="0" borderId="0" xfId="1" applyFont="1" applyAlignment="1">
      <alignment wrapText="1"/>
    </xf>
    <xf numFmtId="0" fontId="84" fillId="3" borderId="0" xfId="0" applyFont="1" applyFill="1" applyAlignment="1">
      <alignment horizontal="center" vertical="center" wrapText="1"/>
    </xf>
    <xf numFmtId="0" fontId="83" fillId="0" borderId="0" xfId="0" applyFont="1" applyAlignment="1">
      <alignment horizontal="center" vertical="center" wrapText="1"/>
    </xf>
    <xf numFmtId="49" fontId="81" fillId="0" borderId="0" xfId="0" applyNumberFormat="1" applyFont="1" applyAlignment="1">
      <alignment horizontal="center" vertical="center" wrapText="1"/>
    </xf>
    <xf numFmtId="0" fontId="78" fillId="0" borderId="0" xfId="0" applyFont="1" applyAlignment="1">
      <alignment vertical="center" wrapText="1"/>
    </xf>
    <xf numFmtId="0" fontId="81" fillId="0" borderId="0" xfId="0" applyFont="1" applyAlignment="1">
      <alignment vertical="center" wrapText="1"/>
    </xf>
    <xf numFmtId="0" fontId="65" fillId="0" borderId="0" xfId="0" applyFont="1" applyAlignment="1">
      <alignment vertical="center" wrapText="1"/>
    </xf>
    <xf numFmtId="0" fontId="59" fillId="0" borderId="13" xfId="0" applyFont="1" applyBorder="1" applyAlignment="1">
      <alignment horizontal="center" vertical="center" wrapText="1"/>
    </xf>
    <xf numFmtId="0" fontId="59" fillId="0" borderId="13" xfId="0" applyFont="1" applyBorder="1" applyAlignment="1">
      <alignment horizontal="left" vertical="center" wrapText="1"/>
    </xf>
    <xf numFmtId="49" fontId="59" fillId="0" borderId="13" xfId="0" applyNumberFormat="1" applyFont="1" applyBorder="1" applyAlignment="1">
      <alignment horizontal="center" vertical="center" wrapText="1"/>
    </xf>
    <xf numFmtId="0" fontId="59" fillId="0" borderId="3" xfId="0" applyFont="1" applyBorder="1" applyAlignment="1">
      <alignment horizontal="center" vertical="center" wrapText="1"/>
    </xf>
    <xf numFmtId="49" fontId="59" fillId="3" borderId="13" xfId="0" applyNumberFormat="1" applyFont="1" applyFill="1" applyBorder="1" applyAlignment="1">
      <alignment horizontal="center" vertical="center" wrapText="1"/>
    </xf>
    <xf numFmtId="0" fontId="85" fillId="0" borderId="13" xfId="0" applyFont="1" applyBorder="1" applyAlignment="1">
      <alignment horizontal="left" vertical="center" wrapText="1"/>
    </xf>
    <xf numFmtId="0" fontId="59" fillId="3" borderId="13" xfId="0" applyFont="1" applyFill="1" applyBorder="1" applyAlignment="1">
      <alignment horizontal="left" vertical="center" wrapText="1"/>
    </xf>
    <xf numFmtId="0" fontId="59" fillId="3" borderId="13" xfId="0" applyFont="1" applyFill="1" applyBorder="1" applyAlignment="1">
      <alignment horizontal="center" vertical="center" wrapText="1"/>
    </xf>
    <xf numFmtId="0" fontId="59" fillId="3" borderId="3" xfId="0" applyFont="1" applyFill="1" applyBorder="1" applyAlignment="1">
      <alignment horizontal="center" vertical="center" wrapText="1"/>
    </xf>
    <xf numFmtId="0" fontId="59" fillId="0" borderId="13" xfId="1" applyFont="1" applyFill="1" applyBorder="1" applyAlignment="1">
      <alignment horizontal="left" vertical="center" wrapText="1"/>
    </xf>
    <xf numFmtId="0" fontId="59" fillId="3" borderId="3" xfId="5" applyFont="1" applyFill="1" applyBorder="1" applyAlignment="1">
      <alignment horizontal="center" vertical="center"/>
    </xf>
    <xf numFmtId="0" fontId="59" fillId="3" borderId="3" xfId="5" applyFont="1" applyFill="1" applyBorder="1" applyAlignment="1">
      <alignment horizontal="center" vertical="center" wrapText="1"/>
    </xf>
    <xf numFmtId="0" fontId="85" fillId="3" borderId="3" xfId="5" applyFont="1" applyFill="1" applyBorder="1" applyAlignment="1">
      <alignment horizontal="center" vertical="center"/>
    </xf>
    <xf numFmtId="0" fontId="59" fillId="0" borderId="13" xfId="5" applyFont="1" applyFill="1" applyBorder="1" applyAlignment="1">
      <alignment horizontal="center" vertical="center"/>
    </xf>
    <xf numFmtId="0" fontId="59" fillId="0" borderId="3" xfId="5" applyFont="1" applyFill="1" applyBorder="1" applyAlignment="1">
      <alignment horizontal="center" vertical="center"/>
    </xf>
    <xf numFmtId="0" fontId="59" fillId="0" borderId="3" xfId="1" applyFont="1" applyBorder="1" applyAlignment="1">
      <alignment horizontal="center" vertical="center"/>
    </xf>
    <xf numFmtId="0" fontId="59" fillId="0" borderId="3" xfId="1" applyFont="1" applyFill="1" applyBorder="1" applyAlignment="1">
      <alignment horizontal="center" vertical="center" wrapText="1"/>
    </xf>
    <xf numFmtId="0" fontId="59" fillId="0" borderId="13" xfId="1" applyFont="1" applyFill="1" applyBorder="1" applyAlignment="1">
      <alignment horizontal="center" vertical="center" wrapText="1"/>
    </xf>
    <xf numFmtId="0" fontId="59" fillId="3" borderId="13" xfId="5" applyFont="1" applyFill="1" applyBorder="1" applyAlignment="1">
      <alignment horizontal="center" vertical="center"/>
    </xf>
    <xf numFmtId="0" fontId="59" fillId="3" borderId="13" xfId="5" applyFont="1" applyFill="1" applyBorder="1" applyAlignment="1">
      <alignment horizontal="center" vertical="center" wrapText="1"/>
    </xf>
    <xf numFmtId="0" fontId="59" fillId="0" borderId="13" xfId="4" applyFont="1" applyBorder="1" applyAlignment="1">
      <alignment horizontal="left" vertical="center" wrapText="1"/>
    </xf>
    <xf numFmtId="0" fontId="59" fillId="0" borderId="13" xfId="4" applyFont="1" applyBorder="1" applyAlignment="1">
      <alignment horizontal="center" vertical="center" wrapText="1"/>
    </xf>
    <xf numFmtId="49" fontId="59" fillId="3" borderId="13" xfId="4" applyNumberFormat="1" applyFont="1" applyFill="1" applyBorder="1" applyAlignment="1">
      <alignment horizontal="center" vertical="center" wrapText="1"/>
    </xf>
    <xf numFmtId="0" fontId="59" fillId="0" borderId="3" xfId="4" applyFont="1" applyBorder="1" applyAlignment="1">
      <alignment horizontal="center" vertical="center" wrapText="1"/>
    </xf>
    <xf numFmtId="0" fontId="86" fillId="0" borderId="3" xfId="0" applyFont="1" applyBorder="1" applyAlignment="1">
      <alignment horizontal="center" vertical="center" wrapText="1"/>
    </xf>
    <xf numFmtId="0" fontId="59" fillId="0" borderId="3" xfId="0" applyFont="1" applyBorder="1" applyAlignment="1">
      <alignment horizontal="left" vertical="center" wrapText="1"/>
    </xf>
    <xf numFmtId="0" fontId="0" fillId="3" borderId="3" xfId="0" applyFont="1" applyFill="1" applyBorder="1" applyAlignment="1">
      <alignment horizontal="left" vertical="center" wrapText="1"/>
    </xf>
    <xf numFmtId="0" fontId="0" fillId="3" borderId="3" xfId="0" applyFont="1" applyFill="1" applyBorder="1" applyAlignment="1">
      <alignment horizontal="center" vertical="center" wrapText="1"/>
    </xf>
    <xf numFmtId="0" fontId="0" fillId="0" borderId="3" xfId="0" applyFont="1" applyBorder="1" applyAlignment="1">
      <alignment horizontal="left" vertical="center" wrapText="1"/>
    </xf>
    <xf numFmtId="0" fontId="0" fillId="0" borderId="3" xfId="0" applyFont="1" applyBorder="1" applyAlignment="1">
      <alignment horizontal="center" vertical="center" wrapText="1"/>
    </xf>
    <xf numFmtId="0" fontId="59" fillId="3" borderId="3" xfId="6" applyFont="1" applyFill="1" applyBorder="1" applyAlignment="1">
      <alignment horizontal="left" vertical="center" wrapText="1"/>
    </xf>
    <xf numFmtId="0" fontId="59" fillId="3" borderId="3" xfId="6" applyFont="1" applyFill="1" applyBorder="1" applyAlignment="1">
      <alignment horizontal="center" vertical="center" wrapText="1"/>
    </xf>
    <xf numFmtId="14" fontId="59" fillId="3" borderId="3" xfId="6" applyNumberFormat="1" applyFont="1" applyFill="1" applyBorder="1" applyAlignment="1">
      <alignment horizontal="center" vertical="center" wrapText="1"/>
    </xf>
    <xf numFmtId="0" fontId="59" fillId="3" borderId="3" xfId="2" applyFont="1" applyFill="1" applyBorder="1" applyAlignment="1">
      <alignment horizontal="center" vertical="center" wrapText="1"/>
    </xf>
    <xf numFmtId="49" fontId="59" fillId="3" borderId="3" xfId="2" applyNumberFormat="1" applyFont="1" applyFill="1" applyBorder="1" applyAlignment="1">
      <alignment horizontal="center" vertical="center" wrapText="1"/>
    </xf>
    <xf numFmtId="49" fontId="59" fillId="3" borderId="3" xfId="0" applyNumberFormat="1" applyFont="1" applyFill="1" applyBorder="1" applyAlignment="1">
      <alignment horizontal="center" vertical="center" wrapText="1"/>
    </xf>
    <xf numFmtId="0" fontId="59" fillId="3" borderId="3" xfId="5" applyFont="1" applyFill="1" applyBorder="1" applyAlignment="1">
      <alignment horizontal="left" vertical="center"/>
    </xf>
    <xf numFmtId="0" fontId="59" fillId="3" borderId="13" xfId="1" applyFont="1" applyFill="1" applyBorder="1" applyAlignment="1">
      <alignment horizontal="center" vertical="center"/>
    </xf>
    <xf numFmtId="0" fontId="59" fillId="0" borderId="3" xfId="1" applyFont="1" applyFill="1" applyBorder="1" applyAlignment="1">
      <alignment horizontal="center" vertical="center"/>
    </xf>
    <xf numFmtId="0" fontId="59" fillId="3" borderId="3" xfId="1" applyFont="1" applyFill="1" applyBorder="1" applyAlignment="1">
      <alignment horizontal="center" vertical="center"/>
    </xf>
    <xf numFmtId="0" fontId="59" fillId="0" borderId="3" xfId="1" applyFont="1" applyFill="1" applyBorder="1" applyAlignment="1">
      <alignment horizontal="left" vertical="center"/>
    </xf>
    <xf numFmtId="49" fontId="59" fillId="3" borderId="13" xfId="1" applyNumberFormat="1" applyFont="1" applyFill="1" applyBorder="1" applyAlignment="1">
      <alignment horizontal="center" vertical="center"/>
    </xf>
    <xf numFmtId="0" fontId="59" fillId="0" borderId="3" xfId="1" applyFont="1" applyFill="1" applyBorder="1" applyAlignment="1">
      <alignment horizontal="left" vertical="center" wrapText="1"/>
    </xf>
    <xf numFmtId="0" fontId="59" fillId="0" borderId="3" xfId="5" applyFont="1" applyFill="1" applyBorder="1" applyAlignment="1">
      <alignment horizontal="center" vertical="center" wrapText="1"/>
    </xf>
    <xf numFmtId="49" fontId="59" fillId="0" borderId="3" xfId="0" applyNumberFormat="1" applyFont="1" applyBorder="1" applyAlignment="1">
      <alignment horizontal="center" vertical="center" wrapText="1"/>
    </xf>
    <xf numFmtId="0" fontId="59" fillId="0" borderId="15" xfId="0" applyFont="1" applyBorder="1" applyAlignment="1">
      <alignment horizontal="center" vertical="center" wrapText="1"/>
    </xf>
    <xf numFmtId="0" fontId="59" fillId="0" borderId="4" xfId="5" applyFont="1" applyFill="1" applyBorder="1" applyAlignment="1">
      <alignment horizontal="center" vertical="center"/>
    </xf>
    <xf numFmtId="0" fontId="59" fillId="0" borderId="4" xfId="1" applyFont="1" applyBorder="1" applyAlignment="1">
      <alignment horizontal="center" vertical="center"/>
    </xf>
    <xf numFmtId="0" fontId="87" fillId="0" borderId="0" xfId="0" applyFont="1" applyAlignment="1">
      <alignment horizontal="center" vertical="center" wrapText="1"/>
    </xf>
    <xf numFmtId="0" fontId="87" fillId="0" borderId="0" xfId="0" applyFont="1" applyAlignment="1">
      <alignment horizontal="left" vertical="center" wrapText="1"/>
    </xf>
    <xf numFmtId="0" fontId="59" fillId="0" borderId="0" xfId="1" applyFont="1" applyAlignment="1">
      <alignment horizontal="center"/>
    </xf>
    <xf numFmtId="0" fontId="59" fillId="0" borderId="0" xfId="1" applyFont="1" applyAlignment="1">
      <alignment horizontal="center" wrapText="1"/>
    </xf>
    <xf numFmtId="0" fontId="87" fillId="3" borderId="4" xfId="0" applyFont="1" applyFill="1" applyBorder="1" applyAlignment="1">
      <alignment horizontal="center" vertical="center" wrapText="1"/>
    </xf>
    <xf numFmtId="0" fontId="87" fillId="3" borderId="3" xfId="0" applyFont="1" applyFill="1" applyBorder="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left" vertical="center" wrapText="1"/>
    </xf>
    <xf numFmtId="0" fontId="88" fillId="3" borderId="0" xfId="0" applyFont="1" applyFill="1" applyAlignment="1">
      <alignment horizontal="center" vertical="center" wrapText="1"/>
    </xf>
    <xf numFmtId="0" fontId="88" fillId="3" borderId="0" xfId="0" applyFont="1" applyFill="1" applyAlignment="1">
      <alignment vertical="center" wrapText="1"/>
    </xf>
    <xf numFmtId="0" fontId="88" fillId="3" borderId="0" xfId="0" applyFont="1" applyFill="1" applyAlignment="1">
      <alignment horizontal="left" vertical="center" wrapText="1"/>
    </xf>
    <xf numFmtId="49" fontId="88" fillId="3" borderId="0" xfId="0" applyNumberFormat="1" applyFont="1" applyFill="1" applyAlignment="1">
      <alignment horizontal="center" vertical="center" wrapText="1"/>
    </xf>
    <xf numFmtId="0" fontId="89" fillId="3" borderId="0" xfId="0" applyFont="1" applyFill="1" applyAlignment="1">
      <alignment horizontal="center" vertical="center" wrapText="1"/>
    </xf>
    <xf numFmtId="0" fontId="88" fillId="3" borderId="3" xfId="0" applyFont="1" applyFill="1" applyBorder="1" applyAlignment="1">
      <alignment horizontal="center" vertical="center" wrapText="1"/>
    </xf>
    <xf numFmtId="0" fontId="85" fillId="3" borderId="3" xfId="0" applyFont="1" applyFill="1" applyBorder="1" applyAlignment="1">
      <alignment horizontal="center" vertical="center" wrapText="1"/>
    </xf>
    <xf numFmtId="0" fontId="85" fillId="3" borderId="3" xfId="0" applyFont="1" applyFill="1" applyBorder="1" applyAlignment="1">
      <alignment vertical="center" wrapText="1"/>
    </xf>
    <xf numFmtId="49" fontId="85" fillId="3" borderId="3" xfId="0" applyNumberFormat="1" applyFont="1" applyFill="1" applyBorder="1" applyAlignment="1">
      <alignment horizontal="center" vertical="center" wrapText="1"/>
    </xf>
    <xf numFmtId="0" fontId="74" fillId="3" borderId="3" xfId="0" applyFont="1" applyFill="1" applyBorder="1" applyAlignment="1">
      <alignment horizontal="center" vertical="center" wrapText="1"/>
    </xf>
    <xf numFmtId="0" fontId="74" fillId="0" borderId="3" xfId="0" applyFont="1" applyBorder="1" applyAlignment="1">
      <alignment horizontal="center" vertical="center" wrapText="1"/>
    </xf>
    <xf numFmtId="49" fontId="74" fillId="0" borderId="3" xfId="0" applyNumberFormat="1" applyFont="1" applyBorder="1" applyAlignment="1">
      <alignment horizontal="center" vertical="center" wrapText="1"/>
    </xf>
    <xf numFmtId="0" fontId="74" fillId="3" borderId="3" xfId="0" applyFont="1" applyFill="1" applyBorder="1" applyAlignment="1">
      <alignment vertical="center" wrapText="1"/>
    </xf>
    <xf numFmtId="0" fontId="74" fillId="3" borderId="0" xfId="0" applyFont="1" applyFill="1" applyAlignment="1">
      <alignment horizontal="center" vertical="center" wrapText="1"/>
    </xf>
    <xf numFmtId="49" fontId="74" fillId="3" borderId="3" xfId="0" applyNumberFormat="1" applyFont="1" applyFill="1" applyBorder="1" applyAlignment="1">
      <alignment horizontal="center" vertical="center" wrapText="1"/>
    </xf>
    <xf numFmtId="0" fontId="74" fillId="0" borderId="3" xfId="0" applyFont="1" applyBorder="1" applyAlignment="1">
      <alignment horizontal="left" vertical="center" wrapText="1"/>
    </xf>
    <xf numFmtId="0" fontId="74" fillId="0" borderId="58" xfId="0" applyFont="1" applyBorder="1" applyAlignment="1">
      <alignment horizontal="center"/>
    </xf>
    <xf numFmtId="49" fontId="74" fillId="0" borderId="3" xfId="0" applyNumberFormat="1" applyFont="1" applyBorder="1" applyAlignment="1">
      <alignment horizontal="center"/>
    </xf>
    <xf numFmtId="0" fontId="74" fillId="0" borderId="3" xfId="0" applyFont="1" applyBorder="1" applyAlignment="1">
      <alignment wrapText="1"/>
    </xf>
    <xf numFmtId="0" fontId="74" fillId="0" borderId="3" xfId="0" applyFont="1" applyFill="1" applyBorder="1" applyAlignment="1">
      <alignment vertical="center" wrapText="1"/>
    </xf>
    <xf numFmtId="0" fontId="74" fillId="0" borderId="3" xfId="0" applyFont="1" applyBorder="1" applyAlignment="1">
      <alignment vertical="center" wrapText="1"/>
    </xf>
    <xf numFmtId="0" fontId="74" fillId="0" borderId="3" xfId="0" applyFont="1" applyFill="1" applyBorder="1" applyAlignment="1">
      <alignment horizontal="center" vertical="center" wrapText="1"/>
    </xf>
    <xf numFmtId="0" fontId="85" fillId="0" borderId="3" xfId="1" applyFont="1" applyBorder="1" applyAlignment="1">
      <alignment horizontal="left" vertical="center" wrapText="1"/>
    </xf>
    <xf numFmtId="0" fontId="85" fillId="0" borderId="3" xfId="1" applyFont="1" applyBorder="1" applyAlignment="1">
      <alignment horizontal="center" vertical="center" wrapText="1"/>
    </xf>
    <xf numFmtId="49" fontId="85" fillId="0" borderId="3" xfId="1" applyNumberFormat="1" applyFont="1" applyBorder="1" applyAlignment="1">
      <alignment horizontal="center" vertical="center" wrapText="1"/>
    </xf>
    <xf numFmtId="0" fontId="90" fillId="3" borderId="3" xfId="0" applyFont="1" applyFill="1" applyBorder="1" applyAlignment="1">
      <alignment vertical="center" wrapText="1"/>
    </xf>
    <xf numFmtId="0" fontId="85" fillId="0" borderId="3" xfId="0" applyFont="1" applyBorder="1" applyAlignment="1">
      <alignment vertical="center" wrapText="1"/>
    </xf>
    <xf numFmtId="0" fontId="85" fillId="3" borderId="3" xfId="6" applyFont="1" applyFill="1" applyBorder="1" applyAlignment="1">
      <alignment horizontal="left" vertical="center" wrapText="1"/>
    </xf>
    <xf numFmtId="0" fontId="85" fillId="3" borderId="3" xfId="6" applyFont="1" applyFill="1" applyBorder="1" applyAlignment="1">
      <alignment horizontal="center" vertical="center" wrapText="1"/>
    </xf>
    <xf numFmtId="49" fontId="85" fillId="3" borderId="3" xfId="6" applyNumberFormat="1" applyFont="1" applyFill="1" applyBorder="1" applyAlignment="1">
      <alignment horizontal="center" vertical="center" wrapText="1"/>
    </xf>
    <xf numFmtId="0" fontId="85" fillId="3" borderId="3" xfId="3" applyFont="1" applyFill="1" applyBorder="1" applyAlignment="1">
      <alignment horizontal="center" vertical="center" wrapText="1"/>
    </xf>
    <xf numFmtId="14" fontId="85" fillId="3" borderId="3" xfId="0" applyNumberFormat="1" applyFont="1" applyFill="1" applyBorder="1" applyAlignment="1">
      <alignment horizontal="center" vertical="center" wrapText="1"/>
    </xf>
    <xf numFmtId="0" fontId="74" fillId="3" borderId="3" xfId="0" applyNumberFormat="1" applyFont="1" applyFill="1" applyBorder="1" applyAlignment="1">
      <alignment horizontal="center" vertical="center" wrapText="1"/>
    </xf>
    <xf numFmtId="0" fontId="74" fillId="3" borderId="3" xfId="0" applyFont="1" applyFill="1" applyBorder="1" applyAlignment="1">
      <alignment horizontal="left" vertical="center" wrapText="1"/>
    </xf>
    <xf numFmtId="0" fontId="85" fillId="0" borderId="3" xfId="2" applyFont="1" applyFill="1" applyBorder="1" applyAlignment="1">
      <alignment horizontal="left" vertical="center" wrapText="1"/>
    </xf>
    <xf numFmtId="0" fontId="85" fillId="3" borderId="3" xfId="2" applyFont="1" applyFill="1" applyBorder="1" applyAlignment="1">
      <alignment horizontal="center" vertical="center" wrapText="1"/>
    </xf>
    <xf numFmtId="0" fontId="85" fillId="0" borderId="3" xfId="2" applyFont="1" applyFill="1" applyBorder="1" applyAlignment="1">
      <alignment horizontal="center" vertical="center" wrapText="1"/>
    </xf>
    <xf numFmtId="49" fontId="85" fillId="0" borderId="3" xfId="2" applyNumberFormat="1" applyFont="1" applyFill="1" applyBorder="1" applyAlignment="1">
      <alignment horizontal="center" vertical="center" wrapText="1"/>
    </xf>
    <xf numFmtId="0" fontId="85" fillId="3" borderId="3" xfId="0" applyFont="1" applyFill="1" applyBorder="1" applyAlignment="1">
      <alignment horizontal="left" vertical="top" wrapText="1"/>
    </xf>
    <xf numFmtId="0" fontId="85" fillId="0" borderId="3" xfId="2" applyFont="1" applyFill="1" applyBorder="1" applyAlignment="1">
      <alignment vertical="center" wrapText="1"/>
    </xf>
    <xf numFmtId="0" fontId="85" fillId="0" borderId="3" xfId="5" applyFont="1" applyFill="1" applyBorder="1" applyAlignment="1">
      <alignment horizontal="center" vertical="center" wrapText="1"/>
    </xf>
    <xf numFmtId="49" fontId="74" fillId="0" borderId="3" xfId="0" applyNumberFormat="1" applyFont="1" applyFill="1" applyBorder="1" applyAlignment="1">
      <alignment horizontal="center" vertical="center" wrapText="1"/>
    </xf>
    <xf numFmtId="0" fontId="85" fillId="0" borderId="3" xfId="0" applyFont="1" applyFill="1" applyBorder="1" applyAlignment="1">
      <alignment horizontal="center" vertical="center" wrapText="1"/>
    </xf>
    <xf numFmtId="0" fontId="74" fillId="0" borderId="56" xfId="0" applyFont="1" applyFill="1" applyBorder="1" applyAlignment="1">
      <alignment vertical="center" wrapText="1"/>
    </xf>
    <xf numFmtId="0" fontId="90" fillId="0" borderId="3" xfId="0" applyFont="1" applyBorder="1" applyAlignment="1">
      <alignment vertical="center" wrapText="1"/>
    </xf>
    <xf numFmtId="0" fontId="74" fillId="0" borderId="58" xfId="0" applyFont="1" applyFill="1" applyBorder="1" applyAlignment="1">
      <alignment horizontal="center" vertical="center" wrapText="1"/>
    </xf>
    <xf numFmtId="0" fontId="85" fillId="0" borderId="3" xfId="4" applyFont="1" applyBorder="1" applyAlignment="1">
      <alignment horizontal="left" vertical="center" wrapText="1"/>
    </xf>
    <xf numFmtId="0" fontId="85" fillId="0" borderId="3" xfId="4" applyFont="1" applyBorder="1" applyAlignment="1">
      <alignment horizontal="center" vertical="center" wrapText="1"/>
    </xf>
    <xf numFmtId="49" fontId="85" fillId="0" borderId="3" xfId="4" applyNumberFormat="1" applyFont="1" applyBorder="1" applyAlignment="1">
      <alignment horizontal="center" vertical="center" wrapText="1"/>
    </xf>
    <xf numFmtId="0" fontId="88" fillId="0" borderId="3" xfId="1" applyFont="1" applyBorder="1" applyAlignment="1">
      <alignment horizontal="center" vertical="center" wrapText="1"/>
    </xf>
    <xf numFmtId="0" fontId="74" fillId="0" borderId="3" xfId="4" applyFont="1" applyBorder="1" applyAlignment="1">
      <alignment horizontal="left" vertical="center" wrapText="1"/>
    </xf>
    <xf numFmtId="0" fontId="74" fillId="0" borderId="3" xfId="4" applyFont="1" applyBorder="1" applyAlignment="1">
      <alignment horizontal="center" vertical="center" wrapText="1"/>
    </xf>
    <xf numFmtId="49" fontId="74" fillId="0" borderId="3" xfId="4" applyNumberFormat="1" applyFont="1" applyBorder="1" applyAlignment="1">
      <alignment horizontal="center" vertical="center" wrapText="1"/>
    </xf>
    <xf numFmtId="0" fontId="90" fillId="0" borderId="3" xfId="4" applyFont="1" applyBorder="1" applyAlignment="1">
      <alignment horizontal="center"/>
    </xf>
    <xf numFmtId="0" fontId="90" fillId="0" borderId="0" xfId="4" applyFont="1" applyAlignment="1">
      <alignment horizontal="center"/>
    </xf>
    <xf numFmtId="0" fontId="90" fillId="0" borderId="3" xfId="4" applyFont="1" applyFill="1" applyBorder="1" applyAlignment="1">
      <alignment horizontal="left" vertical="center" wrapText="1"/>
    </xf>
    <xf numFmtId="0" fontId="74" fillId="0" borderId="3" xfId="4" applyFont="1" applyFill="1" applyBorder="1" applyAlignment="1">
      <alignment horizontal="left" vertical="center" wrapText="1"/>
    </xf>
    <xf numFmtId="0" fontId="90" fillId="0" borderId="3" xfId="4" applyFont="1" applyFill="1" applyBorder="1"/>
    <xf numFmtId="0" fontId="90" fillId="0" borderId="3" xfId="4" applyFont="1" applyBorder="1"/>
    <xf numFmtId="0" fontId="85" fillId="3" borderId="3" xfId="1" applyFont="1" applyFill="1" applyBorder="1" applyAlignment="1">
      <alignment horizontal="center" vertical="center" wrapText="1"/>
    </xf>
    <xf numFmtId="49" fontId="85" fillId="3" borderId="3" xfId="1" applyNumberFormat="1" applyFont="1" applyFill="1" applyBorder="1" applyAlignment="1">
      <alignment horizontal="center" vertical="center" wrapText="1"/>
    </xf>
    <xf numFmtId="0" fontId="85" fillId="0" borderId="3" xfId="0" applyFont="1" applyBorder="1" applyAlignment="1">
      <alignment horizontal="center" vertical="center" wrapText="1"/>
    </xf>
    <xf numFmtId="0" fontId="85" fillId="3" borderId="3" xfId="1" applyFont="1" applyFill="1" applyBorder="1" applyAlignment="1">
      <alignment vertical="center" wrapText="1"/>
    </xf>
    <xf numFmtId="0" fontId="74" fillId="3" borderId="0" xfId="0" applyFont="1" applyFill="1" applyBorder="1" applyAlignment="1">
      <alignment horizontal="center" vertical="center" wrapText="1"/>
    </xf>
    <xf numFmtId="0" fontId="88" fillId="3" borderId="13" xfId="0" applyFont="1" applyFill="1" applyBorder="1" applyAlignment="1">
      <alignment horizontal="center" vertical="center" wrapText="1"/>
    </xf>
    <xf numFmtId="0" fontId="91" fillId="3" borderId="0" xfId="0" applyFont="1" applyFill="1" applyAlignment="1">
      <alignment vertical="center" wrapText="1"/>
    </xf>
    <xf numFmtId="0" fontId="91" fillId="3" borderId="0" xfId="0" applyFont="1" applyFill="1" applyAlignment="1">
      <alignment horizontal="left" vertical="center" wrapText="1"/>
    </xf>
    <xf numFmtId="0" fontId="91" fillId="3" borderId="0" xfId="0" applyFont="1" applyFill="1" applyAlignment="1">
      <alignment horizontal="center" vertical="center" wrapText="1"/>
    </xf>
    <xf numFmtId="49" fontId="91" fillId="3" borderId="0" xfId="0" applyNumberFormat="1" applyFont="1" applyFill="1" applyAlignment="1">
      <alignment horizontal="center" vertical="center" wrapText="1"/>
    </xf>
    <xf numFmtId="0" fontId="96" fillId="5" borderId="3" xfId="0" applyFont="1" applyFill="1" applyBorder="1" applyAlignment="1">
      <alignment horizontal="center" vertical="center" wrapText="1"/>
    </xf>
    <xf numFmtId="0" fontId="95" fillId="6" borderId="3" xfId="0" applyFont="1" applyFill="1" applyBorder="1" applyAlignment="1">
      <alignment horizontal="center" vertical="center" wrapText="1"/>
    </xf>
    <xf numFmtId="0" fontId="97" fillId="6" borderId="3" xfId="0" applyFont="1" applyFill="1" applyBorder="1" applyAlignment="1">
      <alignment horizontal="center" vertical="center" wrapText="1"/>
    </xf>
    <xf numFmtId="0" fontId="59" fillId="0" borderId="3" xfId="0" applyFont="1" applyBorder="1" applyAlignment="1">
      <alignment horizontal="center" vertical="center"/>
    </xf>
    <xf numFmtId="0" fontId="59" fillId="0" borderId="3" xfId="0" applyFont="1" applyBorder="1" applyAlignment="1">
      <alignment horizontal="left" vertical="center"/>
    </xf>
    <xf numFmtId="0" fontId="80" fillId="0" borderId="3" xfId="0" applyFont="1" applyBorder="1" applyAlignment="1">
      <alignment horizontal="left" vertical="center"/>
    </xf>
    <xf numFmtId="49" fontId="85" fillId="0" borderId="3" xfId="0" applyNumberFormat="1" applyFont="1" applyFill="1" applyBorder="1" applyAlignment="1">
      <alignment horizontal="center" vertical="center" wrapText="1"/>
    </xf>
    <xf numFmtId="0" fontId="98" fillId="0" borderId="3" xfId="0" applyFont="1" applyBorder="1" applyAlignment="1">
      <alignment horizontal="center" vertical="center" wrapText="1"/>
    </xf>
    <xf numFmtId="0" fontId="9" fillId="0" borderId="3" xfId="0" applyFont="1" applyBorder="1" applyAlignment="1">
      <alignment horizontal="center" vertical="center"/>
    </xf>
    <xf numFmtId="0" fontId="59" fillId="0" borderId="13" xfId="0" applyFont="1" applyBorder="1" applyAlignment="1">
      <alignment horizontal="center" vertical="center"/>
    </xf>
    <xf numFmtId="0" fontId="51" fillId="0" borderId="3" xfId="0" applyFont="1" applyFill="1" applyBorder="1" applyAlignment="1">
      <alignment horizontal="center" vertical="center" wrapText="1"/>
    </xf>
    <xf numFmtId="0" fontId="59" fillId="0" borderId="0" xfId="0" applyFont="1" applyAlignment="1">
      <alignment horizontal="center" vertical="center"/>
    </xf>
    <xf numFmtId="0" fontId="59" fillId="0" borderId="0" xfId="0" applyFont="1" applyAlignment="1">
      <alignment horizontal="left" vertical="center"/>
    </xf>
    <xf numFmtId="0" fontId="99" fillId="0" borderId="3" xfId="0" applyFont="1" applyBorder="1" applyAlignment="1">
      <alignment horizontal="center" vertical="center"/>
    </xf>
    <xf numFmtId="0" fontId="59" fillId="0" borderId="3" xfId="0" applyFont="1" applyFill="1" applyBorder="1" applyAlignment="1">
      <alignment horizontal="left" vertical="center"/>
    </xf>
    <xf numFmtId="0" fontId="85" fillId="7" borderId="3" xfId="0" applyFont="1" applyFill="1" applyBorder="1" applyAlignment="1">
      <alignment horizontal="center" vertical="center" wrapText="1"/>
    </xf>
    <xf numFmtId="164" fontId="85" fillId="0" borderId="3" xfId="0" applyNumberFormat="1" applyFont="1" applyBorder="1" applyAlignment="1">
      <alignment horizontal="center" vertical="center" wrapText="1"/>
    </xf>
    <xf numFmtId="0" fontId="51" fillId="0" borderId="3" xfId="7" applyFont="1" applyBorder="1" applyAlignment="1" applyProtection="1">
      <alignment horizontal="center" vertical="center" wrapText="1"/>
    </xf>
    <xf numFmtId="49" fontId="85" fillId="0" borderId="3" xfId="0" applyNumberFormat="1" applyFont="1" applyBorder="1" applyAlignment="1">
      <alignment horizontal="center" vertical="center" wrapText="1"/>
    </xf>
    <xf numFmtId="0" fontId="81" fillId="5" borderId="11" xfId="0" applyFont="1" applyFill="1" applyBorder="1" applyAlignment="1">
      <alignment horizontal="center" vertical="center" wrapText="1"/>
    </xf>
    <xf numFmtId="0" fontId="53" fillId="5" borderId="11" xfId="0" applyFont="1" applyFill="1" applyBorder="1" applyAlignment="1">
      <alignment horizontal="left" vertical="center" wrapText="1"/>
    </xf>
    <xf numFmtId="0" fontId="78" fillId="5" borderId="11" xfId="0" applyFont="1" applyFill="1" applyBorder="1" applyAlignment="1">
      <alignment horizontal="left" vertical="center" wrapText="1"/>
    </xf>
    <xf numFmtId="0" fontId="78" fillId="5" borderId="11" xfId="0" applyFont="1" applyFill="1" applyBorder="1" applyAlignment="1">
      <alignment horizontal="center" vertical="center" wrapText="1"/>
    </xf>
    <xf numFmtId="0" fontId="53" fillId="0" borderId="13" xfId="0" applyFont="1" applyBorder="1" applyAlignment="1">
      <alignment horizontal="center" vertical="center" textRotation="90"/>
    </xf>
    <xf numFmtId="0" fontId="74" fillId="0" borderId="13" xfId="0" applyFont="1" applyBorder="1" applyAlignment="1">
      <alignment horizontal="left" vertical="center" wrapText="1"/>
    </xf>
    <xf numFmtId="49" fontId="85" fillId="0" borderId="13" xfId="0" applyNumberFormat="1" applyFont="1" applyFill="1" applyBorder="1" applyAlignment="1">
      <alignment horizontal="left" vertical="center" wrapText="1"/>
    </xf>
    <xf numFmtId="0" fontId="85" fillId="0" borderId="13" xfId="0" applyFont="1" applyFill="1" applyBorder="1" applyAlignment="1">
      <alignment horizontal="left" vertical="center" wrapText="1"/>
    </xf>
    <xf numFmtId="0" fontId="85" fillId="0" borderId="13" xfId="0" applyFont="1" applyFill="1" applyBorder="1" applyAlignment="1">
      <alignment horizontal="center" vertical="center" wrapText="1"/>
    </xf>
    <xf numFmtId="0" fontId="74" fillId="0" borderId="13" xfId="0" applyFont="1" applyBorder="1" applyAlignment="1">
      <alignment horizontal="center" vertical="center" wrapText="1"/>
    </xf>
    <xf numFmtId="0" fontId="53" fillId="0" borderId="3" xfId="0" applyFont="1" applyBorder="1" applyAlignment="1">
      <alignment horizontal="center" vertical="center" textRotation="90"/>
    </xf>
    <xf numFmtId="49" fontId="85" fillId="0" borderId="3" xfId="0" applyNumberFormat="1" applyFont="1" applyFill="1" applyBorder="1" applyAlignment="1">
      <alignment horizontal="left" vertical="center" wrapText="1"/>
    </xf>
    <xf numFmtId="0" fontId="85" fillId="0" borderId="3" xfId="0" applyFont="1" applyFill="1" applyBorder="1" applyAlignment="1">
      <alignment horizontal="left" vertical="center" wrapText="1"/>
    </xf>
    <xf numFmtId="0" fontId="85" fillId="0" borderId="3" xfId="0" applyFont="1" applyBorder="1" applyAlignment="1">
      <alignment horizontal="left" vertical="center" wrapText="1"/>
    </xf>
    <xf numFmtId="0" fontId="51" fillId="0" borderId="3" xfId="0" applyFont="1" applyFill="1" applyBorder="1" applyAlignment="1">
      <alignment horizontal="left" vertical="center" wrapText="1"/>
    </xf>
    <xf numFmtId="0" fontId="53" fillId="0" borderId="3" xfId="0" applyFont="1" applyFill="1" applyBorder="1" applyAlignment="1">
      <alignment horizontal="center" vertical="center" textRotation="90"/>
    </xf>
    <xf numFmtId="0" fontId="103" fillId="0" borderId="3" xfId="0" applyFont="1" applyBorder="1"/>
    <xf numFmtId="0" fontId="0" fillId="0" borderId="3" xfId="0" applyFont="1" applyBorder="1" applyAlignment="1">
      <alignment horizontal="left" wrapText="1"/>
    </xf>
    <xf numFmtId="0" fontId="104" fillId="0" borderId="3" xfId="0" applyFont="1" applyBorder="1" applyAlignment="1">
      <alignment horizontal="center" vertical="center" wrapText="1"/>
    </xf>
    <xf numFmtId="0" fontId="85" fillId="0" borderId="3" xfId="0" applyFont="1" applyBorder="1" applyAlignment="1">
      <alignment horizontal="left" vertical="center"/>
    </xf>
    <xf numFmtId="0" fontId="9" fillId="0" borderId="3" xfId="0" applyFont="1" applyBorder="1" applyAlignment="1">
      <alignment horizontal="center"/>
    </xf>
    <xf numFmtId="0" fontId="104" fillId="0" borderId="3" xfId="0" applyFont="1" applyFill="1" applyBorder="1" applyAlignment="1">
      <alignment horizontal="center" vertical="center" wrapText="1"/>
    </xf>
    <xf numFmtId="0" fontId="74" fillId="0" borderId="3" xfId="0" applyFont="1" applyFill="1" applyBorder="1" applyAlignment="1">
      <alignment horizontal="left" vertical="center" wrapText="1"/>
    </xf>
    <xf numFmtId="0" fontId="85" fillId="0" borderId="13" xfId="0" applyFont="1" applyBorder="1" applyAlignment="1">
      <alignment horizontal="center" vertical="center" wrapText="1"/>
    </xf>
    <xf numFmtId="0" fontId="90" fillId="0" borderId="3" xfId="0" applyFont="1" applyBorder="1" applyAlignment="1">
      <alignment horizontal="lef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0" fontId="0" fillId="0" borderId="3" xfId="0" applyBorder="1" applyAlignment="1">
      <alignment horizontal="left" vertical="center"/>
    </xf>
    <xf numFmtId="0" fontId="0" fillId="0" borderId="3" xfId="0" applyBorder="1" applyAlignment="1">
      <alignment horizontal="center" vertical="center"/>
    </xf>
    <xf numFmtId="0" fontId="0" fillId="0" borderId="3" xfId="0" applyBorder="1"/>
    <xf numFmtId="0" fontId="0" fillId="0" borderId="3" xfId="0" applyBorder="1" applyAlignment="1">
      <alignment horizontal="center" wrapText="1"/>
    </xf>
    <xf numFmtId="0" fontId="104" fillId="0" borderId="3" xfId="0" applyFont="1" applyBorder="1" applyAlignment="1">
      <alignment horizontal="left" vertical="center" wrapText="1"/>
    </xf>
    <xf numFmtId="0" fontId="104" fillId="0" borderId="3" xfId="0" applyFont="1" applyFill="1" applyBorder="1" applyAlignment="1">
      <alignment horizontal="left" vertical="center" wrapText="1"/>
    </xf>
    <xf numFmtId="49" fontId="104" fillId="0" borderId="3" xfId="0" applyNumberFormat="1" applyFont="1" applyFill="1" applyBorder="1" applyAlignment="1">
      <alignment horizontal="left" vertical="center" wrapText="1"/>
    </xf>
    <xf numFmtId="49" fontId="74" fillId="0" borderId="3" xfId="0" applyNumberFormat="1" applyFont="1" applyBorder="1" applyAlignment="1">
      <alignment horizontal="left" vertical="center" wrapText="1"/>
    </xf>
    <xf numFmtId="0" fontId="74" fillId="0" borderId="3" xfId="0" applyFont="1" applyBorder="1"/>
    <xf numFmtId="0" fontId="74" fillId="0" borderId="3" xfId="0" applyFont="1" applyBorder="1" applyAlignment="1">
      <alignment horizontal="left" vertical="center"/>
    </xf>
    <xf numFmtId="0" fontId="74" fillId="0" borderId="3" xfId="0" applyFont="1" applyBorder="1" applyAlignment="1">
      <alignment horizontal="center" vertical="center"/>
    </xf>
    <xf numFmtId="0" fontId="85" fillId="0" borderId="3" xfId="0" applyFont="1" applyBorder="1" applyAlignment="1">
      <alignment horizontal="center" vertical="center"/>
    </xf>
    <xf numFmtId="0" fontId="107" fillId="0" borderId="3" xfId="0" applyFont="1" applyBorder="1" applyAlignment="1">
      <alignment horizontal="center" vertical="center" wrapText="1"/>
    </xf>
    <xf numFmtId="0" fontId="108" fillId="0" borderId="3" xfId="0" applyFont="1" applyBorder="1"/>
    <xf numFmtId="0" fontId="108" fillId="0" borderId="3" xfId="0" applyFont="1" applyBorder="1" applyAlignment="1">
      <alignment horizontal="center" vertical="center" wrapText="1"/>
    </xf>
    <xf numFmtId="49" fontId="110" fillId="0" borderId="3" xfId="0" applyNumberFormat="1" applyFont="1" applyFill="1" applyBorder="1" applyAlignment="1">
      <alignment horizontal="center" vertical="center" wrapText="1"/>
    </xf>
    <xf numFmtId="0" fontId="110" fillId="0" borderId="3" xfId="0" applyFont="1" applyFill="1" applyBorder="1" applyAlignment="1">
      <alignment horizontal="center" vertical="center" wrapText="1"/>
    </xf>
    <xf numFmtId="0" fontId="110" fillId="0" borderId="3" xfId="0" applyFont="1" applyBorder="1" applyAlignment="1">
      <alignment horizontal="center" vertical="center" wrapText="1"/>
    </xf>
    <xf numFmtId="0" fontId="110" fillId="0" borderId="3" xfId="0" applyFont="1" applyBorder="1" applyAlignment="1">
      <alignment horizontal="left" vertical="center" wrapText="1"/>
    </xf>
    <xf numFmtId="0" fontId="108" fillId="0" borderId="3" xfId="0" applyFont="1" applyBorder="1" applyAlignment="1">
      <alignment horizontal="left"/>
    </xf>
    <xf numFmtId="0" fontId="90" fillId="0" borderId="3" xfId="0" applyFont="1" applyBorder="1" applyAlignment="1">
      <alignment horizontal="center" vertical="center" wrapText="1"/>
    </xf>
    <xf numFmtId="0" fontId="0" fillId="0" borderId="3" xfId="0" applyFont="1" applyFill="1" applyBorder="1" applyAlignment="1">
      <alignment horizontal="center" vertical="center" wrapText="1"/>
    </xf>
    <xf numFmtId="0" fontId="59" fillId="0" borderId="3" xfId="0" applyFont="1" applyFill="1" applyBorder="1" applyAlignment="1">
      <alignment horizontal="center" vertical="center" wrapText="1"/>
    </xf>
    <xf numFmtId="0" fontId="51" fillId="8" borderId="31" xfId="0" applyFont="1" applyFill="1" applyBorder="1" applyAlignment="1">
      <alignment horizontal="center" vertical="center" wrapText="1"/>
    </xf>
    <xf numFmtId="0" fontId="51" fillId="9" borderId="11" xfId="0" applyFont="1" applyFill="1" applyBorder="1" applyAlignment="1">
      <alignment horizontal="center" vertical="center" wrapText="1"/>
    </xf>
    <xf numFmtId="0" fontId="51" fillId="10" borderId="11" xfId="0" applyFont="1" applyFill="1" applyBorder="1" applyAlignment="1">
      <alignment horizontal="center" vertical="center" wrapText="1"/>
    </xf>
    <xf numFmtId="0" fontId="51" fillId="8" borderId="11" xfId="0" applyFont="1" applyFill="1" applyBorder="1" applyAlignment="1">
      <alignment horizontal="center" vertical="center" wrapText="1"/>
    </xf>
    <xf numFmtId="0" fontId="114" fillId="0" borderId="79" xfId="0" applyNumberFormat="1" applyFont="1" applyFill="1" applyBorder="1" applyAlignment="1" applyProtection="1">
      <alignment horizontal="center" vertical="center"/>
    </xf>
    <xf numFmtId="0" fontId="115" fillId="0" borderId="80" xfId="0" applyNumberFormat="1" applyFont="1" applyFill="1" applyBorder="1" applyAlignment="1" applyProtection="1">
      <alignment vertical="center"/>
    </xf>
    <xf numFmtId="0" fontId="51" fillId="8" borderId="32" xfId="0" applyFont="1" applyFill="1" applyBorder="1" applyAlignment="1">
      <alignment horizontal="center" vertical="center" wrapText="1"/>
    </xf>
    <xf numFmtId="0" fontId="51" fillId="9" borderId="13" xfId="0" applyFont="1" applyFill="1" applyBorder="1" applyAlignment="1">
      <alignment horizontal="center" vertical="center" wrapText="1"/>
    </xf>
    <xf numFmtId="0" fontId="51" fillId="10" borderId="10" xfId="0" applyFont="1" applyFill="1" applyBorder="1" applyAlignment="1">
      <alignment horizontal="center" vertical="center" wrapText="1"/>
    </xf>
    <xf numFmtId="0" fontId="51" fillId="8" borderId="12" xfId="0" applyFont="1" applyFill="1" applyBorder="1" applyAlignment="1">
      <alignment horizontal="center" vertical="center" wrapText="1"/>
    </xf>
    <xf numFmtId="0" fontId="51" fillId="10" borderId="5" xfId="0" applyFont="1" applyFill="1" applyBorder="1" applyAlignment="1">
      <alignment horizontal="center" vertical="center" wrapText="1"/>
    </xf>
    <xf numFmtId="0" fontId="51" fillId="10" borderId="15" xfId="0" applyFont="1" applyFill="1" applyBorder="1" applyAlignment="1">
      <alignment horizontal="center" vertical="center" wrapText="1"/>
    </xf>
    <xf numFmtId="0" fontId="112" fillId="0" borderId="80" xfId="0" applyNumberFormat="1" applyFont="1" applyFill="1" applyBorder="1" applyAlignment="1" applyProtection="1">
      <alignment horizontal="center" vertical="center"/>
    </xf>
    <xf numFmtId="0" fontId="114" fillId="0" borderId="81" xfId="0" applyNumberFormat="1" applyFont="1" applyFill="1" applyBorder="1" applyAlignment="1" applyProtection="1">
      <alignment horizontal="center" vertical="center"/>
    </xf>
    <xf numFmtId="0" fontId="115" fillId="0" borderId="81" xfId="0" applyNumberFormat="1" applyFont="1" applyFill="1" applyBorder="1" applyAlignment="1" applyProtection="1">
      <alignment vertical="center"/>
    </xf>
    <xf numFmtId="0" fontId="51" fillId="8" borderId="58" xfId="0" applyFont="1" applyFill="1" applyBorder="1" applyAlignment="1">
      <alignment horizontal="center" vertical="center" wrapText="1"/>
    </xf>
    <xf numFmtId="0" fontId="51" fillId="9" borderId="3" xfId="0" applyFont="1" applyFill="1" applyBorder="1" applyAlignment="1">
      <alignment horizontal="center" vertical="center" wrapText="1"/>
    </xf>
    <xf numFmtId="0" fontId="51" fillId="10" borderId="9" xfId="0" applyFont="1" applyFill="1" applyBorder="1" applyAlignment="1">
      <alignment horizontal="center" vertical="center" wrapText="1"/>
    </xf>
    <xf numFmtId="0" fontId="51" fillId="10" borderId="57" xfId="0" applyFont="1" applyFill="1" applyBorder="1" applyAlignment="1">
      <alignment horizontal="center" vertical="center" wrapText="1"/>
    </xf>
    <xf numFmtId="0" fontId="51" fillId="8" borderId="2" xfId="0" applyFont="1" applyFill="1" applyBorder="1" applyAlignment="1">
      <alignment horizontal="center" vertical="center" wrapText="1"/>
    </xf>
    <xf numFmtId="2" fontId="51" fillId="8" borderId="2" xfId="0" applyNumberFormat="1" applyFont="1" applyFill="1" applyBorder="1" applyAlignment="1">
      <alignment horizontal="center" vertical="center" wrapText="1"/>
    </xf>
    <xf numFmtId="2" fontId="51" fillId="9" borderId="3" xfId="0" applyNumberFormat="1" applyFont="1" applyFill="1" applyBorder="1" applyAlignment="1">
      <alignment horizontal="center" vertical="center" wrapText="1"/>
    </xf>
    <xf numFmtId="2" fontId="51" fillId="10" borderId="9" xfId="0" applyNumberFormat="1" applyFont="1" applyFill="1" applyBorder="1" applyAlignment="1">
      <alignment horizontal="center" vertical="center" wrapText="1"/>
    </xf>
    <xf numFmtId="2" fontId="51" fillId="8" borderId="58" xfId="0" applyNumberFormat="1" applyFont="1" applyFill="1" applyBorder="1" applyAlignment="1">
      <alignment horizontal="center" vertical="center" wrapText="1"/>
    </xf>
    <xf numFmtId="2" fontId="51" fillId="9" borderId="13" xfId="0" applyNumberFormat="1" applyFont="1" applyFill="1" applyBorder="1" applyAlignment="1">
      <alignment horizontal="center" vertical="center" wrapText="1"/>
    </xf>
    <xf numFmtId="0" fontId="113" fillId="0" borderId="81" xfId="0" applyNumberFormat="1" applyFont="1" applyFill="1" applyBorder="1" applyAlignment="1" applyProtection="1">
      <alignment vertical="center"/>
    </xf>
    <xf numFmtId="0" fontId="114" fillId="0" borderId="82" xfId="0" applyNumberFormat="1" applyFont="1" applyFill="1" applyBorder="1" applyAlignment="1" applyProtection="1">
      <alignment horizontal="center" vertical="center"/>
    </xf>
    <xf numFmtId="0" fontId="115" fillId="0" borderId="82" xfId="0" applyNumberFormat="1" applyFont="1" applyFill="1" applyBorder="1" applyAlignment="1" applyProtection="1">
      <alignment vertical="center"/>
    </xf>
    <xf numFmtId="0" fontId="51" fillId="8" borderId="71" xfId="0" applyFont="1" applyFill="1" applyBorder="1" applyAlignment="1">
      <alignment horizontal="center" vertical="center" wrapText="1"/>
    </xf>
    <xf numFmtId="0" fontId="51" fillId="9" borderId="56" xfId="0" applyFont="1" applyFill="1" applyBorder="1" applyAlignment="1">
      <alignment horizontal="center" vertical="center" wrapText="1"/>
    </xf>
    <xf numFmtId="0" fontId="51" fillId="10" borderId="63" xfId="0" applyFont="1" applyFill="1" applyBorder="1" applyAlignment="1">
      <alignment horizontal="center" vertical="center" wrapText="1"/>
    </xf>
    <xf numFmtId="0" fontId="51" fillId="8" borderId="83" xfId="0" applyFont="1" applyFill="1" applyBorder="1" applyAlignment="1">
      <alignment horizontal="center" vertical="center" wrapText="1"/>
    </xf>
    <xf numFmtId="0" fontId="51" fillId="10" borderId="59" xfId="0" applyFont="1" applyFill="1" applyBorder="1" applyAlignment="1">
      <alignment horizontal="center" vertical="center" wrapText="1"/>
    </xf>
    <xf numFmtId="0" fontId="116" fillId="8" borderId="68" xfId="0" applyFont="1" applyFill="1" applyBorder="1" applyAlignment="1">
      <alignment horizontal="center" vertical="center" wrapText="1"/>
    </xf>
    <xf numFmtId="0" fontId="116" fillId="9" borderId="69" xfId="0" applyFont="1" applyFill="1" applyBorder="1" applyAlignment="1">
      <alignment horizontal="center" vertical="center" wrapText="1"/>
    </xf>
    <xf numFmtId="0" fontId="116" fillId="10" borderId="70" xfId="0" applyFont="1" applyFill="1" applyBorder="1" applyAlignment="1">
      <alignment horizontal="center" vertical="center" wrapText="1"/>
    </xf>
    <xf numFmtId="0" fontId="116" fillId="8" borderId="84" xfId="0" applyFont="1" applyFill="1" applyBorder="1" applyAlignment="1">
      <alignment horizontal="center" vertical="center" wrapText="1"/>
    </xf>
    <xf numFmtId="0" fontId="116" fillId="10" borderId="69" xfId="0" applyFont="1" applyFill="1" applyBorder="1" applyAlignment="1">
      <alignment horizontal="center" vertical="center" wrapText="1"/>
    </xf>
    <xf numFmtId="0" fontId="116" fillId="8" borderId="69" xfId="0" applyFont="1" applyFill="1" applyBorder="1" applyAlignment="1">
      <alignment horizontal="center" vertical="center" wrapText="1"/>
    </xf>
    <xf numFmtId="0" fontId="116" fillId="10" borderId="85" xfId="0" applyFont="1" applyFill="1" applyBorder="1" applyAlignment="1">
      <alignment horizontal="center" vertical="center" wrapText="1"/>
    </xf>
    <xf numFmtId="0" fontId="116" fillId="0" borderId="64" xfId="0" applyNumberFormat="1" applyFont="1" applyFill="1" applyBorder="1" applyAlignment="1" applyProtection="1">
      <alignment horizontal="center" vertical="center"/>
    </xf>
    <xf numFmtId="1" fontId="116" fillId="8" borderId="68" xfId="0" applyNumberFormat="1" applyFont="1" applyFill="1" applyBorder="1" applyAlignment="1">
      <alignment horizontal="center" vertical="center" wrapText="1"/>
    </xf>
    <xf numFmtId="1" fontId="116" fillId="9" borderId="69" xfId="0" applyNumberFormat="1" applyFont="1" applyFill="1" applyBorder="1" applyAlignment="1">
      <alignment horizontal="center" vertical="center" wrapText="1"/>
    </xf>
    <xf numFmtId="1" fontId="116" fillId="10" borderId="70" xfId="0" applyNumberFormat="1" applyFont="1" applyFill="1" applyBorder="1" applyAlignment="1">
      <alignment horizontal="center" vertical="center" wrapText="1"/>
    </xf>
    <xf numFmtId="1" fontId="116" fillId="8" borderId="84" xfId="0" applyNumberFormat="1" applyFont="1" applyFill="1" applyBorder="1" applyAlignment="1">
      <alignment horizontal="center" vertical="center" wrapText="1"/>
    </xf>
    <xf numFmtId="1" fontId="116" fillId="10" borderId="85" xfId="0" applyNumberFormat="1" applyFont="1" applyFill="1" applyBorder="1" applyAlignment="1">
      <alignment horizontal="center" vertical="center" wrapText="1"/>
    </xf>
    <xf numFmtId="0" fontId="106" fillId="6" borderId="3" xfId="0" applyFont="1" applyFill="1" applyBorder="1" applyAlignment="1">
      <alignment horizontal="center" vertical="center" wrapText="1"/>
    </xf>
    <xf numFmtId="0" fontId="106" fillId="5" borderId="3" xfId="0" applyFont="1" applyFill="1" applyBorder="1" applyAlignment="1">
      <alignment horizontal="center" vertical="center" wrapText="1"/>
    </xf>
    <xf numFmtId="0" fontId="117" fillId="0" borderId="0" xfId="0" applyFont="1" applyFill="1"/>
    <xf numFmtId="0" fontId="115" fillId="0" borderId="32" xfId="0" applyNumberFormat="1" applyFont="1" applyFill="1" applyBorder="1" applyAlignment="1" applyProtection="1">
      <alignment horizontal="left" vertical="center" wrapText="1"/>
    </xf>
    <xf numFmtId="0" fontId="115" fillId="0" borderId="58" xfId="0" applyNumberFormat="1" applyFont="1" applyFill="1" applyBorder="1" applyAlignment="1" applyProtection="1">
      <alignment horizontal="left" vertical="center" wrapText="1"/>
    </xf>
    <xf numFmtId="0" fontId="118" fillId="0" borderId="0" xfId="0" applyFont="1" applyFill="1"/>
    <xf numFmtId="0" fontId="115" fillId="0" borderId="58" xfId="0" applyNumberFormat="1" applyFont="1" applyFill="1" applyBorder="1" applyAlignment="1" applyProtection="1">
      <alignment horizontal="left" vertical="center"/>
    </xf>
    <xf numFmtId="0" fontId="115" fillId="0" borderId="83" xfId="0" applyNumberFormat="1" applyFont="1" applyFill="1" applyBorder="1" applyAlignment="1" applyProtection="1">
      <alignment horizontal="left" vertical="center" wrapText="1"/>
    </xf>
    <xf numFmtId="0" fontId="51" fillId="10" borderId="70" xfId="0" applyFont="1" applyFill="1" applyBorder="1" applyAlignment="1">
      <alignment horizontal="center" vertical="center" wrapText="1"/>
    </xf>
    <xf numFmtId="1" fontId="116" fillId="0" borderId="64" xfId="0" applyNumberFormat="1" applyFont="1" applyFill="1" applyBorder="1" applyAlignment="1" applyProtection="1">
      <alignment horizontal="center" vertical="center"/>
    </xf>
    <xf numFmtId="0" fontId="96" fillId="5" borderId="56" xfId="0" applyFont="1" applyFill="1" applyBorder="1" applyAlignment="1">
      <alignment horizontal="center" vertical="center" wrapText="1"/>
    </xf>
    <xf numFmtId="0" fontId="95" fillId="6" borderId="56" xfId="0" applyFont="1" applyFill="1" applyBorder="1" applyAlignment="1">
      <alignment horizontal="center" vertical="center" wrapText="1"/>
    </xf>
    <xf numFmtId="0" fontId="97" fillId="6" borderId="56" xfId="0" applyFont="1" applyFill="1" applyBorder="1" applyAlignment="1">
      <alignment horizontal="center" vertical="center" wrapText="1"/>
    </xf>
    <xf numFmtId="0" fontId="51" fillId="8" borderId="3" xfId="0" applyFont="1" applyFill="1" applyBorder="1" applyAlignment="1">
      <alignment horizontal="center" vertical="center" wrapText="1"/>
    </xf>
    <xf numFmtId="0" fontId="51" fillId="10" borderId="3" xfId="0" applyFont="1" applyFill="1" applyBorder="1" applyAlignment="1">
      <alignment horizontal="center" vertical="center" wrapText="1"/>
    </xf>
    <xf numFmtId="0" fontId="114" fillId="0" borderId="3" xfId="0" applyNumberFormat="1" applyFont="1" applyFill="1" applyBorder="1" applyAlignment="1" applyProtection="1">
      <alignment horizontal="center" vertical="center"/>
    </xf>
    <xf numFmtId="0" fontId="115" fillId="0" borderId="3" xfId="0" applyNumberFormat="1" applyFont="1" applyFill="1" applyBorder="1" applyAlignment="1" applyProtection="1">
      <alignment horizontal="left" vertical="center" wrapText="1"/>
    </xf>
    <xf numFmtId="0" fontId="112" fillId="0" borderId="3" xfId="0" applyNumberFormat="1" applyFont="1" applyFill="1" applyBorder="1" applyAlignment="1" applyProtection="1">
      <alignment horizontal="center" vertical="center"/>
    </xf>
    <xf numFmtId="2" fontId="51" fillId="8" borderId="3" xfId="0" applyNumberFormat="1" applyFont="1" applyFill="1" applyBorder="1" applyAlignment="1">
      <alignment horizontal="center" vertical="center" wrapText="1"/>
    </xf>
    <xf numFmtId="2" fontId="51" fillId="10" borderId="3" xfId="0" applyNumberFormat="1" applyFont="1" applyFill="1" applyBorder="1" applyAlignment="1">
      <alignment horizontal="center" vertical="center" wrapText="1"/>
    </xf>
    <xf numFmtId="0" fontId="115" fillId="0" borderId="3" xfId="0" applyNumberFormat="1" applyFont="1" applyFill="1" applyBorder="1" applyAlignment="1" applyProtection="1">
      <alignment horizontal="left" vertical="center"/>
    </xf>
    <xf numFmtId="0" fontId="116" fillId="8" borderId="3" xfId="0" applyFont="1" applyFill="1" applyBorder="1" applyAlignment="1">
      <alignment horizontal="center" vertical="center" wrapText="1"/>
    </xf>
    <xf numFmtId="0" fontId="116" fillId="9" borderId="3" xfId="0" applyFont="1" applyFill="1" applyBorder="1" applyAlignment="1">
      <alignment horizontal="center" vertical="center" wrapText="1"/>
    </xf>
    <xf numFmtId="0" fontId="116" fillId="10" borderId="3" xfId="0" applyFont="1" applyFill="1" applyBorder="1" applyAlignment="1">
      <alignment horizontal="center" vertical="center" wrapText="1"/>
    </xf>
    <xf numFmtId="1" fontId="116" fillId="8" borderId="3" xfId="0" applyNumberFormat="1" applyFont="1" applyFill="1" applyBorder="1" applyAlignment="1">
      <alignment horizontal="center" vertical="center" wrapText="1"/>
    </xf>
    <xf numFmtId="1" fontId="112" fillId="0" borderId="80" xfId="0" applyNumberFormat="1" applyFont="1" applyFill="1" applyBorder="1" applyAlignment="1" applyProtection="1">
      <alignment horizontal="center" vertical="center"/>
    </xf>
    <xf numFmtId="0" fontId="115" fillId="7" borderId="58" xfId="0" applyNumberFormat="1" applyFont="1" applyFill="1" applyBorder="1" applyAlignment="1" applyProtection="1">
      <alignment horizontal="left" vertical="center" wrapText="1"/>
    </xf>
    <xf numFmtId="0" fontId="9" fillId="0" borderId="81" xfId="1" applyBorder="1"/>
    <xf numFmtId="0" fontId="100" fillId="0" borderId="3" xfId="0" applyFont="1" applyBorder="1" applyAlignment="1">
      <alignment horizontal="center" vertical="center"/>
    </xf>
    <xf numFmtId="0" fontId="85" fillId="0" borderId="68" xfId="0" applyFont="1" applyFill="1" applyBorder="1" applyAlignment="1">
      <alignment horizontal="center" vertical="center" wrapText="1"/>
    </xf>
    <xf numFmtId="0" fontId="85" fillId="0" borderId="69" xfId="0" applyFont="1" applyFill="1" applyBorder="1" applyAlignment="1">
      <alignment horizontal="center" vertical="center" wrapText="1"/>
    </xf>
    <xf numFmtId="49" fontId="85" fillId="0" borderId="69" xfId="0" applyNumberFormat="1" applyFont="1" applyFill="1" applyBorder="1" applyAlignment="1">
      <alignment horizontal="center" vertical="center" wrapText="1"/>
    </xf>
    <xf numFmtId="0" fontId="51" fillId="0" borderId="69" xfId="0" applyFont="1" applyFill="1" applyBorder="1" applyAlignment="1">
      <alignment horizontal="center" vertical="center" wrapText="1"/>
    </xf>
    <xf numFmtId="0" fontId="85" fillId="0" borderId="87" xfId="0" applyFont="1" applyFill="1" applyBorder="1" applyAlignment="1">
      <alignment horizontal="center" vertical="center" wrapText="1"/>
    </xf>
    <xf numFmtId="0" fontId="85" fillId="0" borderId="36" xfId="0" applyFont="1" applyFill="1" applyBorder="1" applyAlignment="1">
      <alignment horizontal="center" vertical="center" wrapText="1"/>
    </xf>
    <xf numFmtId="49" fontId="85" fillId="0" borderId="36" xfId="0" applyNumberFormat="1" applyFont="1" applyFill="1" applyBorder="1" applyAlignment="1">
      <alignment horizontal="center" vertical="center" wrapText="1"/>
    </xf>
    <xf numFmtId="0" fontId="51" fillId="0" borderId="36" xfId="0" applyFont="1" applyFill="1" applyBorder="1" applyAlignment="1">
      <alignment horizontal="center" vertical="center" wrapText="1"/>
    </xf>
    <xf numFmtId="0" fontId="85" fillId="0" borderId="19" xfId="0" applyFont="1" applyFill="1" applyBorder="1" applyAlignment="1">
      <alignment horizontal="center" vertical="center" wrapText="1"/>
    </xf>
    <xf numFmtId="0" fontId="85" fillId="0" borderId="20" xfId="0" applyFont="1" applyFill="1" applyBorder="1" applyAlignment="1">
      <alignment horizontal="center" vertical="center" wrapText="1"/>
    </xf>
    <xf numFmtId="49" fontId="85" fillId="0" borderId="20" xfId="0" applyNumberFormat="1" applyFont="1" applyFill="1" applyBorder="1" applyAlignment="1">
      <alignment horizontal="center" vertical="center" wrapText="1"/>
    </xf>
    <xf numFmtId="0" fontId="51" fillId="0" borderId="20" xfId="0" applyFont="1" applyFill="1" applyBorder="1" applyAlignment="1">
      <alignment horizontal="center" vertical="center" wrapText="1"/>
    </xf>
    <xf numFmtId="0" fontId="85" fillId="0" borderId="24" xfId="0" applyFont="1" applyFill="1" applyBorder="1" applyAlignment="1">
      <alignment horizontal="center" vertical="center" wrapText="1"/>
    </xf>
    <xf numFmtId="0" fontId="85" fillId="0" borderId="25" xfId="0" applyFont="1" applyFill="1" applyBorder="1" applyAlignment="1">
      <alignment horizontal="center" vertical="center" wrapText="1"/>
    </xf>
    <xf numFmtId="49" fontId="85" fillId="0" borderId="25" xfId="0" applyNumberFormat="1" applyFont="1" applyFill="1" applyBorder="1" applyAlignment="1">
      <alignment horizontal="center" vertical="center" wrapText="1"/>
    </xf>
    <xf numFmtId="0" fontId="51" fillId="0" borderId="25" xfId="0" applyFont="1" applyFill="1" applyBorder="1" applyAlignment="1">
      <alignment horizontal="center" vertical="center" wrapText="1"/>
    </xf>
    <xf numFmtId="0" fontId="85" fillId="0" borderId="68" xfId="0" applyFont="1" applyBorder="1" applyAlignment="1">
      <alignment horizontal="center" vertical="center" wrapText="1"/>
    </xf>
    <xf numFmtId="0" fontId="85" fillId="0" borderId="69" xfId="0" applyFont="1" applyBorder="1" applyAlignment="1">
      <alignment horizontal="center" vertical="center" wrapText="1"/>
    </xf>
    <xf numFmtId="0" fontId="74" fillId="0" borderId="69" xfId="0" applyFont="1" applyBorder="1" applyAlignment="1">
      <alignment horizontal="center" vertical="center" wrapText="1"/>
    </xf>
    <xf numFmtId="0" fontId="85" fillId="0" borderId="24" xfId="0" applyFont="1" applyBorder="1" applyAlignment="1">
      <alignment horizontal="center" vertical="center" wrapText="1"/>
    </xf>
    <xf numFmtId="0" fontId="74" fillId="0" borderId="25" xfId="0" applyFont="1" applyBorder="1" applyAlignment="1">
      <alignment horizontal="center" vertical="center" wrapText="1"/>
    </xf>
    <xf numFmtId="0" fontId="85" fillId="0" borderId="25" xfId="0" applyFont="1" applyBorder="1" applyAlignment="1">
      <alignment horizontal="center" vertical="center" wrapText="1"/>
    </xf>
    <xf numFmtId="0" fontId="85" fillId="0" borderId="87" xfId="0" applyFont="1" applyBorder="1" applyAlignment="1">
      <alignment horizontal="center" vertical="center" wrapText="1"/>
    </xf>
    <xf numFmtId="0" fontId="74" fillId="0" borderId="36" xfId="0" applyFont="1" applyBorder="1" applyAlignment="1">
      <alignment horizontal="center" vertical="center" wrapText="1"/>
    </xf>
    <xf numFmtId="0" fontId="85" fillId="0" borderId="36" xfId="0" applyFont="1" applyBorder="1" applyAlignment="1">
      <alignment horizontal="center" vertical="center" wrapText="1"/>
    </xf>
    <xf numFmtId="0" fontId="85" fillId="0" borderId="19" xfId="0" applyFont="1" applyBorder="1" applyAlignment="1">
      <alignment horizontal="center" vertical="center" wrapText="1"/>
    </xf>
    <xf numFmtId="0" fontId="74" fillId="0" borderId="20" xfId="0" applyFont="1" applyBorder="1" applyAlignment="1">
      <alignment horizontal="center" vertical="center" wrapText="1"/>
    </xf>
    <xf numFmtId="0" fontId="85" fillId="0" borderId="20" xfId="0" applyFont="1" applyBorder="1" applyAlignment="1">
      <alignment horizontal="center" vertical="center" wrapText="1"/>
    </xf>
    <xf numFmtId="0" fontId="104" fillId="0" borderId="25" xfId="0" applyFont="1" applyBorder="1" applyAlignment="1">
      <alignment horizontal="center" vertical="center" wrapText="1"/>
    </xf>
    <xf numFmtId="0" fontId="104" fillId="0" borderId="36" xfId="0" applyFont="1" applyBorder="1" applyAlignment="1">
      <alignment horizontal="center" vertical="center" wrapText="1"/>
    </xf>
    <xf numFmtId="0" fontId="74" fillId="0" borderId="68" xfId="0" applyFont="1" applyBorder="1" applyAlignment="1">
      <alignment horizontal="center" vertical="center" wrapText="1"/>
    </xf>
    <xf numFmtId="0" fontId="74" fillId="0" borderId="69" xfId="0" applyFont="1" applyFill="1" applyBorder="1" applyAlignment="1">
      <alignment horizontal="center" vertical="center" wrapText="1"/>
    </xf>
    <xf numFmtId="49" fontId="74" fillId="0" borderId="69" xfId="0" applyNumberFormat="1" applyFont="1" applyFill="1" applyBorder="1" applyAlignment="1">
      <alignment horizontal="center" vertical="center" wrapText="1"/>
    </xf>
    <xf numFmtId="0" fontId="74" fillId="0" borderId="24" xfId="0" applyFont="1" applyFill="1" applyBorder="1" applyAlignment="1">
      <alignment horizontal="center" vertical="center" wrapText="1"/>
    </xf>
    <xf numFmtId="0" fontId="74" fillId="0" borderId="25" xfId="0" applyFont="1" applyFill="1" applyBorder="1" applyAlignment="1">
      <alignment horizontal="center" vertical="center" wrapText="1"/>
    </xf>
    <xf numFmtId="49" fontId="74" fillId="0" borderId="25" xfId="0" applyNumberFormat="1" applyFont="1" applyFill="1" applyBorder="1" applyAlignment="1">
      <alignment horizontal="center" vertical="center" wrapText="1"/>
    </xf>
    <xf numFmtId="0" fontId="74" fillId="0" borderId="87" xfId="0" applyFont="1" applyBorder="1" applyAlignment="1">
      <alignment horizontal="center" vertical="center" wrapText="1"/>
    </xf>
    <xf numFmtId="0" fontId="74" fillId="0" borderId="36" xfId="0" applyFont="1" applyFill="1" applyBorder="1" applyAlignment="1">
      <alignment horizontal="center" vertical="center" wrapText="1"/>
    </xf>
    <xf numFmtId="49" fontId="74" fillId="0" borderId="36" xfId="0" applyNumberFormat="1" applyFont="1" applyFill="1" applyBorder="1" applyAlignment="1">
      <alignment horizontal="center" vertical="center" wrapText="1"/>
    </xf>
    <xf numFmtId="0" fontId="74" fillId="0" borderId="19" xfId="0" applyFont="1" applyBorder="1" applyAlignment="1">
      <alignment horizontal="center" vertical="center" wrapText="1"/>
    </xf>
    <xf numFmtId="0" fontId="74" fillId="0" borderId="20" xfId="0" applyFont="1" applyFill="1" applyBorder="1" applyAlignment="1">
      <alignment horizontal="center" vertical="center" wrapText="1"/>
    </xf>
    <xf numFmtId="49" fontId="74" fillId="0" borderId="20" xfId="0" applyNumberFormat="1" applyFont="1" applyFill="1" applyBorder="1" applyAlignment="1">
      <alignment horizontal="center" vertical="center" wrapText="1"/>
    </xf>
    <xf numFmtId="165" fontId="85" fillId="0" borderId="20" xfId="0" applyNumberFormat="1" applyFont="1" applyBorder="1" applyAlignment="1">
      <alignment horizontal="center" vertical="center" wrapText="1"/>
    </xf>
    <xf numFmtId="165" fontId="85" fillId="0" borderId="36" xfId="0" applyNumberFormat="1" applyFont="1" applyFill="1" applyBorder="1" applyAlignment="1">
      <alignment horizontal="center" vertical="center" wrapText="1"/>
    </xf>
    <xf numFmtId="165" fontId="85" fillId="0" borderId="20" xfId="0" applyNumberFormat="1" applyFont="1" applyFill="1" applyBorder="1" applyAlignment="1">
      <alignment horizontal="center" vertical="center" wrapText="1"/>
    </xf>
    <xf numFmtId="0" fontId="74" fillId="0" borderId="87" xfId="0" applyFont="1" applyFill="1" applyBorder="1" applyAlignment="1">
      <alignment horizontal="center" vertical="center" wrapText="1"/>
    </xf>
    <xf numFmtId="0" fontId="85" fillId="0" borderId="0" xfId="0" applyFont="1" applyFill="1" applyBorder="1" applyAlignment="1">
      <alignment horizontal="center" vertical="center" wrapText="1"/>
    </xf>
    <xf numFmtId="0" fontId="74" fillId="0" borderId="26" xfId="0" applyFont="1" applyBorder="1" applyAlignment="1">
      <alignment horizontal="center" vertical="center" wrapText="1"/>
    </xf>
    <xf numFmtId="0" fontId="74" fillId="0" borderId="21" xfId="0" applyFont="1" applyBorder="1" applyAlignment="1">
      <alignment horizontal="center" vertical="center" wrapText="1"/>
    </xf>
    <xf numFmtId="0" fontId="90" fillId="0" borderId="36" xfId="0" applyFont="1" applyBorder="1" applyAlignment="1">
      <alignment horizontal="center" vertical="center" wrapText="1"/>
    </xf>
    <xf numFmtId="0" fontId="74" fillId="0" borderId="37" xfId="0" applyFont="1" applyBorder="1" applyAlignment="1">
      <alignment horizontal="center" vertical="center" wrapText="1"/>
    </xf>
    <xf numFmtId="0" fontId="90" fillId="0" borderId="20" xfId="0" applyFont="1" applyBorder="1" applyAlignment="1">
      <alignment horizontal="center" vertical="center" wrapText="1"/>
    </xf>
    <xf numFmtId="0" fontId="74" fillId="0" borderId="88" xfId="0" applyFont="1" applyBorder="1" applyAlignment="1">
      <alignment horizontal="center" vertical="center" wrapText="1"/>
    </xf>
    <xf numFmtId="0" fontId="90" fillId="0" borderId="25" xfId="0" applyFont="1" applyBorder="1" applyAlignment="1">
      <alignment horizontal="center" vertical="center" wrapText="1"/>
    </xf>
    <xf numFmtId="0" fontId="74" fillId="0" borderId="27" xfId="0" applyFont="1" applyBorder="1" applyAlignment="1">
      <alignment horizontal="center" vertical="center" wrapText="1"/>
    </xf>
    <xf numFmtId="0" fontId="74" fillId="0" borderId="24" xfId="0" applyFont="1" applyBorder="1" applyAlignment="1">
      <alignment horizontal="center" vertical="center" wrapText="1"/>
    </xf>
    <xf numFmtId="49" fontId="74" fillId="0" borderId="36" xfId="0" applyNumberFormat="1" applyFont="1" applyBorder="1" applyAlignment="1">
      <alignment horizontal="center" vertical="center" wrapText="1"/>
    </xf>
    <xf numFmtId="49" fontId="74" fillId="0" borderId="20" xfId="0" applyNumberFormat="1" applyFont="1" applyBorder="1" applyAlignment="1">
      <alignment horizontal="center" vertical="center" wrapText="1"/>
    </xf>
    <xf numFmtId="49" fontId="74" fillId="0" borderId="69" xfId="0" applyNumberFormat="1" applyFont="1" applyBorder="1" applyAlignment="1">
      <alignment horizontal="center" vertical="center" wrapText="1"/>
    </xf>
    <xf numFmtId="49" fontId="74" fillId="0" borderId="25" xfId="0" applyNumberFormat="1" applyFont="1" applyBorder="1" applyAlignment="1">
      <alignment horizontal="center" vertical="center" wrapText="1"/>
    </xf>
    <xf numFmtId="0" fontId="96" fillId="7" borderId="3" xfId="0" applyFont="1" applyFill="1" applyBorder="1" applyAlignment="1">
      <alignment horizontal="center" vertical="center" wrapText="1"/>
    </xf>
    <xf numFmtId="0" fontId="95" fillId="7" borderId="3" xfId="0" applyFont="1" applyFill="1" applyBorder="1" applyAlignment="1">
      <alignment horizontal="center" vertical="center" wrapText="1"/>
    </xf>
    <xf numFmtId="0" fontId="97" fillId="7" borderId="3" xfId="0" applyFont="1" applyFill="1" applyBorder="1" applyAlignment="1">
      <alignment horizontal="center" vertical="center" wrapText="1"/>
    </xf>
    <xf numFmtId="0" fontId="0" fillId="0" borderId="20" xfId="0" applyBorder="1" applyAlignment="1">
      <alignment horizontal="center" vertical="center"/>
    </xf>
    <xf numFmtId="0" fontId="59" fillId="0" borderId="36" xfId="0" applyFont="1" applyBorder="1" applyAlignment="1">
      <alignment horizontal="center" vertical="center"/>
    </xf>
    <xf numFmtId="0" fontId="59" fillId="0" borderId="36" xfId="0" applyFont="1" applyBorder="1" applyAlignment="1">
      <alignment horizontal="center" vertical="center" wrapText="1"/>
    </xf>
    <xf numFmtId="0" fontId="59" fillId="0" borderId="20" xfId="0" applyFont="1" applyBorder="1" applyAlignment="1">
      <alignment horizontal="center" vertical="center"/>
    </xf>
    <xf numFmtId="0" fontId="74" fillId="0" borderId="36" xfId="0" applyFont="1" applyBorder="1" applyAlignment="1">
      <alignment horizontal="center" vertical="center"/>
    </xf>
    <xf numFmtId="0" fontId="74" fillId="0" borderId="36" xfId="0" applyFont="1" applyBorder="1" applyAlignment="1">
      <alignment horizontal="center" wrapText="1"/>
    </xf>
    <xf numFmtId="0" fontId="74" fillId="0" borderId="19" xfId="0" applyFont="1" applyFill="1" applyBorder="1" applyAlignment="1">
      <alignment horizontal="center" vertical="center" wrapText="1"/>
    </xf>
    <xf numFmtId="0" fontId="74" fillId="0" borderId="68" xfId="0" applyFont="1" applyFill="1" applyBorder="1" applyAlignment="1">
      <alignment horizontal="center" vertical="center" wrapText="1"/>
    </xf>
    <xf numFmtId="0" fontId="85" fillId="0" borderId="36" xfId="0" applyFont="1" applyBorder="1" applyAlignment="1">
      <alignment horizontal="center" vertical="center"/>
    </xf>
    <xf numFmtId="0" fontId="85" fillId="0" borderId="87" xfId="0" applyFont="1" applyBorder="1" applyAlignment="1">
      <alignment horizontal="center" vertical="center"/>
    </xf>
    <xf numFmtId="0" fontId="74" fillId="3" borderId="68" xfId="0" applyFont="1" applyFill="1" applyBorder="1" applyAlignment="1">
      <alignment horizontal="center" vertical="center" wrapText="1"/>
    </xf>
    <xf numFmtId="0" fontId="74" fillId="3" borderId="69" xfId="0" applyFont="1" applyFill="1" applyBorder="1" applyAlignment="1">
      <alignment horizontal="center" vertical="center" wrapText="1"/>
    </xf>
    <xf numFmtId="0" fontId="9" fillId="0" borderId="36" xfId="0" applyFont="1" applyBorder="1" applyAlignment="1">
      <alignment horizontal="center"/>
    </xf>
    <xf numFmtId="0" fontId="9" fillId="0" borderId="36" xfId="0" applyFont="1" applyBorder="1" applyAlignment="1">
      <alignment horizontal="center" vertical="center"/>
    </xf>
    <xf numFmtId="0" fontId="85" fillId="0" borderId="22" xfId="0" applyFont="1" applyBorder="1" applyAlignment="1">
      <alignment horizontal="center" vertical="center" wrapText="1"/>
    </xf>
    <xf numFmtId="0" fontId="85" fillId="0" borderId="88" xfId="0" applyFont="1" applyBorder="1" applyAlignment="1">
      <alignment horizontal="center" vertical="center" wrapText="1"/>
    </xf>
    <xf numFmtId="0" fontId="74" fillId="0" borderId="0" xfId="0" applyFont="1" applyBorder="1" applyAlignment="1">
      <alignment horizontal="center" vertical="center" wrapText="1"/>
    </xf>
    <xf numFmtId="0" fontId="85" fillId="0" borderId="0" xfId="0" applyFont="1" applyBorder="1" applyAlignment="1">
      <alignment horizontal="center" vertical="center" wrapText="1"/>
    </xf>
    <xf numFmtId="0" fontId="51" fillId="0" borderId="25" xfId="7" applyFont="1" applyBorder="1" applyAlignment="1" applyProtection="1">
      <alignment horizontal="center" vertical="center" wrapText="1"/>
    </xf>
    <xf numFmtId="0" fontId="51" fillId="0" borderId="36" xfId="7" applyFont="1" applyBorder="1" applyAlignment="1" applyProtection="1">
      <alignment horizontal="center" vertical="center" wrapText="1"/>
    </xf>
    <xf numFmtId="0" fontId="85" fillId="0" borderId="20" xfId="0" applyFont="1" applyBorder="1" applyAlignment="1">
      <alignment horizontal="center" vertical="center"/>
    </xf>
    <xf numFmtId="0" fontId="74" fillId="0" borderId="6" xfId="0" applyFont="1" applyFill="1" applyBorder="1" applyAlignment="1">
      <alignment horizontal="center" vertical="center" wrapText="1"/>
    </xf>
    <xf numFmtId="0" fontId="74" fillId="0" borderId="7" xfId="0" applyFont="1" applyBorder="1" applyAlignment="1">
      <alignment horizontal="center" vertical="center" wrapText="1"/>
    </xf>
    <xf numFmtId="0" fontId="74" fillId="0" borderId="2" xfId="0" applyFont="1" applyFill="1" applyBorder="1" applyAlignment="1">
      <alignment horizontal="center" vertical="center" wrapText="1"/>
    </xf>
    <xf numFmtId="0" fontId="74" fillId="0" borderId="60" xfId="0" applyFont="1" applyFill="1" applyBorder="1" applyAlignment="1">
      <alignment horizontal="center" vertical="center" wrapText="1"/>
    </xf>
    <xf numFmtId="0" fontId="74" fillId="0" borderId="61" xfId="0" applyFont="1" applyBorder="1" applyAlignment="1">
      <alignment horizontal="center" vertical="center" wrapText="1"/>
    </xf>
    <xf numFmtId="0" fontId="85" fillId="0" borderId="22" xfId="0" applyFont="1" applyFill="1" applyBorder="1" applyAlignment="1">
      <alignment horizontal="center" vertical="center" wrapText="1"/>
    </xf>
    <xf numFmtId="0" fontId="85" fillId="0" borderId="88" xfId="0" applyFont="1" applyFill="1" applyBorder="1" applyAlignment="1">
      <alignment horizontal="center" vertical="center" wrapText="1"/>
    </xf>
    <xf numFmtId="0" fontId="100" fillId="0" borderId="3" xfId="0" applyFont="1" applyBorder="1" applyAlignment="1">
      <alignment horizontal="center" vertical="center"/>
    </xf>
    <xf numFmtId="165" fontId="85" fillId="0" borderId="25" xfId="0" applyNumberFormat="1" applyFont="1" applyBorder="1" applyAlignment="1">
      <alignment horizontal="center" vertical="center" wrapText="1"/>
    </xf>
    <xf numFmtId="0" fontId="99" fillId="0" borderId="0" xfId="0" applyFont="1" applyBorder="1" applyAlignment="1">
      <alignment horizontal="center" vertical="center"/>
    </xf>
    <xf numFmtId="0" fontId="100" fillId="0" borderId="0" xfId="0" applyFont="1" applyBorder="1" applyAlignment="1">
      <alignment horizontal="center" vertical="center"/>
    </xf>
    <xf numFmtId="0" fontId="95" fillId="0" borderId="3" xfId="0" applyFont="1" applyBorder="1" applyAlignment="1">
      <alignment horizontal="center" vertical="center"/>
    </xf>
    <xf numFmtId="0" fontId="53" fillId="0" borderId="31" xfId="0" applyFont="1" applyBorder="1" applyAlignment="1">
      <alignment horizontal="center" vertical="center"/>
    </xf>
    <xf numFmtId="0" fontId="51" fillId="8" borderId="30" xfId="0" applyFont="1" applyFill="1" applyBorder="1" applyAlignment="1">
      <alignment horizontal="center" vertical="center" wrapText="1"/>
    </xf>
    <xf numFmtId="0" fontId="51" fillId="11" borderId="30" xfId="0" applyFont="1" applyFill="1" applyBorder="1" applyAlignment="1">
      <alignment horizontal="center" vertical="center" wrapText="1"/>
    </xf>
    <xf numFmtId="0" fontId="51" fillId="12" borderId="30" xfId="0" applyFont="1" applyFill="1" applyBorder="1" applyAlignment="1">
      <alignment horizontal="center" vertical="center" wrapText="1"/>
    </xf>
    <xf numFmtId="0" fontId="51" fillId="11" borderId="11" xfId="0" applyFont="1" applyFill="1" applyBorder="1" applyAlignment="1">
      <alignment horizontal="center" vertical="center" wrapText="1"/>
    </xf>
    <xf numFmtId="0" fontId="51" fillId="12" borderId="38" xfId="0" applyFont="1" applyFill="1" applyBorder="1" applyAlignment="1">
      <alignment horizontal="center" vertical="center" wrapText="1"/>
    </xf>
    <xf numFmtId="0" fontId="51" fillId="12" borderId="11"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51" fillId="11" borderId="7" xfId="0" applyFont="1" applyFill="1" applyBorder="1" applyAlignment="1">
      <alignment horizontal="center" vertical="center" wrapText="1"/>
    </xf>
    <xf numFmtId="0" fontId="51" fillId="12" borderId="8" xfId="0" applyFont="1" applyFill="1" applyBorder="1" applyAlignment="1">
      <alignment horizontal="center" vertical="center" wrapText="1"/>
    </xf>
    <xf numFmtId="0" fontId="119" fillId="0" borderId="16" xfId="0" applyFont="1" applyFill="1" applyBorder="1" applyAlignment="1">
      <alignment horizontal="center" vertical="center"/>
    </xf>
    <xf numFmtId="0" fontId="51" fillId="11" borderId="3" xfId="0" applyFont="1" applyFill="1" applyBorder="1" applyAlignment="1">
      <alignment horizontal="center" vertical="center" wrapText="1"/>
    </xf>
    <xf numFmtId="0" fontId="51" fillId="12" borderId="9" xfId="0" applyFont="1" applyFill="1" applyBorder="1" applyAlignment="1">
      <alignment horizontal="center" vertical="center" wrapText="1"/>
    </xf>
    <xf numFmtId="0" fontId="119" fillId="0" borderId="17" xfId="0" applyFont="1" applyFill="1" applyBorder="1" applyAlignment="1">
      <alignment horizontal="center" vertical="center"/>
    </xf>
    <xf numFmtId="0" fontId="51" fillId="8" borderId="60" xfId="0" applyFont="1" applyFill="1" applyBorder="1" applyAlignment="1">
      <alignment horizontal="center" vertical="center" wrapText="1"/>
    </xf>
    <xf numFmtId="0" fontId="51" fillId="11" borderId="61" xfId="0" applyFont="1" applyFill="1" applyBorder="1" applyAlignment="1">
      <alignment horizontal="center" vertical="center" wrapText="1"/>
    </xf>
    <xf numFmtId="0" fontId="51" fillId="12" borderId="65" xfId="0" applyFont="1" applyFill="1" applyBorder="1" applyAlignment="1">
      <alignment horizontal="center" vertical="center" wrapText="1"/>
    </xf>
    <xf numFmtId="0" fontId="119" fillId="13" borderId="87" xfId="0" applyFont="1" applyFill="1" applyBorder="1" applyAlignment="1">
      <alignment horizontal="center"/>
    </xf>
    <xf numFmtId="0" fontId="119" fillId="13" borderId="36" xfId="0" applyFont="1" applyFill="1" applyBorder="1" applyAlignment="1">
      <alignment horizontal="center"/>
    </xf>
    <xf numFmtId="0" fontId="119" fillId="13" borderId="89" xfId="0" applyFont="1" applyFill="1" applyBorder="1" applyAlignment="1">
      <alignment horizontal="center"/>
    </xf>
    <xf numFmtId="0" fontId="119" fillId="13" borderId="83" xfId="0" applyFont="1" applyFill="1" applyBorder="1" applyAlignment="1">
      <alignment horizontal="center"/>
    </xf>
    <xf numFmtId="0" fontId="119" fillId="13" borderId="56" xfId="0" applyFont="1" applyFill="1" applyBorder="1" applyAlignment="1">
      <alignment horizontal="center"/>
    </xf>
    <xf numFmtId="0" fontId="119" fillId="13" borderId="62" xfId="0" applyFont="1" applyFill="1" applyBorder="1" applyAlignment="1">
      <alignment horizontal="center"/>
    </xf>
    <xf numFmtId="0" fontId="119" fillId="13" borderId="71" xfId="0" applyFont="1" applyFill="1" applyBorder="1" applyAlignment="1">
      <alignment horizontal="center"/>
    </xf>
    <xf numFmtId="0" fontId="119" fillId="13" borderId="59" xfId="0" applyFont="1" applyFill="1" applyBorder="1" applyAlignment="1">
      <alignment horizontal="center"/>
    </xf>
    <xf numFmtId="0" fontId="119" fillId="13" borderId="90" xfId="0" applyFont="1" applyFill="1" applyBorder="1" applyAlignment="1">
      <alignment horizontal="center" vertical="center"/>
    </xf>
    <xf numFmtId="0" fontId="122" fillId="14" borderId="31" xfId="0" applyFont="1" applyFill="1" applyBorder="1" applyAlignment="1">
      <alignment horizontal="center" vertical="center"/>
    </xf>
    <xf numFmtId="0" fontId="51" fillId="8" borderId="78" xfId="0" applyFont="1" applyFill="1" applyBorder="1" applyAlignment="1">
      <alignment horizontal="center" vertical="center" wrapText="1"/>
    </xf>
    <xf numFmtId="0" fontId="51" fillId="8" borderId="91" xfId="0" applyFont="1" applyFill="1" applyBorder="1" applyAlignment="1">
      <alignment horizontal="center" vertical="center" wrapText="1"/>
    </xf>
    <xf numFmtId="0" fontId="0" fillId="0" borderId="79" xfId="0" applyBorder="1"/>
    <xf numFmtId="0" fontId="0" fillId="0" borderId="81" xfId="0" applyBorder="1"/>
    <xf numFmtId="0" fontId="0" fillId="0" borderId="82" xfId="0" applyBorder="1"/>
    <xf numFmtId="0" fontId="119" fillId="0" borderId="79" xfId="0" applyFont="1" applyFill="1" applyBorder="1" applyAlignment="1">
      <alignment horizontal="center" vertical="center"/>
    </xf>
    <xf numFmtId="0" fontId="119" fillId="0" borderId="81" xfId="0" applyFont="1" applyFill="1" applyBorder="1" applyAlignment="1">
      <alignment horizontal="center" vertical="center"/>
    </xf>
    <xf numFmtId="0" fontId="119" fillId="0" borderId="82" xfId="0" applyFont="1" applyFill="1" applyBorder="1" applyAlignment="1">
      <alignment horizontal="center" vertical="center"/>
    </xf>
    <xf numFmtId="0" fontId="81" fillId="5" borderId="61" xfId="0" applyFont="1" applyFill="1" applyBorder="1" applyAlignment="1">
      <alignment horizontal="center" vertical="center" wrapText="1"/>
    </xf>
    <xf numFmtId="0" fontId="78" fillId="5" borderId="61" xfId="0" applyFont="1" applyFill="1" applyBorder="1" applyAlignment="1">
      <alignment horizontal="center" vertical="center" wrapText="1"/>
    </xf>
    <xf numFmtId="0" fontId="78" fillId="5" borderId="65" xfId="0" applyFont="1" applyFill="1" applyBorder="1" applyAlignment="1">
      <alignment horizontal="center" vertical="center" wrapText="1"/>
    </xf>
    <xf numFmtId="0" fontId="0" fillId="0" borderId="6" xfId="0" applyBorder="1" applyAlignment="1">
      <alignment horizontal="center" vertical="center"/>
    </xf>
    <xf numFmtId="0" fontId="85" fillId="0" borderId="7" xfId="0" applyFont="1" applyBorder="1" applyAlignment="1">
      <alignment horizontal="center" vertical="center" wrapText="1"/>
    </xf>
    <xf numFmtId="0" fontId="74" fillId="0" borderId="8" xfId="0" applyFont="1" applyBorder="1" applyAlignment="1">
      <alignment horizontal="center" vertical="center" wrapText="1"/>
    </xf>
    <xf numFmtId="0" fontId="0" fillId="0" borderId="2" xfId="0" applyBorder="1" applyAlignment="1">
      <alignment horizontal="center" vertical="center"/>
    </xf>
    <xf numFmtId="0" fontId="85" fillId="0" borderId="9" xfId="0" applyFont="1" applyBorder="1" applyAlignment="1">
      <alignment horizontal="center" vertical="center" wrapText="1"/>
    </xf>
    <xf numFmtId="0" fontId="74" fillId="0" borderId="9" xfId="0" applyFont="1" applyBorder="1" applyAlignment="1">
      <alignment horizontal="center" vertical="center" wrapText="1"/>
    </xf>
    <xf numFmtId="0" fontId="74" fillId="0" borderId="3" xfId="0" applyFont="1" applyBorder="1" applyAlignment="1">
      <alignment horizontal="center" wrapText="1"/>
    </xf>
    <xf numFmtId="0" fontId="74" fillId="0" borderId="9" xfId="0" applyFont="1" applyBorder="1" applyAlignment="1">
      <alignment horizontal="center" wrapText="1"/>
    </xf>
    <xf numFmtId="0" fontId="85" fillId="0" borderId="61" xfId="0" applyFont="1" applyFill="1" applyBorder="1" applyAlignment="1">
      <alignment horizontal="center" vertical="center" wrapText="1"/>
    </xf>
    <xf numFmtId="0" fontId="81" fillId="15" borderId="61" xfId="0" applyFont="1" applyFill="1" applyBorder="1" applyAlignment="1">
      <alignment horizontal="center" vertical="center" wrapText="1"/>
    </xf>
    <xf numFmtId="0" fontId="53" fillId="15" borderId="61" xfId="0" applyFont="1" applyFill="1" applyBorder="1" applyAlignment="1">
      <alignment horizontal="center" vertical="center" wrapText="1"/>
    </xf>
    <xf numFmtId="0" fontId="78" fillId="15" borderId="61" xfId="0" applyFont="1" applyFill="1" applyBorder="1" applyAlignment="1">
      <alignment horizontal="center" vertical="center" wrapText="1"/>
    </xf>
    <xf numFmtId="0" fontId="78" fillId="15" borderId="65" xfId="0" applyFont="1" applyFill="1" applyBorder="1" applyAlignment="1">
      <alignment horizontal="center" vertical="center" wrapText="1"/>
    </xf>
    <xf numFmtId="0" fontId="85" fillId="0" borderId="7" xfId="0" applyFont="1" applyFill="1" applyBorder="1" applyAlignment="1">
      <alignment horizontal="center" vertical="center" wrapText="1"/>
    </xf>
    <xf numFmtId="0" fontId="74" fillId="0" borderId="7" xfId="0" applyFont="1" applyBorder="1" applyAlignment="1">
      <alignment horizontal="center" wrapText="1"/>
    </xf>
    <xf numFmtId="0" fontId="74" fillId="0" borderId="8" xfId="0" applyFont="1" applyBorder="1" applyAlignment="1">
      <alignment horizontal="center" wrapText="1"/>
    </xf>
    <xf numFmtId="0" fontId="104" fillId="0" borderId="9" xfId="0" applyFont="1" applyBorder="1" applyAlignment="1">
      <alignment horizontal="center" vertical="center" wrapText="1"/>
    </xf>
    <xf numFmtId="49" fontId="110" fillId="0" borderId="3" xfId="0" applyNumberFormat="1" applyFont="1" applyBorder="1" applyAlignment="1">
      <alignment horizontal="center" vertical="center" wrapText="1"/>
    </xf>
    <xf numFmtId="0" fontId="110" fillId="0" borderId="9" xfId="0" applyFont="1" applyBorder="1" applyAlignment="1">
      <alignment horizontal="center" vertical="center" wrapText="1"/>
    </xf>
    <xf numFmtId="0" fontId="85" fillId="0" borderId="3" xfId="0" applyNumberFormat="1" applyFont="1" applyBorder="1" applyAlignment="1">
      <alignment horizontal="center" vertical="center" wrapText="1"/>
    </xf>
    <xf numFmtId="0" fontId="85" fillId="0" borderId="9" xfId="0" applyFont="1" applyFill="1" applyBorder="1" applyAlignment="1">
      <alignment horizontal="center" vertical="center" wrapText="1"/>
    </xf>
    <xf numFmtId="0" fontId="0" fillId="0" borderId="60" xfId="0" applyBorder="1" applyAlignment="1">
      <alignment horizontal="center" vertical="center"/>
    </xf>
    <xf numFmtId="49" fontId="85" fillId="0" borderId="61" xfId="0" applyNumberFormat="1" applyFont="1" applyFill="1" applyBorder="1" applyAlignment="1">
      <alignment horizontal="center" vertical="center" wrapText="1"/>
    </xf>
    <xf numFmtId="0" fontId="85" fillId="0" borderId="65" xfId="0" applyFont="1" applyFill="1" applyBorder="1" applyAlignment="1">
      <alignment horizontal="center" vertical="center" wrapText="1"/>
    </xf>
    <xf numFmtId="0" fontId="81" fillId="5" borderId="56" xfId="0" applyFont="1" applyFill="1" applyBorder="1" applyAlignment="1">
      <alignment horizontal="center" vertical="center" wrapText="1"/>
    </xf>
    <xf numFmtId="0" fontId="78" fillId="5" borderId="56" xfId="0" applyFont="1" applyFill="1" applyBorder="1" applyAlignment="1">
      <alignment horizontal="center" vertical="center" wrapText="1"/>
    </xf>
    <xf numFmtId="0" fontId="78" fillId="5" borderId="59" xfId="0" applyFont="1" applyFill="1" applyBorder="1" applyAlignment="1">
      <alignment horizontal="center" vertical="center" wrapText="1"/>
    </xf>
    <xf numFmtId="0" fontId="0" fillId="0" borderId="6" xfId="0" applyFill="1" applyBorder="1" applyAlignment="1">
      <alignment horizontal="center" vertical="center"/>
    </xf>
    <xf numFmtId="0" fontId="85" fillId="0" borderId="8"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9" xfId="0" applyFill="1" applyBorder="1" applyAlignment="1">
      <alignment horizontal="center" vertical="center"/>
    </xf>
    <xf numFmtId="0" fontId="74" fillId="0" borderId="9"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61" xfId="0" applyFill="1" applyBorder="1" applyAlignment="1">
      <alignment horizontal="center" vertical="center"/>
    </xf>
    <xf numFmtId="0" fontId="0" fillId="0" borderId="38" xfId="0" applyBorder="1" applyAlignment="1">
      <alignment horizontal="center" vertical="center"/>
    </xf>
    <xf numFmtId="0" fontId="0" fillId="0" borderId="11" xfId="0" applyBorder="1" applyAlignment="1">
      <alignment horizontal="center" vertical="center"/>
    </xf>
    <xf numFmtId="0" fontId="0" fillId="0" borderId="31" xfId="0" applyBorder="1" applyAlignment="1">
      <alignment horizontal="center" vertical="center"/>
    </xf>
    <xf numFmtId="0" fontId="85" fillId="0" borderId="8" xfId="0" applyFont="1" applyBorder="1" applyAlignment="1">
      <alignment horizontal="center" vertical="center" wrapText="1"/>
    </xf>
    <xf numFmtId="0" fontId="85" fillId="0" borderId="56" xfId="0" applyFont="1" applyFill="1" applyBorder="1" applyAlignment="1">
      <alignment horizontal="center" vertical="center" wrapText="1"/>
    </xf>
    <xf numFmtId="0" fontId="85" fillId="0" borderId="56" xfId="0" applyFont="1" applyBorder="1" applyAlignment="1">
      <alignment horizontal="center" vertical="center" wrapText="1"/>
    </xf>
    <xf numFmtId="0" fontId="85" fillId="0" borderId="59" xfId="0" applyFont="1" applyBorder="1" applyAlignment="1">
      <alignment horizontal="center" vertical="center" wrapText="1"/>
    </xf>
    <xf numFmtId="0" fontId="53" fillId="0" borderId="11" xfId="0" applyFont="1" applyBorder="1" applyAlignment="1">
      <alignment horizontal="center" vertical="center"/>
    </xf>
    <xf numFmtId="0" fontId="0" fillId="0" borderId="0" xfId="0" applyAlignment="1">
      <alignment horizontal="center"/>
    </xf>
    <xf numFmtId="0" fontId="95" fillId="6" borderId="3" xfId="0" applyFont="1" applyFill="1" applyBorder="1" applyAlignment="1">
      <alignment horizontal="center" vertical="center" wrapText="1"/>
    </xf>
    <xf numFmtId="0" fontId="0" fillId="0" borderId="4" xfId="0" applyFill="1" applyBorder="1" applyAlignment="1">
      <alignment horizontal="center" vertical="center" wrapText="1"/>
    </xf>
    <xf numFmtId="0" fontId="85" fillId="0" borderId="59" xfId="0" applyFont="1" applyFill="1" applyBorder="1" applyAlignment="1">
      <alignment horizontal="center" vertical="center" wrapText="1"/>
    </xf>
    <xf numFmtId="0" fontId="85" fillId="0" borderId="10" xfId="0" applyFont="1" applyFill="1" applyBorder="1" applyAlignment="1">
      <alignment horizontal="center" vertical="center" wrapText="1"/>
    </xf>
    <xf numFmtId="0" fontId="74" fillId="0" borderId="65" xfId="0" applyFont="1" applyBorder="1" applyAlignment="1">
      <alignment horizontal="center" vertical="center" wrapText="1"/>
    </xf>
    <xf numFmtId="0" fontId="0" fillId="0" borderId="9" xfId="0" applyBorder="1" applyAlignment="1">
      <alignment horizontal="center" vertical="center"/>
    </xf>
    <xf numFmtId="0" fontId="59" fillId="0" borderId="3" xfId="0" applyFont="1" applyBorder="1" applyAlignment="1">
      <alignment horizontal="center"/>
    </xf>
    <xf numFmtId="0" fontId="59" fillId="0" borderId="3" xfId="0" applyFont="1" applyBorder="1"/>
    <xf numFmtId="0" fontId="95" fillId="16" borderId="3" xfId="0" applyFont="1" applyFill="1" applyBorder="1" applyAlignment="1">
      <alignment horizontal="center" vertical="center" textRotation="90" wrapText="1"/>
    </xf>
    <xf numFmtId="0" fontId="95" fillId="5" borderId="3" xfId="0" applyFont="1" applyFill="1" applyBorder="1" applyAlignment="1">
      <alignment horizontal="center" vertical="center" textRotation="90" wrapText="1"/>
    </xf>
    <xf numFmtId="0" fontId="95" fillId="5" borderId="3" xfId="0" applyFont="1" applyFill="1" applyBorder="1" applyAlignment="1">
      <alignment vertical="center" textRotation="90" wrapText="1"/>
    </xf>
    <xf numFmtId="0" fontId="96" fillId="5" borderId="61" xfId="0" applyFont="1" applyFill="1" applyBorder="1" applyAlignment="1">
      <alignment horizontal="center" vertical="center" wrapText="1"/>
    </xf>
    <xf numFmtId="0" fontId="95" fillId="6" borderId="61" xfId="0" applyFont="1" applyFill="1" applyBorder="1" applyAlignment="1">
      <alignment horizontal="center" vertical="center" wrapText="1"/>
    </xf>
    <xf numFmtId="0" fontId="97" fillId="6" borderId="61" xfId="0" applyFont="1" applyFill="1" applyBorder="1" applyAlignment="1">
      <alignment horizontal="center" vertical="center" wrapText="1"/>
    </xf>
    <xf numFmtId="0" fontId="97" fillId="6" borderId="65" xfId="0" applyFont="1" applyFill="1" applyBorder="1" applyAlignment="1">
      <alignment horizontal="center" vertical="center" wrapText="1"/>
    </xf>
    <xf numFmtId="0" fontId="59" fillId="0" borderId="56" xfId="0" applyFont="1" applyBorder="1" applyAlignment="1">
      <alignment horizontal="center"/>
    </xf>
    <xf numFmtId="0" fontId="53" fillId="0" borderId="69" xfId="0" applyFont="1" applyBorder="1" applyAlignment="1">
      <alignment horizontal="center" vertical="center"/>
    </xf>
    <xf numFmtId="0" fontId="53" fillId="0" borderId="70" xfId="0" applyFont="1" applyBorder="1" applyAlignment="1">
      <alignment horizontal="center" vertical="center"/>
    </xf>
    <xf numFmtId="0" fontId="59" fillId="0" borderId="0" xfId="0" applyFont="1" applyBorder="1"/>
    <xf numFmtId="0" fontId="59" fillId="0" borderId="0" xfId="0" applyFont="1" applyBorder="1" applyAlignment="1">
      <alignment horizontal="center"/>
    </xf>
    <xf numFmtId="0" fontId="51" fillId="9" borderId="30" xfId="0" applyFont="1" applyFill="1" applyBorder="1" applyAlignment="1">
      <alignment horizontal="center" vertical="center" wrapText="1"/>
    </xf>
    <xf numFmtId="0" fontId="51" fillId="10" borderId="30" xfId="0" applyFont="1" applyFill="1" applyBorder="1" applyAlignment="1">
      <alignment horizontal="center" vertical="center" wrapText="1"/>
    </xf>
    <xf numFmtId="0" fontId="51" fillId="10" borderId="38" xfId="0" applyFont="1" applyFill="1" applyBorder="1" applyAlignment="1">
      <alignment horizontal="center" vertical="center" wrapText="1"/>
    </xf>
    <xf numFmtId="0" fontId="124" fillId="0" borderId="11" xfId="7" applyFont="1" applyBorder="1" applyAlignment="1" applyProtection="1"/>
    <xf numFmtId="0" fontId="51" fillId="9" borderId="7" xfId="0" applyFont="1" applyFill="1" applyBorder="1" applyAlignment="1">
      <alignment horizontal="center" vertical="center" wrapText="1"/>
    </xf>
    <xf numFmtId="0" fontId="51" fillId="10" borderId="8" xfId="0" applyFont="1" applyFill="1" applyBorder="1" applyAlignment="1">
      <alignment horizontal="center" vertical="center" wrapText="1"/>
    </xf>
    <xf numFmtId="0" fontId="0" fillId="0" borderId="16" xfId="0" applyBorder="1" applyAlignment="1">
      <alignment horizontal="center" vertical="center"/>
    </xf>
    <xf numFmtId="0" fontId="0" fillId="0" borderId="17" xfId="0" applyBorder="1" applyAlignment="1">
      <alignment horizontal="center" vertical="center"/>
    </xf>
    <xf numFmtId="0" fontId="125" fillId="0" borderId="11" xfId="7" applyFont="1" applyBorder="1" applyAlignment="1" applyProtection="1"/>
    <xf numFmtId="0" fontId="51" fillId="9" borderId="61" xfId="0" applyFont="1" applyFill="1" applyBorder="1" applyAlignment="1">
      <alignment horizontal="center" vertical="center" wrapText="1"/>
    </xf>
    <xf numFmtId="0" fontId="51" fillId="10" borderId="65" xfId="0" applyFont="1" applyFill="1" applyBorder="1" applyAlignment="1">
      <alignment horizontal="center" vertical="center" wrapText="1"/>
    </xf>
    <xf numFmtId="0" fontId="0" fillId="17" borderId="87" xfId="0" applyFill="1" applyBorder="1" applyAlignment="1">
      <alignment horizontal="center"/>
    </xf>
    <xf numFmtId="0" fontId="0" fillId="17" borderId="36" xfId="0" applyFill="1" applyBorder="1" applyAlignment="1">
      <alignment horizontal="center"/>
    </xf>
    <xf numFmtId="0" fontId="0" fillId="17" borderId="89" xfId="0" applyFill="1" applyBorder="1" applyAlignment="1">
      <alignment horizontal="center"/>
    </xf>
    <xf numFmtId="0" fontId="0" fillId="17" borderId="83" xfId="0" applyFill="1" applyBorder="1" applyAlignment="1">
      <alignment horizontal="center"/>
    </xf>
    <xf numFmtId="0" fontId="0" fillId="17" borderId="56" xfId="0" applyFill="1" applyBorder="1" applyAlignment="1">
      <alignment horizontal="center"/>
    </xf>
    <xf numFmtId="0" fontId="0" fillId="17" borderId="62" xfId="0" applyFill="1" applyBorder="1" applyAlignment="1">
      <alignment horizontal="center"/>
    </xf>
    <xf numFmtId="0" fontId="0" fillId="17" borderId="71" xfId="0" applyFill="1" applyBorder="1" applyAlignment="1">
      <alignment horizontal="center"/>
    </xf>
    <xf numFmtId="0" fontId="0" fillId="17" borderId="59" xfId="0" applyFill="1" applyBorder="1" applyAlignment="1">
      <alignment horizontal="center"/>
    </xf>
    <xf numFmtId="0" fontId="0" fillId="17" borderId="90" xfId="0" applyFill="1" applyBorder="1" applyAlignment="1">
      <alignment horizontal="center" vertical="center"/>
    </xf>
    <xf numFmtId="0" fontId="53" fillId="18" borderId="31" xfId="0" applyFont="1" applyFill="1" applyBorder="1" applyAlignment="1">
      <alignment horizontal="center" vertical="center"/>
    </xf>
    <xf numFmtId="0" fontId="53" fillId="0" borderId="0" xfId="0" applyFont="1"/>
    <xf numFmtId="0" fontId="4" fillId="0" borderId="11" xfId="0" applyFont="1" applyFill="1" applyBorder="1" applyAlignment="1">
      <alignment horizontal="center"/>
    </xf>
    <xf numFmtId="0" fontId="7" fillId="0" borderId="11" xfId="0" applyFont="1" applyFill="1" applyBorder="1" applyAlignment="1">
      <alignment horizontal="center" vertical="center" wrapText="1"/>
    </xf>
    <xf numFmtId="0" fontId="3" fillId="0" borderId="0" xfId="0" applyFont="1" applyFill="1" applyAlignment="1">
      <alignment horizontal="center"/>
    </xf>
    <xf numFmtId="0" fontId="4" fillId="0" borderId="11" xfId="0" applyFont="1" applyFill="1" applyBorder="1" applyAlignment="1">
      <alignment horizontal="center" vertical="center" wrapText="1"/>
    </xf>
    <xf numFmtId="0" fontId="31" fillId="0" borderId="1" xfId="5" applyFont="1" applyFill="1" applyBorder="1" applyAlignment="1">
      <alignment horizontal="center"/>
    </xf>
    <xf numFmtId="0" fontId="10" fillId="0" borderId="11" xfId="5" applyFont="1" applyFill="1" applyBorder="1" applyAlignment="1">
      <alignment horizontal="center" vertical="center"/>
    </xf>
    <xf numFmtId="0" fontId="31" fillId="0" borderId="11" xfId="5" applyFont="1" applyFill="1" applyBorder="1" applyAlignment="1">
      <alignment horizontal="center" vertical="center"/>
    </xf>
    <xf numFmtId="0" fontId="31" fillId="0" borderId="30" xfId="5" applyFont="1" applyFill="1" applyBorder="1" applyAlignment="1">
      <alignment horizontal="center" vertical="center"/>
    </xf>
    <xf numFmtId="0" fontId="31" fillId="0" borderId="64" xfId="5" applyFont="1" applyFill="1" applyBorder="1" applyAlignment="1">
      <alignment horizontal="center" vertical="center"/>
    </xf>
    <xf numFmtId="0" fontId="31" fillId="0" borderId="0" xfId="5" applyFont="1" applyFill="1" applyBorder="1" applyAlignment="1">
      <alignment horizontal="center"/>
    </xf>
    <xf numFmtId="0" fontId="10" fillId="0" borderId="0" xfId="0" applyFont="1" applyAlignment="1">
      <alignment horizontal="center"/>
    </xf>
    <xf numFmtId="0" fontId="31" fillId="0" borderId="66" xfId="5" applyFont="1" applyFill="1" applyBorder="1" applyAlignment="1">
      <alignment horizontal="center"/>
    </xf>
    <xf numFmtId="0" fontId="31" fillId="0" borderId="29" xfId="5" applyFont="1" applyFill="1" applyBorder="1" applyAlignment="1">
      <alignment horizontal="center"/>
    </xf>
    <xf numFmtId="0" fontId="31" fillId="0" borderId="33" xfId="5" applyFont="1" applyFill="1" applyBorder="1" applyAlignment="1">
      <alignment horizontal="center"/>
    </xf>
    <xf numFmtId="0" fontId="31" fillId="0" borderId="18" xfId="5" applyFont="1" applyFill="1" applyBorder="1" applyAlignment="1">
      <alignment horizontal="center"/>
    </xf>
    <xf numFmtId="0" fontId="31" fillId="0" borderId="23" xfId="5" applyFont="1" applyFill="1" applyBorder="1" applyAlignment="1">
      <alignment horizontal="center"/>
    </xf>
    <xf numFmtId="0" fontId="31" fillId="0" borderId="11" xfId="5" applyFont="1" applyFill="1" applyBorder="1" applyAlignment="1">
      <alignment vertical="center"/>
    </xf>
    <xf numFmtId="0" fontId="31" fillId="0" borderId="38" xfId="5" applyFont="1" applyFill="1" applyBorder="1" applyAlignment="1">
      <alignment vertical="center"/>
    </xf>
    <xf numFmtId="0" fontId="31" fillId="0" borderId="39" xfId="5" applyFont="1" applyFill="1" applyBorder="1" applyAlignment="1">
      <alignment vertical="center"/>
    </xf>
    <xf numFmtId="0" fontId="31" fillId="0" borderId="31" xfId="5" applyFont="1" applyFill="1" applyBorder="1" applyAlignment="1">
      <alignment vertical="center"/>
    </xf>
    <xf numFmtId="0" fontId="0" fillId="0" borderId="29" xfId="0" applyBorder="1" applyAlignment="1">
      <alignment horizontal="center"/>
    </xf>
    <xf numFmtId="0" fontId="11" fillId="0" borderId="29" xfId="0" applyFont="1" applyBorder="1" applyAlignment="1">
      <alignment horizontal="center"/>
    </xf>
    <xf numFmtId="0" fontId="2" fillId="0" borderId="0" xfId="0" applyFont="1" applyFill="1" applyAlignment="1">
      <alignment horizontal="center"/>
    </xf>
    <xf numFmtId="0" fontId="4" fillId="0"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4" fillId="0" borderId="18" xfId="0" applyFont="1" applyFill="1" applyBorder="1" applyAlignment="1">
      <alignment horizontal="center" vertical="center"/>
    </xf>
    <xf numFmtId="0" fontId="4" fillId="0" borderId="1" xfId="0" applyFont="1" applyFill="1" applyBorder="1" applyAlignment="1">
      <alignment horizontal="center" vertical="center"/>
    </xf>
    <xf numFmtId="0" fontId="7" fillId="0" borderId="34" xfId="0" applyFont="1" applyFill="1" applyBorder="1" applyAlignment="1">
      <alignment horizontal="center" vertical="center" wrapText="1"/>
    </xf>
    <xf numFmtId="0" fontId="4" fillId="0" borderId="11" xfId="0" applyFont="1" applyFill="1" applyBorder="1" applyAlignment="1">
      <alignment horizontal="center" vertical="center"/>
    </xf>
    <xf numFmtId="0" fontId="12" fillId="0" borderId="0" xfId="0" applyFont="1" applyFill="1" applyAlignment="1">
      <alignment horizontal="center"/>
    </xf>
    <xf numFmtId="0" fontId="4" fillId="0" borderId="7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24" fillId="0" borderId="0" xfId="5" applyFont="1" applyFill="1" applyBorder="1" applyAlignment="1">
      <alignment horizontal="center"/>
    </xf>
    <xf numFmtId="0" fontId="24" fillId="0" borderId="11" xfId="5" applyFont="1" applyFill="1" applyBorder="1" applyAlignment="1">
      <alignment horizontal="center" vertical="center"/>
    </xf>
    <xf numFmtId="0" fontId="24" fillId="0" borderId="30" xfId="5" applyFont="1" applyFill="1" applyBorder="1" applyAlignment="1">
      <alignment horizontal="center" vertical="center"/>
    </xf>
    <xf numFmtId="0" fontId="32" fillId="0" borderId="19" xfId="5" applyFont="1" applyFill="1" applyBorder="1" applyAlignment="1">
      <alignment horizontal="center" vertical="center"/>
    </xf>
    <xf numFmtId="0" fontId="32" fillId="0" borderId="20" xfId="5" applyFont="1" applyFill="1" applyBorder="1" applyAlignment="1">
      <alignment horizontal="center" vertical="center"/>
    </xf>
    <xf numFmtId="0" fontId="24" fillId="0" borderId="19" xfId="5" applyFont="1" applyFill="1" applyBorder="1" applyAlignment="1">
      <alignment horizontal="center" vertical="center"/>
    </xf>
    <xf numFmtId="0" fontId="24" fillId="0" borderId="20" xfId="5" applyFont="1" applyFill="1" applyBorder="1" applyAlignment="1">
      <alignment horizontal="center" vertical="center"/>
    </xf>
    <xf numFmtId="0" fontId="24" fillId="0" borderId="22" xfId="5" applyFont="1" applyFill="1" applyBorder="1" applyAlignment="1">
      <alignment horizontal="center" vertical="center"/>
    </xf>
    <xf numFmtId="0" fontId="20" fillId="0" borderId="0" xfId="0" applyFont="1" applyFill="1" applyAlignment="1">
      <alignment horizontal="right"/>
    </xf>
    <xf numFmtId="0" fontId="15" fillId="0" borderId="68" xfId="0" applyFont="1" applyFill="1" applyBorder="1" applyAlignment="1">
      <alignment horizontal="center"/>
    </xf>
    <xf numFmtId="0" fontId="15" fillId="0" borderId="69" xfId="0" applyFont="1" applyFill="1" applyBorder="1" applyAlignment="1">
      <alignment horizontal="center"/>
    </xf>
    <xf numFmtId="0" fontId="15" fillId="0" borderId="70" xfId="0" applyFont="1" applyFill="1" applyBorder="1" applyAlignment="1">
      <alignment horizontal="center"/>
    </xf>
    <xf numFmtId="0" fontId="17" fillId="0" borderId="68" xfId="0" applyFont="1" applyFill="1" applyBorder="1" applyAlignment="1">
      <alignment horizontal="center"/>
    </xf>
    <xf numFmtId="0" fontId="17" fillId="0" borderId="69" xfId="0" applyFont="1" applyFill="1" applyBorder="1" applyAlignment="1">
      <alignment horizontal="center"/>
    </xf>
    <xf numFmtId="0" fontId="17" fillId="0" borderId="70" xfId="0" applyFont="1" applyFill="1" applyBorder="1" applyAlignment="1">
      <alignment horizontal="center"/>
    </xf>
    <xf numFmtId="0" fontId="21" fillId="0" borderId="1" xfId="0" applyFont="1" applyFill="1" applyBorder="1" applyAlignment="1">
      <alignment horizontal="center"/>
    </xf>
    <xf numFmtId="0" fontId="10" fillId="0" borderId="30" xfId="5" applyFont="1" applyFill="1" applyBorder="1" applyAlignment="1">
      <alignment horizontal="center" vertical="center"/>
    </xf>
    <xf numFmtId="0" fontId="37" fillId="0" borderId="0" xfId="5" applyFont="1" applyFill="1" applyBorder="1" applyAlignment="1">
      <alignment horizontal="center"/>
    </xf>
    <xf numFmtId="0" fontId="20" fillId="0" borderId="11" xfId="5" applyFont="1" applyFill="1" applyBorder="1" applyAlignment="1">
      <alignment horizontal="center" vertical="center"/>
    </xf>
    <xf numFmtId="0" fontId="36" fillId="0" borderId="0" xfId="5" applyFont="1" applyFill="1" applyBorder="1" applyAlignment="1">
      <alignment horizontal="center"/>
    </xf>
    <xf numFmtId="0" fontId="20" fillId="0" borderId="30" xfId="5" applyFont="1" applyFill="1" applyBorder="1" applyAlignment="1">
      <alignment vertical="center"/>
    </xf>
    <xf numFmtId="0" fontId="20" fillId="0" borderId="64" xfId="5" applyFont="1" applyFill="1" applyBorder="1" applyAlignment="1">
      <alignment vertical="center"/>
    </xf>
    <xf numFmtId="0" fontId="14" fillId="0" borderId="5" xfId="0" applyFont="1" applyFill="1" applyBorder="1" applyAlignment="1">
      <alignment horizontal="center"/>
    </xf>
    <xf numFmtId="0" fontId="20" fillId="0" borderId="4" xfId="0" applyFont="1" applyFill="1" applyBorder="1" applyAlignment="1">
      <alignment horizontal="center" vertical="center" wrapText="1"/>
    </xf>
    <xf numFmtId="0" fontId="20" fillId="0" borderId="58" xfId="0" applyFont="1" applyFill="1" applyBorder="1" applyAlignment="1">
      <alignment horizontal="center" vertical="center" wrapText="1"/>
    </xf>
    <xf numFmtId="0" fontId="17" fillId="0" borderId="63" xfId="0" applyFont="1" applyFill="1" applyBorder="1" applyAlignment="1">
      <alignment horizontal="left"/>
    </xf>
    <xf numFmtId="0" fontId="18" fillId="0" borderId="63" xfId="0" applyFont="1" applyFill="1" applyBorder="1" applyAlignment="1">
      <alignment horizontal="left"/>
    </xf>
    <xf numFmtId="0" fontId="17" fillId="0" borderId="0" xfId="0" applyFont="1" applyFill="1" applyAlignment="1">
      <alignment horizontal="center"/>
    </xf>
    <xf numFmtId="0" fontId="15" fillId="0" borderId="3" xfId="0" applyFont="1" applyFill="1" applyBorder="1" applyAlignment="1">
      <alignment horizontal="center" wrapText="1"/>
    </xf>
    <xf numFmtId="0" fontId="15" fillId="0" borderId="3" xfId="0" applyFont="1" applyFill="1" applyBorder="1" applyAlignment="1">
      <alignment horizontal="center"/>
    </xf>
    <xf numFmtId="0" fontId="16" fillId="0" borderId="3" xfId="0" applyFont="1" applyFill="1" applyBorder="1" applyAlignment="1">
      <alignment horizontal="center" wrapText="1"/>
    </xf>
    <xf numFmtId="0" fontId="21" fillId="0" borderId="56"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56"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3" xfId="0" applyFont="1" applyFill="1" applyBorder="1" applyAlignment="1">
      <alignment horizontal="center"/>
    </xf>
    <xf numFmtId="0" fontId="43" fillId="0" borderId="3" xfId="0" applyFont="1" applyFill="1" applyBorder="1" applyAlignment="1">
      <alignment horizontal="center"/>
    </xf>
    <xf numFmtId="0" fontId="31" fillId="0" borderId="6" xfId="5" applyFont="1" applyFill="1" applyBorder="1" applyAlignment="1">
      <alignment horizontal="center" vertical="center"/>
    </xf>
    <xf numFmtId="0" fontId="31" fillId="0" borderId="2" xfId="5" applyFont="1" applyFill="1" applyBorder="1" applyAlignment="1">
      <alignment horizontal="center" vertical="center"/>
    </xf>
    <xf numFmtId="0" fontId="31" fillId="0" borderId="7" xfId="5" applyFont="1" applyFill="1" applyBorder="1" applyAlignment="1">
      <alignment horizontal="center" vertical="center"/>
    </xf>
    <xf numFmtId="0" fontId="31" fillId="0" borderId="3" xfId="5" applyFont="1" applyFill="1" applyBorder="1" applyAlignment="1">
      <alignment horizontal="center" vertical="center"/>
    </xf>
    <xf numFmtId="0" fontId="31" fillId="0" borderId="67" xfId="5" applyFont="1" applyFill="1" applyBorder="1" applyAlignment="1">
      <alignment horizontal="center" vertical="center"/>
    </xf>
    <xf numFmtId="0" fontId="24" fillId="0" borderId="4" xfId="0" applyFont="1" applyFill="1" applyBorder="1" applyAlignment="1">
      <alignment horizontal="left"/>
    </xf>
    <xf numFmtId="0" fontId="24" fillId="0" borderId="57" xfId="0" applyFont="1" applyFill="1" applyBorder="1" applyAlignment="1">
      <alignment horizontal="left"/>
    </xf>
    <xf numFmtId="0" fontId="24" fillId="0" borderId="58" xfId="0" applyFont="1" applyFill="1" applyBorder="1" applyAlignment="1">
      <alignment horizontal="left"/>
    </xf>
    <xf numFmtId="0" fontId="38" fillId="0" borderId="0" xfId="0" applyFont="1" applyAlignment="1">
      <alignment horizontal="center"/>
    </xf>
    <xf numFmtId="0" fontId="25" fillId="0" borderId="0" xfId="0" applyFont="1" applyFill="1" applyAlignment="1">
      <alignment horizontal="center"/>
    </xf>
    <xf numFmtId="0" fontId="39" fillId="0" borderId="7" xfId="5" applyFont="1" applyFill="1" applyBorder="1" applyAlignment="1">
      <alignment horizontal="center" vertical="center"/>
    </xf>
    <xf numFmtId="0" fontId="39" fillId="0" borderId="67" xfId="5" applyFont="1" applyFill="1" applyBorder="1" applyAlignment="1">
      <alignment horizontal="center" vertical="center"/>
    </xf>
    <xf numFmtId="0" fontId="14" fillId="0" borderId="1" xfId="0" applyFont="1" applyFill="1" applyBorder="1" applyAlignment="1">
      <alignment horizontal="center"/>
    </xf>
    <xf numFmtId="0" fontId="15" fillId="0" borderId="11" xfId="0" applyFont="1" applyFill="1" applyBorder="1" applyAlignment="1">
      <alignment horizontal="center" wrapText="1"/>
    </xf>
    <xf numFmtId="0" fontId="15" fillId="0" borderId="11" xfId="0" applyFont="1" applyFill="1" applyBorder="1" applyAlignment="1">
      <alignment horizontal="center"/>
    </xf>
    <xf numFmtId="0" fontId="20" fillId="0" borderId="11" xfId="0" applyFont="1" applyFill="1" applyBorder="1" applyAlignment="1">
      <alignment horizontal="center" vertical="center" wrapText="1"/>
    </xf>
    <xf numFmtId="0" fontId="21" fillId="0" borderId="11" xfId="0" applyFont="1" applyFill="1" applyBorder="1" applyAlignment="1">
      <alignment horizontal="center" wrapText="1"/>
    </xf>
    <xf numFmtId="0" fontId="21" fillId="0" borderId="11" xfId="0" applyFont="1" applyFill="1" applyBorder="1" applyAlignment="1">
      <alignment horizontal="center" vertical="center"/>
    </xf>
    <xf numFmtId="0" fontId="15" fillId="0" borderId="0" xfId="0" applyFont="1" applyBorder="1" applyAlignment="1">
      <alignment horizontal="center"/>
    </xf>
    <xf numFmtId="0" fontId="21" fillId="0" borderId="4" xfId="0" applyFont="1" applyFill="1" applyBorder="1"/>
    <xf numFmtId="0" fontId="21" fillId="0" borderId="58" xfId="0" applyFont="1" applyFill="1" applyBorder="1"/>
    <xf numFmtId="0" fontId="23" fillId="0" borderId="0" xfId="0" applyFont="1" applyFill="1" applyBorder="1" applyAlignment="1">
      <alignment horizontal="left"/>
    </xf>
    <xf numFmtId="0" fontId="23" fillId="0" borderId="63" xfId="0" applyFont="1" applyFill="1" applyBorder="1" applyAlignment="1">
      <alignment horizontal="left"/>
    </xf>
    <xf numFmtId="0" fontId="14" fillId="0" borderId="0" xfId="0" applyFont="1" applyBorder="1" applyAlignment="1">
      <alignment horizontal="center"/>
    </xf>
    <xf numFmtId="0" fontId="21" fillId="0" borderId="56" xfId="0" applyFont="1" applyFill="1" applyBorder="1" applyAlignment="1">
      <alignment horizontal="center"/>
    </xf>
    <xf numFmtId="0" fontId="21" fillId="0" borderId="13" xfId="0" applyFont="1" applyFill="1" applyBorder="1" applyAlignment="1">
      <alignment horizontal="center"/>
    </xf>
    <xf numFmtId="0" fontId="21" fillId="0" borderId="56" xfId="0" applyFont="1" applyFill="1" applyBorder="1" applyAlignment="1">
      <alignment horizontal="center" wrapText="1"/>
    </xf>
    <xf numFmtId="0" fontId="21" fillId="0" borderId="13" xfId="0" applyFont="1" applyFill="1" applyBorder="1" applyAlignment="1">
      <alignment horizontal="center" wrapText="1"/>
    </xf>
    <xf numFmtId="0" fontId="15" fillId="0" borderId="4" xfId="0" applyFont="1" applyFill="1" applyBorder="1" applyAlignment="1">
      <alignment horizontal="center" wrapText="1"/>
    </xf>
    <xf numFmtId="0" fontId="15" fillId="0" borderId="57" xfId="0" applyFont="1" applyFill="1" applyBorder="1" applyAlignment="1">
      <alignment horizontal="center" wrapText="1"/>
    </xf>
    <xf numFmtId="0" fontId="15" fillId="0" borderId="58" xfId="0" applyFont="1" applyFill="1" applyBorder="1" applyAlignment="1">
      <alignment horizontal="center" wrapText="1"/>
    </xf>
    <xf numFmtId="0" fontId="24" fillId="0" borderId="72" xfId="0" applyFont="1" applyFill="1" applyBorder="1" applyAlignment="1">
      <alignment horizontal="center"/>
    </xf>
    <xf numFmtId="0" fontId="24" fillId="0" borderId="73" xfId="0" applyFont="1" applyFill="1" applyBorder="1" applyAlignment="1">
      <alignment horizontal="center"/>
    </xf>
    <xf numFmtId="0" fontId="24" fillId="0" borderId="74" xfId="0" applyFont="1" applyFill="1" applyBorder="1" applyAlignment="1">
      <alignment horizontal="center"/>
    </xf>
    <xf numFmtId="0" fontId="24" fillId="0" borderId="73" xfId="5" applyFont="1" applyFill="1" applyBorder="1" applyAlignment="1">
      <alignment horizontal="center" vertical="center"/>
    </xf>
    <xf numFmtId="0" fontId="24" fillId="0" borderId="74" xfId="5" applyFont="1" applyFill="1" applyBorder="1" applyAlignment="1">
      <alignment horizontal="center" vertical="center"/>
    </xf>
    <xf numFmtId="0" fontId="20" fillId="0" borderId="6" xfId="5" applyFont="1" applyFill="1" applyBorder="1" applyAlignment="1">
      <alignment horizontal="center" vertical="center"/>
    </xf>
    <xf numFmtId="0" fontId="20" fillId="0" borderId="2" xfId="5" applyFont="1" applyFill="1" applyBorder="1" applyAlignment="1">
      <alignment horizontal="center" vertical="center"/>
    </xf>
    <xf numFmtId="0" fontId="20" fillId="0" borderId="7" xfId="5" applyFont="1" applyFill="1" applyBorder="1" applyAlignment="1">
      <alignment horizontal="center" vertical="center"/>
    </xf>
    <xf numFmtId="0" fontId="20" fillId="0" borderId="3" xfId="5" applyFont="1" applyFill="1" applyBorder="1" applyAlignment="1">
      <alignment horizontal="center" vertical="center"/>
    </xf>
    <xf numFmtId="0" fontId="20" fillId="0" borderId="8" xfId="5" applyFont="1" applyFill="1" applyBorder="1" applyAlignment="1">
      <alignment horizontal="center" vertical="center"/>
    </xf>
    <xf numFmtId="0" fontId="22" fillId="0" borderId="4" xfId="0" applyFont="1" applyFill="1" applyBorder="1"/>
    <xf numFmtId="0" fontId="22" fillId="0" borderId="58" xfId="0" applyFont="1" applyFill="1" applyBorder="1"/>
    <xf numFmtId="0" fontId="17" fillId="0" borderId="0" xfId="0" applyFont="1" applyAlignment="1">
      <alignment horizontal="center"/>
    </xf>
    <xf numFmtId="0" fontId="0" fillId="0" borderId="0" xfId="0" applyAlignment="1">
      <alignment horizontal="center"/>
    </xf>
    <xf numFmtId="0" fontId="26" fillId="2" borderId="0" xfId="0" applyFont="1" applyFill="1" applyBorder="1" applyAlignment="1">
      <alignment horizontal="center" vertical="center"/>
    </xf>
    <xf numFmtId="0" fontId="22" fillId="0" borderId="56" xfId="0" applyFont="1" applyFill="1" applyBorder="1" applyAlignment="1">
      <alignment horizontal="center" wrapText="1"/>
    </xf>
    <xf numFmtId="0" fontId="22" fillId="0" borderId="13" xfId="0" applyFont="1" applyFill="1" applyBorder="1" applyAlignment="1">
      <alignment horizontal="center" wrapText="1"/>
    </xf>
    <xf numFmtId="0" fontId="29" fillId="0" borderId="4" xfId="0" applyFont="1" applyFill="1" applyBorder="1" applyAlignment="1">
      <alignment horizontal="center" wrapText="1"/>
    </xf>
    <xf numFmtId="0" fontId="29" fillId="0" borderId="57" xfId="0" applyFont="1" applyFill="1" applyBorder="1" applyAlignment="1">
      <alignment horizontal="center" wrapText="1"/>
    </xf>
    <xf numFmtId="0" fontId="29" fillId="0" borderId="58" xfId="0" applyFont="1" applyFill="1" applyBorder="1" applyAlignment="1">
      <alignment horizontal="center" wrapText="1"/>
    </xf>
    <xf numFmtId="0" fontId="29" fillId="0" borderId="3" xfId="0" applyFont="1" applyFill="1" applyBorder="1" applyAlignment="1">
      <alignment horizontal="center"/>
    </xf>
    <xf numFmtId="0" fontId="29" fillId="0" borderId="3" xfId="0" applyFont="1" applyFill="1" applyBorder="1" applyAlignment="1">
      <alignment horizontal="center" wrapText="1"/>
    </xf>
    <xf numFmtId="0" fontId="22" fillId="0" borderId="3" xfId="0" applyFont="1" applyFill="1" applyBorder="1" applyAlignment="1">
      <alignment horizontal="center"/>
    </xf>
    <xf numFmtId="0" fontId="30" fillId="0" borderId="3" xfId="0" applyFont="1" applyFill="1" applyBorder="1" applyAlignment="1">
      <alignment horizontal="center" wrapText="1"/>
    </xf>
    <xf numFmtId="0" fontId="36" fillId="0" borderId="0" xfId="5" applyFont="1" applyBorder="1" applyAlignment="1">
      <alignment horizontal="center"/>
    </xf>
    <xf numFmtId="0" fontId="20" fillId="0" borderId="7" xfId="5" applyFont="1" applyFill="1" applyBorder="1" applyAlignment="1">
      <alignment vertical="center"/>
    </xf>
    <xf numFmtId="0" fontId="20" fillId="0" borderId="3" xfId="5" applyFont="1" applyFill="1" applyBorder="1" applyAlignment="1">
      <alignment vertical="center"/>
    </xf>
    <xf numFmtId="0" fontId="20" fillId="3" borderId="7" xfId="5" applyFont="1" applyFill="1" applyBorder="1" applyAlignment="1">
      <alignment horizontal="center" vertical="center"/>
    </xf>
    <xf numFmtId="0" fontId="20" fillId="3" borderId="3" xfId="5" applyFont="1" applyFill="1" applyBorder="1" applyAlignment="1">
      <alignment horizontal="center" vertical="center"/>
    </xf>
    <xf numFmtId="0" fontId="20" fillId="0" borderId="25" xfId="5" applyFont="1" applyFill="1" applyBorder="1" applyAlignment="1">
      <alignment horizontal="center" vertical="center"/>
    </xf>
    <xf numFmtId="0" fontId="20" fillId="0" borderId="13" xfId="5" applyFont="1" applyFill="1" applyBorder="1" applyAlignment="1">
      <alignment horizontal="center" vertical="center"/>
    </xf>
    <xf numFmtId="0" fontId="22" fillId="3" borderId="4" xfId="0" applyFont="1" applyFill="1" applyBorder="1"/>
    <xf numFmtId="0" fontId="22" fillId="3" borderId="58" xfId="0" applyFont="1" applyFill="1" applyBorder="1"/>
    <xf numFmtId="0" fontId="17" fillId="3" borderId="0" xfId="0" applyFont="1" applyFill="1" applyAlignment="1">
      <alignment horizontal="center"/>
    </xf>
    <xf numFmtId="0" fontId="31" fillId="0" borderId="75" xfId="5" applyFont="1" applyFill="1" applyBorder="1" applyAlignment="1">
      <alignment horizontal="center" vertical="center"/>
    </xf>
    <xf numFmtId="0" fontId="31" fillId="0" borderId="76" xfId="5" applyFont="1" applyFill="1" applyBorder="1" applyAlignment="1">
      <alignment horizontal="center" vertical="center"/>
    </xf>
    <xf numFmtId="0" fontId="31" fillId="0" borderId="25" xfId="5" applyFont="1" applyFill="1" applyBorder="1" applyAlignment="1">
      <alignment horizontal="center" vertical="center"/>
    </xf>
    <xf numFmtId="0" fontId="31" fillId="0" borderId="13" xfId="5" applyFont="1" applyFill="1" applyBorder="1" applyAlignment="1">
      <alignment horizontal="center" vertical="center"/>
    </xf>
    <xf numFmtId="0" fontId="31" fillId="0" borderId="24" xfId="5" applyFont="1" applyFill="1" applyBorder="1" applyAlignment="1">
      <alignment horizontal="center" vertical="center"/>
    </xf>
    <xf numFmtId="0" fontId="31" fillId="0" borderId="12" xfId="5" applyFont="1" applyFill="1" applyBorder="1" applyAlignment="1">
      <alignment horizontal="center" vertical="center"/>
    </xf>
    <xf numFmtId="0" fontId="20" fillId="0" borderId="67" xfId="5" applyFont="1" applyFill="1" applyBorder="1" applyAlignment="1">
      <alignment horizontal="center" vertical="center"/>
    </xf>
    <xf numFmtId="0" fontId="20" fillId="0" borderId="75" xfId="5" applyFont="1" applyFill="1" applyBorder="1" applyAlignment="1">
      <alignment horizontal="center" vertical="center"/>
    </xf>
    <xf numFmtId="0" fontId="20" fillId="0" borderId="76" xfId="5" applyFont="1" applyFill="1" applyBorder="1" applyAlignment="1">
      <alignment horizontal="center" vertical="center"/>
    </xf>
    <xf numFmtId="0" fontId="17" fillId="3" borderId="0" xfId="0" applyFont="1" applyFill="1" applyAlignment="1">
      <alignment horizontal="center" vertical="center"/>
    </xf>
    <xf numFmtId="0" fontId="0" fillId="3" borderId="0" xfId="0" applyFill="1" applyAlignment="1">
      <alignment horizontal="center" vertical="center"/>
    </xf>
    <xf numFmtId="0" fontId="29" fillId="0" borderId="3" xfId="0" applyFont="1" applyFill="1" applyBorder="1" applyAlignment="1">
      <alignment horizontal="center" vertical="center"/>
    </xf>
    <xf numFmtId="0" fontId="29" fillId="0" borderId="3" xfId="0" applyFont="1" applyFill="1" applyBorder="1" applyAlignment="1">
      <alignment horizontal="center" vertical="center" wrapText="1"/>
    </xf>
    <xf numFmtId="0" fontId="22" fillId="0" borderId="3" xfId="0" applyFont="1" applyFill="1" applyBorder="1" applyAlignment="1">
      <alignment horizontal="center" vertical="center"/>
    </xf>
    <xf numFmtId="0" fontId="30" fillId="0" borderId="3" xfId="0" applyFont="1" applyFill="1" applyBorder="1" applyAlignment="1">
      <alignment horizontal="center" vertical="center" wrapText="1"/>
    </xf>
    <xf numFmtId="0" fontId="22" fillId="3" borderId="4" xfId="0" applyFont="1" applyFill="1" applyBorder="1" applyAlignment="1">
      <alignment vertical="center"/>
    </xf>
    <xf numFmtId="0" fontId="22" fillId="3" borderId="58" xfId="0" applyFont="1" applyFill="1" applyBorder="1" applyAlignment="1">
      <alignment vertical="center"/>
    </xf>
    <xf numFmtId="0" fontId="22" fillId="0" borderId="56"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36" fillId="3" borderId="0" xfId="5" applyFont="1" applyFill="1" applyBorder="1" applyAlignment="1">
      <alignment horizontal="center"/>
    </xf>
    <xf numFmtId="0" fontId="31" fillId="3" borderId="11" xfId="5" applyFont="1" applyFill="1" applyBorder="1" applyAlignment="1">
      <alignment horizontal="center" vertical="center"/>
    </xf>
    <xf numFmtId="0" fontId="31" fillId="3" borderId="30" xfId="5" applyFont="1" applyFill="1" applyBorder="1" applyAlignment="1">
      <alignment horizontal="center" vertical="center"/>
    </xf>
    <xf numFmtId="0" fontId="20" fillId="3" borderId="11" xfId="5" applyFont="1" applyFill="1" applyBorder="1" applyAlignment="1">
      <alignment horizontal="center" vertical="center" wrapText="1"/>
    </xf>
    <xf numFmtId="0" fontId="20" fillId="3" borderId="30" xfId="5" applyFont="1" applyFill="1" applyBorder="1" applyAlignment="1">
      <alignment horizontal="center" vertical="center" wrapText="1"/>
    </xf>
    <xf numFmtId="0" fontId="20" fillId="3" borderId="11" xfId="5" applyFont="1" applyFill="1" applyBorder="1" applyAlignment="1">
      <alignment horizontal="center" vertical="center"/>
    </xf>
    <xf numFmtId="0" fontId="20" fillId="3" borderId="30" xfId="5" applyFont="1" applyFill="1" applyBorder="1" applyAlignment="1">
      <alignment horizontal="center" vertical="center"/>
    </xf>
    <xf numFmtId="0" fontId="20" fillId="3" borderId="77" xfId="5" applyFont="1" applyFill="1" applyBorder="1" applyAlignment="1">
      <alignment horizontal="center" vertical="center"/>
    </xf>
    <xf numFmtId="0" fontId="31" fillId="3" borderId="3" xfId="5" applyFont="1" applyFill="1" applyBorder="1" applyAlignment="1">
      <alignment horizontal="center" vertical="center"/>
    </xf>
    <xf numFmtId="0" fontId="26" fillId="3" borderId="0" xfId="0" applyFont="1" applyFill="1" applyBorder="1" applyAlignment="1">
      <alignment horizontal="center" vertical="center"/>
    </xf>
    <xf numFmtId="0" fontId="22" fillId="3" borderId="56" xfId="0" applyFont="1" applyFill="1" applyBorder="1" applyAlignment="1">
      <alignment horizontal="center" vertical="center" wrapText="1"/>
    </xf>
    <xf numFmtId="0" fontId="22" fillId="3" borderId="13"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57" xfId="0" applyFont="1" applyFill="1" applyBorder="1" applyAlignment="1">
      <alignment horizontal="center" vertical="center" wrapText="1"/>
    </xf>
    <xf numFmtId="0" fontId="29" fillId="3" borderId="58" xfId="0" applyFont="1" applyFill="1" applyBorder="1" applyAlignment="1">
      <alignment horizontal="center" vertical="center" wrapText="1"/>
    </xf>
    <xf numFmtId="0" fontId="29" fillId="3" borderId="3" xfId="0" applyFont="1" applyFill="1" applyBorder="1" applyAlignment="1">
      <alignment horizontal="center" vertical="center"/>
    </xf>
    <xf numFmtId="0" fontId="29" fillId="3" borderId="3" xfId="0" applyFont="1" applyFill="1" applyBorder="1" applyAlignment="1">
      <alignment horizontal="center" vertical="center" wrapText="1"/>
    </xf>
    <xf numFmtId="0" fontId="22" fillId="3" borderId="3" xfId="0" applyFont="1" applyFill="1" applyBorder="1" applyAlignment="1">
      <alignment horizontal="center" vertical="center"/>
    </xf>
    <xf numFmtId="0" fontId="30" fillId="3" borderId="3" xfId="0" applyFont="1" applyFill="1" applyBorder="1" applyAlignment="1">
      <alignment horizontal="center" vertical="center" wrapText="1"/>
    </xf>
    <xf numFmtId="0" fontId="45" fillId="3" borderId="0" xfId="5" applyFont="1" applyFill="1" applyBorder="1" applyAlignment="1">
      <alignment horizontal="center"/>
    </xf>
    <xf numFmtId="0" fontId="24" fillId="3" borderId="11" xfId="5" applyFont="1" applyFill="1" applyBorder="1" applyAlignment="1">
      <alignment horizontal="center" vertical="center"/>
    </xf>
    <xf numFmtId="0" fontId="41" fillId="3" borderId="11" xfId="5" applyFont="1" applyFill="1" applyBorder="1" applyAlignment="1">
      <alignment horizontal="center" vertical="center" wrapText="1"/>
    </xf>
    <xf numFmtId="0" fontId="41" fillId="3" borderId="11" xfId="5" applyFont="1" applyFill="1" applyBorder="1" applyAlignment="1">
      <alignment horizontal="center" vertical="center"/>
    </xf>
    <xf numFmtId="1" fontId="31" fillId="3" borderId="3" xfId="5" applyNumberFormat="1" applyFont="1" applyFill="1" applyBorder="1" applyAlignment="1">
      <alignment horizontal="center" vertical="center"/>
    </xf>
    <xf numFmtId="0" fontId="31" fillId="3" borderId="56" xfId="5" applyFont="1" applyFill="1" applyBorder="1" applyAlignment="1">
      <alignment vertical="center"/>
    </xf>
    <xf numFmtId="0" fontId="31" fillId="3" borderId="13" xfId="5" applyFont="1" applyFill="1" applyBorder="1" applyAlignment="1">
      <alignment vertical="center"/>
    </xf>
    <xf numFmtId="0" fontId="31" fillId="3" borderId="56" xfId="5" applyFont="1" applyFill="1" applyBorder="1" applyAlignment="1">
      <alignment horizontal="center" vertical="center"/>
    </xf>
    <xf numFmtId="0" fontId="31" fillId="3" borderId="13" xfId="5" applyFont="1" applyFill="1" applyBorder="1" applyAlignment="1">
      <alignment horizontal="center" vertical="center"/>
    </xf>
    <xf numFmtId="0" fontId="60" fillId="0" borderId="4" xfId="0" applyNumberFormat="1" applyFont="1" applyFill="1" applyBorder="1" applyAlignment="1" applyProtection="1">
      <alignment vertical="center"/>
    </xf>
    <xf numFmtId="0" fontId="60" fillId="0" borderId="58" xfId="0" applyNumberFormat="1" applyFont="1" applyFill="1" applyBorder="1" applyAlignment="1" applyProtection="1">
      <alignment vertical="center"/>
    </xf>
    <xf numFmtId="0" fontId="22" fillId="0" borderId="56" xfId="0" applyNumberFormat="1" applyFont="1" applyFill="1" applyBorder="1" applyAlignment="1" applyProtection="1">
      <alignment horizontal="center" vertical="center" wrapText="1"/>
    </xf>
    <xf numFmtId="0" fontId="22" fillId="0" borderId="13"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xf>
    <xf numFmtId="0" fontId="29" fillId="0" borderId="57" xfId="0" applyNumberFormat="1" applyFont="1" applyFill="1" applyBorder="1" applyAlignment="1" applyProtection="1">
      <alignment horizontal="center" vertical="center" wrapText="1"/>
    </xf>
    <xf numFmtId="0" fontId="29" fillId="0" borderId="58"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xf>
    <xf numFmtId="0" fontId="29" fillId="0" borderId="57" xfId="0" applyNumberFormat="1" applyFont="1" applyFill="1" applyBorder="1" applyAlignment="1" applyProtection="1">
      <alignment horizontal="center" vertical="center"/>
    </xf>
    <xf numFmtId="0" fontId="29" fillId="0" borderId="58" xfId="0" applyNumberFormat="1" applyFont="1" applyFill="1" applyBorder="1" applyAlignment="1" applyProtection="1">
      <alignment horizontal="center" vertical="center"/>
    </xf>
    <xf numFmtId="0" fontId="26" fillId="3" borderId="0" xfId="0" applyNumberFormat="1" applyFont="1" applyFill="1" applyBorder="1" applyAlignment="1" applyProtection="1">
      <alignment horizontal="center" vertical="center"/>
    </xf>
    <xf numFmtId="0" fontId="22" fillId="0" borderId="4" xfId="0" applyNumberFormat="1" applyFont="1" applyFill="1" applyBorder="1" applyAlignment="1" applyProtection="1">
      <alignment horizontal="center" vertical="center"/>
    </xf>
    <xf numFmtId="0" fontId="22" fillId="0" borderId="57" xfId="0" applyNumberFormat="1" applyFont="1" applyFill="1" applyBorder="1" applyAlignment="1" applyProtection="1">
      <alignment horizontal="center" vertical="center"/>
    </xf>
    <xf numFmtId="0" fontId="22" fillId="0" borderId="58" xfId="0" applyNumberFormat="1" applyFont="1" applyFill="1" applyBorder="1" applyAlignment="1" applyProtection="1">
      <alignment horizontal="center" vertical="center"/>
    </xf>
    <xf numFmtId="0" fontId="30" fillId="0" borderId="56" xfId="0" applyNumberFormat="1" applyFont="1" applyFill="1" applyBorder="1" applyAlignment="1" applyProtection="1">
      <alignment horizontal="center" vertical="center" wrapText="1"/>
    </xf>
    <xf numFmtId="0" fontId="30" fillId="0" borderId="13" xfId="0" applyNumberFormat="1" applyFont="1" applyFill="1" applyBorder="1" applyAlignment="1" applyProtection="1">
      <alignment horizontal="center" vertical="center" wrapText="1"/>
    </xf>
    <xf numFmtId="0" fontId="63" fillId="3" borderId="4" xfId="0" applyFont="1" applyFill="1" applyBorder="1" applyAlignment="1">
      <alignment horizontal="left"/>
    </xf>
    <xf numFmtId="0" fontId="63" fillId="3" borderId="58" xfId="0" applyFont="1" applyFill="1" applyBorder="1" applyAlignment="1">
      <alignment horizontal="left"/>
    </xf>
    <xf numFmtId="0" fontId="41" fillId="3" borderId="4" xfId="0" applyFont="1" applyFill="1" applyBorder="1" applyAlignment="1">
      <alignment horizontal="left"/>
    </xf>
    <xf numFmtId="0" fontId="41" fillId="3" borderId="58" xfId="0" applyFont="1" applyFill="1" applyBorder="1" applyAlignment="1">
      <alignment horizontal="left"/>
    </xf>
    <xf numFmtId="1" fontId="24" fillId="3" borderId="3" xfId="5" applyNumberFormat="1" applyFont="1" applyFill="1" applyBorder="1" applyAlignment="1">
      <alignment horizontal="center" vertical="center"/>
    </xf>
    <xf numFmtId="0" fontId="24" fillId="3" borderId="56" xfId="5" applyFont="1" applyFill="1" applyBorder="1" applyAlignment="1">
      <alignment vertical="center"/>
    </xf>
    <xf numFmtId="0" fontId="24" fillId="3" borderId="13" xfId="5" applyFont="1" applyFill="1" applyBorder="1" applyAlignment="1">
      <alignment vertical="center"/>
    </xf>
    <xf numFmtId="0" fontId="24" fillId="3" borderId="56" xfId="5" applyFont="1" applyFill="1" applyBorder="1" applyAlignment="1">
      <alignment horizontal="center"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1" fontId="41" fillId="3" borderId="3" xfId="5" applyNumberFormat="1" applyFont="1" applyFill="1" applyBorder="1" applyAlignment="1">
      <alignment horizontal="center" vertical="center"/>
    </xf>
    <xf numFmtId="0" fontId="41" fillId="3" borderId="56" xfId="5" applyFont="1" applyFill="1" applyBorder="1" applyAlignment="1">
      <alignment vertical="center"/>
    </xf>
    <xf numFmtId="0" fontId="41" fillId="3" borderId="13" xfId="5" applyFont="1" applyFill="1" applyBorder="1" applyAlignment="1">
      <alignment vertical="center"/>
    </xf>
    <xf numFmtId="0" fontId="41" fillId="3" borderId="56" xfId="5" applyFont="1" applyFill="1" applyBorder="1" applyAlignment="1">
      <alignment horizontal="center" vertical="center"/>
    </xf>
    <xf numFmtId="0" fontId="41" fillId="3" borderId="13" xfId="5" applyFont="1" applyFill="1" applyBorder="1" applyAlignment="1">
      <alignment horizontal="center" vertical="center"/>
    </xf>
    <xf numFmtId="49" fontId="41" fillId="3" borderId="56" xfId="5" applyNumberFormat="1" applyFont="1" applyFill="1" applyBorder="1" applyAlignment="1">
      <alignment horizontal="center" vertical="center"/>
    </xf>
    <xf numFmtId="49" fontId="41" fillId="3" borderId="13" xfId="5" applyNumberFormat="1" applyFont="1" applyFill="1" applyBorder="1" applyAlignment="1">
      <alignment horizontal="center" vertical="center"/>
    </xf>
    <xf numFmtId="0" fontId="41" fillId="3" borderId="3" xfId="5" applyFont="1" applyFill="1" applyBorder="1" applyAlignment="1">
      <alignment horizontal="center" vertical="center"/>
    </xf>
    <xf numFmtId="0" fontId="0" fillId="0" borderId="13" xfId="0" applyBorder="1" applyAlignment="1">
      <alignment horizontal="center" vertical="center"/>
    </xf>
    <xf numFmtId="0" fontId="64" fillId="3" borderId="56"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0" fillId="3" borderId="4" xfId="0" applyNumberFormat="1" applyFont="1" applyFill="1" applyBorder="1" applyAlignment="1" applyProtection="1">
      <alignment horizontal="center" vertical="center"/>
    </xf>
    <xf numFmtId="0" fontId="60" fillId="3" borderId="58" xfId="0" applyNumberFormat="1" applyFont="1" applyFill="1" applyBorder="1" applyAlignment="1" applyProtection="1">
      <alignment horizontal="center" vertical="center"/>
    </xf>
    <xf numFmtId="0" fontId="16" fillId="0" borderId="0" xfId="0" applyFont="1" applyAlignment="1">
      <alignment horizontal="center"/>
    </xf>
    <xf numFmtId="0" fontId="92" fillId="3" borderId="0" xfId="0" applyNumberFormat="1" applyFont="1" applyFill="1" applyBorder="1" applyAlignment="1" applyProtection="1">
      <alignment horizontal="center" vertical="center"/>
    </xf>
    <xf numFmtId="0" fontId="60" fillId="3" borderId="56" xfId="0" applyNumberFormat="1" applyFont="1" applyFill="1" applyBorder="1" applyAlignment="1" applyProtection="1">
      <alignment horizontal="center" vertical="center"/>
    </xf>
    <xf numFmtId="0" fontId="60" fillId="3" borderId="13" xfId="0" applyNumberFormat="1" applyFont="1" applyFill="1" applyBorder="1" applyAlignment="1" applyProtection="1">
      <alignment horizontal="center" vertical="center"/>
    </xf>
    <xf numFmtId="0" fontId="60" fillId="3" borderId="56" xfId="0" applyNumberFormat="1" applyFont="1" applyFill="1" applyBorder="1" applyAlignment="1" applyProtection="1">
      <alignment horizontal="center" vertical="center" wrapText="1"/>
    </xf>
    <xf numFmtId="0" fontId="60" fillId="3" borderId="13" xfId="0" applyNumberFormat="1" applyFont="1" applyFill="1" applyBorder="1" applyAlignment="1" applyProtection="1">
      <alignment horizontal="center" vertical="center" wrapText="1"/>
    </xf>
    <xf numFmtId="0" fontId="77" fillId="3" borderId="4" xfId="0" applyNumberFormat="1" applyFont="1" applyFill="1" applyBorder="1" applyAlignment="1" applyProtection="1">
      <alignment horizontal="center" vertical="center" wrapText="1"/>
    </xf>
    <xf numFmtId="0" fontId="77" fillId="3" borderId="57" xfId="0" applyNumberFormat="1" applyFont="1" applyFill="1" applyBorder="1" applyAlignment="1" applyProtection="1">
      <alignment horizontal="center" vertical="center" wrapText="1"/>
    </xf>
    <xf numFmtId="0" fontId="77" fillId="3" borderId="58" xfId="0" applyNumberFormat="1" applyFont="1" applyFill="1" applyBorder="1" applyAlignment="1" applyProtection="1">
      <alignment horizontal="center" vertical="center" wrapText="1"/>
    </xf>
    <xf numFmtId="0" fontId="77" fillId="3" borderId="4" xfId="0" applyNumberFormat="1" applyFont="1" applyFill="1" applyBorder="1" applyAlignment="1" applyProtection="1">
      <alignment horizontal="center" vertical="center"/>
    </xf>
    <xf numFmtId="0" fontId="77" fillId="3" borderId="57" xfId="0" applyNumberFormat="1" applyFont="1" applyFill="1" applyBorder="1" applyAlignment="1" applyProtection="1">
      <alignment horizontal="center" vertical="center"/>
    </xf>
    <xf numFmtId="0" fontId="77" fillId="3" borderId="58" xfId="0" applyNumberFormat="1" applyFont="1" applyFill="1" applyBorder="1" applyAlignment="1" applyProtection="1">
      <alignment horizontal="center" vertical="center"/>
    </xf>
    <xf numFmtId="0" fontId="60" fillId="3" borderId="57" xfId="0" applyNumberFormat="1" applyFont="1" applyFill="1" applyBorder="1" applyAlignment="1" applyProtection="1">
      <alignment horizontal="center" vertical="center"/>
    </xf>
    <xf numFmtId="0" fontId="24" fillId="3" borderId="3" xfId="0" applyFont="1" applyFill="1" applyBorder="1" applyAlignment="1">
      <alignment horizontal="center" vertical="center" wrapText="1"/>
    </xf>
    <xf numFmtId="0" fontId="24" fillId="3" borderId="56" xfId="0" applyFont="1" applyFill="1" applyBorder="1" applyAlignment="1">
      <alignment horizontal="center" vertical="center" wrapText="1"/>
    </xf>
    <xf numFmtId="0" fontId="24" fillId="3" borderId="13" xfId="0" applyFont="1" applyFill="1" applyBorder="1" applyAlignment="1">
      <alignment horizontal="center" vertical="center" wrapText="1"/>
    </xf>
    <xf numFmtId="49" fontId="24" fillId="3" borderId="56" xfId="0" applyNumberFormat="1"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24" fillId="3" borderId="3" xfId="0" applyFont="1" applyFill="1" applyBorder="1" applyAlignment="1">
      <alignment horizontal="center" vertical="center"/>
    </xf>
    <xf numFmtId="0" fontId="69" fillId="0" borderId="0" xfId="0" applyFont="1" applyAlignment="1">
      <alignment horizontal="center"/>
    </xf>
    <xf numFmtId="0" fontId="46" fillId="0" borderId="0" xfId="0" applyFont="1" applyAlignment="1">
      <alignment horizontal="center" vertical="center" wrapText="1"/>
    </xf>
    <xf numFmtId="0" fontId="68" fillId="0" borderId="56"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6" xfId="0" applyFont="1" applyBorder="1" applyAlignment="1">
      <alignment horizontal="left" vertical="center" wrapText="1"/>
    </xf>
    <xf numFmtId="0" fontId="68" fillId="0" borderId="13" xfId="0" applyFont="1" applyBorder="1" applyAlignment="1">
      <alignment horizontal="left" vertical="center" wrapText="1"/>
    </xf>
    <xf numFmtId="0" fontId="68" fillId="0" borderId="4" xfId="0" applyFont="1" applyBorder="1" applyAlignment="1">
      <alignment horizontal="center" vertical="center" wrapText="1"/>
    </xf>
    <xf numFmtId="0" fontId="68" fillId="0" borderId="57" xfId="0" applyFont="1" applyBorder="1" applyAlignment="1">
      <alignment horizontal="center" vertical="center" wrapText="1"/>
    </xf>
    <xf numFmtId="0" fontId="68" fillId="0" borderId="58" xfId="0" applyFont="1" applyBorder="1" applyAlignment="1">
      <alignment horizontal="center" vertical="center" wrapText="1"/>
    </xf>
    <xf numFmtId="0" fontId="45" fillId="3" borderId="0" xfId="0" applyFont="1" applyFill="1" applyAlignment="1">
      <alignment horizontal="center" vertical="center"/>
    </xf>
    <xf numFmtId="0" fontId="60" fillId="0" borderId="4" xfId="0" applyNumberFormat="1" applyFont="1" applyFill="1" applyBorder="1" applyAlignment="1" applyProtection="1">
      <alignment horizontal="center" vertical="center"/>
    </xf>
    <xf numFmtId="0" fontId="60" fillId="0" borderId="57" xfId="0" applyNumberFormat="1" applyFont="1" applyFill="1" applyBorder="1" applyAlignment="1" applyProtection="1">
      <alignment horizontal="center" vertical="center"/>
    </xf>
    <xf numFmtId="0" fontId="60" fillId="0" borderId="58" xfId="0" applyNumberFormat="1" applyFont="1" applyFill="1" applyBorder="1" applyAlignment="1" applyProtection="1">
      <alignment horizontal="center" vertical="center"/>
    </xf>
    <xf numFmtId="0" fontId="64" fillId="0" borderId="56"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xf>
    <xf numFmtId="0" fontId="48" fillId="0" borderId="0" xfId="0" applyFont="1" applyAlignment="1">
      <alignment horizontal="center" vertical="center" wrapText="1"/>
    </xf>
    <xf numFmtId="0" fontId="48" fillId="0" borderId="56"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56" xfId="0" applyFont="1" applyBorder="1" applyAlignment="1">
      <alignment horizontal="left" vertical="center" wrapText="1"/>
    </xf>
    <xf numFmtId="0" fontId="48" fillId="0" borderId="13" xfId="0" applyFont="1" applyBorder="1" applyAlignment="1">
      <alignment horizontal="left" vertical="center" wrapText="1"/>
    </xf>
    <xf numFmtId="49" fontId="48" fillId="0" borderId="56" xfId="0" applyNumberFormat="1"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4"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58" xfId="0" applyFont="1" applyBorder="1" applyAlignment="1">
      <alignment horizontal="center" vertical="center" wrapText="1"/>
    </xf>
    <xf numFmtId="0" fontId="41" fillId="3" borderId="0" xfId="0" applyFont="1" applyFill="1" applyAlignment="1">
      <alignment horizontal="center" vertical="center"/>
    </xf>
    <xf numFmtId="0" fontId="48" fillId="3" borderId="3"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56" xfId="0" applyFont="1" applyFill="1" applyBorder="1" applyAlignment="1">
      <alignment horizontal="center" vertical="center" wrapText="1"/>
    </xf>
    <xf numFmtId="0" fontId="48" fillId="3" borderId="13" xfId="0" applyFont="1" applyFill="1" applyBorder="1" applyAlignment="1">
      <alignment horizontal="center" vertical="center" wrapText="1"/>
    </xf>
    <xf numFmtId="49" fontId="48" fillId="3" borderId="56" xfId="0" applyNumberFormat="1" applyFont="1" applyFill="1" applyBorder="1" applyAlignment="1">
      <alignment horizontal="center" vertical="center" wrapText="1"/>
    </xf>
    <xf numFmtId="49" fontId="48" fillId="3" borderId="13" xfId="0" applyNumberFormat="1" applyFont="1" applyFill="1" applyBorder="1" applyAlignment="1">
      <alignment horizontal="center" vertical="center" wrapText="1"/>
    </xf>
    <xf numFmtId="14" fontId="53" fillId="0" borderId="38" xfId="0" applyNumberFormat="1" applyFont="1" applyBorder="1" applyAlignment="1">
      <alignment horizontal="center" vertical="center" wrapText="1"/>
    </xf>
    <xf numFmtId="0" fontId="53" fillId="0" borderId="39" xfId="0" applyFont="1" applyBorder="1" applyAlignment="1">
      <alignment horizontal="center" vertical="center"/>
    </xf>
    <xf numFmtId="0" fontId="53" fillId="0" borderId="31" xfId="0" applyFont="1" applyBorder="1" applyAlignment="1">
      <alignment horizontal="center" vertical="center"/>
    </xf>
    <xf numFmtId="0" fontId="72" fillId="3" borderId="63" xfId="0" applyFont="1" applyFill="1" applyBorder="1" applyAlignment="1">
      <alignment horizontal="center" vertical="center"/>
    </xf>
    <xf numFmtId="0" fontId="72" fillId="3" borderId="0" xfId="0" applyFont="1" applyFill="1" applyAlignment="1">
      <alignment horizontal="center" vertical="center"/>
    </xf>
    <xf numFmtId="0" fontId="72" fillId="3" borderId="3" xfId="0" applyFont="1" applyFill="1" applyBorder="1" applyAlignment="1">
      <alignment horizontal="center" vertical="center"/>
    </xf>
    <xf numFmtId="0" fontId="72" fillId="3" borderId="3" xfId="0" applyFont="1" applyFill="1" applyBorder="1" applyAlignment="1">
      <alignment horizontal="center" vertical="center" wrapText="1"/>
    </xf>
    <xf numFmtId="0" fontId="72" fillId="0" borderId="63" xfId="0" applyFont="1" applyBorder="1" applyAlignment="1">
      <alignment horizontal="center"/>
    </xf>
    <xf numFmtId="0" fontId="72" fillId="0" borderId="56" xfId="0" applyFont="1" applyBorder="1" applyAlignment="1">
      <alignment horizontal="center" vertical="center" wrapText="1"/>
    </xf>
    <xf numFmtId="0" fontId="72" fillId="0" borderId="13" xfId="0" applyFont="1" applyBorder="1" applyAlignment="1">
      <alignment horizontal="center" vertical="center" wrapText="1"/>
    </xf>
    <xf numFmtId="0" fontId="72" fillId="3" borderId="56" xfId="0" applyFont="1" applyFill="1" applyBorder="1" applyAlignment="1">
      <alignment horizontal="center" vertical="center" wrapText="1"/>
    </xf>
    <xf numFmtId="0" fontId="72" fillId="3" borderId="13" xfId="0" applyFont="1" applyFill="1" applyBorder="1" applyAlignment="1">
      <alignment horizontal="center" vertical="center" wrapText="1"/>
    </xf>
    <xf numFmtId="49" fontId="72" fillId="3" borderId="56" xfId="0" applyNumberFormat="1" applyFont="1" applyFill="1" applyBorder="1" applyAlignment="1">
      <alignment horizontal="center" vertical="center" wrapText="1"/>
    </xf>
    <xf numFmtId="49" fontId="72" fillId="3" borderId="13" xfId="0" applyNumberFormat="1" applyFont="1" applyFill="1" applyBorder="1" applyAlignment="1">
      <alignment horizontal="center" vertical="center" wrapText="1"/>
    </xf>
    <xf numFmtId="49" fontId="72" fillId="0" borderId="56" xfId="0" applyNumberFormat="1" applyFont="1" applyBorder="1" applyAlignment="1">
      <alignment horizontal="center" vertical="center" wrapText="1"/>
    </xf>
    <xf numFmtId="49" fontId="72" fillId="0" borderId="13" xfId="0" applyNumberFormat="1" applyFont="1" applyBorder="1" applyAlignment="1">
      <alignment horizontal="center" vertical="center" wrapText="1"/>
    </xf>
    <xf numFmtId="0" fontId="72" fillId="0" borderId="0" xfId="0" applyFont="1" applyAlignment="1">
      <alignment horizontal="center" vertical="center" wrapText="1"/>
    </xf>
    <xf numFmtId="0" fontId="72" fillId="0" borderId="56" xfId="0" applyFont="1" applyBorder="1" applyAlignment="1">
      <alignment horizontal="left" vertical="center" wrapText="1"/>
    </xf>
    <xf numFmtId="0" fontId="72" fillId="0" borderId="13" xfId="0" applyFont="1" applyBorder="1" applyAlignment="1">
      <alignment horizontal="left" vertical="center" wrapText="1"/>
    </xf>
    <xf numFmtId="0" fontId="72" fillId="0" borderId="4" xfId="0" applyFont="1" applyBorder="1" applyAlignment="1">
      <alignment horizontal="center" vertical="center" wrapText="1"/>
    </xf>
    <xf numFmtId="0" fontId="72" fillId="0" borderId="57" xfId="0" applyFont="1" applyBorder="1" applyAlignment="1">
      <alignment horizontal="center" vertical="center" wrapText="1"/>
    </xf>
    <xf numFmtId="0" fontId="72" fillId="0" borderId="58" xfId="0" applyFont="1" applyBorder="1" applyAlignment="1">
      <alignment horizontal="center" vertical="center" wrapText="1"/>
    </xf>
    <xf numFmtId="0" fontId="16" fillId="3" borderId="29" xfId="0" applyFont="1" applyFill="1" applyBorder="1" applyAlignment="1">
      <alignment horizontal="center"/>
    </xf>
    <xf numFmtId="0" fontId="64" fillId="3" borderId="26" xfId="0" applyNumberFormat="1"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wrapText="1"/>
    </xf>
    <xf numFmtId="0" fontId="92" fillId="3" borderId="38" xfId="0" applyNumberFormat="1" applyFont="1" applyFill="1" applyBorder="1" applyAlignment="1" applyProtection="1">
      <alignment horizontal="center" vertical="center"/>
    </xf>
    <xf numFmtId="0" fontId="92" fillId="3" borderId="39" xfId="0" applyNumberFormat="1" applyFont="1" applyFill="1" applyBorder="1" applyAlignment="1" applyProtection="1">
      <alignment horizontal="center" vertical="center"/>
    </xf>
    <xf numFmtId="0" fontId="92" fillId="3" borderId="31" xfId="0" applyNumberFormat="1" applyFont="1" applyFill="1" applyBorder="1" applyAlignment="1" applyProtection="1">
      <alignment horizontal="center" vertical="center"/>
    </xf>
    <xf numFmtId="14" fontId="53" fillId="3" borderId="86" xfId="0" applyNumberFormat="1" applyFont="1" applyFill="1" applyBorder="1" applyAlignment="1">
      <alignment horizontal="center" vertical="center" wrapText="1"/>
    </xf>
    <xf numFmtId="14" fontId="53" fillId="3" borderId="0" xfId="0" applyNumberFormat="1" applyFont="1" applyFill="1" applyBorder="1" applyAlignment="1">
      <alignment horizontal="center" vertical="center" wrapText="1"/>
    </xf>
    <xf numFmtId="0" fontId="60" fillId="3" borderId="24" xfId="0" applyNumberFormat="1" applyFont="1" applyFill="1" applyBorder="1" applyAlignment="1" applyProtection="1">
      <alignment horizontal="center" vertical="center"/>
    </xf>
    <xf numFmtId="0" fontId="60" fillId="3" borderId="12" xfId="0" applyNumberFormat="1" applyFont="1" applyFill="1" applyBorder="1" applyAlignment="1" applyProtection="1">
      <alignment horizontal="center" vertical="center"/>
    </xf>
    <xf numFmtId="0" fontId="60" fillId="3" borderId="25" xfId="0" applyNumberFormat="1" applyFont="1" applyFill="1" applyBorder="1" applyAlignment="1" applyProtection="1">
      <alignment horizontal="center" vertical="center" wrapText="1"/>
    </xf>
    <xf numFmtId="0" fontId="64" fillId="3" borderId="67" xfId="0" applyNumberFormat="1" applyFont="1" applyFill="1" applyBorder="1" applyAlignment="1" applyProtection="1">
      <alignment horizontal="center" vertical="center" wrapText="1"/>
    </xf>
    <xf numFmtId="0" fontId="64" fillId="3" borderId="75" xfId="0" applyNumberFormat="1" applyFont="1" applyFill="1" applyBorder="1" applyAlignment="1" applyProtection="1">
      <alignment horizontal="center" vertical="center" wrapText="1"/>
    </xf>
    <xf numFmtId="0" fontId="64" fillId="3" borderId="78" xfId="0" applyNumberFormat="1" applyFont="1" applyFill="1" applyBorder="1" applyAlignment="1" applyProtection="1">
      <alignment horizontal="center" vertical="center" wrapText="1"/>
    </xf>
    <xf numFmtId="0" fontId="77" fillId="3" borderId="67" xfId="0" applyNumberFormat="1" applyFont="1" applyFill="1" applyBorder="1" applyAlignment="1" applyProtection="1">
      <alignment horizontal="center" vertical="center" wrapText="1"/>
    </xf>
    <xf numFmtId="0" fontId="77" fillId="3" borderId="75" xfId="0" applyNumberFormat="1" applyFont="1" applyFill="1" applyBorder="1" applyAlignment="1" applyProtection="1">
      <alignment horizontal="center" vertical="center" wrapText="1"/>
    </xf>
    <xf numFmtId="0" fontId="77" fillId="3" borderId="78" xfId="0" applyNumberFormat="1" applyFont="1" applyFill="1" applyBorder="1" applyAlignment="1" applyProtection="1">
      <alignment horizontal="center" vertical="center" wrapText="1"/>
    </xf>
    <xf numFmtId="0" fontId="77" fillId="3" borderId="67" xfId="0" applyNumberFormat="1" applyFont="1" applyFill="1" applyBorder="1" applyAlignment="1" applyProtection="1">
      <alignment horizontal="center" vertical="center"/>
    </xf>
    <xf numFmtId="0" fontId="77" fillId="3" borderId="75" xfId="0" applyNumberFormat="1" applyFont="1" applyFill="1" applyBorder="1" applyAlignment="1" applyProtection="1">
      <alignment horizontal="center" vertical="center"/>
    </xf>
    <xf numFmtId="0" fontId="77" fillId="3" borderId="78" xfId="0" applyNumberFormat="1" applyFont="1" applyFill="1" applyBorder="1" applyAlignment="1" applyProtection="1">
      <alignment horizontal="center" vertical="center"/>
    </xf>
    <xf numFmtId="0" fontId="60" fillId="3" borderId="67" xfId="0" applyNumberFormat="1" applyFont="1" applyFill="1" applyBorder="1" applyAlignment="1" applyProtection="1">
      <alignment horizontal="center" vertical="center"/>
    </xf>
    <xf numFmtId="0" fontId="60" fillId="3" borderId="75" xfId="0" applyNumberFormat="1" applyFont="1" applyFill="1" applyBorder="1" applyAlignment="1" applyProtection="1">
      <alignment horizontal="center" vertical="center"/>
    </xf>
    <xf numFmtId="0" fontId="60" fillId="3" borderId="78" xfId="0" applyNumberFormat="1" applyFont="1" applyFill="1" applyBorder="1" applyAlignment="1" applyProtection="1">
      <alignment horizontal="center" vertical="center"/>
    </xf>
    <xf numFmtId="0" fontId="88" fillId="3" borderId="3" xfId="0" applyFont="1" applyFill="1" applyBorder="1" applyAlignment="1">
      <alignment horizontal="center" vertical="center" wrapText="1"/>
    </xf>
    <xf numFmtId="49" fontId="88" fillId="3" borderId="3" xfId="0" applyNumberFormat="1" applyFont="1" applyFill="1" applyBorder="1" applyAlignment="1">
      <alignment horizontal="center" vertical="center" wrapText="1"/>
    </xf>
    <xf numFmtId="0" fontId="88" fillId="3" borderId="4" xfId="0" applyFont="1" applyFill="1" applyBorder="1" applyAlignment="1">
      <alignment horizontal="center" vertical="center" wrapText="1"/>
    </xf>
    <xf numFmtId="0" fontId="88" fillId="3" borderId="57" xfId="0" applyFont="1" applyFill="1" applyBorder="1" applyAlignment="1">
      <alignment horizontal="center" vertical="center" wrapText="1"/>
    </xf>
    <xf numFmtId="0" fontId="88" fillId="3" borderId="58" xfId="0" applyFont="1" applyFill="1" applyBorder="1" applyAlignment="1">
      <alignment horizontal="center" vertical="center" wrapText="1"/>
    </xf>
    <xf numFmtId="0" fontId="87" fillId="0" borderId="4" xfId="1" applyFont="1" applyBorder="1" applyAlignment="1">
      <alignment horizontal="center"/>
    </xf>
    <xf numFmtId="0" fontId="87" fillId="0" borderId="57" xfId="1" applyFont="1" applyBorder="1" applyAlignment="1">
      <alignment horizontal="center"/>
    </xf>
    <xf numFmtId="0" fontId="87" fillId="0" borderId="58" xfId="1" applyFont="1" applyBorder="1" applyAlignment="1">
      <alignment horizontal="center"/>
    </xf>
    <xf numFmtId="0" fontId="88" fillId="3" borderId="0" xfId="0" applyFont="1" applyFill="1" applyAlignment="1">
      <alignment horizontal="center" vertical="center" wrapText="1"/>
    </xf>
    <xf numFmtId="0" fontId="88" fillId="3" borderId="3" xfId="0" applyFont="1" applyFill="1" applyBorder="1" applyAlignment="1">
      <alignment vertical="center" wrapText="1"/>
    </xf>
    <xf numFmtId="0" fontId="88" fillId="3" borderId="56" xfId="0" applyFont="1" applyFill="1" applyBorder="1" applyAlignment="1">
      <alignment horizontal="center" vertical="center" wrapText="1"/>
    </xf>
    <xf numFmtId="0" fontId="88" fillId="3" borderId="13" xfId="0" applyFont="1" applyFill="1" applyBorder="1" applyAlignment="1">
      <alignment horizontal="center" vertical="center" wrapText="1"/>
    </xf>
    <xf numFmtId="0" fontId="93" fillId="0" borderId="0" xfId="0" applyFont="1" applyAlignment="1">
      <alignment horizontal="center" vertical="center" wrapText="1"/>
    </xf>
    <xf numFmtId="0" fontId="83" fillId="0" borderId="56"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56" xfId="0" applyFont="1" applyBorder="1" applyAlignment="1">
      <alignment vertical="center" wrapText="1"/>
    </xf>
    <xf numFmtId="0" fontId="83" fillId="0" borderId="13" xfId="0" applyFont="1" applyBorder="1" applyAlignment="1">
      <alignment vertical="center" wrapText="1"/>
    </xf>
    <xf numFmtId="49" fontId="83" fillId="0" borderId="56" xfId="0" applyNumberFormat="1" applyFont="1" applyBorder="1" applyAlignment="1">
      <alignment horizontal="center" vertical="center" wrapText="1"/>
    </xf>
    <xf numFmtId="49" fontId="83" fillId="0" borderId="13" xfId="0" applyNumberFormat="1" applyFont="1" applyBorder="1" applyAlignment="1">
      <alignment horizontal="center" vertical="center" wrapText="1"/>
    </xf>
    <xf numFmtId="0" fontId="83" fillId="0" borderId="4" xfId="0" applyFont="1" applyBorder="1" applyAlignment="1">
      <alignment horizontal="center" vertical="center" wrapText="1"/>
    </xf>
    <xf numFmtId="0" fontId="83" fillId="0" borderId="57" xfId="0" applyFont="1" applyBorder="1" applyAlignment="1">
      <alignment horizontal="center" vertical="center" wrapText="1"/>
    </xf>
    <xf numFmtId="0" fontId="83" fillId="0" borderId="58" xfId="0" applyFont="1" applyBorder="1" applyAlignment="1">
      <alignment horizontal="center" vertical="center" wrapText="1"/>
    </xf>
    <xf numFmtId="0" fontId="111" fillId="0" borderId="11" xfId="0" applyNumberFormat="1" applyFont="1" applyFill="1" applyBorder="1" applyAlignment="1" applyProtection="1">
      <alignment horizontal="center" vertical="center"/>
    </xf>
    <xf numFmtId="0" fontId="112" fillId="0" borderId="11" xfId="0" applyNumberFormat="1" applyFont="1" applyFill="1" applyBorder="1" applyAlignment="1" applyProtection="1">
      <alignment horizontal="center" vertical="center" wrapText="1"/>
    </xf>
    <xf numFmtId="0" fontId="113" fillId="0" borderId="11" xfId="0" applyNumberFormat="1" applyFont="1" applyFill="1" applyBorder="1" applyAlignment="1" applyProtection="1">
      <alignment horizontal="center" vertical="center" wrapText="1"/>
    </xf>
    <xf numFmtId="0" fontId="116" fillId="0" borderId="38" xfId="0" applyNumberFormat="1" applyFont="1" applyFill="1" applyBorder="1" applyAlignment="1" applyProtection="1">
      <alignment vertical="center"/>
    </xf>
    <xf numFmtId="0" fontId="116" fillId="0" borderId="31" xfId="0" applyNumberFormat="1" applyFont="1" applyFill="1" applyBorder="1" applyAlignment="1" applyProtection="1">
      <alignment vertical="center"/>
    </xf>
    <xf numFmtId="0" fontId="99" fillId="0" borderId="4" xfId="0" applyFont="1" applyBorder="1" applyAlignment="1">
      <alignment horizontal="center" vertical="center"/>
    </xf>
    <xf numFmtId="0" fontId="99" fillId="0" borderId="57" xfId="0" applyFont="1" applyBorder="1" applyAlignment="1">
      <alignment horizontal="center" vertical="center"/>
    </xf>
    <xf numFmtId="0" fontId="99" fillId="0" borderId="58" xfId="0" applyFont="1" applyBorder="1" applyAlignment="1">
      <alignment horizontal="center" vertical="center"/>
    </xf>
    <xf numFmtId="0" fontId="100" fillId="0" borderId="3" xfId="0" applyFont="1" applyBorder="1" applyAlignment="1">
      <alignment horizontal="center" vertical="center"/>
    </xf>
    <xf numFmtId="0" fontId="94" fillId="5" borderId="3" xfId="0" applyFont="1" applyFill="1" applyBorder="1" applyAlignment="1">
      <alignment horizontal="center" vertical="center" wrapText="1"/>
    </xf>
    <xf numFmtId="0" fontId="95" fillId="5" borderId="3" xfId="0" applyFont="1" applyFill="1" applyBorder="1" applyAlignment="1">
      <alignment horizontal="center" vertical="center" wrapText="1"/>
    </xf>
    <xf numFmtId="0" fontId="95" fillId="5" borderId="56" xfId="0" applyFont="1" applyFill="1" applyBorder="1" applyAlignment="1">
      <alignment horizontal="center" vertical="center" wrapText="1"/>
    </xf>
    <xf numFmtId="0" fontId="95" fillId="5" borderId="3" xfId="0" applyFont="1" applyFill="1" applyBorder="1" applyAlignment="1">
      <alignment horizontal="left" vertical="center" wrapText="1"/>
    </xf>
    <xf numFmtId="0" fontId="95" fillId="5" borderId="56" xfId="0" applyFont="1" applyFill="1" applyBorder="1" applyAlignment="1">
      <alignment horizontal="left" vertical="center" wrapText="1"/>
    </xf>
    <xf numFmtId="0" fontId="95" fillId="6" borderId="3" xfId="0" applyFont="1" applyFill="1" applyBorder="1" applyAlignment="1">
      <alignment horizontal="center" vertical="center" wrapText="1"/>
    </xf>
    <xf numFmtId="0" fontId="116" fillId="0" borderId="3" xfId="0" applyNumberFormat="1" applyFont="1" applyFill="1" applyBorder="1" applyAlignment="1" applyProtection="1">
      <alignment vertical="center"/>
    </xf>
    <xf numFmtId="0" fontId="113" fillId="0" borderId="3" xfId="0" applyNumberFormat="1" applyFont="1" applyFill="1" applyBorder="1" applyAlignment="1" applyProtection="1">
      <alignment horizontal="center" vertical="center" wrapText="1"/>
    </xf>
    <xf numFmtId="0" fontId="111" fillId="0" borderId="3" xfId="0" applyNumberFormat="1" applyFont="1" applyFill="1" applyBorder="1" applyAlignment="1" applyProtection="1">
      <alignment horizontal="center" vertical="center"/>
    </xf>
    <xf numFmtId="0" fontId="112" fillId="0" borderId="3" xfId="0" applyNumberFormat="1" applyFont="1" applyFill="1" applyBorder="1" applyAlignment="1" applyProtection="1">
      <alignment horizontal="center" vertical="center" wrapText="1"/>
    </xf>
    <xf numFmtId="0" fontId="106" fillId="5" borderId="3" xfId="0" applyFont="1" applyFill="1" applyBorder="1" applyAlignment="1">
      <alignment horizontal="center" vertical="center" wrapText="1"/>
    </xf>
    <xf numFmtId="0" fontId="109" fillId="5" borderId="3" xfId="0" applyFont="1" applyFill="1" applyBorder="1" applyAlignment="1">
      <alignment horizontal="center" vertical="top"/>
    </xf>
    <xf numFmtId="0" fontId="105" fillId="5" borderId="3" xfId="0" applyFont="1" applyFill="1" applyBorder="1" applyAlignment="1">
      <alignment horizontal="center" vertical="top"/>
    </xf>
    <xf numFmtId="0" fontId="106" fillId="6" borderId="3" xfId="0" applyFont="1" applyFill="1" applyBorder="1" applyAlignment="1">
      <alignment horizontal="center" vertical="center" wrapText="1"/>
    </xf>
    <xf numFmtId="0" fontId="116" fillId="0" borderId="18" xfId="0" applyNumberFormat="1" applyFont="1" applyFill="1" applyBorder="1" applyAlignment="1" applyProtection="1">
      <alignment vertical="center"/>
    </xf>
    <xf numFmtId="0" fontId="116" fillId="0" borderId="23" xfId="0" applyNumberFormat="1" applyFont="1" applyFill="1" applyBorder="1" applyAlignment="1" applyProtection="1">
      <alignment vertical="center"/>
    </xf>
    <xf numFmtId="0" fontId="112" fillId="0" borderId="31" xfId="0" applyNumberFormat="1" applyFont="1" applyFill="1" applyBorder="1" applyAlignment="1" applyProtection="1">
      <alignment horizontal="center" vertical="center" wrapText="1"/>
    </xf>
    <xf numFmtId="0" fontId="53" fillId="0" borderId="3" xfId="0" applyFont="1" applyBorder="1" applyAlignment="1">
      <alignment horizontal="center" vertical="center" textRotation="90"/>
    </xf>
    <xf numFmtId="0" fontId="53" fillId="5" borderId="11" xfId="0" applyFont="1" applyFill="1" applyBorder="1" applyAlignment="1">
      <alignment horizontal="center" vertical="center" wrapText="1"/>
    </xf>
    <xf numFmtId="0" fontId="53" fillId="0" borderId="13" xfId="0" applyFont="1" applyBorder="1" applyAlignment="1">
      <alignment horizontal="center" vertical="center" textRotation="90"/>
    </xf>
    <xf numFmtId="0" fontId="53" fillId="5" borderId="11" xfId="0" applyFont="1" applyFill="1" applyBorder="1" applyAlignment="1">
      <alignment horizontal="left" vertical="center" wrapText="1"/>
    </xf>
    <xf numFmtId="0" fontId="53" fillId="5" borderId="11" xfId="0" applyFont="1" applyFill="1" applyBorder="1" applyAlignment="1">
      <alignment horizontal="center" vertical="center" textRotation="90" wrapText="1"/>
    </xf>
    <xf numFmtId="0" fontId="53" fillId="5" borderId="30" xfId="0" applyFont="1" applyFill="1" applyBorder="1" applyAlignment="1">
      <alignment horizontal="center" vertical="center" textRotation="90" wrapText="1"/>
    </xf>
    <xf numFmtId="0" fontId="53" fillId="5" borderId="77" xfId="0" applyFont="1" applyFill="1" applyBorder="1" applyAlignment="1">
      <alignment horizontal="center" vertical="center" textRotation="90" wrapText="1"/>
    </xf>
    <xf numFmtId="0" fontId="53" fillId="5" borderId="64" xfId="0" applyFont="1" applyFill="1" applyBorder="1" applyAlignment="1">
      <alignment horizontal="center" vertical="center" textRotation="90" wrapText="1"/>
    </xf>
    <xf numFmtId="0" fontId="102" fillId="5" borderId="11" xfId="0" applyFont="1" applyFill="1" applyBorder="1" applyAlignment="1">
      <alignment horizontal="center" vertical="center"/>
    </xf>
    <xf numFmtId="0" fontId="100" fillId="0" borderId="4" xfId="0" applyFont="1" applyBorder="1" applyAlignment="1">
      <alignment horizontal="center" vertical="center"/>
    </xf>
    <xf numFmtId="0" fontId="100" fillId="0" borderId="57" xfId="0" applyFont="1" applyBorder="1" applyAlignment="1">
      <alignment horizontal="center" vertical="center"/>
    </xf>
    <xf numFmtId="0" fontId="100" fillId="0" borderId="58" xfId="0" applyFont="1" applyBorder="1" applyAlignment="1">
      <alignment horizontal="center" vertical="center"/>
    </xf>
    <xf numFmtId="0" fontId="95" fillId="7" borderId="3" xfId="0" applyFont="1" applyFill="1" applyBorder="1" applyAlignment="1">
      <alignment horizontal="center" vertical="center" wrapText="1"/>
    </xf>
    <xf numFmtId="0" fontId="122" fillId="14" borderId="84" xfId="0" applyFont="1" applyFill="1" applyBorder="1" applyAlignment="1">
      <alignment horizontal="center"/>
    </xf>
    <xf numFmtId="0" fontId="122" fillId="14" borderId="69" xfId="0" applyFont="1" applyFill="1" applyBorder="1" applyAlignment="1">
      <alignment horizontal="center"/>
    </xf>
    <xf numFmtId="0" fontId="122" fillId="14" borderId="85" xfId="0" applyFont="1" applyFill="1" applyBorder="1" applyAlignment="1">
      <alignment horizontal="center"/>
    </xf>
    <xf numFmtId="0" fontId="122" fillId="14" borderId="68" xfId="0" applyFont="1" applyFill="1" applyBorder="1" applyAlignment="1">
      <alignment horizontal="center"/>
    </xf>
    <xf numFmtId="0" fontId="122" fillId="14" borderId="70" xfId="0" applyFont="1" applyFill="1" applyBorder="1" applyAlignment="1">
      <alignment horizontal="center"/>
    </xf>
    <xf numFmtId="0" fontId="112" fillId="0" borderId="31" xfId="0" applyFont="1" applyFill="1" applyBorder="1" applyAlignment="1">
      <alignment horizontal="center" vertical="center" wrapText="1"/>
    </xf>
    <xf numFmtId="0" fontId="120" fillId="13" borderId="64" xfId="0" applyFont="1" applyFill="1" applyBorder="1" applyAlignment="1">
      <alignment horizontal="center"/>
    </xf>
    <xf numFmtId="0" fontId="121" fillId="14" borderId="11" xfId="0" applyFont="1" applyFill="1" applyBorder="1" applyAlignment="1">
      <alignment horizontal="center" vertical="center"/>
    </xf>
    <xf numFmtId="0" fontId="113" fillId="0" borderId="31" xfId="0" applyFont="1" applyFill="1" applyBorder="1" applyAlignment="1">
      <alignment horizontal="center" vertical="center" wrapText="1"/>
    </xf>
    <xf numFmtId="0" fontId="113" fillId="0" borderId="11" xfId="0" applyFont="1" applyFill="1" applyBorder="1" applyAlignment="1">
      <alignment horizontal="center" vertical="center" wrapText="1"/>
    </xf>
    <xf numFmtId="0" fontId="113" fillId="0" borderId="38" xfId="0" applyFont="1" applyFill="1" applyBorder="1" applyAlignment="1">
      <alignment horizontal="center" vertical="center" wrapText="1"/>
    </xf>
    <xf numFmtId="0" fontId="112" fillId="0" borderId="11" xfId="0" applyFont="1" applyFill="1" applyBorder="1" applyAlignment="1">
      <alignment horizontal="center" vertical="center" wrapText="1"/>
    </xf>
    <xf numFmtId="0" fontId="111" fillId="0" borderId="11" xfId="0" applyFont="1" applyFill="1" applyBorder="1" applyAlignment="1">
      <alignment horizontal="center" vertical="center"/>
    </xf>
    <xf numFmtId="0" fontId="112" fillId="0" borderId="30" xfId="0" applyFont="1" applyFill="1" applyBorder="1" applyAlignment="1">
      <alignment horizontal="center" vertical="center" wrapText="1"/>
    </xf>
    <xf numFmtId="0" fontId="112" fillId="0" borderId="38" xfId="0" applyFont="1" applyFill="1" applyBorder="1" applyAlignment="1">
      <alignment horizontal="center" vertical="center" wrapText="1"/>
    </xf>
    <xf numFmtId="0" fontId="123" fillId="0" borderId="38" xfId="0" applyFont="1" applyBorder="1" applyAlignment="1">
      <alignment horizontal="center" vertical="center" wrapText="1"/>
    </xf>
    <xf numFmtId="0" fontId="123" fillId="0" borderId="39" xfId="0" applyFont="1" applyBorder="1" applyAlignment="1">
      <alignment horizontal="center" vertical="center" wrapText="1"/>
    </xf>
    <xf numFmtId="0" fontId="0" fillId="0" borderId="38" xfId="0" applyBorder="1" applyAlignment="1">
      <alignment horizontal="center"/>
    </xf>
    <xf numFmtId="0" fontId="0" fillId="0" borderId="39" xfId="0" applyBorder="1" applyAlignment="1">
      <alignment horizontal="center"/>
    </xf>
    <xf numFmtId="0" fontId="0" fillId="0" borderId="31" xfId="0" applyBorder="1" applyAlignment="1">
      <alignment horizontal="center"/>
    </xf>
    <xf numFmtId="0" fontId="53" fillId="15" borderId="3" xfId="0" applyFont="1" applyFill="1" applyBorder="1" applyAlignment="1">
      <alignment horizontal="center" vertical="center" wrapText="1"/>
    </xf>
    <xf numFmtId="0" fontId="53" fillId="15" borderId="61" xfId="0" applyFont="1" applyFill="1" applyBorder="1" applyAlignment="1">
      <alignment horizontal="center" vertical="center" wrapText="1"/>
    </xf>
    <xf numFmtId="0" fontId="53" fillId="15" borderId="9" xfId="0" applyFont="1" applyFill="1" applyBorder="1" applyAlignment="1">
      <alignment horizontal="center" vertical="center" wrapText="1"/>
    </xf>
    <xf numFmtId="0" fontId="53" fillId="15" borderId="56" xfId="0" applyFont="1" applyFill="1" applyBorder="1" applyAlignment="1">
      <alignment horizontal="center" vertical="center" wrapText="1"/>
    </xf>
    <xf numFmtId="0" fontId="53" fillId="15" borderId="20" xfId="0" applyFont="1" applyFill="1" applyBorder="1" applyAlignment="1">
      <alignment horizontal="center" vertical="center" wrapText="1"/>
    </xf>
    <xf numFmtId="0" fontId="78" fillId="15" borderId="56" xfId="0" applyFont="1" applyFill="1" applyBorder="1" applyAlignment="1">
      <alignment horizontal="center" vertical="center" wrapText="1"/>
    </xf>
    <xf numFmtId="0" fontId="78" fillId="15" borderId="20" xfId="0" applyFont="1" applyFill="1" applyBorder="1" applyAlignment="1">
      <alignment horizontal="center" vertical="center" wrapText="1"/>
    </xf>
    <xf numFmtId="0" fontId="78" fillId="15" borderId="3" xfId="0" applyFont="1" applyFill="1" applyBorder="1" applyAlignment="1">
      <alignment horizontal="center" vertical="center" wrapText="1"/>
    </xf>
    <xf numFmtId="0" fontId="78" fillId="15" borderId="9" xfId="0" applyFont="1" applyFill="1" applyBorder="1" applyAlignment="1">
      <alignment horizontal="center" vertical="center" wrapText="1"/>
    </xf>
    <xf numFmtId="0" fontId="102" fillId="15" borderId="66" xfId="0" applyFont="1" applyFill="1" applyBorder="1" applyAlignment="1">
      <alignment horizontal="center" vertical="center" wrapText="1"/>
    </xf>
    <xf numFmtId="0" fontId="102" fillId="15" borderId="29" xfId="0" applyFont="1" applyFill="1" applyBorder="1" applyAlignment="1">
      <alignment horizontal="center" vertical="center"/>
    </xf>
    <xf numFmtId="0" fontId="102" fillId="15" borderId="33" xfId="0" applyFont="1" applyFill="1" applyBorder="1" applyAlignment="1">
      <alignment horizontal="center" vertical="center"/>
    </xf>
    <xf numFmtId="0" fontId="53" fillId="15" borderId="2" xfId="0" applyFont="1" applyFill="1" applyBorder="1" applyAlignment="1">
      <alignment horizontal="center" vertical="center" textRotation="90" wrapText="1"/>
    </xf>
    <xf numFmtId="0" fontId="53" fillId="15" borderId="71" xfId="0" applyFont="1" applyFill="1" applyBorder="1" applyAlignment="1">
      <alignment horizontal="center" vertical="center" textRotation="90" wrapText="1"/>
    </xf>
    <xf numFmtId="0" fontId="53" fillId="15" borderId="3" xfId="0" applyFont="1" applyFill="1" applyBorder="1" applyAlignment="1">
      <alignment horizontal="center" vertical="center" textRotation="90" wrapText="1"/>
    </xf>
    <xf numFmtId="0" fontId="53" fillId="15" borderId="61" xfId="0" applyFont="1" applyFill="1" applyBorder="1" applyAlignment="1">
      <alignment horizontal="center" vertical="center" textRotation="90" wrapText="1"/>
    </xf>
    <xf numFmtId="0" fontId="53" fillId="5" borderId="3" xfId="0" applyFont="1" applyFill="1" applyBorder="1" applyAlignment="1">
      <alignment horizontal="center" vertical="center" wrapText="1"/>
    </xf>
    <xf numFmtId="0" fontId="53" fillId="5" borderId="56" xfId="0" applyFont="1" applyFill="1" applyBorder="1" applyAlignment="1">
      <alignment horizontal="center" vertical="center" wrapText="1"/>
    </xf>
    <xf numFmtId="0" fontId="78" fillId="5" borderId="3" xfId="0" applyFont="1" applyFill="1" applyBorder="1" applyAlignment="1">
      <alignment horizontal="center" vertical="center" wrapText="1"/>
    </xf>
    <xf numFmtId="0" fontId="78" fillId="5" borderId="56" xfId="0" applyFont="1" applyFill="1" applyBorder="1" applyAlignment="1">
      <alignment horizontal="center" vertical="center" wrapText="1"/>
    </xf>
    <xf numFmtId="0" fontId="78" fillId="5" borderId="9" xfId="0" applyFont="1" applyFill="1" applyBorder="1" applyAlignment="1">
      <alignment horizontal="center" vertical="center" wrapText="1"/>
    </xf>
    <xf numFmtId="0" fontId="123" fillId="0" borderId="31" xfId="0" applyFont="1" applyBorder="1" applyAlignment="1">
      <alignment horizontal="center" vertical="center" wrapText="1"/>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1" xfId="0" applyBorder="1" applyAlignment="1">
      <alignment horizontal="center" vertical="center"/>
    </xf>
    <xf numFmtId="0" fontId="102" fillId="5" borderId="6" xfId="0" applyFont="1" applyFill="1" applyBorder="1" applyAlignment="1">
      <alignment horizontal="center" vertical="center" wrapText="1"/>
    </xf>
    <xf numFmtId="0" fontId="102" fillId="5" borderId="7" xfId="0" applyFont="1" applyFill="1" applyBorder="1" applyAlignment="1">
      <alignment horizontal="center" vertical="center"/>
    </xf>
    <xf numFmtId="0" fontId="102" fillId="5" borderId="8" xfId="0" applyFont="1" applyFill="1" applyBorder="1" applyAlignment="1">
      <alignment horizontal="center" vertical="center"/>
    </xf>
    <xf numFmtId="0" fontId="53" fillId="5" borderId="2" xfId="0" applyFont="1" applyFill="1" applyBorder="1" applyAlignment="1">
      <alignment horizontal="center" vertical="center" textRotation="90" wrapText="1"/>
    </xf>
    <xf numFmtId="0" fontId="53" fillId="5" borderId="71" xfId="0" applyFont="1" applyFill="1" applyBorder="1" applyAlignment="1">
      <alignment horizontal="center" vertical="center" textRotation="90" wrapText="1"/>
    </xf>
    <xf numFmtId="0" fontId="53" fillId="5" borderId="3" xfId="0" applyFont="1" applyFill="1" applyBorder="1" applyAlignment="1">
      <alignment horizontal="center" vertical="center" textRotation="90" wrapText="1"/>
    </xf>
    <xf numFmtId="0" fontId="53" fillId="5" borderId="56" xfId="0" applyFont="1" applyFill="1" applyBorder="1" applyAlignment="1">
      <alignment horizontal="center" vertical="center" textRotation="90" wrapText="1"/>
    </xf>
    <xf numFmtId="0" fontId="53" fillId="5" borderId="9" xfId="0" applyFont="1" applyFill="1" applyBorder="1" applyAlignment="1">
      <alignment horizontal="center" vertical="center" wrapText="1"/>
    </xf>
    <xf numFmtId="0" fontId="53" fillId="15" borderId="60" xfId="0" applyFont="1" applyFill="1" applyBorder="1" applyAlignment="1">
      <alignment horizontal="center" vertical="center" textRotation="90" wrapText="1"/>
    </xf>
    <xf numFmtId="0" fontId="102" fillId="5" borderId="66" xfId="0" applyFont="1" applyFill="1" applyBorder="1" applyAlignment="1">
      <alignment horizontal="center" vertical="center" wrapText="1"/>
    </xf>
    <xf numFmtId="0" fontId="102" fillId="5" borderId="29" xfId="0" applyFont="1" applyFill="1" applyBorder="1" applyAlignment="1">
      <alignment horizontal="center" vertical="center"/>
    </xf>
    <xf numFmtId="0" fontId="102" fillId="5" borderId="33" xfId="0" applyFont="1" applyFill="1" applyBorder="1" applyAlignment="1">
      <alignment horizontal="center" vertical="center"/>
    </xf>
    <xf numFmtId="0" fontId="53" fillId="5" borderId="60" xfId="0" applyFont="1" applyFill="1" applyBorder="1" applyAlignment="1">
      <alignment horizontal="center" vertical="center" textRotation="90" wrapText="1"/>
    </xf>
    <xf numFmtId="0" fontId="53" fillId="5" borderId="61" xfId="0" applyFont="1" applyFill="1" applyBorder="1" applyAlignment="1">
      <alignment horizontal="center" vertical="center" textRotation="90" wrapText="1"/>
    </xf>
    <xf numFmtId="0" fontId="53" fillId="5" borderId="61" xfId="0" applyFont="1" applyFill="1" applyBorder="1" applyAlignment="1">
      <alignment horizontal="center" vertical="center" wrapText="1"/>
    </xf>
    <xf numFmtId="0" fontId="53" fillId="5" borderId="20" xfId="0" applyFont="1" applyFill="1" applyBorder="1" applyAlignment="1">
      <alignment horizontal="center" vertical="center" wrapText="1"/>
    </xf>
    <xf numFmtId="0" fontId="78" fillId="5" borderId="20" xfId="0" applyFont="1" applyFill="1" applyBorder="1" applyAlignment="1">
      <alignment horizontal="center" vertical="center" wrapText="1"/>
    </xf>
    <xf numFmtId="0" fontId="53" fillId="18" borderId="68" xfId="0" applyFont="1" applyFill="1" applyBorder="1" applyAlignment="1">
      <alignment horizontal="center"/>
    </xf>
    <xf numFmtId="0" fontId="53" fillId="18" borderId="69" xfId="0" applyFont="1" applyFill="1" applyBorder="1" applyAlignment="1">
      <alignment horizontal="center"/>
    </xf>
    <xf numFmtId="0" fontId="53" fillId="18" borderId="70" xfId="0" applyFont="1" applyFill="1" applyBorder="1" applyAlignment="1">
      <alignment horizontal="center"/>
    </xf>
    <xf numFmtId="0" fontId="53" fillId="18" borderId="84" xfId="0" applyFont="1" applyFill="1" applyBorder="1" applyAlignment="1">
      <alignment horizontal="center"/>
    </xf>
    <xf numFmtId="0" fontId="53" fillId="18" borderId="85" xfId="0" applyFont="1" applyFill="1" applyBorder="1" applyAlignment="1">
      <alignment horizontal="center"/>
    </xf>
    <xf numFmtId="0" fontId="113" fillId="0" borderId="11" xfId="0" applyFont="1" applyBorder="1" applyAlignment="1">
      <alignment horizontal="center" vertical="center" wrapText="1"/>
    </xf>
    <xf numFmtId="0" fontId="113" fillId="0" borderId="31" xfId="0" applyFont="1" applyBorder="1" applyAlignment="1">
      <alignment horizontal="center" vertical="center" wrapText="1"/>
    </xf>
    <xf numFmtId="0" fontId="113" fillId="0" borderId="38" xfId="0" applyFont="1" applyBorder="1" applyAlignment="1">
      <alignment horizontal="center" vertical="center" wrapText="1"/>
    </xf>
    <xf numFmtId="0" fontId="112" fillId="0" borderId="11" xfId="0" applyFont="1" applyBorder="1" applyAlignment="1">
      <alignment horizontal="center" vertical="center" wrapText="1"/>
    </xf>
    <xf numFmtId="0" fontId="112" fillId="0" borderId="31" xfId="0" applyFont="1" applyBorder="1" applyAlignment="1">
      <alignment horizontal="center" vertical="center" wrapText="1"/>
    </xf>
    <xf numFmtId="0" fontId="126" fillId="17" borderId="11" xfId="0" applyFont="1" applyFill="1" applyBorder="1" applyAlignment="1">
      <alignment horizontal="center"/>
    </xf>
    <xf numFmtId="0" fontId="127" fillId="18" borderId="11" xfId="0" applyFont="1" applyFill="1" applyBorder="1" applyAlignment="1">
      <alignment horizontal="center" vertical="center"/>
    </xf>
    <xf numFmtId="0" fontId="111" fillId="0" borderId="11" xfId="0" applyFont="1" applyBorder="1" applyAlignment="1">
      <alignment horizontal="center" vertical="center"/>
    </xf>
    <xf numFmtId="0" fontId="112" fillId="0" borderId="38" xfId="0" applyFont="1" applyBorder="1" applyAlignment="1">
      <alignment horizontal="center" vertical="center" wrapText="1"/>
    </xf>
    <xf numFmtId="0" fontId="95" fillId="5" borderId="3" xfId="0" applyFont="1" applyFill="1" applyBorder="1" applyAlignment="1">
      <alignment horizontal="center" vertical="center" textRotation="90" wrapText="1"/>
    </xf>
    <xf numFmtId="0" fontId="123" fillId="0" borderId="84" xfId="0" applyFont="1" applyBorder="1" applyAlignment="1">
      <alignment horizontal="center" vertical="center" wrapText="1"/>
    </xf>
    <xf numFmtId="0" fontId="95" fillId="16" borderId="3" xfId="0" applyFont="1" applyFill="1" applyBorder="1" applyAlignment="1">
      <alignment horizontal="center" vertical="center" textRotation="90" wrapText="1"/>
    </xf>
    <xf numFmtId="0" fontId="95" fillId="5" borderId="13" xfId="0" applyFont="1" applyFill="1" applyBorder="1" applyAlignment="1">
      <alignment horizontal="center" vertical="center" textRotation="90" wrapText="1"/>
    </xf>
    <xf numFmtId="0" fontId="95" fillId="5" borderId="61" xfId="0" applyFont="1" applyFill="1" applyBorder="1" applyAlignment="1">
      <alignment horizontal="center" vertical="center" wrapText="1"/>
    </xf>
    <xf numFmtId="0" fontId="95" fillId="5" borderId="9" xfId="0" applyFont="1" applyFill="1" applyBorder="1" applyAlignment="1">
      <alignment horizontal="center" vertical="center" wrapText="1"/>
    </xf>
    <xf numFmtId="0" fontId="97" fillId="6" borderId="3" xfId="0" applyFont="1" applyFill="1" applyBorder="1" applyAlignment="1">
      <alignment horizontal="center" vertical="center" wrapText="1"/>
    </xf>
    <xf numFmtId="0" fontId="97" fillId="6" borderId="9" xfId="0" applyFont="1" applyFill="1" applyBorder="1" applyAlignment="1">
      <alignment horizontal="center" vertical="center" wrapText="1"/>
    </xf>
    <xf numFmtId="0" fontId="95" fillId="5" borderId="2" xfId="0" applyFont="1" applyFill="1" applyBorder="1" applyAlignment="1">
      <alignment horizontal="center" vertical="center" wrapText="1"/>
    </xf>
    <xf numFmtId="0" fontId="95" fillId="5" borderId="60" xfId="0" applyFont="1" applyFill="1" applyBorder="1" applyAlignment="1">
      <alignment horizontal="center" vertical="center" wrapText="1"/>
    </xf>
    <xf numFmtId="0" fontId="0" fillId="0" borderId="69" xfId="0" applyBorder="1" applyAlignment="1">
      <alignment horizontal="center"/>
    </xf>
    <xf numFmtId="0" fontId="94" fillId="5" borderId="0" xfId="0" applyFont="1" applyFill="1" applyBorder="1" applyAlignment="1">
      <alignment horizontal="center" vertical="center" wrapText="1"/>
    </xf>
    <xf numFmtId="0" fontId="94" fillId="5" borderId="6" xfId="0" applyFont="1" applyFill="1" applyBorder="1" applyAlignment="1">
      <alignment horizontal="center" vertical="center" wrapText="1"/>
    </xf>
    <xf numFmtId="0" fontId="94" fillId="5" borderId="7" xfId="0" applyFont="1" applyFill="1" applyBorder="1" applyAlignment="1">
      <alignment horizontal="center" vertical="center" wrapText="1"/>
    </xf>
    <xf numFmtId="0" fontId="94" fillId="5" borderId="8" xfId="0" applyFont="1" applyFill="1" applyBorder="1" applyAlignment="1">
      <alignment horizontal="center" vertical="center" wrapText="1"/>
    </xf>
    <xf numFmtId="0" fontId="95" fillId="16" borderId="56" xfId="0" applyFont="1" applyFill="1" applyBorder="1" applyAlignment="1">
      <alignment horizontal="center" vertical="center" textRotation="90" wrapText="1"/>
    </xf>
  </cellXfs>
  <cellStyles count="8">
    <cellStyle name="Köprü" xfId="7"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_Sayfa1" xfId="5" xr:uid="{00000000-0005-0000-0000-000006000000}"/>
    <cellStyle name="Normal_Sayfa1 2" xfId="6" xr:uid="{00000000-0005-0000-0000-000007000000}"/>
  </cellStyles>
  <dxfs count="4">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ANA SAYFA'!A1"/></Relationships>
</file>

<file path=xl/drawings/drawing1.xml><?xml version="1.0" encoding="utf-8"?>
<xdr:wsDr xmlns:xdr="http://schemas.openxmlformats.org/drawingml/2006/spreadsheetDrawing" xmlns:a="http://schemas.openxmlformats.org/drawingml/2006/main">
  <xdr:twoCellAnchor>
    <xdr:from>
      <xdr:col>3</xdr:col>
      <xdr:colOff>448234</xdr:colOff>
      <xdr:row>0</xdr:row>
      <xdr:rowOff>134470</xdr:rowOff>
    </xdr:from>
    <xdr:to>
      <xdr:col>5</xdr:col>
      <xdr:colOff>24012</xdr:colOff>
      <xdr:row>1</xdr:row>
      <xdr:rowOff>0</xdr:rowOff>
    </xdr:to>
    <xdr:grpSp>
      <xdr:nvGrpSpPr>
        <xdr:cNvPr id="2" name="Grup 1">
          <a:hlinkClick xmlns:r="http://schemas.openxmlformats.org/officeDocument/2006/relationships" r:id="rId1"/>
          <a:extLst>
            <a:ext uri="{FF2B5EF4-FFF2-40B4-BE49-F238E27FC236}">
              <a16:creationId xmlns:a16="http://schemas.microsoft.com/office/drawing/2014/main" id="{1E65CB3D-4D3D-4BD3-81CA-1575B36B28EB}"/>
            </a:ext>
          </a:extLst>
        </xdr:cNvPr>
        <xdr:cNvGrpSpPr/>
      </xdr:nvGrpSpPr>
      <xdr:grpSpPr>
        <a:xfrm>
          <a:off x="3896284" y="134470"/>
          <a:ext cx="794978" cy="427505"/>
          <a:chOff x="5184321" y="149679"/>
          <a:chExt cx="517072" cy="394608"/>
        </a:xfrm>
      </xdr:grpSpPr>
      <xdr:sp macro="" textlink="">
        <xdr:nvSpPr>
          <xdr:cNvPr id="3" name="Dikdörtgen 2">
            <a:extLst>
              <a:ext uri="{FF2B5EF4-FFF2-40B4-BE49-F238E27FC236}">
                <a16:creationId xmlns:a16="http://schemas.microsoft.com/office/drawing/2014/main" id="{520ACB27-8C92-A747-3CA3-FE334DC32EB0}"/>
              </a:ext>
            </a:extLst>
          </xdr:cNvPr>
          <xdr:cNvSpPr/>
        </xdr:nvSpPr>
        <xdr:spPr>
          <a:xfrm>
            <a:off x="5267818" y="312965"/>
            <a:ext cx="351931" cy="231322"/>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4" name="İkizkenar Üçgen 3">
            <a:extLst>
              <a:ext uri="{FF2B5EF4-FFF2-40B4-BE49-F238E27FC236}">
                <a16:creationId xmlns:a16="http://schemas.microsoft.com/office/drawing/2014/main" id="{F4EECB64-B4BC-A9E2-9EDF-A67A929DC2B8}"/>
              </a:ext>
            </a:extLst>
          </xdr:cNvPr>
          <xdr:cNvSpPr/>
        </xdr:nvSpPr>
        <xdr:spPr>
          <a:xfrm>
            <a:off x="5184321" y="149679"/>
            <a:ext cx="517072" cy="163285"/>
          </a:xfrm>
          <a:prstGeom prst="triangle">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19\2019.UluslararasiFaaliyetRaporu-Form&#252;ll&#2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0\2020.FEDERSYONLARIN.ULUSLARARASI.FAAL&#304;YET.RAPOR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1\2021.Uluslararas&#305;.FaaliyetRapor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2\2022.Uluslararas&#305;.FaaliyetRapor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4\2024.Uluslararas&#305;.FaaliyetRaporu.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gsbfilesrv\gsb\shgm\sfdb\Ortak\FederasyonlarUluslararas&#305;FaaliyetRaporlar&#305;\2025\2025.Uluslararas&#305;.FaaliyetRaporu.xlsx" TargetMode="External"/><Relationship Id="rId1" Type="http://schemas.openxmlformats.org/officeDocument/2006/relationships/externalLinkPath" Target="file:///\\gsbfilesrv\gsb\shgm\sfdb\Ortak\FederasyonlarUluslararas&#305;FaaliyetRaporlar&#305;\2025\2025.Uluslararas&#305;.FaaliyetRapor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4">
          <cell r="I14">
            <v>0</v>
          </cell>
          <cell r="J14">
            <v>0</v>
          </cell>
          <cell r="K14">
            <v>0</v>
          </cell>
        </row>
        <row r="25">
          <cell r="I25">
            <v>3</v>
          </cell>
          <cell r="J25">
            <v>1</v>
          </cell>
          <cell r="K25">
            <v>1</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72">
          <cell r="I72">
            <v>1</v>
          </cell>
          <cell r="J72">
            <v>1</v>
          </cell>
          <cell r="K72">
            <v>1</v>
          </cell>
        </row>
      </sheetData>
      <sheetData sheetId="1">
        <row r="9">
          <cell r="I9">
            <v>0</v>
          </cell>
          <cell r="J9">
            <v>0</v>
          </cell>
          <cell r="K9">
            <v>0</v>
          </cell>
        </row>
        <row r="15">
          <cell r="I15">
            <v>0</v>
          </cell>
          <cell r="J15">
            <v>3</v>
          </cell>
          <cell r="K15">
            <v>0</v>
          </cell>
        </row>
        <row r="47">
          <cell r="I47">
            <v>8</v>
          </cell>
          <cell r="J47">
            <v>13</v>
          </cell>
          <cell r="K47">
            <v>8</v>
          </cell>
        </row>
        <row r="185">
          <cell r="I185">
            <v>53</v>
          </cell>
          <cell r="J185">
            <v>42</v>
          </cell>
          <cell r="K185">
            <v>40</v>
          </cell>
        </row>
        <row r="190">
          <cell r="I190">
            <v>0</v>
          </cell>
          <cell r="J190">
            <v>0</v>
          </cell>
          <cell r="K190">
            <v>0</v>
          </cell>
        </row>
        <row r="198">
          <cell r="I198">
            <v>2</v>
          </cell>
          <cell r="J198">
            <v>0</v>
          </cell>
          <cell r="K198">
            <v>4</v>
          </cell>
        </row>
        <row r="202">
          <cell r="I202">
            <v>0</v>
          </cell>
          <cell r="J202">
            <v>0</v>
          </cell>
          <cell r="K202">
            <v>1</v>
          </cell>
        </row>
        <row r="586">
          <cell r="I586">
            <v>133</v>
          </cell>
          <cell r="J586">
            <v>125</v>
          </cell>
          <cell r="K586">
            <v>118</v>
          </cell>
        </row>
      </sheetData>
      <sheetData sheetId="2">
        <row r="9">
          <cell r="I9">
            <v>0</v>
          </cell>
          <cell r="J9">
            <v>0</v>
          </cell>
          <cell r="K9">
            <v>0</v>
          </cell>
        </row>
        <row r="15">
          <cell r="I15">
            <v>0</v>
          </cell>
          <cell r="J15">
            <v>0</v>
          </cell>
          <cell r="K15">
            <v>0</v>
          </cell>
        </row>
        <row r="21">
          <cell r="I21">
            <v>0</v>
          </cell>
          <cell r="J21">
            <v>0</v>
          </cell>
          <cell r="K21">
            <v>2</v>
          </cell>
        </row>
        <row r="133">
          <cell r="I133">
            <v>26</v>
          </cell>
          <cell r="J133">
            <v>27</v>
          </cell>
          <cell r="K133">
            <v>53</v>
          </cell>
        </row>
        <row r="138">
          <cell r="I138">
            <v>0</v>
          </cell>
          <cell r="J138">
            <v>0</v>
          </cell>
          <cell r="K138">
            <v>0</v>
          </cell>
        </row>
        <row r="144">
          <cell r="I144">
            <v>0</v>
          </cell>
          <cell r="J144">
            <v>0</v>
          </cell>
          <cell r="K144">
            <v>0</v>
          </cell>
        </row>
        <row r="148">
          <cell r="I148">
            <v>0</v>
          </cell>
          <cell r="J148">
            <v>0</v>
          </cell>
          <cell r="K148">
            <v>0</v>
          </cell>
        </row>
        <row r="284">
          <cell r="I284">
            <v>30</v>
          </cell>
          <cell r="J284">
            <v>31</v>
          </cell>
          <cell r="K284">
            <v>56</v>
          </cell>
        </row>
      </sheetData>
      <sheetData sheetId="3">
        <row r="9">
          <cell r="I9">
            <v>0</v>
          </cell>
          <cell r="J9">
            <v>0</v>
          </cell>
          <cell r="K9">
            <v>0</v>
          </cell>
        </row>
        <row r="15">
          <cell r="I15">
            <v>0</v>
          </cell>
          <cell r="J15">
            <v>1</v>
          </cell>
          <cell r="K15">
            <v>0</v>
          </cell>
        </row>
        <row r="23">
          <cell r="I23">
            <v>0</v>
          </cell>
          <cell r="J23">
            <v>1</v>
          </cell>
          <cell r="K23">
            <v>0</v>
          </cell>
        </row>
        <row r="30">
          <cell r="I30">
            <v>0</v>
          </cell>
          <cell r="J30">
            <v>0</v>
          </cell>
          <cell r="K30">
            <v>0</v>
          </cell>
        </row>
        <row r="35">
          <cell r="I35">
            <v>0</v>
          </cell>
          <cell r="J35">
            <v>0</v>
          </cell>
          <cell r="K35">
            <v>0</v>
          </cell>
        </row>
        <row r="38">
          <cell r="I38">
            <v>0</v>
          </cell>
          <cell r="J38">
            <v>1</v>
          </cell>
          <cell r="K38">
            <v>0</v>
          </cell>
        </row>
        <row r="45">
          <cell r="I45">
            <v>0</v>
          </cell>
          <cell r="J45">
            <v>0</v>
          </cell>
          <cell r="K45">
            <v>0</v>
          </cell>
        </row>
        <row r="91">
          <cell r="I91">
            <v>5</v>
          </cell>
          <cell r="J91">
            <v>3</v>
          </cell>
          <cell r="K91">
            <v>5</v>
          </cell>
        </row>
      </sheetData>
      <sheetData sheetId="4">
        <row r="8">
          <cell r="I8">
            <v>0</v>
          </cell>
          <cell r="J8">
            <v>0</v>
          </cell>
          <cell r="K8">
            <v>0</v>
          </cell>
        </row>
        <row r="44">
          <cell r="I44">
            <v>9</v>
          </cell>
          <cell r="J44">
            <v>9</v>
          </cell>
          <cell r="K44">
            <v>10</v>
          </cell>
        </row>
        <row r="83">
          <cell r="I83">
            <v>12</v>
          </cell>
          <cell r="J83">
            <v>8</v>
          </cell>
          <cell r="K83">
            <v>10</v>
          </cell>
        </row>
        <row r="90">
          <cell r="I90">
            <v>0</v>
          </cell>
          <cell r="J90">
            <v>0</v>
          </cell>
          <cell r="K90">
            <v>0</v>
          </cell>
        </row>
        <row r="95">
          <cell r="I95">
            <v>0</v>
          </cell>
          <cell r="J95">
            <v>0</v>
          </cell>
          <cell r="K95">
            <v>0</v>
          </cell>
        </row>
        <row r="101">
          <cell r="I101">
            <v>0</v>
          </cell>
          <cell r="J101">
            <v>0</v>
          </cell>
          <cell r="K101">
            <v>0</v>
          </cell>
        </row>
        <row r="105">
          <cell r="I105">
            <v>0</v>
          </cell>
          <cell r="J105">
            <v>0</v>
          </cell>
          <cell r="K105">
            <v>0</v>
          </cell>
        </row>
        <row r="375">
          <cell r="I375">
            <v>84.66</v>
          </cell>
          <cell r="J375">
            <v>71.5</v>
          </cell>
          <cell r="K375">
            <v>63.5</v>
          </cell>
        </row>
      </sheetData>
      <sheetData sheetId="5">
        <row r="17">
          <cell r="I17">
            <v>1</v>
          </cell>
          <cell r="J17">
            <v>0</v>
          </cell>
          <cell r="K17">
            <v>1</v>
          </cell>
        </row>
        <row r="28">
          <cell r="I28">
            <v>1</v>
          </cell>
          <cell r="J28">
            <v>3</v>
          </cell>
          <cell r="K28">
            <v>1</v>
          </cell>
        </row>
        <row r="36">
          <cell r="I36">
            <v>0</v>
          </cell>
          <cell r="J36">
            <v>0</v>
          </cell>
          <cell r="K36">
            <v>0</v>
          </cell>
        </row>
        <row r="75">
          <cell r="I75">
            <v>1</v>
          </cell>
          <cell r="J75">
            <v>1</v>
          </cell>
          <cell r="K75">
            <v>4</v>
          </cell>
        </row>
      </sheetData>
      <sheetData sheetId="6">
        <row r="9">
          <cell r="I9">
            <v>0</v>
          </cell>
          <cell r="J9">
            <v>0</v>
          </cell>
          <cell r="K9">
            <v>0</v>
          </cell>
        </row>
        <row r="17">
          <cell r="I17">
            <v>0</v>
          </cell>
          <cell r="J17">
            <v>0</v>
          </cell>
          <cell r="K17">
            <v>0</v>
          </cell>
        </row>
        <row r="25">
          <cell r="I25">
            <v>0</v>
          </cell>
          <cell r="J25">
            <v>0</v>
          </cell>
          <cell r="K25">
            <v>0</v>
          </cell>
        </row>
        <row r="71">
          <cell r="I71">
            <v>18</v>
          </cell>
          <cell r="J71">
            <v>13</v>
          </cell>
          <cell r="K71">
            <v>12</v>
          </cell>
        </row>
        <row r="76">
          <cell r="I76">
            <v>0</v>
          </cell>
          <cell r="J76">
            <v>0</v>
          </cell>
          <cell r="K76">
            <v>0</v>
          </cell>
        </row>
        <row r="82">
          <cell r="I82">
            <v>0</v>
          </cell>
          <cell r="J82">
            <v>0</v>
          </cell>
          <cell r="K82">
            <v>0</v>
          </cell>
        </row>
        <row r="89">
          <cell r="I89">
            <v>0</v>
          </cell>
          <cell r="J89">
            <v>0</v>
          </cell>
          <cell r="K89">
            <v>0</v>
          </cell>
        </row>
        <row r="396">
          <cell r="I396">
            <v>147</v>
          </cell>
          <cell r="J396">
            <v>80</v>
          </cell>
          <cell r="K396">
            <v>72</v>
          </cell>
        </row>
      </sheetData>
      <sheetData sheetId="7">
        <row r="9">
          <cell r="I9">
            <v>0</v>
          </cell>
          <cell r="J9">
            <v>0</v>
          </cell>
          <cell r="K9">
            <v>0</v>
          </cell>
        </row>
        <row r="15">
          <cell r="I15">
            <v>0</v>
          </cell>
          <cell r="J15">
            <v>0</v>
          </cell>
          <cell r="K15">
            <v>0</v>
          </cell>
        </row>
        <row r="21">
          <cell r="I21">
            <v>0</v>
          </cell>
          <cell r="J21">
            <v>0</v>
          </cell>
          <cell r="K21">
            <v>0</v>
          </cell>
        </row>
        <row r="33">
          <cell r="I33">
            <v>2</v>
          </cell>
          <cell r="J33">
            <v>3</v>
          </cell>
          <cell r="K33">
            <v>4</v>
          </cell>
        </row>
        <row r="38">
          <cell r="I38">
            <v>0</v>
          </cell>
          <cell r="J38">
            <v>0</v>
          </cell>
          <cell r="K38">
            <v>0</v>
          </cell>
        </row>
        <row r="44">
          <cell r="I44">
            <v>0</v>
          </cell>
          <cell r="J44">
            <v>0</v>
          </cell>
          <cell r="K44">
            <v>0</v>
          </cell>
        </row>
        <row r="51">
          <cell r="I51">
            <v>0</v>
          </cell>
          <cell r="J51">
            <v>0</v>
          </cell>
          <cell r="K51">
            <v>0</v>
          </cell>
        </row>
        <row r="138">
          <cell r="I138">
            <v>30</v>
          </cell>
          <cell r="J138">
            <v>21</v>
          </cell>
          <cell r="K138">
            <v>27</v>
          </cell>
        </row>
      </sheetData>
      <sheetData sheetId="8">
        <row r="9">
          <cell r="I9">
            <v>0</v>
          </cell>
          <cell r="J9">
            <v>0</v>
          </cell>
          <cell r="K9">
            <v>0</v>
          </cell>
        </row>
        <row r="17">
          <cell r="I17">
            <v>0</v>
          </cell>
          <cell r="J17">
            <v>0</v>
          </cell>
          <cell r="K17">
            <v>2</v>
          </cell>
        </row>
        <row r="33">
          <cell r="I33">
            <v>0</v>
          </cell>
          <cell r="J33">
            <v>5</v>
          </cell>
          <cell r="K33">
            <v>2</v>
          </cell>
        </row>
        <row r="40">
          <cell r="I40">
            <v>3</v>
          </cell>
          <cell r="J40">
            <v>1</v>
          </cell>
          <cell r="K40">
            <v>0</v>
          </cell>
        </row>
        <row r="45">
          <cell r="I45">
            <v>0</v>
          </cell>
          <cell r="J45">
            <v>0</v>
          </cell>
          <cell r="K45">
            <v>0</v>
          </cell>
        </row>
        <row r="51">
          <cell r="I51">
            <v>0</v>
          </cell>
          <cell r="J51">
            <v>0</v>
          </cell>
          <cell r="K51">
            <v>0</v>
          </cell>
        </row>
        <row r="57">
          <cell r="I57">
            <v>0</v>
          </cell>
          <cell r="J57">
            <v>0</v>
          </cell>
          <cell r="K57">
            <v>0</v>
          </cell>
        </row>
        <row r="100">
          <cell r="I100">
            <v>9</v>
          </cell>
          <cell r="J100">
            <v>12</v>
          </cell>
          <cell r="K100">
            <v>12</v>
          </cell>
        </row>
      </sheetData>
      <sheetData sheetId="9">
        <row r="9">
          <cell r="I9">
            <v>0</v>
          </cell>
          <cell r="J9">
            <v>0</v>
          </cell>
          <cell r="K9">
            <v>0</v>
          </cell>
        </row>
        <row r="17">
          <cell r="I17">
            <v>1</v>
          </cell>
          <cell r="J17">
            <v>2</v>
          </cell>
          <cell r="K17">
            <v>0</v>
          </cell>
        </row>
        <row r="49">
          <cell r="I49">
            <v>5</v>
          </cell>
          <cell r="J49">
            <v>5</v>
          </cell>
          <cell r="K49">
            <v>19</v>
          </cell>
        </row>
        <row r="68">
          <cell r="I68">
            <v>9</v>
          </cell>
          <cell r="J68">
            <v>4</v>
          </cell>
          <cell r="K68">
            <v>4</v>
          </cell>
        </row>
        <row r="73">
          <cell r="I73">
            <v>0</v>
          </cell>
          <cell r="J73">
            <v>0</v>
          </cell>
          <cell r="K73">
            <v>0</v>
          </cell>
        </row>
        <row r="79">
          <cell r="I79">
            <v>0</v>
          </cell>
          <cell r="J79">
            <v>0</v>
          </cell>
          <cell r="K79">
            <v>0</v>
          </cell>
        </row>
        <row r="82">
          <cell r="I82">
            <v>1</v>
          </cell>
          <cell r="J82">
            <v>0</v>
          </cell>
          <cell r="K82">
            <v>0</v>
          </cell>
        </row>
        <row r="140">
          <cell r="I140">
            <v>9</v>
          </cell>
          <cell r="J140">
            <v>17</v>
          </cell>
          <cell r="K140">
            <v>23</v>
          </cell>
        </row>
      </sheetData>
      <sheetData sheetId="10">
        <row r="14">
          <cell r="I14">
            <v>0</v>
          </cell>
          <cell r="J14">
            <v>0</v>
          </cell>
          <cell r="K14">
            <v>0</v>
          </cell>
        </row>
        <row r="20">
          <cell r="I20">
            <v>0</v>
          </cell>
          <cell r="J20">
            <v>1</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0</v>
          </cell>
          <cell r="J27">
            <v>0</v>
          </cell>
          <cell r="K27">
            <v>0</v>
          </cell>
        </row>
        <row r="32">
          <cell r="I32">
            <v>0</v>
          </cell>
          <cell r="J32">
            <v>0</v>
          </cell>
          <cell r="K32">
            <v>0</v>
          </cell>
        </row>
        <row r="38">
          <cell r="I38">
            <v>0</v>
          </cell>
          <cell r="J38">
            <v>0</v>
          </cell>
          <cell r="K38">
            <v>0</v>
          </cell>
        </row>
        <row r="45">
          <cell r="I45">
            <v>0</v>
          </cell>
          <cell r="J45">
            <v>0</v>
          </cell>
          <cell r="K45">
            <v>0</v>
          </cell>
        </row>
        <row r="69">
          <cell r="I69">
            <v>0</v>
          </cell>
          <cell r="J69">
            <v>1</v>
          </cell>
          <cell r="K69">
            <v>2</v>
          </cell>
        </row>
      </sheetData>
      <sheetData sheetId="12">
        <row r="9">
          <cell r="I9">
            <v>0</v>
          </cell>
          <cell r="J9">
            <v>0</v>
          </cell>
          <cell r="K9">
            <v>0</v>
          </cell>
        </row>
        <row r="14">
          <cell r="I14">
            <v>0</v>
          </cell>
          <cell r="J14">
            <v>0</v>
          </cell>
          <cell r="K14">
            <v>0</v>
          </cell>
        </row>
        <row r="20">
          <cell r="I20">
            <v>0</v>
          </cell>
          <cell r="J20">
            <v>0</v>
          </cell>
          <cell r="K20">
            <v>0</v>
          </cell>
        </row>
        <row r="26">
          <cell r="I26">
            <v>0</v>
          </cell>
          <cell r="J26">
            <v>0</v>
          </cell>
          <cell r="K26">
            <v>0</v>
          </cell>
        </row>
        <row r="31">
          <cell r="I31">
            <v>0</v>
          </cell>
          <cell r="J31">
            <v>0</v>
          </cell>
          <cell r="K31">
            <v>0</v>
          </cell>
        </row>
        <row r="36">
          <cell r="I36">
            <v>0</v>
          </cell>
          <cell r="J36">
            <v>1</v>
          </cell>
          <cell r="K36">
            <v>1</v>
          </cell>
        </row>
        <row r="41">
          <cell r="I41">
            <v>0</v>
          </cell>
          <cell r="J41">
            <v>0</v>
          </cell>
          <cell r="K41">
            <v>0</v>
          </cell>
        </row>
        <row r="194">
          <cell r="I194">
            <v>45</v>
          </cell>
          <cell r="J194">
            <v>51</v>
          </cell>
          <cell r="K194">
            <v>47</v>
          </cell>
        </row>
      </sheetData>
      <sheetData sheetId="13">
        <row r="9">
          <cell r="I9">
            <v>0</v>
          </cell>
          <cell r="J9">
            <v>0</v>
          </cell>
          <cell r="K9">
            <v>0</v>
          </cell>
        </row>
        <row r="18">
          <cell r="I18">
            <v>1</v>
          </cell>
          <cell r="J18">
            <v>1</v>
          </cell>
          <cell r="K18">
            <v>0</v>
          </cell>
        </row>
        <row r="24">
          <cell r="I24">
            <v>0</v>
          </cell>
          <cell r="J24">
            <v>1</v>
          </cell>
          <cell r="K24">
            <v>1</v>
          </cell>
        </row>
        <row r="30">
          <cell r="I30">
            <v>0</v>
          </cell>
          <cell r="J30">
            <v>0</v>
          </cell>
          <cell r="K30">
            <v>0</v>
          </cell>
        </row>
        <row r="35">
          <cell r="I35">
            <v>0</v>
          </cell>
          <cell r="J35">
            <v>0</v>
          </cell>
          <cell r="K35">
            <v>0</v>
          </cell>
        </row>
        <row r="41">
          <cell r="I41">
            <v>0</v>
          </cell>
          <cell r="J41">
            <v>0</v>
          </cell>
          <cell r="K41">
            <v>0</v>
          </cell>
        </row>
        <row r="45">
          <cell r="I45">
            <v>0</v>
          </cell>
          <cell r="J45">
            <v>1</v>
          </cell>
          <cell r="K45">
            <v>1</v>
          </cell>
        </row>
        <row r="183">
          <cell r="I183">
            <v>35</v>
          </cell>
          <cell r="J183">
            <v>41</v>
          </cell>
          <cell r="K183">
            <v>33</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6">
          <cell r="I66">
            <v>3</v>
          </cell>
          <cell r="J66">
            <v>3</v>
          </cell>
          <cell r="K66">
            <v>1</v>
          </cell>
        </row>
      </sheetData>
      <sheetData sheetId="15">
        <row r="17">
          <cell r="I17">
            <v>0</v>
          </cell>
          <cell r="J17">
            <v>0</v>
          </cell>
          <cell r="K17">
            <v>0</v>
          </cell>
        </row>
        <row r="25">
          <cell r="I25">
            <v>0</v>
          </cell>
          <cell r="J25">
            <v>0</v>
          </cell>
          <cell r="K25">
            <v>0</v>
          </cell>
        </row>
        <row r="38">
          <cell r="I38">
            <v>0</v>
          </cell>
          <cell r="J38">
            <v>3</v>
          </cell>
          <cell r="K38">
            <v>0</v>
          </cell>
        </row>
        <row r="69">
          <cell r="I69">
            <v>1</v>
          </cell>
          <cell r="J69">
            <v>1</v>
          </cell>
          <cell r="K69">
            <v>1</v>
          </cell>
        </row>
      </sheetData>
      <sheetData sheetId="16">
        <row r="17">
          <cell r="I17">
            <v>0</v>
          </cell>
          <cell r="J17">
            <v>0</v>
          </cell>
          <cell r="K17">
            <v>0</v>
          </cell>
        </row>
        <row r="25">
          <cell r="I25">
            <v>0</v>
          </cell>
          <cell r="J25">
            <v>2</v>
          </cell>
          <cell r="K25">
            <v>0</v>
          </cell>
        </row>
        <row r="33">
          <cell r="I33">
            <v>0</v>
          </cell>
          <cell r="J33">
            <v>0</v>
          </cell>
          <cell r="K33">
            <v>0</v>
          </cell>
        </row>
        <row r="98">
          <cell r="I98">
            <v>20</v>
          </cell>
          <cell r="J98">
            <v>22</v>
          </cell>
          <cell r="K98">
            <v>32</v>
          </cell>
        </row>
      </sheetData>
      <sheetData sheetId="17">
        <row r="9">
          <cell r="I9">
            <v>0</v>
          </cell>
          <cell r="J9">
            <v>0</v>
          </cell>
          <cell r="K9">
            <v>0</v>
          </cell>
        </row>
        <row r="17">
          <cell r="I17">
            <v>0</v>
          </cell>
          <cell r="J17">
            <v>0</v>
          </cell>
          <cell r="K17">
            <v>0</v>
          </cell>
        </row>
        <row r="27">
          <cell r="I27">
            <v>1</v>
          </cell>
          <cell r="J27">
            <v>0</v>
          </cell>
          <cell r="K27">
            <v>0</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225">
          <cell r="I225">
            <v>25</v>
          </cell>
          <cell r="J225">
            <v>20</v>
          </cell>
          <cell r="K225">
            <v>47</v>
          </cell>
        </row>
      </sheetData>
      <sheetData sheetId="18">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19">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0">
        <row r="17">
          <cell r="I17">
            <v>0</v>
          </cell>
          <cell r="J17">
            <v>0</v>
          </cell>
          <cell r="K17">
            <v>0</v>
          </cell>
        </row>
        <row r="25">
          <cell r="I25">
            <v>0</v>
          </cell>
          <cell r="J25">
            <v>0</v>
          </cell>
          <cell r="K25">
            <v>0</v>
          </cell>
        </row>
        <row r="33">
          <cell r="I33">
            <v>0</v>
          </cell>
          <cell r="J33">
            <v>0</v>
          </cell>
          <cell r="K33">
            <v>0</v>
          </cell>
        </row>
        <row r="76">
          <cell r="I76">
            <v>0</v>
          </cell>
          <cell r="J76">
            <v>2</v>
          </cell>
          <cell r="K76">
            <v>3</v>
          </cell>
        </row>
      </sheetData>
      <sheetData sheetId="21">
        <row r="9">
          <cell r="I9">
            <v>0</v>
          </cell>
          <cell r="J9">
            <v>0</v>
          </cell>
          <cell r="K9">
            <v>0</v>
          </cell>
        </row>
        <row r="25">
          <cell r="I25">
            <v>4</v>
          </cell>
          <cell r="J25">
            <v>6</v>
          </cell>
          <cell r="K25">
            <v>4</v>
          </cell>
        </row>
        <row r="37">
          <cell r="I37">
            <v>3</v>
          </cell>
          <cell r="J37">
            <v>1</v>
          </cell>
          <cell r="K37">
            <v>3</v>
          </cell>
        </row>
        <row r="43">
          <cell r="I43">
            <v>0</v>
          </cell>
          <cell r="J43">
            <v>0</v>
          </cell>
          <cell r="K43">
            <v>0</v>
          </cell>
        </row>
        <row r="115">
          <cell r="I115">
            <v>17</v>
          </cell>
          <cell r="J115">
            <v>9</v>
          </cell>
          <cell r="K115">
            <v>17</v>
          </cell>
        </row>
      </sheetData>
      <sheetData sheetId="22">
        <row r="9">
          <cell r="I9">
            <v>0</v>
          </cell>
          <cell r="J9">
            <v>0</v>
          </cell>
          <cell r="K9">
            <v>0</v>
          </cell>
        </row>
        <row r="59">
          <cell r="I59">
            <v>9</v>
          </cell>
          <cell r="J59">
            <v>8</v>
          </cell>
          <cell r="K59">
            <v>28</v>
          </cell>
        </row>
        <row r="126">
          <cell r="I126">
            <v>14</v>
          </cell>
          <cell r="J126">
            <v>18</v>
          </cell>
          <cell r="K126">
            <v>31</v>
          </cell>
        </row>
        <row r="219">
          <cell r="I219">
            <v>52</v>
          </cell>
          <cell r="J219">
            <v>22</v>
          </cell>
          <cell r="K219">
            <v>10</v>
          </cell>
        </row>
        <row r="224">
          <cell r="I224">
            <v>0</v>
          </cell>
          <cell r="J224">
            <v>0</v>
          </cell>
          <cell r="K224">
            <v>0</v>
          </cell>
        </row>
        <row r="230">
          <cell r="I230">
            <v>1</v>
          </cell>
          <cell r="J230">
            <v>2</v>
          </cell>
          <cell r="K230">
            <v>0</v>
          </cell>
        </row>
        <row r="235">
          <cell r="I235">
            <v>0</v>
          </cell>
          <cell r="J235">
            <v>1</v>
          </cell>
          <cell r="K235">
            <v>2</v>
          </cell>
        </row>
        <row r="579">
          <cell r="I579">
            <v>71</v>
          </cell>
          <cell r="J579">
            <v>98</v>
          </cell>
          <cell r="K579">
            <v>154</v>
          </cell>
        </row>
      </sheetData>
      <sheetData sheetId="23">
        <row r="9">
          <cell r="I9">
            <v>0</v>
          </cell>
          <cell r="J9">
            <v>0</v>
          </cell>
          <cell r="K9">
            <v>0</v>
          </cell>
        </row>
        <row r="57">
          <cell r="I57">
            <v>13</v>
          </cell>
          <cell r="J57">
            <v>13</v>
          </cell>
          <cell r="K57">
            <v>19</v>
          </cell>
        </row>
        <row r="185">
          <cell r="I185">
            <v>39</v>
          </cell>
          <cell r="J185">
            <v>41</v>
          </cell>
          <cell r="K185">
            <v>43</v>
          </cell>
        </row>
        <row r="193">
          <cell r="I193">
            <v>0</v>
          </cell>
          <cell r="J193">
            <v>0</v>
          </cell>
          <cell r="K193">
            <v>0</v>
          </cell>
        </row>
        <row r="199">
          <cell r="I199">
            <v>0</v>
          </cell>
          <cell r="J199">
            <v>0</v>
          </cell>
          <cell r="K199">
            <v>0</v>
          </cell>
        </row>
        <row r="205">
          <cell r="I205">
            <v>0</v>
          </cell>
          <cell r="J205">
            <v>0</v>
          </cell>
          <cell r="K205">
            <v>0</v>
          </cell>
        </row>
        <row r="211">
          <cell r="I211">
            <v>0</v>
          </cell>
          <cell r="J211">
            <v>0</v>
          </cell>
          <cell r="K211">
            <v>0</v>
          </cell>
        </row>
        <row r="276">
          <cell r="I276">
            <v>16</v>
          </cell>
          <cell r="J276">
            <v>21</v>
          </cell>
          <cell r="K276">
            <v>20</v>
          </cell>
        </row>
      </sheetData>
      <sheetData sheetId="24">
        <row r="15">
          <cell r="I15">
            <v>0</v>
          </cell>
          <cell r="J15">
            <v>0</v>
          </cell>
          <cell r="K15">
            <v>0</v>
          </cell>
        </row>
        <row r="21">
          <cell r="I21">
            <v>0</v>
          </cell>
          <cell r="J21">
            <v>0</v>
          </cell>
          <cell r="K21">
            <v>0</v>
          </cell>
        </row>
        <row r="27">
          <cell r="I27">
            <v>0</v>
          </cell>
          <cell r="J27">
            <v>0</v>
          </cell>
          <cell r="K27">
            <v>0</v>
          </cell>
        </row>
        <row r="50">
          <cell r="I50">
            <v>1</v>
          </cell>
          <cell r="J50">
            <v>1</v>
          </cell>
          <cell r="K50">
            <v>0</v>
          </cell>
        </row>
      </sheetData>
      <sheetData sheetId="25">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40">
          <cell r="I40">
            <v>0</v>
          </cell>
          <cell r="J40">
            <v>0</v>
          </cell>
          <cell r="K40">
            <v>0</v>
          </cell>
        </row>
        <row r="46">
          <cell r="I46">
            <v>0</v>
          </cell>
          <cell r="J46">
            <v>0</v>
          </cell>
          <cell r="K46">
            <v>0</v>
          </cell>
        </row>
        <row r="82">
          <cell r="I82">
            <v>0</v>
          </cell>
          <cell r="J82">
            <v>0</v>
          </cell>
          <cell r="K82">
            <v>0</v>
          </cell>
        </row>
      </sheetData>
      <sheetData sheetId="26">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2">
          <cell r="I62">
            <v>0</v>
          </cell>
          <cell r="J62">
            <v>0</v>
          </cell>
          <cell r="K62">
            <v>0</v>
          </cell>
        </row>
      </sheetData>
      <sheetData sheetId="27">
        <row r="9">
          <cell r="I9">
            <v>0</v>
          </cell>
          <cell r="J9">
            <v>0</v>
          </cell>
          <cell r="K9">
            <v>0</v>
          </cell>
        </row>
        <row r="14">
          <cell r="I14">
            <v>1</v>
          </cell>
          <cell r="J14">
            <v>0</v>
          </cell>
          <cell r="K14">
            <v>1</v>
          </cell>
        </row>
        <row r="90">
          <cell r="I90">
            <v>15</v>
          </cell>
          <cell r="J90">
            <v>19</v>
          </cell>
          <cell r="K90">
            <v>38</v>
          </cell>
        </row>
        <row r="98">
          <cell r="I98">
            <v>0</v>
          </cell>
          <cell r="J98">
            <v>0</v>
          </cell>
          <cell r="K98">
            <v>0</v>
          </cell>
        </row>
        <row r="121">
          <cell r="I121">
            <v>0</v>
          </cell>
          <cell r="J121">
            <v>0</v>
          </cell>
          <cell r="K121">
            <v>0</v>
          </cell>
        </row>
        <row r="130">
          <cell r="I130">
            <v>0</v>
          </cell>
          <cell r="J130">
            <v>0</v>
          </cell>
          <cell r="K130">
            <v>0</v>
          </cell>
        </row>
      </sheetData>
      <sheetData sheetId="28">
        <row r="9">
          <cell r="I9">
            <v>0</v>
          </cell>
          <cell r="J9">
            <v>0</v>
          </cell>
          <cell r="K9">
            <v>0</v>
          </cell>
        </row>
        <row r="20">
          <cell r="I20">
            <v>2</v>
          </cell>
          <cell r="J20">
            <v>1</v>
          </cell>
          <cell r="K20">
            <v>5</v>
          </cell>
        </row>
        <row r="33">
          <cell r="I33">
            <v>4</v>
          </cell>
          <cell r="J33">
            <v>1</v>
          </cell>
          <cell r="K33">
            <v>5</v>
          </cell>
        </row>
        <row r="115">
          <cell r="I115">
            <v>25</v>
          </cell>
          <cell r="J115">
            <v>19</v>
          </cell>
          <cell r="K115">
            <v>35</v>
          </cell>
        </row>
        <row r="120">
          <cell r="I120">
            <v>0</v>
          </cell>
          <cell r="J120">
            <v>0</v>
          </cell>
          <cell r="K120">
            <v>0</v>
          </cell>
        </row>
        <row r="128">
          <cell r="I128">
            <v>5</v>
          </cell>
          <cell r="J128">
            <v>1</v>
          </cell>
          <cell r="K128">
            <v>0</v>
          </cell>
        </row>
        <row r="131">
          <cell r="I131">
            <v>1</v>
          </cell>
          <cell r="J131">
            <v>0</v>
          </cell>
          <cell r="K131">
            <v>0</v>
          </cell>
        </row>
        <row r="233">
          <cell r="I233">
            <v>28</v>
          </cell>
          <cell r="J233">
            <v>17</v>
          </cell>
          <cell r="K233">
            <v>42</v>
          </cell>
        </row>
      </sheetData>
      <sheetData sheetId="2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7">
          <cell r="I47">
            <v>0</v>
          </cell>
          <cell r="J47">
            <v>0</v>
          </cell>
          <cell r="K47">
            <v>0</v>
          </cell>
        </row>
        <row r="95">
          <cell r="I95">
            <v>4</v>
          </cell>
          <cell r="J95">
            <v>9</v>
          </cell>
          <cell r="K95">
            <v>7</v>
          </cell>
        </row>
      </sheetData>
      <sheetData sheetId="30">
        <row r="9">
          <cell r="I9">
            <v>0</v>
          </cell>
          <cell r="J9">
            <v>0</v>
          </cell>
          <cell r="K9">
            <v>0</v>
          </cell>
        </row>
        <row r="28">
          <cell r="I28">
            <v>4</v>
          </cell>
          <cell r="J28">
            <v>6</v>
          </cell>
          <cell r="K28">
            <v>5</v>
          </cell>
        </row>
        <row r="63">
          <cell r="I63">
            <v>10</v>
          </cell>
          <cell r="J63">
            <v>8</v>
          </cell>
          <cell r="K63">
            <v>13</v>
          </cell>
        </row>
        <row r="181">
          <cell r="I181">
            <v>48</v>
          </cell>
          <cell r="J181">
            <v>33</v>
          </cell>
          <cell r="K181">
            <v>33</v>
          </cell>
        </row>
        <row r="186">
          <cell r="I186">
            <v>0</v>
          </cell>
          <cell r="J186">
            <v>0</v>
          </cell>
          <cell r="K186">
            <v>0</v>
          </cell>
        </row>
        <row r="192">
          <cell r="I192">
            <v>0</v>
          </cell>
          <cell r="J192">
            <v>0</v>
          </cell>
          <cell r="K192">
            <v>0</v>
          </cell>
        </row>
        <row r="201">
          <cell r="I201">
            <v>0</v>
          </cell>
          <cell r="J201">
            <v>4</v>
          </cell>
          <cell r="K201">
            <v>2</v>
          </cell>
        </row>
        <row r="641">
          <cell r="I641">
            <v>139</v>
          </cell>
          <cell r="J641">
            <v>125</v>
          </cell>
          <cell r="K641">
            <v>166</v>
          </cell>
        </row>
      </sheetData>
      <sheetData sheetId="31">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47">
          <cell r="I147">
            <v>38</v>
          </cell>
          <cell r="J147">
            <v>25</v>
          </cell>
          <cell r="K147">
            <v>30</v>
          </cell>
        </row>
      </sheetData>
      <sheetData sheetId="32">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54">
          <cell r="I54">
            <v>0</v>
          </cell>
          <cell r="J54">
            <v>0</v>
          </cell>
          <cell r="K54">
            <v>0</v>
          </cell>
        </row>
      </sheetData>
      <sheetData sheetId="33">
        <row r="47">
          <cell r="I47">
            <v>5</v>
          </cell>
          <cell r="J47">
            <v>9</v>
          </cell>
          <cell r="K47">
            <v>19</v>
          </cell>
        </row>
        <row r="109">
          <cell r="I109">
            <v>10</v>
          </cell>
          <cell r="J109">
            <v>10</v>
          </cell>
          <cell r="K109">
            <v>28</v>
          </cell>
        </row>
        <row r="117">
          <cell r="I117">
            <v>0</v>
          </cell>
          <cell r="J117">
            <v>0</v>
          </cell>
          <cell r="K117">
            <v>0</v>
          </cell>
        </row>
        <row r="122">
          <cell r="I122">
            <v>0</v>
          </cell>
          <cell r="J122">
            <v>0</v>
          </cell>
          <cell r="K122">
            <v>0</v>
          </cell>
        </row>
        <row r="128">
          <cell r="I128">
            <v>0</v>
          </cell>
          <cell r="J128">
            <v>0</v>
          </cell>
          <cell r="K128">
            <v>0</v>
          </cell>
        </row>
        <row r="135">
          <cell r="I135">
            <v>0</v>
          </cell>
          <cell r="J135">
            <v>0</v>
          </cell>
          <cell r="K135">
            <v>0</v>
          </cell>
        </row>
        <row r="1033">
          <cell r="I1033">
            <v>230</v>
          </cell>
          <cell r="J1033">
            <v>230</v>
          </cell>
          <cell r="K1033">
            <v>409</v>
          </cell>
        </row>
      </sheetData>
      <sheetData sheetId="34">
        <row r="9">
          <cell r="I9">
            <v>0</v>
          </cell>
          <cell r="J9">
            <v>0</v>
          </cell>
          <cell r="K9">
            <v>0</v>
          </cell>
        </row>
        <row r="15">
          <cell r="I15">
            <v>0</v>
          </cell>
          <cell r="J15">
            <v>0</v>
          </cell>
          <cell r="K15">
            <v>0</v>
          </cell>
        </row>
        <row r="20">
          <cell r="I20">
            <v>0</v>
          </cell>
          <cell r="J20">
            <v>0</v>
          </cell>
          <cell r="K20">
            <v>1</v>
          </cell>
        </row>
        <row r="41">
          <cell r="I41">
            <v>5</v>
          </cell>
          <cell r="J41">
            <v>6</v>
          </cell>
          <cell r="K41">
            <v>8</v>
          </cell>
        </row>
        <row r="46">
          <cell r="I46">
            <v>0</v>
          </cell>
          <cell r="J46">
            <v>0</v>
          </cell>
          <cell r="K46">
            <v>0</v>
          </cell>
        </row>
        <row r="52">
          <cell r="I52">
            <v>0</v>
          </cell>
          <cell r="J52">
            <v>0</v>
          </cell>
          <cell r="K52">
            <v>0</v>
          </cell>
        </row>
        <row r="59">
          <cell r="I59">
            <v>0</v>
          </cell>
          <cell r="J59">
            <v>0</v>
          </cell>
          <cell r="K59">
            <v>0</v>
          </cell>
        </row>
        <row r="103">
          <cell r="I103">
            <v>8</v>
          </cell>
          <cell r="J103">
            <v>4</v>
          </cell>
          <cell r="K103">
            <v>2</v>
          </cell>
        </row>
      </sheetData>
      <sheetData sheetId="35">
        <row r="9">
          <cell r="I9">
            <v>0</v>
          </cell>
          <cell r="J9">
            <v>0</v>
          </cell>
          <cell r="K9">
            <v>0</v>
          </cell>
        </row>
        <row r="14">
          <cell r="I14">
            <v>0</v>
          </cell>
          <cell r="J14">
            <v>0</v>
          </cell>
          <cell r="K14">
            <v>0</v>
          </cell>
        </row>
        <row r="18">
          <cell r="I18">
            <v>0</v>
          </cell>
          <cell r="J18">
            <v>1</v>
          </cell>
          <cell r="K18">
            <v>0</v>
          </cell>
        </row>
        <row r="46">
          <cell r="I46">
            <v>10</v>
          </cell>
          <cell r="J46">
            <v>8</v>
          </cell>
          <cell r="K46">
            <v>5</v>
          </cell>
        </row>
        <row r="51">
          <cell r="I51">
            <v>0</v>
          </cell>
          <cell r="J51">
            <v>0</v>
          </cell>
          <cell r="K51">
            <v>0</v>
          </cell>
        </row>
        <row r="57">
          <cell r="I57">
            <v>0</v>
          </cell>
          <cell r="J57">
            <v>0</v>
          </cell>
          <cell r="K57">
            <v>0</v>
          </cell>
        </row>
        <row r="61">
          <cell r="I61">
            <v>0</v>
          </cell>
          <cell r="J61">
            <v>0</v>
          </cell>
          <cell r="K61">
            <v>0</v>
          </cell>
        </row>
        <row r="90">
          <cell r="I90">
            <v>0</v>
          </cell>
          <cell r="J90">
            <v>0</v>
          </cell>
          <cell r="K90">
            <v>3</v>
          </cell>
        </row>
      </sheetData>
      <sheetData sheetId="36">
        <row r="9">
          <cell r="I9">
            <v>0</v>
          </cell>
          <cell r="J9">
            <v>0</v>
          </cell>
          <cell r="K9">
            <v>0</v>
          </cell>
        </row>
        <row r="17">
          <cell r="I17">
            <v>0</v>
          </cell>
          <cell r="J17">
            <v>1</v>
          </cell>
          <cell r="K17">
            <v>2</v>
          </cell>
        </row>
        <row r="50">
          <cell r="I50">
            <v>2</v>
          </cell>
          <cell r="J50">
            <v>10</v>
          </cell>
          <cell r="K50">
            <v>12</v>
          </cell>
        </row>
        <row r="58">
          <cell r="I58">
            <v>0</v>
          </cell>
          <cell r="J58">
            <v>0</v>
          </cell>
          <cell r="K58">
            <v>0</v>
          </cell>
        </row>
        <row r="63">
          <cell r="I63">
            <v>0</v>
          </cell>
          <cell r="J63">
            <v>0</v>
          </cell>
          <cell r="K63">
            <v>0</v>
          </cell>
        </row>
        <row r="69">
          <cell r="I69">
            <v>0</v>
          </cell>
          <cell r="J69">
            <v>0</v>
          </cell>
          <cell r="K69">
            <v>0</v>
          </cell>
        </row>
        <row r="76">
          <cell r="I76">
            <v>0</v>
          </cell>
          <cell r="J76">
            <v>0</v>
          </cell>
          <cell r="K76">
            <v>0</v>
          </cell>
        </row>
        <row r="100">
          <cell r="I100">
            <v>1</v>
          </cell>
          <cell r="J100">
            <v>3</v>
          </cell>
          <cell r="K100">
            <v>1</v>
          </cell>
        </row>
      </sheetData>
      <sheetData sheetId="37">
        <row r="17">
          <cell r="I17">
            <v>1</v>
          </cell>
          <cell r="J17">
            <v>0</v>
          </cell>
          <cell r="K17">
            <v>0</v>
          </cell>
        </row>
        <row r="24">
          <cell r="I24">
            <v>0</v>
          </cell>
          <cell r="J24">
            <v>1</v>
          </cell>
          <cell r="K24">
            <v>3</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171">
          <cell r="I171">
            <v>5</v>
          </cell>
          <cell r="J171">
            <v>27</v>
          </cell>
          <cell r="K171">
            <v>33</v>
          </cell>
        </row>
      </sheetData>
      <sheetData sheetId="38">
        <row r="128">
          <cell r="I128">
            <v>24</v>
          </cell>
          <cell r="J128">
            <v>38</v>
          </cell>
          <cell r="K128">
            <v>32</v>
          </cell>
        </row>
        <row r="142">
          <cell r="I142">
            <v>3</v>
          </cell>
          <cell r="J142">
            <v>3</v>
          </cell>
          <cell r="K142">
            <v>6</v>
          </cell>
        </row>
        <row r="150">
          <cell r="I150">
            <v>0</v>
          </cell>
          <cell r="J150">
            <v>0</v>
          </cell>
          <cell r="K150">
            <v>0</v>
          </cell>
        </row>
        <row r="155">
          <cell r="I155">
            <v>0</v>
          </cell>
          <cell r="J155">
            <v>0</v>
          </cell>
          <cell r="K155">
            <v>0</v>
          </cell>
        </row>
        <row r="161">
          <cell r="I161">
            <v>0</v>
          </cell>
          <cell r="J161">
            <v>0</v>
          </cell>
          <cell r="K161">
            <v>0</v>
          </cell>
        </row>
        <row r="168">
          <cell r="I168">
            <v>0</v>
          </cell>
          <cell r="J168">
            <v>0</v>
          </cell>
          <cell r="K168">
            <v>0</v>
          </cell>
        </row>
        <row r="735">
          <cell r="I735">
            <v>162</v>
          </cell>
          <cell r="J735">
            <v>168</v>
          </cell>
          <cell r="K735">
            <v>229</v>
          </cell>
        </row>
      </sheetData>
      <sheetData sheetId="39">
        <row r="9">
          <cell r="I9">
            <v>0</v>
          </cell>
          <cell r="J9">
            <v>0</v>
          </cell>
          <cell r="K9">
            <v>0</v>
          </cell>
        </row>
        <row r="17">
          <cell r="I17">
            <v>0</v>
          </cell>
          <cell r="J17">
            <v>2</v>
          </cell>
          <cell r="K17">
            <v>2</v>
          </cell>
        </row>
        <row r="40">
          <cell r="I40">
            <v>3</v>
          </cell>
          <cell r="J40">
            <v>2</v>
          </cell>
          <cell r="K40">
            <v>2</v>
          </cell>
        </row>
        <row r="48">
          <cell r="I48">
            <v>0</v>
          </cell>
          <cell r="J48">
            <v>0</v>
          </cell>
          <cell r="K48">
            <v>0</v>
          </cell>
        </row>
        <row r="53">
          <cell r="I53">
            <v>0</v>
          </cell>
          <cell r="J53">
            <v>0</v>
          </cell>
          <cell r="K53">
            <v>0</v>
          </cell>
        </row>
        <row r="59">
          <cell r="I59">
            <v>0</v>
          </cell>
          <cell r="J59">
            <v>0</v>
          </cell>
          <cell r="K59">
            <v>0</v>
          </cell>
        </row>
        <row r="62">
          <cell r="I62">
            <v>0</v>
          </cell>
          <cell r="J62">
            <v>0</v>
          </cell>
          <cell r="K62">
            <v>1</v>
          </cell>
        </row>
        <row r="114">
          <cell r="I114">
            <v>10</v>
          </cell>
          <cell r="J114">
            <v>6</v>
          </cell>
          <cell r="K114">
            <v>9</v>
          </cell>
        </row>
      </sheetData>
      <sheetData sheetId="40">
        <row r="39">
          <cell r="I39">
            <v>0</v>
          </cell>
          <cell r="J39">
            <v>0</v>
          </cell>
          <cell r="K39">
            <v>0</v>
          </cell>
        </row>
        <row r="58">
          <cell r="I58">
            <v>4</v>
          </cell>
          <cell r="J58">
            <v>1</v>
          </cell>
          <cell r="K58">
            <v>1</v>
          </cell>
        </row>
        <row r="65">
          <cell r="I65">
            <v>0</v>
          </cell>
          <cell r="J65">
            <v>0</v>
          </cell>
          <cell r="K65">
            <v>0</v>
          </cell>
        </row>
        <row r="73">
          <cell r="I73">
            <v>0</v>
          </cell>
          <cell r="J73">
            <v>0</v>
          </cell>
          <cell r="K73">
            <v>0</v>
          </cell>
        </row>
        <row r="104">
          <cell r="I104">
            <v>0</v>
          </cell>
          <cell r="J104">
            <v>0</v>
          </cell>
          <cell r="K104">
            <v>0</v>
          </cell>
        </row>
      </sheetData>
      <sheetData sheetId="41">
        <row r="17">
          <cell r="I17">
            <v>0</v>
          </cell>
          <cell r="J17">
            <v>0</v>
          </cell>
          <cell r="K17">
            <v>0</v>
          </cell>
        </row>
        <row r="25">
          <cell r="I25">
            <v>0</v>
          </cell>
          <cell r="J25">
            <v>0</v>
          </cell>
          <cell r="K25">
            <v>0</v>
          </cell>
        </row>
        <row r="33">
          <cell r="I33">
            <v>0</v>
          </cell>
          <cell r="J33">
            <v>0</v>
          </cell>
          <cell r="K33">
            <v>0</v>
          </cell>
        </row>
        <row r="107">
          <cell r="I107">
            <v>11</v>
          </cell>
          <cell r="J107">
            <v>16</v>
          </cell>
          <cell r="K107">
            <v>21</v>
          </cell>
        </row>
      </sheetData>
      <sheetData sheetId="42">
        <row r="17">
          <cell r="I17">
            <v>0</v>
          </cell>
          <cell r="J17">
            <v>0</v>
          </cell>
          <cell r="K17">
            <v>0</v>
          </cell>
        </row>
        <row r="25">
          <cell r="I25">
            <v>0</v>
          </cell>
          <cell r="J25">
            <v>0</v>
          </cell>
          <cell r="K25">
            <v>0</v>
          </cell>
        </row>
        <row r="33">
          <cell r="I33">
            <v>0</v>
          </cell>
          <cell r="J33">
            <v>0</v>
          </cell>
          <cell r="K33">
            <v>0</v>
          </cell>
        </row>
        <row r="125">
          <cell r="I125">
            <v>23</v>
          </cell>
          <cell r="J125">
            <v>19</v>
          </cell>
          <cell r="K125">
            <v>14</v>
          </cell>
        </row>
      </sheetData>
      <sheetData sheetId="43">
        <row r="9">
          <cell r="I9">
            <v>0</v>
          </cell>
          <cell r="J9">
            <v>0</v>
          </cell>
          <cell r="K9">
            <v>0</v>
          </cell>
        </row>
        <row r="24">
          <cell r="I24">
            <v>6</v>
          </cell>
          <cell r="J24">
            <v>3</v>
          </cell>
          <cell r="K24">
            <v>3</v>
          </cell>
        </row>
        <row r="79">
          <cell r="I79">
            <v>13</v>
          </cell>
          <cell r="J79">
            <v>21</v>
          </cell>
          <cell r="K79">
            <v>11</v>
          </cell>
        </row>
        <row r="87">
          <cell r="I87">
            <v>0</v>
          </cell>
          <cell r="J87">
            <v>0</v>
          </cell>
          <cell r="K87">
            <v>0</v>
          </cell>
        </row>
        <row r="153">
          <cell r="I153">
            <v>6</v>
          </cell>
          <cell r="J153">
            <v>0.5</v>
          </cell>
          <cell r="K153">
            <v>4</v>
          </cell>
        </row>
      </sheetData>
      <sheetData sheetId="44">
        <row r="17">
          <cell r="I17">
            <v>0</v>
          </cell>
          <cell r="J17">
            <v>0</v>
          </cell>
          <cell r="K17">
            <v>0</v>
          </cell>
        </row>
        <row r="26">
          <cell r="I26">
            <v>0</v>
          </cell>
          <cell r="J26">
            <v>0</v>
          </cell>
          <cell r="K26">
            <v>0</v>
          </cell>
        </row>
        <row r="34">
          <cell r="I34">
            <v>0</v>
          </cell>
          <cell r="J34">
            <v>0</v>
          </cell>
          <cell r="K34">
            <v>0</v>
          </cell>
        </row>
        <row r="77">
          <cell r="I77">
            <v>0</v>
          </cell>
          <cell r="J77">
            <v>1</v>
          </cell>
          <cell r="K77">
            <v>0</v>
          </cell>
        </row>
      </sheetData>
      <sheetData sheetId="45">
        <row r="9">
          <cell r="I9">
            <v>0</v>
          </cell>
          <cell r="J9">
            <v>0</v>
          </cell>
          <cell r="K9">
            <v>0</v>
          </cell>
        </row>
        <row r="20">
          <cell r="I20">
            <v>1</v>
          </cell>
          <cell r="J20">
            <v>1</v>
          </cell>
          <cell r="K20">
            <v>4</v>
          </cell>
        </row>
        <row r="41">
          <cell r="I41">
            <v>5</v>
          </cell>
          <cell r="J41">
            <v>5</v>
          </cell>
          <cell r="K41">
            <v>4</v>
          </cell>
        </row>
        <row r="47">
          <cell r="I47">
            <v>0</v>
          </cell>
          <cell r="J47">
            <v>0</v>
          </cell>
          <cell r="K47">
            <v>0</v>
          </cell>
        </row>
        <row r="134">
          <cell r="I134">
            <v>12</v>
          </cell>
          <cell r="J134">
            <v>12</v>
          </cell>
          <cell r="K134">
            <v>11</v>
          </cell>
        </row>
      </sheetData>
      <sheetData sheetId="46">
        <row r="21">
          <cell r="I21">
            <v>2</v>
          </cell>
          <cell r="J21">
            <v>3</v>
          </cell>
          <cell r="K21">
            <v>3</v>
          </cell>
        </row>
        <row r="39">
          <cell r="I39">
            <v>2</v>
          </cell>
          <cell r="J39">
            <v>2</v>
          </cell>
          <cell r="K39">
            <v>0</v>
          </cell>
        </row>
        <row r="47">
          <cell r="I47">
            <v>0</v>
          </cell>
          <cell r="J47">
            <v>0</v>
          </cell>
          <cell r="K47">
            <v>0</v>
          </cell>
        </row>
        <row r="97">
          <cell r="I97">
            <v>3</v>
          </cell>
          <cell r="J97">
            <v>3</v>
          </cell>
          <cell r="K97">
            <v>7</v>
          </cell>
        </row>
      </sheetData>
      <sheetData sheetId="47">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79">
          <cell r="I79">
            <v>0</v>
          </cell>
          <cell r="J79">
            <v>1</v>
          </cell>
          <cell r="K79">
            <v>0</v>
          </cell>
        </row>
      </sheetData>
      <sheetData sheetId="48">
        <row r="9">
          <cell r="I9">
            <v>0</v>
          </cell>
          <cell r="J9">
            <v>0</v>
          </cell>
          <cell r="K9">
            <v>0</v>
          </cell>
        </row>
        <row r="46">
          <cell r="I46">
            <v>9</v>
          </cell>
          <cell r="J46">
            <v>5</v>
          </cell>
          <cell r="K46">
            <v>12</v>
          </cell>
        </row>
        <row r="199">
          <cell r="I199">
            <v>31</v>
          </cell>
          <cell r="J199">
            <v>27</v>
          </cell>
          <cell r="K199">
            <v>41</v>
          </cell>
        </row>
        <row r="262">
          <cell r="I262">
            <v>19</v>
          </cell>
          <cell r="J262">
            <v>10</v>
          </cell>
          <cell r="K262">
            <v>9</v>
          </cell>
        </row>
        <row r="267">
          <cell r="I267">
            <v>0</v>
          </cell>
          <cell r="J267">
            <v>0</v>
          </cell>
          <cell r="K267">
            <v>0</v>
          </cell>
        </row>
        <row r="273">
          <cell r="I273">
            <v>0</v>
          </cell>
          <cell r="J273">
            <v>0</v>
          </cell>
          <cell r="K273">
            <v>0</v>
          </cell>
        </row>
        <row r="281">
          <cell r="I281">
            <v>0</v>
          </cell>
          <cell r="J281">
            <v>0</v>
          </cell>
          <cell r="K281">
            <v>0</v>
          </cell>
        </row>
        <row r="716">
          <cell r="I716">
            <v>122</v>
          </cell>
          <cell r="J716">
            <v>118</v>
          </cell>
          <cell r="K716">
            <v>172</v>
          </cell>
        </row>
      </sheetData>
      <sheetData sheetId="4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185">
          <cell r="I185">
            <v>74</v>
          </cell>
          <cell r="J185">
            <v>87</v>
          </cell>
          <cell r="K185">
            <v>0</v>
          </cell>
        </row>
      </sheetData>
      <sheetData sheetId="50">
        <row r="17">
          <cell r="I17">
            <v>0</v>
          </cell>
          <cell r="J17">
            <v>0</v>
          </cell>
          <cell r="K17">
            <v>0</v>
          </cell>
        </row>
        <row r="25">
          <cell r="I25">
            <v>0</v>
          </cell>
          <cell r="J25">
            <v>0</v>
          </cell>
          <cell r="K25">
            <v>0</v>
          </cell>
        </row>
        <row r="38">
          <cell r="I38">
            <v>3</v>
          </cell>
          <cell r="J38">
            <v>4</v>
          </cell>
          <cell r="K38">
            <v>3</v>
          </cell>
        </row>
        <row r="43">
          <cell r="I43">
            <v>0</v>
          </cell>
          <cell r="J43">
            <v>0</v>
          </cell>
          <cell r="K43">
            <v>0</v>
          </cell>
        </row>
        <row r="49">
          <cell r="I49">
            <v>0</v>
          </cell>
          <cell r="J49">
            <v>0</v>
          </cell>
          <cell r="K49">
            <v>0</v>
          </cell>
        </row>
        <row r="56">
          <cell r="I56">
            <v>0</v>
          </cell>
          <cell r="J56">
            <v>0</v>
          </cell>
          <cell r="K56">
            <v>0</v>
          </cell>
        </row>
        <row r="80">
          <cell r="I80">
            <v>2</v>
          </cell>
          <cell r="J80">
            <v>0</v>
          </cell>
          <cell r="K80">
            <v>1</v>
          </cell>
        </row>
      </sheetData>
      <sheetData sheetId="51">
        <row r="20">
          <cell r="I20">
            <v>4</v>
          </cell>
          <cell r="J20">
            <v>5</v>
          </cell>
          <cell r="K20">
            <v>5</v>
          </cell>
        </row>
        <row r="58">
          <cell r="I58">
            <v>0</v>
          </cell>
          <cell r="J58">
            <v>0</v>
          </cell>
          <cell r="K58">
            <v>0</v>
          </cell>
        </row>
        <row r="88">
          <cell r="I88">
            <v>6</v>
          </cell>
          <cell r="J88">
            <v>9</v>
          </cell>
          <cell r="K88">
            <v>10</v>
          </cell>
        </row>
        <row r="133">
          <cell r="I133">
            <v>0</v>
          </cell>
          <cell r="J133">
            <v>0</v>
          </cell>
          <cell r="K133">
            <v>0</v>
          </cell>
        </row>
      </sheetData>
      <sheetData sheetId="52">
        <row r="9">
          <cell r="I9">
            <v>0</v>
          </cell>
          <cell r="J9">
            <v>0</v>
          </cell>
          <cell r="K9">
            <v>0</v>
          </cell>
        </row>
        <row r="17">
          <cell r="I17">
            <v>0</v>
          </cell>
          <cell r="J17">
            <v>1</v>
          </cell>
          <cell r="K17">
            <v>1</v>
          </cell>
        </row>
        <row r="25">
          <cell r="I25">
            <v>1</v>
          </cell>
          <cell r="J25">
            <v>1</v>
          </cell>
          <cell r="K25">
            <v>0</v>
          </cell>
        </row>
        <row r="38">
          <cell r="I38">
            <v>6</v>
          </cell>
          <cell r="J38">
            <v>1</v>
          </cell>
          <cell r="K38">
            <v>2</v>
          </cell>
        </row>
        <row r="43">
          <cell r="I43">
            <v>0</v>
          </cell>
          <cell r="J43">
            <v>0</v>
          </cell>
          <cell r="K43">
            <v>0</v>
          </cell>
        </row>
        <row r="46">
          <cell r="I46">
            <v>0</v>
          </cell>
          <cell r="J46">
            <v>0</v>
          </cell>
          <cell r="K46">
            <v>1</v>
          </cell>
        </row>
        <row r="53">
          <cell r="I53">
            <v>0</v>
          </cell>
          <cell r="J53">
            <v>0</v>
          </cell>
          <cell r="K53">
            <v>0</v>
          </cell>
        </row>
        <row r="140">
          <cell r="I140">
            <v>5</v>
          </cell>
          <cell r="J140">
            <v>6</v>
          </cell>
          <cell r="K140">
            <v>4</v>
          </cell>
        </row>
      </sheetData>
      <sheetData sheetId="53">
        <row r="114">
          <cell r="I114">
            <v>15</v>
          </cell>
          <cell r="J114">
            <v>22</v>
          </cell>
          <cell r="K114">
            <v>25</v>
          </cell>
        </row>
        <row r="232">
          <cell r="I232">
            <v>18</v>
          </cell>
          <cell r="J232">
            <v>29</v>
          </cell>
          <cell r="K232">
            <v>29</v>
          </cell>
        </row>
        <row r="240">
          <cell r="I240">
            <v>0</v>
          </cell>
          <cell r="J240">
            <v>0</v>
          </cell>
          <cell r="K240">
            <v>0</v>
          </cell>
        </row>
        <row r="295">
          <cell r="I295">
            <v>5</v>
          </cell>
          <cell r="J295">
            <v>4</v>
          </cell>
          <cell r="K295">
            <v>4</v>
          </cell>
        </row>
      </sheetData>
      <sheetData sheetId="54">
        <row r="27">
          <cell r="I27">
            <v>5</v>
          </cell>
          <cell r="J27">
            <v>6</v>
          </cell>
          <cell r="K27">
            <v>3</v>
          </cell>
        </row>
        <row r="104">
          <cell r="I104">
            <v>28</v>
          </cell>
          <cell r="J104">
            <v>25</v>
          </cell>
          <cell r="K104">
            <v>17</v>
          </cell>
        </row>
        <row r="562">
          <cell r="I562">
            <v>150</v>
          </cell>
          <cell r="J562">
            <v>135</v>
          </cell>
          <cell r="K562">
            <v>169</v>
          </cell>
        </row>
        <row r="1369">
          <cell r="I1369">
            <v>256</v>
          </cell>
          <cell r="J1369">
            <v>216</v>
          </cell>
          <cell r="K1369">
            <v>306</v>
          </cell>
        </row>
      </sheetData>
      <sheetData sheetId="55">
        <row r="9">
          <cell r="I9">
            <v>0</v>
          </cell>
          <cell r="J9">
            <v>0</v>
          </cell>
          <cell r="K9">
            <v>0</v>
          </cell>
        </row>
        <row r="19">
          <cell r="I19">
            <v>4</v>
          </cell>
          <cell r="J19">
            <v>1</v>
          </cell>
          <cell r="K19">
            <v>2</v>
          </cell>
        </row>
        <row r="32">
          <cell r="I32">
            <v>1</v>
          </cell>
          <cell r="J32">
            <v>0</v>
          </cell>
          <cell r="K32">
            <v>0</v>
          </cell>
        </row>
        <row r="40">
          <cell r="I40">
            <v>1</v>
          </cell>
          <cell r="J40">
            <v>1</v>
          </cell>
          <cell r="K40">
            <v>0</v>
          </cell>
        </row>
        <row r="45">
          <cell r="I45">
            <v>0</v>
          </cell>
          <cell r="J45">
            <v>0</v>
          </cell>
          <cell r="K45">
            <v>0</v>
          </cell>
        </row>
        <row r="51">
          <cell r="I51">
            <v>0</v>
          </cell>
          <cell r="J51">
            <v>0</v>
          </cell>
          <cell r="K51">
            <v>0</v>
          </cell>
        </row>
        <row r="58">
          <cell r="I58">
            <v>0</v>
          </cell>
          <cell r="J58">
            <v>0</v>
          </cell>
          <cell r="K58">
            <v>0</v>
          </cell>
        </row>
        <row r="126">
          <cell r="I126">
            <v>25</v>
          </cell>
          <cell r="J126">
            <v>13</v>
          </cell>
          <cell r="K126">
            <v>20</v>
          </cell>
        </row>
      </sheetData>
      <sheetData sheetId="56">
        <row r="9">
          <cell r="I9">
            <v>0</v>
          </cell>
          <cell r="J9">
            <v>0</v>
          </cell>
          <cell r="K9">
            <v>0</v>
          </cell>
        </row>
        <row r="14">
          <cell r="I14">
            <v>0</v>
          </cell>
          <cell r="J14">
            <v>0</v>
          </cell>
          <cell r="K14">
            <v>0</v>
          </cell>
        </row>
        <row r="24">
          <cell r="I24">
            <v>0</v>
          </cell>
          <cell r="J24">
            <v>3</v>
          </cell>
          <cell r="K24">
            <v>4</v>
          </cell>
        </row>
        <row r="63">
          <cell r="I63">
            <v>9</v>
          </cell>
          <cell r="J63">
            <v>13</v>
          </cell>
          <cell r="K63">
            <v>14</v>
          </cell>
        </row>
        <row r="68">
          <cell r="I68">
            <v>0</v>
          </cell>
          <cell r="J68">
            <v>0</v>
          </cell>
          <cell r="K68">
            <v>0</v>
          </cell>
        </row>
        <row r="81">
          <cell r="I81">
            <v>3</v>
          </cell>
          <cell r="J81">
            <v>2</v>
          </cell>
          <cell r="K81">
            <v>5</v>
          </cell>
        </row>
        <row r="91">
          <cell r="I91">
            <v>0</v>
          </cell>
          <cell r="J91">
            <v>0</v>
          </cell>
          <cell r="K91">
            <v>0</v>
          </cell>
        </row>
        <row r="539">
          <cell r="I539">
            <v>145</v>
          </cell>
          <cell r="J539">
            <v>143</v>
          </cell>
          <cell r="K539">
            <v>140</v>
          </cell>
        </row>
      </sheetData>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4">
          <cell r="I14">
            <v>0</v>
          </cell>
          <cell r="J14">
            <v>0</v>
          </cell>
          <cell r="K14">
            <v>0</v>
          </cell>
        </row>
        <row r="22">
          <cell r="I22">
            <v>0</v>
          </cell>
          <cell r="J22">
            <v>0</v>
          </cell>
          <cell r="K22">
            <v>1</v>
          </cell>
        </row>
        <row r="30">
          <cell r="I30">
            <v>0</v>
          </cell>
          <cell r="J30">
            <v>0</v>
          </cell>
          <cell r="K30">
            <v>0</v>
          </cell>
        </row>
        <row r="35">
          <cell r="I35">
            <v>0</v>
          </cell>
          <cell r="J35">
            <v>0</v>
          </cell>
          <cell r="K35">
            <v>0</v>
          </cell>
        </row>
        <row r="41">
          <cell r="I41">
            <v>0</v>
          </cell>
          <cell r="J41">
            <v>0</v>
          </cell>
          <cell r="K41">
            <v>0</v>
          </cell>
        </row>
        <row r="46">
          <cell r="I46">
            <v>0</v>
          </cell>
          <cell r="J46">
            <v>0</v>
          </cell>
          <cell r="K46">
            <v>0</v>
          </cell>
        </row>
        <row r="62">
          <cell r="I62">
            <v>0</v>
          </cell>
          <cell r="J62">
            <v>0</v>
          </cell>
          <cell r="K62">
            <v>1</v>
          </cell>
        </row>
      </sheetData>
      <sheetData sheetId="1">
        <row r="9">
          <cell r="I9">
            <v>0</v>
          </cell>
          <cell r="J9">
            <v>0</v>
          </cell>
          <cell r="K9">
            <v>0</v>
          </cell>
        </row>
        <row r="15">
          <cell r="I15">
            <v>0</v>
          </cell>
          <cell r="J15">
            <v>0</v>
          </cell>
          <cell r="K15">
            <v>0</v>
          </cell>
        </row>
        <row r="47">
          <cell r="I47">
            <v>0</v>
          </cell>
          <cell r="J47">
            <v>0</v>
          </cell>
          <cell r="K47">
            <v>0</v>
          </cell>
        </row>
        <row r="176">
          <cell r="I176">
            <v>42</v>
          </cell>
          <cell r="J176">
            <v>42</v>
          </cell>
          <cell r="K176">
            <v>39</v>
          </cell>
        </row>
        <row r="181">
          <cell r="I181">
            <v>0</v>
          </cell>
          <cell r="J181">
            <v>0</v>
          </cell>
          <cell r="K181">
            <v>0</v>
          </cell>
        </row>
        <row r="189">
          <cell r="I189">
            <v>0</v>
          </cell>
          <cell r="J189">
            <v>0</v>
          </cell>
          <cell r="K189">
            <v>0</v>
          </cell>
        </row>
        <row r="193">
          <cell r="I193">
            <v>0</v>
          </cell>
          <cell r="J193">
            <v>0</v>
          </cell>
          <cell r="K193">
            <v>0</v>
          </cell>
        </row>
        <row r="336">
          <cell r="I336">
            <v>34</v>
          </cell>
          <cell r="J336">
            <v>28</v>
          </cell>
          <cell r="K336">
            <v>32</v>
          </cell>
        </row>
      </sheetData>
      <sheetData sheetId="2">
        <row r="9">
          <cell r="I9">
            <v>0</v>
          </cell>
          <cell r="J9">
            <v>0</v>
          </cell>
          <cell r="K9">
            <v>0</v>
          </cell>
        </row>
        <row r="15">
          <cell r="I15">
            <v>0</v>
          </cell>
          <cell r="J15">
            <v>0</v>
          </cell>
          <cell r="K15">
            <v>0</v>
          </cell>
        </row>
        <row r="25">
          <cell r="I25">
            <v>0</v>
          </cell>
          <cell r="J25">
            <v>1</v>
          </cell>
          <cell r="K25">
            <v>2</v>
          </cell>
        </row>
        <row r="54">
          <cell r="I54">
            <v>0</v>
          </cell>
          <cell r="J54">
            <v>0</v>
          </cell>
          <cell r="K54">
            <v>0</v>
          </cell>
        </row>
        <row r="59">
          <cell r="I59">
            <v>0</v>
          </cell>
          <cell r="J59">
            <v>0</v>
          </cell>
          <cell r="K59">
            <v>0</v>
          </cell>
        </row>
        <row r="65">
          <cell r="I65">
            <v>0</v>
          </cell>
          <cell r="J65">
            <v>0</v>
          </cell>
          <cell r="K65">
            <v>0</v>
          </cell>
        </row>
        <row r="69">
          <cell r="I69">
            <v>0</v>
          </cell>
          <cell r="J69">
            <v>0</v>
          </cell>
          <cell r="K69">
            <v>0</v>
          </cell>
        </row>
        <row r="88">
          <cell r="I88">
            <v>0</v>
          </cell>
          <cell r="J88">
            <v>1</v>
          </cell>
          <cell r="K88">
            <v>1</v>
          </cell>
        </row>
      </sheetData>
      <sheetData sheetId="3">
        <row r="9">
          <cell r="I9">
            <v>0</v>
          </cell>
          <cell r="J9">
            <v>0</v>
          </cell>
          <cell r="K9">
            <v>0</v>
          </cell>
        </row>
        <row r="15">
          <cell r="I15">
            <v>0</v>
          </cell>
          <cell r="J15">
            <v>0</v>
          </cell>
          <cell r="K15">
            <v>0</v>
          </cell>
        </row>
        <row r="23">
          <cell r="I23">
            <v>0</v>
          </cell>
          <cell r="J23">
            <v>0</v>
          </cell>
          <cell r="K23">
            <v>0</v>
          </cell>
        </row>
        <row r="30">
          <cell r="I30">
            <v>0</v>
          </cell>
          <cell r="J30">
            <v>0</v>
          </cell>
          <cell r="K30">
            <v>0</v>
          </cell>
        </row>
        <row r="35">
          <cell r="I35">
            <v>0</v>
          </cell>
          <cell r="J35">
            <v>0</v>
          </cell>
          <cell r="K35">
            <v>0</v>
          </cell>
        </row>
        <row r="38">
          <cell r="I38">
            <v>0</v>
          </cell>
          <cell r="J38">
            <v>0</v>
          </cell>
          <cell r="K38">
            <v>0</v>
          </cell>
        </row>
        <row r="45">
          <cell r="I45">
            <v>0</v>
          </cell>
          <cell r="J45">
            <v>0</v>
          </cell>
          <cell r="K45">
            <v>0</v>
          </cell>
        </row>
        <row r="71">
          <cell r="I71">
            <v>1</v>
          </cell>
          <cell r="J71">
            <v>0</v>
          </cell>
          <cell r="K71">
            <v>0</v>
          </cell>
        </row>
      </sheetData>
      <sheetData sheetId="4">
        <row r="8">
          <cell r="I8">
            <v>0</v>
          </cell>
          <cell r="J8">
            <v>0</v>
          </cell>
          <cell r="K8">
            <v>0</v>
          </cell>
        </row>
        <row r="17">
          <cell r="I17">
            <v>0</v>
          </cell>
          <cell r="J17">
            <v>0</v>
          </cell>
          <cell r="K17">
            <v>0</v>
          </cell>
        </row>
        <row r="23">
          <cell r="I23">
            <v>0</v>
          </cell>
          <cell r="J23">
            <v>0</v>
          </cell>
          <cell r="K23">
            <v>0</v>
          </cell>
        </row>
        <row r="30">
          <cell r="I30">
            <v>0</v>
          </cell>
          <cell r="J30">
            <v>0</v>
          </cell>
          <cell r="K30">
            <v>0</v>
          </cell>
        </row>
        <row r="35">
          <cell r="I35">
            <v>0</v>
          </cell>
          <cell r="J35">
            <v>0</v>
          </cell>
          <cell r="K35">
            <v>0</v>
          </cell>
        </row>
        <row r="41">
          <cell r="I41">
            <v>0</v>
          </cell>
          <cell r="J41">
            <v>0</v>
          </cell>
          <cell r="K41">
            <v>0</v>
          </cell>
        </row>
        <row r="48">
          <cell r="I48">
            <v>0</v>
          </cell>
          <cell r="J48">
            <v>0</v>
          </cell>
          <cell r="K48">
            <v>0</v>
          </cell>
        </row>
        <row r="162">
          <cell r="I162">
            <v>29.5</v>
          </cell>
          <cell r="J162">
            <v>33</v>
          </cell>
          <cell r="K162">
            <v>30.83</v>
          </cell>
        </row>
      </sheetData>
      <sheetData sheetId="5">
        <row r="17">
          <cell r="I17">
            <v>0</v>
          </cell>
          <cell r="J17">
            <v>0</v>
          </cell>
          <cell r="K17">
            <v>0</v>
          </cell>
        </row>
        <row r="28">
          <cell r="I28">
            <v>0</v>
          </cell>
          <cell r="J28">
            <v>1</v>
          </cell>
          <cell r="K28">
            <v>0</v>
          </cell>
        </row>
        <row r="36">
          <cell r="I36">
            <v>0</v>
          </cell>
          <cell r="J36">
            <v>0</v>
          </cell>
          <cell r="K36">
            <v>0</v>
          </cell>
        </row>
        <row r="74">
          <cell r="I74">
            <v>0</v>
          </cell>
          <cell r="J74">
            <v>0</v>
          </cell>
          <cell r="K74">
            <v>1</v>
          </cell>
        </row>
      </sheetData>
      <sheetData sheetId="6">
        <row r="9">
          <cell r="I9">
            <v>0</v>
          </cell>
          <cell r="J9">
            <v>0</v>
          </cell>
          <cell r="K9">
            <v>0</v>
          </cell>
        </row>
        <row r="17">
          <cell r="I17">
            <v>0</v>
          </cell>
          <cell r="J17">
            <v>0</v>
          </cell>
          <cell r="K17">
            <v>0</v>
          </cell>
        </row>
        <row r="25">
          <cell r="I25">
            <v>0</v>
          </cell>
          <cell r="J25">
            <v>0</v>
          </cell>
          <cell r="K25">
            <v>0</v>
          </cell>
        </row>
        <row r="44">
          <cell r="I44">
            <v>0</v>
          </cell>
          <cell r="J44">
            <v>0</v>
          </cell>
          <cell r="K44">
            <v>0</v>
          </cell>
        </row>
        <row r="49">
          <cell r="I49">
            <v>0</v>
          </cell>
          <cell r="J49">
            <v>0</v>
          </cell>
          <cell r="K49">
            <v>0</v>
          </cell>
        </row>
        <row r="55">
          <cell r="I55">
            <v>0</v>
          </cell>
          <cell r="J55">
            <v>0</v>
          </cell>
          <cell r="K55">
            <v>0</v>
          </cell>
        </row>
        <row r="62">
          <cell r="I62">
            <v>0</v>
          </cell>
          <cell r="J62">
            <v>0</v>
          </cell>
          <cell r="K62">
            <v>0</v>
          </cell>
        </row>
        <row r="141">
          <cell r="I141">
            <v>27</v>
          </cell>
          <cell r="J141">
            <v>18</v>
          </cell>
          <cell r="K141">
            <v>17</v>
          </cell>
        </row>
      </sheetData>
      <sheetData sheetId="7">
        <row r="9">
          <cell r="I9">
            <v>0</v>
          </cell>
          <cell r="J9">
            <v>0</v>
          </cell>
          <cell r="K9">
            <v>0</v>
          </cell>
        </row>
        <row r="15">
          <cell r="I15">
            <v>0</v>
          </cell>
          <cell r="J15">
            <v>0</v>
          </cell>
          <cell r="K15">
            <v>0</v>
          </cell>
        </row>
        <row r="21">
          <cell r="I21">
            <v>0</v>
          </cell>
          <cell r="J21">
            <v>0</v>
          </cell>
          <cell r="K21">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125">
          <cell r="I125">
            <v>7</v>
          </cell>
          <cell r="J125">
            <v>10</v>
          </cell>
          <cell r="K125">
            <v>19</v>
          </cell>
        </row>
      </sheetData>
      <sheetData sheetId="8">
        <row r="9">
          <cell r="I9">
            <v>0</v>
          </cell>
          <cell r="J9">
            <v>0</v>
          </cell>
          <cell r="K9">
            <v>0</v>
          </cell>
        </row>
        <row r="17">
          <cell r="I17">
            <v>0</v>
          </cell>
          <cell r="J17">
            <v>0</v>
          </cell>
          <cell r="K17">
            <v>0</v>
          </cell>
        </row>
        <row r="33">
          <cell r="I33">
            <v>0</v>
          </cell>
          <cell r="J33">
            <v>0</v>
          </cell>
          <cell r="K33">
            <v>0</v>
          </cell>
        </row>
        <row r="40">
          <cell r="I40">
            <v>0</v>
          </cell>
          <cell r="J40">
            <v>0</v>
          </cell>
          <cell r="K40">
            <v>0</v>
          </cell>
        </row>
        <row r="45">
          <cell r="I45">
            <v>0</v>
          </cell>
          <cell r="J45">
            <v>0</v>
          </cell>
          <cell r="K45">
            <v>0</v>
          </cell>
        </row>
        <row r="51">
          <cell r="I51">
            <v>0</v>
          </cell>
          <cell r="J51">
            <v>0</v>
          </cell>
          <cell r="K51">
            <v>0</v>
          </cell>
        </row>
        <row r="57">
          <cell r="I57">
            <v>0</v>
          </cell>
          <cell r="J57">
            <v>0</v>
          </cell>
          <cell r="K57">
            <v>0</v>
          </cell>
        </row>
        <row r="80">
          <cell r="I80">
            <v>0</v>
          </cell>
          <cell r="J80">
            <v>0</v>
          </cell>
          <cell r="K80">
            <v>0</v>
          </cell>
        </row>
      </sheetData>
      <sheetData sheetId="9">
        <row r="9">
          <cell r="I9">
            <v>0</v>
          </cell>
          <cell r="J9">
            <v>0</v>
          </cell>
          <cell r="K9">
            <v>0</v>
          </cell>
        </row>
        <row r="17">
          <cell r="I17">
            <v>0</v>
          </cell>
          <cell r="J17">
            <v>0</v>
          </cell>
          <cell r="K17">
            <v>0</v>
          </cell>
        </row>
        <row r="34">
          <cell r="I34">
            <v>0</v>
          </cell>
          <cell r="J34">
            <v>0</v>
          </cell>
          <cell r="K34">
            <v>0</v>
          </cell>
        </row>
        <row r="53">
          <cell r="I53">
            <v>0</v>
          </cell>
          <cell r="J53">
            <v>0</v>
          </cell>
          <cell r="K53">
            <v>0</v>
          </cell>
        </row>
        <row r="58">
          <cell r="I58">
            <v>0</v>
          </cell>
          <cell r="J58">
            <v>0</v>
          </cell>
          <cell r="K58">
            <v>0</v>
          </cell>
        </row>
        <row r="64">
          <cell r="I64">
            <v>0</v>
          </cell>
          <cell r="J64">
            <v>0</v>
          </cell>
          <cell r="K64">
            <v>0</v>
          </cell>
        </row>
        <row r="67">
          <cell r="I67">
            <v>0</v>
          </cell>
          <cell r="J67">
            <v>0</v>
          </cell>
          <cell r="K67">
            <v>0</v>
          </cell>
        </row>
        <row r="100">
          <cell r="I100">
            <v>6</v>
          </cell>
          <cell r="J100">
            <v>6</v>
          </cell>
          <cell r="K100">
            <v>10</v>
          </cell>
        </row>
      </sheetData>
      <sheetData sheetId="10">
        <row r="14">
          <cell r="I14">
            <v>0</v>
          </cell>
          <cell r="J14">
            <v>0</v>
          </cell>
          <cell r="K14">
            <v>0</v>
          </cell>
        </row>
        <row r="20">
          <cell r="I20">
            <v>0</v>
          </cell>
          <cell r="J20">
            <v>0</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0</v>
          </cell>
          <cell r="J27">
            <v>0</v>
          </cell>
          <cell r="K27">
            <v>0</v>
          </cell>
        </row>
        <row r="32">
          <cell r="I32">
            <v>0</v>
          </cell>
          <cell r="J32">
            <v>0</v>
          </cell>
          <cell r="K32">
            <v>1</v>
          </cell>
        </row>
        <row r="38">
          <cell r="I38">
            <v>0</v>
          </cell>
          <cell r="J38">
            <v>0</v>
          </cell>
          <cell r="K38">
            <v>0</v>
          </cell>
        </row>
        <row r="45">
          <cell r="I45">
            <v>0</v>
          </cell>
          <cell r="J45">
            <v>0</v>
          </cell>
          <cell r="K45">
            <v>0</v>
          </cell>
        </row>
        <row r="62">
          <cell r="I62">
            <v>0</v>
          </cell>
          <cell r="J62">
            <v>1</v>
          </cell>
          <cell r="K62">
            <v>1</v>
          </cell>
        </row>
      </sheetData>
      <sheetData sheetId="12">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39">
          <cell r="I39">
            <v>0</v>
          </cell>
          <cell r="J39">
            <v>0</v>
          </cell>
          <cell r="K39">
            <v>0</v>
          </cell>
        </row>
        <row r="44">
          <cell r="I44">
            <v>0</v>
          </cell>
          <cell r="J44">
            <v>0</v>
          </cell>
          <cell r="K44">
            <v>0</v>
          </cell>
        </row>
        <row r="77">
          <cell r="I77">
            <v>6</v>
          </cell>
          <cell r="J77">
            <v>5</v>
          </cell>
          <cell r="K77">
            <v>5</v>
          </cell>
        </row>
      </sheetData>
      <sheetData sheetId="13">
        <row r="9">
          <cell r="I9">
            <v>0</v>
          </cell>
          <cell r="J9">
            <v>0</v>
          </cell>
          <cell r="K9">
            <v>0</v>
          </cell>
        </row>
        <row r="18">
          <cell r="I18">
            <v>0</v>
          </cell>
          <cell r="J18">
            <v>0</v>
          </cell>
          <cell r="K18">
            <v>0</v>
          </cell>
        </row>
        <row r="31">
          <cell r="I31">
            <v>3</v>
          </cell>
          <cell r="J31">
            <v>3</v>
          </cell>
          <cell r="K31">
            <v>5</v>
          </cell>
        </row>
        <row r="37">
          <cell r="I37">
            <v>0</v>
          </cell>
          <cell r="J37">
            <v>0</v>
          </cell>
          <cell r="K37">
            <v>0</v>
          </cell>
        </row>
        <row r="42">
          <cell r="I42">
            <v>0</v>
          </cell>
          <cell r="J42">
            <v>0</v>
          </cell>
          <cell r="K42">
            <v>0</v>
          </cell>
        </row>
        <row r="48">
          <cell r="I48">
            <v>0</v>
          </cell>
          <cell r="J48">
            <v>0</v>
          </cell>
          <cell r="K48">
            <v>0</v>
          </cell>
        </row>
        <row r="52">
          <cell r="I52">
            <v>0</v>
          </cell>
          <cell r="J52">
            <v>0</v>
          </cell>
          <cell r="K52">
            <v>0</v>
          </cell>
        </row>
        <row r="74">
          <cell r="I74">
            <v>3</v>
          </cell>
          <cell r="J74">
            <v>1</v>
          </cell>
          <cell r="K74">
            <v>6</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6">
          <cell r="I66">
            <v>0</v>
          </cell>
          <cell r="J66">
            <v>0</v>
          </cell>
          <cell r="K66">
            <v>1</v>
          </cell>
        </row>
      </sheetData>
      <sheetData sheetId="15">
        <row r="17">
          <cell r="I17">
            <v>0</v>
          </cell>
          <cell r="J17">
            <v>0</v>
          </cell>
          <cell r="K17">
            <v>0</v>
          </cell>
        </row>
        <row r="25">
          <cell r="I25">
            <v>0</v>
          </cell>
          <cell r="J25">
            <v>0</v>
          </cell>
          <cell r="K25">
            <v>0</v>
          </cell>
        </row>
        <row r="38">
          <cell r="I38">
            <v>0</v>
          </cell>
          <cell r="J38">
            <v>0</v>
          </cell>
          <cell r="K38">
            <v>0</v>
          </cell>
        </row>
        <row r="69">
          <cell r="I69">
            <v>0</v>
          </cell>
          <cell r="J69">
            <v>0</v>
          </cell>
          <cell r="K69">
            <v>0</v>
          </cell>
        </row>
      </sheetData>
      <sheetData sheetId="16">
        <row r="17">
          <cell r="I17">
            <v>0</v>
          </cell>
          <cell r="J17">
            <v>0</v>
          </cell>
          <cell r="K17">
            <v>0</v>
          </cell>
        </row>
        <row r="25">
          <cell r="I25">
            <v>0</v>
          </cell>
          <cell r="J25">
            <v>0</v>
          </cell>
          <cell r="K25">
            <v>0</v>
          </cell>
        </row>
        <row r="33">
          <cell r="I33">
            <v>0</v>
          </cell>
          <cell r="J33">
            <v>0</v>
          </cell>
          <cell r="K33">
            <v>0</v>
          </cell>
        </row>
        <row r="69">
          <cell r="I69">
            <v>2</v>
          </cell>
          <cell r="J69">
            <v>2</v>
          </cell>
          <cell r="K69">
            <v>1</v>
          </cell>
        </row>
      </sheetData>
      <sheetData sheetId="17">
        <row r="9">
          <cell r="I9">
            <v>0</v>
          </cell>
          <cell r="J9">
            <v>0</v>
          </cell>
          <cell r="K9">
            <v>0</v>
          </cell>
        </row>
        <row r="17">
          <cell r="I17">
            <v>0</v>
          </cell>
          <cell r="J17">
            <v>0</v>
          </cell>
          <cell r="K17">
            <v>0</v>
          </cell>
        </row>
        <row r="27">
          <cell r="I27">
            <v>0</v>
          </cell>
          <cell r="J27">
            <v>0</v>
          </cell>
          <cell r="K27">
            <v>1</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129">
          <cell r="I129">
            <v>7</v>
          </cell>
          <cell r="J129">
            <v>7</v>
          </cell>
          <cell r="K129">
            <v>19</v>
          </cell>
        </row>
      </sheetData>
      <sheetData sheetId="18">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19">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0">
        <row r="17">
          <cell r="I17">
            <v>0</v>
          </cell>
          <cell r="J17">
            <v>0</v>
          </cell>
          <cell r="K17">
            <v>0</v>
          </cell>
        </row>
        <row r="25">
          <cell r="I25">
            <v>0</v>
          </cell>
          <cell r="J25">
            <v>0</v>
          </cell>
          <cell r="K25">
            <v>0</v>
          </cell>
        </row>
        <row r="33">
          <cell r="I33">
            <v>0</v>
          </cell>
          <cell r="J33">
            <v>0</v>
          </cell>
          <cell r="K33">
            <v>0</v>
          </cell>
        </row>
        <row r="76">
          <cell r="I76">
            <v>0</v>
          </cell>
          <cell r="J76">
            <v>0</v>
          </cell>
          <cell r="K76">
            <v>0</v>
          </cell>
        </row>
      </sheetData>
      <sheetData sheetId="21">
        <row r="9">
          <cell r="I9">
            <v>0</v>
          </cell>
          <cell r="J9">
            <v>0</v>
          </cell>
          <cell r="K9">
            <v>0</v>
          </cell>
        </row>
        <row r="18">
          <cell r="I18">
            <v>0</v>
          </cell>
          <cell r="J18">
            <v>0</v>
          </cell>
          <cell r="K18">
            <v>0</v>
          </cell>
        </row>
        <row r="30">
          <cell r="I30">
            <v>0</v>
          </cell>
          <cell r="J30">
            <v>0</v>
          </cell>
          <cell r="K30">
            <v>0</v>
          </cell>
        </row>
        <row r="36">
          <cell r="I36">
            <v>0</v>
          </cell>
          <cell r="J36">
            <v>0</v>
          </cell>
          <cell r="K36">
            <v>0</v>
          </cell>
        </row>
        <row r="76">
          <cell r="I76">
            <v>2</v>
          </cell>
          <cell r="J76">
            <v>3</v>
          </cell>
          <cell r="K76">
            <v>3</v>
          </cell>
        </row>
      </sheetData>
      <sheetData sheetId="22">
        <row r="9">
          <cell r="I9">
            <v>0</v>
          </cell>
          <cell r="J9">
            <v>0</v>
          </cell>
          <cell r="K9">
            <v>0</v>
          </cell>
        </row>
        <row r="20">
          <cell r="I20">
            <v>0</v>
          </cell>
          <cell r="J20">
            <v>0</v>
          </cell>
          <cell r="K20">
            <v>0</v>
          </cell>
        </row>
        <row r="34">
          <cell r="I34">
            <v>1</v>
          </cell>
          <cell r="J34">
            <v>3</v>
          </cell>
          <cell r="K34">
            <v>5</v>
          </cell>
        </row>
        <row r="45">
          <cell r="I45">
            <v>0</v>
          </cell>
          <cell r="J45">
            <v>0</v>
          </cell>
          <cell r="K45">
            <v>0</v>
          </cell>
        </row>
        <row r="50">
          <cell r="I50">
            <v>0</v>
          </cell>
          <cell r="J50">
            <v>0</v>
          </cell>
          <cell r="K50">
            <v>0</v>
          </cell>
        </row>
        <row r="56">
          <cell r="I56">
            <v>0</v>
          </cell>
          <cell r="J56">
            <v>0</v>
          </cell>
          <cell r="K56">
            <v>0</v>
          </cell>
        </row>
        <row r="61">
          <cell r="I61">
            <v>0</v>
          </cell>
          <cell r="J61">
            <v>0</v>
          </cell>
          <cell r="K61">
            <v>0</v>
          </cell>
        </row>
        <row r="181">
          <cell r="I181">
            <v>22</v>
          </cell>
          <cell r="J181">
            <v>35</v>
          </cell>
          <cell r="K181">
            <v>50</v>
          </cell>
        </row>
      </sheetData>
      <sheetData sheetId="23">
        <row r="9">
          <cell r="I9">
            <v>0</v>
          </cell>
          <cell r="J9">
            <v>0</v>
          </cell>
          <cell r="K9">
            <v>0</v>
          </cell>
        </row>
        <row r="17">
          <cell r="I17">
            <v>0</v>
          </cell>
          <cell r="J17">
            <v>0</v>
          </cell>
          <cell r="K17">
            <v>0</v>
          </cell>
        </row>
        <row r="24">
          <cell r="I24">
            <v>0</v>
          </cell>
          <cell r="J24">
            <v>0</v>
          </cell>
          <cell r="K24">
            <v>0</v>
          </cell>
        </row>
        <row r="32">
          <cell r="I32">
            <v>0</v>
          </cell>
          <cell r="J32">
            <v>0</v>
          </cell>
          <cell r="K32">
            <v>0</v>
          </cell>
        </row>
        <row r="38">
          <cell r="I38">
            <v>0</v>
          </cell>
          <cell r="J38">
            <v>0</v>
          </cell>
          <cell r="K38">
            <v>0</v>
          </cell>
        </row>
        <row r="44">
          <cell r="I44">
            <v>0</v>
          </cell>
          <cell r="J44">
            <v>0</v>
          </cell>
          <cell r="K44">
            <v>0</v>
          </cell>
        </row>
        <row r="50">
          <cell r="I50">
            <v>0</v>
          </cell>
          <cell r="J50">
            <v>0</v>
          </cell>
          <cell r="K50">
            <v>0</v>
          </cell>
        </row>
        <row r="81">
          <cell r="I81">
            <v>10</v>
          </cell>
          <cell r="J81">
            <v>9</v>
          </cell>
          <cell r="K81">
            <v>4</v>
          </cell>
        </row>
      </sheetData>
      <sheetData sheetId="24">
        <row r="15">
          <cell r="I15">
            <v>0</v>
          </cell>
          <cell r="J15">
            <v>0</v>
          </cell>
          <cell r="K15">
            <v>0</v>
          </cell>
        </row>
        <row r="21">
          <cell r="I21">
            <v>0</v>
          </cell>
          <cell r="J21">
            <v>0</v>
          </cell>
          <cell r="K21">
            <v>0</v>
          </cell>
        </row>
        <row r="27">
          <cell r="I27">
            <v>0</v>
          </cell>
          <cell r="J27">
            <v>0</v>
          </cell>
          <cell r="K27">
            <v>0</v>
          </cell>
        </row>
        <row r="50">
          <cell r="I50">
            <v>0</v>
          </cell>
          <cell r="J50">
            <v>0</v>
          </cell>
          <cell r="K50">
            <v>0</v>
          </cell>
        </row>
      </sheetData>
      <sheetData sheetId="25">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40">
          <cell r="I40">
            <v>0</v>
          </cell>
          <cell r="J40">
            <v>0</v>
          </cell>
          <cell r="K40">
            <v>0</v>
          </cell>
        </row>
        <row r="46">
          <cell r="I46">
            <v>0</v>
          </cell>
          <cell r="J46">
            <v>0</v>
          </cell>
          <cell r="K46">
            <v>0</v>
          </cell>
        </row>
        <row r="65">
          <cell r="I65">
            <v>0</v>
          </cell>
          <cell r="J65">
            <v>0</v>
          </cell>
          <cell r="K65">
            <v>0</v>
          </cell>
        </row>
      </sheetData>
      <sheetData sheetId="26">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6">
          <cell r="I66">
            <v>1</v>
          </cell>
          <cell r="J66">
            <v>1</v>
          </cell>
          <cell r="K66">
            <v>0</v>
          </cell>
        </row>
      </sheetData>
      <sheetData sheetId="27">
        <row r="9">
          <cell r="I9">
            <v>0</v>
          </cell>
          <cell r="J9">
            <v>0</v>
          </cell>
          <cell r="K9">
            <v>0</v>
          </cell>
        </row>
        <row r="14">
          <cell r="I14">
            <v>0</v>
          </cell>
          <cell r="J14">
            <v>0</v>
          </cell>
          <cell r="K14">
            <v>0</v>
          </cell>
        </row>
        <row r="21">
          <cell r="I21">
            <v>0</v>
          </cell>
          <cell r="J21">
            <v>0</v>
          </cell>
          <cell r="K21">
            <v>0</v>
          </cell>
        </row>
        <row r="29">
          <cell r="I29">
            <v>0</v>
          </cell>
          <cell r="J29">
            <v>0</v>
          </cell>
          <cell r="K29">
            <v>0</v>
          </cell>
        </row>
        <row r="52">
          <cell r="I52">
            <v>0</v>
          </cell>
          <cell r="J52">
            <v>0</v>
          </cell>
          <cell r="K52">
            <v>0</v>
          </cell>
        </row>
        <row r="61">
          <cell r="I61">
            <v>0</v>
          </cell>
          <cell r="J61">
            <v>0</v>
          </cell>
          <cell r="K61">
            <v>0</v>
          </cell>
        </row>
      </sheetData>
      <sheetData sheetId="28">
        <row r="9">
          <cell r="I9">
            <v>0</v>
          </cell>
          <cell r="J9">
            <v>0</v>
          </cell>
          <cell r="K9">
            <v>0</v>
          </cell>
        </row>
        <row r="16">
          <cell r="I16">
            <v>0</v>
          </cell>
          <cell r="J16">
            <v>0</v>
          </cell>
          <cell r="K16">
            <v>0</v>
          </cell>
        </row>
        <row r="25">
          <cell r="I25">
            <v>0</v>
          </cell>
          <cell r="J25">
            <v>2</v>
          </cell>
          <cell r="K25">
            <v>3</v>
          </cell>
        </row>
        <row r="30">
          <cell r="I30">
            <v>0</v>
          </cell>
          <cell r="J30">
            <v>0</v>
          </cell>
          <cell r="K30">
            <v>0</v>
          </cell>
        </row>
        <row r="35">
          <cell r="I35">
            <v>0</v>
          </cell>
          <cell r="J35">
            <v>0</v>
          </cell>
          <cell r="K35">
            <v>0</v>
          </cell>
        </row>
        <row r="43">
          <cell r="I43">
            <v>0</v>
          </cell>
          <cell r="J43">
            <v>0</v>
          </cell>
          <cell r="K43">
            <v>0</v>
          </cell>
        </row>
        <row r="46">
          <cell r="I46">
            <v>0</v>
          </cell>
          <cell r="J46">
            <v>0</v>
          </cell>
          <cell r="K46">
            <v>0</v>
          </cell>
        </row>
        <row r="89">
          <cell r="I89">
            <v>8</v>
          </cell>
          <cell r="J89">
            <v>5</v>
          </cell>
          <cell r="K89">
            <v>15</v>
          </cell>
        </row>
      </sheetData>
      <sheetData sheetId="2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7">
          <cell r="I47">
            <v>0</v>
          </cell>
          <cell r="J47">
            <v>0</v>
          </cell>
          <cell r="K47">
            <v>0</v>
          </cell>
        </row>
        <row r="74">
          <cell r="I74">
            <v>1</v>
          </cell>
          <cell r="J74">
            <v>2</v>
          </cell>
          <cell r="K74">
            <v>3</v>
          </cell>
        </row>
      </sheetData>
      <sheetData sheetId="30">
        <row r="9">
          <cell r="I9">
            <v>0</v>
          </cell>
          <cell r="J9">
            <v>0</v>
          </cell>
          <cell r="K9">
            <v>0</v>
          </cell>
        </row>
        <row r="28">
          <cell r="I28">
            <v>0</v>
          </cell>
          <cell r="J28">
            <v>0</v>
          </cell>
          <cell r="K28">
            <v>0</v>
          </cell>
        </row>
        <row r="49">
          <cell r="I49">
            <v>6</v>
          </cell>
          <cell r="J49">
            <v>3</v>
          </cell>
          <cell r="K49">
            <v>6</v>
          </cell>
        </row>
        <row r="60">
          <cell r="I60">
            <v>0</v>
          </cell>
          <cell r="J60">
            <v>0</v>
          </cell>
          <cell r="K60">
            <v>0</v>
          </cell>
        </row>
        <row r="65">
          <cell r="I65">
            <v>0</v>
          </cell>
          <cell r="J65">
            <v>0</v>
          </cell>
          <cell r="K65">
            <v>0</v>
          </cell>
        </row>
        <row r="71">
          <cell r="I71">
            <v>0</v>
          </cell>
          <cell r="J71">
            <v>0</v>
          </cell>
          <cell r="K71">
            <v>0</v>
          </cell>
        </row>
        <row r="80">
          <cell r="I80">
            <v>0</v>
          </cell>
          <cell r="J80">
            <v>0</v>
          </cell>
          <cell r="K80">
            <v>0</v>
          </cell>
        </row>
        <row r="193">
          <cell r="I193">
            <v>48</v>
          </cell>
          <cell r="J193">
            <v>18</v>
          </cell>
          <cell r="K193">
            <v>36</v>
          </cell>
        </row>
      </sheetData>
      <sheetData sheetId="31">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32">
          <cell r="I132">
            <v>20</v>
          </cell>
          <cell r="J132">
            <v>25</v>
          </cell>
          <cell r="K132">
            <v>23</v>
          </cell>
        </row>
      </sheetData>
      <sheetData sheetId="32">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60">
          <cell r="I60">
            <v>0</v>
          </cell>
          <cell r="J60">
            <v>0</v>
          </cell>
          <cell r="K60">
            <v>0</v>
          </cell>
        </row>
      </sheetData>
      <sheetData sheetId="33">
        <row r="19">
          <cell r="I19">
            <v>0</v>
          </cell>
          <cell r="J19">
            <v>0</v>
          </cell>
          <cell r="K19">
            <v>0</v>
          </cell>
        </row>
        <row r="34">
          <cell r="I34">
            <v>0</v>
          </cell>
          <cell r="J34">
            <v>0</v>
          </cell>
          <cell r="K34">
            <v>0</v>
          </cell>
        </row>
        <row r="42">
          <cell r="I42">
            <v>0</v>
          </cell>
          <cell r="J42">
            <v>0</v>
          </cell>
          <cell r="K42">
            <v>0</v>
          </cell>
        </row>
        <row r="47">
          <cell r="I47">
            <v>0</v>
          </cell>
          <cell r="J47">
            <v>0</v>
          </cell>
          <cell r="K47">
            <v>0</v>
          </cell>
        </row>
        <row r="53">
          <cell r="I53">
            <v>0</v>
          </cell>
          <cell r="J53">
            <v>0</v>
          </cell>
          <cell r="K53">
            <v>0</v>
          </cell>
        </row>
        <row r="60">
          <cell r="I60">
            <v>0</v>
          </cell>
          <cell r="J60">
            <v>0</v>
          </cell>
          <cell r="K60">
            <v>0</v>
          </cell>
        </row>
        <row r="95">
          <cell r="I95">
            <v>6</v>
          </cell>
          <cell r="J95">
            <v>2</v>
          </cell>
          <cell r="K95">
            <v>4</v>
          </cell>
        </row>
      </sheetData>
      <sheetData sheetId="34">
        <row r="9">
          <cell r="I9">
            <v>0</v>
          </cell>
          <cell r="J9">
            <v>0</v>
          </cell>
          <cell r="K9">
            <v>0</v>
          </cell>
        </row>
        <row r="15">
          <cell r="I15">
            <v>0</v>
          </cell>
          <cell r="J15">
            <v>0</v>
          </cell>
          <cell r="K15">
            <v>0</v>
          </cell>
        </row>
        <row r="20">
          <cell r="I20">
            <v>0</v>
          </cell>
          <cell r="J20">
            <v>0</v>
          </cell>
          <cell r="K20">
            <v>1</v>
          </cell>
        </row>
        <row r="31">
          <cell r="I31">
            <v>0</v>
          </cell>
          <cell r="J31">
            <v>0</v>
          </cell>
          <cell r="K31">
            <v>0</v>
          </cell>
        </row>
        <row r="36">
          <cell r="I36">
            <v>0</v>
          </cell>
          <cell r="J36">
            <v>0</v>
          </cell>
          <cell r="K36">
            <v>0</v>
          </cell>
        </row>
        <row r="42">
          <cell r="I42">
            <v>0</v>
          </cell>
          <cell r="J42">
            <v>0</v>
          </cell>
          <cell r="K42">
            <v>0</v>
          </cell>
        </row>
        <row r="49">
          <cell r="I49">
            <v>0</v>
          </cell>
          <cell r="J49">
            <v>0</v>
          </cell>
          <cell r="K49">
            <v>0</v>
          </cell>
        </row>
        <row r="63">
          <cell r="I63">
            <v>0</v>
          </cell>
          <cell r="J63">
            <v>0</v>
          </cell>
          <cell r="K63">
            <v>0</v>
          </cell>
        </row>
      </sheetData>
      <sheetData sheetId="35">
        <row r="9">
          <cell r="I9">
            <v>0</v>
          </cell>
          <cell r="J9">
            <v>0</v>
          </cell>
          <cell r="K9">
            <v>0</v>
          </cell>
        </row>
        <row r="14">
          <cell r="I14">
            <v>0</v>
          </cell>
          <cell r="J14">
            <v>0</v>
          </cell>
          <cell r="K14">
            <v>0</v>
          </cell>
        </row>
        <row r="18">
          <cell r="I18">
            <v>0</v>
          </cell>
          <cell r="J18">
            <v>0</v>
          </cell>
          <cell r="K18">
            <v>0</v>
          </cell>
        </row>
        <row r="34">
          <cell r="I34">
            <v>0</v>
          </cell>
          <cell r="J34">
            <v>0</v>
          </cell>
          <cell r="K34">
            <v>0</v>
          </cell>
        </row>
        <row r="39">
          <cell r="I39">
            <v>0</v>
          </cell>
          <cell r="J39">
            <v>0</v>
          </cell>
          <cell r="K39">
            <v>0</v>
          </cell>
        </row>
        <row r="45">
          <cell r="I45">
            <v>0</v>
          </cell>
          <cell r="J45">
            <v>0</v>
          </cell>
          <cell r="K45">
            <v>0</v>
          </cell>
        </row>
        <row r="49">
          <cell r="I49">
            <v>0</v>
          </cell>
          <cell r="J49">
            <v>0</v>
          </cell>
          <cell r="K49">
            <v>0</v>
          </cell>
        </row>
        <row r="68">
          <cell r="I68">
            <v>0</v>
          </cell>
          <cell r="J68">
            <v>0</v>
          </cell>
          <cell r="K68">
            <v>0</v>
          </cell>
        </row>
      </sheetData>
      <sheetData sheetId="36">
        <row r="9">
          <cell r="I9">
            <v>0</v>
          </cell>
          <cell r="J9">
            <v>0</v>
          </cell>
          <cell r="K9">
            <v>0</v>
          </cell>
        </row>
        <row r="17">
          <cell r="I17">
            <v>0</v>
          </cell>
          <cell r="J17">
            <v>0</v>
          </cell>
          <cell r="K17">
            <v>0</v>
          </cell>
        </row>
        <row r="29">
          <cell r="I29">
            <v>1</v>
          </cell>
          <cell r="J29">
            <v>0</v>
          </cell>
          <cell r="K29">
            <v>1</v>
          </cell>
        </row>
        <row r="37">
          <cell r="I37">
            <v>0</v>
          </cell>
          <cell r="J37">
            <v>0</v>
          </cell>
          <cell r="K37">
            <v>0</v>
          </cell>
        </row>
        <row r="42">
          <cell r="I42">
            <v>0</v>
          </cell>
          <cell r="J42">
            <v>0</v>
          </cell>
          <cell r="K42">
            <v>0</v>
          </cell>
        </row>
        <row r="48">
          <cell r="I48">
            <v>0</v>
          </cell>
          <cell r="J48">
            <v>0</v>
          </cell>
          <cell r="K48">
            <v>0</v>
          </cell>
        </row>
        <row r="55">
          <cell r="I55">
            <v>0</v>
          </cell>
          <cell r="J55">
            <v>0</v>
          </cell>
          <cell r="K55">
            <v>0</v>
          </cell>
        </row>
        <row r="69">
          <cell r="I69">
            <v>0</v>
          </cell>
          <cell r="J69">
            <v>0</v>
          </cell>
          <cell r="K69">
            <v>0</v>
          </cell>
        </row>
      </sheetData>
      <sheetData sheetId="37">
        <row r="17">
          <cell r="I17">
            <v>0</v>
          </cell>
          <cell r="J17">
            <v>0</v>
          </cell>
          <cell r="K17">
            <v>1</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151">
          <cell r="I151">
            <v>7</v>
          </cell>
          <cell r="J151">
            <v>5</v>
          </cell>
          <cell r="K151">
            <v>10</v>
          </cell>
        </row>
      </sheetData>
      <sheetData sheetId="38">
        <row r="29">
          <cell r="I29">
            <v>0</v>
          </cell>
          <cell r="J29">
            <v>0</v>
          </cell>
          <cell r="K29">
            <v>0</v>
          </cell>
        </row>
        <row r="43">
          <cell r="I43">
            <v>0</v>
          </cell>
          <cell r="J43">
            <v>0</v>
          </cell>
          <cell r="K43">
            <v>0</v>
          </cell>
        </row>
        <row r="51">
          <cell r="I51">
            <v>0</v>
          </cell>
          <cell r="J51">
            <v>0</v>
          </cell>
          <cell r="K51">
            <v>0</v>
          </cell>
        </row>
        <row r="56">
          <cell r="I56">
            <v>0</v>
          </cell>
          <cell r="J56">
            <v>0</v>
          </cell>
          <cell r="K56">
            <v>0</v>
          </cell>
        </row>
        <row r="62">
          <cell r="I62">
            <v>0</v>
          </cell>
          <cell r="J62">
            <v>0</v>
          </cell>
          <cell r="K62">
            <v>0</v>
          </cell>
        </row>
        <row r="69">
          <cell r="I69">
            <v>0</v>
          </cell>
          <cell r="J69">
            <v>0</v>
          </cell>
          <cell r="K69">
            <v>0</v>
          </cell>
        </row>
        <row r="91">
          <cell r="I91">
            <v>0</v>
          </cell>
          <cell r="J91">
            <v>0</v>
          </cell>
          <cell r="K91">
            <v>0</v>
          </cell>
        </row>
      </sheetData>
      <sheetData sheetId="39">
        <row r="9">
          <cell r="I9">
            <v>0</v>
          </cell>
          <cell r="J9">
            <v>0</v>
          </cell>
          <cell r="K9">
            <v>0</v>
          </cell>
        </row>
        <row r="17">
          <cell r="I17">
            <v>0</v>
          </cell>
          <cell r="J17">
            <v>0</v>
          </cell>
          <cell r="K17">
            <v>0</v>
          </cell>
        </row>
        <row r="40">
          <cell r="I40">
            <v>0</v>
          </cell>
          <cell r="J40">
            <v>0</v>
          </cell>
          <cell r="K40">
            <v>0</v>
          </cell>
        </row>
        <row r="48">
          <cell r="I48">
            <v>0</v>
          </cell>
          <cell r="J48">
            <v>0</v>
          </cell>
          <cell r="K48">
            <v>0</v>
          </cell>
        </row>
        <row r="53">
          <cell r="I53">
            <v>0</v>
          </cell>
          <cell r="J53">
            <v>0</v>
          </cell>
          <cell r="K53">
            <v>0</v>
          </cell>
        </row>
        <row r="59">
          <cell r="I59">
            <v>0</v>
          </cell>
          <cell r="J59">
            <v>0</v>
          </cell>
          <cell r="K59">
            <v>0</v>
          </cell>
        </row>
        <row r="62">
          <cell r="I62">
            <v>0</v>
          </cell>
          <cell r="J62">
            <v>0</v>
          </cell>
          <cell r="K62">
            <v>0</v>
          </cell>
        </row>
        <row r="83">
          <cell r="I83">
            <v>0</v>
          </cell>
          <cell r="J83">
            <v>1</v>
          </cell>
          <cell r="K83">
            <v>0</v>
          </cell>
        </row>
      </sheetData>
      <sheetData sheetId="40">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97">
          <cell r="I97">
            <v>0</v>
          </cell>
          <cell r="J97">
            <v>0</v>
          </cell>
          <cell r="K97">
            <v>0</v>
          </cell>
        </row>
      </sheetData>
      <sheetData sheetId="41">
        <row r="17">
          <cell r="I17">
            <v>0</v>
          </cell>
          <cell r="J17">
            <v>0</v>
          </cell>
          <cell r="K17">
            <v>0</v>
          </cell>
        </row>
        <row r="25">
          <cell r="I25">
            <v>0</v>
          </cell>
          <cell r="J25">
            <v>0</v>
          </cell>
          <cell r="K25">
            <v>0</v>
          </cell>
        </row>
        <row r="33">
          <cell r="I33">
            <v>0</v>
          </cell>
          <cell r="J33">
            <v>0</v>
          </cell>
          <cell r="K33">
            <v>0</v>
          </cell>
        </row>
        <row r="70">
          <cell r="I70">
            <v>0</v>
          </cell>
          <cell r="J70">
            <v>0</v>
          </cell>
          <cell r="K70">
            <v>0</v>
          </cell>
        </row>
      </sheetData>
      <sheetData sheetId="42">
        <row r="17">
          <cell r="I17">
            <v>0</v>
          </cell>
          <cell r="J17">
            <v>0</v>
          </cell>
          <cell r="K17">
            <v>0</v>
          </cell>
        </row>
        <row r="25">
          <cell r="I25">
            <v>0</v>
          </cell>
          <cell r="J25">
            <v>0</v>
          </cell>
          <cell r="K25">
            <v>0</v>
          </cell>
        </row>
        <row r="33">
          <cell r="I33">
            <v>0</v>
          </cell>
          <cell r="J33">
            <v>0</v>
          </cell>
          <cell r="K33">
            <v>0</v>
          </cell>
        </row>
        <row r="118">
          <cell r="I118">
            <v>12</v>
          </cell>
          <cell r="J118">
            <v>12</v>
          </cell>
          <cell r="K118">
            <v>13</v>
          </cell>
        </row>
      </sheetData>
      <sheetData sheetId="43">
        <row r="9">
          <cell r="I9">
            <v>0</v>
          </cell>
          <cell r="J9">
            <v>0</v>
          </cell>
          <cell r="K9">
            <v>0</v>
          </cell>
        </row>
        <row r="32">
          <cell r="I32">
            <v>2</v>
          </cell>
          <cell r="J32">
            <v>3</v>
          </cell>
          <cell r="K32">
            <v>4</v>
          </cell>
        </row>
        <row r="45">
          <cell r="I45">
            <v>0</v>
          </cell>
          <cell r="J45">
            <v>0</v>
          </cell>
          <cell r="K45">
            <v>0</v>
          </cell>
        </row>
        <row r="53">
          <cell r="I53">
            <v>0</v>
          </cell>
          <cell r="J53">
            <v>0</v>
          </cell>
          <cell r="K53">
            <v>0</v>
          </cell>
        </row>
        <row r="104">
          <cell r="I104">
            <v>0</v>
          </cell>
          <cell r="J104">
            <v>0</v>
          </cell>
          <cell r="K104">
            <v>0</v>
          </cell>
        </row>
      </sheetData>
      <sheetData sheetId="44">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45">
        <row r="9">
          <cell r="I9">
            <v>0</v>
          </cell>
          <cell r="J9">
            <v>0</v>
          </cell>
          <cell r="K9">
            <v>0</v>
          </cell>
        </row>
        <row r="20">
          <cell r="I20">
            <v>0</v>
          </cell>
          <cell r="J20">
            <v>0</v>
          </cell>
          <cell r="K20">
            <v>0</v>
          </cell>
        </row>
        <row r="26">
          <cell r="I26">
            <v>1</v>
          </cell>
          <cell r="J26">
            <v>1</v>
          </cell>
          <cell r="K26">
            <v>0</v>
          </cell>
        </row>
        <row r="33">
          <cell r="I33">
            <v>1</v>
          </cell>
          <cell r="J33">
            <v>1</v>
          </cell>
          <cell r="K33">
            <v>2</v>
          </cell>
        </row>
        <row r="68">
          <cell r="I68">
            <v>1</v>
          </cell>
          <cell r="J68">
            <v>1</v>
          </cell>
          <cell r="K68">
            <v>1</v>
          </cell>
        </row>
      </sheetData>
      <sheetData sheetId="46">
        <row r="21">
          <cell r="I21">
            <v>0</v>
          </cell>
          <cell r="J21">
            <v>0</v>
          </cell>
          <cell r="K21">
            <v>0</v>
          </cell>
        </row>
        <row r="39">
          <cell r="I39">
            <v>0</v>
          </cell>
          <cell r="J39">
            <v>0</v>
          </cell>
          <cell r="K39">
            <v>0</v>
          </cell>
        </row>
        <row r="47">
          <cell r="I47">
            <v>0</v>
          </cell>
          <cell r="J47">
            <v>0</v>
          </cell>
          <cell r="K47">
            <v>0</v>
          </cell>
        </row>
        <row r="97">
          <cell r="I97">
            <v>0</v>
          </cell>
          <cell r="J97">
            <v>0</v>
          </cell>
          <cell r="K97">
            <v>0</v>
          </cell>
        </row>
      </sheetData>
      <sheetData sheetId="47">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79">
          <cell r="I79">
            <v>0</v>
          </cell>
          <cell r="J79">
            <v>0</v>
          </cell>
          <cell r="K79">
            <v>0</v>
          </cell>
        </row>
      </sheetData>
      <sheetData sheetId="48">
        <row r="9">
          <cell r="I9">
            <v>0</v>
          </cell>
          <cell r="J9">
            <v>0</v>
          </cell>
          <cell r="K9">
            <v>0</v>
          </cell>
        </row>
        <row r="18">
          <cell r="I18">
            <v>0</v>
          </cell>
          <cell r="J18">
            <v>2</v>
          </cell>
          <cell r="K18">
            <v>2</v>
          </cell>
        </row>
        <row r="41">
          <cell r="I41">
            <v>6</v>
          </cell>
          <cell r="J41">
            <v>6</v>
          </cell>
          <cell r="K41">
            <v>6</v>
          </cell>
        </row>
        <row r="54">
          <cell r="I54">
            <v>0</v>
          </cell>
          <cell r="J54">
            <v>0</v>
          </cell>
          <cell r="K54">
            <v>0</v>
          </cell>
        </row>
        <row r="59">
          <cell r="I59">
            <v>0</v>
          </cell>
          <cell r="J59">
            <v>0</v>
          </cell>
          <cell r="K59">
            <v>0</v>
          </cell>
        </row>
        <row r="65">
          <cell r="I65">
            <v>0</v>
          </cell>
          <cell r="J65">
            <v>0</v>
          </cell>
          <cell r="K65">
            <v>0</v>
          </cell>
        </row>
        <row r="73">
          <cell r="I73">
            <v>0</v>
          </cell>
          <cell r="J73">
            <v>0</v>
          </cell>
          <cell r="K73">
            <v>0</v>
          </cell>
        </row>
        <row r="327">
          <cell r="I327">
            <v>72</v>
          </cell>
          <cell r="J327">
            <v>64</v>
          </cell>
          <cell r="K327">
            <v>107</v>
          </cell>
        </row>
      </sheetData>
      <sheetData sheetId="4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183">
          <cell r="I183">
            <v>59</v>
          </cell>
          <cell r="J183">
            <v>67</v>
          </cell>
          <cell r="K183">
            <v>37</v>
          </cell>
        </row>
      </sheetData>
      <sheetData sheetId="50">
        <row r="17">
          <cell r="I17">
            <v>0</v>
          </cell>
          <cell r="J17">
            <v>0</v>
          </cell>
          <cell r="K17">
            <v>0</v>
          </cell>
        </row>
        <row r="25">
          <cell r="I25">
            <v>0</v>
          </cell>
          <cell r="J25">
            <v>0</v>
          </cell>
          <cell r="K25">
            <v>0</v>
          </cell>
        </row>
        <row r="38">
          <cell r="I38">
            <v>0</v>
          </cell>
          <cell r="J38">
            <v>0</v>
          </cell>
          <cell r="K38">
            <v>0</v>
          </cell>
        </row>
        <row r="43">
          <cell r="I43">
            <v>0</v>
          </cell>
          <cell r="J43">
            <v>0</v>
          </cell>
          <cell r="K43">
            <v>0</v>
          </cell>
        </row>
        <row r="49">
          <cell r="I49">
            <v>0</v>
          </cell>
          <cell r="J49">
            <v>0</v>
          </cell>
          <cell r="K49">
            <v>0</v>
          </cell>
        </row>
        <row r="56">
          <cell r="I56">
            <v>0</v>
          </cell>
          <cell r="J56">
            <v>0</v>
          </cell>
          <cell r="K56">
            <v>0</v>
          </cell>
        </row>
        <row r="80">
          <cell r="I80">
            <v>0</v>
          </cell>
          <cell r="J80">
            <v>0</v>
          </cell>
          <cell r="K80">
            <v>0</v>
          </cell>
        </row>
      </sheetData>
      <sheetData sheetId="51">
        <row r="20">
          <cell r="I20">
            <v>0</v>
          </cell>
          <cell r="J20">
            <v>0</v>
          </cell>
          <cell r="K20">
            <v>0</v>
          </cell>
        </row>
        <row r="58">
          <cell r="I58">
            <v>0</v>
          </cell>
          <cell r="J58">
            <v>0</v>
          </cell>
          <cell r="K58">
            <v>0</v>
          </cell>
        </row>
        <row r="75">
          <cell r="I75">
            <v>0</v>
          </cell>
          <cell r="J75">
            <v>0</v>
          </cell>
          <cell r="K75">
            <v>0</v>
          </cell>
        </row>
        <row r="120">
          <cell r="I120">
            <v>0</v>
          </cell>
          <cell r="J120">
            <v>0</v>
          </cell>
          <cell r="K120">
            <v>0</v>
          </cell>
        </row>
      </sheetData>
      <sheetData sheetId="52">
        <row r="9">
          <cell r="I9">
            <v>0</v>
          </cell>
          <cell r="J9">
            <v>0</v>
          </cell>
          <cell r="K9">
            <v>0</v>
          </cell>
        </row>
        <row r="14">
          <cell r="I14">
            <v>0</v>
          </cell>
          <cell r="J14">
            <v>0</v>
          </cell>
          <cell r="K14">
            <v>0</v>
          </cell>
        </row>
        <row r="24">
          <cell r="I24">
            <v>1</v>
          </cell>
          <cell r="J24">
            <v>1</v>
          </cell>
          <cell r="K24">
            <v>0</v>
          </cell>
        </row>
        <row r="31">
          <cell r="I31">
            <v>1</v>
          </cell>
          <cell r="J31">
            <v>0</v>
          </cell>
          <cell r="K31">
            <v>0</v>
          </cell>
        </row>
        <row r="36">
          <cell r="I36">
            <v>0</v>
          </cell>
          <cell r="J36">
            <v>0</v>
          </cell>
          <cell r="K36">
            <v>0</v>
          </cell>
        </row>
        <row r="39">
          <cell r="I39">
            <v>0</v>
          </cell>
          <cell r="J39">
            <v>0</v>
          </cell>
          <cell r="K39">
            <v>0</v>
          </cell>
        </row>
        <row r="46">
          <cell r="I46">
            <v>0</v>
          </cell>
          <cell r="J46">
            <v>0</v>
          </cell>
          <cell r="K46">
            <v>0</v>
          </cell>
        </row>
        <row r="61">
          <cell r="I61">
            <v>3</v>
          </cell>
          <cell r="J61">
            <v>0</v>
          </cell>
          <cell r="K61">
            <v>0</v>
          </cell>
        </row>
      </sheetData>
      <sheetData sheetId="53">
        <row r="33">
          <cell r="I33">
            <v>0</v>
          </cell>
          <cell r="J33">
            <v>0</v>
          </cell>
          <cell r="K33">
            <v>0</v>
          </cell>
        </row>
        <row r="70">
          <cell r="I70">
            <v>0</v>
          </cell>
          <cell r="J70">
            <v>0</v>
          </cell>
          <cell r="K70">
            <v>0</v>
          </cell>
        </row>
        <row r="78">
          <cell r="I78">
            <v>0</v>
          </cell>
          <cell r="J78">
            <v>0</v>
          </cell>
          <cell r="K78">
            <v>0</v>
          </cell>
        </row>
        <row r="121">
          <cell r="I121">
            <v>0</v>
          </cell>
          <cell r="J121">
            <v>0</v>
          </cell>
          <cell r="K121">
            <v>0</v>
          </cell>
        </row>
      </sheetData>
      <sheetData sheetId="54">
        <row r="18">
          <cell r="I18">
            <v>0</v>
          </cell>
          <cell r="J18">
            <v>0</v>
          </cell>
          <cell r="K18">
            <v>0</v>
          </cell>
        </row>
        <row r="24">
          <cell r="I24">
            <v>0</v>
          </cell>
          <cell r="J24">
            <v>0</v>
          </cell>
          <cell r="K24">
            <v>0</v>
          </cell>
        </row>
        <row r="31">
          <cell r="I31">
            <v>0</v>
          </cell>
          <cell r="J31">
            <v>0</v>
          </cell>
          <cell r="K31">
            <v>0</v>
          </cell>
        </row>
        <row r="434">
          <cell r="I434">
            <v>98</v>
          </cell>
          <cell r="J434">
            <v>96</v>
          </cell>
          <cell r="K434">
            <v>179</v>
          </cell>
        </row>
      </sheetData>
      <sheetData sheetId="55">
        <row r="9">
          <cell r="I9">
            <v>0</v>
          </cell>
          <cell r="J9">
            <v>0</v>
          </cell>
          <cell r="K9">
            <v>0</v>
          </cell>
        </row>
        <row r="16">
          <cell r="I16">
            <v>0</v>
          </cell>
          <cell r="J16">
            <v>0</v>
          </cell>
          <cell r="K16">
            <v>0</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63">
          <cell r="I63">
            <v>0</v>
          </cell>
          <cell r="J63">
            <v>0</v>
          </cell>
          <cell r="K63">
            <v>0</v>
          </cell>
        </row>
      </sheetData>
      <sheetData sheetId="56">
        <row r="9">
          <cell r="I9">
            <v>0</v>
          </cell>
          <cell r="J9">
            <v>0</v>
          </cell>
          <cell r="K9">
            <v>0</v>
          </cell>
        </row>
        <row r="14">
          <cell r="I14">
            <v>0</v>
          </cell>
          <cell r="J14">
            <v>0</v>
          </cell>
          <cell r="K14">
            <v>0</v>
          </cell>
        </row>
        <row r="24">
          <cell r="I24">
            <v>0</v>
          </cell>
          <cell r="J24">
            <v>0</v>
          </cell>
          <cell r="K24">
            <v>0</v>
          </cell>
        </row>
        <row r="34">
          <cell r="I34">
            <v>0</v>
          </cell>
          <cell r="J34">
            <v>0</v>
          </cell>
          <cell r="K34">
            <v>0</v>
          </cell>
        </row>
        <row r="39">
          <cell r="I39">
            <v>0</v>
          </cell>
          <cell r="J39">
            <v>0</v>
          </cell>
          <cell r="K39">
            <v>0</v>
          </cell>
        </row>
        <row r="52">
          <cell r="I52">
            <v>0</v>
          </cell>
          <cell r="J52">
            <v>0</v>
          </cell>
          <cell r="K52">
            <v>0</v>
          </cell>
        </row>
        <row r="62">
          <cell r="I62">
            <v>0</v>
          </cell>
          <cell r="J62">
            <v>0</v>
          </cell>
          <cell r="K62">
            <v>0</v>
          </cell>
        </row>
        <row r="118">
          <cell r="I118">
            <v>11</v>
          </cell>
          <cell r="J118">
            <v>11</v>
          </cell>
          <cell r="K118">
            <v>16</v>
          </cell>
        </row>
      </sheetData>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 SAYFA"/>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E-SPOR"/>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AYKAY"/>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RAFTİNG"/>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sheetData sheetId="1">
        <row r="9">
          <cell r="I9">
            <v>0</v>
          </cell>
          <cell r="J9">
            <v>0</v>
          </cell>
          <cell r="K9">
            <v>0</v>
          </cell>
        </row>
        <row r="14">
          <cell r="I14">
            <v>0</v>
          </cell>
          <cell r="J14">
            <v>1</v>
          </cell>
          <cell r="K14">
            <v>1</v>
          </cell>
        </row>
        <row r="22">
          <cell r="I22">
            <v>0</v>
          </cell>
          <cell r="J22">
            <v>1</v>
          </cell>
          <cell r="K22">
            <v>1</v>
          </cell>
        </row>
        <row r="30">
          <cell r="I30">
            <v>0</v>
          </cell>
          <cell r="J30">
            <v>0</v>
          </cell>
          <cell r="K30">
            <v>0</v>
          </cell>
        </row>
        <row r="35">
          <cell r="I35">
            <v>0</v>
          </cell>
          <cell r="J35">
            <v>0</v>
          </cell>
          <cell r="K35">
            <v>0</v>
          </cell>
        </row>
        <row r="41">
          <cell r="I41">
            <v>0</v>
          </cell>
          <cell r="J41">
            <v>0</v>
          </cell>
          <cell r="K41">
            <v>0</v>
          </cell>
        </row>
        <row r="46">
          <cell r="I46">
            <v>0</v>
          </cell>
          <cell r="J46">
            <v>0</v>
          </cell>
          <cell r="K46">
            <v>0</v>
          </cell>
        </row>
        <row r="64">
          <cell r="I64">
            <v>1</v>
          </cell>
          <cell r="J64">
            <v>0</v>
          </cell>
          <cell r="K64">
            <v>2</v>
          </cell>
        </row>
      </sheetData>
      <sheetData sheetId="2">
        <row r="9">
          <cell r="I9">
            <v>0</v>
          </cell>
          <cell r="J9">
            <v>0</v>
          </cell>
          <cell r="K9">
            <v>0</v>
          </cell>
        </row>
        <row r="15">
          <cell r="I15">
            <v>1</v>
          </cell>
          <cell r="J15">
            <v>1</v>
          </cell>
          <cell r="K15">
            <v>0</v>
          </cell>
        </row>
        <row r="47">
          <cell r="I47">
            <v>4</v>
          </cell>
          <cell r="J47">
            <v>4</v>
          </cell>
          <cell r="K47">
            <v>4</v>
          </cell>
        </row>
        <row r="180">
          <cell r="I180">
            <v>43</v>
          </cell>
          <cell r="J180">
            <v>39</v>
          </cell>
          <cell r="K180">
            <v>38</v>
          </cell>
        </row>
        <row r="185">
          <cell r="I185">
            <v>0</v>
          </cell>
          <cell r="J185">
            <v>0</v>
          </cell>
          <cell r="K185">
            <v>0</v>
          </cell>
        </row>
        <row r="193">
          <cell r="I193">
            <v>0</v>
          </cell>
          <cell r="J193">
            <v>0</v>
          </cell>
          <cell r="K193">
            <v>0</v>
          </cell>
        </row>
        <row r="197">
          <cell r="I197">
            <v>0</v>
          </cell>
          <cell r="J197">
            <v>0</v>
          </cell>
          <cell r="K197">
            <v>0</v>
          </cell>
        </row>
        <row r="379">
          <cell r="I379">
            <v>61</v>
          </cell>
          <cell r="J379">
            <v>54</v>
          </cell>
          <cell r="K379">
            <v>51</v>
          </cell>
        </row>
      </sheetData>
      <sheetData sheetId="3">
        <row r="9">
          <cell r="I9">
            <v>0</v>
          </cell>
          <cell r="J9">
            <v>0</v>
          </cell>
          <cell r="K9">
            <v>0</v>
          </cell>
        </row>
        <row r="15">
          <cell r="I15">
            <v>0</v>
          </cell>
          <cell r="J15">
            <v>0</v>
          </cell>
          <cell r="K15">
            <v>0</v>
          </cell>
        </row>
        <row r="23">
          <cell r="I23">
            <v>0</v>
          </cell>
          <cell r="J23">
            <v>0</v>
          </cell>
          <cell r="K23">
            <v>2</v>
          </cell>
        </row>
        <row r="29">
          <cell r="I29">
            <v>0</v>
          </cell>
          <cell r="J29">
            <v>0</v>
          </cell>
          <cell r="K29">
            <v>0</v>
          </cell>
        </row>
        <row r="34">
          <cell r="I34">
            <v>0</v>
          </cell>
          <cell r="J34">
            <v>0</v>
          </cell>
          <cell r="K34">
            <v>0</v>
          </cell>
        </row>
        <row r="40">
          <cell r="I40">
            <v>0</v>
          </cell>
          <cell r="J40">
            <v>0</v>
          </cell>
          <cell r="K40">
            <v>0</v>
          </cell>
        </row>
        <row r="44">
          <cell r="I44">
            <v>0</v>
          </cell>
          <cell r="J44">
            <v>0</v>
          </cell>
          <cell r="K44">
            <v>0</v>
          </cell>
        </row>
        <row r="141">
          <cell r="I141">
            <v>17</v>
          </cell>
          <cell r="J141">
            <v>21</v>
          </cell>
          <cell r="K141">
            <v>35</v>
          </cell>
        </row>
      </sheetData>
      <sheetData sheetId="4">
        <row r="51">
          <cell r="I51">
            <v>0</v>
          </cell>
          <cell r="J51">
            <v>0</v>
          </cell>
          <cell r="K51">
            <v>0</v>
          </cell>
        </row>
        <row r="98">
          <cell r="I98">
            <v>0</v>
          </cell>
          <cell r="J98">
            <v>0</v>
          </cell>
          <cell r="K98">
            <v>0</v>
          </cell>
        </row>
        <row r="188">
          <cell r="I188">
            <v>0</v>
          </cell>
          <cell r="J188">
            <v>0</v>
          </cell>
          <cell r="K188">
            <v>0</v>
          </cell>
        </row>
        <row r="235">
          <cell r="I235">
            <v>0</v>
          </cell>
          <cell r="J235">
            <v>0</v>
          </cell>
          <cell r="K235">
            <v>0</v>
          </cell>
        </row>
        <row r="282">
          <cell r="I282">
            <v>0</v>
          </cell>
          <cell r="J282">
            <v>0</v>
          </cell>
          <cell r="K282">
            <v>0</v>
          </cell>
        </row>
        <row r="329">
          <cell r="I329">
            <v>0</v>
          </cell>
          <cell r="J329">
            <v>0</v>
          </cell>
          <cell r="K329">
            <v>0</v>
          </cell>
        </row>
        <row r="376">
          <cell r="I376">
            <v>0</v>
          </cell>
          <cell r="J376">
            <v>0</v>
          </cell>
          <cell r="K376">
            <v>0</v>
          </cell>
        </row>
        <row r="523">
          <cell r="I523">
            <v>0</v>
          </cell>
          <cell r="J523">
            <v>0</v>
          </cell>
          <cell r="K523">
            <v>1</v>
          </cell>
        </row>
      </sheetData>
      <sheetData sheetId="5">
        <row r="18">
          <cell r="I18">
            <v>1</v>
          </cell>
          <cell r="J18">
            <v>3</v>
          </cell>
          <cell r="K18">
            <v>6</v>
          </cell>
        </row>
        <row r="33">
          <cell r="I33">
            <v>0</v>
          </cell>
          <cell r="J33">
            <v>5</v>
          </cell>
          <cell r="K33">
            <v>4</v>
          </cell>
        </row>
        <row r="69">
          <cell r="I69">
            <v>4</v>
          </cell>
          <cell r="J69">
            <v>7</v>
          </cell>
          <cell r="K69">
            <v>7</v>
          </cell>
        </row>
        <row r="76">
          <cell r="I76">
            <v>0</v>
          </cell>
          <cell r="J76">
            <v>0</v>
          </cell>
          <cell r="K76">
            <v>0</v>
          </cell>
        </row>
        <row r="81">
          <cell r="I81">
            <v>0</v>
          </cell>
          <cell r="J81">
            <v>0</v>
          </cell>
          <cell r="K81">
            <v>0</v>
          </cell>
        </row>
        <row r="87">
          <cell r="I87">
            <v>0</v>
          </cell>
          <cell r="J87">
            <v>0</v>
          </cell>
          <cell r="K87">
            <v>0</v>
          </cell>
        </row>
        <row r="94">
          <cell r="I94">
            <v>0</v>
          </cell>
          <cell r="J94">
            <v>0</v>
          </cell>
          <cell r="K94">
            <v>0</v>
          </cell>
        </row>
        <row r="226">
          <cell r="I226">
            <v>49.5</v>
          </cell>
          <cell r="J226">
            <v>40</v>
          </cell>
          <cell r="K226">
            <v>26.5</v>
          </cell>
        </row>
      </sheetData>
      <sheetData sheetId="6">
        <row r="17">
          <cell r="I17">
            <v>0</v>
          </cell>
          <cell r="J17">
            <v>1</v>
          </cell>
          <cell r="K17">
            <v>0</v>
          </cell>
        </row>
        <row r="30">
          <cell r="I30">
            <v>1</v>
          </cell>
          <cell r="J30">
            <v>1</v>
          </cell>
          <cell r="K30">
            <v>2</v>
          </cell>
        </row>
        <row r="38">
          <cell r="I38">
            <v>0</v>
          </cell>
          <cell r="J38">
            <v>0</v>
          </cell>
          <cell r="K38">
            <v>0</v>
          </cell>
        </row>
        <row r="79">
          <cell r="I79">
            <v>1</v>
          </cell>
          <cell r="J79">
            <v>1</v>
          </cell>
          <cell r="K79">
            <v>1</v>
          </cell>
        </row>
      </sheetData>
      <sheetData sheetId="7">
        <row r="9">
          <cell r="I9">
            <v>0</v>
          </cell>
          <cell r="J9">
            <v>0</v>
          </cell>
          <cell r="K9">
            <v>0</v>
          </cell>
        </row>
        <row r="17">
          <cell r="I17">
            <v>0</v>
          </cell>
          <cell r="J17">
            <v>0</v>
          </cell>
          <cell r="K17">
            <v>0</v>
          </cell>
        </row>
        <row r="25">
          <cell r="I25">
            <v>0</v>
          </cell>
          <cell r="J25">
            <v>0</v>
          </cell>
          <cell r="K25">
            <v>0</v>
          </cell>
        </row>
        <row r="59">
          <cell r="I59">
            <v>7</v>
          </cell>
          <cell r="J59">
            <v>7</v>
          </cell>
          <cell r="K59">
            <v>10</v>
          </cell>
        </row>
        <row r="64">
          <cell r="I64">
            <v>0</v>
          </cell>
          <cell r="J64">
            <v>0</v>
          </cell>
          <cell r="K64">
            <v>0</v>
          </cell>
        </row>
        <row r="70">
          <cell r="I70">
            <v>0</v>
          </cell>
          <cell r="J70">
            <v>0</v>
          </cell>
          <cell r="K70">
            <v>0</v>
          </cell>
        </row>
        <row r="77">
          <cell r="I77">
            <v>0</v>
          </cell>
          <cell r="J77">
            <v>0</v>
          </cell>
          <cell r="K77">
            <v>0</v>
          </cell>
        </row>
        <row r="232">
          <cell r="I232">
            <v>60</v>
          </cell>
          <cell r="J232">
            <v>41</v>
          </cell>
          <cell r="K232">
            <v>39</v>
          </cell>
        </row>
      </sheetData>
      <sheetData sheetId="8">
        <row r="9">
          <cell r="I9">
            <v>0</v>
          </cell>
          <cell r="J9">
            <v>0</v>
          </cell>
          <cell r="K9">
            <v>0</v>
          </cell>
        </row>
        <row r="15">
          <cell r="I15">
            <v>0</v>
          </cell>
          <cell r="J15">
            <v>0</v>
          </cell>
          <cell r="K15">
            <v>0</v>
          </cell>
        </row>
        <row r="21">
          <cell r="I21">
            <v>0</v>
          </cell>
          <cell r="J21">
            <v>0</v>
          </cell>
          <cell r="K21">
            <v>0</v>
          </cell>
        </row>
        <row r="30">
          <cell r="I30">
            <v>2</v>
          </cell>
          <cell r="J30">
            <v>0</v>
          </cell>
          <cell r="K30">
            <v>0</v>
          </cell>
        </row>
        <row r="35">
          <cell r="I35">
            <v>0</v>
          </cell>
          <cell r="J35">
            <v>0</v>
          </cell>
          <cell r="K35">
            <v>0</v>
          </cell>
        </row>
        <row r="41">
          <cell r="I41">
            <v>0</v>
          </cell>
          <cell r="J41">
            <v>0</v>
          </cell>
          <cell r="K41">
            <v>0</v>
          </cell>
        </row>
        <row r="48">
          <cell r="I48">
            <v>0</v>
          </cell>
          <cell r="J48">
            <v>0</v>
          </cell>
          <cell r="K48">
            <v>0</v>
          </cell>
        </row>
        <row r="113">
          <cell r="I113">
            <v>5</v>
          </cell>
          <cell r="J113">
            <v>4</v>
          </cell>
          <cell r="K113">
            <v>7</v>
          </cell>
        </row>
      </sheetData>
      <sheetData sheetId="9">
        <row r="9">
          <cell r="I9">
            <v>0</v>
          </cell>
          <cell r="J9">
            <v>0</v>
          </cell>
          <cell r="K9">
            <v>0</v>
          </cell>
        </row>
        <row r="17">
          <cell r="I17">
            <v>1</v>
          </cell>
          <cell r="J17">
            <v>1</v>
          </cell>
          <cell r="K17">
            <v>2</v>
          </cell>
        </row>
        <row r="29">
          <cell r="I29">
            <v>0</v>
          </cell>
          <cell r="J29">
            <v>0</v>
          </cell>
          <cell r="K29">
            <v>0</v>
          </cell>
        </row>
        <row r="36">
          <cell r="I36">
            <v>0</v>
          </cell>
          <cell r="J36">
            <v>0</v>
          </cell>
          <cell r="K36">
            <v>0</v>
          </cell>
        </row>
        <row r="41">
          <cell r="I41">
            <v>0</v>
          </cell>
          <cell r="J41">
            <v>0</v>
          </cell>
          <cell r="K41">
            <v>0</v>
          </cell>
        </row>
        <row r="47">
          <cell r="I47">
            <v>0</v>
          </cell>
          <cell r="J47">
            <v>0</v>
          </cell>
          <cell r="K47">
            <v>0</v>
          </cell>
        </row>
        <row r="53">
          <cell r="I53">
            <v>0</v>
          </cell>
          <cell r="J53">
            <v>0</v>
          </cell>
          <cell r="K53">
            <v>0</v>
          </cell>
        </row>
        <row r="88">
          <cell r="I88">
            <v>9</v>
          </cell>
          <cell r="J88">
            <v>5</v>
          </cell>
          <cell r="K88">
            <v>3</v>
          </cell>
        </row>
      </sheetData>
      <sheetData sheetId="10">
        <row r="9">
          <cell r="I9">
            <v>1</v>
          </cell>
          <cell r="J9">
            <v>1</v>
          </cell>
          <cell r="K9">
            <v>0</v>
          </cell>
        </row>
        <row r="17">
          <cell r="I17">
            <v>1</v>
          </cell>
          <cell r="J17">
            <v>1</v>
          </cell>
          <cell r="K17">
            <v>0</v>
          </cell>
        </row>
        <row r="47">
          <cell r="I47">
            <v>0</v>
          </cell>
          <cell r="J47">
            <v>5</v>
          </cell>
          <cell r="K47">
            <v>20</v>
          </cell>
        </row>
        <row r="59">
          <cell r="I59">
            <v>0</v>
          </cell>
          <cell r="J59">
            <v>0</v>
          </cell>
          <cell r="K59">
            <v>0</v>
          </cell>
        </row>
        <row r="64">
          <cell r="I64">
            <v>0</v>
          </cell>
          <cell r="J64">
            <v>0</v>
          </cell>
          <cell r="K64">
            <v>0</v>
          </cell>
        </row>
        <row r="70">
          <cell r="I70">
            <v>0</v>
          </cell>
          <cell r="J70">
            <v>0</v>
          </cell>
          <cell r="K70">
            <v>0</v>
          </cell>
        </row>
        <row r="73">
          <cell r="I73">
            <v>0</v>
          </cell>
          <cell r="J73">
            <v>0</v>
          </cell>
          <cell r="K73">
            <v>0</v>
          </cell>
        </row>
        <row r="115">
          <cell r="I115">
            <v>10</v>
          </cell>
          <cell r="J115">
            <v>4</v>
          </cell>
          <cell r="K115">
            <v>9</v>
          </cell>
        </row>
      </sheetData>
      <sheetData sheetId="11">
        <row r="15">
          <cell r="I15">
            <v>0</v>
          </cell>
          <cell r="J15">
            <v>0</v>
          </cell>
          <cell r="K15">
            <v>0</v>
          </cell>
        </row>
        <row r="21">
          <cell r="I21">
            <v>0</v>
          </cell>
          <cell r="J21">
            <v>0</v>
          </cell>
          <cell r="K21">
            <v>0</v>
          </cell>
        </row>
        <row r="29">
          <cell r="I29">
            <v>0</v>
          </cell>
          <cell r="J29">
            <v>0</v>
          </cell>
          <cell r="K29">
            <v>0</v>
          </cell>
        </row>
        <row r="58">
          <cell r="I58">
            <v>0</v>
          </cell>
          <cell r="J58">
            <v>0</v>
          </cell>
          <cell r="K58">
            <v>0</v>
          </cell>
        </row>
      </sheetData>
      <sheetData sheetId="12">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13">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39">
          <cell r="I39">
            <v>0</v>
          </cell>
          <cell r="J39">
            <v>0</v>
          </cell>
          <cell r="K39">
            <v>0</v>
          </cell>
        </row>
        <row r="44">
          <cell r="I44">
            <v>0</v>
          </cell>
          <cell r="J44">
            <v>0</v>
          </cell>
          <cell r="K44">
            <v>0</v>
          </cell>
        </row>
        <row r="118">
          <cell r="I118">
            <v>19</v>
          </cell>
          <cell r="J118">
            <v>13</v>
          </cell>
          <cell r="K118">
            <v>10</v>
          </cell>
        </row>
      </sheetData>
      <sheetData sheetId="14">
        <row r="9">
          <cell r="I9">
            <v>0</v>
          </cell>
          <cell r="J9">
            <v>0</v>
          </cell>
          <cell r="K9">
            <v>1</v>
          </cell>
        </row>
        <row r="18">
          <cell r="I18">
            <v>1</v>
          </cell>
          <cell r="J18">
            <v>0</v>
          </cell>
          <cell r="K18">
            <v>0</v>
          </cell>
        </row>
        <row r="31">
          <cell r="I31">
            <v>1</v>
          </cell>
          <cell r="J31">
            <v>1</v>
          </cell>
          <cell r="K31">
            <v>2</v>
          </cell>
        </row>
        <row r="37">
          <cell r="I37">
            <v>0</v>
          </cell>
          <cell r="J37">
            <v>0</v>
          </cell>
          <cell r="K37">
            <v>0</v>
          </cell>
        </row>
        <row r="42">
          <cell r="I42">
            <v>0</v>
          </cell>
          <cell r="J42">
            <v>0</v>
          </cell>
          <cell r="K42">
            <v>0</v>
          </cell>
        </row>
        <row r="48">
          <cell r="I48">
            <v>0</v>
          </cell>
          <cell r="J48">
            <v>0</v>
          </cell>
          <cell r="K48">
            <v>0</v>
          </cell>
        </row>
        <row r="52">
          <cell r="I52">
            <v>0</v>
          </cell>
          <cell r="J52">
            <v>0</v>
          </cell>
          <cell r="K52">
            <v>0</v>
          </cell>
        </row>
        <row r="105">
          <cell r="I105">
            <v>14</v>
          </cell>
          <cell r="J105">
            <v>8</v>
          </cell>
          <cell r="K105">
            <v>12</v>
          </cell>
        </row>
      </sheetData>
      <sheetData sheetId="15">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6">
          <cell r="I426">
            <v>4</v>
          </cell>
          <cell r="J426">
            <v>1</v>
          </cell>
          <cell r="K426">
            <v>1</v>
          </cell>
        </row>
      </sheetData>
      <sheetData sheetId="16">
        <row r="17">
          <cell r="I17">
            <v>0</v>
          </cell>
          <cell r="J17">
            <v>0</v>
          </cell>
          <cell r="K17">
            <v>0</v>
          </cell>
        </row>
        <row r="25">
          <cell r="I25">
            <v>0</v>
          </cell>
          <cell r="J25">
            <v>0</v>
          </cell>
          <cell r="K25">
            <v>0</v>
          </cell>
        </row>
        <row r="38">
          <cell r="I38">
            <v>0</v>
          </cell>
          <cell r="J38">
            <v>0</v>
          </cell>
          <cell r="K38">
            <v>0</v>
          </cell>
        </row>
        <row r="69">
          <cell r="I69">
            <v>0</v>
          </cell>
          <cell r="J69">
            <v>0</v>
          </cell>
          <cell r="K69">
            <v>0</v>
          </cell>
        </row>
      </sheetData>
      <sheetData sheetId="17">
        <row r="21">
          <cell r="I21">
            <v>0</v>
          </cell>
          <cell r="J21">
            <v>0</v>
          </cell>
          <cell r="K21">
            <v>0</v>
          </cell>
        </row>
        <row r="29">
          <cell r="I29">
            <v>0</v>
          </cell>
          <cell r="J29">
            <v>0</v>
          </cell>
          <cell r="K29">
            <v>0</v>
          </cell>
        </row>
        <row r="35">
          <cell r="I35">
            <v>0</v>
          </cell>
          <cell r="J35">
            <v>0</v>
          </cell>
          <cell r="K35">
            <v>0</v>
          </cell>
        </row>
        <row r="72">
          <cell r="I72">
            <v>0</v>
          </cell>
          <cell r="J72">
            <v>0</v>
          </cell>
          <cell r="K72">
            <v>1</v>
          </cell>
        </row>
      </sheetData>
      <sheetData sheetId="18">
        <row r="9">
          <cell r="I9">
            <v>0</v>
          </cell>
          <cell r="J9">
            <v>0</v>
          </cell>
          <cell r="K9">
            <v>0</v>
          </cell>
        </row>
        <row r="16">
          <cell r="I16">
            <v>0</v>
          </cell>
          <cell r="J16">
            <v>1</v>
          </cell>
          <cell r="K16">
            <v>0</v>
          </cell>
        </row>
        <row r="22">
          <cell r="I22">
            <v>0</v>
          </cell>
          <cell r="J22">
            <v>0</v>
          </cell>
          <cell r="K22">
            <v>0</v>
          </cell>
        </row>
        <row r="30">
          <cell r="I30">
            <v>0</v>
          </cell>
          <cell r="J30">
            <v>0</v>
          </cell>
          <cell r="K30">
            <v>0</v>
          </cell>
        </row>
        <row r="35">
          <cell r="I35">
            <v>0</v>
          </cell>
          <cell r="J35">
            <v>0</v>
          </cell>
          <cell r="K35">
            <v>0</v>
          </cell>
        </row>
        <row r="41">
          <cell r="I41">
            <v>0</v>
          </cell>
          <cell r="J41">
            <v>0</v>
          </cell>
          <cell r="K41">
            <v>0</v>
          </cell>
        </row>
        <row r="48">
          <cell r="I48">
            <v>0</v>
          </cell>
          <cell r="J48">
            <v>0</v>
          </cell>
          <cell r="K48">
            <v>0</v>
          </cell>
        </row>
        <row r="103">
          <cell r="I103">
            <v>7</v>
          </cell>
          <cell r="J103">
            <v>4</v>
          </cell>
          <cell r="K103">
            <v>13</v>
          </cell>
        </row>
      </sheetData>
      <sheetData sheetId="19">
        <row r="9">
          <cell r="I9">
            <v>0</v>
          </cell>
          <cell r="J9">
            <v>0</v>
          </cell>
          <cell r="K9">
            <v>0</v>
          </cell>
        </row>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71">
          <cell r="I71">
            <v>0</v>
          </cell>
          <cell r="J71">
            <v>0</v>
          </cell>
          <cell r="K71">
            <v>0</v>
          </cell>
        </row>
        <row r="77">
          <cell r="I77">
            <v>0</v>
          </cell>
          <cell r="J77">
            <v>0</v>
          </cell>
          <cell r="K77">
            <v>0</v>
          </cell>
        </row>
        <row r="84">
          <cell r="I84">
            <v>0</v>
          </cell>
          <cell r="J84">
            <v>0</v>
          </cell>
          <cell r="K84">
            <v>0</v>
          </cell>
        </row>
        <row r="97">
          <cell r="I97">
            <v>0</v>
          </cell>
          <cell r="J97">
            <v>0</v>
          </cell>
          <cell r="K97">
            <v>0</v>
          </cell>
        </row>
      </sheetData>
      <sheetData sheetId="20">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1">
        <row r="17">
          <cell r="I17">
            <v>0</v>
          </cell>
          <cell r="J17">
            <v>0</v>
          </cell>
          <cell r="K17">
            <v>0</v>
          </cell>
        </row>
        <row r="25">
          <cell r="I25">
            <v>0</v>
          </cell>
          <cell r="J25">
            <v>0</v>
          </cell>
          <cell r="K25">
            <v>1</v>
          </cell>
        </row>
        <row r="33">
          <cell r="I33">
            <v>0</v>
          </cell>
          <cell r="J33">
            <v>0</v>
          </cell>
          <cell r="K33">
            <v>0</v>
          </cell>
        </row>
        <row r="62">
          <cell r="I62">
            <v>0</v>
          </cell>
          <cell r="J62">
            <v>0</v>
          </cell>
          <cell r="K62">
            <v>0</v>
          </cell>
        </row>
      </sheetData>
      <sheetData sheetId="22">
        <row r="17">
          <cell r="I17">
            <v>0</v>
          </cell>
          <cell r="J17">
            <v>0</v>
          </cell>
          <cell r="K17">
            <v>0</v>
          </cell>
        </row>
        <row r="25">
          <cell r="I25">
            <v>0</v>
          </cell>
          <cell r="J25">
            <v>0</v>
          </cell>
          <cell r="K25">
            <v>1</v>
          </cell>
        </row>
        <row r="33">
          <cell r="I33">
            <v>0</v>
          </cell>
          <cell r="J33">
            <v>0</v>
          </cell>
          <cell r="K33">
            <v>0</v>
          </cell>
        </row>
        <row r="76">
          <cell r="I76">
            <v>3</v>
          </cell>
          <cell r="J76">
            <v>0</v>
          </cell>
          <cell r="K76">
            <v>2</v>
          </cell>
        </row>
      </sheetData>
      <sheetData sheetId="23">
        <row r="9">
          <cell r="I9">
            <v>1</v>
          </cell>
          <cell r="J9">
            <v>0</v>
          </cell>
          <cell r="K9">
            <v>2</v>
          </cell>
        </row>
        <row r="36">
          <cell r="I36">
            <v>9</v>
          </cell>
          <cell r="J36">
            <v>6</v>
          </cell>
          <cell r="K36">
            <v>6</v>
          </cell>
        </row>
        <row r="94">
          <cell r="I94">
            <v>15</v>
          </cell>
          <cell r="J94">
            <v>10</v>
          </cell>
          <cell r="K94">
            <v>5</v>
          </cell>
        </row>
        <row r="100">
          <cell r="I100">
            <v>0</v>
          </cell>
          <cell r="J100">
            <v>0</v>
          </cell>
          <cell r="K100">
            <v>0</v>
          </cell>
        </row>
        <row r="162">
          <cell r="I162">
            <v>11</v>
          </cell>
          <cell r="J162">
            <v>11</v>
          </cell>
          <cell r="K162">
            <v>9</v>
          </cell>
        </row>
      </sheetData>
      <sheetData sheetId="24">
        <row r="9">
          <cell r="I9">
            <v>0</v>
          </cell>
          <cell r="J9">
            <v>0</v>
          </cell>
          <cell r="K9">
            <v>3</v>
          </cell>
        </row>
        <row r="65">
          <cell r="I65">
            <v>8</v>
          </cell>
          <cell r="J65">
            <v>12</v>
          </cell>
          <cell r="K65">
            <v>30</v>
          </cell>
        </row>
        <row r="132">
          <cell r="I132">
            <v>12</v>
          </cell>
          <cell r="J132">
            <v>16</v>
          </cell>
          <cell r="K132">
            <v>35</v>
          </cell>
        </row>
        <row r="165">
          <cell r="I165">
            <v>20</v>
          </cell>
          <cell r="J165">
            <v>5</v>
          </cell>
          <cell r="K165">
            <v>4</v>
          </cell>
        </row>
        <row r="170">
          <cell r="I170">
            <v>0</v>
          </cell>
          <cell r="J170">
            <v>0</v>
          </cell>
          <cell r="K170">
            <v>0</v>
          </cell>
        </row>
        <row r="176">
          <cell r="I176">
            <v>0</v>
          </cell>
          <cell r="J176">
            <v>0</v>
          </cell>
          <cell r="K176">
            <v>0</v>
          </cell>
        </row>
        <row r="181">
          <cell r="I181">
            <v>0</v>
          </cell>
          <cell r="J181">
            <v>0</v>
          </cell>
          <cell r="K181">
            <v>0</v>
          </cell>
        </row>
        <row r="374">
          <cell r="I374">
            <v>41</v>
          </cell>
          <cell r="J374">
            <v>64</v>
          </cell>
          <cell r="K374">
            <v>79</v>
          </cell>
        </row>
      </sheetData>
      <sheetData sheetId="25">
        <row r="9">
          <cell r="I9">
            <v>0</v>
          </cell>
          <cell r="J9">
            <v>0</v>
          </cell>
          <cell r="K9">
            <v>0</v>
          </cell>
        </row>
        <row r="59">
          <cell r="I59">
            <v>12</v>
          </cell>
          <cell r="J59">
            <v>14</v>
          </cell>
          <cell r="K59">
            <v>18</v>
          </cell>
        </row>
        <row r="187">
          <cell r="I187">
            <v>34</v>
          </cell>
          <cell r="J187">
            <v>48</v>
          </cell>
          <cell r="K187">
            <v>39</v>
          </cell>
        </row>
        <row r="195">
          <cell r="I195">
            <v>0</v>
          </cell>
          <cell r="J195">
            <v>0</v>
          </cell>
          <cell r="K195">
            <v>0</v>
          </cell>
        </row>
        <row r="201">
          <cell r="I201">
            <v>0</v>
          </cell>
          <cell r="J201">
            <v>0</v>
          </cell>
          <cell r="K201">
            <v>0</v>
          </cell>
        </row>
        <row r="207">
          <cell r="I207">
            <v>0</v>
          </cell>
          <cell r="J207">
            <v>0</v>
          </cell>
          <cell r="K207">
            <v>0</v>
          </cell>
        </row>
        <row r="213">
          <cell r="I213">
            <v>0</v>
          </cell>
          <cell r="J213">
            <v>0</v>
          </cell>
          <cell r="K213">
            <v>0</v>
          </cell>
        </row>
        <row r="236">
          <cell r="I236">
            <v>5</v>
          </cell>
          <cell r="J236">
            <v>0</v>
          </cell>
          <cell r="K236">
            <v>0</v>
          </cell>
        </row>
      </sheetData>
      <sheetData sheetId="26">
        <row r="15">
          <cell r="I15">
            <v>0</v>
          </cell>
          <cell r="J15">
            <v>0</v>
          </cell>
          <cell r="K15">
            <v>0</v>
          </cell>
        </row>
        <row r="21">
          <cell r="I21">
            <v>0</v>
          </cell>
          <cell r="J21">
            <v>0</v>
          </cell>
          <cell r="K21">
            <v>0</v>
          </cell>
        </row>
        <row r="27">
          <cell r="I27">
            <v>0</v>
          </cell>
          <cell r="J27">
            <v>0</v>
          </cell>
          <cell r="K27">
            <v>0</v>
          </cell>
        </row>
        <row r="57">
          <cell r="I57">
            <v>0</v>
          </cell>
          <cell r="J57">
            <v>1</v>
          </cell>
          <cell r="K57">
            <v>1</v>
          </cell>
        </row>
      </sheetData>
      <sheetData sheetId="27">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397">
          <cell r="I397">
            <v>0</v>
          </cell>
          <cell r="J397">
            <v>0</v>
          </cell>
          <cell r="K397">
            <v>0</v>
          </cell>
        </row>
      </sheetData>
      <sheetData sheetId="28">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12">
          <cell r="I412">
            <v>0</v>
          </cell>
          <cell r="J412">
            <v>0</v>
          </cell>
          <cell r="K412">
            <v>0</v>
          </cell>
        </row>
      </sheetData>
      <sheetData sheetId="29">
        <row r="9">
          <cell r="I9">
            <v>0</v>
          </cell>
          <cell r="J9">
            <v>0</v>
          </cell>
          <cell r="K9">
            <v>0</v>
          </cell>
        </row>
        <row r="72">
          <cell r="I72">
            <v>13</v>
          </cell>
          <cell r="J72">
            <v>18</v>
          </cell>
          <cell r="K72">
            <v>21</v>
          </cell>
        </row>
        <row r="80">
          <cell r="I80">
            <v>0</v>
          </cell>
          <cell r="J80">
            <v>0</v>
          </cell>
          <cell r="K80">
            <v>0</v>
          </cell>
        </row>
        <row r="88">
          <cell r="I88">
            <v>0</v>
          </cell>
          <cell r="J88">
            <v>0</v>
          </cell>
          <cell r="K88">
            <v>0</v>
          </cell>
        </row>
        <row r="111">
          <cell r="I111">
            <v>0</v>
          </cell>
          <cell r="J111">
            <v>0</v>
          </cell>
          <cell r="K111">
            <v>0</v>
          </cell>
        </row>
        <row r="120">
          <cell r="I120">
            <v>0</v>
          </cell>
          <cell r="J120">
            <v>0</v>
          </cell>
          <cell r="K120">
            <v>0</v>
          </cell>
        </row>
      </sheetData>
      <sheetData sheetId="30">
        <row r="9">
          <cell r="I9">
            <v>0</v>
          </cell>
          <cell r="J9">
            <v>0</v>
          </cell>
          <cell r="K9">
            <v>0</v>
          </cell>
        </row>
        <row r="19">
          <cell r="I19">
            <v>0</v>
          </cell>
          <cell r="J19">
            <v>1</v>
          </cell>
          <cell r="K19">
            <v>4</v>
          </cell>
        </row>
        <row r="38">
          <cell r="I38">
            <v>2</v>
          </cell>
          <cell r="J38">
            <v>2</v>
          </cell>
          <cell r="K38">
            <v>10</v>
          </cell>
        </row>
        <row r="43">
          <cell r="I43">
            <v>0</v>
          </cell>
          <cell r="J43">
            <v>0</v>
          </cell>
          <cell r="K43">
            <v>0</v>
          </cell>
        </row>
        <row r="48">
          <cell r="I48">
            <v>0</v>
          </cell>
          <cell r="J48">
            <v>0</v>
          </cell>
          <cell r="K48">
            <v>0</v>
          </cell>
        </row>
        <row r="56">
          <cell r="I56">
            <v>0</v>
          </cell>
          <cell r="J56">
            <v>0</v>
          </cell>
          <cell r="K56">
            <v>0</v>
          </cell>
        </row>
        <row r="59">
          <cell r="I59">
            <v>0</v>
          </cell>
          <cell r="J59">
            <v>0</v>
          </cell>
          <cell r="K59">
            <v>0</v>
          </cell>
        </row>
        <row r="112">
          <cell r="I112">
            <v>7</v>
          </cell>
          <cell r="J112">
            <v>6</v>
          </cell>
          <cell r="K112">
            <v>20</v>
          </cell>
        </row>
      </sheetData>
      <sheetData sheetId="31">
        <row r="9">
          <cell r="I9">
            <v>0</v>
          </cell>
          <cell r="J9">
            <v>0</v>
          </cell>
          <cell r="K9">
            <v>0</v>
          </cell>
        </row>
        <row r="14">
          <cell r="I14">
            <v>0</v>
          </cell>
          <cell r="J14">
            <v>0</v>
          </cell>
          <cell r="K14">
            <v>0</v>
          </cell>
        </row>
        <row r="20">
          <cell r="I20">
            <v>0</v>
          </cell>
          <cell r="J20">
            <v>0</v>
          </cell>
          <cell r="K20">
            <v>0</v>
          </cell>
        </row>
        <row r="27">
          <cell r="I27">
            <v>0</v>
          </cell>
          <cell r="J27">
            <v>0</v>
          </cell>
          <cell r="K27">
            <v>0</v>
          </cell>
        </row>
        <row r="32">
          <cell r="I32">
            <v>0</v>
          </cell>
          <cell r="J32">
            <v>0</v>
          </cell>
          <cell r="K32">
            <v>0</v>
          </cell>
        </row>
        <row r="38">
          <cell r="I38">
            <v>0</v>
          </cell>
          <cell r="J38">
            <v>0</v>
          </cell>
          <cell r="K38">
            <v>0</v>
          </cell>
        </row>
        <row r="41">
          <cell r="I41">
            <v>0</v>
          </cell>
          <cell r="J41">
            <v>0</v>
          </cell>
          <cell r="K41">
            <v>0</v>
          </cell>
        </row>
        <row r="59">
          <cell r="I59">
            <v>0</v>
          </cell>
          <cell r="J59">
            <v>1</v>
          </cell>
          <cell r="K59">
            <v>0</v>
          </cell>
        </row>
      </sheetData>
      <sheetData sheetId="32">
        <row r="11">
          <cell r="I11">
            <v>0</v>
          </cell>
          <cell r="J11">
            <v>1</v>
          </cell>
          <cell r="K11">
            <v>3</v>
          </cell>
        </row>
        <row r="30">
          <cell r="I30">
            <v>0</v>
          </cell>
          <cell r="J30">
            <v>0</v>
          </cell>
          <cell r="K30">
            <v>2</v>
          </cell>
        </row>
        <row r="69">
          <cell r="I69">
            <v>16</v>
          </cell>
          <cell r="J69">
            <v>6</v>
          </cell>
          <cell r="K69">
            <v>11</v>
          </cell>
        </row>
        <row r="115">
          <cell r="I115">
            <v>18</v>
          </cell>
          <cell r="J115">
            <v>12</v>
          </cell>
          <cell r="K115">
            <v>13</v>
          </cell>
        </row>
        <row r="120">
          <cell r="I120">
            <v>0</v>
          </cell>
          <cell r="J120">
            <v>0</v>
          </cell>
          <cell r="K120">
            <v>0</v>
          </cell>
        </row>
        <row r="126">
          <cell r="I126">
            <v>0</v>
          </cell>
          <cell r="J126">
            <v>0</v>
          </cell>
          <cell r="K126">
            <v>0</v>
          </cell>
        </row>
        <row r="135">
          <cell r="I135">
            <v>0</v>
          </cell>
          <cell r="J135">
            <v>0</v>
          </cell>
          <cell r="K135">
            <v>0</v>
          </cell>
        </row>
        <row r="205">
          <cell r="I205">
            <v>18</v>
          </cell>
          <cell r="J205">
            <v>11</v>
          </cell>
          <cell r="K205">
            <v>25</v>
          </cell>
        </row>
      </sheetData>
      <sheetData sheetId="33">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205">
          <cell r="I205">
            <v>50</v>
          </cell>
          <cell r="J205">
            <v>49</v>
          </cell>
          <cell r="K205">
            <v>44</v>
          </cell>
        </row>
      </sheetData>
      <sheetData sheetId="34">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72">
          <cell r="I72">
            <v>0</v>
          </cell>
          <cell r="J72">
            <v>0</v>
          </cell>
          <cell r="K72">
            <v>0</v>
          </cell>
        </row>
      </sheetData>
      <sheetData sheetId="35">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60">
          <cell r="I60">
            <v>0</v>
          </cell>
          <cell r="J60">
            <v>0</v>
          </cell>
          <cell r="K60">
            <v>0</v>
          </cell>
        </row>
      </sheetData>
      <sheetData sheetId="36">
        <row r="60">
          <cell r="I60">
            <v>8</v>
          </cell>
          <cell r="J60">
            <v>14</v>
          </cell>
          <cell r="K60">
            <v>20</v>
          </cell>
        </row>
        <row r="111">
          <cell r="I111">
            <v>9</v>
          </cell>
          <cell r="J111">
            <v>12</v>
          </cell>
          <cell r="K111">
            <v>23</v>
          </cell>
        </row>
        <row r="123">
          <cell r="I123">
            <v>3</v>
          </cell>
          <cell r="J123">
            <v>3</v>
          </cell>
          <cell r="K123">
            <v>2</v>
          </cell>
        </row>
        <row r="128">
          <cell r="I128">
            <v>0</v>
          </cell>
          <cell r="J128">
            <v>0</v>
          </cell>
          <cell r="K128">
            <v>0</v>
          </cell>
        </row>
        <row r="134">
          <cell r="I134">
            <v>0</v>
          </cell>
          <cell r="J134">
            <v>0</v>
          </cell>
          <cell r="K134">
            <v>0</v>
          </cell>
        </row>
        <row r="141">
          <cell r="I141">
            <v>0</v>
          </cell>
          <cell r="J141">
            <v>0</v>
          </cell>
          <cell r="K141">
            <v>0</v>
          </cell>
        </row>
        <row r="859">
          <cell r="I859">
            <v>172</v>
          </cell>
          <cell r="J859">
            <v>186</v>
          </cell>
          <cell r="K859">
            <v>347</v>
          </cell>
        </row>
      </sheetData>
      <sheetData sheetId="37">
        <row r="9">
          <cell r="I9">
            <v>0</v>
          </cell>
          <cell r="J9">
            <v>0</v>
          </cell>
          <cell r="K9">
            <v>0</v>
          </cell>
        </row>
        <row r="16">
          <cell r="I16">
            <v>1</v>
          </cell>
          <cell r="J16">
            <v>1</v>
          </cell>
          <cell r="K16">
            <v>1</v>
          </cell>
        </row>
        <row r="26">
          <cell r="I26">
            <v>2</v>
          </cell>
          <cell r="J26">
            <v>3</v>
          </cell>
          <cell r="K26">
            <v>1</v>
          </cell>
        </row>
        <row r="49">
          <cell r="I49">
            <v>8</v>
          </cell>
          <cell r="J49">
            <v>5</v>
          </cell>
          <cell r="K49">
            <v>4</v>
          </cell>
        </row>
        <row r="54">
          <cell r="I54">
            <v>0</v>
          </cell>
          <cell r="J54">
            <v>0</v>
          </cell>
          <cell r="K54">
            <v>0</v>
          </cell>
        </row>
        <row r="60">
          <cell r="I60">
            <v>0</v>
          </cell>
          <cell r="J60">
            <v>0</v>
          </cell>
          <cell r="K60">
            <v>0</v>
          </cell>
        </row>
        <row r="67">
          <cell r="I67">
            <v>0</v>
          </cell>
          <cell r="J67">
            <v>0</v>
          </cell>
          <cell r="K67">
            <v>0</v>
          </cell>
        </row>
        <row r="93">
          <cell r="I93">
            <v>6</v>
          </cell>
          <cell r="J93">
            <v>2</v>
          </cell>
          <cell r="K93">
            <v>4</v>
          </cell>
        </row>
      </sheetData>
      <sheetData sheetId="38">
        <row r="9">
          <cell r="I9">
            <v>0</v>
          </cell>
          <cell r="J9">
            <v>0</v>
          </cell>
          <cell r="K9">
            <v>0</v>
          </cell>
        </row>
        <row r="14">
          <cell r="I14">
            <v>0</v>
          </cell>
          <cell r="J14">
            <v>0</v>
          </cell>
          <cell r="K14">
            <v>0</v>
          </cell>
        </row>
        <row r="24">
          <cell r="I24">
            <v>1</v>
          </cell>
          <cell r="J24">
            <v>0</v>
          </cell>
          <cell r="K24">
            <v>0</v>
          </cell>
        </row>
        <row r="42">
          <cell r="I42">
            <v>2</v>
          </cell>
          <cell r="J42">
            <v>5</v>
          </cell>
          <cell r="K42">
            <v>2</v>
          </cell>
        </row>
        <row r="47">
          <cell r="I47">
            <v>0</v>
          </cell>
          <cell r="J47">
            <v>0</v>
          </cell>
          <cell r="K47">
            <v>0</v>
          </cell>
        </row>
        <row r="53">
          <cell r="I53">
            <v>0</v>
          </cell>
          <cell r="J53">
            <v>0</v>
          </cell>
          <cell r="K53">
            <v>0</v>
          </cell>
        </row>
        <row r="57">
          <cell r="I57">
            <v>0</v>
          </cell>
          <cell r="J57">
            <v>0</v>
          </cell>
          <cell r="K57">
            <v>0</v>
          </cell>
        </row>
        <row r="82">
          <cell r="I82">
            <v>0</v>
          </cell>
          <cell r="J82">
            <v>0</v>
          </cell>
          <cell r="K82">
            <v>0</v>
          </cell>
        </row>
      </sheetData>
      <sheetData sheetId="39">
        <row r="9">
          <cell r="I9">
            <v>0</v>
          </cell>
          <cell r="J9">
            <v>0</v>
          </cell>
          <cell r="K9">
            <v>0</v>
          </cell>
        </row>
        <row r="25">
          <cell r="I25">
            <v>3</v>
          </cell>
          <cell r="J25">
            <v>6</v>
          </cell>
          <cell r="K25">
            <v>3</v>
          </cell>
        </row>
        <row r="49">
          <cell r="I49">
            <v>8</v>
          </cell>
          <cell r="J49">
            <v>4</v>
          </cell>
          <cell r="K49">
            <v>5</v>
          </cell>
        </row>
        <row r="57">
          <cell r="I57">
            <v>0</v>
          </cell>
          <cell r="J57">
            <v>0</v>
          </cell>
          <cell r="K57">
            <v>0</v>
          </cell>
        </row>
        <row r="62">
          <cell r="I62">
            <v>0</v>
          </cell>
          <cell r="J62">
            <v>0</v>
          </cell>
          <cell r="K62">
            <v>0</v>
          </cell>
        </row>
        <row r="68">
          <cell r="I68">
            <v>0</v>
          </cell>
          <cell r="J68">
            <v>0</v>
          </cell>
          <cell r="K68">
            <v>0</v>
          </cell>
        </row>
        <row r="75">
          <cell r="I75">
            <v>0</v>
          </cell>
          <cell r="J75">
            <v>0</v>
          </cell>
          <cell r="K75">
            <v>0</v>
          </cell>
        </row>
        <row r="98">
          <cell r="I98">
            <v>1</v>
          </cell>
          <cell r="J98">
            <v>1</v>
          </cell>
          <cell r="K98">
            <v>1</v>
          </cell>
        </row>
      </sheetData>
      <sheetData sheetId="40">
        <row r="17">
          <cell r="I17">
            <v>1</v>
          </cell>
          <cell r="J17">
            <v>0</v>
          </cell>
          <cell r="K17">
            <v>0</v>
          </cell>
        </row>
        <row r="24">
          <cell r="I24">
            <v>0</v>
          </cell>
          <cell r="J24">
            <v>0</v>
          </cell>
          <cell r="K24">
            <v>0</v>
          </cell>
        </row>
        <row r="32">
          <cell r="I32">
            <v>0</v>
          </cell>
          <cell r="J32">
            <v>0</v>
          </cell>
          <cell r="K32">
            <v>1</v>
          </cell>
        </row>
        <row r="37">
          <cell r="I37">
            <v>0</v>
          </cell>
          <cell r="J37">
            <v>0</v>
          </cell>
          <cell r="K37">
            <v>0</v>
          </cell>
        </row>
        <row r="43">
          <cell r="I43">
            <v>0</v>
          </cell>
          <cell r="J43">
            <v>0</v>
          </cell>
          <cell r="K43">
            <v>0</v>
          </cell>
        </row>
        <row r="50">
          <cell r="I50">
            <v>0</v>
          </cell>
          <cell r="J50">
            <v>0</v>
          </cell>
          <cell r="K50">
            <v>0</v>
          </cell>
        </row>
        <row r="161">
          <cell r="I161">
            <v>17</v>
          </cell>
          <cell r="J161">
            <v>14</v>
          </cell>
          <cell r="K161">
            <v>14</v>
          </cell>
        </row>
      </sheetData>
      <sheetData sheetId="41">
        <row r="38">
          <cell r="I38">
            <v>5</v>
          </cell>
          <cell r="J38">
            <v>7</v>
          </cell>
          <cell r="K38">
            <v>9</v>
          </cell>
        </row>
        <row r="52">
          <cell r="I52">
            <v>0</v>
          </cell>
          <cell r="J52">
            <v>0</v>
          </cell>
          <cell r="K52">
            <v>0</v>
          </cell>
        </row>
        <row r="60">
          <cell r="I60">
            <v>0</v>
          </cell>
          <cell r="J60">
            <v>0</v>
          </cell>
          <cell r="K60">
            <v>0</v>
          </cell>
        </row>
        <row r="65">
          <cell r="I65">
            <v>0</v>
          </cell>
          <cell r="J65">
            <v>0</v>
          </cell>
          <cell r="K65">
            <v>0</v>
          </cell>
        </row>
        <row r="71">
          <cell r="I71">
            <v>0</v>
          </cell>
          <cell r="J71">
            <v>0</v>
          </cell>
          <cell r="K71">
            <v>0</v>
          </cell>
        </row>
        <row r="78">
          <cell r="I78">
            <v>0</v>
          </cell>
          <cell r="J78">
            <v>0</v>
          </cell>
          <cell r="K78">
            <v>0</v>
          </cell>
        </row>
        <row r="100">
          <cell r="I100">
            <v>0</v>
          </cell>
          <cell r="J100">
            <v>0</v>
          </cell>
          <cell r="K100">
            <v>0</v>
          </cell>
        </row>
      </sheetData>
      <sheetData sheetId="42">
        <row r="9">
          <cell r="I9">
            <v>1</v>
          </cell>
          <cell r="J9">
            <v>0</v>
          </cell>
          <cell r="K9">
            <v>0</v>
          </cell>
        </row>
        <row r="18">
          <cell r="I18">
            <v>0</v>
          </cell>
          <cell r="J18">
            <v>3</v>
          </cell>
          <cell r="K18">
            <v>3</v>
          </cell>
        </row>
        <row r="34">
          <cell r="I34">
            <v>2</v>
          </cell>
          <cell r="J34">
            <v>0</v>
          </cell>
          <cell r="K34">
            <v>0</v>
          </cell>
        </row>
        <row r="42">
          <cell r="I42">
            <v>0</v>
          </cell>
          <cell r="J42">
            <v>0</v>
          </cell>
          <cell r="K42">
            <v>0</v>
          </cell>
        </row>
        <row r="47">
          <cell r="I47">
            <v>0</v>
          </cell>
          <cell r="J47">
            <v>0</v>
          </cell>
          <cell r="K47">
            <v>0</v>
          </cell>
        </row>
        <row r="53">
          <cell r="I53">
            <v>0</v>
          </cell>
          <cell r="J53">
            <v>0</v>
          </cell>
          <cell r="K53">
            <v>0</v>
          </cell>
        </row>
        <row r="56">
          <cell r="I56">
            <v>0</v>
          </cell>
          <cell r="J56">
            <v>0</v>
          </cell>
          <cell r="K56">
            <v>0</v>
          </cell>
        </row>
        <row r="106">
          <cell r="I106">
            <v>17</v>
          </cell>
          <cell r="J106">
            <v>9</v>
          </cell>
          <cell r="K106">
            <v>8</v>
          </cell>
        </row>
      </sheetData>
      <sheetData sheetId="43">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97">
          <cell r="I97">
            <v>0</v>
          </cell>
          <cell r="J97">
            <v>0</v>
          </cell>
          <cell r="K97">
            <v>0</v>
          </cell>
        </row>
      </sheetData>
      <sheetData sheetId="44">
        <row r="16">
          <cell r="I16">
            <v>0</v>
          </cell>
          <cell r="J16">
            <v>0</v>
          </cell>
          <cell r="K16">
            <v>0</v>
          </cell>
        </row>
        <row r="24">
          <cell r="I24">
            <v>0</v>
          </cell>
          <cell r="J24">
            <v>0</v>
          </cell>
          <cell r="K24">
            <v>0</v>
          </cell>
        </row>
        <row r="75">
          <cell r="I75">
            <v>20</v>
          </cell>
          <cell r="J75">
            <v>7</v>
          </cell>
          <cell r="K75">
            <v>13</v>
          </cell>
        </row>
        <row r="141">
          <cell r="I141">
            <v>3</v>
          </cell>
          <cell r="J141">
            <v>3</v>
          </cell>
          <cell r="K141">
            <v>1</v>
          </cell>
        </row>
      </sheetData>
      <sheetData sheetId="45">
        <row r="17">
          <cell r="I17">
            <v>0</v>
          </cell>
          <cell r="J17">
            <v>0</v>
          </cell>
          <cell r="K17">
            <v>0</v>
          </cell>
        </row>
        <row r="25">
          <cell r="I25">
            <v>0</v>
          </cell>
          <cell r="J25">
            <v>0</v>
          </cell>
          <cell r="K25">
            <v>0</v>
          </cell>
        </row>
        <row r="33">
          <cell r="I33">
            <v>0</v>
          </cell>
          <cell r="J33">
            <v>0</v>
          </cell>
          <cell r="K33">
            <v>0</v>
          </cell>
        </row>
        <row r="84">
          <cell r="I84">
            <v>6</v>
          </cell>
          <cell r="J84">
            <v>4</v>
          </cell>
          <cell r="K84">
            <v>1</v>
          </cell>
        </row>
      </sheetData>
      <sheetData sheetId="46">
        <row r="9">
          <cell r="I9">
            <v>0</v>
          </cell>
          <cell r="J9">
            <v>0</v>
          </cell>
          <cell r="K9">
            <v>0</v>
          </cell>
        </row>
        <row r="61">
          <cell r="I61">
            <v>8</v>
          </cell>
          <cell r="J61">
            <v>10</v>
          </cell>
          <cell r="K61">
            <v>23</v>
          </cell>
        </row>
        <row r="80">
          <cell r="I80">
            <v>6</v>
          </cell>
          <cell r="J80">
            <v>5</v>
          </cell>
          <cell r="K80">
            <v>2</v>
          </cell>
        </row>
        <row r="88">
          <cell r="I88">
            <v>0</v>
          </cell>
          <cell r="J88">
            <v>0</v>
          </cell>
          <cell r="K88">
            <v>0</v>
          </cell>
        </row>
        <row r="195">
          <cell r="I195">
            <v>18</v>
          </cell>
          <cell r="J195">
            <v>29</v>
          </cell>
          <cell r="K195">
            <v>19</v>
          </cell>
        </row>
      </sheetData>
      <sheetData sheetId="47">
        <row r="98">
          <cell r="I98">
            <v>0</v>
          </cell>
          <cell r="J98">
            <v>0</v>
          </cell>
          <cell r="K98">
            <v>0</v>
          </cell>
        </row>
        <row r="103">
          <cell r="I103">
            <v>0</v>
          </cell>
          <cell r="J103">
            <v>0</v>
          </cell>
          <cell r="K103">
            <v>0</v>
          </cell>
        </row>
        <row r="150">
          <cell r="I150">
            <v>0</v>
          </cell>
          <cell r="J150">
            <v>0</v>
          </cell>
          <cell r="K150">
            <v>0</v>
          </cell>
        </row>
        <row r="370">
          <cell r="I370">
            <v>0</v>
          </cell>
          <cell r="J370">
            <v>0</v>
          </cell>
          <cell r="K370">
            <v>0</v>
          </cell>
        </row>
      </sheetData>
      <sheetData sheetId="48">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49">
        <row r="9">
          <cell r="I9">
            <v>0</v>
          </cell>
          <cell r="J9">
            <v>0</v>
          </cell>
          <cell r="K9">
            <v>0</v>
          </cell>
        </row>
        <row r="17">
          <cell r="I17">
            <v>0</v>
          </cell>
          <cell r="J17">
            <v>1</v>
          </cell>
          <cell r="K17">
            <v>0</v>
          </cell>
        </row>
        <row r="31">
          <cell r="I31">
            <v>4</v>
          </cell>
          <cell r="J31">
            <v>1</v>
          </cell>
          <cell r="K31">
            <v>2</v>
          </cell>
        </row>
        <row r="38">
          <cell r="I38">
            <v>0</v>
          </cell>
          <cell r="J38">
            <v>0</v>
          </cell>
          <cell r="K38">
            <v>0</v>
          </cell>
        </row>
        <row r="97">
          <cell r="I97">
            <v>9</v>
          </cell>
          <cell r="J97">
            <v>5</v>
          </cell>
          <cell r="K97">
            <v>5</v>
          </cell>
        </row>
      </sheetData>
      <sheetData sheetId="50">
        <row r="27">
          <cell r="I27">
            <v>5</v>
          </cell>
          <cell r="J27">
            <v>1</v>
          </cell>
          <cell r="K27">
            <v>3</v>
          </cell>
        </row>
        <row r="45">
          <cell r="I45">
            <v>0</v>
          </cell>
          <cell r="J45">
            <v>0</v>
          </cell>
          <cell r="K45">
            <v>0</v>
          </cell>
        </row>
        <row r="53">
          <cell r="I53">
            <v>0</v>
          </cell>
          <cell r="J53">
            <v>0</v>
          </cell>
          <cell r="K53">
            <v>0</v>
          </cell>
        </row>
        <row r="104">
          <cell r="I104">
            <v>2</v>
          </cell>
          <cell r="J104">
            <v>2</v>
          </cell>
          <cell r="K104">
            <v>2</v>
          </cell>
        </row>
      </sheetData>
      <sheetData sheetId="51">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52">
        <row r="8">
          <cell r="I8">
            <v>0</v>
          </cell>
          <cell r="J8">
            <v>0</v>
          </cell>
          <cell r="K8">
            <v>2</v>
          </cell>
        </row>
        <row r="13">
          <cell r="I13">
            <v>0</v>
          </cell>
          <cell r="J13">
            <v>1</v>
          </cell>
          <cell r="K13">
            <v>1</v>
          </cell>
        </row>
        <row r="36">
          <cell r="I36">
            <v>3</v>
          </cell>
          <cell r="J36">
            <v>4</v>
          </cell>
          <cell r="K36">
            <v>6</v>
          </cell>
        </row>
        <row r="123">
          <cell r="I123">
            <v>17</v>
          </cell>
          <cell r="J123">
            <v>22</v>
          </cell>
          <cell r="K123">
            <v>41</v>
          </cell>
        </row>
        <row r="136">
          <cell r="I136">
            <v>0</v>
          </cell>
          <cell r="J136">
            <v>0</v>
          </cell>
          <cell r="K136">
            <v>0</v>
          </cell>
        </row>
        <row r="141">
          <cell r="I141">
            <v>0</v>
          </cell>
          <cell r="J141">
            <v>0</v>
          </cell>
          <cell r="K141">
            <v>0</v>
          </cell>
        </row>
        <row r="147">
          <cell r="I147">
            <v>0</v>
          </cell>
          <cell r="J147">
            <v>0</v>
          </cell>
          <cell r="K147">
            <v>0</v>
          </cell>
        </row>
        <row r="155">
          <cell r="I155">
            <v>0</v>
          </cell>
          <cell r="J155">
            <v>0</v>
          </cell>
          <cell r="K155">
            <v>0</v>
          </cell>
        </row>
        <row r="681">
          <cell r="I681">
            <v>143</v>
          </cell>
          <cell r="J681">
            <v>130</v>
          </cell>
          <cell r="K681">
            <v>241</v>
          </cell>
        </row>
      </sheetData>
      <sheetData sheetId="53">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270">
          <cell r="I270">
            <v>93</v>
          </cell>
          <cell r="J270">
            <v>97</v>
          </cell>
          <cell r="K270">
            <v>73</v>
          </cell>
        </row>
      </sheetData>
      <sheetData sheetId="54">
        <row r="17">
          <cell r="I17">
            <v>0</v>
          </cell>
          <cell r="J17">
            <v>0</v>
          </cell>
          <cell r="K17">
            <v>0</v>
          </cell>
        </row>
        <row r="25">
          <cell r="I25">
            <v>0</v>
          </cell>
          <cell r="J25">
            <v>0</v>
          </cell>
          <cell r="K25">
            <v>0</v>
          </cell>
        </row>
        <row r="33">
          <cell r="I33">
            <v>2</v>
          </cell>
          <cell r="J33">
            <v>2</v>
          </cell>
          <cell r="K33">
            <v>0</v>
          </cell>
        </row>
        <row r="38">
          <cell r="I38">
            <v>0</v>
          </cell>
          <cell r="J38">
            <v>0</v>
          </cell>
          <cell r="K38">
            <v>0</v>
          </cell>
        </row>
        <row r="44">
          <cell r="I44">
            <v>0</v>
          </cell>
          <cell r="J44">
            <v>0</v>
          </cell>
          <cell r="K44">
            <v>0</v>
          </cell>
        </row>
        <row r="51">
          <cell r="I51">
            <v>0</v>
          </cell>
          <cell r="J51">
            <v>0</v>
          </cell>
          <cell r="K51">
            <v>0</v>
          </cell>
        </row>
        <row r="75">
          <cell r="I75">
            <v>0</v>
          </cell>
          <cell r="J75">
            <v>0</v>
          </cell>
          <cell r="K75">
            <v>0</v>
          </cell>
        </row>
      </sheetData>
      <sheetData sheetId="55">
        <row r="20">
          <cell r="I20">
            <v>0</v>
          </cell>
          <cell r="J20">
            <v>0</v>
          </cell>
          <cell r="K20">
            <v>0</v>
          </cell>
        </row>
        <row r="58">
          <cell r="I58">
            <v>0</v>
          </cell>
          <cell r="J58">
            <v>0</v>
          </cell>
          <cell r="K58">
            <v>0</v>
          </cell>
        </row>
        <row r="75">
          <cell r="I75">
            <v>0</v>
          </cell>
          <cell r="J75">
            <v>0</v>
          </cell>
          <cell r="K75">
            <v>0</v>
          </cell>
        </row>
        <row r="120">
          <cell r="I120">
            <v>0</v>
          </cell>
          <cell r="J120">
            <v>0</v>
          </cell>
          <cell r="K120">
            <v>0</v>
          </cell>
        </row>
      </sheetData>
      <sheetData sheetId="56">
        <row r="8">
          <cell r="I8">
            <v>0</v>
          </cell>
          <cell r="J8">
            <v>0</v>
          </cell>
          <cell r="K8">
            <v>0</v>
          </cell>
        </row>
        <row r="52">
          <cell r="I52">
            <v>1</v>
          </cell>
          <cell r="J52">
            <v>0</v>
          </cell>
          <cell r="K52">
            <v>1</v>
          </cell>
        </row>
        <row r="130">
          <cell r="I130">
            <v>0</v>
          </cell>
          <cell r="J130">
            <v>1</v>
          </cell>
          <cell r="K130">
            <v>1</v>
          </cell>
        </row>
        <row r="213">
          <cell r="I213">
            <v>2</v>
          </cell>
          <cell r="J213">
            <v>3</v>
          </cell>
          <cell r="K213">
            <v>2</v>
          </cell>
        </row>
        <row r="260">
          <cell r="I260">
            <v>0</v>
          </cell>
          <cell r="J260">
            <v>0</v>
          </cell>
          <cell r="K260">
            <v>0</v>
          </cell>
        </row>
        <row r="307">
          <cell r="I307">
            <v>0</v>
          </cell>
          <cell r="J307">
            <v>0</v>
          </cell>
          <cell r="K307">
            <v>0</v>
          </cell>
        </row>
        <row r="354">
          <cell r="I354">
            <v>0</v>
          </cell>
          <cell r="J354">
            <v>0</v>
          </cell>
          <cell r="K354">
            <v>0</v>
          </cell>
        </row>
        <row r="619">
          <cell r="I619">
            <v>5</v>
          </cell>
          <cell r="J619">
            <v>2</v>
          </cell>
          <cell r="K619">
            <v>4</v>
          </cell>
        </row>
      </sheetData>
      <sheetData sheetId="57">
        <row r="94">
          <cell r="I94">
            <v>24</v>
          </cell>
          <cell r="J94">
            <v>22</v>
          </cell>
          <cell r="K94">
            <v>32</v>
          </cell>
        </row>
        <row r="111">
          <cell r="I111">
            <v>0</v>
          </cell>
          <cell r="J111">
            <v>0</v>
          </cell>
          <cell r="K111">
            <v>0</v>
          </cell>
        </row>
        <row r="119">
          <cell r="I119">
            <v>0</v>
          </cell>
          <cell r="J119">
            <v>0</v>
          </cell>
          <cell r="K119">
            <v>0</v>
          </cell>
        </row>
        <row r="156">
          <cell r="I156">
            <v>0</v>
          </cell>
          <cell r="J156">
            <v>0</v>
          </cell>
          <cell r="K156">
            <v>0</v>
          </cell>
        </row>
      </sheetData>
      <sheetData sheetId="58">
        <row r="18">
          <cell r="I18">
            <v>0</v>
          </cell>
          <cell r="J18">
            <v>0</v>
          </cell>
          <cell r="K18">
            <v>0</v>
          </cell>
        </row>
        <row r="44">
          <cell r="I44">
            <v>0</v>
          </cell>
          <cell r="J44">
            <v>0</v>
          </cell>
          <cell r="K44">
            <v>0</v>
          </cell>
        </row>
        <row r="51">
          <cell r="I51">
            <v>0</v>
          </cell>
          <cell r="J51">
            <v>0</v>
          </cell>
          <cell r="K51">
            <v>0</v>
          </cell>
        </row>
        <row r="93">
          <cell r="I93">
            <v>0</v>
          </cell>
          <cell r="J93">
            <v>0</v>
          </cell>
          <cell r="K93">
            <v>0</v>
          </cell>
        </row>
      </sheetData>
      <sheetData sheetId="59">
        <row r="9">
          <cell r="I9">
            <v>0</v>
          </cell>
          <cell r="J9">
            <v>0</v>
          </cell>
          <cell r="K9">
            <v>0</v>
          </cell>
        </row>
        <row r="23">
          <cell r="I23">
            <v>4</v>
          </cell>
          <cell r="J23">
            <v>3</v>
          </cell>
          <cell r="K23">
            <v>3</v>
          </cell>
        </row>
        <row r="31">
          <cell r="I31">
            <v>0</v>
          </cell>
          <cell r="J31">
            <v>1</v>
          </cell>
          <cell r="K31">
            <v>1</v>
          </cell>
        </row>
        <row r="39">
          <cell r="I39">
            <v>0</v>
          </cell>
          <cell r="J39">
            <v>0</v>
          </cell>
          <cell r="K39">
            <v>0</v>
          </cell>
        </row>
        <row r="44">
          <cell r="I44">
            <v>0</v>
          </cell>
          <cell r="J44">
            <v>0</v>
          </cell>
          <cell r="K44">
            <v>0</v>
          </cell>
        </row>
        <row r="50">
          <cell r="I50">
            <v>0</v>
          </cell>
          <cell r="J50">
            <v>0</v>
          </cell>
          <cell r="K50">
            <v>0</v>
          </cell>
        </row>
        <row r="57">
          <cell r="I57">
            <v>0</v>
          </cell>
          <cell r="J57">
            <v>0</v>
          </cell>
          <cell r="K57">
            <v>0</v>
          </cell>
        </row>
        <row r="73">
          <cell r="I73">
            <v>2</v>
          </cell>
          <cell r="J73">
            <v>2</v>
          </cell>
          <cell r="K73">
            <v>1</v>
          </cell>
        </row>
      </sheetData>
      <sheetData sheetId="60">
        <row r="9">
          <cell r="I9">
            <v>0</v>
          </cell>
          <cell r="J9">
            <v>0</v>
          </cell>
          <cell r="K9">
            <v>0</v>
          </cell>
        </row>
        <row r="21">
          <cell r="I21">
            <v>0</v>
          </cell>
          <cell r="J21">
            <v>0</v>
          </cell>
          <cell r="K21">
            <v>0</v>
          </cell>
        </row>
        <row r="48">
          <cell r="I48">
            <v>8</v>
          </cell>
          <cell r="J48">
            <v>6</v>
          </cell>
          <cell r="K48">
            <v>4</v>
          </cell>
        </row>
        <row r="81">
          <cell r="I81">
            <v>9</v>
          </cell>
          <cell r="J81">
            <v>8</v>
          </cell>
          <cell r="K81">
            <v>6</v>
          </cell>
        </row>
        <row r="86">
          <cell r="I86">
            <v>0</v>
          </cell>
          <cell r="J86">
            <v>0</v>
          </cell>
          <cell r="K86">
            <v>0</v>
          </cell>
        </row>
        <row r="99">
          <cell r="I99">
            <v>0</v>
          </cell>
          <cell r="J99">
            <v>0</v>
          </cell>
          <cell r="K99">
            <v>0</v>
          </cell>
        </row>
        <row r="109">
          <cell r="I109">
            <v>0</v>
          </cell>
          <cell r="J109">
            <v>0</v>
          </cell>
          <cell r="K109">
            <v>0</v>
          </cell>
        </row>
        <row r="409">
          <cell r="I409">
            <v>105</v>
          </cell>
          <cell r="J409">
            <v>84</v>
          </cell>
          <cell r="K409">
            <v>93</v>
          </cell>
        </row>
      </sheetData>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E-SPOR"/>
      <sheetName val="FUTBOL"/>
      <sheetName val="GELENEKSEL SPOR DALLARI"/>
      <sheetName val="GELENEKSEL TÜRK GÜREŞİ"/>
      <sheetName val="GELENEKSEL TÜRK OKÇULUK"/>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AYKAY"/>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FTİNG"/>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9">
          <cell r="I19">
            <v>0</v>
          </cell>
          <cell r="J19">
            <v>0</v>
          </cell>
          <cell r="K19">
            <v>0</v>
          </cell>
        </row>
        <row r="32">
          <cell r="I32">
            <v>0</v>
          </cell>
          <cell r="J32">
            <v>6</v>
          </cell>
          <cell r="K32">
            <v>2</v>
          </cell>
        </row>
        <row r="40">
          <cell r="I40">
            <v>0</v>
          </cell>
          <cell r="J40">
            <v>0</v>
          </cell>
          <cell r="K40">
            <v>0</v>
          </cell>
        </row>
        <row r="50">
          <cell r="I50">
            <v>2</v>
          </cell>
          <cell r="J50">
            <v>2</v>
          </cell>
          <cell r="K50">
            <v>2</v>
          </cell>
        </row>
        <row r="56">
          <cell r="I56">
            <v>0</v>
          </cell>
          <cell r="J56">
            <v>0</v>
          </cell>
          <cell r="K56">
            <v>0</v>
          </cell>
        </row>
        <row r="62">
          <cell r="I62">
            <v>1</v>
          </cell>
          <cell r="J62">
            <v>1</v>
          </cell>
          <cell r="K62">
            <v>0</v>
          </cell>
        </row>
        <row r="91">
          <cell r="I91">
            <v>3</v>
          </cell>
          <cell r="J91">
            <v>4</v>
          </cell>
          <cell r="K91">
            <v>3</v>
          </cell>
        </row>
      </sheetData>
      <sheetData sheetId="1">
        <row r="9">
          <cell r="I9">
            <v>0</v>
          </cell>
          <cell r="J9">
            <v>0</v>
          </cell>
          <cell r="K9">
            <v>0</v>
          </cell>
        </row>
        <row r="18">
          <cell r="I18">
            <v>2</v>
          </cell>
          <cell r="J18">
            <v>1</v>
          </cell>
          <cell r="K18">
            <v>1</v>
          </cell>
        </row>
        <row r="34">
          <cell r="I34">
            <v>2</v>
          </cell>
          <cell r="J34">
            <v>3</v>
          </cell>
          <cell r="K34">
            <v>3</v>
          </cell>
        </row>
        <row r="175">
          <cell r="I175">
            <v>53</v>
          </cell>
          <cell r="J175">
            <v>42</v>
          </cell>
          <cell r="K175">
            <v>42</v>
          </cell>
        </row>
        <row r="212">
          <cell r="I212">
            <v>13</v>
          </cell>
          <cell r="J212">
            <v>10</v>
          </cell>
          <cell r="K212">
            <v>6</v>
          </cell>
        </row>
        <row r="224">
          <cell r="I224">
            <v>2</v>
          </cell>
          <cell r="J224">
            <v>1</v>
          </cell>
          <cell r="K224">
            <v>1</v>
          </cell>
        </row>
        <row r="250">
          <cell r="I250">
            <v>7</v>
          </cell>
          <cell r="J250">
            <v>5</v>
          </cell>
          <cell r="K250">
            <v>3</v>
          </cell>
        </row>
        <row r="323">
          <cell r="I323">
            <v>21</v>
          </cell>
          <cell r="J323">
            <v>21</v>
          </cell>
          <cell r="K323">
            <v>18</v>
          </cell>
        </row>
      </sheetData>
      <sheetData sheetId="2">
        <row r="9">
          <cell r="I9">
            <v>0</v>
          </cell>
          <cell r="J9">
            <v>0</v>
          </cell>
          <cell r="K9">
            <v>0</v>
          </cell>
        </row>
        <row r="15">
          <cell r="I15">
            <v>0</v>
          </cell>
          <cell r="J15">
            <v>0</v>
          </cell>
          <cell r="K15">
            <v>0</v>
          </cell>
        </row>
        <row r="25">
          <cell r="I25">
            <v>1</v>
          </cell>
          <cell r="J25">
            <v>1</v>
          </cell>
          <cell r="K25">
            <v>2</v>
          </cell>
        </row>
        <row r="34">
          <cell r="I34">
            <v>0</v>
          </cell>
          <cell r="J34">
            <v>0</v>
          </cell>
          <cell r="K34">
            <v>0</v>
          </cell>
        </row>
        <row r="39">
          <cell r="I39">
            <v>0</v>
          </cell>
          <cell r="J39">
            <v>0</v>
          </cell>
          <cell r="K39">
            <v>0</v>
          </cell>
        </row>
        <row r="45">
          <cell r="I45">
            <v>1</v>
          </cell>
          <cell r="J45">
            <v>1</v>
          </cell>
          <cell r="K45">
            <v>0</v>
          </cell>
        </row>
        <row r="53">
          <cell r="I53">
            <v>2</v>
          </cell>
          <cell r="J53">
            <v>0</v>
          </cell>
          <cell r="K53">
            <v>2</v>
          </cell>
        </row>
        <row r="89">
          <cell r="I89">
            <v>7</v>
          </cell>
          <cell r="J89">
            <v>3</v>
          </cell>
          <cell r="K89">
            <v>8</v>
          </cell>
        </row>
      </sheetData>
      <sheetData sheetId="3">
        <row r="9">
          <cell r="I9">
            <v>0</v>
          </cell>
          <cell r="J9">
            <v>0</v>
          </cell>
          <cell r="K9">
            <v>0</v>
          </cell>
        </row>
        <row r="15">
          <cell r="I15">
            <v>0</v>
          </cell>
          <cell r="J15">
            <v>0</v>
          </cell>
          <cell r="K15">
            <v>0</v>
          </cell>
        </row>
        <row r="30">
          <cell r="I30">
            <v>1</v>
          </cell>
          <cell r="J30">
            <v>1</v>
          </cell>
          <cell r="K30">
            <v>0</v>
          </cell>
        </row>
        <row r="37">
          <cell r="I37">
            <v>0</v>
          </cell>
          <cell r="J37">
            <v>0</v>
          </cell>
          <cell r="K37">
            <v>0</v>
          </cell>
        </row>
        <row r="42">
          <cell r="I42">
            <v>0</v>
          </cell>
          <cell r="J42">
            <v>0</v>
          </cell>
          <cell r="K42">
            <v>1</v>
          </cell>
        </row>
        <row r="45">
          <cell r="I45">
            <v>0</v>
          </cell>
          <cell r="J45">
            <v>0</v>
          </cell>
          <cell r="K45">
            <v>0</v>
          </cell>
        </row>
        <row r="50">
          <cell r="I50">
            <v>0</v>
          </cell>
          <cell r="J50">
            <v>0</v>
          </cell>
          <cell r="K50">
            <v>0</v>
          </cell>
        </row>
        <row r="112">
          <cell r="I112">
            <v>1</v>
          </cell>
          <cell r="J112">
            <v>4</v>
          </cell>
          <cell r="K112">
            <v>1</v>
          </cell>
        </row>
      </sheetData>
      <sheetData sheetId="4">
        <row r="10">
          <cell r="I10">
            <v>0</v>
          </cell>
          <cell r="J10">
            <v>0</v>
          </cell>
          <cell r="K10">
            <v>0</v>
          </cell>
        </row>
        <row r="65">
          <cell r="I65">
            <v>12</v>
          </cell>
          <cell r="J65">
            <v>16.5</v>
          </cell>
          <cell r="K65">
            <v>17</v>
          </cell>
        </row>
        <row r="166">
          <cell r="I166">
            <v>33</v>
          </cell>
          <cell r="J166">
            <v>31</v>
          </cell>
          <cell r="K166">
            <v>19</v>
          </cell>
        </row>
        <row r="173">
          <cell r="I173">
            <v>0</v>
          </cell>
          <cell r="J173">
            <v>0</v>
          </cell>
          <cell r="K173">
            <v>0</v>
          </cell>
        </row>
        <row r="234">
          <cell r="I234">
            <v>26</v>
          </cell>
          <cell r="J234">
            <v>19</v>
          </cell>
          <cell r="K234">
            <v>12</v>
          </cell>
        </row>
        <row r="240">
          <cell r="I240">
            <v>0</v>
          </cell>
          <cell r="J240">
            <v>0</v>
          </cell>
          <cell r="K240">
            <v>0</v>
          </cell>
        </row>
        <row r="246">
          <cell r="I246">
            <v>0</v>
          </cell>
          <cell r="J246">
            <v>0</v>
          </cell>
          <cell r="K246">
            <v>0</v>
          </cell>
        </row>
        <row r="419">
          <cell r="I419">
            <v>46.5</v>
          </cell>
          <cell r="J419">
            <v>41.5</v>
          </cell>
          <cell r="K419">
            <v>38</v>
          </cell>
        </row>
      </sheetData>
      <sheetData sheetId="5">
        <row r="22">
          <cell r="I22">
            <v>3</v>
          </cell>
          <cell r="J22">
            <v>0</v>
          </cell>
          <cell r="K22">
            <v>1</v>
          </cell>
        </row>
        <row r="41">
          <cell r="I41">
            <v>3</v>
          </cell>
          <cell r="J41">
            <v>1</v>
          </cell>
          <cell r="K41">
            <v>5</v>
          </cell>
        </row>
        <row r="49">
          <cell r="I49">
            <v>0</v>
          </cell>
          <cell r="J49">
            <v>0</v>
          </cell>
          <cell r="K49">
            <v>0</v>
          </cell>
        </row>
        <row r="89">
          <cell r="I89">
            <v>2</v>
          </cell>
          <cell r="J89">
            <v>0</v>
          </cell>
          <cell r="K89">
            <v>4</v>
          </cell>
        </row>
      </sheetData>
      <sheetData sheetId="6">
        <row r="9">
          <cell r="I9">
            <v>0</v>
          </cell>
          <cell r="J9">
            <v>0</v>
          </cell>
          <cell r="K9">
            <v>0</v>
          </cell>
        </row>
        <row r="17">
          <cell r="I17">
            <v>0</v>
          </cell>
          <cell r="J17">
            <v>0</v>
          </cell>
          <cell r="K17">
            <v>0</v>
          </cell>
        </row>
        <row r="25">
          <cell r="I25">
            <v>0</v>
          </cell>
          <cell r="J25">
            <v>0</v>
          </cell>
          <cell r="K25">
            <v>0</v>
          </cell>
        </row>
        <row r="58">
          <cell r="I58">
            <v>8</v>
          </cell>
          <cell r="J58">
            <v>7</v>
          </cell>
          <cell r="K58">
            <v>3</v>
          </cell>
        </row>
        <row r="63">
          <cell r="I63">
            <v>0</v>
          </cell>
          <cell r="J63">
            <v>0</v>
          </cell>
          <cell r="K63">
            <v>0</v>
          </cell>
        </row>
        <row r="69">
          <cell r="I69">
            <v>0</v>
          </cell>
          <cell r="J69">
            <v>0</v>
          </cell>
          <cell r="K69">
            <v>0</v>
          </cell>
        </row>
        <row r="74">
          <cell r="I74">
            <v>0</v>
          </cell>
          <cell r="J74">
            <v>0</v>
          </cell>
          <cell r="K74">
            <v>1</v>
          </cell>
        </row>
        <row r="332">
          <cell r="I332">
            <v>81</v>
          </cell>
          <cell r="J332">
            <v>59</v>
          </cell>
          <cell r="K332">
            <v>52</v>
          </cell>
        </row>
      </sheetData>
      <sheetData sheetId="7">
        <row r="9">
          <cell r="I9">
            <v>0</v>
          </cell>
          <cell r="J9">
            <v>0</v>
          </cell>
          <cell r="K9">
            <v>0</v>
          </cell>
        </row>
        <row r="15">
          <cell r="I15">
            <v>0</v>
          </cell>
          <cell r="J15">
            <v>0</v>
          </cell>
          <cell r="K15">
            <v>0</v>
          </cell>
        </row>
        <row r="25">
          <cell r="I25">
            <v>0</v>
          </cell>
          <cell r="J25">
            <v>0</v>
          </cell>
          <cell r="K25">
            <v>0</v>
          </cell>
        </row>
        <row r="37">
          <cell r="I37">
            <v>0</v>
          </cell>
          <cell r="J37">
            <v>0</v>
          </cell>
          <cell r="K37">
            <v>1</v>
          </cell>
        </row>
        <row r="42">
          <cell r="I42">
            <v>0</v>
          </cell>
          <cell r="J42">
            <v>0</v>
          </cell>
          <cell r="K42">
            <v>0</v>
          </cell>
        </row>
        <row r="48">
          <cell r="I48">
            <v>0</v>
          </cell>
          <cell r="J48">
            <v>0</v>
          </cell>
          <cell r="K48">
            <v>0</v>
          </cell>
        </row>
        <row r="55">
          <cell r="I55">
            <v>0</v>
          </cell>
          <cell r="J55">
            <v>0</v>
          </cell>
          <cell r="K55">
            <v>0</v>
          </cell>
        </row>
        <row r="157">
          <cell r="I157">
            <v>15</v>
          </cell>
          <cell r="J157">
            <v>20</v>
          </cell>
          <cell r="K157">
            <v>21</v>
          </cell>
        </row>
      </sheetData>
      <sheetData sheetId="8">
        <row r="9">
          <cell r="I9">
            <v>0</v>
          </cell>
          <cell r="J9">
            <v>0</v>
          </cell>
          <cell r="K9">
            <v>0</v>
          </cell>
        </row>
        <row r="22">
          <cell r="I22">
            <v>2</v>
          </cell>
          <cell r="J22">
            <v>0</v>
          </cell>
          <cell r="K22">
            <v>2</v>
          </cell>
        </row>
        <row r="44">
          <cell r="I44">
            <v>6</v>
          </cell>
          <cell r="J44">
            <v>4</v>
          </cell>
          <cell r="K44">
            <v>4</v>
          </cell>
        </row>
        <row r="51">
          <cell r="I51">
            <v>0</v>
          </cell>
          <cell r="J51">
            <v>0</v>
          </cell>
          <cell r="K51">
            <v>0</v>
          </cell>
        </row>
        <row r="67">
          <cell r="I67">
            <v>4</v>
          </cell>
          <cell r="J67">
            <v>5</v>
          </cell>
          <cell r="K67">
            <v>1</v>
          </cell>
        </row>
        <row r="73">
          <cell r="I73">
            <v>0</v>
          </cell>
          <cell r="J73">
            <v>0</v>
          </cell>
          <cell r="K73">
            <v>0</v>
          </cell>
        </row>
        <row r="85">
          <cell r="I85">
            <v>4</v>
          </cell>
          <cell r="J85">
            <v>1</v>
          </cell>
          <cell r="K85">
            <v>1</v>
          </cell>
        </row>
        <row r="126">
          <cell r="I126">
            <v>9</v>
          </cell>
          <cell r="J126">
            <v>9</v>
          </cell>
          <cell r="K126">
            <v>10</v>
          </cell>
        </row>
      </sheetData>
      <sheetData sheetId="9">
        <row r="9">
          <cell r="I9">
            <v>0</v>
          </cell>
          <cell r="J9">
            <v>0</v>
          </cell>
          <cell r="K9">
            <v>0</v>
          </cell>
        </row>
        <row r="28">
          <cell r="I28">
            <v>5</v>
          </cell>
          <cell r="J28">
            <v>0</v>
          </cell>
          <cell r="K28">
            <v>3</v>
          </cell>
        </row>
        <row r="80">
          <cell r="I80">
            <v>12</v>
          </cell>
          <cell r="J80">
            <v>5</v>
          </cell>
          <cell r="K80">
            <v>23</v>
          </cell>
        </row>
        <row r="99">
          <cell r="I99">
            <v>0</v>
          </cell>
          <cell r="J99">
            <v>0</v>
          </cell>
          <cell r="K99">
            <v>0</v>
          </cell>
        </row>
        <row r="104">
          <cell r="I104">
            <v>0</v>
          </cell>
          <cell r="J104">
            <v>0</v>
          </cell>
          <cell r="K104">
            <v>0</v>
          </cell>
        </row>
        <row r="110">
          <cell r="I110">
            <v>0</v>
          </cell>
          <cell r="J110">
            <v>0</v>
          </cell>
          <cell r="K110">
            <v>0</v>
          </cell>
        </row>
        <row r="119">
          <cell r="I119">
            <v>3</v>
          </cell>
          <cell r="J119">
            <v>1</v>
          </cell>
          <cell r="K119">
            <v>3</v>
          </cell>
        </row>
        <row r="140">
          <cell r="I140">
            <v>0</v>
          </cell>
          <cell r="J140">
            <v>0</v>
          </cell>
          <cell r="K140">
            <v>0</v>
          </cell>
        </row>
      </sheetData>
      <sheetData sheetId="10">
        <row r="14">
          <cell r="I14">
            <v>0</v>
          </cell>
          <cell r="J14">
            <v>1</v>
          </cell>
          <cell r="K14">
            <v>0</v>
          </cell>
        </row>
        <row r="20">
          <cell r="I20">
            <v>0</v>
          </cell>
          <cell r="J20">
            <v>1</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1</v>
          </cell>
          <cell r="J27">
            <v>0</v>
          </cell>
          <cell r="K27">
            <v>0</v>
          </cell>
        </row>
        <row r="32">
          <cell r="I32">
            <v>0</v>
          </cell>
          <cell r="J32">
            <v>0</v>
          </cell>
          <cell r="K32">
            <v>0</v>
          </cell>
        </row>
        <row r="38">
          <cell r="I38">
            <v>0</v>
          </cell>
          <cell r="J38">
            <v>0</v>
          </cell>
          <cell r="K38">
            <v>0</v>
          </cell>
        </row>
        <row r="45">
          <cell r="I45">
            <v>0</v>
          </cell>
          <cell r="J45">
            <v>0</v>
          </cell>
          <cell r="K45">
            <v>0</v>
          </cell>
        </row>
        <row r="62">
          <cell r="I62">
            <v>1</v>
          </cell>
          <cell r="J62">
            <v>2</v>
          </cell>
          <cell r="K62">
            <v>1</v>
          </cell>
        </row>
      </sheetData>
      <sheetData sheetId="12">
        <row r="9">
          <cell r="I9">
            <v>0</v>
          </cell>
          <cell r="J9">
            <v>0</v>
          </cell>
          <cell r="K9">
            <v>0</v>
          </cell>
        </row>
        <row r="23">
          <cell r="I23">
            <v>0</v>
          </cell>
          <cell r="J23">
            <v>0</v>
          </cell>
          <cell r="K23">
            <v>0</v>
          </cell>
        </row>
        <row r="28">
          <cell r="I28">
            <v>0</v>
          </cell>
          <cell r="J28">
            <v>0</v>
          </cell>
          <cell r="K28">
            <v>0</v>
          </cell>
        </row>
        <row r="34">
          <cell r="I34">
            <v>0</v>
          </cell>
          <cell r="J34">
            <v>0</v>
          </cell>
          <cell r="K34">
            <v>0</v>
          </cell>
        </row>
        <row r="39">
          <cell r="I39">
            <v>0</v>
          </cell>
          <cell r="J39">
            <v>0</v>
          </cell>
          <cell r="K39">
            <v>0</v>
          </cell>
        </row>
        <row r="44">
          <cell r="I44">
            <v>0</v>
          </cell>
          <cell r="J44">
            <v>0</v>
          </cell>
          <cell r="K44">
            <v>0</v>
          </cell>
        </row>
        <row r="49">
          <cell r="I49">
            <v>0</v>
          </cell>
          <cell r="J49">
            <v>0</v>
          </cell>
          <cell r="K49">
            <v>0</v>
          </cell>
        </row>
        <row r="158">
          <cell r="I158">
            <v>26</v>
          </cell>
          <cell r="J158">
            <v>26</v>
          </cell>
          <cell r="K158">
            <v>21</v>
          </cell>
        </row>
      </sheetData>
      <sheetData sheetId="13">
        <row r="9">
          <cell r="I9">
            <v>0</v>
          </cell>
          <cell r="J9">
            <v>0</v>
          </cell>
          <cell r="K9">
            <v>0</v>
          </cell>
        </row>
        <row r="22">
          <cell r="I22">
            <v>1</v>
          </cell>
          <cell r="J22">
            <v>1</v>
          </cell>
          <cell r="K22">
            <v>0</v>
          </cell>
        </row>
        <row r="34">
          <cell r="I34">
            <v>0</v>
          </cell>
          <cell r="J34">
            <v>2</v>
          </cell>
          <cell r="K34">
            <v>2</v>
          </cell>
        </row>
        <row r="60">
          <cell r="I60">
            <v>7</v>
          </cell>
          <cell r="J60">
            <v>10</v>
          </cell>
          <cell r="K60">
            <v>3</v>
          </cell>
        </row>
        <row r="91">
          <cell r="I91">
            <v>12</v>
          </cell>
          <cell r="J91">
            <v>6</v>
          </cell>
          <cell r="K91">
            <v>10</v>
          </cell>
        </row>
        <row r="95">
          <cell r="I95">
            <v>0</v>
          </cell>
          <cell r="J95">
            <v>0</v>
          </cell>
          <cell r="K95">
            <v>0</v>
          </cell>
        </row>
        <row r="114">
          <cell r="I114">
            <v>5</v>
          </cell>
          <cell r="J114">
            <v>3</v>
          </cell>
          <cell r="K114">
            <v>3</v>
          </cell>
        </row>
        <row r="222">
          <cell r="I222">
            <v>34</v>
          </cell>
          <cell r="J222">
            <v>29</v>
          </cell>
          <cell r="K222">
            <v>21</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9">
          <cell r="I69">
            <v>0</v>
          </cell>
          <cell r="J69">
            <v>0</v>
          </cell>
          <cell r="K69">
            <v>1</v>
          </cell>
        </row>
      </sheetData>
      <sheetData sheetId="15">
        <row r="17">
          <cell r="I17">
            <v>0</v>
          </cell>
          <cell r="J17">
            <v>0</v>
          </cell>
          <cell r="K17">
            <v>0</v>
          </cell>
        </row>
        <row r="25">
          <cell r="I25">
            <v>0</v>
          </cell>
          <cell r="J25">
            <v>0</v>
          </cell>
          <cell r="K25">
            <v>0</v>
          </cell>
        </row>
        <row r="61">
          <cell r="I61">
            <v>7</v>
          </cell>
          <cell r="J61">
            <v>8</v>
          </cell>
          <cell r="K61">
            <v>8</v>
          </cell>
        </row>
        <row r="94">
          <cell r="I94">
            <v>0</v>
          </cell>
          <cell r="J94">
            <v>0</v>
          </cell>
          <cell r="K94">
            <v>0</v>
          </cell>
        </row>
      </sheetData>
      <sheetData sheetId="16">
        <row r="50">
          <cell r="I50">
            <v>11</v>
          </cell>
          <cell r="J50">
            <v>5</v>
          </cell>
          <cell r="K50">
            <v>7</v>
          </cell>
        </row>
        <row r="69">
          <cell r="I69">
            <v>0</v>
          </cell>
          <cell r="J69">
            <v>1</v>
          </cell>
          <cell r="K69">
            <v>0</v>
          </cell>
        </row>
        <row r="77">
          <cell r="I77">
            <v>0</v>
          </cell>
          <cell r="J77">
            <v>0</v>
          </cell>
          <cell r="K77">
            <v>0</v>
          </cell>
        </row>
        <row r="132">
          <cell r="I132">
            <v>1</v>
          </cell>
          <cell r="J132">
            <v>2</v>
          </cell>
          <cell r="K132">
            <v>1</v>
          </cell>
        </row>
      </sheetData>
      <sheetData sheetId="17">
        <row r="9">
          <cell r="I9">
            <v>0</v>
          </cell>
          <cell r="J9">
            <v>0</v>
          </cell>
          <cell r="K9">
            <v>0</v>
          </cell>
        </row>
        <row r="22">
          <cell r="I22">
            <v>1</v>
          </cell>
          <cell r="J22">
            <v>0</v>
          </cell>
          <cell r="K22">
            <v>1</v>
          </cell>
        </row>
        <row r="37">
          <cell r="I37">
            <v>0</v>
          </cell>
          <cell r="J37">
            <v>2</v>
          </cell>
          <cell r="K37">
            <v>3</v>
          </cell>
        </row>
        <row r="45">
          <cell r="I45">
            <v>0</v>
          </cell>
          <cell r="J45">
            <v>0</v>
          </cell>
          <cell r="K45">
            <v>0</v>
          </cell>
        </row>
        <row r="65">
          <cell r="I65">
            <v>6</v>
          </cell>
          <cell r="J65">
            <v>4</v>
          </cell>
          <cell r="K65">
            <v>2</v>
          </cell>
        </row>
        <row r="71">
          <cell r="I71">
            <v>0</v>
          </cell>
          <cell r="J71">
            <v>0</v>
          </cell>
          <cell r="K71">
            <v>0</v>
          </cell>
        </row>
        <row r="76">
          <cell r="I76">
            <v>0</v>
          </cell>
          <cell r="J76">
            <v>0</v>
          </cell>
          <cell r="K76">
            <v>1</v>
          </cell>
        </row>
        <row r="201">
          <cell r="I201">
            <v>14</v>
          </cell>
          <cell r="J201">
            <v>15</v>
          </cell>
          <cell r="K201">
            <v>20</v>
          </cell>
        </row>
      </sheetData>
      <sheetData sheetId="18">
        <row r="9">
          <cell r="I9">
            <v>0</v>
          </cell>
          <cell r="J9">
            <v>0</v>
          </cell>
          <cell r="K9">
            <v>0</v>
          </cell>
        </row>
        <row r="16">
          <cell r="I16">
            <v>0</v>
          </cell>
          <cell r="J16">
            <v>0</v>
          </cell>
          <cell r="K16">
            <v>0</v>
          </cell>
        </row>
        <row r="24">
          <cell r="I24">
            <v>0</v>
          </cell>
          <cell r="J24">
            <v>0</v>
          </cell>
          <cell r="K24">
            <v>0</v>
          </cell>
        </row>
        <row r="32">
          <cell r="I32">
            <v>0</v>
          </cell>
          <cell r="J32">
            <v>0</v>
          </cell>
          <cell r="K32">
            <v>0</v>
          </cell>
        </row>
        <row r="40">
          <cell r="I40">
            <v>0</v>
          </cell>
          <cell r="J40">
            <v>0</v>
          </cell>
          <cell r="K40">
            <v>0</v>
          </cell>
        </row>
        <row r="45">
          <cell r="I45">
            <v>0</v>
          </cell>
          <cell r="J45">
            <v>0</v>
          </cell>
          <cell r="K45">
            <v>0</v>
          </cell>
        </row>
        <row r="51">
          <cell r="I51">
            <v>0</v>
          </cell>
          <cell r="J51">
            <v>0</v>
          </cell>
          <cell r="K51">
            <v>0</v>
          </cell>
        </row>
        <row r="63">
          <cell r="I63">
            <v>0</v>
          </cell>
          <cell r="J63">
            <v>0</v>
          </cell>
          <cell r="K63">
            <v>0</v>
          </cell>
        </row>
        <row r="76">
          <cell r="I76">
            <v>0</v>
          </cell>
          <cell r="J76">
            <v>0</v>
          </cell>
          <cell r="K76">
            <v>0</v>
          </cell>
        </row>
      </sheetData>
      <sheetData sheetId="19">
        <row r="83">
          <cell r="I83">
            <v>1</v>
          </cell>
          <cell r="J83">
            <v>0</v>
          </cell>
          <cell r="K83">
            <v>0</v>
          </cell>
        </row>
        <row r="96">
          <cell r="I96">
            <v>0</v>
          </cell>
          <cell r="J96">
            <v>0</v>
          </cell>
          <cell r="K96">
            <v>0</v>
          </cell>
        </row>
      </sheetData>
      <sheetData sheetId="20">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1">
        <row r="14">
          <cell r="I14">
            <v>0</v>
          </cell>
          <cell r="J14">
            <v>0</v>
          </cell>
          <cell r="K14">
            <v>0</v>
          </cell>
        </row>
        <row r="19">
          <cell r="I19">
            <v>0</v>
          </cell>
          <cell r="J19">
            <v>0</v>
          </cell>
          <cell r="K19">
            <v>0</v>
          </cell>
        </row>
        <row r="25">
          <cell r="I25">
            <v>0</v>
          </cell>
          <cell r="J25">
            <v>0</v>
          </cell>
          <cell r="K25">
            <v>0</v>
          </cell>
        </row>
        <row r="30">
          <cell r="I30">
            <v>0</v>
          </cell>
          <cell r="J30">
            <v>0</v>
          </cell>
          <cell r="K30">
            <v>0</v>
          </cell>
        </row>
        <row r="36">
          <cell r="I36">
            <v>0</v>
          </cell>
          <cell r="J36">
            <v>0</v>
          </cell>
          <cell r="K36">
            <v>0</v>
          </cell>
        </row>
        <row r="41">
          <cell r="I41">
            <v>0</v>
          </cell>
          <cell r="J41">
            <v>0</v>
          </cell>
          <cell r="K41">
            <v>0</v>
          </cell>
        </row>
        <row r="59">
          <cell r="I59">
            <v>0</v>
          </cell>
          <cell r="J59">
            <v>0</v>
          </cell>
          <cell r="K59">
            <v>0</v>
          </cell>
        </row>
      </sheetData>
      <sheetData sheetId="22">
        <row r="17">
          <cell r="I17">
            <v>0</v>
          </cell>
          <cell r="J17">
            <v>0</v>
          </cell>
          <cell r="K17">
            <v>0</v>
          </cell>
        </row>
        <row r="25">
          <cell r="I25">
            <v>0</v>
          </cell>
          <cell r="J25">
            <v>0</v>
          </cell>
          <cell r="K25">
            <v>0</v>
          </cell>
        </row>
        <row r="33">
          <cell r="I33">
            <v>0</v>
          </cell>
          <cell r="J33">
            <v>0</v>
          </cell>
          <cell r="K33">
            <v>0</v>
          </cell>
        </row>
        <row r="44">
          <cell r="I44">
            <v>3</v>
          </cell>
          <cell r="J44">
            <v>3</v>
          </cell>
          <cell r="K44">
            <v>3</v>
          </cell>
        </row>
        <row r="73">
          <cell r="I73">
            <v>3</v>
          </cell>
          <cell r="J73">
            <v>2</v>
          </cell>
          <cell r="K73">
            <v>2</v>
          </cell>
        </row>
      </sheetData>
      <sheetData sheetId="23">
        <row r="17">
          <cell r="I17">
            <v>0</v>
          </cell>
          <cell r="J17">
            <v>0</v>
          </cell>
          <cell r="K17">
            <v>0</v>
          </cell>
        </row>
        <row r="45">
          <cell r="I45">
            <v>12</v>
          </cell>
          <cell r="J45">
            <v>8</v>
          </cell>
          <cell r="K45">
            <v>0</v>
          </cell>
        </row>
        <row r="53">
          <cell r="I53">
            <v>0</v>
          </cell>
          <cell r="J53">
            <v>0</v>
          </cell>
          <cell r="K53">
            <v>0</v>
          </cell>
        </row>
        <row r="87">
          <cell r="I87">
            <v>0</v>
          </cell>
          <cell r="J87">
            <v>1</v>
          </cell>
          <cell r="K87">
            <v>0</v>
          </cell>
        </row>
      </sheetData>
      <sheetData sheetId="24">
        <row r="17">
          <cell r="I17">
            <v>0</v>
          </cell>
          <cell r="J17">
            <v>0</v>
          </cell>
          <cell r="K17">
            <v>0</v>
          </cell>
        </row>
        <row r="26">
          <cell r="I26">
            <v>1</v>
          </cell>
          <cell r="J26">
            <v>0</v>
          </cell>
          <cell r="K26">
            <v>1</v>
          </cell>
        </row>
        <row r="34">
          <cell r="I34">
            <v>0</v>
          </cell>
          <cell r="J34">
            <v>0</v>
          </cell>
          <cell r="K34">
            <v>0</v>
          </cell>
        </row>
        <row r="101">
          <cell r="I101">
            <v>13</v>
          </cell>
          <cell r="J101">
            <v>7</v>
          </cell>
          <cell r="K101">
            <v>5</v>
          </cell>
        </row>
      </sheetData>
      <sheetData sheetId="25">
        <row r="9">
          <cell r="I9">
            <v>0</v>
          </cell>
          <cell r="J9">
            <v>0</v>
          </cell>
          <cell r="K9">
            <v>0</v>
          </cell>
        </row>
        <row r="33">
          <cell r="I33">
            <v>4</v>
          </cell>
          <cell r="J33">
            <v>4</v>
          </cell>
          <cell r="K33">
            <v>4</v>
          </cell>
        </row>
        <row r="54">
          <cell r="I54">
            <v>5</v>
          </cell>
          <cell r="J54">
            <v>5</v>
          </cell>
          <cell r="K54">
            <v>2</v>
          </cell>
        </row>
        <row r="60">
          <cell r="I60">
            <v>0</v>
          </cell>
          <cell r="J60">
            <v>0</v>
          </cell>
          <cell r="K60">
            <v>0</v>
          </cell>
        </row>
        <row r="129">
          <cell r="I129">
            <v>11</v>
          </cell>
          <cell r="J129">
            <v>14</v>
          </cell>
          <cell r="K129">
            <v>7</v>
          </cell>
        </row>
      </sheetData>
      <sheetData sheetId="26">
        <row r="9">
          <cell r="I9">
            <v>0</v>
          </cell>
          <cell r="J9">
            <v>0</v>
          </cell>
          <cell r="K9">
            <v>0</v>
          </cell>
        </row>
        <row r="59">
          <cell r="I59">
            <v>13</v>
          </cell>
          <cell r="J59">
            <v>5</v>
          </cell>
          <cell r="K59">
            <v>24</v>
          </cell>
        </row>
        <row r="164">
          <cell r="I164">
            <v>20</v>
          </cell>
          <cell r="J164">
            <v>19</v>
          </cell>
          <cell r="K164">
            <v>48</v>
          </cell>
        </row>
        <row r="175">
          <cell r="I175">
            <v>0</v>
          </cell>
          <cell r="J175">
            <v>0</v>
          </cell>
          <cell r="K175">
            <v>0</v>
          </cell>
        </row>
        <row r="198">
          <cell r="I198">
            <v>2</v>
          </cell>
          <cell r="J198">
            <v>5</v>
          </cell>
          <cell r="K198">
            <v>12</v>
          </cell>
        </row>
        <row r="204">
          <cell r="I204">
            <v>0</v>
          </cell>
          <cell r="J204">
            <v>0</v>
          </cell>
          <cell r="K204">
            <v>0</v>
          </cell>
        </row>
        <row r="230">
          <cell r="I230">
            <v>7</v>
          </cell>
          <cell r="J230">
            <v>5</v>
          </cell>
          <cell r="K230">
            <v>2</v>
          </cell>
        </row>
        <row r="472">
          <cell r="I472">
            <v>73</v>
          </cell>
          <cell r="J472">
            <v>57</v>
          </cell>
          <cell r="K472">
            <v>88</v>
          </cell>
        </row>
      </sheetData>
      <sheetData sheetId="27">
        <row r="9">
          <cell r="I9">
            <v>0</v>
          </cell>
          <cell r="J9">
            <v>0</v>
          </cell>
          <cell r="K9">
            <v>0</v>
          </cell>
        </row>
        <row r="58">
          <cell r="I58">
            <v>13</v>
          </cell>
          <cell r="J58">
            <v>16</v>
          </cell>
          <cell r="K58">
            <v>14</v>
          </cell>
        </row>
        <row r="218">
          <cell r="I218">
            <v>57</v>
          </cell>
          <cell r="J218">
            <v>54</v>
          </cell>
          <cell r="K218">
            <v>28</v>
          </cell>
        </row>
        <row r="226">
          <cell r="I226">
            <v>0</v>
          </cell>
          <cell r="J226">
            <v>0</v>
          </cell>
          <cell r="K226">
            <v>0</v>
          </cell>
        </row>
        <row r="257">
          <cell r="I257">
            <v>11</v>
          </cell>
          <cell r="J257">
            <v>11</v>
          </cell>
          <cell r="K257">
            <v>6</v>
          </cell>
        </row>
        <row r="263">
          <cell r="I263">
            <v>0</v>
          </cell>
          <cell r="J263">
            <v>0</v>
          </cell>
          <cell r="K263">
            <v>0</v>
          </cell>
        </row>
        <row r="276">
          <cell r="I276">
            <v>2</v>
          </cell>
          <cell r="J276">
            <v>2</v>
          </cell>
          <cell r="K276">
            <v>4</v>
          </cell>
        </row>
        <row r="342">
          <cell r="I342">
            <v>21</v>
          </cell>
          <cell r="J342">
            <v>17</v>
          </cell>
          <cell r="K342">
            <v>2</v>
          </cell>
        </row>
      </sheetData>
      <sheetData sheetId="28">
        <row r="15">
          <cell r="I15">
            <v>0</v>
          </cell>
          <cell r="J15">
            <v>0</v>
          </cell>
          <cell r="K15">
            <v>0</v>
          </cell>
        </row>
        <row r="21">
          <cell r="I21">
            <v>0</v>
          </cell>
          <cell r="J21">
            <v>0</v>
          </cell>
          <cell r="K21">
            <v>0</v>
          </cell>
        </row>
        <row r="27">
          <cell r="I27">
            <v>0</v>
          </cell>
          <cell r="J27">
            <v>0</v>
          </cell>
          <cell r="K27">
            <v>0</v>
          </cell>
        </row>
        <row r="54">
          <cell r="I54">
            <v>0</v>
          </cell>
          <cell r="J54">
            <v>0</v>
          </cell>
          <cell r="K54">
            <v>3</v>
          </cell>
        </row>
      </sheetData>
      <sheetData sheetId="29">
        <row r="9">
          <cell r="I9">
            <v>0</v>
          </cell>
          <cell r="J9">
            <v>0</v>
          </cell>
          <cell r="K9">
            <v>0</v>
          </cell>
        </row>
        <row r="17">
          <cell r="I17">
            <v>0</v>
          </cell>
          <cell r="J17">
            <v>0</v>
          </cell>
          <cell r="K17">
            <v>0</v>
          </cell>
        </row>
        <row r="23">
          <cell r="I23">
            <v>0</v>
          </cell>
          <cell r="J23">
            <v>0</v>
          </cell>
          <cell r="K23">
            <v>0</v>
          </cell>
        </row>
        <row r="29">
          <cell r="I29">
            <v>0</v>
          </cell>
          <cell r="J29">
            <v>0</v>
          </cell>
          <cell r="K29">
            <v>0</v>
          </cell>
        </row>
        <row r="39">
          <cell r="I39">
            <v>1</v>
          </cell>
          <cell r="J39">
            <v>1</v>
          </cell>
          <cell r="K39">
            <v>0</v>
          </cell>
        </row>
        <row r="45">
          <cell r="I45">
            <v>0</v>
          </cell>
          <cell r="J45">
            <v>0</v>
          </cell>
          <cell r="K45">
            <v>0</v>
          </cell>
        </row>
        <row r="51">
          <cell r="I51">
            <v>0</v>
          </cell>
          <cell r="J51">
            <v>0</v>
          </cell>
          <cell r="K51">
            <v>0</v>
          </cell>
        </row>
        <row r="78">
          <cell r="I78">
            <v>0</v>
          </cell>
          <cell r="J78">
            <v>0</v>
          </cell>
          <cell r="K78">
            <v>1</v>
          </cell>
        </row>
      </sheetData>
      <sheetData sheetId="30">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5">
          <cell r="I65">
            <v>2</v>
          </cell>
          <cell r="J65">
            <v>1</v>
          </cell>
          <cell r="K65">
            <v>2</v>
          </cell>
        </row>
      </sheetData>
      <sheetData sheetId="31">
        <row r="9">
          <cell r="I9">
            <v>0</v>
          </cell>
          <cell r="J9">
            <v>0</v>
          </cell>
          <cell r="K9">
            <v>0</v>
          </cell>
        </row>
        <row r="16">
          <cell r="I16">
            <v>0</v>
          </cell>
          <cell r="J16">
            <v>1</v>
          </cell>
          <cell r="K16">
            <v>0</v>
          </cell>
        </row>
        <row r="31">
          <cell r="I31">
            <v>3</v>
          </cell>
          <cell r="J31">
            <v>3</v>
          </cell>
          <cell r="K31">
            <v>5</v>
          </cell>
        </row>
        <row r="39">
          <cell r="I39">
            <v>0</v>
          </cell>
          <cell r="J39">
            <v>0</v>
          </cell>
          <cell r="K39">
            <v>0</v>
          </cell>
        </row>
        <row r="109">
          <cell r="I109">
            <v>8</v>
          </cell>
          <cell r="J109">
            <v>19</v>
          </cell>
          <cell r="K109">
            <v>17</v>
          </cell>
        </row>
        <row r="118">
          <cell r="I118">
            <v>0</v>
          </cell>
          <cell r="J118">
            <v>0</v>
          </cell>
          <cell r="K118">
            <v>0</v>
          </cell>
        </row>
      </sheetData>
      <sheetData sheetId="32">
        <row r="9">
          <cell r="I9">
            <v>0</v>
          </cell>
          <cell r="J9">
            <v>0</v>
          </cell>
          <cell r="K9">
            <v>0</v>
          </cell>
        </row>
        <row r="25">
          <cell r="I25">
            <v>2</v>
          </cell>
          <cell r="J25">
            <v>5</v>
          </cell>
          <cell r="K25">
            <v>4</v>
          </cell>
        </row>
        <row r="53">
          <cell r="I53">
            <v>7</v>
          </cell>
          <cell r="J53">
            <v>7</v>
          </cell>
          <cell r="K53">
            <v>6</v>
          </cell>
        </row>
        <row r="160">
          <cell r="I160">
            <v>29</v>
          </cell>
          <cell r="J160">
            <v>28</v>
          </cell>
          <cell r="K160">
            <v>36</v>
          </cell>
        </row>
        <row r="177">
          <cell r="I177">
            <v>6</v>
          </cell>
          <cell r="J177">
            <v>2</v>
          </cell>
          <cell r="K177">
            <v>5</v>
          </cell>
        </row>
        <row r="185">
          <cell r="I185">
            <v>1</v>
          </cell>
          <cell r="J185">
            <v>1</v>
          </cell>
          <cell r="K185">
            <v>0</v>
          </cell>
        </row>
        <row r="194">
          <cell r="I194">
            <v>3</v>
          </cell>
          <cell r="J194">
            <v>0</v>
          </cell>
          <cell r="K194">
            <v>1</v>
          </cell>
        </row>
        <row r="289">
          <cell r="I289">
            <v>27</v>
          </cell>
          <cell r="J289">
            <v>27</v>
          </cell>
          <cell r="K289">
            <v>41</v>
          </cell>
        </row>
      </sheetData>
      <sheetData sheetId="33">
        <row r="9">
          <cell r="I9">
            <v>0</v>
          </cell>
          <cell r="J9">
            <v>0</v>
          </cell>
          <cell r="K9">
            <v>0</v>
          </cell>
        </row>
        <row r="17">
          <cell r="I17">
            <v>0</v>
          </cell>
          <cell r="J17">
            <v>0</v>
          </cell>
          <cell r="K17">
            <v>0</v>
          </cell>
        </row>
        <row r="25">
          <cell r="I25">
            <v>0</v>
          </cell>
          <cell r="J25">
            <v>0</v>
          </cell>
          <cell r="K25">
            <v>0</v>
          </cell>
        </row>
        <row r="33">
          <cell r="I33">
            <v>0</v>
          </cell>
          <cell r="J33">
            <v>0</v>
          </cell>
          <cell r="K33">
            <v>0</v>
          </cell>
        </row>
        <row r="39">
          <cell r="I39">
            <v>0</v>
          </cell>
          <cell r="J39">
            <v>0</v>
          </cell>
          <cell r="K39">
            <v>0</v>
          </cell>
        </row>
        <row r="45">
          <cell r="I45">
            <v>0</v>
          </cell>
          <cell r="J45">
            <v>0</v>
          </cell>
          <cell r="K45">
            <v>0</v>
          </cell>
        </row>
        <row r="50">
          <cell r="I50">
            <v>0</v>
          </cell>
          <cell r="J50">
            <v>0</v>
          </cell>
          <cell r="K50">
            <v>0</v>
          </cell>
        </row>
        <row r="97">
          <cell r="I97">
            <v>19</v>
          </cell>
          <cell r="J97">
            <v>5</v>
          </cell>
          <cell r="K97">
            <v>2</v>
          </cell>
        </row>
      </sheetData>
      <sheetData sheetId="34">
        <row r="9">
          <cell r="I9">
            <v>0</v>
          </cell>
          <cell r="J9">
            <v>0</v>
          </cell>
          <cell r="K9">
            <v>0</v>
          </cell>
        </row>
        <row r="32">
          <cell r="I32">
            <v>4</v>
          </cell>
          <cell r="J32">
            <v>5</v>
          </cell>
          <cell r="K32">
            <v>3</v>
          </cell>
        </row>
        <row r="153">
          <cell r="I153">
            <v>19</v>
          </cell>
          <cell r="J153">
            <v>10</v>
          </cell>
          <cell r="K153">
            <v>13</v>
          </cell>
        </row>
        <row r="204">
          <cell r="I204">
            <v>17</v>
          </cell>
          <cell r="J204">
            <v>14</v>
          </cell>
          <cell r="K204">
            <v>6</v>
          </cell>
        </row>
        <row r="217">
          <cell r="I217">
            <v>4</v>
          </cell>
          <cell r="J217">
            <v>2</v>
          </cell>
          <cell r="K217">
            <v>4</v>
          </cell>
        </row>
        <row r="223">
          <cell r="I223">
            <v>0</v>
          </cell>
          <cell r="J223">
            <v>0</v>
          </cell>
          <cell r="K223">
            <v>0</v>
          </cell>
        </row>
        <row r="232">
          <cell r="I232">
            <v>1</v>
          </cell>
          <cell r="J232">
            <v>0</v>
          </cell>
          <cell r="K232">
            <v>4</v>
          </cell>
        </row>
        <row r="322">
          <cell r="I322">
            <v>5</v>
          </cell>
          <cell r="J322">
            <v>13</v>
          </cell>
          <cell r="K322">
            <v>11</v>
          </cell>
        </row>
      </sheetData>
      <sheetData sheetId="35">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07">
          <cell r="I107">
            <v>12</v>
          </cell>
          <cell r="J107">
            <v>12</v>
          </cell>
          <cell r="K107">
            <v>11</v>
          </cell>
        </row>
      </sheetData>
      <sheetData sheetId="36"/>
      <sheetData sheetId="37">
        <row r="72">
          <cell r="I72">
            <v>15</v>
          </cell>
          <cell r="J72">
            <v>6</v>
          </cell>
          <cell r="K72">
            <v>28</v>
          </cell>
        </row>
        <row r="157">
          <cell r="I157">
            <v>19</v>
          </cell>
          <cell r="J157">
            <v>20</v>
          </cell>
          <cell r="K157">
            <v>27</v>
          </cell>
        </row>
        <row r="165">
          <cell r="I165">
            <v>0</v>
          </cell>
          <cell r="J165">
            <v>0</v>
          </cell>
          <cell r="K165">
            <v>0</v>
          </cell>
        </row>
        <row r="195">
          <cell r="I195">
            <v>18</v>
          </cell>
          <cell r="J195">
            <v>5</v>
          </cell>
          <cell r="K195">
            <v>4</v>
          </cell>
        </row>
        <row r="201">
          <cell r="I201">
            <v>0</v>
          </cell>
          <cell r="J201">
            <v>0</v>
          </cell>
          <cell r="K201">
            <v>0</v>
          </cell>
        </row>
        <row r="208">
          <cell r="I208">
            <v>0</v>
          </cell>
          <cell r="J208">
            <v>0</v>
          </cell>
          <cell r="K208">
            <v>0</v>
          </cell>
        </row>
        <row r="1305">
          <cell r="I1305">
            <v>180</v>
          </cell>
          <cell r="J1305">
            <v>233</v>
          </cell>
          <cell r="K1305">
            <v>386</v>
          </cell>
        </row>
      </sheetData>
      <sheetData sheetId="38">
        <row r="9">
          <cell r="I9">
            <v>0</v>
          </cell>
          <cell r="J9">
            <v>0</v>
          </cell>
          <cell r="K9">
            <v>0</v>
          </cell>
        </row>
        <row r="15">
          <cell r="I15">
            <v>0</v>
          </cell>
          <cell r="J15">
            <v>2</v>
          </cell>
          <cell r="K15">
            <v>1</v>
          </cell>
        </row>
        <row r="25">
          <cell r="I25">
            <v>3</v>
          </cell>
          <cell r="J25">
            <v>1</v>
          </cell>
          <cell r="K25">
            <v>1</v>
          </cell>
        </row>
        <row r="49">
          <cell r="I49">
            <v>7</v>
          </cell>
          <cell r="J49">
            <v>5</v>
          </cell>
          <cell r="K49">
            <v>3</v>
          </cell>
        </row>
        <row r="55">
          <cell r="I55">
            <v>0</v>
          </cell>
          <cell r="J55">
            <v>0</v>
          </cell>
          <cell r="K55">
            <v>0</v>
          </cell>
        </row>
        <row r="61">
          <cell r="I61">
            <v>0</v>
          </cell>
          <cell r="J61">
            <v>0</v>
          </cell>
          <cell r="K61">
            <v>0</v>
          </cell>
        </row>
        <row r="68">
          <cell r="I68">
            <v>0</v>
          </cell>
          <cell r="J68">
            <v>0</v>
          </cell>
          <cell r="K68">
            <v>0</v>
          </cell>
        </row>
        <row r="104">
          <cell r="I104">
            <v>5</v>
          </cell>
          <cell r="J104">
            <v>3</v>
          </cell>
          <cell r="K104">
            <v>0</v>
          </cell>
        </row>
      </sheetData>
      <sheetData sheetId="39">
        <row r="9">
          <cell r="I9">
            <v>0</v>
          </cell>
          <cell r="J9">
            <v>0</v>
          </cell>
          <cell r="K9">
            <v>0</v>
          </cell>
        </row>
        <row r="16">
          <cell r="I16">
            <v>0</v>
          </cell>
          <cell r="J16">
            <v>0</v>
          </cell>
          <cell r="K16">
            <v>0</v>
          </cell>
        </row>
        <row r="23">
          <cell r="I23">
            <v>1</v>
          </cell>
          <cell r="J23">
            <v>0</v>
          </cell>
          <cell r="K23">
            <v>2</v>
          </cell>
        </row>
        <row r="44">
          <cell r="I44">
            <v>2</v>
          </cell>
          <cell r="J44">
            <v>7</v>
          </cell>
          <cell r="K44">
            <v>6</v>
          </cell>
        </row>
        <row r="51">
          <cell r="I51">
            <v>1</v>
          </cell>
          <cell r="J51">
            <v>1</v>
          </cell>
          <cell r="K51">
            <v>2</v>
          </cell>
        </row>
        <row r="57">
          <cell r="I57">
            <v>0</v>
          </cell>
          <cell r="J57">
            <v>0</v>
          </cell>
          <cell r="K57">
            <v>0</v>
          </cell>
        </row>
        <row r="61">
          <cell r="I61">
            <v>0</v>
          </cell>
          <cell r="J61">
            <v>0</v>
          </cell>
          <cell r="K61">
            <v>0</v>
          </cell>
        </row>
        <row r="91">
          <cell r="I91">
            <v>4</v>
          </cell>
          <cell r="J91">
            <v>2</v>
          </cell>
          <cell r="K91">
            <v>5</v>
          </cell>
        </row>
      </sheetData>
      <sheetData sheetId="40">
        <row r="9">
          <cell r="I9">
            <v>0</v>
          </cell>
          <cell r="J9">
            <v>0</v>
          </cell>
          <cell r="K9">
            <v>0</v>
          </cell>
        </row>
        <row r="17">
          <cell r="I17">
            <v>0</v>
          </cell>
          <cell r="J17">
            <v>0</v>
          </cell>
          <cell r="K17">
            <v>3</v>
          </cell>
        </row>
        <row r="27">
          <cell r="I27">
            <v>2</v>
          </cell>
          <cell r="J27">
            <v>2</v>
          </cell>
          <cell r="K27">
            <v>2</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71">
          <cell r="I71">
            <v>0</v>
          </cell>
          <cell r="J71">
            <v>0</v>
          </cell>
          <cell r="K71">
            <v>3</v>
          </cell>
        </row>
      </sheetData>
      <sheetData sheetId="41">
        <row r="16">
          <cell r="I16">
            <v>0</v>
          </cell>
          <cell r="J16">
            <v>1</v>
          </cell>
          <cell r="K16">
            <v>1</v>
          </cell>
        </row>
        <row r="23">
          <cell r="I23">
            <v>2</v>
          </cell>
          <cell r="J23">
            <v>0</v>
          </cell>
          <cell r="K23">
            <v>0</v>
          </cell>
        </row>
        <row r="34">
          <cell r="I34">
            <v>0</v>
          </cell>
          <cell r="J34">
            <v>2</v>
          </cell>
          <cell r="K34">
            <v>6</v>
          </cell>
        </row>
        <row r="39">
          <cell r="I39">
            <v>0</v>
          </cell>
          <cell r="J39">
            <v>0</v>
          </cell>
          <cell r="K39">
            <v>0</v>
          </cell>
        </row>
        <row r="45">
          <cell r="I45">
            <v>0</v>
          </cell>
          <cell r="J45">
            <v>0</v>
          </cell>
          <cell r="K45">
            <v>0</v>
          </cell>
        </row>
        <row r="52">
          <cell r="I52">
            <v>0</v>
          </cell>
          <cell r="J52">
            <v>0</v>
          </cell>
          <cell r="K52">
            <v>0</v>
          </cell>
        </row>
        <row r="212">
          <cell r="I212">
            <v>32</v>
          </cell>
          <cell r="J212">
            <v>38</v>
          </cell>
          <cell r="K212">
            <v>42</v>
          </cell>
        </row>
      </sheetData>
      <sheetData sheetId="42">
        <row r="73">
          <cell r="I73">
            <v>10</v>
          </cell>
          <cell r="J73">
            <v>7</v>
          </cell>
          <cell r="K73">
            <v>17</v>
          </cell>
        </row>
        <row r="317">
          <cell r="I317">
            <v>25</v>
          </cell>
          <cell r="J317">
            <v>55</v>
          </cell>
          <cell r="K317">
            <v>46</v>
          </cell>
        </row>
        <row r="325">
          <cell r="I325">
            <v>0</v>
          </cell>
          <cell r="J325">
            <v>0</v>
          </cell>
          <cell r="K325">
            <v>0</v>
          </cell>
        </row>
        <row r="330">
          <cell r="I330">
            <v>0</v>
          </cell>
          <cell r="J330">
            <v>0</v>
          </cell>
          <cell r="K330">
            <v>0</v>
          </cell>
        </row>
        <row r="336">
          <cell r="I336">
            <v>0</v>
          </cell>
          <cell r="J336">
            <v>0</v>
          </cell>
          <cell r="K336">
            <v>0</v>
          </cell>
        </row>
        <row r="343">
          <cell r="I343">
            <v>0</v>
          </cell>
          <cell r="J343">
            <v>0</v>
          </cell>
          <cell r="K343">
            <v>0</v>
          </cell>
        </row>
        <row r="632">
          <cell r="I632">
            <v>77</v>
          </cell>
          <cell r="J632">
            <v>79</v>
          </cell>
          <cell r="K632">
            <v>111</v>
          </cell>
        </row>
      </sheetData>
      <sheetData sheetId="43">
        <row r="9">
          <cell r="I9">
            <v>0</v>
          </cell>
          <cell r="J9">
            <v>0</v>
          </cell>
          <cell r="K9">
            <v>0</v>
          </cell>
        </row>
        <row r="16">
          <cell r="I16">
            <v>0</v>
          </cell>
          <cell r="J16">
            <v>0</v>
          </cell>
          <cell r="K16">
            <v>0</v>
          </cell>
        </row>
        <row r="61">
          <cell r="I61">
            <v>11</v>
          </cell>
          <cell r="J61">
            <v>11</v>
          </cell>
          <cell r="K61">
            <v>10</v>
          </cell>
        </row>
        <row r="68">
          <cell r="I68">
            <v>0</v>
          </cell>
          <cell r="J68">
            <v>0</v>
          </cell>
          <cell r="K68">
            <v>0</v>
          </cell>
        </row>
        <row r="83">
          <cell r="I83">
            <v>6</v>
          </cell>
          <cell r="J83">
            <v>3</v>
          </cell>
          <cell r="K83">
            <v>3</v>
          </cell>
        </row>
        <row r="89">
          <cell r="I89">
            <v>0</v>
          </cell>
          <cell r="J89">
            <v>0</v>
          </cell>
          <cell r="K89">
            <v>0</v>
          </cell>
        </row>
        <row r="99">
          <cell r="I99">
            <v>2</v>
          </cell>
          <cell r="J99">
            <v>1</v>
          </cell>
          <cell r="K99">
            <v>1</v>
          </cell>
        </row>
        <row r="164">
          <cell r="I164">
            <v>11</v>
          </cell>
          <cell r="J164">
            <v>12</v>
          </cell>
          <cell r="K164">
            <v>8</v>
          </cell>
        </row>
      </sheetData>
      <sheetData sheetId="44">
        <row r="106">
          <cell r="I106">
            <v>25</v>
          </cell>
          <cell r="J106">
            <v>25</v>
          </cell>
          <cell r="K106">
            <v>42</v>
          </cell>
        </row>
        <row r="154">
          <cell r="I154">
            <v>3</v>
          </cell>
          <cell r="J154">
            <v>0</v>
          </cell>
          <cell r="K154">
            <v>1</v>
          </cell>
        </row>
        <row r="161">
          <cell r="I161">
            <v>0</v>
          </cell>
          <cell r="J161">
            <v>0</v>
          </cell>
          <cell r="K161">
            <v>0</v>
          </cell>
        </row>
        <row r="169">
          <cell r="I169">
            <v>0</v>
          </cell>
          <cell r="J169">
            <v>0</v>
          </cell>
          <cell r="K169">
            <v>0</v>
          </cell>
        </row>
        <row r="200">
          <cell r="I200">
            <v>0</v>
          </cell>
          <cell r="J200">
            <v>0</v>
          </cell>
          <cell r="K200">
            <v>0</v>
          </cell>
        </row>
      </sheetData>
      <sheetData sheetId="45">
        <row r="17">
          <cell r="I17">
            <v>0</v>
          </cell>
          <cell r="J17">
            <v>0</v>
          </cell>
          <cell r="K17">
            <v>0</v>
          </cell>
        </row>
        <row r="25">
          <cell r="I25">
            <v>0</v>
          </cell>
          <cell r="J25">
            <v>0</v>
          </cell>
          <cell r="K25">
            <v>0</v>
          </cell>
        </row>
        <row r="51">
          <cell r="I51">
            <v>2</v>
          </cell>
          <cell r="J51">
            <v>4</v>
          </cell>
          <cell r="K51">
            <v>7</v>
          </cell>
        </row>
        <row r="89">
          <cell r="I89">
            <v>0</v>
          </cell>
          <cell r="J89">
            <v>0</v>
          </cell>
          <cell r="K89">
            <v>0</v>
          </cell>
        </row>
      </sheetData>
      <sheetData sheetId="46">
        <row r="17">
          <cell r="I17">
            <v>0</v>
          </cell>
          <cell r="J17">
            <v>0</v>
          </cell>
          <cell r="K17">
            <v>0</v>
          </cell>
        </row>
        <row r="25">
          <cell r="I25">
            <v>0</v>
          </cell>
          <cell r="J25">
            <v>0</v>
          </cell>
          <cell r="K25">
            <v>0</v>
          </cell>
        </row>
        <row r="33">
          <cell r="I33">
            <v>0</v>
          </cell>
          <cell r="J33">
            <v>0</v>
          </cell>
          <cell r="K33">
            <v>0</v>
          </cell>
        </row>
        <row r="135">
          <cell r="I135">
            <v>36</v>
          </cell>
          <cell r="J135">
            <v>12</v>
          </cell>
          <cell r="K135">
            <v>24</v>
          </cell>
        </row>
      </sheetData>
      <sheetData sheetId="47">
        <row r="9">
          <cell r="I9">
            <v>0</v>
          </cell>
          <cell r="J9">
            <v>0</v>
          </cell>
          <cell r="K9">
            <v>0</v>
          </cell>
        </row>
        <row r="69">
          <cell r="I69">
            <v>12</v>
          </cell>
          <cell r="J69">
            <v>11</v>
          </cell>
          <cell r="K69">
            <v>15</v>
          </cell>
        </row>
        <row r="82">
          <cell r="I82">
            <v>0</v>
          </cell>
          <cell r="J82">
            <v>0</v>
          </cell>
          <cell r="K82">
            <v>0</v>
          </cell>
        </row>
        <row r="90">
          <cell r="I90">
            <v>0</v>
          </cell>
          <cell r="J90">
            <v>0</v>
          </cell>
          <cell r="K90">
            <v>0</v>
          </cell>
        </row>
        <row r="165">
          <cell r="I165">
            <v>13</v>
          </cell>
          <cell r="J165">
            <v>9</v>
          </cell>
          <cell r="K165">
            <v>18</v>
          </cell>
        </row>
      </sheetData>
      <sheetData sheetId="48">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49">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50">
        <row r="9">
          <cell r="I9">
            <v>0</v>
          </cell>
          <cell r="J9">
            <v>0</v>
          </cell>
          <cell r="K9">
            <v>0</v>
          </cell>
        </row>
        <row r="33">
          <cell r="I33">
            <v>6</v>
          </cell>
          <cell r="J33">
            <v>5</v>
          </cell>
          <cell r="K33">
            <v>2</v>
          </cell>
        </row>
        <row r="69">
          <cell r="I69">
            <v>11</v>
          </cell>
          <cell r="J69">
            <v>10</v>
          </cell>
          <cell r="K69">
            <v>7</v>
          </cell>
        </row>
        <row r="76">
          <cell r="I76">
            <v>0</v>
          </cell>
          <cell r="J76">
            <v>0</v>
          </cell>
          <cell r="K76">
            <v>0</v>
          </cell>
        </row>
        <row r="154">
          <cell r="I154">
            <v>14</v>
          </cell>
          <cell r="J154">
            <v>12</v>
          </cell>
          <cell r="K154">
            <v>13</v>
          </cell>
        </row>
      </sheetData>
      <sheetData sheetId="51">
        <row r="59">
          <cell r="I59">
            <v>15</v>
          </cell>
          <cell r="J59">
            <v>13</v>
          </cell>
          <cell r="K59">
            <v>15</v>
          </cell>
        </row>
        <row r="77">
          <cell r="I77">
            <v>1</v>
          </cell>
          <cell r="J77">
            <v>5</v>
          </cell>
          <cell r="K77">
            <v>0</v>
          </cell>
        </row>
        <row r="85">
          <cell r="I85">
            <v>0</v>
          </cell>
          <cell r="J85">
            <v>0</v>
          </cell>
          <cell r="K85">
            <v>0</v>
          </cell>
        </row>
        <row r="135">
          <cell r="I135">
            <v>1</v>
          </cell>
          <cell r="J135">
            <v>2</v>
          </cell>
          <cell r="K135">
            <v>1</v>
          </cell>
        </row>
      </sheetData>
      <sheetData sheetId="52">
        <row r="9">
          <cell r="I9">
            <v>0</v>
          </cell>
          <cell r="J9">
            <v>0</v>
          </cell>
          <cell r="K9">
            <v>0</v>
          </cell>
        </row>
        <row r="17">
          <cell r="I17">
            <v>0</v>
          </cell>
          <cell r="J17">
            <v>0</v>
          </cell>
          <cell r="K17">
            <v>0</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78">
          <cell r="I78">
            <v>0</v>
          </cell>
          <cell r="J78">
            <v>0</v>
          </cell>
          <cell r="K78">
            <v>0</v>
          </cell>
        </row>
      </sheetData>
      <sheetData sheetId="53">
        <row r="9">
          <cell r="I9">
            <v>0</v>
          </cell>
          <cell r="J9">
            <v>0</v>
          </cell>
          <cell r="K9">
            <v>0</v>
          </cell>
        </row>
        <row r="24">
          <cell r="I24">
            <v>1</v>
          </cell>
          <cell r="J24">
            <v>6</v>
          </cell>
          <cell r="K24">
            <v>3</v>
          </cell>
        </row>
        <row r="68">
          <cell r="I68">
            <v>15</v>
          </cell>
          <cell r="J68">
            <v>10</v>
          </cell>
          <cell r="K68">
            <v>14</v>
          </cell>
        </row>
        <row r="121">
          <cell r="I121">
            <v>19</v>
          </cell>
          <cell r="J121">
            <v>16</v>
          </cell>
          <cell r="K121">
            <v>9</v>
          </cell>
        </row>
        <row r="138">
          <cell r="I138">
            <v>2</v>
          </cell>
          <cell r="J138">
            <v>5</v>
          </cell>
          <cell r="K138">
            <v>7</v>
          </cell>
        </row>
        <row r="144">
          <cell r="I144">
            <v>0</v>
          </cell>
          <cell r="J144">
            <v>0</v>
          </cell>
          <cell r="K144">
            <v>0</v>
          </cell>
        </row>
        <row r="153">
          <cell r="I153">
            <v>3</v>
          </cell>
          <cell r="J153">
            <v>1</v>
          </cell>
          <cell r="K153">
            <v>1</v>
          </cell>
        </row>
        <row r="399">
          <cell r="I399">
            <v>61</v>
          </cell>
          <cell r="J399">
            <v>58</v>
          </cell>
          <cell r="K399">
            <v>112</v>
          </cell>
        </row>
      </sheetData>
      <sheetData sheetId="5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481">
          <cell r="I481">
            <v>242</v>
          </cell>
          <cell r="J481">
            <v>271</v>
          </cell>
          <cell r="K481">
            <v>0</v>
          </cell>
        </row>
      </sheetData>
      <sheetData sheetId="55">
        <row r="17">
          <cell r="I17">
            <v>0</v>
          </cell>
          <cell r="J17">
            <v>0</v>
          </cell>
          <cell r="K17">
            <v>0</v>
          </cell>
        </row>
        <row r="25">
          <cell r="I25">
            <v>0</v>
          </cell>
          <cell r="J25">
            <v>0</v>
          </cell>
          <cell r="K25">
            <v>0</v>
          </cell>
        </row>
        <row r="41">
          <cell r="I41">
            <v>4</v>
          </cell>
          <cell r="J41">
            <v>4</v>
          </cell>
          <cell r="K41">
            <v>2</v>
          </cell>
        </row>
        <row r="46">
          <cell r="I46">
            <v>0</v>
          </cell>
          <cell r="J46">
            <v>0</v>
          </cell>
          <cell r="K46">
            <v>0</v>
          </cell>
        </row>
        <row r="52">
          <cell r="I52">
            <v>0</v>
          </cell>
          <cell r="J52">
            <v>0</v>
          </cell>
          <cell r="K52">
            <v>0</v>
          </cell>
        </row>
        <row r="59">
          <cell r="I59">
            <v>0</v>
          </cell>
          <cell r="J59">
            <v>0</v>
          </cell>
          <cell r="K59">
            <v>0</v>
          </cell>
        </row>
        <row r="91">
          <cell r="I91">
            <v>0</v>
          </cell>
          <cell r="J91">
            <v>0</v>
          </cell>
          <cell r="K91">
            <v>0</v>
          </cell>
        </row>
      </sheetData>
      <sheetData sheetId="56">
        <row r="17">
          <cell r="I17">
            <v>0</v>
          </cell>
          <cell r="J17">
            <v>0</v>
          </cell>
          <cell r="K17">
            <v>0</v>
          </cell>
        </row>
        <row r="23">
          <cell r="I23">
            <v>0</v>
          </cell>
          <cell r="J23">
            <v>0</v>
          </cell>
          <cell r="K23">
            <v>1</v>
          </cell>
        </row>
        <row r="85">
          <cell r="I85">
            <v>25</v>
          </cell>
          <cell r="J85">
            <v>21</v>
          </cell>
          <cell r="K85">
            <v>8</v>
          </cell>
        </row>
        <row r="271">
          <cell r="I271">
            <v>37</v>
          </cell>
          <cell r="J271">
            <v>36</v>
          </cell>
          <cell r="K271">
            <v>67</v>
          </cell>
        </row>
      </sheetData>
      <sheetData sheetId="57">
        <row r="9">
          <cell r="I9">
            <v>0</v>
          </cell>
          <cell r="J9">
            <v>0</v>
          </cell>
          <cell r="K9">
            <v>0</v>
          </cell>
        </row>
        <row r="14">
          <cell r="I14">
            <v>0</v>
          </cell>
          <cell r="J14">
            <v>1</v>
          </cell>
          <cell r="K14">
            <v>1</v>
          </cell>
        </row>
        <row r="24">
          <cell r="I24">
            <v>1</v>
          </cell>
          <cell r="J24">
            <v>1</v>
          </cell>
          <cell r="K24">
            <v>1</v>
          </cell>
        </row>
        <row r="42">
          <cell r="I42">
            <v>3</v>
          </cell>
          <cell r="J42">
            <v>6</v>
          </cell>
          <cell r="K42">
            <v>0</v>
          </cell>
        </row>
        <row r="47">
          <cell r="I47">
            <v>1</v>
          </cell>
          <cell r="J47">
            <v>0</v>
          </cell>
          <cell r="K47">
            <v>1</v>
          </cell>
        </row>
        <row r="51">
          <cell r="I51">
            <v>0</v>
          </cell>
          <cell r="J51">
            <v>1</v>
          </cell>
          <cell r="K51">
            <v>0</v>
          </cell>
        </row>
        <row r="58">
          <cell r="I58">
            <v>0</v>
          </cell>
          <cell r="J58">
            <v>1</v>
          </cell>
          <cell r="K58">
            <v>0</v>
          </cell>
        </row>
        <row r="88">
          <cell r="I88">
            <v>4</v>
          </cell>
          <cell r="J88">
            <v>6</v>
          </cell>
          <cell r="K88">
            <v>2</v>
          </cell>
        </row>
      </sheetData>
      <sheetData sheetId="58">
        <row r="139">
          <cell r="I139">
            <v>28</v>
          </cell>
          <cell r="J139">
            <v>43</v>
          </cell>
          <cell r="K139">
            <v>46</v>
          </cell>
        </row>
        <row r="190">
          <cell r="I190">
            <v>12</v>
          </cell>
          <cell r="J190">
            <v>18</v>
          </cell>
          <cell r="K190">
            <v>8</v>
          </cell>
        </row>
        <row r="198">
          <cell r="I198">
            <v>0</v>
          </cell>
          <cell r="J198">
            <v>0</v>
          </cell>
          <cell r="K198">
            <v>0</v>
          </cell>
        </row>
        <row r="265">
          <cell r="I265">
            <v>7</v>
          </cell>
          <cell r="J265">
            <v>10</v>
          </cell>
          <cell r="K265">
            <v>3</v>
          </cell>
        </row>
      </sheetData>
      <sheetData sheetId="59">
        <row r="18">
          <cell r="I18">
            <v>0</v>
          </cell>
          <cell r="J18">
            <v>0</v>
          </cell>
          <cell r="K18">
            <v>0</v>
          </cell>
        </row>
        <row r="283">
          <cell r="I283"/>
          <cell r="J283"/>
          <cell r="K283"/>
        </row>
        <row r="901">
          <cell r="I901"/>
          <cell r="J901"/>
          <cell r="K901"/>
        </row>
        <row r="952">
          <cell r="I952">
            <v>0</v>
          </cell>
          <cell r="J952">
            <v>0</v>
          </cell>
          <cell r="K952">
            <v>0</v>
          </cell>
        </row>
      </sheetData>
      <sheetData sheetId="60">
        <row r="9">
          <cell r="I9">
            <v>0</v>
          </cell>
          <cell r="J9">
            <v>0</v>
          </cell>
          <cell r="K9">
            <v>0</v>
          </cell>
        </row>
        <row r="26">
          <cell r="I26">
            <v>2</v>
          </cell>
          <cell r="J26">
            <v>2</v>
          </cell>
          <cell r="K26">
            <v>2</v>
          </cell>
        </row>
        <row r="48">
          <cell r="I48">
            <v>6</v>
          </cell>
          <cell r="J48">
            <v>2</v>
          </cell>
          <cell r="K48">
            <v>4</v>
          </cell>
        </row>
        <row r="56">
          <cell r="I56">
            <v>0</v>
          </cell>
          <cell r="J56">
            <v>0</v>
          </cell>
          <cell r="K56">
            <v>0</v>
          </cell>
        </row>
        <row r="61">
          <cell r="I61">
            <v>0</v>
          </cell>
          <cell r="J61">
            <v>0</v>
          </cell>
          <cell r="K61">
            <v>0</v>
          </cell>
        </row>
        <row r="67">
          <cell r="I67">
            <v>0</v>
          </cell>
          <cell r="J67">
            <v>0</v>
          </cell>
          <cell r="K67">
            <v>0</v>
          </cell>
        </row>
        <row r="72">
          <cell r="I72">
            <v>0</v>
          </cell>
          <cell r="J72">
            <v>0</v>
          </cell>
          <cell r="K72">
            <v>1</v>
          </cell>
        </row>
        <row r="188">
          <cell r="I188">
            <v>25</v>
          </cell>
          <cell r="J188">
            <v>24</v>
          </cell>
          <cell r="K188">
            <v>25</v>
          </cell>
        </row>
      </sheetData>
      <sheetData sheetId="61">
        <row r="9">
          <cell r="I9">
            <v>0</v>
          </cell>
          <cell r="J9">
            <v>0</v>
          </cell>
          <cell r="K9">
            <v>0</v>
          </cell>
        </row>
        <row r="23">
          <cell r="I23">
            <v>4</v>
          </cell>
          <cell r="J23">
            <v>4</v>
          </cell>
          <cell r="K23">
            <v>3</v>
          </cell>
        </row>
        <row r="46">
          <cell r="I46">
            <v>6</v>
          </cell>
          <cell r="J46">
            <v>4</v>
          </cell>
          <cell r="K46">
            <v>6</v>
          </cell>
        </row>
        <row r="56">
          <cell r="I56">
            <v>0</v>
          </cell>
          <cell r="J56">
            <v>0</v>
          </cell>
          <cell r="K56">
            <v>0</v>
          </cell>
        </row>
        <row r="129">
          <cell r="I129">
            <v>29</v>
          </cell>
          <cell r="J129">
            <v>26</v>
          </cell>
          <cell r="K129">
            <v>11</v>
          </cell>
        </row>
        <row r="146">
          <cell r="I146">
            <v>1</v>
          </cell>
          <cell r="J146">
            <v>5</v>
          </cell>
          <cell r="K146">
            <v>0</v>
          </cell>
        </row>
        <row r="169">
          <cell r="I169">
            <v>5</v>
          </cell>
          <cell r="J169">
            <v>5</v>
          </cell>
          <cell r="K169">
            <v>9</v>
          </cell>
        </row>
        <row r="531">
          <cell r="I531">
            <v>106</v>
          </cell>
          <cell r="J531">
            <v>116</v>
          </cell>
          <cell r="K531">
            <v>108</v>
          </cell>
        </row>
      </sheetData>
      <sheetData sheetId="62"/>
      <sheetData sheetId="63"/>
      <sheetData sheetId="64"/>
      <sheetData sheetId="6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 SAYFA"/>
      <sheetName val="ATICILIK"/>
      <sheetName val="ATLETİZM"/>
      <sheetName val="BADMİNTON "/>
      <sheetName val="BASKETBOL"/>
      <sheetName val="BEDENSEL ENGELLİLER SPOR F."/>
      <sheetName val="BİLARDO"/>
      <sheetName val="BİNİCİLİK"/>
      <sheetName val="BİSİKLET"/>
      <sheetName val="BOCCE BOWLİNG DART"/>
      <sheetName val="BOKS"/>
      <sheetName val="BRİÇ"/>
      <sheetName val="BUZ HOKEYİ"/>
      <sheetName val="BUZ PATENİ"/>
      <sheetName val="CİMNASTİK"/>
      <sheetName val="CURLİNG"/>
      <sheetName val="DAĞCILIK"/>
      <sheetName val="DANS"/>
      <sheetName val="ESKRİM"/>
      <sheetName val="E-SPOR"/>
      <sheetName val="GELENEKSEL SPOR DALLARI"/>
      <sheetName val="GELENEKSEL ATLI SPOR DALLARI"/>
      <sheetName val="GELENEKSEL GÜREŞLER"/>
      <sheetName val="GELENEKSEL TÜRK OKÇULUK"/>
      <sheetName val="GELİŞMEKTE OLAN SPOR BRANŞLARI"/>
      <sheetName val="GOLF"/>
      <sheetName val="GÖRME ENGELLİLER"/>
      <sheetName val="GÜREŞ"/>
      <sheetName val="HALK OYUNLARI "/>
      <sheetName val="HALTER"/>
      <sheetName val="HAVA SPORLARI"/>
      <sheetName val="HENTBOL"/>
      <sheetName val="HERKES İÇİN SPOR"/>
      <sheetName val="HOKEY"/>
      <sheetName val="İŞİTME ENGELLİLER"/>
      <sheetName val="İZCİLİK"/>
      <sheetName val="JUDO"/>
      <sheetName val="KANO"/>
      <sheetName val="KARATE"/>
      <sheetName val="KAYAK"/>
      <sheetName val="KAYKAY"/>
      <sheetName val="KİCK BOKS"/>
      <sheetName val="KÜREK"/>
      <sheetName val="MASA TENİSİ"/>
      <sheetName val="MODERN PENTATLON"/>
      <sheetName val="MOTOSİKLET"/>
      <sheetName val="MUAY - THAİ"/>
      <sheetName val="OKÇULUK"/>
      <sheetName val="OKUL SPORLARI"/>
      <sheetName val="ORYANTİRİNG"/>
      <sheetName val="OTOMOBİL"/>
      <sheetName val="ÖZEL SPORCULAR"/>
      <sheetName val="RAGBİ"/>
      <sheetName val="SATRANÇ"/>
      <sheetName val="SUALTI"/>
      <sheetName val="SUTOPU"/>
      <sheetName val="TAEKWONDO"/>
      <sheetName val="TENİS"/>
      <sheetName val="TRİATLON"/>
      <sheetName val="ÜNİVERSİTE SPORLARI"/>
      <sheetName val="VOLEYBOL &amp; PLAJ"/>
      <sheetName val="VÜCUT GELİŞTİRME"/>
      <sheetName val="WUSHU"/>
      <sheetName val="YELKEN"/>
      <sheetName val="YÜZME"/>
      <sheetName val="TOPLAM MADALYA SAYISI"/>
      <sheetName val="TOPLAM PARA MADALYA SAYISI"/>
      <sheetName val="CİNSİYET DAĞILIMI"/>
      <sheetName val="BÜTÇE"/>
      <sheetName val="NON OLYMPIC"/>
      <sheetName val="WINTER OLYMPIC"/>
      <sheetName val="Sayfa1"/>
    </sheetNames>
    <sheetDataSet>
      <sheetData sheetId="0"/>
      <sheetData sheetId="1">
        <row r="7">
          <cell r="I7">
            <v>0</v>
          </cell>
          <cell r="J7">
            <v>1</v>
          </cell>
          <cell r="K7">
            <v>0</v>
          </cell>
        </row>
        <row r="10">
          <cell r="I10">
            <v>0</v>
          </cell>
          <cell r="J10">
            <v>1</v>
          </cell>
          <cell r="K10">
            <v>0</v>
          </cell>
        </row>
        <row r="14">
          <cell r="I14">
            <v>0</v>
          </cell>
          <cell r="J14">
            <v>0</v>
          </cell>
          <cell r="K14">
            <v>0</v>
          </cell>
        </row>
        <row r="21">
          <cell r="I21">
            <v>0</v>
          </cell>
          <cell r="J21">
            <v>0</v>
          </cell>
          <cell r="K21">
            <v>0</v>
          </cell>
        </row>
        <row r="34">
          <cell r="I34">
            <v>2</v>
          </cell>
          <cell r="J34">
            <v>4</v>
          </cell>
          <cell r="K34">
            <v>2</v>
          </cell>
        </row>
        <row r="43">
          <cell r="I43">
            <v>4</v>
          </cell>
          <cell r="J43">
            <v>1</v>
          </cell>
          <cell r="K43">
            <v>0</v>
          </cell>
        </row>
        <row r="51">
          <cell r="I51">
            <v>0</v>
          </cell>
          <cell r="J51">
            <v>0</v>
          </cell>
          <cell r="K51">
            <v>0</v>
          </cell>
        </row>
        <row r="58">
          <cell r="I58">
            <v>0</v>
          </cell>
          <cell r="J58">
            <v>0</v>
          </cell>
          <cell r="K58">
            <v>0</v>
          </cell>
        </row>
        <row r="65">
          <cell r="I65">
            <v>0</v>
          </cell>
          <cell r="J65">
            <v>0</v>
          </cell>
          <cell r="K65">
            <v>0</v>
          </cell>
        </row>
        <row r="72">
          <cell r="I72">
            <v>0</v>
          </cell>
          <cell r="J72">
            <v>0</v>
          </cell>
          <cell r="K72">
            <v>0</v>
          </cell>
        </row>
        <row r="78">
          <cell r="I78">
            <v>0</v>
          </cell>
          <cell r="J78">
            <v>0</v>
          </cell>
          <cell r="K78">
            <v>0</v>
          </cell>
        </row>
        <row r="85">
          <cell r="I85">
            <v>0</v>
          </cell>
          <cell r="J85">
            <v>0</v>
          </cell>
          <cell r="K85">
            <v>0</v>
          </cell>
        </row>
        <row r="90">
          <cell r="I90">
            <v>0</v>
          </cell>
          <cell r="J90">
            <v>0</v>
          </cell>
          <cell r="K90">
            <v>0</v>
          </cell>
        </row>
        <row r="97">
          <cell r="I97">
            <v>0</v>
          </cell>
          <cell r="J97">
            <v>0</v>
          </cell>
          <cell r="K97">
            <v>0</v>
          </cell>
        </row>
        <row r="105">
          <cell r="I105">
            <v>0</v>
          </cell>
          <cell r="J105">
            <v>0</v>
          </cell>
          <cell r="K105">
            <v>0</v>
          </cell>
        </row>
        <row r="126">
          <cell r="I126">
            <v>5</v>
          </cell>
          <cell r="J126">
            <v>1</v>
          </cell>
          <cell r="K126">
            <v>7</v>
          </cell>
        </row>
        <row r="137">
          <cell r="I137">
            <v>4</v>
          </cell>
          <cell r="J137">
            <v>1</v>
          </cell>
          <cell r="K137">
            <v>1</v>
          </cell>
        </row>
      </sheetData>
      <sheetData sheetId="2">
        <row r="9">
          <cell r="I9">
            <v>0</v>
          </cell>
          <cell r="J9">
            <v>0</v>
          </cell>
          <cell r="K9">
            <v>0</v>
          </cell>
        </row>
        <row r="13">
          <cell r="I13">
            <v>0</v>
          </cell>
          <cell r="J13">
            <v>1</v>
          </cell>
          <cell r="K13">
            <v>0</v>
          </cell>
        </row>
        <row r="21">
          <cell r="I21">
            <v>0</v>
          </cell>
          <cell r="J21">
            <v>0</v>
          </cell>
          <cell r="K21">
            <v>0</v>
          </cell>
        </row>
        <row r="30">
          <cell r="I30">
            <v>0</v>
          </cell>
          <cell r="J30">
            <v>1</v>
          </cell>
          <cell r="K30">
            <v>3</v>
          </cell>
        </row>
        <row r="39">
          <cell r="I39">
            <v>0</v>
          </cell>
          <cell r="J39">
            <v>2</v>
          </cell>
          <cell r="K39">
            <v>3</v>
          </cell>
        </row>
        <row r="46">
          <cell r="I46">
            <v>0</v>
          </cell>
          <cell r="J46">
            <v>0</v>
          </cell>
          <cell r="K46">
            <v>0</v>
          </cell>
        </row>
        <row r="160">
          <cell r="I160">
            <v>40</v>
          </cell>
          <cell r="J160">
            <v>38</v>
          </cell>
          <cell r="K160">
            <v>31</v>
          </cell>
        </row>
        <row r="167">
          <cell r="I167">
            <v>0</v>
          </cell>
          <cell r="J167">
            <v>0</v>
          </cell>
          <cell r="K167">
            <v>0</v>
          </cell>
        </row>
        <row r="174">
          <cell r="I174">
            <v>0</v>
          </cell>
          <cell r="J174">
            <v>0</v>
          </cell>
          <cell r="K174">
            <v>0</v>
          </cell>
        </row>
        <row r="181">
          <cell r="I181">
            <v>0</v>
          </cell>
          <cell r="J181">
            <v>0</v>
          </cell>
          <cell r="K181">
            <v>0</v>
          </cell>
        </row>
        <row r="187">
          <cell r="I187">
            <v>0</v>
          </cell>
          <cell r="J187">
            <v>0</v>
          </cell>
          <cell r="K187">
            <v>0</v>
          </cell>
        </row>
        <row r="194">
          <cell r="I194">
            <v>0</v>
          </cell>
          <cell r="J194">
            <v>0</v>
          </cell>
          <cell r="K194">
            <v>0</v>
          </cell>
        </row>
        <row r="199">
          <cell r="I199">
            <v>0</v>
          </cell>
          <cell r="J199">
            <v>0</v>
          </cell>
          <cell r="K199">
            <v>0</v>
          </cell>
        </row>
        <row r="206">
          <cell r="I206">
            <v>0</v>
          </cell>
          <cell r="J206">
            <v>0</v>
          </cell>
          <cell r="K206">
            <v>0</v>
          </cell>
        </row>
        <row r="214">
          <cell r="I214">
            <v>0</v>
          </cell>
          <cell r="J214">
            <v>0</v>
          </cell>
          <cell r="K214">
            <v>0</v>
          </cell>
        </row>
        <row r="333">
          <cell r="I333">
            <v>43</v>
          </cell>
          <cell r="J333">
            <v>38</v>
          </cell>
          <cell r="K333">
            <v>34</v>
          </cell>
        </row>
        <row r="341">
          <cell r="I341">
            <v>1</v>
          </cell>
          <cell r="J341">
            <v>0</v>
          </cell>
          <cell r="K341">
            <v>3</v>
          </cell>
        </row>
      </sheetData>
      <sheetData sheetId="3">
        <row r="8">
          <cell r="I8">
            <v>0</v>
          </cell>
          <cell r="J8">
            <v>0</v>
          </cell>
          <cell r="K8">
            <v>0</v>
          </cell>
        </row>
        <row r="11">
          <cell r="I11">
            <v>0</v>
          </cell>
          <cell r="J11">
            <v>0</v>
          </cell>
          <cell r="K11">
            <v>0</v>
          </cell>
        </row>
        <row r="23">
          <cell r="I23">
            <v>0</v>
          </cell>
          <cell r="J23">
            <v>0</v>
          </cell>
          <cell r="K23">
            <v>0</v>
          </cell>
        </row>
        <row r="30">
          <cell r="I30">
            <v>0</v>
          </cell>
          <cell r="J30">
            <v>0</v>
          </cell>
          <cell r="K30">
            <v>1</v>
          </cell>
        </row>
        <row r="43">
          <cell r="I43">
            <v>0</v>
          </cell>
          <cell r="J43">
            <v>1</v>
          </cell>
          <cell r="K43">
            <v>3</v>
          </cell>
        </row>
        <row r="50">
          <cell r="I50">
            <v>0</v>
          </cell>
          <cell r="J50">
            <v>0</v>
          </cell>
          <cell r="K50">
            <v>0</v>
          </cell>
        </row>
        <row r="58">
          <cell r="I58">
            <v>0</v>
          </cell>
          <cell r="J58">
            <v>0</v>
          </cell>
          <cell r="K58">
            <v>0</v>
          </cell>
        </row>
        <row r="65">
          <cell r="I65">
            <v>0</v>
          </cell>
          <cell r="J65">
            <v>0</v>
          </cell>
          <cell r="K65">
            <v>0</v>
          </cell>
        </row>
        <row r="72">
          <cell r="I72">
            <v>0</v>
          </cell>
          <cell r="J72">
            <v>0</v>
          </cell>
          <cell r="K72">
            <v>0</v>
          </cell>
        </row>
        <row r="79">
          <cell r="I79">
            <v>0</v>
          </cell>
          <cell r="J79">
            <v>0</v>
          </cell>
          <cell r="K79">
            <v>0</v>
          </cell>
        </row>
        <row r="85">
          <cell r="I85">
            <v>0</v>
          </cell>
          <cell r="J85">
            <v>0</v>
          </cell>
          <cell r="K85">
            <v>0</v>
          </cell>
        </row>
        <row r="92">
          <cell r="I92">
            <v>0</v>
          </cell>
          <cell r="J92">
            <v>0</v>
          </cell>
          <cell r="K92">
            <v>0</v>
          </cell>
        </row>
        <row r="97">
          <cell r="I97">
            <v>0</v>
          </cell>
          <cell r="J97">
            <v>0</v>
          </cell>
          <cell r="K97">
            <v>0</v>
          </cell>
        </row>
        <row r="102">
          <cell r="I102">
            <v>0</v>
          </cell>
          <cell r="J102">
            <v>0</v>
          </cell>
          <cell r="K102">
            <v>0</v>
          </cell>
        </row>
        <row r="110">
          <cell r="I110">
            <v>0</v>
          </cell>
          <cell r="J110">
            <v>0</v>
          </cell>
          <cell r="K110">
            <v>0</v>
          </cell>
        </row>
        <row r="343">
          <cell r="I343">
            <v>65</v>
          </cell>
          <cell r="J343">
            <v>61</v>
          </cell>
          <cell r="K343">
            <v>90</v>
          </cell>
        </row>
        <row r="362">
          <cell r="I362">
            <v>5</v>
          </cell>
          <cell r="J362">
            <v>3</v>
          </cell>
          <cell r="K362">
            <v>4</v>
          </cell>
        </row>
      </sheetData>
      <sheetData sheetId="4">
        <row r="9">
          <cell r="I9">
            <v>0</v>
          </cell>
          <cell r="J9">
            <v>0</v>
          </cell>
          <cell r="K9">
            <v>0</v>
          </cell>
        </row>
        <row r="16">
          <cell r="I16">
            <v>0</v>
          </cell>
          <cell r="J16">
            <v>0</v>
          </cell>
          <cell r="K16">
            <v>0</v>
          </cell>
        </row>
        <row r="20">
          <cell r="I20">
            <v>0</v>
          </cell>
          <cell r="J20">
            <v>0</v>
          </cell>
          <cell r="K20">
            <v>1</v>
          </cell>
        </row>
        <row r="27">
          <cell r="I27">
            <v>0</v>
          </cell>
          <cell r="J27">
            <v>0</v>
          </cell>
          <cell r="K27">
            <v>0</v>
          </cell>
        </row>
        <row r="40">
          <cell r="I40">
            <v>1</v>
          </cell>
          <cell r="J40">
            <v>0</v>
          </cell>
          <cell r="K40">
            <v>0</v>
          </cell>
        </row>
        <row r="45">
          <cell r="I45">
            <v>0</v>
          </cell>
          <cell r="J45">
            <v>0</v>
          </cell>
          <cell r="K45">
            <v>1</v>
          </cell>
        </row>
        <row r="53">
          <cell r="I53">
            <v>0</v>
          </cell>
          <cell r="J53">
            <v>0</v>
          </cell>
          <cell r="K53">
            <v>0</v>
          </cell>
        </row>
        <row r="60">
          <cell r="I60">
            <v>0</v>
          </cell>
          <cell r="J60">
            <v>0</v>
          </cell>
          <cell r="K60">
            <v>0</v>
          </cell>
        </row>
        <row r="67">
          <cell r="I67">
            <v>0</v>
          </cell>
          <cell r="J67">
            <v>0</v>
          </cell>
          <cell r="K67">
            <v>0</v>
          </cell>
        </row>
        <row r="74">
          <cell r="I74">
            <v>0</v>
          </cell>
          <cell r="J74">
            <v>0</v>
          </cell>
          <cell r="K74">
            <v>0</v>
          </cell>
        </row>
        <row r="80">
          <cell r="I80">
            <v>0</v>
          </cell>
          <cell r="J80">
            <v>0</v>
          </cell>
          <cell r="K80">
            <v>0</v>
          </cell>
        </row>
        <row r="87">
          <cell r="I87">
            <v>0</v>
          </cell>
          <cell r="J87">
            <v>0</v>
          </cell>
          <cell r="K87">
            <v>0</v>
          </cell>
        </row>
        <row r="92">
          <cell r="I92">
            <v>0</v>
          </cell>
          <cell r="J92">
            <v>0</v>
          </cell>
          <cell r="K92">
            <v>0</v>
          </cell>
        </row>
        <row r="99">
          <cell r="I99">
            <v>0</v>
          </cell>
          <cell r="J99">
            <v>0</v>
          </cell>
          <cell r="K99">
            <v>0</v>
          </cell>
        </row>
        <row r="107">
          <cell r="I107">
            <v>0</v>
          </cell>
          <cell r="J107">
            <v>0</v>
          </cell>
          <cell r="K107">
            <v>0</v>
          </cell>
        </row>
        <row r="153">
          <cell r="I153">
            <v>2</v>
          </cell>
          <cell r="J153">
            <v>2</v>
          </cell>
          <cell r="K153">
            <v>1</v>
          </cell>
        </row>
        <row r="159">
          <cell r="I159">
            <v>1</v>
          </cell>
          <cell r="J159">
            <v>1</v>
          </cell>
          <cell r="K159">
            <v>0</v>
          </cell>
        </row>
      </sheetData>
      <sheetData sheetId="5">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9">
          <cell r="I59">
            <v>1</v>
          </cell>
          <cell r="J59">
            <v>0</v>
          </cell>
          <cell r="K59">
            <v>0</v>
          </cell>
        </row>
        <row r="67">
          <cell r="I67">
            <v>0</v>
          </cell>
          <cell r="J67">
            <v>0</v>
          </cell>
          <cell r="K67">
            <v>0</v>
          </cell>
        </row>
        <row r="74">
          <cell r="I74">
            <v>0</v>
          </cell>
          <cell r="J74">
            <v>0</v>
          </cell>
          <cell r="K74">
            <v>0</v>
          </cell>
        </row>
        <row r="81">
          <cell r="I81">
            <v>0</v>
          </cell>
          <cell r="J81">
            <v>0</v>
          </cell>
          <cell r="K81">
            <v>0</v>
          </cell>
        </row>
        <row r="88">
          <cell r="I88">
            <v>0</v>
          </cell>
          <cell r="J88">
            <v>0</v>
          </cell>
          <cell r="K88">
            <v>0</v>
          </cell>
        </row>
        <row r="94">
          <cell r="I94">
            <v>0</v>
          </cell>
          <cell r="J94">
            <v>0</v>
          </cell>
          <cell r="K94">
            <v>0</v>
          </cell>
        </row>
        <row r="101">
          <cell r="I101">
            <v>0</v>
          </cell>
          <cell r="J101">
            <v>0</v>
          </cell>
          <cell r="K101">
            <v>0</v>
          </cell>
        </row>
        <row r="106">
          <cell r="I106">
            <v>0</v>
          </cell>
          <cell r="J106">
            <v>0</v>
          </cell>
          <cell r="K106">
            <v>0</v>
          </cell>
        </row>
        <row r="113">
          <cell r="I113">
            <v>0</v>
          </cell>
          <cell r="J113">
            <v>0</v>
          </cell>
          <cell r="K113">
            <v>0</v>
          </cell>
        </row>
        <row r="121">
          <cell r="I121">
            <v>0</v>
          </cell>
          <cell r="J121">
            <v>0</v>
          </cell>
          <cell r="K121">
            <v>0</v>
          </cell>
        </row>
        <row r="139">
          <cell r="I139">
            <v>0</v>
          </cell>
          <cell r="J139">
            <v>0</v>
          </cell>
          <cell r="K139">
            <v>0</v>
          </cell>
        </row>
        <row r="146">
          <cell r="I146">
            <v>0</v>
          </cell>
          <cell r="J146">
            <v>0</v>
          </cell>
          <cell r="K146">
            <v>0</v>
          </cell>
        </row>
      </sheetData>
      <sheetData sheetId="6">
        <row r="9">
          <cell r="I9">
            <v>0</v>
          </cell>
          <cell r="J9">
            <v>0</v>
          </cell>
          <cell r="K9">
            <v>0</v>
          </cell>
        </row>
        <row r="16">
          <cell r="I16">
            <v>0</v>
          </cell>
          <cell r="J16">
            <v>0</v>
          </cell>
          <cell r="K16">
            <v>0</v>
          </cell>
        </row>
        <row r="28">
          <cell r="I28">
            <v>2</v>
          </cell>
          <cell r="J28">
            <v>1</v>
          </cell>
          <cell r="K28">
            <v>1</v>
          </cell>
        </row>
        <row r="35">
          <cell r="I35">
            <v>0</v>
          </cell>
          <cell r="J35">
            <v>0</v>
          </cell>
          <cell r="K35">
            <v>0</v>
          </cell>
        </row>
        <row r="60">
          <cell r="I60">
            <v>5</v>
          </cell>
          <cell r="J60">
            <v>4</v>
          </cell>
          <cell r="K60">
            <v>7</v>
          </cell>
        </row>
        <row r="67">
          <cell r="I67">
            <v>0</v>
          </cell>
          <cell r="J67">
            <v>0</v>
          </cell>
          <cell r="K67">
            <v>0</v>
          </cell>
        </row>
        <row r="75">
          <cell r="I75">
            <v>0</v>
          </cell>
          <cell r="J75">
            <v>0</v>
          </cell>
          <cell r="K75">
            <v>0</v>
          </cell>
        </row>
        <row r="82">
          <cell r="I82">
            <v>0</v>
          </cell>
          <cell r="J82">
            <v>0</v>
          </cell>
          <cell r="K82">
            <v>0</v>
          </cell>
        </row>
        <row r="89">
          <cell r="I89">
            <v>0</v>
          </cell>
          <cell r="J89">
            <v>0</v>
          </cell>
          <cell r="K89">
            <v>0</v>
          </cell>
        </row>
        <row r="96">
          <cell r="I96">
            <v>0</v>
          </cell>
          <cell r="J96">
            <v>0</v>
          </cell>
          <cell r="K96">
            <v>0</v>
          </cell>
        </row>
        <row r="102">
          <cell r="I102">
            <v>0</v>
          </cell>
          <cell r="J102">
            <v>0</v>
          </cell>
          <cell r="K102">
            <v>0</v>
          </cell>
        </row>
        <row r="109">
          <cell r="I109">
            <v>0</v>
          </cell>
          <cell r="J109">
            <v>0</v>
          </cell>
          <cell r="K109">
            <v>0</v>
          </cell>
        </row>
        <row r="114">
          <cell r="I114">
            <v>0</v>
          </cell>
          <cell r="J114">
            <v>0</v>
          </cell>
          <cell r="K114">
            <v>0</v>
          </cell>
        </row>
        <row r="121">
          <cell r="I121">
            <v>0</v>
          </cell>
          <cell r="J121">
            <v>0</v>
          </cell>
          <cell r="K121">
            <v>0</v>
          </cell>
        </row>
        <row r="129">
          <cell r="I129">
            <v>0</v>
          </cell>
          <cell r="J129">
            <v>0</v>
          </cell>
          <cell r="K129">
            <v>0</v>
          </cell>
        </row>
        <row r="143">
          <cell r="I143">
            <v>0</v>
          </cell>
          <cell r="J143">
            <v>2</v>
          </cell>
          <cell r="K143">
            <v>4</v>
          </cell>
        </row>
        <row r="150">
          <cell r="I150">
            <v>0</v>
          </cell>
          <cell r="J150">
            <v>0</v>
          </cell>
          <cell r="K150">
            <v>0</v>
          </cell>
        </row>
      </sheetData>
      <sheetData sheetId="7">
        <row r="9">
          <cell r="I9">
            <v>0</v>
          </cell>
          <cell r="J9">
            <v>0</v>
          </cell>
          <cell r="K9">
            <v>0</v>
          </cell>
        </row>
        <row r="16">
          <cell r="I16">
            <v>0</v>
          </cell>
          <cell r="J16">
            <v>0</v>
          </cell>
          <cell r="K16">
            <v>0</v>
          </cell>
        </row>
        <row r="28">
          <cell r="I28">
            <v>0</v>
          </cell>
          <cell r="J28">
            <v>0</v>
          </cell>
          <cell r="K28">
            <v>0</v>
          </cell>
        </row>
        <row r="35">
          <cell r="I35">
            <v>0</v>
          </cell>
          <cell r="J35">
            <v>0</v>
          </cell>
          <cell r="K35">
            <v>0</v>
          </cell>
        </row>
        <row r="45">
          <cell r="I45">
            <v>0</v>
          </cell>
          <cell r="J45">
            <v>0</v>
          </cell>
          <cell r="K45">
            <v>0</v>
          </cell>
        </row>
        <row r="52">
          <cell r="I52">
            <v>0</v>
          </cell>
          <cell r="J52">
            <v>0</v>
          </cell>
          <cell r="K52">
            <v>0</v>
          </cell>
        </row>
        <row r="90">
          <cell r="I90">
            <v>15</v>
          </cell>
          <cell r="J90">
            <v>14</v>
          </cell>
          <cell r="K90">
            <v>6</v>
          </cell>
        </row>
        <row r="97">
          <cell r="I97">
            <v>0</v>
          </cell>
          <cell r="J97">
            <v>0</v>
          </cell>
          <cell r="K97">
            <v>0</v>
          </cell>
        </row>
        <row r="104">
          <cell r="I104">
            <v>0</v>
          </cell>
          <cell r="J104">
            <v>0</v>
          </cell>
          <cell r="K104">
            <v>0</v>
          </cell>
        </row>
        <row r="111">
          <cell r="I111">
            <v>0</v>
          </cell>
          <cell r="J111">
            <v>0</v>
          </cell>
          <cell r="K111">
            <v>0</v>
          </cell>
        </row>
        <row r="117">
          <cell r="I117">
            <v>0</v>
          </cell>
          <cell r="J117">
            <v>0</v>
          </cell>
          <cell r="K117">
            <v>0</v>
          </cell>
        </row>
        <row r="124">
          <cell r="I124">
            <v>0</v>
          </cell>
          <cell r="J124">
            <v>0</v>
          </cell>
          <cell r="K124">
            <v>0</v>
          </cell>
        </row>
        <row r="129">
          <cell r="I129">
            <v>0</v>
          </cell>
          <cell r="J129">
            <v>0</v>
          </cell>
          <cell r="K129">
            <v>0</v>
          </cell>
        </row>
        <row r="136">
          <cell r="I136">
            <v>0</v>
          </cell>
          <cell r="J136">
            <v>0</v>
          </cell>
          <cell r="K136">
            <v>0</v>
          </cell>
        </row>
        <row r="144">
          <cell r="I144">
            <v>0</v>
          </cell>
          <cell r="J144">
            <v>0</v>
          </cell>
          <cell r="K144">
            <v>0</v>
          </cell>
        </row>
        <row r="350">
          <cell r="I350">
            <v>68</v>
          </cell>
          <cell r="J350">
            <v>67</v>
          </cell>
          <cell r="K350">
            <v>66</v>
          </cell>
        </row>
        <row r="357">
          <cell r="I357">
            <v>0</v>
          </cell>
          <cell r="J357">
            <v>0</v>
          </cell>
          <cell r="K357">
            <v>0</v>
          </cell>
        </row>
      </sheetData>
      <sheetData sheetId="8">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90">
          <cell r="I90">
            <v>9</v>
          </cell>
          <cell r="J90">
            <v>2</v>
          </cell>
          <cell r="K90">
            <v>11</v>
          </cell>
        </row>
        <row r="97">
          <cell r="I97">
            <v>0</v>
          </cell>
          <cell r="J97">
            <v>0</v>
          </cell>
          <cell r="K97">
            <v>0</v>
          </cell>
        </row>
        <row r="104">
          <cell r="I104">
            <v>0</v>
          </cell>
          <cell r="J104">
            <v>0</v>
          </cell>
          <cell r="K104">
            <v>0</v>
          </cell>
        </row>
        <row r="111">
          <cell r="I111">
            <v>0</v>
          </cell>
          <cell r="J111">
            <v>0</v>
          </cell>
          <cell r="K111">
            <v>0</v>
          </cell>
        </row>
        <row r="117">
          <cell r="I117">
            <v>0</v>
          </cell>
          <cell r="J117">
            <v>0</v>
          </cell>
          <cell r="K117">
            <v>0</v>
          </cell>
        </row>
        <row r="124">
          <cell r="I124">
            <v>0</v>
          </cell>
          <cell r="J124">
            <v>0</v>
          </cell>
          <cell r="K124">
            <v>0</v>
          </cell>
        </row>
        <row r="129">
          <cell r="I129">
            <v>0</v>
          </cell>
          <cell r="J129">
            <v>0</v>
          </cell>
          <cell r="K129">
            <v>0</v>
          </cell>
        </row>
        <row r="136">
          <cell r="I136">
            <v>0</v>
          </cell>
          <cell r="J136">
            <v>0</v>
          </cell>
          <cell r="K136">
            <v>0</v>
          </cell>
        </row>
        <row r="144">
          <cell r="I144">
            <v>0</v>
          </cell>
          <cell r="J144">
            <v>0</v>
          </cell>
          <cell r="K144">
            <v>0</v>
          </cell>
        </row>
        <row r="211">
          <cell r="I211">
            <v>14</v>
          </cell>
          <cell r="J211">
            <v>22</v>
          </cell>
          <cell r="K211">
            <v>22</v>
          </cell>
        </row>
        <row r="218">
          <cell r="I218">
            <v>0</v>
          </cell>
          <cell r="J218">
            <v>0</v>
          </cell>
          <cell r="K218">
            <v>0</v>
          </cell>
        </row>
      </sheetData>
      <sheetData sheetId="9">
        <row r="9">
          <cell r="I9">
            <v>0</v>
          </cell>
          <cell r="J9">
            <v>0</v>
          </cell>
          <cell r="K9">
            <v>0</v>
          </cell>
        </row>
        <row r="14">
          <cell r="I14">
            <v>0</v>
          </cell>
          <cell r="J14">
            <v>0</v>
          </cell>
          <cell r="K14">
            <v>0</v>
          </cell>
        </row>
        <row r="22">
          <cell r="I22">
            <v>0</v>
          </cell>
          <cell r="J22">
            <v>0</v>
          </cell>
          <cell r="K22">
            <v>4</v>
          </cell>
        </row>
        <row r="29">
          <cell r="I29">
            <v>0</v>
          </cell>
          <cell r="J29">
            <v>0</v>
          </cell>
          <cell r="K29">
            <v>0</v>
          </cell>
        </row>
        <row r="57">
          <cell r="I57">
            <v>7</v>
          </cell>
          <cell r="J57">
            <v>5</v>
          </cell>
          <cell r="K57">
            <v>9</v>
          </cell>
        </row>
        <row r="64">
          <cell r="I64">
            <v>0</v>
          </cell>
          <cell r="J64">
            <v>0</v>
          </cell>
          <cell r="K64">
            <v>0</v>
          </cell>
        </row>
        <row r="72">
          <cell r="I72">
            <v>0</v>
          </cell>
          <cell r="J72">
            <v>0</v>
          </cell>
          <cell r="K72">
            <v>0</v>
          </cell>
        </row>
        <row r="79">
          <cell r="I79">
            <v>0</v>
          </cell>
          <cell r="J79">
            <v>0</v>
          </cell>
          <cell r="K79">
            <v>0</v>
          </cell>
        </row>
        <row r="86">
          <cell r="I86">
            <v>0</v>
          </cell>
          <cell r="J86">
            <v>0</v>
          </cell>
          <cell r="K86">
            <v>0</v>
          </cell>
        </row>
        <row r="93">
          <cell r="I93">
            <v>0</v>
          </cell>
          <cell r="J93">
            <v>0</v>
          </cell>
          <cell r="K93">
            <v>0</v>
          </cell>
        </row>
        <row r="99">
          <cell r="I99">
            <v>0</v>
          </cell>
          <cell r="J99">
            <v>0</v>
          </cell>
          <cell r="K99">
            <v>0</v>
          </cell>
        </row>
        <row r="106">
          <cell r="I106">
            <v>0</v>
          </cell>
          <cell r="J106">
            <v>0</v>
          </cell>
          <cell r="K106">
            <v>0</v>
          </cell>
        </row>
        <row r="111">
          <cell r="I111">
            <v>0</v>
          </cell>
          <cell r="J111">
            <v>0</v>
          </cell>
          <cell r="K111">
            <v>0</v>
          </cell>
        </row>
        <row r="118">
          <cell r="I118">
            <v>0</v>
          </cell>
          <cell r="J118">
            <v>0</v>
          </cell>
          <cell r="K118">
            <v>0</v>
          </cell>
        </row>
        <row r="126">
          <cell r="I126">
            <v>0</v>
          </cell>
          <cell r="J126">
            <v>0</v>
          </cell>
          <cell r="K126">
            <v>0</v>
          </cell>
        </row>
        <row r="167">
          <cell r="I167">
            <v>9</v>
          </cell>
          <cell r="J167">
            <v>11</v>
          </cell>
          <cell r="K167">
            <v>15</v>
          </cell>
        </row>
        <row r="174">
          <cell r="I174">
            <v>2</v>
          </cell>
          <cell r="J174">
            <v>0</v>
          </cell>
          <cell r="K174">
            <v>0</v>
          </cell>
        </row>
      </sheetData>
      <sheetData sheetId="10">
        <row r="9">
          <cell r="I9">
            <v>0</v>
          </cell>
          <cell r="J9">
            <v>2</v>
          </cell>
          <cell r="K9">
            <v>1</v>
          </cell>
        </row>
        <row r="16">
          <cell r="I16">
            <v>0</v>
          </cell>
          <cell r="J16">
            <v>0</v>
          </cell>
          <cell r="K16">
            <v>0</v>
          </cell>
        </row>
        <row r="28">
          <cell r="I28">
            <v>1</v>
          </cell>
          <cell r="J28">
            <v>2</v>
          </cell>
          <cell r="K28">
            <v>3</v>
          </cell>
        </row>
        <row r="35">
          <cell r="I35">
            <v>0</v>
          </cell>
          <cell r="J35">
            <v>0</v>
          </cell>
          <cell r="K35">
            <v>0</v>
          </cell>
        </row>
        <row r="75">
          <cell r="I75">
            <v>9</v>
          </cell>
          <cell r="J75">
            <v>7</v>
          </cell>
          <cell r="K75">
            <v>17</v>
          </cell>
        </row>
        <row r="82">
          <cell r="I82">
            <v>0</v>
          </cell>
          <cell r="J82">
            <v>0</v>
          </cell>
          <cell r="K82">
            <v>0</v>
          </cell>
        </row>
        <row r="90">
          <cell r="I90">
            <v>0</v>
          </cell>
          <cell r="J90">
            <v>0</v>
          </cell>
          <cell r="K90">
            <v>0</v>
          </cell>
        </row>
        <row r="97">
          <cell r="I97">
            <v>0</v>
          </cell>
          <cell r="J97">
            <v>0</v>
          </cell>
          <cell r="K97">
            <v>0</v>
          </cell>
        </row>
        <row r="104">
          <cell r="I104">
            <v>0</v>
          </cell>
          <cell r="J104">
            <v>0</v>
          </cell>
          <cell r="K104">
            <v>0</v>
          </cell>
        </row>
        <row r="111">
          <cell r="I111">
            <v>0</v>
          </cell>
          <cell r="J111">
            <v>0</v>
          </cell>
          <cell r="K111">
            <v>0</v>
          </cell>
        </row>
        <row r="117">
          <cell r="I117">
            <v>0</v>
          </cell>
          <cell r="J117">
            <v>0</v>
          </cell>
          <cell r="K117">
            <v>0</v>
          </cell>
        </row>
        <row r="124">
          <cell r="I124">
            <v>0</v>
          </cell>
          <cell r="J124">
            <v>0</v>
          </cell>
          <cell r="K124">
            <v>0</v>
          </cell>
        </row>
        <row r="129">
          <cell r="I129">
            <v>0</v>
          </cell>
          <cell r="J129">
            <v>0</v>
          </cell>
          <cell r="K129">
            <v>0</v>
          </cell>
        </row>
        <row r="136">
          <cell r="I136">
            <v>0</v>
          </cell>
          <cell r="J136">
            <v>0</v>
          </cell>
          <cell r="K136">
            <v>0</v>
          </cell>
        </row>
        <row r="144">
          <cell r="I144">
            <v>0</v>
          </cell>
          <cell r="J144">
            <v>0</v>
          </cell>
          <cell r="K144">
            <v>0</v>
          </cell>
        </row>
        <row r="153">
          <cell r="I153">
            <v>0</v>
          </cell>
          <cell r="J153">
            <v>0</v>
          </cell>
          <cell r="K153">
            <v>1</v>
          </cell>
        </row>
        <row r="160">
          <cell r="I160">
            <v>0</v>
          </cell>
          <cell r="J160">
            <v>0</v>
          </cell>
          <cell r="K160">
            <v>0</v>
          </cell>
        </row>
      </sheetData>
      <sheetData sheetId="11">
        <row r="9">
          <cell r="I9">
            <v>0</v>
          </cell>
          <cell r="J9">
            <v>0</v>
          </cell>
          <cell r="K9">
            <v>0</v>
          </cell>
        </row>
        <row r="16">
          <cell r="I16">
            <v>0</v>
          </cell>
          <cell r="J16">
            <v>0</v>
          </cell>
          <cell r="K16">
            <v>0</v>
          </cell>
        </row>
        <row r="24">
          <cell r="I24">
            <v>2</v>
          </cell>
          <cell r="J24">
            <v>0</v>
          </cell>
          <cell r="K24">
            <v>0</v>
          </cell>
        </row>
        <row r="31">
          <cell r="I31">
            <v>0</v>
          </cell>
          <cell r="J31">
            <v>0</v>
          </cell>
          <cell r="K31">
            <v>0</v>
          </cell>
        </row>
        <row r="37">
          <cell r="I37">
            <v>0</v>
          </cell>
          <cell r="J37">
            <v>0</v>
          </cell>
          <cell r="K37">
            <v>1</v>
          </cell>
        </row>
        <row r="44">
          <cell r="I44">
            <v>0</v>
          </cell>
          <cell r="J44">
            <v>0</v>
          </cell>
          <cell r="K44">
            <v>0</v>
          </cell>
        </row>
        <row r="52">
          <cell r="I52">
            <v>0</v>
          </cell>
          <cell r="J52">
            <v>0</v>
          </cell>
          <cell r="K52">
            <v>0</v>
          </cell>
        </row>
        <row r="59">
          <cell r="I59">
            <v>0</v>
          </cell>
          <cell r="J59">
            <v>0</v>
          </cell>
          <cell r="K59">
            <v>0</v>
          </cell>
        </row>
        <row r="66">
          <cell r="I66">
            <v>0</v>
          </cell>
          <cell r="J66">
            <v>0</v>
          </cell>
          <cell r="K66">
            <v>0</v>
          </cell>
        </row>
        <row r="73">
          <cell r="I73">
            <v>0</v>
          </cell>
          <cell r="J73">
            <v>0</v>
          </cell>
          <cell r="K73">
            <v>0</v>
          </cell>
        </row>
        <row r="79">
          <cell r="I79">
            <v>0</v>
          </cell>
          <cell r="J79">
            <v>0</v>
          </cell>
          <cell r="K79">
            <v>0</v>
          </cell>
        </row>
        <row r="86">
          <cell r="I86">
            <v>0</v>
          </cell>
          <cell r="J86">
            <v>0</v>
          </cell>
          <cell r="K86">
            <v>0</v>
          </cell>
        </row>
        <row r="91">
          <cell r="I91">
            <v>0</v>
          </cell>
          <cell r="J91">
            <v>0</v>
          </cell>
          <cell r="K91">
            <v>0</v>
          </cell>
        </row>
        <row r="98">
          <cell r="I98">
            <v>0</v>
          </cell>
          <cell r="J98">
            <v>0</v>
          </cell>
          <cell r="K98">
            <v>0</v>
          </cell>
        </row>
        <row r="106">
          <cell r="I106">
            <v>0</v>
          </cell>
          <cell r="J106">
            <v>0</v>
          </cell>
          <cell r="K106">
            <v>0</v>
          </cell>
        </row>
        <row r="117">
          <cell r="I117">
            <v>0</v>
          </cell>
          <cell r="J117">
            <v>0</v>
          </cell>
          <cell r="K117">
            <v>0</v>
          </cell>
        </row>
        <row r="124">
          <cell r="I124">
            <v>0</v>
          </cell>
          <cell r="J124">
            <v>0</v>
          </cell>
          <cell r="K124">
            <v>0</v>
          </cell>
        </row>
      </sheetData>
      <sheetData sheetId="12">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9">
          <cell r="I129">
            <v>2</v>
          </cell>
          <cell r="J129">
            <v>0</v>
          </cell>
          <cell r="K129">
            <v>1</v>
          </cell>
        </row>
        <row r="136">
          <cell r="I136">
            <v>0</v>
          </cell>
          <cell r="J136">
            <v>0</v>
          </cell>
          <cell r="K136">
            <v>0</v>
          </cell>
        </row>
      </sheetData>
      <sheetData sheetId="13">
        <row r="9">
          <cell r="I9">
            <v>0</v>
          </cell>
          <cell r="J9">
            <v>0</v>
          </cell>
          <cell r="K9">
            <v>0</v>
          </cell>
        </row>
        <row r="16">
          <cell r="I16">
            <v>0</v>
          </cell>
          <cell r="J16">
            <v>0</v>
          </cell>
          <cell r="K16">
            <v>0</v>
          </cell>
        </row>
        <row r="27">
          <cell r="I27">
            <v>0</v>
          </cell>
          <cell r="J27">
            <v>0</v>
          </cell>
          <cell r="K27">
            <v>0</v>
          </cell>
        </row>
        <row r="34">
          <cell r="I34">
            <v>0</v>
          </cell>
          <cell r="J34">
            <v>0</v>
          </cell>
          <cell r="K34">
            <v>0</v>
          </cell>
        </row>
        <row r="41">
          <cell r="I41">
            <v>0</v>
          </cell>
          <cell r="J41">
            <v>0</v>
          </cell>
          <cell r="K41">
            <v>0</v>
          </cell>
        </row>
        <row r="48">
          <cell r="I48">
            <v>0</v>
          </cell>
          <cell r="J48">
            <v>0</v>
          </cell>
          <cell r="K48">
            <v>0</v>
          </cell>
        </row>
        <row r="56">
          <cell r="I56">
            <v>0</v>
          </cell>
          <cell r="J56">
            <v>0</v>
          </cell>
          <cell r="K56">
            <v>0</v>
          </cell>
        </row>
        <row r="63">
          <cell r="I63">
            <v>0</v>
          </cell>
          <cell r="J63">
            <v>0</v>
          </cell>
          <cell r="K63">
            <v>0</v>
          </cell>
        </row>
        <row r="70">
          <cell r="I70">
            <v>0</v>
          </cell>
          <cell r="J70">
            <v>1</v>
          </cell>
          <cell r="K70">
            <v>0</v>
          </cell>
        </row>
        <row r="77">
          <cell r="I77">
            <v>0</v>
          </cell>
          <cell r="J77">
            <v>0</v>
          </cell>
          <cell r="K77">
            <v>0</v>
          </cell>
        </row>
        <row r="83">
          <cell r="I83">
            <v>0</v>
          </cell>
          <cell r="J83">
            <v>0</v>
          </cell>
          <cell r="K83">
            <v>0</v>
          </cell>
        </row>
        <row r="90">
          <cell r="I90">
            <v>0</v>
          </cell>
          <cell r="J90">
            <v>0</v>
          </cell>
          <cell r="K90">
            <v>0</v>
          </cell>
        </row>
        <row r="95">
          <cell r="I95">
            <v>0</v>
          </cell>
          <cell r="J95">
            <v>0</v>
          </cell>
          <cell r="K95">
            <v>0</v>
          </cell>
        </row>
        <row r="102">
          <cell r="I102">
            <v>0</v>
          </cell>
          <cell r="J102">
            <v>0</v>
          </cell>
          <cell r="K102">
            <v>0</v>
          </cell>
        </row>
        <row r="110">
          <cell r="I110">
            <v>0</v>
          </cell>
          <cell r="J110">
            <v>0</v>
          </cell>
          <cell r="K110">
            <v>0</v>
          </cell>
        </row>
        <row r="278">
          <cell r="I278">
            <v>49</v>
          </cell>
          <cell r="J278">
            <v>51</v>
          </cell>
          <cell r="K278">
            <v>51</v>
          </cell>
        </row>
        <row r="285">
          <cell r="I285">
            <v>0</v>
          </cell>
          <cell r="J285">
            <v>0</v>
          </cell>
          <cell r="K285">
            <v>0</v>
          </cell>
        </row>
      </sheetData>
      <sheetData sheetId="14">
        <row r="9">
          <cell r="I9">
            <v>0</v>
          </cell>
          <cell r="J9">
            <v>0</v>
          </cell>
          <cell r="K9">
            <v>0</v>
          </cell>
        </row>
        <row r="16">
          <cell r="I16">
            <v>0</v>
          </cell>
          <cell r="J16">
            <v>0</v>
          </cell>
          <cell r="K16">
            <v>0</v>
          </cell>
        </row>
        <row r="29">
          <cell r="I29">
            <v>0</v>
          </cell>
          <cell r="J29">
            <v>0</v>
          </cell>
          <cell r="K29">
            <v>3</v>
          </cell>
        </row>
        <row r="36">
          <cell r="I36">
            <v>0</v>
          </cell>
          <cell r="J36">
            <v>0</v>
          </cell>
          <cell r="K36">
            <v>0</v>
          </cell>
        </row>
        <row r="49">
          <cell r="I49">
            <v>1</v>
          </cell>
          <cell r="J49">
            <v>0</v>
          </cell>
          <cell r="K49">
            <v>1</v>
          </cell>
        </row>
        <row r="56">
          <cell r="I56">
            <v>0</v>
          </cell>
          <cell r="J56">
            <v>0</v>
          </cell>
          <cell r="K56">
            <v>0</v>
          </cell>
        </row>
        <row r="92">
          <cell r="I92">
            <v>9</v>
          </cell>
          <cell r="J92">
            <v>11</v>
          </cell>
          <cell r="K92">
            <v>10</v>
          </cell>
        </row>
        <row r="99">
          <cell r="I99">
            <v>0</v>
          </cell>
          <cell r="J99">
            <v>0</v>
          </cell>
          <cell r="K99">
            <v>0</v>
          </cell>
        </row>
        <row r="106">
          <cell r="I106">
            <v>0</v>
          </cell>
          <cell r="J106">
            <v>0</v>
          </cell>
          <cell r="K106">
            <v>0</v>
          </cell>
        </row>
        <row r="113">
          <cell r="I113">
            <v>0</v>
          </cell>
          <cell r="J113">
            <v>0</v>
          </cell>
          <cell r="K113">
            <v>0</v>
          </cell>
        </row>
        <row r="119">
          <cell r="I119">
            <v>0</v>
          </cell>
          <cell r="J119">
            <v>0</v>
          </cell>
          <cell r="K119">
            <v>0</v>
          </cell>
        </row>
        <row r="126">
          <cell r="I126">
            <v>0</v>
          </cell>
          <cell r="J126">
            <v>0</v>
          </cell>
          <cell r="K126">
            <v>0</v>
          </cell>
        </row>
        <row r="131">
          <cell r="I131">
            <v>0</v>
          </cell>
          <cell r="J131">
            <v>0</v>
          </cell>
          <cell r="K131">
            <v>0</v>
          </cell>
        </row>
        <row r="138">
          <cell r="I138">
            <v>0</v>
          </cell>
          <cell r="J138">
            <v>0</v>
          </cell>
          <cell r="K138">
            <v>0</v>
          </cell>
        </row>
        <row r="146">
          <cell r="I146">
            <v>0</v>
          </cell>
          <cell r="J146">
            <v>0</v>
          </cell>
          <cell r="K146">
            <v>0</v>
          </cell>
        </row>
        <row r="240">
          <cell r="I240">
            <v>31</v>
          </cell>
          <cell r="J240">
            <v>23</v>
          </cell>
          <cell r="K240">
            <v>19</v>
          </cell>
        </row>
        <row r="247">
          <cell r="I247">
            <v>0</v>
          </cell>
          <cell r="J247">
            <v>0</v>
          </cell>
          <cell r="K247">
            <v>0</v>
          </cell>
        </row>
      </sheetData>
      <sheetData sheetId="15">
        <row r="9">
          <cell r="I9">
            <v>0</v>
          </cell>
          <cell r="J9">
            <v>0</v>
          </cell>
          <cell r="K9">
            <v>0</v>
          </cell>
        </row>
        <row r="16">
          <cell r="I16">
            <v>0</v>
          </cell>
          <cell r="J16">
            <v>0</v>
          </cell>
          <cell r="K16">
            <v>0</v>
          </cell>
        </row>
        <row r="25">
          <cell r="I25">
            <v>0</v>
          </cell>
          <cell r="J25">
            <v>0</v>
          </cell>
          <cell r="K25">
            <v>0</v>
          </cell>
        </row>
        <row r="30">
          <cell r="I30">
            <v>0</v>
          </cell>
          <cell r="J30">
            <v>0</v>
          </cell>
          <cell r="K30">
            <v>0</v>
          </cell>
        </row>
        <row r="34">
          <cell r="I34">
            <v>0</v>
          </cell>
          <cell r="J34">
            <v>0</v>
          </cell>
          <cell r="K34">
            <v>0</v>
          </cell>
        </row>
        <row r="41">
          <cell r="I41">
            <v>0</v>
          </cell>
          <cell r="J41">
            <v>0</v>
          </cell>
          <cell r="K41">
            <v>0</v>
          </cell>
        </row>
        <row r="49">
          <cell r="I49">
            <v>0</v>
          </cell>
          <cell r="J49">
            <v>0</v>
          </cell>
          <cell r="K49">
            <v>0</v>
          </cell>
        </row>
        <row r="56">
          <cell r="I56">
            <v>0</v>
          </cell>
          <cell r="J56">
            <v>0</v>
          </cell>
          <cell r="K56">
            <v>0</v>
          </cell>
        </row>
        <row r="63">
          <cell r="I63">
            <v>0</v>
          </cell>
          <cell r="J63">
            <v>0</v>
          </cell>
          <cell r="K63">
            <v>0</v>
          </cell>
        </row>
        <row r="70">
          <cell r="I70">
            <v>0</v>
          </cell>
          <cell r="J70">
            <v>0</v>
          </cell>
          <cell r="K70">
            <v>0</v>
          </cell>
        </row>
        <row r="76">
          <cell r="I76">
            <v>0</v>
          </cell>
          <cell r="J76">
            <v>0</v>
          </cell>
          <cell r="K76">
            <v>0</v>
          </cell>
        </row>
        <row r="83">
          <cell r="I83">
            <v>0</v>
          </cell>
          <cell r="J83">
            <v>0</v>
          </cell>
          <cell r="K83">
            <v>0</v>
          </cell>
        </row>
        <row r="88">
          <cell r="I88">
            <v>0</v>
          </cell>
          <cell r="J88">
            <v>0</v>
          </cell>
          <cell r="K88">
            <v>0</v>
          </cell>
        </row>
        <row r="95">
          <cell r="I95">
            <v>0</v>
          </cell>
          <cell r="J95">
            <v>0</v>
          </cell>
          <cell r="K95">
            <v>0</v>
          </cell>
        </row>
        <row r="103">
          <cell r="I103">
            <v>0</v>
          </cell>
          <cell r="J103">
            <v>0</v>
          </cell>
          <cell r="K103">
            <v>0</v>
          </cell>
        </row>
        <row r="127">
          <cell r="I127">
            <v>4</v>
          </cell>
          <cell r="J127">
            <v>3</v>
          </cell>
          <cell r="K127">
            <v>2</v>
          </cell>
        </row>
        <row r="134">
          <cell r="I134">
            <v>0</v>
          </cell>
          <cell r="J134">
            <v>0</v>
          </cell>
          <cell r="K134">
            <v>0</v>
          </cell>
        </row>
      </sheetData>
      <sheetData sheetId="16">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7">
          <cell r="I57">
            <v>0</v>
          </cell>
          <cell r="J57">
            <v>0</v>
          </cell>
          <cell r="K57">
            <v>0</v>
          </cell>
        </row>
        <row r="65">
          <cell r="I65">
            <v>2</v>
          </cell>
          <cell r="J65">
            <v>4</v>
          </cell>
          <cell r="K65">
            <v>0</v>
          </cell>
        </row>
        <row r="72">
          <cell r="I72">
            <v>0</v>
          </cell>
          <cell r="J72">
            <v>0</v>
          </cell>
          <cell r="K72">
            <v>0</v>
          </cell>
        </row>
        <row r="79">
          <cell r="I79">
            <v>0</v>
          </cell>
          <cell r="J79">
            <v>0</v>
          </cell>
          <cell r="K79">
            <v>0</v>
          </cell>
        </row>
        <row r="86">
          <cell r="I86">
            <v>0</v>
          </cell>
          <cell r="J86">
            <v>0</v>
          </cell>
          <cell r="K86">
            <v>0</v>
          </cell>
        </row>
        <row r="92">
          <cell r="I92">
            <v>0</v>
          </cell>
          <cell r="J92">
            <v>0</v>
          </cell>
          <cell r="K92">
            <v>0</v>
          </cell>
        </row>
        <row r="99">
          <cell r="I99">
            <v>0</v>
          </cell>
          <cell r="J99">
            <v>0</v>
          </cell>
          <cell r="K99">
            <v>0</v>
          </cell>
        </row>
        <row r="104">
          <cell r="I104">
            <v>0</v>
          </cell>
          <cell r="J104">
            <v>0</v>
          </cell>
          <cell r="K104">
            <v>0</v>
          </cell>
        </row>
        <row r="111">
          <cell r="I111">
            <v>0</v>
          </cell>
          <cell r="J111">
            <v>0</v>
          </cell>
          <cell r="K111">
            <v>0</v>
          </cell>
        </row>
        <row r="119">
          <cell r="I119">
            <v>0</v>
          </cell>
          <cell r="J119">
            <v>0</v>
          </cell>
          <cell r="K119">
            <v>0</v>
          </cell>
        </row>
        <row r="129">
          <cell r="I129">
            <v>0</v>
          </cell>
          <cell r="J129">
            <v>0</v>
          </cell>
          <cell r="K129">
            <v>0</v>
          </cell>
        </row>
        <row r="136">
          <cell r="I136">
            <v>0</v>
          </cell>
          <cell r="J136">
            <v>0</v>
          </cell>
          <cell r="K136">
            <v>0</v>
          </cell>
        </row>
      </sheetData>
      <sheetData sheetId="17">
        <row r="9">
          <cell r="I9">
            <v>0</v>
          </cell>
          <cell r="J9">
            <v>0</v>
          </cell>
          <cell r="K9">
            <v>0</v>
          </cell>
        </row>
        <row r="16">
          <cell r="I16">
            <v>0</v>
          </cell>
          <cell r="J16">
            <v>0</v>
          </cell>
          <cell r="K16">
            <v>0</v>
          </cell>
        </row>
        <row r="71">
          <cell r="I71">
            <v>13</v>
          </cell>
          <cell r="J71">
            <v>15</v>
          </cell>
          <cell r="K71">
            <v>10</v>
          </cell>
        </row>
        <row r="78">
          <cell r="I78">
            <v>0</v>
          </cell>
          <cell r="J78">
            <v>0</v>
          </cell>
          <cell r="K78">
            <v>0</v>
          </cell>
        </row>
        <row r="95">
          <cell r="I95">
            <v>0</v>
          </cell>
          <cell r="J95">
            <v>2</v>
          </cell>
          <cell r="K95">
            <v>1</v>
          </cell>
        </row>
        <row r="111">
          <cell r="I111">
            <v>1</v>
          </cell>
          <cell r="J111">
            <v>5</v>
          </cell>
          <cell r="K111">
            <v>4</v>
          </cell>
        </row>
        <row r="119">
          <cell r="I119">
            <v>0</v>
          </cell>
          <cell r="J119">
            <v>0</v>
          </cell>
          <cell r="K119">
            <v>0</v>
          </cell>
        </row>
        <row r="126">
          <cell r="I126">
            <v>0</v>
          </cell>
          <cell r="J126">
            <v>0</v>
          </cell>
          <cell r="K126">
            <v>0</v>
          </cell>
        </row>
        <row r="133">
          <cell r="I133">
            <v>0</v>
          </cell>
          <cell r="J133">
            <v>0</v>
          </cell>
          <cell r="K133">
            <v>0</v>
          </cell>
        </row>
        <row r="140">
          <cell r="I140">
            <v>0</v>
          </cell>
          <cell r="J140">
            <v>0</v>
          </cell>
          <cell r="K140">
            <v>0</v>
          </cell>
        </row>
        <row r="146">
          <cell r="I146">
            <v>0</v>
          </cell>
          <cell r="J146">
            <v>0</v>
          </cell>
          <cell r="K146">
            <v>0</v>
          </cell>
        </row>
        <row r="153">
          <cell r="I153">
            <v>0</v>
          </cell>
          <cell r="J153">
            <v>0</v>
          </cell>
          <cell r="K153">
            <v>0</v>
          </cell>
        </row>
        <row r="158">
          <cell r="I158">
            <v>0</v>
          </cell>
          <cell r="J158">
            <v>0</v>
          </cell>
          <cell r="K158">
            <v>0</v>
          </cell>
        </row>
        <row r="165">
          <cell r="I165">
            <v>0</v>
          </cell>
          <cell r="J165">
            <v>0</v>
          </cell>
          <cell r="K165">
            <v>0</v>
          </cell>
        </row>
        <row r="173">
          <cell r="I173">
            <v>0</v>
          </cell>
          <cell r="J173">
            <v>0</v>
          </cell>
          <cell r="K173">
            <v>0</v>
          </cell>
        </row>
        <row r="263">
          <cell r="I263">
            <v>11</v>
          </cell>
          <cell r="J263">
            <v>24</v>
          </cell>
          <cell r="K263">
            <v>33</v>
          </cell>
        </row>
        <row r="285">
          <cell r="I285">
            <v>6</v>
          </cell>
          <cell r="J285">
            <v>4</v>
          </cell>
          <cell r="K285">
            <v>4</v>
          </cell>
        </row>
      </sheetData>
      <sheetData sheetId="18">
        <row r="9">
          <cell r="I9">
            <v>0</v>
          </cell>
          <cell r="J9">
            <v>0</v>
          </cell>
          <cell r="K9">
            <v>0</v>
          </cell>
        </row>
        <row r="14">
          <cell r="I14">
            <v>0</v>
          </cell>
          <cell r="J14">
            <v>0</v>
          </cell>
          <cell r="K14">
            <v>1</v>
          </cell>
        </row>
        <row r="24">
          <cell r="I24">
            <v>1</v>
          </cell>
          <cell r="J24">
            <v>0</v>
          </cell>
          <cell r="K24">
            <v>0</v>
          </cell>
        </row>
        <row r="31">
          <cell r="I31">
            <v>0</v>
          </cell>
          <cell r="J31">
            <v>0</v>
          </cell>
          <cell r="K31">
            <v>0</v>
          </cell>
        </row>
        <row r="45">
          <cell r="I45">
            <v>0</v>
          </cell>
          <cell r="J45">
            <v>3</v>
          </cell>
          <cell r="K45">
            <v>2</v>
          </cell>
        </row>
        <row r="52">
          <cell r="I52">
            <v>0</v>
          </cell>
          <cell r="J52">
            <v>1</v>
          </cell>
          <cell r="K52">
            <v>0</v>
          </cell>
        </row>
        <row r="60">
          <cell r="I60">
            <v>0</v>
          </cell>
          <cell r="J60">
            <v>0</v>
          </cell>
          <cell r="K60">
            <v>0</v>
          </cell>
        </row>
        <row r="67">
          <cell r="I67">
            <v>0</v>
          </cell>
          <cell r="J67">
            <v>0</v>
          </cell>
          <cell r="K67">
            <v>0</v>
          </cell>
        </row>
        <row r="74">
          <cell r="I74">
            <v>0</v>
          </cell>
          <cell r="J74">
            <v>0</v>
          </cell>
          <cell r="K74">
            <v>0</v>
          </cell>
        </row>
        <row r="81">
          <cell r="I81">
            <v>0</v>
          </cell>
          <cell r="J81">
            <v>0</v>
          </cell>
          <cell r="K81">
            <v>0</v>
          </cell>
        </row>
        <row r="87">
          <cell r="I87">
            <v>0</v>
          </cell>
          <cell r="J87">
            <v>0</v>
          </cell>
          <cell r="K87">
            <v>0</v>
          </cell>
        </row>
        <row r="94">
          <cell r="I94">
            <v>0</v>
          </cell>
          <cell r="J94">
            <v>0</v>
          </cell>
          <cell r="K94">
            <v>0</v>
          </cell>
        </row>
        <row r="99">
          <cell r="I99">
            <v>0</v>
          </cell>
          <cell r="J99">
            <v>0</v>
          </cell>
          <cell r="K99">
            <v>0</v>
          </cell>
        </row>
        <row r="106">
          <cell r="I106">
            <v>0</v>
          </cell>
          <cell r="J106">
            <v>0</v>
          </cell>
          <cell r="K106">
            <v>0</v>
          </cell>
        </row>
        <row r="114">
          <cell r="I114">
            <v>0</v>
          </cell>
          <cell r="J114">
            <v>0</v>
          </cell>
          <cell r="K114">
            <v>0</v>
          </cell>
        </row>
        <row r="266">
          <cell r="I266">
            <v>19</v>
          </cell>
          <cell r="J266">
            <v>27</v>
          </cell>
          <cell r="K266">
            <v>50</v>
          </cell>
        </row>
        <row r="278">
          <cell r="I278">
            <v>2</v>
          </cell>
          <cell r="J278">
            <v>1</v>
          </cell>
          <cell r="K278">
            <v>4</v>
          </cell>
        </row>
      </sheetData>
      <sheetData sheetId="19">
        <row r="9">
          <cell r="I9">
            <v>0</v>
          </cell>
          <cell r="J9">
            <v>0</v>
          </cell>
          <cell r="K9">
            <v>0</v>
          </cell>
        </row>
        <row r="16">
          <cell r="I16">
            <v>0</v>
          </cell>
          <cell r="J16">
            <v>0</v>
          </cell>
          <cell r="K16">
            <v>0</v>
          </cell>
        </row>
        <row r="28">
          <cell r="I28">
            <v>1</v>
          </cell>
          <cell r="J28">
            <v>0</v>
          </cell>
          <cell r="K28">
            <v>1</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7">
          <cell r="I127">
            <v>0</v>
          </cell>
          <cell r="J127">
            <v>1</v>
          </cell>
          <cell r="K127">
            <v>0</v>
          </cell>
        </row>
        <row r="134">
          <cell r="I134">
            <v>0</v>
          </cell>
          <cell r="J134">
            <v>0</v>
          </cell>
          <cell r="K134">
            <v>0</v>
          </cell>
        </row>
      </sheetData>
      <sheetData sheetId="20">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35">
          <cell r="I135">
            <v>0</v>
          </cell>
          <cell r="J135">
            <v>0</v>
          </cell>
          <cell r="K135">
            <v>0</v>
          </cell>
        </row>
        <row r="142">
          <cell r="I142">
            <v>0</v>
          </cell>
          <cell r="J142">
            <v>0</v>
          </cell>
          <cell r="K142">
            <v>0</v>
          </cell>
        </row>
      </sheetData>
      <sheetData sheetId="21">
        <row r="9">
          <cell r="I9">
            <v>0</v>
          </cell>
          <cell r="J9">
            <v>0</v>
          </cell>
          <cell r="K9">
            <v>0</v>
          </cell>
        </row>
        <row r="16">
          <cell r="I16">
            <v>0</v>
          </cell>
          <cell r="J16">
            <v>0</v>
          </cell>
          <cell r="K16">
            <v>0</v>
          </cell>
        </row>
        <row r="25">
          <cell r="I25">
            <v>1</v>
          </cell>
          <cell r="J25">
            <v>0</v>
          </cell>
          <cell r="K25">
            <v>0</v>
          </cell>
        </row>
        <row r="32">
          <cell r="I32">
            <v>0</v>
          </cell>
          <cell r="J32">
            <v>0</v>
          </cell>
          <cell r="K32">
            <v>0</v>
          </cell>
        </row>
        <row r="57">
          <cell r="I57">
            <v>8</v>
          </cell>
          <cell r="J57">
            <v>5</v>
          </cell>
          <cell r="K57">
            <v>6</v>
          </cell>
        </row>
        <row r="64">
          <cell r="I64">
            <v>0</v>
          </cell>
          <cell r="J64">
            <v>0</v>
          </cell>
          <cell r="K64">
            <v>0</v>
          </cell>
        </row>
        <row r="72">
          <cell r="I72">
            <v>0</v>
          </cell>
          <cell r="J72">
            <v>0</v>
          </cell>
          <cell r="K72">
            <v>0</v>
          </cell>
        </row>
        <row r="79">
          <cell r="I79">
            <v>0</v>
          </cell>
          <cell r="J79">
            <v>0</v>
          </cell>
          <cell r="K79">
            <v>0</v>
          </cell>
        </row>
        <row r="86">
          <cell r="I86">
            <v>0</v>
          </cell>
          <cell r="J86">
            <v>0</v>
          </cell>
          <cell r="K86">
            <v>0</v>
          </cell>
        </row>
        <row r="93">
          <cell r="I93">
            <v>0</v>
          </cell>
          <cell r="J93">
            <v>0</v>
          </cell>
          <cell r="K93">
            <v>0</v>
          </cell>
        </row>
        <row r="99">
          <cell r="I99">
            <v>0</v>
          </cell>
          <cell r="J99">
            <v>0</v>
          </cell>
          <cell r="K99">
            <v>0</v>
          </cell>
        </row>
        <row r="106">
          <cell r="I106">
            <v>0</v>
          </cell>
          <cell r="J106">
            <v>0</v>
          </cell>
          <cell r="K106">
            <v>0</v>
          </cell>
        </row>
        <row r="111">
          <cell r="I111">
            <v>0</v>
          </cell>
          <cell r="J111">
            <v>0</v>
          </cell>
          <cell r="K111">
            <v>0</v>
          </cell>
        </row>
        <row r="118">
          <cell r="I118">
            <v>0</v>
          </cell>
          <cell r="J118">
            <v>0</v>
          </cell>
          <cell r="K118">
            <v>0</v>
          </cell>
        </row>
        <row r="126">
          <cell r="I126">
            <v>0</v>
          </cell>
          <cell r="J126">
            <v>0</v>
          </cell>
          <cell r="K126">
            <v>0</v>
          </cell>
        </row>
        <row r="160">
          <cell r="I160">
            <v>15</v>
          </cell>
          <cell r="J160">
            <v>8</v>
          </cell>
          <cell r="K160">
            <v>9</v>
          </cell>
        </row>
        <row r="167">
          <cell r="I167">
            <v>0</v>
          </cell>
          <cell r="J167">
            <v>0</v>
          </cell>
          <cell r="K167">
            <v>0</v>
          </cell>
        </row>
      </sheetData>
      <sheetData sheetId="22">
        <row r="9">
          <cell r="I9">
            <v>0</v>
          </cell>
          <cell r="J9">
            <v>0</v>
          </cell>
          <cell r="K9">
            <v>0</v>
          </cell>
        </row>
        <row r="16">
          <cell r="I16">
            <v>0</v>
          </cell>
          <cell r="J16">
            <v>0</v>
          </cell>
          <cell r="K16">
            <v>0</v>
          </cell>
        </row>
        <row r="28">
          <cell r="I28">
            <v>1</v>
          </cell>
          <cell r="J28">
            <v>1</v>
          </cell>
          <cell r="K28">
            <v>2</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6">
          <cell r="I126">
            <v>2</v>
          </cell>
          <cell r="J126">
            <v>2</v>
          </cell>
          <cell r="K126">
            <v>4</v>
          </cell>
        </row>
        <row r="133">
          <cell r="I133">
            <v>0</v>
          </cell>
          <cell r="J133">
            <v>0</v>
          </cell>
          <cell r="K133">
            <v>0</v>
          </cell>
        </row>
      </sheetData>
      <sheetData sheetId="23">
        <row r="9">
          <cell r="I9">
            <v>0</v>
          </cell>
          <cell r="J9">
            <v>0</v>
          </cell>
          <cell r="K9">
            <v>0</v>
          </cell>
        </row>
        <row r="16">
          <cell r="I16">
            <v>0</v>
          </cell>
          <cell r="J16">
            <v>0</v>
          </cell>
          <cell r="K16">
            <v>0</v>
          </cell>
        </row>
        <row r="28">
          <cell r="I28">
            <v>1</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30">
          <cell r="I130">
            <v>1</v>
          </cell>
          <cell r="J130">
            <v>2</v>
          </cell>
          <cell r="K130">
            <v>2</v>
          </cell>
        </row>
        <row r="137">
          <cell r="I137">
            <v>0</v>
          </cell>
          <cell r="J137">
            <v>0</v>
          </cell>
          <cell r="K137">
            <v>0</v>
          </cell>
        </row>
      </sheetData>
      <sheetData sheetId="24">
        <row r="9">
          <cell r="I9">
            <v>0</v>
          </cell>
          <cell r="J9">
            <v>0</v>
          </cell>
          <cell r="K9">
            <v>0</v>
          </cell>
        </row>
        <row r="16">
          <cell r="I16">
            <v>0</v>
          </cell>
          <cell r="J16">
            <v>0</v>
          </cell>
          <cell r="K16">
            <v>0</v>
          </cell>
        </row>
        <row r="28">
          <cell r="I28">
            <v>1</v>
          </cell>
          <cell r="J28">
            <v>1</v>
          </cell>
          <cell r="K28">
            <v>4</v>
          </cell>
        </row>
        <row r="35">
          <cell r="I35">
            <v>0</v>
          </cell>
          <cell r="J35">
            <v>0</v>
          </cell>
          <cell r="K35">
            <v>0</v>
          </cell>
        </row>
        <row r="123">
          <cell r="I123">
            <v>34</v>
          </cell>
          <cell r="J123">
            <v>38</v>
          </cell>
          <cell r="K123">
            <v>8</v>
          </cell>
        </row>
        <row r="130">
          <cell r="I130">
            <v>0</v>
          </cell>
          <cell r="J130">
            <v>0</v>
          </cell>
          <cell r="K130">
            <v>0</v>
          </cell>
        </row>
        <row r="138">
          <cell r="I138">
            <v>2</v>
          </cell>
          <cell r="J138">
            <v>1</v>
          </cell>
          <cell r="K138">
            <v>3</v>
          </cell>
        </row>
        <row r="145">
          <cell r="I145">
            <v>0</v>
          </cell>
          <cell r="J145">
            <v>0</v>
          </cell>
          <cell r="K145">
            <v>0</v>
          </cell>
        </row>
        <row r="152">
          <cell r="I152">
            <v>0</v>
          </cell>
          <cell r="J152">
            <v>0</v>
          </cell>
          <cell r="K152">
            <v>0</v>
          </cell>
        </row>
        <row r="159">
          <cell r="I159">
            <v>0</v>
          </cell>
          <cell r="J159">
            <v>0</v>
          </cell>
          <cell r="K159">
            <v>0</v>
          </cell>
        </row>
        <row r="165">
          <cell r="I165">
            <v>0</v>
          </cell>
          <cell r="J165">
            <v>0</v>
          </cell>
          <cell r="K165">
            <v>0</v>
          </cell>
        </row>
        <row r="172">
          <cell r="I172">
            <v>0</v>
          </cell>
          <cell r="J172">
            <v>0</v>
          </cell>
          <cell r="K172">
            <v>0</v>
          </cell>
        </row>
        <row r="177">
          <cell r="I177">
            <v>0</v>
          </cell>
          <cell r="J177">
            <v>0</v>
          </cell>
          <cell r="K177">
            <v>0</v>
          </cell>
        </row>
        <row r="184">
          <cell r="I184">
            <v>0</v>
          </cell>
          <cell r="J184">
            <v>0</v>
          </cell>
          <cell r="K184">
            <v>0</v>
          </cell>
        </row>
        <row r="192">
          <cell r="I192">
            <v>0</v>
          </cell>
          <cell r="J192">
            <v>0</v>
          </cell>
          <cell r="K192">
            <v>0</v>
          </cell>
        </row>
        <row r="207">
          <cell r="I207">
            <v>0</v>
          </cell>
          <cell r="J207">
            <v>1</v>
          </cell>
          <cell r="K207">
            <v>4</v>
          </cell>
        </row>
        <row r="214">
          <cell r="I214">
            <v>0</v>
          </cell>
          <cell r="J214">
            <v>0</v>
          </cell>
          <cell r="K214">
            <v>0</v>
          </cell>
        </row>
      </sheetData>
      <sheetData sheetId="25">
        <row r="9">
          <cell r="I9">
            <v>0</v>
          </cell>
          <cell r="J9">
            <v>0</v>
          </cell>
          <cell r="K9">
            <v>0</v>
          </cell>
        </row>
        <row r="16">
          <cell r="I16">
            <v>0</v>
          </cell>
          <cell r="J16">
            <v>0</v>
          </cell>
          <cell r="K16">
            <v>0</v>
          </cell>
        </row>
        <row r="28">
          <cell r="I28">
            <v>0</v>
          </cell>
          <cell r="J28">
            <v>0</v>
          </cell>
          <cell r="K28">
            <v>0</v>
          </cell>
        </row>
        <row r="35">
          <cell r="I35">
            <v>0</v>
          </cell>
          <cell r="J35">
            <v>0</v>
          </cell>
          <cell r="K35">
            <v>0</v>
          </cell>
        </row>
        <row r="52">
          <cell r="I52">
            <v>2</v>
          </cell>
          <cell r="J52">
            <v>0</v>
          </cell>
          <cell r="K52">
            <v>0</v>
          </cell>
        </row>
        <row r="59">
          <cell r="I59">
            <v>0</v>
          </cell>
          <cell r="J59">
            <v>0</v>
          </cell>
          <cell r="K59">
            <v>0</v>
          </cell>
        </row>
        <row r="67">
          <cell r="I67">
            <v>0</v>
          </cell>
          <cell r="J67">
            <v>0</v>
          </cell>
          <cell r="K67">
            <v>0</v>
          </cell>
        </row>
        <row r="74">
          <cell r="I74">
            <v>0</v>
          </cell>
          <cell r="J74">
            <v>0</v>
          </cell>
          <cell r="K74">
            <v>0</v>
          </cell>
        </row>
        <row r="81">
          <cell r="I81">
            <v>0</v>
          </cell>
          <cell r="J81">
            <v>0</v>
          </cell>
          <cell r="K81">
            <v>0</v>
          </cell>
        </row>
        <row r="88">
          <cell r="I88">
            <v>0</v>
          </cell>
          <cell r="J88">
            <v>0</v>
          </cell>
          <cell r="K88">
            <v>0</v>
          </cell>
        </row>
        <row r="94">
          <cell r="I94">
            <v>0</v>
          </cell>
          <cell r="J94">
            <v>0</v>
          </cell>
          <cell r="K94">
            <v>0</v>
          </cell>
        </row>
        <row r="101">
          <cell r="I101">
            <v>0</v>
          </cell>
          <cell r="J101">
            <v>0</v>
          </cell>
          <cell r="K101">
            <v>0</v>
          </cell>
        </row>
        <row r="113">
          <cell r="I113">
            <v>0</v>
          </cell>
          <cell r="J113">
            <v>0</v>
          </cell>
          <cell r="K113">
            <v>0</v>
          </cell>
        </row>
        <row r="121">
          <cell r="I121">
            <v>0</v>
          </cell>
          <cell r="J121">
            <v>0</v>
          </cell>
          <cell r="K121">
            <v>0</v>
          </cell>
        </row>
        <row r="148">
          <cell r="I148">
            <v>0</v>
          </cell>
          <cell r="J148">
            <v>0</v>
          </cell>
          <cell r="K148">
            <v>1</v>
          </cell>
        </row>
        <row r="160">
          <cell r="I160">
            <v>3</v>
          </cell>
          <cell r="J160">
            <v>2</v>
          </cell>
          <cell r="K160">
            <v>0</v>
          </cell>
        </row>
      </sheetData>
      <sheetData sheetId="26">
        <row r="16">
          <cell r="I16">
            <v>1</v>
          </cell>
          <cell r="J16">
            <v>0</v>
          </cell>
          <cell r="K16">
            <v>0</v>
          </cell>
        </row>
        <row r="28">
          <cell r="I28">
            <v>0</v>
          </cell>
          <cell r="J28">
            <v>0</v>
          </cell>
          <cell r="K28">
            <v>0</v>
          </cell>
        </row>
        <row r="35">
          <cell r="I35">
            <v>2</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7">
          <cell r="I127">
            <v>0</v>
          </cell>
          <cell r="J127">
            <v>0</v>
          </cell>
          <cell r="K127">
            <v>0</v>
          </cell>
        </row>
        <row r="151">
          <cell r="I151">
            <v>5</v>
          </cell>
          <cell r="J151">
            <v>4</v>
          </cell>
          <cell r="K151">
            <v>3</v>
          </cell>
        </row>
      </sheetData>
      <sheetData sheetId="27">
        <row r="15">
          <cell r="I15">
            <v>0</v>
          </cell>
          <cell r="J15">
            <v>0</v>
          </cell>
          <cell r="K15">
            <v>2</v>
          </cell>
        </row>
        <row r="22">
          <cell r="I22">
            <v>0</v>
          </cell>
          <cell r="J22">
            <v>0</v>
          </cell>
          <cell r="K22">
            <v>0</v>
          </cell>
        </row>
        <row r="47">
          <cell r="I47">
            <v>0</v>
          </cell>
          <cell r="J47">
            <v>6</v>
          </cell>
          <cell r="K47">
            <v>10</v>
          </cell>
        </row>
        <row r="54">
          <cell r="I54">
            <v>0</v>
          </cell>
          <cell r="J54">
            <v>0</v>
          </cell>
          <cell r="K54">
            <v>0</v>
          </cell>
        </row>
        <row r="133">
          <cell r="I133">
            <v>17</v>
          </cell>
          <cell r="J133">
            <v>25</v>
          </cell>
          <cell r="K133">
            <v>30</v>
          </cell>
        </row>
        <row r="140">
          <cell r="I140">
            <v>0</v>
          </cell>
          <cell r="J140">
            <v>0</v>
          </cell>
          <cell r="K140">
            <v>0</v>
          </cell>
        </row>
        <row r="148">
          <cell r="I148">
            <v>0</v>
          </cell>
          <cell r="J148">
            <v>0</v>
          </cell>
          <cell r="K148">
            <v>0</v>
          </cell>
        </row>
        <row r="155">
          <cell r="I155">
            <v>0</v>
          </cell>
          <cell r="J155">
            <v>0</v>
          </cell>
          <cell r="K155">
            <v>0</v>
          </cell>
        </row>
        <row r="162">
          <cell r="I162">
            <v>0</v>
          </cell>
          <cell r="J162">
            <v>0</v>
          </cell>
          <cell r="K162">
            <v>0</v>
          </cell>
        </row>
        <row r="169">
          <cell r="I169">
            <v>0</v>
          </cell>
          <cell r="J169">
            <v>0</v>
          </cell>
          <cell r="K169">
            <v>0</v>
          </cell>
        </row>
        <row r="175">
          <cell r="I175">
            <v>0</v>
          </cell>
          <cell r="J175">
            <v>0</v>
          </cell>
          <cell r="K175">
            <v>0</v>
          </cell>
        </row>
        <row r="182">
          <cell r="I182">
            <v>0</v>
          </cell>
          <cell r="J182">
            <v>0</v>
          </cell>
          <cell r="K182">
            <v>0</v>
          </cell>
        </row>
        <row r="187">
          <cell r="I187">
            <v>0</v>
          </cell>
          <cell r="J187">
            <v>0</v>
          </cell>
          <cell r="K187">
            <v>0</v>
          </cell>
        </row>
        <row r="194">
          <cell r="I194">
            <v>0</v>
          </cell>
          <cell r="J194">
            <v>0</v>
          </cell>
          <cell r="K194">
            <v>0</v>
          </cell>
        </row>
        <row r="202">
          <cell r="I202">
            <v>0</v>
          </cell>
          <cell r="J202">
            <v>0</v>
          </cell>
          <cell r="K202">
            <v>0</v>
          </cell>
        </row>
        <row r="309">
          <cell r="I309">
            <v>16</v>
          </cell>
          <cell r="J309">
            <v>31</v>
          </cell>
          <cell r="K309">
            <v>52</v>
          </cell>
        </row>
        <row r="316">
          <cell r="I316">
            <v>0</v>
          </cell>
          <cell r="J316">
            <v>0</v>
          </cell>
          <cell r="K316">
            <v>0</v>
          </cell>
        </row>
      </sheetData>
      <sheetData sheetId="28"/>
      <sheetData sheetId="29">
        <row r="9">
          <cell r="I9">
            <v>0</v>
          </cell>
          <cell r="J9">
            <v>0</v>
          </cell>
          <cell r="K9">
            <v>0</v>
          </cell>
        </row>
        <row r="15">
          <cell r="I15">
            <v>0</v>
          </cell>
          <cell r="J15">
            <v>2</v>
          </cell>
          <cell r="K15">
            <v>2</v>
          </cell>
        </row>
        <row r="42">
          <cell r="I42">
            <v>3</v>
          </cell>
          <cell r="J42">
            <v>8</v>
          </cell>
          <cell r="K42">
            <v>9</v>
          </cell>
        </row>
        <row r="86">
          <cell r="I86">
            <v>6</v>
          </cell>
          <cell r="J86">
            <v>24</v>
          </cell>
          <cell r="K86">
            <v>7</v>
          </cell>
        </row>
        <row r="233">
          <cell r="I233">
            <v>41</v>
          </cell>
          <cell r="J233">
            <v>50</v>
          </cell>
          <cell r="K233">
            <v>47</v>
          </cell>
        </row>
        <row r="240">
          <cell r="I240">
            <v>0</v>
          </cell>
          <cell r="J240">
            <v>0</v>
          </cell>
          <cell r="K240">
            <v>0</v>
          </cell>
        </row>
        <row r="248">
          <cell r="I248">
            <v>0</v>
          </cell>
          <cell r="J248">
            <v>0</v>
          </cell>
          <cell r="K248">
            <v>0</v>
          </cell>
        </row>
        <row r="255">
          <cell r="I255">
            <v>0</v>
          </cell>
          <cell r="J255">
            <v>0</v>
          </cell>
          <cell r="K255">
            <v>0</v>
          </cell>
        </row>
        <row r="262">
          <cell r="I262">
            <v>0</v>
          </cell>
          <cell r="J262">
            <v>0</v>
          </cell>
          <cell r="K262">
            <v>0</v>
          </cell>
        </row>
        <row r="269">
          <cell r="I269">
            <v>0</v>
          </cell>
          <cell r="J269">
            <v>0</v>
          </cell>
          <cell r="K269">
            <v>0</v>
          </cell>
        </row>
        <row r="275">
          <cell r="I275">
            <v>0</v>
          </cell>
          <cell r="J275">
            <v>0</v>
          </cell>
          <cell r="K275">
            <v>0</v>
          </cell>
        </row>
        <row r="282">
          <cell r="I282">
            <v>0</v>
          </cell>
          <cell r="J282">
            <v>0</v>
          </cell>
          <cell r="K282">
            <v>0</v>
          </cell>
        </row>
        <row r="287">
          <cell r="I287">
            <v>0</v>
          </cell>
          <cell r="J287">
            <v>0</v>
          </cell>
          <cell r="K287">
            <v>0</v>
          </cell>
        </row>
        <row r="294">
          <cell r="I294">
            <v>0</v>
          </cell>
          <cell r="J294">
            <v>0</v>
          </cell>
          <cell r="K294">
            <v>0</v>
          </cell>
        </row>
        <row r="302">
          <cell r="I302">
            <v>0</v>
          </cell>
          <cell r="J302">
            <v>0</v>
          </cell>
          <cell r="K302">
            <v>0</v>
          </cell>
        </row>
        <row r="329">
          <cell r="I329">
            <v>14</v>
          </cell>
          <cell r="J329">
            <v>4</v>
          </cell>
          <cell r="K329">
            <v>3</v>
          </cell>
        </row>
        <row r="354">
          <cell r="I354">
            <v>7</v>
          </cell>
          <cell r="J354">
            <v>6</v>
          </cell>
          <cell r="K354">
            <v>3</v>
          </cell>
        </row>
      </sheetData>
      <sheetData sheetId="30">
        <row r="9">
          <cell r="I9">
            <v>0</v>
          </cell>
          <cell r="J9">
            <v>0</v>
          </cell>
          <cell r="K9">
            <v>0</v>
          </cell>
        </row>
        <row r="16">
          <cell r="I16">
            <v>0</v>
          </cell>
          <cell r="J16">
            <v>0</v>
          </cell>
          <cell r="K16">
            <v>0</v>
          </cell>
        </row>
        <row r="28">
          <cell r="I28">
            <v>0</v>
          </cell>
          <cell r="J28">
            <v>0</v>
          </cell>
          <cell r="K28">
            <v>1</v>
          </cell>
        </row>
        <row r="35">
          <cell r="I35">
            <v>0</v>
          </cell>
          <cell r="J35">
            <v>0</v>
          </cell>
          <cell r="K35">
            <v>0</v>
          </cell>
        </row>
        <row r="44">
          <cell r="I44">
            <v>0</v>
          </cell>
          <cell r="J44">
            <v>1</v>
          </cell>
          <cell r="K44">
            <v>0</v>
          </cell>
        </row>
        <row r="51">
          <cell r="I51">
            <v>0</v>
          </cell>
          <cell r="J51">
            <v>0</v>
          </cell>
          <cell r="K51">
            <v>0</v>
          </cell>
        </row>
        <row r="59">
          <cell r="I59">
            <v>0</v>
          </cell>
          <cell r="J59">
            <v>0</v>
          </cell>
          <cell r="K59">
            <v>0</v>
          </cell>
        </row>
        <row r="66">
          <cell r="I66">
            <v>0</v>
          </cell>
          <cell r="J66">
            <v>0</v>
          </cell>
          <cell r="K66">
            <v>0</v>
          </cell>
        </row>
        <row r="73">
          <cell r="I73">
            <v>0</v>
          </cell>
          <cell r="J73">
            <v>0</v>
          </cell>
          <cell r="K73">
            <v>0</v>
          </cell>
        </row>
        <row r="80">
          <cell r="I80">
            <v>0</v>
          </cell>
          <cell r="J80">
            <v>0</v>
          </cell>
          <cell r="K80">
            <v>0</v>
          </cell>
        </row>
        <row r="86">
          <cell r="I86">
            <v>0</v>
          </cell>
          <cell r="J86">
            <v>0</v>
          </cell>
          <cell r="K86">
            <v>0</v>
          </cell>
        </row>
        <row r="93">
          <cell r="I93">
            <v>0</v>
          </cell>
          <cell r="J93">
            <v>0</v>
          </cell>
          <cell r="K93">
            <v>0</v>
          </cell>
        </row>
        <row r="98">
          <cell r="I98">
            <v>0</v>
          </cell>
          <cell r="J98">
            <v>0</v>
          </cell>
          <cell r="K98">
            <v>0</v>
          </cell>
        </row>
        <row r="105">
          <cell r="I105">
            <v>0</v>
          </cell>
          <cell r="J105">
            <v>0</v>
          </cell>
          <cell r="K105">
            <v>0</v>
          </cell>
        </row>
        <row r="113">
          <cell r="I113">
            <v>0</v>
          </cell>
          <cell r="J113">
            <v>0</v>
          </cell>
          <cell r="K113">
            <v>0</v>
          </cell>
        </row>
        <row r="126">
          <cell r="I126">
            <v>2</v>
          </cell>
          <cell r="J126">
            <v>3</v>
          </cell>
          <cell r="K126">
            <v>2</v>
          </cell>
        </row>
        <row r="133">
          <cell r="I133">
            <v>0</v>
          </cell>
          <cell r="J133">
            <v>0</v>
          </cell>
          <cell r="K133">
            <v>0</v>
          </cell>
        </row>
      </sheetData>
      <sheetData sheetId="31">
        <row r="9">
          <cell r="I9">
            <v>0</v>
          </cell>
          <cell r="J9">
            <v>0</v>
          </cell>
          <cell r="K9">
            <v>0</v>
          </cell>
        </row>
        <row r="16">
          <cell r="I16">
            <v>0</v>
          </cell>
          <cell r="J16">
            <v>0</v>
          </cell>
          <cell r="K16">
            <v>0</v>
          </cell>
        </row>
        <row r="23">
          <cell r="I23">
            <v>0</v>
          </cell>
          <cell r="J23">
            <v>0</v>
          </cell>
          <cell r="K23">
            <v>0</v>
          </cell>
        </row>
        <row r="30">
          <cell r="I30">
            <v>0</v>
          </cell>
          <cell r="J30">
            <v>0</v>
          </cell>
          <cell r="K30">
            <v>0</v>
          </cell>
        </row>
        <row r="37">
          <cell r="I37">
            <v>0</v>
          </cell>
          <cell r="J37">
            <v>0</v>
          </cell>
          <cell r="K37">
            <v>0</v>
          </cell>
        </row>
        <row r="44">
          <cell r="I44">
            <v>0</v>
          </cell>
          <cell r="J44">
            <v>0</v>
          </cell>
          <cell r="K44">
            <v>0</v>
          </cell>
        </row>
        <row r="52">
          <cell r="I52">
            <v>0</v>
          </cell>
          <cell r="J52">
            <v>0</v>
          </cell>
          <cell r="K52">
            <v>0</v>
          </cell>
        </row>
        <row r="59">
          <cell r="I59">
            <v>0</v>
          </cell>
          <cell r="J59">
            <v>0</v>
          </cell>
          <cell r="K59">
            <v>0</v>
          </cell>
        </row>
        <row r="66">
          <cell r="I66">
            <v>0</v>
          </cell>
          <cell r="J66">
            <v>0</v>
          </cell>
          <cell r="K66">
            <v>0</v>
          </cell>
        </row>
        <row r="73">
          <cell r="I73">
            <v>0</v>
          </cell>
          <cell r="J73">
            <v>0</v>
          </cell>
          <cell r="K73">
            <v>0</v>
          </cell>
        </row>
        <row r="79">
          <cell r="I79">
            <v>0</v>
          </cell>
          <cell r="J79">
            <v>0</v>
          </cell>
          <cell r="K79">
            <v>0</v>
          </cell>
        </row>
        <row r="86">
          <cell r="I86">
            <v>0</v>
          </cell>
          <cell r="J86">
            <v>0</v>
          </cell>
          <cell r="K86">
            <v>0</v>
          </cell>
        </row>
        <row r="91">
          <cell r="I91">
            <v>0</v>
          </cell>
          <cell r="J91">
            <v>0</v>
          </cell>
          <cell r="K91">
            <v>0</v>
          </cell>
        </row>
        <row r="98">
          <cell r="I98">
            <v>0</v>
          </cell>
          <cell r="J98">
            <v>0</v>
          </cell>
          <cell r="K98">
            <v>0</v>
          </cell>
        </row>
        <row r="106">
          <cell r="I106">
            <v>0</v>
          </cell>
          <cell r="J106">
            <v>0</v>
          </cell>
          <cell r="K106">
            <v>0</v>
          </cell>
        </row>
        <row r="127">
          <cell r="I127">
            <v>0</v>
          </cell>
          <cell r="J127">
            <v>0</v>
          </cell>
          <cell r="K127">
            <v>2</v>
          </cell>
        </row>
        <row r="134">
          <cell r="I134">
            <v>0</v>
          </cell>
          <cell r="J134">
            <v>0</v>
          </cell>
          <cell r="K134">
            <v>0</v>
          </cell>
        </row>
      </sheetData>
      <sheetData sheetId="32"/>
      <sheetData sheetId="33">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4">
          <cell r="I124">
            <v>1</v>
          </cell>
          <cell r="J124">
            <v>0</v>
          </cell>
          <cell r="K124">
            <v>0</v>
          </cell>
        </row>
        <row r="131">
          <cell r="I131">
            <v>0</v>
          </cell>
          <cell r="J131">
            <v>0</v>
          </cell>
          <cell r="K131">
            <v>0</v>
          </cell>
        </row>
      </sheetData>
      <sheetData sheetId="34">
        <row r="16">
          <cell r="I16">
            <v>0</v>
          </cell>
          <cell r="J16">
            <v>0</v>
          </cell>
          <cell r="K16">
            <v>0</v>
          </cell>
        </row>
        <row r="22">
          <cell r="I22">
            <v>0</v>
          </cell>
          <cell r="J22">
            <v>0</v>
          </cell>
          <cell r="K22">
            <v>0</v>
          </cell>
        </row>
        <row r="33">
          <cell r="I33">
            <v>1</v>
          </cell>
          <cell r="J33">
            <v>1</v>
          </cell>
          <cell r="K33">
            <v>1</v>
          </cell>
        </row>
        <row r="46">
          <cell r="I46">
            <v>0</v>
          </cell>
          <cell r="J46">
            <v>0</v>
          </cell>
          <cell r="K46">
            <v>0</v>
          </cell>
        </row>
        <row r="58">
          <cell r="I58">
            <v>1</v>
          </cell>
          <cell r="J58">
            <v>2</v>
          </cell>
          <cell r="K58">
            <v>3</v>
          </cell>
        </row>
        <row r="66">
          <cell r="I66">
            <v>0</v>
          </cell>
          <cell r="J66">
            <v>0</v>
          </cell>
          <cell r="K66">
            <v>0</v>
          </cell>
        </row>
        <row r="73">
          <cell r="I73">
            <v>0</v>
          </cell>
          <cell r="J73">
            <v>0</v>
          </cell>
          <cell r="K73">
            <v>0</v>
          </cell>
        </row>
        <row r="80">
          <cell r="I80">
            <v>0</v>
          </cell>
          <cell r="J80">
            <v>0</v>
          </cell>
          <cell r="K80">
            <v>0</v>
          </cell>
        </row>
        <row r="87">
          <cell r="I87">
            <v>0</v>
          </cell>
          <cell r="J87">
            <v>0</v>
          </cell>
          <cell r="K87">
            <v>0</v>
          </cell>
        </row>
        <row r="93">
          <cell r="I93">
            <v>0</v>
          </cell>
          <cell r="J93">
            <v>0</v>
          </cell>
          <cell r="K93">
            <v>0</v>
          </cell>
        </row>
        <row r="100">
          <cell r="I100">
            <v>0</v>
          </cell>
          <cell r="J100">
            <v>0</v>
          </cell>
          <cell r="K100">
            <v>0</v>
          </cell>
        </row>
        <row r="105">
          <cell r="I105">
            <v>0</v>
          </cell>
          <cell r="J105">
            <v>0</v>
          </cell>
          <cell r="K105">
            <v>0</v>
          </cell>
        </row>
        <row r="112">
          <cell r="I112">
            <v>0</v>
          </cell>
          <cell r="J112">
            <v>0</v>
          </cell>
          <cell r="K112">
            <v>0</v>
          </cell>
        </row>
        <row r="120">
          <cell r="I120">
            <v>0</v>
          </cell>
          <cell r="J120">
            <v>0</v>
          </cell>
          <cell r="K120">
            <v>0</v>
          </cell>
        </row>
        <row r="138">
          <cell r="I138">
            <v>0</v>
          </cell>
          <cell r="J138">
            <v>0</v>
          </cell>
          <cell r="K138">
            <v>0</v>
          </cell>
        </row>
        <row r="145">
          <cell r="I145">
            <v>0</v>
          </cell>
          <cell r="J145">
            <v>0</v>
          </cell>
          <cell r="K145">
            <v>0</v>
          </cell>
        </row>
      </sheetData>
      <sheetData sheetId="35"/>
      <sheetData sheetId="36">
        <row r="7">
          <cell r="I7">
            <v>0</v>
          </cell>
          <cell r="J7">
            <v>0</v>
          </cell>
          <cell r="K7">
            <v>0</v>
          </cell>
        </row>
        <row r="13">
          <cell r="I13">
            <v>1</v>
          </cell>
          <cell r="J13">
            <v>0</v>
          </cell>
          <cell r="K13">
            <v>3</v>
          </cell>
        </row>
        <row r="20">
          <cell r="I20">
            <v>0</v>
          </cell>
          <cell r="J20">
            <v>1</v>
          </cell>
          <cell r="K20">
            <v>3</v>
          </cell>
        </row>
        <row r="27">
          <cell r="I27">
            <v>0</v>
          </cell>
          <cell r="J27">
            <v>0</v>
          </cell>
          <cell r="K27">
            <v>0</v>
          </cell>
        </row>
        <row r="42">
          <cell r="I42">
            <v>1</v>
          </cell>
          <cell r="J42">
            <v>5</v>
          </cell>
          <cell r="K42">
            <v>5</v>
          </cell>
        </row>
        <row r="49">
          <cell r="I49">
            <v>0</v>
          </cell>
          <cell r="J49">
            <v>0</v>
          </cell>
          <cell r="K49">
            <v>0</v>
          </cell>
        </row>
        <row r="144">
          <cell r="I144">
            <v>19</v>
          </cell>
          <cell r="J144">
            <v>23</v>
          </cell>
          <cell r="K144">
            <v>51</v>
          </cell>
        </row>
        <row r="151">
          <cell r="I151">
            <v>0</v>
          </cell>
          <cell r="J151">
            <v>0</v>
          </cell>
          <cell r="K151">
            <v>0</v>
          </cell>
        </row>
        <row r="158">
          <cell r="I158">
            <v>0</v>
          </cell>
          <cell r="J158">
            <v>0</v>
          </cell>
          <cell r="K158">
            <v>0</v>
          </cell>
        </row>
        <row r="165">
          <cell r="I165">
            <v>0</v>
          </cell>
          <cell r="J165">
            <v>0</v>
          </cell>
          <cell r="K165">
            <v>0</v>
          </cell>
        </row>
        <row r="171">
          <cell r="I171">
            <v>0</v>
          </cell>
          <cell r="J171">
            <v>0</v>
          </cell>
          <cell r="K171">
            <v>0</v>
          </cell>
        </row>
        <row r="178">
          <cell r="I178">
            <v>0</v>
          </cell>
          <cell r="J178">
            <v>0</v>
          </cell>
          <cell r="K178">
            <v>0</v>
          </cell>
        </row>
        <row r="183">
          <cell r="I183">
            <v>0</v>
          </cell>
          <cell r="J183">
            <v>0</v>
          </cell>
          <cell r="K183">
            <v>0</v>
          </cell>
        </row>
        <row r="190">
          <cell r="I190">
            <v>0</v>
          </cell>
          <cell r="J190">
            <v>0</v>
          </cell>
          <cell r="K190">
            <v>0</v>
          </cell>
        </row>
        <row r="198">
          <cell r="I198">
            <v>0</v>
          </cell>
          <cell r="J198">
            <v>0</v>
          </cell>
          <cell r="K198">
            <v>0</v>
          </cell>
        </row>
        <row r="340">
          <cell r="I340">
            <v>31</v>
          </cell>
          <cell r="J340">
            <v>39</v>
          </cell>
          <cell r="K340">
            <v>63</v>
          </cell>
        </row>
        <row r="363">
          <cell r="I363">
            <v>1</v>
          </cell>
          <cell r="J363">
            <v>7</v>
          </cell>
          <cell r="K363">
            <v>8</v>
          </cell>
        </row>
      </sheetData>
      <sheetData sheetId="37">
        <row r="9">
          <cell r="I9">
            <v>0</v>
          </cell>
          <cell r="J9">
            <v>0</v>
          </cell>
          <cell r="K9">
            <v>0</v>
          </cell>
        </row>
        <row r="16">
          <cell r="I16">
            <v>0</v>
          </cell>
          <cell r="J16">
            <v>0</v>
          </cell>
          <cell r="K16">
            <v>0</v>
          </cell>
        </row>
        <row r="24">
          <cell r="I24">
            <v>0</v>
          </cell>
          <cell r="J24">
            <v>0</v>
          </cell>
          <cell r="K24">
            <v>0</v>
          </cell>
        </row>
        <row r="31">
          <cell r="I31">
            <v>0</v>
          </cell>
          <cell r="J31">
            <v>0</v>
          </cell>
          <cell r="K31">
            <v>0</v>
          </cell>
        </row>
        <row r="40">
          <cell r="I40">
            <v>0</v>
          </cell>
          <cell r="J40">
            <v>1</v>
          </cell>
          <cell r="K40">
            <v>1</v>
          </cell>
        </row>
        <row r="47">
          <cell r="I47">
            <v>0</v>
          </cell>
          <cell r="J47">
            <v>0</v>
          </cell>
          <cell r="K47">
            <v>0</v>
          </cell>
        </row>
        <row r="55">
          <cell r="I55">
            <v>0</v>
          </cell>
          <cell r="J55">
            <v>0</v>
          </cell>
          <cell r="K55">
            <v>0</v>
          </cell>
        </row>
        <row r="62">
          <cell r="I62">
            <v>0</v>
          </cell>
          <cell r="J62">
            <v>0</v>
          </cell>
          <cell r="K62">
            <v>0</v>
          </cell>
        </row>
        <row r="69">
          <cell r="I69">
            <v>0</v>
          </cell>
          <cell r="J69">
            <v>0</v>
          </cell>
          <cell r="K69">
            <v>0</v>
          </cell>
        </row>
        <row r="76">
          <cell r="I76">
            <v>0</v>
          </cell>
          <cell r="J76">
            <v>0</v>
          </cell>
          <cell r="K76">
            <v>0</v>
          </cell>
        </row>
        <row r="82">
          <cell r="I82">
            <v>0</v>
          </cell>
          <cell r="J82">
            <v>0</v>
          </cell>
          <cell r="K82">
            <v>0</v>
          </cell>
        </row>
        <row r="89">
          <cell r="I89">
            <v>0</v>
          </cell>
          <cell r="J89">
            <v>0</v>
          </cell>
          <cell r="K89">
            <v>0</v>
          </cell>
        </row>
        <row r="94">
          <cell r="I94">
            <v>0</v>
          </cell>
          <cell r="J94">
            <v>0</v>
          </cell>
          <cell r="K94">
            <v>0</v>
          </cell>
        </row>
        <row r="101">
          <cell r="I101">
            <v>0</v>
          </cell>
          <cell r="J101">
            <v>0</v>
          </cell>
          <cell r="K101">
            <v>0</v>
          </cell>
        </row>
        <row r="109">
          <cell r="I109">
            <v>0</v>
          </cell>
          <cell r="J109">
            <v>0</v>
          </cell>
          <cell r="K109">
            <v>0</v>
          </cell>
        </row>
        <row r="147">
          <cell r="I147">
            <v>9</v>
          </cell>
          <cell r="J147">
            <v>11</v>
          </cell>
          <cell r="K147">
            <v>9</v>
          </cell>
        </row>
        <row r="154">
          <cell r="I154">
            <v>0</v>
          </cell>
          <cell r="J154">
            <v>0</v>
          </cell>
          <cell r="K154">
            <v>0</v>
          </cell>
        </row>
      </sheetData>
      <sheetData sheetId="38">
        <row r="9">
          <cell r="I9">
            <v>0</v>
          </cell>
          <cell r="J9">
            <v>0</v>
          </cell>
          <cell r="K9">
            <v>0</v>
          </cell>
        </row>
        <row r="16">
          <cell r="I16">
            <v>0</v>
          </cell>
          <cell r="J16">
            <v>0</v>
          </cell>
          <cell r="K16">
            <v>0</v>
          </cell>
        </row>
        <row r="30">
          <cell r="I30">
            <v>2</v>
          </cell>
          <cell r="J30">
            <v>2</v>
          </cell>
          <cell r="K30">
            <v>2</v>
          </cell>
        </row>
        <row r="37">
          <cell r="I37">
            <v>0</v>
          </cell>
          <cell r="J37">
            <v>0</v>
          </cell>
          <cell r="K37">
            <v>0</v>
          </cell>
        </row>
        <row r="73">
          <cell r="I73">
            <v>6</v>
          </cell>
          <cell r="J73">
            <v>5</v>
          </cell>
          <cell r="K73">
            <v>18</v>
          </cell>
        </row>
        <row r="81">
          <cell r="I81">
            <v>1</v>
          </cell>
          <cell r="J81">
            <v>0</v>
          </cell>
          <cell r="K81">
            <v>1</v>
          </cell>
        </row>
        <row r="201">
          <cell r="I201">
            <v>25</v>
          </cell>
          <cell r="J201">
            <v>33</v>
          </cell>
          <cell r="K201">
            <v>55</v>
          </cell>
        </row>
        <row r="208">
          <cell r="I208">
            <v>0</v>
          </cell>
          <cell r="J208">
            <v>0</v>
          </cell>
          <cell r="K208">
            <v>0</v>
          </cell>
        </row>
        <row r="215">
          <cell r="I215">
            <v>0</v>
          </cell>
          <cell r="J215">
            <v>0</v>
          </cell>
          <cell r="K215">
            <v>0</v>
          </cell>
        </row>
        <row r="222">
          <cell r="I222">
            <v>0</v>
          </cell>
          <cell r="J222">
            <v>0</v>
          </cell>
          <cell r="K222">
            <v>0</v>
          </cell>
        </row>
        <row r="228">
          <cell r="I228">
            <v>0</v>
          </cell>
          <cell r="J228">
            <v>0</v>
          </cell>
          <cell r="K228">
            <v>0</v>
          </cell>
        </row>
        <row r="235">
          <cell r="I235">
            <v>0</v>
          </cell>
          <cell r="J235">
            <v>0</v>
          </cell>
          <cell r="K235">
            <v>0</v>
          </cell>
        </row>
        <row r="240">
          <cell r="I240">
            <v>0</v>
          </cell>
          <cell r="J240">
            <v>0</v>
          </cell>
          <cell r="K240">
            <v>0</v>
          </cell>
        </row>
        <row r="247">
          <cell r="I247">
            <v>0</v>
          </cell>
          <cell r="J247">
            <v>0</v>
          </cell>
          <cell r="K247">
            <v>0</v>
          </cell>
        </row>
        <row r="255">
          <cell r="I255">
            <v>0</v>
          </cell>
          <cell r="J255">
            <v>0</v>
          </cell>
          <cell r="K255">
            <v>0</v>
          </cell>
        </row>
        <row r="678">
          <cell r="I678">
            <v>104</v>
          </cell>
          <cell r="J678">
            <v>104</v>
          </cell>
          <cell r="K678">
            <v>209</v>
          </cell>
        </row>
        <row r="685">
          <cell r="I685">
            <v>0</v>
          </cell>
          <cell r="J685">
            <v>0</v>
          </cell>
          <cell r="K685">
            <v>0</v>
          </cell>
        </row>
      </sheetData>
      <sheetData sheetId="39">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1</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211">
          <cell r="I211">
            <v>34</v>
          </cell>
          <cell r="J211">
            <v>29</v>
          </cell>
          <cell r="K211">
            <v>24</v>
          </cell>
        </row>
        <row r="218">
          <cell r="I218">
            <v>0</v>
          </cell>
          <cell r="J218">
            <v>0</v>
          </cell>
          <cell r="K218">
            <v>0</v>
          </cell>
        </row>
      </sheetData>
      <sheetData sheetId="40">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35">
          <cell r="I135">
            <v>0</v>
          </cell>
          <cell r="J135">
            <v>0</v>
          </cell>
          <cell r="K135">
            <v>0</v>
          </cell>
        </row>
        <row r="142">
          <cell r="I142">
            <v>0</v>
          </cell>
          <cell r="J142">
            <v>0</v>
          </cell>
          <cell r="K142">
            <v>0</v>
          </cell>
        </row>
      </sheetData>
      <sheetData sheetId="41">
        <row r="9">
          <cell r="I9">
            <v>0</v>
          </cell>
          <cell r="J9">
            <v>0</v>
          </cell>
          <cell r="K9">
            <v>0</v>
          </cell>
        </row>
        <row r="16">
          <cell r="I16">
            <v>0</v>
          </cell>
          <cell r="J16">
            <v>0</v>
          </cell>
          <cell r="K16">
            <v>0</v>
          </cell>
        </row>
        <row r="86">
          <cell r="I86">
            <v>14</v>
          </cell>
          <cell r="J86">
            <v>15</v>
          </cell>
          <cell r="K86">
            <v>28</v>
          </cell>
        </row>
        <row r="93">
          <cell r="I93">
            <v>0</v>
          </cell>
          <cell r="J93">
            <v>0</v>
          </cell>
          <cell r="K93">
            <v>0</v>
          </cell>
        </row>
        <row r="141">
          <cell r="I141">
            <v>10</v>
          </cell>
          <cell r="J141">
            <v>14</v>
          </cell>
          <cell r="K141">
            <v>19</v>
          </cell>
        </row>
        <row r="148">
          <cell r="I148">
            <v>0</v>
          </cell>
          <cell r="J148">
            <v>0</v>
          </cell>
          <cell r="K148">
            <v>0</v>
          </cell>
        </row>
        <row r="167">
          <cell r="I167">
            <v>4</v>
          </cell>
          <cell r="J167">
            <v>4</v>
          </cell>
          <cell r="K167">
            <v>1</v>
          </cell>
        </row>
        <row r="174">
          <cell r="I174">
            <v>0</v>
          </cell>
          <cell r="J174">
            <v>0</v>
          </cell>
          <cell r="K174">
            <v>0</v>
          </cell>
        </row>
        <row r="181">
          <cell r="I181">
            <v>0</v>
          </cell>
          <cell r="J181">
            <v>0</v>
          </cell>
          <cell r="K181">
            <v>0</v>
          </cell>
        </row>
        <row r="188">
          <cell r="I188">
            <v>0</v>
          </cell>
          <cell r="J188">
            <v>0</v>
          </cell>
          <cell r="K188">
            <v>0</v>
          </cell>
        </row>
        <row r="194">
          <cell r="I194">
            <v>0</v>
          </cell>
          <cell r="J194">
            <v>0</v>
          </cell>
          <cell r="K194">
            <v>0</v>
          </cell>
        </row>
        <row r="201">
          <cell r="I201">
            <v>0</v>
          </cell>
          <cell r="J201">
            <v>0</v>
          </cell>
          <cell r="K201">
            <v>0</v>
          </cell>
        </row>
        <row r="206">
          <cell r="I206">
            <v>0</v>
          </cell>
          <cell r="J206">
            <v>0</v>
          </cell>
          <cell r="K206">
            <v>0</v>
          </cell>
        </row>
        <row r="213">
          <cell r="I213">
            <v>0</v>
          </cell>
          <cell r="J213">
            <v>0</v>
          </cell>
          <cell r="K213">
            <v>0</v>
          </cell>
        </row>
        <row r="221">
          <cell r="I221">
            <v>0</v>
          </cell>
          <cell r="J221">
            <v>0</v>
          </cell>
          <cell r="K221">
            <v>0</v>
          </cell>
        </row>
        <row r="1819">
          <cell r="I1819">
            <v>398</v>
          </cell>
          <cell r="J1819">
            <v>445</v>
          </cell>
          <cell r="K1819">
            <v>750</v>
          </cell>
        </row>
        <row r="1826">
          <cell r="I1826">
            <v>0</v>
          </cell>
          <cell r="J1826">
            <v>0</v>
          </cell>
          <cell r="K1826">
            <v>0</v>
          </cell>
        </row>
      </sheetData>
      <sheetData sheetId="42">
        <row r="9">
          <cell r="I9">
            <v>0</v>
          </cell>
          <cell r="J9">
            <v>0</v>
          </cell>
          <cell r="K9">
            <v>0</v>
          </cell>
        </row>
        <row r="16">
          <cell r="I16">
            <v>0</v>
          </cell>
          <cell r="J16">
            <v>0</v>
          </cell>
          <cell r="K16">
            <v>0</v>
          </cell>
        </row>
        <row r="28">
          <cell r="I28">
            <v>0</v>
          </cell>
          <cell r="J28">
            <v>0</v>
          </cell>
          <cell r="K28">
            <v>0</v>
          </cell>
        </row>
        <row r="35">
          <cell r="I35">
            <v>0</v>
          </cell>
          <cell r="J35">
            <v>0</v>
          </cell>
          <cell r="K35">
            <v>1</v>
          </cell>
        </row>
        <row r="49">
          <cell r="I49">
            <v>3</v>
          </cell>
          <cell r="J49">
            <v>2</v>
          </cell>
          <cell r="K49">
            <v>5</v>
          </cell>
        </row>
        <row r="56">
          <cell r="I56">
            <v>0</v>
          </cell>
          <cell r="J56">
            <v>1</v>
          </cell>
          <cell r="K56">
            <v>1</v>
          </cell>
        </row>
        <row r="81">
          <cell r="I81">
            <v>7</v>
          </cell>
          <cell r="J81">
            <v>5</v>
          </cell>
          <cell r="K81">
            <v>6</v>
          </cell>
        </row>
        <row r="88">
          <cell r="I88">
            <v>0</v>
          </cell>
          <cell r="J88">
            <v>0</v>
          </cell>
          <cell r="K88">
            <v>0</v>
          </cell>
        </row>
        <row r="95">
          <cell r="I95">
            <v>0</v>
          </cell>
          <cell r="J95">
            <v>0</v>
          </cell>
          <cell r="K95">
            <v>0</v>
          </cell>
        </row>
        <row r="102">
          <cell r="I102">
            <v>0</v>
          </cell>
          <cell r="J102">
            <v>0</v>
          </cell>
          <cell r="K102">
            <v>0</v>
          </cell>
        </row>
        <row r="108">
          <cell r="I108">
            <v>0</v>
          </cell>
          <cell r="J108">
            <v>0</v>
          </cell>
          <cell r="K108">
            <v>0</v>
          </cell>
        </row>
        <row r="115">
          <cell r="I115">
            <v>0</v>
          </cell>
          <cell r="J115">
            <v>0</v>
          </cell>
          <cell r="K115">
            <v>0</v>
          </cell>
        </row>
        <row r="120">
          <cell r="I120">
            <v>0</v>
          </cell>
          <cell r="J120">
            <v>0</v>
          </cell>
          <cell r="K120">
            <v>0</v>
          </cell>
        </row>
        <row r="127">
          <cell r="I127">
            <v>0</v>
          </cell>
          <cell r="J127">
            <v>0</v>
          </cell>
          <cell r="K127">
            <v>0</v>
          </cell>
        </row>
        <row r="135">
          <cell r="I135">
            <v>0</v>
          </cell>
          <cell r="J135">
            <v>0</v>
          </cell>
          <cell r="K135">
            <v>0</v>
          </cell>
        </row>
        <row r="163">
          <cell r="I163">
            <v>8</v>
          </cell>
          <cell r="J163">
            <v>8</v>
          </cell>
          <cell r="K163">
            <v>7</v>
          </cell>
        </row>
        <row r="170">
          <cell r="I170">
            <v>0</v>
          </cell>
          <cell r="J170">
            <v>0</v>
          </cell>
          <cell r="K170">
            <v>0</v>
          </cell>
        </row>
      </sheetData>
      <sheetData sheetId="43">
        <row r="9">
          <cell r="I9">
            <v>0</v>
          </cell>
          <cell r="J9">
            <v>0</v>
          </cell>
          <cell r="K9">
            <v>0</v>
          </cell>
        </row>
        <row r="16">
          <cell r="I16">
            <v>0</v>
          </cell>
          <cell r="J16">
            <v>1</v>
          </cell>
          <cell r="K16">
            <v>2</v>
          </cell>
        </row>
        <row r="21">
          <cell r="I21">
            <v>0</v>
          </cell>
          <cell r="J21">
            <v>0</v>
          </cell>
          <cell r="K21">
            <v>0</v>
          </cell>
        </row>
        <row r="28">
          <cell r="I28">
            <v>0</v>
          </cell>
          <cell r="J28">
            <v>0</v>
          </cell>
          <cell r="K28">
            <v>0</v>
          </cell>
        </row>
        <row r="34">
          <cell r="I34">
            <v>2</v>
          </cell>
          <cell r="J34">
            <v>0</v>
          </cell>
          <cell r="K34">
            <v>1</v>
          </cell>
        </row>
        <row r="41">
          <cell r="I41">
            <v>0</v>
          </cell>
          <cell r="J41">
            <v>0</v>
          </cell>
          <cell r="K41">
            <v>0</v>
          </cell>
        </row>
        <row r="64">
          <cell r="I64">
            <v>3</v>
          </cell>
          <cell r="J64">
            <v>3</v>
          </cell>
          <cell r="K64">
            <v>10</v>
          </cell>
        </row>
        <row r="71">
          <cell r="I71">
            <v>0</v>
          </cell>
          <cell r="J71">
            <v>0</v>
          </cell>
          <cell r="K71">
            <v>0</v>
          </cell>
        </row>
        <row r="78">
          <cell r="I78">
            <v>0</v>
          </cell>
          <cell r="J78">
            <v>0</v>
          </cell>
          <cell r="K78">
            <v>0</v>
          </cell>
        </row>
        <row r="85">
          <cell r="I85">
            <v>0</v>
          </cell>
          <cell r="J85">
            <v>0</v>
          </cell>
          <cell r="K85">
            <v>0</v>
          </cell>
        </row>
        <row r="91">
          <cell r="I91">
            <v>0</v>
          </cell>
          <cell r="J91">
            <v>0</v>
          </cell>
          <cell r="K91">
            <v>0</v>
          </cell>
        </row>
        <row r="98">
          <cell r="I98">
            <v>0</v>
          </cell>
          <cell r="J98">
            <v>0</v>
          </cell>
          <cell r="K98">
            <v>0</v>
          </cell>
        </row>
        <row r="110">
          <cell r="I110">
            <v>0</v>
          </cell>
          <cell r="J110">
            <v>0</v>
          </cell>
          <cell r="K110">
            <v>0</v>
          </cell>
        </row>
        <row r="118">
          <cell r="I118">
            <v>0</v>
          </cell>
          <cell r="J118">
            <v>0</v>
          </cell>
          <cell r="K118">
            <v>0</v>
          </cell>
        </row>
        <row r="168">
          <cell r="I168">
            <v>8</v>
          </cell>
          <cell r="J168">
            <v>19</v>
          </cell>
          <cell r="K168">
            <v>19</v>
          </cell>
        </row>
        <row r="221">
          <cell r="I221">
            <v>10</v>
          </cell>
          <cell r="J221">
            <v>11</v>
          </cell>
          <cell r="K221">
            <v>27</v>
          </cell>
        </row>
      </sheetData>
      <sheetData sheetId="44">
        <row r="9">
          <cell r="I9">
            <v>0</v>
          </cell>
          <cell r="J9">
            <v>0</v>
          </cell>
          <cell r="K9">
            <v>0</v>
          </cell>
        </row>
        <row r="16">
          <cell r="I16">
            <v>0</v>
          </cell>
          <cell r="J16">
            <v>0</v>
          </cell>
          <cell r="K16">
            <v>0</v>
          </cell>
        </row>
        <row r="32">
          <cell r="I32">
            <v>2</v>
          </cell>
          <cell r="J32">
            <v>2</v>
          </cell>
          <cell r="K32">
            <v>3</v>
          </cell>
        </row>
        <row r="39">
          <cell r="I39">
            <v>0</v>
          </cell>
          <cell r="J39">
            <v>0</v>
          </cell>
          <cell r="K39">
            <v>0</v>
          </cell>
        </row>
        <row r="50">
          <cell r="I50">
            <v>0</v>
          </cell>
          <cell r="J50">
            <v>3</v>
          </cell>
          <cell r="K50">
            <v>1</v>
          </cell>
        </row>
        <row r="57">
          <cell r="I57">
            <v>0</v>
          </cell>
          <cell r="J57">
            <v>0</v>
          </cell>
          <cell r="K57">
            <v>0</v>
          </cell>
        </row>
        <row r="65">
          <cell r="I65">
            <v>0</v>
          </cell>
          <cell r="J65">
            <v>0</v>
          </cell>
          <cell r="K65">
            <v>0</v>
          </cell>
        </row>
        <row r="72">
          <cell r="I72">
            <v>0</v>
          </cell>
          <cell r="J72">
            <v>0</v>
          </cell>
          <cell r="K72">
            <v>0</v>
          </cell>
        </row>
        <row r="79">
          <cell r="I79">
            <v>0</v>
          </cell>
          <cell r="J79">
            <v>0</v>
          </cell>
          <cell r="K79">
            <v>0</v>
          </cell>
        </row>
        <row r="86">
          <cell r="I86">
            <v>0</v>
          </cell>
          <cell r="J86">
            <v>0</v>
          </cell>
          <cell r="K86">
            <v>0</v>
          </cell>
        </row>
        <row r="92">
          <cell r="I92">
            <v>0</v>
          </cell>
          <cell r="J92">
            <v>0</v>
          </cell>
          <cell r="K92">
            <v>0</v>
          </cell>
        </row>
        <row r="99">
          <cell r="I99">
            <v>0</v>
          </cell>
          <cell r="J99">
            <v>0</v>
          </cell>
          <cell r="K99">
            <v>0</v>
          </cell>
        </row>
        <row r="104">
          <cell r="I104">
            <v>0</v>
          </cell>
          <cell r="J104">
            <v>0</v>
          </cell>
          <cell r="K104">
            <v>0</v>
          </cell>
        </row>
        <row r="111">
          <cell r="I111">
            <v>0</v>
          </cell>
          <cell r="J111">
            <v>0</v>
          </cell>
          <cell r="K111">
            <v>0</v>
          </cell>
        </row>
        <row r="119">
          <cell r="I119">
            <v>0</v>
          </cell>
          <cell r="J119">
            <v>0</v>
          </cell>
          <cell r="K119">
            <v>0</v>
          </cell>
        </row>
        <row r="131">
          <cell r="I131">
            <v>1</v>
          </cell>
          <cell r="J131">
            <v>0</v>
          </cell>
          <cell r="K131">
            <v>1</v>
          </cell>
        </row>
        <row r="138">
          <cell r="I138">
            <v>0</v>
          </cell>
          <cell r="J138">
            <v>0</v>
          </cell>
          <cell r="K138">
            <v>0</v>
          </cell>
        </row>
      </sheetData>
      <sheetData sheetId="45">
        <row r="9">
          <cell r="I9">
            <v>0</v>
          </cell>
          <cell r="J9">
            <v>0</v>
          </cell>
          <cell r="K9">
            <v>0</v>
          </cell>
        </row>
        <row r="16">
          <cell r="I16">
            <v>0</v>
          </cell>
          <cell r="J16">
            <v>0</v>
          </cell>
          <cell r="K16">
            <v>0</v>
          </cell>
        </row>
        <row r="28">
          <cell r="I28">
            <v>1</v>
          </cell>
          <cell r="J28">
            <v>0</v>
          </cell>
          <cell r="K28">
            <v>0</v>
          </cell>
        </row>
        <row r="35">
          <cell r="I35">
            <v>0</v>
          </cell>
          <cell r="J35">
            <v>0</v>
          </cell>
          <cell r="K35">
            <v>0</v>
          </cell>
        </row>
        <row r="48">
          <cell r="I48">
            <v>2</v>
          </cell>
          <cell r="J48">
            <v>0</v>
          </cell>
          <cell r="K48">
            <v>1</v>
          </cell>
        </row>
        <row r="55">
          <cell r="I55">
            <v>0</v>
          </cell>
          <cell r="J55">
            <v>0</v>
          </cell>
          <cell r="K55">
            <v>0</v>
          </cell>
        </row>
        <row r="69">
          <cell r="I69">
            <v>4</v>
          </cell>
          <cell r="J69">
            <v>4</v>
          </cell>
          <cell r="K69">
            <v>4</v>
          </cell>
        </row>
        <row r="76">
          <cell r="I76">
            <v>0</v>
          </cell>
          <cell r="J76">
            <v>0</v>
          </cell>
          <cell r="K76">
            <v>0</v>
          </cell>
        </row>
        <row r="83">
          <cell r="I83">
            <v>0</v>
          </cell>
          <cell r="J83">
            <v>0</v>
          </cell>
          <cell r="K83">
            <v>0</v>
          </cell>
        </row>
        <row r="90">
          <cell r="I90">
            <v>0</v>
          </cell>
          <cell r="J90">
            <v>0</v>
          </cell>
          <cell r="K90">
            <v>0</v>
          </cell>
        </row>
        <row r="96">
          <cell r="I96">
            <v>0</v>
          </cell>
          <cell r="J96">
            <v>0</v>
          </cell>
          <cell r="K96">
            <v>0</v>
          </cell>
        </row>
        <row r="103">
          <cell r="I103">
            <v>0</v>
          </cell>
          <cell r="J103">
            <v>0</v>
          </cell>
          <cell r="K103">
            <v>0</v>
          </cell>
        </row>
        <row r="108">
          <cell r="I108">
            <v>0</v>
          </cell>
          <cell r="J108">
            <v>0</v>
          </cell>
          <cell r="K108">
            <v>0</v>
          </cell>
        </row>
        <row r="115">
          <cell r="I115">
            <v>0</v>
          </cell>
          <cell r="J115">
            <v>0</v>
          </cell>
          <cell r="K115">
            <v>0</v>
          </cell>
        </row>
        <row r="123">
          <cell r="I123">
            <v>0</v>
          </cell>
          <cell r="J123">
            <v>0</v>
          </cell>
          <cell r="K123">
            <v>0</v>
          </cell>
        </row>
        <row r="274">
          <cell r="I274">
            <v>51</v>
          </cell>
          <cell r="J274">
            <v>51</v>
          </cell>
          <cell r="K274">
            <v>43</v>
          </cell>
        </row>
        <row r="281">
          <cell r="I281">
            <v>0</v>
          </cell>
          <cell r="J281">
            <v>0</v>
          </cell>
          <cell r="K281">
            <v>0</v>
          </cell>
        </row>
      </sheetData>
      <sheetData sheetId="46">
        <row r="9">
          <cell r="I9">
            <v>0</v>
          </cell>
          <cell r="J9">
            <v>0</v>
          </cell>
          <cell r="K9">
            <v>0</v>
          </cell>
        </row>
        <row r="16">
          <cell r="I16">
            <v>0</v>
          </cell>
          <cell r="J16">
            <v>0</v>
          </cell>
          <cell r="K16">
            <v>0</v>
          </cell>
        </row>
        <row r="53">
          <cell r="I53">
            <v>6</v>
          </cell>
          <cell r="J53">
            <v>13</v>
          </cell>
          <cell r="K53">
            <v>13</v>
          </cell>
        </row>
        <row r="60">
          <cell r="I60">
            <v>0</v>
          </cell>
          <cell r="J60">
            <v>0</v>
          </cell>
          <cell r="K60">
            <v>0</v>
          </cell>
        </row>
        <row r="80">
          <cell r="I80">
            <v>5</v>
          </cell>
          <cell r="J80">
            <v>5</v>
          </cell>
          <cell r="K80">
            <v>5</v>
          </cell>
        </row>
        <row r="87">
          <cell r="I87">
            <v>0</v>
          </cell>
          <cell r="J87">
            <v>0</v>
          </cell>
          <cell r="K87">
            <v>0</v>
          </cell>
        </row>
        <row r="95">
          <cell r="I95">
            <v>0</v>
          </cell>
          <cell r="J95">
            <v>0</v>
          </cell>
          <cell r="K95">
            <v>0</v>
          </cell>
        </row>
        <row r="102">
          <cell r="I102">
            <v>0</v>
          </cell>
          <cell r="J102">
            <v>0</v>
          </cell>
          <cell r="K102">
            <v>0</v>
          </cell>
        </row>
        <row r="109">
          <cell r="I109">
            <v>0</v>
          </cell>
          <cell r="J109">
            <v>0</v>
          </cell>
          <cell r="K109">
            <v>0</v>
          </cell>
        </row>
        <row r="116">
          <cell r="I116">
            <v>0</v>
          </cell>
          <cell r="J116">
            <v>0</v>
          </cell>
          <cell r="K116">
            <v>0</v>
          </cell>
        </row>
        <row r="122">
          <cell r="I122">
            <v>0</v>
          </cell>
          <cell r="J122">
            <v>0</v>
          </cell>
          <cell r="K122">
            <v>0</v>
          </cell>
        </row>
        <row r="129">
          <cell r="I129">
            <v>0</v>
          </cell>
          <cell r="J129">
            <v>0</v>
          </cell>
          <cell r="K129">
            <v>0</v>
          </cell>
        </row>
        <row r="134">
          <cell r="I134">
            <v>0</v>
          </cell>
          <cell r="J134">
            <v>0</v>
          </cell>
          <cell r="K134">
            <v>0</v>
          </cell>
        </row>
        <row r="141">
          <cell r="I141">
            <v>0</v>
          </cell>
          <cell r="J141">
            <v>0</v>
          </cell>
          <cell r="K141">
            <v>0</v>
          </cell>
        </row>
        <row r="149">
          <cell r="I149">
            <v>0</v>
          </cell>
          <cell r="J149">
            <v>0</v>
          </cell>
          <cell r="K149">
            <v>0</v>
          </cell>
        </row>
        <row r="614">
          <cell r="I614">
            <v>111</v>
          </cell>
          <cell r="J614">
            <v>169</v>
          </cell>
          <cell r="K614">
            <v>181</v>
          </cell>
        </row>
        <row r="621">
          <cell r="I621">
            <v>0</v>
          </cell>
          <cell r="J621">
            <v>0</v>
          </cell>
          <cell r="K621">
            <v>0</v>
          </cell>
        </row>
      </sheetData>
      <sheetData sheetId="47">
        <row r="7">
          <cell r="I7">
            <v>0</v>
          </cell>
          <cell r="J7">
            <v>0</v>
          </cell>
          <cell r="K7">
            <v>1</v>
          </cell>
        </row>
        <row r="12">
          <cell r="I12">
            <v>1</v>
          </cell>
          <cell r="J12">
            <v>1</v>
          </cell>
          <cell r="K12">
            <v>0</v>
          </cell>
        </row>
        <row r="24">
          <cell r="I24">
            <v>0</v>
          </cell>
          <cell r="J24">
            <v>0</v>
          </cell>
          <cell r="K24">
            <v>0</v>
          </cell>
        </row>
        <row r="31">
          <cell r="I31">
            <v>0</v>
          </cell>
          <cell r="J31">
            <v>0</v>
          </cell>
          <cell r="K31">
            <v>0</v>
          </cell>
        </row>
        <row r="58">
          <cell r="I58">
            <v>10</v>
          </cell>
          <cell r="J58">
            <v>9</v>
          </cell>
          <cell r="K58">
            <v>4</v>
          </cell>
        </row>
        <row r="79">
          <cell r="I79">
            <v>7</v>
          </cell>
          <cell r="J79">
            <v>1</v>
          </cell>
          <cell r="K79">
            <v>2</v>
          </cell>
        </row>
        <row r="87">
          <cell r="I87">
            <v>0</v>
          </cell>
          <cell r="J87">
            <v>0</v>
          </cell>
          <cell r="K87">
            <v>0</v>
          </cell>
        </row>
        <row r="94">
          <cell r="I94">
            <v>0</v>
          </cell>
          <cell r="J94">
            <v>0</v>
          </cell>
          <cell r="K94">
            <v>0</v>
          </cell>
        </row>
        <row r="101">
          <cell r="I101">
            <v>0</v>
          </cell>
          <cell r="J101">
            <v>0</v>
          </cell>
          <cell r="K101">
            <v>0</v>
          </cell>
        </row>
        <row r="108">
          <cell r="I108">
            <v>0</v>
          </cell>
          <cell r="J108">
            <v>0</v>
          </cell>
          <cell r="K108">
            <v>0</v>
          </cell>
        </row>
        <row r="114">
          <cell r="I114">
            <v>0</v>
          </cell>
          <cell r="J114">
            <v>0</v>
          </cell>
          <cell r="K114">
            <v>0</v>
          </cell>
        </row>
        <row r="121">
          <cell r="I121">
            <v>0</v>
          </cell>
          <cell r="J121">
            <v>0</v>
          </cell>
          <cell r="K121">
            <v>0</v>
          </cell>
        </row>
        <row r="126">
          <cell r="I126">
            <v>0</v>
          </cell>
          <cell r="J126">
            <v>0</v>
          </cell>
          <cell r="K126">
            <v>0</v>
          </cell>
        </row>
        <row r="133">
          <cell r="I133">
            <v>0</v>
          </cell>
          <cell r="J133">
            <v>0</v>
          </cell>
          <cell r="K133">
            <v>0</v>
          </cell>
        </row>
        <row r="141">
          <cell r="I141">
            <v>0</v>
          </cell>
          <cell r="J141">
            <v>0</v>
          </cell>
          <cell r="K141">
            <v>0</v>
          </cell>
        </row>
        <row r="174">
          <cell r="I174">
            <v>9</v>
          </cell>
          <cell r="J174">
            <v>8</v>
          </cell>
          <cell r="K174">
            <v>10</v>
          </cell>
        </row>
        <row r="183">
          <cell r="I183">
            <v>3</v>
          </cell>
          <cell r="J183">
            <v>0</v>
          </cell>
          <cell r="K183">
            <v>1</v>
          </cell>
        </row>
      </sheetData>
      <sheetData sheetId="48">
        <row r="9">
          <cell r="I9">
            <v>0</v>
          </cell>
          <cell r="J9">
            <v>0</v>
          </cell>
          <cell r="K9">
            <v>0</v>
          </cell>
        </row>
        <row r="16">
          <cell r="I16">
            <v>0</v>
          </cell>
          <cell r="J16">
            <v>0</v>
          </cell>
          <cell r="K16">
            <v>0</v>
          </cell>
        </row>
        <row r="25">
          <cell r="I25">
            <v>0</v>
          </cell>
          <cell r="J25">
            <v>0</v>
          </cell>
          <cell r="K25">
            <v>0</v>
          </cell>
        </row>
        <row r="74">
          <cell r="I74">
            <v>4</v>
          </cell>
          <cell r="J74">
            <v>12</v>
          </cell>
          <cell r="K74">
            <v>24</v>
          </cell>
        </row>
        <row r="81">
          <cell r="I81">
            <v>0</v>
          </cell>
          <cell r="J81">
            <v>0</v>
          </cell>
          <cell r="K81">
            <v>0</v>
          </cell>
        </row>
        <row r="96">
          <cell r="I96">
            <v>0</v>
          </cell>
          <cell r="J96">
            <v>0</v>
          </cell>
          <cell r="K96">
            <v>0</v>
          </cell>
        </row>
        <row r="103">
          <cell r="I103">
            <v>0</v>
          </cell>
          <cell r="J103">
            <v>0</v>
          </cell>
          <cell r="K103">
            <v>0</v>
          </cell>
        </row>
        <row r="111">
          <cell r="I111">
            <v>0</v>
          </cell>
          <cell r="J111">
            <v>0</v>
          </cell>
          <cell r="K111">
            <v>0</v>
          </cell>
        </row>
        <row r="118">
          <cell r="I118">
            <v>0</v>
          </cell>
          <cell r="J118">
            <v>0</v>
          </cell>
          <cell r="K118">
            <v>0</v>
          </cell>
        </row>
        <row r="125">
          <cell r="I125">
            <v>0</v>
          </cell>
          <cell r="J125">
            <v>0</v>
          </cell>
          <cell r="K125">
            <v>0</v>
          </cell>
        </row>
        <row r="132">
          <cell r="I132">
            <v>0</v>
          </cell>
          <cell r="J132">
            <v>0</v>
          </cell>
          <cell r="K132">
            <v>0</v>
          </cell>
        </row>
        <row r="138">
          <cell r="I138">
            <v>0</v>
          </cell>
          <cell r="J138">
            <v>0</v>
          </cell>
          <cell r="K138">
            <v>0</v>
          </cell>
        </row>
        <row r="145">
          <cell r="I145">
            <v>0</v>
          </cell>
          <cell r="J145">
            <v>0</v>
          </cell>
          <cell r="K145">
            <v>0</v>
          </cell>
        </row>
        <row r="150">
          <cell r="I150">
            <v>0</v>
          </cell>
          <cell r="J150">
            <v>0</v>
          </cell>
          <cell r="K150">
            <v>0</v>
          </cell>
        </row>
        <row r="157">
          <cell r="I157">
            <v>0</v>
          </cell>
          <cell r="J157">
            <v>0</v>
          </cell>
          <cell r="K157">
            <v>0</v>
          </cell>
        </row>
        <row r="165">
          <cell r="I165">
            <v>0</v>
          </cell>
          <cell r="J165">
            <v>0</v>
          </cell>
          <cell r="K165">
            <v>0</v>
          </cell>
        </row>
        <row r="174">
          <cell r="I174">
            <v>0</v>
          </cell>
          <cell r="J174">
            <v>0</v>
          </cell>
          <cell r="K174">
            <v>0</v>
          </cell>
        </row>
        <row r="181">
          <cell r="I181">
            <v>0</v>
          </cell>
          <cell r="J181">
            <v>0</v>
          </cell>
          <cell r="K181">
            <v>0</v>
          </cell>
        </row>
      </sheetData>
      <sheetData sheetId="49">
        <row r="9">
          <cell r="I9">
            <v>0</v>
          </cell>
          <cell r="J9">
            <v>0</v>
          </cell>
          <cell r="K9">
            <v>0</v>
          </cell>
        </row>
        <row r="16">
          <cell r="I16">
            <v>0</v>
          </cell>
          <cell r="J16">
            <v>0</v>
          </cell>
          <cell r="K16">
            <v>0</v>
          </cell>
        </row>
        <row r="26">
          <cell r="I26">
            <v>0</v>
          </cell>
          <cell r="J26">
            <v>0</v>
          </cell>
          <cell r="K26">
            <v>0</v>
          </cell>
        </row>
        <row r="33">
          <cell r="I33">
            <v>0</v>
          </cell>
          <cell r="J33">
            <v>0</v>
          </cell>
          <cell r="K33">
            <v>0</v>
          </cell>
        </row>
        <row r="46">
          <cell r="I46">
            <v>0</v>
          </cell>
          <cell r="J46">
            <v>0</v>
          </cell>
          <cell r="K46">
            <v>0</v>
          </cell>
        </row>
        <row r="53">
          <cell r="I53">
            <v>0</v>
          </cell>
          <cell r="J53">
            <v>0</v>
          </cell>
          <cell r="K53">
            <v>0</v>
          </cell>
        </row>
        <row r="79">
          <cell r="I79">
            <v>4</v>
          </cell>
          <cell r="J79">
            <v>7</v>
          </cell>
          <cell r="K79">
            <v>10</v>
          </cell>
        </row>
        <row r="86">
          <cell r="I86">
            <v>0</v>
          </cell>
          <cell r="J86">
            <v>0</v>
          </cell>
          <cell r="K86">
            <v>0</v>
          </cell>
        </row>
        <row r="93">
          <cell r="I93">
            <v>0</v>
          </cell>
          <cell r="J93">
            <v>0</v>
          </cell>
          <cell r="K93">
            <v>0</v>
          </cell>
        </row>
        <row r="100">
          <cell r="I100">
            <v>0</v>
          </cell>
          <cell r="J100">
            <v>0</v>
          </cell>
          <cell r="K100">
            <v>0</v>
          </cell>
        </row>
        <row r="106">
          <cell r="I106">
            <v>0</v>
          </cell>
          <cell r="J106">
            <v>0</v>
          </cell>
          <cell r="K106">
            <v>0</v>
          </cell>
        </row>
        <row r="113">
          <cell r="I113">
            <v>0</v>
          </cell>
          <cell r="J113">
            <v>0</v>
          </cell>
          <cell r="K113">
            <v>0</v>
          </cell>
        </row>
        <row r="118">
          <cell r="I118">
            <v>0</v>
          </cell>
          <cell r="J118">
            <v>0</v>
          </cell>
          <cell r="K118">
            <v>0</v>
          </cell>
        </row>
        <row r="125">
          <cell r="I125">
            <v>0</v>
          </cell>
          <cell r="J125">
            <v>0</v>
          </cell>
          <cell r="K125">
            <v>0</v>
          </cell>
        </row>
        <row r="133">
          <cell r="I133">
            <v>0</v>
          </cell>
          <cell r="J133">
            <v>0</v>
          </cell>
          <cell r="K133">
            <v>0</v>
          </cell>
        </row>
        <row r="138">
          <cell r="I138">
            <v>0</v>
          </cell>
          <cell r="J138">
            <v>0</v>
          </cell>
          <cell r="K138">
            <v>0</v>
          </cell>
        </row>
        <row r="145">
          <cell r="I145">
            <v>0</v>
          </cell>
          <cell r="J145">
            <v>0</v>
          </cell>
          <cell r="K145">
            <v>0</v>
          </cell>
        </row>
      </sheetData>
      <sheetData sheetId="50">
        <row r="9">
          <cell r="I9">
            <v>0</v>
          </cell>
          <cell r="J9">
            <v>0</v>
          </cell>
          <cell r="K9">
            <v>0</v>
          </cell>
        </row>
        <row r="16">
          <cell r="I16">
            <v>0</v>
          </cell>
          <cell r="J16">
            <v>0</v>
          </cell>
          <cell r="K16">
            <v>0</v>
          </cell>
        </row>
        <row r="25">
          <cell r="I25">
            <v>3</v>
          </cell>
          <cell r="J25">
            <v>0</v>
          </cell>
          <cell r="K25">
            <v>3</v>
          </cell>
        </row>
        <row r="32">
          <cell r="I32">
            <v>0</v>
          </cell>
          <cell r="J32">
            <v>0</v>
          </cell>
          <cell r="K32">
            <v>0</v>
          </cell>
        </row>
        <row r="45">
          <cell r="I45">
            <v>0</v>
          </cell>
          <cell r="J45">
            <v>0</v>
          </cell>
          <cell r="K45">
            <v>1</v>
          </cell>
        </row>
        <row r="52">
          <cell r="I52">
            <v>0</v>
          </cell>
          <cell r="J52">
            <v>0</v>
          </cell>
          <cell r="K52">
            <v>0</v>
          </cell>
        </row>
        <row r="60">
          <cell r="I60">
            <v>0</v>
          </cell>
          <cell r="J60">
            <v>1</v>
          </cell>
          <cell r="K60">
            <v>0</v>
          </cell>
        </row>
        <row r="67">
          <cell r="I67">
            <v>0</v>
          </cell>
          <cell r="J67">
            <v>0</v>
          </cell>
          <cell r="K67">
            <v>0</v>
          </cell>
        </row>
        <row r="74">
          <cell r="I74">
            <v>0</v>
          </cell>
          <cell r="J74">
            <v>0</v>
          </cell>
          <cell r="K74">
            <v>0</v>
          </cell>
        </row>
        <row r="81">
          <cell r="I81">
            <v>0</v>
          </cell>
          <cell r="J81">
            <v>0</v>
          </cell>
          <cell r="K81">
            <v>0</v>
          </cell>
        </row>
        <row r="87">
          <cell r="I87">
            <v>0</v>
          </cell>
          <cell r="J87">
            <v>0</v>
          </cell>
          <cell r="K87">
            <v>0</v>
          </cell>
        </row>
        <row r="94">
          <cell r="I94">
            <v>0</v>
          </cell>
          <cell r="J94">
            <v>0</v>
          </cell>
          <cell r="K94">
            <v>0</v>
          </cell>
        </row>
        <row r="99">
          <cell r="I99">
            <v>0</v>
          </cell>
          <cell r="J99">
            <v>0</v>
          </cell>
          <cell r="K99">
            <v>0</v>
          </cell>
        </row>
        <row r="106">
          <cell r="I106">
            <v>0</v>
          </cell>
          <cell r="J106">
            <v>0</v>
          </cell>
          <cell r="K106">
            <v>0</v>
          </cell>
        </row>
        <row r="114">
          <cell r="I114">
            <v>0</v>
          </cell>
          <cell r="J114">
            <v>0</v>
          </cell>
          <cell r="K114">
            <v>0</v>
          </cell>
        </row>
        <row r="208">
          <cell r="I208">
            <v>35</v>
          </cell>
          <cell r="J208">
            <v>34</v>
          </cell>
          <cell r="K208">
            <v>31</v>
          </cell>
        </row>
        <row r="215">
          <cell r="I215">
            <v>0</v>
          </cell>
          <cell r="J215">
            <v>0</v>
          </cell>
          <cell r="K215">
            <v>0</v>
          </cell>
        </row>
      </sheetData>
      <sheetData sheetId="51">
        <row r="16">
          <cell r="I16">
            <v>0</v>
          </cell>
          <cell r="J16">
            <v>1</v>
          </cell>
          <cell r="K16">
            <v>2</v>
          </cell>
        </row>
        <row r="22">
          <cell r="I22">
            <v>0</v>
          </cell>
          <cell r="J22">
            <v>0</v>
          </cell>
          <cell r="K22">
            <v>0</v>
          </cell>
        </row>
        <row r="144">
          <cell r="I144">
            <v>34</v>
          </cell>
          <cell r="J144">
            <v>46</v>
          </cell>
          <cell r="K144">
            <v>36</v>
          </cell>
        </row>
        <row r="157">
          <cell r="I157">
            <v>0</v>
          </cell>
          <cell r="J157">
            <v>0</v>
          </cell>
          <cell r="K157">
            <v>0</v>
          </cell>
        </row>
        <row r="192">
          <cell r="I192">
            <v>11</v>
          </cell>
          <cell r="J192">
            <v>10</v>
          </cell>
          <cell r="K192">
            <v>7</v>
          </cell>
        </row>
        <row r="200">
          <cell r="I200">
            <v>0</v>
          </cell>
          <cell r="J200">
            <v>0</v>
          </cell>
          <cell r="K200">
            <v>0</v>
          </cell>
        </row>
        <row r="207">
          <cell r="I207">
            <v>0</v>
          </cell>
          <cell r="J207">
            <v>0</v>
          </cell>
          <cell r="K207">
            <v>0</v>
          </cell>
        </row>
        <row r="214">
          <cell r="I214">
            <v>0</v>
          </cell>
          <cell r="J214">
            <v>0</v>
          </cell>
          <cell r="K214">
            <v>0</v>
          </cell>
        </row>
        <row r="221">
          <cell r="I221">
            <v>0</v>
          </cell>
          <cell r="J221">
            <v>0</v>
          </cell>
          <cell r="K221">
            <v>0</v>
          </cell>
        </row>
        <row r="227">
          <cell r="I227">
            <v>0</v>
          </cell>
          <cell r="J227">
            <v>0</v>
          </cell>
          <cell r="K227">
            <v>0</v>
          </cell>
        </row>
        <row r="234">
          <cell r="I234">
            <v>0</v>
          </cell>
          <cell r="J234">
            <v>0</v>
          </cell>
          <cell r="K234">
            <v>0</v>
          </cell>
        </row>
        <row r="239">
          <cell r="I239">
            <v>0</v>
          </cell>
          <cell r="J239">
            <v>0</v>
          </cell>
          <cell r="K239">
            <v>0</v>
          </cell>
        </row>
        <row r="246">
          <cell r="I246">
            <v>0</v>
          </cell>
          <cell r="J246">
            <v>0</v>
          </cell>
          <cell r="K246">
            <v>0</v>
          </cell>
        </row>
        <row r="254">
          <cell r="I254">
            <v>0</v>
          </cell>
          <cell r="J254">
            <v>0</v>
          </cell>
          <cell r="K254">
            <v>0</v>
          </cell>
        </row>
        <row r="272">
          <cell r="I272">
            <v>0</v>
          </cell>
          <cell r="J272">
            <v>0</v>
          </cell>
          <cell r="K272">
            <v>0</v>
          </cell>
        </row>
        <row r="309">
          <cell r="I309">
            <v>9</v>
          </cell>
          <cell r="J309">
            <v>8</v>
          </cell>
          <cell r="K309">
            <v>8</v>
          </cell>
        </row>
      </sheetData>
      <sheetData sheetId="52">
        <row r="9">
          <cell r="I9">
            <v>0</v>
          </cell>
          <cell r="J9">
            <v>0</v>
          </cell>
          <cell r="K9">
            <v>0</v>
          </cell>
        </row>
        <row r="16">
          <cell r="I16">
            <v>0</v>
          </cell>
          <cell r="J16">
            <v>0</v>
          </cell>
          <cell r="K16">
            <v>0</v>
          </cell>
        </row>
        <row r="28">
          <cell r="I28">
            <v>0</v>
          </cell>
          <cell r="J28">
            <v>0</v>
          </cell>
          <cell r="K28">
            <v>0</v>
          </cell>
        </row>
        <row r="35">
          <cell r="I35">
            <v>0</v>
          </cell>
          <cell r="J35">
            <v>0</v>
          </cell>
          <cell r="K35">
            <v>0</v>
          </cell>
        </row>
        <row r="40">
          <cell r="I40">
            <v>0</v>
          </cell>
          <cell r="J40">
            <v>1</v>
          </cell>
          <cell r="K40">
            <v>0</v>
          </cell>
        </row>
        <row r="46">
          <cell r="I46">
            <v>0</v>
          </cell>
          <cell r="J46">
            <v>0</v>
          </cell>
          <cell r="K46">
            <v>0</v>
          </cell>
        </row>
        <row r="52">
          <cell r="I52">
            <v>0</v>
          </cell>
          <cell r="J52">
            <v>0</v>
          </cell>
          <cell r="K52">
            <v>0</v>
          </cell>
        </row>
        <row r="58">
          <cell r="I58">
            <v>0</v>
          </cell>
          <cell r="J58">
            <v>0</v>
          </cell>
          <cell r="K58">
            <v>0</v>
          </cell>
        </row>
        <row r="65">
          <cell r="I65">
            <v>0</v>
          </cell>
          <cell r="J65">
            <v>0</v>
          </cell>
          <cell r="K65">
            <v>0</v>
          </cell>
        </row>
        <row r="72">
          <cell r="I72">
            <v>0</v>
          </cell>
          <cell r="J72">
            <v>0</v>
          </cell>
          <cell r="K72">
            <v>0</v>
          </cell>
        </row>
        <row r="78">
          <cell r="I78">
            <v>0</v>
          </cell>
          <cell r="J78">
            <v>0</v>
          </cell>
          <cell r="K78">
            <v>0</v>
          </cell>
        </row>
        <row r="85">
          <cell r="I85">
            <v>0</v>
          </cell>
          <cell r="J85">
            <v>0</v>
          </cell>
          <cell r="K85">
            <v>0</v>
          </cell>
        </row>
        <row r="95">
          <cell r="I95">
            <v>0</v>
          </cell>
          <cell r="J95">
            <v>0</v>
          </cell>
          <cell r="K95">
            <v>0</v>
          </cell>
        </row>
        <row r="103">
          <cell r="I103">
            <v>0</v>
          </cell>
          <cell r="J103">
            <v>0</v>
          </cell>
          <cell r="K103">
            <v>0</v>
          </cell>
        </row>
        <row r="119">
          <cell r="I119">
            <v>0</v>
          </cell>
          <cell r="J119">
            <v>0</v>
          </cell>
          <cell r="K119">
            <v>0</v>
          </cell>
        </row>
        <row r="126">
          <cell r="I126">
            <v>0</v>
          </cell>
          <cell r="J126">
            <v>0</v>
          </cell>
          <cell r="K126">
            <v>0</v>
          </cell>
        </row>
      </sheetData>
      <sheetData sheetId="53">
        <row r="9">
          <cell r="I9">
            <v>0</v>
          </cell>
          <cell r="J9">
            <v>0</v>
          </cell>
          <cell r="K9">
            <v>0</v>
          </cell>
        </row>
        <row r="16">
          <cell r="I16">
            <v>0</v>
          </cell>
          <cell r="J16">
            <v>0</v>
          </cell>
          <cell r="K16">
            <v>0</v>
          </cell>
        </row>
        <row r="28">
          <cell r="I28">
            <v>1</v>
          </cell>
          <cell r="J28">
            <v>0</v>
          </cell>
          <cell r="K28">
            <v>1</v>
          </cell>
        </row>
        <row r="35">
          <cell r="I35">
            <v>0</v>
          </cell>
          <cell r="J35">
            <v>0</v>
          </cell>
          <cell r="K35">
            <v>0</v>
          </cell>
        </row>
        <row r="92">
          <cell r="I92">
            <v>16</v>
          </cell>
          <cell r="J92">
            <v>14</v>
          </cell>
          <cell r="K92">
            <v>11</v>
          </cell>
        </row>
        <row r="99">
          <cell r="I99">
            <v>0</v>
          </cell>
          <cell r="J99">
            <v>0</v>
          </cell>
          <cell r="K99">
            <v>0</v>
          </cell>
        </row>
        <row r="107">
          <cell r="I107">
            <v>0</v>
          </cell>
          <cell r="J107">
            <v>0</v>
          </cell>
          <cell r="K107">
            <v>0</v>
          </cell>
        </row>
        <row r="114">
          <cell r="I114">
            <v>0</v>
          </cell>
          <cell r="J114">
            <v>0</v>
          </cell>
          <cell r="K114">
            <v>0</v>
          </cell>
        </row>
        <row r="121">
          <cell r="I121">
            <v>0</v>
          </cell>
          <cell r="J121">
            <v>0</v>
          </cell>
          <cell r="K121">
            <v>0</v>
          </cell>
        </row>
        <row r="128">
          <cell r="I128">
            <v>0</v>
          </cell>
          <cell r="J128">
            <v>0</v>
          </cell>
          <cell r="K128">
            <v>0</v>
          </cell>
        </row>
        <row r="134">
          <cell r="I134">
            <v>0</v>
          </cell>
          <cell r="J134">
            <v>0</v>
          </cell>
          <cell r="K134">
            <v>0</v>
          </cell>
        </row>
        <row r="141">
          <cell r="I141">
            <v>0</v>
          </cell>
          <cell r="J141">
            <v>0</v>
          </cell>
          <cell r="K141">
            <v>0</v>
          </cell>
        </row>
        <row r="146">
          <cell r="I146">
            <v>0</v>
          </cell>
          <cell r="J146">
            <v>0</v>
          </cell>
          <cell r="K146">
            <v>0</v>
          </cell>
        </row>
        <row r="153">
          <cell r="I153">
            <v>0</v>
          </cell>
          <cell r="J153">
            <v>0</v>
          </cell>
          <cell r="K153">
            <v>0</v>
          </cell>
        </row>
        <row r="161">
          <cell r="I161">
            <v>0</v>
          </cell>
          <cell r="J161">
            <v>0</v>
          </cell>
          <cell r="K161">
            <v>0</v>
          </cell>
        </row>
        <row r="220">
          <cell r="I220">
            <v>18</v>
          </cell>
          <cell r="J220">
            <v>12</v>
          </cell>
          <cell r="K220">
            <v>9</v>
          </cell>
        </row>
        <row r="227">
          <cell r="I227">
            <v>0</v>
          </cell>
          <cell r="J227">
            <v>0</v>
          </cell>
          <cell r="K227">
            <v>0</v>
          </cell>
        </row>
      </sheetData>
      <sheetData sheetId="54">
        <row r="9">
          <cell r="I9">
            <v>0</v>
          </cell>
          <cell r="J9">
            <v>0</v>
          </cell>
          <cell r="K9">
            <v>0</v>
          </cell>
        </row>
        <row r="16">
          <cell r="I16">
            <v>0</v>
          </cell>
          <cell r="J16">
            <v>0</v>
          </cell>
          <cell r="K16">
            <v>0</v>
          </cell>
        </row>
        <row r="51">
          <cell r="I51">
            <v>8</v>
          </cell>
          <cell r="J51">
            <v>5</v>
          </cell>
          <cell r="K51">
            <v>13</v>
          </cell>
        </row>
        <row r="58">
          <cell r="I58">
            <v>0</v>
          </cell>
          <cell r="J58">
            <v>0</v>
          </cell>
          <cell r="K58">
            <v>0</v>
          </cell>
        </row>
        <row r="72">
          <cell r="I72">
            <v>5</v>
          </cell>
          <cell r="J72">
            <v>3</v>
          </cell>
          <cell r="K72">
            <v>1</v>
          </cell>
        </row>
        <row r="79">
          <cell r="I79">
            <v>0</v>
          </cell>
          <cell r="J79">
            <v>0</v>
          </cell>
          <cell r="K79">
            <v>0</v>
          </cell>
        </row>
        <row r="87">
          <cell r="I87">
            <v>0</v>
          </cell>
          <cell r="J87">
            <v>0</v>
          </cell>
          <cell r="K87">
            <v>0</v>
          </cell>
        </row>
        <row r="94">
          <cell r="I94">
            <v>0</v>
          </cell>
          <cell r="J94">
            <v>0</v>
          </cell>
          <cell r="K94">
            <v>0</v>
          </cell>
        </row>
        <row r="101">
          <cell r="I101">
            <v>0</v>
          </cell>
          <cell r="J101">
            <v>0</v>
          </cell>
          <cell r="K101">
            <v>0</v>
          </cell>
        </row>
        <row r="108">
          <cell r="I108">
            <v>0</v>
          </cell>
          <cell r="J108">
            <v>0</v>
          </cell>
          <cell r="K108">
            <v>0</v>
          </cell>
        </row>
        <row r="114">
          <cell r="I114">
            <v>0</v>
          </cell>
          <cell r="J114">
            <v>0</v>
          </cell>
          <cell r="K114">
            <v>0</v>
          </cell>
        </row>
        <row r="121">
          <cell r="I121">
            <v>0</v>
          </cell>
          <cell r="J121">
            <v>0</v>
          </cell>
          <cell r="K121">
            <v>0</v>
          </cell>
        </row>
        <row r="126">
          <cell r="I126">
            <v>0</v>
          </cell>
          <cell r="J126">
            <v>0</v>
          </cell>
          <cell r="K126">
            <v>0</v>
          </cell>
        </row>
        <row r="131">
          <cell r="I131">
            <v>0</v>
          </cell>
          <cell r="J131">
            <v>0</v>
          </cell>
          <cell r="K131">
            <v>0</v>
          </cell>
        </row>
        <row r="139">
          <cell r="I139">
            <v>0</v>
          </cell>
          <cell r="J139">
            <v>0</v>
          </cell>
          <cell r="K139">
            <v>0</v>
          </cell>
        </row>
        <row r="146">
          <cell r="I146">
            <v>3</v>
          </cell>
          <cell r="J146">
            <v>1</v>
          </cell>
          <cell r="K146">
            <v>0</v>
          </cell>
        </row>
        <row r="153">
          <cell r="I153">
            <v>0</v>
          </cell>
          <cell r="J153">
            <v>0</v>
          </cell>
          <cell r="K153">
            <v>0</v>
          </cell>
        </row>
      </sheetData>
      <sheetData sheetId="55">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6">
          <cell r="I126">
            <v>1</v>
          </cell>
          <cell r="J126">
            <v>1</v>
          </cell>
          <cell r="K126">
            <v>0</v>
          </cell>
        </row>
        <row r="133">
          <cell r="I133">
            <v>0</v>
          </cell>
          <cell r="J133">
            <v>0</v>
          </cell>
          <cell r="K133">
            <v>0</v>
          </cell>
        </row>
      </sheetData>
      <sheetData sheetId="56">
        <row r="7">
          <cell r="I7">
            <v>0</v>
          </cell>
          <cell r="J7">
            <v>0</v>
          </cell>
          <cell r="K7">
            <v>1</v>
          </cell>
        </row>
        <row r="14">
          <cell r="I14">
            <v>1</v>
          </cell>
          <cell r="J14">
            <v>3</v>
          </cell>
          <cell r="K14">
            <v>1</v>
          </cell>
        </row>
        <row r="25">
          <cell r="I25">
            <v>0</v>
          </cell>
          <cell r="J25">
            <v>1</v>
          </cell>
          <cell r="K25">
            <v>3</v>
          </cell>
        </row>
        <row r="32">
          <cell r="I32">
            <v>0</v>
          </cell>
          <cell r="J32">
            <v>0</v>
          </cell>
          <cell r="K32">
            <v>0</v>
          </cell>
        </row>
        <row r="69">
          <cell r="I69">
            <v>15</v>
          </cell>
          <cell r="J69">
            <v>6</v>
          </cell>
          <cell r="K69">
            <v>12</v>
          </cell>
        </row>
        <row r="81">
          <cell r="I81">
            <v>1</v>
          </cell>
          <cell r="J81">
            <v>4</v>
          </cell>
          <cell r="K81">
            <v>3</v>
          </cell>
        </row>
        <row r="163">
          <cell r="I163">
            <v>30</v>
          </cell>
          <cell r="J163">
            <v>30</v>
          </cell>
          <cell r="K163">
            <v>16</v>
          </cell>
        </row>
        <row r="170">
          <cell r="I170">
            <v>0</v>
          </cell>
          <cell r="J170">
            <v>0</v>
          </cell>
          <cell r="K170">
            <v>0</v>
          </cell>
        </row>
        <row r="177">
          <cell r="I177">
            <v>0</v>
          </cell>
          <cell r="J177">
            <v>0</v>
          </cell>
          <cell r="K177">
            <v>0</v>
          </cell>
        </row>
        <row r="184">
          <cell r="I184">
            <v>0</v>
          </cell>
          <cell r="J184">
            <v>0</v>
          </cell>
          <cell r="K184">
            <v>0</v>
          </cell>
        </row>
        <row r="190">
          <cell r="I190">
            <v>0</v>
          </cell>
          <cell r="J190">
            <v>0</v>
          </cell>
          <cell r="K190">
            <v>0</v>
          </cell>
        </row>
        <row r="197">
          <cell r="I197">
            <v>0</v>
          </cell>
          <cell r="J197">
            <v>0</v>
          </cell>
          <cell r="K197">
            <v>0</v>
          </cell>
        </row>
        <row r="202">
          <cell r="I202">
            <v>0</v>
          </cell>
          <cell r="J202">
            <v>0</v>
          </cell>
          <cell r="K202">
            <v>0</v>
          </cell>
        </row>
        <row r="209">
          <cell r="I209">
            <v>0</v>
          </cell>
          <cell r="J209">
            <v>0</v>
          </cell>
          <cell r="K209">
            <v>0</v>
          </cell>
        </row>
        <row r="217">
          <cell r="I217">
            <v>0</v>
          </cell>
          <cell r="J217">
            <v>0</v>
          </cell>
          <cell r="K217">
            <v>0</v>
          </cell>
        </row>
        <row r="588">
          <cell r="I588">
            <v>97</v>
          </cell>
          <cell r="J588">
            <v>87</v>
          </cell>
          <cell r="K588">
            <v>183</v>
          </cell>
        </row>
        <row r="595">
          <cell r="I595">
            <v>0</v>
          </cell>
          <cell r="J595">
            <v>0</v>
          </cell>
          <cell r="K595">
            <v>0</v>
          </cell>
        </row>
      </sheetData>
      <sheetData sheetId="57">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199">
          <cell r="I1199">
            <v>698</v>
          </cell>
          <cell r="J1199">
            <v>680</v>
          </cell>
          <cell r="K1199">
            <v>0</v>
          </cell>
        </row>
        <row r="1226">
          <cell r="I1226">
            <v>10</v>
          </cell>
          <cell r="J1226">
            <v>16</v>
          </cell>
          <cell r="K1226">
            <v>0</v>
          </cell>
        </row>
      </sheetData>
      <sheetData sheetId="58">
        <row r="9">
          <cell r="I9">
            <v>0</v>
          </cell>
          <cell r="J9">
            <v>0</v>
          </cell>
          <cell r="K9">
            <v>0</v>
          </cell>
        </row>
        <row r="16">
          <cell r="I16">
            <v>0</v>
          </cell>
          <cell r="J16">
            <v>0</v>
          </cell>
          <cell r="K16">
            <v>0</v>
          </cell>
        </row>
        <row r="23">
          <cell r="I23">
            <v>0</v>
          </cell>
          <cell r="J23">
            <v>0</v>
          </cell>
          <cell r="K23">
            <v>0</v>
          </cell>
        </row>
        <row r="29">
          <cell r="I29">
            <v>0</v>
          </cell>
          <cell r="J29">
            <v>0</v>
          </cell>
          <cell r="K29">
            <v>0</v>
          </cell>
        </row>
        <row r="36">
          <cell r="I36">
            <v>0</v>
          </cell>
          <cell r="J36">
            <v>0</v>
          </cell>
          <cell r="K36">
            <v>0</v>
          </cell>
        </row>
        <row r="43">
          <cell r="I43">
            <v>0</v>
          </cell>
          <cell r="J43">
            <v>0</v>
          </cell>
          <cell r="K43">
            <v>0</v>
          </cell>
        </row>
        <row r="51">
          <cell r="I51">
            <v>0</v>
          </cell>
          <cell r="J51">
            <v>0</v>
          </cell>
          <cell r="K51">
            <v>0</v>
          </cell>
        </row>
        <row r="58">
          <cell r="I58">
            <v>0</v>
          </cell>
          <cell r="J58">
            <v>0</v>
          </cell>
          <cell r="K58">
            <v>0</v>
          </cell>
        </row>
        <row r="65">
          <cell r="I65">
            <v>0</v>
          </cell>
          <cell r="J65">
            <v>0</v>
          </cell>
          <cell r="K65">
            <v>0</v>
          </cell>
        </row>
        <row r="72">
          <cell r="I72">
            <v>0</v>
          </cell>
          <cell r="J72">
            <v>0</v>
          </cell>
          <cell r="K72">
            <v>0</v>
          </cell>
        </row>
        <row r="78">
          <cell r="I78">
            <v>0</v>
          </cell>
          <cell r="J78">
            <v>0</v>
          </cell>
          <cell r="K78">
            <v>0</v>
          </cell>
        </row>
        <row r="85">
          <cell r="I85">
            <v>0</v>
          </cell>
          <cell r="J85">
            <v>0</v>
          </cell>
          <cell r="K85">
            <v>0</v>
          </cell>
        </row>
        <row r="90">
          <cell r="I90">
            <v>0</v>
          </cell>
          <cell r="J90">
            <v>0</v>
          </cell>
          <cell r="K90">
            <v>0</v>
          </cell>
        </row>
        <row r="97">
          <cell r="I97">
            <v>0</v>
          </cell>
          <cell r="J97">
            <v>0</v>
          </cell>
          <cell r="K97">
            <v>0</v>
          </cell>
        </row>
        <row r="105">
          <cell r="I105">
            <v>0</v>
          </cell>
          <cell r="J105">
            <v>0</v>
          </cell>
          <cell r="K105">
            <v>0</v>
          </cell>
        </row>
        <row r="132">
          <cell r="I132">
            <v>1</v>
          </cell>
          <cell r="J132">
            <v>0</v>
          </cell>
          <cell r="K132">
            <v>1</v>
          </cell>
        </row>
        <row r="145">
          <cell r="I145">
            <v>2</v>
          </cell>
          <cell r="J145">
            <v>1</v>
          </cell>
          <cell r="K145">
            <v>0</v>
          </cell>
        </row>
      </sheetData>
      <sheetData sheetId="59">
        <row r="9">
          <cell r="I9">
            <v>0</v>
          </cell>
          <cell r="J9">
            <v>0</v>
          </cell>
          <cell r="K9">
            <v>0</v>
          </cell>
        </row>
        <row r="16">
          <cell r="I16">
            <v>0</v>
          </cell>
          <cell r="J16">
            <v>0</v>
          </cell>
          <cell r="K16">
            <v>0</v>
          </cell>
        </row>
        <row r="30">
          <cell r="I30">
            <v>0</v>
          </cell>
          <cell r="J30">
            <v>0</v>
          </cell>
          <cell r="K30">
            <v>1</v>
          </cell>
        </row>
        <row r="37">
          <cell r="I37">
            <v>0</v>
          </cell>
          <cell r="J37">
            <v>0</v>
          </cell>
          <cell r="K37">
            <v>0</v>
          </cell>
        </row>
        <row r="94">
          <cell r="I94">
            <v>15</v>
          </cell>
          <cell r="J94">
            <v>13</v>
          </cell>
          <cell r="K94">
            <v>24</v>
          </cell>
        </row>
        <row r="101">
          <cell r="I101">
            <v>0</v>
          </cell>
          <cell r="J101">
            <v>0</v>
          </cell>
          <cell r="K101">
            <v>0</v>
          </cell>
        </row>
        <row r="109">
          <cell r="I109">
            <v>0</v>
          </cell>
          <cell r="J109">
            <v>0</v>
          </cell>
          <cell r="K109">
            <v>0</v>
          </cell>
        </row>
        <row r="116">
          <cell r="I116">
            <v>0</v>
          </cell>
          <cell r="J116">
            <v>0</v>
          </cell>
          <cell r="K116">
            <v>0</v>
          </cell>
        </row>
        <row r="123">
          <cell r="I123">
            <v>0</v>
          </cell>
          <cell r="J123">
            <v>0</v>
          </cell>
          <cell r="K123">
            <v>0</v>
          </cell>
        </row>
        <row r="130">
          <cell r="I130">
            <v>0</v>
          </cell>
          <cell r="J130">
            <v>0</v>
          </cell>
          <cell r="K130">
            <v>0</v>
          </cell>
        </row>
        <row r="136">
          <cell r="I136">
            <v>0</v>
          </cell>
          <cell r="J136">
            <v>0</v>
          </cell>
          <cell r="K136">
            <v>0</v>
          </cell>
        </row>
        <row r="143">
          <cell r="I143">
            <v>0</v>
          </cell>
          <cell r="J143">
            <v>0</v>
          </cell>
          <cell r="K143">
            <v>0</v>
          </cell>
        </row>
        <row r="148">
          <cell r="I148">
            <v>0</v>
          </cell>
          <cell r="J148">
            <v>0</v>
          </cell>
          <cell r="K148">
            <v>0</v>
          </cell>
        </row>
        <row r="155">
          <cell r="I155">
            <v>0</v>
          </cell>
          <cell r="J155">
            <v>0</v>
          </cell>
          <cell r="K155">
            <v>0</v>
          </cell>
        </row>
        <row r="163">
          <cell r="I163">
            <v>0</v>
          </cell>
          <cell r="J163">
            <v>0</v>
          </cell>
          <cell r="K163">
            <v>0</v>
          </cell>
        </row>
        <row r="168">
          <cell r="I168">
            <v>0</v>
          </cell>
          <cell r="J168">
            <v>0</v>
          </cell>
          <cell r="K168">
            <v>0</v>
          </cell>
        </row>
        <row r="175">
          <cell r="I175">
            <v>0</v>
          </cell>
          <cell r="J175">
            <v>0</v>
          </cell>
          <cell r="K175">
            <v>0</v>
          </cell>
        </row>
      </sheetData>
      <sheetData sheetId="60">
        <row r="9">
          <cell r="I9">
            <v>0</v>
          </cell>
          <cell r="J9">
            <v>0</v>
          </cell>
          <cell r="K9">
            <v>0</v>
          </cell>
        </row>
        <row r="16">
          <cell r="I16">
            <v>0</v>
          </cell>
          <cell r="J16">
            <v>0</v>
          </cell>
          <cell r="K16">
            <v>0</v>
          </cell>
        </row>
        <row r="28">
          <cell r="I28">
            <v>0</v>
          </cell>
          <cell r="J28">
            <v>0</v>
          </cell>
          <cell r="K28">
            <v>0</v>
          </cell>
        </row>
        <row r="35">
          <cell r="I35">
            <v>1</v>
          </cell>
          <cell r="J35">
            <v>0</v>
          </cell>
          <cell r="K35">
            <v>0</v>
          </cell>
        </row>
        <row r="51">
          <cell r="I51">
            <v>1</v>
          </cell>
          <cell r="J51">
            <v>0</v>
          </cell>
          <cell r="K51">
            <v>3</v>
          </cell>
        </row>
        <row r="58">
          <cell r="I58">
            <v>0</v>
          </cell>
          <cell r="J58">
            <v>0</v>
          </cell>
          <cell r="K58">
            <v>0</v>
          </cell>
        </row>
        <row r="75">
          <cell r="I75">
            <v>9</v>
          </cell>
          <cell r="J75">
            <v>2</v>
          </cell>
          <cell r="K75">
            <v>3</v>
          </cell>
        </row>
        <row r="82">
          <cell r="I82">
            <v>0</v>
          </cell>
          <cell r="J82">
            <v>0</v>
          </cell>
          <cell r="K82">
            <v>0</v>
          </cell>
        </row>
        <row r="89">
          <cell r="I89">
            <v>0</v>
          </cell>
          <cell r="J89">
            <v>0</v>
          </cell>
          <cell r="K89">
            <v>0</v>
          </cell>
        </row>
        <row r="96">
          <cell r="I96">
            <v>0</v>
          </cell>
          <cell r="J96">
            <v>0</v>
          </cell>
          <cell r="K96">
            <v>0</v>
          </cell>
        </row>
        <row r="102">
          <cell r="I102">
            <v>0</v>
          </cell>
          <cell r="J102">
            <v>0</v>
          </cell>
          <cell r="K102">
            <v>0</v>
          </cell>
        </row>
        <row r="109">
          <cell r="I109">
            <v>0</v>
          </cell>
          <cell r="J109">
            <v>0</v>
          </cell>
          <cell r="K109">
            <v>0</v>
          </cell>
        </row>
        <row r="114">
          <cell r="I114">
            <v>0</v>
          </cell>
          <cell r="J114">
            <v>0</v>
          </cell>
          <cell r="K114">
            <v>0</v>
          </cell>
        </row>
        <row r="121">
          <cell r="I121">
            <v>0</v>
          </cell>
          <cell r="J121">
            <v>0</v>
          </cell>
          <cell r="K121">
            <v>0</v>
          </cell>
        </row>
        <row r="129">
          <cell r="I129">
            <v>0</v>
          </cell>
          <cell r="J129">
            <v>0</v>
          </cell>
          <cell r="K129">
            <v>0</v>
          </cell>
        </row>
        <row r="167">
          <cell r="I167">
            <v>2</v>
          </cell>
          <cell r="J167">
            <v>2</v>
          </cell>
          <cell r="K167">
            <v>10</v>
          </cell>
        </row>
        <row r="174">
          <cell r="I174">
            <v>2</v>
          </cell>
          <cell r="J174">
            <v>0</v>
          </cell>
          <cell r="K174">
            <v>0</v>
          </cell>
        </row>
      </sheetData>
      <sheetData sheetId="61">
        <row r="9">
          <cell r="I9">
            <v>0</v>
          </cell>
          <cell r="J9">
            <v>0</v>
          </cell>
          <cell r="K9">
            <v>0</v>
          </cell>
        </row>
        <row r="16">
          <cell r="I16">
            <v>0</v>
          </cell>
          <cell r="J16">
            <v>0</v>
          </cell>
          <cell r="K16">
            <v>0</v>
          </cell>
        </row>
        <row r="99">
          <cell r="I99">
            <v>25</v>
          </cell>
          <cell r="J99">
            <v>25</v>
          </cell>
          <cell r="K99">
            <v>25</v>
          </cell>
        </row>
        <row r="115">
          <cell r="I115">
            <v>3</v>
          </cell>
          <cell r="J115">
            <v>1</v>
          </cell>
          <cell r="K115">
            <v>7</v>
          </cell>
        </row>
        <row r="237">
          <cell r="I237">
            <v>52</v>
          </cell>
          <cell r="J237">
            <v>33</v>
          </cell>
          <cell r="K237">
            <v>33</v>
          </cell>
        </row>
        <row r="271">
          <cell r="I271">
            <v>7</v>
          </cell>
          <cell r="J271">
            <v>7</v>
          </cell>
          <cell r="K271">
            <v>12</v>
          </cell>
        </row>
        <row r="279">
          <cell r="I279">
            <v>0</v>
          </cell>
          <cell r="J279">
            <v>0</v>
          </cell>
          <cell r="K279">
            <v>0</v>
          </cell>
        </row>
        <row r="286">
          <cell r="I286">
            <v>0</v>
          </cell>
          <cell r="J286">
            <v>0</v>
          </cell>
          <cell r="K286">
            <v>0</v>
          </cell>
        </row>
        <row r="293">
          <cell r="I293">
            <v>0</v>
          </cell>
          <cell r="J293">
            <v>0</v>
          </cell>
          <cell r="K293">
            <v>0</v>
          </cell>
        </row>
        <row r="300">
          <cell r="I300">
            <v>0</v>
          </cell>
          <cell r="J300">
            <v>0</v>
          </cell>
          <cell r="K300">
            <v>0</v>
          </cell>
        </row>
        <row r="306">
          <cell r="I306">
            <v>0</v>
          </cell>
          <cell r="J306">
            <v>0</v>
          </cell>
          <cell r="K306">
            <v>0</v>
          </cell>
        </row>
        <row r="313">
          <cell r="I313">
            <v>0</v>
          </cell>
          <cell r="J313">
            <v>0</v>
          </cell>
          <cell r="K313">
            <v>0</v>
          </cell>
        </row>
        <row r="318">
          <cell r="I318">
            <v>0</v>
          </cell>
          <cell r="J318">
            <v>0</v>
          </cell>
          <cell r="K318">
            <v>0</v>
          </cell>
        </row>
        <row r="325">
          <cell r="I325">
            <v>0</v>
          </cell>
          <cell r="J325">
            <v>0</v>
          </cell>
          <cell r="K325">
            <v>0</v>
          </cell>
        </row>
        <row r="333">
          <cell r="I333">
            <v>0</v>
          </cell>
          <cell r="J333">
            <v>0</v>
          </cell>
          <cell r="K333">
            <v>0</v>
          </cell>
        </row>
        <row r="354">
          <cell r="I354">
            <v>6</v>
          </cell>
          <cell r="J354">
            <v>5</v>
          </cell>
          <cell r="K354">
            <v>5</v>
          </cell>
        </row>
        <row r="361">
          <cell r="I361">
            <v>0</v>
          </cell>
          <cell r="J361">
            <v>0</v>
          </cell>
          <cell r="K361">
            <v>0</v>
          </cell>
        </row>
      </sheetData>
      <sheetData sheetId="62">
        <row r="9">
          <cell r="I9">
            <v>0</v>
          </cell>
          <cell r="J9">
            <v>0</v>
          </cell>
          <cell r="K9">
            <v>0</v>
          </cell>
        </row>
        <row r="16">
          <cell r="I16">
            <v>0</v>
          </cell>
          <cell r="J16">
            <v>0</v>
          </cell>
          <cell r="K16">
            <v>0</v>
          </cell>
        </row>
        <row r="26">
          <cell r="I26">
            <v>0</v>
          </cell>
          <cell r="J26">
            <v>2</v>
          </cell>
          <cell r="K26">
            <v>6</v>
          </cell>
        </row>
        <row r="33">
          <cell r="I33">
            <v>0</v>
          </cell>
          <cell r="J33">
            <v>0</v>
          </cell>
          <cell r="K33">
            <v>0</v>
          </cell>
        </row>
        <row r="43">
          <cell r="I43">
            <v>2</v>
          </cell>
          <cell r="J43">
            <v>1</v>
          </cell>
          <cell r="K43">
            <v>3</v>
          </cell>
        </row>
        <row r="50">
          <cell r="I50">
            <v>0</v>
          </cell>
          <cell r="J50">
            <v>0</v>
          </cell>
          <cell r="K50">
            <v>0</v>
          </cell>
        </row>
        <row r="352">
          <cell r="I352">
            <v>76</v>
          </cell>
          <cell r="J352">
            <v>104</v>
          </cell>
          <cell r="K352">
            <v>109</v>
          </cell>
        </row>
        <row r="359">
          <cell r="I359">
            <v>0</v>
          </cell>
          <cell r="J359">
            <v>0</v>
          </cell>
          <cell r="K359">
            <v>0</v>
          </cell>
        </row>
        <row r="366">
          <cell r="I366">
            <v>0</v>
          </cell>
          <cell r="J366">
            <v>0</v>
          </cell>
          <cell r="K366">
            <v>0</v>
          </cell>
        </row>
        <row r="373">
          <cell r="I373">
            <v>0</v>
          </cell>
          <cell r="J373">
            <v>0</v>
          </cell>
          <cell r="K373">
            <v>0</v>
          </cell>
        </row>
        <row r="379">
          <cell r="I379">
            <v>0</v>
          </cell>
          <cell r="J379">
            <v>0</v>
          </cell>
          <cell r="K379">
            <v>0</v>
          </cell>
        </row>
        <row r="386">
          <cell r="I386">
            <v>0</v>
          </cell>
          <cell r="J386">
            <v>0</v>
          </cell>
          <cell r="K386">
            <v>0</v>
          </cell>
        </row>
        <row r="391">
          <cell r="I391">
            <v>0</v>
          </cell>
          <cell r="J391">
            <v>0</v>
          </cell>
          <cell r="K391">
            <v>0</v>
          </cell>
        </row>
        <row r="398">
          <cell r="I398">
            <v>0</v>
          </cell>
          <cell r="J398">
            <v>0</v>
          </cell>
          <cell r="K398">
            <v>0</v>
          </cell>
        </row>
        <row r="406">
          <cell r="I406">
            <v>0</v>
          </cell>
          <cell r="J406">
            <v>0</v>
          </cell>
          <cell r="K406">
            <v>0</v>
          </cell>
        </row>
        <row r="421">
          <cell r="I421">
            <v>1</v>
          </cell>
          <cell r="J421">
            <v>3</v>
          </cell>
          <cell r="K421">
            <v>4</v>
          </cell>
        </row>
        <row r="428">
          <cell r="I428">
            <v>0</v>
          </cell>
          <cell r="J428">
            <v>0</v>
          </cell>
          <cell r="K428">
            <v>0</v>
          </cell>
        </row>
      </sheetData>
      <sheetData sheetId="63">
        <row r="9">
          <cell r="I9">
            <v>0</v>
          </cell>
          <cell r="J9">
            <v>0</v>
          </cell>
          <cell r="K9">
            <v>0</v>
          </cell>
        </row>
        <row r="16">
          <cell r="I16">
            <v>0</v>
          </cell>
          <cell r="J16">
            <v>0</v>
          </cell>
          <cell r="K16">
            <v>0</v>
          </cell>
        </row>
        <row r="52">
          <cell r="I52">
            <v>2</v>
          </cell>
          <cell r="J52">
            <v>5</v>
          </cell>
          <cell r="K52">
            <v>13</v>
          </cell>
        </row>
        <row r="59">
          <cell r="I59">
            <v>0</v>
          </cell>
          <cell r="J59">
            <v>0</v>
          </cell>
          <cell r="K59">
            <v>0</v>
          </cell>
        </row>
        <row r="90">
          <cell r="I90">
            <v>4</v>
          </cell>
          <cell r="J90">
            <v>6</v>
          </cell>
          <cell r="K90">
            <v>12</v>
          </cell>
        </row>
        <row r="97">
          <cell r="I97">
            <v>0</v>
          </cell>
          <cell r="J97">
            <v>0</v>
          </cell>
          <cell r="K97">
            <v>0</v>
          </cell>
        </row>
        <row r="105">
          <cell r="I105">
            <v>0</v>
          </cell>
          <cell r="J105">
            <v>0</v>
          </cell>
          <cell r="K105">
            <v>0</v>
          </cell>
        </row>
        <row r="112">
          <cell r="I112">
            <v>0</v>
          </cell>
          <cell r="J112">
            <v>0</v>
          </cell>
          <cell r="K112">
            <v>0</v>
          </cell>
        </row>
        <row r="119">
          <cell r="I119">
            <v>0</v>
          </cell>
          <cell r="J119">
            <v>0</v>
          </cell>
          <cell r="K119">
            <v>0</v>
          </cell>
        </row>
        <row r="126">
          <cell r="I126">
            <v>0</v>
          </cell>
          <cell r="J126">
            <v>0</v>
          </cell>
          <cell r="K126">
            <v>0</v>
          </cell>
        </row>
        <row r="132">
          <cell r="I132">
            <v>0</v>
          </cell>
          <cell r="J132">
            <v>0</v>
          </cell>
          <cell r="K132">
            <v>0</v>
          </cell>
        </row>
        <row r="139">
          <cell r="I139">
            <v>0</v>
          </cell>
          <cell r="J139">
            <v>0</v>
          </cell>
          <cell r="K139">
            <v>0</v>
          </cell>
        </row>
        <row r="144">
          <cell r="I144">
            <v>0</v>
          </cell>
          <cell r="J144">
            <v>0</v>
          </cell>
          <cell r="K144">
            <v>0</v>
          </cell>
        </row>
        <row r="151">
          <cell r="I151">
            <v>0</v>
          </cell>
          <cell r="J151">
            <v>0</v>
          </cell>
          <cell r="K151">
            <v>0</v>
          </cell>
        </row>
        <row r="159">
          <cell r="I159">
            <v>0</v>
          </cell>
          <cell r="J159">
            <v>0</v>
          </cell>
          <cell r="K159">
            <v>0</v>
          </cell>
        </row>
        <row r="206">
          <cell r="I206">
            <v>9</v>
          </cell>
          <cell r="J206">
            <v>10</v>
          </cell>
          <cell r="K206">
            <v>7</v>
          </cell>
        </row>
        <row r="213">
          <cell r="I213">
            <v>0</v>
          </cell>
          <cell r="J213">
            <v>0</v>
          </cell>
          <cell r="K213">
            <v>0</v>
          </cell>
        </row>
      </sheetData>
      <sheetData sheetId="64">
        <row r="9">
          <cell r="I9">
            <v>0</v>
          </cell>
          <cell r="J9">
            <v>0</v>
          </cell>
          <cell r="K9">
            <v>0</v>
          </cell>
        </row>
        <row r="14">
          <cell r="I14">
            <v>2</v>
          </cell>
          <cell r="J14">
            <v>0</v>
          </cell>
          <cell r="K14">
            <v>1</v>
          </cell>
        </row>
        <row r="24">
          <cell r="I24">
            <v>1</v>
          </cell>
          <cell r="J24">
            <v>1</v>
          </cell>
          <cell r="K24">
            <v>2</v>
          </cell>
        </row>
        <row r="31">
          <cell r="I31">
            <v>0</v>
          </cell>
          <cell r="J31">
            <v>0</v>
          </cell>
          <cell r="K31">
            <v>0</v>
          </cell>
        </row>
        <row r="56">
          <cell r="I56">
            <v>8</v>
          </cell>
          <cell r="J56">
            <v>4</v>
          </cell>
          <cell r="K56">
            <v>8</v>
          </cell>
        </row>
        <row r="70">
          <cell r="I70">
            <v>2</v>
          </cell>
          <cell r="J70">
            <v>4</v>
          </cell>
          <cell r="K70">
            <v>6</v>
          </cell>
        </row>
        <row r="117">
          <cell r="I117">
            <v>17</v>
          </cell>
          <cell r="J117">
            <v>15</v>
          </cell>
          <cell r="K117">
            <v>13</v>
          </cell>
        </row>
        <row r="124">
          <cell r="I124">
            <v>0</v>
          </cell>
          <cell r="J124">
            <v>0</v>
          </cell>
          <cell r="K124">
            <v>0</v>
          </cell>
        </row>
        <row r="131">
          <cell r="I131">
            <v>0</v>
          </cell>
          <cell r="J131">
            <v>0</v>
          </cell>
          <cell r="K131">
            <v>0</v>
          </cell>
        </row>
        <row r="138">
          <cell r="I138">
            <v>0</v>
          </cell>
          <cell r="J138">
            <v>0</v>
          </cell>
          <cell r="K138">
            <v>0</v>
          </cell>
        </row>
        <row r="144">
          <cell r="I144">
            <v>0</v>
          </cell>
          <cell r="J144">
            <v>0</v>
          </cell>
          <cell r="K144">
            <v>0</v>
          </cell>
        </row>
        <row r="151">
          <cell r="I151">
            <v>0</v>
          </cell>
          <cell r="J151">
            <v>0</v>
          </cell>
          <cell r="K151">
            <v>0</v>
          </cell>
        </row>
        <row r="156">
          <cell r="I156">
            <v>0</v>
          </cell>
          <cell r="J156">
            <v>0</v>
          </cell>
          <cell r="K156">
            <v>0</v>
          </cell>
        </row>
        <row r="163">
          <cell r="I163">
            <v>0</v>
          </cell>
          <cell r="J163">
            <v>0</v>
          </cell>
          <cell r="K163">
            <v>0</v>
          </cell>
        </row>
        <row r="171">
          <cell r="I171">
            <v>0</v>
          </cell>
          <cell r="J171">
            <v>0</v>
          </cell>
          <cell r="K171">
            <v>0</v>
          </cell>
        </row>
        <row r="1055">
          <cell r="I1055">
            <v>313</v>
          </cell>
          <cell r="J1055">
            <v>284</v>
          </cell>
          <cell r="K1055">
            <v>277</v>
          </cell>
        </row>
        <row r="1064">
          <cell r="I1064">
            <v>1</v>
          </cell>
          <cell r="J1064">
            <v>2</v>
          </cell>
          <cell r="K1064">
            <v>4</v>
          </cell>
        </row>
      </sheetData>
      <sheetData sheetId="65"/>
      <sheetData sheetId="66"/>
      <sheetData sheetId="67"/>
      <sheetData sheetId="68"/>
      <sheetData sheetId="69"/>
      <sheetData sheetId="70"/>
      <sheetData sheetId="7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A SAYFA"/>
      <sheetName val="ATICILIK"/>
      <sheetName val="ATLETİZM"/>
      <sheetName val="BADMİNTON "/>
      <sheetName val="BASKETBOL"/>
      <sheetName val="BEDENSEL ENGELLİLER SPOR F."/>
      <sheetName val="BİLARDO"/>
      <sheetName val="BİNİCİLİK"/>
      <sheetName val="BÜTÇE"/>
      <sheetName val="BİSİKLET"/>
      <sheetName val="BOCCE BOWLİNG DART"/>
      <sheetName val="BOKS"/>
      <sheetName val="BRİÇ"/>
      <sheetName val="BUZ HOKEYİ"/>
      <sheetName val="BUZ PATENİ"/>
      <sheetName val="CİMNASTİK"/>
      <sheetName val="CURLİNG"/>
      <sheetName val="DAĞCILIK"/>
      <sheetName val="DANS"/>
      <sheetName val="ESKRİM"/>
      <sheetName val="ESPOR"/>
      <sheetName val="GELENEKSEL SPOR DALLARI"/>
      <sheetName val="GELENEKSEL ATLI SPOR DALLARI"/>
      <sheetName val="GELENEKSEL GÜREŞLER"/>
      <sheetName val="GELENEKSEL TÜRK OKÇULUK"/>
      <sheetName val="GELİŞMEKTE OLAN SPOR BRANŞLARI"/>
      <sheetName val="GOLF"/>
      <sheetName val="GÖRME ENGELLİLER"/>
      <sheetName val="GÜREŞ"/>
      <sheetName val="HALK OYUNLARI "/>
      <sheetName val="HALTER"/>
      <sheetName val="HAVA SPORLARI"/>
      <sheetName val="HENTBOL"/>
      <sheetName val="HERKES İÇİN SPOR"/>
      <sheetName val="HOKEY"/>
      <sheetName val="İŞİTME ENGELLİLER"/>
      <sheetName val="İZCİLİK"/>
      <sheetName val="JUDO"/>
      <sheetName val="KANO"/>
      <sheetName val="KARATE"/>
      <sheetName val="KAYAK"/>
      <sheetName val="KAYKAY"/>
      <sheetName val="KİCK BOKS"/>
      <sheetName val="KÜREK"/>
      <sheetName val="MASA TENİSİ"/>
      <sheetName val="MODERN PENTATLON"/>
      <sheetName val="MOTOSİKLET"/>
      <sheetName val="MUAY - THAİ"/>
      <sheetName val="OKÇULUK"/>
      <sheetName val="OKUL SPORLARI"/>
      <sheetName val="ORYANTİRİNG"/>
      <sheetName val="OTOMOBİL"/>
      <sheetName val="ÖZEL SPORCULAR"/>
      <sheetName val="RAGBİ"/>
      <sheetName val="SATRANÇ"/>
      <sheetName val="SUALTI"/>
      <sheetName val="SUTOPU"/>
      <sheetName val="TAEKWONDO"/>
      <sheetName val="TENİS"/>
      <sheetName val="TRİATLON"/>
      <sheetName val="ÜNİVERSİTE SPORLARI"/>
      <sheetName val="VOLEYBOL &amp; PLAJ"/>
      <sheetName val="VÜCUT GELİŞTİRME"/>
      <sheetName val="WUSHU"/>
      <sheetName val="YELKEN"/>
      <sheetName val="YÜZME"/>
      <sheetName val="TOPLAM MADALYA SAYISI"/>
      <sheetName val="CİNSİYET DAĞILIMI"/>
      <sheetName val="TOPLAM PARA MADALYA SAYISI"/>
      <sheetName val="NON OLYMPIC"/>
      <sheetName val="WINTER OLYMPIC"/>
      <sheetName val="Sayfa1"/>
    </sheetNames>
    <sheetDataSet>
      <sheetData sheetId="0"/>
      <sheetData sheetId="1">
        <row r="7">
          <cell r="I7">
            <v>0</v>
          </cell>
          <cell r="J7">
            <v>0</v>
          </cell>
          <cell r="K7">
            <v>0</v>
          </cell>
        </row>
        <row r="10">
          <cell r="I10">
            <v>0</v>
          </cell>
          <cell r="J10">
            <v>0</v>
          </cell>
          <cell r="K10">
            <v>0</v>
          </cell>
        </row>
        <row r="19">
          <cell r="I19">
            <v>0</v>
          </cell>
          <cell r="J19">
            <v>1</v>
          </cell>
          <cell r="K19">
            <v>2</v>
          </cell>
        </row>
        <row r="26">
          <cell r="I26">
            <v>1</v>
          </cell>
          <cell r="J26">
            <v>0</v>
          </cell>
          <cell r="K26">
            <v>0</v>
          </cell>
        </row>
        <row r="57">
          <cell r="I57">
            <v>11</v>
          </cell>
          <cell r="J57">
            <v>8</v>
          </cell>
          <cell r="K57">
            <v>9</v>
          </cell>
        </row>
        <row r="67">
          <cell r="I67">
            <v>4</v>
          </cell>
          <cell r="J67">
            <v>2</v>
          </cell>
          <cell r="K67">
            <v>1</v>
          </cell>
        </row>
        <row r="73">
          <cell r="I73">
            <v>0</v>
          </cell>
          <cell r="J73">
            <v>0</v>
          </cell>
          <cell r="K73">
            <v>0</v>
          </cell>
        </row>
        <row r="80">
          <cell r="I80">
            <v>0</v>
          </cell>
          <cell r="J80">
            <v>0</v>
          </cell>
          <cell r="K80">
            <v>0</v>
          </cell>
        </row>
        <row r="87">
          <cell r="I87">
            <v>0</v>
          </cell>
          <cell r="J87">
            <v>0</v>
          </cell>
          <cell r="K87">
            <v>0</v>
          </cell>
        </row>
        <row r="94">
          <cell r="I94">
            <v>0</v>
          </cell>
          <cell r="J94">
            <v>0</v>
          </cell>
          <cell r="K94">
            <v>0</v>
          </cell>
        </row>
        <row r="100">
          <cell r="I100">
            <v>2</v>
          </cell>
          <cell r="J100">
            <v>0</v>
          </cell>
          <cell r="K100">
            <v>1</v>
          </cell>
        </row>
        <row r="107">
          <cell r="I107">
            <v>0</v>
          </cell>
          <cell r="J107">
            <v>0</v>
          </cell>
          <cell r="K107">
            <v>0</v>
          </cell>
        </row>
        <row r="112">
          <cell r="I112">
            <v>0</v>
          </cell>
          <cell r="J112">
            <v>0</v>
          </cell>
          <cell r="K112">
            <v>0</v>
          </cell>
        </row>
        <row r="119">
          <cell r="I119">
            <v>0</v>
          </cell>
          <cell r="J119">
            <v>0</v>
          </cell>
          <cell r="K119">
            <v>0</v>
          </cell>
        </row>
        <row r="127">
          <cell r="I127">
            <v>0</v>
          </cell>
          <cell r="J127">
            <v>0</v>
          </cell>
          <cell r="K127">
            <v>0</v>
          </cell>
        </row>
        <row r="147">
          <cell r="I147">
            <v>5</v>
          </cell>
          <cell r="J147">
            <v>4</v>
          </cell>
          <cell r="K147">
            <v>5</v>
          </cell>
        </row>
        <row r="159">
          <cell r="I159">
            <v>4</v>
          </cell>
          <cell r="J159">
            <v>1</v>
          </cell>
          <cell r="K159">
            <v>3</v>
          </cell>
        </row>
      </sheetData>
      <sheetData sheetId="2">
        <row r="9">
          <cell r="I9">
            <v>0</v>
          </cell>
          <cell r="J9">
            <v>0</v>
          </cell>
          <cell r="K9">
            <v>0</v>
          </cell>
        </row>
        <row r="13">
          <cell r="I13">
            <v>0</v>
          </cell>
          <cell r="J13">
            <v>0</v>
          </cell>
          <cell r="K13">
            <v>0</v>
          </cell>
        </row>
        <row r="18">
          <cell r="I18">
            <v>0</v>
          </cell>
          <cell r="J18">
            <v>1</v>
          </cell>
          <cell r="K18">
            <v>1</v>
          </cell>
        </row>
        <row r="27">
          <cell r="I27">
            <v>1</v>
          </cell>
          <cell r="J27">
            <v>4</v>
          </cell>
          <cell r="K27">
            <v>1</v>
          </cell>
        </row>
        <row r="40">
          <cell r="I40">
            <v>3</v>
          </cell>
          <cell r="J40">
            <v>3</v>
          </cell>
          <cell r="K40">
            <v>3</v>
          </cell>
        </row>
        <row r="47">
          <cell r="I47">
            <v>0</v>
          </cell>
          <cell r="J47">
            <v>0</v>
          </cell>
          <cell r="K47">
            <v>0</v>
          </cell>
        </row>
        <row r="141">
          <cell r="I141">
            <v>35</v>
          </cell>
          <cell r="J141">
            <v>21</v>
          </cell>
          <cell r="K141">
            <v>34</v>
          </cell>
        </row>
        <row r="148">
          <cell r="I148">
            <v>0</v>
          </cell>
          <cell r="J148">
            <v>0</v>
          </cell>
          <cell r="K148">
            <v>0</v>
          </cell>
        </row>
        <row r="169">
          <cell r="I169">
            <v>7</v>
          </cell>
          <cell r="J169">
            <v>5</v>
          </cell>
          <cell r="K169">
            <v>6</v>
          </cell>
        </row>
        <row r="175">
          <cell r="I175">
            <v>0</v>
          </cell>
          <cell r="J175">
            <v>1</v>
          </cell>
          <cell r="K175">
            <v>1</v>
          </cell>
        </row>
        <row r="180">
          <cell r="I180">
            <v>0</v>
          </cell>
          <cell r="J180">
            <v>2</v>
          </cell>
          <cell r="K180">
            <v>1</v>
          </cell>
        </row>
        <row r="196">
          <cell r="I196">
            <v>5</v>
          </cell>
          <cell r="J196">
            <v>5</v>
          </cell>
          <cell r="K196">
            <v>4</v>
          </cell>
        </row>
        <row r="201">
          <cell r="I201">
            <v>0</v>
          </cell>
          <cell r="J201">
            <v>0</v>
          </cell>
          <cell r="K201">
            <v>0</v>
          </cell>
        </row>
        <row r="208">
          <cell r="I208">
            <v>0</v>
          </cell>
          <cell r="J208">
            <v>0</v>
          </cell>
          <cell r="K208">
            <v>0</v>
          </cell>
        </row>
        <row r="213">
          <cell r="I213">
            <v>0</v>
          </cell>
          <cell r="J213">
            <v>0</v>
          </cell>
          <cell r="K213">
            <v>0</v>
          </cell>
        </row>
        <row r="384">
          <cell r="I384">
            <v>59</v>
          </cell>
          <cell r="J384">
            <v>60</v>
          </cell>
          <cell r="K384">
            <v>47</v>
          </cell>
        </row>
        <row r="406">
          <cell r="I406">
            <v>9</v>
          </cell>
          <cell r="J406">
            <v>6</v>
          </cell>
          <cell r="K406">
            <v>4</v>
          </cell>
        </row>
      </sheetData>
      <sheetData sheetId="3">
        <row r="8">
          <cell r="I8">
            <v>0</v>
          </cell>
          <cell r="J8">
            <v>0</v>
          </cell>
          <cell r="K8">
            <v>0</v>
          </cell>
        </row>
        <row r="12">
          <cell r="I12">
            <v>0</v>
          </cell>
          <cell r="J12">
            <v>0</v>
          </cell>
          <cell r="K12">
            <v>0</v>
          </cell>
        </row>
        <row r="24">
          <cell r="I24">
            <v>0</v>
          </cell>
          <cell r="J24">
            <v>0</v>
          </cell>
          <cell r="K24">
            <v>0</v>
          </cell>
        </row>
        <row r="31">
          <cell r="I31">
            <v>0</v>
          </cell>
          <cell r="J31">
            <v>0</v>
          </cell>
          <cell r="K31">
            <v>0</v>
          </cell>
        </row>
        <row r="40">
          <cell r="I40">
            <v>0</v>
          </cell>
          <cell r="J40">
            <v>0</v>
          </cell>
          <cell r="K40">
            <v>2</v>
          </cell>
        </row>
        <row r="52">
          <cell r="I52">
            <v>2</v>
          </cell>
          <cell r="J52">
            <v>8</v>
          </cell>
          <cell r="K52">
            <v>6</v>
          </cell>
        </row>
        <row r="60">
          <cell r="I60">
            <v>0</v>
          </cell>
          <cell r="J60">
            <v>0</v>
          </cell>
          <cell r="K60">
            <v>0</v>
          </cell>
        </row>
        <row r="67">
          <cell r="I67">
            <v>0</v>
          </cell>
          <cell r="J67">
            <v>0</v>
          </cell>
          <cell r="K67">
            <v>0</v>
          </cell>
        </row>
        <row r="74">
          <cell r="I74">
            <v>0</v>
          </cell>
          <cell r="J74">
            <v>0</v>
          </cell>
          <cell r="K74">
            <v>0</v>
          </cell>
        </row>
        <row r="81">
          <cell r="I81">
            <v>0</v>
          </cell>
          <cell r="J81">
            <v>0</v>
          </cell>
          <cell r="K81">
            <v>0</v>
          </cell>
        </row>
        <row r="84">
          <cell r="I84">
            <v>0</v>
          </cell>
          <cell r="J84">
            <v>0</v>
          </cell>
          <cell r="K84">
            <v>1</v>
          </cell>
        </row>
        <row r="91">
          <cell r="I91">
            <v>0</v>
          </cell>
          <cell r="J91">
            <v>0</v>
          </cell>
          <cell r="K91">
            <v>0</v>
          </cell>
        </row>
        <row r="96">
          <cell r="I96">
            <v>0</v>
          </cell>
          <cell r="J96">
            <v>0</v>
          </cell>
          <cell r="K96">
            <v>0</v>
          </cell>
        </row>
        <row r="101">
          <cell r="I101">
            <v>0</v>
          </cell>
          <cell r="J101">
            <v>0</v>
          </cell>
          <cell r="K101">
            <v>0</v>
          </cell>
        </row>
        <row r="109">
          <cell r="I109">
            <v>0</v>
          </cell>
          <cell r="J109">
            <v>0</v>
          </cell>
          <cell r="K109">
            <v>0</v>
          </cell>
        </row>
        <row r="377">
          <cell r="I377">
            <v>60</v>
          </cell>
          <cell r="J377">
            <v>67</v>
          </cell>
          <cell r="K377">
            <v>128</v>
          </cell>
        </row>
        <row r="411">
          <cell r="I411">
            <v>4</v>
          </cell>
          <cell r="J411">
            <v>9</v>
          </cell>
          <cell r="K411">
            <v>18</v>
          </cell>
        </row>
      </sheetData>
      <sheetData sheetId="4">
        <row r="9">
          <cell r="I9">
            <v>0</v>
          </cell>
          <cell r="J9">
            <v>0</v>
          </cell>
          <cell r="K9">
            <v>0</v>
          </cell>
        </row>
        <row r="16">
          <cell r="I16">
            <v>0</v>
          </cell>
          <cell r="J16">
            <v>0</v>
          </cell>
          <cell r="K16">
            <v>0</v>
          </cell>
        </row>
        <row r="20">
          <cell r="I20">
            <v>0</v>
          </cell>
          <cell r="J20">
            <v>0</v>
          </cell>
          <cell r="K20">
            <v>0</v>
          </cell>
        </row>
        <row r="27">
          <cell r="I27">
            <v>0</v>
          </cell>
          <cell r="J27">
            <v>0</v>
          </cell>
          <cell r="K27">
            <v>0</v>
          </cell>
        </row>
        <row r="42">
          <cell r="I42">
            <v>1</v>
          </cell>
          <cell r="J42">
            <v>3</v>
          </cell>
          <cell r="K42">
            <v>2</v>
          </cell>
        </row>
        <row r="47">
          <cell r="I47">
            <v>0</v>
          </cell>
          <cell r="J47">
            <v>0</v>
          </cell>
          <cell r="K47">
            <v>0</v>
          </cell>
        </row>
        <row r="55">
          <cell r="I55">
            <v>0</v>
          </cell>
          <cell r="J55">
            <v>0</v>
          </cell>
          <cell r="K55">
            <v>0</v>
          </cell>
        </row>
        <row r="62">
          <cell r="I62">
            <v>0</v>
          </cell>
          <cell r="J62">
            <v>0</v>
          </cell>
          <cell r="K62">
            <v>0</v>
          </cell>
        </row>
        <row r="66">
          <cell r="I66">
            <v>0</v>
          </cell>
          <cell r="J66">
            <v>1</v>
          </cell>
          <cell r="K66">
            <v>0</v>
          </cell>
        </row>
        <row r="73">
          <cell r="I73">
            <v>0</v>
          </cell>
          <cell r="J73">
            <v>0</v>
          </cell>
          <cell r="K73">
            <v>0</v>
          </cell>
        </row>
        <row r="77">
          <cell r="I77">
            <v>1</v>
          </cell>
          <cell r="J77">
            <v>0</v>
          </cell>
          <cell r="K77">
            <v>0</v>
          </cell>
        </row>
        <row r="89">
          <cell r="I89">
            <v>0</v>
          </cell>
          <cell r="J89">
            <v>0</v>
          </cell>
          <cell r="K89">
            <v>0</v>
          </cell>
        </row>
        <row r="96">
          <cell r="I96">
            <v>0</v>
          </cell>
          <cell r="J96">
            <v>0</v>
          </cell>
          <cell r="K96">
            <v>0</v>
          </cell>
        </row>
        <row r="104">
          <cell r="I104">
            <v>0</v>
          </cell>
          <cell r="J104">
            <v>0</v>
          </cell>
          <cell r="K104">
            <v>0</v>
          </cell>
        </row>
        <row r="155">
          <cell r="I155">
            <v>3</v>
          </cell>
          <cell r="J155">
            <v>1</v>
          </cell>
          <cell r="K155">
            <v>3</v>
          </cell>
        </row>
        <row r="161">
          <cell r="I161">
            <v>0</v>
          </cell>
          <cell r="J161">
            <v>0</v>
          </cell>
          <cell r="K161">
            <v>0</v>
          </cell>
        </row>
      </sheetData>
      <sheetData sheetId="5">
        <row r="16">
          <cell r="I16">
            <v>0</v>
          </cell>
          <cell r="J16">
            <v>0</v>
          </cell>
          <cell r="K16">
            <v>0</v>
          </cell>
        </row>
        <row r="24">
          <cell r="I24">
            <v>0</v>
          </cell>
          <cell r="J24">
            <v>0</v>
          </cell>
          <cell r="K24">
            <v>0</v>
          </cell>
        </row>
        <row r="28">
          <cell r="I28">
            <v>0</v>
          </cell>
          <cell r="J28">
            <v>1</v>
          </cell>
          <cell r="K28">
            <v>0</v>
          </cell>
        </row>
        <row r="34">
          <cell r="I34">
            <v>0</v>
          </cell>
          <cell r="J34">
            <v>0</v>
          </cell>
          <cell r="K34">
            <v>0</v>
          </cell>
        </row>
        <row r="41">
          <cell r="I41">
            <v>0</v>
          </cell>
          <cell r="J41">
            <v>0</v>
          </cell>
          <cell r="K41">
            <v>0</v>
          </cell>
        </row>
        <row r="49">
          <cell r="I49">
            <v>0</v>
          </cell>
          <cell r="J49">
            <v>0</v>
          </cell>
          <cell r="K49">
            <v>0</v>
          </cell>
        </row>
        <row r="56">
          <cell r="I56">
            <v>0</v>
          </cell>
          <cell r="J56">
            <v>0</v>
          </cell>
          <cell r="K56">
            <v>0</v>
          </cell>
        </row>
        <row r="63">
          <cell r="I63">
            <v>0</v>
          </cell>
          <cell r="J63">
            <v>0</v>
          </cell>
          <cell r="K63">
            <v>0</v>
          </cell>
        </row>
        <row r="70">
          <cell r="I70">
            <v>0</v>
          </cell>
          <cell r="J70">
            <v>0</v>
          </cell>
          <cell r="K70">
            <v>0</v>
          </cell>
        </row>
        <row r="76">
          <cell r="I76">
            <v>0</v>
          </cell>
          <cell r="J76">
            <v>0</v>
          </cell>
          <cell r="K76">
            <v>0</v>
          </cell>
        </row>
        <row r="83">
          <cell r="I83">
            <v>0</v>
          </cell>
          <cell r="J83">
            <v>0</v>
          </cell>
          <cell r="K83">
            <v>0</v>
          </cell>
        </row>
        <row r="88">
          <cell r="I88">
            <v>0</v>
          </cell>
          <cell r="J88">
            <v>0</v>
          </cell>
          <cell r="K88">
            <v>0</v>
          </cell>
        </row>
        <row r="95">
          <cell r="I95">
            <v>0</v>
          </cell>
          <cell r="J95">
            <v>0</v>
          </cell>
          <cell r="K95">
            <v>0</v>
          </cell>
        </row>
        <row r="103">
          <cell r="I103">
            <v>0</v>
          </cell>
          <cell r="J103">
            <v>0</v>
          </cell>
          <cell r="K103">
            <v>0</v>
          </cell>
        </row>
        <row r="110">
          <cell r="I110">
            <v>0</v>
          </cell>
          <cell r="J110">
            <v>0</v>
          </cell>
          <cell r="K110">
            <v>0</v>
          </cell>
        </row>
        <row r="113">
          <cell r="I113">
            <v>0</v>
          </cell>
          <cell r="J113">
            <v>1</v>
          </cell>
          <cell r="K113">
            <v>0</v>
          </cell>
        </row>
      </sheetData>
      <sheetData sheetId="6">
        <row r="9">
          <cell r="I9">
            <v>0</v>
          </cell>
          <cell r="J9">
            <v>0</v>
          </cell>
          <cell r="K9">
            <v>0</v>
          </cell>
        </row>
        <row r="16">
          <cell r="I16">
            <v>0</v>
          </cell>
          <cell r="J16">
            <v>0</v>
          </cell>
          <cell r="K16">
            <v>0</v>
          </cell>
        </row>
        <row r="30">
          <cell r="I30">
            <v>1</v>
          </cell>
          <cell r="J30">
            <v>2</v>
          </cell>
          <cell r="K30">
            <v>2</v>
          </cell>
        </row>
        <row r="37">
          <cell r="I37">
            <v>0</v>
          </cell>
          <cell r="J37">
            <v>0</v>
          </cell>
          <cell r="K37">
            <v>0</v>
          </cell>
        </row>
        <row r="61">
          <cell r="I61">
            <v>6</v>
          </cell>
          <cell r="J61">
            <v>2</v>
          </cell>
          <cell r="K61">
            <v>5</v>
          </cell>
        </row>
        <row r="68">
          <cell r="I68">
            <v>0</v>
          </cell>
          <cell r="J68">
            <v>0</v>
          </cell>
          <cell r="K68">
            <v>0</v>
          </cell>
        </row>
        <row r="76">
          <cell r="I76">
            <v>0</v>
          </cell>
          <cell r="J76">
            <v>0</v>
          </cell>
          <cell r="K76">
            <v>0</v>
          </cell>
        </row>
        <row r="83">
          <cell r="I83">
            <v>0</v>
          </cell>
          <cell r="J83">
            <v>0</v>
          </cell>
          <cell r="K83">
            <v>0</v>
          </cell>
        </row>
        <row r="90">
          <cell r="I90">
            <v>0</v>
          </cell>
          <cell r="J90">
            <v>0</v>
          </cell>
          <cell r="K90">
            <v>0</v>
          </cell>
        </row>
        <row r="97">
          <cell r="I97">
            <v>0</v>
          </cell>
          <cell r="J97">
            <v>0</v>
          </cell>
          <cell r="K97">
            <v>0</v>
          </cell>
        </row>
        <row r="103">
          <cell r="I103">
            <v>0</v>
          </cell>
          <cell r="J103">
            <v>0</v>
          </cell>
          <cell r="K103">
            <v>0</v>
          </cell>
        </row>
        <row r="110">
          <cell r="I110">
            <v>0</v>
          </cell>
          <cell r="J110">
            <v>0</v>
          </cell>
          <cell r="K110">
            <v>0</v>
          </cell>
        </row>
        <row r="115">
          <cell r="I115">
            <v>0</v>
          </cell>
          <cell r="J115">
            <v>0</v>
          </cell>
          <cell r="K115">
            <v>0</v>
          </cell>
        </row>
        <row r="122">
          <cell r="I122">
            <v>0</v>
          </cell>
          <cell r="J122">
            <v>0</v>
          </cell>
          <cell r="K122">
            <v>0</v>
          </cell>
        </row>
        <row r="130">
          <cell r="I130">
            <v>0</v>
          </cell>
          <cell r="J130">
            <v>0</v>
          </cell>
          <cell r="K130">
            <v>0</v>
          </cell>
        </row>
        <row r="143">
          <cell r="I143">
            <v>2</v>
          </cell>
          <cell r="J143">
            <v>2</v>
          </cell>
          <cell r="K143">
            <v>4</v>
          </cell>
        </row>
        <row r="150">
          <cell r="I150">
            <v>0</v>
          </cell>
          <cell r="J150">
            <v>0</v>
          </cell>
          <cell r="K150">
            <v>0</v>
          </cell>
        </row>
      </sheetData>
      <sheetData sheetId="7">
        <row r="9">
          <cell r="I9">
            <v>0</v>
          </cell>
          <cell r="J9">
            <v>0</v>
          </cell>
          <cell r="K9">
            <v>0</v>
          </cell>
        </row>
        <row r="16">
          <cell r="I16">
            <v>0</v>
          </cell>
          <cell r="J16">
            <v>0</v>
          </cell>
          <cell r="K16">
            <v>0</v>
          </cell>
        </row>
        <row r="28">
          <cell r="I28">
            <v>0</v>
          </cell>
          <cell r="J28">
            <v>0</v>
          </cell>
          <cell r="K28">
            <v>0</v>
          </cell>
        </row>
        <row r="35">
          <cell r="I35">
            <v>0</v>
          </cell>
          <cell r="J35">
            <v>0</v>
          </cell>
          <cell r="K35">
            <v>0</v>
          </cell>
        </row>
        <row r="45">
          <cell r="I45">
            <v>0</v>
          </cell>
          <cell r="J45">
            <v>0</v>
          </cell>
          <cell r="K45">
            <v>0</v>
          </cell>
        </row>
        <row r="52">
          <cell r="I52">
            <v>0</v>
          </cell>
          <cell r="J52">
            <v>0</v>
          </cell>
          <cell r="K52">
            <v>0</v>
          </cell>
        </row>
        <row r="77">
          <cell r="I77">
            <v>8</v>
          </cell>
          <cell r="J77">
            <v>5</v>
          </cell>
          <cell r="K77">
            <v>8</v>
          </cell>
        </row>
        <row r="84">
          <cell r="I84">
            <v>0</v>
          </cell>
          <cell r="J84">
            <v>0</v>
          </cell>
          <cell r="K84">
            <v>0</v>
          </cell>
        </row>
        <row r="91">
          <cell r="I91">
            <v>0</v>
          </cell>
          <cell r="J91">
            <v>0</v>
          </cell>
          <cell r="K91">
            <v>0</v>
          </cell>
        </row>
        <row r="98">
          <cell r="I98">
            <v>0</v>
          </cell>
          <cell r="J98">
            <v>0</v>
          </cell>
          <cell r="K98">
            <v>0</v>
          </cell>
        </row>
        <row r="104">
          <cell r="I104">
            <v>0</v>
          </cell>
          <cell r="J104">
            <v>0</v>
          </cell>
          <cell r="K104">
            <v>0</v>
          </cell>
        </row>
        <row r="111">
          <cell r="I111">
            <v>0</v>
          </cell>
          <cell r="J111">
            <v>0</v>
          </cell>
          <cell r="K111">
            <v>0</v>
          </cell>
        </row>
        <row r="116">
          <cell r="I116">
            <v>0</v>
          </cell>
          <cell r="J116">
            <v>0</v>
          </cell>
          <cell r="K116">
            <v>0</v>
          </cell>
        </row>
        <row r="123">
          <cell r="I123">
            <v>0</v>
          </cell>
          <cell r="J123">
            <v>0</v>
          </cell>
          <cell r="K123">
            <v>0</v>
          </cell>
        </row>
        <row r="131">
          <cell r="I131">
            <v>0</v>
          </cell>
          <cell r="J131">
            <v>0</v>
          </cell>
          <cell r="K131">
            <v>0</v>
          </cell>
        </row>
        <row r="337">
          <cell r="I337">
            <v>87</v>
          </cell>
          <cell r="J337">
            <v>57</v>
          </cell>
          <cell r="K337">
            <v>58</v>
          </cell>
        </row>
        <row r="344">
          <cell r="I344">
            <v>0</v>
          </cell>
          <cell r="J344">
            <v>0</v>
          </cell>
          <cell r="K344">
            <v>0</v>
          </cell>
        </row>
      </sheetData>
      <sheetData sheetId="8"/>
      <sheetData sheetId="9">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81">
          <cell r="I81">
            <v>7</v>
          </cell>
          <cell r="J81">
            <v>8</v>
          </cell>
          <cell r="K81">
            <v>7</v>
          </cell>
        </row>
        <row r="88">
          <cell r="I88">
            <v>0</v>
          </cell>
          <cell r="J88">
            <v>0</v>
          </cell>
          <cell r="K88">
            <v>0</v>
          </cell>
        </row>
        <row r="95">
          <cell r="I95">
            <v>0</v>
          </cell>
          <cell r="J95">
            <v>0</v>
          </cell>
          <cell r="K95">
            <v>0</v>
          </cell>
        </row>
        <row r="102">
          <cell r="I102">
            <v>0</v>
          </cell>
          <cell r="J102">
            <v>0</v>
          </cell>
          <cell r="K102">
            <v>0</v>
          </cell>
        </row>
        <row r="108">
          <cell r="I108">
            <v>0</v>
          </cell>
          <cell r="J108">
            <v>0</v>
          </cell>
          <cell r="K108">
            <v>0</v>
          </cell>
        </row>
        <row r="115">
          <cell r="I115">
            <v>0</v>
          </cell>
          <cell r="J115">
            <v>0</v>
          </cell>
          <cell r="K115">
            <v>0</v>
          </cell>
        </row>
        <row r="120">
          <cell r="I120">
            <v>0</v>
          </cell>
          <cell r="J120">
            <v>0</v>
          </cell>
          <cell r="K120">
            <v>0</v>
          </cell>
        </row>
        <row r="127">
          <cell r="I127">
            <v>0</v>
          </cell>
          <cell r="J127">
            <v>0</v>
          </cell>
          <cell r="K127">
            <v>0</v>
          </cell>
        </row>
        <row r="135">
          <cell r="I135">
            <v>0</v>
          </cell>
          <cell r="J135">
            <v>0</v>
          </cell>
          <cell r="K135">
            <v>0</v>
          </cell>
        </row>
        <row r="198">
          <cell r="I198">
            <v>17</v>
          </cell>
          <cell r="J198">
            <v>22</v>
          </cell>
          <cell r="K198">
            <v>20</v>
          </cell>
        </row>
        <row r="205">
          <cell r="I205">
            <v>0</v>
          </cell>
          <cell r="J205">
            <v>0</v>
          </cell>
          <cell r="K205">
            <v>0</v>
          </cell>
        </row>
      </sheetData>
      <sheetData sheetId="10">
        <row r="9">
          <cell r="I9">
            <v>0</v>
          </cell>
          <cell r="J9">
            <v>0</v>
          </cell>
          <cell r="K9">
            <v>0</v>
          </cell>
        </row>
        <row r="14">
          <cell r="I14">
            <v>0</v>
          </cell>
          <cell r="J14">
            <v>0</v>
          </cell>
          <cell r="K14">
            <v>0</v>
          </cell>
        </row>
        <row r="37">
          <cell r="I37">
            <v>4</v>
          </cell>
          <cell r="J37">
            <v>7</v>
          </cell>
          <cell r="K37">
            <v>6</v>
          </cell>
        </row>
        <row r="44">
          <cell r="I44">
            <v>0</v>
          </cell>
          <cell r="J44">
            <v>0</v>
          </cell>
          <cell r="K44">
            <v>0</v>
          </cell>
        </row>
        <row r="60">
          <cell r="I60">
            <v>0</v>
          </cell>
          <cell r="J60">
            <v>1</v>
          </cell>
          <cell r="K60">
            <v>3</v>
          </cell>
        </row>
        <row r="67">
          <cell r="I67">
            <v>0</v>
          </cell>
          <cell r="J67">
            <v>0</v>
          </cell>
          <cell r="K67">
            <v>0</v>
          </cell>
        </row>
        <row r="75">
          <cell r="I75">
            <v>0</v>
          </cell>
          <cell r="J75">
            <v>0</v>
          </cell>
          <cell r="K75">
            <v>0</v>
          </cell>
        </row>
        <row r="82">
          <cell r="I82">
            <v>0</v>
          </cell>
          <cell r="J82">
            <v>0</v>
          </cell>
          <cell r="K82">
            <v>0</v>
          </cell>
        </row>
        <row r="88">
          <cell r="I88">
            <v>0</v>
          </cell>
          <cell r="J88">
            <v>0</v>
          </cell>
          <cell r="K88">
            <v>0</v>
          </cell>
        </row>
        <row r="95">
          <cell r="I95">
            <v>0</v>
          </cell>
          <cell r="J95">
            <v>0</v>
          </cell>
          <cell r="K95">
            <v>0</v>
          </cell>
        </row>
        <row r="101">
          <cell r="I101">
            <v>0</v>
          </cell>
          <cell r="J101">
            <v>0</v>
          </cell>
          <cell r="K101">
            <v>0</v>
          </cell>
        </row>
        <row r="108">
          <cell r="I108">
            <v>0</v>
          </cell>
          <cell r="J108">
            <v>0</v>
          </cell>
          <cell r="K108">
            <v>0</v>
          </cell>
        </row>
        <row r="113">
          <cell r="I113">
            <v>0</v>
          </cell>
          <cell r="J113">
            <v>0</v>
          </cell>
          <cell r="K113">
            <v>0</v>
          </cell>
        </row>
        <row r="120">
          <cell r="I120">
            <v>0</v>
          </cell>
          <cell r="J120">
            <v>0</v>
          </cell>
          <cell r="K120">
            <v>0</v>
          </cell>
        </row>
        <row r="128">
          <cell r="I128">
            <v>0</v>
          </cell>
          <cell r="J128">
            <v>0</v>
          </cell>
          <cell r="K128">
            <v>0</v>
          </cell>
        </row>
        <row r="181">
          <cell r="I181">
            <v>16</v>
          </cell>
          <cell r="J181">
            <v>16</v>
          </cell>
          <cell r="K181">
            <v>13</v>
          </cell>
        </row>
        <row r="188">
          <cell r="I188">
            <v>0</v>
          </cell>
          <cell r="J188">
            <v>1</v>
          </cell>
          <cell r="K188">
            <v>3</v>
          </cell>
        </row>
      </sheetData>
      <sheetData sheetId="11">
        <row r="9">
          <cell r="I9">
            <v>0</v>
          </cell>
          <cell r="J9">
            <v>0</v>
          </cell>
          <cell r="K9">
            <v>0</v>
          </cell>
        </row>
        <row r="16">
          <cell r="I16">
            <v>0</v>
          </cell>
          <cell r="J16">
            <v>0</v>
          </cell>
          <cell r="K16">
            <v>0</v>
          </cell>
        </row>
        <row r="29">
          <cell r="I29">
            <v>1</v>
          </cell>
          <cell r="J29">
            <v>5</v>
          </cell>
          <cell r="K29">
            <v>3</v>
          </cell>
        </row>
        <row r="36">
          <cell r="I36">
            <v>0</v>
          </cell>
          <cell r="J36">
            <v>0</v>
          </cell>
          <cell r="K36">
            <v>0</v>
          </cell>
        </row>
        <row r="81">
          <cell r="I81">
            <v>9</v>
          </cell>
          <cell r="J81">
            <v>9</v>
          </cell>
          <cell r="K81">
            <v>25</v>
          </cell>
        </row>
        <row r="87">
          <cell r="I87">
            <v>0</v>
          </cell>
          <cell r="J87">
            <v>0</v>
          </cell>
          <cell r="K87">
            <v>0</v>
          </cell>
        </row>
        <row r="93">
          <cell r="I93">
            <v>0</v>
          </cell>
          <cell r="J93">
            <v>0</v>
          </cell>
          <cell r="K93">
            <v>0</v>
          </cell>
        </row>
        <row r="100">
          <cell r="I100">
            <v>0</v>
          </cell>
          <cell r="J100">
            <v>0</v>
          </cell>
          <cell r="K100">
            <v>0</v>
          </cell>
        </row>
        <row r="108">
          <cell r="I108">
            <v>3</v>
          </cell>
          <cell r="J108">
            <v>2</v>
          </cell>
          <cell r="K108">
            <v>1</v>
          </cell>
        </row>
        <row r="115">
          <cell r="I115">
            <v>0</v>
          </cell>
          <cell r="J115">
            <v>0</v>
          </cell>
          <cell r="K115">
            <v>0</v>
          </cell>
        </row>
        <row r="121">
          <cell r="I121">
            <v>0</v>
          </cell>
          <cell r="J121">
            <v>0</v>
          </cell>
          <cell r="K121">
            <v>0</v>
          </cell>
        </row>
        <row r="128">
          <cell r="I128">
            <v>0</v>
          </cell>
          <cell r="J128">
            <v>0</v>
          </cell>
          <cell r="K128">
            <v>0</v>
          </cell>
        </row>
        <row r="133">
          <cell r="I133">
            <v>0</v>
          </cell>
          <cell r="J133">
            <v>0</v>
          </cell>
          <cell r="K133">
            <v>0</v>
          </cell>
        </row>
        <row r="138">
          <cell r="I138">
            <v>0</v>
          </cell>
          <cell r="J138">
            <v>0</v>
          </cell>
          <cell r="K138">
            <v>0</v>
          </cell>
        </row>
        <row r="146">
          <cell r="I146">
            <v>0</v>
          </cell>
          <cell r="J146">
            <v>0</v>
          </cell>
          <cell r="K146">
            <v>0</v>
          </cell>
        </row>
        <row r="226">
          <cell r="I226">
            <v>19</v>
          </cell>
          <cell r="J226">
            <v>14</v>
          </cell>
          <cell r="K226">
            <v>43</v>
          </cell>
        </row>
        <row r="233">
          <cell r="I233">
            <v>0</v>
          </cell>
          <cell r="J233">
            <v>0</v>
          </cell>
          <cell r="K233">
            <v>0</v>
          </cell>
        </row>
      </sheetData>
      <sheetData sheetId="12">
        <row r="9">
          <cell r="I9">
            <v>0</v>
          </cell>
          <cell r="J9">
            <v>0</v>
          </cell>
          <cell r="K9">
            <v>0</v>
          </cell>
        </row>
        <row r="16">
          <cell r="I16">
            <v>0</v>
          </cell>
          <cell r="J16">
            <v>0</v>
          </cell>
          <cell r="K16">
            <v>0</v>
          </cell>
        </row>
        <row r="24">
          <cell r="I24">
            <v>0</v>
          </cell>
          <cell r="J24">
            <v>0</v>
          </cell>
          <cell r="K24">
            <v>0</v>
          </cell>
        </row>
        <row r="31">
          <cell r="I31">
            <v>0</v>
          </cell>
          <cell r="J31">
            <v>0</v>
          </cell>
          <cell r="K31">
            <v>0</v>
          </cell>
        </row>
        <row r="40">
          <cell r="I40">
            <v>0</v>
          </cell>
          <cell r="J40">
            <v>2</v>
          </cell>
          <cell r="K40">
            <v>1</v>
          </cell>
        </row>
        <row r="47">
          <cell r="I47">
            <v>0</v>
          </cell>
          <cell r="J47">
            <v>0</v>
          </cell>
          <cell r="K47">
            <v>0</v>
          </cell>
        </row>
        <row r="55">
          <cell r="I55">
            <v>0</v>
          </cell>
          <cell r="J55">
            <v>0</v>
          </cell>
          <cell r="K55">
            <v>0</v>
          </cell>
        </row>
        <row r="62">
          <cell r="I62">
            <v>0</v>
          </cell>
          <cell r="J62">
            <v>0</v>
          </cell>
          <cell r="K62">
            <v>0</v>
          </cell>
        </row>
        <row r="69">
          <cell r="I69">
            <v>0</v>
          </cell>
          <cell r="J69">
            <v>0</v>
          </cell>
          <cell r="K69">
            <v>0</v>
          </cell>
        </row>
        <row r="76">
          <cell r="I76">
            <v>0</v>
          </cell>
          <cell r="J76">
            <v>0</v>
          </cell>
          <cell r="K76">
            <v>0</v>
          </cell>
        </row>
        <row r="82">
          <cell r="I82">
            <v>0</v>
          </cell>
          <cell r="J82">
            <v>0</v>
          </cell>
          <cell r="K82">
            <v>0</v>
          </cell>
        </row>
        <row r="89">
          <cell r="I89">
            <v>0</v>
          </cell>
          <cell r="J89">
            <v>0</v>
          </cell>
          <cell r="K89">
            <v>0</v>
          </cell>
        </row>
        <row r="94">
          <cell r="I94">
            <v>0</v>
          </cell>
          <cell r="J94">
            <v>0</v>
          </cell>
          <cell r="K94">
            <v>0</v>
          </cell>
        </row>
        <row r="99">
          <cell r="I99">
            <v>0</v>
          </cell>
          <cell r="J99">
            <v>0</v>
          </cell>
          <cell r="K99">
            <v>0</v>
          </cell>
        </row>
        <row r="107">
          <cell r="I107">
            <v>0</v>
          </cell>
          <cell r="J107">
            <v>0</v>
          </cell>
          <cell r="K107">
            <v>0</v>
          </cell>
        </row>
        <row r="115">
          <cell r="I115">
            <v>0</v>
          </cell>
          <cell r="J115">
            <v>1</v>
          </cell>
          <cell r="K115">
            <v>0</v>
          </cell>
        </row>
        <row r="122">
          <cell r="I122">
            <v>0</v>
          </cell>
          <cell r="J122">
            <v>0</v>
          </cell>
          <cell r="K122">
            <v>0</v>
          </cell>
        </row>
      </sheetData>
      <sheetData sheetId="13">
        <row r="9">
          <cell r="I9">
            <v>0</v>
          </cell>
          <cell r="J9">
            <v>0</v>
          </cell>
          <cell r="K9">
            <v>0</v>
          </cell>
        </row>
        <row r="16">
          <cell r="I16">
            <v>0</v>
          </cell>
          <cell r="J16">
            <v>0</v>
          </cell>
          <cell r="K16">
            <v>0</v>
          </cell>
        </row>
        <row r="23">
          <cell r="I23">
            <v>0</v>
          </cell>
          <cell r="J23">
            <v>0</v>
          </cell>
          <cell r="K23">
            <v>0</v>
          </cell>
        </row>
        <row r="30">
          <cell r="I30">
            <v>0</v>
          </cell>
          <cell r="J30">
            <v>0</v>
          </cell>
          <cell r="K30">
            <v>0</v>
          </cell>
        </row>
        <row r="37">
          <cell r="I37">
            <v>0</v>
          </cell>
          <cell r="J37">
            <v>0</v>
          </cell>
          <cell r="K37">
            <v>0</v>
          </cell>
        </row>
        <row r="44">
          <cell r="I44">
            <v>0</v>
          </cell>
          <cell r="J44">
            <v>0</v>
          </cell>
          <cell r="K44">
            <v>0</v>
          </cell>
        </row>
        <row r="50">
          <cell r="I50">
            <v>0</v>
          </cell>
          <cell r="J50">
            <v>0</v>
          </cell>
          <cell r="K50">
            <v>0</v>
          </cell>
        </row>
        <row r="57">
          <cell r="I57">
            <v>0</v>
          </cell>
          <cell r="J57">
            <v>0</v>
          </cell>
          <cell r="K57">
            <v>0</v>
          </cell>
        </row>
        <row r="64">
          <cell r="I64">
            <v>0</v>
          </cell>
          <cell r="J64">
            <v>0</v>
          </cell>
          <cell r="K64">
            <v>0</v>
          </cell>
        </row>
        <row r="71">
          <cell r="I71">
            <v>0</v>
          </cell>
          <cell r="J71">
            <v>0</v>
          </cell>
          <cell r="K71">
            <v>0</v>
          </cell>
        </row>
        <row r="77">
          <cell r="I77">
            <v>0</v>
          </cell>
          <cell r="J77">
            <v>0</v>
          </cell>
          <cell r="K77">
            <v>0</v>
          </cell>
        </row>
        <row r="84">
          <cell r="I84">
            <v>0</v>
          </cell>
          <cell r="J84">
            <v>0</v>
          </cell>
          <cell r="K84">
            <v>0</v>
          </cell>
        </row>
        <row r="89">
          <cell r="I89">
            <v>0</v>
          </cell>
          <cell r="J89">
            <v>0</v>
          </cell>
          <cell r="K89">
            <v>0</v>
          </cell>
        </row>
        <row r="96">
          <cell r="I96">
            <v>0</v>
          </cell>
          <cell r="J96">
            <v>0</v>
          </cell>
          <cell r="K96">
            <v>0</v>
          </cell>
        </row>
        <row r="104">
          <cell r="I104">
            <v>0</v>
          </cell>
          <cell r="J104">
            <v>0</v>
          </cell>
          <cell r="K104">
            <v>0</v>
          </cell>
        </row>
        <row r="112">
          <cell r="I112">
            <v>1</v>
          </cell>
          <cell r="J112">
            <v>1</v>
          </cell>
          <cell r="K112">
            <v>1</v>
          </cell>
        </row>
      </sheetData>
      <sheetData sheetId="14">
        <row r="9">
          <cell r="I9">
            <v>0</v>
          </cell>
          <cell r="J9">
            <v>0</v>
          </cell>
          <cell r="K9">
            <v>0</v>
          </cell>
        </row>
        <row r="16">
          <cell r="I16">
            <v>0</v>
          </cell>
          <cell r="J16">
            <v>0</v>
          </cell>
          <cell r="K16">
            <v>0</v>
          </cell>
        </row>
        <row r="27">
          <cell r="I27">
            <v>0</v>
          </cell>
          <cell r="J27">
            <v>0</v>
          </cell>
          <cell r="K27">
            <v>0</v>
          </cell>
        </row>
        <row r="34">
          <cell r="I34">
            <v>0</v>
          </cell>
          <cell r="J34">
            <v>0</v>
          </cell>
          <cell r="K34">
            <v>0</v>
          </cell>
        </row>
        <row r="41">
          <cell r="I41">
            <v>0</v>
          </cell>
          <cell r="J41">
            <v>0</v>
          </cell>
          <cell r="K41">
            <v>0</v>
          </cell>
        </row>
        <row r="48">
          <cell r="I48">
            <v>0</v>
          </cell>
          <cell r="J48">
            <v>0</v>
          </cell>
          <cell r="K48">
            <v>0</v>
          </cell>
        </row>
        <row r="56">
          <cell r="I56">
            <v>0</v>
          </cell>
          <cell r="J56">
            <v>0</v>
          </cell>
          <cell r="K56">
            <v>0</v>
          </cell>
        </row>
        <row r="63">
          <cell r="I63">
            <v>0</v>
          </cell>
          <cell r="J63">
            <v>0</v>
          </cell>
          <cell r="K63">
            <v>0</v>
          </cell>
        </row>
        <row r="70">
          <cell r="I70">
            <v>0</v>
          </cell>
          <cell r="J70">
            <v>0</v>
          </cell>
          <cell r="K70">
            <v>0</v>
          </cell>
        </row>
        <row r="77">
          <cell r="I77">
            <v>0</v>
          </cell>
          <cell r="J77">
            <v>0</v>
          </cell>
          <cell r="K77">
            <v>0</v>
          </cell>
        </row>
        <row r="83">
          <cell r="I83">
            <v>0</v>
          </cell>
          <cell r="J83">
            <v>0</v>
          </cell>
          <cell r="K83">
            <v>2</v>
          </cell>
        </row>
        <row r="90">
          <cell r="I90">
            <v>0</v>
          </cell>
          <cell r="J90">
            <v>0</v>
          </cell>
          <cell r="K90">
            <v>0</v>
          </cell>
        </row>
        <row r="95">
          <cell r="I95">
            <v>0</v>
          </cell>
          <cell r="J95">
            <v>0</v>
          </cell>
          <cell r="K95">
            <v>0</v>
          </cell>
        </row>
        <row r="100">
          <cell r="I100">
            <v>0</v>
          </cell>
          <cell r="J100">
            <v>0</v>
          </cell>
          <cell r="K100">
            <v>0</v>
          </cell>
        </row>
        <row r="108">
          <cell r="I108">
            <v>0</v>
          </cell>
          <cell r="J108">
            <v>0</v>
          </cell>
          <cell r="K108">
            <v>0</v>
          </cell>
        </row>
        <row r="259">
          <cell r="I259">
            <v>52</v>
          </cell>
          <cell r="J259">
            <v>37</v>
          </cell>
          <cell r="K259">
            <v>53</v>
          </cell>
        </row>
        <row r="266">
          <cell r="I266">
            <v>0</v>
          </cell>
          <cell r="J266">
            <v>0</v>
          </cell>
          <cell r="K266">
            <v>0</v>
          </cell>
        </row>
      </sheetData>
      <sheetData sheetId="15">
        <row r="9">
          <cell r="I9">
            <v>0</v>
          </cell>
          <cell r="J9">
            <v>0</v>
          </cell>
          <cell r="K9">
            <v>0</v>
          </cell>
        </row>
        <row r="16">
          <cell r="I16">
            <v>0</v>
          </cell>
          <cell r="J16">
            <v>0</v>
          </cell>
          <cell r="K16">
            <v>0</v>
          </cell>
        </row>
        <row r="26">
          <cell r="I26">
            <v>0</v>
          </cell>
          <cell r="J26">
            <v>1</v>
          </cell>
          <cell r="K26">
            <v>0</v>
          </cell>
        </row>
        <row r="33">
          <cell r="I33">
            <v>0</v>
          </cell>
          <cell r="J33">
            <v>0</v>
          </cell>
          <cell r="K33">
            <v>0</v>
          </cell>
        </row>
        <row r="52">
          <cell r="I52">
            <v>5</v>
          </cell>
          <cell r="J52">
            <v>3</v>
          </cell>
          <cell r="K52">
            <v>1</v>
          </cell>
        </row>
        <row r="59">
          <cell r="I59">
            <v>0</v>
          </cell>
          <cell r="J59">
            <v>0</v>
          </cell>
          <cell r="K59">
            <v>0</v>
          </cell>
        </row>
        <row r="125">
          <cell r="I125">
            <v>15</v>
          </cell>
          <cell r="J125">
            <v>21</v>
          </cell>
          <cell r="K125">
            <v>18</v>
          </cell>
        </row>
        <row r="132">
          <cell r="I132">
            <v>0</v>
          </cell>
          <cell r="J132">
            <v>0</v>
          </cell>
          <cell r="K132">
            <v>0</v>
          </cell>
        </row>
        <row r="139">
          <cell r="I139">
            <v>0</v>
          </cell>
          <cell r="J139">
            <v>0</v>
          </cell>
          <cell r="K139">
            <v>0</v>
          </cell>
        </row>
        <row r="146">
          <cell r="I146">
            <v>0</v>
          </cell>
          <cell r="J146">
            <v>0</v>
          </cell>
          <cell r="K146">
            <v>0</v>
          </cell>
        </row>
        <row r="149">
          <cell r="I149">
            <v>0</v>
          </cell>
          <cell r="J149">
            <v>0</v>
          </cell>
          <cell r="K149">
            <v>1</v>
          </cell>
        </row>
        <row r="156">
          <cell r="I156">
            <v>0</v>
          </cell>
          <cell r="J156">
            <v>0</v>
          </cell>
          <cell r="K156">
            <v>0</v>
          </cell>
        </row>
        <row r="161">
          <cell r="I161">
            <v>0</v>
          </cell>
          <cell r="J161">
            <v>0</v>
          </cell>
          <cell r="K161">
            <v>0</v>
          </cell>
        </row>
        <row r="168">
          <cell r="I168">
            <v>0</v>
          </cell>
          <cell r="J168">
            <v>0</v>
          </cell>
          <cell r="K168">
            <v>0</v>
          </cell>
        </row>
        <row r="176">
          <cell r="I176">
            <v>0</v>
          </cell>
          <cell r="J176">
            <v>0</v>
          </cell>
          <cell r="K176">
            <v>0</v>
          </cell>
        </row>
        <row r="368">
          <cell r="I368">
            <v>67</v>
          </cell>
          <cell r="J368">
            <v>56</v>
          </cell>
          <cell r="K368">
            <v>48</v>
          </cell>
        </row>
        <row r="375">
          <cell r="I375">
            <v>0</v>
          </cell>
          <cell r="J375">
            <v>0</v>
          </cell>
          <cell r="K375">
            <v>0</v>
          </cell>
        </row>
      </sheetData>
      <sheetData sheetId="16">
        <row r="9">
          <cell r="I9">
            <v>0</v>
          </cell>
          <cell r="J9">
            <v>0</v>
          </cell>
          <cell r="K9">
            <v>0</v>
          </cell>
        </row>
        <row r="16">
          <cell r="I16">
            <v>0</v>
          </cell>
          <cell r="J16">
            <v>0</v>
          </cell>
          <cell r="K16">
            <v>0</v>
          </cell>
        </row>
        <row r="25">
          <cell r="I25">
            <v>0</v>
          </cell>
          <cell r="J25">
            <v>0</v>
          </cell>
          <cell r="K25">
            <v>0</v>
          </cell>
        </row>
        <row r="30">
          <cell r="I30">
            <v>0</v>
          </cell>
          <cell r="J30">
            <v>0</v>
          </cell>
          <cell r="K30">
            <v>0</v>
          </cell>
        </row>
        <row r="36">
          <cell r="I36">
            <v>0</v>
          </cell>
          <cell r="J36">
            <v>0</v>
          </cell>
          <cell r="K36">
            <v>1</v>
          </cell>
        </row>
        <row r="43">
          <cell r="I43">
            <v>0</v>
          </cell>
          <cell r="J43">
            <v>0</v>
          </cell>
          <cell r="K43">
            <v>0</v>
          </cell>
        </row>
        <row r="51">
          <cell r="I51">
            <v>0</v>
          </cell>
          <cell r="J51">
            <v>0</v>
          </cell>
          <cell r="K51">
            <v>0</v>
          </cell>
        </row>
        <row r="58">
          <cell r="I58">
            <v>0</v>
          </cell>
          <cell r="J58">
            <v>0</v>
          </cell>
          <cell r="K58">
            <v>0</v>
          </cell>
        </row>
        <row r="65">
          <cell r="I65">
            <v>0</v>
          </cell>
          <cell r="J65">
            <v>0</v>
          </cell>
          <cell r="K65">
            <v>0</v>
          </cell>
        </row>
        <row r="72">
          <cell r="I72">
            <v>0</v>
          </cell>
          <cell r="J72">
            <v>0</v>
          </cell>
          <cell r="K72">
            <v>0</v>
          </cell>
        </row>
        <row r="78">
          <cell r="I78">
            <v>0</v>
          </cell>
          <cell r="J78">
            <v>0</v>
          </cell>
          <cell r="K78">
            <v>0</v>
          </cell>
        </row>
        <row r="85">
          <cell r="I85">
            <v>0</v>
          </cell>
          <cell r="J85">
            <v>0</v>
          </cell>
          <cell r="K85">
            <v>0</v>
          </cell>
        </row>
        <row r="90">
          <cell r="I90">
            <v>0</v>
          </cell>
          <cell r="J90">
            <v>0</v>
          </cell>
          <cell r="K90">
            <v>0</v>
          </cell>
        </row>
        <row r="97">
          <cell r="I97">
            <v>0</v>
          </cell>
          <cell r="J97">
            <v>0</v>
          </cell>
          <cell r="K97">
            <v>0</v>
          </cell>
        </row>
        <row r="105">
          <cell r="I105">
            <v>0</v>
          </cell>
          <cell r="J105">
            <v>0</v>
          </cell>
          <cell r="K105">
            <v>0</v>
          </cell>
        </row>
        <row r="125">
          <cell r="I125">
            <v>2</v>
          </cell>
          <cell r="J125">
            <v>4</v>
          </cell>
          <cell r="K125">
            <v>1</v>
          </cell>
        </row>
        <row r="132">
          <cell r="I132">
            <v>0</v>
          </cell>
          <cell r="J132">
            <v>0</v>
          </cell>
          <cell r="K132">
            <v>0</v>
          </cell>
        </row>
      </sheetData>
      <sheetData sheetId="17">
        <row r="9">
          <cell r="I9">
            <v>0</v>
          </cell>
          <cell r="J9">
            <v>0</v>
          </cell>
          <cell r="K9">
            <v>0</v>
          </cell>
        </row>
        <row r="16">
          <cell r="I16">
            <v>0</v>
          </cell>
          <cell r="J16">
            <v>0</v>
          </cell>
          <cell r="K16">
            <v>0</v>
          </cell>
        </row>
        <row r="22">
          <cell r="I22">
            <v>0</v>
          </cell>
          <cell r="J22">
            <v>0</v>
          </cell>
          <cell r="K22">
            <v>0</v>
          </cell>
        </row>
        <row r="29">
          <cell r="I29">
            <v>0</v>
          </cell>
          <cell r="J29">
            <v>0</v>
          </cell>
          <cell r="K29">
            <v>0</v>
          </cell>
        </row>
        <row r="35">
          <cell r="I35">
            <v>0</v>
          </cell>
          <cell r="J35">
            <v>0</v>
          </cell>
          <cell r="K35">
            <v>0</v>
          </cell>
        </row>
        <row r="42">
          <cell r="I42">
            <v>0</v>
          </cell>
          <cell r="J42">
            <v>0</v>
          </cell>
          <cell r="K42">
            <v>0</v>
          </cell>
        </row>
        <row r="52">
          <cell r="I52">
            <v>0</v>
          </cell>
          <cell r="J52">
            <v>3</v>
          </cell>
          <cell r="K52">
            <v>2</v>
          </cell>
        </row>
        <row r="59">
          <cell r="I59">
            <v>0</v>
          </cell>
          <cell r="J59">
            <v>0</v>
          </cell>
          <cell r="K59">
            <v>0</v>
          </cell>
        </row>
        <row r="66">
          <cell r="I66">
            <v>0</v>
          </cell>
          <cell r="J66">
            <v>0</v>
          </cell>
          <cell r="K66">
            <v>0</v>
          </cell>
        </row>
        <row r="73">
          <cell r="I73">
            <v>0</v>
          </cell>
          <cell r="J73">
            <v>0</v>
          </cell>
          <cell r="K73">
            <v>0</v>
          </cell>
        </row>
        <row r="79">
          <cell r="I79">
            <v>0</v>
          </cell>
          <cell r="J79">
            <v>0</v>
          </cell>
          <cell r="K79">
            <v>0</v>
          </cell>
        </row>
        <row r="86">
          <cell r="I86">
            <v>0</v>
          </cell>
          <cell r="J86">
            <v>0</v>
          </cell>
          <cell r="K86">
            <v>0</v>
          </cell>
        </row>
        <row r="91">
          <cell r="I91">
            <v>0</v>
          </cell>
          <cell r="J91">
            <v>0</v>
          </cell>
          <cell r="K91">
            <v>0</v>
          </cell>
        </row>
        <row r="98">
          <cell r="I98">
            <v>0</v>
          </cell>
          <cell r="J98">
            <v>0</v>
          </cell>
          <cell r="K98">
            <v>0</v>
          </cell>
        </row>
        <row r="106">
          <cell r="I106">
            <v>0</v>
          </cell>
          <cell r="J106">
            <v>0</v>
          </cell>
          <cell r="K106">
            <v>0</v>
          </cell>
        </row>
        <row r="115">
          <cell r="I115">
            <v>0</v>
          </cell>
          <cell r="J115">
            <v>0</v>
          </cell>
          <cell r="K115">
            <v>0</v>
          </cell>
        </row>
        <row r="122">
          <cell r="I122">
            <v>0</v>
          </cell>
          <cell r="J122">
            <v>0</v>
          </cell>
          <cell r="K122">
            <v>0</v>
          </cell>
        </row>
      </sheetData>
      <sheetData sheetId="18">
        <row r="9">
          <cell r="I9">
            <v>0</v>
          </cell>
          <cell r="J9">
            <v>0</v>
          </cell>
          <cell r="K9">
            <v>0</v>
          </cell>
        </row>
        <row r="16">
          <cell r="I16">
            <v>0</v>
          </cell>
          <cell r="J16">
            <v>0</v>
          </cell>
          <cell r="K16">
            <v>0</v>
          </cell>
        </row>
        <row r="57">
          <cell r="I57">
            <v>7</v>
          </cell>
          <cell r="J57">
            <v>8</v>
          </cell>
          <cell r="K57">
            <v>11</v>
          </cell>
        </row>
        <row r="64">
          <cell r="I64">
            <v>0</v>
          </cell>
          <cell r="J64">
            <v>2</v>
          </cell>
          <cell r="K64">
            <v>1</v>
          </cell>
        </row>
        <row r="73">
          <cell r="I73">
            <v>1</v>
          </cell>
          <cell r="J73">
            <v>0</v>
          </cell>
          <cell r="K73">
            <v>1</v>
          </cell>
        </row>
        <row r="80">
          <cell r="I80">
            <v>0</v>
          </cell>
          <cell r="J80">
            <v>0</v>
          </cell>
          <cell r="K80">
            <v>0</v>
          </cell>
        </row>
        <row r="88">
          <cell r="I88">
            <v>1</v>
          </cell>
          <cell r="J88">
            <v>2</v>
          </cell>
          <cell r="K88">
            <v>2</v>
          </cell>
        </row>
        <row r="95">
          <cell r="I95">
            <v>0</v>
          </cell>
          <cell r="J95">
            <v>0</v>
          </cell>
          <cell r="K95">
            <v>0</v>
          </cell>
        </row>
        <row r="102">
          <cell r="I102">
            <v>0</v>
          </cell>
          <cell r="J102">
            <v>0</v>
          </cell>
          <cell r="K102">
            <v>0</v>
          </cell>
        </row>
        <row r="109">
          <cell r="I109">
            <v>0</v>
          </cell>
          <cell r="J109">
            <v>0</v>
          </cell>
          <cell r="K109">
            <v>0</v>
          </cell>
        </row>
        <row r="115">
          <cell r="I115">
            <v>0</v>
          </cell>
          <cell r="J115">
            <v>0</v>
          </cell>
          <cell r="K115">
            <v>0</v>
          </cell>
        </row>
        <row r="122">
          <cell r="I122">
            <v>0</v>
          </cell>
          <cell r="J122">
            <v>0</v>
          </cell>
          <cell r="K122">
            <v>0</v>
          </cell>
        </row>
        <row r="127">
          <cell r="I127">
            <v>0</v>
          </cell>
          <cell r="J127">
            <v>0</v>
          </cell>
          <cell r="K127">
            <v>0</v>
          </cell>
        </row>
        <row r="134">
          <cell r="I134">
            <v>0</v>
          </cell>
          <cell r="J134">
            <v>0</v>
          </cell>
          <cell r="K134">
            <v>0</v>
          </cell>
        </row>
        <row r="142">
          <cell r="I142">
            <v>0</v>
          </cell>
          <cell r="J142">
            <v>0</v>
          </cell>
          <cell r="K142">
            <v>0</v>
          </cell>
        </row>
        <row r="291">
          <cell r="I291">
            <v>40</v>
          </cell>
          <cell r="J291">
            <v>38</v>
          </cell>
          <cell r="K291">
            <v>41</v>
          </cell>
        </row>
        <row r="326">
          <cell r="I326">
            <v>3</v>
          </cell>
          <cell r="J326">
            <v>5</v>
          </cell>
          <cell r="K326">
            <v>3</v>
          </cell>
        </row>
      </sheetData>
      <sheetData sheetId="19">
        <row r="9">
          <cell r="I9">
            <v>0</v>
          </cell>
          <cell r="J9">
            <v>0</v>
          </cell>
          <cell r="K9">
            <v>0</v>
          </cell>
        </row>
        <row r="14">
          <cell r="I14">
            <v>0</v>
          </cell>
          <cell r="J14">
            <v>0</v>
          </cell>
          <cell r="K14">
            <v>0</v>
          </cell>
        </row>
        <row r="24">
          <cell r="I24">
            <v>0</v>
          </cell>
          <cell r="J24">
            <v>1</v>
          </cell>
          <cell r="K24">
            <v>0</v>
          </cell>
        </row>
        <row r="31">
          <cell r="I31">
            <v>0</v>
          </cell>
          <cell r="J31">
            <v>0</v>
          </cell>
          <cell r="K31">
            <v>1</v>
          </cell>
        </row>
        <row r="42">
          <cell r="I42">
            <v>3</v>
          </cell>
          <cell r="J42">
            <v>0</v>
          </cell>
          <cell r="K42">
            <v>3</v>
          </cell>
        </row>
        <row r="49">
          <cell r="I49">
            <v>0</v>
          </cell>
          <cell r="J49">
            <v>0</v>
          </cell>
          <cell r="K49">
            <v>0</v>
          </cell>
        </row>
        <row r="57">
          <cell r="I57">
            <v>0</v>
          </cell>
          <cell r="J57">
            <v>0</v>
          </cell>
          <cell r="K57">
            <v>0</v>
          </cell>
        </row>
        <row r="64">
          <cell r="I64">
            <v>0</v>
          </cell>
          <cell r="J64">
            <v>0</v>
          </cell>
          <cell r="K64">
            <v>0</v>
          </cell>
        </row>
        <row r="78">
          <cell r="I78">
            <v>5</v>
          </cell>
          <cell r="J78">
            <v>2</v>
          </cell>
          <cell r="K78">
            <v>2</v>
          </cell>
        </row>
        <row r="85">
          <cell r="I85">
            <v>0</v>
          </cell>
          <cell r="J85">
            <v>0</v>
          </cell>
          <cell r="K85">
            <v>0</v>
          </cell>
        </row>
        <row r="91">
          <cell r="I91">
            <v>0</v>
          </cell>
          <cell r="J91">
            <v>0</v>
          </cell>
          <cell r="K91">
            <v>0</v>
          </cell>
        </row>
        <row r="98">
          <cell r="I98">
            <v>0</v>
          </cell>
          <cell r="J98">
            <v>0</v>
          </cell>
          <cell r="K98">
            <v>0</v>
          </cell>
        </row>
        <row r="103">
          <cell r="I103">
            <v>0</v>
          </cell>
          <cell r="J103">
            <v>0</v>
          </cell>
          <cell r="K103">
            <v>0</v>
          </cell>
        </row>
        <row r="110">
          <cell r="I110">
            <v>0</v>
          </cell>
          <cell r="J110">
            <v>0</v>
          </cell>
          <cell r="K110">
            <v>0</v>
          </cell>
        </row>
        <row r="118">
          <cell r="I118">
            <v>0</v>
          </cell>
          <cell r="J118">
            <v>0</v>
          </cell>
          <cell r="K118">
            <v>0</v>
          </cell>
        </row>
        <row r="265">
          <cell r="I265">
            <v>32</v>
          </cell>
          <cell r="J265">
            <v>17</v>
          </cell>
          <cell r="K265">
            <v>36</v>
          </cell>
        </row>
        <row r="272">
          <cell r="I272">
            <v>1</v>
          </cell>
          <cell r="J272">
            <v>1</v>
          </cell>
          <cell r="K272">
            <v>2</v>
          </cell>
        </row>
      </sheetData>
      <sheetData sheetId="20">
        <row r="9">
          <cell r="I9">
            <v>0</v>
          </cell>
          <cell r="J9">
            <v>0</v>
          </cell>
          <cell r="K9">
            <v>0</v>
          </cell>
        </row>
        <row r="16">
          <cell r="I16">
            <v>0</v>
          </cell>
          <cell r="J16">
            <v>0</v>
          </cell>
          <cell r="K16">
            <v>0</v>
          </cell>
        </row>
        <row r="22">
          <cell r="I22">
            <v>0</v>
          </cell>
          <cell r="J22">
            <v>0</v>
          </cell>
          <cell r="K22">
            <v>1</v>
          </cell>
        </row>
        <row r="29">
          <cell r="I29">
            <v>0</v>
          </cell>
          <cell r="J29">
            <v>0</v>
          </cell>
          <cell r="K29">
            <v>0</v>
          </cell>
        </row>
        <row r="36">
          <cell r="I36">
            <v>0</v>
          </cell>
          <cell r="J36">
            <v>0</v>
          </cell>
          <cell r="K36">
            <v>1</v>
          </cell>
        </row>
        <row r="43">
          <cell r="I43">
            <v>0</v>
          </cell>
          <cell r="J43">
            <v>0</v>
          </cell>
          <cell r="K43">
            <v>0</v>
          </cell>
        </row>
        <row r="51">
          <cell r="I51">
            <v>0</v>
          </cell>
          <cell r="J51">
            <v>0</v>
          </cell>
          <cell r="K51">
            <v>0</v>
          </cell>
        </row>
        <row r="58">
          <cell r="I58">
            <v>0</v>
          </cell>
          <cell r="J58">
            <v>0</v>
          </cell>
          <cell r="K58">
            <v>0</v>
          </cell>
        </row>
        <row r="65">
          <cell r="I65">
            <v>0</v>
          </cell>
          <cell r="J65">
            <v>0</v>
          </cell>
          <cell r="K65">
            <v>0</v>
          </cell>
        </row>
        <row r="72">
          <cell r="I72">
            <v>0</v>
          </cell>
          <cell r="J72">
            <v>0</v>
          </cell>
          <cell r="K72">
            <v>0</v>
          </cell>
        </row>
        <row r="78">
          <cell r="I78">
            <v>0</v>
          </cell>
          <cell r="J78">
            <v>0</v>
          </cell>
          <cell r="K78">
            <v>0</v>
          </cell>
        </row>
        <row r="85">
          <cell r="I85">
            <v>0</v>
          </cell>
          <cell r="J85">
            <v>0</v>
          </cell>
          <cell r="K85">
            <v>0</v>
          </cell>
        </row>
        <row r="90">
          <cell r="I90">
            <v>0</v>
          </cell>
          <cell r="J90">
            <v>0</v>
          </cell>
          <cell r="K90">
            <v>0</v>
          </cell>
        </row>
        <row r="97">
          <cell r="I97">
            <v>0</v>
          </cell>
          <cell r="J97">
            <v>0</v>
          </cell>
          <cell r="K97">
            <v>0</v>
          </cell>
        </row>
        <row r="105">
          <cell r="I105">
            <v>0</v>
          </cell>
          <cell r="J105">
            <v>0</v>
          </cell>
          <cell r="K105">
            <v>0</v>
          </cell>
        </row>
        <row r="111">
          <cell r="I111">
            <v>2</v>
          </cell>
          <cell r="J111">
            <v>0</v>
          </cell>
          <cell r="K111">
            <v>0</v>
          </cell>
        </row>
        <row r="118">
          <cell r="I118">
            <v>0</v>
          </cell>
          <cell r="J118">
            <v>0</v>
          </cell>
          <cell r="K118">
            <v>0</v>
          </cell>
        </row>
      </sheetData>
      <sheetData sheetId="21">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102">
          <cell r="I102">
            <v>0</v>
          </cell>
          <cell r="J102">
            <v>0</v>
          </cell>
          <cell r="K102">
            <v>0</v>
          </cell>
        </row>
        <row r="109">
          <cell r="I109">
            <v>0</v>
          </cell>
          <cell r="J109">
            <v>0</v>
          </cell>
          <cell r="K109">
            <v>0</v>
          </cell>
        </row>
        <row r="117">
          <cell r="I117">
            <v>0</v>
          </cell>
          <cell r="J117">
            <v>0</v>
          </cell>
          <cell r="K117">
            <v>0</v>
          </cell>
        </row>
        <row r="135">
          <cell r="I135">
            <v>0</v>
          </cell>
          <cell r="J135">
            <v>0</v>
          </cell>
          <cell r="K135">
            <v>0</v>
          </cell>
        </row>
        <row r="142">
          <cell r="I142">
            <v>0</v>
          </cell>
          <cell r="J142">
            <v>0</v>
          </cell>
          <cell r="K142">
            <v>0</v>
          </cell>
        </row>
      </sheetData>
      <sheetData sheetId="22">
        <row r="9">
          <cell r="I9">
            <v>0</v>
          </cell>
          <cell r="J9">
            <v>0</v>
          </cell>
          <cell r="K9">
            <v>0</v>
          </cell>
        </row>
        <row r="16">
          <cell r="I16">
            <v>0</v>
          </cell>
          <cell r="J16">
            <v>0</v>
          </cell>
          <cell r="K16">
            <v>0</v>
          </cell>
        </row>
        <row r="33">
          <cell r="I33">
            <v>7</v>
          </cell>
          <cell r="J33">
            <v>2</v>
          </cell>
          <cell r="K33">
            <v>3</v>
          </cell>
        </row>
        <row r="40">
          <cell r="I40">
            <v>0</v>
          </cell>
          <cell r="J40">
            <v>0</v>
          </cell>
          <cell r="K40">
            <v>0</v>
          </cell>
        </row>
        <row r="49">
          <cell r="I49">
            <v>0</v>
          </cell>
          <cell r="J49">
            <v>0</v>
          </cell>
          <cell r="K49">
            <v>0</v>
          </cell>
        </row>
        <row r="56">
          <cell r="I56">
            <v>0</v>
          </cell>
          <cell r="J56">
            <v>0</v>
          </cell>
          <cell r="K56">
            <v>0</v>
          </cell>
        </row>
        <row r="64">
          <cell r="I64">
            <v>0</v>
          </cell>
          <cell r="J64">
            <v>0</v>
          </cell>
          <cell r="K64">
            <v>0</v>
          </cell>
        </row>
        <row r="71">
          <cell r="I71">
            <v>0</v>
          </cell>
          <cell r="J71">
            <v>0</v>
          </cell>
          <cell r="K71">
            <v>0</v>
          </cell>
        </row>
        <row r="78">
          <cell r="I78">
            <v>0</v>
          </cell>
          <cell r="J78">
            <v>0</v>
          </cell>
          <cell r="K78">
            <v>0</v>
          </cell>
        </row>
        <row r="85">
          <cell r="I85">
            <v>0</v>
          </cell>
          <cell r="J85">
            <v>0</v>
          </cell>
          <cell r="K85">
            <v>0</v>
          </cell>
        </row>
        <row r="103">
          <cell r="I103">
            <v>0</v>
          </cell>
          <cell r="J103">
            <v>0</v>
          </cell>
          <cell r="K103">
            <v>0</v>
          </cell>
        </row>
        <row r="110">
          <cell r="I110">
            <v>0</v>
          </cell>
          <cell r="J110">
            <v>0</v>
          </cell>
          <cell r="K110">
            <v>0</v>
          </cell>
        </row>
        <row r="118">
          <cell r="I118">
            <v>0</v>
          </cell>
          <cell r="J118">
            <v>0</v>
          </cell>
          <cell r="K118">
            <v>0</v>
          </cell>
        </row>
        <row r="170">
          <cell r="I170">
            <v>10</v>
          </cell>
          <cell r="J170">
            <v>17</v>
          </cell>
          <cell r="K170">
            <v>14</v>
          </cell>
        </row>
        <row r="177">
          <cell r="I177">
            <v>0</v>
          </cell>
          <cell r="J177">
            <v>0</v>
          </cell>
          <cell r="K177">
            <v>0</v>
          </cell>
        </row>
      </sheetData>
      <sheetData sheetId="23">
        <row r="9">
          <cell r="I9">
            <v>0</v>
          </cell>
          <cell r="J9">
            <v>0</v>
          </cell>
          <cell r="K9">
            <v>0</v>
          </cell>
        </row>
        <row r="16">
          <cell r="I16">
            <v>0</v>
          </cell>
          <cell r="J16">
            <v>0</v>
          </cell>
          <cell r="K16">
            <v>0</v>
          </cell>
        </row>
        <row r="36">
          <cell r="I36">
            <v>9</v>
          </cell>
          <cell r="J36">
            <v>3</v>
          </cell>
          <cell r="K36">
            <v>4</v>
          </cell>
        </row>
        <row r="45">
          <cell r="I45">
            <v>0</v>
          </cell>
          <cell r="J45">
            <v>0</v>
          </cell>
          <cell r="K45">
            <v>0</v>
          </cell>
        </row>
        <row r="52">
          <cell r="I52">
            <v>0</v>
          </cell>
          <cell r="J52">
            <v>0</v>
          </cell>
          <cell r="K52">
            <v>0</v>
          </cell>
        </row>
        <row r="60">
          <cell r="I60">
            <v>0</v>
          </cell>
          <cell r="J60">
            <v>0</v>
          </cell>
          <cell r="K60">
            <v>0</v>
          </cell>
        </row>
        <row r="67">
          <cell r="I67">
            <v>0</v>
          </cell>
          <cell r="J67">
            <v>0</v>
          </cell>
          <cell r="K67">
            <v>0</v>
          </cell>
        </row>
        <row r="75">
          <cell r="I75">
            <v>0</v>
          </cell>
          <cell r="J75">
            <v>0</v>
          </cell>
          <cell r="K75">
            <v>0</v>
          </cell>
        </row>
        <row r="82">
          <cell r="I82">
            <v>0</v>
          </cell>
          <cell r="J82">
            <v>0</v>
          </cell>
          <cell r="K82">
            <v>0</v>
          </cell>
        </row>
        <row r="89">
          <cell r="I89">
            <v>0</v>
          </cell>
          <cell r="J89">
            <v>0</v>
          </cell>
          <cell r="K89">
            <v>0</v>
          </cell>
        </row>
        <row r="96">
          <cell r="I96">
            <v>0</v>
          </cell>
          <cell r="J96">
            <v>0</v>
          </cell>
          <cell r="K96">
            <v>0</v>
          </cell>
        </row>
        <row r="114">
          <cell r="I114">
            <v>0</v>
          </cell>
          <cell r="J114">
            <v>0</v>
          </cell>
          <cell r="K114">
            <v>0</v>
          </cell>
        </row>
        <row r="119">
          <cell r="I119">
            <v>0</v>
          </cell>
          <cell r="J119">
            <v>0</v>
          </cell>
          <cell r="K119">
            <v>0</v>
          </cell>
        </row>
        <row r="127">
          <cell r="I127">
            <v>0</v>
          </cell>
          <cell r="J127">
            <v>0</v>
          </cell>
          <cell r="K127">
            <v>0</v>
          </cell>
        </row>
        <row r="136">
          <cell r="I136">
            <v>0</v>
          </cell>
          <cell r="J136">
            <v>0</v>
          </cell>
          <cell r="K136">
            <v>0</v>
          </cell>
        </row>
        <row r="143">
          <cell r="I143">
            <v>0</v>
          </cell>
          <cell r="J143">
            <v>0</v>
          </cell>
          <cell r="K143">
            <v>0</v>
          </cell>
        </row>
      </sheetData>
      <sheetData sheetId="24">
        <row r="9">
          <cell r="I9">
            <v>0</v>
          </cell>
          <cell r="J9">
            <v>0</v>
          </cell>
          <cell r="K9">
            <v>0</v>
          </cell>
        </row>
        <row r="16">
          <cell r="I16">
            <v>0</v>
          </cell>
          <cell r="J16">
            <v>0</v>
          </cell>
          <cell r="K16">
            <v>0</v>
          </cell>
        </row>
        <row r="24">
          <cell r="I24">
            <v>0</v>
          </cell>
          <cell r="J24">
            <v>0</v>
          </cell>
          <cell r="K24">
            <v>0</v>
          </cell>
        </row>
        <row r="31">
          <cell r="I31">
            <v>0</v>
          </cell>
          <cell r="J31">
            <v>0</v>
          </cell>
          <cell r="K31">
            <v>0</v>
          </cell>
        </row>
        <row r="40">
          <cell r="I40">
            <v>0</v>
          </cell>
          <cell r="J40">
            <v>0</v>
          </cell>
          <cell r="K40">
            <v>0</v>
          </cell>
        </row>
        <row r="47">
          <cell r="I47">
            <v>0</v>
          </cell>
          <cell r="J47">
            <v>0</v>
          </cell>
          <cell r="K47">
            <v>0</v>
          </cell>
        </row>
        <row r="55">
          <cell r="I55">
            <v>0</v>
          </cell>
          <cell r="J55">
            <v>0</v>
          </cell>
          <cell r="K55">
            <v>0</v>
          </cell>
        </row>
        <row r="62">
          <cell r="I62">
            <v>0</v>
          </cell>
          <cell r="J62">
            <v>0</v>
          </cell>
          <cell r="K62">
            <v>0</v>
          </cell>
        </row>
        <row r="69">
          <cell r="I69">
            <v>0</v>
          </cell>
          <cell r="J69">
            <v>0</v>
          </cell>
          <cell r="K69">
            <v>0</v>
          </cell>
        </row>
        <row r="76">
          <cell r="I76">
            <v>0</v>
          </cell>
          <cell r="J76">
            <v>0</v>
          </cell>
          <cell r="K76">
            <v>0</v>
          </cell>
        </row>
        <row r="94">
          <cell r="I94">
            <v>0</v>
          </cell>
          <cell r="J94">
            <v>0</v>
          </cell>
          <cell r="K94">
            <v>0</v>
          </cell>
        </row>
        <row r="101">
          <cell r="I101">
            <v>0</v>
          </cell>
          <cell r="J101">
            <v>0</v>
          </cell>
          <cell r="K101">
            <v>0</v>
          </cell>
        </row>
        <row r="109">
          <cell r="I109">
            <v>0</v>
          </cell>
          <cell r="J109">
            <v>0</v>
          </cell>
          <cell r="K109">
            <v>0</v>
          </cell>
        </row>
        <row r="119">
          <cell r="I119">
            <v>2</v>
          </cell>
          <cell r="J119">
            <v>1</v>
          </cell>
          <cell r="K119">
            <v>2</v>
          </cell>
        </row>
        <row r="126">
          <cell r="I126">
            <v>0</v>
          </cell>
          <cell r="J126">
            <v>0</v>
          </cell>
          <cell r="K126">
            <v>0</v>
          </cell>
        </row>
      </sheetData>
      <sheetData sheetId="25">
        <row r="9">
          <cell r="I9">
            <v>0</v>
          </cell>
          <cell r="J9">
            <v>0</v>
          </cell>
          <cell r="K9">
            <v>0</v>
          </cell>
        </row>
        <row r="15">
          <cell r="I15">
            <v>0</v>
          </cell>
          <cell r="J15">
            <v>0</v>
          </cell>
          <cell r="K15">
            <v>0</v>
          </cell>
        </row>
        <row r="30">
          <cell r="I30">
            <v>1</v>
          </cell>
          <cell r="J30">
            <v>5</v>
          </cell>
          <cell r="K30">
            <v>3</v>
          </cell>
        </row>
        <row r="37">
          <cell r="I37">
            <v>0</v>
          </cell>
          <cell r="J37">
            <v>0</v>
          </cell>
          <cell r="K37">
            <v>0</v>
          </cell>
        </row>
        <row r="92">
          <cell r="I92">
            <v>27</v>
          </cell>
          <cell r="J92">
            <v>11</v>
          </cell>
          <cell r="K92">
            <v>12</v>
          </cell>
        </row>
        <row r="99">
          <cell r="I99">
            <v>0</v>
          </cell>
          <cell r="J99">
            <v>0</v>
          </cell>
          <cell r="K99">
            <v>0</v>
          </cell>
        </row>
        <row r="107">
          <cell r="I107">
            <v>0</v>
          </cell>
          <cell r="J107">
            <v>0</v>
          </cell>
          <cell r="K107">
            <v>0</v>
          </cell>
        </row>
        <row r="114">
          <cell r="I114">
            <v>0</v>
          </cell>
          <cell r="J114">
            <v>0</v>
          </cell>
          <cell r="K114">
            <v>0</v>
          </cell>
        </row>
        <row r="121">
          <cell r="I121">
            <v>0</v>
          </cell>
          <cell r="J121">
            <v>0</v>
          </cell>
          <cell r="K121">
            <v>0</v>
          </cell>
        </row>
        <row r="128">
          <cell r="I128">
            <v>0</v>
          </cell>
          <cell r="J128">
            <v>0</v>
          </cell>
          <cell r="K128">
            <v>0</v>
          </cell>
        </row>
        <row r="134">
          <cell r="I134">
            <v>0</v>
          </cell>
          <cell r="J134">
            <v>0</v>
          </cell>
          <cell r="K134">
            <v>0</v>
          </cell>
        </row>
        <row r="141">
          <cell r="I141">
            <v>0</v>
          </cell>
          <cell r="J141">
            <v>0</v>
          </cell>
          <cell r="K141">
            <v>0</v>
          </cell>
        </row>
        <row r="146">
          <cell r="I146">
            <v>0</v>
          </cell>
          <cell r="J146">
            <v>0</v>
          </cell>
          <cell r="K146">
            <v>0</v>
          </cell>
        </row>
        <row r="153">
          <cell r="I153">
            <v>0</v>
          </cell>
          <cell r="J153">
            <v>0</v>
          </cell>
          <cell r="K153">
            <v>0</v>
          </cell>
        </row>
        <row r="161">
          <cell r="I161">
            <v>0</v>
          </cell>
          <cell r="J161">
            <v>0</v>
          </cell>
          <cell r="K161">
            <v>0</v>
          </cell>
        </row>
        <row r="177">
          <cell r="I177">
            <v>2</v>
          </cell>
          <cell r="J177">
            <v>7</v>
          </cell>
          <cell r="K177">
            <v>1</v>
          </cell>
        </row>
        <row r="184">
          <cell r="I184">
            <v>0</v>
          </cell>
          <cell r="J184">
            <v>0</v>
          </cell>
          <cell r="K184">
            <v>0</v>
          </cell>
        </row>
      </sheetData>
      <sheetData sheetId="26">
        <row r="9">
          <cell r="I9">
            <v>0</v>
          </cell>
          <cell r="J9">
            <v>0</v>
          </cell>
          <cell r="K9">
            <v>0</v>
          </cell>
        </row>
        <row r="16">
          <cell r="I16">
            <v>0</v>
          </cell>
          <cell r="J16">
            <v>0</v>
          </cell>
          <cell r="K16">
            <v>0</v>
          </cell>
        </row>
        <row r="28">
          <cell r="I28">
            <v>0</v>
          </cell>
          <cell r="J28">
            <v>0</v>
          </cell>
          <cell r="K28">
            <v>0</v>
          </cell>
        </row>
        <row r="35">
          <cell r="I35">
            <v>0</v>
          </cell>
          <cell r="J35">
            <v>0</v>
          </cell>
          <cell r="K35">
            <v>0</v>
          </cell>
        </row>
        <row r="55">
          <cell r="I55">
            <v>0</v>
          </cell>
          <cell r="J55">
            <v>1</v>
          </cell>
          <cell r="K55">
            <v>1</v>
          </cell>
        </row>
        <row r="62">
          <cell r="I62">
            <v>0</v>
          </cell>
          <cell r="J62">
            <v>0</v>
          </cell>
          <cell r="K62">
            <v>0</v>
          </cell>
        </row>
        <row r="70">
          <cell r="I70">
            <v>0</v>
          </cell>
          <cell r="J70">
            <v>0</v>
          </cell>
          <cell r="K70">
            <v>0</v>
          </cell>
        </row>
        <row r="77">
          <cell r="I77">
            <v>0</v>
          </cell>
          <cell r="J77">
            <v>0</v>
          </cell>
          <cell r="K77">
            <v>0</v>
          </cell>
        </row>
        <row r="84">
          <cell r="I84">
            <v>0</v>
          </cell>
          <cell r="J84">
            <v>0</v>
          </cell>
          <cell r="K84">
            <v>0</v>
          </cell>
        </row>
        <row r="91">
          <cell r="I91">
            <v>0</v>
          </cell>
          <cell r="J91">
            <v>0</v>
          </cell>
          <cell r="K91">
            <v>0</v>
          </cell>
        </row>
        <row r="97">
          <cell r="I97">
            <v>0</v>
          </cell>
          <cell r="J97">
            <v>0</v>
          </cell>
          <cell r="K97">
            <v>0</v>
          </cell>
        </row>
        <row r="104">
          <cell r="I104">
            <v>0</v>
          </cell>
          <cell r="J104">
            <v>0</v>
          </cell>
          <cell r="K104">
            <v>0</v>
          </cell>
        </row>
        <row r="116">
          <cell r="I116">
            <v>0</v>
          </cell>
          <cell r="J116">
            <v>0</v>
          </cell>
          <cell r="K116">
            <v>0</v>
          </cell>
        </row>
        <row r="124">
          <cell r="I124">
            <v>0</v>
          </cell>
          <cell r="J124">
            <v>0</v>
          </cell>
          <cell r="K124">
            <v>0</v>
          </cell>
        </row>
        <row r="184">
          <cell r="I184">
            <v>15</v>
          </cell>
          <cell r="J184">
            <v>11</v>
          </cell>
          <cell r="K184">
            <v>13</v>
          </cell>
        </row>
        <row r="204">
          <cell r="I204">
            <v>3</v>
          </cell>
          <cell r="J204">
            <v>3</v>
          </cell>
          <cell r="K204">
            <v>2</v>
          </cell>
        </row>
      </sheetData>
      <sheetData sheetId="27">
        <row r="16">
          <cell r="I16">
            <v>0</v>
          </cell>
          <cell r="J16">
            <v>0</v>
          </cell>
          <cell r="K16">
            <v>0</v>
          </cell>
        </row>
        <row r="23">
          <cell r="I23">
            <v>0</v>
          </cell>
          <cell r="J23">
            <v>0</v>
          </cell>
          <cell r="K23">
            <v>0</v>
          </cell>
        </row>
        <row r="29">
          <cell r="I29">
            <v>0</v>
          </cell>
          <cell r="J29">
            <v>1</v>
          </cell>
          <cell r="K29">
            <v>1</v>
          </cell>
        </row>
        <row r="37">
          <cell r="I37">
            <v>0</v>
          </cell>
          <cell r="J37">
            <v>0</v>
          </cell>
          <cell r="K37">
            <v>0</v>
          </cell>
        </row>
        <row r="42">
          <cell r="I42">
            <v>2</v>
          </cell>
          <cell r="J42">
            <v>0</v>
          </cell>
          <cell r="K42">
            <v>0</v>
          </cell>
        </row>
        <row r="50">
          <cell r="I50">
            <v>0</v>
          </cell>
          <cell r="J50">
            <v>0</v>
          </cell>
          <cell r="K50">
            <v>0</v>
          </cell>
        </row>
        <row r="57">
          <cell r="I57">
            <v>0</v>
          </cell>
          <cell r="J57">
            <v>0</v>
          </cell>
          <cell r="K57">
            <v>0</v>
          </cell>
        </row>
        <row r="64">
          <cell r="I64">
            <v>0</v>
          </cell>
          <cell r="J64">
            <v>0</v>
          </cell>
          <cell r="K64">
            <v>0</v>
          </cell>
        </row>
        <row r="71">
          <cell r="I71">
            <v>0</v>
          </cell>
          <cell r="J71">
            <v>0</v>
          </cell>
          <cell r="K71">
            <v>0</v>
          </cell>
        </row>
        <row r="77">
          <cell r="I77">
            <v>0</v>
          </cell>
          <cell r="J77">
            <v>0</v>
          </cell>
          <cell r="K77">
            <v>0</v>
          </cell>
        </row>
        <row r="98">
          <cell r="I98">
            <v>4</v>
          </cell>
          <cell r="J98">
            <v>10</v>
          </cell>
          <cell r="K98">
            <v>5</v>
          </cell>
        </row>
        <row r="103">
          <cell r="I103">
            <v>0</v>
          </cell>
          <cell r="J103">
            <v>0</v>
          </cell>
          <cell r="K103">
            <v>0</v>
          </cell>
        </row>
        <row r="110">
          <cell r="I110">
            <v>0</v>
          </cell>
          <cell r="J110">
            <v>0</v>
          </cell>
          <cell r="K110">
            <v>0</v>
          </cell>
        </row>
        <row r="118">
          <cell r="I118">
            <v>0</v>
          </cell>
          <cell r="J118">
            <v>0</v>
          </cell>
          <cell r="K118">
            <v>0</v>
          </cell>
        </row>
        <row r="128">
          <cell r="I128">
            <v>0</v>
          </cell>
          <cell r="J128">
            <v>0</v>
          </cell>
          <cell r="K128">
            <v>0</v>
          </cell>
        </row>
        <row r="146">
          <cell r="I146">
            <v>9</v>
          </cell>
          <cell r="J146">
            <v>4</v>
          </cell>
          <cell r="K146">
            <v>0</v>
          </cell>
        </row>
      </sheetData>
      <sheetData sheetId="28">
        <row r="15">
          <cell r="I15">
            <v>0</v>
          </cell>
          <cell r="J15">
            <v>0</v>
          </cell>
          <cell r="K15">
            <v>0</v>
          </cell>
        </row>
        <row r="22">
          <cell r="I22">
            <v>0</v>
          </cell>
          <cell r="J22">
            <v>0</v>
          </cell>
          <cell r="K22">
            <v>0</v>
          </cell>
        </row>
        <row r="63">
          <cell r="I63">
            <v>5</v>
          </cell>
          <cell r="J63">
            <v>8</v>
          </cell>
          <cell r="K63">
            <v>18</v>
          </cell>
        </row>
        <row r="70">
          <cell r="I70">
            <v>0</v>
          </cell>
          <cell r="J70">
            <v>0</v>
          </cell>
          <cell r="K70">
            <v>0</v>
          </cell>
        </row>
        <row r="169">
          <cell r="I169">
            <v>9</v>
          </cell>
          <cell r="J169">
            <v>14</v>
          </cell>
          <cell r="K169">
            <v>36</v>
          </cell>
        </row>
        <row r="176">
          <cell r="I176">
            <v>0</v>
          </cell>
          <cell r="J176">
            <v>0</v>
          </cell>
          <cell r="K176">
            <v>0</v>
          </cell>
        </row>
        <row r="301">
          <cell r="I301">
            <v>34</v>
          </cell>
          <cell r="J301">
            <v>33</v>
          </cell>
          <cell r="K301">
            <v>51</v>
          </cell>
        </row>
        <row r="308">
          <cell r="I308">
            <v>0</v>
          </cell>
          <cell r="J308">
            <v>0</v>
          </cell>
          <cell r="K308">
            <v>0</v>
          </cell>
        </row>
        <row r="320">
          <cell r="I320">
            <v>0</v>
          </cell>
          <cell r="J320">
            <v>2</v>
          </cell>
          <cell r="K320">
            <v>5</v>
          </cell>
        </row>
        <row r="327">
          <cell r="I327">
            <v>0</v>
          </cell>
          <cell r="J327">
            <v>0</v>
          </cell>
          <cell r="K327">
            <v>0</v>
          </cell>
        </row>
        <row r="333">
          <cell r="I333">
            <v>0</v>
          </cell>
          <cell r="J333">
            <v>0</v>
          </cell>
          <cell r="K333">
            <v>0</v>
          </cell>
        </row>
        <row r="340">
          <cell r="I340">
            <v>0</v>
          </cell>
          <cell r="J340">
            <v>0</v>
          </cell>
          <cell r="K340">
            <v>0</v>
          </cell>
        </row>
        <row r="345">
          <cell r="I345">
            <v>0</v>
          </cell>
          <cell r="J345">
            <v>0</v>
          </cell>
          <cell r="K345">
            <v>0</v>
          </cell>
        </row>
        <row r="352">
          <cell r="I352">
            <v>0</v>
          </cell>
          <cell r="J352">
            <v>0</v>
          </cell>
          <cell r="K352">
            <v>0</v>
          </cell>
        </row>
        <row r="360">
          <cell r="I360">
            <v>0</v>
          </cell>
          <cell r="J360">
            <v>0</v>
          </cell>
          <cell r="K360">
            <v>0</v>
          </cell>
        </row>
        <row r="537">
          <cell r="I537">
            <v>46</v>
          </cell>
          <cell r="J537">
            <v>36</v>
          </cell>
          <cell r="K537">
            <v>84</v>
          </cell>
        </row>
        <row r="544">
          <cell r="I544">
            <v>0</v>
          </cell>
          <cell r="J544">
            <v>0</v>
          </cell>
          <cell r="K544">
            <v>0</v>
          </cell>
        </row>
      </sheetData>
      <sheetData sheetId="29"/>
      <sheetData sheetId="30">
        <row r="9">
          <cell r="I9">
            <v>0</v>
          </cell>
          <cell r="J9">
            <v>0</v>
          </cell>
          <cell r="K9">
            <v>0</v>
          </cell>
        </row>
        <row r="15">
          <cell r="I15">
            <v>0</v>
          </cell>
          <cell r="J15">
            <v>0</v>
          </cell>
          <cell r="K15">
            <v>0</v>
          </cell>
        </row>
        <row r="31">
          <cell r="I31">
            <v>4</v>
          </cell>
          <cell r="J31">
            <v>5</v>
          </cell>
          <cell r="K31">
            <v>4</v>
          </cell>
        </row>
        <row r="70">
          <cell r="I70">
            <v>14</v>
          </cell>
          <cell r="J70">
            <v>3</v>
          </cell>
          <cell r="K70">
            <v>19</v>
          </cell>
        </row>
        <row r="205">
          <cell r="I205">
            <v>50</v>
          </cell>
          <cell r="J205">
            <v>48</v>
          </cell>
          <cell r="K205">
            <v>33</v>
          </cell>
        </row>
        <row r="212">
          <cell r="I212">
            <v>0</v>
          </cell>
          <cell r="J212">
            <v>0</v>
          </cell>
          <cell r="K212">
            <v>0</v>
          </cell>
        </row>
        <row r="258">
          <cell r="I258">
            <v>21</v>
          </cell>
          <cell r="J258">
            <v>13</v>
          </cell>
          <cell r="K258">
            <v>7</v>
          </cell>
        </row>
        <row r="265">
          <cell r="I265">
            <v>0</v>
          </cell>
          <cell r="J265">
            <v>0</v>
          </cell>
          <cell r="K265">
            <v>0</v>
          </cell>
        </row>
        <row r="292">
          <cell r="I292">
            <v>13</v>
          </cell>
          <cell r="J292">
            <v>5</v>
          </cell>
          <cell r="K292">
            <v>3</v>
          </cell>
        </row>
        <row r="299">
          <cell r="I299">
            <v>0</v>
          </cell>
          <cell r="J299">
            <v>0</v>
          </cell>
          <cell r="K299">
            <v>2</v>
          </cell>
        </row>
        <row r="305">
          <cell r="I305">
            <v>0</v>
          </cell>
          <cell r="J305">
            <v>0</v>
          </cell>
          <cell r="K305">
            <v>0</v>
          </cell>
        </row>
        <row r="310">
          <cell r="I310">
            <v>0</v>
          </cell>
          <cell r="J310">
            <v>0</v>
          </cell>
          <cell r="K310">
            <v>0</v>
          </cell>
        </row>
        <row r="315">
          <cell r="I315">
            <v>0</v>
          </cell>
          <cell r="J315">
            <v>0</v>
          </cell>
          <cell r="K315">
            <v>0</v>
          </cell>
        </row>
        <row r="319">
          <cell r="I319">
            <v>0</v>
          </cell>
          <cell r="J319">
            <v>0</v>
          </cell>
          <cell r="K319">
            <v>0</v>
          </cell>
        </row>
        <row r="325">
          <cell r="I325">
            <v>0</v>
          </cell>
          <cell r="J325">
            <v>0</v>
          </cell>
          <cell r="K325">
            <v>0</v>
          </cell>
        </row>
        <row r="345">
          <cell r="I345">
            <v>9</v>
          </cell>
          <cell r="J345">
            <v>3</v>
          </cell>
          <cell r="K345">
            <v>5</v>
          </cell>
        </row>
        <row r="397">
          <cell r="I397">
            <v>36</v>
          </cell>
          <cell r="J397">
            <v>8</v>
          </cell>
          <cell r="K397">
            <v>5</v>
          </cell>
        </row>
      </sheetData>
      <sheetData sheetId="31">
        <row r="9">
          <cell r="I9">
            <v>0</v>
          </cell>
          <cell r="J9">
            <v>0</v>
          </cell>
          <cell r="K9">
            <v>0</v>
          </cell>
        </row>
        <row r="16">
          <cell r="I16">
            <v>0</v>
          </cell>
          <cell r="J16">
            <v>0</v>
          </cell>
          <cell r="K16">
            <v>0</v>
          </cell>
        </row>
        <row r="28">
          <cell r="I28">
            <v>0</v>
          </cell>
          <cell r="J28">
            <v>4</v>
          </cell>
          <cell r="K28">
            <v>1</v>
          </cell>
        </row>
        <row r="35">
          <cell r="I35">
            <v>0</v>
          </cell>
          <cell r="J35">
            <v>0</v>
          </cell>
          <cell r="K35">
            <v>0</v>
          </cell>
        </row>
        <row r="44">
          <cell r="I44">
            <v>0</v>
          </cell>
          <cell r="J44">
            <v>0</v>
          </cell>
          <cell r="K44">
            <v>0</v>
          </cell>
        </row>
        <row r="51">
          <cell r="I51">
            <v>0</v>
          </cell>
          <cell r="J51">
            <v>0</v>
          </cell>
          <cell r="K51">
            <v>0</v>
          </cell>
        </row>
        <row r="59">
          <cell r="I59">
            <v>0</v>
          </cell>
          <cell r="J59">
            <v>0</v>
          </cell>
          <cell r="K59">
            <v>0</v>
          </cell>
        </row>
        <row r="66">
          <cell r="I66">
            <v>0</v>
          </cell>
          <cell r="J66">
            <v>0</v>
          </cell>
          <cell r="K66">
            <v>0</v>
          </cell>
        </row>
        <row r="73">
          <cell r="I73">
            <v>0</v>
          </cell>
          <cell r="J73">
            <v>0</v>
          </cell>
          <cell r="K73">
            <v>0</v>
          </cell>
        </row>
        <row r="80">
          <cell r="J80">
            <v>0</v>
          </cell>
          <cell r="K80">
            <v>0</v>
          </cell>
        </row>
        <row r="86">
          <cell r="I86">
            <v>0</v>
          </cell>
          <cell r="J86">
            <v>0</v>
          </cell>
          <cell r="K86">
            <v>0</v>
          </cell>
        </row>
        <row r="93">
          <cell r="I93">
            <v>0</v>
          </cell>
          <cell r="J93">
            <v>0</v>
          </cell>
          <cell r="K93">
            <v>0</v>
          </cell>
        </row>
        <row r="98">
          <cell r="I98">
            <v>0</v>
          </cell>
          <cell r="J98">
            <v>0</v>
          </cell>
          <cell r="K98">
            <v>0</v>
          </cell>
        </row>
        <row r="105">
          <cell r="I105">
            <v>0</v>
          </cell>
          <cell r="J105">
            <v>0</v>
          </cell>
          <cell r="K105">
            <v>0</v>
          </cell>
        </row>
        <row r="113">
          <cell r="I113">
            <v>0</v>
          </cell>
          <cell r="J113">
            <v>0</v>
          </cell>
          <cell r="K113">
            <v>0</v>
          </cell>
        </row>
        <row r="131">
          <cell r="I131">
            <v>2</v>
          </cell>
          <cell r="J131">
            <v>2</v>
          </cell>
          <cell r="K131">
            <v>4</v>
          </cell>
        </row>
        <row r="138">
          <cell r="I138">
            <v>0</v>
          </cell>
          <cell r="J138">
            <v>0</v>
          </cell>
          <cell r="K138">
            <v>0</v>
          </cell>
        </row>
      </sheetData>
      <sheetData sheetId="32">
        <row r="9">
          <cell r="I9">
            <v>0</v>
          </cell>
          <cell r="J9">
            <v>0</v>
          </cell>
          <cell r="K9">
            <v>0</v>
          </cell>
        </row>
        <row r="16">
          <cell r="I16">
            <v>0</v>
          </cell>
          <cell r="J16">
            <v>0</v>
          </cell>
          <cell r="K16">
            <v>0</v>
          </cell>
        </row>
        <row r="23">
          <cell r="I23">
            <v>0</v>
          </cell>
          <cell r="J23">
            <v>0</v>
          </cell>
          <cell r="K23">
            <v>0</v>
          </cell>
        </row>
        <row r="30">
          <cell r="I30">
            <v>0</v>
          </cell>
          <cell r="J30">
            <v>0</v>
          </cell>
          <cell r="K30">
            <v>0</v>
          </cell>
        </row>
        <row r="38">
          <cell r="I38">
            <v>0</v>
          </cell>
          <cell r="J38">
            <v>0</v>
          </cell>
          <cell r="K38">
            <v>0</v>
          </cell>
        </row>
        <row r="45">
          <cell r="I45">
            <v>0</v>
          </cell>
          <cell r="J45">
            <v>0</v>
          </cell>
          <cell r="K45">
            <v>0</v>
          </cell>
        </row>
        <row r="53">
          <cell r="I53">
            <v>0</v>
          </cell>
          <cell r="J53">
            <v>0</v>
          </cell>
          <cell r="K53">
            <v>0</v>
          </cell>
        </row>
        <row r="60">
          <cell r="I60">
            <v>0</v>
          </cell>
          <cell r="J60">
            <v>0</v>
          </cell>
          <cell r="K60">
            <v>0</v>
          </cell>
        </row>
        <row r="63">
          <cell r="I63">
            <v>1</v>
          </cell>
          <cell r="J63">
            <v>0</v>
          </cell>
          <cell r="K63">
            <v>0</v>
          </cell>
        </row>
        <row r="70">
          <cell r="I70">
            <v>0</v>
          </cell>
          <cell r="J70">
            <v>0</v>
          </cell>
          <cell r="K70">
            <v>0</v>
          </cell>
        </row>
        <row r="76">
          <cell r="I76">
            <v>0</v>
          </cell>
          <cell r="J76">
            <v>0</v>
          </cell>
          <cell r="K76">
            <v>0</v>
          </cell>
        </row>
        <row r="88">
          <cell r="I88">
            <v>0</v>
          </cell>
          <cell r="J88">
            <v>0</v>
          </cell>
          <cell r="K88">
            <v>0</v>
          </cell>
        </row>
        <row r="95">
          <cell r="I95">
            <v>0</v>
          </cell>
          <cell r="J95">
            <v>0</v>
          </cell>
          <cell r="K95">
            <v>0</v>
          </cell>
        </row>
        <row r="103">
          <cell r="I103">
            <v>0</v>
          </cell>
          <cell r="J103">
            <v>0</v>
          </cell>
          <cell r="K103">
            <v>0</v>
          </cell>
        </row>
        <row r="120">
          <cell r="I120">
            <v>0</v>
          </cell>
          <cell r="J120">
            <v>0</v>
          </cell>
          <cell r="K120">
            <v>0</v>
          </cell>
        </row>
        <row r="127">
          <cell r="I127">
            <v>0</v>
          </cell>
          <cell r="J127">
            <v>0</v>
          </cell>
          <cell r="K127">
            <v>0</v>
          </cell>
        </row>
      </sheetData>
      <sheetData sheetId="33"/>
      <sheetData sheetId="34">
        <row r="9">
          <cell r="I9">
            <v>0</v>
          </cell>
          <cell r="J9">
            <v>0</v>
          </cell>
          <cell r="K9">
            <v>0</v>
          </cell>
        </row>
        <row r="16">
          <cell r="I16">
            <v>0</v>
          </cell>
          <cell r="J16">
            <v>0</v>
          </cell>
          <cell r="K16">
            <v>0</v>
          </cell>
        </row>
        <row r="23">
          <cell r="I23">
            <v>0</v>
          </cell>
          <cell r="J23">
            <v>0</v>
          </cell>
          <cell r="K23">
            <v>0</v>
          </cell>
        </row>
        <row r="30">
          <cell r="I30">
            <v>0</v>
          </cell>
          <cell r="J30">
            <v>0</v>
          </cell>
          <cell r="K30">
            <v>0</v>
          </cell>
        </row>
        <row r="35">
          <cell r="I35">
            <v>0</v>
          </cell>
          <cell r="J35">
            <v>0</v>
          </cell>
          <cell r="K35">
            <v>1</v>
          </cell>
        </row>
        <row r="42">
          <cell r="I42">
            <v>0</v>
          </cell>
          <cell r="J42">
            <v>0</v>
          </cell>
          <cell r="K42">
            <v>0</v>
          </cell>
        </row>
        <row r="50">
          <cell r="I50">
            <v>0</v>
          </cell>
          <cell r="J50">
            <v>0</v>
          </cell>
          <cell r="K50">
            <v>0</v>
          </cell>
        </row>
        <row r="57">
          <cell r="I57">
            <v>0</v>
          </cell>
          <cell r="J57">
            <v>0</v>
          </cell>
          <cell r="K57">
            <v>0</v>
          </cell>
        </row>
        <row r="64">
          <cell r="I64">
            <v>0</v>
          </cell>
          <cell r="J64">
            <v>0</v>
          </cell>
          <cell r="K64">
            <v>0</v>
          </cell>
        </row>
        <row r="71">
          <cell r="I71">
            <v>0</v>
          </cell>
          <cell r="J71">
            <v>0</v>
          </cell>
          <cell r="K71">
            <v>0</v>
          </cell>
        </row>
        <row r="77">
          <cell r="I77">
            <v>0</v>
          </cell>
          <cell r="J77">
            <v>0</v>
          </cell>
          <cell r="K77">
            <v>0</v>
          </cell>
        </row>
        <row r="84">
          <cell r="I84">
            <v>0</v>
          </cell>
          <cell r="J84">
            <v>0</v>
          </cell>
          <cell r="K84">
            <v>0</v>
          </cell>
        </row>
        <row r="89">
          <cell r="I89">
            <v>0</v>
          </cell>
          <cell r="J89">
            <v>0</v>
          </cell>
          <cell r="K89">
            <v>0</v>
          </cell>
        </row>
        <row r="96">
          <cell r="I96">
            <v>0</v>
          </cell>
          <cell r="J96">
            <v>0</v>
          </cell>
          <cell r="K96">
            <v>0</v>
          </cell>
        </row>
        <row r="104">
          <cell r="I104">
            <v>0</v>
          </cell>
          <cell r="J104">
            <v>0</v>
          </cell>
          <cell r="K104">
            <v>0</v>
          </cell>
        </row>
        <row r="110">
          <cell r="I110">
            <v>0</v>
          </cell>
          <cell r="J110">
            <v>2</v>
          </cell>
          <cell r="K110">
            <v>0</v>
          </cell>
        </row>
        <row r="117">
          <cell r="I117">
            <v>0</v>
          </cell>
          <cell r="J117">
            <v>0</v>
          </cell>
          <cell r="K117">
            <v>0</v>
          </cell>
        </row>
      </sheetData>
      <sheetData sheetId="35">
        <row r="16">
          <cell r="I16">
            <v>0</v>
          </cell>
          <cell r="J16">
            <v>0</v>
          </cell>
          <cell r="K16">
            <v>0</v>
          </cell>
        </row>
        <row r="22">
          <cell r="I22">
            <v>0</v>
          </cell>
          <cell r="J22">
            <v>0</v>
          </cell>
          <cell r="K22">
            <v>0</v>
          </cell>
        </row>
        <row r="26">
          <cell r="I26">
            <v>0</v>
          </cell>
          <cell r="J26">
            <v>0</v>
          </cell>
          <cell r="K26">
            <v>0</v>
          </cell>
        </row>
        <row r="33">
          <cell r="I33">
            <v>0</v>
          </cell>
          <cell r="J33">
            <v>0</v>
          </cell>
          <cell r="K33">
            <v>0</v>
          </cell>
        </row>
        <row r="40">
          <cell r="I40">
            <v>0</v>
          </cell>
          <cell r="J40">
            <v>0</v>
          </cell>
          <cell r="K40">
            <v>0</v>
          </cell>
        </row>
        <row r="49">
          <cell r="I49">
            <v>0</v>
          </cell>
          <cell r="J49">
            <v>0</v>
          </cell>
          <cell r="K49">
            <v>0</v>
          </cell>
        </row>
        <row r="56">
          <cell r="I56">
            <v>0</v>
          </cell>
          <cell r="J56">
            <v>0</v>
          </cell>
          <cell r="K56">
            <v>0</v>
          </cell>
        </row>
        <row r="63">
          <cell r="I63">
            <v>0</v>
          </cell>
          <cell r="J63">
            <v>0</v>
          </cell>
          <cell r="K63">
            <v>0</v>
          </cell>
        </row>
        <row r="70">
          <cell r="I70">
            <v>0</v>
          </cell>
          <cell r="J70">
            <v>0</v>
          </cell>
          <cell r="K70">
            <v>0</v>
          </cell>
        </row>
        <row r="76">
          <cell r="I76">
            <v>0</v>
          </cell>
          <cell r="J76">
            <v>0</v>
          </cell>
          <cell r="K76">
            <v>0</v>
          </cell>
        </row>
        <row r="83">
          <cell r="I83">
            <v>0</v>
          </cell>
          <cell r="J83">
            <v>0</v>
          </cell>
          <cell r="K83">
            <v>0</v>
          </cell>
        </row>
        <row r="88">
          <cell r="I88">
            <v>0</v>
          </cell>
          <cell r="J88">
            <v>0</v>
          </cell>
          <cell r="K88">
            <v>0</v>
          </cell>
        </row>
        <row r="95">
          <cell r="I95">
            <v>0</v>
          </cell>
          <cell r="J95">
            <v>0</v>
          </cell>
          <cell r="K95">
            <v>0</v>
          </cell>
        </row>
        <row r="118">
          <cell r="I118">
            <v>2</v>
          </cell>
          <cell r="J118">
            <v>3</v>
          </cell>
          <cell r="K118">
            <v>7</v>
          </cell>
        </row>
        <row r="127">
          <cell r="I127">
            <v>0</v>
          </cell>
          <cell r="J127">
            <v>0</v>
          </cell>
          <cell r="K127">
            <v>0</v>
          </cell>
        </row>
        <row r="134">
          <cell r="I134">
            <v>0</v>
          </cell>
          <cell r="J134">
            <v>0</v>
          </cell>
          <cell r="K134">
            <v>0</v>
          </cell>
        </row>
      </sheetData>
      <sheetData sheetId="36"/>
      <sheetData sheetId="37">
        <row r="7">
          <cell r="I7">
            <v>0</v>
          </cell>
          <cell r="J7">
            <v>0</v>
          </cell>
          <cell r="K7">
            <v>0</v>
          </cell>
        </row>
        <row r="13">
          <cell r="I13">
            <v>0</v>
          </cell>
          <cell r="J13">
            <v>0</v>
          </cell>
          <cell r="K13">
            <v>0</v>
          </cell>
        </row>
        <row r="23">
          <cell r="I23">
            <v>0</v>
          </cell>
          <cell r="J23">
            <v>3</v>
          </cell>
          <cell r="K23">
            <v>1</v>
          </cell>
        </row>
        <row r="35">
          <cell r="I35">
            <v>1</v>
          </cell>
          <cell r="J35">
            <v>2</v>
          </cell>
          <cell r="K35">
            <v>4</v>
          </cell>
        </row>
        <row r="51">
          <cell r="I51">
            <v>2</v>
          </cell>
          <cell r="J51">
            <v>4</v>
          </cell>
          <cell r="K51">
            <v>6</v>
          </cell>
        </row>
        <row r="64">
          <cell r="I64">
            <v>2</v>
          </cell>
          <cell r="J64">
            <v>2</v>
          </cell>
          <cell r="K64">
            <v>6</v>
          </cell>
        </row>
        <row r="137">
          <cell r="I137">
            <v>14</v>
          </cell>
          <cell r="J137">
            <v>19</v>
          </cell>
          <cell r="K137">
            <v>37</v>
          </cell>
        </row>
        <row r="144">
          <cell r="I144">
            <v>0</v>
          </cell>
          <cell r="J144">
            <v>0</v>
          </cell>
          <cell r="K144">
            <v>0</v>
          </cell>
        </row>
        <row r="155">
          <cell r="I155">
            <v>6</v>
          </cell>
          <cell r="J155">
            <v>0</v>
          </cell>
          <cell r="K155">
            <v>2</v>
          </cell>
        </row>
        <row r="162">
          <cell r="I162">
            <v>0</v>
          </cell>
          <cell r="J162">
            <v>0</v>
          </cell>
          <cell r="K162">
            <v>0</v>
          </cell>
        </row>
        <row r="166">
          <cell r="I166">
            <v>0</v>
          </cell>
          <cell r="J166">
            <v>2</v>
          </cell>
          <cell r="K166">
            <v>0</v>
          </cell>
        </row>
        <row r="173">
          <cell r="I173">
            <v>1</v>
          </cell>
          <cell r="J173">
            <v>0</v>
          </cell>
          <cell r="K173">
            <v>0</v>
          </cell>
        </row>
        <row r="178">
          <cell r="I178">
            <v>0</v>
          </cell>
          <cell r="J178">
            <v>0</v>
          </cell>
          <cell r="K178">
            <v>0</v>
          </cell>
        </row>
        <row r="185">
          <cell r="I185">
            <v>0</v>
          </cell>
          <cell r="J185">
            <v>0</v>
          </cell>
          <cell r="K185">
            <v>0</v>
          </cell>
        </row>
        <row r="193">
          <cell r="I193">
            <v>0</v>
          </cell>
          <cell r="J193">
            <v>2</v>
          </cell>
          <cell r="K193">
            <v>4</v>
          </cell>
        </row>
        <row r="344">
          <cell r="I344">
            <v>50</v>
          </cell>
          <cell r="J344">
            <v>34</v>
          </cell>
          <cell r="K344">
            <v>62</v>
          </cell>
        </row>
        <row r="354">
          <cell r="I354">
            <v>0</v>
          </cell>
          <cell r="J354">
            <v>3</v>
          </cell>
          <cell r="K354">
            <v>4</v>
          </cell>
        </row>
      </sheetData>
      <sheetData sheetId="38">
        <row r="9">
          <cell r="I9">
            <v>0</v>
          </cell>
          <cell r="J9">
            <v>0</v>
          </cell>
          <cell r="K9">
            <v>0</v>
          </cell>
        </row>
        <row r="16">
          <cell r="I16">
            <v>0</v>
          </cell>
          <cell r="J16">
            <v>0</v>
          </cell>
          <cell r="K16">
            <v>0</v>
          </cell>
        </row>
        <row r="24">
          <cell r="I24">
            <v>1</v>
          </cell>
          <cell r="J24">
            <v>1</v>
          </cell>
          <cell r="K24">
            <v>3</v>
          </cell>
        </row>
        <row r="31">
          <cell r="I31">
            <v>0</v>
          </cell>
          <cell r="J31">
            <v>0</v>
          </cell>
          <cell r="K31">
            <v>0</v>
          </cell>
        </row>
        <row r="38">
          <cell r="I38">
            <v>0</v>
          </cell>
          <cell r="J38">
            <v>0</v>
          </cell>
          <cell r="K38">
            <v>3</v>
          </cell>
        </row>
        <row r="45">
          <cell r="I45">
            <v>0</v>
          </cell>
          <cell r="J45">
            <v>0</v>
          </cell>
          <cell r="K45">
            <v>0</v>
          </cell>
        </row>
        <row r="53">
          <cell r="I53">
            <v>0</v>
          </cell>
          <cell r="J53">
            <v>0</v>
          </cell>
          <cell r="K53">
            <v>0</v>
          </cell>
        </row>
        <row r="60">
          <cell r="I60">
            <v>0</v>
          </cell>
          <cell r="J60">
            <v>0</v>
          </cell>
          <cell r="K60">
            <v>0</v>
          </cell>
        </row>
        <row r="67">
          <cell r="I67">
            <v>0</v>
          </cell>
          <cell r="J67">
            <v>0</v>
          </cell>
          <cell r="K67">
            <v>0</v>
          </cell>
        </row>
        <row r="74">
          <cell r="I74">
            <v>0</v>
          </cell>
          <cell r="J74">
            <v>0</v>
          </cell>
          <cell r="K74">
            <v>0</v>
          </cell>
        </row>
        <row r="80">
          <cell r="I80">
            <v>0</v>
          </cell>
          <cell r="J80">
            <v>0</v>
          </cell>
          <cell r="K80">
            <v>0</v>
          </cell>
        </row>
        <row r="87">
          <cell r="I87">
            <v>0</v>
          </cell>
          <cell r="J87">
            <v>0</v>
          </cell>
          <cell r="K87">
            <v>0</v>
          </cell>
        </row>
        <row r="92">
          <cell r="I92">
            <v>0</v>
          </cell>
          <cell r="J92">
            <v>0</v>
          </cell>
          <cell r="K92">
            <v>0</v>
          </cell>
        </row>
        <row r="99">
          <cell r="I99">
            <v>0</v>
          </cell>
          <cell r="J99">
            <v>0</v>
          </cell>
          <cell r="K99">
            <v>0</v>
          </cell>
        </row>
        <row r="105">
          <cell r="I105">
            <v>0</v>
          </cell>
          <cell r="J105">
            <v>0</v>
          </cell>
          <cell r="K105">
            <v>0</v>
          </cell>
        </row>
        <row r="143">
          <cell r="I143">
            <v>8</v>
          </cell>
          <cell r="J143">
            <v>12</v>
          </cell>
          <cell r="K143">
            <v>14</v>
          </cell>
        </row>
        <row r="150">
          <cell r="I150">
            <v>0</v>
          </cell>
          <cell r="J150">
            <v>0</v>
          </cell>
          <cell r="K150">
            <v>0</v>
          </cell>
        </row>
      </sheetData>
      <sheetData sheetId="39">
        <row r="9">
          <cell r="I9">
            <v>0</v>
          </cell>
          <cell r="J9">
            <v>0</v>
          </cell>
          <cell r="K9">
            <v>0</v>
          </cell>
        </row>
        <row r="16">
          <cell r="I16">
            <v>0</v>
          </cell>
          <cell r="J16">
            <v>0</v>
          </cell>
          <cell r="K16">
            <v>0</v>
          </cell>
        </row>
        <row r="22">
          <cell r="I22">
            <v>1</v>
          </cell>
          <cell r="J22">
            <v>1</v>
          </cell>
          <cell r="K22">
            <v>1</v>
          </cell>
        </row>
        <row r="29">
          <cell r="I29">
            <v>0</v>
          </cell>
          <cell r="J29">
            <v>1</v>
          </cell>
          <cell r="K29">
            <v>1</v>
          </cell>
        </row>
        <row r="55">
          <cell r="I55">
            <v>6</v>
          </cell>
          <cell r="J55">
            <v>5</v>
          </cell>
          <cell r="K55">
            <v>12</v>
          </cell>
        </row>
        <row r="61">
          <cell r="I61">
            <v>2</v>
          </cell>
          <cell r="J61">
            <v>0</v>
          </cell>
          <cell r="K61">
            <v>0</v>
          </cell>
        </row>
        <row r="168">
          <cell r="I168">
            <v>33</v>
          </cell>
          <cell r="J168">
            <v>20</v>
          </cell>
          <cell r="K168">
            <v>51</v>
          </cell>
        </row>
        <row r="175">
          <cell r="I175">
            <v>0</v>
          </cell>
          <cell r="J175">
            <v>0</v>
          </cell>
          <cell r="K175">
            <v>0</v>
          </cell>
        </row>
        <row r="184">
          <cell r="I184">
            <v>2</v>
          </cell>
          <cell r="J184">
            <v>3</v>
          </cell>
          <cell r="K184">
            <v>1</v>
          </cell>
        </row>
        <row r="191">
          <cell r="I191">
            <v>0</v>
          </cell>
          <cell r="J191">
            <v>0</v>
          </cell>
          <cell r="K191">
            <v>0</v>
          </cell>
        </row>
        <row r="197">
          <cell r="I197">
            <v>0</v>
          </cell>
          <cell r="J197">
            <v>0</v>
          </cell>
          <cell r="K197">
            <v>0</v>
          </cell>
        </row>
        <row r="204">
          <cell r="I204">
            <v>0</v>
          </cell>
          <cell r="J204">
            <v>0</v>
          </cell>
          <cell r="K204">
            <v>0</v>
          </cell>
        </row>
        <row r="209">
          <cell r="I209">
            <v>0</v>
          </cell>
          <cell r="J209">
            <v>0</v>
          </cell>
          <cell r="K209">
            <v>0</v>
          </cell>
        </row>
        <row r="216">
          <cell r="I216">
            <v>0</v>
          </cell>
          <cell r="J216">
            <v>0</v>
          </cell>
          <cell r="K216">
            <v>0</v>
          </cell>
        </row>
        <row r="225">
          <cell r="I225">
            <v>0</v>
          </cell>
          <cell r="J225">
            <v>2</v>
          </cell>
          <cell r="K225">
            <v>5</v>
          </cell>
        </row>
        <row r="454">
          <cell r="I454">
            <v>51</v>
          </cell>
          <cell r="J454">
            <v>57</v>
          </cell>
          <cell r="K454">
            <v>114</v>
          </cell>
        </row>
        <row r="464">
          <cell r="I464">
            <v>4</v>
          </cell>
          <cell r="J464">
            <v>1</v>
          </cell>
          <cell r="K464">
            <v>2</v>
          </cell>
        </row>
      </sheetData>
      <sheetData sheetId="40">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5">
          <cell r="I65">
            <v>4</v>
          </cell>
          <cell r="J65">
            <v>3</v>
          </cell>
          <cell r="K65">
            <v>1</v>
          </cell>
        </row>
        <row r="72">
          <cell r="I72">
            <v>0</v>
          </cell>
          <cell r="J72">
            <v>0</v>
          </cell>
          <cell r="K72">
            <v>0</v>
          </cell>
        </row>
        <row r="79">
          <cell r="I79">
            <v>0</v>
          </cell>
          <cell r="J79">
            <v>0</v>
          </cell>
          <cell r="K79">
            <v>0</v>
          </cell>
        </row>
        <row r="86">
          <cell r="I86">
            <v>0</v>
          </cell>
          <cell r="J86">
            <v>0</v>
          </cell>
          <cell r="K86">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201">
          <cell r="I201">
            <v>26</v>
          </cell>
          <cell r="J201">
            <v>31</v>
          </cell>
          <cell r="K201">
            <v>24</v>
          </cell>
        </row>
        <row r="208">
          <cell r="I208">
            <v>0</v>
          </cell>
          <cell r="J208">
            <v>0</v>
          </cell>
          <cell r="K208">
            <v>0</v>
          </cell>
        </row>
      </sheetData>
      <sheetData sheetId="41">
        <row r="9">
          <cell r="I9">
            <v>0</v>
          </cell>
          <cell r="J9">
            <v>0</v>
          </cell>
          <cell r="K9">
            <v>0</v>
          </cell>
        </row>
        <row r="16">
          <cell r="I16">
            <v>0</v>
          </cell>
          <cell r="J16">
            <v>0</v>
          </cell>
          <cell r="K16">
            <v>0</v>
          </cell>
        </row>
        <row r="23">
          <cell r="I23">
            <v>0</v>
          </cell>
          <cell r="J23">
            <v>0</v>
          </cell>
          <cell r="K23">
            <v>0</v>
          </cell>
        </row>
        <row r="30">
          <cell r="I30">
            <v>0</v>
          </cell>
          <cell r="J30">
            <v>0</v>
          </cell>
          <cell r="K30">
            <v>0</v>
          </cell>
        </row>
        <row r="37">
          <cell r="I37">
            <v>0</v>
          </cell>
          <cell r="J37">
            <v>0</v>
          </cell>
          <cell r="K37">
            <v>0</v>
          </cell>
        </row>
        <row r="44">
          <cell r="I44">
            <v>0</v>
          </cell>
          <cell r="J44">
            <v>0</v>
          </cell>
          <cell r="K44">
            <v>0</v>
          </cell>
        </row>
        <row r="52">
          <cell r="I52">
            <v>0</v>
          </cell>
          <cell r="J52">
            <v>0</v>
          </cell>
          <cell r="K52">
            <v>0</v>
          </cell>
        </row>
        <row r="59">
          <cell r="I59">
            <v>0</v>
          </cell>
          <cell r="J59">
            <v>0</v>
          </cell>
          <cell r="K59">
            <v>0</v>
          </cell>
        </row>
        <row r="66">
          <cell r="I66">
            <v>0</v>
          </cell>
          <cell r="J66">
            <v>0</v>
          </cell>
          <cell r="K66">
            <v>0</v>
          </cell>
        </row>
        <row r="73">
          <cell r="I73">
            <v>0</v>
          </cell>
          <cell r="J73">
            <v>0</v>
          </cell>
          <cell r="K73">
            <v>0</v>
          </cell>
        </row>
        <row r="79">
          <cell r="I79">
            <v>0</v>
          </cell>
          <cell r="J79">
            <v>0</v>
          </cell>
          <cell r="K79">
            <v>0</v>
          </cell>
        </row>
        <row r="86">
          <cell r="I86">
            <v>0</v>
          </cell>
          <cell r="J86">
            <v>0</v>
          </cell>
          <cell r="K86">
            <v>0</v>
          </cell>
        </row>
        <row r="91">
          <cell r="I91">
            <v>0</v>
          </cell>
          <cell r="J91">
            <v>0</v>
          </cell>
          <cell r="K91">
            <v>0</v>
          </cell>
        </row>
        <row r="98">
          <cell r="I98">
            <v>0</v>
          </cell>
          <cell r="J98">
            <v>0</v>
          </cell>
          <cell r="K98">
            <v>0</v>
          </cell>
        </row>
        <row r="104">
          <cell r="I104">
            <v>0</v>
          </cell>
          <cell r="J104">
            <v>0</v>
          </cell>
          <cell r="K104">
            <v>0</v>
          </cell>
        </row>
        <row r="112">
          <cell r="I112">
            <v>2</v>
          </cell>
          <cell r="J112">
            <v>1</v>
          </cell>
          <cell r="K112">
            <v>1</v>
          </cell>
        </row>
        <row r="119">
          <cell r="I119">
            <v>0</v>
          </cell>
          <cell r="J119">
            <v>0</v>
          </cell>
          <cell r="K119">
            <v>0</v>
          </cell>
        </row>
      </sheetData>
      <sheetData sheetId="42">
        <row r="9">
          <cell r="I9">
            <v>0</v>
          </cell>
          <cell r="J9">
            <v>0</v>
          </cell>
          <cell r="K9">
            <v>0</v>
          </cell>
        </row>
        <row r="16">
          <cell r="I16">
            <v>0</v>
          </cell>
          <cell r="J16">
            <v>0</v>
          </cell>
          <cell r="K16">
            <v>0</v>
          </cell>
        </row>
        <row r="58">
          <cell r="I58">
            <v>7</v>
          </cell>
          <cell r="J58">
            <v>8</v>
          </cell>
          <cell r="K58">
            <v>24</v>
          </cell>
        </row>
        <row r="65">
          <cell r="I65">
            <v>0</v>
          </cell>
          <cell r="J65">
            <v>0</v>
          </cell>
          <cell r="K65">
            <v>0</v>
          </cell>
        </row>
        <row r="118">
          <cell r="I118">
            <v>9</v>
          </cell>
          <cell r="J118">
            <v>16</v>
          </cell>
          <cell r="K118">
            <v>25</v>
          </cell>
        </row>
        <row r="125">
          <cell r="I125">
            <v>0</v>
          </cell>
          <cell r="J125">
            <v>0</v>
          </cell>
          <cell r="K125">
            <v>0</v>
          </cell>
        </row>
        <row r="137">
          <cell r="I137">
            <v>0</v>
          </cell>
          <cell r="J137">
            <v>0</v>
          </cell>
          <cell r="K137">
            <v>0</v>
          </cell>
        </row>
        <row r="144">
          <cell r="I144">
            <v>0</v>
          </cell>
          <cell r="J144">
            <v>0</v>
          </cell>
          <cell r="K144">
            <v>0</v>
          </cell>
        </row>
        <row r="151">
          <cell r="I151">
            <v>0</v>
          </cell>
          <cell r="J151">
            <v>0</v>
          </cell>
          <cell r="K151">
            <v>0</v>
          </cell>
        </row>
        <row r="158">
          <cell r="I158">
            <v>0</v>
          </cell>
          <cell r="J158">
            <v>0</v>
          </cell>
          <cell r="K158">
            <v>0</v>
          </cell>
        </row>
        <row r="164">
          <cell r="I164">
            <v>0</v>
          </cell>
          <cell r="J164">
            <v>0</v>
          </cell>
          <cell r="K164">
            <v>0</v>
          </cell>
        </row>
        <row r="171">
          <cell r="I171">
            <v>0</v>
          </cell>
          <cell r="J171">
            <v>0</v>
          </cell>
          <cell r="K171">
            <v>0</v>
          </cell>
        </row>
        <row r="176">
          <cell r="I176">
            <v>0</v>
          </cell>
          <cell r="J176">
            <v>0</v>
          </cell>
          <cell r="K176">
            <v>0</v>
          </cell>
        </row>
        <row r="183">
          <cell r="I183">
            <v>0</v>
          </cell>
          <cell r="J183">
            <v>0</v>
          </cell>
          <cell r="K183">
            <v>0</v>
          </cell>
        </row>
        <row r="189">
          <cell r="I189">
            <v>0</v>
          </cell>
          <cell r="J189">
            <v>0</v>
          </cell>
          <cell r="K189">
            <v>0</v>
          </cell>
        </row>
        <row r="1179">
          <cell r="I1179">
            <v>229</v>
          </cell>
          <cell r="J1179">
            <v>273</v>
          </cell>
          <cell r="K1179">
            <v>485</v>
          </cell>
        </row>
        <row r="1186">
          <cell r="I1186">
            <v>0</v>
          </cell>
          <cell r="J1186">
            <v>0</v>
          </cell>
          <cell r="K1186">
            <v>0</v>
          </cell>
        </row>
      </sheetData>
      <sheetData sheetId="43">
        <row r="9">
          <cell r="I9">
            <v>0</v>
          </cell>
          <cell r="J9">
            <v>0</v>
          </cell>
          <cell r="K9">
            <v>0</v>
          </cell>
        </row>
        <row r="16">
          <cell r="I16">
            <v>0</v>
          </cell>
          <cell r="J16">
            <v>0</v>
          </cell>
          <cell r="K16">
            <v>0</v>
          </cell>
        </row>
        <row r="22">
          <cell r="I22">
            <v>3</v>
          </cell>
          <cell r="J22">
            <v>0</v>
          </cell>
          <cell r="K22">
            <v>0</v>
          </cell>
        </row>
        <row r="27">
          <cell r="I27">
            <v>1</v>
          </cell>
          <cell r="J27">
            <v>0</v>
          </cell>
          <cell r="K27">
            <v>0</v>
          </cell>
        </row>
        <row r="36">
          <cell r="I36">
            <v>2</v>
          </cell>
          <cell r="J36">
            <v>4</v>
          </cell>
          <cell r="K36">
            <v>0</v>
          </cell>
        </row>
        <row r="43">
          <cell r="I43">
            <v>0</v>
          </cell>
          <cell r="J43">
            <v>0</v>
          </cell>
          <cell r="K43">
            <v>0</v>
          </cell>
        </row>
        <row r="64">
          <cell r="I64">
            <v>7</v>
          </cell>
          <cell r="J64">
            <v>5</v>
          </cell>
          <cell r="K64">
            <v>6</v>
          </cell>
        </row>
        <row r="71">
          <cell r="I71">
            <v>0</v>
          </cell>
          <cell r="J71">
            <v>0</v>
          </cell>
          <cell r="K71">
            <v>0</v>
          </cell>
        </row>
        <row r="78">
          <cell r="I78">
            <v>0</v>
          </cell>
          <cell r="J78">
            <v>0</v>
          </cell>
          <cell r="K78">
            <v>0</v>
          </cell>
        </row>
        <row r="85">
          <cell r="I85">
            <v>0</v>
          </cell>
          <cell r="J85">
            <v>0</v>
          </cell>
          <cell r="K85">
            <v>0</v>
          </cell>
        </row>
        <row r="91">
          <cell r="I91">
            <v>0</v>
          </cell>
          <cell r="J91">
            <v>0</v>
          </cell>
          <cell r="K91">
            <v>0</v>
          </cell>
        </row>
        <row r="98">
          <cell r="I98">
            <v>0</v>
          </cell>
          <cell r="J98">
            <v>0</v>
          </cell>
          <cell r="K98">
            <v>0</v>
          </cell>
        </row>
        <row r="103">
          <cell r="I103">
            <v>0</v>
          </cell>
          <cell r="J103">
            <v>0</v>
          </cell>
          <cell r="K103">
            <v>0</v>
          </cell>
        </row>
        <row r="110">
          <cell r="I110">
            <v>0</v>
          </cell>
          <cell r="J110">
            <v>0</v>
          </cell>
          <cell r="K110">
            <v>0</v>
          </cell>
        </row>
        <row r="118">
          <cell r="I118">
            <v>0</v>
          </cell>
          <cell r="J118">
            <v>0</v>
          </cell>
          <cell r="K118">
            <v>0</v>
          </cell>
        </row>
        <row r="125">
          <cell r="I125">
            <v>1</v>
          </cell>
          <cell r="J125">
            <v>0</v>
          </cell>
          <cell r="K125">
            <v>2</v>
          </cell>
        </row>
        <row r="131">
          <cell r="I131">
            <v>2</v>
          </cell>
          <cell r="J131">
            <v>0</v>
          </cell>
          <cell r="K131">
            <v>1</v>
          </cell>
        </row>
      </sheetData>
      <sheetData sheetId="44">
        <row r="9">
          <cell r="I9">
            <v>0</v>
          </cell>
          <cell r="J9">
            <v>0</v>
          </cell>
          <cell r="K9">
            <v>0</v>
          </cell>
        </row>
        <row r="16">
          <cell r="I16">
            <v>0</v>
          </cell>
          <cell r="J16">
            <v>0</v>
          </cell>
          <cell r="K16">
            <v>0</v>
          </cell>
        </row>
        <row r="21">
          <cell r="I21">
            <v>0</v>
          </cell>
          <cell r="J21">
            <v>1</v>
          </cell>
          <cell r="K21">
            <v>0</v>
          </cell>
        </row>
        <row r="28">
          <cell r="I28">
            <v>0</v>
          </cell>
          <cell r="J28">
            <v>0</v>
          </cell>
          <cell r="K28">
            <v>0</v>
          </cell>
        </row>
        <row r="36">
          <cell r="I36">
            <v>0</v>
          </cell>
          <cell r="J36">
            <v>3</v>
          </cell>
          <cell r="K36">
            <v>1</v>
          </cell>
        </row>
        <row r="47">
          <cell r="I47">
            <v>1</v>
          </cell>
          <cell r="J47">
            <v>4</v>
          </cell>
          <cell r="K47">
            <v>3</v>
          </cell>
        </row>
        <row r="85">
          <cell r="I85">
            <v>6</v>
          </cell>
          <cell r="J85">
            <v>13</v>
          </cell>
          <cell r="K85">
            <v>16</v>
          </cell>
        </row>
        <row r="92">
          <cell r="I92">
            <v>0</v>
          </cell>
          <cell r="J92">
            <v>0</v>
          </cell>
          <cell r="K92">
            <v>0</v>
          </cell>
        </row>
        <row r="100">
          <cell r="I100">
            <v>2</v>
          </cell>
          <cell r="J100">
            <v>2</v>
          </cell>
          <cell r="K100">
            <v>2</v>
          </cell>
        </row>
        <row r="107">
          <cell r="I107">
            <v>0</v>
          </cell>
          <cell r="J107">
            <v>0</v>
          </cell>
          <cell r="K107">
            <v>0</v>
          </cell>
        </row>
        <row r="110">
          <cell r="I110">
            <v>0</v>
          </cell>
          <cell r="J110">
            <v>0</v>
          </cell>
          <cell r="K110">
            <v>1</v>
          </cell>
        </row>
        <row r="120">
          <cell r="I120">
            <v>1</v>
          </cell>
          <cell r="J120">
            <v>3</v>
          </cell>
          <cell r="K120">
            <v>3</v>
          </cell>
        </row>
        <row r="130">
          <cell r="I130">
            <v>0</v>
          </cell>
          <cell r="J130">
            <v>0</v>
          </cell>
          <cell r="K130">
            <v>0</v>
          </cell>
        </row>
        <row r="137">
          <cell r="I137">
            <v>0</v>
          </cell>
          <cell r="J137">
            <v>0</v>
          </cell>
          <cell r="K137">
            <v>0</v>
          </cell>
        </row>
        <row r="230">
          <cell r="I230">
            <v>17</v>
          </cell>
          <cell r="J230">
            <v>12</v>
          </cell>
          <cell r="K230">
            <v>36</v>
          </cell>
        </row>
        <row r="269">
          <cell r="I269">
            <v>7</v>
          </cell>
          <cell r="J269">
            <v>16</v>
          </cell>
          <cell r="K269">
            <v>11</v>
          </cell>
        </row>
      </sheetData>
      <sheetData sheetId="45">
        <row r="9">
          <cell r="I9">
            <v>0</v>
          </cell>
          <cell r="J9">
            <v>0</v>
          </cell>
          <cell r="K9">
            <v>0</v>
          </cell>
        </row>
        <row r="16">
          <cell r="I16">
            <v>0</v>
          </cell>
          <cell r="J16">
            <v>0</v>
          </cell>
          <cell r="K16">
            <v>0</v>
          </cell>
        </row>
        <row r="29">
          <cell r="I29">
            <v>0</v>
          </cell>
          <cell r="J29">
            <v>7</v>
          </cell>
          <cell r="K29">
            <v>0</v>
          </cell>
        </row>
        <row r="36">
          <cell r="I36">
            <v>0</v>
          </cell>
          <cell r="J36">
            <v>0</v>
          </cell>
          <cell r="K36">
            <v>0</v>
          </cell>
        </row>
        <row r="211">
          <cell r="I211">
            <v>85</v>
          </cell>
          <cell r="J211">
            <v>46</v>
          </cell>
          <cell r="K211">
            <v>39</v>
          </cell>
        </row>
        <row r="216">
          <cell r="I216">
            <v>0</v>
          </cell>
          <cell r="J216">
            <v>2</v>
          </cell>
          <cell r="K216">
            <v>0</v>
          </cell>
        </row>
        <row r="222">
          <cell r="I222">
            <v>0</v>
          </cell>
          <cell r="J222">
            <v>0</v>
          </cell>
          <cell r="K222">
            <v>0</v>
          </cell>
        </row>
        <row r="229">
          <cell r="I229">
            <v>0</v>
          </cell>
          <cell r="J229">
            <v>0</v>
          </cell>
          <cell r="K229">
            <v>0</v>
          </cell>
        </row>
        <row r="236">
          <cell r="I236">
            <v>0</v>
          </cell>
          <cell r="J236">
            <v>0</v>
          </cell>
          <cell r="K236">
            <v>0</v>
          </cell>
        </row>
        <row r="243">
          <cell r="I243">
            <v>0</v>
          </cell>
          <cell r="J243">
            <v>0</v>
          </cell>
          <cell r="K243">
            <v>0</v>
          </cell>
        </row>
        <row r="249">
          <cell r="I249">
            <v>0</v>
          </cell>
          <cell r="J249">
            <v>0</v>
          </cell>
          <cell r="K249">
            <v>0</v>
          </cell>
        </row>
        <row r="256">
          <cell r="I256">
            <v>0</v>
          </cell>
          <cell r="J256">
            <v>0</v>
          </cell>
          <cell r="K256">
            <v>0</v>
          </cell>
        </row>
        <row r="261">
          <cell r="I261">
            <v>0</v>
          </cell>
          <cell r="J261">
            <v>0</v>
          </cell>
          <cell r="K261">
            <v>0</v>
          </cell>
        </row>
        <row r="268">
          <cell r="I268">
            <v>0</v>
          </cell>
          <cell r="J268">
            <v>0</v>
          </cell>
          <cell r="K268">
            <v>0</v>
          </cell>
        </row>
        <row r="274">
          <cell r="I274">
            <v>0</v>
          </cell>
          <cell r="J274">
            <v>0</v>
          </cell>
          <cell r="K274">
            <v>0</v>
          </cell>
        </row>
        <row r="284">
          <cell r="I284">
            <v>2</v>
          </cell>
          <cell r="J284">
            <v>3</v>
          </cell>
          <cell r="K284">
            <v>0</v>
          </cell>
        </row>
        <row r="294">
          <cell r="I294">
            <v>4</v>
          </cell>
          <cell r="J294">
            <v>2</v>
          </cell>
          <cell r="K294">
            <v>1</v>
          </cell>
        </row>
      </sheetData>
      <sheetData sheetId="46">
        <row r="9">
          <cell r="I9">
            <v>0</v>
          </cell>
          <cell r="J9">
            <v>0</v>
          </cell>
          <cell r="K9">
            <v>0</v>
          </cell>
        </row>
        <row r="16">
          <cell r="I16">
            <v>0</v>
          </cell>
          <cell r="J16">
            <v>0</v>
          </cell>
          <cell r="K16">
            <v>0</v>
          </cell>
        </row>
        <row r="22">
          <cell r="I22">
            <v>1</v>
          </cell>
          <cell r="J22">
            <v>1</v>
          </cell>
          <cell r="K22">
            <v>0</v>
          </cell>
        </row>
        <row r="29">
          <cell r="I29">
            <v>0</v>
          </cell>
          <cell r="J29">
            <v>0</v>
          </cell>
          <cell r="K29">
            <v>0</v>
          </cell>
        </row>
        <row r="35">
          <cell r="I35">
            <v>0</v>
          </cell>
          <cell r="J35">
            <v>0</v>
          </cell>
          <cell r="K35">
            <v>2</v>
          </cell>
        </row>
        <row r="42">
          <cell r="I42">
            <v>0</v>
          </cell>
          <cell r="J42">
            <v>0</v>
          </cell>
          <cell r="K42">
            <v>0</v>
          </cell>
        </row>
        <row r="52">
          <cell r="I52">
            <v>1</v>
          </cell>
          <cell r="J52">
            <v>1</v>
          </cell>
          <cell r="K52">
            <v>5</v>
          </cell>
        </row>
        <row r="59">
          <cell r="I59">
            <v>0</v>
          </cell>
          <cell r="J59">
            <v>0</v>
          </cell>
          <cell r="K59">
            <v>0</v>
          </cell>
        </row>
        <row r="66">
          <cell r="I66">
            <v>0</v>
          </cell>
          <cell r="J66">
            <v>0</v>
          </cell>
          <cell r="K66">
            <v>0</v>
          </cell>
        </row>
        <row r="73">
          <cell r="I73">
            <v>0</v>
          </cell>
          <cell r="J73">
            <v>0</v>
          </cell>
          <cell r="K73">
            <v>0</v>
          </cell>
        </row>
        <row r="79">
          <cell r="I79">
            <v>0</v>
          </cell>
          <cell r="J79">
            <v>0</v>
          </cell>
          <cell r="K79">
            <v>0</v>
          </cell>
        </row>
        <row r="86">
          <cell r="I86">
            <v>0</v>
          </cell>
          <cell r="J86">
            <v>0</v>
          </cell>
          <cell r="K86">
            <v>0</v>
          </cell>
        </row>
        <row r="91">
          <cell r="I91">
            <v>0</v>
          </cell>
          <cell r="J91">
            <v>0</v>
          </cell>
          <cell r="K91">
            <v>0</v>
          </cell>
        </row>
        <row r="98">
          <cell r="I98">
            <v>0</v>
          </cell>
          <cell r="J98">
            <v>0</v>
          </cell>
          <cell r="K98">
            <v>0</v>
          </cell>
        </row>
        <row r="104">
          <cell r="I104">
            <v>0</v>
          </cell>
          <cell r="J104">
            <v>0</v>
          </cell>
          <cell r="K104">
            <v>0</v>
          </cell>
        </row>
        <row r="238">
          <cell r="I238">
            <v>48</v>
          </cell>
          <cell r="J238">
            <v>51</v>
          </cell>
          <cell r="K238">
            <v>32</v>
          </cell>
        </row>
        <row r="245">
          <cell r="I245">
            <v>0</v>
          </cell>
          <cell r="J245">
            <v>0</v>
          </cell>
          <cell r="K245">
            <v>0</v>
          </cell>
        </row>
      </sheetData>
      <sheetData sheetId="47">
        <row r="9">
          <cell r="I9">
            <v>0</v>
          </cell>
          <cell r="J9">
            <v>0</v>
          </cell>
          <cell r="K9">
            <v>0</v>
          </cell>
        </row>
        <row r="16">
          <cell r="I16">
            <v>0</v>
          </cell>
          <cell r="J16">
            <v>0</v>
          </cell>
          <cell r="K16">
            <v>0</v>
          </cell>
        </row>
        <row r="63">
          <cell r="I63">
            <v>8</v>
          </cell>
          <cell r="J63">
            <v>18</v>
          </cell>
          <cell r="K63">
            <v>18</v>
          </cell>
        </row>
        <row r="70">
          <cell r="I70">
            <v>0</v>
          </cell>
          <cell r="J70">
            <v>0</v>
          </cell>
          <cell r="K70">
            <v>0</v>
          </cell>
        </row>
        <row r="98">
          <cell r="I98">
            <v>4</v>
          </cell>
          <cell r="J98">
            <v>7</v>
          </cell>
          <cell r="K98">
            <v>13</v>
          </cell>
        </row>
        <row r="105">
          <cell r="I105">
            <v>0</v>
          </cell>
          <cell r="J105">
            <v>0</v>
          </cell>
          <cell r="K105">
            <v>0</v>
          </cell>
        </row>
        <row r="111">
          <cell r="I111">
            <v>0</v>
          </cell>
          <cell r="J111">
            <v>0</v>
          </cell>
          <cell r="K111">
            <v>0</v>
          </cell>
        </row>
        <row r="118">
          <cell r="I118">
            <v>0</v>
          </cell>
          <cell r="J118">
            <v>0</v>
          </cell>
          <cell r="K118">
            <v>0</v>
          </cell>
        </row>
        <row r="126">
          <cell r="I126">
            <v>3</v>
          </cell>
          <cell r="J126">
            <v>1</v>
          </cell>
          <cell r="K126">
            <v>1</v>
          </cell>
        </row>
        <row r="133">
          <cell r="I133">
            <v>0</v>
          </cell>
          <cell r="J133">
            <v>0</v>
          </cell>
          <cell r="K133">
            <v>0</v>
          </cell>
        </row>
        <row r="139">
          <cell r="I139">
            <v>0</v>
          </cell>
          <cell r="J139">
            <v>0</v>
          </cell>
          <cell r="K139">
            <v>0</v>
          </cell>
        </row>
        <row r="146">
          <cell r="I146">
            <v>0</v>
          </cell>
          <cell r="J146">
            <v>0</v>
          </cell>
          <cell r="K146">
            <v>0</v>
          </cell>
        </row>
        <row r="151">
          <cell r="I151">
            <v>0</v>
          </cell>
          <cell r="J151">
            <v>0</v>
          </cell>
          <cell r="K151">
            <v>0</v>
          </cell>
        </row>
        <row r="156">
          <cell r="I156">
            <v>0</v>
          </cell>
          <cell r="J156">
            <v>0</v>
          </cell>
          <cell r="K156">
            <v>0</v>
          </cell>
        </row>
        <row r="164">
          <cell r="I164">
            <v>0</v>
          </cell>
          <cell r="J164">
            <v>0</v>
          </cell>
          <cell r="K164">
            <v>0</v>
          </cell>
        </row>
        <row r="179">
          <cell r="I179">
            <v>3</v>
          </cell>
          <cell r="J179">
            <v>5</v>
          </cell>
          <cell r="K179">
            <v>4</v>
          </cell>
        </row>
        <row r="186">
          <cell r="I186">
            <v>0</v>
          </cell>
          <cell r="J186">
            <v>0</v>
          </cell>
          <cell r="K186">
            <v>0</v>
          </cell>
        </row>
      </sheetData>
      <sheetData sheetId="48">
        <row r="7">
          <cell r="I7">
            <v>0</v>
          </cell>
          <cell r="J7">
            <v>0</v>
          </cell>
          <cell r="K7">
            <v>0</v>
          </cell>
        </row>
        <row r="12">
          <cell r="I12">
            <v>0</v>
          </cell>
          <cell r="J12">
            <v>0</v>
          </cell>
          <cell r="K12">
            <v>0</v>
          </cell>
        </row>
        <row r="18">
          <cell r="I18">
            <v>1</v>
          </cell>
          <cell r="J18">
            <v>0</v>
          </cell>
          <cell r="K18">
            <v>1</v>
          </cell>
        </row>
        <row r="25">
          <cell r="I25">
            <v>1</v>
          </cell>
          <cell r="J25">
            <v>3</v>
          </cell>
          <cell r="K25">
            <v>0</v>
          </cell>
        </row>
        <row r="48">
          <cell r="I48">
            <v>9</v>
          </cell>
          <cell r="J48">
            <v>9</v>
          </cell>
          <cell r="K48">
            <v>2</v>
          </cell>
        </row>
        <row r="55">
          <cell r="I55">
            <v>0</v>
          </cell>
          <cell r="J55">
            <v>0</v>
          </cell>
          <cell r="K55">
            <v>0</v>
          </cell>
        </row>
        <row r="61">
          <cell r="I61">
            <v>0</v>
          </cell>
          <cell r="J61">
            <v>0</v>
          </cell>
          <cell r="K61">
            <v>0</v>
          </cell>
        </row>
        <row r="68">
          <cell r="I68">
            <v>0</v>
          </cell>
          <cell r="J68">
            <v>0</v>
          </cell>
          <cell r="K68">
            <v>0</v>
          </cell>
        </row>
        <row r="75">
          <cell r="I75">
            <v>0</v>
          </cell>
          <cell r="J75">
            <v>0</v>
          </cell>
          <cell r="K75">
            <v>0</v>
          </cell>
        </row>
        <row r="82">
          <cell r="I82">
            <v>0</v>
          </cell>
          <cell r="J82">
            <v>0</v>
          </cell>
          <cell r="K82">
            <v>0</v>
          </cell>
        </row>
        <row r="88">
          <cell r="I88">
            <v>0</v>
          </cell>
          <cell r="J88">
            <v>0</v>
          </cell>
          <cell r="K88">
            <v>0</v>
          </cell>
        </row>
        <row r="95">
          <cell r="I95">
            <v>0</v>
          </cell>
          <cell r="J95">
            <v>0</v>
          </cell>
          <cell r="K95">
            <v>0</v>
          </cell>
        </row>
        <row r="100">
          <cell r="I100">
            <v>0</v>
          </cell>
          <cell r="J100">
            <v>0</v>
          </cell>
          <cell r="K100">
            <v>0</v>
          </cell>
        </row>
        <row r="105">
          <cell r="I105">
            <v>0</v>
          </cell>
          <cell r="J105">
            <v>0</v>
          </cell>
          <cell r="K105">
            <v>0</v>
          </cell>
        </row>
        <row r="113">
          <cell r="I113">
            <v>0</v>
          </cell>
          <cell r="J113">
            <v>0</v>
          </cell>
          <cell r="K113">
            <v>0</v>
          </cell>
        </row>
        <row r="141">
          <cell r="I141">
            <v>5</v>
          </cell>
          <cell r="J141">
            <v>14</v>
          </cell>
          <cell r="K141">
            <v>5</v>
          </cell>
        </row>
        <row r="150">
          <cell r="I150">
            <v>0</v>
          </cell>
          <cell r="J150">
            <v>0</v>
          </cell>
          <cell r="K150">
            <v>0</v>
          </cell>
        </row>
      </sheetData>
      <sheetData sheetId="49">
        <row r="9">
          <cell r="I9">
            <v>0</v>
          </cell>
          <cell r="J9">
            <v>0</v>
          </cell>
          <cell r="K9">
            <v>0</v>
          </cell>
        </row>
        <row r="16">
          <cell r="I16">
            <v>0</v>
          </cell>
          <cell r="J16">
            <v>0</v>
          </cell>
          <cell r="K16">
            <v>0</v>
          </cell>
        </row>
        <row r="74">
          <cell r="I74">
            <v>12</v>
          </cell>
          <cell r="J74">
            <v>19</v>
          </cell>
          <cell r="K74">
            <v>23</v>
          </cell>
        </row>
        <row r="87">
          <cell r="I87">
            <v>4</v>
          </cell>
          <cell r="J87">
            <v>3</v>
          </cell>
          <cell r="K87">
            <v>3</v>
          </cell>
        </row>
        <row r="94">
          <cell r="I94">
            <v>0</v>
          </cell>
          <cell r="J94">
            <v>0</v>
          </cell>
          <cell r="K94">
            <v>0</v>
          </cell>
        </row>
        <row r="101">
          <cell r="I101">
            <v>0</v>
          </cell>
          <cell r="J101">
            <v>0</v>
          </cell>
          <cell r="K101">
            <v>0</v>
          </cell>
        </row>
        <row r="107">
          <cell r="I107">
            <v>0</v>
          </cell>
          <cell r="J107">
            <v>0</v>
          </cell>
          <cell r="K107">
            <v>0</v>
          </cell>
        </row>
        <row r="114">
          <cell r="I114">
            <v>0</v>
          </cell>
          <cell r="J114">
            <v>0</v>
          </cell>
          <cell r="K114">
            <v>0</v>
          </cell>
        </row>
        <row r="120">
          <cell r="I120">
            <v>0</v>
          </cell>
          <cell r="J120">
            <v>0</v>
          </cell>
          <cell r="K120">
            <v>0</v>
          </cell>
        </row>
        <row r="126">
          <cell r="I126">
            <v>0</v>
          </cell>
          <cell r="J126">
            <v>0</v>
          </cell>
          <cell r="K126">
            <v>0</v>
          </cell>
        </row>
        <row r="132">
          <cell r="I132">
            <v>0</v>
          </cell>
          <cell r="J132">
            <v>0</v>
          </cell>
          <cell r="K132">
            <v>0</v>
          </cell>
        </row>
        <row r="139">
          <cell r="I139">
            <v>0</v>
          </cell>
          <cell r="J139">
            <v>0</v>
          </cell>
          <cell r="K139">
            <v>0</v>
          </cell>
        </row>
        <row r="145">
          <cell r="I145">
            <v>0</v>
          </cell>
          <cell r="J145">
            <v>0</v>
          </cell>
          <cell r="K145">
            <v>0</v>
          </cell>
        </row>
        <row r="152">
          <cell r="I152">
            <v>0</v>
          </cell>
          <cell r="J152">
            <v>0</v>
          </cell>
          <cell r="K152">
            <v>0</v>
          </cell>
        </row>
        <row r="157">
          <cell r="I157">
            <v>0</v>
          </cell>
          <cell r="J157">
            <v>0</v>
          </cell>
          <cell r="K157">
            <v>0</v>
          </cell>
        </row>
        <row r="164">
          <cell r="I164">
            <v>0</v>
          </cell>
          <cell r="J164">
            <v>0</v>
          </cell>
          <cell r="K164">
            <v>0</v>
          </cell>
        </row>
        <row r="172">
          <cell r="I172">
            <v>0</v>
          </cell>
          <cell r="J172">
            <v>0</v>
          </cell>
          <cell r="K172">
            <v>0</v>
          </cell>
        </row>
        <row r="179">
          <cell r="I179">
            <v>0</v>
          </cell>
          <cell r="J179">
            <v>0</v>
          </cell>
          <cell r="K179">
            <v>0</v>
          </cell>
        </row>
        <row r="186">
          <cell r="I186">
            <v>0</v>
          </cell>
          <cell r="J186">
            <v>0</v>
          </cell>
          <cell r="K186">
            <v>0</v>
          </cell>
        </row>
      </sheetData>
      <sheetData sheetId="50">
        <row r="9">
          <cell r="I9">
            <v>0</v>
          </cell>
          <cell r="J9">
            <v>0</v>
          </cell>
          <cell r="K9">
            <v>0</v>
          </cell>
        </row>
        <row r="16">
          <cell r="I16">
            <v>0</v>
          </cell>
          <cell r="J16">
            <v>0</v>
          </cell>
          <cell r="K16">
            <v>0</v>
          </cell>
        </row>
        <row r="23">
          <cell r="I23">
            <v>0</v>
          </cell>
          <cell r="J23">
            <v>0</v>
          </cell>
          <cell r="K23">
            <v>0</v>
          </cell>
        </row>
        <row r="30">
          <cell r="I30">
            <v>0</v>
          </cell>
          <cell r="J30">
            <v>0</v>
          </cell>
          <cell r="K30">
            <v>0</v>
          </cell>
        </row>
        <row r="37">
          <cell r="I37">
            <v>0</v>
          </cell>
          <cell r="J37">
            <v>0</v>
          </cell>
          <cell r="K37">
            <v>0</v>
          </cell>
        </row>
        <row r="44">
          <cell r="I44">
            <v>0</v>
          </cell>
          <cell r="J44">
            <v>0</v>
          </cell>
          <cell r="K44">
            <v>0</v>
          </cell>
        </row>
        <row r="73">
          <cell r="I73">
            <v>7</v>
          </cell>
          <cell r="J73">
            <v>7</v>
          </cell>
          <cell r="K73">
            <v>12</v>
          </cell>
        </row>
        <row r="80">
          <cell r="I80">
            <v>0</v>
          </cell>
          <cell r="J80">
            <v>0</v>
          </cell>
          <cell r="K80">
            <v>0</v>
          </cell>
        </row>
        <row r="87">
          <cell r="I87">
            <v>0</v>
          </cell>
          <cell r="J87">
            <v>0</v>
          </cell>
          <cell r="K87">
            <v>0</v>
          </cell>
        </row>
        <row r="94">
          <cell r="I94">
            <v>0</v>
          </cell>
          <cell r="J94">
            <v>0</v>
          </cell>
          <cell r="K94">
            <v>0</v>
          </cell>
        </row>
        <row r="100">
          <cell r="I100">
            <v>0</v>
          </cell>
          <cell r="J100">
            <v>0</v>
          </cell>
          <cell r="K100">
            <v>0</v>
          </cell>
        </row>
        <row r="107">
          <cell r="I107">
            <v>0</v>
          </cell>
          <cell r="J107">
            <v>0</v>
          </cell>
          <cell r="K107">
            <v>0</v>
          </cell>
        </row>
        <row r="112">
          <cell r="I112">
            <v>0</v>
          </cell>
          <cell r="J112">
            <v>0</v>
          </cell>
          <cell r="K112">
            <v>0</v>
          </cell>
        </row>
        <row r="119">
          <cell r="I119">
            <v>0</v>
          </cell>
          <cell r="J119">
            <v>0</v>
          </cell>
          <cell r="K119">
            <v>0</v>
          </cell>
        </row>
        <row r="127">
          <cell r="I127">
            <v>0</v>
          </cell>
          <cell r="J127">
            <v>0</v>
          </cell>
          <cell r="K127">
            <v>0</v>
          </cell>
        </row>
        <row r="141">
          <cell r="I141">
            <v>0</v>
          </cell>
          <cell r="J141">
            <v>0</v>
          </cell>
          <cell r="K141">
            <v>0</v>
          </cell>
        </row>
        <row r="148">
          <cell r="I148">
            <v>0</v>
          </cell>
          <cell r="J148">
            <v>0</v>
          </cell>
          <cell r="K148">
            <v>0</v>
          </cell>
        </row>
      </sheetData>
      <sheetData sheetId="51">
        <row r="9">
          <cell r="I9">
            <v>0</v>
          </cell>
          <cell r="J9">
            <v>0</v>
          </cell>
          <cell r="K9">
            <v>0</v>
          </cell>
        </row>
        <row r="16">
          <cell r="I16">
            <v>0</v>
          </cell>
          <cell r="J16">
            <v>0</v>
          </cell>
          <cell r="K16">
            <v>0</v>
          </cell>
        </row>
        <row r="22">
          <cell r="I22">
            <v>0</v>
          </cell>
          <cell r="J22">
            <v>1</v>
          </cell>
          <cell r="K22">
            <v>2</v>
          </cell>
        </row>
        <row r="29">
          <cell r="I29">
            <v>0</v>
          </cell>
          <cell r="J29">
            <v>0</v>
          </cell>
          <cell r="K29">
            <v>0</v>
          </cell>
        </row>
        <row r="39">
          <cell r="I39">
            <v>2</v>
          </cell>
          <cell r="J39">
            <v>2</v>
          </cell>
          <cell r="K39">
            <v>3</v>
          </cell>
        </row>
        <row r="46">
          <cell r="I46">
            <v>0</v>
          </cell>
          <cell r="J46">
            <v>0</v>
          </cell>
          <cell r="K46">
            <v>0</v>
          </cell>
        </row>
        <row r="52">
          <cell r="I52">
            <v>0</v>
          </cell>
          <cell r="J52">
            <v>0</v>
          </cell>
          <cell r="K52">
            <v>0</v>
          </cell>
        </row>
        <row r="59">
          <cell r="I59">
            <v>0</v>
          </cell>
          <cell r="J59">
            <v>0</v>
          </cell>
          <cell r="K59">
            <v>0</v>
          </cell>
        </row>
        <row r="66">
          <cell r="I66">
            <v>0</v>
          </cell>
          <cell r="J66">
            <v>0</v>
          </cell>
          <cell r="K66">
            <v>0</v>
          </cell>
        </row>
        <row r="73">
          <cell r="I73">
            <v>0</v>
          </cell>
          <cell r="J73">
            <v>0</v>
          </cell>
          <cell r="K73">
            <v>0</v>
          </cell>
        </row>
        <row r="79">
          <cell r="I79">
            <v>0</v>
          </cell>
          <cell r="J79">
            <v>0</v>
          </cell>
          <cell r="K79">
            <v>0</v>
          </cell>
        </row>
        <row r="86">
          <cell r="I86">
            <v>0</v>
          </cell>
          <cell r="J86">
            <v>0</v>
          </cell>
          <cell r="K86">
            <v>0</v>
          </cell>
        </row>
        <row r="91">
          <cell r="I91">
            <v>0</v>
          </cell>
          <cell r="J91">
            <v>0</v>
          </cell>
          <cell r="K91">
            <v>0</v>
          </cell>
        </row>
        <row r="98">
          <cell r="I98">
            <v>0</v>
          </cell>
          <cell r="J98">
            <v>0</v>
          </cell>
          <cell r="K98">
            <v>0</v>
          </cell>
        </row>
        <row r="106">
          <cell r="I106">
            <v>0</v>
          </cell>
          <cell r="J106">
            <v>0</v>
          </cell>
          <cell r="K106">
            <v>0</v>
          </cell>
        </row>
        <row r="255">
          <cell r="I255">
            <v>53</v>
          </cell>
          <cell r="J255">
            <v>36</v>
          </cell>
          <cell r="K255">
            <v>44</v>
          </cell>
        </row>
        <row r="262">
          <cell r="I262">
            <v>0</v>
          </cell>
          <cell r="J262">
            <v>0</v>
          </cell>
          <cell r="K262">
            <v>0</v>
          </cell>
        </row>
      </sheetData>
      <sheetData sheetId="52">
        <row r="16">
          <cell r="I16">
            <v>0</v>
          </cell>
          <cell r="J16">
            <v>0</v>
          </cell>
          <cell r="K16">
            <v>0</v>
          </cell>
        </row>
        <row r="22">
          <cell r="I22">
            <v>0</v>
          </cell>
          <cell r="J22">
            <v>0</v>
          </cell>
          <cell r="K22">
            <v>0</v>
          </cell>
        </row>
        <row r="49">
          <cell r="I49">
            <v>3</v>
          </cell>
          <cell r="J49">
            <v>10</v>
          </cell>
          <cell r="K49">
            <v>11</v>
          </cell>
        </row>
        <row r="56">
          <cell r="I56">
            <v>0</v>
          </cell>
          <cell r="J56">
            <v>0</v>
          </cell>
          <cell r="K56">
            <v>0</v>
          </cell>
        </row>
        <row r="172">
          <cell r="I172">
            <v>53</v>
          </cell>
          <cell r="J172">
            <v>40</v>
          </cell>
          <cell r="K172">
            <v>20</v>
          </cell>
        </row>
        <row r="178">
          <cell r="I178">
            <v>0</v>
          </cell>
          <cell r="J178">
            <v>0</v>
          </cell>
          <cell r="K178">
            <v>0</v>
          </cell>
        </row>
        <row r="185">
          <cell r="I185">
            <v>0</v>
          </cell>
          <cell r="J185">
            <v>0</v>
          </cell>
          <cell r="K185">
            <v>0</v>
          </cell>
        </row>
        <row r="192">
          <cell r="I192">
            <v>0</v>
          </cell>
          <cell r="J192">
            <v>0</v>
          </cell>
          <cell r="K192">
            <v>0</v>
          </cell>
        </row>
        <row r="199">
          <cell r="I199">
            <v>0</v>
          </cell>
          <cell r="J199">
            <v>0</v>
          </cell>
          <cell r="K199">
            <v>0</v>
          </cell>
        </row>
        <row r="205">
          <cell r="I205">
            <v>0</v>
          </cell>
          <cell r="J205">
            <v>0</v>
          </cell>
          <cell r="K205">
            <v>0</v>
          </cell>
        </row>
        <row r="213">
          <cell r="I213">
            <v>3</v>
          </cell>
          <cell r="J213">
            <v>1</v>
          </cell>
          <cell r="K213">
            <v>2</v>
          </cell>
        </row>
        <row r="218">
          <cell r="I218">
            <v>0</v>
          </cell>
          <cell r="J218">
            <v>0</v>
          </cell>
          <cell r="K218">
            <v>0</v>
          </cell>
        </row>
        <row r="225">
          <cell r="I225">
            <v>0</v>
          </cell>
          <cell r="J225">
            <v>0</v>
          </cell>
          <cell r="K225">
            <v>0</v>
          </cell>
        </row>
        <row r="233">
          <cell r="I233">
            <v>0</v>
          </cell>
          <cell r="J233">
            <v>0</v>
          </cell>
          <cell r="K233">
            <v>0</v>
          </cell>
        </row>
        <row r="239">
          <cell r="I239">
            <v>0</v>
          </cell>
          <cell r="J239">
            <v>0</v>
          </cell>
          <cell r="K239">
            <v>0</v>
          </cell>
        </row>
        <row r="260">
          <cell r="I260">
            <v>8</v>
          </cell>
          <cell r="J260">
            <v>8</v>
          </cell>
          <cell r="K260">
            <v>2</v>
          </cell>
        </row>
      </sheetData>
      <sheetData sheetId="53">
        <row r="9">
          <cell r="I9">
            <v>0</v>
          </cell>
          <cell r="J9">
            <v>0</v>
          </cell>
          <cell r="K9">
            <v>0</v>
          </cell>
        </row>
        <row r="16">
          <cell r="I16">
            <v>0</v>
          </cell>
          <cell r="J16">
            <v>0</v>
          </cell>
          <cell r="K16">
            <v>0</v>
          </cell>
        </row>
        <row r="23">
          <cell r="I23">
            <v>0</v>
          </cell>
          <cell r="J23">
            <v>0</v>
          </cell>
          <cell r="K23">
            <v>0</v>
          </cell>
        </row>
        <row r="30">
          <cell r="I30">
            <v>0</v>
          </cell>
          <cell r="J30">
            <v>0</v>
          </cell>
          <cell r="K30">
            <v>0</v>
          </cell>
        </row>
        <row r="36">
          <cell r="I36">
            <v>0</v>
          </cell>
          <cell r="J36">
            <v>0</v>
          </cell>
          <cell r="K36">
            <v>0</v>
          </cell>
        </row>
        <row r="42">
          <cell r="I42">
            <v>0</v>
          </cell>
          <cell r="J42">
            <v>0</v>
          </cell>
          <cell r="K42">
            <v>0</v>
          </cell>
        </row>
        <row r="48">
          <cell r="I48">
            <v>0</v>
          </cell>
          <cell r="J48">
            <v>0</v>
          </cell>
          <cell r="K48">
            <v>0</v>
          </cell>
        </row>
        <row r="54">
          <cell r="I54">
            <v>0</v>
          </cell>
          <cell r="J54">
            <v>0</v>
          </cell>
          <cell r="K54">
            <v>0</v>
          </cell>
        </row>
        <row r="61">
          <cell r="I61">
            <v>0</v>
          </cell>
          <cell r="J61">
            <v>0</v>
          </cell>
          <cell r="K61">
            <v>0</v>
          </cell>
        </row>
        <row r="68">
          <cell r="I68">
            <v>0</v>
          </cell>
          <cell r="J68">
            <v>0</v>
          </cell>
          <cell r="K68">
            <v>0</v>
          </cell>
        </row>
        <row r="74">
          <cell r="I74">
            <v>0</v>
          </cell>
          <cell r="J74">
            <v>0</v>
          </cell>
          <cell r="K74">
            <v>0</v>
          </cell>
        </row>
        <row r="81">
          <cell r="I81">
            <v>0</v>
          </cell>
          <cell r="J81">
            <v>0</v>
          </cell>
          <cell r="K81">
            <v>0</v>
          </cell>
        </row>
        <row r="91">
          <cell r="I91">
            <v>0</v>
          </cell>
          <cell r="J91">
            <v>0</v>
          </cell>
          <cell r="K91">
            <v>0</v>
          </cell>
        </row>
        <row r="99">
          <cell r="I99">
            <v>0</v>
          </cell>
          <cell r="J99">
            <v>0</v>
          </cell>
          <cell r="K99">
            <v>0</v>
          </cell>
        </row>
        <row r="116">
          <cell r="I116">
            <v>5</v>
          </cell>
          <cell r="J116">
            <v>1</v>
          </cell>
          <cell r="K116">
            <v>2</v>
          </cell>
        </row>
        <row r="123">
          <cell r="I123">
            <v>0</v>
          </cell>
          <cell r="J123">
            <v>0</v>
          </cell>
          <cell r="K123">
            <v>0</v>
          </cell>
        </row>
      </sheetData>
      <sheetData sheetId="54">
        <row r="9">
          <cell r="I9">
            <v>0</v>
          </cell>
          <cell r="J9">
            <v>0</v>
          </cell>
          <cell r="K9">
            <v>0</v>
          </cell>
        </row>
        <row r="16">
          <cell r="I16">
            <v>0</v>
          </cell>
          <cell r="J16">
            <v>0</v>
          </cell>
          <cell r="K16">
            <v>0</v>
          </cell>
        </row>
        <row r="36">
          <cell r="I36">
            <v>5</v>
          </cell>
          <cell r="J36">
            <v>2</v>
          </cell>
          <cell r="K36">
            <v>4</v>
          </cell>
        </row>
        <row r="43">
          <cell r="I43">
            <v>0</v>
          </cell>
          <cell r="J43">
            <v>0</v>
          </cell>
          <cell r="K43">
            <v>0</v>
          </cell>
        </row>
        <row r="72">
          <cell r="I72">
            <v>4</v>
          </cell>
          <cell r="J72">
            <v>9</v>
          </cell>
          <cell r="K72">
            <v>3</v>
          </cell>
        </row>
        <row r="79">
          <cell r="I79">
            <v>0</v>
          </cell>
          <cell r="J79">
            <v>0</v>
          </cell>
          <cell r="K79">
            <v>0</v>
          </cell>
        </row>
        <row r="87">
          <cell r="I87">
            <v>0</v>
          </cell>
          <cell r="J87">
            <v>0</v>
          </cell>
          <cell r="K87">
            <v>0</v>
          </cell>
        </row>
        <row r="94">
          <cell r="I94">
            <v>0</v>
          </cell>
          <cell r="J94">
            <v>0</v>
          </cell>
          <cell r="K94">
            <v>0</v>
          </cell>
        </row>
        <row r="101">
          <cell r="I101">
            <v>0</v>
          </cell>
          <cell r="J101">
            <v>0</v>
          </cell>
          <cell r="K101">
            <v>0</v>
          </cell>
        </row>
        <row r="108">
          <cell r="I108">
            <v>0</v>
          </cell>
          <cell r="J108">
            <v>0</v>
          </cell>
          <cell r="K108">
            <v>0</v>
          </cell>
        </row>
        <row r="114">
          <cell r="I114">
            <v>0</v>
          </cell>
          <cell r="J114">
            <v>0</v>
          </cell>
          <cell r="K114">
            <v>0</v>
          </cell>
        </row>
        <row r="121">
          <cell r="I121">
            <v>0</v>
          </cell>
          <cell r="J121">
            <v>0</v>
          </cell>
          <cell r="K121">
            <v>0</v>
          </cell>
        </row>
        <row r="126">
          <cell r="I126">
            <v>0</v>
          </cell>
          <cell r="J126">
            <v>0</v>
          </cell>
          <cell r="K126">
            <v>0</v>
          </cell>
        </row>
        <row r="133">
          <cell r="I133">
            <v>0</v>
          </cell>
          <cell r="J133">
            <v>0</v>
          </cell>
          <cell r="K133">
            <v>0</v>
          </cell>
        </row>
        <row r="141">
          <cell r="I141">
            <v>0</v>
          </cell>
          <cell r="J141">
            <v>0</v>
          </cell>
          <cell r="K141">
            <v>0</v>
          </cell>
        </row>
        <row r="215">
          <cell r="I215">
            <v>24</v>
          </cell>
          <cell r="J215">
            <v>16</v>
          </cell>
          <cell r="K215">
            <v>18</v>
          </cell>
        </row>
        <row r="221">
          <cell r="I221">
            <v>0</v>
          </cell>
          <cell r="J221">
            <v>0</v>
          </cell>
          <cell r="K221">
            <v>0</v>
          </cell>
        </row>
      </sheetData>
      <sheetData sheetId="55">
        <row r="9">
          <cell r="I9">
            <v>0</v>
          </cell>
          <cell r="J9">
            <v>0</v>
          </cell>
          <cell r="K9">
            <v>0</v>
          </cell>
        </row>
        <row r="16">
          <cell r="I16">
            <v>0</v>
          </cell>
          <cell r="J16">
            <v>0</v>
          </cell>
          <cell r="K16">
            <v>0</v>
          </cell>
        </row>
        <row r="50">
          <cell r="I50">
            <v>5</v>
          </cell>
          <cell r="J50">
            <v>6</v>
          </cell>
          <cell r="K50">
            <v>14</v>
          </cell>
        </row>
        <row r="57">
          <cell r="I57">
            <v>0</v>
          </cell>
          <cell r="J57">
            <v>0</v>
          </cell>
          <cell r="K57">
            <v>0</v>
          </cell>
        </row>
        <row r="71">
          <cell r="I71">
            <v>1</v>
          </cell>
          <cell r="J71">
            <v>1</v>
          </cell>
          <cell r="K71">
            <v>2</v>
          </cell>
        </row>
        <row r="78">
          <cell r="I78">
            <v>0</v>
          </cell>
          <cell r="J78">
            <v>0</v>
          </cell>
          <cell r="K78">
            <v>0</v>
          </cell>
        </row>
        <row r="86">
          <cell r="I86">
            <v>0</v>
          </cell>
          <cell r="J86">
            <v>0</v>
          </cell>
          <cell r="K86">
            <v>0</v>
          </cell>
        </row>
        <row r="93">
          <cell r="I93">
            <v>0</v>
          </cell>
          <cell r="J93">
            <v>0</v>
          </cell>
          <cell r="K93">
            <v>0</v>
          </cell>
        </row>
        <row r="100">
          <cell r="I100">
            <v>0</v>
          </cell>
          <cell r="J100">
            <v>0</v>
          </cell>
          <cell r="K100">
            <v>0</v>
          </cell>
        </row>
        <row r="107">
          <cell r="I107">
            <v>0</v>
          </cell>
          <cell r="J107">
            <v>0</v>
          </cell>
          <cell r="K107">
            <v>0</v>
          </cell>
        </row>
        <row r="113">
          <cell r="I113">
            <v>0</v>
          </cell>
          <cell r="J113">
            <v>0</v>
          </cell>
          <cell r="K113">
            <v>0</v>
          </cell>
        </row>
        <row r="120">
          <cell r="I120">
            <v>0</v>
          </cell>
          <cell r="J120">
            <v>0</v>
          </cell>
          <cell r="K120">
            <v>0</v>
          </cell>
        </row>
        <row r="125">
          <cell r="I125">
            <v>0</v>
          </cell>
          <cell r="J125">
            <v>0</v>
          </cell>
          <cell r="K125">
            <v>0</v>
          </cell>
        </row>
        <row r="130">
          <cell r="I130">
            <v>0</v>
          </cell>
          <cell r="J130">
            <v>0</v>
          </cell>
          <cell r="K130">
            <v>0</v>
          </cell>
        </row>
        <row r="138">
          <cell r="I138">
            <v>0</v>
          </cell>
          <cell r="J138">
            <v>0</v>
          </cell>
          <cell r="K138">
            <v>0</v>
          </cell>
        </row>
        <row r="180">
          <cell r="I180">
            <v>15</v>
          </cell>
          <cell r="J180">
            <v>8</v>
          </cell>
          <cell r="K180">
            <v>14</v>
          </cell>
        </row>
        <row r="187">
          <cell r="I187">
            <v>0</v>
          </cell>
          <cell r="J187">
            <v>0</v>
          </cell>
          <cell r="K187">
            <v>0</v>
          </cell>
        </row>
      </sheetData>
      <sheetData sheetId="56">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7">
          <cell r="I127">
            <v>0</v>
          </cell>
          <cell r="J127">
            <v>1</v>
          </cell>
          <cell r="K127">
            <v>0</v>
          </cell>
        </row>
        <row r="134">
          <cell r="I134">
            <v>0</v>
          </cell>
          <cell r="J134">
            <v>0</v>
          </cell>
          <cell r="K134">
            <v>0</v>
          </cell>
        </row>
      </sheetData>
      <sheetData sheetId="57">
        <row r="8">
          <cell r="I8">
            <v>0</v>
          </cell>
          <cell r="J8">
            <v>0</v>
          </cell>
          <cell r="K8">
            <v>0</v>
          </cell>
        </row>
        <row r="15">
          <cell r="I15">
            <v>0</v>
          </cell>
          <cell r="J15">
            <v>0</v>
          </cell>
          <cell r="K15">
            <v>0</v>
          </cell>
        </row>
        <row r="38">
          <cell r="I38">
            <v>8</v>
          </cell>
          <cell r="J38">
            <v>5</v>
          </cell>
          <cell r="K38">
            <v>4</v>
          </cell>
        </row>
        <row r="45">
          <cell r="I45">
            <v>0</v>
          </cell>
          <cell r="J45">
            <v>0</v>
          </cell>
          <cell r="K45">
            <v>0</v>
          </cell>
        </row>
        <row r="138">
          <cell r="I138">
            <v>28</v>
          </cell>
          <cell r="J138">
            <v>23</v>
          </cell>
          <cell r="K138">
            <v>39</v>
          </cell>
        </row>
        <row r="160">
          <cell r="I160">
            <v>1</v>
          </cell>
          <cell r="J160">
            <v>4</v>
          </cell>
          <cell r="K160">
            <v>3</v>
          </cell>
        </row>
        <row r="171">
          <cell r="I171">
            <v>0</v>
          </cell>
          <cell r="J171">
            <v>0</v>
          </cell>
          <cell r="K171">
            <v>0</v>
          </cell>
        </row>
        <row r="178">
          <cell r="I178">
            <v>0</v>
          </cell>
          <cell r="J178">
            <v>0</v>
          </cell>
          <cell r="K178">
            <v>0</v>
          </cell>
        </row>
        <row r="189">
          <cell r="I189">
            <v>1</v>
          </cell>
          <cell r="J189">
            <v>4</v>
          </cell>
          <cell r="K189">
            <v>3</v>
          </cell>
        </row>
        <row r="196">
          <cell r="I196">
            <v>0</v>
          </cell>
          <cell r="J196">
            <v>0</v>
          </cell>
          <cell r="K196">
            <v>0</v>
          </cell>
        </row>
        <row r="205">
          <cell r="I205">
            <v>3</v>
          </cell>
          <cell r="J205">
            <v>2</v>
          </cell>
          <cell r="K205">
            <v>2</v>
          </cell>
        </row>
        <row r="224">
          <cell r="I224">
            <v>4</v>
          </cell>
          <cell r="J224">
            <v>7</v>
          </cell>
          <cell r="K224">
            <v>7</v>
          </cell>
        </row>
        <row r="229">
          <cell r="I229">
            <v>0</v>
          </cell>
          <cell r="J229">
            <v>0</v>
          </cell>
          <cell r="K229">
            <v>0</v>
          </cell>
        </row>
        <row r="236">
          <cell r="I236">
            <v>0</v>
          </cell>
          <cell r="J236">
            <v>0</v>
          </cell>
          <cell r="K236">
            <v>0</v>
          </cell>
        </row>
        <row r="244">
          <cell r="I244">
            <v>0</v>
          </cell>
          <cell r="J244">
            <v>1</v>
          </cell>
          <cell r="K244">
            <v>0</v>
          </cell>
        </row>
        <row r="436">
          <cell r="I436">
            <v>74</v>
          </cell>
          <cell r="J436">
            <v>52</v>
          </cell>
          <cell r="K436">
            <v>61</v>
          </cell>
        </row>
        <row r="475">
          <cell r="I475">
            <v>11</v>
          </cell>
          <cell r="J475">
            <v>10</v>
          </cell>
          <cell r="K475">
            <v>15</v>
          </cell>
        </row>
      </sheetData>
      <sheetData sheetId="58">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498">
          <cell r="I498">
            <v>168</v>
          </cell>
          <cell r="J498">
            <v>211</v>
          </cell>
          <cell r="K498">
            <v>0</v>
          </cell>
        </row>
        <row r="526">
          <cell r="I526">
            <v>12</v>
          </cell>
          <cell r="J526">
            <v>13</v>
          </cell>
          <cell r="K526">
            <v>0</v>
          </cell>
        </row>
      </sheetData>
      <sheetData sheetId="59">
        <row r="9">
          <cell r="I9">
            <v>0</v>
          </cell>
          <cell r="J9">
            <v>0</v>
          </cell>
          <cell r="K9">
            <v>0</v>
          </cell>
        </row>
        <row r="16">
          <cell r="I16">
            <v>0</v>
          </cell>
          <cell r="J16">
            <v>0</v>
          </cell>
          <cell r="K16">
            <v>0</v>
          </cell>
        </row>
        <row r="21">
          <cell r="I21">
            <v>0</v>
          </cell>
          <cell r="J21">
            <v>0</v>
          </cell>
          <cell r="K21">
            <v>0</v>
          </cell>
        </row>
        <row r="26">
          <cell r="I26">
            <v>0</v>
          </cell>
          <cell r="J26">
            <v>0</v>
          </cell>
          <cell r="K26">
            <v>0</v>
          </cell>
        </row>
        <row r="32">
          <cell r="I32">
            <v>0</v>
          </cell>
          <cell r="J32">
            <v>0</v>
          </cell>
          <cell r="K32">
            <v>0</v>
          </cell>
        </row>
        <row r="37">
          <cell r="I37">
            <v>0</v>
          </cell>
          <cell r="J37">
            <v>1</v>
          </cell>
          <cell r="K37">
            <v>0</v>
          </cell>
        </row>
        <row r="46">
          <cell r="I46">
            <v>1</v>
          </cell>
          <cell r="J46">
            <v>2</v>
          </cell>
          <cell r="K46">
            <v>3</v>
          </cell>
        </row>
        <row r="53">
          <cell r="I53">
            <v>0</v>
          </cell>
          <cell r="J53">
            <v>0</v>
          </cell>
          <cell r="K53">
            <v>0</v>
          </cell>
        </row>
        <row r="59">
          <cell r="I59">
            <v>1</v>
          </cell>
          <cell r="J59">
            <v>1</v>
          </cell>
          <cell r="K59">
            <v>1</v>
          </cell>
        </row>
        <row r="66">
          <cell r="I66">
            <v>0</v>
          </cell>
          <cell r="J66">
            <v>0</v>
          </cell>
          <cell r="K66">
            <v>0</v>
          </cell>
        </row>
        <row r="72">
          <cell r="I72">
            <v>0</v>
          </cell>
          <cell r="J72">
            <v>0</v>
          </cell>
          <cell r="K72">
            <v>0</v>
          </cell>
        </row>
        <row r="79">
          <cell r="I79">
            <v>0</v>
          </cell>
          <cell r="J79">
            <v>0</v>
          </cell>
          <cell r="K79">
            <v>0</v>
          </cell>
        </row>
        <row r="84">
          <cell r="I84">
            <v>0</v>
          </cell>
          <cell r="J84">
            <v>0</v>
          </cell>
          <cell r="K84">
            <v>0</v>
          </cell>
        </row>
        <row r="91">
          <cell r="I91">
            <v>0</v>
          </cell>
          <cell r="J91">
            <v>0</v>
          </cell>
          <cell r="K91">
            <v>0</v>
          </cell>
        </row>
        <row r="99">
          <cell r="I99">
            <v>0</v>
          </cell>
          <cell r="J99">
            <v>0</v>
          </cell>
          <cell r="K99">
            <v>0</v>
          </cell>
        </row>
        <row r="120">
          <cell r="I120">
            <v>1</v>
          </cell>
          <cell r="J120">
            <v>1</v>
          </cell>
          <cell r="K120">
            <v>2</v>
          </cell>
        </row>
        <row r="129">
          <cell r="I129">
            <v>2</v>
          </cell>
          <cell r="J129">
            <v>1</v>
          </cell>
          <cell r="K129">
            <v>1</v>
          </cell>
        </row>
      </sheetData>
      <sheetData sheetId="60">
        <row r="9">
          <cell r="I9">
            <v>0</v>
          </cell>
          <cell r="J9">
            <v>0</v>
          </cell>
          <cell r="K9">
            <v>0</v>
          </cell>
        </row>
        <row r="16">
          <cell r="I16">
            <v>0</v>
          </cell>
          <cell r="J16">
            <v>0</v>
          </cell>
          <cell r="K16">
            <v>0</v>
          </cell>
        </row>
        <row r="37">
          <cell r="I37">
            <v>6</v>
          </cell>
          <cell r="J37">
            <v>5</v>
          </cell>
          <cell r="K37">
            <v>7</v>
          </cell>
        </row>
        <row r="45">
          <cell r="I45">
            <v>0</v>
          </cell>
          <cell r="J45">
            <v>0</v>
          </cell>
          <cell r="K45">
            <v>0</v>
          </cell>
        </row>
        <row r="52">
          <cell r="I52">
            <v>0</v>
          </cell>
          <cell r="J52">
            <v>0</v>
          </cell>
          <cell r="K52">
            <v>0</v>
          </cell>
        </row>
        <row r="130">
          <cell r="I130">
            <v>26</v>
          </cell>
          <cell r="J130">
            <v>16</v>
          </cell>
          <cell r="K130">
            <v>33</v>
          </cell>
        </row>
        <row r="137">
          <cell r="I137">
            <v>0</v>
          </cell>
          <cell r="J137">
            <v>0</v>
          </cell>
          <cell r="K137">
            <v>0</v>
          </cell>
        </row>
        <row r="145">
          <cell r="I145">
            <v>0</v>
          </cell>
          <cell r="J145">
            <v>0</v>
          </cell>
          <cell r="K145">
            <v>0</v>
          </cell>
        </row>
        <row r="152">
          <cell r="I152">
            <v>0</v>
          </cell>
          <cell r="J152">
            <v>0</v>
          </cell>
          <cell r="K152">
            <v>0</v>
          </cell>
        </row>
        <row r="159">
          <cell r="I159">
            <v>0</v>
          </cell>
          <cell r="J159">
            <v>0</v>
          </cell>
          <cell r="K159">
            <v>0</v>
          </cell>
        </row>
        <row r="166">
          <cell r="I166">
            <v>0</v>
          </cell>
          <cell r="J166">
            <v>0</v>
          </cell>
          <cell r="K166">
            <v>0</v>
          </cell>
        </row>
        <row r="172">
          <cell r="I172">
            <v>0</v>
          </cell>
          <cell r="J172">
            <v>0</v>
          </cell>
          <cell r="K172">
            <v>0</v>
          </cell>
        </row>
        <row r="179">
          <cell r="I179">
            <v>0</v>
          </cell>
          <cell r="J179">
            <v>0</v>
          </cell>
          <cell r="K179">
            <v>0</v>
          </cell>
        </row>
        <row r="184">
          <cell r="I184">
            <v>0</v>
          </cell>
          <cell r="J184">
            <v>0</v>
          </cell>
          <cell r="K184">
            <v>0</v>
          </cell>
        </row>
        <row r="191">
          <cell r="I191">
            <v>0</v>
          </cell>
          <cell r="J191">
            <v>0</v>
          </cell>
          <cell r="K191">
            <v>0</v>
          </cell>
        </row>
        <row r="197">
          <cell r="I197">
            <v>0</v>
          </cell>
          <cell r="J197">
            <v>0</v>
          </cell>
          <cell r="K197">
            <v>0</v>
          </cell>
        </row>
        <row r="224">
          <cell r="I224">
            <v>7</v>
          </cell>
          <cell r="J224">
            <v>9</v>
          </cell>
          <cell r="K224">
            <v>8</v>
          </cell>
        </row>
        <row r="231">
          <cell r="I231">
            <v>0</v>
          </cell>
          <cell r="J231">
            <v>0</v>
          </cell>
          <cell r="K231">
            <v>0</v>
          </cell>
        </row>
      </sheetData>
      <sheetData sheetId="61">
        <row r="9">
          <cell r="I9">
            <v>0</v>
          </cell>
          <cell r="J9">
            <v>0</v>
          </cell>
          <cell r="K9">
            <v>0</v>
          </cell>
        </row>
        <row r="16">
          <cell r="I16">
            <v>0</v>
          </cell>
          <cell r="J16">
            <v>0</v>
          </cell>
          <cell r="K16">
            <v>0</v>
          </cell>
        </row>
        <row r="27">
          <cell r="I27">
            <v>0</v>
          </cell>
          <cell r="J27">
            <v>1</v>
          </cell>
          <cell r="K27">
            <v>0</v>
          </cell>
        </row>
        <row r="32">
          <cell r="I32">
            <v>0</v>
          </cell>
          <cell r="J32">
            <v>0</v>
          </cell>
          <cell r="K32">
            <v>0</v>
          </cell>
        </row>
        <row r="47">
          <cell r="I47">
            <v>1</v>
          </cell>
          <cell r="J47">
            <v>1</v>
          </cell>
          <cell r="K47">
            <v>0</v>
          </cell>
        </row>
        <row r="52">
          <cell r="I52">
            <v>0</v>
          </cell>
          <cell r="J52">
            <v>0</v>
          </cell>
          <cell r="K52">
            <v>0</v>
          </cell>
        </row>
        <row r="67">
          <cell r="I67">
            <v>6</v>
          </cell>
          <cell r="J67">
            <v>5</v>
          </cell>
          <cell r="K67">
            <v>1</v>
          </cell>
        </row>
        <row r="74">
          <cell r="I74">
            <v>0</v>
          </cell>
          <cell r="J74">
            <v>0</v>
          </cell>
          <cell r="K74">
            <v>0</v>
          </cell>
        </row>
        <row r="79">
          <cell r="I79">
            <v>1</v>
          </cell>
          <cell r="J79">
            <v>1</v>
          </cell>
          <cell r="K79">
            <v>0</v>
          </cell>
        </row>
        <row r="86">
          <cell r="I86">
            <v>0</v>
          </cell>
          <cell r="J86">
            <v>0</v>
          </cell>
          <cell r="K86">
            <v>0</v>
          </cell>
        </row>
        <row r="90">
          <cell r="I90">
            <v>1</v>
          </cell>
          <cell r="J90">
            <v>0</v>
          </cell>
          <cell r="K90">
            <v>0</v>
          </cell>
        </row>
        <row r="97">
          <cell r="I97">
            <v>0</v>
          </cell>
          <cell r="J97">
            <v>0</v>
          </cell>
          <cell r="K97">
            <v>0</v>
          </cell>
        </row>
        <row r="102">
          <cell r="I102">
            <v>0</v>
          </cell>
          <cell r="J102">
            <v>0</v>
          </cell>
          <cell r="K102">
            <v>0</v>
          </cell>
        </row>
        <row r="109">
          <cell r="I109">
            <v>0</v>
          </cell>
          <cell r="J109">
            <v>0</v>
          </cell>
          <cell r="K109">
            <v>0</v>
          </cell>
        </row>
        <row r="114">
          <cell r="I114">
            <v>0</v>
          </cell>
          <cell r="J114">
            <v>0</v>
          </cell>
          <cell r="K114">
            <v>0</v>
          </cell>
        </row>
        <row r="144">
          <cell r="I144">
            <v>2</v>
          </cell>
          <cell r="J144">
            <v>1</v>
          </cell>
          <cell r="K144">
            <v>1</v>
          </cell>
        </row>
        <row r="151">
          <cell r="I151">
            <v>0</v>
          </cell>
          <cell r="J151">
            <v>2</v>
          </cell>
          <cell r="K151">
            <v>1</v>
          </cell>
        </row>
      </sheetData>
      <sheetData sheetId="62">
        <row r="9">
          <cell r="I9">
            <v>0</v>
          </cell>
          <cell r="J9">
            <v>0</v>
          </cell>
          <cell r="K9">
            <v>0</v>
          </cell>
        </row>
        <row r="16">
          <cell r="I16">
            <v>0</v>
          </cell>
          <cell r="J16">
            <v>0</v>
          </cell>
          <cell r="K16">
            <v>0</v>
          </cell>
        </row>
        <row r="108">
          <cell r="I108">
            <v>27</v>
          </cell>
          <cell r="J108">
            <v>43</v>
          </cell>
          <cell r="K108">
            <v>18</v>
          </cell>
        </row>
        <row r="132">
          <cell r="I132">
            <v>5</v>
          </cell>
          <cell r="J132">
            <v>6</v>
          </cell>
          <cell r="K132">
            <v>7</v>
          </cell>
        </row>
        <row r="257">
          <cell r="I257">
            <v>51</v>
          </cell>
          <cell r="J257">
            <v>46</v>
          </cell>
          <cell r="K257">
            <v>24</v>
          </cell>
        </row>
        <row r="281">
          <cell r="I281">
            <v>8</v>
          </cell>
          <cell r="J281">
            <v>4</v>
          </cell>
          <cell r="K281">
            <v>9</v>
          </cell>
        </row>
        <row r="297">
          <cell r="I297">
            <v>6</v>
          </cell>
          <cell r="J297">
            <v>7</v>
          </cell>
          <cell r="K297">
            <v>0</v>
          </cell>
        </row>
        <row r="304">
          <cell r="I304">
            <v>0</v>
          </cell>
          <cell r="J304">
            <v>0</v>
          </cell>
          <cell r="K304">
            <v>0</v>
          </cell>
        </row>
        <row r="311">
          <cell r="I311">
            <v>0</v>
          </cell>
          <cell r="J311">
            <v>0</v>
          </cell>
          <cell r="K311">
            <v>0</v>
          </cell>
        </row>
        <row r="318">
          <cell r="I318">
            <v>0</v>
          </cell>
          <cell r="J318">
            <v>0</v>
          </cell>
          <cell r="K318">
            <v>0</v>
          </cell>
        </row>
        <row r="324">
          <cell r="I324">
            <v>0</v>
          </cell>
          <cell r="J324">
            <v>0</v>
          </cell>
          <cell r="K324">
            <v>0</v>
          </cell>
        </row>
        <row r="331">
          <cell r="I331">
            <v>0</v>
          </cell>
          <cell r="J331">
            <v>0</v>
          </cell>
          <cell r="K331">
            <v>0</v>
          </cell>
        </row>
        <row r="336">
          <cell r="I336">
            <v>0</v>
          </cell>
          <cell r="J336">
            <v>0</v>
          </cell>
          <cell r="K336">
            <v>0</v>
          </cell>
        </row>
        <row r="343">
          <cell r="I343">
            <v>0</v>
          </cell>
          <cell r="J343">
            <v>0</v>
          </cell>
          <cell r="K343">
            <v>0</v>
          </cell>
        </row>
        <row r="351">
          <cell r="I351">
            <v>0</v>
          </cell>
          <cell r="J351">
            <v>0</v>
          </cell>
          <cell r="K351">
            <v>0</v>
          </cell>
        </row>
        <row r="359">
          <cell r="I359">
            <v>2</v>
          </cell>
          <cell r="J359">
            <v>2</v>
          </cell>
          <cell r="K359">
            <v>1</v>
          </cell>
        </row>
        <row r="366">
          <cell r="I366">
            <v>0</v>
          </cell>
          <cell r="J366">
            <v>0</v>
          </cell>
          <cell r="K366">
            <v>0</v>
          </cell>
        </row>
      </sheetData>
      <sheetData sheetId="63">
        <row r="9">
          <cell r="I9">
            <v>0</v>
          </cell>
          <cell r="J9">
            <v>0</v>
          </cell>
          <cell r="K9">
            <v>0</v>
          </cell>
        </row>
        <row r="16">
          <cell r="I16">
            <v>0</v>
          </cell>
          <cell r="J16">
            <v>0</v>
          </cell>
          <cell r="K16">
            <v>0</v>
          </cell>
        </row>
        <row r="53">
          <cell r="I53">
            <v>9</v>
          </cell>
          <cell r="J53">
            <v>15</v>
          </cell>
          <cell r="K53">
            <v>10</v>
          </cell>
        </row>
        <row r="60">
          <cell r="I60">
            <v>0</v>
          </cell>
          <cell r="J60">
            <v>0</v>
          </cell>
          <cell r="K60">
            <v>0</v>
          </cell>
        </row>
        <row r="84">
          <cell r="I84">
            <v>4</v>
          </cell>
          <cell r="J84">
            <v>7</v>
          </cell>
          <cell r="K84">
            <v>9</v>
          </cell>
        </row>
        <row r="91">
          <cell r="I91">
            <v>0</v>
          </cell>
          <cell r="J91">
            <v>0</v>
          </cell>
          <cell r="K91">
            <v>0</v>
          </cell>
        </row>
        <row r="432">
          <cell r="I432">
            <v>99</v>
          </cell>
          <cell r="J432">
            <v>98</v>
          </cell>
          <cell r="K432">
            <v>127</v>
          </cell>
        </row>
        <row r="439">
          <cell r="I439">
            <v>0</v>
          </cell>
          <cell r="J439">
            <v>0</v>
          </cell>
          <cell r="K439">
            <v>0</v>
          </cell>
        </row>
        <row r="446">
          <cell r="I446">
            <v>0</v>
          </cell>
          <cell r="J446">
            <v>1</v>
          </cell>
          <cell r="K446">
            <v>1</v>
          </cell>
        </row>
        <row r="453">
          <cell r="I453">
            <v>0</v>
          </cell>
          <cell r="J453">
            <v>0</v>
          </cell>
          <cell r="K453">
            <v>0</v>
          </cell>
        </row>
        <row r="459">
          <cell r="I459">
            <v>0</v>
          </cell>
          <cell r="J459">
            <v>0</v>
          </cell>
          <cell r="K459">
            <v>0</v>
          </cell>
        </row>
        <row r="466">
          <cell r="I466">
            <v>0</v>
          </cell>
          <cell r="J466">
            <v>0</v>
          </cell>
          <cell r="K466">
            <v>0</v>
          </cell>
        </row>
        <row r="471">
          <cell r="I471">
            <v>0</v>
          </cell>
          <cell r="J471">
            <v>0</v>
          </cell>
          <cell r="K471">
            <v>0</v>
          </cell>
        </row>
        <row r="478">
          <cell r="I478">
            <v>0</v>
          </cell>
          <cell r="J478">
            <v>0</v>
          </cell>
          <cell r="K478">
            <v>0</v>
          </cell>
        </row>
        <row r="486">
          <cell r="I486">
            <v>0</v>
          </cell>
          <cell r="J486">
            <v>0</v>
          </cell>
          <cell r="K486">
            <v>0</v>
          </cell>
        </row>
        <row r="535">
          <cell r="I535">
            <v>30</v>
          </cell>
          <cell r="J535">
            <v>12</v>
          </cell>
          <cell r="K535">
            <v>2</v>
          </cell>
        </row>
        <row r="542">
          <cell r="I542">
            <v>0</v>
          </cell>
          <cell r="J542">
            <v>0</v>
          </cell>
          <cell r="K542">
            <v>0</v>
          </cell>
        </row>
      </sheetData>
      <sheetData sheetId="64">
        <row r="9">
          <cell r="I9">
            <v>0</v>
          </cell>
          <cell r="J9">
            <v>0</v>
          </cell>
          <cell r="K9">
            <v>0</v>
          </cell>
        </row>
        <row r="15">
          <cell r="I15">
            <v>0</v>
          </cell>
          <cell r="J15">
            <v>0</v>
          </cell>
          <cell r="K15">
            <v>0</v>
          </cell>
        </row>
        <row r="51">
          <cell r="I51">
            <v>6</v>
          </cell>
          <cell r="J51">
            <v>6</v>
          </cell>
          <cell r="K51">
            <v>10</v>
          </cell>
        </row>
        <row r="58">
          <cell r="I58">
            <v>0</v>
          </cell>
          <cell r="J58">
            <v>0</v>
          </cell>
          <cell r="K58">
            <v>0</v>
          </cell>
        </row>
        <row r="103">
          <cell r="I103">
            <v>8</v>
          </cell>
          <cell r="J103">
            <v>11</v>
          </cell>
          <cell r="K103">
            <v>13</v>
          </cell>
        </row>
        <row r="110">
          <cell r="I110">
            <v>0</v>
          </cell>
          <cell r="J110">
            <v>0</v>
          </cell>
          <cell r="K110">
            <v>0</v>
          </cell>
        </row>
        <row r="116">
          <cell r="I116">
            <v>2</v>
          </cell>
          <cell r="J116">
            <v>1</v>
          </cell>
          <cell r="K116">
            <v>1</v>
          </cell>
        </row>
        <row r="123">
          <cell r="I123">
            <v>0</v>
          </cell>
          <cell r="J123">
            <v>0</v>
          </cell>
          <cell r="K123">
            <v>0</v>
          </cell>
        </row>
        <row r="130">
          <cell r="I130">
            <v>0</v>
          </cell>
          <cell r="J130">
            <v>0</v>
          </cell>
          <cell r="K130">
            <v>0</v>
          </cell>
        </row>
        <row r="137">
          <cell r="I137">
            <v>0</v>
          </cell>
          <cell r="J137">
            <v>0</v>
          </cell>
          <cell r="K137">
            <v>0</v>
          </cell>
        </row>
        <row r="143">
          <cell r="I143">
            <v>0</v>
          </cell>
          <cell r="J143">
            <v>0</v>
          </cell>
          <cell r="K143">
            <v>0</v>
          </cell>
        </row>
        <row r="150">
          <cell r="I150">
            <v>0</v>
          </cell>
          <cell r="J150">
            <v>0</v>
          </cell>
          <cell r="K150">
            <v>0</v>
          </cell>
        </row>
        <row r="155">
          <cell r="I155">
            <v>0</v>
          </cell>
          <cell r="J155">
            <v>0</v>
          </cell>
          <cell r="K155">
            <v>0</v>
          </cell>
        </row>
        <row r="162">
          <cell r="I162">
            <v>0</v>
          </cell>
          <cell r="J162">
            <v>0</v>
          </cell>
          <cell r="K162">
            <v>0</v>
          </cell>
        </row>
        <row r="170">
          <cell r="I170">
            <v>0</v>
          </cell>
          <cell r="J170">
            <v>0</v>
          </cell>
          <cell r="K170">
            <v>0</v>
          </cell>
        </row>
        <row r="259">
          <cell r="I259">
            <v>27</v>
          </cell>
          <cell r="J259">
            <v>23</v>
          </cell>
          <cell r="K259">
            <v>28</v>
          </cell>
        </row>
        <row r="265">
          <cell r="I265">
            <v>1</v>
          </cell>
          <cell r="J265">
            <v>1</v>
          </cell>
          <cell r="K265">
            <v>0</v>
          </cell>
        </row>
      </sheetData>
      <sheetData sheetId="65">
        <row r="9">
          <cell r="I9">
            <v>0</v>
          </cell>
          <cell r="J9">
            <v>0</v>
          </cell>
          <cell r="K9">
            <v>0</v>
          </cell>
        </row>
        <row r="14">
          <cell r="I14">
            <v>0</v>
          </cell>
          <cell r="J14">
            <v>0</v>
          </cell>
          <cell r="K14">
            <v>0</v>
          </cell>
        </row>
        <row r="23">
          <cell r="I23">
            <v>3</v>
          </cell>
          <cell r="J23">
            <v>1</v>
          </cell>
          <cell r="K23">
            <v>1</v>
          </cell>
        </row>
        <row r="36">
          <cell r="I36">
            <v>5</v>
          </cell>
          <cell r="J36">
            <v>1</v>
          </cell>
          <cell r="K36">
            <v>4</v>
          </cell>
        </row>
        <row r="58">
          <cell r="I58">
            <v>4</v>
          </cell>
          <cell r="J58">
            <v>4</v>
          </cell>
          <cell r="K58">
            <v>6</v>
          </cell>
        </row>
        <row r="68">
          <cell r="I68">
            <v>0</v>
          </cell>
          <cell r="J68">
            <v>0</v>
          </cell>
          <cell r="K68">
            <v>0</v>
          </cell>
        </row>
        <row r="77">
          <cell r="I77">
            <v>1</v>
          </cell>
          <cell r="J77">
            <v>2</v>
          </cell>
          <cell r="K77">
            <v>3</v>
          </cell>
        </row>
        <row r="84">
          <cell r="I84">
            <v>0</v>
          </cell>
          <cell r="J84">
            <v>0</v>
          </cell>
          <cell r="K84">
            <v>0</v>
          </cell>
        </row>
        <row r="135">
          <cell r="I135">
            <v>27</v>
          </cell>
          <cell r="J135">
            <v>13</v>
          </cell>
          <cell r="K135">
            <v>8</v>
          </cell>
        </row>
        <row r="142">
          <cell r="I142">
            <v>0</v>
          </cell>
          <cell r="J142">
            <v>0</v>
          </cell>
          <cell r="K142">
            <v>0</v>
          </cell>
        </row>
        <row r="150">
          <cell r="I150">
            <v>3</v>
          </cell>
          <cell r="J150">
            <v>1</v>
          </cell>
          <cell r="K150">
            <v>2</v>
          </cell>
        </row>
        <row r="166">
          <cell r="I166">
            <v>2</v>
          </cell>
          <cell r="J166">
            <v>8</v>
          </cell>
          <cell r="K166">
            <v>4</v>
          </cell>
        </row>
        <row r="171">
          <cell r="I171">
            <v>0</v>
          </cell>
          <cell r="J171">
            <v>0</v>
          </cell>
          <cell r="K171">
            <v>0</v>
          </cell>
        </row>
        <row r="178">
          <cell r="I178">
            <v>0</v>
          </cell>
          <cell r="J178">
            <v>0</v>
          </cell>
          <cell r="K178">
            <v>0</v>
          </cell>
        </row>
        <row r="186">
          <cell r="I186">
            <v>0</v>
          </cell>
          <cell r="J186">
            <v>0</v>
          </cell>
          <cell r="K186">
            <v>0</v>
          </cell>
        </row>
        <row r="568">
          <cell r="I568">
            <v>104</v>
          </cell>
          <cell r="J568">
            <v>137</v>
          </cell>
          <cell r="K568">
            <v>134</v>
          </cell>
        </row>
        <row r="591">
          <cell r="I591">
            <v>6</v>
          </cell>
          <cell r="J591">
            <v>6</v>
          </cell>
          <cell r="K591">
            <v>6</v>
          </cell>
        </row>
      </sheetData>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29"/>
  <sheetViews>
    <sheetView zoomScale="70" workbookViewId="0">
      <selection sqref="A1:U1"/>
    </sheetView>
  </sheetViews>
  <sheetFormatPr defaultRowHeight="12.75"/>
  <cols>
    <col min="2" max="2" width="36.28515625" bestFit="1" customWidth="1"/>
    <col min="5" max="5" width="9.42578125" bestFit="1" customWidth="1"/>
  </cols>
  <sheetData>
    <row r="1" spans="1:21" ht="18">
      <c r="A1" s="1238" t="s">
        <v>1583</v>
      </c>
      <c r="B1" s="1238"/>
      <c r="C1" s="1238"/>
      <c r="D1" s="1238"/>
      <c r="E1" s="1238"/>
      <c r="F1" s="1238"/>
      <c r="G1" s="1238"/>
      <c r="H1" s="1238"/>
      <c r="I1" s="1238"/>
      <c r="J1" s="1238"/>
      <c r="K1" s="1238"/>
      <c r="L1" s="1238"/>
      <c r="M1" s="1238"/>
      <c r="N1" s="1238"/>
      <c r="O1" s="1238"/>
      <c r="P1" s="1238"/>
      <c r="Q1" s="1238"/>
      <c r="R1" s="1238"/>
      <c r="S1" s="1238"/>
      <c r="T1" s="1238"/>
      <c r="U1" s="1238"/>
    </row>
    <row r="2" spans="1:21" ht="18.75" thickBot="1">
      <c r="A2" s="1"/>
      <c r="B2" s="1"/>
      <c r="C2" s="1"/>
      <c r="D2" s="1"/>
      <c r="E2" s="1"/>
      <c r="F2" s="1"/>
      <c r="G2" s="1"/>
      <c r="H2" s="1"/>
      <c r="I2" s="1"/>
      <c r="J2" s="1"/>
      <c r="K2" s="1"/>
      <c r="L2" s="1"/>
      <c r="M2" s="1"/>
      <c r="N2" s="1"/>
      <c r="O2" s="1"/>
      <c r="P2" s="1"/>
      <c r="Q2" s="1"/>
      <c r="R2" s="1"/>
      <c r="S2" s="1"/>
      <c r="T2" s="1"/>
      <c r="U2" s="1"/>
    </row>
    <row r="3" spans="1:21" ht="13.5" thickBot="1">
      <c r="A3" s="1239" t="s">
        <v>1434</v>
      </c>
      <c r="B3" s="1239" t="s">
        <v>1435</v>
      </c>
      <c r="C3" s="1237" t="s">
        <v>1486</v>
      </c>
      <c r="D3" s="1237"/>
      <c r="E3" s="1237"/>
      <c r="F3" s="1237" t="s">
        <v>1487</v>
      </c>
      <c r="G3" s="1237"/>
      <c r="H3" s="1237"/>
      <c r="I3" s="1237" t="s">
        <v>1488</v>
      </c>
      <c r="J3" s="1237"/>
      <c r="K3" s="1237"/>
      <c r="L3" s="1237" t="s">
        <v>1489</v>
      </c>
      <c r="M3" s="1237"/>
      <c r="N3" s="1237"/>
      <c r="O3" s="1237" t="s">
        <v>1490</v>
      </c>
      <c r="P3" s="1237"/>
      <c r="Q3" s="1237"/>
      <c r="R3" s="1237" t="s">
        <v>1442</v>
      </c>
      <c r="S3" s="1237"/>
      <c r="T3" s="1237"/>
      <c r="U3" s="1237" t="s">
        <v>1443</v>
      </c>
    </row>
    <row r="4" spans="1:21" ht="13.5" thickBot="1">
      <c r="A4" s="1239"/>
      <c r="B4" s="1239"/>
      <c r="C4" s="23" t="s">
        <v>1444</v>
      </c>
      <c r="D4" s="23" t="s">
        <v>1445</v>
      </c>
      <c r="E4" s="23" t="s">
        <v>1446</v>
      </c>
      <c r="F4" s="23" t="s">
        <v>1444</v>
      </c>
      <c r="G4" s="23" t="s">
        <v>1445</v>
      </c>
      <c r="H4" s="23" t="s">
        <v>1446</v>
      </c>
      <c r="I4" s="23" t="s">
        <v>1444</v>
      </c>
      <c r="J4" s="23" t="s">
        <v>1445</v>
      </c>
      <c r="K4" s="23" t="s">
        <v>1446</v>
      </c>
      <c r="L4" s="23" t="s">
        <v>1444</v>
      </c>
      <c r="M4" s="23" t="s">
        <v>1445</v>
      </c>
      <c r="N4" s="23" t="s">
        <v>1446</v>
      </c>
      <c r="O4" s="23" t="s">
        <v>1444</v>
      </c>
      <c r="P4" s="23" t="s">
        <v>1445</v>
      </c>
      <c r="Q4" s="23" t="s">
        <v>1446</v>
      </c>
      <c r="R4" s="23" t="s">
        <v>1444</v>
      </c>
      <c r="S4" s="23" t="s">
        <v>1445</v>
      </c>
      <c r="T4" s="23" t="s">
        <v>1446</v>
      </c>
      <c r="U4" s="1237"/>
    </row>
    <row r="5" spans="1:21" ht="16.5" thickBot="1">
      <c r="A5" s="25">
        <v>1</v>
      </c>
      <c r="B5" s="24" t="s">
        <v>1491</v>
      </c>
      <c r="C5" s="24"/>
      <c r="D5" s="24"/>
      <c r="E5" s="24"/>
      <c r="F5" s="24"/>
      <c r="G5" s="24"/>
      <c r="H5" s="24"/>
      <c r="I5" s="24"/>
      <c r="J5" s="24">
        <v>1</v>
      </c>
      <c r="K5" s="24">
        <v>1</v>
      </c>
      <c r="L5" s="24">
        <v>13</v>
      </c>
      <c r="M5" s="24">
        <v>7</v>
      </c>
      <c r="N5" s="24">
        <v>6</v>
      </c>
      <c r="O5" s="24"/>
      <c r="P5" s="24"/>
      <c r="Q5" s="24"/>
      <c r="R5" s="24">
        <f>SUM(C5+F5+I5+L5+O5+Q5)</f>
        <v>13</v>
      </c>
      <c r="S5" s="24">
        <f t="shared" ref="R5:T6" si="0">SUM(D5+G5+J5+M5+P5)</f>
        <v>8</v>
      </c>
      <c r="T5" s="24">
        <f t="shared" si="0"/>
        <v>7</v>
      </c>
      <c r="U5" s="25">
        <f>SUM(R5:T5)</f>
        <v>28</v>
      </c>
    </row>
    <row r="6" spans="1:21" ht="16.5" thickBot="1">
      <c r="A6" s="25">
        <v>2</v>
      </c>
      <c r="B6" s="24" t="s">
        <v>1448</v>
      </c>
      <c r="C6" s="24"/>
      <c r="D6" s="24"/>
      <c r="E6" s="24"/>
      <c r="F6" s="24">
        <v>1</v>
      </c>
      <c r="G6" s="24"/>
      <c r="H6" s="24"/>
      <c r="I6" s="24"/>
      <c r="J6" s="24"/>
      <c r="K6" s="24">
        <v>1</v>
      </c>
      <c r="L6" s="24">
        <v>8</v>
      </c>
      <c r="M6" s="24">
        <v>11</v>
      </c>
      <c r="N6" s="24">
        <v>18</v>
      </c>
      <c r="O6" s="24">
        <v>25</v>
      </c>
      <c r="P6" s="24">
        <v>20</v>
      </c>
      <c r="Q6" s="24">
        <v>24</v>
      </c>
      <c r="R6" s="24">
        <f t="shared" si="0"/>
        <v>34</v>
      </c>
      <c r="S6" s="24">
        <f t="shared" si="0"/>
        <v>31</v>
      </c>
      <c r="T6" s="24">
        <f t="shared" si="0"/>
        <v>43</v>
      </c>
      <c r="U6" s="25">
        <f t="shared" ref="U6:U28" si="1">SUM(R6:T6)</f>
        <v>108</v>
      </c>
    </row>
    <row r="7" spans="1:21" ht="16.5" thickBot="1">
      <c r="A7" s="25">
        <v>3</v>
      </c>
      <c r="B7" s="24" t="s">
        <v>1528</v>
      </c>
      <c r="C7" s="24"/>
      <c r="D7" s="24"/>
      <c r="E7" s="24"/>
      <c r="F7" s="24"/>
      <c r="G7" s="24"/>
      <c r="H7" s="24"/>
      <c r="I7" s="24"/>
      <c r="J7" s="24" t="s">
        <v>1493</v>
      </c>
      <c r="K7" s="24"/>
      <c r="L7" s="24"/>
      <c r="M7" s="24">
        <v>3</v>
      </c>
      <c r="N7" s="24">
        <v>11</v>
      </c>
      <c r="O7" s="24"/>
      <c r="P7" s="24"/>
      <c r="Q7" s="24"/>
      <c r="R7" s="24"/>
      <c r="S7" s="24">
        <v>3</v>
      </c>
      <c r="T7" s="24">
        <f>SUM(E7+H7+K7+N7+Q7)</f>
        <v>11</v>
      </c>
      <c r="U7" s="25">
        <f t="shared" si="1"/>
        <v>14</v>
      </c>
    </row>
    <row r="8" spans="1:21" ht="16.5" thickBot="1">
      <c r="A8" s="25">
        <v>4</v>
      </c>
      <c r="B8" s="24" t="s">
        <v>1494</v>
      </c>
      <c r="C8" s="24"/>
      <c r="D8" s="24"/>
      <c r="E8" s="24"/>
      <c r="F8" s="24"/>
      <c r="G8" s="24"/>
      <c r="H8" s="24"/>
      <c r="I8" s="24"/>
      <c r="J8" s="24">
        <v>1</v>
      </c>
      <c r="K8" s="24" t="s">
        <v>1493</v>
      </c>
      <c r="L8" s="24" t="s">
        <v>1493</v>
      </c>
      <c r="M8" s="24" t="s">
        <v>1493</v>
      </c>
      <c r="N8" s="24" t="s">
        <v>1493</v>
      </c>
      <c r="O8" s="24"/>
      <c r="P8" s="24"/>
      <c r="Q8" s="24"/>
      <c r="R8" s="24"/>
      <c r="S8" s="24">
        <v>1</v>
      </c>
      <c r="T8" s="24" t="s">
        <v>1493</v>
      </c>
      <c r="U8" s="25">
        <f>SUM(S8:T8)</f>
        <v>1</v>
      </c>
    </row>
    <row r="9" spans="1:21" ht="16.5" thickBot="1">
      <c r="A9" s="25">
        <v>5</v>
      </c>
      <c r="B9" s="24" t="s">
        <v>1495</v>
      </c>
      <c r="C9" s="24"/>
      <c r="D9" s="24"/>
      <c r="E9" s="24"/>
      <c r="F9" s="24"/>
      <c r="G9" s="24"/>
      <c r="H9" s="24"/>
      <c r="I9" s="24"/>
      <c r="J9" s="24" t="s">
        <v>1493</v>
      </c>
      <c r="K9" s="24" t="s">
        <v>1493</v>
      </c>
      <c r="L9" s="24">
        <v>3</v>
      </c>
      <c r="M9" s="24">
        <v>5</v>
      </c>
      <c r="N9" s="24">
        <v>5</v>
      </c>
      <c r="O9" s="24">
        <v>13</v>
      </c>
      <c r="P9" s="24">
        <v>17</v>
      </c>
      <c r="Q9" s="24">
        <v>16</v>
      </c>
      <c r="R9" s="24">
        <f>SUM(C9+F9+I9+L9+O9)</f>
        <v>16</v>
      </c>
      <c r="S9" s="24">
        <v>22</v>
      </c>
      <c r="T9" s="24">
        <v>21</v>
      </c>
      <c r="U9" s="25">
        <f>SUM(R9:T9)</f>
        <v>59</v>
      </c>
    </row>
    <row r="10" spans="1:21" ht="16.5" thickBot="1">
      <c r="A10" s="25">
        <v>6</v>
      </c>
      <c r="B10" s="24" t="s">
        <v>1451</v>
      </c>
      <c r="C10" s="24"/>
      <c r="D10" s="24"/>
      <c r="E10" s="24"/>
      <c r="F10" s="24"/>
      <c r="G10" s="24"/>
      <c r="H10" s="24"/>
      <c r="I10" s="24"/>
      <c r="J10" s="24" t="s">
        <v>1493</v>
      </c>
      <c r="K10" s="24" t="s">
        <v>1493</v>
      </c>
      <c r="L10" s="24" t="s">
        <v>1493</v>
      </c>
      <c r="M10" s="24">
        <v>1</v>
      </c>
      <c r="N10" s="24">
        <v>2</v>
      </c>
      <c r="O10" s="24">
        <v>4</v>
      </c>
      <c r="P10" s="24">
        <v>1</v>
      </c>
      <c r="Q10" s="24">
        <v>1</v>
      </c>
      <c r="R10" s="24">
        <v>4</v>
      </c>
      <c r="S10" s="24">
        <v>2</v>
      </c>
      <c r="T10" s="24">
        <v>3</v>
      </c>
      <c r="U10" s="25">
        <f t="shared" si="1"/>
        <v>9</v>
      </c>
    </row>
    <row r="11" spans="1:21" ht="16.5" thickBot="1">
      <c r="A11" s="25">
        <v>7</v>
      </c>
      <c r="B11" s="24" t="s">
        <v>1496</v>
      </c>
      <c r="C11" s="24"/>
      <c r="D11" s="24"/>
      <c r="E11" s="24"/>
      <c r="F11" s="24">
        <v>1</v>
      </c>
      <c r="G11" s="24"/>
      <c r="H11" s="24">
        <v>2</v>
      </c>
      <c r="I11" s="24">
        <v>3</v>
      </c>
      <c r="J11" s="24" t="s">
        <v>1493</v>
      </c>
      <c r="K11" s="24">
        <v>4</v>
      </c>
      <c r="L11" s="24" t="s">
        <v>1493</v>
      </c>
      <c r="M11" s="24" t="s">
        <v>1493</v>
      </c>
      <c r="N11" s="24" t="s">
        <v>1493</v>
      </c>
      <c r="O11" s="24">
        <v>7</v>
      </c>
      <c r="P11" s="24">
        <v>11</v>
      </c>
      <c r="Q11" s="24">
        <v>19</v>
      </c>
      <c r="R11" s="24">
        <v>11</v>
      </c>
      <c r="S11" s="24">
        <v>11</v>
      </c>
      <c r="T11" s="24">
        <v>25</v>
      </c>
      <c r="U11" s="25">
        <f t="shared" si="1"/>
        <v>47</v>
      </c>
    </row>
    <row r="12" spans="1:21" ht="16.5" thickBot="1">
      <c r="A12" s="25">
        <v>8</v>
      </c>
      <c r="B12" s="24" t="s">
        <v>1497</v>
      </c>
      <c r="C12" s="24"/>
      <c r="D12" s="24"/>
      <c r="E12" s="24"/>
      <c r="F12" s="24"/>
      <c r="G12" s="24"/>
      <c r="H12" s="24"/>
      <c r="I12" s="24"/>
      <c r="J12" s="24" t="s">
        <v>1493</v>
      </c>
      <c r="K12" s="24" t="s">
        <v>1493</v>
      </c>
      <c r="L12" s="24" t="s">
        <v>1493</v>
      </c>
      <c r="M12" s="24" t="s">
        <v>1493</v>
      </c>
      <c r="N12" s="24">
        <v>6</v>
      </c>
      <c r="O12" s="24">
        <v>15</v>
      </c>
      <c r="P12" s="24">
        <v>11</v>
      </c>
      <c r="Q12" s="24">
        <v>14</v>
      </c>
      <c r="R12" s="24">
        <v>15</v>
      </c>
      <c r="S12" s="24">
        <v>11</v>
      </c>
      <c r="T12" s="24">
        <v>20</v>
      </c>
      <c r="U12" s="25">
        <f t="shared" si="1"/>
        <v>46</v>
      </c>
    </row>
    <row r="13" spans="1:21" ht="16.5" thickBot="1">
      <c r="A13" s="25">
        <v>9</v>
      </c>
      <c r="B13" s="24" t="s">
        <v>1498</v>
      </c>
      <c r="C13" s="24"/>
      <c r="D13" s="24"/>
      <c r="E13" s="24"/>
      <c r="F13" s="24"/>
      <c r="G13" s="24"/>
      <c r="H13" s="24"/>
      <c r="I13" s="24"/>
      <c r="J13" s="24" t="s">
        <v>1493</v>
      </c>
      <c r="K13" s="24" t="s">
        <v>1493</v>
      </c>
      <c r="L13" s="24" t="s">
        <v>1493</v>
      </c>
      <c r="M13" s="24" t="s">
        <v>1493</v>
      </c>
      <c r="N13" s="24">
        <v>10</v>
      </c>
      <c r="O13" s="24">
        <v>1</v>
      </c>
      <c r="P13" s="24">
        <v>2</v>
      </c>
      <c r="Q13" s="24">
        <v>1</v>
      </c>
      <c r="R13" s="24">
        <v>1</v>
      </c>
      <c r="S13" s="24">
        <v>2</v>
      </c>
      <c r="T13" s="24">
        <v>11</v>
      </c>
      <c r="U13" s="25">
        <f t="shared" si="1"/>
        <v>14</v>
      </c>
    </row>
    <row r="14" spans="1:21" ht="16.5" thickBot="1">
      <c r="A14" s="25">
        <v>10</v>
      </c>
      <c r="B14" s="24" t="s">
        <v>1499</v>
      </c>
      <c r="C14" s="24"/>
      <c r="D14" s="24"/>
      <c r="E14" s="24"/>
      <c r="F14" s="24"/>
      <c r="G14" s="24"/>
      <c r="H14" s="24"/>
      <c r="I14" s="24">
        <v>11</v>
      </c>
      <c r="J14" s="24">
        <v>5</v>
      </c>
      <c r="K14" s="24">
        <v>4</v>
      </c>
      <c r="L14" s="24" t="s">
        <v>1493</v>
      </c>
      <c r="M14" s="24" t="s">
        <v>1493</v>
      </c>
      <c r="N14" s="24" t="s">
        <v>1493</v>
      </c>
      <c r="O14" s="24">
        <v>1</v>
      </c>
      <c r="P14" s="24"/>
      <c r="Q14" s="24"/>
      <c r="R14" s="24">
        <v>12</v>
      </c>
      <c r="S14" s="24">
        <v>5</v>
      </c>
      <c r="T14" s="24">
        <v>4</v>
      </c>
      <c r="U14" s="25">
        <f t="shared" si="1"/>
        <v>21</v>
      </c>
    </row>
    <row r="15" spans="1:21" ht="16.5" thickBot="1">
      <c r="A15" s="25">
        <v>11</v>
      </c>
      <c r="B15" s="24" t="s">
        <v>1500</v>
      </c>
      <c r="C15" s="24">
        <v>1</v>
      </c>
      <c r="D15" s="24"/>
      <c r="E15" s="24"/>
      <c r="F15" s="24">
        <v>3</v>
      </c>
      <c r="G15" s="24">
        <v>1</v>
      </c>
      <c r="H15" s="24">
        <v>4</v>
      </c>
      <c r="I15" s="24">
        <v>18</v>
      </c>
      <c r="J15" s="24">
        <v>13</v>
      </c>
      <c r="K15" s="24">
        <v>20</v>
      </c>
      <c r="L15" s="24" t="s">
        <v>1493</v>
      </c>
      <c r="M15" s="24" t="s">
        <v>1493</v>
      </c>
      <c r="N15" s="24" t="s">
        <v>1493</v>
      </c>
      <c r="O15" s="24"/>
      <c r="P15" s="24"/>
      <c r="Q15" s="24"/>
      <c r="R15" s="24">
        <v>22</v>
      </c>
      <c r="S15" s="24">
        <v>14</v>
      </c>
      <c r="T15" s="24">
        <v>24</v>
      </c>
      <c r="U15" s="25">
        <f t="shared" si="1"/>
        <v>60</v>
      </c>
    </row>
    <row r="16" spans="1:21" ht="16.5" thickBot="1">
      <c r="A16" s="25">
        <v>12</v>
      </c>
      <c r="B16" s="24" t="s">
        <v>1501</v>
      </c>
      <c r="C16" s="24"/>
      <c r="D16" s="24"/>
      <c r="E16" s="24"/>
      <c r="F16" s="24">
        <v>5</v>
      </c>
      <c r="G16" s="24">
        <v>3</v>
      </c>
      <c r="H16" s="24">
        <v>3</v>
      </c>
      <c r="I16" s="24">
        <v>11</v>
      </c>
      <c r="J16" s="24">
        <v>11</v>
      </c>
      <c r="K16" s="24">
        <v>9</v>
      </c>
      <c r="L16" s="24" t="s">
        <v>1493</v>
      </c>
      <c r="M16" s="24" t="s">
        <v>1493</v>
      </c>
      <c r="N16" s="24" t="s">
        <v>1493</v>
      </c>
      <c r="O16" s="24"/>
      <c r="P16" s="24"/>
      <c r="Q16" s="24"/>
      <c r="R16" s="24">
        <v>16</v>
      </c>
      <c r="S16" s="24">
        <v>14</v>
      </c>
      <c r="T16" s="24">
        <v>12</v>
      </c>
      <c r="U16" s="25">
        <f t="shared" si="1"/>
        <v>42</v>
      </c>
    </row>
    <row r="17" spans="1:21" ht="16.5" thickBot="1">
      <c r="A17" s="25">
        <v>13</v>
      </c>
      <c r="B17" s="24" t="s">
        <v>1502</v>
      </c>
      <c r="C17" s="24">
        <v>1</v>
      </c>
      <c r="D17" s="24"/>
      <c r="E17" s="24">
        <v>1</v>
      </c>
      <c r="F17" s="24"/>
      <c r="G17" s="24">
        <v>5</v>
      </c>
      <c r="H17" s="24"/>
      <c r="I17" s="24">
        <v>4</v>
      </c>
      <c r="J17" s="24">
        <v>9</v>
      </c>
      <c r="K17" s="24">
        <v>9</v>
      </c>
      <c r="L17" s="24" t="s">
        <v>1493</v>
      </c>
      <c r="M17" s="24" t="s">
        <v>1493</v>
      </c>
      <c r="N17" s="24" t="s">
        <v>1493</v>
      </c>
      <c r="O17" s="24">
        <v>53</v>
      </c>
      <c r="P17" s="24">
        <v>45</v>
      </c>
      <c r="Q17" s="24">
        <v>46</v>
      </c>
      <c r="R17" s="24">
        <v>58</v>
      </c>
      <c r="S17" s="24">
        <v>59</v>
      </c>
      <c r="T17" s="24">
        <v>56</v>
      </c>
      <c r="U17" s="25">
        <f t="shared" si="1"/>
        <v>173</v>
      </c>
    </row>
    <row r="18" spans="1:21" ht="16.5" thickBot="1">
      <c r="A18" s="25">
        <v>14</v>
      </c>
      <c r="B18" s="24" t="s">
        <v>1503</v>
      </c>
      <c r="C18" s="24">
        <v>1</v>
      </c>
      <c r="D18" s="24"/>
      <c r="E18" s="24"/>
      <c r="F18" s="24">
        <v>2</v>
      </c>
      <c r="G18" s="24"/>
      <c r="H18" s="24">
        <v>1</v>
      </c>
      <c r="I18" s="24"/>
      <c r="J18" s="24">
        <v>1</v>
      </c>
      <c r="K18" s="24">
        <v>10</v>
      </c>
      <c r="L18" s="24" t="s">
        <v>1493</v>
      </c>
      <c r="M18" s="24">
        <v>2</v>
      </c>
      <c r="N18" s="24">
        <v>2</v>
      </c>
      <c r="O18" s="24">
        <v>25</v>
      </c>
      <c r="P18" s="24">
        <v>30</v>
      </c>
      <c r="Q18" s="24">
        <v>57</v>
      </c>
      <c r="R18" s="24">
        <v>28</v>
      </c>
      <c r="S18" s="24">
        <v>33</v>
      </c>
      <c r="T18" s="24">
        <f>SUM(E18+H18+K18+N18+Q18)</f>
        <v>70</v>
      </c>
      <c r="U18" s="25">
        <f t="shared" si="1"/>
        <v>131</v>
      </c>
    </row>
    <row r="19" spans="1:21" ht="16.5" thickBot="1">
      <c r="A19" s="25">
        <v>15</v>
      </c>
      <c r="B19" s="24" t="s">
        <v>1504</v>
      </c>
      <c r="C19" s="24"/>
      <c r="D19" s="24"/>
      <c r="E19" s="24"/>
      <c r="F19" s="24">
        <v>1</v>
      </c>
      <c r="G19" s="24"/>
      <c r="H19" s="24">
        <v>1</v>
      </c>
      <c r="I19" s="24">
        <v>2</v>
      </c>
      <c r="J19" s="24">
        <v>5</v>
      </c>
      <c r="K19" s="24">
        <v>7</v>
      </c>
      <c r="L19" s="24">
        <v>17</v>
      </c>
      <c r="M19" s="24">
        <v>14</v>
      </c>
      <c r="N19" s="24">
        <v>26</v>
      </c>
      <c r="O19" s="24">
        <v>7</v>
      </c>
      <c r="P19" s="24">
        <v>5</v>
      </c>
      <c r="Q19" s="24">
        <v>14</v>
      </c>
      <c r="R19" s="24">
        <f>SUM(C19+F19+I19+L19+O19)</f>
        <v>27</v>
      </c>
      <c r="S19" s="24">
        <f>SUM(D19+G19+J19+M19+P19)</f>
        <v>24</v>
      </c>
      <c r="T19" s="24">
        <f>SUM(E19+H19+K19+N19+Q19)</f>
        <v>48</v>
      </c>
      <c r="U19" s="25">
        <f t="shared" si="1"/>
        <v>99</v>
      </c>
    </row>
    <row r="20" spans="1:21" ht="16.5" thickBot="1">
      <c r="A20" s="25">
        <v>16</v>
      </c>
      <c r="B20" s="24" t="s">
        <v>1505</v>
      </c>
      <c r="C20" s="24"/>
      <c r="D20" s="24"/>
      <c r="E20" s="24"/>
      <c r="F20" s="24"/>
      <c r="G20" s="24"/>
      <c r="H20" s="24"/>
      <c r="I20" s="24"/>
      <c r="J20" s="24" t="s">
        <v>1493</v>
      </c>
      <c r="K20" s="24" t="s">
        <v>1493</v>
      </c>
      <c r="L20" s="24" t="s">
        <v>1493</v>
      </c>
      <c r="M20" s="24" t="s">
        <v>1493</v>
      </c>
      <c r="N20" s="24" t="s">
        <v>1493</v>
      </c>
      <c r="O20" s="24">
        <v>1</v>
      </c>
      <c r="P20" s="24"/>
      <c r="Q20" s="24">
        <v>2</v>
      </c>
      <c r="R20" s="24">
        <v>1</v>
      </c>
      <c r="S20" s="24" t="s">
        <v>1493</v>
      </c>
      <c r="T20" s="24">
        <v>2</v>
      </c>
      <c r="U20" s="25">
        <f t="shared" si="1"/>
        <v>3</v>
      </c>
    </row>
    <row r="21" spans="1:21" ht="16.5" thickBot="1">
      <c r="A21" s="25">
        <v>17</v>
      </c>
      <c r="B21" s="24" t="s">
        <v>1506</v>
      </c>
      <c r="C21" s="24"/>
      <c r="D21" s="24"/>
      <c r="E21" s="24"/>
      <c r="F21" s="24"/>
      <c r="G21" s="24"/>
      <c r="H21" s="24"/>
      <c r="I21" s="24"/>
      <c r="J21" s="24" t="s">
        <v>1493</v>
      </c>
      <c r="K21" s="24" t="s">
        <v>1493</v>
      </c>
      <c r="L21" s="24">
        <v>1</v>
      </c>
      <c r="M21" s="24">
        <v>1</v>
      </c>
      <c r="N21" s="24">
        <v>1</v>
      </c>
      <c r="O21" s="24">
        <v>6</v>
      </c>
      <c r="P21" s="24">
        <v>4</v>
      </c>
      <c r="Q21" s="24">
        <v>3</v>
      </c>
      <c r="R21" s="24">
        <f>SUM(C21+F21+I21+L21+O21)</f>
        <v>7</v>
      </c>
      <c r="S21" s="24">
        <v>5</v>
      </c>
      <c r="T21" s="24">
        <v>4</v>
      </c>
      <c r="U21" s="25">
        <f t="shared" si="1"/>
        <v>16</v>
      </c>
    </row>
    <row r="22" spans="1:21" ht="16.5" thickBot="1">
      <c r="A22" s="25">
        <v>18</v>
      </c>
      <c r="B22" s="24" t="s">
        <v>1507</v>
      </c>
      <c r="C22" s="24"/>
      <c r="D22" s="24"/>
      <c r="E22" s="24"/>
      <c r="F22" s="24"/>
      <c r="G22" s="24"/>
      <c r="H22" s="24" t="s">
        <v>1493</v>
      </c>
      <c r="I22" s="24">
        <v>5</v>
      </c>
      <c r="J22" s="24" t="s">
        <v>1493</v>
      </c>
      <c r="K22" s="24">
        <v>1</v>
      </c>
      <c r="L22" s="24" t="s">
        <v>1493</v>
      </c>
      <c r="M22" s="24" t="s">
        <v>1493</v>
      </c>
      <c r="N22" s="24" t="s">
        <v>1493</v>
      </c>
      <c r="O22" s="24">
        <v>3</v>
      </c>
      <c r="P22" s="24">
        <v>3</v>
      </c>
      <c r="Q22" s="24">
        <v>2</v>
      </c>
      <c r="R22" s="24">
        <v>8</v>
      </c>
      <c r="S22" s="24">
        <v>3</v>
      </c>
      <c r="T22" s="24">
        <v>3</v>
      </c>
      <c r="U22" s="25">
        <f t="shared" si="1"/>
        <v>14</v>
      </c>
    </row>
    <row r="23" spans="1:21" ht="16.5" thickBot="1">
      <c r="A23" s="25">
        <v>19</v>
      </c>
      <c r="B23" s="24" t="s">
        <v>1508</v>
      </c>
      <c r="C23" s="24"/>
      <c r="D23" s="24"/>
      <c r="E23" s="24"/>
      <c r="F23" s="24"/>
      <c r="G23" s="24"/>
      <c r="H23" s="24">
        <v>1</v>
      </c>
      <c r="I23" s="24"/>
      <c r="J23" s="24" t="s">
        <v>1493</v>
      </c>
      <c r="K23" s="24">
        <v>1</v>
      </c>
      <c r="L23" s="24">
        <v>1</v>
      </c>
      <c r="M23" s="24">
        <v>1</v>
      </c>
      <c r="N23" s="24">
        <v>1</v>
      </c>
      <c r="O23" s="24"/>
      <c r="P23" s="24"/>
      <c r="Q23" s="24"/>
      <c r="R23" s="24">
        <f>SUM(C23+F23+I23+L23+O23)</f>
        <v>1</v>
      </c>
      <c r="S23" s="24">
        <v>1</v>
      </c>
      <c r="T23" s="24">
        <f>SUM(E23+H23+K23+N23+Q23)</f>
        <v>3</v>
      </c>
      <c r="U23" s="25">
        <f t="shared" si="1"/>
        <v>5</v>
      </c>
    </row>
    <row r="24" spans="1:21" ht="16.5" thickBot="1">
      <c r="A24" s="25">
        <v>20</v>
      </c>
      <c r="B24" s="24" t="s">
        <v>1509</v>
      </c>
      <c r="C24" s="24"/>
      <c r="D24" s="24"/>
      <c r="E24" s="24">
        <v>1</v>
      </c>
      <c r="F24" s="24">
        <v>0</v>
      </c>
      <c r="G24" s="24">
        <v>3</v>
      </c>
      <c r="H24" s="24">
        <v>4</v>
      </c>
      <c r="I24" s="24">
        <v>4</v>
      </c>
      <c r="J24" s="24" t="s">
        <v>1493</v>
      </c>
      <c r="K24" s="24">
        <v>4</v>
      </c>
      <c r="L24" s="24">
        <v>6</v>
      </c>
      <c r="M24" s="24">
        <v>6</v>
      </c>
      <c r="N24" s="24">
        <v>3</v>
      </c>
      <c r="O24" s="24">
        <v>39</v>
      </c>
      <c r="P24" s="24">
        <v>19</v>
      </c>
      <c r="Q24" s="24">
        <v>35</v>
      </c>
      <c r="R24" s="24">
        <f>SUM(C24+F24+I24+L24+O24)</f>
        <v>49</v>
      </c>
      <c r="S24" s="24">
        <v>28</v>
      </c>
      <c r="T24" s="24">
        <f>SUM(E24+H24+K24+N24+Q24)</f>
        <v>47</v>
      </c>
      <c r="U24" s="25">
        <f t="shared" si="1"/>
        <v>124</v>
      </c>
    </row>
    <row r="25" spans="1:21" ht="16.5" thickBot="1">
      <c r="A25" s="25">
        <v>21</v>
      </c>
      <c r="B25" s="24" t="s">
        <v>1510</v>
      </c>
      <c r="C25" s="24"/>
      <c r="D25" s="24"/>
      <c r="E25" s="24"/>
      <c r="F25" s="24">
        <v>2</v>
      </c>
      <c r="G25" s="24" t="s">
        <v>1493</v>
      </c>
      <c r="H25" s="24">
        <v>1</v>
      </c>
      <c r="I25" s="24"/>
      <c r="J25" s="24" t="s">
        <v>1493</v>
      </c>
      <c r="K25" s="24" t="s">
        <v>1493</v>
      </c>
      <c r="L25" s="24">
        <v>6</v>
      </c>
      <c r="M25" s="24">
        <v>4</v>
      </c>
      <c r="N25" s="24">
        <v>2</v>
      </c>
      <c r="O25" s="24"/>
      <c r="P25" s="24"/>
      <c r="Q25" s="24"/>
      <c r="R25" s="24">
        <f>SUM(C25+F25+I25+L25+O25)</f>
        <v>8</v>
      </c>
      <c r="S25" s="24">
        <v>4</v>
      </c>
      <c r="T25" s="24">
        <v>3</v>
      </c>
      <c r="U25" s="25">
        <f t="shared" si="1"/>
        <v>15</v>
      </c>
    </row>
    <row r="26" spans="1:21" ht="16.5" thickBot="1">
      <c r="A26" s="25">
        <v>22</v>
      </c>
      <c r="B26" s="24" t="s">
        <v>1511</v>
      </c>
      <c r="C26" s="24"/>
      <c r="D26" s="24"/>
      <c r="E26" s="24"/>
      <c r="F26" s="24">
        <v>1</v>
      </c>
      <c r="G26" s="24"/>
      <c r="H26" s="24"/>
      <c r="I26" s="24"/>
      <c r="J26" s="24" t="s">
        <v>1493</v>
      </c>
      <c r="K26" s="24" t="s">
        <v>1493</v>
      </c>
      <c r="L26" s="24" t="s">
        <v>1493</v>
      </c>
      <c r="M26" s="24" t="s">
        <v>1493</v>
      </c>
      <c r="N26" s="24" t="s">
        <v>1493</v>
      </c>
      <c r="O26" s="24">
        <v>15</v>
      </c>
      <c r="P26" s="24">
        <v>13</v>
      </c>
      <c r="Q26" s="24">
        <v>11</v>
      </c>
      <c r="R26" s="24">
        <v>16</v>
      </c>
      <c r="S26" s="24">
        <v>13</v>
      </c>
      <c r="T26" s="24">
        <v>11</v>
      </c>
      <c r="U26" s="25">
        <f t="shared" si="1"/>
        <v>40</v>
      </c>
    </row>
    <row r="27" spans="1:21" ht="16.5" thickBot="1">
      <c r="A27" s="25">
        <v>23</v>
      </c>
      <c r="B27" s="24" t="s">
        <v>1512</v>
      </c>
      <c r="C27" s="24"/>
      <c r="D27" s="24"/>
      <c r="E27" s="24"/>
      <c r="F27" s="24"/>
      <c r="G27" s="24"/>
      <c r="H27" s="24">
        <v>1</v>
      </c>
      <c r="I27" s="24"/>
      <c r="J27" s="24" t="s">
        <v>1493</v>
      </c>
      <c r="K27" s="24">
        <v>1</v>
      </c>
      <c r="L27" s="24" t="s">
        <v>1493</v>
      </c>
      <c r="M27" s="24" t="s">
        <v>1493</v>
      </c>
      <c r="N27" s="24">
        <v>1</v>
      </c>
      <c r="O27" s="24">
        <v>5</v>
      </c>
      <c r="P27" s="24">
        <v>9</v>
      </c>
      <c r="Q27" s="24">
        <v>8</v>
      </c>
      <c r="R27" s="24">
        <v>5</v>
      </c>
      <c r="S27" s="24">
        <v>9</v>
      </c>
      <c r="T27" s="24">
        <v>11</v>
      </c>
      <c r="U27" s="25">
        <f t="shared" si="1"/>
        <v>25</v>
      </c>
    </row>
    <row r="28" spans="1:21" ht="16.5" thickBot="1">
      <c r="A28" s="25">
        <v>24</v>
      </c>
      <c r="B28" s="24" t="s">
        <v>1513</v>
      </c>
      <c r="C28" s="24"/>
      <c r="D28" s="24"/>
      <c r="E28" s="24"/>
      <c r="F28" s="24">
        <v>4</v>
      </c>
      <c r="G28" s="24">
        <v>3</v>
      </c>
      <c r="H28" s="24">
        <v>10</v>
      </c>
      <c r="I28" s="24"/>
      <c r="J28" s="24" t="s">
        <v>1493</v>
      </c>
      <c r="K28" s="24" t="s">
        <v>1493</v>
      </c>
      <c r="L28" s="24" t="s">
        <v>1493</v>
      </c>
      <c r="M28" s="24" t="s">
        <v>1493</v>
      </c>
      <c r="N28" s="24" t="s">
        <v>1493</v>
      </c>
      <c r="O28" s="24"/>
      <c r="P28" s="24"/>
      <c r="Q28" s="24"/>
      <c r="R28" s="24">
        <v>4</v>
      </c>
      <c r="S28" s="24">
        <v>3</v>
      </c>
      <c r="T28" s="24">
        <v>10</v>
      </c>
      <c r="U28" s="25">
        <f t="shared" si="1"/>
        <v>17</v>
      </c>
    </row>
    <row r="29" spans="1:21" ht="16.5" thickBot="1">
      <c r="A29" s="1236" t="s">
        <v>1442</v>
      </c>
      <c r="B29" s="1236"/>
      <c r="C29" s="24">
        <v>3</v>
      </c>
      <c r="D29" s="24"/>
      <c r="E29" s="24">
        <v>2</v>
      </c>
      <c r="F29" s="24">
        <v>20</v>
      </c>
      <c r="G29" s="24">
        <v>15</v>
      </c>
      <c r="H29" s="24">
        <v>28</v>
      </c>
      <c r="I29" s="24">
        <v>58</v>
      </c>
      <c r="J29" s="24">
        <v>46</v>
      </c>
      <c r="K29" s="24">
        <v>72</v>
      </c>
      <c r="L29" s="24">
        <v>55</v>
      </c>
      <c r="M29" s="24">
        <v>55</v>
      </c>
      <c r="N29" s="24">
        <v>94</v>
      </c>
      <c r="O29" s="24">
        <v>220</v>
      </c>
      <c r="P29" s="24">
        <v>190</v>
      </c>
      <c r="Q29" s="24">
        <v>253</v>
      </c>
      <c r="R29" s="24">
        <f>SUM(R5:R28)</f>
        <v>356</v>
      </c>
      <c r="S29" s="24">
        <f>SUM(S5:S28)</f>
        <v>306</v>
      </c>
      <c r="T29" s="24">
        <f>SUM(T5:T28)</f>
        <v>449</v>
      </c>
      <c r="U29" s="25">
        <f>SUM(R29:T29)</f>
        <v>1111</v>
      </c>
    </row>
  </sheetData>
  <mergeCells count="11">
    <mergeCell ref="A29:B29"/>
    <mergeCell ref="O3:Q3"/>
    <mergeCell ref="R3:T3"/>
    <mergeCell ref="A1:U1"/>
    <mergeCell ref="U3:U4"/>
    <mergeCell ref="A3:A4"/>
    <mergeCell ref="B3:B4"/>
    <mergeCell ref="C3:E3"/>
    <mergeCell ref="F3:H3"/>
    <mergeCell ref="I3:K3"/>
    <mergeCell ref="L3:N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07"/>
  <sheetViews>
    <sheetView topLeftCell="A97" workbookViewId="0">
      <selection activeCell="D8" sqref="D8"/>
    </sheetView>
  </sheetViews>
  <sheetFormatPr defaultRowHeight="12.75"/>
  <cols>
    <col min="1" max="1" width="5.5703125" bestFit="1" customWidth="1"/>
    <col min="2" max="2" width="28.28515625" bestFit="1" customWidth="1"/>
    <col min="3" max="3" width="15.7109375" bestFit="1" customWidth="1"/>
    <col min="4" max="4" width="28" bestFit="1" customWidth="1"/>
    <col min="5" max="5" width="12.28515625" bestFit="1" customWidth="1"/>
    <col min="6" max="6" width="6.28515625" bestFit="1" customWidth="1"/>
    <col min="7" max="7" width="7.7109375" bestFit="1" customWidth="1"/>
    <col min="8" max="8" width="7.42578125" bestFit="1" customWidth="1"/>
  </cols>
  <sheetData>
    <row r="1" spans="1:8" ht="16.5" thickBot="1">
      <c r="A1" s="1296" t="s">
        <v>2171</v>
      </c>
      <c r="B1" s="1296"/>
      <c r="C1" s="1296"/>
      <c r="D1" s="1296"/>
      <c r="E1" s="1296"/>
      <c r="F1" s="1296"/>
      <c r="G1" s="1296"/>
      <c r="H1" s="1296"/>
    </row>
    <row r="2" spans="1:8" ht="13.5" thickBot="1">
      <c r="A2" s="1241" t="s">
        <v>1997</v>
      </c>
      <c r="B2" s="1241" t="s">
        <v>1604</v>
      </c>
      <c r="C2" s="1241" t="s">
        <v>1605</v>
      </c>
      <c r="D2" s="1241" t="s">
        <v>1606</v>
      </c>
      <c r="E2" s="1241" t="s">
        <v>1607</v>
      </c>
      <c r="F2" s="1241" t="s">
        <v>1608</v>
      </c>
      <c r="G2" s="1241"/>
      <c r="H2" s="1241"/>
    </row>
    <row r="3" spans="1:8" ht="13.5" thickBot="1">
      <c r="A3" s="1297"/>
      <c r="B3" s="1297"/>
      <c r="C3" s="1297"/>
      <c r="D3" s="1297"/>
      <c r="E3" s="1297"/>
      <c r="F3" s="105" t="s">
        <v>1444</v>
      </c>
      <c r="G3" s="105" t="s">
        <v>1445</v>
      </c>
      <c r="H3" s="91" t="s">
        <v>1446</v>
      </c>
    </row>
    <row r="4" spans="1:8" ht="15.75" thickBot="1">
      <c r="A4" s="83">
        <v>1</v>
      </c>
      <c r="B4" s="179" t="s">
        <v>1729</v>
      </c>
      <c r="C4" s="179" t="s">
        <v>2172</v>
      </c>
      <c r="D4" s="179" t="s">
        <v>1491</v>
      </c>
      <c r="E4" s="178" t="s">
        <v>1611</v>
      </c>
      <c r="F4" s="82">
        <v>1</v>
      </c>
      <c r="G4" s="82"/>
      <c r="H4" s="82"/>
    </row>
    <row r="5" spans="1:8" ht="15.75" thickBot="1">
      <c r="A5" s="83">
        <v>2</v>
      </c>
      <c r="B5" s="179" t="s">
        <v>1914</v>
      </c>
      <c r="C5" s="179" t="s">
        <v>1615</v>
      </c>
      <c r="D5" s="179" t="s">
        <v>1494</v>
      </c>
      <c r="E5" s="178" t="s">
        <v>1611</v>
      </c>
      <c r="F5" s="82">
        <v>1</v>
      </c>
      <c r="G5" s="82"/>
      <c r="H5" s="82"/>
    </row>
    <row r="6" spans="1:8" ht="15.75" thickBot="1">
      <c r="A6" s="83">
        <v>3</v>
      </c>
      <c r="B6" s="179" t="s">
        <v>2033</v>
      </c>
      <c r="C6" s="179" t="s">
        <v>2173</v>
      </c>
      <c r="D6" s="179" t="s">
        <v>1500</v>
      </c>
      <c r="E6" s="178" t="s">
        <v>1611</v>
      </c>
      <c r="F6" s="82">
        <v>3</v>
      </c>
      <c r="G6" s="82"/>
      <c r="H6" s="82"/>
    </row>
    <row r="7" spans="1:8" ht="15.75" thickBot="1">
      <c r="A7" s="83">
        <v>4</v>
      </c>
      <c r="B7" s="179" t="s">
        <v>2174</v>
      </c>
      <c r="C7" s="179" t="s">
        <v>2173</v>
      </c>
      <c r="D7" s="179" t="s">
        <v>1500</v>
      </c>
      <c r="E7" s="178" t="s">
        <v>1611</v>
      </c>
      <c r="F7" s="82"/>
      <c r="G7" s="82"/>
      <c r="H7" s="82">
        <v>2</v>
      </c>
    </row>
    <row r="8" spans="1:8" ht="15.75" thickBot="1">
      <c r="A8" s="83">
        <v>5</v>
      </c>
      <c r="B8" s="179" t="s">
        <v>2175</v>
      </c>
      <c r="C8" s="179" t="s">
        <v>2173</v>
      </c>
      <c r="D8" s="179" t="s">
        <v>1500</v>
      </c>
      <c r="E8" s="178" t="s">
        <v>1611</v>
      </c>
      <c r="F8" s="82">
        <v>3</v>
      </c>
      <c r="G8" s="82"/>
      <c r="H8" s="82"/>
    </row>
    <row r="9" spans="1:8" ht="15.75" thickBot="1">
      <c r="A9" s="83">
        <v>6</v>
      </c>
      <c r="B9" s="179" t="s">
        <v>2032</v>
      </c>
      <c r="C9" s="179" t="s">
        <v>2173</v>
      </c>
      <c r="D9" s="179" t="s">
        <v>1500</v>
      </c>
      <c r="E9" s="178" t="s">
        <v>1611</v>
      </c>
      <c r="F9" s="82">
        <v>1</v>
      </c>
      <c r="G9" s="82">
        <v>1</v>
      </c>
      <c r="H9" s="82">
        <v>1</v>
      </c>
    </row>
    <row r="10" spans="1:8" ht="15.75" thickBot="1">
      <c r="A10" s="83">
        <v>7</v>
      </c>
      <c r="B10" s="179" t="s">
        <v>2035</v>
      </c>
      <c r="C10" s="179" t="s">
        <v>2173</v>
      </c>
      <c r="D10" s="179" t="s">
        <v>1500</v>
      </c>
      <c r="E10" s="178" t="s">
        <v>1611</v>
      </c>
      <c r="F10" s="82">
        <v>3</v>
      </c>
      <c r="G10" s="82"/>
      <c r="H10" s="82"/>
    </row>
    <row r="11" spans="1:8" ht="15.75" thickBot="1">
      <c r="A11" s="83">
        <v>8</v>
      </c>
      <c r="B11" s="179" t="s">
        <v>2176</v>
      </c>
      <c r="C11" s="179" t="s">
        <v>1794</v>
      </c>
      <c r="D11" s="179" t="s">
        <v>1532</v>
      </c>
      <c r="E11" s="178" t="s">
        <v>1611</v>
      </c>
      <c r="F11" s="82"/>
      <c r="G11" s="82">
        <v>1</v>
      </c>
      <c r="H11" s="82"/>
    </row>
    <row r="12" spans="1:8" ht="15.75" thickBot="1">
      <c r="A12" s="83">
        <v>9</v>
      </c>
      <c r="B12" s="179" t="s">
        <v>2177</v>
      </c>
      <c r="C12" s="179" t="s">
        <v>1794</v>
      </c>
      <c r="D12" s="179" t="s">
        <v>1532</v>
      </c>
      <c r="E12" s="178" t="s">
        <v>1611</v>
      </c>
      <c r="F12" s="82"/>
      <c r="G12" s="82">
        <v>1</v>
      </c>
      <c r="H12" s="82"/>
    </row>
    <row r="13" spans="1:8" ht="15.75" thickBot="1">
      <c r="A13" s="83">
        <v>10</v>
      </c>
      <c r="B13" s="179" t="s">
        <v>2178</v>
      </c>
      <c r="C13" s="179" t="s">
        <v>1677</v>
      </c>
      <c r="D13" s="179" t="s">
        <v>1520</v>
      </c>
      <c r="E13" s="178" t="s">
        <v>1611</v>
      </c>
      <c r="F13" s="82"/>
      <c r="G13" s="82">
        <v>1</v>
      </c>
      <c r="H13" s="82"/>
    </row>
    <row r="14" spans="1:8" ht="15.75" thickBot="1">
      <c r="A14" s="83">
        <v>11</v>
      </c>
      <c r="B14" s="179" t="s">
        <v>1691</v>
      </c>
      <c r="C14" s="179" t="s">
        <v>1677</v>
      </c>
      <c r="D14" s="179" t="s">
        <v>1520</v>
      </c>
      <c r="E14" s="178" t="s">
        <v>1611</v>
      </c>
      <c r="F14" s="82">
        <v>1</v>
      </c>
      <c r="G14" s="82"/>
      <c r="H14" s="82"/>
    </row>
    <row r="15" spans="1:8" ht="15.75" thickBot="1">
      <c r="A15" s="83">
        <v>12</v>
      </c>
      <c r="B15" s="179" t="s">
        <v>1694</v>
      </c>
      <c r="C15" s="179" t="s">
        <v>1677</v>
      </c>
      <c r="D15" s="179" t="s">
        <v>1520</v>
      </c>
      <c r="E15" s="178" t="s">
        <v>1611</v>
      </c>
      <c r="F15" s="82"/>
      <c r="G15" s="82"/>
      <c r="H15" s="82">
        <v>1</v>
      </c>
    </row>
    <row r="16" spans="1:8" ht="15.75" thickBot="1">
      <c r="A16" s="83">
        <v>13</v>
      </c>
      <c r="B16" s="179" t="s">
        <v>1693</v>
      </c>
      <c r="C16" s="179" t="s">
        <v>1677</v>
      </c>
      <c r="D16" s="179" t="s">
        <v>1520</v>
      </c>
      <c r="E16" s="178" t="s">
        <v>1611</v>
      </c>
      <c r="F16" s="82"/>
      <c r="G16" s="82">
        <v>1</v>
      </c>
      <c r="H16" s="82"/>
    </row>
    <row r="17" spans="1:8" ht="15.75" thickBot="1">
      <c r="A17" s="83">
        <v>14</v>
      </c>
      <c r="B17" s="179" t="s">
        <v>1682</v>
      </c>
      <c r="C17" s="179" t="s">
        <v>1677</v>
      </c>
      <c r="D17" s="179" t="s">
        <v>1520</v>
      </c>
      <c r="E17" s="178" t="s">
        <v>1611</v>
      </c>
      <c r="F17" s="82">
        <v>1</v>
      </c>
      <c r="G17" s="82"/>
      <c r="H17" s="82"/>
    </row>
    <row r="18" spans="1:8" ht="15.75" thickBot="1">
      <c r="A18" s="83">
        <v>15</v>
      </c>
      <c r="B18" s="179" t="s">
        <v>2179</v>
      </c>
      <c r="C18" s="179" t="s">
        <v>1677</v>
      </c>
      <c r="D18" s="179" t="s">
        <v>1520</v>
      </c>
      <c r="E18" s="178" t="s">
        <v>1611</v>
      </c>
      <c r="F18" s="82"/>
      <c r="G18" s="82"/>
      <c r="H18" s="82">
        <v>1</v>
      </c>
    </row>
    <row r="19" spans="1:8" ht="15.75" thickBot="1">
      <c r="A19" s="83">
        <v>16</v>
      </c>
      <c r="B19" s="179" t="s">
        <v>1686</v>
      </c>
      <c r="C19" s="179" t="s">
        <v>1677</v>
      </c>
      <c r="D19" s="179" t="s">
        <v>1520</v>
      </c>
      <c r="E19" s="178" t="s">
        <v>1611</v>
      </c>
      <c r="F19" s="82">
        <v>1</v>
      </c>
      <c r="G19" s="82"/>
      <c r="H19" s="82"/>
    </row>
    <row r="20" spans="1:8" ht="15.75" thickBot="1">
      <c r="A20" s="83">
        <v>17</v>
      </c>
      <c r="B20" s="179" t="s">
        <v>2180</v>
      </c>
      <c r="C20" s="179" t="s">
        <v>1677</v>
      </c>
      <c r="D20" s="179" t="s">
        <v>1520</v>
      </c>
      <c r="E20" s="178" t="s">
        <v>1611</v>
      </c>
      <c r="F20" s="82">
        <v>1</v>
      </c>
      <c r="G20" s="82"/>
      <c r="H20" s="82"/>
    </row>
    <row r="21" spans="1:8" ht="15.75" thickBot="1">
      <c r="A21" s="83">
        <v>18</v>
      </c>
      <c r="B21" s="179" t="s">
        <v>1683</v>
      </c>
      <c r="C21" s="179" t="s">
        <v>1677</v>
      </c>
      <c r="D21" s="179" t="s">
        <v>1520</v>
      </c>
      <c r="E21" s="178" t="s">
        <v>1611</v>
      </c>
      <c r="F21" s="82">
        <v>1</v>
      </c>
      <c r="G21" s="82"/>
      <c r="H21" s="82"/>
    </row>
    <row r="22" spans="1:8" ht="15.75" thickBot="1">
      <c r="A22" s="83">
        <v>19</v>
      </c>
      <c r="B22" s="179" t="s">
        <v>1684</v>
      </c>
      <c r="C22" s="179" t="s">
        <v>1677</v>
      </c>
      <c r="D22" s="179" t="s">
        <v>1520</v>
      </c>
      <c r="E22" s="178" t="s">
        <v>1611</v>
      </c>
      <c r="F22" s="82"/>
      <c r="G22" s="82">
        <v>1</v>
      </c>
      <c r="H22" s="82"/>
    </row>
    <row r="23" spans="1:8" ht="15.75" thickBot="1">
      <c r="A23" s="83">
        <v>20</v>
      </c>
      <c r="B23" s="179" t="s">
        <v>1688</v>
      </c>
      <c r="C23" s="179" t="s">
        <v>1677</v>
      </c>
      <c r="D23" s="179" t="s">
        <v>1520</v>
      </c>
      <c r="E23" s="178" t="s">
        <v>1611</v>
      </c>
      <c r="F23" s="82"/>
      <c r="G23" s="82">
        <v>1</v>
      </c>
      <c r="H23" s="82"/>
    </row>
    <row r="24" spans="1:8" ht="15.75" thickBot="1">
      <c r="A24" s="83">
        <v>21</v>
      </c>
      <c r="B24" s="179" t="s">
        <v>2181</v>
      </c>
      <c r="C24" s="179" t="s">
        <v>1677</v>
      </c>
      <c r="D24" s="179" t="s">
        <v>1520</v>
      </c>
      <c r="E24" s="178" t="s">
        <v>1611</v>
      </c>
      <c r="F24" s="82"/>
      <c r="G24" s="82">
        <v>1</v>
      </c>
      <c r="H24" s="82"/>
    </row>
    <row r="25" spans="1:8" ht="15.75" thickBot="1">
      <c r="A25" s="83">
        <v>22</v>
      </c>
      <c r="B25" s="179" t="s">
        <v>1687</v>
      </c>
      <c r="C25" s="179" t="s">
        <v>1677</v>
      </c>
      <c r="D25" s="179" t="s">
        <v>1520</v>
      </c>
      <c r="E25" s="178" t="s">
        <v>1611</v>
      </c>
      <c r="F25" s="82"/>
      <c r="G25" s="82"/>
      <c r="H25" s="82">
        <v>1</v>
      </c>
    </row>
    <row r="26" spans="1:8" ht="15.75" thickBot="1">
      <c r="A26" s="83">
        <v>23</v>
      </c>
      <c r="B26" s="179" t="s">
        <v>2182</v>
      </c>
      <c r="C26" s="179" t="s">
        <v>1642</v>
      </c>
      <c r="D26" s="179" t="s">
        <v>1503</v>
      </c>
      <c r="E26" s="178" t="s">
        <v>1611</v>
      </c>
      <c r="F26" s="82"/>
      <c r="G26" s="82"/>
      <c r="H26" s="82">
        <v>1</v>
      </c>
    </row>
    <row r="27" spans="1:8" ht="15.75" thickBot="1">
      <c r="A27" s="83">
        <v>24</v>
      </c>
      <c r="B27" s="179" t="s">
        <v>2183</v>
      </c>
      <c r="C27" s="179" t="s">
        <v>1796</v>
      </c>
      <c r="D27" s="179" t="s">
        <v>2184</v>
      </c>
      <c r="E27" s="178" t="s">
        <v>1611</v>
      </c>
      <c r="F27" s="82"/>
      <c r="G27" s="82"/>
      <c r="H27" s="82">
        <v>1</v>
      </c>
    </row>
    <row r="28" spans="1:8" ht="15.75" thickBot="1">
      <c r="A28" s="83">
        <v>25</v>
      </c>
      <c r="B28" s="179" t="s">
        <v>1780</v>
      </c>
      <c r="C28" s="179" t="s">
        <v>2023</v>
      </c>
      <c r="D28" s="179" t="s">
        <v>1504</v>
      </c>
      <c r="E28" s="178" t="s">
        <v>1611</v>
      </c>
      <c r="F28" s="82">
        <v>1</v>
      </c>
      <c r="G28" s="82"/>
      <c r="H28" s="82"/>
    </row>
    <row r="29" spans="1:8" ht="15.75" thickBot="1">
      <c r="A29" s="83">
        <v>26</v>
      </c>
      <c r="B29" s="179" t="s">
        <v>2056</v>
      </c>
      <c r="C29" s="179" t="s">
        <v>2023</v>
      </c>
      <c r="D29" s="179" t="s">
        <v>1504</v>
      </c>
      <c r="E29" s="178" t="s">
        <v>1611</v>
      </c>
      <c r="F29" s="82"/>
      <c r="G29" s="82">
        <v>1</v>
      </c>
      <c r="H29" s="82"/>
    </row>
    <row r="30" spans="1:8" ht="15.75" thickBot="1">
      <c r="A30" s="83">
        <v>27</v>
      </c>
      <c r="B30" s="179" t="s">
        <v>2012</v>
      </c>
      <c r="C30" s="179" t="s">
        <v>2023</v>
      </c>
      <c r="D30" s="179" t="s">
        <v>1504</v>
      </c>
      <c r="E30" s="178" t="s">
        <v>1611</v>
      </c>
      <c r="F30" s="82"/>
      <c r="G30" s="82">
        <v>1</v>
      </c>
      <c r="H30" s="82"/>
    </row>
    <row r="31" spans="1:8" ht="15.75" thickBot="1">
      <c r="A31" s="83">
        <v>28</v>
      </c>
      <c r="B31" s="179" t="s">
        <v>2024</v>
      </c>
      <c r="C31" s="179" t="s">
        <v>2023</v>
      </c>
      <c r="D31" s="179" t="s">
        <v>1504</v>
      </c>
      <c r="E31" s="178" t="s">
        <v>1611</v>
      </c>
      <c r="F31" s="82"/>
      <c r="G31" s="82"/>
      <c r="H31" s="82">
        <v>1</v>
      </c>
    </row>
    <row r="32" spans="1:8" ht="15.75" thickBot="1">
      <c r="A32" s="83">
        <v>29</v>
      </c>
      <c r="B32" s="179" t="s">
        <v>2185</v>
      </c>
      <c r="C32" s="179" t="s">
        <v>2023</v>
      </c>
      <c r="D32" s="179" t="s">
        <v>1504</v>
      </c>
      <c r="E32" s="178" t="s">
        <v>1611</v>
      </c>
      <c r="F32" s="82"/>
      <c r="G32" s="82"/>
      <c r="H32" s="82">
        <v>1</v>
      </c>
    </row>
    <row r="33" spans="1:8" ht="15.75" thickBot="1">
      <c r="A33" s="83">
        <v>30</v>
      </c>
      <c r="B33" s="179" t="s">
        <v>2027</v>
      </c>
      <c r="C33" s="179" t="s">
        <v>2023</v>
      </c>
      <c r="D33" s="179" t="s">
        <v>1504</v>
      </c>
      <c r="E33" s="178" t="s">
        <v>1611</v>
      </c>
      <c r="F33" s="82"/>
      <c r="G33" s="82"/>
      <c r="H33" s="82">
        <v>1</v>
      </c>
    </row>
    <row r="34" spans="1:8" ht="15.75" thickBot="1">
      <c r="A34" s="83">
        <v>31</v>
      </c>
      <c r="B34" s="179" t="s">
        <v>2186</v>
      </c>
      <c r="C34" s="179" t="s">
        <v>2023</v>
      </c>
      <c r="D34" s="179" t="s">
        <v>1504</v>
      </c>
      <c r="E34" s="178" t="s">
        <v>1611</v>
      </c>
      <c r="F34" s="82"/>
      <c r="G34" s="82"/>
      <c r="H34" s="82">
        <v>1</v>
      </c>
    </row>
    <row r="35" spans="1:8" ht="15.75" thickBot="1">
      <c r="A35" s="83">
        <v>32</v>
      </c>
      <c r="B35" s="179" t="s">
        <v>2187</v>
      </c>
      <c r="C35" s="179" t="s">
        <v>2023</v>
      </c>
      <c r="D35" s="179" t="s">
        <v>1504</v>
      </c>
      <c r="E35" s="178" t="s">
        <v>1611</v>
      </c>
      <c r="F35" s="82"/>
      <c r="G35" s="82"/>
      <c r="H35" s="82">
        <v>1</v>
      </c>
    </row>
    <row r="36" spans="1:8" ht="15.75" thickBot="1">
      <c r="A36" s="83">
        <v>33</v>
      </c>
      <c r="B36" s="179" t="s">
        <v>2188</v>
      </c>
      <c r="C36" s="179" t="s">
        <v>1714</v>
      </c>
      <c r="D36" s="179" t="s">
        <v>1504</v>
      </c>
      <c r="E36" s="178" t="s">
        <v>1611</v>
      </c>
      <c r="F36" s="82">
        <v>1</v>
      </c>
      <c r="G36" s="82"/>
      <c r="H36" s="82"/>
    </row>
    <row r="37" spans="1:8" ht="15.75" thickBot="1">
      <c r="A37" s="83">
        <v>34</v>
      </c>
      <c r="B37" s="179" t="s">
        <v>2189</v>
      </c>
      <c r="C37" s="179" t="s">
        <v>1714</v>
      </c>
      <c r="D37" s="179" t="s">
        <v>1504</v>
      </c>
      <c r="E37" s="178" t="s">
        <v>1611</v>
      </c>
      <c r="F37" s="82"/>
      <c r="G37" s="82">
        <v>1</v>
      </c>
      <c r="H37" s="82"/>
    </row>
    <row r="38" spans="1:8" ht="15.75" thickBot="1">
      <c r="A38" s="83">
        <v>35</v>
      </c>
      <c r="B38" s="179" t="s">
        <v>2190</v>
      </c>
      <c r="C38" s="179" t="s">
        <v>1714</v>
      </c>
      <c r="D38" s="179" t="s">
        <v>1504</v>
      </c>
      <c r="E38" s="178" t="s">
        <v>1611</v>
      </c>
      <c r="F38" s="82">
        <v>1</v>
      </c>
      <c r="G38" s="82"/>
      <c r="H38" s="82"/>
    </row>
    <row r="39" spans="1:8" ht="15.75" thickBot="1">
      <c r="A39" s="83">
        <v>36</v>
      </c>
      <c r="B39" s="179" t="s">
        <v>2191</v>
      </c>
      <c r="C39" s="179" t="s">
        <v>1714</v>
      </c>
      <c r="D39" s="179" t="s">
        <v>1504</v>
      </c>
      <c r="E39" s="178" t="s">
        <v>1611</v>
      </c>
      <c r="F39" s="82">
        <v>1</v>
      </c>
      <c r="G39" s="82"/>
      <c r="H39" s="82"/>
    </row>
    <row r="40" spans="1:8" ht="15.75" thickBot="1">
      <c r="A40" s="83">
        <v>37</v>
      </c>
      <c r="B40" s="179" t="s">
        <v>2192</v>
      </c>
      <c r="C40" s="179" t="s">
        <v>1714</v>
      </c>
      <c r="D40" s="179" t="s">
        <v>1504</v>
      </c>
      <c r="E40" s="178" t="s">
        <v>1611</v>
      </c>
      <c r="F40" s="82">
        <v>1</v>
      </c>
      <c r="G40" s="82"/>
      <c r="H40" s="82"/>
    </row>
    <row r="41" spans="1:8" ht="15.75" thickBot="1">
      <c r="A41" s="83">
        <v>38</v>
      </c>
      <c r="B41" s="179" t="s">
        <v>2193</v>
      </c>
      <c r="C41" s="179" t="s">
        <v>1714</v>
      </c>
      <c r="D41" s="179" t="s">
        <v>1504</v>
      </c>
      <c r="E41" s="178" t="s">
        <v>1611</v>
      </c>
      <c r="F41" s="82">
        <v>1</v>
      </c>
      <c r="G41" s="82"/>
      <c r="H41" s="82"/>
    </row>
    <row r="42" spans="1:8" ht="15.75" thickBot="1">
      <c r="A42" s="83">
        <v>39</v>
      </c>
      <c r="B42" s="179" t="s">
        <v>2194</v>
      </c>
      <c r="C42" s="179" t="s">
        <v>1714</v>
      </c>
      <c r="D42" s="179" t="s">
        <v>1504</v>
      </c>
      <c r="E42" s="178" t="s">
        <v>1611</v>
      </c>
      <c r="F42" s="82">
        <v>1</v>
      </c>
      <c r="G42" s="82"/>
      <c r="H42" s="82"/>
    </row>
    <row r="43" spans="1:8" ht="15.75" thickBot="1">
      <c r="A43" s="83">
        <v>40</v>
      </c>
      <c r="B43" s="179" t="s">
        <v>2195</v>
      </c>
      <c r="C43" s="179" t="s">
        <v>1714</v>
      </c>
      <c r="D43" s="179" t="s">
        <v>1504</v>
      </c>
      <c r="E43" s="178" t="s">
        <v>1611</v>
      </c>
      <c r="F43" s="82"/>
      <c r="G43" s="82">
        <v>1</v>
      </c>
      <c r="H43" s="82"/>
    </row>
    <row r="44" spans="1:8" ht="15.75" thickBot="1">
      <c r="A44" s="83">
        <v>41</v>
      </c>
      <c r="B44" s="179" t="s">
        <v>2196</v>
      </c>
      <c r="C44" s="179" t="s">
        <v>1714</v>
      </c>
      <c r="D44" s="179" t="s">
        <v>1504</v>
      </c>
      <c r="E44" s="178" t="s">
        <v>1611</v>
      </c>
      <c r="F44" s="82">
        <v>1</v>
      </c>
      <c r="G44" s="82"/>
      <c r="H44" s="82"/>
    </row>
    <row r="45" spans="1:8" ht="15.75" thickBot="1">
      <c r="A45" s="83">
        <v>42</v>
      </c>
      <c r="B45" s="179" t="s">
        <v>2197</v>
      </c>
      <c r="C45" s="179" t="s">
        <v>1714</v>
      </c>
      <c r="D45" s="179" t="s">
        <v>1504</v>
      </c>
      <c r="E45" s="178" t="s">
        <v>1611</v>
      </c>
      <c r="F45" s="82">
        <v>1</v>
      </c>
      <c r="G45" s="82"/>
      <c r="H45" s="82"/>
    </row>
    <row r="46" spans="1:8" ht="15.75" thickBot="1">
      <c r="A46" s="83">
        <v>43</v>
      </c>
      <c r="B46" s="179" t="s">
        <v>2198</v>
      </c>
      <c r="C46" s="179" t="s">
        <v>1714</v>
      </c>
      <c r="D46" s="179" t="s">
        <v>1504</v>
      </c>
      <c r="E46" s="178" t="s">
        <v>1611</v>
      </c>
      <c r="F46" s="82"/>
      <c r="G46" s="82">
        <v>1</v>
      </c>
      <c r="H46" s="82"/>
    </row>
    <row r="47" spans="1:8" ht="15.75" thickBot="1">
      <c r="A47" s="83">
        <v>44</v>
      </c>
      <c r="B47" s="179" t="s">
        <v>2199</v>
      </c>
      <c r="C47" s="179" t="s">
        <v>1714</v>
      </c>
      <c r="D47" s="179" t="s">
        <v>1504</v>
      </c>
      <c r="E47" s="178" t="s">
        <v>1611</v>
      </c>
      <c r="F47" s="82"/>
      <c r="G47" s="82"/>
      <c r="H47" s="82">
        <v>1</v>
      </c>
    </row>
    <row r="48" spans="1:8" ht="15.75" thickBot="1">
      <c r="A48" s="83">
        <v>45</v>
      </c>
      <c r="B48" s="179" t="s">
        <v>2200</v>
      </c>
      <c r="C48" s="179" t="s">
        <v>1714</v>
      </c>
      <c r="D48" s="179" t="s">
        <v>1504</v>
      </c>
      <c r="E48" s="178" t="s">
        <v>1611</v>
      </c>
      <c r="F48" s="82"/>
      <c r="G48" s="82"/>
      <c r="H48" s="82">
        <v>1</v>
      </c>
    </row>
    <row r="49" spans="1:8" ht="15.75" thickBot="1">
      <c r="A49" s="83">
        <v>46</v>
      </c>
      <c r="B49" s="179" t="s">
        <v>2201</v>
      </c>
      <c r="C49" s="179" t="s">
        <v>1714</v>
      </c>
      <c r="D49" s="179" t="s">
        <v>1504</v>
      </c>
      <c r="E49" s="178" t="s">
        <v>1611</v>
      </c>
      <c r="F49" s="82"/>
      <c r="G49" s="82"/>
      <c r="H49" s="82">
        <v>1</v>
      </c>
    </row>
    <row r="50" spans="1:8" ht="15.75" thickBot="1">
      <c r="A50" s="83">
        <v>47</v>
      </c>
      <c r="B50" s="179" t="s">
        <v>2202</v>
      </c>
      <c r="C50" s="179" t="s">
        <v>1714</v>
      </c>
      <c r="D50" s="179" t="s">
        <v>1504</v>
      </c>
      <c r="E50" s="178" t="s">
        <v>1611</v>
      </c>
      <c r="F50" s="82"/>
      <c r="G50" s="82"/>
      <c r="H50" s="82">
        <v>1</v>
      </c>
    </row>
    <row r="51" spans="1:8" ht="15.75" thickBot="1">
      <c r="A51" s="83">
        <v>48</v>
      </c>
      <c r="B51" s="179" t="s">
        <v>2203</v>
      </c>
      <c r="C51" s="179" t="s">
        <v>1714</v>
      </c>
      <c r="D51" s="179" t="s">
        <v>1504</v>
      </c>
      <c r="E51" s="178" t="s">
        <v>1611</v>
      </c>
      <c r="F51" s="82"/>
      <c r="G51" s="82"/>
      <c r="H51" s="82">
        <v>1</v>
      </c>
    </row>
    <row r="52" spans="1:8" ht="15.75" thickBot="1">
      <c r="A52" s="83">
        <v>49</v>
      </c>
      <c r="B52" s="179" t="s">
        <v>2204</v>
      </c>
      <c r="C52" s="179" t="s">
        <v>1714</v>
      </c>
      <c r="D52" s="179" t="s">
        <v>1504</v>
      </c>
      <c r="E52" s="178" t="s">
        <v>1611</v>
      </c>
      <c r="F52" s="82"/>
      <c r="G52" s="82"/>
      <c r="H52" s="82">
        <v>1</v>
      </c>
    </row>
    <row r="53" spans="1:8" ht="15.75" thickBot="1">
      <c r="A53" s="83">
        <v>50</v>
      </c>
      <c r="B53" s="179" t="s">
        <v>2205</v>
      </c>
      <c r="C53" s="179" t="s">
        <v>1714</v>
      </c>
      <c r="D53" s="179" t="s">
        <v>1504</v>
      </c>
      <c r="E53" s="178" t="s">
        <v>1611</v>
      </c>
      <c r="F53" s="82"/>
      <c r="G53" s="82"/>
      <c r="H53" s="82">
        <v>1</v>
      </c>
    </row>
    <row r="54" spans="1:8" ht="15.75" thickBot="1">
      <c r="A54" s="83">
        <v>51</v>
      </c>
      <c r="B54" s="179" t="s">
        <v>2206</v>
      </c>
      <c r="C54" s="179" t="s">
        <v>1714</v>
      </c>
      <c r="D54" s="179" t="s">
        <v>1504</v>
      </c>
      <c r="E54" s="178" t="s">
        <v>1611</v>
      </c>
      <c r="F54" s="82"/>
      <c r="G54" s="82"/>
      <c r="H54" s="82">
        <v>1</v>
      </c>
    </row>
    <row r="55" spans="1:8" ht="15.75" thickBot="1">
      <c r="A55" s="83">
        <v>52</v>
      </c>
      <c r="B55" s="179" t="s">
        <v>2207</v>
      </c>
      <c r="C55" s="179" t="s">
        <v>1714</v>
      </c>
      <c r="D55" s="179" t="s">
        <v>1504</v>
      </c>
      <c r="E55" s="178" t="s">
        <v>1611</v>
      </c>
      <c r="F55" s="82"/>
      <c r="G55" s="82"/>
      <c r="H55" s="82">
        <v>1</v>
      </c>
    </row>
    <row r="56" spans="1:8" ht="15.75" thickBot="1">
      <c r="A56" s="83">
        <v>53</v>
      </c>
      <c r="B56" s="179" t="s">
        <v>1698</v>
      </c>
      <c r="C56" s="179" t="s">
        <v>2048</v>
      </c>
      <c r="D56" s="179" t="s">
        <v>1504</v>
      </c>
      <c r="E56" s="178" t="s">
        <v>1611</v>
      </c>
      <c r="F56" s="82">
        <v>1</v>
      </c>
      <c r="G56" s="82"/>
      <c r="H56" s="82"/>
    </row>
    <row r="57" spans="1:8" ht="15.75" thickBot="1">
      <c r="A57" s="83">
        <v>54</v>
      </c>
      <c r="B57" s="179" t="s">
        <v>1806</v>
      </c>
      <c r="C57" s="179" t="s">
        <v>2048</v>
      </c>
      <c r="D57" s="179" t="s">
        <v>1504</v>
      </c>
      <c r="E57" s="178" t="s">
        <v>1611</v>
      </c>
      <c r="F57" s="82"/>
      <c r="G57" s="82"/>
      <c r="H57" s="82">
        <v>1</v>
      </c>
    </row>
    <row r="58" spans="1:8" ht="15.75" thickBot="1">
      <c r="A58" s="83">
        <v>55</v>
      </c>
      <c r="B58" s="179" t="s">
        <v>2141</v>
      </c>
      <c r="C58" s="179" t="s">
        <v>2048</v>
      </c>
      <c r="D58" s="179" t="s">
        <v>1504</v>
      </c>
      <c r="E58" s="178" t="s">
        <v>1611</v>
      </c>
      <c r="F58" s="82">
        <v>1</v>
      </c>
      <c r="G58" s="82"/>
      <c r="H58" s="82"/>
    </row>
    <row r="59" spans="1:8" ht="15.75" thickBot="1">
      <c r="A59" s="83">
        <v>56</v>
      </c>
      <c r="B59" s="179" t="s">
        <v>1614</v>
      </c>
      <c r="C59" s="179" t="s">
        <v>2048</v>
      </c>
      <c r="D59" s="179" t="s">
        <v>1504</v>
      </c>
      <c r="E59" s="178" t="s">
        <v>1611</v>
      </c>
      <c r="F59" s="82">
        <v>1</v>
      </c>
      <c r="G59" s="82"/>
      <c r="H59" s="82"/>
    </row>
    <row r="60" spans="1:8" ht="15.75" thickBot="1">
      <c r="A60" s="83">
        <v>57</v>
      </c>
      <c r="B60" s="179" t="s">
        <v>2208</v>
      </c>
      <c r="C60" s="179" t="s">
        <v>2048</v>
      </c>
      <c r="D60" s="179" t="s">
        <v>1504</v>
      </c>
      <c r="E60" s="178" t="s">
        <v>1611</v>
      </c>
      <c r="F60" s="82">
        <v>1</v>
      </c>
      <c r="G60" s="82"/>
      <c r="H60" s="82"/>
    </row>
    <row r="61" spans="1:8" ht="15.75" thickBot="1">
      <c r="A61" s="83">
        <v>58</v>
      </c>
      <c r="B61" s="179" t="s">
        <v>2209</v>
      </c>
      <c r="C61" s="179" t="s">
        <v>2048</v>
      </c>
      <c r="D61" s="179" t="s">
        <v>1504</v>
      </c>
      <c r="E61" s="178" t="s">
        <v>1611</v>
      </c>
      <c r="F61" s="82">
        <v>1</v>
      </c>
      <c r="G61" s="82"/>
      <c r="H61" s="82"/>
    </row>
    <row r="62" spans="1:8" ht="15.75" thickBot="1">
      <c r="A62" s="83">
        <v>59</v>
      </c>
      <c r="B62" s="179"/>
      <c r="C62" s="179"/>
      <c r="D62" s="179" t="s">
        <v>1506</v>
      </c>
      <c r="E62" s="178"/>
      <c r="F62" s="82">
        <v>1</v>
      </c>
      <c r="G62" s="82"/>
      <c r="H62" s="82"/>
    </row>
    <row r="63" spans="1:8" ht="15.75" thickBot="1">
      <c r="A63" s="83">
        <v>60</v>
      </c>
      <c r="B63" s="179" t="s">
        <v>2054</v>
      </c>
      <c r="C63" s="179" t="s">
        <v>1803</v>
      </c>
      <c r="D63" s="179" t="s">
        <v>1534</v>
      </c>
      <c r="E63" s="178" t="s">
        <v>1611</v>
      </c>
      <c r="F63" s="82"/>
      <c r="G63" s="82">
        <v>1</v>
      </c>
      <c r="H63" s="82"/>
    </row>
    <row r="64" spans="1:8" ht="15.75" thickBot="1">
      <c r="A64" s="83">
        <v>61</v>
      </c>
      <c r="B64" s="179" t="s">
        <v>1656</v>
      </c>
      <c r="C64" s="179" t="s">
        <v>1803</v>
      </c>
      <c r="D64" s="179" t="s">
        <v>1534</v>
      </c>
      <c r="E64" s="178" t="s">
        <v>1611</v>
      </c>
      <c r="F64" s="82"/>
      <c r="G64" s="82">
        <v>1</v>
      </c>
      <c r="H64" s="82"/>
    </row>
    <row r="65" spans="1:8" ht="15.75" thickBot="1">
      <c r="A65" s="83">
        <v>62</v>
      </c>
      <c r="B65" s="179" t="s">
        <v>2210</v>
      </c>
      <c r="C65" s="179" t="s">
        <v>1803</v>
      </c>
      <c r="D65" s="179" t="s">
        <v>1534</v>
      </c>
      <c r="E65" s="178" t="s">
        <v>1611</v>
      </c>
      <c r="F65" s="82"/>
      <c r="G65" s="82"/>
      <c r="H65" s="82">
        <v>1</v>
      </c>
    </row>
    <row r="66" spans="1:8" ht="15.75" thickBot="1">
      <c r="A66" s="83">
        <v>63</v>
      </c>
      <c r="B66" s="179" t="s">
        <v>1860</v>
      </c>
      <c r="C66" s="179" t="s">
        <v>1803</v>
      </c>
      <c r="D66" s="179" t="s">
        <v>1534</v>
      </c>
      <c r="E66" s="178" t="s">
        <v>1611</v>
      </c>
      <c r="F66" s="82"/>
      <c r="G66" s="82"/>
      <c r="H66" s="82">
        <v>1</v>
      </c>
    </row>
    <row r="67" spans="1:8" ht="15.75" thickBot="1">
      <c r="A67" s="83">
        <v>64</v>
      </c>
      <c r="B67" s="179" t="s">
        <v>2211</v>
      </c>
      <c r="C67" s="179" t="s">
        <v>1803</v>
      </c>
      <c r="D67" s="179" t="s">
        <v>1534</v>
      </c>
      <c r="E67" s="178" t="s">
        <v>1611</v>
      </c>
      <c r="F67" s="82"/>
      <c r="G67" s="82"/>
      <c r="H67" s="82">
        <v>1</v>
      </c>
    </row>
    <row r="68" spans="1:8" ht="15.75" thickBot="1">
      <c r="A68" s="83">
        <v>65</v>
      </c>
      <c r="B68" s="179" t="s">
        <v>2212</v>
      </c>
      <c r="C68" s="179" t="s">
        <v>1803</v>
      </c>
      <c r="D68" s="179" t="s">
        <v>1534</v>
      </c>
      <c r="E68" s="178" t="s">
        <v>1611</v>
      </c>
      <c r="F68" s="82"/>
      <c r="G68" s="82"/>
      <c r="H68" s="82">
        <v>1</v>
      </c>
    </row>
    <row r="69" spans="1:8" ht="15.75" thickBot="1">
      <c r="A69" s="83">
        <v>66</v>
      </c>
      <c r="B69" s="179" t="s">
        <v>2213</v>
      </c>
      <c r="C69" s="179" t="s">
        <v>1803</v>
      </c>
      <c r="D69" s="179" t="s">
        <v>1534</v>
      </c>
      <c r="E69" s="178" t="s">
        <v>1611</v>
      </c>
      <c r="F69" s="82"/>
      <c r="G69" s="82"/>
      <c r="H69" s="82">
        <v>1</v>
      </c>
    </row>
    <row r="70" spans="1:8" ht="15.75" thickBot="1">
      <c r="A70" s="83">
        <v>67</v>
      </c>
      <c r="B70" s="179" t="s">
        <v>2214</v>
      </c>
      <c r="C70" s="179" t="s">
        <v>1933</v>
      </c>
      <c r="D70" s="179" t="s">
        <v>1534</v>
      </c>
      <c r="E70" s="178" t="s">
        <v>1611</v>
      </c>
      <c r="F70" s="82">
        <v>1</v>
      </c>
      <c r="G70" s="82"/>
      <c r="H70" s="82"/>
    </row>
    <row r="71" spans="1:8" ht="15.75" thickBot="1">
      <c r="A71" s="83">
        <v>68</v>
      </c>
      <c r="B71" s="179" t="s">
        <v>1641</v>
      </c>
      <c r="C71" s="179" t="s">
        <v>1933</v>
      </c>
      <c r="D71" s="179" t="s">
        <v>1534</v>
      </c>
      <c r="E71" s="178" t="s">
        <v>1611</v>
      </c>
      <c r="F71" s="82">
        <v>1</v>
      </c>
      <c r="G71" s="82"/>
      <c r="H71" s="82"/>
    </row>
    <row r="72" spans="1:8" ht="15.75" thickBot="1">
      <c r="A72" s="83">
        <v>69</v>
      </c>
      <c r="B72" s="179" t="s">
        <v>2215</v>
      </c>
      <c r="C72" s="179" t="s">
        <v>1933</v>
      </c>
      <c r="D72" s="179" t="s">
        <v>1534</v>
      </c>
      <c r="E72" s="178" t="s">
        <v>1611</v>
      </c>
      <c r="F72" s="82">
        <v>1</v>
      </c>
      <c r="G72" s="82"/>
      <c r="H72" s="82"/>
    </row>
    <row r="73" spans="1:8" ht="15.75" thickBot="1">
      <c r="A73" s="83">
        <v>70</v>
      </c>
      <c r="B73" s="179" t="s">
        <v>2216</v>
      </c>
      <c r="C73" s="179" t="s">
        <v>1933</v>
      </c>
      <c r="D73" s="179" t="s">
        <v>1534</v>
      </c>
      <c r="E73" s="178" t="s">
        <v>1611</v>
      </c>
      <c r="F73" s="82"/>
      <c r="G73" s="82">
        <v>1</v>
      </c>
      <c r="H73" s="82"/>
    </row>
    <row r="74" spans="1:8" ht="15.75" thickBot="1">
      <c r="A74" s="83">
        <v>71</v>
      </c>
      <c r="B74" s="179" t="s">
        <v>1878</v>
      </c>
      <c r="C74" s="179" t="s">
        <v>1933</v>
      </c>
      <c r="D74" s="179" t="s">
        <v>1534</v>
      </c>
      <c r="E74" s="178" t="s">
        <v>1611</v>
      </c>
      <c r="F74" s="82"/>
      <c r="G74" s="82">
        <v>1</v>
      </c>
      <c r="H74" s="82"/>
    </row>
    <row r="75" spans="1:8" ht="15.75" thickBot="1">
      <c r="A75" s="83">
        <v>72</v>
      </c>
      <c r="B75" s="179" t="s">
        <v>2217</v>
      </c>
      <c r="C75" s="179" t="s">
        <v>1933</v>
      </c>
      <c r="D75" s="179" t="s">
        <v>1534</v>
      </c>
      <c r="E75" s="178" t="s">
        <v>1611</v>
      </c>
      <c r="F75" s="82"/>
      <c r="G75" s="82"/>
      <c r="H75" s="82">
        <v>1</v>
      </c>
    </row>
    <row r="76" spans="1:8" ht="15.75" thickBot="1">
      <c r="A76" s="83">
        <v>73</v>
      </c>
      <c r="B76" s="179" t="s">
        <v>2118</v>
      </c>
      <c r="C76" s="179" t="s">
        <v>1933</v>
      </c>
      <c r="D76" s="179" t="s">
        <v>1534</v>
      </c>
      <c r="E76" s="178" t="s">
        <v>1611</v>
      </c>
      <c r="F76" s="82"/>
      <c r="G76" s="82"/>
      <c r="H76" s="82">
        <v>1</v>
      </c>
    </row>
    <row r="77" spans="1:8" ht="15.75" thickBot="1">
      <c r="A77" s="83">
        <v>74</v>
      </c>
      <c r="B77" s="179" t="s">
        <v>2218</v>
      </c>
      <c r="C77" s="179" t="s">
        <v>1675</v>
      </c>
      <c r="D77" s="179" t="s">
        <v>1534</v>
      </c>
      <c r="E77" s="178" t="s">
        <v>1611</v>
      </c>
      <c r="F77" s="82"/>
      <c r="G77" s="82"/>
      <c r="H77" s="82">
        <v>1</v>
      </c>
    </row>
    <row r="78" spans="1:8" ht="15.75" thickBot="1">
      <c r="A78" s="83">
        <v>75</v>
      </c>
      <c r="B78" s="179" t="s">
        <v>2219</v>
      </c>
      <c r="C78" s="179" t="s">
        <v>1632</v>
      </c>
      <c r="D78" s="179" t="s">
        <v>1534</v>
      </c>
      <c r="E78" s="178" t="s">
        <v>1611</v>
      </c>
      <c r="F78" s="82"/>
      <c r="G78" s="82">
        <v>1</v>
      </c>
      <c r="H78" s="82"/>
    </row>
    <row r="79" spans="1:8" ht="15.75" thickBot="1">
      <c r="A79" s="83">
        <v>76</v>
      </c>
      <c r="B79" s="179" t="s">
        <v>1798</v>
      </c>
      <c r="C79" s="179" t="s">
        <v>1632</v>
      </c>
      <c r="D79" s="179" t="s">
        <v>1534</v>
      </c>
      <c r="E79" s="178" t="s">
        <v>1611</v>
      </c>
      <c r="F79" s="82">
        <v>1</v>
      </c>
      <c r="G79" s="82"/>
      <c r="H79" s="82"/>
    </row>
    <row r="80" spans="1:8" ht="15.75" thickBot="1">
      <c r="A80" s="83">
        <v>77</v>
      </c>
      <c r="B80" s="179" t="s">
        <v>2220</v>
      </c>
      <c r="C80" s="179" t="s">
        <v>1632</v>
      </c>
      <c r="D80" s="179" t="s">
        <v>1534</v>
      </c>
      <c r="E80" s="178" t="s">
        <v>1611</v>
      </c>
      <c r="F80" s="82"/>
      <c r="G80" s="82">
        <v>1</v>
      </c>
      <c r="H80" s="82"/>
    </row>
    <row r="81" spans="1:8" ht="15.75" thickBot="1">
      <c r="A81" s="83">
        <v>78</v>
      </c>
      <c r="B81" s="179" t="s">
        <v>1964</v>
      </c>
      <c r="C81" s="179" t="s">
        <v>1632</v>
      </c>
      <c r="D81" s="179" t="s">
        <v>1534</v>
      </c>
      <c r="E81" s="178" t="s">
        <v>1611</v>
      </c>
      <c r="F81" s="82"/>
      <c r="G81" s="82"/>
      <c r="H81" s="82">
        <v>1</v>
      </c>
    </row>
    <row r="82" spans="1:8" ht="15.75" thickBot="1">
      <c r="A82" s="83">
        <v>79</v>
      </c>
      <c r="B82" s="179" t="s">
        <v>2221</v>
      </c>
      <c r="C82" s="179" t="s">
        <v>1632</v>
      </c>
      <c r="D82" s="179" t="s">
        <v>1534</v>
      </c>
      <c r="E82" s="178" t="s">
        <v>1611</v>
      </c>
      <c r="F82" s="82"/>
      <c r="G82" s="82"/>
      <c r="H82" s="82">
        <v>1</v>
      </c>
    </row>
    <row r="83" spans="1:8" ht="15.75" thickBot="1">
      <c r="A83" s="83">
        <v>80</v>
      </c>
      <c r="B83" s="179" t="s">
        <v>2222</v>
      </c>
      <c r="C83" s="179" t="s">
        <v>1632</v>
      </c>
      <c r="D83" s="179" t="s">
        <v>1534</v>
      </c>
      <c r="E83" s="178" t="s">
        <v>1611</v>
      </c>
      <c r="F83" s="82"/>
      <c r="G83" s="82"/>
      <c r="H83" s="82">
        <v>1</v>
      </c>
    </row>
    <row r="84" spans="1:8" ht="15.75" thickBot="1">
      <c r="A84" s="83">
        <v>81</v>
      </c>
      <c r="B84" s="179" t="s">
        <v>2223</v>
      </c>
      <c r="C84" s="179" t="s">
        <v>1941</v>
      </c>
      <c r="D84" s="179" t="s">
        <v>1534</v>
      </c>
      <c r="E84" s="178" t="s">
        <v>1611</v>
      </c>
      <c r="F84" s="82"/>
      <c r="G84" s="82">
        <v>1</v>
      </c>
      <c r="H84" s="82"/>
    </row>
    <row r="85" spans="1:8" ht="15.75" thickBot="1">
      <c r="A85" s="83">
        <v>82</v>
      </c>
      <c r="B85" s="179" t="s">
        <v>2224</v>
      </c>
      <c r="C85" s="179" t="s">
        <v>1941</v>
      </c>
      <c r="D85" s="179" t="s">
        <v>1534</v>
      </c>
      <c r="E85" s="178" t="s">
        <v>1611</v>
      </c>
      <c r="F85" s="82"/>
      <c r="G85" s="82">
        <v>1</v>
      </c>
      <c r="H85" s="82"/>
    </row>
    <row r="86" spans="1:8" ht="15.75" thickBot="1">
      <c r="A86" s="83">
        <v>83</v>
      </c>
      <c r="B86" s="179" t="s">
        <v>2225</v>
      </c>
      <c r="C86" s="179" t="s">
        <v>1941</v>
      </c>
      <c r="D86" s="179" t="s">
        <v>1534</v>
      </c>
      <c r="E86" s="178" t="s">
        <v>1611</v>
      </c>
      <c r="F86" s="82"/>
      <c r="G86" s="82">
        <v>1</v>
      </c>
      <c r="H86" s="82"/>
    </row>
    <row r="87" spans="1:8" ht="15.75" thickBot="1">
      <c r="A87" s="83">
        <v>84</v>
      </c>
      <c r="B87" s="179" t="s">
        <v>2141</v>
      </c>
      <c r="C87" s="179" t="s">
        <v>2226</v>
      </c>
      <c r="D87" s="179" t="s">
        <v>1534</v>
      </c>
      <c r="E87" s="178" t="s">
        <v>1611</v>
      </c>
      <c r="F87" s="82">
        <v>1</v>
      </c>
      <c r="G87" s="82"/>
      <c r="H87" s="82"/>
    </row>
    <row r="88" spans="1:8" ht="15.75" thickBot="1">
      <c r="A88" s="83">
        <v>85</v>
      </c>
      <c r="B88" s="179" t="s">
        <v>2227</v>
      </c>
      <c r="C88" s="179" t="s">
        <v>2226</v>
      </c>
      <c r="D88" s="179" t="s">
        <v>1534</v>
      </c>
      <c r="E88" s="178" t="s">
        <v>1611</v>
      </c>
      <c r="F88" s="82"/>
      <c r="G88" s="82">
        <v>1</v>
      </c>
      <c r="H88" s="82"/>
    </row>
    <row r="89" spans="1:8" ht="15.75" thickBot="1">
      <c r="A89" s="83">
        <v>86</v>
      </c>
      <c r="B89" s="179" t="s">
        <v>2228</v>
      </c>
      <c r="C89" s="179" t="s">
        <v>2226</v>
      </c>
      <c r="D89" s="179" t="s">
        <v>1534</v>
      </c>
      <c r="E89" s="178" t="s">
        <v>1611</v>
      </c>
      <c r="F89" s="82"/>
      <c r="G89" s="82">
        <v>1</v>
      </c>
      <c r="H89" s="82"/>
    </row>
    <row r="90" spans="1:8" ht="15.75" thickBot="1">
      <c r="A90" s="83">
        <v>87</v>
      </c>
      <c r="B90" s="179" t="s">
        <v>2229</v>
      </c>
      <c r="C90" s="179" t="s">
        <v>2226</v>
      </c>
      <c r="D90" s="179" t="s">
        <v>1534</v>
      </c>
      <c r="E90" s="178" t="s">
        <v>1611</v>
      </c>
      <c r="F90" s="82"/>
      <c r="G90" s="82"/>
      <c r="H90" s="82">
        <v>1</v>
      </c>
    </row>
    <row r="91" spans="1:8" ht="15.75" thickBot="1">
      <c r="A91" s="83">
        <v>88</v>
      </c>
      <c r="B91" s="179" t="s">
        <v>2230</v>
      </c>
      <c r="C91" s="179" t="s">
        <v>2226</v>
      </c>
      <c r="D91" s="179" t="s">
        <v>1534</v>
      </c>
      <c r="E91" s="178" t="s">
        <v>1611</v>
      </c>
      <c r="F91" s="82"/>
      <c r="G91" s="82">
        <v>1</v>
      </c>
      <c r="H91" s="82"/>
    </row>
    <row r="92" spans="1:8" ht="15.75" thickBot="1">
      <c r="A92" s="83">
        <v>89</v>
      </c>
      <c r="B92" s="179" t="s">
        <v>2231</v>
      </c>
      <c r="C92" s="179" t="s">
        <v>1617</v>
      </c>
      <c r="D92" s="179" t="s">
        <v>1511</v>
      </c>
      <c r="E92" s="178" t="s">
        <v>1611</v>
      </c>
      <c r="F92" s="82"/>
      <c r="G92" s="82"/>
      <c r="H92" s="82">
        <v>1</v>
      </c>
    </row>
    <row r="93" spans="1:8" ht="15.75" thickBot="1">
      <c r="A93" s="83">
        <v>90</v>
      </c>
      <c r="B93" s="179" t="s">
        <v>2232</v>
      </c>
      <c r="C93" s="179" t="s">
        <v>1617</v>
      </c>
      <c r="D93" s="179" t="s">
        <v>1511</v>
      </c>
      <c r="E93" s="178" t="s">
        <v>1611</v>
      </c>
      <c r="F93" s="82"/>
      <c r="G93" s="82">
        <v>1</v>
      </c>
      <c r="H93" s="82"/>
    </row>
    <row r="94" spans="1:8" ht="15.75" thickBot="1">
      <c r="A94" s="83">
        <v>91</v>
      </c>
      <c r="B94" s="180" t="s">
        <v>2233</v>
      </c>
      <c r="C94" s="180" t="s">
        <v>2234</v>
      </c>
      <c r="D94" s="180" t="s">
        <v>1448</v>
      </c>
      <c r="E94" s="181" t="s">
        <v>1640</v>
      </c>
      <c r="F94" s="88"/>
      <c r="G94" s="88"/>
      <c r="H94" s="88">
        <v>1</v>
      </c>
    </row>
    <row r="95" spans="1:8" ht="15.75" thickBot="1">
      <c r="A95" s="83">
        <v>92</v>
      </c>
      <c r="B95" s="180" t="s">
        <v>2235</v>
      </c>
      <c r="C95" s="180" t="s">
        <v>2236</v>
      </c>
      <c r="D95" s="180" t="s">
        <v>1500</v>
      </c>
      <c r="E95" s="181" t="s">
        <v>1640</v>
      </c>
      <c r="F95" s="88"/>
      <c r="G95" s="88">
        <v>2</v>
      </c>
      <c r="H95" s="88">
        <v>1</v>
      </c>
    </row>
    <row r="96" spans="1:8" ht="15.75" thickBot="1">
      <c r="A96" s="83">
        <v>93</v>
      </c>
      <c r="B96" s="180" t="s">
        <v>2237</v>
      </c>
      <c r="C96" s="180" t="s">
        <v>2236</v>
      </c>
      <c r="D96" s="180" t="s">
        <v>1500</v>
      </c>
      <c r="E96" s="181" t="s">
        <v>1640</v>
      </c>
      <c r="F96" s="88"/>
      <c r="G96" s="88"/>
      <c r="H96" s="88">
        <v>3</v>
      </c>
    </row>
    <row r="97" spans="1:8" ht="15.75" thickBot="1">
      <c r="A97" s="83">
        <v>94</v>
      </c>
      <c r="B97" s="180" t="s">
        <v>2238</v>
      </c>
      <c r="C97" s="180" t="s">
        <v>2236</v>
      </c>
      <c r="D97" s="180" t="s">
        <v>1500</v>
      </c>
      <c r="E97" s="181" t="s">
        <v>1640</v>
      </c>
      <c r="F97" s="88"/>
      <c r="G97" s="88">
        <v>1</v>
      </c>
      <c r="H97" s="88">
        <v>2</v>
      </c>
    </row>
    <row r="98" spans="1:8" ht="15.75" thickBot="1">
      <c r="A98" s="83">
        <v>95</v>
      </c>
      <c r="B98" s="180" t="s">
        <v>2239</v>
      </c>
      <c r="C98" s="180" t="s">
        <v>2240</v>
      </c>
      <c r="D98" s="180" t="s">
        <v>723</v>
      </c>
      <c r="E98" s="181" t="s">
        <v>1640</v>
      </c>
      <c r="F98" s="88"/>
      <c r="G98" s="88">
        <v>1</v>
      </c>
      <c r="H98" s="88"/>
    </row>
    <row r="99" spans="1:8" ht="15.75" thickBot="1">
      <c r="A99" s="83">
        <v>96</v>
      </c>
      <c r="B99" s="180" t="s">
        <v>2241</v>
      </c>
      <c r="C99" s="180" t="s">
        <v>2037</v>
      </c>
      <c r="D99" s="180" t="s">
        <v>1509</v>
      </c>
      <c r="E99" s="181" t="s">
        <v>1640</v>
      </c>
      <c r="F99" s="88">
        <v>1</v>
      </c>
      <c r="G99" s="88"/>
      <c r="H99" s="88"/>
    </row>
    <row r="100" spans="1:8" ht="15.75" thickBot="1">
      <c r="A100" s="83">
        <v>97</v>
      </c>
      <c r="B100" s="180" t="s">
        <v>2242</v>
      </c>
      <c r="C100" s="180" t="s">
        <v>2037</v>
      </c>
      <c r="D100" s="180" t="s">
        <v>1509</v>
      </c>
      <c r="E100" s="181" t="s">
        <v>1640</v>
      </c>
      <c r="F100" s="88"/>
      <c r="G100" s="88">
        <v>1</v>
      </c>
      <c r="H100" s="88"/>
    </row>
    <row r="101" spans="1:8" ht="15.75" thickBot="1">
      <c r="A101" s="83">
        <v>98</v>
      </c>
      <c r="B101" s="180" t="s">
        <v>2243</v>
      </c>
      <c r="C101" s="180" t="s">
        <v>2037</v>
      </c>
      <c r="D101" s="180" t="s">
        <v>1509</v>
      </c>
      <c r="E101" s="181" t="s">
        <v>1640</v>
      </c>
      <c r="F101" s="88"/>
      <c r="G101" s="88">
        <v>1</v>
      </c>
      <c r="H101" s="88"/>
    </row>
    <row r="102" spans="1:8" ht="15.75" thickBot="1">
      <c r="A102" s="83">
        <v>99</v>
      </c>
      <c r="B102" s="180" t="s">
        <v>2244</v>
      </c>
      <c r="C102" s="180" t="s">
        <v>2037</v>
      </c>
      <c r="D102" s="180" t="s">
        <v>1509</v>
      </c>
      <c r="E102" s="181" t="s">
        <v>1640</v>
      </c>
      <c r="F102" s="88"/>
      <c r="G102" s="88"/>
      <c r="H102" s="88">
        <v>1</v>
      </c>
    </row>
    <row r="103" spans="1:8" ht="15.75" thickBot="1">
      <c r="A103" s="83">
        <v>100</v>
      </c>
      <c r="B103" s="180" t="s">
        <v>2124</v>
      </c>
      <c r="C103" s="180" t="s">
        <v>2037</v>
      </c>
      <c r="D103" s="180" t="s">
        <v>1509</v>
      </c>
      <c r="E103" s="181" t="s">
        <v>1640</v>
      </c>
      <c r="F103" s="88"/>
      <c r="G103" s="88"/>
      <c r="H103" s="88">
        <v>1</v>
      </c>
    </row>
    <row r="104" spans="1:8" ht="15.75" thickBot="1">
      <c r="A104" s="83">
        <v>101</v>
      </c>
      <c r="B104" s="180" t="s">
        <v>2245</v>
      </c>
      <c r="C104" s="180" t="s">
        <v>2037</v>
      </c>
      <c r="D104" s="180" t="s">
        <v>1509</v>
      </c>
      <c r="E104" s="181" t="s">
        <v>1640</v>
      </c>
      <c r="F104" s="88"/>
      <c r="G104" s="88"/>
      <c r="H104" s="88">
        <v>1</v>
      </c>
    </row>
    <row r="105" spans="1:8" ht="15.75" thickBot="1">
      <c r="A105" s="83">
        <v>102</v>
      </c>
      <c r="B105" s="180" t="s">
        <v>2239</v>
      </c>
      <c r="C105" s="180" t="s">
        <v>2240</v>
      </c>
      <c r="D105" s="180" t="s">
        <v>2246</v>
      </c>
      <c r="E105" s="181" t="s">
        <v>1640</v>
      </c>
      <c r="F105" s="88"/>
      <c r="G105" s="88">
        <v>1</v>
      </c>
      <c r="H105" s="88"/>
    </row>
    <row r="106" spans="1:8" ht="15.75" thickBot="1">
      <c r="A106" s="83">
        <v>103</v>
      </c>
      <c r="B106" s="180" t="s">
        <v>2247</v>
      </c>
      <c r="C106" s="180" t="s">
        <v>1646</v>
      </c>
      <c r="D106" s="180" t="s">
        <v>2246</v>
      </c>
      <c r="E106" s="181" t="s">
        <v>1640</v>
      </c>
      <c r="F106" s="88"/>
      <c r="G106" s="88">
        <v>1</v>
      </c>
      <c r="H106" s="88"/>
    </row>
    <row r="107" spans="1:8" ht="15.75" thickBot="1">
      <c r="A107" s="1293" t="s">
        <v>1442</v>
      </c>
      <c r="B107" s="1294"/>
      <c r="C107" s="1294"/>
      <c r="D107" s="1294"/>
      <c r="E107" s="1295"/>
      <c r="F107" s="95">
        <f>SUM(F4:F106)</f>
        <v>38</v>
      </c>
      <c r="G107" s="95">
        <f>SUM(G4:G106)</f>
        <v>34</v>
      </c>
      <c r="H107" s="95">
        <f>SUM(H4:H106)</f>
        <v>46</v>
      </c>
    </row>
    <row r="109" spans="1:8" ht="16.5" thickBot="1">
      <c r="A109" s="1296" t="s">
        <v>2248</v>
      </c>
      <c r="B109" s="1296"/>
      <c r="C109" s="1296"/>
      <c r="D109" s="1296"/>
      <c r="E109" s="1296"/>
      <c r="F109" s="1296"/>
      <c r="G109" s="1296"/>
      <c r="H109" s="1296"/>
    </row>
    <row r="110" spans="1:8" ht="13.5" thickBot="1">
      <c r="A110" s="1241" t="s">
        <v>1997</v>
      </c>
      <c r="B110" s="1241" t="s">
        <v>1604</v>
      </c>
      <c r="C110" s="1241" t="s">
        <v>1605</v>
      </c>
      <c r="D110" s="1241" t="s">
        <v>1606</v>
      </c>
      <c r="E110" s="1241" t="s">
        <v>1607</v>
      </c>
      <c r="F110" s="1241" t="s">
        <v>1608</v>
      </c>
      <c r="G110" s="1241"/>
      <c r="H110" s="1241"/>
    </row>
    <row r="111" spans="1:8" ht="13.5" thickBot="1">
      <c r="A111" s="1297"/>
      <c r="B111" s="1297"/>
      <c r="C111" s="1297"/>
      <c r="D111" s="1297"/>
      <c r="E111" s="1297"/>
      <c r="F111" s="105" t="s">
        <v>1444</v>
      </c>
      <c r="G111" s="105" t="s">
        <v>1445</v>
      </c>
      <c r="H111" s="105" t="s">
        <v>1446</v>
      </c>
    </row>
    <row r="112" spans="1:8" ht="15.75" thickBot="1">
      <c r="A112" s="170">
        <v>1</v>
      </c>
      <c r="B112" s="163" t="s">
        <v>2249</v>
      </c>
      <c r="C112" s="163" t="s">
        <v>2250</v>
      </c>
      <c r="D112" s="163" t="s">
        <v>1491</v>
      </c>
      <c r="E112" s="182" t="s">
        <v>1611</v>
      </c>
      <c r="F112" s="83">
        <v>1</v>
      </c>
      <c r="G112" s="83"/>
      <c r="H112" s="83"/>
    </row>
    <row r="113" spans="1:8" ht="15.75" thickBot="1">
      <c r="A113" s="170">
        <v>2</v>
      </c>
      <c r="B113" s="163" t="s">
        <v>2251</v>
      </c>
      <c r="C113" s="163" t="s">
        <v>2250</v>
      </c>
      <c r="D113" s="163" t="s">
        <v>1491</v>
      </c>
      <c r="E113" s="182" t="s">
        <v>1611</v>
      </c>
      <c r="F113" s="83"/>
      <c r="G113" s="83"/>
      <c r="H113" s="83">
        <v>1</v>
      </c>
    </row>
    <row r="114" spans="1:8" ht="15.75" thickBot="1">
      <c r="A114" s="170">
        <v>3</v>
      </c>
      <c r="B114" s="163" t="s">
        <v>1626</v>
      </c>
      <c r="C114" s="163" t="s">
        <v>1632</v>
      </c>
      <c r="D114" s="163" t="s">
        <v>2252</v>
      </c>
      <c r="E114" s="182" t="s">
        <v>1611</v>
      </c>
      <c r="F114" s="83">
        <v>1</v>
      </c>
      <c r="G114" s="83"/>
      <c r="H114" s="83"/>
    </row>
    <row r="115" spans="1:8" ht="15.75" thickBot="1">
      <c r="A115" s="170">
        <v>4</v>
      </c>
      <c r="B115" s="163" t="s">
        <v>1788</v>
      </c>
      <c r="C115" s="163" t="s">
        <v>1632</v>
      </c>
      <c r="D115" s="163" t="s">
        <v>2252</v>
      </c>
      <c r="E115" s="182" t="s">
        <v>1611</v>
      </c>
      <c r="F115" s="83">
        <v>1</v>
      </c>
      <c r="G115" s="83"/>
      <c r="H115" s="83"/>
    </row>
    <row r="116" spans="1:8" ht="15.75" thickBot="1">
      <c r="A116" s="170">
        <v>5</v>
      </c>
      <c r="B116" s="163" t="s">
        <v>2253</v>
      </c>
      <c r="C116" s="163" t="s">
        <v>1632</v>
      </c>
      <c r="D116" s="163" t="s">
        <v>2252</v>
      </c>
      <c r="E116" s="182" t="s">
        <v>1611</v>
      </c>
      <c r="F116" s="83"/>
      <c r="G116" s="83">
        <v>1</v>
      </c>
      <c r="H116" s="83"/>
    </row>
    <row r="117" spans="1:8" ht="15.75" thickBot="1">
      <c r="A117" s="170">
        <v>6</v>
      </c>
      <c r="B117" s="163" t="s">
        <v>2254</v>
      </c>
      <c r="C117" s="163" t="s">
        <v>1632</v>
      </c>
      <c r="D117" s="163" t="s">
        <v>2252</v>
      </c>
      <c r="E117" s="182" t="s">
        <v>1611</v>
      </c>
      <c r="F117" s="83"/>
      <c r="G117" s="83">
        <v>1</v>
      </c>
      <c r="H117" s="83"/>
    </row>
    <row r="118" spans="1:8" ht="15.75" thickBot="1">
      <c r="A118" s="170">
        <v>7</v>
      </c>
      <c r="B118" s="163" t="s">
        <v>2255</v>
      </c>
      <c r="C118" s="163" t="s">
        <v>1632</v>
      </c>
      <c r="D118" s="163" t="s">
        <v>2252</v>
      </c>
      <c r="E118" s="182" t="s">
        <v>1611</v>
      </c>
      <c r="F118" s="83"/>
      <c r="G118" s="83"/>
      <c r="H118" s="83">
        <v>1</v>
      </c>
    </row>
    <row r="119" spans="1:8" ht="15.75" thickBot="1">
      <c r="A119" s="170">
        <v>8</v>
      </c>
      <c r="B119" s="163" t="s">
        <v>2256</v>
      </c>
      <c r="C119" s="163" t="s">
        <v>1849</v>
      </c>
      <c r="D119" s="163" t="s">
        <v>2252</v>
      </c>
      <c r="E119" s="182" t="s">
        <v>1611</v>
      </c>
      <c r="F119" s="83">
        <v>1</v>
      </c>
      <c r="G119" s="83"/>
      <c r="H119" s="83"/>
    </row>
    <row r="120" spans="1:8" ht="15.75" thickBot="1">
      <c r="A120" s="170">
        <v>9</v>
      </c>
      <c r="B120" s="163" t="s">
        <v>2257</v>
      </c>
      <c r="C120" s="163" t="s">
        <v>2258</v>
      </c>
      <c r="D120" s="163" t="s">
        <v>1494</v>
      </c>
      <c r="E120" s="182" t="s">
        <v>1611</v>
      </c>
      <c r="F120" s="83">
        <v>1</v>
      </c>
      <c r="G120" s="83"/>
      <c r="H120" s="83"/>
    </row>
    <row r="121" spans="1:8" ht="15.75" thickBot="1">
      <c r="A121" s="170">
        <v>10</v>
      </c>
      <c r="B121" s="163"/>
      <c r="C121" s="163"/>
      <c r="D121" s="163" t="s">
        <v>1496</v>
      </c>
      <c r="E121" s="182"/>
      <c r="F121" s="83">
        <v>1</v>
      </c>
      <c r="G121" s="83">
        <v>5</v>
      </c>
      <c r="H121" s="83">
        <v>9</v>
      </c>
    </row>
    <row r="122" spans="1:8" ht="15.75" thickBot="1">
      <c r="A122" s="170">
        <v>11</v>
      </c>
      <c r="B122" s="163" t="s">
        <v>2259</v>
      </c>
      <c r="C122" s="163" t="s">
        <v>1856</v>
      </c>
      <c r="D122" s="163" t="s">
        <v>1502</v>
      </c>
      <c r="E122" s="182" t="s">
        <v>1611</v>
      </c>
      <c r="F122" s="83">
        <v>1</v>
      </c>
      <c r="G122" s="83"/>
      <c r="H122" s="83"/>
    </row>
    <row r="123" spans="1:8" ht="15.75" thickBot="1">
      <c r="A123" s="170">
        <v>12</v>
      </c>
      <c r="B123" s="163" t="s">
        <v>1825</v>
      </c>
      <c r="C123" s="163" t="s">
        <v>1856</v>
      </c>
      <c r="D123" s="163" t="s">
        <v>1502</v>
      </c>
      <c r="E123" s="182" t="s">
        <v>1611</v>
      </c>
      <c r="F123" s="83">
        <v>1</v>
      </c>
      <c r="G123" s="83"/>
      <c r="H123" s="83"/>
    </row>
    <row r="124" spans="1:8" ht="15.75" thickBot="1">
      <c r="A124" s="170">
        <v>13</v>
      </c>
      <c r="B124" s="163" t="s">
        <v>2260</v>
      </c>
      <c r="C124" s="163" t="s">
        <v>1856</v>
      </c>
      <c r="D124" s="163" t="s">
        <v>1502</v>
      </c>
      <c r="E124" s="182" t="s">
        <v>1611</v>
      </c>
      <c r="F124" s="83"/>
      <c r="G124" s="83"/>
      <c r="H124" s="83">
        <v>1</v>
      </c>
    </row>
    <row r="125" spans="1:8" ht="15.75" thickBot="1">
      <c r="A125" s="170">
        <v>14</v>
      </c>
      <c r="B125" s="163" t="s">
        <v>1645</v>
      </c>
      <c r="C125" s="163" t="s">
        <v>2261</v>
      </c>
      <c r="D125" s="163" t="s">
        <v>1502</v>
      </c>
      <c r="E125" s="182" t="s">
        <v>1611</v>
      </c>
      <c r="F125" s="83">
        <v>1</v>
      </c>
      <c r="G125" s="83"/>
      <c r="H125" s="83"/>
    </row>
    <row r="126" spans="1:8" ht="15.75" thickBot="1">
      <c r="A126" s="170">
        <v>15</v>
      </c>
      <c r="B126" s="163" t="s">
        <v>1647</v>
      </c>
      <c r="C126" s="163" t="s">
        <v>2261</v>
      </c>
      <c r="D126" s="163" t="s">
        <v>1502</v>
      </c>
      <c r="E126" s="182" t="s">
        <v>1611</v>
      </c>
      <c r="F126" s="83"/>
      <c r="G126" s="83"/>
      <c r="H126" s="83">
        <v>1</v>
      </c>
    </row>
    <row r="127" spans="1:8" ht="15.75" thickBot="1">
      <c r="A127" s="170">
        <v>16</v>
      </c>
      <c r="B127" s="163" t="s">
        <v>2262</v>
      </c>
      <c r="C127" s="163" t="s">
        <v>2261</v>
      </c>
      <c r="D127" s="163" t="s">
        <v>1502</v>
      </c>
      <c r="E127" s="182" t="s">
        <v>1611</v>
      </c>
      <c r="F127" s="83">
        <v>1</v>
      </c>
      <c r="G127" s="83"/>
      <c r="H127" s="83"/>
    </row>
    <row r="128" spans="1:8" ht="15.75" thickBot="1">
      <c r="A128" s="170">
        <v>17</v>
      </c>
      <c r="B128" s="163" t="s">
        <v>2263</v>
      </c>
      <c r="C128" s="163" t="s">
        <v>2261</v>
      </c>
      <c r="D128" s="163" t="s">
        <v>1502</v>
      </c>
      <c r="E128" s="182" t="s">
        <v>1611</v>
      </c>
      <c r="F128" s="83">
        <v>1</v>
      </c>
      <c r="G128" s="83"/>
      <c r="H128" s="83"/>
    </row>
    <row r="129" spans="1:8" ht="15.75" thickBot="1">
      <c r="A129" s="170">
        <v>18</v>
      </c>
      <c r="B129" s="163" t="s">
        <v>1828</v>
      </c>
      <c r="C129" s="163" t="s">
        <v>1988</v>
      </c>
      <c r="D129" s="163" t="s">
        <v>1500</v>
      </c>
      <c r="E129" s="182" t="s">
        <v>1611</v>
      </c>
      <c r="F129" s="83">
        <v>2</v>
      </c>
      <c r="G129" s="83">
        <v>1</v>
      </c>
      <c r="H129" s="83"/>
    </row>
    <row r="130" spans="1:8" ht="15.75" thickBot="1">
      <c r="A130" s="170">
        <v>19</v>
      </c>
      <c r="B130" s="163" t="s">
        <v>1935</v>
      </c>
      <c r="C130" s="163" t="s">
        <v>1988</v>
      </c>
      <c r="D130" s="163" t="s">
        <v>1500</v>
      </c>
      <c r="E130" s="182" t="s">
        <v>1611</v>
      </c>
      <c r="F130" s="83">
        <v>2</v>
      </c>
      <c r="G130" s="83"/>
      <c r="H130" s="83">
        <v>1</v>
      </c>
    </row>
    <row r="131" spans="1:8" ht="15.75" thickBot="1">
      <c r="A131" s="170">
        <v>20</v>
      </c>
      <c r="B131" s="163" t="s">
        <v>1680</v>
      </c>
      <c r="C131" s="163" t="s">
        <v>1988</v>
      </c>
      <c r="D131" s="163" t="s">
        <v>1500</v>
      </c>
      <c r="E131" s="182" t="s">
        <v>1611</v>
      </c>
      <c r="F131" s="83"/>
      <c r="G131" s="83">
        <v>1</v>
      </c>
      <c r="H131" s="83"/>
    </row>
    <row r="132" spans="1:8" ht="15.75" thickBot="1">
      <c r="A132" s="170">
        <v>21</v>
      </c>
      <c r="B132" s="163" t="s">
        <v>1934</v>
      </c>
      <c r="C132" s="163" t="s">
        <v>1988</v>
      </c>
      <c r="D132" s="163" t="s">
        <v>1500</v>
      </c>
      <c r="E132" s="182" t="s">
        <v>1611</v>
      </c>
      <c r="F132" s="83"/>
      <c r="G132" s="83">
        <v>2</v>
      </c>
      <c r="H132" s="83">
        <v>1</v>
      </c>
    </row>
    <row r="133" spans="1:8" ht="15.75" thickBot="1">
      <c r="A133" s="170">
        <v>22</v>
      </c>
      <c r="B133" s="163" t="s">
        <v>1760</v>
      </c>
      <c r="C133" s="163" t="s">
        <v>1988</v>
      </c>
      <c r="D133" s="163" t="s">
        <v>1500</v>
      </c>
      <c r="E133" s="182" t="s">
        <v>1611</v>
      </c>
      <c r="F133" s="83">
        <v>3</v>
      </c>
      <c r="G133" s="83"/>
      <c r="H133" s="83"/>
    </row>
    <row r="134" spans="1:8" ht="15.75" thickBot="1">
      <c r="A134" s="170">
        <v>23</v>
      </c>
      <c r="B134" s="163" t="s">
        <v>2140</v>
      </c>
      <c r="C134" s="163" t="s">
        <v>1988</v>
      </c>
      <c r="D134" s="163" t="s">
        <v>1500</v>
      </c>
      <c r="E134" s="182" t="s">
        <v>1611</v>
      </c>
      <c r="F134" s="83">
        <v>1</v>
      </c>
      <c r="G134" s="83">
        <v>1</v>
      </c>
      <c r="H134" s="83">
        <v>1</v>
      </c>
    </row>
    <row r="135" spans="1:8" ht="15.75" thickBot="1">
      <c r="A135" s="170">
        <v>24</v>
      </c>
      <c r="B135" s="163" t="s">
        <v>2032</v>
      </c>
      <c r="C135" s="163" t="s">
        <v>1988</v>
      </c>
      <c r="D135" s="163" t="s">
        <v>1500</v>
      </c>
      <c r="E135" s="182" t="s">
        <v>1611</v>
      </c>
      <c r="F135" s="83"/>
      <c r="G135" s="83"/>
      <c r="H135" s="83">
        <v>1</v>
      </c>
    </row>
    <row r="136" spans="1:8" ht="15.75" thickBot="1">
      <c r="A136" s="170">
        <v>25</v>
      </c>
      <c r="B136" s="163" t="s">
        <v>1909</v>
      </c>
      <c r="C136" s="163" t="s">
        <v>1988</v>
      </c>
      <c r="D136" s="163" t="s">
        <v>1500</v>
      </c>
      <c r="E136" s="182" t="s">
        <v>1611</v>
      </c>
      <c r="F136" s="83">
        <v>3</v>
      </c>
      <c r="G136" s="83"/>
      <c r="H136" s="83"/>
    </row>
    <row r="137" spans="1:8" ht="15.75" thickBot="1">
      <c r="A137" s="170">
        <v>26</v>
      </c>
      <c r="B137" s="163" t="s">
        <v>1937</v>
      </c>
      <c r="C137" s="163" t="s">
        <v>1988</v>
      </c>
      <c r="D137" s="163" t="s">
        <v>1500</v>
      </c>
      <c r="E137" s="182" t="s">
        <v>1611</v>
      </c>
      <c r="F137" s="83">
        <v>1</v>
      </c>
      <c r="G137" s="83">
        <v>2</v>
      </c>
      <c r="H137" s="83"/>
    </row>
    <row r="138" spans="1:8" ht="15.75" thickBot="1">
      <c r="A138" s="170">
        <v>27</v>
      </c>
      <c r="B138" s="163" t="s">
        <v>2051</v>
      </c>
      <c r="C138" s="163" t="s">
        <v>1988</v>
      </c>
      <c r="D138" s="163" t="s">
        <v>1500</v>
      </c>
      <c r="E138" s="182" t="s">
        <v>1611</v>
      </c>
      <c r="F138" s="83"/>
      <c r="G138" s="83">
        <v>1</v>
      </c>
      <c r="H138" s="83"/>
    </row>
    <row r="139" spans="1:8" ht="15.75" thickBot="1">
      <c r="A139" s="170">
        <v>28</v>
      </c>
      <c r="B139" s="163" t="s">
        <v>2053</v>
      </c>
      <c r="C139" s="163" t="s">
        <v>1988</v>
      </c>
      <c r="D139" s="163" t="s">
        <v>1500</v>
      </c>
      <c r="E139" s="182" t="s">
        <v>1611</v>
      </c>
      <c r="F139" s="83">
        <v>2</v>
      </c>
      <c r="G139" s="83">
        <v>1</v>
      </c>
      <c r="H139" s="83"/>
    </row>
    <row r="140" spans="1:8" ht="15.75" thickBot="1">
      <c r="A140" s="170">
        <v>29</v>
      </c>
      <c r="B140" s="163" t="s">
        <v>1786</v>
      </c>
      <c r="C140" s="163" t="s">
        <v>1988</v>
      </c>
      <c r="D140" s="163" t="s">
        <v>1500</v>
      </c>
      <c r="E140" s="182" t="s">
        <v>1611</v>
      </c>
      <c r="F140" s="83"/>
      <c r="G140" s="83">
        <v>1</v>
      </c>
      <c r="H140" s="83"/>
    </row>
    <row r="141" spans="1:8" ht="15.75" thickBot="1">
      <c r="A141" s="170">
        <v>30</v>
      </c>
      <c r="B141" s="163" t="s">
        <v>1724</v>
      </c>
      <c r="C141" s="163" t="s">
        <v>1988</v>
      </c>
      <c r="D141" s="163" t="s">
        <v>1500</v>
      </c>
      <c r="E141" s="182" t="s">
        <v>1611</v>
      </c>
      <c r="F141" s="83">
        <v>1</v>
      </c>
      <c r="G141" s="83">
        <v>1</v>
      </c>
      <c r="H141" s="83">
        <v>1</v>
      </c>
    </row>
    <row r="142" spans="1:8" ht="15.75" thickBot="1">
      <c r="A142" s="170">
        <v>31</v>
      </c>
      <c r="B142" s="163" t="s">
        <v>1832</v>
      </c>
      <c r="C142" s="163" t="s">
        <v>1988</v>
      </c>
      <c r="D142" s="163" t="s">
        <v>1500</v>
      </c>
      <c r="E142" s="182" t="s">
        <v>1611</v>
      </c>
      <c r="F142" s="83">
        <v>1</v>
      </c>
      <c r="G142" s="83"/>
      <c r="H142" s="83">
        <v>1</v>
      </c>
    </row>
    <row r="143" spans="1:8" ht="15.75" thickBot="1">
      <c r="A143" s="170">
        <v>32</v>
      </c>
      <c r="B143" s="163" t="s">
        <v>1612</v>
      </c>
      <c r="C143" s="163" t="s">
        <v>2006</v>
      </c>
      <c r="D143" s="163" t="s">
        <v>1503</v>
      </c>
      <c r="E143" s="182" t="s">
        <v>1611</v>
      </c>
      <c r="F143" s="83">
        <v>1</v>
      </c>
      <c r="G143" s="83"/>
      <c r="H143" s="83"/>
    </row>
    <row r="144" spans="1:8" ht="15.75" thickBot="1">
      <c r="A144" s="170">
        <v>33</v>
      </c>
      <c r="B144" s="163" t="s">
        <v>1613</v>
      </c>
      <c r="C144" s="163" t="s">
        <v>2006</v>
      </c>
      <c r="D144" s="163" t="s">
        <v>1503</v>
      </c>
      <c r="E144" s="182" t="s">
        <v>1611</v>
      </c>
      <c r="F144" s="83">
        <v>1</v>
      </c>
      <c r="G144" s="83"/>
      <c r="H144" s="83"/>
    </row>
    <row r="145" spans="1:8" ht="15.75" thickBot="1">
      <c r="A145" s="170">
        <v>34</v>
      </c>
      <c r="B145" s="163" t="s">
        <v>1698</v>
      </c>
      <c r="C145" s="163" t="s">
        <v>1758</v>
      </c>
      <c r="D145" s="163" t="s">
        <v>1504</v>
      </c>
      <c r="E145" s="182" t="s">
        <v>1611</v>
      </c>
      <c r="F145" s="83">
        <v>1</v>
      </c>
      <c r="G145" s="83"/>
      <c r="H145" s="83"/>
    </row>
    <row r="146" spans="1:8" ht="15.75" thickBot="1">
      <c r="A146" s="170">
        <v>35</v>
      </c>
      <c r="B146" s="163" t="s">
        <v>1696</v>
      </c>
      <c r="C146" s="163" t="s">
        <v>1758</v>
      </c>
      <c r="D146" s="163" t="s">
        <v>1504</v>
      </c>
      <c r="E146" s="182" t="s">
        <v>1611</v>
      </c>
      <c r="F146" s="83">
        <v>1</v>
      </c>
      <c r="G146" s="83"/>
      <c r="H146" s="83"/>
    </row>
    <row r="147" spans="1:8" ht="15.75" thickBot="1">
      <c r="A147" s="170">
        <v>36</v>
      </c>
      <c r="B147" s="163" t="s">
        <v>1699</v>
      </c>
      <c r="C147" s="163" t="s">
        <v>1758</v>
      </c>
      <c r="D147" s="163" t="s">
        <v>1504</v>
      </c>
      <c r="E147" s="182" t="s">
        <v>1611</v>
      </c>
      <c r="F147" s="83">
        <v>1</v>
      </c>
      <c r="G147" s="83"/>
      <c r="H147" s="83"/>
    </row>
    <row r="148" spans="1:8" ht="15.75" thickBot="1">
      <c r="A148" s="170">
        <v>37</v>
      </c>
      <c r="B148" s="163" t="s">
        <v>1695</v>
      </c>
      <c r="C148" s="163" t="s">
        <v>1758</v>
      </c>
      <c r="D148" s="163" t="s">
        <v>1504</v>
      </c>
      <c r="E148" s="182" t="s">
        <v>1611</v>
      </c>
      <c r="F148" s="83">
        <v>1</v>
      </c>
      <c r="G148" s="83"/>
      <c r="H148" s="83"/>
    </row>
    <row r="149" spans="1:8" ht="15.75" thickBot="1">
      <c r="A149" s="170">
        <v>38</v>
      </c>
      <c r="B149" s="163" t="s">
        <v>2264</v>
      </c>
      <c r="C149" s="163" t="s">
        <v>1758</v>
      </c>
      <c r="D149" s="163" t="s">
        <v>1504</v>
      </c>
      <c r="E149" s="182" t="s">
        <v>1611</v>
      </c>
      <c r="F149" s="83">
        <v>1</v>
      </c>
      <c r="G149" s="83"/>
      <c r="H149" s="83"/>
    </row>
    <row r="150" spans="1:8" ht="15.75" thickBot="1">
      <c r="A150" s="170">
        <v>39</v>
      </c>
      <c r="B150" s="163" t="s">
        <v>1915</v>
      </c>
      <c r="C150" s="163" t="s">
        <v>1758</v>
      </c>
      <c r="D150" s="163" t="s">
        <v>1504</v>
      </c>
      <c r="E150" s="182" t="s">
        <v>1611</v>
      </c>
      <c r="F150" s="83">
        <v>1</v>
      </c>
      <c r="G150" s="83"/>
      <c r="H150" s="83"/>
    </row>
    <row r="151" spans="1:8" ht="15.75" thickBot="1">
      <c r="A151" s="170">
        <v>40</v>
      </c>
      <c r="B151" s="163" t="s">
        <v>2265</v>
      </c>
      <c r="C151" s="163" t="s">
        <v>1758</v>
      </c>
      <c r="D151" s="163" t="s">
        <v>1504</v>
      </c>
      <c r="E151" s="182" t="s">
        <v>1611</v>
      </c>
      <c r="F151" s="83">
        <v>1</v>
      </c>
      <c r="G151" s="83"/>
      <c r="H151" s="83"/>
    </row>
    <row r="152" spans="1:8" ht="15.75" thickBot="1">
      <c r="A152" s="170">
        <v>41</v>
      </c>
      <c r="B152" s="163" t="s">
        <v>1614</v>
      </c>
      <c r="C152" s="163" t="s">
        <v>1675</v>
      </c>
      <c r="D152" s="163" t="s">
        <v>1504</v>
      </c>
      <c r="E152" s="182" t="s">
        <v>1611</v>
      </c>
      <c r="F152" s="83">
        <v>1</v>
      </c>
      <c r="G152" s="83"/>
      <c r="H152" s="83"/>
    </row>
    <row r="153" spans="1:8" ht="15.75" thickBot="1">
      <c r="A153" s="170">
        <v>42</v>
      </c>
      <c r="B153" s="163" t="s">
        <v>2141</v>
      </c>
      <c r="C153" s="163" t="s">
        <v>1675</v>
      </c>
      <c r="D153" s="163" t="s">
        <v>1504</v>
      </c>
      <c r="E153" s="182" t="s">
        <v>1611</v>
      </c>
      <c r="F153" s="83">
        <v>1</v>
      </c>
      <c r="G153" s="83"/>
      <c r="H153" s="83"/>
    </row>
    <row r="154" spans="1:8" ht="15.75" thickBot="1">
      <c r="A154" s="170">
        <v>43</v>
      </c>
      <c r="B154" s="163" t="s">
        <v>2208</v>
      </c>
      <c r="C154" s="163" t="s">
        <v>1675</v>
      </c>
      <c r="D154" s="163" t="s">
        <v>1504</v>
      </c>
      <c r="E154" s="182" t="s">
        <v>1611</v>
      </c>
      <c r="F154" s="83">
        <v>1</v>
      </c>
      <c r="G154" s="83"/>
      <c r="H154" s="83"/>
    </row>
    <row r="155" spans="1:8" ht="15.75" thickBot="1">
      <c r="A155" s="170">
        <v>44</v>
      </c>
      <c r="B155" s="163" t="s">
        <v>2266</v>
      </c>
      <c r="C155" s="163" t="s">
        <v>1675</v>
      </c>
      <c r="D155" s="163" t="s">
        <v>1504</v>
      </c>
      <c r="E155" s="182" t="s">
        <v>1611</v>
      </c>
      <c r="F155" s="83">
        <v>1</v>
      </c>
      <c r="G155" s="83"/>
      <c r="H155" s="83"/>
    </row>
    <row r="156" spans="1:8" ht="15.75" thickBot="1">
      <c r="A156" s="170">
        <v>45</v>
      </c>
      <c r="B156" s="163" t="s">
        <v>2208</v>
      </c>
      <c r="C156" s="163" t="s">
        <v>1675</v>
      </c>
      <c r="D156" s="163" t="s">
        <v>1504</v>
      </c>
      <c r="E156" s="182" t="s">
        <v>1611</v>
      </c>
      <c r="F156" s="83"/>
      <c r="G156" s="83">
        <v>1</v>
      </c>
      <c r="H156" s="83"/>
    </row>
    <row r="157" spans="1:8" ht="15.75" thickBot="1">
      <c r="A157" s="170">
        <v>46</v>
      </c>
      <c r="B157" s="163" t="s">
        <v>2024</v>
      </c>
      <c r="C157" s="163" t="s">
        <v>2267</v>
      </c>
      <c r="D157" s="163" t="s">
        <v>1504</v>
      </c>
      <c r="E157" s="182" t="s">
        <v>1611</v>
      </c>
      <c r="F157" s="83"/>
      <c r="G157" s="83">
        <v>1</v>
      </c>
      <c r="H157" s="83"/>
    </row>
    <row r="158" spans="1:8" ht="15.75" thickBot="1">
      <c r="A158" s="170">
        <v>47</v>
      </c>
      <c r="B158" s="163" t="s">
        <v>2061</v>
      </c>
      <c r="C158" s="163" t="s">
        <v>2267</v>
      </c>
      <c r="D158" s="163" t="s">
        <v>1504</v>
      </c>
      <c r="E158" s="182" t="s">
        <v>1611</v>
      </c>
      <c r="F158" s="83"/>
      <c r="G158" s="83">
        <v>1</v>
      </c>
      <c r="H158" s="83"/>
    </row>
    <row r="159" spans="1:8" ht="15.75" thickBot="1">
      <c r="A159" s="170">
        <v>48</v>
      </c>
      <c r="B159" s="163" t="s">
        <v>2001</v>
      </c>
      <c r="C159" s="163" t="s">
        <v>2267</v>
      </c>
      <c r="D159" s="163" t="s">
        <v>1504</v>
      </c>
      <c r="E159" s="182" t="s">
        <v>1611</v>
      </c>
      <c r="F159" s="83"/>
      <c r="G159" s="83">
        <v>1</v>
      </c>
      <c r="H159" s="83"/>
    </row>
    <row r="160" spans="1:8" ht="15.75" thickBot="1">
      <c r="A160" s="170">
        <v>49</v>
      </c>
      <c r="B160" s="163" t="s">
        <v>2268</v>
      </c>
      <c r="C160" s="163" t="s">
        <v>2267</v>
      </c>
      <c r="D160" s="163" t="s">
        <v>1504</v>
      </c>
      <c r="E160" s="182" t="s">
        <v>1611</v>
      </c>
      <c r="F160" s="83"/>
      <c r="G160" s="83">
        <v>1</v>
      </c>
      <c r="H160" s="83"/>
    </row>
    <row r="161" spans="1:8" ht="15.75" thickBot="1">
      <c r="A161" s="170">
        <v>50</v>
      </c>
      <c r="B161" s="163" t="s">
        <v>1696</v>
      </c>
      <c r="C161" s="163" t="s">
        <v>1675</v>
      </c>
      <c r="D161" s="163" t="s">
        <v>1504</v>
      </c>
      <c r="E161" s="182" t="s">
        <v>1611</v>
      </c>
      <c r="F161" s="83"/>
      <c r="G161" s="83"/>
      <c r="H161" s="83">
        <v>1</v>
      </c>
    </row>
    <row r="162" spans="1:8" ht="15.75" thickBot="1">
      <c r="A162" s="170">
        <v>51</v>
      </c>
      <c r="B162" s="163" t="s">
        <v>1698</v>
      </c>
      <c r="C162" s="163" t="s">
        <v>1675</v>
      </c>
      <c r="D162" s="163" t="s">
        <v>1504</v>
      </c>
      <c r="E162" s="182" t="s">
        <v>1611</v>
      </c>
      <c r="F162" s="83"/>
      <c r="G162" s="83"/>
      <c r="H162" s="83">
        <v>1</v>
      </c>
    </row>
    <row r="163" spans="1:8" ht="15.75" thickBot="1">
      <c r="A163" s="170">
        <v>52</v>
      </c>
      <c r="B163" s="163" t="s">
        <v>1695</v>
      </c>
      <c r="C163" s="163" t="s">
        <v>1675</v>
      </c>
      <c r="D163" s="163" t="s">
        <v>1504</v>
      </c>
      <c r="E163" s="182" t="s">
        <v>1611</v>
      </c>
      <c r="F163" s="83"/>
      <c r="G163" s="83"/>
      <c r="H163" s="83">
        <v>1</v>
      </c>
    </row>
    <row r="164" spans="1:8" ht="15.75" thickBot="1">
      <c r="A164" s="170">
        <v>53</v>
      </c>
      <c r="B164" s="163" t="s">
        <v>1806</v>
      </c>
      <c r="C164" s="163" t="s">
        <v>1675</v>
      </c>
      <c r="D164" s="163" t="s">
        <v>1504</v>
      </c>
      <c r="E164" s="182" t="s">
        <v>1611</v>
      </c>
      <c r="F164" s="83"/>
      <c r="G164" s="83"/>
      <c r="H164" s="83">
        <v>1</v>
      </c>
    </row>
    <row r="165" spans="1:8" ht="15.75" thickBot="1">
      <c r="A165" s="170">
        <v>54</v>
      </c>
      <c r="B165" s="163" t="s">
        <v>2269</v>
      </c>
      <c r="C165" s="163" t="s">
        <v>1675</v>
      </c>
      <c r="D165" s="163" t="s">
        <v>1504</v>
      </c>
      <c r="E165" s="182" t="s">
        <v>1611</v>
      </c>
      <c r="F165" s="83"/>
      <c r="G165" s="83"/>
      <c r="H165" s="83">
        <v>1</v>
      </c>
    </row>
    <row r="166" spans="1:8" ht="15.75" thickBot="1">
      <c r="A166" s="170">
        <v>55</v>
      </c>
      <c r="B166" s="163" t="s">
        <v>2270</v>
      </c>
      <c r="C166" s="163" t="s">
        <v>1675</v>
      </c>
      <c r="D166" s="163" t="s">
        <v>1504</v>
      </c>
      <c r="E166" s="182" t="s">
        <v>1611</v>
      </c>
      <c r="F166" s="83"/>
      <c r="G166" s="83"/>
      <c r="H166" s="83">
        <v>1</v>
      </c>
    </row>
    <row r="167" spans="1:8" ht="15.75" thickBot="1">
      <c r="A167" s="170">
        <v>56</v>
      </c>
      <c r="B167" s="163" t="s">
        <v>1699</v>
      </c>
      <c r="C167" s="163" t="s">
        <v>1675</v>
      </c>
      <c r="D167" s="163" t="s">
        <v>1504</v>
      </c>
      <c r="E167" s="182" t="s">
        <v>1611</v>
      </c>
      <c r="F167" s="83"/>
      <c r="G167" s="83"/>
      <c r="H167" s="83">
        <v>1</v>
      </c>
    </row>
    <row r="168" spans="1:8" ht="15.75" thickBot="1">
      <c r="A168" s="170">
        <v>57</v>
      </c>
      <c r="B168" s="163" t="s">
        <v>2271</v>
      </c>
      <c r="C168" s="163" t="s">
        <v>2272</v>
      </c>
      <c r="D168" s="163" t="s">
        <v>2273</v>
      </c>
      <c r="E168" s="182" t="s">
        <v>1611</v>
      </c>
      <c r="F168" s="83"/>
      <c r="G168" s="83"/>
      <c r="H168" s="83">
        <v>1</v>
      </c>
    </row>
    <row r="169" spans="1:8" ht="15.75" thickBot="1">
      <c r="A169" s="170">
        <v>58</v>
      </c>
      <c r="B169" s="163" t="s">
        <v>1710</v>
      </c>
      <c r="C169" s="163" t="s">
        <v>2274</v>
      </c>
      <c r="D169" s="163" t="s">
        <v>1509</v>
      </c>
      <c r="E169" s="182" t="s">
        <v>1611</v>
      </c>
      <c r="F169" s="83"/>
      <c r="G169" s="83"/>
      <c r="H169" s="83">
        <v>1</v>
      </c>
    </row>
    <row r="170" spans="1:8" ht="15.75" thickBot="1">
      <c r="A170" s="170">
        <v>59</v>
      </c>
      <c r="B170" s="163" t="s">
        <v>1658</v>
      </c>
      <c r="C170" s="163" t="s">
        <v>2274</v>
      </c>
      <c r="D170" s="163" t="s">
        <v>1509</v>
      </c>
      <c r="E170" s="182" t="s">
        <v>1611</v>
      </c>
      <c r="F170" s="83">
        <v>1</v>
      </c>
      <c r="G170" s="83"/>
      <c r="H170" s="83"/>
    </row>
    <row r="171" spans="1:8" ht="15.75" thickBot="1">
      <c r="A171" s="170">
        <v>60</v>
      </c>
      <c r="B171" s="163" t="s">
        <v>1706</v>
      </c>
      <c r="C171" s="163" t="s">
        <v>2274</v>
      </c>
      <c r="D171" s="163" t="s">
        <v>1509</v>
      </c>
      <c r="E171" s="182" t="s">
        <v>1611</v>
      </c>
      <c r="F171" s="83"/>
      <c r="G171" s="83">
        <v>1</v>
      </c>
      <c r="H171" s="83"/>
    </row>
    <row r="172" spans="1:8" ht="15.75" thickBot="1">
      <c r="A172" s="170">
        <v>61</v>
      </c>
      <c r="B172" s="163" t="s">
        <v>1655</v>
      </c>
      <c r="C172" s="163" t="s">
        <v>2274</v>
      </c>
      <c r="D172" s="163" t="s">
        <v>1509</v>
      </c>
      <c r="E172" s="182" t="s">
        <v>1611</v>
      </c>
      <c r="F172" s="83">
        <v>1</v>
      </c>
      <c r="G172" s="83"/>
      <c r="H172" s="83"/>
    </row>
    <row r="173" spans="1:8" ht="15.75" thickBot="1">
      <c r="A173" s="170">
        <v>62</v>
      </c>
      <c r="B173" s="163" t="s">
        <v>2275</v>
      </c>
      <c r="C173" s="163" t="s">
        <v>2274</v>
      </c>
      <c r="D173" s="163" t="s">
        <v>1509</v>
      </c>
      <c r="E173" s="182" t="s">
        <v>1611</v>
      </c>
      <c r="F173" s="83"/>
      <c r="G173" s="83"/>
      <c r="H173" s="83">
        <v>1</v>
      </c>
    </row>
    <row r="174" spans="1:8" ht="15.75" thickBot="1">
      <c r="A174" s="170">
        <v>63</v>
      </c>
      <c r="B174" s="163" t="s">
        <v>2276</v>
      </c>
      <c r="C174" s="163" t="s">
        <v>2274</v>
      </c>
      <c r="D174" s="163" t="s">
        <v>1509</v>
      </c>
      <c r="E174" s="182" t="s">
        <v>1611</v>
      </c>
      <c r="F174" s="83"/>
      <c r="G174" s="83"/>
      <c r="H174" s="83">
        <v>1</v>
      </c>
    </row>
    <row r="175" spans="1:8" ht="15.75" thickBot="1">
      <c r="A175" s="170">
        <v>64</v>
      </c>
      <c r="B175" s="163" t="s">
        <v>1959</v>
      </c>
      <c r="C175" s="163" t="s">
        <v>2274</v>
      </c>
      <c r="D175" s="163" t="s">
        <v>1509</v>
      </c>
      <c r="E175" s="182" t="s">
        <v>1611</v>
      </c>
      <c r="F175" s="83">
        <v>1</v>
      </c>
      <c r="G175" s="83"/>
      <c r="H175" s="83"/>
    </row>
    <row r="176" spans="1:8" ht="15.75" thickBot="1">
      <c r="A176" s="170">
        <v>65</v>
      </c>
      <c r="B176" s="163" t="s">
        <v>1709</v>
      </c>
      <c r="C176" s="163" t="s">
        <v>2274</v>
      </c>
      <c r="D176" s="163" t="s">
        <v>1509</v>
      </c>
      <c r="E176" s="182" t="s">
        <v>1611</v>
      </c>
      <c r="F176" s="83"/>
      <c r="G176" s="83"/>
      <c r="H176" s="83">
        <v>1</v>
      </c>
    </row>
    <row r="177" spans="1:8" ht="15.75" thickBot="1">
      <c r="A177" s="170">
        <v>66</v>
      </c>
      <c r="B177" s="163" t="s">
        <v>1620</v>
      </c>
      <c r="C177" s="163" t="s">
        <v>1632</v>
      </c>
      <c r="D177" s="163" t="s">
        <v>1510</v>
      </c>
      <c r="E177" s="182" t="s">
        <v>1611</v>
      </c>
      <c r="F177" s="83"/>
      <c r="G177" s="83">
        <v>1</v>
      </c>
      <c r="H177" s="83"/>
    </row>
    <row r="178" spans="1:8" ht="15.75" thickBot="1">
      <c r="A178" s="170">
        <v>67</v>
      </c>
      <c r="B178" s="163" t="s">
        <v>1624</v>
      </c>
      <c r="C178" s="163" t="s">
        <v>1632</v>
      </c>
      <c r="D178" s="163" t="s">
        <v>1510</v>
      </c>
      <c r="E178" s="182" t="s">
        <v>1611</v>
      </c>
      <c r="F178" s="83"/>
      <c r="G178" s="83">
        <v>1</v>
      </c>
      <c r="H178" s="83"/>
    </row>
    <row r="179" spans="1:8" ht="15.75" thickBot="1">
      <c r="A179" s="170">
        <v>68</v>
      </c>
      <c r="B179" s="163" t="s">
        <v>2277</v>
      </c>
      <c r="C179" s="163" t="s">
        <v>1632</v>
      </c>
      <c r="D179" s="163" t="s">
        <v>1510</v>
      </c>
      <c r="E179" s="182" t="s">
        <v>1611</v>
      </c>
      <c r="F179" s="83"/>
      <c r="G179" s="83">
        <v>1</v>
      </c>
      <c r="H179" s="83"/>
    </row>
    <row r="180" spans="1:8" ht="15.75" thickBot="1">
      <c r="A180" s="170">
        <v>69</v>
      </c>
      <c r="B180" s="163" t="s">
        <v>2278</v>
      </c>
      <c r="C180" s="163" t="s">
        <v>1632</v>
      </c>
      <c r="D180" s="163" t="s">
        <v>1510</v>
      </c>
      <c r="E180" s="182" t="s">
        <v>1611</v>
      </c>
      <c r="F180" s="83"/>
      <c r="G180" s="83">
        <v>1</v>
      </c>
      <c r="H180" s="83"/>
    </row>
    <row r="181" spans="1:8" ht="15.75" thickBot="1">
      <c r="A181" s="170">
        <v>70</v>
      </c>
      <c r="B181" s="163" t="s">
        <v>2148</v>
      </c>
      <c r="C181" s="163" t="s">
        <v>1632</v>
      </c>
      <c r="D181" s="163" t="s">
        <v>1510</v>
      </c>
      <c r="E181" s="182" t="s">
        <v>1611</v>
      </c>
      <c r="F181" s="83"/>
      <c r="G181" s="83">
        <v>1</v>
      </c>
      <c r="H181" s="83"/>
    </row>
    <row r="182" spans="1:8" ht="15.75" thickBot="1">
      <c r="A182" s="170">
        <v>71</v>
      </c>
      <c r="B182" s="168" t="s">
        <v>2279</v>
      </c>
      <c r="C182" s="168" t="s">
        <v>2280</v>
      </c>
      <c r="D182" s="168" t="s">
        <v>1447</v>
      </c>
      <c r="E182" s="182" t="s">
        <v>1640</v>
      </c>
      <c r="F182" s="90"/>
      <c r="G182" s="90"/>
      <c r="H182" s="90">
        <v>1</v>
      </c>
    </row>
    <row r="183" spans="1:8" ht="15.75" thickBot="1">
      <c r="A183" s="170">
        <v>72</v>
      </c>
      <c r="B183" s="168" t="s">
        <v>2116</v>
      </c>
      <c r="C183" s="168" t="s">
        <v>1615</v>
      </c>
      <c r="D183" s="168" t="s">
        <v>2281</v>
      </c>
      <c r="E183" s="182" t="s">
        <v>1640</v>
      </c>
      <c r="F183" s="90">
        <v>1</v>
      </c>
      <c r="G183" s="90"/>
      <c r="H183" s="90"/>
    </row>
    <row r="184" spans="1:8" ht="15.75" thickBot="1">
      <c r="A184" s="170">
        <v>73</v>
      </c>
      <c r="B184" s="168" t="s">
        <v>2282</v>
      </c>
      <c r="C184" s="168" t="s">
        <v>1663</v>
      </c>
      <c r="D184" s="168" t="s">
        <v>1517</v>
      </c>
      <c r="E184" s="182" t="s">
        <v>1640</v>
      </c>
      <c r="F184" s="90"/>
      <c r="G184" s="90">
        <v>1</v>
      </c>
      <c r="H184" s="90"/>
    </row>
    <row r="185" spans="1:8" ht="15.75" thickBot="1">
      <c r="A185" s="170">
        <v>74</v>
      </c>
      <c r="B185" s="168" t="s">
        <v>2235</v>
      </c>
      <c r="C185" s="168" t="s">
        <v>1677</v>
      </c>
      <c r="D185" s="168" t="s">
        <v>1457</v>
      </c>
      <c r="E185" s="182" t="s">
        <v>1640</v>
      </c>
      <c r="F185" s="90">
        <v>3</v>
      </c>
      <c r="G185" s="90"/>
      <c r="H185" s="90"/>
    </row>
    <row r="186" spans="1:8" ht="15.75" thickBot="1">
      <c r="A186" s="170">
        <v>75</v>
      </c>
      <c r="B186" s="168" t="s">
        <v>2237</v>
      </c>
      <c r="C186" s="168" t="s">
        <v>1677</v>
      </c>
      <c r="D186" s="168" t="s">
        <v>1457</v>
      </c>
      <c r="E186" s="182" t="s">
        <v>1640</v>
      </c>
      <c r="F186" s="90">
        <v>1</v>
      </c>
      <c r="G186" s="90">
        <v>1</v>
      </c>
      <c r="H186" s="90">
        <v>1</v>
      </c>
    </row>
    <row r="187" spans="1:8" ht="15.75" thickBot="1">
      <c r="A187" s="170">
        <v>76</v>
      </c>
      <c r="B187" s="168" t="s">
        <v>2283</v>
      </c>
      <c r="C187" s="168" t="s">
        <v>1677</v>
      </c>
      <c r="D187" s="168" t="s">
        <v>1457</v>
      </c>
      <c r="E187" s="182" t="s">
        <v>1640</v>
      </c>
      <c r="F187" s="90"/>
      <c r="G187" s="90"/>
      <c r="H187" s="90">
        <v>1</v>
      </c>
    </row>
    <row r="188" spans="1:8" ht="15.75" thickBot="1">
      <c r="A188" s="170">
        <v>77</v>
      </c>
      <c r="B188" s="168" t="s">
        <v>2284</v>
      </c>
      <c r="C188" s="168" t="s">
        <v>1677</v>
      </c>
      <c r="D188" s="168" t="s">
        <v>1457</v>
      </c>
      <c r="E188" s="182" t="s">
        <v>1640</v>
      </c>
      <c r="F188" s="90"/>
      <c r="G188" s="90"/>
      <c r="H188" s="90">
        <v>1</v>
      </c>
    </row>
    <row r="189" spans="1:8" ht="15.75" thickBot="1">
      <c r="A189" s="170">
        <v>78</v>
      </c>
      <c r="B189" s="168" t="s">
        <v>2285</v>
      </c>
      <c r="C189" s="168" t="s">
        <v>1677</v>
      </c>
      <c r="D189" s="168" t="s">
        <v>1457</v>
      </c>
      <c r="E189" s="182" t="s">
        <v>1640</v>
      </c>
      <c r="F189" s="90"/>
      <c r="G189" s="90">
        <v>2</v>
      </c>
      <c r="H189" s="90">
        <v>1</v>
      </c>
    </row>
    <row r="190" spans="1:8" ht="15.75" thickBot="1">
      <c r="A190" s="170">
        <v>79</v>
      </c>
      <c r="B190" s="168" t="s">
        <v>2286</v>
      </c>
      <c r="C190" s="168" t="s">
        <v>1677</v>
      </c>
      <c r="D190" s="168" t="s">
        <v>1457</v>
      </c>
      <c r="E190" s="182" t="s">
        <v>1640</v>
      </c>
      <c r="F190" s="90">
        <v>1</v>
      </c>
      <c r="G190" s="90">
        <v>1</v>
      </c>
      <c r="H190" s="90">
        <v>1</v>
      </c>
    </row>
    <row r="191" spans="1:8" ht="15.75" thickBot="1">
      <c r="A191" s="170">
        <v>80</v>
      </c>
      <c r="B191" s="168" t="s">
        <v>2287</v>
      </c>
      <c r="C191" s="168" t="s">
        <v>1677</v>
      </c>
      <c r="D191" s="168" t="s">
        <v>1457</v>
      </c>
      <c r="E191" s="182" t="s">
        <v>1640</v>
      </c>
      <c r="F191" s="90"/>
      <c r="G191" s="90"/>
      <c r="H191" s="90">
        <v>1</v>
      </c>
    </row>
    <row r="192" spans="1:8" ht="15.75" thickBot="1">
      <c r="A192" s="170">
        <v>81</v>
      </c>
      <c r="B192" s="168" t="s">
        <v>2051</v>
      </c>
      <c r="C192" s="168" t="s">
        <v>1677</v>
      </c>
      <c r="D192" s="168" t="s">
        <v>1457</v>
      </c>
      <c r="E192" s="182" t="s">
        <v>1640</v>
      </c>
      <c r="F192" s="90">
        <v>1</v>
      </c>
      <c r="G192" s="90">
        <v>1</v>
      </c>
      <c r="H192" s="90">
        <v>1</v>
      </c>
    </row>
    <row r="193" spans="1:8" ht="15.75" thickBot="1">
      <c r="A193" s="170">
        <v>82</v>
      </c>
      <c r="B193" s="168" t="s">
        <v>2288</v>
      </c>
      <c r="C193" s="168" t="s">
        <v>1677</v>
      </c>
      <c r="D193" s="168" t="s">
        <v>1457</v>
      </c>
      <c r="E193" s="182" t="s">
        <v>1640</v>
      </c>
      <c r="F193" s="90">
        <v>3</v>
      </c>
      <c r="G193" s="90"/>
      <c r="H193" s="90"/>
    </row>
    <row r="194" spans="1:8" ht="15.75" thickBot="1">
      <c r="A194" s="170">
        <v>83</v>
      </c>
      <c r="B194" s="168" t="s">
        <v>2289</v>
      </c>
      <c r="C194" s="168" t="s">
        <v>1677</v>
      </c>
      <c r="D194" s="168" t="s">
        <v>1457</v>
      </c>
      <c r="E194" s="182" t="s">
        <v>1640</v>
      </c>
      <c r="F194" s="90"/>
      <c r="G194" s="90">
        <v>1</v>
      </c>
      <c r="H194" s="90">
        <v>1</v>
      </c>
    </row>
    <row r="195" spans="1:8" ht="15.75" thickBot="1">
      <c r="A195" s="170">
        <v>84</v>
      </c>
      <c r="B195" s="168" t="s">
        <v>2142</v>
      </c>
      <c r="C195" s="168" t="s">
        <v>1617</v>
      </c>
      <c r="D195" s="168" t="s">
        <v>2290</v>
      </c>
      <c r="E195" s="182" t="s">
        <v>1640</v>
      </c>
      <c r="F195" s="90"/>
      <c r="G195" s="90">
        <v>1</v>
      </c>
      <c r="H195" s="90"/>
    </row>
    <row r="196" spans="1:8" ht="15.75" thickBot="1">
      <c r="A196" s="170">
        <v>85</v>
      </c>
      <c r="B196" s="168" t="s">
        <v>2291</v>
      </c>
      <c r="C196" s="168" t="s">
        <v>2292</v>
      </c>
      <c r="D196" s="168" t="s">
        <v>2293</v>
      </c>
      <c r="E196" s="182" t="s">
        <v>1640</v>
      </c>
      <c r="F196" s="90"/>
      <c r="G196" s="90"/>
      <c r="H196" s="90">
        <v>1</v>
      </c>
    </row>
    <row r="197" spans="1:8" ht="15.75" thickBot="1">
      <c r="A197" s="170">
        <v>86</v>
      </c>
      <c r="B197" s="168" t="s">
        <v>2294</v>
      </c>
      <c r="C197" s="168" t="s">
        <v>1803</v>
      </c>
      <c r="D197" s="168" t="s">
        <v>2295</v>
      </c>
      <c r="E197" s="182" t="s">
        <v>1751</v>
      </c>
      <c r="F197" s="90"/>
      <c r="G197" s="90"/>
      <c r="H197" s="90">
        <v>1</v>
      </c>
    </row>
    <row r="198" spans="1:8" ht="15.75" thickBot="1">
      <c r="A198" s="170">
        <v>87</v>
      </c>
      <c r="B198" s="168" t="s">
        <v>2296</v>
      </c>
      <c r="C198" s="168" t="s">
        <v>2274</v>
      </c>
      <c r="D198" s="168" t="s">
        <v>1457</v>
      </c>
      <c r="E198" s="182" t="s">
        <v>1751</v>
      </c>
      <c r="F198" s="90"/>
      <c r="G198" s="90">
        <v>1</v>
      </c>
      <c r="H198" s="90"/>
    </row>
    <row r="199" spans="1:8" ht="15.75" thickBot="1">
      <c r="A199" s="170">
        <v>88</v>
      </c>
      <c r="B199" s="168" t="s">
        <v>2235</v>
      </c>
      <c r="C199" s="168" t="s">
        <v>2274</v>
      </c>
      <c r="D199" s="168" t="s">
        <v>1457</v>
      </c>
      <c r="E199" s="182" t="s">
        <v>1751</v>
      </c>
      <c r="F199" s="90">
        <v>2</v>
      </c>
      <c r="G199" s="90">
        <v>1</v>
      </c>
      <c r="H199" s="90"/>
    </row>
    <row r="200" spans="1:8" ht="15.75" thickBot="1">
      <c r="A200" s="170">
        <v>89</v>
      </c>
      <c r="B200" s="168" t="s">
        <v>2297</v>
      </c>
      <c r="C200" s="168" t="s">
        <v>2274</v>
      </c>
      <c r="D200" s="168" t="s">
        <v>1457</v>
      </c>
      <c r="E200" s="182" t="s">
        <v>1751</v>
      </c>
      <c r="F200" s="90">
        <v>3</v>
      </c>
      <c r="G200" s="90"/>
      <c r="H200" s="90"/>
    </row>
    <row r="201" spans="1:8" ht="15.75" thickBot="1">
      <c r="A201" s="170">
        <v>90</v>
      </c>
      <c r="B201" s="168" t="s">
        <v>2298</v>
      </c>
      <c r="C201" s="168" t="s">
        <v>2274</v>
      </c>
      <c r="D201" s="168" t="s">
        <v>1457</v>
      </c>
      <c r="E201" s="182" t="s">
        <v>1751</v>
      </c>
      <c r="F201" s="90"/>
      <c r="G201" s="90">
        <v>2</v>
      </c>
      <c r="H201" s="90">
        <v>1</v>
      </c>
    </row>
    <row r="202" spans="1:8" ht="15.75" thickBot="1">
      <c r="A202" s="170">
        <v>91</v>
      </c>
      <c r="B202" s="168" t="s">
        <v>2299</v>
      </c>
      <c r="C202" s="168" t="s">
        <v>2274</v>
      </c>
      <c r="D202" s="168" t="s">
        <v>1457</v>
      </c>
      <c r="E202" s="182" t="s">
        <v>1751</v>
      </c>
      <c r="F202" s="90"/>
      <c r="G202" s="90"/>
      <c r="H202" s="90">
        <v>2</v>
      </c>
    </row>
    <row r="203" spans="1:8" ht="15.75" thickBot="1">
      <c r="A203" s="170">
        <v>92</v>
      </c>
      <c r="B203" s="168" t="s">
        <v>2300</v>
      </c>
      <c r="C203" s="168" t="s">
        <v>2274</v>
      </c>
      <c r="D203" s="168" t="s">
        <v>1457</v>
      </c>
      <c r="E203" s="182" t="s">
        <v>1751</v>
      </c>
      <c r="F203" s="90">
        <v>2</v>
      </c>
      <c r="G203" s="90">
        <v>1</v>
      </c>
      <c r="H203" s="90"/>
    </row>
    <row r="204" spans="1:8" ht="15.75" thickBot="1">
      <c r="A204" s="170">
        <v>93</v>
      </c>
      <c r="B204" s="168" t="s">
        <v>2168</v>
      </c>
      <c r="C204" s="168" t="s">
        <v>1642</v>
      </c>
      <c r="D204" s="168" t="s">
        <v>2301</v>
      </c>
      <c r="E204" s="182" t="s">
        <v>1751</v>
      </c>
      <c r="F204" s="90">
        <v>1</v>
      </c>
      <c r="G204" s="90"/>
      <c r="H204" s="90"/>
    </row>
    <row r="205" spans="1:8" ht="15.75" thickBot="1">
      <c r="A205" s="170">
        <v>94</v>
      </c>
      <c r="B205" s="168" t="s">
        <v>2168</v>
      </c>
      <c r="C205" s="168" t="s">
        <v>1642</v>
      </c>
      <c r="D205" s="168" t="s">
        <v>2302</v>
      </c>
      <c r="E205" s="182" t="s">
        <v>1751</v>
      </c>
      <c r="F205" s="90"/>
      <c r="G205" s="90"/>
      <c r="H205" s="90">
        <v>1</v>
      </c>
    </row>
    <row r="206" spans="1:8" ht="15.75" thickBot="1">
      <c r="A206" s="170">
        <v>95</v>
      </c>
      <c r="B206" s="168" t="s">
        <v>2303</v>
      </c>
      <c r="C206" s="168" t="s">
        <v>1642</v>
      </c>
      <c r="D206" s="168" t="s">
        <v>2302</v>
      </c>
      <c r="E206" s="182" t="s">
        <v>1751</v>
      </c>
      <c r="F206" s="90"/>
      <c r="G206" s="90"/>
      <c r="H206" s="90">
        <v>1</v>
      </c>
    </row>
    <row r="207" spans="1:8" ht="13.5" thickBot="1">
      <c r="A207" s="1290" t="s">
        <v>1442</v>
      </c>
      <c r="B207" s="1291"/>
      <c r="C207" s="1291"/>
      <c r="D207" s="1291"/>
      <c r="E207" s="1292"/>
      <c r="F207" s="106">
        <f>SUM(F112:F206)</f>
        <v>61</v>
      </c>
      <c r="G207" s="107">
        <f>SUM(G112:G206)</f>
        <v>42</v>
      </c>
      <c r="H207" s="107">
        <f>SUM(H112:H206)</f>
        <v>47</v>
      </c>
    </row>
  </sheetData>
  <mergeCells count="16">
    <mergeCell ref="A1:H1"/>
    <mergeCell ref="A2:A3"/>
    <mergeCell ref="B2:B3"/>
    <mergeCell ref="C2:C3"/>
    <mergeCell ref="D2:D3"/>
    <mergeCell ref="E2:E3"/>
    <mergeCell ref="F2:H2"/>
    <mergeCell ref="A207:E207"/>
    <mergeCell ref="A107:E107"/>
    <mergeCell ref="A109:H109"/>
    <mergeCell ref="A110:A111"/>
    <mergeCell ref="B110:B111"/>
    <mergeCell ref="C110:C111"/>
    <mergeCell ref="D110:D111"/>
    <mergeCell ref="E110:E111"/>
    <mergeCell ref="F110:H110"/>
  </mergeCells>
  <phoneticPr fontId="5"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41"/>
  <sheetViews>
    <sheetView zoomScale="70" workbookViewId="0">
      <selection activeCell="W45" sqref="W45"/>
    </sheetView>
  </sheetViews>
  <sheetFormatPr defaultRowHeight="12.75"/>
  <cols>
    <col min="2" max="2" width="30.85546875" bestFit="1" customWidth="1"/>
    <col min="5" max="5" width="15" customWidth="1"/>
  </cols>
  <sheetData>
    <row r="1" spans="1:27" ht="20.25">
      <c r="A1" s="1258" t="s">
        <v>1433</v>
      </c>
      <c r="B1" s="1258"/>
      <c r="C1" s="1258"/>
      <c r="D1" s="1258"/>
      <c r="E1" s="1258"/>
      <c r="F1" s="1258"/>
      <c r="G1" s="1258"/>
      <c r="H1" s="1258"/>
      <c r="I1" s="1258"/>
      <c r="J1" s="1258"/>
      <c r="K1" s="1258"/>
      <c r="L1" s="1258"/>
      <c r="M1" s="1258"/>
      <c r="N1" s="1258"/>
      <c r="O1" s="1258"/>
      <c r="P1" s="1258"/>
      <c r="Q1" s="1258"/>
      <c r="R1" s="1258"/>
      <c r="S1" s="1258"/>
      <c r="T1" s="1258"/>
      <c r="U1" s="1258"/>
      <c r="V1" s="1258"/>
      <c r="W1" s="1258"/>
      <c r="X1" s="1258"/>
      <c r="Y1" s="1258"/>
      <c r="Z1" s="1258"/>
      <c r="AA1" s="1258"/>
    </row>
    <row r="2" spans="1:27" ht="18.75" thickBot="1">
      <c r="A2" s="1"/>
      <c r="B2" s="1"/>
      <c r="C2" s="1"/>
      <c r="D2" s="1"/>
      <c r="E2" s="1"/>
      <c r="F2" s="1"/>
      <c r="G2" s="1"/>
      <c r="H2" s="1"/>
      <c r="I2" s="1"/>
      <c r="J2" s="1"/>
      <c r="K2" s="1"/>
      <c r="L2" s="1"/>
      <c r="M2" s="1"/>
      <c r="N2" s="1"/>
      <c r="O2" s="1"/>
      <c r="P2" s="1"/>
      <c r="Q2" s="1"/>
      <c r="R2" s="1"/>
      <c r="S2" s="1"/>
      <c r="T2" s="1"/>
      <c r="U2" s="1"/>
      <c r="V2" s="1"/>
      <c r="W2" s="1"/>
      <c r="X2" s="2"/>
      <c r="Y2" s="2"/>
      <c r="Z2" s="2"/>
      <c r="AA2" s="1"/>
    </row>
    <row r="3" spans="1:27" ht="13.5" thickBot="1">
      <c r="A3" s="1239" t="s">
        <v>1434</v>
      </c>
      <c r="B3" s="1239" t="s">
        <v>1435</v>
      </c>
      <c r="C3" s="1237" t="s">
        <v>1580</v>
      </c>
      <c r="D3" s="1237"/>
      <c r="E3" s="1237"/>
      <c r="F3" s="1237" t="s">
        <v>1436</v>
      </c>
      <c r="G3" s="1237"/>
      <c r="H3" s="1237"/>
      <c r="I3" s="1237" t="s">
        <v>1437</v>
      </c>
      <c r="J3" s="1237"/>
      <c r="K3" s="1237"/>
      <c r="L3" s="1237" t="s">
        <v>1438</v>
      </c>
      <c r="M3" s="1237"/>
      <c r="N3" s="1237"/>
      <c r="O3" s="1237" t="s">
        <v>1439</v>
      </c>
      <c r="P3" s="1237"/>
      <c r="Q3" s="1237"/>
      <c r="R3" s="1237" t="s">
        <v>1440</v>
      </c>
      <c r="S3" s="1237"/>
      <c r="T3" s="1237"/>
      <c r="U3" s="1237" t="s">
        <v>1441</v>
      </c>
      <c r="V3" s="1237"/>
      <c r="W3" s="1237"/>
      <c r="X3" s="1237" t="s">
        <v>1442</v>
      </c>
      <c r="Y3" s="1237"/>
      <c r="Z3" s="1237"/>
      <c r="AA3" s="1237" t="s">
        <v>1443</v>
      </c>
    </row>
    <row r="4" spans="1:27" ht="13.5" thickBot="1">
      <c r="A4" s="1239"/>
      <c r="B4" s="1239"/>
      <c r="C4" s="46" t="s">
        <v>1444</v>
      </c>
      <c r="D4" s="46" t="s">
        <v>1445</v>
      </c>
      <c r="E4" s="46" t="s">
        <v>1446</v>
      </c>
      <c r="F4" s="46" t="s">
        <v>1444</v>
      </c>
      <c r="G4" s="46" t="s">
        <v>1445</v>
      </c>
      <c r="H4" s="46" t="s">
        <v>1446</v>
      </c>
      <c r="I4" s="46" t="s">
        <v>1444</v>
      </c>
      <c r="J4" s="46" t="s">
        <v>1445</v>
      </c>
      <c r="K4" s="46" t="s">
        <v>1446</v>
      </c>
      <c r="L4" s="46" t="s">
        <v>1444</v>
      </c>
      <c r="M4" s="46" t="s">
        <v>1445</v>
      </c>
      <c r="N4" s="46" t="s">
        <v>1446</v>
      </c>
      <c r="O4" s="46" t="s">
        <v>1444</v>
      </c>
      <c r="P4" s="46" t="s">
        <v>1445</v>
      </c>
      <c r="Q4" s="46" t="s">
        <v>1446</v>
      </c>
      <c r="R4" s="46" t="s">
        <v>1444</v>
      </c>
      <c r="S4" s="46" t="s">
        <v>1445</v>
      </c>
      <c r="T4" s="46" t="s">
        <v>1446</v>
      </c>
      <c r="U4" s="46" t="s">
        <v>1444</v>
      </c>
      <c r="V4" s="46" t="s">
        <v>1445</v>
      </c>
      <c r="W4" s="46" t="s">
        <v>1446</v>
      </c>
      <c r="X4" s="46" t="s">
        <v>1444</v>
      </c>
      <c r="Y4" s="46" t="s">
        <v>1445</v>
      </c>
      <c r="Z4" s="46" t="s">
        <v>1446</v>
      </c>
      <c r="AA4" s="1237"/>
    </row>
    <row r="5" spans="1:27" ht="16.5" thickBot="1">
      <c r="A5" s="25">
        <v>1</v>
      </c>
      <c r="B5" s="24" t="s">
        <v>1447</v>
      </c>
      <c r="C5" s="25"/>
      <c r="D5" s="25"/>
      <c r="E5" s="25"/>
      <c r="F5" s="25"/>
      <c r="G5" s="25"/>
      <c r="H5" s="25"/>
      <c r="I5" s="25"/>
      <c r="J5" s="25"/>
      <c r="K5" s="25"/>
      <c r="L5" s="25"/>
      <c r="M5" s="25"/>
      <c r="N5" s="25"/>
      <c r="O5" s="25"/>
      <c r="P5" s="25"/>
      <c r="Q5" s="25"/>
      <c r="R5" s="25"/>
      <c r="S5" s="25">
        <v>1</v>
      </c>
      <c r="T5" s="25">
        <v>1</v>
      </c>
      <c r="U5" s="25"/>
      <c r="V5" s="25">
        <v>1</v>
      </c>
      <c r="W5" s="25"/>
      <c r="X5" s="25">
        <f t="shared" ref="X5:X40" si="0">+U5+R5+O5+L5+I5+F5+C5</f>
        <v>0</v>
      </c>
      <c r="Y5" s="25">
        <f t="shared" ref="Y5:Z21" si="1">+V5+S5+P5+M5+J5+G5+D5</f>
        <v>2</v>
      </c>
      <c r="Z5" s="25">
        <f t="shared" si="1"/>
        <v>1</v>
      </c>
      <c r="AA5" s="25">
        <f>+Z5+Y5+X5</f>
        <v>3</v>
      </c>
    </row>
    <row r="6" spans="1:27" ht="16.5" thickBot="1">
      <c r="A6" s="25">
        <v>2</v>
      </c>
      <c r="B6" s="24" t="s">
        <v>1448</v>
      </c>
      <c r="C6" s="25">
        <v>1</v>
      </c>
      <c r="D6" s="25">
        <v>3</v>
      </c>
      <c r="E6" s="25">
        <v>1</v>
      </c>
      <c r="F6" s="25">
        <v>2</v>
      </c>
      <c r="G6" s="25"/>
      <c r="H6" s="25">
        <v>2</v>
      </c>
      <c r="I6" s="25">
        <v>3</v>
      </c>
      <c r="J6" s="25">
        <v>2</v>
      </c>
      <c r="K6" s="25"/>
      <c r="L6" s="25">
        <v>14</v>
      </c>
      <c r="M6" s="25">
        <v>13</v>
      </c>
      <c r="N6" s="25">
        <v>27</v>
      </c>
      <c r="O6" s="25"/>
      <c r="P6" s="25"/>
      <c r="Q6" s="25"/>
      <c r="R6" s="25">
        <v>1</v>
      </c>
      <c r="S6" s="25"/>
      <c r="T6" s="25">
        <v>4</v>
      </c>
      <c r="U6" s="25"/>
      <c r="V6" s="25"/>
      <c r="W6" s="25"/>
      <c r="X6" s="25">
        <f t="shared" si="0"/>
        <v>21</v>
      </c>
      <c r="Y6" s="25">
        <f t="shared" si="1"/>
        <v>18</v>
      </c>
      <c r="Z6" s="25">
        <f t="shared" si="1"/>
        <v>34</v>
      </c>
      <c r="AA6" s="25">
        <f>+Z6+Y6+X6</f>
        <v>73</v>
      </c>
    </row>
    <row r="7" spans="1:27" ht="16.5" thickBot="1">
      <c r="A7" s="25">
        <v>3</v>
      </c>
      <c r="B7" s="24" t="s">
        <v>1449</v>
      </c>
      <c r="C7" s="25"/>
      <c r="D7" s="25"/>
      <c r="E7" s="25"/>
      <c r="F7" s="25"/>
      <c r="G7" s="25"/>
      <c r="H7" s="25"/>
      <c r="I7" s="25"/>
      <c r="J7" s="25"/>
      <c r="K7" s="25"/>
      <c r="L7" s="25">
        <v>13</v>
      </c>
      <c r="M7" s="25">
        <v>10</v>
      </c>
      <c r="N7" s="25">
        <v>15</v>
      </c>
      <c r="O7" s="25"/>
      <c r="P7" s="25"/>
      <c r="Q7" s="25"/>
      <c r="R7" s="25"/>
      <c r="S7" s="25"/>
      <c r="T7" s="25"/>
      <c r="U7" s="25"/>
      <c r="V7" s="25"/>
      <c r="W7" s="25"/>
      <c r="X7" s="25">
        <f t="shared" si="0"/>
        <v>13</v>
      </c>
      <c r="Y7" s="25">
        <f t="shared" si="1"/>
        <v>10</v>
      </c>
      <c r="Z7" s="25">
        <f t="shared" si="1"/>
        <v>15</v>
      </c>
      <c r="AA7" s="25">
        <f t="shared" ref="AA7:AA39" si="2">+Z7+Y7+X7</f>
        <v>38</v>
      </c>
    </row>
    <row r="8" spans="1:27" ht="16.5" thickBot="1">
      <c r="A8" s="25">
        <v>4</v>
      </c>
      <c r="B8" s="24" t="s">
        <v>1479</v>
      </c>
      <c r="C8" s="25"/>
      <c r="D8" s="25"/>
      <c r="E8" s="25"/>
      <c r="F8" s="25"/>
      <c r="G8" s="25"/>
      <c r="H8" s="25"/>
      <c r="I8" s="25">
        <v>1</v>
      </c>
      <c r="J8" s="25">
        <v>1</v>
      </c>
      <c r="K8" s="25"/>
      <c r="L8" s="25"/>
      <c r="M8" s="25"/>
      <c r="N8" s="25"/>
      <c r="O8" s="25"/>
      <c r="P8" s="25"/>
      <c r="Q8" s="25"/>
      <c r="R8" s="25">
        <v>1</v>
      </c>
      <c r="S8" s="25"/>
      <c r="T8" s="25"/>
      <c r="U8" s="25">
        <v>5</v>
      </c>
      <c r="V8" s="25">
        <v>8</v>
      </c>
      <c r="W8" s="25">
        <v>3</v>
      </c>
      <c r="X8" s="25">
        <f t="shared" si="0"/>
        <v>7</v>
      </c>
      <c r="Y8" s="25">
        <f t="shared" ref="Y8:Z10" si="3">+V8+S8+P8+M8+J8+G8+D8</f>
        <v>9</v>
      </c>
      <c r="Z8" s="25">
        <f t="shared" si="3"/>
        <v>3</v>
      </c>
      <c r="AA8" s="25">
        <f>+Z8+Y8+X8</f>
        <v>19</v>
      </c>
    </row>
    <row r="9" spans="1:27" ht="16.5" thickBot="1">
      <c r="A9" s="25">
        <v>5</v>
      </c>
      <c r="B9" s="24" t="s">
        <v>1468</v>
      </c>
      <c r="C9" s="25"/>
      <c r="D9" s="25"/>
      <c r="E9" s="25"/>
      <c r="F9" s="25"/>
      <c r="G9" s="25"/>
      <c r="H9" s="25"/>
      <c r="I9" s="25">
        <v>3</v>
      </c>
      <c r="J9" s="25">
        <v>6</v>
      </c>
      <c r="K9" s="25">
        <v>7</v>
      </c>
      <c r="L9" s="25"/>
      <c r="M9" s="25"/>
      <c r="N9" s="25"/>
      <c r="O9" s="25"/>
      <c r="P9" s="25"/>
      <c r="Q9" s="25"/>
      <c r="R9" s="25"/>
      <c r="S9" s="25"/>
      <c r="T9" s="25"/>
      <c r="U9" s="25"/>
      <c r="V9" s="25"/>
      <c r="W9" s="25"/>
      <c r="X9" s="25">
        <f t="shared" si="0"/>
        <v>3</v>
      </c>
      <c r="Y9" s="25">
        <f t="shared" si="3"/>
        <v>6</v>
      </c>
      <c r="Z9" s="25">
        <f t="shared" si="3"/>
        <v>7</v>
      </c>
      <c r="AA9" s="25">
        <f>+Z9+Y9+X9</f>
        <v>16</v>
      </c>
    </row>
    <row r="10" spans="1:27" ht="16.5" thickBot="1">
      <c r="A10" s="25">
        <v>6</v>
      </c>
      <c r="B10" s="24" t="s">
        <v>1469</v>
      </c>
      <c r="C10" s="25"/>
      <c r="D10" s="25"/>
      <c r="E10" s="25"/>
      <c r="F10" s="25"/>
      <c r="G10" s="25"/>
      <c r="H10" s="25"/>
      <c r="I10" s="25"/>
      <c r="J10" s="25"/>
      <c r="K10" s="25">
        <v>1</v>
      </c>
      <c r="L10" s="25"/>
      <c r="M10" s="25"/>
      <c r="N10" s="25"/>
      <c r="O10" s="25"/>
      <c r="P10" s="25"/>
      <c r="Q10" s="25"/>
      <c r="R10" s="25"/>
      <c r="S10" s="25"/>
      <c r="T10" s="25"/>
      <c r="U10" s="25"/>
      <c r="V10" s="25"/>
      <c r="W10" s="25"/>
      <c r="X10" s="25">
        <f t="shared" si="0"/>
        <v>0</v>
      </c>
      <c r="Y10" s="25">
        <f t="shared" si="3"/>
        <v>0</v>
      </c>
      <c r="Z10" s="25">
        <f t="shared" si="3"/>
        <v>1</v>
      </c>
      <c r="AA10" s="25">
        <f>+Z10+Y10+X10</f>
        <v>1</v>
      </c>
    </row>
    <row r="11" spans="1:27" ht="16.5" thickBot="1">
      <c r="A11" s="25">
        <v>7</v>
      </c>
      <c r="B11" s="24" t="s">
        <v>1450</v>
      </c>
      <c r="C11" s="25"/>
      <c r="D11" s="25"/>
      <c r="E11" s="25"/>
      <c r="F11" s="25"/>
      <c r="G11" s="25"/>
      <c r="H11" s="25"/>
      <c r="I11" s="25"/>
      <c r="J11" s="25"/>
      <c r="K11" s="25"/>
      <c r="L11" s="25">
        <v>6</v>
      </c>
      <c r="M11" s="25">
        <v>5</v>
      </c>
      <c r="N11" s="25">
        <v>9</v>
      </c>
      <c r="O11" s="25"/>
      <c r="P11" s="25"/>
      <c r="Q11" s="25"/>
      <c r="R11" s="25"/>
      <c r="S11" s="25"/>
      <c r="T11" s="25"/>
      <c r="U11" s="25"/>
      <c r="V11" s="25"/>
      <c r="W11" s="25"/>
      <c r="X11" s="25">
        <f t="shared" si="0"/>
        <v>6</v>
      </c>
      <c r="Y11" s="25">
        <f t="shared" si="1"/>
        <v>5</v>
      </c>
      <c r="Z11" s="25">
        <f t="shared" si="1"/>
        <v>9</v>
      </c>
      <c r="AA11" s="25">
        <f t="shared" si="2"/>
        <v>20</v>
      </c>
    </row>
    <row r="12" spans="1:27" ht="16.5" thickBot="1">
      <c r="A12" s="25">
        <v>8</v>
      </c>
      <c r="B12" s="24" t="s">
        <v>1451</v>
      </c>
      <c r="C12" s="25"/>
      <c r="D12" s="25"/>
      <c r="E12" s="25"/>
      <c r="F12" s="25"/>
      <c r="G12" s="25"/>
      <c r="H12" s="25"/>
      <c r="I12" s="25"/>
      <c r="J12" s="25"/>
      <c r="K12" s="25"/>
      <c r="L12" s="25">
        <v>1</v>
      </c>
      <c r="M12" s="25">
        <v>1</v>
      </c>
      <c r="N12" s="25">
        <v>2</v>
      </c>
      <c r="O12" s="25"/>
      <c r="P12" s="25"/>
      <c r="Q12" s="25"/>
      <c r="R12" s="25"/>
      <c r="S12" s="25"/>
      <c r="T12" s="25"/>
      <c r="U12" s="25">
        <v>2</v>
      </c>
      <c r="V12" s="25"/>
      <c r="W12" s="25">
        <v>2</v>
      </c>
      <c r="X12" s="25">
        <f t="shared" si="0"/>
        <v>3</v>
      </c>
      <c r="Y12" s="25">
        <f t="shared" si="1"/>
        <v>1</v>
      </c>
      <c r="Z12" s="25">
        <f t="shared" si="1"/>
        <v>4</v>
      </c>
      <c r="AA12" s="25">
        <f t="shared" si="2"/>
        <v>8</v>
      </c>
    </row>
    <row r="13" spans="1:27" ht="16.5" thickBot="1">
      <c r="A13" s="25">
        <v>9</v>
      </c>
      <c r="B13" s="24" t="s">
        <v>1452</v>
      </c>
      <c r="C13" s="25"/>
      <c r="D13" s="25"/>
      <c r="E13" s="25"/>
      <c r="F13" s="25"/>
      <c r="G13" s="25">
        <v>6</v>
      </c>
      <c r="H13" s="25">
        <v>1</v>
      </c>
      <c r="I13" s="25"/>
      <c r="J13" s="25">
        <v>4</v>
      </c>
      <c r="K13" s="25">
        <v>14</v>
      </c>
      <c r="L13" s="25"/>
      <c r="M13" s="25"/>
      <c r="N13" s="25"/>
      <c r="O13" s="25"/>
      <c r="P13" s="25"/>
      <c r="Q13" s="25"/>
      <c r="R13" s="25">
        <v>2</v>
      </c>
      <c r="S13" s="25">
        <v>3</v>
      </c>
      <c r="T13" s="25">
        <v>4</v>
      </c>
      <c r="U13" s="25">
        <v>23</v>
      </c>
      <c r="V13" s="25">
        <v>19</v>
      </c>
      <c r="W13" s="25">
        <v>32</v>
      </c>
      <c r="X13" s="25">
        <f t="shared" si="0"/>
        <v>25</v>
      </c>
      <c r="Y13" s="25">
        <f t="shared" si="1"/>
        <v>32</v>
      </c>
      <c r="Z13" s="25">
        <f t="shared" si="1"/>
        <v>51</v>
      </c>
      <c r="AA13" s="25">
        <f t="shared" si="2"/>
        <v>108</v>
      </c>
    </row>
    <row r="14" spans="1:27" ht="16.5" thickBot="1">
      <c r="A14" s="25">
        <v>10</v>
      </c>
      <c r="B14" s="24" t="s">
        <v>1453</v>
      </c>
      <c r="C14" s="25"/>
      <c r="D14" s="25"/>
      <c r="E14" s="25"/>
      <c r="F14" s="25"/>
      <c r="G14" s="25"/>
      <c r="H14" s="25"/>
      <c r="I14" s="25"/>
      <c r="J14" s="25"/>
      <c r="K14" s="25"/>
      <c r="L14" s="25"/>
      <c r="M14" s="25"/>
      <c r="N14" s="25"/>
      <c r="O14" s="25"/>
      <c r="P14" s="25"/>
      <c r="Q14" s="25"/>
      <c r="R14" s="25"/>
      <c r="S14" s="25"/>
      <c r="T14" s="25"/>
      <c r="U14" s="25">
        <v>5</v>
      </c>
      <c r="V14" s="25">
        <v>5</v>
      </c>
      <c r="W14" s="25">
        <v>6</v>
      </c>
      <c r="X14" s="25">
        <f t="shared" si="0"/>
        <v>5</v>
      </c>
      <c r="Y14" s="25">
        <f t="shared" si="1"/>
        <v>5</v>
      </c>
      <c r="Z14" s="25">
        <f t="shared" si="1"/>
        <v>6</v>
      </c>
      <c r="AA14" s="25">
        <f t="shared" si="2"/>
        <v>16</v>
      </c>
    </row>
    <row r="15" spans="1:27" ht="16.5" thickBot="1">
      <c r="A15" s="25">
        <v>11</v>
      </c>
      <c r="B15" s="24" t="s">
        <v>1455</v>
      </c>
      <c r="C15" s="25"/>
      <c r="D15" s="25"/>
      <c r="E15" s="25"/>
      <c r="F15" s="25"/>
      <c r="G15" s="25"/>
      <c r="H15" s="25"/>
      <c r="I15" s="25"/>
      <c r="J15" s="25"/>
      <c r="K15" s="25"/>
      <c r="L15" s="25"/>
      <c r="M15" s="25">
        <v>2</v>
      </c>
      <c r="N15" s="25">
        <v>8</v>
      </c>
      <c r="O15" s="25"/>
      <c r="P15" s="25"/>
      <c r="Q15" s="25"/>
      <c r="R15" s="25"/>
      <c r="S15" s="25"/>
      <c r="T15" s="25"/>
      <c r="U15" s="25">
        <v>5</v>
      </c>
      <c r="V15" s="25">
        <v>3</v>
      </c>
      <c r="W15" s="25">
        <v>7</v>
      </c>
      <c r="X15" s="25">
        <f t="shared" si="0"/>
        <v>5</v>
      </c>
      <c r="Y15" s="25">
        <f t="shared" si="1"/>
        <v>5</v>
      </c>
      <c r="Z15" s="25">
        <f t="shared" si="1"/>
        <v>15</v>
      </c>
      <c r="AA15" s="25">
        <f t="shared" si="2"/>
        <v>25</v>
      </c>
    </row>
    <row r="16" spans="1:27" ht="16.5" thickBot="1">
      <c r="A16" s="25">
        <v>12</v>
      </c>
      <c r="B16" s="24" t="s">
        <v>1480</v>
      </c>
      <c r="C16" s="25"/>
      <c r="D16" s="25"/>
      <c r="E16" s="25"/>
      <c r="F16" s="25"/>
      <c r="G16" s="25"/>
      <c r="H16" s="25"/>
      <c r="I16" s="25"/>
      <c r="J16" s="25"/>
      <c r="K16" s="25"/>
      <c r="L16" s="25"/>
      <c r="M16" s="25"/>
      <c r="N16" s="25"/>
      <c r="O16" s="25"/>
      <c r="P16" s="25"/>
      <c r="Q16" s="25"/>
      <c r="R16" s="25"/>
      <c r="S16" s="25">
        <v>1</v>
      </c>
      <c r="T16" s="25">
        <v>1</v>
      </c>
      <c r="U16" s="25">
        <v>1</v>
      </c>
      <c r="V16" s="25">
        <v>1</v>
      </c>
      <c r="W16" s="25"/>
      <c r="X16" s="25">
        <f t="shared" si="0"/>
        <v>1</v>
      </c>
      <c r="Y16" s="25">
        <f>+V16+S16+P16+M16+J16+G16+D16</f>
        <v>2</v>
      </c>
      <c r="Z16" s="25">
        <f>+W16+T16+Q16+N16+K16+H16+E16</f>
        <v>1</v>
      </c>
      <c r="AA16" s="25">
        <f>+Z16+Y16+X16</f>
        <v>4</v>
      </c>
    </row>
    <row r="17" spans="1:27" ht="16.5" thickBot="1">
      <c r="A17" s="25">
        <v>13</v>
      </c>
      <c r="B17" s="24" t="s">
        <v>1470</v>
      </c>
      <c r="C17" s="25"/>
      <c r="D17" s="25"/>
      <c r="E17" s="25"/>
      <c r="F17" s="25"/>
      <c r="G17" s="25"/>
      <c r="H17" s="25">
        <v>4</v>
      </c>
      <c r="I17" s="25"/>
      <c r="J17" s="25"/>
      <c r="K17" s="25"/>
      <c r="L17" s="25"/>
      <c r="M17" s="25"/>
      <c r="N17" s="25"/>
      <c r="O17" s="25"/>
      <c r="P17" s="25"/>
      <c r="Q17" s="25"/>
      <c r="R17" s="25"/>
      <c r="S17" s="25"/>
      <c r="T17" s="25"/>
      <c r="U17" s="25"/>
      <c r="V17" s="25"/>
      <c r="W17" s="25"/>
      <c r="X17" s="25">
        <f t="shared" si="0"/>
        <v>0</v>
      </c>
      <c r="Y17" s="25">
        <f>+V17+S17+P17+M17+J17+G17+D17</f>
        <v>0</v>
      </c>
      <c r="Z17" s="25">
        <f>+W17+T17+Q17+N17+K17+H17+E17</f>
        <v>4</v>
      </c>
      <c r="AA17" s="25">
        <f>+Z17+Y17+X17</f>
        <v>4</v>
      </c>
    </row>
    <row r="18" spans="1:27" ht="16.5" thickBot="1">
      <c r="A18" s="25">
        <v>14</v>
      </c>
      <c r="B18" s="24" t="s">
        <v>1456</v>
      </c>
      <c r="C18" s="25">
        <v>3</v>
      </c>
      <c r="D18" s="25">
        <v>5</v>
      </c>
      <c r="E18" s="25">
        <v>2</v>
      </c>
      <c r="F18" s="25">
        <v>3</v>
      </c>
      <c r="G18" s="25">
        <v>3</v>
      </c>
      <c r="H18" s="25">
        <v>3</v>
      </c>
      <c r="I18" s="25">
        <v>8</v>
      </c>
      <c r="J18" s="25">
        <v>6</v>
      </c>
      <c r="K18" s="25">
        <v>14</v>
      </c>
      <c r="L18" s="25"/>
      <c r="M18" s="25"/>
      <c r="N18" s="25"/>
      <c r="O18" s="25"/>
      <c r="P18" s="25"/>
      <c r="Q18" s="25"/>
      <c r="R18" s="25">
        <v>5</v>
      </c>
      <c r="S18" s="25">
        <v>5</v>
      </c>
      <c r="T18" s="25">
        <v>5</v>
      </c>
      <c r="U18" s="25">
        <v>56</v>
      </c>
      <c r="V18" s="25">
        <v>52</v>
      </c>
      <c r="W18" s="25">
        <v>88</v>
      </c>
      <c r="X18" s="25">
        <f t="shared" si="0"/>
        <v>75</v>
      </c>
      <c r="Y18" s="25">
        <f t="shared" si="1"/>
        <v>71</v>
      </c>
      <c r="Z18" s="25">
        <f t="shared" si="1"/>
        <v>112</v>
      </c>
      <c r="AA18" s="25">
        <f t="shared" si="2"/>
        <v>258</v>
      </c>
    </row>
    <row r="19" spans="1:27" ht="16.5" thickBot="1">
      <c r="A19" s="25">
        <v>15</v>
      </c>
      <c r="B19" s="24" t="s">
        <v>1457</v>
      </c>
      <c r="C19" s="25"/>
      <c r="D19" s="25"/>
      <c r="E19" s="25"/>
      <c r="F19" s="25">
        <v>10</v>
      </c>
      <c r="G19" s="25">
        <v>11</v>
      </c>
      <c r="H19" s="25">
        <v>7</v>
      </c>
      <c r="I19" s="25">
        <v>11</v>
      </c>
      <c r="J19" s="25">
        <v>7</v>
      </c>
      <c r="K19" s="25">
        <v>3</v>
      </c>
      <c r="L19" s="25"/>
      <c r="M19" s="25"/>
      <c r="N19" s="25"/>
      <c r="O19" s="25"/>
      <c r="P19" s="25"/>
      <c r="Q19" s="25"/>
      <c r="R19" s="25">
        <v>7</v>
      </c>
      <c r="S19" s="25">
        <v>7</v>
      </c>
      <c r="T19" s="25">
        <v>3</v>
      </c>
      <c r="U19" s="25"/>
      <c r="V19" s="25"/>
      <c r="W19" s="25"/>
      <c r="X19" s="25">
        <f t="shared" si="0"/>
        <v>28</v>
      </c>
      <c r="Y19" s="25">
        <f t="shared" si="1"/>
        <v>25</v>
      </c>
      <c r="Z19" s="25">
        <f t="shared" si="1"/>
        <v>13</v>
      </c>
      <c r="AA19" s="25">
        <f t="shared" si="2"/>
        <v>66</v>
      </c>
    </row>
    <row r="20" spans="1:27" ht="16.5" thickBot="1">
      <c r="A20" s="25">
        <v>16</v>
      </c>
      <c r="B20" s="24" t="s">
        <v>1471</v>
      </c>
      <c r="C20" s="25">
        <v>2</v>
      </c>
      <c r="D20" s="25">
        <v>5</v>
      </c>
      <c r="E20" s="25">
        <v>3</v>
      </c>
      <c r="F20" s="25"/>
      <c r="G20" s="25"/>
      <c r="H20" s="25"/>
      <c r="I20" s="25"/>
      <c r="J20" s="25"/>
      <c r="K20" s="25"/>
      <c r="L20" s="25"/>
      <c r="M20" s="25"/>
      <c r="N20" s="25"/>
      <c r="O20" s="25"/>
      <c r="P20" s="25"/>
      <c r="Q20" s="25"/>
      <c r="R20" s="25"/>
      <c r="S20" s="25"/>
      <c r="T20" s="25"/>
      <c r="U20" s="25">
        <v>1</v>
      </c>
      <c r="V20" s="25">
        <v>1</v>
      </c>
      <c r="W20" s="25">
        <v>2</v>
      </c>
      <c r="X20" s="25">
        <f t="shared" si="0"/>
        <v>3</v>
      </c>
      <c r="Y20" s="25">
        <f>+V20+S20+P20+M20+J20+G20+D20</f>
        <v>6</v>
      </c>
      <c r="Z20" s="25">
        <f>+W20+T20+Q20+N20+K20+H20+E20</f>
        <v>5</v>
      </c>
      <c r="AA20" s="25">
        <f>+Z20+Y20+X20</f>
        <v>14</v>
      </c>
    </row>
    <row r="21" spans="1:27" ht="30.75" customHeight="1" thickBot="1">
      <c r="A21" s="25">
        <v>17</v>
      </c>
      <c r="B21" s="47" t="s">
        <v>1458</v>
      </c>
      <c r="C21" s="25"/>
      <c r="D21" s="25"/>
      <c r="E21" s="25"/>
      <c r="F21" s="25"/>
      <c r="G21" s="25"/>
      <c r="H21" s="25"/>
      <c r="I21" s="25">
        <v>1</v>
      </c>
      <c r="J21" s="25"/>
      <c r="K21" s="25">
        <v>2</v>
      </c>
      <c r="L21" s="25">
        <v>12</v>
      </c>
      <c r="M21" s="25">
        <v>7</v>
      </c>
      <c r="N21" s="25">
        <v>20</v>
      </c>
      <c r="O21" s="25"/>
      <c r="P21" s="25"/>
      <c r="Q21" s="25"/>
      <c r="R21" s="25">
        <v>2</v>
      </c>
      <c r="S21" s="25">
        <v>2</v>
      </c>
      <c r="T21" s="25">
        <v>4</v>
      </c>
      <c r="U21" s="25">
        <v>26</v>
      </c>
      <c r="V21" s="25">
        <v>35</v>
      </c>
      <c r="W21" s="25">
        <v>53</v>
      </c>
      <c r="X21" s="25">
        <f t="shared" si="0"/>
        <v>41</v>
      </c>
      <c r="Y21" s="25">
        <f t="shared" si="1"/>
        <v>44</v>
      </c>
      <c r="Z21" s="25">
        <f t="shared" si="1"/>
        <v>79</v>
      </c>
      <c r="AA21" s="25">
        <f t="shared" si="2"/>
        <v>164</v>
      </c>
    </row>
    <row r="22" spans="1:27" ht="17.25" customHeight="1" thickBot="1">
      <c r="A22" s="25">
        <v>18</v>
      </c>
      <c r="B22" s="24" t="s">
        <v>1472</v>
      </c>
      <c r="C22" s="25"/>
      <c r="D22" s="25"/>
      <c r="E22" s="25"/>
      <c r="F22" s="25">
        <v>1</v>
      </c>
      <c r="G22" s="25">
        <v>1</v>
      </c>
      <c r="H22" s="25">
        <v>2</v>
      </c>
      <c r="I22" s="25">
        <v>4</v>
      </c>
      <c r="J22" s="25">
        <v>2</v>
      </c>
      <c r="K22" s="25">
        <v>9</v>
      </c>
      <c r="L22" s="25">
        <v>22</v>
      </c>
      <c r="M22" s="25">
        <v>14</v>
      </c>
      <c r="N22" s="25">
        <v>23</v>
      </c>
      <c r="O22" s="25"/>
      <c r="P22" s="25"/>
      <c r="Q22" s="25"/>
      <c r="R22" s="25">
        <v>1</v>
      </c>
      <c r="S22" s="25">
        <v>1</v>
      </c>
      <c r="T22" s="25">
        <v>5</v>
      </c>
      <c r="U22" s="25">
        <v>22</v>
      </c>
      <c r="V22" s="25">
        <v>16</v>
      </c>
      <c r="W22" s="25">
        <v>27</v>
      </c>
      <c r="X22" s="25">
        <f t="shared" si="0"/>
        <v>50</v>
      </c>
      <c r="Y22" s="25">
        <f t="shared" ref="Y22:Y40" si="4">+V22+S22+P22+M22+J22+G22+D22</f>
        <v>34</v>
      </c>
      <c r="Z22" s="25">
        <f t="shared" ref="Z22:Z40" si="5">+W22+T22+Q22+N22+K22+H22+E22</f>
        <v>66</v>
      </c>
      <c r="AA22" s="25">
        <f>+Z22+Y22+X22</f>
        <v>150</v>
      </c>
    </row>
    <row r="23" spans="1:27" ht="17.25" customHeight="1" thickBot="1">
      <c r="A23" s="25">
        <v>19</v>
      </c>
      <c r="B23" s="24" t="s">
        <v>1481</v>
      </c>
      <c r="C23" s="25"/>
      <c r="D23" s="25"/>
      <c r="E23" s="25"/>
      <c r="F23" s="25"/>
      <c r="G23" s="25"/>
      <c r="H23" s="25"/>
      <c r="I23" s="25"/>
      <c r="J23" s="25"/>
      <c r="K23" s="25"/>
      <c r="L23" s="25"/>
      <c r="M23" s="25"/>
      <c r="N23" s="25">
        <v>5</v>
      </c>
      <c r="O23" s="25"/>
      <c r="P23" s="25"/>
      <c r="Q23" s="25"/>
      <c r="R23" s="25"/>
      <c r="S23" s="25"/>
      <c r="T23" s="25"/>
      <c r="U23" s="25">
        <v>6</v>
      </c>
      <c r="V23" s="25">
        <v>4</v>
      </c>
      <c r="W23" s="25">
        <v>3</v>
      </c>
      <c r="X23" s="25">
        <f t="shared" si="0"/>
        <v>6</v>
      </c>
      <c r="Y23" s="25">
        <f t="shared" si="4"/>
        <v>4</v>
      </c>
      <c r="Z23" s="25">
        <f t="shared" si="5"/>
        <v>8</v>
      </c>
      <c r="AA23" s="25">
        <f>+Z23+Y23+X23</f>
        <v>18</v>
      </c>
    </row>
    <row r="24" spans="1:27" ht="16.5" thickBot="1">
      <c r="A24" s="25">
        <v>20</v>
      </c>
      <c r="B24" s="24" t="s">
        <v>1459</v>
      </c>
      <c r="C24" s="25"/>
      <c r="D24" s="25"/>
      <c r="E24" s="25"/>
      <c r="F24" s="25"/>
      <c r="G24" s="25"/>
      <c r="H24" s="25"/>
      <c r="I24" s="25"/>
      <c r="J24" s="25"/>
      <c r="K24" s="25"/>
      <c r="L24" s="25"/>
      <c r="M24" s="25">
        <v>2</v>
      </c>
      <c r="N24" s="25">
        <v>5</v>
      </c>
      <c r="O24" s="25"/>
      <c r="P24" s="25"/>
      <c r="Q24" s="25"/>
      <c r="R24" s="25"/>
      <c r="S24" s="25">
        <v>2</v>
      </c>
      <c r="T24" s="25">
        <v>1</v>
      </c>
      <c r="U24" s="25">
        <v>4</v>
      </c>
      <c r="V24" s="25">
        <v>3</v>
      </c>
      <c r="W24" s="25"/>
      <c r="X24" s="25">
        <f t="shared" si="0"/>
        <v>4</v>
      </c>
      <c r="Y24" s="25">
        <f t="shared" si="4"/>
        <v>7</v>
      </c>
      <c r="Z24" s="25">
        <f t="shared" si="5"/>
        <v>6</v>
      </c>
      <c r="AA24" s="25">
        <f t="shared" si="2"/>
        <v>17</v>
      </c>
    </row>
    <row r="25" spans="1:27" ht="16.5" thickBot="1">
      <c r="A25" s="25">
        <v>21</v>
      </c>
      <c r="B25" s="24" t="s">
        <v>1461</v>
      </c>
      <c r="C25" s="25"/>
      <c r="D25" s="25"/>
      <c r="E25" s="25"/>
      <c r="F25" s="25"/>
      <c r="G25" s="25"/>
      <c r="H25" s="25"/>
      <c r="I25" s="25"/>
      <c r="J25" s="25"/>
      <c r="K25" s="25"/>
      <c r="L25" s="25"/>
      <c r="M25" s="25"/>
      <c r="N25" s="25"/>
      <c r="O25" s="25"/>
      <c r="P25" s="25"/>
      <c r="Q25" s="25"/>
      <c r="R25" s="25"/>
      <c r="S25" s="25"/>
      <c r="T25" s="25"/>
      <c r="U25" s="25"/>
      <c r="V25" s="25"/>
      <c r="W25" s="25">
        <v>1</v>
      </c>
      <c r="X25" s="25">
        <f t="shared" si="0"/>
        <v>0</v>
      </c>
      <c r="Y25" s="25">
        <f t="shared" si="4"/>
        <v>0</v>
      </c>
      <c r="Z25" s="25">
        <f t="shared" si="5"/>
        <v>1</v>
      </c>
      <c r="AA25" s="25">
        <f t="shared" si="2"/>
        <v>1</v>
      </c>
    </row>
    <row r="26" spans="1:27" ht="16.5" thickBot="1">
      <c r="A26" s="25">
        <v>22</v>
      </c>
      <c r="B26" s="24" t="s">
        <v>1482</v>
      </c>
      <c r="C26" s="25"/>
      <c r="D26" s="25"/>
      <c r="E26" s="25"/>
      <c r="F26" s="25"/>
      <c r="G26" s="25">
        <v>1</v>
      </c>
      <c r="H26" s="25"/>
      <c r="I26" s="25"/>
      <c r="J26" s="25"/>
      <c r="K26" s="25"/>
      <c r="L26" s="25"/>
      <c r="M26" s="25"/>
      <c r="N26" s="25"/>
      <c r="O26" s="25"/>
      <c r="P26" s="25"/>
      <c r="Q26" s="25"/>
      <c r="R26" s="25"/>
      <c r="S26" s="25"/>
      <c r="T26" s="25"/>
      <c r="U26" s="25"/>
      <c r="V26" s="25"/>
      <c r="W26" s="25"/>
      <c r="X26" s="25">
        <f t="shared" si="0"/>
        <v>0</v>
      </c>
      <c r="Y26" s="25">
        <f t="shared" si="4"/>
        <v>1</v>
      </c>
      <c r="Z26" s="25">
        <f t="shared" si="5"/>
        <v>0</v>
      </c>
      <c r="AA26" s="25">
        <f>+Z26+Y26+X26</f>
        <v>1</v>
      </c>
    </row>
    <row r="27" spans="1:27" ht="16.5" thickBot="1">
      <c r="A27" s="25">
        <v>23</v>
      </c>
      <c r="B27" s="24" t="s">
        <v>1473</v>
      </c>
      <c r="C27" s="25"/>
      <c r="D27" s="25"/>
      <c r="E27" s="25"/>
      <c r="F27" s="25">
        <v>16</v>
      </c>
      <c r="G27" s="25">
        <v>18</v>
      </c>
      <c r="H27" s="25">
        <v>22</v>
      </c>
      <c r="I27" s="25"/>
      <c r="J27" s="25"/>
      <c r="K27" s="25"/>
      <c r="L27" s="25"/>
      <c r="M27" s="25"/>
      <c r="N27" s="25"/>
      <c r="O27" s="25"/>
      <c r="P27" s="25"/>
      <c r="Q27" s="25"/>
      <c r="R27" s="25"/>
      <c r="S27" s="25"/>
      <c r="T27" s="25"/>
      <c r="U27" s="25"/>
      <c r="V27" s="25"/>
      <c r="W27" s="25"/>
      <c r="X27" s="25">
        <f t="shared" si="0"/>
        <v>16</v>
      </c>
      <c r="Y27" s="25">
        <f t="shared" si="4"/>
        <v>18</v>
      </c>
      <c r="Z27" s="25">
        <f t="shared" si="5"/>
        <v>22</v>
      </c>
      <c r="AA27" s="25">
        <f>+Z27+Y27+X27</f>
        <v>56</v>
      </c>
    </row>
    <row r="28" spans="1:27" ht="16.5" thickBot="1">
      <c r="A28" s="25">
        <v>24</v>
      </c>
      <c r="B28" s="24" t="s">
        <v>1462</v>
      </c>
      <c r="C28" s="25"/>
      <c r="D28" s="25"/>
      <c r="E28" s="25">
        <v>1</v>
      </c>
      <c r="F28" s="25"/>
      <c r="G28" s="25"/>
      <c r="H28" s="25"/>
      <c r="I28" s="25">
        <v>1</v>
      </c>
      <c r="J28" s="25"/>
      <c r="K28" s="25">
        <v>1</v>
      </c>
      <c r="L28" s="25"/>
      <c r="M28" s="25"/>
      <c r="N28" s="25"/>
      <c r="O28" s="25"/>
      <c r="P28" s="25"/>
      <c r="Q28" s="25"/>
      <c r="R28" s="25"/>
      <c r="S28" s="25">
        <v>1</v>
      </c>
      <c r="T28" s="25">
        <v>1</v>
      </c>
      <c r="U28" s="25">
        <v>2</v>
      </c>
      <c r="V28" s="25">
        <v>4</v>
      </c>
      <c r="W28" s="25">
        <v>2</v>
      </c>
      <c r="X28" s="25">
        <f t="shared" si="0"/>
        <v>3</v>
      </c>
      <c r="Y28" s="25">
        <f t="shared" si="4"/>
        <v>5</v>
      </c>
      <c r="Z28" s="25">
        <f t="shared" si="5"/>
        <v>5</v>
      </c>
      <c r="AA28" s="25">
        <f t="shared" si="2"/>
        <v>13</v>
      </c>
    </row>
    <row r="29" spans="1:27" ht="16.5" thickBot="1">
      <c r="A29" s="25">
        <v>25</v>
      </c>
      <c r="B29" s="24" t="s">
        <v>1474</v>
      </c>
      <c r="C29" s="25"/>
      <c r="D29" s="25"/>
      <c r="E29" s="25"/>
      <c r="F29" s="25">
        <v>6</v>
      </c>
      <c r="G29" s="25">
        <v>5</v>
      </c>
      <c r="H29" s="25">
        <v>5</v>
      </c>
      <c r="I29" s="25"/>
      <c r="J29" s="25"/>
      <c r="K29" s="25"/>
      <c r="L29" s="25"/>
      <c r="M29" s="25"/>
      <c r="N29" s="25"/>
      <c r="O29" s="25"/>
      <c r="P29" s="25"/>
      <c r="Q29" s="25"/>
      <c r="R29" s="25"/>
      <c r="S29" s="25"/>
      <c r="T29" s="25"/>
      <c r="U29" s="25"/>
      <c r="V29" s="25"/>
      <c r="W29" s="25"/>
      <c r="X29" s="25">
        <f t="shared" si="0"/>
        <v>6</v>
      </c>
      <c r="Y29" s="25">
        <f t="shared" si="4"/>
        <v>5</v>
      </c>
      <c r="Z29" s="25">
        <f t="shared" si="5"/>
        <v>5</v>
      </c>
      <c r="AA29" s="25">
        <f>+Z29+Y29+X29</f>
        <v>16</v>
      </c>
    </row>
    <row r="30" spans="1:27" ht="16.5" thickBot="1">
      <c r="A30" s="25">
        <v>26</v>
      </c>
      <c r="B30" s="24" t="s">
        <v>1483</v>
      </c>
      <c r="C30" s="25"/>
      <c r="D30" s="25"/>
      <c r="E30" s="25"/>
      <c r="F30" s="25"/>
      <c r="G30" s="25"/>
      <c r="H30" s="25"/>
      <c r="I30" s="25"/>
      <c r="J30" s="25"/>
      <c r="K30" s="25">
        <v>1</v>
      </c>
      <c r="L30" s="25"/>
      <c r="M30" s="25"/>
      <c r="N30" s="25"/>
      <c r="O30" s="25"/>
      <c r="P30" s="25"/>
      <c r="Q30" s="25"/>
      <c r="R30" s="25"/>
      <c r="S30" s="25"/>
      <c r="T30" s="25"/>
      <c r="U30" s="25">
        <v>3</v>
      </c>
      <c r="V30" s="25">
        <v>1</v>
      </c>
      <c r="W30" s="25">
        <v>1</v>
      </c>
      <c r="X30" s="25">
        <f t="shared" si="0"/>
        <v>3</v>
      </c>
      <c r="Y30" s="25">
        <f t="shared" si="4"/>
        <v>1</v>
      </c>
      <c r="Z30" s="25">
        <f t="shared" si="5"/>
        <v>2</v>
      </c>
      <c r="AA30" s="25">
        <f>+Z30+Y30+X30</f>
        <v>6</v>
      </c>
    </row>
    <row r="31" spans="1:27" ht="16.5" thickBot="1">
      <c r="A31" s="25">
        <v>27</v>
      </c>
      <c r="B31" s="24" t="s">
        <v>1463</v>
      </c>
      <c r="C31" s="25"/>
      <c r="D31" s="25"/>
      <c r="E31" s="25">
        <v>1</v>
      </c>
      <c r="F31" s="25"/>
      <c r="G31" s="25"/>
      <c r="H31" s="25"/>
      <c r="I31" s="25"/>
      <c r="J31" s="25"/>
      <c r="K31" s="25"/>
      <c r="L31" s="25"/>
      <c r="M31" s="25"/>
      <c r="N31" s="25"/>
      <c r="O31" s="25"/>
      <c r="P31" s="25"/>
      <c r="Q31" s="25"/>
      <c r="R31" s="25"/>
      <c r="S31" s="25"/>
      <c r="T31" s="25"/>
      <c r="U31" s="25">
        <v>1</v>
      </c>
      <c r="V31" s="25">
        <v>2</v>
      </c>
      <c r="W31" s="25">
        <v>3</v>
      </c>
      <c r="X31" s="25">
        <f t="shared" si="0"/>
        <v>1</v>
      </c>
      <c r="Y31" s="25">
        <f t="shared" si="4"/>
        <v>2</v>
      </c>
      <c r="Z31" s="25">
        <f t="shared" si="5"/>
        <v>4</v>
      </c>
      <c r="AA31" s="25">
        <f t="shared" si="2"/>
        <v>7</v>
      </c>
    </row>
    <row r="32" spans="1:27" ht="16.5" thickBot="1">
      <c r="A32" s="25">
        <v>28</v>
      </c>
      <c r="B32" s="24" t="s">
        <v>1464</v>
      </c>
      <c r="C32" s="25">
        <v>5</v>
      </c>
      <c r="D32" s="25">
        <v>2</v>
      </c>
      <c r="E32" s="25">
        <v>1</v>
      </c>
      <c r="F32" s="25"/>
      <c r="G32" s="25">
        <v>1</v>
      </c>
      <c r="H32" s="25">
        <v>1</v>
      </c>
      <c r="I32" s="25">
        <v>17</v>
      </c>
      <c r="J32" s="25">
        <v>15</v>
      </c>
      <c r="K32" s="25">
        <v>19</v>
      </c>
      <c r="L32" s="25"/>
      <c r="M32" s="25"/>
      <c r="N32" s="25"/>
      <c r="O32" s="25"/>
      <c r="P32" s="25"/>
      <c r="Q32" s="25"/>
      <c r="R32" s="25"/>
      <c r="S32" s="25"/>
      <c r="T32" s="25"/>
      <c r="U32" s="25">
        <v>14</v>
      </c>
      <c r="V32" s="25">
        <v>19</v>
      </c>
      <c r="W32" s="25">
        <v>29</v>
      </c>
      <c r="X32" s="25">
        <f t="shared" si="0"/>
        <v>36</v>
      </c>
      <c r="Y32" s="25">
        <f t="shared" si="4"/>
        <v>37</v>
      </c>
      <c r="Z32" s="25">
        <f t="shared" si="5"/>
        <v>50</v>
      </c>
      <c r="AA32" s="25">
        <f t="shared" si="2"/>
        <v>123</v>
      </c>
    </row>
    <row r="33" spans="1:27" ht="16.5" thickBot="1">
      <c r="A33" s="25">
        <v>29</v>
      </c>
      <c r="B33" s="24" t="s">
        <v>1484</v>
      </c>
      <c r="C33" s="25"/>
      <c r="D33" s="25"/>
      <c r="E33" s="25"/>
      <c r="F33" s="25"/>
      <c r="G33" s="25"/>
      <c r="H33" s="25"/>
      <c r="I33" s="25"/>
      <c r="J33" s="25"/>
      <c r="K33" s="25"/>
      <c r="L33" s="25"/>
      <c r="M33" s="25"/>
      <c r="N33" s="25"/>
      <c r="O33" s="25"/>
      <c r="P33" s="25">
        <v>1</v>
      </c>
      <c r="Q33" s="25"/>
      <c r="R33" s="25"/>
      <c r="S33" s="25"/>
      <c r="T33" s="25"/>
      <c r="U33" s="25">
        <v>2</v>
      </c>
      <c r="V33" s="25">
        <v>4</v>
      </c>
      <c r="W33" s="25"/>
      <c r="X33" s="25">
        <f t="shared" si="0"/>
        <v>2</v>
      </c>
      <c r="Y33" s="25">
        <f t="shared" si="4"/>
        <v>5</v>
      </c>
      <c r="Z33" s="25">
        <f t="shared" si="5"/>
        <v>0</v>
      </c>
      <c r="AA33" s="25">
        <f>+Z33+Y33+X33</f>
        <v>7</v>
      </c>
    </row>
    <row r="34" spans="1:27" ht="16.5" thickBot="1">
      <c r="A34" s="25">
        <v>30</v>
      </c>
      <c r="B34" s="24" t="s">
        <v>1465</v>
      </c>
      <c r="C34" s="25"/>
      <c r="D34" s="25"/>
      <c r="E34" s="25"/>
      <c r="F34" s="25"/>
      <c r="G34" s="25"/>
      <c r="H34" s="25"/>
      <c r="I34" s="25"/>
      <c r="J34" s="25"/>
      <c r="K34" s="25"/>
      <c r="L34" s="25"/>
      <c r="M34" s="25"/>
      <c r="N34" s="25">
        <v>3</v>
      </c>
      <c r="O34" s="25"/>
      <c r="P34" s="25"/>
      <c r="Q34" s="25"/>
      <c r="R34" s="25"/>
      <c r="S34" s="25"/>
      <c r="T34" s="25"/>
      <c r="U34" s="25">
        <v>3</v>
      </c>
      <c r="V34" s="25">
        <v>2</v>
      </c>
      <c r="W34" s="25">
        <v>5</v>
      </c>
      <c r="X34" s="25">
        <f t="shared" si="0"/>
        <v>3</v>
      </c>
      <c r="Y34" s="25">
        <f t="shared" si="4"/>
        <v>2</v>
      </c>
      <c r="Z34" s="25">
        <f t="shared" si="5"/>
        <v>8</v>
      </c>
      <c r="AA34" s="25">
        <f t="shared" si="2"/>
        <v>13</v>
      </c>
    </row>
    <row r="35" spans="1:27" ht="16.5" thickBot="1">
      <c r="A35" s="25">
        <v>31</v>
      </c>
      <c r="B35" s="24" t="s">
        <v>1476</v>
      </c>
      <c r="C35" s="25">
        <v>10</v>
      </c>
      <c r="D35" s="25">
        <v>11</v>
      </c>
      <c r="E35" s="25">
        <v>6</v>
      </c>
      <c r="F35" s="25"/>
      <c r="G35" s="25"/>
      <c r="H35" s="25"/>
      <c r="I35" s="25">
        <v>5</v>
      </c>
      <c r="J35" s="25">
        <v>3</v>
      </c>
      <c r="K35" s="25">
        <v>1</v>
      </c>
      <c r="L35" s="25"/>
      <c r="M35" s="25"/>
      <c r="N35" s="25"/>
      <c r="O35" s="25"/>
      <c r="P35" s="25"/>
      <c r="Q35" s="25"/>
      <c r="R35" s="25"/>
      <c r="S35" s="25"/>
      <c r="T35" s="25"/>
      <c r="U35" s="25"/>
      <c r="V35" s="25"/>
      <c r="W35" s="25"/>
      <c r="X35" s="25">
        <f t="shared" si="0"/>
        <v>15</v>
      </c>
      <c r="Y35" s="25">
        <f t="shared" si="4"/>
        <v>14</v>
      </c>
      <c r="Z35" s="25">
        <f t="shared" si="5"/>
        <v>7</v>
      </c>
      <c r="AA35" s="25">
        <f>+Z35+Y35+X35</f>
        <v>36</v>
      </c>
    </row>
    <row r="36" spans="1:27" ht="16.5" thickBot="1">
      <c r="A36" s="25">
        <v>32</v>
      </c>
      <c r="B36" s="24" t="s">
        <v>1485</v>
      </c>
      <c r="C36" s="25">
        <v>1</v>
      </c>
      <c r="D36" s="25"/>
      <c r="E36" s="25"/>
      <c r="F36" s="25"/>
      <c r="G36" s="25"/>
      <c r="H36" s="25"/>
      <c r="I36" s="25"/>
      <c r="J36" s="25"/>
      <c r="K36" s="25"/>
      <c r="L36" s="25">
        <v>1</v>
      </c>
      <c r="M36" s="25">
        <v>1</v>
      </c>
      <c r="N36" s="25">
        <v>2</v>
      </c>
      <c r="O36" s="25"/>
      <c r="P36" s="25"/>
      <c r="Q36" s="25"/>
      <c r="R36" s="25">
        <v>1</v>
      </c>
      <c r="S36" s="25"/>
      <c r="T36" s="25"/>
      <c r="U36" s="25">
        <v>2</v>
      </c>
      <c r="V36" s="25"/>
      <c r="W36" s="25">
        <v>2</v>
      </c>
      <c r="X36" s="25">
        <f t="shared" si="0"/>
        <v>5</v>
      </c>
      <c r="Y36" s="25">
        <f t="shared" si="4"/>
        <v>1</v>
      </c>
      <c r="Z36" s="25">
        <f t="shared" si="5"/>
        <v>4</v>
      </c>
      <c r="AA36" s="25">
        <f>+Z36+Y36+X36</f>
        <v>10</v>
      </c>
    </row>
    <row r="37" spans="1:27" ht="32.25" thickBot="1">
      <c r="A37" s="25">
        <v>33</v>
      </c>
      <c r="B37" s="47" t="s">
        <v>1477</v>
      </c>
      <c r="C37" s="25"/>
      <c r="D37" s="25"/>
      <c r="E37" s="25"/>
      <c r="F37" s="25"/>
      <c r="G37" s="25"/>
      <c r="H37" s="25"/>
      <c r="I37" s="25">
        <v>1</v>
      </c>
      <c r="J37" s="25">
        <v>1</v>
      </c>
      <c r="K37" s="25"/>
      <c r="L37" s="25">
        <v>3</v>
      </c>
      <c r="M37" s="25">
        <v>1</v>
      </c>
      <c r="N37" s="25">
        <v>2</v>
      </c>
      <c r="O37" s="25"/>
      <c r="P37" s="25"/>
      <c r="Q37" s="25"/>
      <c r="R37" s="25"/>
      <c r="S37" s="25"/>
      <c r="T37" s="25"/>
      <c r="U37" s="25"/>
      <c r="V37" s="25"/>
      <c r="W37" s="25"/>
      <c r="X37" s="25">
        <f t="shared" si="0"/>
        <v>4</v>
      </c>
      <c r="Y37" s="25">
        <f t="shared" si="4"/>
        <v>2</v>
      </c>
      <c r="Z37" s="25">
        <f t="shared" si="5"/>
        <v>2</v>
      </c>
      <c r="AA37" s="25">
        <f>+Z37+Y37+X37</f>
        <v>8</v>
      </c>
    </row>
    <row r="38" spans="1:27" ht="16.5" thickBot="1">
      <c r="A38" s="25">
        <v>34</v>
      </c>
      <c r="B38" s="24" t="s">
        <v>1466</v>
      </c>
      <c r="C38" s="25"/>
      <c r="D38" s="25">
        <v>1</v>
      </c>
      <c r="E38" s="25"/>
      <c r="F38" s="25"/>
      <c r="G38" s="25"/>
      <c r="H38" s="25"/>
      <c r="I38" s="25"/>
      <c r="J38" s="25"/>
      <c r="K38" s="25">
        <v>1</v>
      </c>
      <c r="L38" s="25"/>
      <c r="M38" s="25">
        <v>4</v>
      </c>
      <c r="N38" s="25">
        <v>1</v>
      </c>
      <c r="O38" s="25"/>
      <c r="P38" s="25"/>
      <c r="Q38" s="25"/>
      <c r="R38" s="25"/>
      <c r="S38" s="25"/>
      <c r="T38" s="25"/>
      <c r="U38" s="25"/>
      <c r="V38" s="25"/>
      <c r="W38" s="25">
        <v>1</v>
      </c>
      <c r="X38" s="25">
        <f t="shared" si="0"/>
        <v>0</v>
      </c>
      <c r="Y38" s="25">
        <f t="shared" si="4"/>
        <v>5</v>
      </c>
      <c r="Z38" s="25">
        <f t="shared" si="5"/>
        <v>3</v>
      </c>
      <c r="AA38" s="25">
        <f t="shared" si="2"/>
        <v>8</v>
      </c>
    </row>
    <row r="39" spans="1:27" ht="16.5" thickBot="1">
      <c r="A39" s="25">
        <v>35</v>
      </c>
      <c r="B39" s="24" t="s">
        <v>1467</v>
      </c>
      <c r="C39" s="25"/>
      <c r="D39" s="25"/>
      <c r="E39" s="25"/>
      <c r="F39" s="25"/>
      <c r="G39" s="25"/>
      <c r="H39" s="25"/>
      <c r="I39" s="25"/>
      <c r="J39" s="25">
        <v>1</v>
      </c>
      <c r="K39" s="25"/>
      <c r="L39" s="25"/>
      <c r="M39" s="25"/>
      <c r="N39" s="25">
        <v>4</v>
      </c>
      <c r="O39" s="25"/>
      <c r="P39" s="25"/>
      <c r="Q39" s="25"/>
      <c r="R39" s="25"/>
      <c r="S39" s="25"/>
      <c r="T39" s="25"/>
      <c r="U39" s="25"/>
      <c r="V39" s="25"/>
      <c r="W39" s="25"/>
      <c r="X39" s="25">
        <f t="shared" si="0"/>
        <v>0</v>
      </c>
      <c r="Y39" s="25">
        <f t="shared" si="4"/>
        <v>1</v>
      </c>
      <c r="Z39" s="25">
        <f t="shared" si="5"/>
        <v>4</v>
      </c>
      <c r="AA39" s="25">
        <f t="shared" si="2"/>
        <v>5</v>
      </c>
    </row>
    <row r="40" spans="1:27" ht="16.5" thickBot="1">
      <c r="A40" s="25">
        <v>36</v>
      </c>
      <c r="B40" s="24" t="s">
        <v>1478</v>
      </c>
      <c r="C40" s="25">
        <v>4</v>
      </c>
      <c r="D40" s="25">
        <v>3</v>
      </c>
      <c r="E40" s="25">
        <v>1</v>
      </c>
      <c r="F40" s="25"/>
      <c r="G40" s="25"/>
      <c r="H40" s="25"/>
      <c r="I40" s="25"/>
      <c r="J40" s="25"/>
      <c r="K40" s="25"/>
      <c r="L40" s="25"/>
      <c r="M40" s="25"/>
      <c r="N40" s="25"/>
      <c r="O40" s="25"/>
      <c r="P40" s="25"/>
      <c r="Q40" s="25"/>
      <c r="R40" s="25"/>
      <c r="S40" s="25"/>
      <c r="T40" s="25"/>
      <c r="U40" s="25"/>
      <c r="V40" s="25"/>
      <c r="W40" s="25">
        <v>1</v>
      </c>
      <c r="X40" s="25">
        <f t="shared" si="0"/>
        <v>4</v>
      </c>
      <c r="Y40" s="25">
        <f t="shared" si="4"/>
        <v>3</v>
      </c>
      <c r="Z40" s="25">
        <f t="shared" si="5"/>
        <v>2</v>
      </c>
      <c r="AA40" s="25">
        <f>+Z40+Y40+X40</f>
        <v>9</v>
      </c>
    </row>
    <row r="41" spans="1:27" ht="16.5" thickBot="1">
      <c r="A41" s="1274" t="s">
        <v>1442</v>
      </c>
      <c r="B41" s="1274"/>
      <c r="C41" s="40">
        <f t="shared" ref="C41:AA41" si="6">SUM(C5:C40)</f>
        <v>26</v>
      </c>
      <c r="D41" s="40">
        <f t="shared" si="6"/>
        <v>30</v>
      </c>
      <c r="E41" s="40">
        <f t="shared" si="6"/>
        <v>16</v>
      </c>
      <c r="F41" s="40">
        <f t="shared" si="6"/>
        <v>38</v>
      </c>
      <c r="G41" s="40">
        <f t="shared" si="6"/>
        <v>46</v>
      </c>
      <c r="H41" s="40">
        <f t="shared" si="6"/>
        <v>47</v>
      </c>
      <c r="I41" s="40">
        <f t="shared" si="6"/>
        <v>55</v>
      </c>
      <c r="J41" s="40">
        <f t="shared" si="6"/>
        <v>48</v>
      </c>
      <c r="K41" s="40">
        <f>SUM(K5:K40)</f>
        <v>73</v>
      </c>
      <c r="L41" s="40">
        <f t="shared" si="6"/>
        <v>72</v>
      </c>
      <c r="M41" s="40">
        <f t="shared" si="6"/>
        <v>60</v>
      </c>
      <c r="N41" s="40">
        <f t="shared" si="6"/>
        <v>126</v>
      </c>
      <c r="O41" s="40">
        <f t="shared" si="6"/>
        <v>0</v>
      </c>
      <c r="P41" s="40">
        <f t="shared" si="6"/>
        <v>1</v>
      </c>
      <c r="Q41" s="40">
        <f t="shared" si="6"/>
        <v>0</v>
      </c>
      <c r="R41" s="40">
        <f t="shared" si="6"/>
        <v>20</v>
      </c>
      <c r="S41" s="40">
        <f t="shared" si="6"/>
        <v>23</v>
      </c>
      <c r="T41" s="40">
        <f t="shared" si="6"/>
        <v>29</v>
      </c>
      <c r="U41" s="40">
        <f t="shared" si="6"/>
        <v>183</v>
      </c>
      <c r="V41" s="40">
        <f t="shared" si="6"/>
        <v>180</v>
      </c>
      <c r="W41" s="40">
        <f t="shared" si="6"/>
        <v>268</v>
      </c>
      <c r="X41" s="40">
        <f t="shared" si="6"/>
        <v>394</v>
      </c>
      <c r="Y41" s="40">
        <f t="shared" si="6"/>
        <v>388</v>
      </c>
      <c r="Z41" s="40">
        <f t="shared" si="6"/>
        <v>559</v>
      </c>
      <c r="AA41" s="40">
        <f t="shared" si="6"/>
        <v>1341</v>
      </c>
    </row>
  </sheetData>
  <mergeCells count="13">
    <mergeCell ref="A41:B41"/>
    <mergeCell ref="A1:AA1"/>
    <mergeCell ref="A3:A4"/>
    <mergeCell ref="B3:B4"/>
    <mergeCell ref="C3:E3"/>
    <mergeCell ref="F3:H3"/>
    <mergeCell ref="I3:K3"/>
    <mergeCell ref="L3:N3"/>
    <mergeCell ref="O3:Q3"/>
    <mergeCell ref="R3:T3"/>
    <mergeCell ref="U3:W3"/>
    <mergeCell ref="X3:Z3"/>
    <mergeCell ref="AA3:AA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4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295"/>
  <sheetViews>
    <sheetView topLeftCell="A118" workbookViewId="0">
      <selection activeCell="K140" sqref="K140"/>
    </sheetView>
  </sheetViews>
  <sheetFormatPr defaultRowHeight="12.75"/>
  <cols>
    <col min="1" max="1" width="10" bestFit="1" customWidth="1"/>
    <col min="2" max="2" width="28.5703125" bestFit="1" customWidth="1"/>
    <col min="3" max="3" width="15.28515625" bestFit="1" customWidth="1"/>
    <col min="4" max="4" width="19.7109375" bestFit="1" customWidth="1"/>
    <col min="5" max="5" width="25.42578125" bestFit="1" customWidth="1"/>
    <col min="6" max="6" width="7.28515625" bestFit="1" customWidth="1"/>
    <col min="7" max="7" width="8.28515625" bestFit="1" customWidth="1"/>
    <col min="8" max="8" width="8.7109375" bestFit="1" customWidth="1"/>
  </cols>
  <sheetData>
    <row r="1" spans="1:8" ht="20.25">
      <c r="A1" s="1300" t="s">
        <v>2304</v>
      </c>
      <c r="B1" s="1300"/>
      <c r="C1" s="1300"/>
      <c r="D1" s="1300"/>
      <c r="E1" s="1300"/>
      <c r="F1" s="1300"/>
      <c r="G1" s="1300"/>
      <c r="H1" s="1300"/>
    </row>
    <row r="2" spans="1:8" ht="15" thickBot="1">
      <c r="A2" s="108"/>
      <c r="B2" s="108"/>
      <c r="C2" s="109"/>
      <c r="D2" s="108"/>
      <c r="E2" s="108"/>
      <c r="F2" s="108"/>
      <c r="G2" s="108"/>
      <c r="H2" s="108"/>
    </row>
    <row r="3" spans="1:8" ht="16.5" thickBot="1">
      <c r="A3" s="1301" t="s">
        <v>2305</v>
      </c>
      <c r="B3" s="1299" t="s">
        <v>2306</v>
      </c>
      <c r="C3" s="1299" t="s">
        <v>1605</v>
      </c>
      <c r="D3" s="1299" t="s">
        <v>1606</v>
      </c>
      <c r="E3" s="1299" t="s">
        <v>1607</v>
      </c>
      <c r="F3" s="1299" t="s">
        <v>1608</v>
      </c>
      <c r="G3" s="1299"/>
      <c r="H3" s="1299"/>
    </row>
    <row r="4" spans="1:8" ht="16.5" thickBot="1">
      <c r="A4" s="1302"/>
      <c r="B4" s="1299"/>
      <c r="C4" s="1299"/>
      <c r="D4" s="1299"/>
      <c r="E4" s="1299"/>
      <c r="F4" s="110" t="s">
        <v>1444</v>
      </c>
      <c r="G4" s="110" t="s">
        <v>2307</v>
      </c>
      <c r="H4" s="110" t="s">
        <v>1446</v>
      </c>
    </row>
    <row r="5" spans="1:8" ht="15">
      <c r="A5" s="183">
        <v>1</v>
      </c>
      <c r="B5" s="184" t="s">
        <v>2308</v>
      </c>
      <c r="C5" s="184" t="s">
        <v>2309</v>
      </c>
      <c r="D5" s="184" t="s">
        <v>1448</v>
      </c>
      <c r="E5" s="184" t="s">
        <v>2310</v>
      </c>
      <c r="F5" s="185">
        <v>1</v>
      </c>
      <c r="G5" s="185"/>
      <c r="H5" s="186"/>
    </row>
    <row r="6" spans="1:8" ht="15">
      <c r="A6" s="187">
        <v>2</v>
      </c>
      <c r="B6" s="188" t="s">
        <v>2311</v>
      </c>
      <c r="C6" s="189" t="s">
        <v>2309</v>
      </c>
      <c r="D6" s="189" t="s">
        <v>1448</v>
      </c>
      <c r="E6" s="189" t="s">
        <v>2312</v>
      </c>
      <c r="F6" s="190"/>
      <c r="G6" s="190"/>
      <c r="H6" s="191">
        <v>1</v>
      </c>
    </row>
    <row r="7" spans="1:8" ht="15">
      <c r="A7" s="187">
        <v>3</v>
      </c>
      <c r="B7" s="188" t="s">
        <v>2313</v>
      </c>
      <c r="C7" s="189" t="s">
        <v>2309</v>
      </c>
      <c r="D7" s="189" t="s">
        <v>1448</v>
      </c>
      <c r="E7" s="189" t="s">
        <v>2310</v>
      </c>
      <c r="F7" s="190">
        <v>1</v>
      </c>
      <c r="G7" s="190"/>
      <c r="H7" s="191"/>
    </row>
    <row r="8" spans="1:8" ht="15">
      <c r="A8" s="187">
        <v>4</v>
      </c>
      <c r="B8" s="188" t="s">
        <v>2314</v>
      </c>
      <c r="C8" s="189" t="s">
        <v>2309</v>
      </c>
      <c r="D8" s="189" t="s">
        <v>1448</v>
      </c>
      <c r="E8" s="189" t="s">
        <v>2312</v>
      </c>
      <c r="F8" s="190"/>
      <c r="G8" s="190"/>
      <c r="H8" s="191">
        <v>1</v>
      </c>
    </row>
    <row r="9" spans="1:8" ht="15">
      <c r="A9" s="187">
        <v>5</v>
      </c>
      <c r="B9" s="188" t="s">
        <v>2024</v>
      </c>
      <c r="C9" s="189" t="s">
        <v>2315</v>
      </c>
      <c r="D9" s="189" t="s">
        <v>2316</v>
      </c>
      <c r="E9" s="189" t="s">
        <v>2317</v>
      </c>
      <c r="F9" s="190">
        <v>1</v>
      </c>
      <c r="G9" s="190"/>
      <c r="H9" s="191"/>
    </row>
    <row r="10" spans="1:8" ht="15">
      <c r="A10" s="187">
        <v>6</v>
      </c>
      <c r="B10" s="188" t="s">
        <v>2318</v>
      </c>
      <c r="C10" s="189" t="s">
        <v>2315</v>
      </c>
      <c r="D10" s="189" t="s">
        <v>2316</v>
      </c>
      <c r="E10" s="189" t="s">
        <v>2319</v>
      </c>
      <c r="F10" s="190">
        <v>1</v>
      </c>
      <c r="G10" s="190"/>
      <c r="H10" s="191"/>
    </row>
    <row r="11" spans="1:8" ht="15">
      <c r="A11" s="187">
        <v>7</v>
      </c>
      <c r="B11" s="188" t="s">
        <v>2001</v>
      </c>
      <c r="C11" s="189" t="s">
        <v>2315</v>
      </c>
      <c r="D11" s="189" t="s">
        <v>2316</v>
      </c>
      <c r="E11" s="189" t="s">
        <v>2320</v>
      </c>
      <c r="F11" s="190">
        <v>1</v>
      </c>
      <c r="G11" s="190"/>
      <c r="H11" s="191"/>
    </row>
    <row r="12" spans="1:8" ht="15">
      <c r="A12" s="187">
        <v>8</v>
      </c>
      <c r="B12" s="188" t="s">
        <v>1769</v>
      </c>
      <c r="C12" s="189" t="s">
        <v>2315</v>
      </c>
      <c r="D12" s="189" t="s">
        <v>2316</v>
      </c>
      <c r="E12" s="189" t="s">
        <v>2321</v>
      </c>
      <c r="F12" s="190">
        <v>1</v>
      </c>
      <c r="G12" s="190"/>
      <c r="H12" s="191"/>
    </row>
    <row r="13" spans="1:8" ht="15">
      <c r="A13" s="187">
        <v>9</v>
      </c>
      <c r="B13" s="188" t="s">
        <v>2019</v>
      </c>
      <c r="C13" s="189" t="s">
        <v>2315</v>
      </c>
      <c r="D13" s="189" t="s">
        <v>2316</v>
      </c>
      <c r="E13" s="189" t="s">
        <v>2322</v>
      </c>
      <c r="F13" s="190">
        <v>1</v>
      </c>
      <c r="G13" s="190"/>
      <c r="H13" s="191"/>
    </row>
    <row r="14" spans="1:8" ht="15">
      <c r="A14" s="187">
        <v>10</v>
      </c>
      <c r="B14" s="188" t="s">
        <v>2323</v>
      </c>
      <c r="C14" s="189" t="s">
        <v>2315</v>
      </c>
      <c r="D14" s="189" t="s">
        <v>2316</v>
      </c>
      <c r="E14" s="189" t="s">
        <v>2324</v>
      </c>
      <c r="F14" s="190">
        <v>1</v>
      </c>
      <c r="G14" s="190"/>
      <c r="H14" s="191"/>
    </row>
    <row r="15" spans="1:8" ht="15">
      <c r="A15" s="187">
        <v>11</v>
      </c>
      <c r="B15" s="188" t="s">
        <v>1780</v>
      </c>
      <c r="C15" s="189" t="s">
        <v>2315</v>
      </c>
      <c r="D15" s="189" t="s">
        <v>2316</v>
      </c>
      <c r="E15" s="189" t="s">
        <v>2325</v>
      </c>
      <c r="F15" s="190">
        <v>1</v>
      </c>
      <c r="G15" s="190"/>
      <c r="H15" s="191"/>
    </row>
    <row r="16" spans="1:8" ht="15">
      <c r="A16" s="187">
        <v>12</v>
      </c>
      <c r="B16" s="188" t="s">
        <v>2326</v>
      </c>
      <c r="C16" s="189" t="s">
        <v>2315</v>
      </c>
      <c r="D16" s="189" t="s">
        <v>2316</v>
      </c>
      <c r="E16" s="189" t="s">
        <v>2327</v>
      </c>
      <c r="F16" s="190">
        <v>1</v>
      </c>
      <c r="G16" s="190"/>
      <c r="H16" s="191"/>
    </row>
    <row r="17" spans="1:8" ht="15">
      <c r="A17" s="187">
        <v>13</v>
      </c>
      <c r="B17" s="188" t="s">
        <v>2326</v>
      </c>
      <c r="C17" s="189" t="s">
        <v>2315</v>
      </c>
      <c r="D17" s="189" t="s">
        <v>2316</v>
      </c>
      <c r="E17" s="189" t="s">
        <v>2328</v>
      </c>
      <c r="F17" s="190">
        <v>1</v>
      </c>
      <c r="G17" s="190"/>
      <c r="H17" s="191"/>
    </row>
    <row r="18" spans="1:8" ht="15">
      <c r="A18" s="187">
        <v>14</v>
      </c>
      <c r="B18" s="188" t="s">
        <v>2027</v>
      </c>
      <c r="C18" s="189" t="s">
        <v>2315</v>
      </c>
      <c r="D18" s="189" t="s">
        <v>2316</v>
      </c>
      <c r="E18" s="189" t="s">
        <v>2329</v>
      </c>
      <c r="F18" s="190">
        <v>1</v>
      </c>
      <c r="G18" s="190"/>
      <c r="H18" s="191"/>
    </row>
    <row r="19" spans="1:8" ht="15">
      <c r="A19" s="187">
        <v>15</v>
      </c>
      <c r="B19" s="188" t="s">
        <v>2027</v>
      </c>
      <c r="C19" s="189" t="s">
        <v>2315</v>
      </c>
      <c r="D19" s="189" t="s">
        <v>2316</v>
      </c>
      <c r="E19" s="189" t="s">
        <v>2330</v>
      </c>
      <c r="F19" s="190">
        <v>1</v>
      </c>
      <c r="G19" s="190"/>
      <c r="H19" s="191"/>
    </row>
    <row r="20" spans="1:8" ht="15">
      <c r="A20" s="187">
        <v>16</v>
      </c>
      <c r="B20" s="188" t="s">
        <v>2055</v>
      </c>
      <c r="C20" s="189" t="s">
        <v>2315</v>
      </c>
      <c r="D20" s="189" t="s">
        <v>2316</v>
      </c>
      <c r="E20" s="189" t="s">
        <v>2331</v>
      </c>
      <c r="F20" s="190">
        <v>1</v>
      </c>
      <c r="G20" s="190"/>
      <c r="H20" s="191"/>
    </row>
    <row r="21" spans="1:8" ht="15">
      <c r="A21" s="187">
        <v>17</v>
      </c>
      <c r="B21" s="188" t="s">
        <v>2024</v>
      </c>
      <c r="C21" s="189" t="s">
        <v>2023</v>
      </c>
      <c r="D21" s="189" t="s">
        <v>2332</v>
      </c>
      <c r="E21" s="189" t="s">
        <v>2333</v>
      </c>
      <c r="F21" s="190">
        <v>1</v>
      </c>
      <c r="G21" s="190"/>
      <c r="H21" s="191"/>
    </row>
    <row r="22" spans="1:8" ht="15">
      <c r="A22" s="187">
        <v>18</v>
      </c>
      <c r="B22" s="188" t="s">
        <v>2027</v>
      </c>
      <c r="C22" s="189" t="s">
        <v>2023</v>
      </c>
      <c r="D22" s="189" t="s">
        <v>2332</v>
      </c>
      <c r="E22" s="189" t="s">
        <v>2334</v>
      </c>
      <c r="F22" s="190">
        <v>1</v>
      </c>
      <c r="G22" s="190"/>
      <c r="H22" s="191"/>
    </row>
    <row r="23" spans="1:8" ht="15">
      <c r="A23" s="187">
        <v>19</v>
      </c>
      <c r="B23" s="188" t="s">
        <v>1773</v>
      </c>
      <c r="C23" s="189" t="s">
        <v>2023</v>
      </c>
      <c r="D23" s="189" t="s">
        <v>2332</v>
      </c>
      <c r="E23" s="189" t="s">
        <v>2335</v>
      </c>
      <c r="F23" s="190">
        <v>1</v>
      </c>
      <c r="G23" s="190"/>
      <c r="H23" s="191"/>
    </row>
    <row r="24" spans="1:8" ht="15">
      <c r="A24" s="187">
        <v>20</v>
      </c>
      <c r="B24" s="188" t="s">
        <v>2187</v>
      </c>
      <c r="C24" s="189" t="s">
        <v>2023</v>
      </c>
      <c r="D24" s="189" t="s">
        <v>2332</v>
      </c>
      <c r="E24" s="189" t="s">
        <v>2336</v>
      </c>
      <c r="F24" s="190">
        <v>1</v>
      </c>
      <c r="G24" s="190"/>
      <c r="H24" s="191"/>
    </row>
    <row r="25" spans="1:8" ht="15">
      <c r="A25" s="187">
        <v>21</v>
      </c>
      <c r="B25" s="188" t="s">
        <v>2337</v>
      </c>
      <c r="C25" s="189" t="s">
        <v>2315</v>
      </c>
      <c r="D25" s="189" t="s">
        <v>2316</v>
      </c>
      <c r="E25" s="189" t="s">
        <v>2338</v>
      </c>
      <c r="F25" s="190"/>
      <c r="G25" s="190">
        <v>1</v>
      </c>
      <c r="H25" s="191"/>
    </row>
    <row r="26" spans="1:8" ht="15">
      <c r="A26" s="187">
        <v>22</v>
      </c>
      <c r="B26" s="188" t="s">
        <v>2339</v>
      </c>
      <c r="C26" s="189" t="s">
        <v>2315</v>
      </c>
      <c r="D26" s="189" t="s">
        <v>2316</v>
      </c>
      <c r="E26" s="189" t="s">
        <v>2340</v>
      </c>
      <c r="F26" s="190"/>
      <c r="G26" s="190">
        <v>1</v>
      </c>
      <c r="H26" s="191"/>
    </row>
    <row r="27" spans="1:8" ht="15">
      <c r="A27" s="187">
        <v>23</v>
      </c>
      <c r="B27" s="188" t="s">
        <v>1773</v>
      </c>
      <c r="C27" s="189" t="s">
        <v>2315</v>
      </c>
      <c r="D27" s="189" t="s">
        <v>2316</v>
      </c>
      <c r="E27" s="189" t="s">
        <v>2341</v>
      </c>
      <c r="F27" s="190"/>
      <c r="G27" s="190">
        <v>1</v>
      </c>
      <c r="H27" s="191"/>
    </row>
    <row r="28" spans="1:8" ht="15">
      <c r="A28" s="187">
        <v>24</v>
      </c>
      <c r="B28" s="188" t="s">
        <v>2342</v>
      </c>
      <c r="C28" s="189" t="s">
        <v>2315</v>
      </c>
      <c r="D28" s="189" t="s">
        <v>2316</v>
      </c>
      <c r="E28" s="189" t="s">
        <v>2343</v>
      </c>
      <c r="F28" s="190"/>
      <c r="G28" s="190">
        <v>1</v>
      </c>
      <c r="H28" s="191"/>
    </row>
    <row r="29" spans="1:8" ht="15">
      <c r="A29" s="187">
        <v>25</v>
      </c>
      <c r="B29" s="188" t="s">
        <v>2344</v>
      </c>
      <c r="C29" s="189" t="s">
        <v>2315</v>
      </c>
      <c r="D29" s="189" t="s">
        <v>2316</v>
      </c>
      <c r="E29" s="189" t="s">
        <v>2345</v>
      </c>
      <c r="F29" s="190"/>
      <c r="G29" s="190">
        <v>1</v>
      </c>
      <c r="H29" s="191"/>
    </row>
    <row r="30" spans="1:8" ht="15">
      <c r="A30" s="187">
        <v>26</v>
      </c>
      <c r="B30" s="188" t="s">
        <v>2346</v>
      </c>
      <c r="C30" s="189" t="s">
        <v>2315</v>
      </c>
      <c r="D30" s="189" t="s">
        <v>2316</v>
      </c>
      <c r="E30" s="189" t="s">
        <v>2347</v>
      </c>
      <c r="F30" s="190"/>
      <c r="G30" s="190">
        <v>1</v>
      </c>
      <c r="H30" s="191"/>
    </row>
    <row r="31" spans="1:8" ht="15">
      <c r="A31" s="187">
        <v>27</v>
      </c>
      <c r="B31" s="188" t="s">
        <v>2348</v>
      </c>
      <c r="C31" s="189" t="s">
        <v>2315</v>
      </c>
      <c r="D31" s="189" t="s">
        <v>2316</v>
      </c>
      <c r="E31" s="189" t="s">
        <v>2349</v>
      </c>
      <c r="F31" s="190"/>
      <c r="G31" s="190">
        <v>1</v>
      </c>
      <c r="H31" s="191"/>
    </row>
    <row r="32" spans="1:8" ht="15">
      <c r="A32" s="187">
        <v>28</v>
      </c>
      <c r="B32" s="188" t="s">
        <v>2350</v>
      </c>
      <c r="C32" s="189" t="s">
        <v>2315</v>
      </c>
      <c r="D32" s="189" t="s">
        <v>2316</v>
      </c>
      <c r="E32" s="189" t="s">
        <v>2351</v>
      </c>
      <c r="F32" s="190"/>
      <c r="G32" s="190">
        <v>1</v>
      </c>
      <c r="H32" s="191"/>
    </row>
    <row r="33" spans="1:8" ht="15">
      <c r="A33" s="187">
        <v>29</v>
      </c>
      <c r="B33" s="188" t="s">
        <v>2352</v>
      </c>
      <c r="C33" s="189" t="s">
        <v>2315</v>
      </c>
      <c r="D33" s="189" t="s">
        <v>2316</v>
      </c>
      <c r="E33" s="189" t="s">
        <v>2353</v>
      </c>
      <c r="F33" s="190"/>
      <c r="G33" s="190">
        <v>1</v>
      </c>
      <c r="H33" s="191"/>
    </row>
    <row r="34" spans="1:8" ht="15">
      <c r="A34" s="187">
        <v>30</v>
      </c>
      <c r="B34" s="188" t="s">
        <v>2062</v>
      </c>
      <c r="C34" s="189" t="s">
        <v>2315</v>
      </c>
      <c r="D34" s="189" t="s">
        <v>2316</v>
      </c>
      <c r="E34" s="189" t="s">
        <v>2354</v>
      </c>
      <c r="F34" s="190"/>
      <c r="G34" s="190">
        <v>1</v>
      </c>
      <c r="H34" s="191"/>
    </row>
    <row r="35" spans="1:8" ht="15">
      <c r="A35" s="187">
        <v>31</v>
      </c>
      <c r="B35" s="188" t="s">
        <v>2355</v>
      </c>
      <c r="C35" s="189" t="s">
        <v>2315</v>
      </c>
      <c r="D35" s="189" t="s">
        <v>2316</v>
      </c>
      <c r="E35" s="189" t="s">
        <v>2356</v>
      </c>
      <c r="F35" s="190"/>
      <c r="G35" s="190">
        <v>1</v>
      </c>
      <c r="H35" s="191"/>
    </row>
    <row r="36" spans="1:8" ht="15">
      <c r="A36" s="187">
        <v>32</v>
      </c>
      <c r="B36" s="188" t="s">
        <v>2268</v>
      </c>
      <c r="C36" s="189" t="s">
        <v>2315</v>
      </c>
      <c r="D36" s="189" t="s">
        <v>2316</v>
      </c>
      <c r="E36" s="189" t="s">
        <v>2357</v>
      </c>
      <c r="F36" s="190"/>
      <c r="G36" s="190">
        <v>1</v>
      </c>
      <c r="H36" s="191"/>
    </row>
    <row r="37" spans="1:8" ht="15">
      <c r="A37" s="187">
        <v>33</v>
      </c>
      <c r="B37" s="188" t="s">
        <v>1773</v>
      </c>
      <c r="C37" s="189" t="s">
        <v>2315</v>
      </c>
      <c r="D37" s="189" t="s">
        <v>2316</v>
      </c>
      <c r="E37" s="189" t="s">
        <v>2330</v>
      </c>
      <c r="F37" s="190"/>
      <c r="G37" s="190">
        <v>1</v>
      </c>
      <c r="H37" s="191"/>
    </row>
    <row r="38" spans="1:8" ht="15">
      <c r="A38" s="187">
        <v>34</v>
      </c>
      <c r="B38" s="188" t="s">
        <v>2062</v>
      </c>
      <c r="C38" s="189" t="s">
        <v>2315</v>
      </c>
      <c r="D38" s="189" t="s">
        <v>2316</v>
      </c>
      <c r="E38" s="189" t="s">
        <v>2358</v>
      </c>
      <c r="F38" s="190"/>
      <c r="G38" s="190">
        <v>1</v>
      </c>
      <c r="H38" s="191"/>
    </row>
    <row r="39" spans="1:8" ht="15">
      <c r="A39" s="187">
        <v>35</v>
      </c>
      <c r="B39" s="188" t="s">
        <v>2055</v>
      </c>
      <c r="C39" s="189" t="s">
        <v>2315</v>
      </c>
      <c r="D39" s="189" t="s">
        <v>2316</v>
      </c>
      <c r="E39" s="189" t="s">
        <v>2359</v>
      </c>
      <c r="F39" s="190"/>
      <c r="G39" s="190">
        <v>1</v>
      </c>
      <c r="H39" s="191"/>
    </row>
    <row r="40" spans="1:8" ht="15">
      <c r="A40" s="187">
        <v>36</v>
      </c>
      <c r="B40" s="188" t="s">
        <v>2360</v>
      </c>
      <c r="C40" s="189" t="s">
        <v>2023</v>
      </c>
      <c r="D40" s="189" t="s">
        <v>2332</v>
      </c>
      <c r="E40" s="189" t="s">
        <v>2361</v>
      </c>
      <c r="F40" s="190"/>
      <c r="G40" s="190">
        <v>1</v>
      </c>
      <c r="H40" s="191"/>
    </row>
    <row r="41" spans="1:8" ht="15">
      <c r="A41" s="187">
        <v>37</v>
      </c>
      <c r="B41" s="188" t="s">
        <v>2120</v>
      </c>
      <c r="C41" s="189" t="s">
        <v>2023</v>
      </c>
      <c r="D41" s="189" t="s">
        <v>2332</v>
      </c>
      <c r="E41" s="189" t="s">
        <v>2362</v>
      </c>
      <c r="F41" s="190"/>
      <c r="G41" s="190">
        <v>1</v>
      </c>
      <c r="H41" s="191"/>
    </row>
    <row r="42" spans="1:8" ht="15">
      <c r="A42" s="187">
        <v>38</v>
      </c>
      <c r="B42" s="188" t="s">
        <v>2268</v>
      </c>
      <c r="C42" s="189" t="s">
        <v>2023</v>
      </c>
      <c r="D42" s="189" t="s">
        <v>2332</v>
      </c>
      <c r="E42" s="189" t="s">
        <v>2363</v>
      </c>
      <c r="F42" s="190"/>
      <c r="G42" s="190">
        <v>1</v>
      </c>
      <c r="H42" s="191"/>
    </row>
    <row r="43" spans="1:8" ht="15">
      <c r="A43" s="187">
        <v>39</v>
      </c>
      <c r="B43" s="188" t="s">
        <v>2364</v>
      </c>
      <c r="C43" s="189" t="s">
        <v>2315</v>
      </c>
      <c r="D43" s="189" t="s">
        <v>2316</v>
      </c>
      <c r="E43" s="189" t="s">
        <v>2365</v>
      </c>
      <c r="F43" s="190"/>
      <c r="G43" s="190"/>
      <c r="H43" s="191">
        <v>1</v>
      </c>
    </row>
    <row r="44" spans="1:8" ht="15">
      <c r="A44" s="187">
        <v>40</v>
      </c>
      <c r="B44" s="188" t="s">
        <v>2366</v>
      </c>
      <c r="C44" s="189" t="s">
        <v>2315</v>
      </c>
      <c r="D44" s="189" t="s">
        <v>2316</v>
      </c>
      <c r="E44" s="189" t="s">
        <v>2367</v>
      </c>
      <c r="F44" s="190"/>
      <c r="G44" s="190"/>
      <c r="H44" s="191">
        <v>1</v>
      </c>
    </row>
    <row r="45" spans="1:8" ht="15">
      <c r="A45" s="187">
        <v>41</v>
      </c>
      <c r="B45" s="188" t="s">
        <v>2368</v>
      </c>
      <c r="C45" s="189" t="s">
        <v>2315</v>
      </c>
      <c r="D45" s="189" t="s">
        <v>2316</v>
      </c>
      <c r="E45" s="189" t="s">
        <v>2369</v>
      </c>
      <c r="F45" s="190"/>
      <c r="G45" s="190"/>
      <c r="H45" s="191">
        <v>1</v>
      </c>
    </row>
    <row r="46" spans="1:8" ht="15">
      <c r="A46" s="187">
        <v>42</v>
      </c>
      <c r="B46" s="188" t="s">
        <v>2014</v>
      </c>
      <c r="C46" s="189" t="s">
        <v>2315</v>
      </c>
      <c r="D46" s="189" t="s">
        <v>2316</v>
      </c>
      <c r="E46" s="189" t="s">
        <v>2370</v>
      </c>
      <c r="F46" s="190"/>
      <c r="G46" s="190"/>
      <c r="H46" s="191">
        <v>1</v>
      </c>
    </row>
    <row r="47" spans="1:8" ht="15">
      <c r="A47" s="187">
        <v>43</v>
      </c>
      <c r="B47" s="188" t="s">
        <v>1779</v>
      </c>
      <c r="C47" s="189" t="s">
        <v>2315</v>
      </c>
      <c r="D47" s="189" t="s">
        <v>2316</v>
      </c>
      <c r="E47" s="189" t="s">
        <v>2371</v>
      </c>
      <c r="F47" s="190"/>
      <c r="G47" s="190"/>
      <c r="H47" s="191">
        <v>1</v>
      </c>
    </row>
    <row r="48" spans="1:8" ht="15">
      <c r="A48" s="187">
        <v>44</v>
      </c>
      <c r="B48" s="188" t="s">
        <v>2372</v>
      </c>
      <c r="C48" s="189" t="s">
        <v>2315</v>
      </c>
      <c r="D48" s="189" t="s">
        <v>2316</v>
      </c>
      <c r="E48" s="189" t="s">
        <v>2345</v>
      </c>
      <c r="F48" s="190"/>
      <c r="G48" s="190"/>
      <c r="H48" s="191">
        <v>1</v>
      </c>
    </row>
    <row r="49" spans="1:8" ht="15">
      <c r="A49" s="187">
        <v>45</v>
      </c>
      <c r="B49" s="188" t="s">
        <v>2373</v>
      </c>
      <c r="C49" s="189" t="s">
        <v>2315</v>
      </c>
      <c r="D49" s="189" t="s">
        <v>2316</v>
      </c>
      <c r="E49" s="189" t="s">
        <v>2374</v>
      </c>
      <c r="F49" s="190"/>
      <c r="G49" s="190"/>
      <c r="H49" s="191">
        <v>1</v>
      </c>
    </row>
    <row r="50" spans="1:8" ht="15">
      <c r="A50" s="187">
        <v>46</v>
      </c>
      <c r="B50" s="188" t="s">
        <v>2375</v>
      </c>
      <c r="C50" s="189" t="s">
        <v>2315</v>
      </c>
      <c r="D50" s="189" t="s">
        <v>2316</v>
      </c>
      <c r="E50" s="189" t="s">
        <v>2376</v>
      </c>
      <c r="F50" s="190"/>
      <c r="G50" s="190"/>
      <c r="H50" s="191">
        <v>1</v>
      </c>
    </row>
    <row r="51" spans="1:8" ht="15">
      <c r="A51" s="187">
        <v>47</v>
      </c>
      <c r="B51" s="188" t="s">
        <v>2377</v>
      </c>
      <c r="C51" s="189" t="s">
        <v>2315</v>
      </c>
      <c r="D51" s="189" t="s">
        <v>2316</v>
      </c>
      <c r="E51" s="189" t="s">
        <v>2320</v>
      </c>
      <c r="F51" s="190"/>
      <c r="G51" s="190"/>
      <c r="H51" s="191">
        <v>1</v>
      </c>
    </row>
    <row r="52" spans="1:8" ht="15">
      <c r="A52" s="187">
        <v>48</v>
      </c>
      <c r="B52" s="188" t="s">
        <v>2377</v>
      </c>
      <c r="C52" s="189" t="s">
        <v>2315</v>
      </c>
      <c r="D52" s="189" t="s">
        <v>2316</v>
      </c>
      <c r="E52" s="189" t="s">
        <v>2359</v>
      </c>
      <c r="F52" s="190"/>
      <c r="G52" s="190"/>
      <c r="H52" s="191">
        <v>1</v>
      </c>
    </row>
    <row r="53" spans="1:8" ht="15">
      <c r="A53" s="187">
        <v>49</v>
      </c>
      <c r="B53" s="188" t="s">
        <v>2378</v>
      </c>
      <c r="C53" s="189" t="s">
        <v>2315</v>
      </c>
      <c r="D53" s="189" t="s">
        <v>2316</v>
      </c>
      <c r="E53" s="189" t="s">
        <v>2327</v>
      </c>
      <c r="F53" s="190"/>
      <c r="G53" s="190"/>
      <c r="H53" s="191">
        <v>1</v>
      </c>
    </row>
    <row r="54" spans="1:8" ht="15">
      <c r="A54" s="187">
        <v>50</v>
      </c>
      <c r="B54" s="188" t="s">
        <v>2379</v>
      </c>
      <c r="C54" s="189" t="s">
        <v>2315</v>
      </c>
      <c r="D54" s="189" t="s">
        <v>2316</v>
      </c>
      <c r="E54" s="189" t="s">
        <v>2380</v>
      </c>
      <c r="F54" s="190"/>
      <c r="G54" s="190"/>
      <c r="H54" s="191">
        <v>1</v>
      </c>
    </row>
    <row r="55" spans="1:8" ht="15">
      <c r="A55" s="187">
        <v>51</v>
      </c>
      <c r="B55" s="188" t="s">
        <v>2381</v>
      </c>
      <c r="C55" s="189" t="s">
        <v>2315</v>
      </c>
      <c r="D55" s="189" t="s">
        <v>2316</v>
      </c>
      <c r="E55" s="189" t="s">
        <v>2349</v>
      </c>
      <c r="F55" s="190"/>
      <c r="G55" s="190"/>
      <c r="H55" s="191">
        <v>1</v>
      </c>
    </row>
    <row r="56" spans="1:8" ht="15">
      <c r="A56" s="187">
        <v>52</v>
      </c>
      <c r="B56" s="188" t="s">
        <v>2382</v>
      </c>
      <c r="C56" s="189" t="s">
        <v>2315</v>
      </c>
      <c r="D56" s="189" t="s">
        <v>2316</v>
      </c>
      <c r="E56" s="189" t="s">
        <v>2383</v>
      </c>
      <c r="F56" s="190"/>
      <c r="G56" s="190"/>
      <c r="H56" s="191">
        <v>1</v>
      </c>
    </row>
    <row r="57" spans="1:8" ht="15">
      <c r="A57" s="187">
        <v>53</v>
      </c>
      <c r="B57" s="188" t="s">
        <v>2004</v>
      </c>
      <c r="C57" s="189" t="s">
        <v>2315</v>
      </c>
      <c r="D57" s="189" t="s">
        <v>2316</v>
      </c>
      <c r="E57" s="189" t="s">
        <v>2359</v>
      </c>
      <c r="F57" s="190"/>
      <c r="G57" s="190"/>
      <c r="H57" s="191">
        <v>1</v>
      </c>
    </row>
    <row r="58" spans="1:8" ht="15">
      <c r="A58" s="187">
        <v>54</v>
      </c>
      <c r="B58" s="188" t="s">
        <v>2323</v>
      </c>
      <c r="C58" s="189" t="s">
        <v>2315</v>
      </c>
      <c r="D58" s="189" t="s">
        <v>2316</v>
      </c>
      <c r="E58" s="189" t="s">
        <v>2320</v>
      </c>
      <c r="F58" s="190"/>
      <c r="G58" s="190"/>
      <c r="H58" s="191">
        <v>1</v>
      </c>
    </row>
    <row r="59" spans="1:8" ht="15">
      <c r="A59" s="187">
        <v>55</v>
      </c>
      <c r="B59" s="188" t="s">
        <v>2344</v>
      </c>
      <c r="C59" s="189" t="s">
        <v>2315</v>
      </c>
      <c r="D59" s="189" t="s">
        <v>2316</v>
      </c>
      <c r="E59" s="189" t="s">
        <v>2384</v>
      </c>
      <c r="F59" s="190"/>
      <c r="G59" s="190"/>
      <c r="H59" s="191">
        <v>1</v>
      </c>
    </row>
    <row r="60" spans="1:8" ht="15">
      <c r="A60" s="187">
        <v>56</v>
      </c>
      <c r="B60" s="188" t="s">
        <v>2352</v>
      </c>
      <c r="C60" s="189" t="s">
        <v>2315</v>
      </c>
      <c r="D60" s="189" t="s">
        <v>2316</v>
      </c>
      <c r="E60" s="189" t="s">
        <v>2351</v>
      </c>
      <c r="F60" s="190"/>
      <c r="G60" s="190"/>
      <c r="H60" s="191">
        <v>1</v>
      </c>
    </row>
    <row r="61" spans="1:8" ht="15">
      <c r="A61" s="187">
        <v>57</v>
      </c>
      <c r="B61" s="188" t="s">
        <v>2056</v>
      </c>
      <c r="C61" s="189" t="s">
        <v>2023</v>
      </c>
      <c r="D61" s="189" t="s">
        <v>2332</v>
      </c>
      <c r="E61" s="189" t="s">
        <v>2385</v>
      </c>
      <c r="F61" s="190"/>
      <c r="G61" s="190"/>
      <c r="H61" s="191">
        <v>1</v>
      </c>
    </row>
    <row r="62" spans="1:8" ht="15">
      <c r="A62" s="187">
        <v>58</v>
      </c>
      <c r="B62" s="188" t="s">
        <v>2059</v>
      </c>
      <c r="C62" s="189" t="s">
        <v>2023</v>
      </c>
      <c r="D62" s="189" t="s">
        <v>2332</v>
      </c>
      <c r="E62" s="189" t="s">
        <v>2386</v>
      </c>
      <c r="F62" s="190"/>
      <c r="G62" s="190"/>
      <c r="H62" s="191">
        <v>1</v>
      </c>
    </row>
    <row r="63" spans="1:8" ht="15">
      <c r="A63" s="187">
        <v>59</v>
      </c>
      <c r="B63" s="188" t="s">
        <v>2001</v>
      </c>
      <c r="C63" s="189" t="s">
        <v>2023</v>
      </c>
      <c r="D63" s="189" t="s">
        <v>2332</v>
      </c>
      <c r="E63" s="189" t="s">
        <v>2387</v>
      </c>
      <c r="F63" s="190"/>
      <c r="G63" s="190"/>
      <c r="H63" s="191">
        <v>1</v>
      </c>
    </row>
    <row r="64" spans="1:8" ht="15">
      <c r="A64" s="187">
        <v>60</v>
      </c>
      <c r="B64" s="188" t="s">
        <v>2388</v>
      </c>
      <c r="C64" s="189" t="s">
        <v>2023</v>
      </c>
      <c r="D64" s="189" t="s">
        <v>2332</v>
      </c>
      <c r="E64" s="189" t="s">
        <v>2389</v>
      </c>
      <c r="F64" s="190"/>
      <c r="G64" s="190"/>
      <c r="H64" s="191">
        <v>1</v>
      </c>
    </row>
    <row r="65" spans="1:8" ht="15">
      <c r="A65" s="187">
        <v>61</v>
      </c>
      <c r="B65" s="188" t="s">
        <v>1658</v>
      </c>
      <c r="C65" s="189" t="s">
        <v>1663</v>
      </c>
      <c r="D65" s="189" t="s">
        <v>1509</v>
      </c>
      <c r="E65" s="189" t="s">
        <v>2390</v>
      </c>
      <c r="F65" s="190"/>
      <c r="G65" s="190">
        <v>1</v>
      </c>
      <c r="H65" s="191"/>
    </row>
    <row r="66" spans="1:8" ht="15">
      <c r="A66" s="187">
        <v>62</v>
      </c>
      <c r="B66" s="188" t="s">
        <v>2038</v>
      </c>
      <c r="C66" s="189" t="s">
        <v>1663</v>
      </c>
      <c r="D66" s="189" t="s">
        <v>1509</v>
      </c>
      <c r="E66" s="189" t="s">
        <v>2391</v>
      </c>
      <c r="F66" s="190"/>
      <c r="G66" s="190"/>
      <c r="H66" s="191">
        <v>1</v>
      </c>
    </row>
    <row r="67" spans="1:8" ht="15">
      <c r="A67" s="187">
        <v>63</v>
      </c>
      <c r="B67" s="188" t="s">
        <v>2392</v>
      </c>
      <c r="C67" s="189" t="s">
        <v>2393</v>
      </c>
      <c r="D67" s="189" t="s">
        <v>1573</v>
      </c>
      <c r="E67" s="189" t="s">
        <v>2394</v>
      </c>
      <c r="F67" s="190"/>
      <c r="G67" s="190"/>
      <c r="H67" s="191">
        <v>1</v>
      </c>
    </row>
    <row r="68" spans="1:8" ht="15">
      <c r="A68" s="187">
        <v>64</v>
      </c>
      <c r="B68" s="188" t="s">
        <v>2395</v>
      </c>
      <c r="C68" s="189" t="s">
        <v>2393</v>
      </c>
      <c r="D68" s="189" t="s">
        <v>1573</v>
      </c>
      <c r="E68" s="189" t="s">
        <v>2394</v>
      </c>
      <c r="F68" s="190"/>
      <c r="G68" s="190"/>
      <c r="H68" s="191">
        <v>1</v>
      </c>
    </row>
    <row r="69" spans="1:8" ht="15">
      <c r="A69" s="187">
        <v>65</v>
      </c>
      <c r="B69" s="188" t="s">
        <v>2396</v>
      </c>
      <c r="C69" s="189" t="s">
        <v>2393</v>
      </c>
      <c r="D69" s="189" t="s">
        <v>1573</v>
      </c>
      <c r="E69" s="189" t="s">
        <v>2394</v>
      </c>
      <c r="F69" s="190"/>
      <c r="G69" s="190"/>
      <c r="H69" s="191">
        <v>1</v>
      </c>
    </row>
    <row r="70" spans="1:8" ht="15">
      <c r="A70" s="187">
        <v>66</v>
      </c>
      <c r="B70" s="188" t="s">
        <v>2397</v>
      </c>
      <c r="C70" s="189" t="s">
        <v>2393</v>
      </c>
      <c r="D70" s="189" t="s">
        <v>1573</v>
      </c>
      <c r="E70" s="189" t="s">
        <v>2394</v>
      </c>
      <c r="F70" s="190"/>
      <c r="G70" s="190"/>
      <c r="H70" s="191">
        <v>1</v>
      </c>
    </row>
    <row r="71" spans="1:8" ht="15">
      <c r="A71" s="187">
        <v>67</v>
      </c>
      <c r="B71" s="188" t="s">
        <v>2398</v>
      </c>
      <c r="C71" s="189" t="s">
        <v>1834</v>
      </c>
      <c r="D71" s="189" t="s">
        <v>1502</v>
      </c>
      <c r="E71" s="189" t="s">
        <v>1640</v>
      </c>
      <c r="F71" s="190">
        <v>1</v>
      </c>
      <c r="G71" s="190"/>
      <c r="H71" s="191"/>
    </row>
    <row r="72" spans="1:8" ht="15">
      <c r="A72" s="187">
        <v>68</v>
      </c>
      <c r="B72" s="188" t="s">
        <v>1907</v>
      </c>
      <c r="C72" s="189" t="s">
        <v>1642</v>
      </c>
      <c r="D72" s="189" t="s">
        <v>1502</v>
      </c>
      <c r="E72" s="189" t="s">
        <v>2399</v>
      </c>
      <c r="F72" s="190">
        <v>1</v>
      </c>
      <c r="G72" s="190"/>
      <c r="H72" s="191"/>
    </row>
    <row r="73" spans="1:8" ht="15">
      <c r="A73" s="187">
        <v>69</v>
      </c>
      <c r="B73" s="188" t="s">
        <v>1824</v>
      </c>
      <c r="C73" s="189" t="s">
        <v>1642</v>
      </c>
      <c r="D73" s="189" t="s">
        <v>1502</v>
      </c>
      <c r="E73" s="189" t="s">
        <v>2400</v>
      </c>
      <c r="F73" s="190">
        <v>1</v>
      </c>
      <c r="G73" s="190"/>
      <c r="H73" s="191"/>
    </row>
    <row r="74" spans="1:8" ht="15">
      <c r="A74" s="187">
        <v>70</v>
      </c>
      <c r="B74" s="188" t="s">
        <v>2401</v>
      </c>
      <c r="C74" s="189" t="s">
        <v>1834</v>
      </c>
      <c r="D74" s="189" t="s">
        <v>1502</v>
      </c>
      <c r="E74" s="189" t="s">
        <v>1640</v>
      </c>
      <c r="F74" s="190"/>
      <c r="G74" s="190">
        <v>1</v>
      </c>
      <c r="H74" s="191"/>
    </row>
    <row r="75" spans="1:8" ht="15">
      <c r="A75" s="187">
        <v>71</v>
      </c>
      <c r="B75" s="188" t="s">
        <v>2402</v>
      </c>
      <c r="C75" s="189" t="s">
        <v>1834</v>
      </c>
      <c r="D75" s="189" t="s">
        <v>1502</v>
      </c>
      <c r="E75" s="189" t="s">
        <v>1640</v>
      </c>
      <c r="F75" s="190"/>
      <c r="G75" s="190">
        <v>1</v>
      </c>
      <c r="H75" s="191"/>
    </row>
    <row r="76" spans="1:8" ht="15">
      <c r="A76" s="187">
        <v>72</v>
      </c>
      <c r="B76" s="188" t="s">
        <v>2403</v>
      </c>
      <c r="C76" s="189" t="s">
        <v>1834</v>
      </c>
      <c r="D76" s="189" t="s">
        <v>1502</v>
      </c>
      <c r="E76" s="189" t="s">
        <v>2404</v>
      </c>
      <c r="F76" s="190"/>
      <c r="G76" s="190">
        <v>1</v>
      </c>
      <c r="H76" s="191"/>
    </row>
    <row r="77" spans="1:8" ht="15">
      <c r="A77" s="187">
        <v>73</v>
      </c>
      <c r="B77" s="188" t="s">
        <v>2405</v>
      </c>
      <c r="C77" s="189" t="s">
        <v>1834</v>
      </c>
      <c r="D77" s="189" t="s">
        <v>1502</v>
      </c>
      <c r="E77" s="189" t="s">
        <v>1640</v>
      </c>
      <c r="F77" s="190"/>
      <c r="G77" s="190"/>
      <c r="H77" s="191">
        <v>1</v>
      </c>
    </row>
    <row r="78" spans="1:8" ht="15">
      <c r="A78" s="187">
        <v>74</v>
      </c>
      <c r="B78" s="188" t="s">
        <v>1825</v>
      </c>
      <c r="C78" s="189" t="s">
        <v>1642</v>
      </c>
      <c r="D78" s="189" t="s">
        <v>1502</v>
      </c>
      <c r="E78" s="189" t="s">
        <v>2400</v>
      </c>
      <c r="F78" s="190"/>
      <c r="G78" s="190"/>
      <c r="H78" s="191">
        <v>1</v>
      </c>
    </row>
    <row r="79" spans="1:8" ht="15">
      <c r="A79" s="187">
        <v>75</v>
      </c>
      <c r="B79" s="188" t="s">
        <v>2406</v>
      </c>
      <c r="C79" s="189" t="s">
        <v>1642</v>
      </c>
      <c r="D79" s="189" t="s">
        <v>1502</v>
      </c>
      <c r="E79" s="189" t="s">
        <v>2400</v>
      </c>
      <c r="F79" s="190"/>
      <c r="G79" s="190"/>
      <c r="H79" s="191">
        <v>1</v>
      </c>
    </row>
    <row r="80" spans="1:8" ht="15">
      <c r="A80" s="187">
        <v>76</v>
      </c>
      <c r="B80" s="188" t="s">
        <v>1760</v>
      </c>
      <c r="C80" s="189" t="s">
        <v>2407</v>
      </c>
      <c r="D80" s="189" t="s">
        <v>1500</v>
      </c>
      <c r="E80" s="189" t="s">
        <v>2408</v>
      </c>
      <c r="F80" s="190">
        <v>3</v>
      </c>
      <c r="G80" s="190"/>
      <c r="H80" s="191"/>
    </row>
    <row r="81" spans="1:8" ht="15">
      <c r="A81" s="187">
        <v>77</v>
      </c>
      <c r="B81" s="188" t="s">
        <v>2300</v>
      </c>
      <c r="C81" s="189" t="s">
        <v>2407</v>
      </c>
      <c r="D81" s="189" t="s">
        <v>1500</v>
      </c>
      <c r="E81" s="189" t="s">
        <v>2408</v>
      </c>
      <c r="F81" s="190">
        <v>1</v>
      </c>
      <c r="G81" s="190"/>
      <c r="H81" s="191"/>
    </row>
    <row r="82" spans="1:8" ht="15">
      <c r="A82" s="187">
        <v>78</v>
      </c>
      <c r="B82" s="188" t="s">
        <v>2237</v>
      </c>
      <c r="C82" s="189" t="s">
        <v>1646</v>
      </c>
      <c r="D82" s="189" t="s">
        <v>1500</v>
      </c>
      <c r="E82" s="189" t="s">
        <v>2408</v>
      </c>
      <c r="F82" s="190">
        <v>2</v>
      </c>
      <c r="G82" s="190"/>
      <c r="H82" s="191"/>
    </row>
    <row r="83" spans="1:8" ht="15">
      <c r="A83" s="187">
        <v>79</v>
      </c>
      <c r="B83" s="188" t="s">
        <v>2032</v>
      </c>
      <c r="C83" s="189" t="s">
        <v>1646</v>
      </c>
      <c r="D83" s="189" t="s">
        <v>1500</v>
      </c>
      <c r="E83" s="189" t="s">
        <v>2408</v>
      </c>
      <c r="F83" s="190">
        <v>1</v>
      </c>
      <c r="G83" s="190"/>
      <c r="H83" s="191"/>
    </row>
    <row r="84" spans="1:8" ht="15">
      <c r="A84" s="187">
        <v>80</v>
      </c>
      <c r="B84" s="188" t="s">
        <v>1909</v>
      </c>
      <c r="C84" s="189" t="s">
        <v>1646</v>
      </c>
      <c r="D84" s="189" t="s">
        <v>1500</v>
      </c>
      <c r="E84" s="189" t="s">
        <v>2408</v>
      </c>
      <c r="F84" s="190">
        <v>3</v>
      </c>
      <c r="G84" s="190"/>
      <c r="H84" s="191"/>
    </row>
    <row r="85" spans="1:8" ht="15">
      <c r="A85" s="187">
        <v>81</v>
      </c>
      <c r="B85" s="188" t="s">
        <v>2237</v>
      </c>
      <c r="C85" s="189" t="s">
        <v>2407</v>
      </c>
      <c r="D85" s="189" t="s">
        <v>1500</v>
      </c>
      <c r="E85" s="189" t="s">
        <v>2408</v>
      </c>
      <c r="F85" s="190"/>
      <c r="G85" s="190">
        <v>2</v>
      </c>
      <c r="H85" s="191"/>
    </row>
    <row r="86" spans="1:8" ht="15">
      <c r="A86" s="187">
        <v>82</v>
      </c>
      <c r="B86" s="188" t="s">
        <v>2237</v>
      </c>
      <c r="C86" s="189" t="s">
        <v>1646</v>
      </c>
      <c r="D86" s="189" t="s">
        <v>1500</v>
      </c>
      <c r="E86" s="189" t="s">
        <v>2408</v>
      </c>
      <c r="F86" s="190"/>
      <c r="G86" s="190">
        <v>1</v>
      </c>
      <c r="H86" s="191"/>
    </row>
    <row r="87" spans="1:8" ht="15">
      <c r="A87" s="187">
        <v>83</v>
      </c>
      <c r="B87" s="188" t="s">
        <v>2034</v>
      </c>
      <c r="C87" s="189" t="s">
        <v>1646</v>
      </c>
      <c r="D87" s="189" t="s">
        <v>1500</v>
      </c>
      <c r="E87" s="189" t="s">
        <v>2408</v>
      </c>
      <c r="F87" s="190"/>
      <c r="G87" s="190">
        <v>1</v>
      </c>
      <c r="H87" s="191"/>
    </row>
    <row r="88" spans="1:8" ht="15">
      <c r="A88" s="187">
        <v>84</v>
      </c>
      <c r="B88" s="188" t="s">
        <v>2409</v>
      </c>
      <c r="C88" s="189" t="s">
        <v>1646</v>
      </c>
      <c r="D88" s="189" t="s">
        <v>1500</v>
      </c>
      <c r="E88" s="189" t="s">
        <v>2408</v>
      </c>
      <c r="F88" s="190"/>
      <c r="G88" s="190">
        <v>1</v>
      </c>
      <c r="H88" s="191"/>
    </row>
    <row r="89" spans="1:8" ht="15">
      <c r="A89" s="187">
        <v>85</v>
      </c>
      <c r="B89" s="188" t="s">
        <v>2410</v>
      </c>
      <c r="C89" s="189" t="s">
        <v>1646</v>
      </c>
      <c r="D89" s="189" t="s">
        <v>1500</v>
      </c>
      <c r="E89" s="189" t="s">
        <v>2408</v>
      </c>
      <c r="F89" s="190"/>
      <c r="G89" s="190">
        <v>3</v>
      </c>
      <c r="H89" s="191"/>
    </row>
    <row r="90" spans="1:8" ht="15">
      <c r="A90" s="187">
        <v>86</v>
      </c>
      <c r="B90" s="188" t="s">
        <v>2287</v>
      </c>
      <c r="C90" s="189" t="s">
        <v>1646</v>
      </c>
      <c r="D90" s="189" t="s">
        <v>1500</v>
      </c>
      <c r="E90" s="189" t="s">
        <v>2408</v>
      </c>
      <c r="F90" s="190"/>
      <c r="G90" s="190">
        <v>3</v>
      </c>
      <c r="H90" s="191"/>
    </row>
    <row r="91" spans="1:8" ht="15">
      <c r="A91" s="187">
        <v>87</v>
      </c>
      <c r="B91" s="188" t="s">
        <v>2237</v>
      </c>
      <c r="C91" s="189" t="s">
        <v>2407</v>
      </c>
      <c r="D91" s="189" t="s">
        <v>1500</v>
      </c>
      <c r="E91" s="189" t="s">
        <v>2408</v>
      </c>
      <c r="F91" s="190"/>
      <c r="G91" s="190"/>
      <c r="H91" s="191">
        <v>1</v>
      </c>
    </row>
    <row r="92" spans="1:8" ht="15">
      <c r="A92" s="187">
        <v>88</v>
      </c>
      <c r="B92" s="188" t="s">
        <v>2300</v>
      </c>
      <c r="C92" s="189" t="s">
        <v>2407</v>
      </c>
      <c r="D92" s="189" t="s">
        <v>1500</v>
      </c>
      <c r="E92" s="189" t="s">
        <v>2408</v>
      </c>
      <c r="F92" s="190"/>
      <c r="G92" s="190"/>
      <c r="H92" s="191">
        <v>1</v>
      </c>
    </row>
    <row r="93" spans="1:8" ht="15">
      <c r="A93" s="187">
        <v>89</v>
      </c>
      <c r="B93" s="188" t="s">
        <v>2033</v>
      </c>
      <c r="C93" s="189" t="s">
        <v>1646</v>
      </c>
      <c r="D93" s="189" t="s">
        <v>1500</v>
      </c>
      <c r="E93" s="189" t="s">
        <v>2408</v>
      </c>
      <c r="F93" s="190"/>
      <c r="G93" s="190"/>
      <c r="H93" s="191">
        <v>1</v>
      </c>
    </row>
    <row r="94" spans="1:8" ht="15">
      <c r="A94" s="187">
        <v>90</v>
      </c>
      <c r="B94" s="188" t="s">
        <v>2034</v>
      </c>
      <c r="C94" s="189" t="s">
        <v>1646</v>
      </c>
      <c r="D94" s="189" t="s">
        <v>1500</v>
      </c>
      <c r="E94" s="189" t="s">
        <v>2408</v>
      </c>
      <c r="F94" s="190"/>
      <c r="G94" s="190"/>
      <c r="H94" s="191">
        <v>2</v>
      </c>
    </row>
    <row r="95" spans="1:8" ht="15">
      <c r="A95" s="187">
        <v>91</v>
      </c>
      <c r="B95" s="188" t="s">
        <v>2032</v>
      </c>
      <c r="C95" s="189" t="s">
        <v>1646</v>
      </c>
      <c r="D95" s="189" t="s">
        <v>1500</v>
      </c>
      <c r="E95" s="189" t="s">
        <v>2408</v>
      </c>
      <c r="F95" s="190"/>
      <c r="G95" s="190"/>
      <c r="H95" s="191">
        <v>1</v>
      </c>
    </row>
    <row r="96" spans="1:8" ht="15">
      <c r="A96" s="187">
        <v>92</v>
      </c>
      <c r="B96" s="188" t="s">
        <v>2409</v>
      </c>
      <c r="C96" s="189" t="s">
        <v>1646</v>
      </c>
      <c r="D96" s="189" t="s">
        <v>1500</v>
      </c>
      <c r="E96" s="189" t="s">
        <v>2408</v>
      </c>
      <c r="F96" s="190"/>
      <c r="G96" s="190"/>
      <c r="H96" s="191">
        <v>1</v>
      </c>
    </row>
    <row r="97" spans="1:8" ht="15">
      <c r="A97" s="187">
        <v>93</v>
      </c>
      <c r="B97" s="188" t="s">
        <v>2271</v>
      </c>
      <c r="C97" s="189" t="s">
        <v>1646</v>
      </c>
      <c r="D97" s="189" t="s">
        <v>1482</v>
      </c>
      <c r="E97" s="189" t="s">
        <v>0</v>
      </c>
      <c r="F97" s="190"/>
      <c r="G97" s="190">
        <v>1</v>
      </c>
      <c r="H97" s="191"/>
    </row>
    <row r="98" spans="1:8" ht="15">
      <c r="A98" s="187">
        <v>94</v>
      </c>
      <c r="B98" s="188" t="s">
        <v>1</v>
      </c>
      <c r="C98" s="189" t="s">
        <v>1879</v>
      </c>
      <c r="D98" s="189" t="s">
        <v>1496</v>
      </c>
      <c r="E98" s="189" t="s">
        <v>2</v>
      </c>
      <c r="F98" s="190"/>
      <c r="G98" s="190">
        <v>1</v>
      </c>
      <c r="H98" s="191"/>
    </row>
    <row r="99" spans="1:8" ht="15">
      <c r="A99" s="187">
        <v>95</v>
      </c>
      <c r="B99" s="188" t="s">
        <v>3</v>
      </c>
      <c r="C99" s="189" t="s">
        <v>1879</v>
      </c>
      <c r="D99" s="189" t="s">
        <v>1496</v>
      </c>
      <c r="E99" s="189" t="s">
        <v>4</v>
      </c>
      <c r="F99" s="190"/>
      <c r="G99" s="190">
        <v>1</v>
      </c>
      <c r="H99" s="191"/>
    </row>
    <row r="100" spans="1:8" ht="15">
      <c r="A100" s="187">
        <v>96</v>
      </c>
      <c r="B100" s="188" t="s">
        <v>5</v>
      </c>
      <c r="C100" s="189" t="s">
        <v>1675</v>
      </c>
      <c r="D100" s="189" t="s">
        <v>1496</v>
      </c>
      <c r="E100" s="189" t="s">
        <v>6</v>
      </c>
      <c r="F100" s="190"/>
      <c r="G100" s="190">
        <v>1</v>
      </c>
      <c r="H100" s="191"/>
    </row>
    <row r="101" spans="1:8" ht="15">
      <c r="A101" s="187">
        <v>97</v>
      </c>
      <c r="B101" s="188" t="s">
        <v>7</v>
      </c>
      <c r="C101" s="189" t="s">
        <v>1675</v>
      </c>
      <c r="D101" s="189" t="s">
        <v>1496</v>
      </c>
      <c r="E101" s="189" t="s">
        <v>8</v>
      </c>
      <c r="F101" s="190"/>
      <c r="G101" s="190">
        <v>1</v>
      </c>
      <c r="H101" s="191"/>
    </row>
    <row r="102" spans="1:8" ht="15">
      <c r="A102" s="187">
        <v>98</v>
      </c>
      <c r="B102" s="188" t="s">
        <v>1783</v>
      </c>
      <c r="C102" s="189" t="s">
        <v>1675</v>
      </c>
      <c r="D102" s="189" t="s">
        <v>1496</v>
      </c>
      <c r="E102" s="189" t="s">
        <v>9</v>
      </c>
      <c r="F102" s="190"/>
      <c r="G102" s="190"/>
      <c r="H102" s="191">
        <v>1</v>
      </c>
    </row>
    <row r="103" spans="1:8" ht="15">
      <c r="A103" s="187">
        <v>99</v>
      </c>
      <c r="B103" s="188" t="s">
        <v>1784</v>
      </c>
      <c r="C103" s="189" t="s">
        <v>1675</v>
      </c>
      <c r="D103" s="189" t="s">
        <v>1496</v>
      </c>
      <c r="E103" s="189" t="s">
        <v>10</v>
      </c>
      <c r="F103" s="190"/>
      <c r="G103" s="190">
        <v>1</v>
      </c>
      <c r="H103" s="191"/>
    </row>
    <row r="104" spans="1:8" ht="15">
      <c r="A104" s="187">
        <v>100</v>
      </c>
      <c r="B104" s="188" t="s">
        <v>11</v>
      </c>
      <c r="C104" s="189" t="s">
        <v>1675</v>
      </c>
      <c r="D104" s="189" t="s">
        <v>1496</v>
      </c>
      <c r="E104" s="189" t="s">
        <v>12</v>
      </c>
      <c r="F104" s="190"/>
      <c r="G104" s="190">
        <v>1</v>
      </c>
      <c r="H104" s="191"/>
    </row>
    <row r="105" spans="1:8" ht="15">
      <c r="A105" s="187">
        <v>101</v>
      </c>
      <c r="B105" s="188" t="s">
        <v>13</v>
      </c>
      <c r="C105" s="189" t="s">
        <v>1632</v>
      </c>
      <c r="D105" s="189" t="s">
        <v>14</v>
      </c>
      <c r="E105" s="189" t="s">
        <v>1517</v>
      </c>
      <c r="F105" s="192">
        <v>1</v>
      </c>
      <c r="G105" s="192"/>
      <c r="H105" s="193"/>
    </row>
    <row r="106" spans="1:8" ht="15">
      <c r="A106" s="187">
        <v>102</v>
      </c>
      <c r="B106" s="188" t="s">
        <v>15</v>
      </c>
      <c r="C106" s="189" t="s">
        <v>1632</v>
      </c>
      <c r="D106" s="189" t="s">
        <v>14</v>
      </c>
      <c r="E106" s="189" t="s">
        <v>1517</v>
      </c>
      <c r="F106" s="192"/>
      <c r="G106" s="192">
        <v>1</v>
      </c>
      <c r="H106" s="193"/>
    </row>
    <row r="107" spans="1:8" ht="15">
      <c r="A107" s="187">
        <v>103</v>
      </c>
      <c r="B107" s="188" t="s">
        <v>16</v>
      </c>
      <c r="C107" s="189" t="s">
        <v>1927</v>
      </c>
      <c r="D107" s="189" t="s">
        <v>14</v>
      </c>
      <c r="E107" s="189" t="s">
        <v>17</v>
      </c>
      <c r="F107" s="192"/>
      <c r="G107" s="192"/>
      <c r="H107" s="193">
        <v>1</v>
      </c>
    </row>
    <row r="108" spans="1:8" ht="15">
      <c r="A108" s="187">
        <v>104</v>
      </c>
      <c r="B108" s="188" t="s">
        <v>18</v>
      </c>
      <c r="C108" s="189" t="s">
        <v>1927</v>
      </c>
      <c r="D108" s="189" t="s">
        <v>14</v>
      </c>
      <c r="E108" s="189" t="s">
        <v>19</v>
      </c>
      <c r="F108" s="192"/>
      <c r="G108" s="192"/>
      <c r="H108" s="193">
        <v>1</v>
      </c>
    </row>
    <row r="109" spans="1:8" ht="15">
      <c r="A109" s="187">
        <v>105</v>
      </c>
      <c r="B109" s="188" t="s">
        <v>20</v>
      </c>
      <c r="C109" s="189" t="s">
        <v>1927</v>
      </c>
      <c r="D109" s="189" t="s">
        <v>14</v>
      </c>
      <c r="E109" s="189" t="s">
        <v>21</v>
      </c>
      <c r="F109" s="192">
        <v>1</v>
      </c>
      <c r="G109" s="192"/>
      <c r="H109" s="193"/>
    </row>
    <row r="110" spans="1:8" ht="15">
      <c r="A110" s="187">
        <v>106</v>
      </c>
      <c r="B110" s="188" t="s">
        <v>22</v>
      </c>
      <c r="C110" s="189" t="s">
        <v>1927</v>
      </c>
      <c r="D110" s="189" t="s">
        <v>14</v>
      </c>
      <c r="E110" s="189" t="s">
        <v>23</v>
      </c>
      <c r="F110" s="192">
        <v>1</v>
      </c>
      <c r="G110" s="192"/>
      <c r="H110" s="193"/>
    </row>
    <row r="111" spans="1:8" ht="15">
      <c r="A111" s="187">
        <v>107</v>
      </c>
      <c r="B111" s="188" t="s">
        <v>2108</v>
      </c>
      <c r="C111" s="189" t="s">
        <v>1927</v>
      </c>
      <c r="D111" s="189" t="s">
        <v>14</v>
      </c>
      <c r="E111" s="189" t="s">
        <v>24</v>
      </c>
      <c r="F111" s="192"/>
      <c r="G111" s="192">
        <v>1</v>
      </c>
      <c r="H111" s="193"/>
    </row>
    <row r="112" spans="1:8" ht="15">
      <c r="A112" s="187">
        <v>108</v>
      </c>
      <c r="B112" s="188" t="s">
        <v>25</v>
      </c>
      <c r="C112" s="189" t="s">
        <v>1927</v>
      </c>
      <c r="D112" s="189" t="s">
        <v>14</v>
      </c>
      <c r="E112" s="189" t="s">
        <v>26</v>
      </c>
      <c r="F112" s="192"/>
      <c r="G112" s="192">
        <v>1</v>
      </c>
      <c r="H112" s="193"/>
    </row>
    <row r="113" spans="1:8" ht="15">
      <c r="A113" s="187">
        <v>109</v>
      </c>
      <c r="B113" s="188" t="s">
        <v>27</v>
      </c>
      <c r="C113" s="189" t="s">
        <v>1927</v>
      </c>
      <c r="D113" s="189" t="s">
        <v>14</v>
      </c>
      <c r="E113" s="189" t="s">
        <v>28</v>
      </c>
      <c r="F113" s="192">
        <v>1</v>
      </c>
      <c r="G113" s="192"/>
      <c r="H113" s="193"/>
    </row>
    <row r="114" spans="1:8" ht="15">
      <c r="A114" s="187">
        <v>110</v>
      </c>
      <c r="B114" s="188" t="s">
        <v>29</v>
      </c>
      <c r="C114" s="189" t="s">
        <v>1927</v>
      </c>
      <c r="D114" s="189" t="s">
        <v>14</v>
      </c>
      <c r="E114" s="189" t="s">
        <v>30</v>
      </c>
      <c r="F114" s="192"/>
      <c r="G114" s="192"/>
      <c r="H114" s="193">
        <v>1</v>
      </c>
    </row>
    <row r="115" spans="1:8" ht="15">
      <c r="A115" s="187">
        <v>111</v>
      </c>
      <c r="B115" s="188" t="s">
        <v>31</v>
      </c>
      <c r="C115" s="189" t="s">
        <v>1927</v>
      </c>
      <c r="D115" s="189" t="s">
        <v>14</v>
      </c>
      <c r="E115" s="189" t="s">
        <v>32</v>
      </c>
      <c r="F115" s="192"/>
      <c r="G115" s="192">
        <v>1</v>
      </c>
      <c r="H115" s="193"/>
    </row>
    <row r="116" spans="1:8" ht="15">
      <c r="A116" s="187">
        <v>112</v>
      </c>
      <c r="B116" s="188" t="s">
        <v>33</v>
      </c>
      <c r="C116" s="189" t="s">
        <v>1927</v>
      </c>
      <c r="D116" s="189" t="s">
        <v>14</v>
      </c>
      <c r="E116" s="189" t="s">
        <v>19</v>
      </c>
      <c r="F116" s="192"/>
      <c r="G116" s="192"/>
      <c r="H116" s="193">
        <v>1</v>
      </c>
    </row>
    <row r="117" spans="1:8" ht="15">
      <c r="A117" s="187">
        <v>113</v>
      </c>
      <c r="B117" s="188" t="s">
        <v>34</v>
      </c>
      <c r="C117" s="189" t="s">
        <v>1927</v>
      </c>
      <c r="D117" s="189" t="s">
        <v>14</v>
      </c>
      <c r="E117" s="189" t="s">
        <v>32</v>
      </c>
      <c r="F117" s="192">
        <v>1</v>
      </c>
      <c r="G117" s="192"/>
      <c r="H117" s="193"/>
    </row>
    <row r="118" spans="1:8" ht="15">
      <c r="A118" s="187">
        <v>114</v>
      </c>
      <c r="B118" s="188" t="s">
        <v>35</v>
      </c>
      <c r="C118" s="189" t="s">
        <v>1927</v>
      </c>
      <c r="D118" s="189" t="s">
        <v>14</v>
      </c>
      <c r="E118" s="189" t="s">
        <v>36</v>
      </c>
      <c r="F118" s="192"/>
      <c r="G118" s="192">
        <v>1</v>
      </c>
      <c r="H118" s="193"/>
    </row>
    <row r="119" spans="1:8" ht="15">
      <c r="A119" s="187">
        <v>115</v>
      </c>
      <c r="B119" s="189" t="s">
        <v>37</v>
      </c>
      <c r="C119" s="189" t="s">
        <v>1927</v>
      </c>
      <c r="D119" s="189" t="s">
        <v>14</v>
      </c>
      <c r="E119" s="189" t="s">
        <v>24</v>
      </c>
      <c r="F119" s="192">
        <v>1</v>
      </c>
      <c r="G119" s="192"/>
      <c r="H119" s="193"/>
    </row>
    <row r="120" spans="1:8" ht="15">
      <c r="A120" s="187">
        <v>116</v>
      </c>
      <c r="B120" s="189" t="s">
        <v>38</v>
      </c>
      <c r="C120" s="189" t="s">
        <v>1927</v>
      </c>
      <c r="D120" s="189" t="s">
        <v>14</v>
      </c>
      <c r="E120" s="189" t="s">
        <v>30</v>
      </c>
      <c r="F120" s="192"/>
      <c r="G120" s="192"/>
      <c r="H120" s="193">
        <v>1</v>
      </c>
    </row>
    <row r="121" spans="1:8" ht="15">
      <c r="A121" s="194">
        <v>117</v>
      </c>
      <c r="B121" s="195" t="s">
        <v>2314</v>
      </c>
      <c r="C121" s="195" t="s">
        <v>39</v>
      </c>
      <c r="D121" s="195" t="s">
        <v>1504</v>
      </c>
      <c r="E121" s="196" t="s">
        <v>40</v>
      </c>
      <c r="F121" s="197">
        <v>1</v>
      </c>
      <c r="G121" s="197"/>
      <c r="H121" s="198"/>
    </row>
    <row r="122" spans="1:8" ht="15">
      <c r="A122" s="194">
        <v>118</v>
      </c>
      <c r="B122" s="195" t="s">
        <v>41</v>
      </c>
      <c r="C122" s="195" t="s">
        <v>39</v>
      </c>
      <c r="D122" s="195" t="s">
        <v>1504</v>
      </c>
      <c r="E122" s="196" t="s">
        <v>42</v>
      </c>
      <c r="F122" s="197"/>
      <c r="G122" s="197">
        <v>1</v>
      </c>
      <c r="H122" s="198"/>
    </row>
    <row r="123" spans="1:8" ht="15">
      <c r="A123" s="194">
        <v>119</v>
      </c>
      <c r="B123" s="195" t="s">
        <v>43</v>
      </c>
      <c r="C123" s="195" t="s">
        <v>39</v>
      </c>
      <c r="D123" s="195" t="s">
        <v>1504</v>
      </c>
      <c r="E123" s="196" t="s">
        <v>44</v>
      </c>
      <c r="F123" s="197"/>
      <c r="G123" s="197"/>
      <c r="H123" s="198">
        <v>1</v>
      </c>
    </row>
    <row r="124" spans="1:8" ht="15">
      <c r="A124" s="194">
        <v>120</v>
      </c>
      <c r="B124" s="195" t="s">
        <v>2265</v>
      </c>
      <c r="C124" s="195" t="s">
        <v>39</v>
      </c>
      <c r="D124" s="195" t="s">
        <v>1504</v>
      </c>
      <c r="E124" s="196" t="s">
        <v>45</v>
      </c>
      <c r="F124" s="197"/>
      <c r="G124" s="197"/>
      <c r="H124" s="198">
        <v>1</v>
      </c>
    </row>
    <row r="125" spans="1:8" ht="18.75" thickBot="1">
      <c r="A125" s="199"/>
      <c r="B125" s="200" t="s">
        <v>1442</v>
      </c>
      <c r="C125" s="201"/>
      <c r="D125" s="201"/>
      <c r="E125" s="202"/>
      <c r="F125" s="203">
        <f>SUM(F5:F124)</f>
        <v>38</v>
      </c>
      <c r="G125" s="203">
        <f>SUM(G5:G124)</f>
        <v>46</v>
      </c>
      <c r="H125" s="204">
        <f>SUM(H5:H124)</f>
        <v>47</v>
      </c>
    </row>
    <row r="127" spans="1:8" ht="23.25">
      <c r="A127" s="1298" t="s">
        <v>46</v>
      </c>
      <c r="B127" s="1298"/>
      <c r="C127" s="1298"/>
      <c r="D127" s="1298"/>
      <c r="E127" s="1298"/>
      <c r="F127" s="1298"/>
      <c r="G127" s="1298"/>
      <c r="H127" s="1298"/>
    </row>
    <row r="128" spans="1:8" ht="15" thickBot="1">
      <c r="A128" s="108"/>
      <c r="B128" s="108"/>
      <c r="C128" s="109"/>
      <c r="D128" s="108"/>
      <c r="E128" s="108"/>
      <c r="F128" s="108"/>
      <c r="G128" s="108"/>
      <c r="H128" s="108"/>
    </row>
    <row r="129" spans="1:8" ht="16.5" thickBot="1">
      <c r="A129" s="1299" t="s">
        <v>1997</v>
      </c>
      <c r="B129" s="1299" t="s">
        <v>2306</v>
      </c>
      <c r="C129" s="1299" t="s">
        <v>1605</v>
      </c>
      <c r="D129" s="1299" t="s">
        <v>1606</v>
      </c>
      <c r="E129" s="1299" t="s">
        <v>1607</v>
      </c>
      <c r="F129" s="1299" t="s">
        <v>1608</v>
      </c>
      <c r="G129" s="1299"/>
      <c r="H129" s="1299"/>
    </row>
    <row r="130" spans="1:8" ht="16.5" thickBot="1">
      <c r="A130" s="1299"/>
      <c r="B130" s="1299"/>
      <c r="C130" s="1299"/>
      <c r="D130" s="1299"/>
      <c r="E130" s="1299"/>
      <c r="F130" s="110" t="s">
        <v>1444</v>
      </c>
      <c r="G130" s="110" t="s">
        <v>2307</v>
      </c>
      <c r="H130" s="110" t="s">
        <v>1446</v>
      </c>
    </row>
    <row r="131" spans="1:8" ht="15.75">
      <c r="A131" s="205">
        <v>1</v>
      </c>
      <c r="B131" s="184" t="s">
        <v>47</v>
      </c>
      <c r="C131" s="184" t="s">
        <v>48</v>
      </c>
      <c r="D131" s="184" t="s">
        <v>1554</v>
      </c>
      <c r="E131" s="184" t="s">
        <v>49</v>
      </c>
      <c r="F131" s="184">
        <v>1</v>
      </c>
      <c r="G131" s="185"/>
      <c r="H131" s="206"/>
    </row>
    <row r="132" spans="1:8" ht="15.75">
      <c r="A132" s="207">
        <v>2</v>
      </c>
      <c r="B132" s="188" t="s">
        <v>50</v>
      </c>
      <c r="C132" s="188" t="s">
        <v>2240</v>
      </c>
      <c r="D132" s="189" t="s">
        <v>1554</v>
      </c>
      <c r="E132" s="189" t="s">
        <v>51</v>
      </c>
      <c r="F132" s="189">
        <v>1</v>
      </c>
      <c r="G132" s="190"/>
      <c r="H132" s="208"/>
    </row>
    <row r="133" spans="1:8" ht="15.75">
      <c r="A133" s="207">
        <v>3</v>
      </c>
      <c r="B133" s="188" t="s">
        <v>2095</v>
      </c>
      <c r="C133" s="188" t="s">
        <v>1617</v>
      </c>
      <c r="D133" s="189" t="s">
        <v>1554</v>
      </c>
      <c r="E133" s="189" t="s">
        <v>52</v>
      </c>
      <c r="F133" s="189">
        <v>1</v>
      </c>
      <c r="G133" s="190"/>
      <c r="H133" s="208"/>
    </row>
    <row r="134" spans="1:8" ht="15.75">
      <c r="A134" s="207">
        <v>4</v>
      </c>
      <c r="B134" s="188" t="s">
        <v>53</v>
      </c>
      <c r="C134" s="188" t="s">
        <v>2240</v>
      </c>
      <c r="D134" s="189" t="s">
        <v>1554</v>
      </c>
      <c r="E134" s="189" t="s">
        <v>54</v>
      </c>
      <c r="F134" s="189"/>
      <c r="G134" s="190">
        <v>1</v>
      </c>
      <c r="H134" s="208"/>
    </row>
    <row r="135" spans="1:8" ht="15.75">
      <c r="A135" s="207">
        <v>5</v>
      </c>
      <c r="B135" s="188" t="s">
        <v>55</v>
      </c>
      <c r="C135" s="188" t="s">
        <v>1615</v>
      </c>
      <c r="D135" s="189" t="s">
        <v>1554</v>
      </c>
      <c r="E135" s="189" t="s">
        <v>54</v>
      </c>
      <c r="F135" s="189"/>
      <c r="G135" s="190">
        <v>1</v>
      </c>
      <c r="H135" s="208"/>
    </row>
    <row r="136" spans="1:8" ht="15.75">
      <c r="A136" s="209">
        <v>6</v>
      </c>
      <c r="B136" s="188" t="s">
        <v>56</v>
      </c>
      <c r="C136" s="188" t="s">
        <v>1632</v>
      </c>
      <c r="D136" s="189" t="s">
        <v>1502</v>
      </c>
      <c r="E136" s="189" t="s">
        <v>2400</v>
      </c>
      <c r="F136" s="190">
        <v>1</v>
      </c>
      <c r="G136" s="190"/>
      <c r="H136" s="210"/>
    </row>
    <row r="137" spans="1:8" ht="15.75">
      <c r="A137" s="209">
        <v>7</v>
      </c>
      <c r="B137" s="188" t="s">
        <v>57</v>
      </c>
      <c r="C137" s="188" t="s">
        <v>1632</v>
      </c>
      <c r="D137" s="189" t="s">
        <v>1502</v>
      </c>
      <c r="E137" s="189" t="s">
        <v>2400</v>
      </c>
      <c r="F137" s="190">
        <v>1</v>
      </c>
      <c r="G137" s="190"/>
      <c r="H137" s="210"/>
    </row>
    <row r="138" spans="1:8" ht="15.75">
      <c r="A138" s="209">
        <v>8</v>
      </c>
      <c r="B138" s="188" t="s">
        <v>2402</v>
      </c>
      <c r="C138" s="188" t="s">
        <v>1632</v>
      </c>
      <c r="D138" s="189" t="s">
        <v>1502</v>
      </c>
      <c r="E138" s="189" t="s">
        <v>2400</v>
      </c>
      <c r="F138" s="190">
        <v>1</v>
      </c>
      <c r="G138" s="190"/>
      <c r="H138" s="210"/>
    </row>
    <row r="139" spans="1:8" ht="15.75">
      <c r="A139" s="209">
        <v>9</v>
      </c>
      <c r="B139" s="188" t="s">
        <v>2403</v>
      </c>
      <c r="C139" s="188" t="s">
        <v>1632</v>
      </c>
      <c r="D139" s="189" t="s">
        <v>1502</v>
      </c>
      <c r="E139" s="189" t="s">
        <v>2400</v>
      </c>
      <c r="F139" s="190">
        <v>1</v>
      </c>
      <c r="G139" s="190"/>
      <c r="H139" s="210"/>
    </row>
    <row r="140" spans="1:8" ht="15.75">
      <c r="A140" s="209">
        <v>10</v>
      </c>
      <c r="B140" s="188" t="s">
        <v>58</v>
      </c>
      <c r="C140" s="188" t="s">
        <v>59</v>
      </c>
      <c r="D140" s="189" t="s">
        <v>1502</v>
      </c>
      <c r="E140" s="189" t="s">
        <v>2400</v>
      </c>
      <c r="F140" s="190">
        <v>1</v>
      </c>
      <c r="G140" s="190"/>
      <c r="H140" s="210"/>
    </row>
    <row r="141" spans="1:8" ht="15.75">
      <c r="A141" s="209">
        <v>11</v>
      </c>
      <c r="B141" s="188" t="s">
        <v>60</v>
      </c>
      <c r="C141" s="188" t="s">
        <v>59</v>
      </c>
      <c r="D141" s="189" t="s">
        <v>1502</v>
      </c>
      <c r="E141" s="189" t="s">
        <v>2400</v>
      </c>
      <c r="F141" s="190">
        <v>1</v>
      </c>
      <c r="G141" s="190"/>
      <c r="H141" s="210"/>
    </row>
    <row r="142" spans="1:8" ht="15.75">
      <c r="A142" s="209">
        <v>12</v>
      </c>
      <c r="B142" s="188" t="s">
        <v>61</v>
      </c>
      <c r="C142" s="188" t="s">
        <v>59</v>
      </c>
      <c r="D142" s="189" t="s">
        <v>1502</v>
      </c>
      <c r="E142" s="189" t="s">
        <v>2400</v>
      </c>
      <c r="F142" s="190">
        <v>1</v>
      </c>
      <c r="G142" s="190"/>
      <c r="H142" s="210"/>
    </row>
    <row r="143" spans="1:8" ht="15.75">
      <c r="A143" s="209">
        <v>13</v>
      </c>
      <c r="B143" s="188" t="s">
        <v>1824</v>
      </c>
      <c r="C143" s="188" t="s">
        <v>1677</v>
      </c>
      <c r="D143" s="189" t="s">
        <v>1502</v>
      </c>
      <c r="E143" s="189" t="s">
        <v>2400</v>
      </c>
      <c r="F143" s="190">
        <v>1</v>
      </c>
      <c r="G143" s="190"/>
      <c r="H143" s="210"/>
    </row>
    <row r="144" spans="1:8" ht="15.75">
      <c r="A144" s="209">
        <v>14</v>
      </c>
      <c r="B144" s="188" t="s">
        <v>62</v>
      </c>
      <c r="C144" s="188" t="s">
        <v>59</v>
      </c>
      <c r="D144" s="189" t="s">
        <v>1502</v>
      </c>
      <c r="E144" s="189" t="s">
        <v>1751</v>
      </c>
      <c r="F144" s="190"/>
      <c r="G144" s="190">
        <v>1</v>
      </c>
      <c r="H144" s="210"/>
    </row>
    <row r="145" spans="1:8" ht="15.75">
      <c r="A145" s="209">
        <v>15</v>
      </c>
      <c r="B145" s="188" t="s">
        <v>63</v>
      </c>
      <c r="C145" s="188" t="s">
        <v>59</v>
      </c>
      <c r="D145" s="189" t="s">
        <v>1502</v>
      </c>
      <c r="E145" s="189" t="s">
        <v>1751</v>
      </c>
      <c r="F145" s="190"/>
      <c r="G145" s="190">
        <v>1</v>
      </c>
      <c r="H145" s="210"/>
    </row>
    <row r="146" spans="1:8" ht="15.75">
      <c r="A146" s="209">
        <v>16</v>
      </c>
      <c r="B146" s="188" t="s">
        <v>64</v>
      </c>
      <c r="C146" s="188" t="s">
        <v>59</v>
      </c>
      <c r="D146" s="189" t="s">
        <v>1502</v>
      </c>
      <c r="E146" s="189" t="s">
        <v>1751</v>
      </c>
      <c r="F146" s="190"/>
      <c r="G146" s="190">
        <v>1</v>
      </c>
      <c r="H146" s="210"/>
    </row>
    <row r="147" spans="1:8" ht="15.75">
      <c r="A147" s="209">
        <v>17</v>
      </c>
      <c r="B147" s="188" t="s">
        <v>2138</v>
      </c>
      <c r="C147" s="188" t="s">
        <v>1677</v>
      </c>
      <c r="D147" s="189" t="s">
        <v>1502</v>
      </c>
      <c r="E147" s="189" t="s">
        <v>1611</v>
      </c>
      <c r="F147" s="190"/>
      <c r="G147" s="190">
        <v>1</v>
      </c>
      <c r="H147" s="210"/>
    </row>
    <row r="148" spans="1:8" ht="15.75">
      <c r="A148" s="209">
        <v>18</v>
      </c>
      <c r="B148" s="188" t="s">
        <v>65</v>
      </c>
      <c r="C148" s="188" t="s">
        <v>1677</v>
      </c>
      <c r="D148" s="189" t="s">
        <v>1502</v>
      </c>
      <c r="E148" s="189" t="s">
        <v>1611</v>
      </c>
      <c r="F148" s="190"/>
      <c r="G148" s="190">
        <v>1</v>
      </c>
      <c r="H148" s="210"/>
    </row>
    <row r="149" spans="1:8" ht="15.75">
      <c r="A149" s="209">
        <v>19</v>
      </c>
      <c r="B149" s="188" t="s">
        <v>1967</v>
      </c>
      <c r="C149" s="188" t="s">
        <v>1677</v>
      </c>
      <c r="D149" s="189" t="s">
        <v>1502</v>
      </c>
      <c r="E149" s="189" t="s">
        <v>1611</v>
      </c>
      <c r="F149" s="190"/>
      <c r="G149" s="190">
        <v>1</v>
      </c>
      <c r="H149" s="210"/>
    </row>
    <row r="150" spans="1:8" ht="15.75">
      <c r="A150" s="209">
        <v>20</v>
      </c>
      <c r="B150" s="188" t="s">
        <v>66</v>
      </c>
      <c r="C150" s="188" t="s">
        <v>1632</v>
      </c>
      <c r="D150" s="189" t="s">
        <v>1502</v>
      </c>
      <c r="E150" s="189" t="s">
        <v>2404</v>
      </c>
      <c r="F150" s="190"/>
      <c r="G150" s="190"/>
      <c r="H150" s="210">
        <v>1</v>
      </c>
    </row>
    <row r="151" spans="1:8" ht="15.75">
      <c r="A151" s="209">
        <v>21</v>
      </c>
      <c r="B151" s="188" t="s">
        <v>67</v>
      </c>
      <c r="C151" s="188" t="s">
        <v>1632</v>
      </c>
      <c r="D151" s="189" t="s">
        <v>1502</v>
      </c>
      <c r="E151" s="189" t="s">
        <v>2404</v>
      </c>
      <c r="F151" s="190"/>
      <c r="G151" s="190"/>
      <c r="H151" s="210">
        <v>1</v>
      </c>
    </row>
    <row r="152" spans="1:8" ht="15.75">
      <c r="A152" s="209">
        <v>22</v>
      </c>
      <c r="B152" s="188" t="s">
        <v>68</v>
      </c>
      <c r="C152" s="188" t="s">
        <v>1632</v>
      </c>
      <c r="D152" s="189" t="s">
        <v>1502</v>
      </c>
      <c r="E152" s="189" t="s">
        <v>2404</v>
      </c>
      <c r="F152" s="190"/>
      <c r="G152" s="190"/>
      <c r="H152" s="210">
        <v>1</v>
      </c>
    </row>
    <row r="153" spans="1:8" ht="15.75">
      <c r="A153" s="209">
        <v>23</v>
      </c>
      <c r="B153" s="188" t="s">
        <v>69</v>
      </c>
      <c r="C153" s="188" t="s">
        <v>59</v>
      </c>
      <c r="D153" s="189" t="s">
        <v>1502</v>
      </c>
      <c r="E153" s="189" t="s">
        <v>1751</v>
      </c>
      <c r="F153" s="190"/>
      <c r="G153" s="190"/>
      <c r="H153" s="210">
        <v>1</v>
      </c>
    </row>
    <row r="154" spans="1:8" ht="15.75">
      <c r="A154" s="209">
        <v>24</v>
      </c>
      <c r="B154" s="188" t="s">
        <v>70</v>
      </c>
      <c r="C154" s="188" t="s">
        <v>59</v>
      </c>
      <c r="D154" s="189" t="s">
        <v>1502</v>
      </c>
      <c r="E154" s="189" t="s">
        <v>1751</v>
      </c>
      <c r="F154" s="190"/>
      <c r="G154" s="190"/>
      <c r="H154" s="210">
        <v>1</v>
      </c>
    </row>
    <row r="155" spans="1:8" ht="15.75">
      <c r="A155" s="209">
        <v>25</v>
      </c>
      <c r="B155" s="188" t="s">
        <v>71</v>
      </c>
      <c r="C155" s="188" t="s">
        <v>59</v>
      </c>
      <c r="D155" s="189" t="s">
        <v>1502</v>
      </c>
      <c r="E155" s="189" t="s">
        <v>1751</v>
      </c>
      <c r="F155" s="190"/>
      <c r="G155" s="190"/>
      <c r="H155" s="210">
        <v>1</v>
      </c>
    </row>
    <row r="156" spans="1:8" ht="15.75">
      <c r="A156" s="209">
        <v>26</v>
      </c>
      <c r="B156" s="188" t="s">
        <v>72</v>
      </c>
      <c r="C156" s="188" t="s">
        <v>59</v>
      </c>
      <c r="D156" s="189" t="s">
        <v>1502</v>
      </c>
      <c r="E156" s="189" t="s">
        <v>1751</v>
      </c>
      <c r="F156" s="190"/>
      <c r="G156" s="190"/>
      <c r="H156" s="210">
        <v>1</v>
      </c>
    </row>
    <row r="157" spans="1:8" ht="15.75">
      <c r="A157" s="209">
        <v>27</v>
      </c>
      <c r="B157" s="188" t="s">
        <v>73</v>
      </c>
      <c r="C157" s="188" t="s">
        <v>59</v>
      </c>
      <c r="D157" s="189" t="s">
        <v>1502</v>
      </c>
      <c r="E157" s="189" t="s">
        <v>1751</v>
      </c>
      <c r="F157" s="190"/>
      <c r="G157" s="190"/>
      <c r="H157" s="210">
        <v>1</v>
      </c>
    </row>
    <row r="158" spans="1:8" ht="15.75">
      <c r="A158" s="209">
        <v>28</v>
      </c>
      <c r="B158" s="188" t="s">
        <v>74</v>
      </c>
      <c r="C158" s="188" t="s">
        <v>59</v>
      </c>
      <c r="D158" s="189" t="s">
        <v>1502</v>
      </c>
      <c r="E158" s="189" t="s">
        <v>1751</v>
      </c>
      <c r="F158" s="190"/>
      <c r="G158" s="190"/>
      <c r="H158" s="210">
        <v>1</v>
      </c>
    </row>
    <row r="159" spans="1:8" ht="15.75">
      <c r="A159" s="209">
        <v>29</v>
      </c>
      <c r="B159" s="188" t="s">
        <v>75</v>
      </c>
      <c r="C159" s="188" t="s">
        <v>59</v>
      </c>
      <c r="D159" s="189" t="s">
        <v>1502</v>
      </c>
      <c r="E159" s="189" t="s">
        <v>1751</v>
      </c>
      <c r="F159" s="190"/>
      <c r="G159" s="190"/>
      <c r="H159" s="210">
        <v>1</v>
      </c>
    </row>
    <row r="160" spans="1:8" ht="15.75">
      <c r="A160" s="209">
        <v>30</v>
      </c>
      <c r="B160" s="188" t="s">
        <v>76</v>
      </c>
      <c r="C160" s="188" t="s">
        <v>59</v>
      </c>
      <c r="D160" s="189" t="s">
        <v>1502</v>
      </c>
      <c r="E160" s="189" t="s">
        <v>1751</v>
      </c>
      <c r="F160" s="190"/>
      <c r="G160" s="190"/>
      <c r="H160" s="210">
        <v>1</v>
      </c>
    </row>
    <row r="161" spans="1:8" ht="15.75">
      <c r="A161" s="209">
        <v>31</v>
      </c>
      <c r="B161" s="188" t="s">
        <v>2259</v>
      </c>
      <c r="C161" s="188" t="s">
        <v>1677</v>
      </c>
      <c r="D161" s="189" t="s">
        <v>1502</v>
      </c>
      <c r="E161" s="189" t="s">
        <v>1611</v>
      </c>
      <c r="F161" s="190"/>
      <c r="G161" s="190"/>
      <c r="H161" s="210">
        <v>1</v>
      </c>
    </row>
    <row r="162" spans="1:8" ht="15.75">
      <c r="A162" s="209">
        <v>32</v>
      </c>
      <c r="B162" s="188" t="s">
        <v>1822</v>
      </c>
      <c r="C162" s="188" t="s">
        <v>1677</v>
      </c>
      <c r="D162" s="189" t="s">
        <v>1502</v>
      </c>
      <c r="E162" s="189" t="s">
        <v>1611</v>
      </c>
      <c r="F162" s="190"/>
      <c r="G162" s="190"/>
      <c r="H162" s="210">
        <v>1</v>
      </c>
    </row>
    <row r="163" spans="1:8" ht="15.75">
      <c r="A163" s="209">
        <v>33</v>
      </c>
      <c r="B163" s="188" t="s">
        <v>1931</v>
      </c>
      <c r="C163" s="188" t="s">
        <v>1677</v>
      </c>
      <c r="D163" s="189" t="s">
        <v>1502</v>
      </c>
      <c r="E163" s="189" t="s">
        <v>1611</v>
      </c>
      <c r="F163" s="190"/>
      <c r="G163" s="190"/>
      <c r="H163" s="210">
        <v>1</v>
      </c>
    </row>
    <row r="164" spans="1:8" ht="15.75">
      <c r="A164" s="209">
        <v>34</v>
      </c>
      <c r="B164" s="188" t="s">
        <v>77</v>
      </c>
      <c r="C164" s="188" t="s">
        <v>78</v>
      </c>
      <c r="D164" s="189" t="s">
        <v>1507</v>
      </c>
      <c r="E164" s="189" t="s">
        <v>79</v>
      </c>
      <c r="F164" s="190">
        <v>1</v>
      </c>
      <c r="G164" s="190"/>
      <c r="H164" s="210"/>
    </row>
    <row r="165" spans="1:8" ht="15.75">
      <c r="A165" s="209">
        <v>35</v>
      </c>
      <c r="B165" s="188" t="s">
        <v>80</v>
      </c>
      <c r="C165" s="188" t="s">
        <v>78</v>
      </c>
      <c r="D165" s="189" t="s">
        <v>1507</v>
      </c>
      <c r="E165" s="189" t="s">
        <v>81</v>
      </c>
      <c r="F165" s="190"/>
      <c r="G165" s="190"/>
      <c r="H165" s="210">
        <v>1</v>
      </c>
    </row>
    <row r="166" spans="1:8" ht="15.75">
      <c r="A166" s="209">
        <v>36</v>
      </c>
      <c r="B166" s="188" t="s">
        <v>82</v>
      </c>
      <c r="C166" s="188" t="s">
        <v>1743</v>
      </c>
      <c r="D166" s="189" t="s">
        <v>1511</v>
      </c>
      <c r="E166" s="189" t="s">
        <v>83</v>
      </c>
      <c r="F166" s="190"/>
      <c r="G166" s="190"/>
      <c r="H166" s="210">
        <v>1</v>
      </c>
    </row>
    <row r="167" spans="1:8" ht="15.75">
      <c r="A167" s="209">
        <v>37</v>
      </c>
      <c r="B167" s="188" t="s">
        <v>84</v>
      </c>
      <c r="C167" s="188" t="s">
        <v>1617</v>
      </c>
      <c r="D167" s="189" t="s">
        <v>85</v>
      </c>
      <c r="E167" s="189" t="s">
        <v>86</v>
      </c>
      <c r="F167" s="190"/>
      <c r="G167" s="190">
        <v>1</v>
      </c>
      <c r="H167" s="210"/>
    </row>
    <row r="168" spans="1:8" ht="15.75">
      <c r="A168" s="209">
        <v>38</v>
      </c>
      <c r="B168" s="188" t="s">
        <v>1828</v>
      </c>
      <c r="C168" s="188" t="s">
        <v>1677</v>
      </c>
      <c r="D168" s="189" t="s">
        <v>1500</v>
      </c>
      <c r="E168" s="189" t="s">
        <v>87</v>
      </c>
      <c r="F168" s="190">
        <v>3</v>
      </c>
      <c r="G168" s="190"/>
      <c r="H168" s="210"/>
    </row>
    <row r="169" spans="1:8" ht="15.75">
      <c r="A169" s="209">
        <v>39</v>
      </c>
      <c r="B169" s="188" t="s">
        <v>1676</v>
      </c>
      <c r="C169" s="188" t="s">
        <v>1677</v>
      </c>
      <c r="D169" s="189" t="s">
        <v>1500</v>
      </c>
      <c r="E169" s="189" t="s">
        <v>87</v>
      </c>
      <c r="F169" s="190">
        <v>3</v>
      </c>
      <c r="G169" s="190"/>
      <c r="H169" s="210"/>
    </row>
    <row r="170" spans="1:8" ht="15.75">
      <c r="A170" s="209">
        <v>40</v>
      </c>
      <c r="B170" s="188" t="s">
        <v>1760</v>
      </c>
      <c r="C170" s="188" t="s">
        <v>1677</v>
      </c>
      <c r="D170" s="189" t="s">
        <v>1500</v>
      </c>
      <c r="E170" s="189" t="s">
        <v>87</v>
      </c>
      <c r="F170" s="190">
        <v>3</v>
      </c>
      <c r="G170" s="190"/>
      <c r="H170" s="210"/>
    </row>
    <row r="171" spans="1:8" ht="15.75">
      <c r="A171" s="209">
        <v>41</v>
      </c>
      <c r="B171" s="188" t="s">
        <v>88</v>
      </c>
      <c r="C171" s="188" t="s">
        <v>1677</v>
      </c>
      <c r="D171" s="189" t="s">
        <v>1500</v>
      </c>
      <c r="E171" s="189" t="s">
        <v>87</v>
      </c>
      <c r="F171" s="190">
        <v>2</v>
      </c>
      <c r="G171" s="190"/>
      <c r="H171" s="210"/>
    </row>
    <row r="172" spans="1:8" ht="15.75">
      <c r="A172" s="209">
        <v>42</v>
      </c>
      <c r="B172" s="188" t="s">
        <v>2235</v>
      </c>
      <c r="C172" s="188" t="s">
        <v>1677</v>
      </c>
      <c r="D172" s="189" t="s">
        <v>1500</v>
      </c>
      <c r="E172" s="189" t="s">
        <v>87</v>
      </c>
      <c r="F172" s="190"/>
      <c r="G172" s="190">
        <v>3</v>
      </c>
      <c r="H172" s="210"/>
    </row>
    <row r="173" spans="1:8" ht="15.75">
      <c r="A173" s="209">
        <v>43</v>
      </c>
      <c r="B173" s="188" t="s">
        <v>2033</v>
      </c>
      <c r="C173" s="188" t="s">
        <v>1677</v>
      </c>
      <c r="D173" s="189" t="s">
        <v>1500</v>
      </c>
      <c r="E173" s="189" t="s">
        <v>87</v>
      </c>
      <c r="F173" s="190"/>
      <c r="G173" s="190">
        <v>2</v>
      </c>
      <c r="H173" s="210"/>
    </row>
    <row r="174" spans="1:8" ht="15.75">
      <c r="A174" s="209">
        <v>44</v>
      </c>
      <c r="B174" s="188" t="s">
        <v>1681</v>
      </c>
      <c r="C174" s="188" t="s">
        <v>1677</v>
      </c>
      <c r="D174" s="189" t="s">
        <v>1500</v>
      </c>
      <c r="E174" s="189" t="s">
        <v>87</v>
      </c>
      <c r="F174" s="190"/>
      <c r="G174" s="190">
        <v>2</v>
      </c>
      <c r="H174" s="210"/>
    </row>
    <row r="175" spans="1:8" ht="15.75">
      <c r="A175" s="209">
        <v>45</v>
      </c>
      <c r="B175" s="188" t="s">
        <v>2033</v>
      </c>
      <c r="C175" s="188" t="s">
        <v>1677</v>
      </c>
      <c r="D175" s="189" t="s">
        <v>1500</v>
      </c>
      <c r="E175" s="189" t="s">
        <v>87</v>
      </c>
      <c r="F175" s="190"/>
      <c r="G175" s="190"/>
      <c r="H175" s="210">
        <v>1</v>
      </c>
    </row>
    <row r="176" spans="1:8" ht="15.75">
      <c r="A176" s="209">
        <v>46</v>
      </c>
      <c r="B176" s="188" t="s">
        <v>2140</v>
      </c>
      <c r="C176" s="188" t="s">
        <v>1677</v>
      </c>
      <c r="D176" s="189" t="s">
        <v>1500</v>
      </c>
      <c r="E176" s="189" t="s">
        <v>87</v>
      </c>
      <c r="F176" s="190"/>
      <c r="G176" s="190"/>
      <c r="H176" s="210">
        <v>1</v>
      </c>
    </row>
    <row r="177" spans="1:8" ht="15.75">
      <c r="A177" s="209">
        <v>47</v>
      </c>
      <c r="B177" s="188" t="s">
        <v>1681</v>
      </c>
      <c r="C177" s="188" t="s">
        <v>1677</v>
      </c>
      <c r="D177" s="189" t="s">
        <v>1500</v>
      </c>
      <c r="E177" s="189" t="s">
        <v>87</v>
      </c>
      <c r="F177" s="190"/>
      <c r="G177" s="190"/>
      <c r="H177" s="210">
        <v>1</v>
      </c>
    </row>
    <row r="178" spans="1:8" ht="15.75">
      <c r="A178" s="209">
        <v>48</v>
      </c>
      <c r="B178" s="188" t="s">
        <v>2136</v>
      </c>
      <c r="C178" s="188" t="s">
        <v>2274</v>
      </c>
      <c r="D178" s="189" t="s">
        <v>1496</v>
      </c>
      <c r="E178" s="189" t="s">
        <v>89</v>
      </c>
      <c r="F178" s="190"/>
      <c r="G178" s="190"/>
      <c r="H178" s="210">
        <v>1</v>
      </c>
    </row>
    <row r="179" spans="1:8" ht="15.75">
      <c r="A179" s="209">
        <v>49</v>
      </c>
      <c r="B179" s="188" t="s">
        <v>1818</v>
      </c>
      <c r="C179" s="188" t="s">
        <v>2274</v>
      </c>
      <c r="D179" s="189" t="s">
        <v>1496</v>
      </c>
      <c r="E179" s="189" t="s">
        <v>90</v>
      </c>
      <c r="F179" s="190"/>
      <c r="G179" s="190">
        <v>1</v>
      </c>
      <c r="H179" s="210"/>
    </row>
    <row r="180" spans="1:8" ht="15.75">
      <c r="A180" s="209">
        <v>50</v>
      </c>
      <c r="B180" s="188" t="s">
        <v>5</v>
      </c>
      <c r="C180" s="188" t="s">
        <v>2274</v>
      </c>
      <c r="D180" s="189" t="s">
        <v>1496</v>
      </c>
      <c r="E180" s="189" t="s">
        <v>6</v>
      </c>
      <c r="F180" s="190"/>
      <c r="G180" s="190">
        <v>1</v>
      </c>
      <c r="H180" s="210"/>
    </row>
    <row r="181" spans="1:8" ht="15.75">
      <c r="A181" s="209">
        <v>51</v>
      </c>
      <c r="B181" s="188" t="s">
        <v>1653</v>
      </c>
      <c r="C181" s="188" t="s">
        <v>2274</v>
      </c>
      <c r="D181" s="189" t="s">
        <v>1496</v>
      </c>
      <c r="E181" s="189" t="s">
        <v>91</v>
      </c>
      <c r="F181" s="190"/>
      <c r="G181" s="190">
        <v>1</v>
      </c>
      <c r="H181" s="210"/>
    </row>
    <row r="182" spans="1:8" ht="15.75">
      <c r="A182" s="209">
        <v>52</v>
      </c>
      <c r="B182" s="188" t="s">
        <v>92</v>
      </c>
      <c r="C182" s="188" t="s">
        <v>2274</v>
      </c>
      <c r="D182" s="189" t="s">
        <v>1496</v>
      </c>
      <c r="E182" s="189" t="s">
        <v>93</v>
      </c>
      <c r="F182" s="190"/>
      <c r="G182" s="190"/>
      <c r="H182" s="210">
        <v>1</v>
      </c>
    </row>
    <row r="183" spans="1:8" ht="15.75">
      <c r="A183" s="209">
        <v>53</v>
      </c>
      <c r="B183" s="188" t="s">
        <v>7</v>
      </c>
      <c r="C183" s="188" t="s">
        <v>2274</v>
      </c>
      <c r="D183" s="189" t="s">
        <v>1496</v>
      </c>
      <c r="E183" s="189" t="s">
        <v>8</v>
      </c>
      <c r="F183" s="190"/>
      <c r="G183" s="190"/>
      <c r="H183" s="210">
        <v>1</v>
      </c>
    </row>
    <row r="184" spans="1:8" ht="15.75">
      <c r="A184" s="209">
        <v>54</v>
      </c>
      <c r="B184" s="188" t="s">
        <v>1780</v>
      </c>
      <c r="C184" s="188" t="s">
        <v>2274</v>
      </c>
      <c r="D184" s="189" t="s">
        <v>1496</v>
      </c>
      <c r="E184" s="189" t="s">
        <v>94</v>
      </c>
      <c r="F184" s="190"/>
      <c r="G184" s="190"/>
      <c r="H184" s="210">
        <v>1</v>
      </c>
    </row>
    <row r="185" spans="1:8" ht="15.75">
      <c r="A185" s="209">
        <v>55</v>
      </c>
      <c r="B185" s="188" t="s">
        <v>95</v>
      </c>
      <c r="C185" s="188" t="s">
        <v>2274</v>
      </c>
      <c r="D185" s="189" t="s">
        <v>1496</v>
      </c>
      <c r="E185" s="189" t="s">
        <v>96</v>
      </c>
      <c r="F185" s="190"/>
      <c r="G185" s="190"/>
      <c r="H185" s="210">
        <v>1</v>
      </c>
    </row>
    <row r="186" spans="1:8" ht="15.75">
      <c r="A186" s="209">
        <v>56</v>
      </c>
      <c r="B186" s="188" t="s">
        <v>1783</v>
      </c>
      <c r="C186" s="188" t="s">
        <v>2274</v>
      </c>
      <c r="D186" s="189" t="s">
        <v>1496</v>
      </c>
      <c r="E186" s="189" t="s">
        <v>9</v>
      </c>
      <c r="F186" s="190"/>
      <c r="G186" s="190"/>
      <c r="H186" s="210">
        <v>1</v>
      </c>
    </row>
    <row r="187" spans="1:8" ht="15.75">
      <c r="A187" s="209">
        <v>57</v>
      </c>
      <c r="B187" s="188" t="s">
        <v>97</v>
      </c>
      <c r="C187" s="188" t="s">
        <v>2274</v>
      </c>
      <c r="D187" s="189" t="s">
        <v>1496</v>
      </c>
      <c r="E187" s="189" t="s">
        <v>98</v>
      </c>
      <c r="F187" s="190"/>
      <c r="G187" s="190"/>
      <c r="H187" s="210">
        <v>1</v>
      </c>
    </row>
    <row r="188" spans="1:8" ht="15.75">
      <c r="A188" s="209">
        <v>58</v>
      </c>
      <c r="B188" s="188" t="s">
        <v>1784</v>
      </c>
      <c r="C188" s="188" t="s">
        <v>2274</v>
      </c>
      <c r="D188" s="189" t="s">
        <v>1496</v>
      </c>
      <c r="E188" s="189" t="s">
        <v>10</v>
      </c>
      <c r="F188" s="190"/>
      <c r="G188" s="190"/>
      <c r="H188" s="210">
        <v>1</v>
      </c>
    </row>
    <row r="189" spans="1:8" ht="15.75">
      <c r="A189" s="209">
        <v>59</v>
      </c>
      <c r="B189" s="188" t="s">
        <v>99</v>
      </c>
      <c r="C189" s="188" t="s">
        <v>1642</v>
      </c>
      <c r="D189" s="189" t="s">
        <v>1496</v>
      </c>
      <c r="E189" s="189" t="s">
        <v>91</v>
      </c>
      <c r="F189" s="190"/>
      <c r="G189" s="190"/>
      <c r="H189" s="210">
        <v>1</v>
      </c>
    </row>
    <row r="190" spans="1:8" ht="15.75">
      <c r="A190" s="209">
        <v>60</v>
      </c>
      <c r="B190" s="188" t="s">
        <v>1</v>
      </c>
      <c r="C190" s="188" t="s">
        <v>1642</v>
      </c>
      <c r="D190" s="189" t="s">
        <v>1496</v>
      </c>
      <c r="E190" s="189" t="s">
        <v>93</v>
      </c>
      <c r="F190" s="190"/>
      <c r="G190" s="190"/>
      <c r="H190" s="210">
        <v>1</v>
      </c>
    </row>
    <row r="191" spans="1:8" ht="15.75">
      <c r="A191" s="209">
        <v>61</v>
      </c>
      <c r="B191" s="188" t="s">
        <v>100</v>
      </c>
      <c r="C191" s="188" t="s">
        <v>1642</v>
      </c>
      <c r="D191" s="189" t="s">
        <v>1496</v>
      </c>
      <c r="E191" s="189" t="s">
        <v>94</v>
      </c>
      <c r="F191" s="190"/>
      <c r="G191" s="190"/>
      <c r="H191" s="210">
        <v>1</v>
      </c>
    </row>
    <row r="192" spans="1:8" ht="15.75">
      <c r="A192" s="209">
        <v>62</v>
      </c>
      <c r="B192" s="188" t="s">
        <v>101</v>
      </c>
      <c r="C192" s="188" t="s">
        <v>1642</v>
      </c>
      <c r="D192" s="189" t="s">
        <v>1496</v>
      </c>
      <c r="E192" s="189" t="s">
        <v>9</v>
      </c>
      <c r="F192" s="190"/>
      <c r="G192" s="190"/>
      <c r="H192" s="210">
        <v>1</v>
      </c>
    </row>
    <row r="193" spans="1:8" ht="15.75">
      <c r="A193" s="209">
        <v>63</v>
      </c>
      <c r="B193" s="188" t="s">
        <v>102</v>
      </c>
      <c r="C193" s="188" t="s">
        <v>1642</v>
      </c>
      <c r="D193" s="189" t="s">
        <v>1496</v>
      </c>
      <c r="E193" s="189" t="s">
        <v>10</v>
      </c>
      <c r="F193" s="190"/>
      <c r="G193" s="190"/>
      <c r="H193" s="210">
        <v>1</v>
      </c>
    </row>
    <row r="194" spans="1:8" ht="15.75">
      <c r="A194" s="209">
        <v>64</v>
      </c>
      <c r="B194" s="188" t="s">
        <v>103</v>
      </c>
      <c r="C194" s="188" t="s">
        <v>1939</v>
      </c>
      <c r="D194" s="189" t="s">
        <v>1496</v>
      </c>
      <c r="E194" s="189" t="s">
        <v>104</v>
      </c>
      <c r="F194" s="190"/>
      <c r="G194" s="190"/>
      <c r="H194" s="210">
        <v>1</v>
      </c>
    </row>
    <row r="195" spans="1:8" ht="15.75">
      <c r="A195" s="209">
        <v>65</v>
      </c>
      <c r="B195" s="188" t="s">
        <v>105</v>
      </c>
      <c r="C195" s="188" t="s">
        <v>1939</v>
      </c>
      <c r="D195" s="189" t="s">
        <v>1496</v>
      </c>
      <c r="E195" s="189" t="s">
        <v>98</v>
      </c>
      <c r="F195" s="190"/>
      <c r="G195" s="190">
        <v>1</v>
      </c>
      <c r="H195" s="210"/>
    </row>
    <row r="196" spans="1:8" ht="15.75">
      <c r="A196" s="209">
        <v>66</v>
      </c>
      <c r="B196" s="188" t="s">
        <v>106</v>
      </c>
      <c r="C196" s="188" t="s">
        <v>1632</v>
      </c>
      <c r="D196" s="189" t="s">
        <v>107</v>
      </c>
      <c r="E196" s="189" t="s">
        <v>1517</v>
      </c>
      <c r="F196" s="190">
        <v>1</v>
      </c>
      <c r="G196" s="190"/>
      <c r="H196" s="210"/>
    </row>
    <row r="197" spans="1:8" ht="15.75">
      <c r="A197" s="209">
        <v>67</v>
      </c>
      <c r="B197" s="188" t="s">
        <v>2227</v>
      </c>
      <c r="C197" s="188" t="s">
        <v>1632</v>
      </c>
      <c r="D197" s="189" t="s">
        <v>107</v>
      </c>
      <c r="E197" s="189" t="s">
        <v>108</v>
      </c>
      <c r="F197" s="190">
        <v>1</v>
      </c>
      <c r="G197" s="190"/>
      <c r="H197" s="210"/>
    </row>
    <row r="198" spans="1:8" ht="15.75">
      <c r="A198" s="209">
        <v>68</v>
      </c>
      <c r="B198" s="188" t="s">
        <v>109</v>
      </c>
      <c r="C198" s="188" t="s">
        <v>1632</v>
      </c>
      <c r="D198" s="189" t="s">
        <v>107</v>
      </c>
      <c r="E198" s="189" t="s">
        <v>110</v>
      </c>
      <c r="F198" s="190">
        <v>1</v>
      </c>
      <c r="G198" s="190"/>
      <c r="H198" s="210"/>
    </row>
    <row r="199" spans="1:8" ht="15.75">
      <c r="A199" s="209">
        <v>69</v>
      </c>
      <c r="B199" s="188" t="s">
        <v>111</v>
      </c>
      <c r="C199" s="188" t="s">
        <v>1632</v>
      </c>
      <c r="D199" s="189" t="s">
        <v>107</v>
      </c>
      <c r="E199" s="189" t="s">
        <v>112</v>
      </c>
      <c r="F199" s="190"/>
      <c r="G199" s="190">
        <v>1</v>
      </c>
      <c r="H199" s="210"/>
    </row>
    <row r="200" spans="1:8" ht="15.75">
      <c r="A200" s="209">
        <v>70</v>
      </c>
      <c r="B200" s="188" t="s">
        <v>113</v>
      </c>
      <c r="C200" s="188" t="s">
        <v>1632</v>
      </c>
      <c r="D200" s="189" t="s">
        <v>107</v>
      </c>
      <c r="E200" s="189" t="s">
        <v>114</v>
      </c>
      <c r="F200" s="190"/>
      <c r="G200" s="190">
        <v>1</v>
      </c>
      <c r="H200" s="210"/>
    </row>
    <row r="201" spans="1:8" ht="15.75">
      <c r="A201" s="209">
        <v>71</v>
      </c>
      <c r="B201" s="188" t="s">
        <v>2270</v>
      </c>
      <c r="C201" s="188" t="s">
        <v>1632</v>
      </c>
      <c r="D201" s="189" t="s">
        <v>107</v>
      </c>
      <c r="E201" s="189" t="s">
        <v>115</v>
      </c>
      <c r="F201" s="190">
        <v>2</v>
      </c>
      <c r="G201" s="190"/>
      <c r="H201" s="210"/>
    </row>
    <row r="202" spans="1:8" ht="15.75">
      <c r="A202" s="209">
        <v>72</v>
      </c>
      <c r="B202" s="188" t="s">
        <v>1807</v>
      </c>
      <c r="C202" s="188" t="s">
        <v>1632</v>
      </c>
      <c r="D202" s="189" t="s">
        <v>107</v>
      </c>
      <c r="E202" s="189" t="s">
        <v>116</v>
      </c>
      <c r="F202" s="190"/>
      <c r="G202" s="190">
        <v>1</v>
      </c>
      <c r="H202" s="210"/>
    </row>
    <row r="203" spans="1:8" ht="15.75">
      <c r="A203" s="209">
        <v>73</v>
      </c>
      <c r="B203" s="188" t="s">
        <v>117</v>
      </c>
      <c r="C203" s="188" t="s">
        <v>1632</v>
      </c>
      <c r="D203" s="189" t="s">
        <v>107</v>
      </c>
      <c r="E203" s="189" t="s">
        <v>116</v>
      </c>
      <c r="F203" s="190"/>
      <c r="G203" s="190"/>
      <c r="H203" s="210">
        <v>1</v>
      </c>
    </row>
    <row r="204" spans="1:8" ht="15.75">
      <c r="A204" s="209">
        <v>74</v>
      </c>
      <c r="B204" s="188" t="s">
        <v>118</v>
      </c>
      <c r="C204" s="188" t="s">
        <v>1851</v>
      </c>
      <c r="D204" s="189" t="s">
        <v>1503</v>
      </c>
      <c r="E204" s="189" t="s">
        <v>119</v>
      </c>
      <c r="F204" s="190"/>
      <c r="G204" s="190"/>
      <c r="H204" s="210">
        <v>1</v>
      </c>
    </row>
    <row r="205" spans="1:8" ht="15.75">
      <c r="A205" s="209">
        <v>75</v>
      </c>
      <c r="B205" s="188" t="s">
        <v>120</v>
      </c>
      <c r="C205" s="188" t="s">
        <v>1768</v>
      </c>
      <c r="D205" s="189" t="s">
        <v>1503</v>
      </c>
      <c r="E205" s="189" t="s">
        <v>121</v>
      </c>
      <c r="F205" s="190"/>
      <c r="G205" s="190"/>
      <c r="H205" s="210">
        <v>1</v>
      </c>
    </row>
    <row r="206" spans="1:8" ht="15.75">
      <c r="A206" s="209">
        <v>76</v>
      </c>
      <c r="B206" s="188" t="s">
        <v>2182</v>
      </c>
      <c r="C206" s="188" t="s">
        <v>2156</v>
      </c>
      <c r="D206" s="189" t="s">
        <v>1503</v>
      </c>
      <c r="E206" s="189" t="s">
        <v>122</v>
      </c>
      <c r="F206" s="190">
        <v>1</v>
      </c>
      <c r="G206" s="190"/>
      <c r="H206" s="210"/>
    </row>
    <row r="207" spans="1:8" ht="15.75">
      <c r="A207" s="209">
        <v>77</v>
      </c>
      <c r="B207" s="188" t="s">
        <v>2241</v>
      </c>
      <c r="C207" s="188" t="s">
        <v>1812</v>
      </c>
      <c r="D207" s="189" t="s">
        <v>1509</v>
      </c>
      <c r="E207" s="189" t="s">
        <v>1640</v>
      </c>
      <c r="F207" s="190">
        <v>1</v>
      </c>
      <c r="G207" s="190"/>
      <c r="H207" s="210"/>
    </row>
    <row r="208" spans="1:8" ht="15.75">
      <c r="A208" s="209">
        <v>78</v>
      </c>
      <c r="B208" s="188" t="s">
        <v>123</v>
      </c>
      <c r="C208" s="188" t="s">
        <v>1812</v>
      </c>
      <c r="D208" s="189" t="s">
        <v>1509</v>
      </c>
      <c r="E208" s="189" t="s">
        <v>1640</v>
      </c>
      <c r="F208" s="190">
        <v>1</v>
      </c>
      <c r="G208" s="190"/>
      <c r="H208" s="210"/>
    </row>
    <row r="209" spans="1:8" ht="15.75">
      <c r="A209" s="209">
        <v>79</v>
      </c>
      <c r="B209" s="188" t="s">
        <v>2242</v>
      </c>
      <c r="C209" s="188" t="s">
        <v>1812</v>
      </c>
      <c r="D209" s="189" t="s">
        <v>1509</v>
      </c>
      <c r="E209" s="189" t="s">
        <v>1640</v>
      </c>
      <c r="F209" s="190">
        <v>1</v>
      </c>
      <c r="G209" s="190"/>
      <c r="H209" s="210"/>
    </row>
    <row r="210" spans="1:8" ht="15.75">
      <c r="A210" s="209">
        <v>80</v>
      </c>
      <c r="B210" s="188" t="s">
        <v>2244</v>
      </c>
      <c r="C210" s="188" t="s">
        <v>1812</v>
      </c>
      <c r="D210" s="189" t="s">
        <v>1509</v>
      </c>
      <c r="E210" s="189" t="s">
        <v>1640</v>
      </c>
      <c r="F210" s="190">
        <v>1</v>
      </c>
      <c r="G210" s="190"/>
      <c r="H210" s="210"/>
    </row>
    <row r="211" spans="1:8" ht="15.75">
      <c r="A211" s="209">
        <v>81</v>
      </c>
      <c r="B211" s="188" t="s">
        <v>1845</v>
      </c>
      <c r="C211" s="188" t="s">
        <v>1665</v>
      </c>
      <c r="D211" s="189" t="s">
        <v>1509</v>
      </c>
      <c r="E211" s="189" t="s">
        <v>124</v>
      </c>
      <c r="F211" s="190">
        <v>1</v>
      </c>
      <c r="G211" s="190"/>
      <c r="H211" s="210"/>
    </row>
    <row r="212" spans="1:8" ht="15.75">
      <c r="A212" s="209">
        <v>82</v>
      </c>
      <c r="B212" s="188" t="s">
        <v>1846</v>
      </c>
      <c r="C212" s="188" t="s">
        <v>1665</v>
      </c>
      <c r="D212" s="189" t="s">
        <v>1509</v>
      </c>
      <c r="E212" s="189" t="s">
        <v>124</v>
      </c>
      <c r="F212" s="190">
        <v>1</v>
      </c>
      <c r="G212" s="190"/>
      <c r="H212" s="210"/>
    </row>
    <row r="213" spans="1:8" ht="15.75">
      <c r="A213" s="209">
        <v>83</v>
      </c>
      <c r="B213" s="188" t="s">
        <v>125</v>
      </c>
      <c r="C213" s="188" t="s">
        <v>1665</v>
      </c>
      <c r="D213" s="189" t="s">
        <v>1509</v>
      </c>
      <c r="E213" s="189" t="s">
        <v>124</v>
      </c>
      <c r="F213" s="190">
        <v>1</v>
      </c>
      <c r="G213" s="190"/>
      <c r="H213" s="210"/>
    </row>
    <row r="214" spans="1:8" ht="15.75">
      <c r="A214" s="209">
        <v>84</v>
      </c>
      <c r="B214" s="188" t="s">
        <v>126</v>
      </c>
      <c r="C214" s="188" t="s">
        <v>1665</v>
      </c>
      <c r="D214" s="189" t="s">
        <v>1509</v>
      </c>
      <c r="E214" s="189" t="s">
        <v>124</v>
      </c>
      <c r="F214" s="190">
        <v>1</v>
      </c>
      <c r="G214" s="190"/>
      <c r="H214" s="210"/>
    </row>
    <row r="215" spans="1:8" ht="15.75">
      <c r="A215" s="209">
        <v>85</v>
      </c>
      <c r="B215" s="188" t="s">
        <v>2004</v>
      </c>
      <c r="C215" s="188" t="s">
        <v>1665</v>
      </c>
      <c r="D215" s="189" t="s">
        <v>1509</v>
      </c>
      <c r="E215" s="189" t="s">
        <v>124</v>
      </c>
      <c r="F215" s="190">
        <v>1</v>
      </c>
      <c r="G215" s="190"/>
      <c r="H215" s="210"/>
    </row>
    <row r="216" spans="1:8" ht="15.75">
      <c r="A216" s="209">
        <v>86</v>
      </c>
      <c r="B216" s="188" t="s">
        <v>2134</v>
      </c>
      <c r="C216" s="188" t="s">
        <v>1665</v>
      </c>
      <c r="D216" s="189" t="s">
        <v>1509</v>
      </c>
      <c r="E216" s="189" t="s">
        <v>124</v>
      </c>
      <c r="F216" s="190">
        <v>1</v>
      </c>
      <c r="G216" s="190"/>
      <c r="H216" s="210"/>
    </row>
    <row r="217" spans="1:8" ht="15.75">
      <c r="A217" s="209">
        <v>87</v>
      </c>
      <c r="B217" s="188" t="s">
        <v>127</v>
      </c>
      <c r="C217" s="188" t="s">
        <v>1617</v>
      </c>
      <c r="D217" s="189" t="s">
        <v>1509</v>
      </c>
      <c r="E217" s="189" t="s">
        <v>1751</v>
      </c>
      <c r="F217" s="190">
        <v>1</v>
      </c>
      <c r="G217" s="190"/>
      <c r="H217" s="210"/>
    </row>
    <row r="218" spans="1:8" ht="15.75">
      <c r="A218" s="209">
        <v>88</v>
      </c>
      <c r="B218" s="188" t="s">
        <v>128</v>
      </c>
      <c r="C218" s="188" t="s">
        <v>1617</v>
      </c>
      <c r="D218" s="189" t="s">
        <v>1509</v>
      </c>
      <c r="E218" s="189" t="s">
        <v>1751</v>
      </c>
      <c r="F218" s="190">
        <v>1</v>
      </c>
      <c r="G218" s="190"/>
      <c r="H218" s="210"/>
    </row>
    <row r="219" spans="1:8" ht="15.75">
      <c r="A219" s="209">
        <v>89</v>
      </c>
      <c r="B219" s="188" t="s">
        <v>129</v>
      </c>
      <c r="C219" s="188" t="s">
        <v>1617</v>
      </c>
      <c r="D219" s="189" t="s">
        <v>1509</v>
      </c>
      <c r="E219" s="189" t="s">
        <v>1751</v>
      </c>
      <c r="F219" s="190">
        <v>1</v>
      </c>
      <c r="G219" s="190"/>
      <c r="H219" s="210"/>
    </row>
    <row r="220" spans="1:8" ht="15.75">
      <c r="A220" s="209">
        <v>90</v>
      </c>
      <c r="B220" s="188" t="s">
        <v>130</v>
      </c>
      <c r="C220" s="188" t="s">
        <v>1617</v>
      </c>
      <c r="D220" s="189" t="s">
        <v>1509</v>
      </c>
      <c r="E220" s="189" t="s">
        <v>1751</v>
      </c>
      <c r="F220" s="190">
        <v>1</v>
      </c>
      <c r="G220" s="190"/>
      <c r="H220" s="210"/>
    </row>
    <row r="221" spans="1:8" ht="15.75">
      <c r="A221" s="209">
        <v>91</v>
      </c>
      <c r="B221" s="188" t="s">
        <v>2038</v>
      </c>
      <c r="C221" s="188" t="s">
        <v>2137</v>
      </c>
      <c r="D221" s="189" t="s">
        <v>1509</v>
      </c>
      <c r="E221" s="189" t="s">
        <v>1611</v>
      </c>
      <c r="F221" s="190">
        <v>1</v>
      </c>
      <c r="G221" s="190"/>
      <c r="H221" s="210"/>
    </row>
    <row r="222" spans="1:8" ht="15.75">
      <c r="A222" s="209">
        <v>92</v>
      </c>
      <c r="B222" s="188" t="s">
        <v>131</v>
      </c>
      <c r="C222" s="188" t="s">
        <v>2137</v>
      </c>
      <c r="D222" s="189" t="s">
        <v>1509</v>
      </c>
      <c r="E222" s="189" t="s">
        <v>1611</v>
      </c>
      <c r="F222" s="190">
        <v>1</v>
      </c>
      <c r="G222" s="190"/>
      <c r="H222" s="210"/>
    </row>
    <row r="223" spans="1:8" ht="15.75">
      <c r="A223" s="209">
        <v>93</v>
      </c>
      <c r="B223" s="188" t="s">
        <v>132</v>
      </c>
      <c r="C223" s="188" t="s">
        <v>2137</v>
      </c>
      <c r="D223" s="189" t="s">
        <v>1509</v>
      </c>
      <c r="E223" s="189" t="s">
        <v>1611</v>
      </c>
      <c r="F223" s="190">
        <v>1</v>
      </c>
      <c r="G223" s="190"/>
      <c r="H223" s="210"/>
    </row>
    <row r="224" spans="1:8" ht="15.75">
      <c r="A224" s="209">
        <v>94</v>
      </c>
      <c r="B224" s="188" t="s">
        <v>133</v>
      </c>
      <c r="C224" s="188" t="s">
        <v>1812</v>
      </c>
      <c r="D224" s="189" t="s">
        <v>1509</v>
      </c>
      <c r="E224" s="189" t="s">
        <v>1640</v>
      </c>
      <c r="F224" s="190"/>
      <c r="G224" s="190"/>
      <c r="H224" s="210">
        <v>1</v>
      </c>
    </row>
    <row r="225" spans="1:8" ht="15.75">
      <c r="A225" s="209">
        <v>95</v>
      </c>
      <c r="B225" s="188" t="s">
        <v>134</v>
      </c>
      <c r="C225" s="188" t="s">
        <v>1812</v>
      </c>
      <c r="D225" s="189" t="s">
        <v>1509</v>
      </c>
      <c r="E225" s="189" t="s">
        <v>1640</v>
      </c>
      <c r="F225" s="190"/>
      <c r="G225" s="190"/>
      <c r="H225" s="210">
        <v>1</v>
      </c>
    </row>
    <row r="226" spans="1:8" ht="15.75">
      <c r="A226" s="209">
        <v>96</v>
      </c>
      <c r="B226" s="188" t="s">
        <v>135</v>
      </c>
      <c r="C226" s="188" t="s">
        <v>1812</v>
      </c>
      <c r="D226" s="189" t="s">
        <v>1509</v>
      </c>
      <c r="E226" s="189" t="s">
        <v>1640</v>
      </c>
      <c r="F226" s="190"/>
      <c r="G226" s="190"/>
      <c r="H226" s="210">
        <v>1</v>
      </c>
    </row>
    <row r="227" spans="1:8" ht="15.75">
      <c r="A227" s="209">
        <v>97</v>
      </c>
      <c r="B227" s="188" t="s">
        <v>136</v>
      </c>
      <c r="C227" s="188" t="s">
        <v>1812</v>
      </c>
      <c r="D227" s="189" t="s">
        <v>1509</v>
      </c>
      <c r="E227" s="189" t="s">
        <v>1640</v>
      </c>
      <c r="F227" s="190"/>
      <c r="G227" s="190"/>
      <c r="H227" s="210">
        <v>1</v>
      </c>
    </row>
    <row r="228" spans="1:8" ht="15.75">
      <c r="A228" s="209">
        <v>98</v>
      </c>
      <c r="B228" s="188" t="s">
        <v>1841</v>
      </c>
      <c r="C228" s="188" t="s">
        <v>1665</v>
      </c>
      <c r="D228" s="189" t="s">
        <v>1509</v>
      </c>
      <c r="E228" s="189" t="s">
        <v>124</v>
      </c>
      <c r="F228" s="190"/>
      <c r="G228" s="190"/>
      <c r="H228" s="210">
        <v>1</v>
      </c>
    </row>
    <row r="229" spans="1:8" ht="15.75">
      <c r="A229" s="209">
        <v>99</v>
      </c>
      <c r="B229" s="188" t="s">
        <v>137</v>
      </c>
      <c r="C229" s="188" t="s">
        <v>1665</v>
      </c>
      <c r="D229" s="189" t="s">
        <v>1509</v>
      </c>
      <c r="E229" s="189" t="s">
        <v>124</v>
      </c>
      <c r="F229" s="190"/>
      <c r="G229" s="190"/>
      <c r="H229" s="210">
        <v>1</v>
      </c>
    </row>
    <row r="230" spans="1:8" ht="15.75">
      <c r="A230" s="209">
        <v>100</v>
      </c>
      <c r="B230" s="188" t="s">
        <v>138</v>
      </c>
      <c r="C230" s="188" t="s">
        <v>1665</v>
      </c>
      <c r="D230" s="189" t="s">
        <v>1509</v>
      </c>
      <c r="E230" s="189" t="s">
        <v>124</v>
      </c>
      <c r="F230" s="190"/>
      <c r="G230" s="190"/>
      <c r="H230" s="210">
        <v>1</v>
      </c>
    </row>
    <row r="231" spans="1:8" ht="15.75">
      <c r="A231" s="209">
        <v>101</v>
      </c>
      <c r="B231" s="188" t="s">
        <v>139</v>
      </c>
      <c r="C231" s="188" t="s">
        <v>1665</v>
      </c>
      <c r="D231" s="189" t="s">
        <v>1509</v>
      </c>
      <c r="E231" s="189" t="s">
        <v>124</v>
      </c>
      <c r="F231" s="190"/>
      <c r="G231" s="190"/>
      <c r="H231" s="210">
        <v>1</v>
      </c>
    </row>
    <row r="232" spans="1:8" ht="15.75">
      <c r="A232" s="209">
        <v>102</v>
      </c>
      <c r="B232" s="188" t="s">
        <v>140</v>
      </c>
      <c r="C232" s="188" t="s">
        <v>1665</v>
      </c>
      <c r="D232" s="189" t="s">
        <v>1509</v>
      </c>
      <c r="E232" s="189" t="s">
        <v>124</v>
      </c>
      <c r="F232" s="190"/>
      <c r="G232" s="190"/>
      <c r="H232" s="210">
        <v>1</v>
      </c>
    </row>
    <row r="233" spans="1:8" ht="15.75">
      <c r="A233" s="209">
        <v>103</v>
      </c>
      <c r="B233" s="188" t="s">
        <v>141</v>
      </c>
      <c r="C233" s="188" t="s">
        <v>1665</v>
      </c>
      <c r="D233" s="189" t="s">
        <v>1509</v>
      </c>
      <c r="E233" s="189" t="s">
        <v>124</v>
      </c>
      <c r="F233" s="190"/>
      <c r="G233" s="190"/>
      <c r="H233" s="210">
        <v>1</v>
      </c>
    </row>
    <row r="234" spans="1:8" ht="15.75">
      <c r="A234" s="209">
        <v>104</v>
      </c>
      <c r="B234" s="188" t="s">
        <v>142</v>
      </c>
      <c r="C234" s="188" t="s">
        <v>1665</v>
      </c>
      <c r="D234" s="189" t="s">
        <v>1509</v>
      </c>
      <c r="E234" s="189" t="s">
        <v>124</v>
      </c>
      <c r="F234" s="190"/>
      <c r="G234" s="190"/>
      <c r="H234" s="210">
        <v>1</v>
      </c>
    </row>
    <row r="235" spans="1:8" ht="15.75">
      <c r="A235" s="209">
        <v>105</v>
      </c>
      <c r="B235" s="188" t="s">
        <v>143</v>
      </c>
      <c r="C235" s="188" t="s">
        <v>1617</v>
      </c>
      <c r="D235" s="189" t="s">
        <v>1509</v>
      </c>
      <c r="E235" s="189" t="s">
        <v>1751</v>
      </c>
      <c r="F235" s="190"/>
      <c r="G235" s="190"/>
      <c r="H235" s="210">
        <v>1</v>
      </c>
    </row>
    <row r="236" spans="1:8" ht="15.75">
      <c r="A236" s="209">
        <v>106</v>
      </c>
      <c r="B236" s="188" t="s">
        <v>144</v>
      </c>
      <c r="C236" s="188" t="s">
        <v>1617</v>
      </c>
      <c r="D236" s="189" t="s">
        <v>1509</v>
      </c>
      <c r="E236" s="189" t="s">
        <v>1751</v>
      </c>
      <c r="F236" s="190"/>
      <c r="G236" s="190"/>
      <c r="H236" s="210">
        <v>1</v>
      </c>
    </row>
    <row r="237" spans="1:8" ht="15.75">
      <c r="A237" s="209">
        <v>107</v>
      </c>
      <c r="B237" s="188" t="s">
        <v>145</v>
      </c>
      <c r="C237" s="188" t="s">
        <v>1617</v>
      </c>
      <c r="D237" s="189" t="s">
        <v>1509</v>
      </c>
      <c r="E237" s="189" t="s">
        <v>1751</v>
      </c>
      <c r="F237" s="190"/>
      <c r="G237" s="190"/>
      <c r="H237" s="210">
        <v>1</v>
      </c>
    </row>
    <row r="238" spans="1:8" ht="15.75">
      <c r="A238" s="209">
        <v>108</v>
      </c>
      <c r="B238" s="188" t="s">
        <v>146</v>
      </c>
      <c r="C238" s="188" t="s">
        <v>1617</v>
      </c>
      <c r="D238" s="189" t="s">
        <v>1509</v>
      </c>
      <c r="E238" s="189" t="s">
        <v>1751</v>
      </c>
      <c r="F238" s="190"/>
      <c r="G238" s="190"/>
      <c r="H238" s="210">
        <v>1</v>
      </c>
    </row>
    <row r="239" spans="1:8" ht="15.75">
      <c r="A239" s="209">
        <v>109</v>
      </c>
      <c r="B239" s="188" t="s">
        <v>2016</v>
      </c>
      <c r="C239" s="188" t="s">
        <v>1617</v>
      </c>
      <c r="D239" s="189" t="s">
        <v>1509</v>
      </c>
      <c r="E239" s="189" t="s">
        <v>1751</v>
      </c>
      <c r="F239" s="190"/>
      <c r="G239" s="190"/>
      <c r="H239" s="210">
        <v>1</v>
      </c>
    </row>
    <row r="240" spans="1:8" ht="15.75">
      <c r="A240" s="209">
        <v>110</v>
      </c>
      <c r="B240" s="188" t="s">
        <v>147</v>
      </c>
      <c r="C240" s="188" t="s">
        <v>1617</v>
      </c>
      <c r="D240" s="189" t="s">
        <v>1509</v>
      </c>
      <c r="E240" s="189" t="s">
        <v>1751</v>
      </c>
      <c r="F240" s="190"/>
      <c r="G240" s="190"/>
      <c r="H240" s="210">
        <v>1</v>
      </c>
    </row>
    <row r="241" spans="1:8" ht="15.75">
      <c r="A241" s="209">
        <v>111</v>
      </c>
      <c r="B241" s="188" t="s">
        <v>1655</v>
      </c>
      <c r="C241" s="188" t="s">
        <v>2137</v>
      </c>
      <c r="D241" s="189" t="s">
        <v>1509</v>
      </c>
      <c r="E241" s="189" t="s">
        <v>1611</v>
      </c>
      <c r="F241" s="190"/>
      <c r="G241" s="190"/>
      <c r="H241" s="210">
        <v>1</v>
      </c>
    </row>
    <row r="242" spans="1:8" ht="15.75">
      <c r="A242" s="209">
        <v>112</v>
      </c>
      <c r="B242" s="188" t="s">
        <v>148</v>
      </c>
      <c r="C242" s="188" t="s">
        <v>2137</v>
      </c>
      <c r="D242" s="189" t="s">
        <v>1509</v>
      </c>
      <c r="E242" s="189" t="s">
        <v>1611</v>
      </c>
      <c r="F242" s="190"/>
      <c r="G242" s="190"/>
      <c r="H242" s="210">
        <v>1</v>
      </c>
    </row>
    <row r="243" spans="1:8" ht="15.75">
      <c r="A243" s="209">
        <v>113</v>
      </c>
      <c r="B243" s="188" t="s">
        <v>2243</v>
      </c>
      <c r="C243" s="188" t="s">
        <v>1812</v>
      </c>
      <c r="D243" s="189" t="s">
        <v>1509</v>
      </c>
      <c r="E243" s="189" t="s">
        <v>1640</v>
      </c>
      <c r="F243" s="190"/>
      <c r="G243" s="190">
        <v>1</v>
      </c>
      <c r="H243" s="210"/>
    </row>
    <row r="244" spans="1:8" ht="15.75">
      <c r="A244" s="209">
        <v>114</v>
      </c>
      <c r="B244" s="188" t="s">
        <v>148</v>
      </c>
      <c r="C244" s="188" t="s">
        <v>1812</v>
      </c>
      <c r="D244" s="189" t="s">
        <v>1509</v>
      </c>
      <c r="E244" s="189" t="s">
        <v>1640</v>
      </c>
      <c r="F244" s="190"/>
      <c r="G244" s="190">
        <v>1</v>
      </c>
      <c r="H244" s="210"/>
    </row>
    <row r="245" spans="1:8" ht="15.75">
      <c r="A245" s="209">
        <v>115</v>
      </c>
      <c r="B245" s="188" t="s">
        <v>149</v>
      </c>
      <c r="C245" s="188" t="s">
        <v>1812</v>
      </c>
      <c r="D245" s="189" t="s">
        <v>1509</v>
      </c>
      <c r="E245" s="189" t="s">
        <v>1640</v>
      </c>
      <c r="F245" s="190"/>
      <c r="G245" s="190">
        <v>1</v>
      </c>
      <c r="H245" s="210"/>
    </row>
    <row r="246" spans="1:8" ht="15.75">
      <c r="A246" s="209">
        <v>116</v>
      </c>
      <c r="B246" s="188" t="s">
        <v>150</v>
      </c>
      <c r="C246" s="188" t="s">
        <v>1812</v>
      </c>
      <c r="D246" s="189" t="s">
        <v>1509</v>
      </c>
      <c r="E246" s="189" t="s">
        <v>1640</v>
      </c>
      <c r="F246" s="190"/>
      <c r="G246" s="190">
        <v>1</v>
      </c>
      <c r="H246" s="210"/>
    </row>
    <row r="247" spans="1:8" ht="15.75">
      <c r="A247" s="209">
        <v>117</v>
      </c>
      <c r="B247" s="188" t="s">
        <v>151</v>
      </c>
      <c r="C247" s="188" t="s">
        <v>1665</v>
      </c>
      <c r="D247" s="189" t="s">
        <v>1509</v>
      </c>
      <c r="E247" s="189" t="s">
        <v>124</v>
      </c>
      <c r="F247" s="190"/>
      <c r="G247" s="190">
        <v>1</v>
      </c>
      <c r="H247" s="210"/>
    </row>
    <row r="248" spans="1:8" ht="15.75">
      <c r="A248" s="209">
        <v>118</v>
      </c>
      <c r="B248" s="188" t="s">
        <v>1844</v>
      </c>
      <c r="C248" s="188" t="s">
        <v>1665</v>
      </c>
      <c r="D248" s="189" t="s">
        <v>1509</v>
      </c>
      <c r="E248" s="189" t="s">
        <v>124</v>
      </c>
      <c r="F248" s="190"/>
      <c r="G248" s="190">
        <v>1</v>
      </c>
      <c r="H248" s="210"/>
    </row>
    <row r="249" spans="1:8" ht="15.75">
      <c r="A249" s="209">
        <v>119</v>
      </c>
      <c r="B249" s="188" t="s">
        <v>2133</v>
      </c>
      <c r="C249" s="188" t="s">
        <v>1665</v>
      </c>
      <c r="D249" s="189" t="s">
        <v>1509</v>
      </c>
      <c r="E249" s="189" t="s">
        <v>124</v>
      </c>
      <c r="F249" s="190"/>
      <c r="G249" s="190">
        <v>1</v>
      </c>
      <c r="H249" s="210"/>
    </row>
    <row r="250" spans="1:8" ht="15.75">
      <c r="A250" s="209">
        <v>120</v>
      </c>
      <c r="B250" s="188" t="s">
        <v>152</v>
      </c>
      <c r="C250" s="188" t="s">
        <v>1665</v>
      </c>
      <c r="D250" s="189" t="s">
        <v>1509</v>
      </c>
      <c r="E250" s="189" t="s">
        <v>124</v>
      </c>
      <c r="F250" s="190"/>
      <c r="G250" s="190">
        <v>1</v>
      </c>
      <c r="H250" s="210"/>
    </row>
    <row r="251" spans="1:8" ht="15.75">
      <c r="A251" s="209">
        <v>121</v>
      </c>
      <c r="B251" s="188" t="s">
        <v>153</v>
      </c>
      <c r="C251" s="188" t="s">
        <v>1617</v>
      </c>
      <c r="D251" s="189" t="s">
        <v>1509</v>
      </c>
      <c r="E251" s="189" t="s">
        <v>1751</v>
      </c>
      <c r="F251" s="190"/>
      <c r="G251" s="190">
        <v>1</v>
      </c>
      <c r="H251" s="210"/>
    </row>
    <row r="252" spans="1:8" ht="15.75">
      <c r="A252" s="209">
        <v>122</v>
      </c>
      <c r="B252" s="188" t="s">
        <v>154</v>
      </c>
      <c r="C252" s="188" t="s">
        <v>1617</v>
      </c>
      <c r="D252" s="189" t="s">
        <v>1509</v>
      </c>
      <c r="E252" s="189" t="s">
        <v>1751</v>
      </c>
      <c r="F252" s="190"/>
      <c r="G252" s="190">
        <v>1</v>
      </c>
      <c r="H252" s="210"/>
    </row>
    <row r="253" spans="1:8" ht="15.75">
      <c r="A253" s="209">
        <v>123</v>
      </c>
      <c r="B253" s="188" t="s">
        <v>155</v>
      </c>
      <c r="C253" s="188" t="s">
        <v>1617</v>
      </c>
      <c r="D253" s="189" t="s">
        <v>1509</v>
      </c>
      <c r="E253" s="189" t="s">
        <v>1751</v>
      </c>
      <c r="F253" s="190"/>
      <c r="G253" s="190">
        <v>1</v>
      </c>
      <c r="H253" s="210"/>
    </row>
    <row r="254" spans="1:8" ht="15.75">
      <c r="A254" s="209">
        <v>124</v>
      </c>
      <c r="B254" s="188" t="s">
        <v>156</v>
      </c>
      <c r="C254" s="188" t="s">
        <v>1617</v>
      </c>
      <c r="D254" s="189" t="s">
        <v>1509</v>
      </c>
      <c r="E254" s="189" t="s">
        <v>1751</v>
      </c>
      <c r="F254" s="190"/>
      <c r="G254" s="190">
        <v>1</v>
      </c>
      <c r="H254" s="210"/>
    </row>
    <row r="255" spans="1:8" ht="15.75">
      <c r="A255" s="209">
        <v>125</v>
      </c>
      <c r="B255" s="188" t="s">
        <v>1709</v>
      </c>
      <c r="C255" s="188" t="s">
        <v>2137</v>
      </c>
      <c r="D255" s="189" t="s">
        <v>1509</v>
      </c>
      <c r="E255" s="189" t="s">
        <v>1611</v>
      </c>
      <c r="F255" s="190"/>
      <c r="G255" s="190">
        <v>1</v>
      </c>
      <c r="H255" s="210"/>
    </row>
    <row r="256" spans="1:8" ht="15.75">
      <c r="A256" s="209">
        <v>126</v>
      </c>
      <c r="B256" s="188" t="s">
        <v>1658</v>
      </c>
      <c r="C256" s="188" t="s">
        <v>2137</v>
      </c>
      <c r="D256" s="189" t="s">
        <v>1509</v>
      </c>
      <c r="E256" s="189" t="s">
        <v>1611</v>
      </c>
      <c r="F256" s="190"/>
      <c r="G256" s="190">
        <v>1</v>
      </c>
      <c r="H256" s="210"/>
    </row>
    <row r="257" spans="1:8" ht="15.75">
      <c r="A257" s="209">
        <v>127</v>
      </c>
      <c r="B257" s="188" t="s">
        <v>1917</v>
      </c>
      <c r="C257" s="188" t="s">
        <v>2137</v>
      </c>
      <c r="D257" s="189" t="s">
        <v>1509</v>
      </c>
      <c r="E257" s="189" t="s">
        <v>1611</v>
      </c>
      <c r="F257" s="190"/>
      <c r="G257" s="190">
        <v>1</v>
      </c>
      <c r="H257" s="210"/>
    </row>
    <row r="258" spans="1:8" ht="15.75">
      <c r="A258" s="209">
        <v>128</v>
      </c>
      <c r="B258" s="188" t="s">
        <v>157</v>
      </c>
      <c r="C258" s="188" t="s">
        <v>1677</v>
      </c>
      <c r="D258" s="189" t="s">
        <v>1510</v>
      </c>
      <c r="E258" s="189"/>
      <c r="F258" s="190">
        <v>1</v>
      </c>
      <c r="G258" s="190"/>
      <c r="H258" s="210"/>
    </row>
    <row r="259" spans="1:8" ht="15.75">
      <c r="A259" s="209">
        <v>129</v>
      </c>
      <c r="B259" s="188" t="s">
        <v>158</v>
      </c>
      <c r="C259" s="188" t="s">
        <v>1677</v>
      </c>
      <c r="D259" s="189" t="s">
        <v>1510</v>
      </c>
      <c r="E259" s="189"/>
      <c r="F259" s="190"/>
      <c r="G259" s="190">
        <v>1</v>
      </c>
      <c r="H259" s="210"/>
    </row>
    <row r="260" spans="1:8" ht="15.75">
      <c r="A260" s="209">
        <v>130</v>
      </c>
      <c r="B260" s="188" t="s">
        <v>2291</v>
      </c>
      <c r="C260" s="188"/>
      <c r="D260" s="189" t="s">
        <v>1533</v>
      </c>
      <c r="E260" s="189"/>
      <c r="F260" s="190"/>
      <c r="G260" s="190"/>
      <c r="H260" s="210">
        <v>1</v>
      </c>
    </row>
    <row r="261" spans="1:8" ht="15.75">
      <c r="A261" s="209">
        <v>131</v>
      </c>
      <c r="B261" s="188" t="s">
        <v>159</v>
      </c>
      <c r="C261" s="188" t="s">
        <v>1927</v>
      </c>
      <c r="D261" s="189" t="s">
        <v>2252</v>
      </c>
      <c r="E261" s="189" t="s">
        <v>160</v>
      </c>
      <c r="F261" s="190"/>
      <c r="G261" s="190">
        <v>1</v>
      </c>
      <c r="H261" s="210"/>
    </row>
    <row r="262" spans="1:8" ht="15.75">
      <c r="A262" s="209">
        <v>132</v>
      </c>
      <c r="B262" s="188" t="s">
        <v>161</v>
      </c>
      <c r="C262" s="188" t="s">
        <v>1927</v>
      </c>
      <c r="D262" s="189" t="s">
        <v>2252</v>
      </c>
      <c r="E262" s="189" t="s">
        <v>162</v>
      </c>
      <c r="F262" s="190"/>
      <c r="G262" s="190"/>
      <c r="H262" s="210">
        <v>1</v>
      </c>
    </row>
    <row r="263" spans="1:8" ht="15.75">
      <c r="A263" s="209">
        <v>133</v>
      </c>
      <c r="B263" s="188" t="s">
        <v>163</v>
      </c>
      <c r="C263" s="188" t="s">
        <v>1927</v>
      </c>
      <c r="D263" s="189" t="s">
        <v>2252</v>
      </c>
      <c r="E263" s="189" t="s">
        <v>164</v>
      </c>
      <c r="F263" s="190"/>
      <c r="G263" s="190"/>
      <c r="H263" s="210">
        <v>1</v>
      </c>
    </row>
    <row r="264" spans="1:8" ht="15.75">
      <c r="A264" s="209">
        <v>134</v>
      </c>
      <c r="B264" s="188" t="s">
        <v>2154</v>
      </c>
      <c r="C264" s="188" t="s">
        <v>1632</v>
      </c>
      <c r="D264" s="189" t="s">
        <v>2252</v>
      </c>
      <c r="E264" s="189" t="s">
        <v>165</v>
      </c>
      <c r="F264" s="190">
        <v>1</v>
      </c>
      <c r="G264" s="190"/>
      <c r="H264" s="210"/>
    </row>
    <row r="265" spans="1:8" ht="15.75">
      <c r="A265" s="209">
        <v>135</v>
      </c>
      <c r="B265" s="188" t="s">
        <v>2154</v>
      </c>
      <c r="C265" s="188" t="s">
        <v>1632</v>
      </c>
      <c r="D265" s="189" t="s">
        <v>2252</v>
      </c>
      <c r="E265" s="189" t="s">
        <v>166</v>
      </c>
      <c r="F265" s="190"/>
      <c r="G265" s="190">
        <v>1</v>
      </c>
      <c r="H265" s="210"/>
    </row>
    <row r="266" spans="1:8" ht="15.75">
      <c r="A266" s="209">
        <v>136</v>
      </c>
      <c r="B266" s="188" t="s">
        <v>167</v>
      </c>
      <c r="C266" s="188" t="s">
        <v>1632</v>
      </c>
      <c r="D266" s="189" t="s">
        <v>2252</v>
      </c>
      <c r="E266" s="189" t="s">
        <v>168</v>
      </c>
      <c r="F266" s="190"/>
      <c r="G266" s="190"/>
      <c r="H266" s="210">
        <v>1</v>
      </c>
    </row>
    <row r="267" spans="1:8" ht="15.75">
      <c r="A267" s="209">
        <v>137</v>
      </c>
      <c r="B267" s="188" t="s">
        <v>169</v>
      </c>
      <c r="C267" s="188" t="s">
        <v>1677</v>
      </c>
      <c r="D267" s="189" t="s">
        <v>2252</v>
      </c>
      <c r="E267" s="189" t="s">
        <v>170</v>
      </c>
      <c r="F267" s="190"/>
      <c r="G267" s="190">
        <v>1</v>
      </c>
      <c r="H267" s="210"/>
    </row>
    <row r="268" spans="1:8" ht="15.75">
      <c r="A268" s="209">
        <v>138</v>
      </c>
      <c r="B268" s="188" t="s">
        <v>2255</v>
      </c>
      <c r="C268" s="188" t="s">
        <v>1677</v>
      </c>
      <c r="D268" s="189" t="s">
        <v>2252</v>
      </c>
      <c r="E268" s="189" t="s">
        <v>170</v>
      </c>
      <c r="F268" s="190"/>
      <c r="G268" s="190"/>
      <c r="H268" s="210">
        <v>1</v>
      </c>
    </row>
    <row r="269" spans="1:8" ht="15.75">
      <c r="A269" s="209">
        <v>139</v>
      </c>
      <c r="B269" s="188" t="s">
        <v>171</v>
      </c>
      <c r="C269" s="188" t="s">
        <v>1677</v>
      </c>
      <c r="D269" s="189" t="s">
        <v>2252</v>
      </c>
      <c r="E269" s="189" t="s">
        <v>170</v>
      </c>
      <c r="F269" s="190">
        <v>1</v>
      </c>
      <c r="G269" s="190"/>
      <c r="H269" s="210"/>
    </row>
    <row r="270" spans="1:8" ht="15.75">
      <c r="A270" s="209">
        <v>140</v>
      </c>
      <c r="B270" s="188" t="s">
        <v>2253</v>
      </c>
      <c r="C270" s="188" t="s">
        <v>1677</v>
      </c>
      <c r="D270" s="189" t="s">
        <v>2252</v>
      </c>
      <c r="E270" s="189" t="s">
        <v>170</v>
      </c>
      <c r="F270" s="190"/>
      <c r="G270" s="190"/>
      <c r="H270" s="210">
        <v>1</v>
      </c>
    </row>
    <row r="271" spans="1:8" ht="15.75">
      <c r="A271" s="209">
        <v>141</v>
      </c>
      <c r="B271" s="188" t="s">
        <v>169</v>
      </c>
      <c r="C271" s="188" t="s">
        <v>1677</v>
      </c>
      <c r="D271" s="189" t="s">
        <v>2252</v>
      </c>
      <c r="E271" s="189" t="s">
        <v>172</v>
      </c>
      <c r="F271" s="190"/>
      <c r="G271" s="190">
        <v>1</v>
      </c>
      <c r="H271" s="210"/>
    </row>
    <row r="272" spans="1:8" ht="15.75">
      <c r="A272" s="209">
        <v>142</v>
      </c>
      <c r="B272" s="188" t="s">
        <v>1626</v>
      </c>
      <c r="C272" s="188" t="s">
        <v>1677</v>
      </c>
      <c r="D272" s="189" t="s">
        <v>2252</v>
      </c>
      <c r="E272" s="189" t="s">
        <v>172</v>
      </c>
      <c r="F272" s="190"/>
      <c r="G272" s="190">
        <v>1</v>
      </c>
      <c r="H272" s="210"/>
    </row>
    <row r="273" spans="1:8" ht="15.75">
      <c r="A273" s="209">
        <v>143</v>
      </c>
      <c r="B273" s="188" t="s">
        <v>2255</v>
      </c>
      <c r="C273" s="188" t="s">
        <v>1677</v>
      </c>
      <c r="D273" s="189" t="s">
        <v>2252</v>
      </c>
      <c r="E273" s="189" t="s">
        <v>172</v>
      </c>
      <c r="F273" s="190"/>
      <c r="G273" s="190"/>
      <c r="H273" s="210">
        <v>1</v>
      </c>
    </row>
    <row r="274" spans="1:8" ht="15.75">
      <c r="A274" s="209">
        <v>144</v>
      </c>
      <c r="B274" s="188" t="s">
        <v>2254</v>
      </c>
      <c r="C274" s="188" t="s">
        <v>1677</v>
      </c>
      <c r="D274" s="189" t="s">
        <v>2252</v>
      </c>
      <c r="E274" s="189" t="s">
        <v>172</v>
      </c>
      <c r="F274" s="190">
        <v>1</v>
      </c>
      <c r="G274" s="190"/>
      <c r="H274" s="210"/>
    </row>
    <row r="275" spans="1:8" ht="15.75">
      <c r="A275" s="209">
        <v>145</v>
      </c>
      <c r="B275" s="188" t="s">
        <v>2253</v>
      </c>
      <c r="C275" s="188" t="s">
        <v>1677</v>
      </c>
      <c r="D275" s="189" t="s">
        <v>2252</v>
      </c>
      <c r="E275" s="189" t="s">
        <v>172</v>
      </c>
      <c r="F275" s="190"/>
      <c r="G275" s="190"/>
      <c r="H275" s="210">
        <v>1</v>
      </c>
    </row>
    <row r="276" spans="1:8" ht="15.75">
      <c r="A276" s="209">
        <v>146</v>
      </c>
      <c r="B276" s="188" t="s">
        <v>1727</v>
      </c>
      <c r="C276" s="188" t="s">
        <v>1677</v>
      </c>
      <c r="D276" s="189" t="s">
        <v>2252</v>
      </c>
      <c r="E276" s="189" t="s">
        <v>172</v>
      </c>
      <c r="F276" s="190"/>
      <c r="G276" s="190">
        <v>1</v>
      </c>
      <c r="H276" s="210"/>
    </row>
    <row r="277" spans="1:8" ht="15.75">
      <c r="A277" s="209">
        <v>147</v>
      </c>
      <c r="B277" s="188" t="s">
        <v>173</v>
      </c>
      <c r="C277" s="188" t="s">
        <v>174</v>
      </c>
      <c r="D277" s="189" t="s">
        <v>1494</v>
      </c>
      <c r="E277" s="189" t="s">
        <v>175</v>
      </c>
      <c r="F277" s="190"/>
      <c r="G277" s="190"/>
      <c r="H277" s="210">
        <v>1</v>
      </c>
    </row>
    <row r="278" spans="1:8" ht="15.75">
      <c r="A278" s="209">
        <v>148</v>
      </c>
      <c r="B278" s="188" t="s">
        <v>13</v>
      </c>
      <c r="C278" s="188" t="s">
        <v>1803</v>
      </c>
      <c r="D278" s="189" t="s">
        <v>1504</v>
      </c>
      <c r="E278" s="189" t="s">
        <v>40</v>
      </c>
      <c r="F278" s="190">
        <v>1</v>
      </c>
      <c r="G278" s="190"/>
      <c r="H278" s="210"/>
    </row>
    <row r="279" spans="1:8" ht="15.75">
      <c r="A279" s="209">
        <v>149</v>
      </c>
      <c r="B279" s="188" t="s">
        <v>2265</v>
      </c>
      <c r="C279" s="188" t="s">
        <v>1803</v>
      </c>
      <c r="D279" s="189" t="s">
        <v>1504</v>
      </c>
      <c r="E279" s="189" t="s">
        <v>176</v>
      </c>
      <c r="F279" s="190">
        <v>1</v>
      </c>
      <c r="G279" s="190"/>
      <c r="H279" s="210"/>
    </row>
    <row r="280" spans="1:8" ht="15.75">
      <c r="A280" s="209">
        <v>150</v>
      </c>
      <c r="B280" s="188" t="s">
        <v>41</v>
      </c>
      <c r="C280" s="188" t="s">
        <v>1803</v>
      </c>
      <c r="D280" s="189" t="s">
        <v>1504</v>
      </c>
      <c r="E280" s="189" t="s">
        <v>177</v>
      </c>
      <c r="F280" s="190">
        <v>1</v>
      </c>
      <c r="G280" s="190"/>
      <c r="H280" s="210"/>
    </row>
    <row r="281" spans="1:8" ht="15.75">
      <c r="A281" s="209">
        <v>151</v>
      </c>
      <c r="B281" s="188" t="s">
        <v>1614</v>
      </c>
      <c r="C281" s="188" t="s">
        <v>1663</v>
      </c>
      <c r="D281" s="189" t="s">
        <v>1504</v>
      </c>
      <c r="E281" s="189" t="s">
        <v>178</v>
      </c>
      <c r="F281" s="190">
        <v>1</v>
      </c>
      <c r="G281" s="190"/>
      <c r="H281" s="210"/>
    </row>
    <row r="282" spans="1:8" ht="15.75">
      <c r="A282" s="209">
        <v>152</v>
      </c>
      <c r="B282" s="188" t="s">
        <v>179</v>
      </c>
      <c r="C282" s="188" t="s">
        <v>1803</v>
      </c>
      <c r="D282" s="189" t="s">
        <v>1504</v>
      </c>
      <c r="E282" s="189" t="s">
        <v>180</v>
      </c>
      <c r="F282" s="190"/>
      <c r="G282" s="190">
        <v>1</v>
      </c>
      <c r="H282" s="210"/>
    </row>
    <row r="283" spans="1:8" ht="15.75">
      <c r="A283" s="209">
        <v>153</v>
      </c>
      <c r="B283" s="188" t="s">
        <v>1806</v>
      </c>
      <c r="C283" s="188" t="s">
        <v>1663</v>
      </c>
      <c r="D283" s="189" t="s">
        <v>1504</v>
      </c>
      <c r="E283" s="189" t="s">
        <v>181</v>
      </c>
      <c r="F283" s="190"/>
      <c r="G283" s="190">
        <v>1</v>
      </c>
      <c r="H283" s="210"/>
    </row>
    <row r="284" spans="1:8" ht="15.75">
      <c r="A284" s="209">
        <v>154</v>
      </c>
      <c r="B284" s="188" t="s">
        <v>2122</v>
      </c>
      <c r="C284" s="188" t="s">
        <v>1803</v>
      </c>
      <c r="D284" s="189" t="s">
        <v>1504</v>
      </c>
      <c r="E284" s="189" t="s">
        <v>180</v>
      </c>
      <c r="F284" s="190"/>
      <c r="G284" s="190"/>
      <c r="H284" s="210">
        <v>1</v>
      </c>
    </row>
    <row r="285" spans="1:8" ht="15.75">
      <c r="A285" s="209">
        <v>155</v>
      </c>
      <c r="B285" s="188" t="s">
        <v>182</v>
      </c>
      <c r="C285" s="188" t="s">
        <v>1803</v>
      </c>
      <c r="D285" s="189" t="s">
        <v>1504</v>
      </c>
      <c r="E285" s="189" t="s">
        <v>181</v>
      </c>
      <c r="F285" s="190"/>
      <c r="G285" s="190"/>
      <c r="H285" s="210">
        <v>1</v>
      </c>
    </row>
    <row r="286" spans="1:8" ht="15.75">
      <c r="A286" s="209">
        <v>156</v>
      </c>
      <c r="B286" s="188" t="s">
        <v>183</v>
      </c>
      <c r="C286" s="188" t="s">
        <v>1803</v>
      </c>
      <c r="D286" s="189" t="s">
        <v>1504</v>
      </c>
      <c r="E286" s="189" t="s">
        <v>184</v>
      </c>
      <c r="F286" s="190"/>
      <c r="G286" s="190"/>
      <c r="H286" s="210">
        <v>1</v>
      </c>
    </row>
    <row r="287" spans="1:8" ht="15.75">
      <c r="A287" s="209">
        <v>157</v>
      </c>
      <c r="B287" s="188" t="s">
        <v>185</v>
      </c>
      <c r="C287" s="188" t="s">
        <v>1803</v>
      </c>
      <c r="D287" s="189" t="s">
        <v>1504</v>
      </c>
      <c r="E287" s="189" t="s">
        <v>186</v>
      </c>
      <c r="F287" s="190"/>
      <c r="G287" s="190"/>
      <c r="H287" s="210">
        <v>1</v>
      </c>
    </row>
    <row r="288" spans="1:8" ht="15.75">
      <c r="A288" s="209">
        <v>158</v>
      </c>
      <c r="B288" s="188" t="s">
        <v>187</v>
      </c>
      <c r="C288" s="188" t="s">
        <v>1803</v>
      </c>
      <c r="D288" s="189" t="s">
        <v>1504</v>
      </c>
      <c r="E288" s="189" t="s">
        <v>181</v>
      </c>
      <c r="F288" s="190"/>
      <c r="G288" s="190"/>
      <c r="H288" s="210">
        <v>1</v>
      </c>
    </row>
    <row r="289" spans="1:8" ht="15.75">
      <c r="A289" s="209">
        <v>159</v>
      </c>
      <c r="B289" s="188" t="s">
        <v>188</v>
      </c>
      <c r="C289" s="188" t="s">
        <v>1803</v>
      </c>
      <c r="D289" s="189" t="s">
        <v>1504</v>
      </c>
      <c r="E289" s="189" t="s">
        <v>189</v>
      </c>
      <c r="F289" s="190"/>
      <c r="G289" s="190"/>
      <c r="H289" s="210">
        <v>1</v>
      </c>
    </row>
    <row r="290" spans="1:8" ht="15.75">
      <c r="A290" s="209">
        <v>160</v>
      </c>
      <c r="B290" s="188" t="s">
        <v>2141</v>
      </c>
      <c r="C290" s="188" t="s">
        <v>1663</v>
      </c>
      <c r="D290" s="189" t="s">
        <v>1504</v>
      </c>
      <c r="E290" s="189" t="s">
        <v>190</v>
      </c>
      <c r="F290" s="190"/>
      <c r="G290" s="190"/>
      <c r="H290" s="210">
        <v>1</v>
      </c>
    </row>
    <row r="291" spans="1:8" ht="15.75">
      <c r="A291" s="209">
        <v>161</v>
      </c>
      <c r="B291" s="188" t="s">
        <v>2209</v>
      </c>
      <c r="C291" s="188" t="s">
        <v>1663</v>
      </c>
      <c r="D291" s="189" t="s">
        <v>1504</v>
      </c>
      <c r="E291" s="189" t="s">
        <v>178</v>
      </c>
      <c r="F291" s="190"/>
      <c r="G291" s="190"/>
      <c r="H291" s="210">
        <v>1</v>
      </c>
    </row>
    <row r="292" spans="1:8" ht="15.75">
      <c r="A292" s="209">
        <v>162</v>
      </c>
      <c r="B292" s="188" t="s">
        <v>191</v>
      </c>
      <c r="C292" s="188" t="s">
        <v>1663</v>
      </c>
      <c r="D292" s="189" t="s">
        <v>1504</v>
      </c>
      <c r="E292" s="189" t="s">
        <v>192</v>
      </c>
      <c r="F292" s="190"/>
      <c r="G292" s="190"/>
      <c r="H292" s="210">
        <v>1</v>
      </c>
    </row>
    <row r="293" spans="1:8" ht="15.75">
      <c r="A293" s="209">
        <v>163</v>
      </c>
      <c r="B293" s="188" t="s">
        <v>1914</v>
      </c>
      <c r="C293" s="188" t="s">
        <v>1663</v>
      </c>
      <c r="D293" s="189" t="s">
        <v>1517</v>
      </c>
      <c r="E293" s="189" t="s">
        <v>1751</v>
      </c>
      <c r="F293" s="190">
        <v>1</v>
      </c>
      <c r="G293" s="190"/>
      <c r="H293" s="210"/>
    </row>
    <row r="294" spans="1:8" ht="15.75">
      <c r="A294" s="209">
        <v>164</v>
      </c>
      <c r="B294" s="189" t="s">
        <v>1914</v>
      </c>
      <c r="C294" s="188" t="s">
        <v>2226</v>
      </c>
      <c r="D294" s="189" t="s">
        <v>1517</v>
      </c>
      <c r="E294" s="189" t="s">
        <v>1640</v>
      </c>
      <c r="F294" s="190"/>
      <c r="G294" s="190">
        <v>1</v>
      </c>
      <c r="H294" s="210"/>
    </row>
    <row r="295" spans="1:8" ht="18.75" thickBot="1">
      <c r="A295" s="211"/>
      <c r="B295" s="200" t="s">
        <v>1442</v>
      </c>
      <c r="C295" s="212"/>
      <c r="D295" s="201"/>
      <c r="E295" s="201"/>
      <c r="F295" s="213">
        <f>SUM(F131:F294)</f>
        <v>55</v>
      </c>
      <c r="G295" s="213">
        <f>SUM(G131:G294)</f>
        <v>48</v>
      </c>
      <c r="H295" s="214">
        <f>SUM(H131:H294)</f>
        <v>73</v>
      </c>
    </row>
  </sheetData>
  <mergeCells count="14">
    <mergeCell ref="A1:H1"/>
    <mergeCell ref="A3:A4"/>
    <mergeCell ref="B3:B4"/>
    <mergeCell ref="C3:C4"/>
    <mergeCell ref="D3:D4"/>
    <mergeCell ref="E3:E4"/>
    <mergeCell ref="F3:H3"/>
    <mergeCell ref="A127:H127"/>
    <mergeCell ref="A129:A130"/>
    <mergeCell ref="B129:B130"/>
    <mergeCell ref="C129:C130"/>
    <mergeCell ref="D129:D130"/>
    <mergeCell ref="E129:E130"/>
    <mergeCell ref="F129:H129"/>
  </mergeCells>
  <phoneticPr fontId="5"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U44"/>
  <sheetViews>
    <sheetView zoomScale="70" workbookViewId="0">
      <selection activeCell="B19" sqref="B19"/>
    </sheetView>
  </sheetViews>
  <sheetFormatPr defaultRowHeight="12.75"/>
  <cols>
    <col min="1" max="1" width="11" customWidth="1"/>
    <col min="2" max="2" width="24.5703125" bestFit="1" customWidth="1"/>
  </cols>
  <sheetData>
    <row r="1" spans="1:21" ht="18">
      <c r="A1" s="1303" t="s">
        <v>1581</v>
      </c>
      <c r="B1" s="1303"/>
      <c r="C1" s="1303"/>
      <c r="D1" s="1303"/>
      <c r="E1" s="1303"/>
      <c r="F1" s="1303"/>
      <c r="G1" s="1303"/>
      <c r="H1" s="1303"/>
      <c r="I1" s="1303"/>
      <c r="J1" s="1303"/>
      <c r="K1" s="1303"/>
      <c r="L1" s="1303"/>
      <c r="M1" s="1303"/>
      <c r="N1" s="1303"/>
      <c r="O1" s="1303"/>
      <c r="P1" s="1303"/>
      <c r="Q1" s="1303"/>
      <c r="R1" s="1303"/>
      <c r="S1" s="1303"/>
      <c r="T1" s="1303"/>
      <c r="U1" s="1303"/>
    </row>
    <row r="2" spans="1:21" ht="23.25" customHeight="1">
      <c r="A2" s="59"/>
      <c r="B2" s="59"/>
      <c r="C2" s="16"/>
      <c r="D2" s="16"/>
      <c r="E2" s="16"/>
      <c r="F2" s="16"/>
      <c r="G2" s="16"/>
      <c r="H2" s="16"/>
      <c r="I2" s="16"/>
      <c r="J2" s="16"/>
      <c r="K2" s="16"/>
      <c r="L2" s="16"/>
      <c r="M2" s="16"/>
      <c r="N2" s="16"/>
      <c r="O2" s="16"/>
      <c r="P2" s="16"/>
      <c r="Q2" s="16"/>
      <c r="R2" s="16"/>
      <c r="S2" s="16"/>
      <c r="T2" s="16"/>
      <c r="U2" s="16"/>
    </row>
    <row r="3" spans="1:21" ht="15.75" customHeight="1">
      <c r="A3" s="1312" t="s">
        <v>1434</v>
      </c>
      <c r="B3" s="1314" t="s">
        <v>1550</v>
      </c>
      <c r="C3" s="1309" t="s">
        <v>1551</v>
      </c>
      <c r="D3" s="1309"/>
      <c r="E3" s="1309"/>
      <c r="F3" s="1310" t="s">
        <v>1487</v>
      </c>
      <c r="G3" s="1310"/>
      <c r="H3" s="1310"/>
      <c r="I3" s="1310" t="s">
        <v>1488</v>
      </c>
      <c r="J3" s="1310"/>
      <c r="K3" s="1310"/>
      <c r="L3" s="1310" t="s">
        <v>1489</v>
      </c>
      <c r="M3" s="1310"/>
      <c r="N3" s="1310"/>
      <c r="O3" s="1309" t="s">
        <v>1527</v>
      </c>
      <c r="P3" s="1309"/>
      <c r="Q3" s="1309"/>
      <c r="R3" s="1310" t="s">
        <v>1442</v>
      </c>
      <c r="S3" s="1310"/>
      <c r="T3" s="1310"/>
      <c r="U3" s="1311" t="s">
        <v>1552</v>
      </c>
    </row>
    <row r="4" spans="1:21" ht="15.75" customHeight="1">
      <c r="A4" s="1313"/>
      <c r="B4" s="1315"/>
      <c r="C4" s="15" t="s">
        <v>1444</v>
      </c>
      <c r="D4" s="15" t="s">
        <v>1445</v>
      </c>
      <c r="E4" s="15" t="s">
        <v>1446</v>
      </c>
      <c r="F4" s="15" t="s">
        <v>1444</v>
      </c>
      <c r="G4" s="15" t="s">
        <v>1445</v>
      </c>
      <c r="H4" s="15" t="s">
        <v>1446</v>
      </c>
      <c r="I4" s="15" t="s">
        <v>1444</v>
      </c>
      <c r="J4" s="15" t="s">
        <v>1445</v>
      </c>
      <c r="K4" s="15" t="s">
        <v>1446</v>
      </c>
      <c r="L4" s="15" t="s">
        <v>1444</v>
      </c>
      <c r="M4" s="15" t="s">
        <v>1445</v>
      </c>
      <c r="N4" s="15" t="s">
        <v>1446</v>
      </c>
      <c r="O4" s="15" t="s">
        <v>1444</v>
      </c>
      <c r="P4" s="15" t="s">
        <v>1445</v>
      </c>
      <c r="Q4" s="15" t="s">
        <v>1446</v>
      </c>
      <c r="R4" s="15" t="s">
        <v>1444</v>
      </c>
      <c r="S4" s="15" t="s">
        <v>1445</v>
      </c>
      <c r="T4" s="15" t="s">
        <v>1446</v>
      </c>
      <c r="U4" s="1311"/>
    </row>
    <row r="5" spans="1:21" ht="16.5" customHeight="1">
      <c r="A5" s="50">
        <v>1</v>
      </c>
      <c r="B5" s="48" t="s">
        <v>1553</v>
      </c>
      <c r="C5" s="50"/>
      <c r="D5" s="50"/>
      <c r="E5" s="50"/>
      <c r="F5" s="50">
        <v>1</v>
      </c>
      <c r="G5" s="50"/>
      <c r="H5" s="50">
        <v>1</v>
      </c>
      <c r="I5" s="50"/>
      <c r="J5" s="50"/>
      <c r="K5" s="50"/>
      <c r="L5" s="50"/>
      <c r="M5" s="50"/>
      <c r="N5" s="50"/>
      <c r="O5" s="50"/>
      <c r="P5" s="50"/>
      <c r="Q5" s="50"/>
      <c r="R5" s="50">
        <f t="shared" ref="R5:T33" si="0">SUM(C5,F5,I5,L5,O5)</f>
        <v>1</v>
      </c>
      <c r="S5" s="50">
        <f t="shared" si="0"/>
        <v>0</v>
      </c>
      <c r="T5" s="50">
        <f t="shared" si="0"/>
        <v>1</v>
      </c>
      <c r="U5" s="50">
        <f t="shared" ref="U5:U43" si="1">SUM(R5:T5)</f>
        <v>2</v>
      </c>
    </row>
    <row r="6" spans="1:21" ht="16.5" customHeight="1">
      <c r="A6" s="50">
        <v>2</v>
      </c>
      <c r="B6" s="48" t="s">
        <v>1554</v>
      </c>
      <c r="C6" s="50"/>
      <c r="D6" s="50"/>
      <c r="E6" s="50"/>
      <c r="F6" s="50"/>
      <c r="G6" s="50">
        <v>1</v>
      </c>
      <c r="H6" s="50">
        <v>2</v>
      </c>
      <c r="I6" s="50">
        <v>2</v>
      </c>
      <c r="J6" s="50">
        <v>1</v>
      </c>
      <c r="K6" s="50">
        <v>2</v>
      </c>
      <c r="L6" s="50">
        <v>18</v>
      </c>
      <c r="M6" s="50">
        <v>29</v>
      </c>
      <c r="N6" s="50">
        <v>20</v>
      </c>
      <c r="O6" s="50">
        <v>38</v>
      </c>
      <c r="P6" s="50">
        <v>38</v>
      </c>
      <c r="Q6" s="50">
        <v>47</v>
      </c>
      <c r="R6" s="50">
        <f t="shared" si="0"/>
        <v>58</v>
      </c>
      <c r="S6" s="50">
        <f t="shared" si="0"/>
        <v>69</v>
      </c>
      <c r="T6" s="50">
        <f t="shared" si="0"/>
        <v>71</v>
      </c>
      <c r="U6" s="50">
        <f t="shared" si="1"/>
        <v>198</v>
      </c>
    </row>
    <row r="7" spans="1:21" ht="16.5" customHeight="1">
      <c r="A7" s="50">
        <v>3</v>
      </c>
      <c r="B7" s="48" t="s">
        <v>1449</v>
      </c>
      <c r="C7" s="50"/>
      <c r="D7" s="50"/>
      <c r="E7" s="50"/>
      <c r="F7" s="50"/>
      <c r="G7" s="50"/>
      <c r="H7" s="50"/>
      <c r="I7" s="50"/>
      <c r="J7" s="50"/>
      <c r="K7" s="50"/>
      <c r="L7" s="50">
        <v>14</v>
      </c>
      <c r="M7" s="50">
        <v>16</v>
      </c>
      <c r="N7" s="50">
        <v>22</v>
      </c>
      <c r="O7" s="50">
        <v>4</v>
      </c>
      <c r="P7" s="50">
        <v>4</v>
      </c>
      <c r="Q7" s="50">
        <v>5</v>
      </c>
      <c r="R7" s="50">
        <f t="shared" si="0"/>
        <v>18</v>
      </c>
      <c r="S7" s="50">
        <f t="shared" si="0"/>
        <v>20</v>
      </c>
      <c r="T7" s="50">
        <f t="shared" si="0"/>
        <v>27</v>
      </c>
      <c r="U7" s="50">
        <f t="shared" si="1"/>
        <v>65</v>
      </c>
    </row>
    <row r="8" spans="1:21" ht="16.5" customHeight="1">
      <c r="A8" s="50">
        <v>4</v>
      </c>
      <c r="B8" s="48" t="s">
        <v>1479</v>
      </c>
      <c r="C8" s="50"/>
      <c r="D8" s="50"/>
      <c r="E8" s="50"/>
      <c r="F8" s="50"/>
      <c r="G8" s="50">
        <v>1</v>
      </c>
      <c r="H8" s="50"/>
      <c r="I8" s="50"/>
      <c r="J8" s="50">
        <v>1</v>
      </c>
      <c r="K8" s="50"/>
      <c r="L8" s="50"/>
      <c r="M8" s="50"/>
      <c r="N8" s="50"/>
      <c r="O8" s="50">
        <v>4</v>
      </c>
      <c r="P8" s="50">
        <v>1</v>
      </c>
      <c r="Q8" s="50"/>
      <c r="R8" s="50">
        <f t="shared" si="0"/>
        <v>4</v>
      </c>
      <c r="S8" s="50">
        <f t="shared" si="0"/>
        <v>3</v>
      </c>
      <c r="T8" s="50">
        <f t="shared" si="0"/>
        <v>0</v>
      </c>
      <c r="U8" s="50">
        <f t="shared" si="1"/>
        <v>7</v>
      </c>
    </row>
    <row r="9" spans="1:21" ht="30" customHeight="1">
      <c r="A9" s="50">
        <v>5</v>
      </c>
      <c r="B9" s="48" t="s">
        <v>1468</v>
      </c>
      <c r="C9" s="50"/>
      <c r="D9" s="50"/>
      <c r="E9" s="50"/>
      <c r="F9" s="50">
        <v>1</v>
      </c>
      <c r="G9" s="50">
        <v>3</v>
      </c>
      <c r="H9" s="50">
        <v>4</v>
      </c>
      <c r="I9" s="50"/>
      <c r="J9" s="50">
        <v>1</v>
      </c>
      <c r="K9" s="50">
        <v>2</v>
      </c>
      <c r="L9" s="50">
        <v>1</v>
      </c>
      <c r="M9" s="50"/>
      <c r="N9" s="50"/>
      <c r="O9" s="50">
        <v>5</v>
      </c>
      <c r="P9" s="50">
        <v>2</v>
      </c>
      <c r="Q9" s="50">
        <v>3</v>
      </c>
      <c r="R9" s="50">
        <f t="shared" si="0"/>
        <v>7</v>
      </c>
      <c r="S9" s="50">
        <f t="shared" si="0"/>
        <v>6</v>
      </c>
      <c r="T9" s="50">
        <f t="shared" si="0"/>
        <v>9</v>
      </c>
      <c r="U9" s="50">
        <f t="shared" si="1"/>
        <v>22</v>
      </c>
    </row>
    <row r="10" spans="1:21" ht="16.5" customHeight="1">
      <c r="A10" s="50">
        <v>6</v>
      </c>
      <c r="B10" s="48" t="s">
        <v>1469</v>
      </c>
      <c r="C10" s="50"/>
      <c r="D10" s="50"/>
      <c r="E10" s="50"/>
      <c r="F10" s="50"/>
      <c r="G10" s="50">
        <v>2</v>
      </c>
      <c r="H10" s="50">
        <v>2</v>
      </c>
      <c r="I10" s="50"/>
      <c r="J10" s="50">
        <v>2</v>
      </c>
      <c r="K10" s="50"/>
      <c r="L10" s="50"/>
      <c r="M10" s="50"/>
      <c r="N10" s="50"/>
      <c r="O10" s="50">
        <v>1</v>
      </c>
      <c r="P10" s="50">
        <v>1</v>
      </c>
      <c r="Q10" s="50">
        <v>2</v>
      </c>
      <c r="R10" s="50">
        <f t="shared" si="0"/>
        <v>1</v>
      </c>
      <c r="S10" s="50">
        <f t="shared" si="0"/>
        <v>5</v>
      </c>
      <c r="T10" s="50">
        <f t="shared" si="0"/>
        <v>4</v>
      </c>
      <c r="U10" s="50">
        <f t="shared" si="1"/>
        <v>10</v>
      </c>
    </row>
    <row r="11" spans="1:21" ht="16.5" customHeight="1">
      <c r="A11" s="50">
        <v>7</v>
      </c>
      <c r="B11" s="48" t="s">
        <v>1555</v>
      </c>
      <c r="C11" s="50"/>
      <c r="D11" s="50"/>
      <c r="E11" s="50"/>
      <c r="F11" s="50"/>
      <c r="G11" s="50"/>
      <c r="H11" s="50"/>
      <c r="I11" s="50"/>
      <c r="J11" s="50"/>
      <c r="K11" s="50"/>
      <c r="L11" s="50"/>
      <c r="M11" s="50"/>
      <c r="N11" s="50"/>
      <c r="O11" s="50"/>
      <c r="P11" s="50"/>
      <c r="Q11" s="50">
        <v>2</v>
      </c>
      <c r="R11" s="50">
        <f t="shared" si="0"/>
        <v>0</v>
      </c>
      <c r="S11" s="50">
        <f t="shared" si="0"/>
        <v>0</v>
      </c>
      <c r="T11" s="50">
        <f t="shared" si="0"/>
        <v>2</v>
      </c>
      <c r="U11" s="50">
        <f t="shared" si="1"/>
        <v>2</v>
      </c>
    </row>
    <row r="12" spans="1:21" ht="27" customHeight="1">
      <c r="A12" s="50">
        <v>8</v>
      </c>
      <c r="B12" s="48" t="s">
        <v>1556</v>
      </c>
      <c r="C12" s="50"/>
      <c r="D12" s="50"/>
      <c r="E12" s="50"/>
      <c r="F12" s="50"/>
      <c r="G12" s="50"/>
      <c r="H12" s="50"/>
      <c r="I12" s="50"/>
      <c r="J12" s="50"/>
      <c r="K12" s="50"/>
      <c r="L12" s="50"/>
      <c r="M12" s="50"/>
      <c r="N12" s="50"/>
      <c r="O12" s="50">
        <v>3</v>
      </c>
      <c r="P12" s="50">
        <v>5</v>
      </c>
      <c r="Q12" s="50">
        <v>4</v>
      </c>
      <c r="R12" s="50">
        <f t="shared" si="0"/>
        <v>3</v>
      </c>
      <c r="S12" s="50">
        <f t="shared" si="0"/>
        <v>5</v>
      </c>
      <c r="T12" s="50">
        <f t="shared" si="0"/>
        <v>4</v>
      </c>
      <c r="U12" s="50">
        <f t="shared" si="1"/>
        <v>12</v>
      </c>
    </row>
    <row r="13" spans="1:21" ht="16.5" customHeight="1">
      <c r="A13" s="50">
        <v>9</v>
      </c>
      <c r="B13" s="48" t="s">
        <v>1452</v>
      </c>
      <c r="C13" s="50"/>
      <c r="D13" s="50"/>
      <c r="E13" s="50"/>
      <c r="F13" s="50">
        <v>1</v>
      </c>
      <c r="G13" s="50">
        <v>2</v>
      </c>
      <c r="H13" s="50">
        <v>8</v>
      </c>
      <c r="I13" s="50">
        <v>4</v>
      </c>
      <c r="J13" s="50">
        <v>4</v>
      </c>
      <c r="K13" s="50">
        <v>7</v>
      </c>
      <c r="L13" s="50"/>
      <c r="M13" s="50"/>
      <c r="N13" s="50"/>
      <c r="O13" s="50">
        <v>12</v>
      </c>
      <c r="P13" s="50">
        <v>20</v>
      </c>
      <c r="Q13" s="50">
        <v>23</v>
      </c>
      <c r="R13" s="50">
        <f t="shared" si="0"/>
        <v>17</v>
      </c>
      <c r="S13" s="50">
        <f t="shared" si="0"/>
        <v>26</v>
      </c>
      <c r="T13" s="50">
        <f t="shared" si="0"/>
        <v>38</v>
      </c>
      <c r="U13" s="50">
        <f t="shared" si="1"/>
        <v>81</v>
      </c>
    </row>
    <row r="14" spans="1:21" ht="16.5" customHeight="1">
      <c r="A14" s="50">
        <v>10</v>
      </c>
      <c r="B14" s="48" t="s">
        <v>1453</v>
      </c>
      <c r="C14" s="50"/>
      <c r="D14" s="50"/>
      <c r="E14" s="50"/>
      <c r="F14" s="50"/>
      <c r="G14" s="50"/>
      <c r="H14" s="50"/>
      <c r="I14" s="50"/>
      <c r="J14" s="50"/>
      <c r="K14" s="50"/>
      <c r="L14" s="50">
        <v>2</v>
      </c>
      <c r="M14" s="50">
        <v>2</v>
      </c>
      <c r="N14" s="50">
        <v>2</v>
      </c>
      <c r="O14" s="50">
        <v>22</v>
      </c>
      <c r="P14" s="50">
        <v>14</v>
      </c>
      <c r="Q14" s="50">
        <v>15</v>
      </c>
      <c r="R14" s="50">
        <f t="shared" si="0"/>
        <v>24</v>
      </c>
      <c r="S14" s="50">
        <f t="shared" si="0"/>
        <v>16</v>
      </c>
      <c r="T14" s="50">
        <f t="shared" si="0"/>
        <v>17</v>
      </c>
      <c r="U14" s="50">
        <f t="shared" si="1"/>
        <v>57</v>
      </c>
    </row>
    <row r="15" spans="1:21" ht="16.5" customHeight="1">
      <c r="A15" s="50">
        <v>11</v>
      </c>
      <c r="B15" s="48" t="s">
        <v>1480</v>
      </c>
      <c r="C15" s="50"/>
      <c r="D15" s="50"/>
      <c r="E15" s="50"/>
      <c r="F15" s="50"/>
      <c r="G15" s="50"/>
      <c r="H15" s="50"/>
      <c r="I15" s="50"/>
      <c r="J15" s="50"/>
      <c r="K15" s="50"/>
      <c r="L15" s="50"/>
      <c r="M15" s="50"/>
      <c r="N15" s="50"/>
      <c r="O15" s="50">
        <v>2</v>
      </c>
      <c r="P15" s="50">
        <v>2</v>
      </c>
      <c r="Q15" s="50">
        <v>2</v>
      </c>
      <c r="R15" s="50">
        <f t="shared" si="0"/>
        <v>2</v>
      </c>
      <c r="S15" s="50">
        <f t="shared" si="0"/>
        <v>2</v>
      </c>
      <c r="T15" s="50">
        <f t="shared" si="0"/>
        <v>2</v>
      </c>
      <c r="U15" s="50">
        <f t="shared" si="1"/>
        <v>6</v>
      </c>
    </row>
    <row r="16" spans="1:21" ht="18.600000000000001" customHeight="1">
      <c r="A16" s="50">
        <v>12</v>
      </c>
      <c r="B16" s="48" t="s">
        <v>1470</v>
      </c>
      <c r="C16" s="50"/>
      <c r="D16" s="50"/>
      <c r="E16" s="50"/>
      <c r="F16" s="50"/>
      <c r="G16" s="50"/>
      <c r="H16" s="50"/>
      <c r="I16" s="50">
        <v>5</v>
      </c>
      <c r="J16" s="50">
        <v>6</v>
      </c>
      <c r="K16" s="50">
        <v>5</v>
      </c>
      <c r="L16" s="50"/>
      <c r="M16" s="50"/>
      <c r="N16" s="50"/>
      <c r="O16" s="50"/>
      <c r="P16" s="50">
        <v>1</v>
      </c>
      <c r="Q16" s="50"/>
      <c r="R16" s="50">
        <f t="shared" si="0"/>
        <v>5</v>
      </c>
      <c r="S16" s="50">
        <f t="shared" si="0"/>
        <v>7</v>
      </c>
      <c r="T16" s="50">
        <f t="shared" si="0"/>
        <v>5</v>
      </c>
      <c r="U16" s="50">
        <f t="shared" si="1"/>
        <v>17</v>
      </c>
    </row>
    <row r="17" spans="1:21" ht="16.5" customHeight="1">
      <c r="A17" s="50">
        <v>13</v>
      </c>
      <c r="B17" s="48" t="s">
        <v>1456</v>
      </c>
      <c r="C17" s="50"/>
      <c r="D17" s="50"/>
      <c r="E17" s="50"/>
      <c r="F17" s="50">
        <v>14</v>
      </c>
      <c r="G17" s="50">
        <v>11</v>
      </c>
      <c r="H17" s="50">
        <v>13</v>
      </c>
      <c r="I17" s="50">
        <v>14</v>
      </c>
      <c r="J17" s="50">
        <v>9</v>
      </c>
      <c r="K17" s="50">
        <v>19</v>
      </c>
      <c r="L17" s="50"/>
      <c r="M17" s="50"/>
      <c r="N17" s="50"/>
      <c r="O17" s="50">
        <v>81</v>
      </c>
      <c r="P17" s="50">
        <v>70</v>
      </c>
      <c r="Q17" s="50">
        <v>103</v>
      </c>
      <c r="R17" s="50">
        <f t="shared" si="0"/>
        <v>109</v>
      </c>
      <c r="S17" s="50">
        <f t="shared" si="0"/>
        <v>90</v>
      </c>
      <c r="T17" s="50">
        <f t="shared" si="0"/>
        <v>135</v>
      </c>
      <c r="U17" s="50">
        <f t="shared" si="1"/>
        <v>334</v>
      </c>
    </row>
    <row r="18" spans="1:21" ht="16.5" customHeight="1">
      <c r="A18" s="50">
        <v>14</v>
      </c>
      <c r="B18" s="48" t="s">
        <v>1457</v>
      </c>
      <c r="C18" s="50"/>
      <c r="D18" s="50"/>
      <c r="E18" s="50"/>
      <c r="F18" s="50">
        <v>1</v>
      </c>
      <c r="G18" s="50">
        <v>2</v>
      </c>
      <c r="H18" s="50">
        <v>1</v>
      </c>
      <c r="I18" s="50">
        <v>2</v>
      </c>
      <c r="J18" s="50">
        <v>1</v>
      </c>
      <c r="K18" s="50"/>
      <c r="L18" s="50"/>
      <c r="M18" s="50"/>
      <c r="N18" s="50"/>
      <c r="O18" s="50"/>
      <c r="P18" s="50"/>
      <c r="Q18" s="50"/>
      <c r="R18" s="50">
        <f t="shared" si="0"/>
        <v>3</v>
      </c>
      <c r="S18" s="50">
        <f t="shared" si="0"/>
        <v>3</v>
      </c>
      <c r="T18" s="50">
        <f t="shared" si="0"/>
        <v>1</v>
      </c>
      <c r="U18" s="50">
        <f t="shared" si="1"/>
        <v>7</v>
      </c>
    </row>
    <row r="19" spans="1:21" ht="16.5" customHeight="1">
      <c r="A19" s="50">
        <v>15</v>
      </c>
      <c r="B19" s="49" t="s">
        <v>1532</v>
      </c>
      <c r="C19" s="50"/>
      <c r="D19" s="50"/>
      <c r="E19" s="50"/>
      <c r="F19" s="50"/>
      <c r="G19" s="50">
        <v>1</v>
      </c>
      <c r="H19" s="50"/>
      <c r="I19" s="50"/>
      <c r="J19" s="50"/>
      <c r="K19" s="50">
        <v>1</v>
      </c>
      <c r="L19" s="50"/>
      <c r="M19" s="50"/>
      <c r="N19" s="50"/>
      <c r="O19" s="50"/>
      <c r="P19" s="50"/>
      <c r="Q19" s="50"/>
      <c r="R19" s="50">
        <f t="shared" si="0"/>
        <v>0</v>
      </c>
      <c r="S19" s="50">
        <f t="shared" si="0"/>
        <v>1</v>
      </c>
      <c r="T19" s="50">
        <f t="shared" si="0"/>
        <v>1</v>
      </c>
      <c r="U19" s="50">
        <f t="shared" si="1"/>
        <v>2</v>
      </c>
    </row>
    <row r="20" spans="1:21" ht="16.5" customHeight="1">
      <c r="A20" s="50">
        <v>16</v>
      </c>
      <c r="B20" s="49" t="s">
        <v>1471</v>
      </c>
      <c r="C20" s="50"/>
      <c r="D20" s="50"/>
      <c r="E20" s="50"/>
      <c r="F20" s="50"/>
      <c r="G20" s="50"/>
      <c r="H20" s="50"/>
      <c r="I20" s="50">
        <v>2</v>
      </c>
      <c r="J20" s="50">
        <v>1</v>
      </c>
      <c r="K20" s="50"/>
      <c r="L20" s="50"/>
      <c r="M20" s="50"/>
      <c r="N20" s="50"/>
      <c r="O20" s="50"/>
      <c r="P20" s="50"/>
      <c r="Q20" s="50"/>
      <c r="R20" s="50">
        <f t="shared" si="0"/>
        <v>2</v>
      </c>
      <c r="S20" s="50">
        <f t="shared" si="0"/>
        <v>1</v>
      </c>
      <c r="T20" s="50">
        <f t="shared" si="0"/>
        <v>0</v>
      </c>
      <c r="U20" s="50">
        <f t="shared" si="1"/>
        <v>3</v>
      </c>
    </row>
    <row r="21" spans="1:21" ht="16.5" customHeight="1">
      <c r="A21" s="50">
        <v>17</v>
      </c>
      <c r="B21" s="48" t="s">
        <v>1557</v>
      </c>
      <c r="C21" s="50"/>
      <c r="D21" s="50"/>
      <c r="E21" s="50"/>
      <c r="F21" s="50"/>
      <c r="G21" s="50"/>
      <c r="H21" s="50"/>
      <c r="I21" s="50">
        <v>1</v>
      </c>
      <c r="J21" s="50">
        <v>1</v>
      </c>
      <c r="K21" s="50">
        <v>4</v>
      </c>
      <c r="L21" s="50">
        <v>4</v>
      </c>
      <c r="M21" s="50">
        <v>7</v>
      </c>
      <c r="N21" s="50">
        <v>11</v>
      </c>
      <c r="O21" s="50">
        <v>21</v>
      </c>
      <c r="P21" s="50">
        <v>17</v>
      </c>
      <c r="Q21" s="50">
        <v>29</v>
      </c>
      <c r="R21" s="50">
        <f>SUM(C21,F21,I21,L21,O21)</f>
        <v>26</v>
      </c>
      <c r="S21" s="50">
        <f t="shared" si="0"/>
        <v>25</v>
      </c>
      <c r="T21" s="50">
        <f t="shared" si="0"/>
        <v>44</v>
      </c>
      <c r="U21" s="50">
        <f t="shared" si="1"/>
        <v>95</v>
      </c>
    </row>
    <row r="22" spans="1:21" ht="16.5" customHeight="1">
      <c r="A22" s="50">
        <v>18</v>
      </c>
      <c r="B22" s="48" t="s">
        <v>1472</v>
      </c>
      <c r="C22" s="50"/>
      <c r="D22" s="50"/>
      <c r="E22" s="50"/>
      <c r="F22" s="50">
        <v>1</v>
      </c>
      <c r="G22" s="50"/>
      <c r="H22" s="50"/>
      <c r="I22" s="50">
        <v>9</v>
      </c>
      <c r="J22" s="50">
        <v>3</v>
      </c>
      <c r="K22" s="50">
        <v>6</v>
      </c>
      <c r="L22" s="50">
        <v>5</v>
      </c>
      <c r="M22" s="50">
        <v>3</v>
      </c>
      <c r="N22" s="50">
        <v>5</v>
      </c>
      <c r="O22" s="50">
        <v>1</v>
      </c>
      <c r="P22" s="50"/>
      <c r="Q22" s="50">
        <v>1</v>
      </c>
      <c r="R22" s="50">
        <f t="shared" si="0"/>
        <v>16</v>
      </c>
      <c r="S22" s="50">
        <f t="shared" si="0"/>
        <v>6</v>
      </c>
      <c r="T22" s="50">
        <f t="shared" si="0"/>
        <v>12</v>
      </c>
      <c r="U22" s="50">
        <f t="shared" si="1"/>
        <v>34</v>
      </c>
    </row>
    <row r="23" spans="1:21" ht="16.5" customHeight="1">
      <c r="A23" s="50">
        <v>19</v>
      </c>
      <c r="B23" s="48" t="s">
        <v>1558</v>
      </c>
      <c r="C23" s="50"/>
      <c r="D23" s="50"/>
      <c r="E23" s="50"/>
      <c r="F23" s="50"/>
      <c r="G23" s="50"/>
      <c r="H23" s="50"/>
      <c r="I23" s="50"/>
      <c r="J23" s="50"/>
      <c r="K23" s="50"/>
      <c r="L23" s="50"/>
      <c r="M23" s="50"/>
      <c r="N23" s="50"/>
      <c r="O23" s="50">
        <v>13</v>
      </c>
      <c r="P23" s="50">
        <v>8</v>
      </c>
      <c r="Q23" s="50">
        <v>8</v>
      </c>
      <c r="R23" s="50">
        <f t="shared" si="0"/>
        <v>13</v>
      </c>
      <c r="S23" s="50">
        <f t="shared" si="0"/>
        <v>8</v>
      </c>
      <c r="T23" s="50">
        <f t="shared" si="0"/>
        <v>8</v>
      </c>
      <c r="U23" s="50">
        <f t="shared" si="1"/>
        <v>29</v>
      </c>
    </row>
    <row r="24" spans="1:21" ht="16.5" customHeight="1">
      <c r="A24" s="50">
        <v>20</v>
      </c>
      <c r="B24" s="48" t="s">
        <v>1559</v>
      </c>
      <c r="C24" s="50"/>
      <c r="D24" s="50"/>
      <c r="E24" s="50"/>
      <c r="F24" s="50"/>
      <c r="G24" s="50"/>
      <c r="H24" s="50"/>
      <c r="I24" s="50">
        <v>2</v>
      </c>
      <c r="J24" s="50">
        <v>2</v>
      </c>
      <c r="K24" s="50">
        <v>5</v>
      </c>
      <c r="L24" s="50"/>
      <c r="M24" s="50"/>
      <c r="N24" s="50"/>
      <c r="O24" s="50"/>
      <c r="P24" s="50"/>
      <c r="Q24" s="50"/>
      <c r="R24" s="50">
        <f t="shared" si="0"/>
        <v>2</v>
      </c>
      <c r="S24" s="50">
        <f t="shared" si="0"/>
        <v>2</v>
      </c>
      <c r="T24" s="50">
        <f t="shared" si="0"/>
        <v>5</v>
      </c>
      <c r="U24" s="50">
        <f t="shared" si="1"/>
        <v>9</v>
      </c>
    </row>
    <row r="25" spans="1:21" ht="16.5" customHeight="1">
      <c r="A25" s="50">
        <v>21</v>
      </c>
      <c r="B25" s="48" t="s">
        <v>1459</v>
      </c>
      <c r="C25" s="50"/>
      <c r="D25" s="50"/>
      <c r="E25" s="50"/>
      <c r="F25" s="50"/>
      <c r="G25" s="50"/>
      <c r="H25" s="50">
        <v>1</v>
      </c>
      <c r="I25" s="50"/>
      <c r="J25" s="50"/>
      <c r="K25" s="50"/>
      <c r="L25" s="50"/>
      <c r="M25" s="50">
        <v>2</v>
      </c>
      <c r="N25" s="50">
        <v>7</v>
      </c>
      <c r="O25" s="50"/>
      <c r="P25" s="50"/>
      <c r="Q25" s="50"/>
      <c r="R25" s="50">
        <f t="shared" si="0"/>
        <v>0</v>
      </c>
      <c r="S25" s="50">
        <f t="shared" si="0"/>
        <v>2</v>
      </c>
      <c r="T25" s="50">
        <f t="shared" si="0"/>
        <v>8</v>
      </c>
      <c r="U25" s="50">
        <f t="shared" si="1"/>
        <v>10</v>
      </c>
    </row>
    <row r="26" spans="1:21" ht="16.5" customHeight="1">
      <c r="A26" s="50">
        <v>22</v>
      </c>
      <c r="B26" s="48" t="s">
        <v>1460</v>
      </c>
      <c r="C26" s="50"/>
      <c r="D26" s="50"/>
      <c r="E26" s="50"/>
      <c r="F26" s="50"/>
      <c r="G26" s="50"/>
      <c r="H26" s="50"/>
      <c r="I26" s="50"/>
      <c r="J26" s="50"/>
      <c r="K26" s="50"/>
      <c r="L26" s="50"/>
      <c r="M26" s="50"/>
      <c r="N26" s="50"/>
      <c r="O26" s="50">
        <v>2</v>
      </c>
      <c r="P26" s="50"/>
      <c r="Q26" s="50">
        <v>1</v>
      </c>
      <c r="R26" s="50">
        <f t="shared" si="0"/>
        <v>2</v>
      </c>
      <c r="S26" s="50">
        <f t="shared" si="0"/>
        <v>0</v>
      </c>
      <c r="T26" s="50">
        <f t="shared" si="0"/>
        <v>1</v>
      </c>
      <c r="U26" s="50">
        <f t="shared" si="1"/>
        <v>3</v>
      </c>
    </row>
    <row r="27" spans="1:21" ht="18.600000000000001" customHeight="1">
      <c r="A27" s="50">
        <v>23</v>
      </c>
      <c r="B27" s="48" t="s">
        <v>1461</v>
      </c>
      <c r="C27" s="50"/>
      <c r="D27" s="50"/>
      <c r="E27" s="50"/>
      <c r="F27" s="50"/>
      <c r="G27" s="50"/>
      <c r="H27" s="50"/>
      <c r="I27" s="50"/>
      <c r="J27" s="50"/>
      <c r="K27" s="50"/>
      <c r="L27" s="50"/>
      <c r="M27" s="50">
        <v>1</v>
      </c>
      <c r="N27" s="50">
        <v>3</v>
      </c>
      <c r="O27" s="50">
        <v>1</v>
      </c>
      <c r="P27" s="50"/>
      <c r="Q27" s="50">
        <v>2</v>
      </c>
      <c r="R27" s="50">
        <f t="shared" si="0"/>
        <v>1</v>
      </c>
      <c r="S27" s="50">
        <f t="shared" si="0"/>
        <v>1</v>
      </c>
      <c r="T27" s="50">
        <f t="shared" si="0"/>
        <v>5</v>
      </c>
      <c r="U27" s="50">
        <f t="shared" si="1"/>
        <v>7</v>
      </c>
    </row>
    <row r="28" spans="1:21" ht="16.5" customHeight="1">
      <c r="A28" s="50">
        <v>24</v>
      </c>
      <c r="B28" s="48" t="s">
        <v>1560</v>
      </c>
      <c r="C28" s="50"/>
      <c r="D28" s="50"/>
      <c r="E28" s="50"/>
      <c r="F28" s="50"/>
      <c r="G28" s="50"/>
      <c r="H28" s="50">
        <v>1</v>
      </c>
      <c r="I28" s="50"/>
      <c r="J28" s="50"/>
      <c r="K28" s="50">
        <v>1</v>
      </c>
      <c r="L28" s="50">
        <v>2</v>
      </c>
      <c r="M28" s="50">
        <v>6</v>
      </c>
      <c r="N28" s="50">
        <v>3</v>
      </c>
      <c r="O28" s="50"/>
      <c r="P28" s="50"/>
      <c r="Q28" s="50"/>
      <c r="R28" s="50">
        <f t="shared" si="0"/>
        <v>2</v>
      </c>
      <c r="S28" s="50">
        <f t="shared" si="0"/>
        <v>6</v>
      </c>
      <c r="T28" s="50">
        <f t="shared" si="0"/>
        <v>5</v>
      </c>
      <c r="U28" s="50">
        <f t="shared" si="1"/>
        <v>13</v>
      </c>
    </row>
    <row r="29" spans="1:21" ht="16.5" customHeight="1">
      <c r="A29" s="50">
        <v>25</v>
      </c>
      <c r="B29" s="48" t="s">
        <v>1561</v>
      </c>
      <c r="C29" s="50"/>
      <c r="D29" s="50"/>
      <c r="E29" s="50"/>
      <c r="F29" s="50">
        <v>8</v>
      </c>
      <c r="G29" s="50">
        <v>8</v>
      </c>
      <c r="H29" s="50">
        <v>12</v>
      </c>
      <c r="I29" s="50"/>
      <c r="J29" s="50"/>
      <c r="K29" s="50"/>
      <c r="L29" s="50"/>
      <c r="M29" s="50"/>
      <c r="N29" s="50"/>
      <c r="O29" s="50"/>
      <c r="P29" s="50"/>
      <c r="Q29" s="50"/>
      <c r="R29" s="50">
        <f t="shared" si="0"/>
        <v>8</v>
      </c>
      <c r="S29" s="50">
        <f t="shared" si="0"/>
        <v>8</v>
      </c>
      <c r="T29" s="50">
        <f t="shared" si="0"/>
        <v>12</v>
      </c>
      <c r="U29" s="50">
        <f t="shared" si="1"/>
        <v>28</v>
      </c>
    </row>
    <row r="30" spans="1:21" ht="16.5" customHeight="1">
      <c r="A30" s="50">
        <v>26</v>
      </c>
      <c r="B30" s="48" t="s">
        <v>1462</v>
      </c>
      <c r="C30" s="50"/>
      <c r="D30" s="50"/>
      <c r="E30" s="50"/>
      <c r="F30" s="50">
        <v>1</v>
      </c>
      <c r="G30" s="50"/>
      <c r="H30" s="50"/>
      <c r="I30" s="50">
        <v>1</v>
      </c>
      <c r="J30" s="50">
        <v>2</v>
      </c>
      <c r="K30" s="50"/>
      <c r="L30" s="50"/>
      <c r="M30" s="50"/>
      <c r="N30" s="50"/>
      <c r="O30" s="50">
        <v>1</v>
      </c>
      <c r="P30" s="50">
        <v>1</v>
      </c>
      <c r="Q30" s="50">
        <v>2</v>
      </c>
      <c r="R30" s="50">
        <f t="shared" si="0"/>
        <v>3</v>
      </c>
      <c r="S30" s="50">
        <f t="shared" si="0"/>
        <v>3</v>
      </c>
      <c r="T30" s="50">
        <f t="shared" si="0"/>
        <v>2</v>
      </c>
      <c r="U30" s="50">
        <f t="shared" si="1"/>
        <v>8</v>
      </c>
    </row>
    <row r="31" spans="1:21" ht="16.5" customHeight="1">
      <c r="A31" s="50">
        <v>27</v>
      </c>
      <c r="B31" s="48" t="s">
        <v>1474</v>
      </c>
      <c r="C31" s="50"/>
      <c r="D31" s="50"/>
      <c r="E31" s="50"/>
      <c r="F31" s="50">
        <v>2</v>
      </c>
      <c r="G31" s="50">
        <v>7</v>
      </c>
      <c r="H31" s="50">
        <v>10</v>
      </c>
      <c r="I31" s="50"/>
      <c r="J31" s="50">
        <v>2</v>
      </c>
      <c r="K31" s="50">
        <v>3</v>
      </c>
      <c r="L31" s="50"/>
      <c r="M31" s="50"/>
      <c r="N31" s="50"/>
      <c r="O31" s="50"/>
      <c r="P31" s="50"/>
      <c r="Q31" s="50"/>
      <c r="R31" s="50">
        <f t="shared" si="0"/>
        <v>2</v>
      </c>
      <c r="S31" s="50">
        <f t="shared" si="0"/>
        <v>9</v>
      </c>
      <c r="T31" s="50">
        <f t="shared" si="0"/>
        <v>13</v>
      </c>
      <c r="U31" s="50">
        <f t="shared" si="1"/>
        <v>24</v>
      </c>
    </row>
    <row r="32" spans="1:21" ht="16.5" customHeight="1">
      <c r="A32" s="50">
        <v>28</v>
      </c>
      <c r="B32" s="48" t="s">
        <v>1483</v>
      </c>
      <c r="C32" s="50"/>
      <c r="D32" s="50"/>
      <c r="E32" s="50"/>
      <c r="F32" s="51"/>
      <c r="G32" s="51"/>
      <c r="H32" s="51"/>
      <c r="I32" s="51">
        <v>2</v>
      </c>
      <c r="J32" s="51"/>
      <c r="K32" s="51"/>
      <c r="L32" s="51"/>
      <c r="M32" s="51"/>
      <c r="N32" s="51"/>
      <c r="O32" s="51">
        <v>9</v>
      </c>
      <c r="P32" s="51">
        <v>1</v>
      </c>
      <c r="Q32" s="51"/>
      <c r="R32" s="51">
        <f t="shared" si="0"/>
        <v>11</v>
      </c>
      <c r="S32" s="51">
        <f t="shared" si="0"/>
        <v>1</v>
      </c>
      <c r="T32" s="51">
        <f t="shared" si="0"/>
        <v>0</v>
      </c>
      <c r="U32" s="51">
        <f t="shared" si="1"/>
        <v>12</v>
      </c>
    </row>
    <row r="33" spans="1:21" ht="16.5" customHeight="1">
      <c r="A33" s="50">
        <v>29</v>
      </c>
      <c r="B33" s="48" t="s">
        <v>1475</v>
      </c>
      <c r="C33" s="50"/>
      <c r="D33" s="50"/>
      <c r="E33" s="50"/>
      <c r="F33" s="50">
        <v>1</v>
      </c>
      <c r="G33" s="50">
        <v>2</v>
      </c>
      <c r="H33" s="50"/>
      <c r="I33" s="50"/>
      <c r="J33" s="50"/>
      <c r="K33" s="50"/>
      <c r="L33" s="50"/>
      <c r="M33" s="50"/>
      <c r="N33" s="50"/>
      <c r="O33" s="50">
        <v>1</v>
      </c>
      <c r="P33" s="50"/>
      <c r="Q33" s="50"/>
      <c r="R33" s="50">
        <f t="shared" si="0"/>
        <v>2</v>
      </c>
      <c r="S33" s="50">
        <f t="shared" si="0"/>
        <v>2</v>
      </c>
      <c r="T33" s="50">
        <f t="shared" si="0"/>
        <v>0</v>
      </c>
      <c r="U33" s="50">
        <f t="shared" si="1"/>
        <v>4</v>
      </c>
    </row>
    <row r="34" spans="1:21" ht="16.5" customHeight="1">
      <c r="A34" s="50">
        <v>30</v>
      </c>
      <c r="B34" s="48" t="s">
        <v>1463</v>
      </c>
      <c r="C34" s="50"/>
      <c r="D34" s="50"/>
      <c r="E34" s="50"/>
      <c r="F34" s="50"/>
      <c r="G34" s="50"/>
      <c r="H34" s="50"/>
      <c r="I34" s="50"/>
      <c r="J34" s="50"/>
      <c r="K34" s="50"/>
      <c r="L34" s="50"/>
      <c r="M34" s="50"/>
      <c r="N34" s="50"/>
      <c r="O34" s="50">
        <v>2</v>
      </c>
      <c r="P34" s="50">
        <v>4</v>
      </c>
      <c r="Q34" s="50">
        <v>3</v>
      </c>
      <c r="R34" s="50">
        <f t="shared" ref="R34:T42" si="2">SUM(C34,F34,I34,L34,O34)</f>
        <v>2</v>
      </c>
      <c r="S34" s="50">
        <f t="shared" si="2"/>
        <v>4</v>
      </c>
      <c r="T34" s="50">
        <v>3</v>
      </c>
      <c r="U34" s="50">
        <f t="shared" si="1"/>
        <v>9</v>
      </c>
    </row>
    <row r="35" spans="1:21" ht="16.5" customHeight="1">
      <c r="A35" s="50">
        <v>31</v>
      </c>
      <c r="B35" s="48" t="s">
        <v>1464</v>
      </c>
      <c r="C35" s="50"/>
      <c r="D35" s="50"/>
      <c r="E35" s="50"/>
      <c r="F35" s="50">
        <v>1</v>
      </c>
      <c r="G35" s="50">
        <v>3</v>
      </c>
      <c r="H35" s="50">
        <v>4</v>
      </c>
      <c r="I35" s="50">
        <v>1</v>
      </c>
      <c r="J35" s="50">
        <v>3</v>
      </c>
      <c r="K35" s="50">
        <v>1</v>
      </c>
      <c r="L35" s="50"/>
      <c r="M35" s="50"/>
      <c r="N35" s="50"/>
      <c r="O35" s="50">
        <v>26</v>
      </c>
      <c r="P35" s="50">
        <v>14</v>
      </c>
      <c r="Q35" s="50">
        <v>15</v>
      </c>
      <c r="R35" s="50">
        <f t="shared" si="2"/>
        <v>28</v>
      </c>
      <c r="S35" s="50">
        <f t="shared" si="2"/>
        <v>20</v>
      </c>
      <c r="T35" s="50">
        <f t="shared" si="2"/>
        <v>20</v>
      </c>
      <c r="U35" s="50">
        <f t="shared" si="1"/>
        <v>68</v>
      </c>
    </row>
    <row r="36" spans="1:21" ht="16.5" customHeight="1">
      <c r="A36" s="50">
        <v>32</v>
      </c>
      <c r="B36" s="48" t="s">
        <v>1484</v>
      </c>
      <c r="C36" s="50"/>
      <c r="D36" s="50"/>
      <c r="E36" s="50"/>
      <c r="F36" s="50"/>
      <c r="G36" s="50"/>
      <c r="H36" s="50"/>
      <c r="I36" s="50"/>
      <c r="J36" s="50"/>
      <c r="K36" s="50"/>
      <c r="L36" s="50"/>
      <c r="M36" s="50"/>
      <c r="N36" s="50"/>
      <c r="O36" s="50">
        <v>13</v>
      </c>
      <c r="P36" s="50">
        <v>17</v>
      </c>
      <c r="Q36" s="50"/>
      <c r="R36" s="50">
        <f t="shared" si="2"/>
        <v>13</v>
      </c>
      <c r="S36" s="50">
        <f t="shared" si="2"/>
        <v>17</v>
      </c>
      <c r="T36" s="50">
        <f t="shared" si="2"/>
        <v>0</v>
      </c>
      <c r="U36" s="50">
        <f t="shared" si="1"/>
        <v>30</v>
      </c>
    </row>
    <row r="37" spans="1:21" ht="16.5" customHeight="1">
      <c r="A37" s="50">
        <v>33</v>
      </c>
      <c r="B37" s="48" t="s">
        <v>1465</v>
      </c>
      <c r="C37" s="50"/>
      <c r="D37" s="50"/>
      <c r="E37" s="50"/>
      <c r="F37" s="50"/>
      <c r="G37" s="50"/>
      <c r="H37" s="50"/>
      <c r="I37" s="50"/>
      <c r="J37" s="50"/>
      <c r="K37" s="50"/>
      <c r="L37" s="50"/>
      <c r="M37" s="50">
        <v>1</v>
      </c>
      <c r="N37" s="50">
        <v>3</v>
      </c>
      <c r="O37" s="50"/>
      <c r="P37" s="50"/>
      <c r="Q37" s="50">
        <v>2</v>
      </c>
      <c r="R37" s="50">
        <f t="shared" si="2"/>
        <v>0</v>
      </c>
      <c r="S37" s="50">
        <f t="shared" si="2"/>
        <v>1</v>
      </c>
      <c r="T37" s="50">
        <f t="shared" si="2"/>
        <v>5</v>
      </c>
      <c r="U37" s="50">
        <f t="shared" si="1"/>
        <v>6</v>
      </c>
    </row>
    <row r="38" spans="1:21" ht="30" customHeight="1">
      <c r="A38" s="50">
        <v>34</v>
      </c>
      <c r="B38" s="48" t="s">
        <v>1476</v>
      </c>
      <c r="C38" s="50"/>
      <c r="D38" s="50"/>
      <c r="E38" s="50"/>
      <c r="F38" s="50">
        <v>8</v>
      </c>
      <c r="G38" s="50">
        <v>14</v>
      </c>
      <c r="H38" s="50">
        <v>17</v>
      </c>
      <c r="I38" s="50">
        <v>1</v>
      </c>
      <c r="J38" s="50"/>
      <c r="K38" s="50"/>
      <c r="L38" s="50"/>
      <c r="M38" s="50"/>
      <c r="N38" s="50"/>
      <c r="O38" s="50"/>
      <c r="P38" s="50"/>
      <c r="Q38" s="50"/>
      <c r="R38" s="50">
        <f t="shared" si="2"/>
        <v>9</v>
      </c>
      <c r="S38" s="50">
        <f t="shared" si="2"/>
        <v>14</v>
      </c>
      <c r="T38" s="50">
        <f t="shared" si="2"/>
        <v>17</v>
      </c>
      <c r="U38" s="50">
        <f t="shared" si="1"/>
        <v>40</v>
      </c>
    </row>
    <row r="39" spans="1:21" ht="16.5" customHeight="1">
      <c r="A39" s="50">
        <v>35</v>
      </c>
      <c r="B39" s="48" t="s">
        <v>1562</v>
      </c>
      <c r="C39" s="50"/>
      <c r="D39" s="50"/>
      <c r="E39" s="50"/>
      <c r="F39" s="50"/>
      <c r="G39" s="50">
        <v>2</v>
      </c>
      <c r="H39" s="50">
        <v>5</v>
      </c>
      <c r="I39" s="50"/>
      <c r="J39" s="50"/>
      <c r="K39" s="50"/>
      <c r="L39" s="50"/>
      <c r="M39" s="50"/>
      <c r="N39" s="50"/>
      <c r="O39" s="50"/>
      <c r="P39" s="50"/>
      <c r="Q39" s="50"/>
      <c r="R39" s="50">
        <f>SUM(C39,F39,I39,L39,O39)</f>
        <v>0</v>
      </c>
      <c r="S39" s="50">
        <f>SUM(E39,G39,J39,M39,P39)</f>
        <v>2</v>
      </c>
      <c r="T39" s="50">
        <f t="shared" si="2"/>
        <v>5</v>
      </c>
      <c r="U39" s="50">
        <f t="shared" si="1"/>
        <v>7</v>
      </c>
    </row>
    <row r="40" spans="1:21" ht="16.5" customHeight="1">
      <c r="A40" s="50">
        <v>36</v>
      </c>
      <c r="B40" s="48" t="s">
        <v>1466</v>
      </c>
      <c r="C40" s="50"/>
      <c r="D40" s="50"/>
      <c r="E40" s="50"/>
      <c r="F40" s="50"/>
      <c r="G40" s="50"/>
      <c r="H40" s="50"/>
      <c r="I40" s="50"/>
      <c r="J40" s="50">
        <v>1</v>
      </c>
      <c r="K40" s="50">
        <v>1</v>
      </c>
      <c r="L40" s="50">
        <v>5</v>
      </c>
      <c r="M40" s="50">
        <v>2</v>
      </c>
      <c r="N40" s="50">
        <v>7</v>
      </c>
      <c r="O40" s="50">
        <v>1</v>
      </c>
      <c r="P40" s="50">
        <v>3</v>
      </c>
      <c r="Q40" s="50">
        <v>1</v>
      </c>
      <c r="R40" s="50">
        <f>SUM(C40,F40,I40,L40,O40)</f>
        <v>6</v>
      </c>
      <c r="S40" s="50">
        <f>SUM(D40,G40,J40,M40,P40)</f>
        <v>6</v>
      </c>
      <c r="T40" s="50">
        <f t="shared" si="2"/>
        <v>9</v>
      </c>
      <c r="U40" s="50">
        <f t="shared" si="1"/>
        <v>21</v>
      </c>
    </row>
    <row r="41" spans="1:21" ht="16.5" customHeight="1">
      <c r="A41" s="50">
        <v>37</v>
      </c>
      <c r="B41" s="48" t="s">
        <v>1563</v>
      </c>
      <c r="C41" s="50"/>
      <c r="D41" s="50"/>
      <c r="E41" s="50"/>
      <c r="F41" s="50"/>
      <c r="G41" s="50"/>
      <c r="H41" s="50"/>
      <c r="I41" s="50"/>
      <c r="J41" s="50"/>
      <c r="K41" s="50"/>
      <c r="L41" s="50"/>
      <c r="M41" s="50"/>
      <c r="N41" s="50"/>
      <c r="O41" s="50">
        <v>7</v>
      </c>
      <c r="P41" s="50">
        <v>10</v>
      </c>
      <c r="Q41" s="50">
        <v>10</v>
      </c>
      <c r="R41" s="50">
        <f>SUM(C41,F41,I41,L41,O41)</f>
        <v>7</v>
      </c>
      <c r="S41" s="50">
        <f>SUM(D41,G41,J41,M41,P41)</f>
        <v>10</v>
      </c>
      <c r="T41" s="50">
        <f t="shared" si="2"/>
        <v>10</v>
      </c>
      <c r="U41" s="50">
        <f t="shared" si="1"/>
        <v>27</v>
      </c>
    </row>
    <row r="42" spans="1:21" ht="18.600000000000001" customHeight="1">
      <c r="A42" s="50">
        <v>38</v>
      </c>
      <c r="B42" s="48" t="s">
        <v>1478</v>
      </c>
      <c r="C42" s="50">
        <v>7</v>
      </c>
      <c r="D42" s="50">
        <v>5</v>
      </c>
      <c r="E42" s="50">
        <v>7</v>
      </c>
      <c r="F42" s="50"/>
      <c r="G42" s="50"/>
      <c r="H42" s="50"/>
      <c r="I42" s="50"/>
      <c r="J42" s="50"/>
      <c r="K42" s="50"/>
      <c r="L42" s="50"/>
      <c r="M42" s="50"/>
      <c r="N42" s="50"/>
      <c r="O42" s="50"/>
      <c r="P42" s="50"/>
      <c r="Q42" s="50"/>
      <c r="R42" s="50">
        <f>SUM(C42,F42,I42,L42,O42)</f>
        <v>7</v>
      </c>
      <c r="S42" s="50">
        <f>SUM(D42,G42,J42,M42,P42)</f>
        <v>5</v>
      </c>
      <c r="T42" s="50">
        <f t="shared" si="2"/>
        <v>7</v>
      </c>
      <c r="U42" s="50">
        <f t="shared" si="1"/>
        <v>19</v>
      </c>
    </row>
    <row r="43" spans="1:21" ht="16.5" customHeight="1">
      <c r="A43" s="1304" t="s">
        <v>1442</v>
      </c>
      <c r="B43" s="1305"/>
      <c r="C43" s="50">
        <f t="shared" ref="C43:T43" si="3">SUM(C5:C42)</f>
        <v>7</v>
      </c>
      <c r="D43" s="50">
        <f t="shared" si="3"/>
        <v>5</v>
      </c>
      <c r="E43" s="50">
        <f t="shared" si="3"/>
        <v>7</v>
      </c>
      <c r="F43" s="50">
        <f t="shared" si="3"/>
        <v>40</v>
      </c>
      <c r="G43" s="50">
        <f t="shared" si="3"/>
        <v>59</v>
      </c>
      <c r="H43" s="50">
        <f t="shared" si="3"/>
        <v>81</v>
      </c>
      <c r="I43" s="50">
        <f t="shared" si="3"/>
        <v>46</v>
      </c>
      <c r="J43" s="50">
        <f t="shared" si="3"/>
        <v>40</v>
      </c>
      <c r="K43" s="50">
        <f t="shared" si="3"/>
        <v>57</v>
      </c>
      <c r="L43" s="50">
        <f t="shared" si="3"/>
        <v>51</v>
      </c>
      <c r="M43" s="50">
        <f t="shared" si="3"/>
        <v>69</v>
      </c>
      <c r="N43" s="50">
        <f t="shared" si="3"/>
        <v>83</v>
      </c>
      <c r="O43" s="50">
        <f t="shared" si="3"/>
        <v>270</v>
      </c>
      <c r="P43" s="50">
        <f t="shared" si="3"/>
        <v>233</v>
      </c>
      <c r="Q43" s="50">
        <f t="shared" si="3"/>
        <v>280</v>
      </c>
      <c r="R43" s="50">
        <f t="shared" si="3"/>
        <v>414</v>
      </c>
      <c r="S43" s="50">
        <f t="shared" si="3"/>
        <v>406</v>
      </c>
      <c r="T43" s="50">
        <f t="shared" si="3"/>
        <v>508</v>
      </c>
      <c r="U43" s="50">
        <f t="shared" si="1"/>
        <v>1328</v>
      </c>
    </row>
    <row r="44" spans="1:21" ht="15">
      <c r="A44" s="14"/>
      <c r="B44" s="1306"/>
      <c r="C44" s="1307"/>
      <c r="D44" s="1307"/>
      <c r="E44" s="1307"/>
      <c r="F44" s="1307"/>
      <c r="G44" s="1307"/>
      <c r="H44" s="1307"/>
      <c r="I44" s="1307"/>
      <c r="J44" s="1307"/>
      <c r="K44" s="1307"/>
      <c r="L44" s="1307"/>
      <c r="M44" s="1307"/>
      <c r="N44" s="1307"/>
      <c r="O44" s="14"/>
      <c r="P44" s="1308" t="s">
        <v>1564</v>
      </c>
      <c r="Q44" s="1308"/>
      <c r="R44" s="1308"/>
      <c r="S44" s="1308"/>
      <c r="T44" s="1308"/>
      <c r="U44" s="14"/>
    </row>
  </sheetData>
  <mergeCells count="13">
    <mergeCell ref="A1:U1"/>
    <mergeCell ref="A43:B43"/>
    <mergeCell ref="B44:N44"/>
    <mergeCell ref="P44:T44"/>
    <mergeCell ref="C3:E3"/>
    <mergeCell ref="F3:H3"/>
    <mergeCell ref="I3:K3"/>
    <mergeCell ref="L3:N3"/>
    <mergeCell ref="O3:Q3"/>
    <mergeCell ref="R3:T3"/>
    <mergeCell ref="U3:U4"/>
    <mergeCell ref="A3:A4"/>
    <mergeCell ref="B3:B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328"/>
  <sheetViews>
    <sheetView topLeftCell="A317" workbookViewId="0">
      <selection activeCell="F280" sqref="A280:IV281"/>
    </sheetView>
  </sheetViews>
  <sheetFormatPr defaultRowHeight="12.75"/>
  <cols>
    <col min="1" max="1" width="6.42578125" bestFit="1" customWidth="1"/>
    <col min="2" max="2" width="80.85546875" bestFit="1" customWidth="1"/>
    <col min="3" max="3" width="16" bestFit="1" customWidth="1"/>
    <col min="4" max="4" width="26.7109375" bestFit="1" customWidth="1"/>
    <col min="5" max="5" width="19.140625" bestFit="1" customWidth="1"/>
    <col min="6" max="6" width="6.85546875" bestFit="1" customWidth="1"/>
    <col min="8" max="8" width="8" bestFit="1" customWidth="1"/>
  </cols>
  <sheetData>
    <row r="1" spans="1:8" ht="23.25">
      <c r="A1" s="1298" t="s">
        <v>193</v>
      </c>
      <c r="B1" s="1298"/>
      <c r="C1" s="1298"/>
      <c r="D1" s="1298"/>
      <c r="E1" s="1298"/>
      <c r="F1" s="1298"/>
      <c r="G1" s="1298"/>
      <c r="H1" s="1298"/>
    </row>
    <row r="2" spans="1:8" ht="15" thickBot="1">
      <c r="A2" s="111"/>
      <c r="B2" s="111"/>
      <c r="C2" s="112"/>
      <c r="D2" s="111"/>
      <c r="E2" s="111"/>
      <c r="F2" s="111"/>
      <c r="G2" s="111"/>
      <c r="H2" s="111"/>
    </row>
    <row r="3" spans="1:8" ht="15">
      <c r="A3" s="1318" t="s">
        <v>194</v>
      </c>
      <c r="B3" s="1320" t="s">
        <v>2306</v>
      </c>
      <c r="C3" s="1320" t="s">
        <v>1605</v>
      </c>
      <c r="D3" s="1320" t="s">
        <v>1606</v>
      </c>
      <c r="E3" s="1320" t="s">
        <v>1607</v>
      </c>
      <c r="F3" s="1320" t="s">
        <v>1608</v>
      </c>
      <c r="G3" s="1320"/>
      <c r="H3" s="1320"/>
    </row>
    <row r="4" spans="1:8" ht="15">
      <c r="A4" s="1319"/>
      <c r="B4" s="1321"/>
      <c r="C4" s="1321"/>
      <c r="D4" s="1321"/>
      <c r="E4" s="1321"/>
      <c r="F4" s="113" t="s">
        <v>1444</v>
      </c>
      <c r="G4" s="113" t="s">
        <v>1445</v>
      </c>
      <c r="H4" s="113" t="s">
        <v>1446</v>
      </c>
    </row>
    <row r="5" spans="1:8" ht="15">
      <c r="A5" s="215">
        <v>1</v>
      </c>
      <c r="B5" s="216" t="s">
        <v>195</v>
      </c>
      <c r="C5" s="216" t="s">
        <v>2274</v>
      </c>
      <c r="D5" s="217" t="s">
        <v>196</v>
      </c>
      <c r="E5" s="216" t="s">
        <v>1611</v>
      </c>
      <c r="F5" s="218">
        <v>1</v>
      </c>
      <c r="G5" s="217"/>
      <c r="H5" s="217"/>
    </row>
    <row r="6" spans="1:8" ht="15">
      <c r="A6" s="215">
        <v>2</v>
      </c>
      <c r="B6" s="216" t="s">
        <v>197</v>
      </c>
      <c r="C6" s="216" t="s">
        <v>2274</v>
      </c>
      <c r="D6" s="217" t="s">
        <v>196</v>
      </c>
      <c r="E6" s="216" t="s">
        <v>1611</v>
      </c>
      <c r="F6" s="217"/>
      <c r="G6" s="217"/>
      <c r="H6" s="218">
        <v>1</v>
      </c>
    </row>
    <row r="7" spans="1:8" ht="15">
      <c r="A7" s="215">
        <v>3</v>
      </c>
      <c r="B7" s="217" t="s">
        <v>198</v>
      </c>
      <c r="C7" s="217" t="s">
        <v>1610</v>
      </c>
      <c r="D7" s="217" t="s">
        <v>1448</v>
      </c>
      <c r="E7" s="217" t="s">
        <v>1611</v>
      </c>
      <c r="F7" s="218"/>
      <c r="G7" s="218"/>
      <c r="H7" s="218">
        <v>1</v>
      </c>
    </row>
    <row r="8" spans="1:8" ht="15">
      <c r="A8" s="215">
        <v>4</v>
      </c>
      <c r="B8" s="217" t="s">
        <v>198</v>
      </c>
      <c r="C8" s="216" t="s">
        <v>1610</v>
      </c>
      <c r="D8" s="217" t="s">
        <v>1448</v>
      </c>
      <c r="E8" s="216" t="s">
        <v>1640</v>
      </c>
      <c r="F8" s="217"/>
      <c r="G8" s="218">
        <v>1</v>
      </c>
      <c r="H8" s="218">
        <v>1</v>
      </c>
    </row>
    <row r="9" spans="1:8" ht="15">
      <c r="A9" s="215">
        <v>5</v>
      </c>
      <c r="B9" s="217" t="s">
        <v>199</v>
      </c>
      <c r="C9" s="216"/>
      <c r="D9" s="217" t="s">
        <v>1517</v>
      </c>
      <c r="E9" s="216" t="s">
        <v>1640</v>
      </c>
      <c r="F9" s="217"/>
      <c r="G9" s="218">
        <v>1</v>
      </c>
      <c r="H9" s="218"/>
    </row>
    <row r="10" spans="1:8" ht="15">
      <c r="A10" s="215">
        <v>6</v>
      </c>
      <c r="B10" s="219" t="s">
        <v>200</v>
      </c>
      <c r="C10" s="219" t="s">
        <v>2407</v>
      </c>
      <c r="D10" s="219" t="s">
        <v>201</v>
      </c>
      <c r="E10" s="219" t="s">
        <v>1611</v>
      </c>
      <c r="F10" s="85"/>
      <c r="G10" s="85"/>
      <c r="H10" s="85">
        <v>1</v>
      </c>
    </row>
    <row r="11" spans="1:8" ht="15">
      <c r="A11" s="215">
        <v>7</v>
      </c>
      <c r="B11" s="219" t="s">
        <v>2254</v>
      </c>
      <c r="C11" s="219" t="s">
        <v>1879</v>
      </c>
      <c r="D11" s="219" t="s">
        <v>202</v>
      </c>
      <c r="E11" s="219" t="s">
        <v>1611</v>
      </c>
      <c r="F11" s="85">
        <v>1</v>
      </c>
      <c r="G11" s="85"/>
      <c r="H11" s="85">
        <v>1</v>
      </c>
    </row>
    <row r="12" spans="1:8" ht="15">
      <c r="A12" s="215">
        <v>8</v>
      </c>
      <c r="B12" s="219" t="s">
        <v>171</v>
      </c>
      <c r="C12" s="219" t="s">
        <v>1879</v>
      </c>
      <c r="D12" s="219" t="s">
        <v>202</v>
      </c>
      <c r="E12" s="219" t="s">
        <v>1611</v>
      </c>
      <c r="F12" s="85"/>
      <c r="G12" s="85">
        <v>1</v>
      </c>
      <c r="H12" s="85"/>
    </row>
    <row r="13" spans="1:8" ht="15">
      <c r="A13" s="215">
        <v>9</v>
      </c>
      <c r="B13" s="219" t="s">
        <v>1726</v>
      </c>
      <c r="C13" s="219" t="s">
        <v>1879</v>
      </c>
      <c r="D13" s="219" t="s">
        <v>202</v>
      </c>
      <c r="E13" s="219" t="s">
        <v>1611</v>
      </c>
      <c r="F13" s="85"/>
      <c r="G13" s="85">
        <v>2</v>
      </c>
      <c r="H13" s="85"/>
    </row>
    <row r="14" spans="1:8" ht="15">
      <c r="A14" s="215">
        <v>10</v>
      </c>
      <c r="B14" s="219" t="s">
        <v>1626</v>
      </c>
      <c r="C14" s="219" t="s">
        <v>1879</v>
      </c>
      <c r="D14" s="219" t="s">
        <v>202</v>
      </c>
      <c r="E14" s="219" t="s">
        <v>1611</v>
      </c>
      <c r="F14" s="85"/>
      <c r="G14" s="85"/>
      <c r="H14" s="85">
        <v>1</v>
      </c>
    </row>
    <row r="15" spans="1:8" ht="15">
      <c r="A15" s="215">
        <v>11</v>
      </c>
      <c r="B15" s="219" t="s">
        <v>169</v>
      </c>
      <c r="C15" s="219" t="s">
        <v>1879</v>
      </c>
      <c r="D15" s="219" t="s">
        <v>202</v>
      </c>
      <c r="E15" s="219" t="s">
        <v>1611</v>
      </c>
      <c r="F15" s="85"/>
      <c r="G15" s="85"/>
      <c r="H15" s="85">
        <v>1</v>
      </c>
    </row>
    <row r="16" spans="1:8" ht="15">
      <c r="A16" s="215">
        <v>12</v>
      </c>
      <c r="B16" s="219" t="s">
        <v>1662</v>
      </c>
      <c r="C16" s="219" t="s">
        <v>1714</v>
      </c>
      <c r="D16" s="219" t="s">
        <v>1494</v>
      </c>
      <c r="E16" s="219" t="s">
        <v>1611</v>
      </c>
      <c r="F16" s="85"/>
      <c r="G16" s="85">
        <v>1</v>
      </c>
      <c r="H16" s="85"/>
    </row>
    <row r="17" spans="1:8" ht="15">
      <c r="A17" s="215">
        <v>13</v>
      </c>
      <c r="B17" s="219" t="s">
        <v>203</v>
      </c>
      <c r="C17" s="219" t="s">
        <v>1714</v>
      </c>
      <c r="D17" s="219" t="s">
        <v>1494</v>
      </c>
      <c r="E17" s="219" t="s">
        <v>1611</v>
      </c>
      <c r="F17" s="85"/>
      <c r="G17" s="85"/>
      <c r="H17" s="85">
        <v>1</v>
      </c>
    </row>
    <row r="18" spans="1:8" ht="15">
      <c r="A18" s="215">
        <v>14</v>
      </c>
      <c r="B18" s="217" t="s">
        <v>204</v>
      </c>
      <c r="C18" s="217" t="s">
        <v>1851</v>
      </c>
      <c r="D18" s="217" t="s">
        <v>205</v>
      </c>
      <c r="E18" s="217" t="s">
        <v>1611</v>
      </c>
      <c r="F18" s="85"/>
      <c r="G18" s="85">
        <v>1</v>
      </c>
      <c r="H18" s="85"/>
    </row>
    <row r="19" spans="1:8" ht="15">
      <c r="A19" s="215">
        <v>15</v>
      </c>
      <c r="B19" s="219" t="s">
        <v>206</v>
      </c>
      <c r="C19" s="219" t="s">
        <v>1615</v>
      </c>
      <c r="D19" s="219" t="s">
        <v>207</v>
      </c>
      <c r="E19" s="219" t="s">
        <v>1611</v>
      </c>
      <c r="F19" s="85"/>
      <c r="G19" s="85"/>
      <c r="H19" s="85">
        <v>1</v>
      </c>
    </row>
    <row r="20" spans="1:8" ht="15">
      <c r="A20" s="215">
        <v>16</v>
      </c>
      <c r="B20" s="217" t="s">
        <v>208</v>
      </c>
      <c r="C20" s="217" t="s">
        <v>1714</v>
      </c>
      <c r="D20" s="217" t="s">
        <v>1496</v>
      </c>
      <c r="E20" s="217" t="s">
        <v>1751</v>
      </c>
      <c r="F20" s="218"/>
      <c r="G20" s="218"/>
      <c r="H20" s="218">
        <v>1</v>
      </c>
    </row>
    <row r="21" spans="1:8" ht="15">
      <c r="A21" s="215">
        <v>17</v>
      </c>
      <c r="B21" s="217" t="s">
        <v>209</v>
      </c>
      <c r="C21" s="217" t="s">
        <v>1714</v>
      </c>
      <c r="D21" s="217" t="s">
        <v>1496</v>
      </c>
      <c r="E21" s="217" t="s">
        <v>1751</v>
      </c>
      <c r="F21" s="218"/>
      <c r="G21" s="218"/>
      <c r="H21" s="218">
        <v>1</v>
      </c>
    </row>
    <row r="22" spans="1:8" ht="15">
      <c r="A22" s="215">
        <v>18</v>
      </c>
      <c r="B22" s="217" t="s">
        <v>210</v>
      </c>
      <c r="C22" s="217" t="s">
        <v>1714</v>
      </c>
      <c r="D22" s="217" t="s">
        <v>1496</v>
      </c>
      <c r="E22" s="217" t="s">
        <v>1751</v>
      </c>
      <c r="F22" s="218"/>
      <c r="G22" s="218"/>
      <c r="H22" s="218">
        <v>1</v>
      </c>
    </row>
    <row r="23" spans="1:8" ht="15">
      <c r="A23" s="215">
        <v>19</v>
      </c>
      <c r="B23" s="217" t="s">
        <v>211</v>
      </c>
      <c r="C23" s="217" t="s">
        <v>1714</v>
      </c>
      <c r="D23" s="217" t="s">
        <v>1496</v>
      </c>
      <c r="E23" s="217" t="s">
        <v>1751</v>
      </c>
      <c r="F23" s="218"/>
      <c r="G23" s="218"/>
      <c r="H23" s="218">
        <v>1</v>
      </c>
    </row>
    <row r="24" spans="1:8" ht="15">
      <c r="A24" s="215">
        <v>20</v>
      </c>
      <c r="B24" s="217" t="s">
        <v>3</v>
      </c>
      <c r="C24" s="217" t="s">
        <v>1714</v>
      </c>
      <c r="D24" s="217" t="s">
        <v>1496</v>
      </c>
      <c r="E24" s="217" t="s">
        <v>1751</v>
      </c>
      <c r="F24" s="218"/>
      <c r="G24" s="218"/>
      <c r="H24" s="218">
        <v>1</v>
      </c>
    </row>
    <row r="25" spans="1:8" ht="15">
      <c r="A25" s="215">
        <v>21</v>
      </c>
      <c r="B25" s="217" t="s">
        <v>212</v>
      </c>
      <c r="C25" s="217" t="s">
        <v>1714</v>
      </c>
      <c r="D25" s="217" t="s">
        <v>1496</v>
      </c>
      <c r="E25" s="217" t="s">
        <v>1751</v>
      </c>
      <c r="F25" s="218"/>
      <c r="G25" s="218"/>
      <c r="H25" s="218">
        <v>1</v>
      </c>
    </row>
    <row r="26" spans="1:8" ht="15">
      <c r="A26" s="215">
        <v>22</v>
      </c>
      <c r="B26" s="217" t="s">
        <v>101</v>
      </c>
      <c r="C26" s="217" t="s">
        <v>213</v>
      </c>
      <c r="D26" s="217" t="s">
        <v>1496</v>
      </c>
      <c r="E26" s="217" t="s">
        <v>1640</v>
      </c>
      <c r="F26" s="218"/>
      <c r="G26" s="218"/>
      <c r="H26" s="218">
        <v>1</v>
      </c>
    </row>
    <row r="27" spans="1:8" ht="15">
      <c r="A27" s="215">
        <v>23</v>
      </c>
      <c r="B27" s="217" t="s">
        <v>2161</v>
      </c>
      <c r="C27" s="217" t="s">
        <v>213</v>
      </c>
      <c r="D27" s="217" t="s">
        <v>1496</v>
      </c>
      <c r="E27" s="217" t="s">
        <v>1640</v>
      </c>
      <c r="F27" s="218"/>
      <c r="G27" s="218">
        <v>1</v>
      </c>
      <c r="H27" s="218"/>
    </row>
    <row r="28" spans="1:8" ht="15">
      <c r="A28" s="215">
        <v>24</v>
      </c>
      <c r="B28" s="217" t="s">
        <v>214</v>
      </c>
      <c r="C28" s="217" t="s">
        <v>213</v>
      </c>
      <c r="D28" s="217" t="s">
        <v>1496</v>
      </c>
      <c r="E28" s="217" t="s">
        <v>1640</v>
      </c>
      <c r="F28" s="218"/>
      <c r="G28" s="218">
        <v>1</v>
      </c>
      <c r="H28" s="218"/>
    </row>
    <row r="29" spans="1:8" ht="15">
      <c r="A29" s="215">
        <v>25</v>
      </c>
      <c r="B29" s="217" t="s">
        <v>215</v>
      </c>
      <c r="C29" s="217" t="s">
        <v>216</v>
      </c>
      <c r="D29" s="217" t="s">
        <v>1496</v>
      </c>
      <c r="E29" s="217" t="s">
        <v>1611</v>
      </c>
      <c r="F29" s="218">
        <v>1</v>
      </c>
      <c r="G29" s="218"/>
      <c r="H29" s="218"/>
    </row>
    <row r="30" spans="1:8" ht="15">
      <c r="A30" s="215">
        <v>26</v>
      </c>
      <c r="B30" s="217" t="s">
        <v>11</v>
      </c>
      <c r="C30" s="217" t="s">
        <v>216</v>
      </c>
      <c r="D30" s="217" t="s">
        <v>1496</v>
      </c>
      <c r="E30" s="217" t="s">
        <v>1611</v>
      </c>
      <c r="F30" s="218"/>
      <c r="G30" s="218"/>
      <c r="H30" s="218">
        <v>1</v>
      </c>
    </row>
    <row r="31" spans="1:8" ht="15">
      <c r="A31" s="215">
        <v>27</v>
      </c>
      <c r="B31" s="217" t="s">
        <v>217</v>
      </c>
      <c r="C31" s="217" t="s">
        <v>218</v>
      </c>
      <c r="D31" s="217" t="s">
        <v>1502</v>
      </c>
      <c r="E31" s="217" t="s">
        <v>1640</v>
      </c>
      <c r="F31" s="218">
        <v>1</v>
      </c>
      <c r="G31" s="218"/>
      <c r="H31" s="218"/>
    </row>
    <row r="32" spans="1:8" ht="15">
      <c r="A32" s="215">
        <v>28</v>
      </c>
      <c r="B32" s="217" t="s">
        <v>2403</v>
      </c>
      <c r="C32" s="217" t="s">
        <v>218</v>
      </c>
      <c r="D32" s="217" t="s">
        <v>1502</v>
      </c>
      <c r="E32" s="217" t="s">
        <v>1640</v>
      </c>
      <c r="F32" s="218"/>
      <c r="G32" s="218"/>
      <c r="H32" s="218">
        <v>1</v>
      </c>
    </row>
    <row r="33" spans="1:8" ht="15">
      <c r="A33" s="215">
        <v>29</v>
      </c>
      <c r="B33" s="217" t="s">
        <v>219</v>
      </c>
      <c r="C33" s="217" t="s">
        <v>218</v>
      </c>
      <c r="D33" s="217" t="s">
        <v>1502</v>
      </c>
      <c r="E33" s="217" t="s">
        <v>1640</v>
      </c>
      <c r="F33" s="218"/>
      <c r="G33" s="218"/>
      <c r="H33" s="218">
        <v>1</v>
      </c>
    </row>
    <row r="34" spans="1:8" ht="15">
      <c r="A34" s="215">
        <v>30</v>
      </c>
      <c r="B34" s="217" t="s">
        <v>2398</v>
      </c>
      <c r="C34" s="217" t="s">
        <v>218</v>
      </c>
      <c r="D34" s="217" t="s">
        <v>1502</v>
      </c>
      <c r="E34" s="217" t="s">
        <v>1640</v>
      </c>
      <c r="F34" s="218">
        <v>1</v>
      </c>
      <c r="G34" s="218"/>
      <c r="H34" s="218"/>
    </row>
    <row r="35" spans="1:8" ht="15">
      <c r="A35" s="215">
        <v>31</v>
      </c>
      <c r="B35" s="217" t="s">
        <v>57</v>
      </c>
      <c r="C35" s="217" t="s">
        <v>218</v>
      </c>
      <c r="D35" s="217" t="s">
        <v>1502</v>
      </c>
      <c r="E35" s="217" t="s">
        <v>1640</v>
      </c>
      <c r="F35" s="218">
        <v>1</v>
      </c>
      <c r="G35" s="218"/>
      <c r="H35" s="218"/>
    </row>
    <row r="36" spans="1:8" ht="15">
      <c r="A36" s="215">
        <v>32</v>
      </c>
      <c r="B36" s="217" t="s">
        <v>220</v>
      </c>
      <c r="C36" s="217" t="s">
        <v>218</v>
      </c>
      <c r="D36" s="217" t="s">
        <v>1502</v>
      </c>
      <c r="E36" s="217" t="s">
        <v>1640</v>
      </c>
      <c r="F36" s="218">
        <v>1</v>
      </c>
      <c r="G36" s="218"/>
      <c r="H36" s="218"/>
    </row>
    <row r="37" spans="1:8" ht="15">
      <c r="A37" s="215">
        <v>33</v>
      </c>
      <c r="B37" s="217" t="s">
        <v>2402</v>
      </c>
      <c r="C37" s="217" t="s">
        <v>218</v>
      </c>
      <c r="D37" s="217" t="s">
        <v>1502</v>
      </c>
      <c r="E37" s="217" t="s">
        <v>1640</v>
      </c>
      <c r="F37" s="218">
        <v>1</v>
      </c>
      <c r="G37" s="218"/>
      <c r="H37" s="218"/>
    </row>
    <row r="38" spans="1:8" ht="15">
      <c r="A38" s="215">
        <v>34</v>
      </c>
      <c r="B38" s="217" t="s">
        <v>1990</v>
      </c>
      <c r="C38" s="217" t="s">
        <v>218</v>
      </c>
      <c r="D38" s="217" t="s">
        <v>1502</v>
      </c>
      <c r="E38" s="217" t="s">
        <v>1640</v>
      </c>
      <c r="F38" s="218"/>
      <c r="G38" s="218">
        <v>1</v>
      </c>
      <c r="H38" s="218"/>
    </row>
    <row r="39" spans="1:8" ht="15">
      <c r="A39" s="215">
        <v>35</v>
      </c>
      <c r="B39" s="217" t="s">
        <v>1825</v>
      </c>
      <c r="C39" s="217" t="s">
        <v>221</v>
      </c>
      <c r="D39" s="217" t="s">
        <v>1502</v>
      </c>
      <c r="E39" s="217" t="s">
        <v>1611</v>
      </c>
      <c r="F39" s="218"/>
      <c r="G39" s="218">
        <v>1</v>
      </c>
      <c r="H39" s="218"/>
    </row>
    <row r="40" spans="1:8" ht="15">
      <c r="A40" s="215">
        <v>36</v>
      </c>
      <c r="B40" s="217" t="s">
        <v>1824</v>
      </c>
      <c r="C40" s="217" t="s">
        <v>221</v>
      </c>
      <c r="D40" s="217" t="s">
        <v>1502</v>
      </c>
      <c r="E40" s="217" t="s">
        <v>1611</v>
      </c>
      <c r="F40" s="218"/>
      <c r="G40" s="218"/>
      <c r="H40" s="218">
        <v>1</v>
      </c>
    </row>
    <row r="41" spans="1:8" ht="15">
      <c r="A41" s="215">
        <v>37</v>
      </c>
      <c r="B41" s="217" t="s">
        <v>2260</v>
      </c>
      <c r="C41" s="217" t="s">
        <v>221</v>
      </c>
      <c r="D41" s="217" t="s">
        <v>1502</v>
      </c>
      <c r="E41" s="217" t="s">
        <v>1611</v>
      </c>
      <c r="F41" s="218"/>
      <c r="G41" s="218"/>
      <c r="H41" s="218">
        <v>1</v>
      </c>
    </row>
    <row r="42" spans="1:8" ht="15">
      <c r="A42" s="215">
        <v>38</v>
      </c>
      <c r="B42" s="217" t="s">
        <v>2402</v>
      </c>
      <c r="C42" s="217" t="s">
        <v>221</v>
      </c>
      <c r="D42" s="217" t="s">
        <v>1502</v>
      </c>
      <c r="E42" s="217" t="s">
        <v>1611</v>
      </c>
      <c r="F42" s="218"/>
      <c r="G42" s="218"/>
      <c r="H42" s="218">
        <v>1</v>
      </c>
    </row>
    <row r="43" spans="1:8" ht="15">
      <c r="A43" s="215">
        <v>39</v>
      </c>
      <c r="B43" s="217" t="s">
        <v>222</v>
      </c>
      <c r="C43" s="217" t="s">
        <v>1933</v>
      </c>
      <c r="D43" s="217" t="s">
        <v>223</v>
      </c>
      <c r="E43" s="217" t="s">
        <v>1611</v>
      </c>
      <c r="F43" s="218">
        <v>1</v>
      </c>
      <c r="G43" s="218"/>
      <c r="H43" s="218"/>
    </row>
    <row r="44" spans="1:8" ht="15">
      <c r="A44" s="215">
        <v>40</v>
      </c>
      <c r="B44" s="217" t="s">
        <v>224</v>
      </c>
      <c r="C44" s="217" t="s">
        <v>1933</v>
      </c>
      <c r="D44" s="217" t="s">
        <v>223</v>
      </c>
      <c r="E44" s="217" t="s">
        <v>1611</v>
      </c>
      <c r="F44" s="218">
        <v>1</v>
      </c>
      <c r="G44" s="218"/>
      <c r="H44" s="218"/>
    </row>
    <row r="45" spans="1:8" ht="15">
      <c r="A45" s="215">
        <v>41</v>
      </c>
      <c r="B45" s="217" t="s">
        <v>225</v>
      </c>
      <c r="C45" s="217" t="s">
        <v>1933</v>
      </c>
      <c r="D45" s="217" t="s">
        <v>223</v>
      </c>
      <c r="E45" s="217" t="s">
        <v>1611</v>
      </c>
      <c r="F45" s="218"/>
      <c r="G45" s="218">
        <v>1</v>
      </c>
      <c r="H45" s="218"/>
    </row>
    <row r="46" spans="1:8" ht="15">
      <c r="A46" s="215">
        <v>42</v>
      </c>
      <c r="B46" s="217" t="s">
        <v>226</v>
      </c>
      <c r="C46" s="217" t="s">
        <v>1933</v>
      </c>
      <c r="D46" s="217" t="s">
        <v>223</v>
      </c>
      <c r="E46" s="217" t="s">
        <v>1611</v>
      </c>
      <c r="F46" s="218"/>
      <c r="G46" s="218"/>
      <c r="H46" s="218">
        <v>1</v>
      </c>
    </row>
    <row r="47" spans="1:8" ht="15">
      <c r="A47" s="215">
        <v>43</v>
      </c>
      <c r="B47" s="217" t="s">
        <v>227</v>
      </c>
      <c r="C47" s="217" t="s">
        <v>1933</v>
      </c>
      <c r="D47" s="217" t="s">
        <v>223</v>
      </c>
      <c r="E47" s="217" t="s">
        <v>1611</v>
      </c>
      <c r="F47" s="218"/>
      <c r="G47" s="218">
        <v>1</v>
      </c>
      <c r="H47" s="218"/>
    </row>
    <row r="48" spans="1:8" ht="15">
      <c r="A48" s="215">
        <v>44</v>
      </c>
      <c r="B48" s="217" t="s">
        <v>228</v>
      </c>
      <c r="C48" s="217" t="s">
        <v>1933</v>
      </c>
      <c r="D48" s="217" t="s">
        <v>223</v>
      </c>
      <c r="E48" s="217" t="s">
        <v>1611</v>
      </c>
      <c r="F48" s="218"/>
      <c r="G48" s="218">
        <v>1</v>
      </c>
      <c r="H48" s="218"/>
    </row>
    <row r="49" spans="1:8" ht="15">
      <c r="A49" s="215">
        <v>45</v>
      </c>
      <c r="B49" s="217" t="s">
        <v>229</v>
      </c>
      <c r="C49" s="217" t="s">
        <v>1933</v>
      </c>
      <c r="D49" s="217" t="s">
        <v>223</v>
      </c>
      <c r="E49" s="217" t="s">
        <v>1611</v>
      </c>
      <c r="F49" s="218"/>
      <c r="G49" s="218"/>
      <c r="H49" s="218">
        <v>1</v>
      </c>
    </row>
    <row r="50" spans="1:8" ht="15">
      <c r="A50" s="215">
        <v>46</v>
      </c>
      <c r="B50" s="217" t="s">
        <v>230</v>
      </c>
      <c r="C50" s="217" t="s">
        <v>1933</v>
      </c>
      <c r="D50" s="217" t="s">
        <v>223</v>
      </c>
      <c r="E50" s="217" t="s">
        <v>1611</v>
      </c>
      <c r="F50" s="218"/>
      <c r="G50" s="218"/>
      <c r="H50" s="218">
        <v>1</v>
      </c>
    </row>
    <row r="51" spans="1:8" ht="15">
      <c r="A51" s="215">
        <v>47</v>
      </c>
      <c r="B51" s="217" t="s">
        <v>1892</v>
      </c>
      <c r="C51" s="217" t="s">
        <v>1933</v>
      </c>
      <c r="D51" s="217" t="s">
        <v>231</v>
      </c>
      <c r="E51" s="217" t="s">
        <v>1611</v>
      </c>
      <c r="F51" s="218">
        <v>1</v>
      </c>
      <c r="G51" s="218"/>
      <c r="H51" s="218"/>
    </row>
    <row r="52" spans="1:8" ht="15">
      <c r="A52" s="215">
        <v>48</v>
      </c>
      <c r="B52" s="217" t="s">
        <v>232</v>
      </c>
      <c r="C52" s="217" t="s">
        <v>1933</v>
      </c>
      <c r="D52" s="217" t="s">
        <v>231</v>
      </c>
      <c r="E52" s="217" t="s">
        <v>1611</v>
      </c>
      <c r="F52" s="218">
        <v>1</v>
      </c>
      <c r="G52" s="218"/>
      <c r="H52" s="218"/>
    </row>
    <row r="53" spans="1:8" ht="15">
      <c r="A53" s="215">
        <v>49</v>
      </c>
      <c r="B53" s="217" t="s">
        <v>233</v>
      </c>
      <c r="C53" s="217" t="s">
        <v>1933</v>
      </c>
      <c r="D53" s="217" t="s">
        <v>231</v>
      </c>
      <c r="E53" s="217" t="s">
        <v>1611</v>
      </c>
      <c r="F53" s="218">
        <v>1</v>
      </c>
      <c r="G53" s="218"/>
      <c r="H53" s="218"/>
    </row>
    <row r="54" spans="1:8" ht="15">
      <c r="A54" s="215">
        <v>50</v>
      </c>
      <c r="B54" s="217" t="s">
        <v>234</v>
      </c>
      <c r="C54" s="217" t="s">
        <v>1933</v>
      </c>
      <c r="D54" s="217" t="s">
        <v>231</v>
      </c>
      <c r="E54" s="217" t="s">
        <v>1611</v>
      </c>
      <c r="F54" s="218"/>
      <c r="G54" s="218">
        <v>1</v>
      </c>
      <c r="H54" s="218"/>
    </row>
    <row r="55" spans="1:8" ht="15">
      <c r="A55" s="215">
        <v>51</v>
      </c>
      <c r="B55" s="217" t="s">
        <v>235</v>
      </c>
      <c r="C55" s="217" t="s">
        <v>1933</v>
      </c>
      <c r="D55" s="217" t="s">
        <v>231</v>
      </c>
      <c r="E55" s="217" t="s">
        <v>1611</v>
      </c>
      <c r="F55" s="218"/>
      <c r="G55" s="218">
        <v>1</v>
      </c>
      <c r="H55" s="218"/>
    </row>
    <row r="56" spans="1:8" ht="15">
      <c r="A56" s="215">
        <v>52</v>
      </c>
      <c r="B56" s="217" t="s">
        <v>236</v>
      </c>
      <c r="C56" s="217" t="s">
        <v>1933</v>
      </c>
      <c r="D56" s="217" t="s">
        <v>231</v>
      </c>
      <c r="E56" s="217" t="s">
        <v>1611</v>
      </c>
      <c r="F56" s="218"/>
      <c r="G56" s="218"/>
      <c r="H56" s="218">
        <v>1</v>
      </c>
    </row>
    <row r="57" spans="1:8" ht="15">
      <c r="A57" s="215">
        <v>53</v>
      </c>
      <c r="B57" s="217" t="s">
        <v>225</v>
      </c>
      <c r="C57" s="217" t="s">
        <v>1933</v>
      </c>
      <c r="D57" s="217" t="s">
        <v>231</v>
      </c>
      <c r="E57" s="217" t="s">
        <v>1611</v>
      </c>
      <c r="F57" s="218"/>
      <c r="G57" s="218"/>
      <c r="H57" s="218">
        <v>1</v>
      </c>
    </row>
    <row r="58" spans="1:8" ht="15">
      <c r="A58" s="215">
        <v>54</v>
      </c>
      <c r="B58" s="217" t="s">
        <v>237</v>
      </c>
      <c r="C58" s="217" t="s">
        <v>1933</v>
      </c>
      <c r="D58" s="217" t="s">
        <v>231</v>
      </c>
      <c r="E58" s="217" t="s">
        <v>1611</v>
      </c>
      <c r="F58" s="218">
        <v>1</v>
      </c>
      <c r="G58" s="218"/>
      <c r="H58" s="218"/>
    </row>
    <row r="59" spans="1:8" ht="15">
      <c r="A59" s="215">
        <v>55</v>
      </c>
      <c r="B59" s="217" t="s">
        <v>227</v>
      </c>
      <c r="C59" s="217" t="s">
        <v>1933</v>
      </c>
      <c r="D59" s="217" t="s">
        <v>231</v>
      </c>
      <c r="E59" s="217" t="s">
        <v>1611</v>
      </c>
      <c r="F59" s="218">
        <v>1</v>
      </c>
      <c r="G59" s="218"/>
      <c r="H59" s="218"/>
    </row>
    <row r="60" spans="1:8" ht="15">
      <c r="A60" s="215">
        <v>56</v>
      </c>
      <c r="B60" s="217" t="s">
        <v>238</v>
      </c>
      <c r="C60" s="217" t="s">
        <v>1933</v>
      </c>
      <c r="D60" s="217" t="s">
        <v>231</v>
      </c>
      <c r="E60" s="217" t="s">
        <v>1611</v>
      </c>
      <c r="F60" s="218">
        <v>1</v>
      </c>
      <c r="G60" s="218"/>
      <c r="H60" s="218"/>
    </row>
    <row r="61" spans="1:8" ht="15">
      <c r="A61" s="215">
        <v>57</v>
      </c>
      <c r="B61" s="217" t="s">
        <v>239</v>
      </c>
      <c r="C61" s="217" t="s">
        <v>1933</v>
      </c>
      <c r="D61" s="217" t="s">
        <v>231</v>
      </c>
      <c r="E61" s="217" t="s">
        <v>1611</v>
      </c>
      <c r="F61" s="218">
        <v>1</v>
      </c>
      <c r="G61" s="218"/>
      <c r="H61" s="218"/>
    </row>
    <row r="62" spans="1:8" ht="15">
      <c r="A62" s="215">
        <v>58</v>
      </c>
      <c r="B62" s="217" t="s">
        <v>240</v>
      </c>
      <c r="C62" s="217" t="s">
        <v>1933</v>
      </c>
      <c r="D62" s="217" t="s">
        <v>231</v>
      </c>
      <c r="E62" s="217" t="s">
        <v>1611</v>
      </c>
      <c r="F62" s="218"/>
      <c r="G62" s="218">
        <v>1</v>
      </c>
      <c r="H62" s="218"/>
    </row>
    <row r="63" spans="1:8" ht="15">
      <c r="A63" s="215">
        <v>59</v>
      </c>
      <c r="B63" s="217" t="s">
        <v>241</v>
      </c>
      <c r="C63" s="217" t="s">
        <v>1933</v>
      </c>
      <c r="D63" s="217" t="s">
        <v>231</v>
      </c>
      <c r="E63" s="217" t="s">
        <v>1611</v>
      </c>
      <c r="F63" s="218"/>
      <c r="G63" s="218">
        <v>1</v>
      </c>
      <c r="H63" s="218"/>
    </row>
    <row r="64" spans="1:8" ht="15">
      <c r="A64" s="215">
        <v>60</v>
      </c>
      <c r="B64" s="217" t="s">
        <v>74</v>
      </c>
      <c r="C64" s="217" t="s">
        <v>1933</v>
      </c>
      <c r="D64" s="217" t="s">
        <v>231</v>
      </c>
      <c r="E64" s="217" t="s">
        <v>1611</v>
      </c>
      <c r="F64" s="218"/>
      <c r="G64" s="218">
        <v>1</v>
      </c>
      <c r="H64" s="218"/>
    </row>
    <row r="65" spans="1:8" ht="15">
      <c r="A65" s="215">
        <v>61</v>
      </c>
      <c r="B65" s="217" t="s">
        <v>228</v>
      </c>
      <c r="C65" s="217" t="s">
        <v>1933</v>
      </c>
      <c r="D65" s="217" t="s">
        <v>231</v>
      </c>
      <c r="E65" s="217" t="s">
        <v>1611</v>
      </c>
      <c r="F65" s="218"/>
      <c r="G65" s="218">
        <v>1</v>
      </c>
      <c r="H65" s="218"/>
    </row>
    <row r="66" spans="1:8" ht="15">
      <c r="A66" s="215">
        <v>62</v>
      </c>
      <c r="B66" s="217" t="s">
        <v>229</v>
      </c>
      <c r="C66" s="217" t="s">
        <v>1933</v>
      </c>
      <c r="D66" s="217" t="s">
        <v>231</v>
      </c>
      <c r="E66" s="217" t="s">
        <v>1611</v>
      </c>
      <c r="F66" s="218"/>
      <c r="G66" s="218"/>
      <c r="H66" s="218">
        <v>1</v>
      </c>
    </row>
    <row r="67" spans="1:8" ht="15">
      <c r="A67" s="215">
        <v>63</v>
      </c>
      <c r="B67" s="217" t="s">
        <v>230</v>
      </c>
      <c r="C67" s="217" t="s">
        <v>1933</v>
      </c>
      <c r="D67" s="217" t="s">
        <v>231</v>
      </c>
      <c r="E67" s="217" t="s">
        <v>1611</v>
      </c>
      <c r="F67" s="218"/>
      <c r="G67" s="218"/>
      <c r="H67" s="218">
        <v>1</v>
      </c>
    </row>
    <row r="68" spans="1:8" ht="15">
      <c r="A68" s="215">
        <v>64</v>
      </c>
      <c r="B68" s="217" t="s">
        <v>242</v>
      </c>
      <c r="C68" s="217" t="s">
        <v>1933</v>
      </c>
      <c r="D68" s="217" t="s">
        <v>231</v>
      </c>
      <c r="E68" s="217" t="s">
        <v>1611</v>
      </c>
      <c r="F68" s="218"/>
      <c r="G68" s="218"/>
      <c r="H68" s="218">
        <v>1</v>
      </c>
    </row>
    <row r="69" spans="1:8" ht="15">
      <c r="A69" s="215">
        <v>65</v>
      </c>
      <c r="B69" s="217" t="s">
        <v>1760</v>
      </c>
      <c r="C69" s="217" t="s">
        <v>243</v>
      </c>
      <c r="D69" s="217" t="s">
        <v>1500</v>
      </c>
      <c r="E69" s="219" t="s">
        <v>1611</v>
      </c>
      <c r="F69" s="85">
        <v>1</v>
      </c>
      <c r="G69" s="85">
        <v>1</v>
      </c>
      <c r="H69" s="85">
        <v>1</v>
      </c>
    </row>
    <row r="70" spans="1:8" ht="15">
      <c r="A70" s="215">
        <v>66</v>
      </c>
      <c r="B70" s="217" t="s">
        <v>2237</v>
      </c>
      <c r="C70" s="217" t="s">
        <v>244</v>
      </c>
      <c r="D70" s="217" t="s">
        <v>1500</v>
      </c>
      <c r="E70" s="219" t="s">
        <v>1611</v>
      </c>
      <c r="F70" s="85"/>
      <c r="G70" s="85">
        <v>1</v>
      </c>
      <c r="H70" s="85"/>
    </row>
    <row r="71" spans="1:8" ht="15">
      <c r="A71" s="215">
        <v>67</v>
      </c>
      <c r="B71" s="217" t="s">
        <v>245</v>
      </c>
      <c r="C71" s="217" t="s">
        <v>1792</v>
      </c>
      <c r="D71" s="217" t="s">
        <v>246</v>
      </c>
      <c r="E71" s="219" t="s">
        <v>1611</v>
      </c>
      <c r="F71" s="85"/>
      <c r="G71" s="85">
        <v>1</v>
      </c>
      <c r="H71" s="85"/>
    </row>
    <row r="72" spans="1:8" ht="15">
      <c r="A72" s="215">
        <v>68</v>
      </c>
      <c r="B72" s="219" t="s">
        <v>247</v>
      </c>
      <c r="C72" s="219" t="s">
        <v>1617</v>
      </c>
      <c r="D72" s="219" t="s">
        <v>248</v>
      </c>
      <c r="E72" s="219" t="s">
        <v>249</v>
      </c>
      <c r="F72" s="85">
        <v>1</v>
      </c>
      <c r="G72" s="85"/>
      <c r="H72" s="85"/>
    </row>
    <row r="73" spans="1:8" ht="15">
      <c r="A73" s="215">
        <v>69</v>
      </c>
      <c r="B73" s="219" t="s">
        <v>250</v>
      </c>
      <c r="C73" s="219" t="s">
        <v>1617</v>
      </c>
      <c r="D73" s="219" t="s">
        <v>248</v>
      </c>
      <c r="E73" s="219" t="s">
        <v>249</v>
      </c>
      <c r="F73" s="85"/>
      <c r="G73" s="85"/>
      <c r="H73" s="85">
        <v>1</v>
      </c>
    </row>
    <row r="74" spans="1:8" ht="15">
      <c r="A74" s="215">
        <v>70</v>
      </c>
      <c r="B74" s="219" t="s">
        <v>251</v>
      </c>
      <c r="C74" s="219" t="s">
        <v>1714</v>
      </c>
      <c r="D74" s="219" t="s">
        <v>252</v>
      </c>
      <c r="E74" s="219" t="s">
        <v>249</v>
      </c>
      <c r="F74" s="85"/>
      <c r="G74" s="85">
        <v>1</v>
      </c>
      <c r="H74" s="85"/>
    </row>
    <row r="75" spans="1:8" ht="15">
      <c r="A75" s="215">
        <v>71</v>
      </c>
      <c r="B75" s="217" t="s">
        <v>253</v>
      </c>
      <c r="C75" s="217" t="s">
        <v>1803</v>
      </c>
      <c r="D75" s="217" t="s">
        <v>254</v>
      </c>
      <c r="E75" s="219" t="s">
        <v>255</v>
      </c>
      <c r="F75" s="85">
        <v>1</v>
      </c>
      <c r="G75" s="85"/>
      <c r="H75" s="85"/>
    </row>
    <row r="76" spans="1:8" ht="15">
      <c r="A76" s="215">
        <v>72</v>
      </c>
      <c r="B76" s="219" t="s">
        <v>256</v>
      </c>
      <c r="C76" s="219" t="s">
        <v>221</v>
      </c>
      <c r="D76" s="219" t="s">
        <v>257</v>
      </c>
      <c r="E76" s="219" t="s">
        <v>258</v>
      </c>
      <c r="F76" s="85"/>
      <c r="G76" s="85">
        <v>1</v>
      </c>
      <c r="H76" s="85"/>
    </row>
    <row r="77" spans="1:8" ht="15">
      <c r="A77" s="215">
        <v>73</v>
      </c>
      <c r="B77" s="219" t="s">
        <v>22</v>
      </c>
      <c r="C77" s="219" t="s">
        <v>1803</v>
      </c>
      <c r="D77" s="219" t="s">
        <v>259</v>
      </c>
      <c r="E77" s="219" t="s">
        <v>1640</v>
      </c>
      <c r="F77" s="85"/>
      <c r="G77" s="85">
        <v>1</v>
      </c>
      <c r="H77" s="85"/>
    </row>
    <row r="78" spans="1:8" ht="15">
      <c r="A78" s="215">
        <v>74</v>
      </c>
      <c r="B78" s="219" t="s">
        <v>260</v>
      </c>
      <c r="C78" s="219" t="s">
        <v>1803</v>
      </c>
      <c r="D78" s="219" t="s">
        <v>259</v>
      </c>
      <c r="E78" s="219" t="s">
        <v>1640</v>
      </c>
      <c r="F78" s="85"/>
      <c r="G78" s="85"/>
      <c r="H78" s="85">
        <v>1</v>
      </c>
    </row>
    <row r="79" spans="1:8" ht="15">
      <c r="A79" s="215">
        <v>75</v>
      </c>
      <c r="B79" s="219" t="s">
        <v>261</v>
      </c>
      <c r="C79" s="219" t="s">
        <v>1803</v>
      </c>
      <c r="D79" s="219" t="s">
        <v>259</v>
      </c>
      <c r="E79" s="219" t="s">
        <v>1640</v>
      </c>
      <c r="F79" s="85"/>
      <c r="G79" s="85">
        <v>1</v>
      </c>
      <c r="H79" s="85"/>
    </row>
    <row r="80" spans="1:8" ht="15">
      <c r="A80" s="215">
        <v>76</v>
      </c>
      <c r="B80" s="219" t="s">
        <v>2308</v>
      </c>
      <c r="C80" s="219" t="s">
        <v>1803</v>
      </c>
      <c r="D80" s="219" t="s">
        <v>259</v>
      </c>
      <c r="E80" s="219" t="s">
        <v>1640</v>
      </c>
      <c r="F80" s="85"/>
      <c r="G80" s="85">
        <v>1</v>
      </c>
      <c r="H80" s="85"/>
    </row>
    <row r="81" spans="1:8" ht="15">
      <c r="A81" s="215">
        <v>77</v>
      </c>
      <c r="B81" s="220" t="s">
        <v>18</v>
      </c>
      <c r="C81" s="219" t="s">
        <v>1803</v>
      </c>
      <c r="D81" s="219" t="s">
        <v>259</v>
      </c>
      <c r="E81" s="219" t="s">
        <v>1640</v>
      </c>
      <c r="F81" s="85"/>
      <c r="G81" s="85">
        <v>1</v>
      </c>
      <c r="H81" s="85"/>
    </row>
    <row r="82" spans="1:8" ht="15">
      <c r="A82" s="215">
        <v>78</v>
      </c>
      <c r="B82" s="219" t="s">
        <v>262</v>
      </c>
      <c r="C82" s="219" t="s">
        <v>1803</v>
      </c>
      <c r="D82" s="219" t="s">
        <v>259</v>
      </c>
      <c r="E82" s="219" t="s">
        <v>1640</v>
      </c>
      <c r="F82" s="85"/>
      <c r="G82" s="85">
        <v>1</v>
      </c>
      <c r="H82" s="85"/>
    </row>
    <row r="83" spans="1:8" ht="15">
      <c r="A83" s="215">
        <v>79</v>
      </c>
      <c r="B83" s="219" t="s">
        <v>263</v>
      </c>
      <c r="C83" s="219" t="s">
        <v>1646</v>
      </c>
      <c r="D83" s="219" t="s">
        <v>264</v>
      </c>
      <c r="E83" s="219" t="s">
        <v>1640</v>
      </c>
      <c r="F83" s="85"/>
      <c r="G83" s="85"/>
      <c r="H83" s="85">
        <v>1</v>
      </c>
    </row>
    <row r="84" spans="1:8" ht="15">
      <c r="A84" s="215">
        <v>80</v>
      </c>
      <c r="B84" s="219" t="s">
        <v>265</v>
      </c>
      <c r="C84" s="219" t="s">
        <v>1646</v>
      </c>
      <c r="D84" s="219" t="s">
        <v>264</v>
      </c>
      <c r="E84" s="219" t="s">
        <v>1640</v>
      </c>
      <c r="F84" s="85"/>
      <c r="G84" s="85"/>
      <c r="H84" s="85">
        <v>1</v>
      </c>
    </row>
    <row r="85" spans="1:8" ht="15">
      <c r="A85" s="215">
        <v>81</v>
      </c>
      <c r="B85" s="219" t="s">
        <v>266</v>
      </c>
      <c r="C85" s="219" t="s">
        <v>1646</v>
      </c>
      <c r="D85" s="219" t="s">
        <v>264</v>
      </c>
      <c r="E85" s="219" t="s">
        <v>1640</v>
      </c>
      <c r="F85" s="85"/>
      <c r="G85" s="85"/>
      <c r="H85" s="85">
        <v>1</v>
      </c>
    </row>
    <row r="86" spans="1:8" ht="15">
      <c r="A86" s="215">
        <v>82</v>
      </c>
      <c r="B86" s="219" t="s">
        <v>267</v>
      </c>
      <c r="C86" s="219" t="s">
        <v>1646</v>
      </c>
      <c r="D86" s="219" t="s">
        <v>264</v>
      </c>
      <c r="E86" s="219" t="s">
        <v>1640</v>
      </c>
      <c r="F86" s="85"/>
      <c r="G86" s="85"/>
      <c r="H86" s="85">
        <v>1</v>
      </c>
    </row>
    <row r="87" spans="1:8" ht="15">
      <c r="A87" s="215">
        <v>83</v>
      </c>
      <c r="B87" s="219" t="s">
        <v>268</v>
      </c>
      <c r="C87" s="219" t="s">
        <v>1646</v>
      </c>
      <c r="D87" s="219" t="s">
        <v>264</v>
      </c>
      <c r="E87" s="219" t="s">
        <v>1640</v>
      </c>
      <c r="F87" s="85"/>
      <c r="G87" s="85"/>
      <c r="H87" s="85">
        <v>1</v>
      </c>
    </row>
    <row r="88" spans="1:8" ht="15">
      <c r="A88" s="215">
        <v>84</v>
      </c>
      <c r="B88" s="219" t="s">
        <v>269</v>
      </c>
      <c r="C88" s="219" t="s">
        <v>1646</v>
      </c>
      <c r="D88" s="219" t="s">
        <v>264</v>
      </c>
      <c r="E88" s="219" t="s">
        <v>1640</v>
      </c>
      <c r="F88" s="85"/>
      <c r="G88" s="85"/>
      <c r="H88" s="85">
        <v>1</v>
      </c>
    </row>
    <row r="89" spans="1:8" ht="15">
      <c r="A89" s="215">
        <v>85</v>
      </c>
      <c r="B89" s="219" t="s">
        <v>270</v>
      </c>
      <c r="C89" s="219" t="s">
        <v>1646</v>
      </c>
      <c r="D89" s="219" t="s">
        <v>264</v>
      </c>
      <c r="E89" s="219" t="s">
        <v>1640</v>
      </c>
      <c r="F89" s="85"/>
      <c r="G89" s="85"/>
      <c r="H89" s="85">
        <v>1</v>
      </c>
    </row>
    <row r="90" spans="1:8" ht="15">
      <c r="A90" s="215">
        <v>86</v>
      </c>
      <c r="B90" s="219" t="s">
        <v>271</v>
      </c>
      <c r="C90" s="219" t="s">
        <v>1646</v>
      </c>
      <c r="D90" s="219" t="s">
        <v>264</v>
      </c>
      <c r="E90" s="219" t="s">
        <v>1640</v>
      </c>
      <c r="F90" s="85"/>
      <c r="G90" s="85"/>
      <c r="H90" s="85">
        <v>1</v>
      </c>
    </row>
    <row r="91" spans="1:8" ht="15">
      <c r="A91" s="215">
        <v>87</v>
      </c>
      <c r="B91" s="217" t="s">
        <v>1614</v>
      </c>
      <c r="C91" s="217" t="s">
        <v>1665</v>
      </c>
      <c r="D91" s="217" t="s">
        <v>1504</v>
      </c>
      <c r="E91" s="217" t="s">
        <v>1611</v>
      </c>
      <c r="F91" s="218">
        <v>1</v>
      </c>
      <c r="G91" s="218"/>
      <c r="H91" s="218"/>
    </row>
    <row r="92" spans="1:8" ht="15">
      <c r="A92" s="215">
        <v>88</v>
      </c>
      <c r="B92" s="217" t="s">
        <v>272</v>
      </c>
      <c r="C92" s="217" t="s">
        <v>273</v>
      </c>
      <c r="D92" s="217" t="s">
        <v>1506</v>
      </c>
      <c r="E92" s="219" t="s">
        <v>274</v>
      </c>
      <c r="F92" s="218"/>
      <c r="G92" s="218"/>
      <c r="H92" s="85">
        <v>1</v>
      </c>
    </row>
    <row r="93" spans="1:8" ht="15">
      <c r="A93" s="215">
        <v>89</v>
      </c>
      <c r="B93" s="221" t="s">
        <v>2271</v>
      </c>
      <c r="C93" s="221" t="s">
        <v>1646</v>
      </c>
      <c r="D93" s="222" t="s">
        <v>1482</v>
      </c>
      <c r="E93" s="219" t="s">
        <v>1611</v>
      </c>
      <c r="F93" s="85"/>
      <c r="G93" s="85"/>
      <c r="H93" s="85">
        <v>1</v>
      </c>
    </row>
    <row r="94" spans="1:8" ht="15">
      <c r="A94" s="215">
        <v>90</v>
      </c>
      <c r="B94" s="216" t="s">
        <v>275</v>
      </c>
      <c r="C94" s="217" t="s">
        <v>2023</v>
      </c>
      <c r="D94" s="217" t="s">
        <v>1561</v>
      </c>
      <c r="E94" s="219" t="s">
        <v>1611</v>
      </c>
      <c r="F94" s="218">
        <v>1</v>
      </c>
      <c r="G94" s="218"/>
      <c r="H94" s="85"/>
    </row>
    <row r="95" spans="1:8" ht="15">
      <c r="A95" s="215">
        <v>91</v>
      </c>
      <c r="B95" s="216" t="s">
        <v>276</v>
      </c>
      <c r="C95" s="217" t="s">
        <v>2023</v>
      </c>
      <c r="D95" s="217" t="s">
        <v>1561</v>
      </c>
      <c r="E95" s="219" t="s">
        <v>1611</v>
      </c>
      <c r="F95" s="218">
        <v>1</v>
      </c>
      <c r="G95" s="218"/>
      <c r="H95" s="85"/>
    </row>
    <row r="96" spans="1:8" ht="15">
      <c r="A96" s="215">
        <v>92</v>
      </c>
      <c r="B96" s="216" t="s">
        <v>277</v>
      </c>
      <c r="C96" s="217" t="s">
        <v>2023</v>
      </c>
      <c r="D96" s="217" t="s">
        <v>1561</v>
      </c>
      <c r="E96" s="219" t="s">
        <v>1611</v>
      </c>
      <c r="F96" s="218">
        <v>1</v>
      </c>
      <c r="G96" s="218"/>
      <c r="H96" s="85"/>
    </row>
    <row r="97" spans="1:8" ht="15">
      <c r="A97" s="215">
        <v>93</v>
      </c>
      <c r="B97" s="216" t="s">
        <v>278</v>
      </c>
      <c r="C97" s="217" t="s">
        <v>2023</v>
      </c>
      <c r="D97" s="217" t="s">
        <v>1561</v>
      </c>
      <c r="E97" s="219" t="s">
        <v>1611</v>
      </c>
      <c r="F97" s="218"/>
      <c r="G97" s="218">
        <v>1</v>
      </c>
      <c r="H97" s="85"/>
    </row>
    <row r="98" spans="1:8" ht="15">
      <c r="A98" s="215">
        <v>94</v>
      </c>
      <c r="B98" s="216" t="s">
        <v>279</v>
      </c>
      <c r="C98" s="217" t="s">
        <v>2023</v>
      </c>
      <c r="D98" s="217" t="s">
        <v>1561</v>
      </c>
      <c r="E98" s="219" t="s">
        <v>1611</v>
      </c>
      <c r="F98" s="218"/>
      <c r="G98" s="218">
        <v>1</v>
      </c>
      <c r="H98" s="85"/>
    </row>
    <row r="99" spans="1:8" ht="15">
      <c r="A99" s="215">
        <v>95</v>
      </c>
      <c r="B99" s="216" t="s">
        <v>280</v>
      </c>
      <c r="C99" s="217" t="s">
        <v>2023</v>
      </c>
      <c r="D99" s="217" t="s">
        <v>1561</v>
      </c>
      <c r="E99" s="219" t="s">
        <v>1611</v>
      </c>
      <c r="F99" s="218"/>
      <c r="G99" s="218">
        <v>1</v>
      </c>
      <c r="H99" s="85"/>
    </row>
    <row r="100" spans="1:8" ht="15">
      <c r="A100" s="215">
        <v>96</v>
      </c>
      <c r="B100" s="216" t="s">
        <v>281</v>
      </c>
      <c r="C100" s="217" t="s">
        <v>2023</v>
      </c>
      <c r="D100" s="217" t="s">
        <v>1561</v>
      </c>
      <c r="E100" s="219" t="s">
        <v>1611</v>
      </c>
      <c r="F100" s="218"/>
      <c r="G100" s="218"/>
      <c r="H100" s="85">
        <v>1</v>
      </c>
    </row>
    <row r="101" spans="1:8" ht="15">
      <c r="A101" s="215">
        <v>97</v>
      </c>
      <c r="B101" s="216" t="s">
        <v>282</v>
      </c>
      <c r="C101" s="217" t="s">
        <v>2023</v>
      </c>
      <c r="D101" s="217" t="s">
        <v>1561</v>
      </c>
      <c r="E101" s="219" t="s">
        <v>1611</v>
      </c>
      <c r="F101" s="218"/>
      <c r="G101" s="218"/>
      <c r="H101" s="85">
        <v>1</v>
      </c>
    </row>
    <row r="102" spans="1:8" ht="15">
      <c r="A102" s="215">
        <v>98</v>
      </c>
      <c r="B102" s="216" t="s">
        <v>283</v>
      </c>
      <c r="C102" s="217" t="s">
        <v>2023</v>
      </c>
      <c r="D102" s="217" t="s">
        <v>1561</v>
      </c>
      <c r="E102" s="219" t="s">
        <v>1611</v>
      </c>
      <c r="F102" s="218"/>
      <c r="G102" s="218"/>
      <c r="H102" s="85">
        <v>1</v>
      </c>
    </row>
    <row r="103" spans="1:8" ht="15">
      <c r="A103" s="215">
        <v>99</v>
      </c>
      <c r="B103" s="216" t="s">
        <v>284</v>
      </c>
      <c r="C103" s="217" t="s">
        <v>2023</v>
      </c>
      <c r="D103" s="217" t="s">
        <v>1561</v>
      </c>
      <c r="E103" s="219" t="s">
        <v>1611</v>
      </c>
      <c r="F103" s="218"/>
      <c r="G103" s="218"/>
      <c r="H103" s="85">
        <v>1</v>
      </c>
    </row>
    <row r="104" spans="1:8" ht="15">
      <c r="A104" s="215">
        <v>100</v>
      </c>
      <c r="B104" s="216" t="s">
        <v>285</v>
      </c>
      <c r="C104" s="217" t="s">
        <v>2023</v>
      </c>
      <c r="D104" s="217" t="s">
        <v>1561</v>
      </c>
      <c r="E104" s="219" t="s">
        <v>1611</v>
      </c>
      <c r="F104" s="218"/>
      <c r="G104" s="218"/>
      <c r="H104" s="85">
        <v>1</v>
      </c>
    </row>
    <row r="105" spans="1:8" ht="15">
      <c r="A105" s="215">
        <v>101</v>
      </c>
      <c r="B105" s="216" t="s">
        <v>286</v>
      </c>
      <c r="C105" s="217" t="s">
        <v>2023</v>
      </c>
      <c r="D105" s="217" t="s">
        <v>1561</v>
      </c>
      <c r="E105" s="219" t="s">
        <v>1611</v>
      </c>
      <c r="F105" s="218"/>
      <c r="G105" s="218"/>
      <c r="H105" s="85">
        <v>1</v>
      </c>
    </row>
    <row r="106" spans="1:8" ht="15">
      <c r="A106" s="215">
        <v>102</v>
      </c>
      <c r="B106" s="216" t="s">
        <v>287</v>
      </c>
      <c r="C106" s="217" t="s">
        <v>2023</v>
      </c>
      <c r="D106" s="217" t="s">
        <v>1561</v>
      </c>
      <c r="E106" s="219" t="s">
        <v>1611</v>
      </c>
      <c r="F106" s="218"/>
      <c r="G106" s="218"/>
      <c r="H106" s="85">
        <v>1</v>
      </c>
    </row>
    <row r="107" spans="1:8" ht="15">
      <c r="A107" s="215">
        <v>103</v>
      </c>
      <c r="B107" s="216" t="s">
        <v>288</v>
      </c>
      <c r="C107" s="217" t="s">
        <v>2023</v>
      </c>
      <c r="D107" s="217" t="s">
        <v>1561</v>
      </c>
      <c r="E107" s="219" t="s">
        <v>1611</v>
      </c>
      <c r="F107" s="218"/>
      <c r="G107" s="218"/>
      <c r="H107" s="85">
        <v>1</v>
      </c>
    </row>
    <row r="108" spans="1:8" ht="15">
      <c r="A108" s="215">
        <v>104</v>
      </c>
      <c r="B108" s="216" t="s">
        <v>289</v>
      </c>
      <c r="C108" s="217" t="s">
        <v>2023</v>
      </c>
      <c r="D108" s="217" t="s">
        <v>1561</v>
      </c>
      <c r="E108" s="216" t="s">
        <v>1640</v>
      </c>
      <c r="F108" s="218">
        <v>1</v>
      </c>
      <c r="G108" s="218"/>
      <c r="H108" s="85"/>
    </row>
    <row r="109" spans="1:8" ht="15">
      <c r="A109" s="215">
        <v>105</v>
      </c>
      <c r="B109" s="216" t="s">
        <v>290</v>
      </c>
      <c r="C109" s="217" t="s">
        <v>2023</v>
      </c>
      <c r="D109" s="217" t="s">
        <v>1561</v>
      </c>
      <c r="E109" s="216" t="s">
        <v>1640</v>
      </c>
      <c r="F109" s="218">
        <v>1</v>
      </c>
      <c r="G109" s="218"/>
      <c r="H109" s="85"/>
    </row>
    <row r="110" spans="1:8" ht="15">
      <c r="A110" s="215">
        <v>106</v>
      </c>
      <c r="B110" s="216" t="s">
        <v>291</v>
      </c>
      <c r="C110" s="217" t="s">
        <v>2023</v>
      </c>
      <c r="D110" s="217" t="s">
        <v>1561</v>
      </c>
      <c r="E110" s="216" t="s">
        <v>1640</v>
      </c>
      <c r="F110" s="218">
        <v>1</v>
      </c>
      <c r="G110" s="218"/>
      <c r="H110" s="85"/>
    </row>
    <row r="111" spans="1:8" ht="15">
      <c r="A111" s="215">
        <v>107</v>
      </c>
      <c r="B111" s="216" t="s">
        <v>292</v>
      </c>
      <c r="C111" s="217" t="s">
        <v>2023</v>
      </c>
      <c r="D111" s="217" t="s">
        <v>1561</v>
      </c>
      <c r="E111" s="216" t="s">
        <v>1640</v>
      </c>
      <c r="F111" s="218">
        <v>1</v>
      </c>
      <c r="G111" s="218"/>
      <c r="H111" s="85"/>
    </row>
    <row r="112" spans="1:8" ht="15">
      <c r="A112" s="215">
        <v>108</v>
      </c>
      <c r="B112" s="216" t="s">
        <v>293</v>
      </c>
      <c r="C112" s="217" t="s">
        <v>2023</v>
      </c>
      <c r="D112" s="217" t="s">
        <v>1561</v>
      </c>
      <c r="E112" s="216" t="s">
        <v>1640</v>
      </c>
      <c r="F112" s="218">
        <v>1</v>
      </c>
      <c r="G112" s="218"/>
      <c r="H112" s="85"/>
    </row>
    <row r="113" spans="1:8" ht="15">
      <c r="A113" s="215">
        <v>109</v>
      </c>
      <c r="B113" s="216" t="s">
        <v>294</v>
      </c>
      <c r="C113" s="217" t="s">
        <v>2023</v>
      </c>
      <c r="D113" s="217" t="s">
        <v>1561</v>
      </c>
      <c r="E113" s="216" t="s">
        <v>1640</v>
      </c>
      <c r="F113" s="218"/>
      <c r="G113" s="218">
        <v>1</v>
      </c>
      <c r="H113" s="85"/>
    </row>
    <row r="114" spans="1:8" ht="15">
      <c r="A114" s="215">
        <v>110</v>
      </c>
      <c r="B114" s="216" t="s">
        <v>295</v>
      </c>
      <c r="C114" s="217" t="s">
        <v>2023</v>
      </c>
      <c r="D114" s="217" t="s">
        <v>1561</v>
      </c>
      <c r="E114" s="216" t="s">
        <v>1640</v>
      </c>
      <c r="F114" s="218"/>
      <c r="G114" s="218">
        <v>1</v>
      </c>
      <c r="H114" s="85"/>
    </row>
    <row r="115" spans="1:8" ht="15">
      <c r="A115" s="215">
        <v>111</v>
      </c>
      <c r="B115" s="216" t="s">
        <v>296</v>
      </c>
      <c r="C115" s="217" t="s">
        <v>2023</v>
      </c>
      <c r="D115" s="217" t="s">
        <v>1561</v>
      </c>
      <c r="E115" s="216" t="s">
        <v>1640</v>
      </c>
      <c r="F115" s="218"/>
      <c r="G115" s="218">
        <v>1</v>
      </c>
      <c r="H115" s="85"/>
    </row>
    <row r="116" spans="1:8" ht="15">
      <c r="A116" s="215">
        <v>112</v>
      </c>
      <c r="B116" s="216" t="s">
        <v>297</v>
      </c>
      <c r="C116" s="217" t="s">
        <v>2023</v>
      </c>
      <c r="D116" s="217" t="s">
        <v>1561</v>
      </c>
      <c r="E116" s="216" t="s">
        <v>1640</v>
      </c>
      <c r="F116" s="218"/>
      <c r="G116" s="218">
        <v>1</v>
      </c>
      <c r="H116" s="85"/>
    </row>
    <row r="117" spans="1:8" ht="15">
      <c r="A117" s="215">
        <v>113</v>
      </c>
      <c r="B117" s="216" t="s">
        <v>298</v>
      </c>
      <c r="C117" s="217" t="s">
        <v>2023</v>
      </c>
      <c r="D117" s="217" t="s">
        <v>1561</v>
      </c>
      <c r="E117" s="216" t="s">
        <v>1640</v>
      </c>
      <c r="F117" s="218"/>
      <c r="G117" s="218">
        <v>1</v>
      </c>
      <c r="H117" s="85"/>
    </row>
    <row r="118" spans="1:8" ht="15">
      <c r="A118" s="215">
        <v>114</v>
      </c>
      <c r="B118" s="216" t="s">
        <v>299</v>
      </c>
      <c r="C118" s="217" t="s">
        <v>2023</v>
      </c>
      <c r="D118" s="217" t="s">
        <v>1561</v>
      </c>
      <c r="E118" s="216" t="s">
        <v>1640</v>
      </c>
      <c r="F118" s="218"/>
      <c r="G118" s="218"/>
      <c r="H118" s="218">
        <v>1</v>
      </c>
    </row>
    <row r="119" spans="1:8" ht="15">
      <c r="A119" s="215">
        <v>115</v>
      </c>
      <c r="B119" s="216" t="s">
        <v>300</v>
      </c>
      <c r="C119" s="217" t="s">
        <v>2023</v>
      </c>
      <c r="D119" s="217" t="s">
        <v>1561</v>
      </c>
      <c r="E119" s="216" t="s">
        <v>1640</v>
      </c>
      <c r="F119" s="218"/>
      <c r="G119" s="218"/>
      <c r="H119" s="218">
        <v>1</v>
      </c>
    </row>
    <row r="120" spans="1:8" ht="15">
      <c r="A120" s="215">
        <v>116</v>
      </c>
      <c r="B120" s="216" t="s">
        <v>301</v>
      </c>
      <c r="C120" s="217" t="s">
        <v>2023</v>
      </c>
      <c r="D120" s="217" t="s">
        <v>1561</v>
      </c>
      <c r="E120" s="216" t="s">
        <v>1640</v>
      </c>
      <c r="F120" s="218"/>
      <c r="G120" s="218"/>
      <c r="H120" s="218">
        <v>1</v>
      </c>
    </row>
    <row r="121" spans="1:8" ht="15">
      <c r="A121" s="215">
        <v>117</v>
      </c>
      <c r="B121" s="216" t="s">
        <v>302</v>
      </c>
      <c r="C121" s="217" t="s">
        <v>2023</v>
      </c>
      <c r="D121" s="217" t="s">
        <v>1561</v>
      </c>
      <c r="E121" s="216" t="s">
        <v>1640</v>
      </c>
      <c r="F121" s="218"/>
      <c r="G121" s="218"/>
      <c r="H121" s="218">
        <v>1</v>
      </c>
    </row>
    <row r="122" spans="1:8" ht="15">
      <c r="A122" s="215">
        <v>118</v>
      </c>
      <c r="B122" s="217" t="s">
        <v>303</v>
      </c>
      <c r="C122" s="217" t="s">
        <v>2048</v>
      </c>
      <c r="D122" s="217" t="s">
        <v>304</v>
      </c>
      <c r="E122" s="219" t="s">
        <v>1751</v>
      </c>
      <c r="F122" s="218">
        <v>1</v>
      </c>
      <c r="G122" s="217"/>
      <c r="H122" s="217"/>
    </row>
    <row r="123" spans="1:8" ht="15">
      <c r="A123" s="215">
        <v>119</v>
      </c>
      <c r="B123" s="217" t="s">
        <v>305</v>
      </c>
      <c r="C123" s="217" t="s">
        <v>1663</v>
      </c>
      <c r="D123" s="217" t="s">
        <v>1475</v>
      </c>
      <c r="E123" s="219" t="s">
        <v>1611</v>
      </c>
      <c r="F123" s="218">
        <v>1</v>
      </c>
      <c r="G123" s="85">
        <v>1</v>
      </c>
      <c r="H123" s="217"/>
    </row>
    <row r="124" spans="1:8" ht="15">
      <c r="A124" s="215">
        <v>120</v>
      </c>
      <c r="B124" s="217" t="s">
        <v>1914</v>
      </c>
      <c r="C124" s="217" t="s">
        <v>1663</v>
      </c>
      <c r="D124" s="217" t="s">
        <v>1475</v>
      </c>
      <c r="E124" s="219" t="s">
        <v>1611</v>
      </c>
      <c r="F124" s="217"/>
      <c r="G124" s="85">
        <v>1</v>
      </c>
      <c r="H124" s="217"/>
    </row>
    <row r="125" spans="1:8" ht="15">
      <c r="A125" s="215">
        <v>121</v>
      </c>
      <c r="B125" s="217" t="s">
        <v>2243</v>
      </c>
      <c r="C125" s="217" t="s">
        <v>306</v>
      </c>
      <c r="D125" s="217" t="s">
        <v>1509</v>
      </c>
      <c r="E125" s="219" t="s">
        <v>1640</v>
      </c>
      <c r="F125" s="85">
        <v>1</v>
      </c>
      <c r="G125" s="85"/>
      <c r="H125" s="85"/>
    </row>
    <row r="126" spans="1:8" ht="15">
      <c r="A126" s="215">
        <v>122</v>
      </c>
      <c r="B126" s="217" t="s">
        <v>307</v>
      </c>
      <c r="C126" s="217" t="s">
        <v>306</v>
      </c>
      <c r="D126" s="217" t="s">
        <v>1509</v>
      </c>
      <c r="E126" s="219" t="s">
        <v>1640</v>
      </c>
      <c r="F126" s="85"/>
      <c r="G126" s="85">
        <v>1</v>
      </c>
      <c r="H126" s="85"/>
    </row>
    <row r="127" spans="1:8" ht="15">
      <c r="A127" s="215">
        <v>123</v>
      </c>
      <c r="B127" s="217" t="s">
        <v>308</v>
      </c>
      <c r="C127" s="217" t="s">
        <v>306</v>
      </c>
      <c r="D127" s="217" t="s">
        <v>1509</v>
      </c>
      <c r="E127" s="219" t="s">
        <v>1640</v>
      </c>
      <c r="F127" s="85"/>
      <c r="G127" s="85"/>
      <c r="H127" s="85">
        <v>1</v>
      </c>
    </row>
    <row r="128" spans="1:8" ht="15">
      <c r="A128" s="215">
        <v>124</v>
      </c>
      <c r="B128" s="217" t="s">
        <v>309</v>
      </c>
      <c r="C128" s="217" t="s">
        <v>306</v>
      </c>
      <c r="D128" s="217" t="s">
        <v>1509</v>
      </c>
      <c r="E128" s="219" t="s">
        <v>1640</v>
      </c>
      <c r="F128" s="85"/>
      <c r="G128" s="85"/>
      <c r="H128" s="85">
        <v>1</v>
      </c>
    </row>
    <row r="129" spans="1:8" ht="15">
      <c r="A129" s="215">
        <v>125</v>
      </c>
      <c r="B129" s="217" t="s">
        <v>310</v>
      </c>
      <c r="C129" s="217" t="s">
        <v>306</v>
      </c>
      <c r="D129" s="217" t="s">
        <v>1509</v>
      </c>
      <c r="E129" s="219" t="s">
        <v>1640</v>
      </c>
      <c r="F129" s="85"/>
      <c r="G129" s="85"/>
      <c r="H129" s="85">
        <v>1</v>
      </c>
    </row>
    <row r="130" spans="1:8" ht="15">
      <c r="A130" s="215">
        <v>126</v>
      </c>
      <c r="B130" s="217" t="s">
        <v>132</v>
      </c>
      <c r="C130" s="217" t="s">
        <v>2023</v>
      </c>
      <c r="D130" s="217" t="s">
        <v>1509</v>
      </c>
      <c r="E130" s="219" t="s">
        <v>1611</v>
      </c>
      <c r="F130" s="85"/>
      <c r="G130" s="85">
        <v>1</v>
      </c>
      <c r="H130" s="85"/>
    </row>
    <row r="131" spans="1:8" ht="15">
      <c r="A131" s="215">
        <v>127</v>
      </c>
      <c r="B131" s="217" t="s">
        <v>1655</v>
      </c>
      <c r="C131" s="217" t="s">
        <v>2023</v>
      </c>
      <c r="D131" s="217" t="s">
        <v>1509</v>
      </c>
      <c r="E131" s="219" t="s">
        <v>1611</v>
      </c>
      <c r="F131" s="85"/>
      <c r="G131" s="85">
        <v>1</v>
      </c>
      <c r="H131" s="85"/>
    </row>
    <row r="132" spans="1:8" ht="15">
      <c r="A132" s="215">
        <v>128</v>
      </c>
      <c r="B132" s="217" t="s">
        <v>131</v>
      </c>
      <c r="C132" s="217" t="s">
        <v>2023</v>
      </c>
      <c r="D132" s="217" t="s">
        <v>1509</v>
      </c>
      <c r="E132" s="219" t="s">
        <v>1611</v>
      </c>
      <c r="F132" s="85"/>
      <c r="G132" s="85"/>
      <c r="H132" s="85">
        <v>1</v>
      </c>
    </row>
    <row r="133" spans="1:8" ht="15">
      <c r="A133" s="215">
        <v>129</v>
      </c>
      <c r="B133" s="217" t="s">
        <v>2024</v>
      </c>
      <c r="C133" s="217" t="s">
        <v>311</v>
      </c>
      <c r="D133" s="217" t="s">
        <v>312</v>
      </c>
      <c r="E133" s="217" t="s">
        <v>1611</v>
      </c>
      <c r="F133" s="218"/>
      <c r="G133" s="218"/>
      <c r="H133" s="218">
        <v>1</v>
      </c>
    </row>
    <row r="134" spans="1:8" ht="15">
      <c r="A134" s="215">
        <v>130</v>
      </c>
      <c r="B134" s="217" t="s">
        <v>2005</v>
      </c>
      <c r="C134" s="217" t="s">
        <v>311</v>
      </c>
      <c r="D134" s="217" t="s">
        <v>312</v>
      </c>
      <c r="E134" s="217" t="s">
        <v>1611</v>
      </c>
      <c r="F134" s="218"/>
      <c r="G134" s="218"/>
      <c r="H134" s="218">
        <v>1</v>
      </c>
    </row>
    <row r="135" spans="1:8" ht="15">
      <c r="A135" s="215">
        <v>131</v>
      </c>
      <c r="B135" s="217" t="s">
        <v>313</v>
      </c>
      <c r="C135" s="217" t="s">
        <v>311</v>
      </c>
      <c r="D135" s="217" t="s">
        <v>312</v>
      </c>
      <c r="E135" s="217" t="s">
        <v>1611</v>
      </c>
      <c r="F135" s="218"/>
      <c r="G135" s="218"/>
      <c r="H135" s="218">
        <v>1</v>
      </c>
    </row>
    <row r="136" spans="1:8" ht="15">
      <c r="A136" s="215">
        <v>132</v>
      </c>
      <c r="B136" s="217" t="s">
        <v>314</v>
      </c>
      <c r="C136" s="217" t="s">
        <v>311</v>
      </c>
      <c r="D136" s="217" t="s">
        <v>312</v>
      </c>
      <c r="E136" s="217" t="s">
        <v>1611</v>
      </c>
      <c r="F136" s="218"/>
      <c r="G136" s="218"/>
      <c r="H136" s="218">
        <v>1</v>
      </c>
    </row>
    <row r="137" spans="1:8" ht="15">
      <c r="A137" s="215">
        <v>133</v>
      </c>
      <c r="B137" s="217" t="s">
        <v>105</v>
      </c>
      <c r="C137" s="217" t="s">
        <v>311</v>
      </c>
      <c r="D137" s="217" t="s">
        <v>312</v>
      </c>
      <c r="E137" s="217" t="s">
        <v>1611</v>
      </c>
      <c r="F137" s="218"/>
      <c r="G137" s="218">
        <v>1</v>
      </c>
      <c r="H137" s="218"/>
    </row>
    <row r="138" spans="1:8" ht="15">
      <c r="A138" s="215">
        <v>134</v>
      </c>
      <c r="B138" s="217" t="s">
        <v>1924</v>
      </c>
      <c r="C138" s="217" t="s">
        <v>311</v>
      </c>
      <c r="D138" s="217" t="s">
        <v>312</v>
      </c>
      <c r="E138" s="217" t="s">
        <v>1611</v>
      </c>
      <c r="F138" s="218"/>
      <c r="G138" s="218"/>
      <c r="H138" s="218">
        <v>1</v>
      </c>
    </row>
    <row r="139" spans="1:8" ht="15">
      <c r="A139" s="215">
        <v>135</v>
      </c>
      <c r="B139" s="217" t="s">
        <v>2268</v>
      </c>
      <c r="C139" s="217" t="s">
        <v>311</v>
      </c>
      <c r="D139" s="217" t="s">
        <v>312</v>
      </c>
      <c r="E139" s="217" t="s">
        <v>1611</v>
      </c>
      <c r="F139" s="218"/>
      <c r="G139" s="218">
        <v>1</v>
      </c>
      <c r="H139" s="218"/>
    </row>
    <row r="140" spans="1:8" ht="15">
      <c r="A140" s="215">
        <v>136</v>
      </c>
      <c r="B140" s="219" t="s">
        <v>1886</v>
      </c>
      <c r="C140" s="219" t="s">
        <v>315</v>
      </c>
      <c r="D140" s="219" t="s">
        <v>316</v>
      </c>
      <c r="E140" s="219" t="s">
        <v>317</v>
      </c>
      <c r="F140" s="85"/>
      <c r="G140" s="85"/>
      <c r="H140" s="85">
        <v>1</v>
      </c>
    </row>
    <row r="141" spans="1:8" ht="15">
      <c r="A141" s="215">
        <v>137</v>
      </c>
      <c r="B141" s="219" t="s">
        <v>1799</v>
      </c>
      <c r="C141" s="219" t="s">
        <v>315</v>
      </c>
      <c r="D141" s="219" t="s">
        <v>316</v>
      </c>
      <c r="E141" s="219" t="s">
        <v>318</v>
      </c>
      <c r="F141" s="85">
        <v>1</v>
      </c>
      <c r="G141" s="85"/>
      <c r="H141" s="85"/>
    </row>
    <row r="142" spans="1:8" ht="15">
      <c r="A142" s="215">
        <v>138</v>
      </c>
      <c r="B142" s="219" t="s">
        <v>1798</v>
      </c>
      <c r="C142" s="219" t="s">
        <v>315</v>
      </c>
      <c r="D142" s="219" t="s">
        <v>316</v>
      </c>
      <c r="E142" s="219" t="s">
        <v>319</v>
      </c>
      <c r="F142" s="85">
        <v>1</v>
      </c>
      <c r="G142" s="85"/>
      <c r="H142" s="85"/>
    </row>
    <row r="143" spans="1:8" ht="15">
      <c r="A143" s="215">
        <v>139</v>
      </c>
      <c r="B143" s="219" t="s">
        <v>320</v>
      </c>
      <c r="C143" s="219" t="s">
        <v>315</v>
      </c>
      <c r="D143" s="219" t="s">
        <v>316</v>
      </c>
      <c r="E143" s="219" t="s">
        <v>321</v>
      </c>
      <c r="F143" s="85">
        <v>1</v>
      </c>
      <c r="G143" s="85"/>
      <c r="H143" s="85"/>
    </row>
    <row r="144" spans="1:8" ht="15">
      <c r="A144" s="215">
        <v>140</v>
      </c>
      <c r="B144" s="219" t="s">
        <v>1795</v>
      </c>
      <c r="C144" s="219" t="s">
        <v>315</v>
      </c>
      <c r="D144" s="219" t="s">
        <v>316</v>
      </c>
      <c r="E144" s="219" t="s">
        <v>317</v>
      </c>
      <c r="F144" s="85"/>
      <c r="G144" s="85">
        <v>1</v>
      </c>
      <c r="H144" s="85"/>
    </row>
    <row r="145" spans="1:8" ht="15">
      <c r="A145" s="215">
        <v>141</v>
      </c>
      <c r="B145" s="219" t="s">
        <v>2235</v>
      </c>
      <c r="C145" s="219" t="s">
        <v>1610</v>
      </c>
      <c r="D145" s="219" t="s">
        <v>322</v>
      </c>
      <c r="E145" s="219" t="s">
        <v>1611</v>
      </c>
      <c r="F145" s="85">
        <v>1</v>
      </c>
      <c r="G145" s="85">
        <v>1</v>
      </c>
      <c r="H145" s="85">
        <v>1</v>
      </c>
    </row>
    <row r="146" spans="1:8" ht="15">
      <c r="A146" s="215">
        <v>142</v>
      </c>
      <c r="B146" s="219" t="s">
        <v>2237</v>
      </c>
      <c r="C146" s="219" t="s">
        <v>1610</v>
      </c>
      <c r="D146" s="219" t="s">
        <v>322</v>
      </c>
      <c r="E146" s="219" t="s">
        <v>1611</v>
      </c>
      <c r="F146" s="85">
        <v>3</v>
      </c>
      <c r="G146" s="85"/>
      <c r="H146" s="85"/>
    </row>
    <row r="147" spans="1:8" ht="15">
      <c r="A147" s="215">
        <v>143</v>
      </c>
      <c r="B147" s="219" t="s">
        <v>2033</v>
      </c>
      <c r="C147" s="219" t="s">
        <v>1610</v>
      </c>
      <c r="D147" s="219" t="s">
        <v>322</v>
      </c>
      <c r="E147" s="219" t="s">
        <v>1611</v>
      </c>
      <c r="F147" s="85"/>
      <c r="G147" s="85"/>
      <c r="H147" s="85">
        <v>1</v>
      </c>
    </row>
    <row r="148" spans="1:8" ht="15">
      <c r="A148" s="215">
        <v>144</v>
      </c>
      <c r="B148" s="219" t="s">
        <v>2175</v>
      </c>
      <c r="C148" s="219" t="s">
        <v>1610</v>
      </c>
      <c r="D148" s="219" t="s">
        <v>322</v>
      </c>
      <c r="E148" s="219" t="s">
        <v>1611</v>
      </c>
      <c r="F148" s="85"/>
      <c r="G148" s="85"/>
      <c r="H148" s="85">
        <v>3</v>
      </c>
    </row>
    <row r="149" spans="1:8" ht="15">
      <c r="A149" s="215">
        <v>145</v>
      </c>
      <c r="B149" s="219" t="s">
        <v>2035</v>
      </c>
      <c r="C149" s="219" t="s">
        <v>1610</v>
      </c>
      <c r="D149" s="219" t="s">
        <v>322</v>
      </c>
      <c r="E149" s="219" t="s">
        <v>1611</v>
      </c>
      <c r="F149" s="85"/>
      <c r="G149" s="85">
        <v>3</v>
      </c>
      <c r="H149" s="85"/>
    </row>
    <row r="150" spans="1:8" ht="15">
      <c r="A150" s="215">
        <v>146</v>
      </c>
      <c r="B150" s="219" t="s">
        <v>323</v>
      </c>
      <c r="C150" s="219" t="s">
        <v>1610</v>
      </c>
      <c r="D150" s="219" t="s">
        <v>322</v>
      </c>
      <c r="E150" s="219" t="s">
        <v>1611</v>
      </c>
      <c r="F150" s="85"/>
      <c r="G150" s="85">
        <v>2</v>
      </c>
      <c r="H150" s="85">
        <v>1</v>
      </c>
    </row>
    <row r="151" spans="1:8" ht="15">
      <c r="A151" s="215">
        <v>147</v>
      </c>
      <c r="B151" s="219" t="s">
        <v>2140</v>
      </c>
      <c r="C151" s="219" t="s">
        <v>1610</v>
      </c>
      <c r="D151" s="219" t="s">
        <v>322</v>
      </c>
      <c r="E151" s="219" t="s">
        <v>1611</v>
      </c>
      <c r="F151" s="85">
        <v>1</v>
      </c>
      <c r="G151" s="85">
        <v>2</v>
      </c>
      <c r="H151" s="85"/>
    </row>
    <row r="152" spans="1:8" ht="15">
      <c r="A152" s="215">
        <v>148</v>
      </c>
      <c r="B152" s="217" t="s">
        <v>324</v>
      </c>
      <c r="C152" s="217" t="s">
        <v>2173</v>
      </c>
      <c r="D152" s="217" t="s">
        <v>325</v>
      </c>
      <c r="E152" s="219" t="s">
        <v>1611</v>
      </c>
      <c r="F152" s="85"/>
      <c r="G152" s="85">
        <v>1</v>
      </c>
      <c r="H152" s="85">
        <v>1</v>
      </c>
    </row>
    <row r="153" spans="1:8" ht="15">
      <c r="A153" s="215">
        <v>149</v>
      </c>
      <c r="B153" s="217" t="s">
        <v>326</v>
      </c>
      <c r="C153" s="217" t="s">
        <v>2173</v>
      </c>
      <c r="D153" s="217" t="s">
        <v>325</v>
      </c>
      <c r="E153" s="219" t="s">
        <v>1611</v>
      </c>
      <c r="F153" s="85"/>
      <c r="G153" s="85"/>
      <c r="H153" s="85">
        <v>1</v>
      </c>
    </row>
    <row r="154" spans="1:8" ht="15">
      <c r="A154" s="215">
        <v>150</v>
      </c>
      <c r="B154" s="217" t="s">
        <v>327</v>
      </c>
      <c r="C154" s="217" t="s">
        <v>2173</v>
      </c>
      <c r="D154" s="217" t="s">
        <v>328</v>
      </c>
      <c r="E154" s="219" t="s">
        <v>1611</v>
      </c>
      <c r="F154" s="85"/>
      <c r="G154" s="85">
        <v>1</v>
      </c>
      <c r="H154" s="85"/>
    </row>
    <row r="155" spans="1:8" ht="15">
      <c r="A155" s="215">
        <v>151</v>
      </c>
      <c r="B155" s="217" t="s">
        <v>329</v>
      </c>
      <c r="C155" s="217" t="s">
        <v>2173</v>
      </c>
      <c r="D155" s="217" t="s">
        <v>328</v>
      </c>
      <c r="E155" s="219" t="s">
        <v>1611</v>
      </c>
      <c r="F155" s="85"/>
      <c r="G155" s="85"/>
      <c r="H155" s="85">
        <v>1</v>
      </c>
    </row>
    <row r="156" spans="1:8" ht="15">
      <c r="A156" s="215">
        <v>152</v>
      </c>
      <c r="B156" s="219" t="s">
        <v>1917</v>
      </c>
      <c r="C156" s="219" t="s">
        <v>1663</v>
      </c>
      <c r="D156" s="219" t="s">
        <v>330</v>
      </c>
      <c r="E156" s="219" t="s">
        <v>331</v>
      </c>
      <c r="F156" s="85"/>
      <c r="G156" s="85">
        <v>1</v>
      </c>
      <c r="H156" s="85"/>
    </row>
    <row r="157" spans="1:8" ht="15">
      <c r="A157" s="215">
        <v>153</v>
      </c>
      <c r="B157" s="219" t="s">
        <v>332</v>
      </c>
      <c r="C157" s="219" t="s">
        <v>1663</v>
      </c>
      <c r="D157" s="219" t="s">
        <v>330</v>
      </c>
      <c r="E157" s="219" t="s">
        <v>333</v>
      </c>
      <c r="F157" s="85"/>
      <c r="G157" s="85"/>
      <c r="H157" s="85">
        <v>1</v>
      </c>
    </row>
    <row r="158" spans="1:8" ht="15">
      <c r="A158" s="215">
        <v>154</v>
      </c>
      <c r="B158" s="219" t="s">
        <v>2276</v>
      </c>
      <c r="C158" s="219" t="s">
        <v>1663</v>
      </c>
      <c r="D158" s="219" t="s">
        <v>330</v>
      </c>
      <c r="E158" s="219" t="s">
        <v>334</v>
      </c>
      <c r="F158" s="85"/>
      <c r="G158" s="85"/>
      <c r="H158" s="85">
        <v>1</v>
      </c>
    </row>
    <row r="159" spans="1:8" ht="15">
      <c r="A159" s="215">
        <v>155</v>
      </c>
      <c r="B159" s="216" t="s">
        <v>335</v>
      </c>
      <c r="C159" s="217" t="s">
        <v>1636</v>
      </c>
      <c r="D159" s="217" t="s">
        <v>1562</v>
      </c>
      <c r="E159" s="216" t="s">
        <v>1640</v>
      </c>
      <c r="F159" s="218"/>
      <c r="G159" s="218">
        <v>1</v>
      </c>
      <c r="H159" s="218"/>
    </row>
    <row r="160" spans="1:8" ht="15">
      <c r="A160" s="215">
        <v>156</v>
      </c>
      <c r="B160" s="216" t="s">
        <v>336</v>
      </c>
      <c r="C160" s="217" t="s">
        <v>1636</v>
      </c>
      <c r="D160" s="217" t="s">
        <v>1562</v>
      </c>
      <c r="E160" s="216" t="s">
        <v>1640</v>
      </c>
      <c r="F160" s="218"/>
      <c r="G160" s="218">
        <v>1</v>
      </c>
      <c r="H160" s="218"/>
    </row>
    <row r="161" spans="1:8" ht="15">
      <c r="A161" s="215">
        <v>157</v>
      </c>
      <c r="B161" s="216" t="s">
        <v>337</v>
      </c>
      <c r="C161" s="217" t="s">
        <v>1636</v>
      </c>
      <c r="D161" s="217" t="s">
        <v>1562</v>
      </c>
      <c r="E161" s="216" t="s">
        <v>1640</v>
      </c>
      <c r="F161" s="218"/>
      <c r="G161" s="218"/>
      <c r="H161" s="218">
        <v>1</v>
      </c>
    </row>
    <row r="162" spans="1:8" ht="15">
      <c r="A162" s="215">
        <v>158</v>
      </c>
      <c r="B162" s="216" t="s">
        <v>338</v>
      </c>
      <c r="C162" s="217" t="s">
        <v>1636</v>
      </c>
      <c r="D162" s="217" t="s">
        <v>1562</v>
      </c>
      <c r="E162" s="216" t="s">
        <v>1640</v>
      </c>
      <c r="F162" s="218"/>
      <c r="G162" s="218"/>
      <c r="H162" s="218">
        <v>1</v>
      </c>
    </row>
    <row r="163" spans="1:8" ht="15">
      <c r="A163" s="215">
        <v>159</v>
      </c>
      <c r="B163" s="216" t="s">
        <v>339</v>
      </c>
      <c r="C163" s="216" t="s">
        <v>221</v>
      </c>
      <c r="D163" s="217" t="s">
        <v>1562</v>
      </c>
      <c r="E163" s="216" t="s">
        <v>1611</v>
      </c>
      <c r="F163" s="216"/>
      <c r="G163" s="216"/>
      <c r="H163" s="218">
        <v>1</v>
      </c>
    </row>
    <row r="164" spans="1:8" ht="15">
      <c r="A164" s="215">
        <v>160</v>
      </c>
      <c r="B164" s="216" t="s">
        <v>340</v>
      </c>
      <c r="C164" s="216" t="s">
        <v>221</v>
      </c>
      <c r="D164" s="217" t="s">
        <v>1562</v>
      </c>
      <c r="E164" s="216" t="s">
        <v>1611</v>
      </c>
      <c r="F164" s="216"/>
      <c r="G164" s="216"/>
      <c r="H164" s="218">
        <v>1</v>
      </c>
    </row>
    <row r="165" spans="1:8" ht="15">
      <c r="A165" s="215">
        <v>161</v>
      </c>
      <c r="B165" s="216" t="s">
        <v>280</v>
      </c>
      <c r="C165" s="216" t="s">
        <v>221</v>
      </c>
      <c r="D165" s="217" t="s">
        <v>1562</v>
      </c>
      <c r="E165" s="216" t="s">
        <v>1611</v>
      </c>
      <c r="F165" s="216"/>
      <c r="G165" s="216"/>
      <c r="H165" s="218">
        <v>1</v>
      </c>
    </row>
    <row r="166" spans="1:8" ht="15">
      <c r="A166" s="85"/>
      <c r="B166" s="1323" t="s">
        <v>1442</v>
      </c>
      <c r="C166" s="1324"/>
      <c r="D166" s="1324"/>
      <c r="E166" s="1325"/>
      <c r="F166" s="218">
        <f>SUM(F5:F165)</f>
        <v>40</v>
      </c>
      <c r="G166" s="218">
        <f>SUM(G5:G165)</f>
        <v>59</v>
      </c>
      <c r="H166" s="218">
        <f>SUM(H5:H165)</f>
        <v>81</v>
      </c>
    </row>
    <row r="167" spans="1:8">
      <c r="A167" s="115"/>
      <c r="B167" s="115"/>
      <c r="C167" s="115"/>
      <c r="D167" s="115"/>
      <c r="E167" s="115"/>
      <c r="F167" s="115"/>
      <c r="G167" s="115"/>
      <c r="H167" s="115"/>
    </row>
    <row r="168" spans="1:8">
      <c r="A168" s="115"/>
      <c r="B168" s="115"/>
      <c r="C168" s="115"/>
      <c r="D168" s="115"/>
      <c r="E168" s="115"/>
      <c r="F168" s="1326" t="s">
        <v>1564</v>
      </c>
      <c r="G168" s="1326"/>
      <c r="H168" s="1326"/>
    </row>
    <row r="171" spans="1:8" ht="18">
      <c r="A171" s="1327" t="s">
        <v>341</v>
      </c>
      <c r="B171" s="1327"/>
      <c r="C171" s="1327"/>
      <c r="D171" s="1327"/>
      <c r="E171" s="1327"/>
      <c r="F171" s="1327"/>
      <c r="G171" s="1327"/>
      <c r="H171" s="1327"/>
    </row>
    <row r="172" spans="1:8" ht="13.5" thickBot="1">
      <c r="A172" s="116"/>
      <c r="B172" s="116"/>
      <c r="C172" s="116"/>
      <c r="D172" s="116"/>
      <c r="E172" s="116"/>
      <c r="F172" s="116"/>
      <c r="G172" s="116"/>
      <c r="H172" s="116"/>
    </row>
    <row r="173" spans="1:8" ht="15">
      <c r="A173" s="1318" t="s">
        <v>194</v>
      </c>
      <c r="B173" s="1320" t="s">
        <v>2306</v>
      </c>
      <c r="C173" s="1320" t="s">
        <v>1605</v>
      </c>
      <c r="D173" s="1320" t="s">
        <v>1606</v>
      </c>
      <c r="E173" s="1320" t="s">
        <v>1607</v>
      </c>
      <c r="F173" s="1328" t="s">
        <v>1608</v>
      </c>
      <c r="G173" s="1328"/>
      <c r="H173" s="1329"/>
    </row>
    <row r="174" spans="1:8" ht="15">
      <c r="A174" s="1319"/>
      <c r="B174" s="1321"/>
      <c r="C174" s="1321"/>
      <c r="D174" s="1321"/>
      <c r="E174" s="1321"/>
      <c r="F174" s="117" t="s">
        <v>1444</v>
      </c>
      <c r="G174" s="117" t="s">
        <v>1445</v>
      </c>
      <c r="H174" s="118" t="s">
        <v>1446</v>
      </c>
    </row>
    <row r="175" spans="1:8" ht="15">
      <c r="A175" s="215">
        <v>1</v>
      </c>
      <c r="B175" s="224" t="s">
        <v>342</v>
      </c>
      <c r="C175" s="223" t="s">
        <v>1617</v>
      </c>
      <c r="D175" s="225" t="s">
        <v>343</v>
      </c>
      <c r="E175" s="219" t="s">
        <v>1640</v>
      </c>
      <c r="F175" s="85"/>
      <c r="G175" s="85">
        <v>1</v>
      </c>
      <c r="H175" s="85"/>
    </row>
    <row r="176" spans="1:8" ht="15">
      <c r="A176" s="215">
        <v>2</v>
      </c>
      <c r="B176" s="225" t="s">
        <v>344</v>
      </c>
      <c r="C176" s="223" t="s">
        <v>1617</v>
      </c>
      <c r="D176" s="225" t="s">
        <v>343</v>
      </c>
      <c r="E176" s="219" t="s">
        <v>1640</v>
      </c>
      <c r="F176" s="85"/>
      <c r="G176" s="85"/>
      <c r="H176" s="85">
        <v>2</v>
      </c>
    </row>
    <row r="177" spans="1:8" ht="15">
      <c r="A177" s="215">
        <v>3</v>
      </c>
      <c r="B177" s="225" t="s">
        <v>345</v>
      </c>
      <c r="C177" s="223" t="s">
        <v>1617</v>
      </c>
      <c r="D177" s="225" t="s">
        <v>343</v>
      </c>
      <c r="E177" s="219" t="s">
        <v>1640</v>
      </c>
      <c r="F177" s="85">
        <v>1</v>
      </c>
      <c r="G177" s="85"/>
      <c r="H177" s="85">
        <v>1</v>
      </c>
    </row>
    <row r="178" spans="1:8" ht="15">
      <c r="A178" s="215">
        <v>5</v>
      </c>
      <c r="B178" s="225" t="s">
        <v>346</v>
      </c>
      <c r="C178" s="223" t="s">
        <v>1617</v>
      </c>
      <c r="D178" s="225" t="s">
        <v>343</v>
      </c>
      <c r="E178" s="219" t="s">
        <v>1640</v>
      </c>
      <c r="F178" s="218">
        <v>1</v>
      </c>
      <c r="G178" s="218">
        <v>1</v>
      </c>
      <c r="H178" s="218"/>
    </row>
    <row r="179" spans="1:8" ht="15">
      <c r="A179" s="215">
        <v>6</v>
      </c>
      <c r="B179" s="225" t="s">
        <v>347</v>
      </c>
      <c r="C179" s="223" t="s">
        <v>1617</v>
      </c>
      <c r="D179" s="225" t="s">
        <v>343</v>
      </c>
      <c r="E179" s="219" t="s">
        <v>1640</v>
      </c>
      <c r="F179" s="218">
        <v>2</v>
      </c>
      <c r="G179" s="218"/>
      <c r="H179" s="218"/>
    </row>
    <row r="180" spans="1:8" ht="15">
      <c r="A180" s="215">
        <v>7</v>
      </c>
      <c r="B180" s="225" t="s">
        <v>348</v>
      </c>
      <c r="C180" s="223" t="s">
        <v>1617</v>
      </c>
      <c r="D180" s="225" t="s">
        <v>343</v>
      </c>
      <c r="E180" s="219" t="s">
        <v>1640</v>
      </c>
      <c r="F180" s="218">
        <v>1</v>
      </c>
      <c r="G180" s="218"/>
      <c r="H180" s="218">
        <v>1</v>
      </c>
    </row>
    <row r="181" spans="1:8" ht="15">
      <c r="A181" s="215">
        <v>8</v>
      </c>
      <c r="B181" s="217" t="s">
        <v>349</v>
      </c>
      <c r="C181" s="223" t="s">
        <v>1617</v>
      </c>
      <c r="D181" s="225" t="s">
        <v>343</v>
      </c>
      <c r="E181" s="219" t="s">
        <v>1640</v>
      </c>
      <c r="F181" s="218">
        <v>1</v>
      </c>
      <c r="G181" s="218"/>
      <c r="H181" s="218"/>
    </row>
    <row r="182" spans="1:8" ht="15">
      <c r="A182" s="215">
        <v>9</v>
      </c>
      <c r="B182" s="225" t="s">
        <v>350</v>
      </c>
      <c r="C182" s="223" t="s">
        <v>1617</v>
      </c>
      <c r="D182" s="217" t="s">
        <v>351</v>
      </c>
      <c r="E182" s="219" t="s">
        <v>1640</v>
      </c>
      <c r="F182" s="218"/>
      <c r="G182" s="218">
        <v>1</v>
      </c>
      <c r="H182" s="218"/>
    </row>
    <row r="183" spans="1:8" ht="15">
      <c r="A183" s="215">
        <v>10</v>
      </c>
      <c r="B183" s="225" t="s">
        <v>352</v>
      </c>
      <c r="C183" s="223" t="s">
        <v>1617</v>
      </c>
      <c r="D183" s="217" t="s">
        <v>351</v>
      </c>
      <c r="E183" s="219" t="s">
        <v>1640</v>
      </c>
      <c r="F183" s="218">
        <v>1</v>
      </c>
      <c r="G183" s="218"/>
      <c r="H183" s="218">
        <v>1</v>
      </c>
    </row>
    <row r="184" spans="1:8" ht="15">
      <c r="A184" s="215">
        <v>11</v>
      </c>
      <c r="B184" s="225" t="s">
        <v>353</v>
      </c>
      <c r="C184" s="223" t="s">
        <v>1617</v>
      </c>
      <c r="D184" s="217" t="s">
        <v>351</v>
      </c>
      <c r="E184" s="219" t="s">
        <v>1640</v>
      </c>
      <c r="F184" s="218"/>
      <c r="G184" s="218">
        <v>1</v>
      </c>
      <c r="H184" s="218">
        <v>1</v>
      </c>
    </row>
    <row r="185" spans="1:8" ht="15">
      <c r="A185" s="215">
        <v>12</v>
      </c>
      <c r="B185" s="225" t="s">
        <v>354</v>
      </c>
      <c r="C185" s="223" t="s">
        <v>1617</v>
      </c>
      <c r="D185" s="217" t="s">
        <v>351</v>
      </c>
      <c r="E185" s="219" t="s">
        <v>1640</v>
      </c>
      <c r="F185" s="218"/>
      <c r="G185" s="218">
        <v>1</v>
      </c>
      <c r="H185" s="218">
        <v>1</v>
      </c>
    </row>
    <row r="186" spans="1:8" ht="15">
      <c r="A186" s="1317" t="s">
        <v>1442</v>
      </c>
      <c r="B186" s="1317"/>
      <c r="C186" s="1317"/>
      <c r="D186" s="1317"/>
      <c r="E186" s="1317"/>
      <c r="F186" s="223">
        <f>SUM(F175:F185)</f>
        <v>7</v>
      </c>
      <c r="G186" s="223">
        <f>SUM(G175:G185)</f>
        <v>5</v>
      </c>
      <c r="H186" s="223">
        <f>SUM(H175:H185)</f>
        <v>7</v>
      </c>
    </row>
    <row r="188" spans="1:8" ht="23.25">
      <c r="A188" s="1298" t="s">
        <v>355</v>
      </c>
      <c r="B188" s="1298"/>
      <c r="C188" s="1298"/>
      <c r="D188" s="1298"/>
      <c r="E188" s="1298"/>
      <c r="F188" s="1298"/>
      <c r="G188" s="1298"/>
      <c r="H188" s="1298"/>
    </row>
    <row r="189" spans="1:8" ht="15" thickBot="1">
      <c r="A189" s="111"/>
      <c r="B189" s="111"/>
      <c r="C189" s="112"/>
      <c r="D189" s="111"/>
      <c r="E189" s="111"/>
      <c r="F189" s="111"/>
      <c r="G189" s="111"/>
      <c r="H189" s="111"/>
    </row>
    <row r="190" spans="1:8" ht="15">
      <c r="A190" s="1318" t="s">
        <v>194</v>
      </c>
      <c r="B190" s="1320" t="s">
        <v>2306</v>
      </c>
      <c r="C190" s="1320" t="s">
        <v>1605</v>
      </c>
      <c r="D190" s="1320" t="s">
        <v>1606</v>
      </c>
      <c r="E190" s="1320" t="s">
        <v>1607</v>
      </c>
      <c r="F190" s="1320" t="s">
        <v>1608</v>
      </c>
      <c r="G190" s="1320"/>
      <c r="H190" s="1322"/>
    </row>
    <row r="191" spans="1:8" ht="15">
      <c r="A191" s="1319"/>
      <c r="B191" s="1321"/>
      <c r="C191" s="1321"/>
      <c r="D191" s="1321"/>
      <c r="E191" s="1321"/>
      <c r="F191" s="113" t="s">
        <v>1444</v>
      </c>
      <c r="G191" s="113" t="s">
        <v>1445</v>
      </c>
      <c r="H191" s="114" t="s">
        <v>1446</v>
      </c>
    </row>
    <row r="192" spans="1:8" ht="15">
      <c r="A192" s="229">
        <v>1</v>
      </c>
      <c r="B192" s="217" t="s">
        <v>1848</v>
      </c>
      <c r="C192" s="217" t="s">
        <v>1610</v>
      </c>
      <c r="D192" s="217" t="s">
        <v>1448</v>
      </c>
      <c r="E192" s="219" t="s">
        <v>1611</v>
      </c>
      <c r="F192" s="218">
        <v>1</v>
      </c>
      <c r="G192" s="217"/>
      <c r="H192" s="217"/>
    </row>
    <row r="193" spans="1:8" ht="15">
      <c r="A193" s="229">
        <v>2</v>
      </c>
      <c r="B193" s="219" t="s">
        <v>1848</v>
      </c>
      <c r="C193" s="219" t="s">
        <v>1856</v>
      </c>
      <c r="D193" s="219" t="s">
        <v>356</v>
      </c>
      <c r="E193" s="219" t="s">
        <v>1611</v>
      </c>
      <c r="F193" s="85"/>
      <c r="G193" s="85"/>
      <c r="H193" s="85">
        <v>1</v>
      </c>
    </row>
    <row r="194" spans="1:8" ht="15">
      <c r="A194" s="229">
        <v>3</v>
      </c>
      <c r="B194" s="217" t="s">
        <v>357</v>
      </c>
      <c r="C194" s="217" t="s">
        <v>358</v>
      </c>
      <c r="D194" s="217" t="s">
        <v>359</v>
      </c>
      <c r="E194" s="219" t="s">
        <v>1611</v>
      </c>
      <c r="F194" s="85"/>
      <c r="G194" s="85">
        <v>1</v>
      </c>
      <c r="H194" s="85"/>
    </row>
    <row r="195" spans="1:8" ht="15">
      <c r="A195" s="229">
        <v>4</v>
      </c>
      <c r="B195" s="219" t="s">
        <v>2116</v>
      </c>
      <c r="C195" s="219" t="s">
        <v>1617</v>
      </c>
      <c r="D195" s="219" t="s">
        <v>360</v>
      </c>
      <c r="E195" s="219" t="s">
        <v>274</v>
      </c>
      <c r="F195" s="85">
        <v>1</v>
      </c>
      <c r="G195" s="85"/>
      <c r="H195" s="85"/>
    </row>
    <row r="196" spans="1:8" ht="15">
      <c r="A196" s="229">
        <v>5</v>
      </c>
      <c r="B196" s="219" t="s">
        <v>55</v>
      </c>
      <c r="C196" s="219" t="s">
        <v>1617</v>
      </c>
      <c r="D196" s="219" t="s">
        <v>360</v>
      </c>
      <c r="E196" s="219" t="s">
        <v>274</v>
      </c>
      <c r="F196" s="85"/>
      <c r="G196" s="85"/>
      <c r="H196" s="85">
        <v>1</v>
      </c>
    </row>
    <row r="197" spans="1:8" ht="15">
      <c r="A197" s="229">
        <v>6</v>
      </c>
      <c r="B197" s="219" t="s">
        <v>361</v>
      </c>
      <c r="C197" s="219"/>
      <c r="D197" s="219" t="s">
        <v>1517</v>
      </c>
      <c r="E197" s="219" t="s">
        <v>362</v>
      </c>
      <c r="F197" s="85"/>
      <c r="G197" s="85">
        <v>1</v>
      </c>
      <c r="H197" s="85"/>
    </row>
    <row r="198" spans="1:8" ht="15">
      <c r="A198" s="229">
        <v>7</v>
      </c>
      <c r="B198" s="217" t="s">
        <v>363</v>
      </c>
      <c r="C198" s="217" t="s">
        <v>364</v>
      </c>
      <c r="D198" s="217" t="s">
        <v>365</v>
      </c>
      <c r="E198" s="217" t="s">
        <v>366</v>
      </c>
      <c r="F198" s="85"/>
      <c r="G198" s="85">
        <v>1</v>
      </c>
      <c r="H198" s="85"/>
    </row>
    <row r="199" spans="1:8" ht="15">
      <c r="A199" s="229">
        <v>8</v>
      </c>
      <c r="B199" s="217" t="s">
        <v>367</v>
      </c>
      <c r="C199" s="217" t="s">
        <v>364</v>
      </c>
      <c r="D199" s="217" t="s">
        <v>365</v>
      </c>
      <c r="E199" s="217" t="s">
        <v>366</v>
      </c>
      <c r="F199" s="85"/>
      <c r="G199" s="85"/>
      <c r="H199" s="85">
        <v>1</v>
      </c>
    </row>
    <row r="200" spans="1:8" ht="15">
      <c r="A200" s="229">
        <v>9</v>
      </c>
      <c r="B200" s="217" t="s">
        <v>367</v>
      </c>
      <c r="C200" s="217" t="s">
        <v>364</v>
      </c>
      <c r="D200" s="217" t="s">
        <v>365</v>
      </c>
      <c r="E200" s="217" t="s">
        <v>1611</v>
      </c>
      <c r="F200" s="85"/>
      <c r="G200" s="85"/>
      <c r="H200" s="85">
        <v>1</v>
      </c>
    </row>
    <row r="201" spans="1:8" ht="15">
      <c r="A201" s="229">
        <v>10</v>
      </c>
      <c r="B201" s="217" t="s">
        <v>1662</v>
      </c>
      <c r="C201" s="217" t="s">
        <v>1933</v>
      </c>
      <c r="D201" s="217" t="s">
        <v>1494</v>
      </c>
      <c r="E201" s="219" t="s">
        <v>1611</v>
      </c>
      <c r="F201" s="85"/>
      <c r="G201" s="85">
        <v>1</v>
      </c>
      <c r="H201" s="85"/>
    </row>
    <row r="202" spans="1:8" ht="15">
      <c r="A202" s="229">
        <v>11</v>
      </c>
      <c r="B202" s="217" t="s">
        <v>368</v>
      </c>
      <c r="C202" s="217" t="s">
        <v>1646</v>
      </c>
      <c r="D202" s="217" t="s">
        <v>1494</v>
      </c>
      <c r="E202" s="219" t="s">
        <v>1611</v>
      </c>
      <c r="F202" s="85"/>
      <c r="G202" s="85">
        <v>1</v>
      </c>
      <c r="H202" s="85"/>
    </row>
    <row r="203" spans="1:8" ht="15">
      <c r="A203" s="229">
        <v>12</v>
      </c>
      <c r="B203" s="219" t="s">
        <v>208</v>
      </c>
      <c r="C203" s="219" t="s">
        <v>1966</v>
      </c>
      <c r="D203" s="219" t="s">
        <v>1496</v>
      </c>
      <c r="E203" s="219" t="s">
        <v>1751</v>
      </c>
      <c r="F203" s="85">
        <v>1</v>
      </c>
      <c r="G203" s="85"/>
      <c r="H203" s="85"/>
    </row>
    <row r="204" spans="1:8" ht="15">
      <c r="A204" s="229">
        <v>13</v>
      </c>
      <c r="B204" s="219" t="s">
        <v>209</v>
      </c>
      <c r="C204" s="219" t="s">
        <v>1966</v>
      </c>
      <c r="D204" s="219" t="s">
        <v>1496</v>
      </c>
      <c r="E204" s="219" t="s">
        <v>1751</v>
      </c>
      <c r="F204" s="85"/>
      <c r="G204" s="85"/>
      <c r="H204" s="85">
        <v>1</v>
      </c>
    </row>
    <row r="205" spans="1:8" ht="15">
      <c r="A205" s="229">
        <v>14</v>
      </c>
      <c r="B205" s="219" t="s">
        <v>369</v>
      </c>
      <c r="C205" s="219" t="s">
        <v>1966</v>
      </c>
      <c r="D205" s="219" t="s">
        <v>1496</v>
      </c>
      <c r="E205" s="219" t="s">
        <v>1751</v>
      </c>
      <c r="F205" s="85">
        <v>1</v>
      </c>
      <c r="G205" s="85"/>
      <c r="H205" s="85"/>
    </row>
    <row r="206" spans="1:8" ht="15">
      <c r="A206" s="229">
        <v>15</v>
      </c>
      <c r="B206" s="219" t="s">
        <v>370</v>
      </c>
      <c r="C206" s="219" t="s">
        <v>1966</v>
      </c>
      <c r="D206" s="219" t="s">
        <v>1496</v>
      </c>
      <c r="E206" s="219" t="s">
        <v>1751</v>
      </c>
      <c r="F206" s="85"/>
      <c r="G206" s="85">
        <v>1</v>
      </c>
      <c r="H206" s="85"/>
    </row>
    <row r="207" spans="1:8" ht="15">
      <c r="A207" s="229">
        <v>16</v>
      </c>
      <c r="B207" s="219" t="s">
        <v>371</v>
      </c>
      <c r="C207" s="219" t="s">
        <v>1966</v>
      </c>
      <c r="D207" s="219" t="s">
        <v>1496</v>
      </c>
      <c r="E207" s="219" t="s">
        <v>1751</v>
      </c>
      <c r="F207" s="85"/>
      <c r="G207" s="85"/>
      <c r="H207" s="85">
        <v>1</v>
      </c>
    </row>
    <row r="208" spans="1:8" ht="15">
      <c r="A208" s="229">
        <v>17</v>
      </c>
      <c r="B208" s="219" t="s">
        <v>3</v>
      </c>
      <c r="C208" s="219" t="s">
        <v>1966</v>
      </c>
      <c r="D208" s="219" t="s">
        <v>1496</v>
      </c>
      <c r="E208" s="219" t="s">
        <v>1751</v>
      </c>
      <c r="F208" s="85"/>
      <c r="G208" s="85">
        <v>1</v>
      </c>
      <c r="H208" s="85"/>
    </row>
    <row r="209" spans="1:8" ht="15">
      <c r="A209" s="229">
        <v>18</v>
      </c>
      <c r="B209" s="219" t="s">
        <v>372</v>
      </c>
      <c r="C209" s="219" t="s">
        <v>1966</v>
      </c>
      <c r="D209" s="219" t="s">
        <v>1496</v>
      </c>
      <c r="E209" s="219" t="s">
        <v>1751</v>
      </c>
      <c r="F209" s="85"/>
      <c r="G209" s="85"/>
      <c r="H209" s="85">
        <v>1</v>
      </c>
    </row>
    <row r="210" spans="1:8" ht="15">
      <c r="A210" s="229">
        <v>19</v>
      </c>
      <c r="B210" s="219" t="s">
        <v>102</v>
      </c>
      <c r="C210" s="219" t="s">
        <v>1966</v>
      </c>
      <c r="D210" s="219" t="s">
        <v>1496</v>
      </c>
      <c r="E210" s="219" t="s">
        <v>1751</v>
      </c>
      <c r="F210" s="85"/>
      <c r="G210" s="85">
        <v>1</v>
      </c>
      <c r="H210" s="85"/>
    </row>
    <row r="211" spans="1:8" ht="15">
      <c r="A211" s="229">
        <v>20</v>
      </c>
      <c r="B211" s="217" t="s">
        <v>373</v>
      </c>
      <c r="C211" s="217" t="s">
        <v>1677</v>
      </c>
      <c r="D211" s="217" t="s">
        <v>1496</v>
      </c>
      <c r="E211" s="219" t="s">
        <v>1611</v>
      </c>
      <c r="F211" s="218"/>
      <c r="G211" s="218"/>
      <c r="H211" s="218">
        <v>1</v>
      </c>
    </row>
    <row r="212" spans="1:8" ht="15">
      <c r="A212" s="229">
        <v>21</v>
      </c>
      <c r="B212" s="217" t="s">
        <v>374</v>
      </c>
      <c r="C212" s="217" t="s">
        <v>1632</v>
      </c>
      <c r="D212" s="217" t="s">
        <v>1496</v>
      </c>
      <c r="E212" s="219" t="s">
        <v>1611</v>
      </c>
      <c r="F212" s="218"/>
      <c r="G212" s="218"/>
      <c r="H212" s="218">
        <v>1</v>
      </c>
    </row>
    <row r="213" spans="1:8" ht="15">
      <c r="A213" s="229">
        <v>22</v>
      </c>
      <c r="B213" s="217" t="s">
        <v>215</v>
      </c>
      <c r="C213" s="217" t="s">
        <v>1632</v>
      </c>
      <c r="D213" s="217" t="s">
        <v>1496</v>
      </c>
      <c r="E213" s="219" t="s">
        <v>1611</v>
      </c>
      <c r="F213" s="218">
        <v>1</v>
      </c>
      <c r="G213" s="218"/>
      <c r="H213" s="218"/>
    </row>
    <row r="214" spans="1:8" ht="15">
      <c r="A214" s="229">
        <v>23</v>
      </c>
      <c r="B214" s="217" t="s">
        <v>7</v>
      </c>
      <c r="C214" s="217" t="s">
        <v>1632</v>
      </c>
      <c r="D214" s="217" t="s">
        <v>1496</v>
      </c>
      <c r="E214" s="219" t="s">
        <v>1611</v>
      </c>
      <c r="F214" s="218"/>
      <c r="G214" s="218"/>
      <c r="H214" s="218">
        <v>1</v>
      </c>
    </row>
    <row r="215" spans="1:8" ht="15">
      <c r="A215" s="229">
        <v>24</v>
      </c>
      <c r="B215" s="217" t="s">
        <v>1784</v>
      </c>
      <c r="C215" s="217" t="s">
        <v>1632</v>
      </c>
      <c r="D215" s="217" t="s">
        <v>1496</v>
      </c>
      <c r="E215" s="219" t="s">
        <v>1611</v>
      </c>
      <c r="F215" s="218"/>
      <c r="G215" s="218"/>
      <c r="H215" s="218">
        <v>1</v>
      </c>
    </row>
    <row r="216" spans="1:8" ht="15">
      <c r="A216" s="229">
        <v>25</v>
      </c>
      <c r="B216" s="217" t="s">
        <v>5</v>
      </c>
      <c r="C216" s="217" t="s">
        <v>1632</v>
      </c>
      <c r="D216" s="217" t="s">
        <v>1496</v>
      </c>
      <c r="E216" s="219" t="s">
        <v>1611</v>
      </c>
      <c r="F216" s="218">
        <v>1</v>
      </c>
      <c r="G216" s="218"/>
      <c r="H216" s="218"/>
    </row>
    <row r="217" spans="1:8" ht="15">
      <c r="A217" s="229">
        <v>26</v>
      </c>
      <c r="B217" s="217" t="s">
        <v>11</v>
      </c>
      <c r="C217" s="217" t="s">
        <v>1632</v>
      </c>
      <c r="D217" s="217" t="s">
        <v>1496</v>
      </c>
      <c r="E217" s="219" t="s">
        <v>1611</v>
      </c>
      <c r="F217" s="218"/>
      <c r="G217" s="218">
        <v>1</v>
      </c>
      <c r="H217" s="218"/>
    </row>
    <row r="218" spans="1:8" ht="15">
      <c r="A218" s="229">
        <v>27</v>
      </c>
      <c r="B218" s="217" t="s">
        <v>375</v>
      </c>
      <c r="C218" s="217" t="s">
        <v>358</v>
      </c>
      <c r="D218" s="217" t="s">
        <v>376</v>
      </c>
      <c r="E218" s="219" t="s">
        <v>1611</v>
      </c>
      <c r="F218" s="218">
        <v>2</v>
      </c>
      <c r="G218" s="218"/>
      <c r="H218" s="218"/>
    </row>
    <row r="219" spans="1:8" ht="15">
      <c r="A219" s="229">
        <v>28</v>
      </c>
      <c r="B219" s="217" t="s">
        <v>377</v>
      </c>
      <c r="C219" s="217" t="s">
        <v>358</v>
      </c>
      <c r="D219" s="217" t="s">
        <v>376</v>
      </c>
      <c r="E219" s="219" t="s">
        <v>1611</v>
      </c>
      <c r="F219" s="218"/>
      <c r="G219" s="218">
        <v>2</v>
      </c>
      <c r="H219" s="218"/>
    </row>
    <row r="220" spans="1:8" ht="15">
      <c r="A220" s="229">
        <v>29</v>
      </c>
      <c r="B220" s="217" t="s">
        <v>378</v>
      </c>
      <c r="C220" s="217" t="s">
        <v>358</v>
      </c>
      <c r="D220" s="217" t="s">
        <v>376</v>
      </c>
      <c r="E220" s="219" t="s">
        <v>1611</v>
      </c>
      <c r="F220" s="218"/>
      <c r="G220" s="218"/>
      <c r="H220" s="218">
        <v>1</v>
      </c>
    </row>
    <row r="221" spans="1:8" ht="15">
      <c r="A221" s="229">
        <v>30</v>
      </c>
      <c r="B221" s="217" t="s">
        <v>379</v>
      </c>
      <c r="C221" s="217" t="s">
        <v>358</v>
      </c>
      <c r="D221" s="217" t="s">
        <v>376</v>
      </c>
      <c r="E221" s="219" t="s">
        <v>1611</v>
      </c>
      <c r="F221" s="218"/>
      <c r="G221" s="218"/>
      <c r="H221" s="218">
        <v>2</v>
      </c>
    </row>
    <row r="222" spans="1:8" ht="15">
      <c r="A222" s="229">
        <v>31</v>
      </c>
      <c r="B222" s="217" t="s">
        <v>380</v>
      </c>
      <c r="C222" s="217" t="s">
        <v>358</v>
      </c>
      <c r="D222" s="217" t="s">
        <v>376</v>
      </c>
      <c r="E222" s="219" t="s">
        <v>1611</v>
      </c>
      <c r="F222" s="218"/>
      <c r="G222" s="218">
        <v>1</v>
      </c>
      <c r="H222" s="218"/>
    </row>
    <row r="223" spans="1:8" ht="15">
      <c r="A223" s="229">
        <v>32</v>
      </c>
      <c r="B223" s="217" t="s">
        <v>381</v>
      </c>
      <c r="C223" s="217" t="s">
        <v>358</v>
      </c>
      <c r="D223" s="217" t="s">
        <v>376</v>
      </c>
      <c r="E223" s="219" t="s">
        <v>1611</v>
      </c>
      <c r="F223" s="218"/>
      <c r="G223" s="218"/>
      <c r="H223" s="218">
        <v>2</v>
      </c>
    </row>
    <row r="224" spans="1:8" ht="15">
      <c r="A224" s="229">
        <v>33</v>
      </c>
      <c r="B224" s="217" t="s">
        <v>382</v>
      </c>
      <c r="C224" s="217" t="s">
        <v>358</v>
      </c>
      <c r="D224" s="217" t="s">
        <v>376</v>
      </c>
      <c r="E224" s="219" t="s">
        <v>1611</v>
      </c>
      <c r="F224" s="218"/>
      <c r="G224" s="218">
        <v>1</v>
      </c>
      <c r="H224" s="218"/>
    </row>
    <row r="225" spans="1:8" ht="15">
      <c r="A225" s="229">
        <v>34</v>
      </c>
      <c r="B225" s="217" t="s">
        <v>383</v>
      </c>
      <c r="C225" s="217" t="s">
        <v>358</v>
      </c>
      <c r="D225" s="217" t="s">
        <v>376</v>
      </c>
      <c r="E225" s="219" t="s">
        <v>1611</v>
      </c>
      <c r="F225" s="218">
        <v>2</v>
      </c>
      <c r="G225" s="218"/>
      <c r="H225" s="218"/>
    </row>
    <row r="226" spans="1:8" ht="15">
      <c r="A226" s="229">
        <v>35</v>
      </c>
      <c r="B226" s="217" t="s">
        <v>384</v>
      </c>
      <c r="C226" s="217" t="s">
        <v>358</v>
      </c>
      <c r="D226" s="217" t="s">
        <v>376</v>
      </c>
      <c r="E226" s="219" t="s">
        <v>1611</v>
      </c>
      <c r="F226" s="218"/>
      <c r="G226" s="218">
        <v>1</v>
      </c>
      <c r="H226" s="218"/>
    </row>
    <row r="227" spans="1:8" ht="15">
      <c r="A227" s="229">
        <v>36</v>
      </c>
      <c r="B227" s="217" t="s">
        <v>385</v>
      </c>
      <c r="C227" s="217" t="s">
        <v>358</v>
      </c>
      <c r="D227" s="217" t="s">
        <v>376</v>
      </c>
      <c r="E227" s="219" t="s">
        <v>1611</v>
      </c>
      <c r="F227" s="218">
        <v>1</v>
      </c>
      <c r="G227" s="218"/>
      <c r="H227" s="218"/>
    </row>
    <row r="228" spans="1:8" ht="15">
      <c r="A228" s="229">
        <v>37</v>
      </c>
      <c r="B228" s="217" t="s">
        <v>386</v>
      </c>
      <c r="C228" s="217" t="s">
        <v>358</v>
      </c>
      <c r="D228" s="217" t="s">
        <v>376</v>
      </c>
      <c r="E228" s="219" t="s">
        <v>1611</v>
      </c>
      <c r="F228" s="218"/>
      <c r="G228" s="218">
        <v>1</v>
      </c>
      <c r="H228" s="218"/>
    </row>
    <row r="229" spans="1:8" ht="15">
      <c r="A229" s="229">
        <v>38</v>
      </c>
      <c r="B229" s="219" t="s">
        <v>2263</v>
      </c>
      <c r="C229" s="219" t="s">
        <v>1675</v>
      </c>
      <c r="D229" s="219" t="s">
        <v>1502</v>
      </c>
      <c r="E229" s="219" t="s">
        <v>366</v>
      </c>
      <c r="F229" s="85"/>
      <c r="G229" s="85">
        <v>1</v>
      </c>
      <c r="H229" s="85"/>
    </row>
    <row r="230" spans="1:8" ht="15">
      <c r="A230" s="229">
        <v>39</v>
      </c>
      <c r="B230" s="219" t="s">
        <v>1645</v>
      </c>
      <c r="C230" s="219" t="s">
        <v>1675</v>
      </c>
      <c r="D230" s="219" t="s">
        <v>1502</v>
      </c>
      <c r="E230" s="219" t="s">
        <v>1611</v>
      </c>
      <c r="F230" s="85"/>
      <c r="G230" s="85">
        <v>1</v>
      </c>
      <c r="H230" s="85"/>
    </row>
    <row r="231" spans="1:8" ht="15">
      <c r="A231" s="229">
        <v>40</v>
      </c>
      <c r="B231" s="219" t="s">
        <v>2402</v>
      </c>
      <c r="C231" s="219" t="s">
        <v>1675</v>
      </c>
      <c r="D231" s="219" t="s">
        <v>1502</v>
      </c>
      <c r="E231" s="219" t="s">
        <v>1611</v>
      </c>
      <c r="F231" s="85">
        <v>1</v>
      </c>
      <c r="G231" s="85"/>
      <c r="H231" s="85"/>
    </row>
    <row r="232" spans="1:8" ht="15">
      <c r="A232" s="229">
        <v>41</v>
      </c>
      <c r="B232" s="219" t="s">
        <v>1824</v>
      </c>
      <c r="C232" s="219" t="s">
        <v>1675</v>
      </c>
      <c r="D232" s="219" t="s">
        <v>1502</v>
      </c>
      <c r="E232" s="219" t="s">
        <v>1611</v>
      </c>
      <c r="F232" s="85">
        <v>1</v>
      </c>
      <c r="G232" s="85"/>
      <c r="H232" s="85"/>
    </row>
    <row r="233" spans="1:8" ht="15">
      <c r="A233" s="229">
        <v>42</v>
      </c>
      <c r="B233" s="219" t="s">
        <v>387</v>
      </c>
      <c r="C233" s="219" t="s">
        <v>1675</v>
      </c>
      <c r="D233" s="219" t="s">
        <v>1502</v>
      </c>
      <c r="E233" s="219" t="s">
        <v>1611</v>
      </c>
      <c r="F233" s="85"/>
      <c r="G233" s="85"/>
      <c r="H233" s="85">
        <v>1</v>
      </c>
    </row>
    <row r="234" spans="1:8" ht="15">
      <c r="A234" s="229">
        <v>43</v>
      </c>
      <c r="B234" s="219" t="s">
        <v>1826</v>
      </c>
      <c r="C234" s="219" t="s">
        <v>1675</v>
      </c>
      <c r="D234" s="219" t="s">
        <v>1502</v>
      </c>
      <c r="E234" s="219" t="s">
        <v>1611</v>
      </c>
      <c r="F234" s="85"/>
      <c r="G234" s="85"/>
      <c r="H234" s="85">
        <v>1</v>
      </c>
    </row>
    <row r="235" spans="1:8" ht="15">
      <c r="A235" s="229">
        <v>44</v>
      </c>
      <c r="B235" s="219" t="s">
        <v>1825</v>
      </c>
      <c r="C235" s="219" t="s">
        <v>1675</v>
      </c>
      <c r="D235" s="219" t="s">
        <v>1502</v>
      </c>
      <c r="E235" s="219" t="s">
        <v>1611</v>
      </c>
      <c r="F235" s="85"/>
      <c r="G235" s="85"/>
      <c r="H235" s="85">
        <v>1</v>
      </c>
    </row>
    <row r="236" spans="1:8" ht="15">
      <c r="A236" s="229">
        <v>45</v>
      </c>
      <c r="B236" s="217" t="s">
        <v>1990</v>
      </c>
      <c r="C236" s="217" t="s">
        <v>1642</v>
      </c>
      <c r="D236" s="217" t="s">
        <v>1502</v>
      </c>
      <c r="E236" s="217" t="s">
        <v>1640</v>
      </c>
      <c r="F236" s="218">
        <v>1</v>
      </c>
      <c r="G236" s="217"/>
      <c r="H236" s="217"/>
    </row>
    <row r="237" spans="1:8" ht="15">
      <c r="A237" s="229">
        <v>46</v>
      </c>
      <c r="B237" s="217" t="s">
        <v>57</v>
      </c>
      <c r="C237" s="217" t="s">
        <v>1642</v>
      </c>
      <c r="D237" s="217" t="s">
        <v>1502</v>
      </c>
      <c r="E237" s="217" t="s">
        <v>1640</v>
      </c>
      <c r="F237" s="218">
        <v>1</v>
      </c>
      <c r="G237" s="217"/>
      <c r="H237" s="217"/>
    </row>
    <row r="238" spans="1:8" ht="15">
      <c r="A238" s="229">
        <v>47</v>
      </c>
      <c r="B238" s="217" t="s">
        <v>2402</v>
      </c>
      <c r="C238" s="217" t="s">
        <v>1642</v>
      </c>
      <c r="D238" s="217" t="s">
        <v>1502</v>
      </c>
      <c r="E238" s="217" t="s">
        <v>1640</v>
      </c>
      <c r="F238" s="218">
        <v>1</v>
      </c>
      <c r="G238" s="217"/>
      <c r="H238" s="217"/>
    </row>
    <row r="239" spans="1:8" ht="15">
      <c r="A239" s="229">
        <v>48</v>
      </c>
      <c r="B239" s="217" t="s">
        <v>388</v>
      </c>
      <c r="C239" s="217" t="s">
        <v>1642</v>
      </c>
      <c r="D239" s="217" t="s">
        <v>1502</v>
      </c>
      <c r="E239" s="217" t="s">
        <v>1640</v>
      </c>
      <c r="F239" s="218">
        <v>1</v>
      </c>
      <c r="G239" s="217"/>
      <c r="H239" s="217"/>
    </row>
    <row r="240" spans="1:8" ht="15">
      <c r="A240" s="229">
        <v>49</v>
      </c>
      <c r="B240" s="217" t="s">
        <v>60</v>
      </c>
      <c r="C240" s="217" t="s">
        <v>1642</v>
      </c>
      <c r="D240" s="217" t="s">
        <v>1502</v>
      </c>
      <c r="E240" s="217" t="s">
        <v>1640</v>
      </c>
      <c r="F240" s="218"/>
      <c r="G240" s="218">
        <v>1</v>
      </c>
      <c r="H240" s="217"/>
    </row>
    <row r="241" spans="1:8" ht="15">
      <c r="A241" s="229">
        <v>50</v>
      </c>
      <c r="B241" s="217" t="s">
        <v>220</v>
      </c>
      <c r="C241" s="217" t="s">
        <v>1642</v>
      </c>
      <c r="D241" s="217" t="s">
        <v>1502</v>
      </c>
      <c r="E241" s="217" t="s">
        <v>1640</v>
      </c>
      <c r="F241" s="218"/>
      <c r="G241" s="218">
        <v>1</v>
      </c>
      <c r="H241" s="217"/>
    </row>
    <row r="242" spans="1:8" ht="15">
      <c r="A242" s="229">
        <v>51</v>
      </c>
      <c r="B242" s="217" t="s">
        <v>389</v>
      </c>
      <c r="C242" s="217" t="s">
        <v>1642</v>
      </c>
      <c r="D242" s="217" t="s">
        <v>1502</v>
      </c>
      <c r="E242" s="217" t="s">
        <v>1640</v>
      </c>
      <c r="F242" s="218"/>
      <c r="G242" s="218">
        <v>1</v>
      </c>
      <c r="H242" s="217"/>
    </row>
    <row r="243" spans="1:8" ht="15">
      <c r="A243" s="229">
        <v>52</v>
      </c>
      <c r="B243" s="217" t="s">
        <v>67</v>
      </c>
      <c r="C243" s="217" t="s">
        <v>1642</v>
      </c>
      <c r="D243" s="217" t="s">
        <v>1502</v>
      </c>
      <c r="E243" s="217" t="s">
        <v>1640</v>
      </c>
      <c r="F243" s="218"/>
      <c r="G243" s="217"/>
      <c r="H243" s="218">
        <v>1</v>
      </c>
    </row>
    <row r="244" spans="1:8" ht="15">
      <c r="A244" s="229">
        <v>53</v>
      </c>
      <c r="B244" s="217" t="s">
        <v>390</v>
      </c>
      <c r="C244" s="217" t="s">
        <v>1642</v>
      </c>
      <c r="D244" s="217" t="s">
        <v>1502</v>
      </c>
      <c r="E244" s="217" t="s">
        <v>1640</v>
      </c>
      <c r="F244" s="218"/>
      <c r="G244" s="217"/>
      <c r="H244" s="218">
        <v>1</v>
      </c>
    </row>
    <row r="245" spans="1:8" ht="15">
      <c r="A245" s="229">
        <v>54</v>
      </c>
      <c r="B245" s="217" t="s">
        <v>2403</v>
      </c>
      <c r="C245" s="217" t="s">
        <v>1642</v>
      </c>
      <c r="D245" s="217" t="s">
        <v>1502</v>
      </c>
      <c r="E245" s="217" t="s">
        <v>1640</v>
      </c>
      <c r="F245" s="218"/>
      <c r="G245" s="217"/>
      <c r="H245" s="218">
        <v>1</v>
      </c>
    </row>
    <row r="246" spans="1:8" ht="15">
      <c r="A246" s="229">
        <v>55</v>
      </c>
      <c r="B246" s="217" t="s">
        <v>238</v>
      </c>
      <c r="C246" s="217" t="s">
        <v>1642</v>
      </c>
      <c r="D246" s="217" t="s">
        <v>1502</v>
      </c>
      <c r="E246" s="217" t="s">
        <v>1640</v>
      </c>
      <c r="F246" s="218"/>
      <c r="G246" s="217"/>
      <c r="H246" s="218">
        <v>1</v>
      </c>
    </row>
    <row r="247" spans="1:8" ht="15">
      <c r="A247" s="229">
        <v>56</v>
      </c>
      <c r="B247" s="226" t="s">
        <v>391</v>
      </c>
      <c r="C247" s="217" t="s">
        <v>1642</v>
      </c>
      <c r="D247" s="217" t="s">
        <v>1502</v>
      </c>
      <c r="E247" s="217" t="s">
        <v>1640</v>
      </c>
      <c r="F247" s="223"/>
      <c r="G247" s="226"/>
      <c r="H247" s="223">
        <v>1</v>
      </c>
    </row>
    <row r="248" spans="1:8" ht="15">
      <c r="A248" s="229">
        <v>57</v>
      </c>
      <c r="B248" s="226" t="s">
        <v>217</v>
      </c>
      <c r="C248" s="226" t="s">
        <v>1714</v>
      </c>
      <c r="D248" s="226" t="s">
        <v>1502</v>
      </c>
      <c r="E248" s="226" t="s">
        <v>1751</v>
      </c>
      <c r="F248" s="223">
        <v>1</v>
      </c>
      <c r="G248" s="226"/>
      <c r="H248" s="226"/>
    </row>
    <row r="249" spans="1:8" ht="15">
      <c r="A249" s="229">
        <v>58</v>
      </c>
      <c r="B249" s="226" t="s">
        <v>392</v>
      </c>
      <c r="C249" s="226" t="s">
        <v>1714</v>
      </c>
      <c r="D249" s="226" t="s">
        <v>1502</v>
      </c>
      <c r="E249" s="226" t="s">
        <v>1751</v>
      </c>
      <c r="F249" s="223">
        <v>1</v>
      </c>
      <c r="G249" s="226"/>
      <c r="H249" s="226"/>
    </row>
    <row r="250" spans="1:8" ht="15">
      <c r="A250" s="229">
        <v>59</v>
      </c>
      <c r="B250" s="226" t="s">
        <v>393</v>
      </c>
      <c r="C250" s="226" t="s">
        <v>1714</v>
      </c>
      <c r="D250" s="226" t="s">
        <v>1502</v>
      </c>
      <c r="E250" s="226" t="s">
        <v>1751</v>
      </c>
      <c r="F250" s="223">
        <v>1</v>
      </c>
      <c r="G250" s="223"/>
      <c r="H250" s="223"/>
    </row>
    <row r="251" spans="1:8" ht="15">
      <c r="A251" s="229">
        <v>60</v>
      </c>
      <c r="B251" s="226" t="s">
        <v>394</v>
      </c>
      <c r="C251" s="226" t="s">
        <v>1714</v>
      </c>
      <c r="D251" s="226" t="s">
        <v>1502</v>
      </c>
      <c r="E251" s="226" t="s">
        <v>1751</v>
      </c>
      <c r="F251" s="223"/>
      <c r="G251" s="223">
        <v>1</v>
      </c>
      <c r="H251" s="223"/>
    </row>
    <row r="252" spans="1:8" ht="15">
      <c r="A252" s="229">
        <v>61</v>
      </c>
      <c r="B252" s="226" t="s">
        <v>395</v>
      </c>
      <c r="C252" s="226" t="s">
        <v>1714</v>
      </c>
      <c r="D252" s="226" t="s">
        <v>1502</v>
      </c>
      <c r="E252" s="226" t="s">
        <v>1751</v>
      </c>
      <c r="F252" s="223"/>
      <c r="G252" s="223">
        <v>1</v>
      </c>
      <c r="H252" s="223"/>
    </row>
    <row r="253" spans="1:8" ht="15">
      <c r="A253" s="229">
        <v>62</v>
      </c>
      <c r="B253" s="226" t="s">
        <v>396</v>
      </c>
      <c r="C253" s="226" t="s">
        <v>1714</v>
      </c>
      <c r="D253" s="226" t="s">
        <v>1502</v>
      </c>
      <c r="E253" s="226" t="s">
        <v>1751</v>
      </c>
      <c r="F253" s="223"/>
      <c r="G253" s="223"/>
      <c r="H253" s="223">
        <v>1</v>
      </c>
    </row>
    <row r="254" spans="1:8" ht="15">
      <c r="A254" s="229">
        <v>63</v>
      </c>
      <c r="B254" s="226" t="s">
        <v>397</v>
      </c>
      <c r="C254" s="226" t="s">
        <v>1714</v>
      </c>
      <c r="D254" s="226" t="s">
        <v>1502</v>
      </c>
      <c r="E254" s="226" t="s">
        <v>1751</v>
      </c>
      <c r="F254" s="223"/>
      <c r="G254" s="223"/>
      <c r="H254" s="223">
        <v>1</v>
      </c>
    </row>
    <row r="255" spans="1:8" ht="15">
      <c r="A255" s="229">
        <v>64</v>
      </c>
      <c r="B255" s="226" t="s">
        <v>398</v>
      </c>
      <c r="C255" s="226" t="s">
        <v>1714</v>
      </c>
      <c r="D255" s="226" t="s">
        <v>1502</v>
      </c>
      <c r="E255" s="226" t="s">
        <v>1751</v>
      </c>
      <c r="F255" s="223"/>
      <c r="G255" s="223"/>
      <c r="H255" s="223">
        <v>1</v>
      </c>
    </row>
    <row r="256" spans="1:8" ht="15">
      <c r="A256" s="229">
        <v>65</v>
      </c>
      <c r="B256" s="226" t="s">
        <v>399</v>
      </c>
      <c r="C256" s="226" t="s">
        <v>1714</v>
      </c>
      <c r="D256" s="226" t="s">
        <v>1502</v>
      </c>
      <c r="E256" s="226" t="s">
        <v>1751</v>
      </c>
      <c r="F256" s="223"/>
      <c r="G256" s="223"/>
      <c r="H256" s="223">
        <v>1</v>
      </c>
    </row>
    <row r="257" spans="1:8" ht="15">
      <c r="A257" s="229">
        <v>66</v>
      </c>
      <c r="B257" s="226" t="s">
        <v>400</v>
      </c>
      <c r="C257" s="226" t="s">
        <v>1714</v>
      </c>
      <c r="D257" s="226" t="s">
        <v>1502</v>
      </c>
      <c r="E257" s="226" t="s">
        <v>1751</v>
      </c>
      <c r="F257" s="223"/>
      <c r="G257" s="223"/>
      <c r="H257" s="223">
        <v>1</v>
      </c>
    </row>
    <row r="258" spans="1:8" ht="15">
      <c r="A258" s="229">
        <v>67</v>
      </c>
      <c r="B258" s="226" t="s">
        <v>401</v>
      </c>
      <c r="C258" s="226" t="s">
        <v>1714</v>
      </c>
      <c r="D258" s="226" t="s">
        <v>1502</v>
      </c>
      <c r="E258" s="226" t="s">
        <v>1751</v>
      </c>
      <c r="F258" s="223">
        <v>1</v>
      </c>
      <c r="G258" s="226"/>
      <c r="H258" s="226"/>
    </row>
    <row r="259" spans="1:8" ht="15">
      <c r="A259" s="229">
        <v>68</v>
      </c>
      <c r="B259" s="226" t="s">
        <v>402</v>
      </c>
      <c r="C259" s="226" t="s">
        <v>1714</v>
      </c>
      <c r="D259" s="226" t="s">
        <v>1502</v>
      </c>
      <c r="E259" s="226" t="s">
        <v>1751</v>
      </c>
      <c r="F259" s="223">
        <v>1</v>
      </c>
      <c r="G259" s="226"/>
      <c r="H259" s="226"/>
    </row>
    <row r="260" spans="1:8" ht="15">
      <c r="A260" s="229">
        <v>69</v>
      </c>
      <c r="B260" s="226" t="s">
        <v>389</v>
      </c>
      <c r="C260" s="226" t="s">
        <v>1714</v>
      </c>
      <c r="D260" s="226" t="s">
        <v>1502</v>
      </c>
      <c r="E260" s="226" t="s">
        <v>1751</v>
      </c>
      <c r="F260" s="223">
        <v>1</v>
      </c>
      <c r="G260" s="226"/>
      <c r="H260" s="226"/>
    </row>
    <row r="261" spans="1:8" ht="15">
      <c r="A261" s="229">
        <v>70</v>
      </c>
      <c r="B261" s="226" t="s">
        <v>403</v>
      </c>
      <c r="C261" s="226" t="s">
        <v>1714</v>
      </c>
      <c r="D261" s="226" t="s">
        <v>1502</v>
      </c>
      <c r="E261" s="226" t="s">
        <v>1751</v>
      </c>
      <c r="F261" s="223">
        <v>1</v>
      </c>
      <c r="G261" s="226"/>
      <c r="H261" s="226"/>
    </row>
    <row r="262" spans="1:8" ht="15">
      <c r="A262" s="229">
        <v>71</v>
      </c>
      <c r="B262" s="226" t="s">
        <v>404</v>
      </c>
      <c r="C262" s="226" t="s">
        <v>1714</v>
      </c>
      <c r="D262" s="226" t="s">
        <v>1502</v>
      </c>
      <c r="E262" s="226" t="s">
        <v>1751</v>
      </c>
      <c r="F262" s="223">
        <v>1</v>
      </c>
      <c r="G262" s="226"/>
      <c r="H262" s="226"/>
    </row>
    <row r="263" spans="1:8" ht="15">
      <c r="A263" s="229">
        <v>72</v>
      </c>
      <c r="B263" s="226" t="s">
        <v>405</v>
      </c>
      <c r="C263" s="226" t="s">
        <v>1714</v>
      </c>
      <c r="D263" s="226" t="s">
        <v>1502</v>
      </c>
      <c r="E263" s="226" t="s">
        <v>1751</v>
      </c>
      <c r="F263" s="223"/>
      <c r="G263" s="223">
        <v>1</v>
      </c>
      <c r="H263" s="223"/>
    </row>
    <row r="264" spans="1:8" ht="15">
      <c r="A264" s="229">
        <v>73</v>
      </c>
      <c r="B264" s="226" t="s">
        <v>58</v>
      </c>
      <c r="C264" s="226" t="s">
        <v>1714</v>
      </c>
      <c r="D264" s="226" t="s">
        <v>1502</v>
      </c>
      <c r="E264" s="226" t="s">
        <v>1751</v>
      </c>
      <c r="F264" s="223"/>
      <c r="G264" s="223"/>
      <c r="H264" s="223">
        <v>1</v>
      </c>
    </row>
    <row r="265" spans="1:8" ht="15">
      <c r="A265" s="229">
        <v>74</v>
      </c>
      <c r="B265" s="226" t="s">
        <v>406</v>
      </c>
      <c r="C265" s="226" t="s">
        <v>1714</v>
      </c>
      <c r="D265" s="226" t="s">
        <v>1502</v>
      </c>
      <c r="E265" s="226" t="s">
        <v>1751</v>
      </c>
      <c r="F265" s="223"/>
      <c r="G265" s="223"/>
      <c r="H265" s="223">
        <v>1</v>
      </c>
    </row>
    <row r="266" spans="1:8" ht="15">
      <c r="A266" s="229">
        <v>75</v>
      </c>
      <c r="B266" s="226" t="s">
        <v>407</v>
      </c>
      <c r="C266" s="226" t="s">
        <v>1714</v>
      </c>
      <c r="D266" s="226" t="s">
        <v>1502</v>
      </c>
      <c r="E266" s="226" t="s">
        <v>1751</v>
      </c>
      <c r="F266" s="223"/>
      <c r="G266" s="223"/>
      <c r="H266" s="223">
        <v>1</v>
      </c>
    </row>
    <row r="267" spans="1:8" ht="15">
      <c r="A267" s="229">
        <v>76</v>
      </c>
      <c r="B267" s="226" t="s">
        <v>408</v>
      </c>
      <c r="C267" s="226" t="s">
        <v>1714</v>
      </c>
      <c r="D267" s="226" t="s">
        <v>1502</v>
      </c>
      <c r="E267" s="226" t="s">
        <v>1751</v>
      </c>
      <c r="F267" s="223"/>
      <c r="G267" s="223"/>
      <c r="H267" s="223">
        <v>1</v>
      </c>
    </row>
    <row r="268" spans="1:8" ht="15">
      <c r="A268" s="229">
        <v>77</v>
      </c>
      <c r="B268" s="226" t="s">
        <v>409</v>
      </c>
      <c r="C268" s="226" t="s">
        <v>1714</v>
      </c>
      <c r="D268" s="226" t="s">
        <v>1502</v>
      </c>
      <c r="E268" s="226" t="s">
        <v>1751</v>
      </c>
      <c r="F268" s="223"/>
      <c r="G268" s="223"/>
      <c r="H268" s="223">
        <v>1</v>
      </c>
    </row>
    <row r="269" spans="1:8" ht="15">
      <c r="A269" s="229">
        <v>78</v>
      </c>
      <c r="B269" s="226" t="s">
        <v>410</v>
      </c>
      <c r="C269" s="226" t="s">
        <v>1714</v>
      </c>
      <c r="D269" s="226" t="s">
        <v>1502</v>
      </c>
      <c r="E269" s="226" t="s">
        <v>1751</v>
      </c>
      <c r="F269" s="223"/>
      <c r="G269" s="223"/>
      <c r="H269" s="223">
        <v>1</v>
      </c>
    </row>
    <row r="270" spans="1:8" ht="15">
      <c r="A270" s="229">
        <v>79</v>
      </c>
      <c r="B270" s="226" t="s">
        <v>411</v>
      </c>
      <c r="C270" s="226" t="s">
        <v>1714</v>
      </c>
      <c r="D270" s="226" t="s">
        <v>1502</v>
      </c>
      <c r="E270" s="226" t="s">
        <v>1751</v>
      </c>
      <c r="F270" s="223"/>
      <c r="G270" s="223">
        <v>1</v>
      </c>
      <c r="H270" s="223"/>
    </row>
    <row r="271" spans="1:8" ht="15">
      <c r="A271" s="229">
        <v>80</v>
      </c>
      <c r="B271" s="219" t="s">
        <v>2235</v>
      </c>
      <c r="C271" s="219" t="s">
        <v>1617</v>
      </c>
      <c r="D271" s="219" t="s">
        <v>1500</v>
      </c>
      <c r="E271" s="219" t="s">
        <v>1640</v>
      </c>
      <c r="F271" s="85">
        <v>2</v>
      </c>
      <c r="G271" s="85">
        <v>1</v>
      </c>
      <c r="H271" s="85"/>
    </row>
    <row r="272" spans="1:8" ht="15">
      <c r="A272" s="229">
        <v>81</v>
      </c>
      <c r="B272" s="217" t="s">
        <v>412</v>
      </c>
      <c r="C272" s="217" t="s">
        <v>1615</v>
      </c>
      <c r="D272" s="219" t="s">
        <v>246</v>
      </c>
      <c r="E272" s="219" t="s">
        <v>1611</v>
      </c>
      <c r="F272" s="85"/>
      <c r="G272" s="85"/>
      <c r="H272" s="85">
        <v>1</v>
      </c>
    </row>
    <row r="273" spans="1:8" ht="15">
      <c r="A273" s="229">
        <v>82</v>
      </c>
      <c r="B273" s="217" t="s">
        <v>413</v>
      </c>
      <c r="C273" s="217" t="s">
        <v>1927</v>
      </c>
      <c r="D273" s="217" t="s">
        <v>1520</v>
      </c>
      <c r="E273" s="219" t="s">
        <v>1640</v>
      </c>
      <c r="F273" s="218">
        <v>1</v>
      </c>
      <c r="G273" s="218"/>
      <c r="H273" s="218"/>
    </row>
    <row r="274" spans="1:8" ht="15">
      <c r="A274" s="229">
        <v>83</v>
      </c>
      <c r="B274" s="217" t="s">
        <v>414</v>
      </c>
      <c r="C274" s="217" t="s">
        <v>1927</v>
      </c>
      <c r="D274" s="217" t="s">
        <v>1520</v>
      </c>
      <c r="E274" s="219" t="s">
        <v>1640</v>
      </c>
      <c r="F274" s="218">
        <v>1</v>
      </c>
      <c r="G274" s="218"/>
      <c r="H274" s="218"/>
    </row>
    <row r="275" spans="1:8" ht="15">
      <c r="A275" s="229">
        <v>84</v>
      </c>
      <c r="B275" s="217" t="s">
        <v>414</v>
      </c>
      <c r="C275" s="217" t="s">
        <v>1927</v>
      </c>
      <c r="D275" s="217" t="s">
        <v>1520</v>
      </c>
      <c r="E275" s="219" t="s">
        <v>1611</v>
      </c>
      <c r="F275" s="218"/>
      <c r="G275" s="218">
        <v>1</v>
      </c>
      <c r="H275" s="218"/>
    </row>
    <row r="276" spans="1:8" ht="15">
      <c r="A276" s="229">
        <v>85</v>
      </c>
      <c r="B276" s="219" t="s">
        <v>118</v>
      </c>
      <c r="C276" s="219" t="s">
        <v>1665</v>
      </c>
      <c r="D276" s="219" t="s">
        <v>1503</v>
      </c>
      <c r="E276" s="219" t="s">
        <v>1611</v>
      </c>
      <c r="F276" s="85"/>
      <c r="G276" s="85">
        <v>1</v>
      </c>
      <c r="H276" s="85"/>
    </row>
    <row r="277" spans="1:8" ht="15">
      <c r="A277" s="229">
        <v>86</v>
      </c>
      <c r="B277" s="219" t="s">
        <v>415</v>
      </c>
      <c r="C277" s="219" t="s">
        <v>1642</v>
      </c>
      <c r="D277" s="219" t="s">
        <v>1503</v>
      </c>
      <c r="E277" s="219" t="s">
        <v>362</v>
      </c>
      <c r="F277" s="85">
        <v>1</v>
      </c>
      <c r="G277" s="85"/>
      <c r="H277" s="85"/>
    </row>
    <row r="278" spans="1:8" ht="15">
      <c r="A278" s="229">
        <v>87</v>
      </c>
      <c r="B278" s="219" t="s">
        <v>416</v>
      </c>
      <c r="C278" s="219" t="s">
        <v>1642</v>
      </c>
      <c r="D278" s="219" t="s">
        <v>1503</v>
      </c>
      <c r="E278" s="219" t="s">
        <v>362</v>
      </c>
      <c r="F278" s="85"/>
      <c r="G278" s="85"/>
      <c r="H278" s="85">
        <v>1</v>
      </c>
    </row>
    <row r="279" spans="1:8" ht="15">
      <c r="A279" s="229">
        <v>88</v>
      </c>
      <c r="B279" s="219" t="s">
        <v>417</v>
      </c>
      <c r="C279" s="219" t="s">
        <v>1642</v>
      </c>
      <c r="D279" s="219" t="s">
        <v>1503</v>
      </c>
      <c r="E279" s="219" t="s">
        <v>362</v>
      </c>
      <c r="F279" s="85"/>
      <c r="G279" s="85"/>
      <c r="H279" s="85">
        <v>1</v>
      </c>
    </row>
    <row r="280" spans="1:8" ht="15">
      <c r="A280" s="229">
        <v>89</v>
      </c>
      <c r="B280" s="219" t="s">
        <v>120</v>
      </c>
      <c r="C280" s="219" t="s">
        <v>1642</v>
      </c>
      <c r="D280" s="219" t="s">
        <v>1503</v>
      </c>
      <c r="E280" s="219" t="s">
        <v>362</v>
      </c>
      <c r="F280" s="85"/>
      <c r="G280" s="85"/>
      <c r="H280" s="85">
        <v>1</v>
      </c>
    </row>
    <row r="281" spans="1:8" ht="15">
      <c r="A281" s="229">
        <v>90</v>
      </c>
      <c r="B281" s="219" t="s">
        <v>418</v>
      </c>
      <c r="C281" s="219" t="s">
        <v>1642</v>
      </c>
      <c r="D281" s="219" t="s">
        <v>1503</v>
      </c>
      <c r="E281" s="219" t="s">
        <v>362</v>
      </c>
      <c r="F281" s="85"/>
      <c r="G281" s="85"/>
      <c r="H281" s="85">
        <v>1</v>
      </c>
    </row>
    <row r="282" spans="1:8" ht="15">
      <c r="A282" s="229">
        <v>91</v>
      </c>
      <c r="B282" s="217" t="s">
        <v>41</v>
      </c>
      <c r="C282" s="226" t="s">
        <v>2226</v>
      </c>
      <c r="D282" s="226" t="s">
        <v>1504</v>
      </c>
      <c r="E282" s="226" t="s">
        <v>419</v>
      </c>
      <c r="F282" s="223">
        <v>1</v>
      </c>
      <c r="G282" s="223"/>
      <c r="H282" s="223"/>
    </row>
    <row r="283" spans="1:8" ht="15">
      <c r="A283" s="229">
        <v>92</v>
      </c>
      <c r="B283" s="217" t="s">
        <v>183</v>
      </c>
      <c r="C283" s="226" t="s">
        <v>2226</v>
      </c>
      <c r="D283" s="226" t="s">
        <v>1504</v>
      </c>
      <c r="E283" s="226" t="s">
        <v>419</v>
      </c>
      <c r="F283" s="223">
        <v>1</v>
      </c>
      <c r="G283" s="223"/>
      <c r="H283" s="223"/>
    </row>
    <row r="284" spans="1:8" ht="15">
      <c r="A284" s="229">
        <v>93</v>
      </c>
      <c r="B284" s="217" t="s">
        <v>420</v>
      </c>
      <c r="C284" s="226" t="s">
        <v>2226</v>
      </c>
      <c r="D284" s="226" t="s">
        <v>1504</v>
      </c>
      <c r="E284" s="226" t="s">
        <v>419</v>
      </c>
      <c r="F284" s="223"/>
      <c r="G284" s="223">
        <v>1</v>
      </c>
      <c r="H284" s="223"/>
    </row>
    <row r="285" spans="1:8" ht="15">
      <c r="A285" s="229">
        <v>94</v>
      </c>
      <c r="B285" s="217" t="s">
        <v>421</v>
      </c>
      <c r="C285" s="226" t="s">
        <v>2226</v>
      </c>
      <c r="D285" s="226" t="s">
        <v>1504</v>
      </c>
      <c r="E285" s="226" t="s">
        <v>419</v>
      </c>
      <c r="F285" s="223"/>
      <c r="G285" s="223"/>
      <c r="H285" s="223">
        <v>1</v>
      </c>
    </row>
    <row r="286" spans="1:8" ht="15">
      <c r="A286" s="229">
        <v>95</v>
      </c>
      <c r="B286" s="217" t="s">
        <v>179</v>
      </c>
      <c r="C286" s="226" t="s">
        <v>2226</v>
      </c>
      <c r="D286" s="226" t="s">
        <v>1504</v>
      </c>
      <c r="E286" s="226" t="s">
        <v>419</v>
      </c>
      <c r="F286" s="223"/>
      <c r="G286" s="223"/>
      <c r="H286" s="223">
        <v>1</v>
      </c>
    </row>
    <row r="287" spans="1:8" ht="15">
      <c r="A287" s="229">
        <v>96</v>
      </c>
      <c r="B287" s="217" t="s">
        <v>422</v>
      </c>
      <c r="C287" s="226" t="s">
        <v>2226</v>
      </c>
      <c r="D287" s="226" t="s">
        <v>1504</v>
      </c>
      <c r="E287" s="226" t="s">
        <v>419</v>
      </c>
      <c r="F287" s="223"/>
      <c r="G287" s="223"/>
      <c r="H287" s="223">
        <v>1</v>
      </c>
    </row>
    <row r="288" spans="1:8" ht="15">
      <c r="A288" s="229">
        <v>97</v>
      </c>
      <c r="B288" s="217" t="s">
        <v>423</v>
      </c>
      <c r="C288" s="226" t="s">
        <v>2226</v>
      </c>
      <c r="D288" s="226" t="s">
        <v>1504</v>
      </c>
      <c r="E288" s="226" t="s">
        <v>419</v>
      </c>
      <c r="F288" s="223"/>
      <c r="G288" s="223"/>
      <c r="H288" s="223">
        <v>1</v>
      </c>
    </row>
    <row r="289" spans="1:8" ht="15">
      <c r="A289" s="229">
        <v>98</v>
      </c>
      <c r="B289" s="217" t="s">
        <v>424</v>
      </c>
      <c r="C289" s="226" t="s">
        <v>2226</v>
      </c>
      <c r="D289" s="226" t="s">
        <v>1504</v>
      </c>
      <c r="E289" s="226" t="s">
        <v>419</v>
      </c>
      <c r="F289" s="223"/>
      <c r="G289" s="223"/>
      <c r="H289" s="223">
        <v>1</v>
      </c>
    </row>
    <row r="290" spans="1:8" ht="15">
      <c r="A290" s="229">
        <v>99</v>
      </c>
      <c r="B290" s="226" t="s">
        <v>425</v>
      </c>
      <c r="C290" s="226" t="s">
        <v>2226</v>
      </c>
      <c r="D290" s="226" t="s">
        <v>1504</v>
      </c>
      <c r="E290" s="226" t="s">
        <v>419</v>
      </c>
      <c r="F290" s="223"/>
      <c r="G290" s="223"/>
      <c r="H290" s="223">
        <v>1</v>
      </c>
    </row>
    <row r="291" spans="1:8" ht="15">
      <c r="A291" s="229">
        <v>100</v>
      </c>
      <c r="B291" s="226" t="s">
        <v>1981</v>
      </c>
      <c r="C291" s="226" t="s">
        <v>2274</v>
      </c>
      <c r="D291" s="226" t="s">
        <v>1504</v>
      </c>
      <c r="E291" s="226" t="s">
        <v>1611</v>
      </c>
      <c r="F291" s="223">
        <v>1</v>
      </c>
      <c r="G291" s="223"/>
      <c r="H291" s="223"/>
    </row>
    <row r="292" spans="1:8" ht="15">
      <c r="A292" s="229">
        <v>101</v>
      </c>
      <c r="B292" s="226" t="s">
        <v>324</v>
      </c>
      <c r="C292" s="226" t="s">
        <v>2274</v>
      </c>
      <c r="D292" s="226" t="s">
        <v>1504</v>
      </c>
      <c r="E292" s="226" t="s">
        <v>1611</v>
      </c>
      <c r="F292" s="223">
        <v>1</v>
      </c>
      <c r="G292" s="223"/>
      <c r="H292" s="223"/>
    </row>
    <row r="293" spans="1:8" ht="15">
      <c r="A293" s="229">
        <v>102</v>
      </c>
      <c r="B293" s="226" t="s">
        <v>1695</v>
      </c>
      <c r="C293" s="226" t="s">
        <v>2274</v>
      </c>
      <c r="D293" s="226" t="s">
        <v>1504</v>
      </c>
      <c r="E293" s="226" t="s">
        <v>1611</v>
      </c>
      <c r="F293" s="223">
        <v>1</v>
      </c>
      <c r="G293" s="223"/>
      <c r="H293" s="223"/>
    </row>
    <row r="294" spans="1:8" ht="15">
      <c r="A294" s="229">
        <v>103</v>
      </c>
      <c r="B294" s="226" t="s">
        <v>2265</v>
      </c>
      <c r="C294" s="226" t="s">
        <v>2274</v>
      </c>
      <c r="D294" s="226" t="s">
        <v>1504</v>
      </c>
      <c r="E294" s="226" t="s">
        <v>1611</v>
      </c>
      <c r="F294" s="223">
        <v>1</v>
      </c>
      <c r="G294" s="223"/>
      <c r="H294" s="223"/>
    </row>
    <row r="295" spans="1:8" ht="15">
      <c r="A295" s="229">
        <v>104</v>
      </c>
      <c r="B295" s="226" t="s">
        <v>183</v>
      </c>
      <c r="C295" s="226" t="s">
        <v>2274</v>
      </c>
      <c r="D295" s="226" t="s">
        <v>1504</v>
      </c>
      <c r="E295" s="226" t="s">
        <v>1611</v>
      </c>
      <c r="F295" s="223">
        <v>1</v>
      </c>
      <c r="G295" s="223"/>
      <c r="H295" s="223"/>
    </row>
    <row r="296" spans="1:8" ht="15">
      <c r="A296" s="229">
        <v>105</v>
      </c>
      <c r="B296" s="226" t="s">
        <v>2269</v>
      </c>
      <c r="C296" s="226" t="s">
        <v>2274</v>
      </c>
      <c r="D296" s="226" t="s">
        <v>1504</v>
      </c>
      <c r="E296" s="226" t="s">
        <v>1611</v>
      </c>
      <c r="F296" s="223">
        <v>1</v>
      </c>
      <c r="G296" s="223"/>
      <c r="H296" s="223"/>
    </row>
    <row r="297" spans="1:8" ht="15">
      <c r="A297" s="229">
        <v>106</v>
      </c>
      <c r="B297" s="226" t="s">
        <v>1806</v>
      </c>
      <c r="C297" s="226" t="s">
        <v>2274</v>
      </c>
      <c r="D297" s="226" t="s">
        <v>1504</v>
      </c>
      <c r="E297" s="226" t="s">
        <v>1611</v>
      </c>
      <c r="F297" s="223">
        <v>1</v>
      </c>
      <c r="G297" s="223"/>
      <c r="H297" s="223"/>
    </row>
    <row r="298" spans="1:8" ht="15">
      <c r="A298" s="229">
        <v>107</v>
      </c>
      <c r="B298" s="226" t="s">
        <v>1614</v>
      </c>
      <c r="C298" s="226" t="s">
        <v>2274</v>
      </c>
      <c r="D298" s="226" t="s">
        <v>1504</v>
      </c>
      <c r="E298" s="226" t="s">
        <v>1611</v>
      </c>
      <c r="F298" s="223"/>
      <c r="G298" s="223">
        <v>1</v>
      </c>
      <c r="H298" s="223"/>
    </row>
    <row r="299" spans="1:8" ht="15">
      <c r="A299" s="229">
        <v>108</v>
      </c>
      <c r="B299" s="226" t="s">
        <v>179</v>
      </c>
      <c r="C299" s="226" t="s">
        <v>2274</v>
      </c>
      <c r="D299" s="226" t="s">
        <v>1504</v>
      </c>
      <c r="E299" s="226" t="s">
        <v>1611</v>
      </c>
      <c r="F299" s="223"/>
      <c r="G299" s="223">
        <v>1</v>
      </c>
      <c r="H299" s="223"/>
    </row>
    <row r="300" spans="1:8" ht="15">
      <c r="A300" s="229">
        <v>109</v>
      </c>
      <c r="B300" s="217" t="s">
        <v>426</v>
      </c>
      <c r="C300" s="217" t="s">
        <v>1927</v>
      </c>
      <c r="D300" s="217" t="s">
        <v>427</v>
      </c>
      <c r="E300" s="219" t="s">
        <v>1611</v>
      </c>
      <c r="F300" s="218">
        <v>1</v>
      </c>
      <c r="G300" s="218"/>
      <c r="H300" s="218"/>
    </row>
    <row r="301" spans="1:8" ht="15">
      <c r="A301" s="229">
        <v>110</v>
      </c>
      <c r="B301" s="217" t="s">
        <v>428</v>
      </c>
      <c r="C301" s="217" t="s">
        <v>1927</v>
      </c>
      <c r="D301" s="217" t="s">
        <v>427</v>
      </c>
      <c r="E301" s="219" t="s">
        <v>1611</v>
      </c>
      <c r="F301" s="218">
        <v>1</v>
      </c>
      <c r="G301" s="218"/>
      <c r="H301" s="218"/>
    </row>
    <row r="302" spans="1:8" ht="15">
      <c r="A302" s="229">
        <v>111</v>
      </c>
      <c r="B302" s="217" t="s">
        <v>429</v>
      </c>
      <c r="C302" s="217" t="s">
        <v>1927</v>
      </c>
      <c r="D302" s="217" t="s">
        <v>427</v>
      </c>
      <c r="E302" s="219" t="s">
        <v>1611</v>
      </c>
      <c r="F302" s="218"/>
      <c r="G302" s="218">
        <v>1</v>
      </c>
      <c r="H302" s="218"/>
    </row>
    <row r="303" spans="1:8" ht="15">
      <c r="A303" s="229">
        <v>112</v>
      </c>
      <c r="B303" s="217" t="s">
        <v>430</v>
      </c>
      <c r="C303" s="217" t="s">
        <v>1927</v>
      </c>
      <c r="D303" s="217" t="s">
        <v>427</v>
      </c>
      <c r="E303" s="219" t="s">
        <v>1611</v>
      </c>
      <c r="F303" s="218"/>
      <c r="G303" s="218">
        <v>1</v>
      </c>
      <c r="H303" s="218"/>
    </row>
    <row r="304" spans="1:8" ht="15">
      <c r="A304" s="229">
        <v>113</v>
      </c>
      <c r="B304" s="217" t="s">
        <v>431</v>
      </c>
      <c r="C304" s="217" t="s">
        <v>1927</v>
      </c>
      <c r="D304" s="217" t="s">
        <v>427</v>
      </c>
      <c r="E304" s="219" t="s">
        <v>1611</v>
      </c>
      <c r="F304" s="218"/>
      <c r="G304" s="218"/>
      <c r="H304" s="218">
        <v>1</v>
      </c>
    </row>
    <row r="305" spans="1:8" ht="15">
      <c r="A305" s="229">
        <v>114</v>
      </c>
      <c r="B305" s="217" t="s">
        <v>432</v>
      </c>
      <c r="C305" s="217" t="s">
        <v>1927</v>
      </c>
      <c r="D305" s="217" t="s">
        <v>427</v>
      </c>
      <c r="E305" s="219" t="s">
        <v>1611</v>
      </c>
      <c r="F305" s="218"/>
      <c r="G305" s="218"/>
      <c r="H305" s="218">
        <v>1</v>
      </c>
    </row>
    <row r="306" spans="1:8" ht="15">
      <c r="A306" s="229">
        <v>115</v>
      </c>
      <c r="B306" s="217" t="s">
        <v>283</v>
      </c>
      <c r="C306" s="217" t="s">
        <v>1927</v>
      </c>
      <c r="D306" s="217" t="s">
        <v>427</v>
      </c>
      <c r="E306" s="219" t="s">
        <v>1611</v>
      </c>
      <c r="F306" s="218"/>
      <c r="G306" s="218"/>
      <c r="H306" s="218">
        <v>1</v>
      </c>
    </row>
    <row r="307" spans="1:8" ht="15">
      <c r="A307" s="229">
        <v>116</v>
      </c>
      <c r="B307" s="217" t="s">
        <v>433</v>
      </c>
      <c r="C307" s="217" t="s">
        <v>1927</v>
      </c>
      <c r="D307" s="217" t="s">
        <v>427</v>
      </c>
      <c r="E307" s="219" t="s">
        <v>1611</v>
      </c>
      <c r="F307" s="218"/>
      <c r="G307" s="218"/>
      <c r="H307" s="218">
        <v>1</v>
      </c>
    </row>
    <row r="308" spans="1:8" ht="15">
      <c r="A308" s="229">
        <v>117</v>
      </c>
      <c r="B308" s="217" t="s">
        <v>434</v>
      </c>
      <c r="C308" s="217" t="s">
        <v>1927</v>
      </c>
      <c r="D308" s="217" t="s">
        <v>427</v>
      </c>
      <c r="E308" s="219" t="s">
        <v>1611</v>
      </c>
      <c r="F308" s="218"/>
      <c r="G308" s="218"/>
      <c r="H308" s="218">
        <v>1</v>
      </c>
    </row>
    <row r="309" spans="1:8" ht="15">
      <c r="A309" s="229">
        <v>118</v>
      </c>
      <c r="B309" s="221" t="s">
        <v>435</v>
      </c>
      <c r="C309" s="221" t="s">
        <v>1610</v>
      </c>
      <c r="D309" s="221" t="s">
        <v>1482</v>
      </c>
      <c r="E309" s="219" t="s">
        <v>1611</v>
      </c>
      <c r="F309" s="85"/>
      <c r="G309" s="85"/>
      <c r="H309" s="85">
        <v>1</v>
      </c>
    </row>
    <row r="310" spans="1:8" ht="15">
      <c r="A310" s="229">
        <v>119</v>
      </c>
      <c r="B310" s="217" t="s">
        <v>436</v>
      </c>
      <c r="C310" s="219" t="s">
        <v>1663</v>
      </c>
      <c r="D310" s="219" t="s">
        <v>1507</v>
      </c>
      <c r="E310" s="219" t="s">
        <v>437</v>
      </c>
      <c r="F310" s="85">
        <v>1</v>
      </c>
      <c r="G310" s="85"/>
      <c r="H310" s="219"/>
    </row>
    <row r="311" spans="1:8" ht="15">
      <c r="A311" s="229">
        <v>120</v>
      </c>
      <c r="B311" s="230" t="s">
        <v>2142</v>
      </c>
      <c r="C311" s="230" t="s">
        <v>438</v>
      </c>
      <c r="D311" s="230" t="s">
        <v>1507</v>
      </c>
      <c r="E311" s="230" t="s">
        <v>439</v>
      </c>
      <c r="F311" s="227"/>
      <c r="G311" s="227">
        <v>1</v>
      </c>
      <c r="H311" s="227"/>
    </row>
    <row r="312" spans="1:8" ht="15">
      <c r="A312" s="229">
        <v>121</v>
      </c>
      <c r="B312" s="230" t="s">
        <v>440</v>
      </c>
      <c r="C312" s="230" t="s">
        <v>438</v>
      </c>
      <c r="D312" s="230" t="s">
        <v>1507</v>
      </c>
      <c r="E312" s="230" t="s">
        <v>249</v>
      </c>
      <c r="F312" s="227"/>
      <c r="G312" s="227">
        <v>1</v>
      </c>
      <c r="H312" s="227"/>
    </row>
    <row r="313" spans="1:8" ht="15">
      <c r="A313" s="229">
        <v>122</v>
      </c>
      <c r="B313" s="231" t="s">
        <v>441</v>
      </c>
      <c r="C313" s="231" t="s">
        <v>1988</v>
      </c>
      <c r="D313" s="231" t="s">
        <v>442</v>
      </c>
      <c r="E313" s="230" t="s">
        <v>1640</v>
      </c>
      <c r="F313" s="228"/>
      <c r="G313" s="228"/>
      <c r="H313" s="228">
        <v>1</v>
      </c>
    </row>
    <row r="314" spans="1:8" ht="15">
      <c r="A314" s="229">
        <v>123</v>
      </c>
      <c r="B314" s="231" t="s">
        <v>443</v>
      </c>
      <c r="C314" s="231" t="s">
        <v>1988</v>
      </c>
      <c r="D314" s="231" t="s">
        <v>442</v>
      </c>
      <c r="E314" s="230" t="s">
        <v>1640</v>
      </c>
      <c r="F314" s="228"/>
      <c r="G314" s="228"/>
      <c r="H314" s="228">
        <v>1</v>
      </c>
    </row>
    <row r="315" spans="1:8" ht="15">
      <c r="A315" s="229">
        <v>124</v>
      </c>
      <c r="B315" s="231" t="s">
        <v>444</v>
      </c>
      <c r="C315" s="231" t="s">
        <v>1988</v>
      </c>
      <c r="D315" s="231" t="s">
        <v>442</v>
      </c>
      <c r="E315" s="230" t="s">
        <v>1640</v>
      </c>
      <c r="F315" s="228"/>
      <c r="G315" s="228">
        <v>1</v>
      </c>
      <c r="H315" s="228"/>
    </row>
    <row r="316" spans="1:8" ht="15">
      <c r="A316" s="229">
        <v>125</v>
      </c>
      <c r="B316" s="231" t="s">
        <v>445</v>
      </c>
      <c r="C316" s="231" t="s">
        <v>1988</v>
      </c>
      <c r="D316" s="231" t="s">
        <v>442</v>
      </c>
      <c r="E316" s="230" t="s">
        <v>1640</v>
      </c>
      <c r="F316" s="228"/>
      <c r="G316" s="228">
        <v>1</v>
      </c>
      <c r="H316" s="228"/>
    </row>
    <row r="317" spans="1:8" ht="15">
      <c r="A317" s="229">
        <v>126</v>
      </c>
      <c r="B317" s="231" t="s">
        <v>446</v>
      </c>
      <c r="C317" s="231" t="s">
        <v>1988</v>
      </c>
      <c r="D317" s="231" t="s">
        <v>442</v>
      </c>
      <c r="E317" s="230" t="s">
        <v>1640</v>
      </c>
      <c r="F317" s="228"/>
      <c r="G317" s="228"/>
      <c r="H317" s="228">
        <v>1</v>
      </c>
    </row>
    <row r="318" spans="1:8" ht="15">
      <c r="A318" s="229">
        <v>127</v>
      </c>
      <c r="B318" s="230" t="s">
        <v>447</v>
      </c>
      <c r="C318" s="230" t="s">
        <v>1610</v>
      </c>
      <c r="D318" s="230" t="s">
        <v>1533</v>
      </c>
      <c r="E318" s="230" t="s">
        <v>1611</v>
      </c>
      <c r="F318" s="227">
        <v>1</v>
      </c>
      <c r="G318" s="227"/>
      <c r="H318" s="227"/>
    </row>
    <row r="319" spans="1:8" ht="15">
      <c r="A319" s="229">
        <v>128</v>
      </c>
      <c r="B319" s="231" t="s">
        <v>448</v>
      </c>
      <c r="C319" s="231" t="s">
        <v>2226</v>
      </c>
      <c r="D319" s="231" t="s">
        <v>1533</v>
      </c>
      <c r="E319" s="230" t="s">
        <v>1640</v>
      </c>
      <c r="F319" s="227">
        <v>1</v>
      </c>
      <c r="G319" s="227"/>
      <c r="H319" s="227"/>
    </row>
    <row r="320" spans="1:8" ht="15">
      <c r="A320" s="229">
        <v>129</v>
      </c>
      <c r="B320" s="231" t="s">
        <v>1655</v>
      </c>
      <c r="C320" s="231" t="s">
        <v>1615</v>
      </c>
      <c r="D320" s="231" t="s">
        <v>1509</v>
      </c>
      <c r="E320" s="230" t="s">
        <v>1611</v>
      </c>
      <c r="F320" s="227">
        <v>1</v>
      </c>
      <c r="G320" s="227"/>
      <c r="H320" s="227"/>
    </row>
    <row r="321" spans="1:8" ht="15">
      <c r="A321" s="229">
        <v>130</v>
      </c>
      <c r="B321" s="231" t="s">
        <v>1709</v>
      </c>
      <c r="C321" s="231" t="s">
        <v>1615</v>
      </c>
      <c r="D321" s="231" t="s">
        <v>1509</v>
      </c>
      <c r="E321" s="230" t="s">
        <v>1611</v>
      </c>
      <c r="F321" s="227"/>
      <c r="G321" s="227">
        <v>1</v>
      </c>
      <c r="H321" s="227"/>
    </row>
    <row r="322" spans="1:8" ht="15">
      <c r="A322" s="229">
        <v>131</v>
      </c>
      <c r="B322" s="231" t="s">
        <v>449</v>
      </c>
      <c r="C322" s="231" t="s">
        <v>1615</v>
      </c>
      <c r="D322" s="231" t="s">
        <v>1509</v>
      </c>
      <c r="E322" s="230" t="s">
        <v>1611</v>
      </c>
      <c r="F322" s="227"/>
      <c r="G322" s="227">
        <v>1</v>
      </c>
      <c r="H322" s="227"/>
    </row>
    <row r="323" spans="1:8" ht="15">
      <c r="A323" s="229">
        <v>132</v>
      </c>
      <c r="B323" s="217" t="s">
        <v>450</v>
      </c>
      <c r="C323" s="217" t="s">
        <v>1615</v>
      </c>
      <c r="D323" s="217" t="s">
        <v>1509</v>
      </c>
      <c r="E323" s="219" t="s">
        <v>1611</v>
      </c>
      <c r="F323" s="85"/>
      <c r="G323" s="85">
        <v>1</v>
      </c>
      <c r="H323" s="85"/>
    </row>
    <row r="324" spans="1:8" ht="15">
      <c r="A324" s="229">
        <v>133</v>
      </c>
      <c r="B324" s="217" t="s">
        <v>2038</v>
      </c>
      <c r="C324" s="217" t="s">
        <v>1615</v>
      </c>
      <c r="D324" s="217" t="s">
        <v>1509</v>
      </c>
      <c r="E324" s="219" t="s">
        <v>1611</v>
      </c>
      <c r="F324" s="85"/>
      <c r="G324" s="85"/>
      <c r="H324" s="85">
        <v>1</v>
      </c>
    </row>
    <row r="325" spans="1:8" ht="15">
      <c r="A325" s="229">
        <v>134</v>
      </c>
      <c r="B325" s="217" t="s">
        <v>451</v>
      </c>
      <c r="C325" s="217" t="s">
        <v>1851</v>
      </c>
      <c r="D325" s="217" t="s">
        <v>452</v>
      </c>
      <c r="E325" s="217" t="s">
        <v>1611</v>
      </c>
      <c r="F325" s="85">
        <v>1</v>
      </c>
      <c r="G325" s="85"/>
      <c r="H325" s="85"/>
    </row>
    <row r="326" spans="1:8" ht="15">
      <c r="A326" s="229">
        <v>135</v>
      </c>
      <c r="B326" s="219" t="s">
        <v>453</v>
      </c>
      <c r="C326" s="219" t="s">
        <v>1617</v>
      </c>
      <c r="D326" s="219" t="s">
        <v>1511</v>
      </c>
      <c r="E326" s="219" t="s">
        <v>1640</v>
      </c>
      <c r="F326" s="85"/>
      <c r="G326" s="85">
        <v>1</v>
      </c>
      <c r="H326" s="85"/>
    </row>
    <row r="327" spans="1:8" ht="15">
      <c r="A327" s="229">
        <v>136</v>
      </c>
      <c r="B327" s="217" t="s">
        <v>454</v>
      </c>
      <c r="C327" s="217" t="s">
        <v>1927</v>
      </c>
      <c r="D327" s="217" t="s">
        <v>1511</v>
      </c>
      <c r="E327" s="219" t="s">
        <v>1640</v>
      </c>
      <c r="F327" s="218"/>
      <c r="G327" s="218"/>
      <c r="H327" s="218">
        <v>1</v>
      </c>
    </row>
    <row r="328" spans="1:8" ht="15">
      <c r="A328" s="85"/>
      <c r="B328" s="1316" t="s">
        <v>1442</v>
      </c>
      <c r="C328" s="1316"/>
      <c r="D328" s="1316"/>
      <c r="E328" s="1316"/>
      <c r="F328" s="218">
        <f>SUM(F192:F327)</f>
        <v>46</v>
      </c>
      <c r="G328" s="218">
        <f>SUM(G192:G327)</f>
        <v>40</v>
      </c>
      <c r="H328" s="218">
        <f>SUM(H192:H327)</f>
        <v>57</v>
      </c>
    </row>
  </sheetData>
  <mergeCells count="25">
    <mergeCell ref="A1:H1"/>
    <mergeCell ref="A3:A4"/>
    <mergeCell ref="B3:B4"/>
    <mergeCell ref="C3:C4"/>
    <mergeCell ref="D3:D4"/>
    <mergeCell ref="E3:E4"/>
    <mergeCell ref="F3:H3"/>
    <mergeCell ref="B166:E166"/>
    <mergeCell ref="F168:H168"/>
    <mergeCell ref="A171:H171"/>
    <mergeCell ref="A173:A174"/>
    <mergeCell ref="B173:B174"/>
    <mergeCell ref="C173:C174"/>
    <mergeCell ref="D173:D174"/>
    <mergeCell ref="E173:E174"/>
    <mergeCell ref="F173:H173"/>
    <mergeCell ref="B328:E328"/>
    <mergeCell ref="A186:E186"/>
    <mergeCell ref="A188:H188"/>
    <mergeCell ref="A190:A191"/>
    <mergeCell ref="B190:B191"/>
    <mergeCell ref="C190:C191"/>
    <mergeCell ref="D190:D191"/>
    <mergeCell ref="E190:E191"/>
    <mergeCell ref="F190:H190"/>
  </mergeCells>
  <phoneticPr fontId="5"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A47"/>
  <sheetViews>
    <sheetView topLeftCell="A16" zoomScale="70" workbookViewId="0">
      <selection activeCell="D31" sqref="D31"/>
    </sheetView>
  </sheetViews>
  <sheetFormatPr defaultRowHeight="12.75"/>
  <cols>
    <col min="2" max="2" width="23.85546875" customWidth="1"/>
  </cols>
  <sheetData>
    <row r="1" spans="1:27" ht="18" customHeight="1" thickBot="1">
      <c r="A1" s="1330" t="s">
        <v>1582</v>
      </c>
      <c r="B1" s="1330"/>
      <c r="C1" s="1330"/>
      <c r="D1" s="1330"/>
      <c r="E1" s="1330"/>
      <c r="F1" s="1330"/>
      <c r="G1" s="1330"/>
      <c r="H1" s="1330"/>
      <c r="I1" s="1330"/>
      <c r="J1" s="1330"/>
      <c r="K1" s="1330"/>
      <c r="L1" s="1330"/>
      <c r="M1" s="1330"/>
      <c r="N1" s="1330"/>
      <c r="O1" s="1330"/>
      <c r="P1" s="1330"/>
      <c r="Q1" s="1330"/>
      <c r="R1" s="1330"/>
      <c r="S1" s="1330"/>
      <c r="T1" s="1330"/>
      <c r="U1" s="1330"/>
      <c r="V1" s="1330"/>
      <c r="W1" s="1330"/>
      <c r="X1" s="1330"/>
      <c r="Y1" s="1330"/>
      <c r="Z1" s="1330"/>
      <c r="AA1" s="1330"/>
    </row>
    <row r="2" spans="1:27" ht="26.25" customHeight="1" thickBot="1">
      <c r="A2" s="57"/>
      <c r="B2" s="57"/>
      <c r="C2" s="57"/>
      <c r="D2" s="57"/>
      <c r="E2" s="57"/>
      <c r="F2" s="57"/>
      <c r="G2" s="57"/>
      <c r="H2" s="57"/>
      <c r="I2" s="57"/>
      <c r="J2" s="57"/>
      <c r="K2" s="57"/>
      <c r="L2" s="57"/>
      <c r="M2" s="57"/>
      <c r="N2" s="57"/>
      <c r="O2" s="57"/>
      <c r="P2" s="57"/>
      <c r="Q2" s="57"/>
      <c r="R2" s="57"/>
      <c r="S2" s="57"/>
      <c r="T2" s="57"/>
      <c r="U2" s="57"/>
      <c r="V2" s="57"/>
      <c r="W2" s="57"/>
      <c r="X2" s="57"/>
      <c r="Y2" s="57"/>
      <c r="Z2" s="57"/>
      <c r="AA2" s="57"/>
    </row>
    <row r="3" spans="1:27" ht="13.5" customHeight="1" thickBot="1">
      <c r="A3" s="1335" t="s">
        <v>1434</v>
      </c>
      <c r="B3" s="1334" t="s">
        <v>1550</v>
      </c>
      <c r="C3" s="1331" t="s">
        <v>1565</v>
      </c>
      <c r="D3" s="1331"/>
      <c r="E3" s="1331"/>
      <c r="F3" s="1332" t="s">
        <v>1566</v>
      </c>
      <c r="G3" s="1332"/>
      <c r="H3" s="1332"/>
      <c r="I3" s="1332" t="s">
        <v>1488</v>
      </c>
      <c r="J3" s="1332"/>
      <c r="K3" s="1332"/>
      <c r="L3" s="1332" t="s">
        <v>1567</v>
      </c>
      <c r="M3" s="1332"/>
      <c r="N3" s="1332"/>
      <c r="O3" s="1332" t="s">
        <v>1568</v>
      </c>
      <c r="P3" s="1332"/>
      <c r="Q3" s="1332"/>
      <c r="R3" s="1332" t="s">
        <v>1489</v>
      </c>
      <c r="S3" s="1332"/>
      <c r="T3" s="1332"/>
      <c r="U3" s="1331" t="s">
        <v>1569</v>
      </c>
      <c r="V3" s="1331"/>
      <c r="W3" s="1331"/>
      <c r="X3" s="1332" t="s">
        <v>1442</v>
      </c>
      <c r="Y3" s="1332"/>
      <c r="Z3" s="1332"/>
      <c r="AA3" s="1331" t="s">
        <v>1552</v>
      </c>
    </row>
    <row r="4" spans="1:27" ht="13.5" customHeight="1" thickBot="1">
      <c r="A4" s="1335"/>
      <c r="B4" s="1334"/>
      <c r="C4" s="53" t="s">
        <v>1444</v>
      </c>
      <c r="D4" s="53" t="s">
        <v>1445</v>
      </c>
      <c r="E4" s="53" t="s">
        <v>1446</v>
      </c>
      <c r="F4" s="53" t="s">
        <v>1444</v>
      </c>
      <c r="G4" s="53" t="s">
        <v>1445</v>
      </c>
      <c r="H4" s="53" t="s">
        <v>1446</v>
      </c>
      <c r="I4" s="53" t="s">
        <v>1444</v>
      </c>
      <c r="J4" s="53" t="s">
        <v>1445</v>
      </c>
      <c r="K4" s="53" t="s">
        <v>1446</v>
      </c>
      <c r="L4" s="53" t="s">
        <v>1444</v>
      </c>
      <c r="M4" s="53" t="s">
        <v>1445</v>
      </c>
      <c r="N4" s="53" t="s">
        <v>1446</v>
      </c>
      <c r="O4" s="53" t="s">
        <v>1444</v>
      </c>
      <c r="P4" s="53" t="s">
        <v>1445</v>
      </c>
      <c r="Q4" s="53" t="s">
        <v>1446</v>
      </c>
      <c r="R4" s="53" t="s">
        <v>1444</v>
      </c>
      <c r="S4" s="53" t="s">
        <v>1445</v>
      </c>
      <c r="T4" s="53" t="s">
        <v>1446</v>
      </c>
      <c r="U4" s="53" t="s">
        <v>1444</v>
      </c>
      <c r="V4" s="53" t="s">
        <v>1445</v>
      </c>
      <c r="W4" s="53" t="s">
        <v>1446</v>
      </c>
      <c r="X4" s="53" t="s">
        <v>1444</v>
      </c>
      <c r="Y4" s="53" t="s">
        <v>1445</v>
      </c>
      <c r="Z4" s="53" t="s">
        <v>1446</v>
      </c>
      <c r="AA4" s="1331"/>
    </row>
    <row r="5" spans="1:27" ht="16.5" customHeight="1" thickBot="1">
      <c r="A5" s="54">
        <v>1</v>
      </c>
      <c r="B5" s="55" t="s">
        <v>1554</v>
      </c>
      <c r="C5" s="55"/>
      <c r="D5" s="55"/>
      <c r="E5" s="55"/>
      <c r="F5" s="54"/>
      <c r="G5" s="54">
        <v>2</v>
      </c>
      <c r="H5" s="54"/>
      <c r="I5" s="54">
        <v>5</v>
      </c>
      <c r="J5" s="54">
        <v>3</v>
      </c>
      <c r="K5" s="54">
        <v>5</v>
      </c>
      <c r="L5" s="54">
        <v>7</v>
      </c>
      <c r="M5" s="54">
        <v>9</v>
      </c>
      <c r="N5" s="54">
        <v>6</v>
      </c>
      <c r="O5" s="54">
        <v>14</v>
      </c>
      <c r="P5" s="54">
        <v>20</v>
      </c>
      <c r="Q5" s="54">
        <v>9</v>
      </c>
      <c r="R5" s="54">
        <v>19</v>
      </c>
      <c r="S5" s="54">
        <v>18</v>
      </c>
      <c r="T5" s="54">
        <v>22</v>
      </c>
      <c r="U5" s="54">
        <v>49</v>
      </c>
      <c r="V5" s="54">
        <v>38</v>
      </c>
      <c r="W5" s="54">
        <v>44</v>
      </c>
      <c r="X5" s="54">
        <f t="shared" ref="X5:Z19" si="0">SUM(C5,F5,I5,L5,O5,R5,U5)</f>
        <v>94</v>
      </c>
      <c r="Y5" s="54">
        <f t="shared" si="0"/>
        <v>90</v>
      </c>
      <c r="Z5" s="54">
        <f t="shared" si="0"/>
        <v>86</v>
      </c>
      <c r="AA5" s="54">
        <f t="shared" ref="AA5:AA47" si="1">SUM(X5:Z5)</f>
        <v>270</v>
      </c>
    </row>
    <row r="6" spans="1:27" ht="16.5" thickBot="1">
      <c r="A6" s="54">
        <v>2</v>
      </c>
      <c r="B6" s="55" t="s">
        <v>1449</v>
      </c>
      <c r="C6" s="55"/>
      <c r="D6" s="55"/>
      <c r="E6" s="55"/>
      <c r="F6" s="54"/>
      <c r="G6" s="54"/>
      <c r="H6" s="54"/>
      <c r="I6" s="54"/>
      <c r="J6" s="54"/>
      <c r="K6" s="54"/>
      <c r="L6" s="54"/>
      <c r="M6" s="54"/>
      <c r="N6" s="54"/>
      <c r="O6" s="54"/>
      <c r="P6" s="54"/>
      <c r="Q6" s="54"/>
      <c r="R6" s="54">
        <v>20</v>
      </c>
      <c r="S6" s="54">
        <v>16</v>
      </c>
      <c r="T6" s="54">
        <v>21</v>
      </c>
      <c r="U6" s="54">
        <v>5</v>
      </c>
      <c r="V6" s="54">
        <v>3</v>
      </c>
      <c r="W6" s="54">
        <v>4</v>
      </c>
      <c r="X6" s="54">
        <f t="shared" si="0"/>
        <v>25</v>
      </c>
      <c r="Y6" s="54">
        <f t="shared" si="0"/>
        <v>19</v>
      </c>
      <c r="Z6" s="54">
        <f t="shared" si="0"/>
        <v>25</v>
      </c>
      <c r="AA6" s="54">
        <f t="shared" si="1"/>
        <v>69</v>
      </c>
    </row>
    <row r="7" spans="1:27" ht="16.5" thickBot="1">
      <c r="A7" s="54">
        <v>3</v>
      </c>
      <c r="B7" s="55" t="s">
        <v>1479</v>
      </c>
      <c r="C7" s="55"/>
      <c r="D7" s="55"/>
      <c r="E7" s="55"/>
      <c r="F7" s="54"/>
      <c r="G7" s="54"/>
      <c r="H7" s="54"/>
      <c r="I7" s="54"/>
      <c r="J7" s="54"/>
      <c r="K7" s="54"/>
      <c r="L7" s="54"/>
      <c r="M7" s="54">
        <v>1</v>
      </c>
      <c r="N7" s="54"/>
      <c r="O7" s="54"/>
      <c r="P7" s="54"/>
      <c r="Q7" s="54">
        <v>1</v>
      </c>
      <c r="R7" s="54"/>
      <c r="S7" s="54"/>
      <c r="T7" s="54"/>
      <c r="U7" s="54"/>
      <c r="V7" s="54"/>
      <c r="W7" s="54"/>
      <c r="X7" s="54">
        <f t="shared" si="0"/>
        <v>0</v>
      </c>
      <c r="Y7" s="54">
        <f t="shared" si="0"/>
        <v>1</v>
      </c>
      <c r="Z7" s="54">
        <f t="shared" si="0"/>
        <v>1</v>
      </c>
      <c r="AA7" s="54">
        <f t="shared" si="1"/>
        <v>2</v>
      </c>
    </row>
    <row r="8" spans="1:27" ht="16.5" thickBot="1">
      <c r="A8" s="54">
        <v>4</v>
      </c>
      <c r="B8" s="55" t="s">
        <v>1518</v>
      </c>
      <c r="C8" s="55"/>
      <c r="D8" s="55"/>
      <c r="E8" s="55"/>
      <c r="F8" s="54">
        <v>3</v>
      </c>
      <c r="G8" s="54">
        <v>1</v>
      </c>
      <c r="H8" s="54">
        <v>4</v>
      </c>
      <c r="I8" s="54">
        <v>4</v>
      </c>
      <c r="J8" s="54">
        <v>6</v>
      </c>
      <c r="K8" s="54">
        <v>4</v>
      </c>
      <c r="L8" s="54"/>
      <c r="M8" s="54"/>
      <c r="N8" s="54"/>
      <c r="O8" s="54"/>
      <c r="P8" s="54"/>
      <c r="Q8" s="54"/>
      <c r="R8" s="54"/>
      <c r="S8" s="54"/>
      <c r="T8" s="54"/>
      <c r="U8" s="54">
        <v>4</v>
      </c>
      <c r="V8" s="54">
        <v>7</v>
      </c>
      <c r="W8" s="54">
        <v>3</v>
      </c>
      <c r="X8" s="54">
        <f t="shared" si="0"/>
        <v>11</v>
      </c>
      <c r="Y8" s="54">
        <f t="shared" si="0"/>
        <v>14</v>
      </c>
      <c r="Z8" s="54">
        <f t="shared" si="0"/>
        <v>11</v>
      </c>
      <c r="AA8" s="54">
        <f t="shared" si="1"/>
        <v>36</v>
      </c>
    </row>
    <row r="9" spans="1:27" ht="16.5" thickBot="1">
      <c r="A9" s="54">
        <v>5</v>
      </c>
      <c r="B9" s="55" t="s">
        <v>1469</v>
      </c>
      <c r="C9" s="55"/>
      <c r="D9" s="55"/>
      <c r="E9" s="55"/>
      <c r="F9" s="54"/>
      <c r="G9" s="54"/>
      <c r="H9" s="54"/>
      <c r="I9" s="54">
        <v>1</v>
      </c>
      <c r="J9" s="54"/>
      <c r="K9" s="54">
        <v>1</v>
      </c>
      <c r="L9" s="54"/>
      <c r="M9" s="54"/>
      <c r="N9" s="54"/>
      <c r="O9" s="54"/>
      <c r="P9" s="54"/>
      <c r="Q9" s="54"/>
      <c r="R9" s="54"/>
      <c r="S9" s="54"/>
      <c r="T9" s="54"/>
      <c r="U9" s="54"/>
      <c r="V9" s="54"/>
      <c r="W9" s="54">
        <v>1</v>
      </c>
      <c r="X9" s="54">
        <f t="shared" si="0"/>
        <v>1</v>
      </c>
      <c r="Y9" s="54">
        <f t="shared" si="0"/>
        <v>0</v>
      </c>
      <c r="Z9" s="54">
        <f t="shared" si="0"/>
        <v>2</v>
      </c>
      <c r="AA9" s="54">
        <f t="shared" si="1"/>
        <v>3</v>
      </c>
    </row>
    <row r="10" spans="1:27" ht="16.5" thickBot="1">
      <c r="A10" s="54">
        <v>6</v>
      </c>
      <c r="B10" s="55" t="s">
        <v>1555</v>
      </c>
      <c r="C10" s="55"/>
      <c r="D10" s="55"/>
      <c r="E10" s="55"/>
      <c r="F10" s="54"/>
      <c r="G10" s="54"/>
      <c r="H10" s="54"/>
      <c r="I10" s="54"/>
      <c r="J10" s="54"/>
      <c r="K10" s="54"/>
      <c r="L10" s="54"/>
      <c r="M10" s="54"/>
      <c r="N10" s="54"/>
      <c r="O10" s="54">
        <v>2</v>
      </c>
      <c r="P10" s="54"/>
      <c r="Q10" s="54"/>
      <c r="R10" s="54"/>
      <c r="S10" s="54"/>
      <c r="T10" s="54"/>
      <c r="U10" s="54">
        <v>1</v>
      </c>
      <c r="V10" s="54">
        <v>2</v>
      </c>
      <c r="W10" s="54">
        <v>4</v>
      </c>
      <c r="X10" s="54">
        <f t="shared" si="0"/>
        <v>3</v>
      </c>
      <c r="Y10" s="54">
        <f t="shared" si="0"/>
        <v>2</v>
      </c>
      <c r="Z10" s="54">
        <f t="shared" si="0"/>
        <v>4</v>
      </c>
      <c r="AA10" s="54">
        <f t="shared" si="1"/>
        <v>9</v>
      </c>
    </row>
    <row r="11" spans="1:27" ht="16.5" thickBot="1">
      <c r="A11" s="54">
        <v>7</v>
      </c>
      <c r="B11" s="55" t="s">
        <v>1546</v>
      </c>
      <c r="C11" s="55"/>
      <c r="D11" s="55"/>
      <c r="E11" s="55"/>
      <c r="F11" s="54"/>
      <c r="G11" s="54"/>
      <c r="H11" s="54"/>
      <c r="I11" s="54"/>
      <c r="J11" s="54">
        <v>1</v>
      </c>
      <c r="K11" s="54"/>
      <c r="L11" s="54"/>
      <c r="M11" s="54"/>
      <c r="N11" s="54"/>
      <c r="O11" s="54"/>
      <c r="P11" s="54"/>
      <c r="Q11" s="54"/>
      <c r="R11" s="54"/>
      <c r="S11" s="54"/>
      <c r="T11" s="54"/>
      <c r="U11" s="54"/>
      <c r="V11" s="54"/>
      <c r="W11" s="54"/>
      <c r="X11" s="54">
        <f t="shared" si="0"/>
        <v>0</v>
      </c>
      <c r="Y11" s="54">
        <f t="shared" si="0"/>
        <v>1</v>
      </c>
      <c r="Z11" s="54">
        <f t="shared" si="0"/>
        <v>0</v>
      </c>
      <c r="AA11" s="54">
        <f t="shared" si="1"/>
        <v>1</v>
      </c>
    </row>
    <row r="12" spans="1:27" ht="16.5" thickBot="1">
      <c r="A12" s="54">
        <v>8</v>
      </c>
      <c r="B12" s="55" t="s">
        <v>1570</v>
      </c>
      <c r="C12" s="55"/>
      <c r="D12" s="55"/>
      <c r="E12" s="55"/>
      <c r="F12" s="54"/>
      <c r="G12" s="54"/>
      <c r="H12" s="54"/>
      <c r="I12" s="54"/>
      <c r="J12" s="54"/>
      <c r="K12" s="54"/>
      <c r="L12" s="54"/>
      <c r="M12" s="54"/>
      <c r="N12" s="54"/>
      <c r="O12" s="54"/>
      <c r="P12" s="54"/>
      <c r="Q12" s="54"/>
      <c r="R12" s="54"/>
      <c r="S12" s="54"/>
      <c r="T12" s="54"/>
      <c r="U12" s="54"/>
      <c r="V12" s="54">
        <v>2</v>
      </c>
      <c r="W12" s="54">
        <v>2</v>
      </c>
      <c r="X12" s="54">
        <f t="shared" si="0"/>
        <v>0</v>
      </c>
      <c r="Y12" s="54">
        <f t="shared" si="0"/>
        <v>2</v>
      </c>
      <c r="Z12" s="54">
        <f t="shared" si="0"/>
        <v>2</v>
      </c>
      <c r="AA12" s="54">
        <f t="shared" si="1"/>
        <v>4</v>
      </c>
    </row>
    <row r="13" spans="1:27" ht="16.5" thickBot="1">
      <c r="A13" s="54">
        <v>9</v>
      </c>
      <c r="B13" s="55" t="s">
        <v>1452</v>
      </c>
      <c r="C13" s="55"/>
      <c r="D13" s="55"/>
      <c r="E13" s="55"/>
      <c r="F13" s="54"/>
      <c r="G13" s="54"/>
      <c r="H13" s="54">
        <v>2</v>
      </c>
      <c r="I13" s="54">
        <v>1</v>
      </c>
      <c r="J13" s="54"/>
      <c r="K13" s="54">
        <v>5</v>
      </c>
      <c r="L13" s="54"/>
      <c r="M13" s="54"/>
      <c r="N13" s="54"/>
      <c r="O13" s="54"/>
      <c r="P13" s="54"/>
      <c r="Q13" s="54"/>
      <c r="R13" s="54"/>
      <c r="S13" s="54"/>
      <c r="T13" s="54"/>
      <c r="U13" s="54">
        <v>14</v>
      </c>
      <c r="V13" s="54">
        <v>17</v>
      </c>
      <c r="W13" s="54">
        <v>30</v>
      </c>
      <c r="X13" s="54">
        <f t="shared" si="0"/>
        <v>15</v>
      </c>
      <c r="Y13" s="54">
        <f t="shared" si="0"/>
        <v>17</v>
      </c>
      <c r="Z13" s="54">
        <f t="shared" si="0"/>
        <v>37</v>
      </c>
      <c r="AA13" s="54">
        <f t="shared" si="1"/>
        <v>69</v>
      </c>
    </row>
    <row r="14" spans="1:27" ht="16.5" thickBot="1">
      <c r="A14" s="54">
        <v>10</v>
      </c>
      <c r="B14" s="55" t="s">
        <v>1571</v>
      </c>
      <c r="C14" s="55"/>
      <c r="D14" s="55"/>
      <c r="E14" s="55"/>
      <c r="F14" s="54"/>
      <c r="G14" s="54"/>
      <c r="H14" s="54"/>
      <c r="I14" s="54"/>
      <c r="J14" s="54"/>
      <c r="K14" s="54"/>
      <c r="L14" s="54"/>
      <c r="M14" s="54"/>
      <c r="N14" s="54"/>
      <c r="O14" s="54"/>
      <c r="P14" s="54"/>
      <c r="Q14" s="54"/>
      <c r="R14" s="54"/>
      <c r="S14" s="54"/>
      <c r="T14" s="54"/>
      <c r="U14" s="54"/>
      <c r="V14" s="54">
        <v>1</v>
      </c>
      <c r="W14" s="54">
        <v>1</v>
      </c>
      <c r="X14" s="54">
        <f t="shared" si="0"/>
        <v>0</v>
      </c>
      <c r="Y14" s="54">
        <f t="shared" si="0"/>
        <v>1</v>
      </c>
      <c r="Z14" s="54">
        <f t="shared" si="0"/>
        <v>1</v>
      </c>
      <c r="AA14" s="54">
        <f t="shared" si="1"/>
        <v>2</v>
      </c>
    </row>
    <row r="15" spans="1:27" ht="16.5" thickBot="1">
      <c r="A15" s="54">
        <v>11</v>
      </c>
      <c r="B15" s="55" t="s">
        <v>1453</v>
      </c>
      <c r="C15" s="55"/>
      <c r="D15" s="55"/>
      <c r="E15" s="55"/>
      <c r="F15" s="54"/>
      <c r="G15" s="54"/>
      <c r="H15" s="54"/>
      <c r="I15" s="54"/>
      <c r="J15" s="54"/>
      <c r="K15" s="54"/>
      <c r="L15" s="54"/>
      <c r="M15" s="54"/>
      <c r="N15" s="54"/>
      <c r="O15" s="54"/>
      <c r="P15" s="54">
        <v>1</v>
      </c>
      <c r="Q15" s="54">
        <v>4</v>
      </c>
      <c r="R15" s="54"/>
      <c r="S15" s="54">
        <v>2</v>
      </c>
      <c r="T15" s="54">
        <v>1</v>
      </c>
      <c r="U15" s="54">
        <v>17</v>
      </c>
      <c r="V15" s="54">
        <v>9</v>
      </c>
      <c r="W15" s="54">
        <v>5</v>
      </c>
      <c r="X15" s="54">
        <f t="shared" si="0"/>
        <v>17</v>
      </c>
      <c r="Y15" s="54">
        <f t="shared" si="0"/>
        <v>12</v>
      </c>
      <c r="Z15" s="54">
        <f t="shared" si="0"/>
        <v>10</v>
      </c>
      <c r="AA15" s="54">
        <f t="shared" si="1"/>
        <v>39</v>
      </c>
    </row>
    <row r="16" spans="1:27" ht="16.5" thickBot="1">
      <c r="A16" s="54">
        <v>12</v>
      </c>
      <c r="B16" s="55" t="s">
        <v>1454</v>
      </c>
      <c r="C16" s="55"/>
      <c r="D16" s="55"/>
      <c r="E16" s="55"/>
      <c r="F16" s="54"/>
      <c r="G16" s="54"/>
      <c r="H16" s="54"/>
      <c r="I16" s="54"/>
      <c r="J16" s="54"/>
      <c r="K16" s="54"/>
      <c r="L16" s="54"/>
      <c r="M16" s="54"/>
      <c r="N16" s="54"/>
      <c r="O16" s="54"/>
      <c r="P16" s="54"/>
      <c r="Q16" s="54"/>
      <c r="R16" s="54"/>
      <c r="S16" s="54"/>
      <c r="T16" s="54">
        <v>2</v>
      </c>
      <c r="U16" s="54"/>
      <c r="V16" s="54">
        <v>1</v>
      </c>
      <c r="W16" s="54">
        <v>2</v>
      </c>
      <c r="X16" s="54">
        <f t="shared" si="0"/>
        <v>0</v>
      </c>
      <c r="Y16" s="54">
        <f t="shared" si="0"/>
        <v>1</v>
      </c>
      <c r="Z16" s="54">
        <f t="shared" si="0"/>
        <v>4</v>
      </c>
      <c r="AA16" s="54">
        <f t="shared" si="1"/>
        <v>5</v>
      </c>
    </row>
    <row r="17" spans="1:27" ht="16.5" thickBot="1">
      <c r="A17" s="54">
        <v>13</v>
      </c>
      <c r="B17" s="55" t="s">
        <v>1572</v>
      </c>
      <c r="C17" s="55"/>
      <c r="D17" s="55"/>
      <c r="E17" s="55"/>
      <c r="F17" s="54"/>
      <c r="G17" s="54"/>
      <c r="H17" s="54"/>
      <c r="I17" s="54"/>
      <c r="J17" s="54"/>
      <c r="K17" s="54"/>
      <c r="L17" s="54">
        <v>1</v>
      </c>
      <c r="M17" s="54"/>
      <c r="N17" s="54"/>
      <c r="O17" s="54"/>
      <c r="P17" s="54">
        <v>1</v>
      </c>
      <c r="Q17" s="54"/>
      <c r="R17" s="54"/>
      <c r="S17" s="54"/>
      <c r="T17" s="54"/>
      <c r="U17" s="54"/>
      <c r="V17" s="54"/>
      <c r="W17" s="54"/>
      <c r="X17" s="54">
        <f t="shared" si="0"/>
        <v>1</v>
      </c>
      <c r="Y17" s="54">
        <f t="shared" si="0"/>
        <v>1</v>
      </c>
      <c r="Z17" s="54">
        <f t="shared" si="0"/>
        <v>0</v>
      </c>
      <c r="AA17" s="54">
        <f t="shared" si="1"/>
        <v>2</v>
      </c>
    </row>
    <row r="18" spans="1:27" ht="16.5" thickBot="1">
      <c r="A18" s="54">
        <v>14</v>
      </c>
      <c r="B18" s="55" t="s">
        <v>1480</v>
      </c>
      <c r="C18" s="55"/>
      <c r="D18" s="55"/>
      <c r="E18" s="55"/>
      <c r="F18" s="54"/>
      <c r="G18" s="54"/>
      <c r="H18" s="54"/>
      <c r="I18" s="54"/>
      <c r="J18" s="54"/>
      <c r="K18" s="54"/>
      <c r="L18" s="54"/>
      <c r="M18" s="54"/>
      <c r="N18" s="54"/>
      <c r="O18" s="54"/>
      <c r="P18" s="54"/>
      <c r="Q18" s="54"/>
      <c r="R18" s="54"/>
      <c r="S18" s="54"/>
      <c r="T18" s="54"/>
      <c r="U18" s="54"/>
      <c r="V18" s="54">
        <v>1</v>
      </c>
      <c r="W18" s="54"/>
      <c r="X18" s="54">
        <f t="shared" si="0"/>
        <v>0</v>
      </c>
      <c r="Y18" s="54">
        <f t="shared" si="0"/>
        <v>1</v>
      </c>
      <c r="Z18" s="54">
        <f t="shared" si="0"/>
        <v>0</v>
      </c>
      <c r="AA18" s="54">
        <f t="shared" si="1"/>
        <v>1</v>
      </c>
    </row>
    <row r="19" spans="1:27" ht="16.5" thickBot="1">
      <c r="A19" s="54">
        <v>15</v>
      </c>
      <c r="B19" s="55" t="s">
        <v>1573</v>
      </c>
      <c r="C19" s="55"/>
      <c r="D19" s="55"/>
      <c r="E19" s="55"/>
      <c r="F19" s="54">
        <v>3</v>
      </c>
      <c r="G19" s="54"/>
      <c r="H19" s="54">
        <v>2</v>
      </c>
      <c r="I19" s="54">
        <v>1</v>
      </c>
      <c r="J19" s="54"/>
      <c r="K19" s="54"/>
      <c r="L19" s="54"/>
      <c r="M19" s="54"/>
      <c r="N19" s="54"/>
      <c r="O19" s="54"/>
      <c r="P19" s="54"/>
      <c r="Q19" s="54"/>
      <c r="R19" s="54"/>
      <c r="S19" s="54"/>
      <c r="T19" s="54"/>
      <c r="U19" s="54"/>
      <c r="V19" s="54"/>
      <c r="W19" s="54"/>
      <c r="X19" s="54">
        <f t="shared" si="0"/>
        <v>4</v>
      </c>
      <c r="Y19" s="54">
        <f t="shared" si="0"/>
        <v>0</v>
      </c>
      <c r="Z19" s="54">
        <f t="shared" si="0"/>
        <v>2</v>
      </c>
      <c r="AA19" s="54">
        <f t="shared" si="1"/>
        <v>6</v>
      </c>
    </row>
    <row r="20" spans="1:27" ht="16.5" thickBot="1">
      <c r="A20" s="54">
        <v>16</v>
      </c>
      <c r="B20" s="55" t="s">
        <v>1456</v>
      </c>
      <c r="C20" s="55"/>
      <c r="D20" s="55"/>
      <c r="E20" s="55"/>
      <c r="F20" s="54">
        <v>3</v>
      </c>
      <c r="G20" s="54">
        <v>4</v>
      </c>
      <c r="H20" s="54">
        <v>3</v>
      </c>
      <c r="I20" s="54">
        <v>5</v>
      </c>
      <c r="J20" s="54">
        <v>3</v>
      </c>
      <c r="K20" s="54">
        <v>21</v>
      </c>
      <c r="L20" s="54">
        <v>14</v>
      </c>
      <c r="M20" s="54">
        <v>1</v>
      </c>
      <c r="N20" s="54">
        <v>4</v>
      </c>
      <c r="O20" s="54">
        <v>5</v>
      </c>
      <c r="P20" s="54">
        <v>7</v>
      </c>
      <c r="Q20" s="54">
        <v>10</v>
      </c>
      <c r="R20" s="54"/>
      <c r="S20" s="54"/>
      <c r="T20" s="54"/>
      <c r="U20" s="54">
        <v>80</v>
      </c>
      <c r="V20" s="54">
        <v>66</v>
      </c>
      <c r="W20" s="54">
        <v>128</v>
      </c>
      <c r="X20" s="54">
        <f t="shared" ref="X20:Z46" si="2">SUM(C20,F20,I20,L20,O20,R20,U20)</f>
        <v>107</v>
      </c>
      <c r="Y20" s="54">
        <f t="shared" si="2"/>
        <v>81</v>
      </c>
      <c r="Z20" s="54">
        <f t="shared" si="2"/>
        <v>166</v>
      </c>
      <c r="AA20" s="54">
        <f t="shared" si="1"/>
        <v>354</v>
      </c>
    </row>
    <row r="21" spans="1:27" ht="16.5" thickBot="1">
      <c r="A21" s="54">
        <v>17</v>
      </c>
      <c r="B21" s="55" t="s">
        <v>1457</v>
      </c>
      <c r="C21" s="55"/>
      <c r="D21" s="55"/>
      <c r="E21" s="55"/>
      <c r="F21" s="54">
        <v>2</v>
      </c>
      <c r="G21" s="54">
        <v>1</v>
      </c>
      <c r="H21" s="54">
        <v>2</v>
      </c>
      <c r="I21" s="54">
        <v>11</v>
      </c>
      <c r="J21" s="54">
        <v>19</v>
      </c>
      <c r="K21" s="54">
        <v>12</v>
      </c>
      <c r="L21" s="54"/>
      <c r="M21" s="54"/>
      <c r="N21" s="54"/>
      <c r="O21" s="54"/>
      <c r="P21" s="54"/>
      <c r="Q21" s="54"/>
      <c r="R21" s="54"/>
      <c r="S21" s="54"/>
      <c r="T21" s="54"/>
      <c r="U21" s="54"/>
      <c r="V21" s="54"/>
      <c r="W21" s="54"/>
      <c r="X21" s="54">
        <f t="shared" si="2"/>
        <v>13</v>
      </c>
      <c r="Y21" s="54">
        <f t="shared" si="2"/>
        <v>20</v>
      </c>
      <c r="Z21" s="54">
        <f t="shared" si="2"/>
        <v>14</v>
      </c>
      <c r="AA21" s="54">
        <f t="shared" si="1"/>
        <v>47</v>
      </c>
    </row>
    <row r="22" spans="1:27" ht="16.5" thickBot="1">
      <c r="A22" s="54">
        <v>18</v>
      </c>
      <c r="B22" s="56" t="s">
        <v>1520</v>
      </c>
      <c r="C22" s="56"/>
      <c r="D22" s="56"/>
      <c r="E22" s="56"/>
      <c r="F22" s="54"/>
      <c r="G22" s="54"/>
      <c r="H22" s="54">
        <v>1</v>
      </c>
      <c r="I22" s="54">
        <v>3</v>
      </c>
      <c r="J22" s="54">
        <v>1</v>
      </c>
      <c r="K22" s="54">
        <v>7</v>
      </c>
      <c r="L22" s="54"/>
      <c r="M22" s="54"/>
      <c r="N22" s="54"/>
      <c r="O22" s="54"/>
      <c r="P22" s="54"/>
      <c r="Q22" s="54"/>
      <c r="R22" s="54"/>
      <c r="S22" s="54"/>
      <c r="T22" s="54"/>
      <c r="U22" s="54"/>
      <c r="V22" s="54"/>
      <c r="W22" s="54"/>
      <c r="X22" s="54">
        <f t="shared" si="2"/>
        <v>3</v>
      </c>
      <c r="Y22" s="54">
        <f t="shared" si="2"/>
        <v>1</v>
      </c>
      <c r="Z22" s="54">
        <f t="shared" si="2"/>
        <v>8</v>
      </c>
      <c r="AA22" s="54">
        <f t="shared" si="1"/>
        <v>12</v>
      </c>
    </row>
    <row r="23" spans="1:27" ht="16.5" thickBot="1">
      <c r="A23" s="54">
        <v>19</v>
      </c>
      <c r="B23" s="55" t="s">
        <v>1557</v>
      </c>
      <c r="C23" s="55"/>
      <c r="D23" s="55"/>
      <c r="E23" s="55"/>
      <c r="F23" s="54"/>
      <c r="G23" s="54"/>
      <c r="H23" s="54"/>
      <c r="I23" s="54"/>
      <c r="J23" s="54"/>
      <c r="K23" s="54"/>
      <c r="L23" s="54"/>
      <c r="M23" s="54"/>
      <c r="N23" s="54"/>
      <c r="O23" s="54"/>
      <c r="P23" s="54"/>
      <c r="Q23" s="54"/>
      <c r="R23" s="54">
        <v>11</v>
      </c>
      <c r="S23" s="54">
        <v>13</v>
      </c>
      <c r="T23" s="54">
        <v>9</v>
      </c>
      <c r="U23" s="54">
        <v>7</v>
      </c>
      <c r="V23" s="54">
        <v>11</v>
      </c>
      <c r="W23" s="54">
        <v>22</v>
      </c>
      <c r="X23" s="54">
        <f t="shared" si="2"/>
        <v>18</v>
      </c>
      <c r="Y23" s="54">
        <f t="shared" si="2"/>
        <v>24</v>
      </c>
      <c r="Z23" s="54">
        <f t="shared" si="2"/>
        <v>31</v>
      </c>
      <c r="AA23" s="54">
        <f t="shared" si="1"/>
        <v>73</v>
      </c>
    </row>
    <row r="24" spans="1:27" ht="16.5" thickBot="1">
      <c r="A24" s="54">
        <v>20</v>
      </c>
      <c r="B24" s="55" t="s">
        <v>1574</v>
      </c>
      <c r="C24" s="55"/>
      <c r="D24" s="55"/>
      <c r="E24" s="55"/>
      <c r="F24" s="54"/>
      <c r="G24" s="54"/>
      <c r="H24" s="54"/>
      <c r="I24" s="54"/>
      <c r="J24" s="54"/>
      <c r="K24" s="54"/>
      <c r="L24" s="54"/>
      <c r="M24" s="54"/>
      <c r="N24" s="54"/>
      <c r="O24" s="54"/>
      <c r="P24" s="54"/>
      <c r="Q24" s="54"/>
      <c r="R24" s="54">
        <v>3</v>
      </c>
      <c r="S24" s="54">
        <v>3</v>
      </c>
      <c r="T24" s="54">
        <v>5</v>
      </c>
      <c r="U24" s="54">
        <v>3</v>
      </c>
      <c r="V24" s="54">
        <v>2</v>
      </c>
      <c r="W24" s="54">
        <v>5</v>
      </c>
      <c r="X24" s="54">
        <f t="shared" si="2"/>
        <v>6</v>
      </c>
      <c r="Y24" s="54">
        <f t="shared" si="2"/>
        <v>5</v>
      </c>
      <c r="Z24" s="54">
        <f t="shared" si="2"/>
        <v>10</v>
      </c>
      <c r="AA24" s="54">
        <f t="shared" si="1"/>
        <v>21</v>
      </c>
    </row>
    <row r="25" spans="1:27" ht="16.5" thickBot="1">
      <c r="A25" s="54">
        <v>21</v>
      </c>
      <c r="B25" s="55" t="s">
        <v>1472</v>
      </c>
      <c r="C25" s="55"/>
      <c r="D25" s="55"/>
      <c r="E25" s="55"/>
      <c r="F25" s="54">
        <v>5</v>
      </c>
      <c r="G25" s="54">
        <v>3</v>
      </c>
      <c r="H25" s="54">
        <v>4</v>
      </c>
      <c r="I25" s="54">
        <v>6</v>
      </c>
      <c r="J25" s="54">
        <v>4</v>
      </c>
      <c r="K25" s="54">
        <v>17</v>
      </c>
      <c r="L25" s="54"/>
      <c r="M25" s="54"/>
      <c r="N25" s="54"/>
      <c r="O25" s="54"/>
      <c r="P25" s="54"/>
      <c r="Q25" s="54"/>
      <c r="R25" s="54">
        <v>21</v>
      </c>
      <c r="S25" s="54">
        <v>20</v>
      </c>
      <c r="T25" s="54">
        <v>23</v>
      </c>
      <c r="U25" s="54">
        <v>7</v>
      </c>
      <c r="V25" s="54">
        <v>10</v>
      </c>
      <c r="W25" s="54">
        <v>27</v>
      </c>
      <c r="X25" s="54">
        <f t="shared" si="2"/>
        <v>39</v>
      </c>
      <c r="Y25" s="54">
        <f t="shared" si="2"/>
        <v>37</v>
      </c>
      <c r="Z25" s="54">
        <f t="shared" si="2"/>
        <v>71</v>
      </c>
      <c r="AA25" s="54">
        <f t="shared" si="1"/>
        <v>147</v>
      </c>
    </row>
    <row r="26" spans="1:27" ht="16.5" thickBot="1">
      <c r="A26" s="54">
        <v>22</v>
      </c>
      <c r="B26" s="55" t="s">
        <v>1575</v>
      </c>
      <c r="C26" s="55"/>
      <c r="D26" s="55"/>
      <c r="E26" s="55"/>
      <c r="F26" s="54"/>
      <c r="G26" s="54"/>
      <c r="H26" s="54"/>
      <c r="I26" s="54"/>
      <c r="J26" s="54"/>
      <c r="K26" s="54"/>
      <c r="L26" s="54"/>
      <c r="M26" s="54"/>
      <c r="N26" s="54"/>
      <c r="O26" s="54"/>
      <c r="P26" s="54"/>
      <c r="Q26" s="54"/>
      <c r="R26" s="54"/>
      <c r="S26" s="54"/>
      <c r="T26" s="54"/>
      <c r="U26" s="54"/>
      <c r="V26" s="54">
        <v>4</v>
      </c>
      <c r="W26" s="54">
        <v>5</v>
      </c>
      <c r="X26" s="54">
        <f t="shared" si="2"/>
        <v>0</v>
      </c>
      <c r="Y26" s="54">
        <f t="shared" si="2"/>
        <v>4</v>
      </c>
      <c r="Z26" s="54">
        <f t="shared" si="2"/>
        <v>5</v>
      </c>
      <c r="AA26" s="54">
        <f t="shared" si="1"/>
        <v>9</v>
      </c>
    </row>
    <row r="27" spans="1:27" ht="16.5" thickBot="1">
      <c r="A27" s="54">
        <v>23</v>
      </c>
      <c r="B27" s="55" t="s">
        <v>1559</v>
      </c>
      <c r="C27" s="55"/>
      <c r="D27" s="55"/>
      <c r="E27" s="55"/>
      <c r="F27" s="54">
        <v>2</v>
      </c>
      <c r="G27" s="54">
        <v>3</v>
      </c>
      <c r="H27" s="54">
        <v>7</v>
      </c>
      <c r="I27" s="54"/>
      <c r="J27" s="54"/>
      <c r="K27" s="54"/>
      <c r="L27" s="54"/>
      <c r="M27" s="54"/>
      <c r="N27" s="54"/>
      <c r="O27" s="54"/>
      <c r="P27" s="54"/>
      <c r="Q27" s="54"/>
      <c r="R27" s="54"/>
      <c r="S27" s="54"/>
      <c r="T27" s="54"/>
      <c r="U27" s="54">
        <v>21</v>
      </c>
      <c r="V27" s="54">
        <v>11</v>
      </c>
      <c r="W27" s="54">
        <v>5</v>
      </c>
      <c r="X27" s="54">
        <f t="shared" si="2"/>
        <v>23</v>
      </c>
      <c r="Y27" s="54">
        <f t="shared" si="2"/>
        <v>14</v>
      </c>
      <c r="Z27" s="54">
        <f t="shared" si="2"/>
        <v>12</v>
      </c>
      <c r="AA27" s="54">
        <f t="shared" si="1"/>
        <v>49</v>
      </c>
    </row>
    <row r="28" spans="1:27" ht="16.5" thickBot="1">
      <c r="A28" s="54">
        <v>24</v>
      </c>
      <c r="B28" s="55" t="s">
        <v>1459</v>
      </c>
      <c r="C28" s="55"/>
      <c r="D28" s="55"/>
      <c r="E28" s="55"/>
      <c r="F28" s="54"/>
      <c r="G28" s="54"/>
      <c r="H28" s="54"/>
      <c r="I28" s="54"/>
      <c r="J28" s="54"/>
      <c r="K28" s="54"/>
      <c r="L28" s="54"/>
      <c r="M28" s="54"/>
      <c r="N28" s="54"/>
      <c r="O28" s="54"/>
      <c r="P28" s="54"/>
      <c r="Q28" s="54"/>
      <c r="R28" s="54">
        <v>1</v>
      </c>
      <c r="S28" s="54">
        <v>1</v>
      </c>
      <c r="T28" s="54">
        <v>4</v>
      </c>
      <c r="U28" s="54">
        <v>4</v>
      </c>
      <c r="V28" s="54">
        <v>4</v>
      </c>
      <c r="W28" s="54">
        <v>9</v>
      </c>
      <c r="X28" s="54">
        <f t="shared" si="2"/>
        <v>5</v>
      </c>
      <c r="Y28" s="54">
        <f t="shared" si="2"/>
        <v>5</v>
      </c>
      <c r="Z28" s="54">
        <f t="shared" si="2"/>
        <v>13</v>
      </c>
      <c r="AA28" s="54">
        <f t="shared" si="1"/>
        <v>23</v>
      </c>
    </row>
    <row r="29" spans="1:27" ht="16.5" thickBot="1">
      <c r="A29" s="54">
        <v>25</v>
      </c>
      <c r="B29" s="55" t="s">
        <v>1460</v>
      </c>
      <c r="C29" s="55"/>
      <c r="D29" s="55"/>
      <c r="E29" s="55"/>
      <c r="F29" s="54"/>
      <c r="G29" s="54"/>
      <c r="H29" s="54"/>
      <c r="I29" s="54"/>
      <c r="J29" s="54"/>
      <c r="K29" s="54">
        <v>2</v>
      </c>
      <c r="L29" s="54"/>
      <c r="M29" s="54"/>
      <c r="N29" s="54"/>
      <c r="O29" s="54"/>
      <c r="P29" s="54"/>
      <c r="Q29" s="54"/>
      <c r="R29" s="54">
        <v>3</v>
      </c>
      <c r="S29" s="54">
        <v>2</v>
      </c>
      <c r="T29" s="54">
        <v>7</v>
      </c>
      <c r="U29" s="54">
        <v>2</v>
      </c>
      <c r="V29" s="54">
        <v>1</v>
      </c>
      <c r="W29" s="54"/>
      <c r="X29" s="54">
        <f t="shared" si="2"/>
        <v>5</v>
      </c>
      <c r="Y29" s="54">
        <f t="shared" si="2"/>
        <v>3</v>
      </c>
      <c r="Z29" s="54">
        <f t="shared" si="2"/>
        <v>9</v>
      </c>
      <c r="AA29" s="54">
        <f t="shared" si="1"/>
        <v>17</v>
      </c>
    </row>
    <row r="30" spans="1:27" ht="16.5" thickBot="1">
      <c r="A30" s="54">
        <v>26</v>
      </c>
      <c r="B30" s="55" t="s">
        <v>1576</v>
      </c>
      <c r="C30" s="55"/>
      <c r="D30" s="55"/>
      <c r="E30" s="55"/>
      <c r="F30" s="54"/>
      <c r="G30" s="54"/>
      <c r="H30" s="54"/>
      <c r="I30" s="54"/>
      <c r="J30" s="54"/>
      <c r="K30" s="54"/>
      <c r="L30" s="54"/>
      <c r="M30" s="54"/>
      <c r="N30" s="54"/>
      <c r="O30" s="54"/>
      <c r="P30" s="54"/>
      <c r="Q30" s="54"/>
      <c r="R30" s="54"/>
      <c r="S30" s="54"/>
      <c r="T30" s="54">
        <v>1</v>
      </c>
      <c r="U30" s="54">
        <v>13</v>
      </c>
      <c r="V30" s="54">
        <v>13</v>
      </c>
      <c r="W30" s="54">
        <v>15</v>
      </c>
      <c r="X30" s="54">
        <f t="shared" si="2"/>
        <v>13</v>
      </c>
      <c r="Y30" s="54">
        <f t="shared" si="2"/>
        <v>13</v>
      </c>
      <c r="Z30" s="54">
        <f t="shared" si="2"/>
        <v>16</v>
      </c>
      <c r="AA30" s="54">
        <f t="shared" si="1"/>
        <v>42</v>
      </c>
    </row>
    <row r="31" spans="1:27" ht="16.5" thickBot="1">
      <c r="A31" s="54">
        <v>27</v>
      </c>
      <c r="B31" s="55" t="s">
        <v>1560</v>
      </c>
      <c r="C31" s="55"/>
      <c r="D31" s="55"/>
      <c r="E31" s="55"/>
      <c r="F31" s="54">
        <v>1</v>
      </c>
      <c r="G31" s="54"/>
      <c r="H31" s="54"/>
      <c r="I31" s="54"/>
      <c r="J31" s="54"/>
      <c r="K31" s="54"/>
      <c r="L31" s="54"/>
      <c r="M31" s="54"/>
      <c r="N31" s="54"/>
      <c r="O31" s="54"/>
      <c r="P31" s="54"/>
      <c r="Q31" s="54"/>
      <c r="R31" s="54"/>
      <c r="S31" s="54"/>
      <c r="T31" s="54"/>
      <c r="U31" s="54"/>
      <c r="V31" s="54"/>
      <c r="W31" s="54"/>
      <c r="X31" s="54">
        <f t="shared" si="2"/>
        <v>1</v>
      </c>
      <c r="Y31" s="54">
        <f t="shared" si="2"/>
        <v>0</v>
      </c>
      <c r="Z31" s="54">
        <f t="shared" si="2"/>
        <v>0</v>
      </c>
      <c r="AA31" s="54">
        <f t="shared" si="1"/>
        <v>1</v>
      </c>
    </row>
    <row r="32" spans="1:27" ht="16.5" thickBot="1">
      <c r="A32" s="54">
        <v>28</v>
      </c>
      <c r="B32" s="55" t="s">
        <v>1462</v>
      </c>
      <c r="C32" s="55"/>
      <c r="D32" s="55"/>
      <c r="E32" s="55"/>
      <c r="F32" s="54"/>
      <c r="G32" s="54">
        <v>1</v>
      </c>
      <c r="H32" s="54"/>
      <c r="I32" s="54">
        <v>1</v>
      </c>
      <c r="J32" s="54">
        <v>1</v>
      </c>
      <c r="K32" s="54"/>
      <c r="L32" s="54">
        <v>4</v>
      </c>
      <c r="M32" s="54">
        <v>2</v>
      </c>
      <c r="N32" s="54">
        <v>1</v>
      </c>
      <c r="O32" s="54">
        <v>3</v>
      </c>
      <c r="P32" s="54">
        <v>4</v>
      </c>
      <c r="Q32" s="54">
        <v>3</v>
      </c>
      <c r="R32" s="54"/>
      <c r="S32" s="54"/>
      <c r="T32" s="54"/>
      <c r="U32" s="54"/>
      <c r="V32" s="54"/>
      <c r="W32" s="54"/>
      <c r="X32" s="54">
        <f t="shared" si="2"/>
        <v>8</v>
      </c>
      <c r="Y32" s="54">
        <f t="shared" si="2"/>
        <v>8</v>
      </c>
      <c r="Z32" s="54">
        <f t="shared" si="2"/>
        <v>4</v>
      </c>
      <c r="AA32" s="54">
        <f t="shared" si="1"/>
        <v>20</v>
      </c>
    </row>
    <row r="33" spans="1:27" ht="16.5" thickBot="1">
      <c r="A33" s="54">
        <v>29</v>
      </c>
      <c r="B33" s="55" t="s">
        <v>1474</v>
      </c>
      <c r="C33" s="55"/>
      <c r="D33" s="55"/>
      <c r="E33" s="55"/>
      <c r="F33" s="54">
        <v>7</v>
      </c>
      <c r="G33" s="54">
        <v>5</v>
      </c>
      <c r="H33" s="54">
        <v>5</v>
      </c>
      <c r="I33" s="54"/>
      <c r="J33" s="54"/>
      <c r="K33" s="54"/>
      <c r="L33" s="54"/>
      <c r="M33" s="54"/>
      <c r="N33" s="54"/>
      <c r="O33" s="54"/>
      <c r="P33" s="54"/>
      <c r="Q33" s="54"/>
      <c r="R33" s="54"/>
      <c r="S33" s="54"/>
      <c r="T33" s="54"/>
      <c r="U33" s="54"/>
      <c r="V33" s="54"/>
      <c r="W33" s="54"/>
      <c r="X33" s="54">
        <f t="shared" si="2"/>
        <v>7</v>
      </c>
      <c r="Y33" s="54">
        <f t="shared" si="2"/>
        <v>5</v>
      </c>
      <c r="Z33" s="54">
        <f t="shared" si="2"/>
        <v>5</v>
      </c>
      <c r="AA33" s="54">
        <f t="shared" si="1"/>
        <v>17</v>
      </c>
    </row>
    <row r="34" spans="1:27" ht="16.5" thickBot="1">
      <c r="A34" s="54">
        <v>30</v>
      </c>
      <c r="B34" s="55" t="s">
        <v>1577</v>
      </c>
      <c r="C34" s="55"/>
      <c r="D34" s="55"/>
      <c r="E34" s="55"/>
      <c r="F34" s="54"/>
      <c r="G34" s="54"/>
      <c r="H34" s="54"/>
      <c r="I34" s="54"/>
      <c r="J34" s="54"/>
      <c r="K34" s="54"/>
      <c r="L34" s="54"/>
      <c r="M34" s="54"/>
      <c r="N34" s="54"/>
      <c r="O34" s="54"/>
      <c r="P34" s="54"/>
      <c r="Q34" s="54"/>
      <c r="R34" s="54">
        <v>1</v>
      </c>
      <c r="S34" s="54">
        <v>3</v>
      </c>
      <c r="T34" s="54">
        <v>6</v>
      </c>
      <c r="U34" s="54"/>
      <c r="V34" s="54"/>
      <c r="W34" s="54">
        <v>1</v>
      </c>
      <c r="X34" s="54">
        <f t="shared" si="2"/>
        <v>1</v>
      </c>
      <c r="Y34" s="54">
        <f t="shared" si="2"/>
        <v>3</v>
      </c>
      <c r="Z34" s="54">
        <f t="shared" si="2"/>
        <v>7</v>
      </c>
      <c r="AA34" s="54">
        <f t="shared" si="1"/>
        <v>11</v>
      </c>
    </row>
    <row r="35" spans="1:27" ht="16.5" thickBot="1">
      <c r="A35" s="54">
        <v>31</v>
      </c>
      <c r="B35" s="55" t="s">
        <v>1483</v>
      </c>
      <c r="C35" s="55"/>
      <c r="D35" s="55"/>
      <c r="E35" s="55"/>
      <c r="F35" s="52">
        <v>2</v>
      </c>
      <c r="G35" s="52">
        <v>1</v>
      </c>
      <c r="H35" s="52">
        <v>5</v>
      </c>
      <c r="I35" s="52"/>
      <c r="J35" s="52"/>
      <c r="K35" s="52"/>
      <c r="L35" s="52"/>
      <c r="M35" s="52"/>
      <c r="N35" s="52"/>
      <c r="O35" s="52"/>
      <c r="P35" s="52"/>
      <c r="Q35" s="52"/>
      <c r="R35" s="52"/>
      <c r="S35" s="52"/>
      <c r="T35" s="52"/>
      <c r="U35" s="52">
        <v>1</v>
      </c>
      <c r="V35" s="52">
        <v>1</v>
      </c>
      <c r="W35" s="52"/>
      <c r="X35" s="54">
        <f t="shared" si="2"/>
        <v>3</v>
      </c>
      <c r="Y35" s="54">
        <f t="shared" si="2"/>
        <v>2</v>
      </c>
      <c r="Z35" s="54">
        <f t="shared" si="2"/>
        <v>5</v>
      </c>
      <c r="AA35" s="52">
        <f t="shared" si="1"/>
        <v>10</v>
      </c>
    </row>
    <row r="36" spans="1:27" ht="16.5" thickBot="1">
      <c r="A36" s="54">
        <v>32</v>
      </c>
      <c r="B36" s="55" t="s">
        <v>1475</v>
      </c>
      <c r="C36" s="55"/>
      <c r="D36" s="55"/>
      <c r="E36" s="55"/>
      <c r="F36" s="54">
        <v>1</v>
      </c>
      <c r="G36" s="54">
        <v>3</v>
      </c>
      <c r="H36" s="54">
        <v>2</v>
      </c>
      <c r="I36" s="54"/>
      <c r="J36" s="54"/>
      <c r="K36" s="54"/>
      <c r="L36" s="54"/>
      <c r="M36" s="54"/>
      <c r="N36" s="54"/>
      <c r="O36" s="54"/>
      <c r="P36" s="54"/>
      <c r="Q36" s="54"/>
      <c r="R36" s="54"/>
      <c r="S36" s="54"/>
      <c r="T36" s="54"/>
      <c r="U36" s="54"/>
      <c r="V36" s="54"/>
      <c r="W36" s="54"/>
      <c r="X36" s="54">
        <f t="shared" si="2"/>
        <v>1</v>
      </c>
      <c r="Y36" s="54">
        <f t="shared" si="2"/>
        <v>3</v>
      </c>
      <c r="Z36" s="54">
        <f t="shared" si="2"/>
        <v>2</v>
      </c>
      <c r="AA36" s="54">
        <f t="shared" si="1"/>
        <v>6</v>
      </c>
    </row>
    <row r="37" spans="1:27" ht="16.5" thickBot="1">
      <c r="A37" s="54">
        <v>33</v>
      </c>
      <c r="B37" s="55" t="s">
        <v>1463</v>
      </c>
      <c r="C37" s="55"/>
      <c r="D37" s="55"/>
      <c r="E37" s="55"/>
      <c r="F37" s="54"/>
      <c r="G37" s="54"/>
      <c r="H37" s="54"/>
      <c r="I37" s="54"/>
      <c r="J37" s="54"/>
      <c r="K37" s="54"/>
      <c r="L37" s="54"/>
      <c r="M37" s="54"/>
      <c r="N37" s="54"/>
      <c r="O37" s="54"/>
      <c r="P37" s="54"/>
      <c r="Q37" s="54"/>
      <c r="R37" s="54"/>
      <c r="S37" s="54"/>
      <c r="T37" s="54"/>
      <c r="U37" s="54"/>
      <c r="V37" s="54">
        <v>1</v>
      </c>
      <c r="W37" s="54">
        <v>1</v>
      </c>
      <c r="X37" s="54">
        <f t="shared" si="2"/>
        <v>0</v>
      </c>
      <c r="Y37" s="54">
        <f t="shared" si="2"/>
        <v>1</v>
      </c>
      <c r="Z37" s="54">
        <f t="shared" si="2"/>
        <v>1</v>
      </c>
      <c r="AA37" s="54">
        <f t="shared" si="1"/>
        <v>2</v>
      </c>
    </row>
    <row r="38" spans="1:27" ht="16.5" thickBot="1">
      <c r="A38" s="54">
        <v>34</v>
      </c>
      <c r="B38" s="55" t="s">
        <v>1464</v>
      </c>
      <c r="C38" s="55"/>
      <c r="D38" s="55"/>
      <c r="E38" s="55"/>
      <c r="F38" s="54">
        <v>1</v>
      </c>
      <c r="G38" s="54">
        <v>1</v>
      </c>
      <c r="H38" s="54"/>
      <c r="I38" s="54">
        <v>2</v>
      </c>
      <c r="J38" s="54">
        <v>6</v>
      </c>
      <c r="K38" s="54">
        <v>7</v>
      </c>
      <c r="L38" s="54">
        <v>6</v>
      </c>
      <c r="M38" s="54">
        <v>8</v>
      </c>
      <c r="N38" s="54">
        <v>6</v>
      </c>
      <c r="O38" s="54">
        <v>11</v>
      </c>
      <c r="P38" s="54">
        <v>2</v>
      </c>
      <c r="Q38" s="54">
        <v>2</v>
      </c>
      <c r="R38" s="54"/>
      <c r="S38" s="54"/>
      <c r="T38" s="54"/>
      <c r="U38" s="54">
        <v>21</v>
      </c>
      <c r="V38" s="54">
        <v>25</v>
      </c>
      <c r="W38" s="54">
        <v>19</v>
      </c>
      <c r="X38" s="54">
        <f t="shared" si="2"/>
        <v>41</v>
      </c>
      <c r="Y38" s="54">
        <f t="shared" si="2"/>
        <v>42</v>
      </c>
      <c r="Z38" s="54">
        <f t="shared" si="2"/>
        <v>34</v>
      </c>
      <c r="AA38" s="54">
        <f t="shared" si="1"/>
        <v>117</v>
      </c>
    </row>
    <row r="39" spans="1:27" ht="16.5" thickBot="1">
      <c r="A39" s="54">
        <v>35</v>
      </c>
      <c r="B39" s="55" t="s">
        <v>1484</v>
      </c>
      <c r="C39" s="55"/>
      <c r="D39" s="55"/>
      <c r="E39" s="55"/>
      <c r="F39" s="54"/>
      <c r="G39" s="54"/>
      <c r="H39" s="54"/>
      <c r="I39" s="54"/>
      <c r="J39" s="54"/>
      <c r="K39" s="54"/>
      <c r="L39" s="54"/>
      <c r="M39" s="54"/>
      <c r="N39" s="54"/>
      <c r="O39" s="54"/>
      <c r="P39" s="54"/>
      <c r="Q39" s="54"/>
      <c r="R39" s="54">
        <v>2</v>
      </c>
      <c r="S39" s="54"/>
      <c r="T39" s="54"/>
      <c r="U39" s="54">
        <v>13</v>
      </c>
      <c r="V39" s="54">
        <v>19</v>
      </c>
      <c r="W39" s="54"/>
      <c r="X39" s="54">
        <f t="shared" si="2"/>
        <v>15</v>
      </c>
      <c r="Y39" s="54">
        <f t="shared" si="2"/>
        <v>19</v>
      </c>
      <c r="Z39" s="54">
        <f t="shared" si="2"/>
        <v>0</v>
      </c>
      <c r="AA39" s="54">
        <f t="shared" si="1"/>
        <v>34</v>
      </c>
    </row>
    <row r="40" spans="1:27" ht="16.5" thickBot="1">
      <c r="A40" s="54">
        <v>36</v>
      </c>
      <c r="B40" s="55" t="s">
        <v>1465</v>
      </c>
      <c r="C40" s="55"/>
      <c r="D40" s="55"/>
      <c r="E40" s="55"/>
      <c r="F40" s="54"/>
      <c r="G40" s="54"/>
      <c r="H40" s="54"/>
      <c r="I40" s="54"/>
      <c r="J40" s="54"/>
      <c r="K40" s="54"/>
      <c r="L40" s="54"/>
      <c r="M40" s="54"/>
      <c r="N40" s="54"/>
      <c r="O40" s="54"/>
      <c r="P40" s="54"/>
      <c r="Q40" s="54"/>
      <c r="R40" s="54">
        <v>1</v>
      </c>
      <c r="S40" s="54">
        <v>1</v>
      </c>
      <c r="T40" s="54">
        <v>1</v>
      </c>
      <c r="U40" s="54">
        <v>3</v>
      </c>
      <c r="V40" s="54">
        <v>3</v>
      </c>
      <c r="W40" s="54">
        <v>4</v>
      </c>
      <c r="X40" s="54">
        <f t="shared" si="2"/>
        <v>4</v>
      </c>
      <c r="Y40" s="54">
        <f t="shared" si="2"/>
        <v>4</v>
      </c>
      <c r="Z40" s="54">
        <f t="shared" si="2"/>
        <v>5</v>
      </c>
      <c r="AA40" s="54">
        <f t="shared" si="1"/>
        <v>13</v>
      </c>
    </row>
    <row r="41" spans="1:27" ht="16.5" thickBot="1">
      <c r="A41" s="54">
        <v>37</v>
      </c>
      <c r="B41" s="55" t="s">
        <v>1578</v>
      </c>
      <c r="C41" s="55"/>
      <c r="D41" s="55"/>
      <c r="E41" s="55"/>
      <c r="F41" s="54">
        <v>6</v>
      </c>
      <c r="G41" s="54">
        <v>3</v>
      </c>
      <c r="H41" s="54">
        <v>10</v>
      </c>
      <c r="I41" s="54">
        <v>1</v>
      </c>
      <c r="J41" s="54">
        <v>2</v>
      </c>
      <c r="K41" s="54">
        <v>1</v>
      </c>
      <c r="L41" s="54"/>
      <c r="M41" s="54"/>
      <c r="N41" s="54"/>
      <c r="O41" s="54"/>
      <c r="P41" s="54"/>
      <c r="Q41" s="54"/>
      <c r="R41" s="54"/>
      <c r="S41" s="54"/>
      <c r="T41" s="54"/>
      <c r="U41" s="54"/>
      <c r="V41" s="54"/>
      <c r="W41" s="54"/>
      <c r="X41" s="54">
        <f t="shared" si="2"/>
        <v>7</v>
      </c>
      <c r="Y41" s="54">
        <f t="shared" si="2"/>
        <v>5</v>
      </c>
      <c r="Z41" s="54">
        <f t="shared" si="2"/>
        <v>11</v>
      </c>
      <c r="AA41" s="54">
        <f t="shared" si="1"/>
        <v>23</v>
      </c>
    </row>
    <row r="42" spans="1:27" ht="16.5" thickBot="1">
      <c r="A42" s="54">
        <v>38</v>
      </c>
      <c r="B42" s="55" t="s">
        <v>1562</v>
      </c>
      <c r="C42" s="55"/>
      <c r="D42" s="55"/>
      <c r="E42" s="55"/>
      <c r="F42" s="54">
        <v>1</v>
      </c>
      <c r="G42" s="54"/>
      <c r="H42" s="54">
        <v>1</v>
      </c>
      <c r="I42" s="54">
        <v>8</v>
      </c>
      <c r="J42" s="54">
        <v>2</v>
      </c>
      <c r="K42" s="54">
        <v>9</v>
      </c>
      <c r="L42" s="54"/>
      <c r="M42" s="54"/>
      <c r="N42" s="54"/>
      <c r="O42" s="54"/>
      <c r="P42" s="54"/>
      <c r="Q42" s="54"/>
      <c r="R42" s="54"/>
      <c r="S42" s="54"/>
      <c r="T42" s="54"/>
      <c r="U42" s="54">
        <v>3</v>
      </c>
      <c r="V42" s="54"/>
      <c r="W42" s="54">
        <v>1</v>
      </c>
      <c r="X42" s="54">
        <f t="shared" si="2"/>
        <v>12</v>
      </c>
      <c r="Y42" s="54">
        <f t="shared" si="2"/>
        <v>2</v>
      </c>
      <c r="Z42" s="54">
        <f t="shared" si="2"/>
        <v>11</v>
      </c>
      <c r="AA42" s="54">
        <f t="shared" si="1"/>
        <v>25</v>
      </c>
    </row>
    <row r="43" spans="1:27" ht="16.5" thickBot="1">
      <c r="A43" s="54">
        <v>39</v>
      </c>
      <c r="B43" s="55" t="s">
        <v>1466</v>
      </c>
      <c r="C43" s="55"/>
      <c r="D43" s="55"/>
      <c r="E43" s="55"/>
      <c r="F43" s="54"/>
      <c r="G43" s="54">
        <v>1</v>
      </c>
      <c r="H43" s="54"/>
      <c r="I43" s="54"/>
      <c r="J43" s="54"/>
      <c r="K43" s="54"/>
      <c r="L43" s="54"/>
      <c r="M43" s="54"/>
      <c r="N43" s="54"/>
      <c r="O43" s="54"/>
      <c r="P43" s="54"/>
      <c r="Q43" s="54"/>
      <c r="R43" s="54">
        <v>2</v>
      </c>
      <c r="S43" s="54">
        <v>3</v>
      </c>
      <c r="T43" s="54">
        <v>3</v>
      </c>
      <c r="U43" s="54">
        <v>2</v>
      </c>
      <c r="V43" s="54"/>
      <c r="W43" s="54">
        <v>4</v>
      </c>
      <c r="X43" s="54">
        <f t="shared" si="2"/>
        <v>4</v>
      </c>
      <c r="Y43" s="54">
        <f t="shared" si="2"/>
        <v>4</v>
      </c>
      <c r="Z43" s="54">
        <f t="shared" si="2"/>
        <v>7</v>
      </c>
      <c r="AA43" s="54">
        <f t="shared" si="1"/>
        <v>15</v>
      </c>
    </row>
    <row r="44" spans="1:27" ht="16.5" thickBot="1">
      <c r="A44" s="54">
        <v>40</v>
      </c>
      <c r="B44" s="55" t="s">
        <v>1563</v>
      </c>
      <c r="C44" s="55"/>
      <c r="D44" s="55"/>
      <c r="E44" s="55"/>
      <c r="F44" s="54"/>
      <c r="G44" s="54"/>
      <c r="H44" s="54"/>
      <c r="I44" s="54"/>
      <c r="J44" s="54"/>
      <c r="K44" s="54"/>
      <c r="L44" s="54">
        <v>1</v>
      </c>
      <c r="M44" s="54">
        <v>4</v>
      </c>
      <c r="N44" s="54">
        <v>11</v>
      </c>
      <c r="O44" s="54">
        <v>3</v>
      </c>
      <c r="P44" s="54">
        <v>5</v>
      </c>
      <c r="Q44" s="54">
        <v>12</v>
      </c>
      <c r="R44" s="54"/>
      <c r="S44" s="54"/>
      <c r="T44" s="54"/>
      <c r="U44" s="54">
        <v>121</v>
      </c>
      <c r="V44" s="54">
        <v>94</v>
      </c>
      <c r="W44" s="54">
        <v>21</v>
      </c>
      <c r="X44" s="54">
        <f t="shared" si="2"/>
        <v>125</v>
      </c>
      <c r="Y44" s="54">
        <f t="shared" si="2"/>
        <v>103</v>
      </c>
      <c r="Z44" s="54">
        <f t="shared" si="2"/>
        <v>44</v>
      </c>
      <c r="AA44" s="54">
        <f t="shared" si="1"/>
        <v>272</v>
      </c>
    </row>
    <row r="45" spans="1:27" ht="16.5" thickBot="1">
      <c r="A45" s="54">
        <v>41</v>
      </c>
      <c r="B45" s="55" t="s">
        <v>1523</v>
      </c>
      <c r="C45" s="55"/>
      <c r="D45" s="55"/>
      <c r="E45" s="55"/>
      <c r="F45" s="54"/>
      <c r="G45" s="54"/>
      <c r="H45" s="54"/>
      <c r="I45" s="54"/>
      <c r="J45" s="54"/>
      <c r="K45" s="54"/>
      <c r="L45" s="54"/>
      <c r="M45" s="54"/>
      <c r="N45" s="54"/>
      <c r="O45" s="54">
        <v>1</v>
      </c>
      <c r="P45" s="54"/>
      <c r="Q45" s="54"/>
      <c r="R45" s="54"/>
      <c r="S45" s="54"/>
      <c r="T45" s="54"/>
      <c r="U45" s="54"/>
      <c r="V45" s="54"/>
      <c r="W45" s="54"/>
      <c r="X45" s="54">
        <f t="shared" si="2"/>
        <v>1</v>
      </c>
      <c r="Y45" s="54">
        <f t="shared" si="2"/>
        <v>0</v>
      </c>
      <c r="Z45" s="54">
        <f t="shared" si="2"/>
        <v>0</v>
      </c>
      <c r="AA45" s="54">
        <f t="shared" si="1"/>
        <v>1</v>
      </c>
    </row>
    <row r="46" spans="1:27" ht="16.5" thickBot="1">
      <c r="A46" s="54">
        <v>42</v>
      </c>
      <c r="B46" s="55" t="s">
        <v>1524</v>
      </c>
      <c r="C46" s="55">
        <v>13</v>
      </c>
      <c r="D46" s="55">
        <v>15</v>
      </c>
      <c r="E46" s="55">
        <v>14</v>
      </c>
      <c r="F46" s="54"/>
      <c r="G46" s="54"/>
      <c r="H46" s="54"/>
      <c r="I46" s="54"/>
      <c r="J46" s="54"/>
      <c r="K46" s="54"/>
      <c r="L46" s="54"/>
      <c r="M46" s="54"/>
      <c r="N46" s="54"/>
      <c r="O46" s="54"/>
      <c r="P46" s="54"/>
      <c r="Q46" s="54"/>
      <c r="R46" s="54"/>
      <c r="S46" s="54"/>
      <c r="T46" s="54"/>
      <c r="U46" s="54"/>
      <c r="V46" s="54"/>
      <c r="W46" s="54"/>
      <c r="X46" s="54">
        <f t="shared" si="2"/>
        <v>13</v>
      </c>
      <c r="Y46" s="54">
        <f t="shared" si="2"/>
        <v>15</v>
      </c>
      <c r="Z46" s="54">
        <f t="shared" si="2"/>
        <v>14</v>
      </c>
      <c r="AA46" s="54">
        <f t="shared" si="1"/>
        <v>42</v>
      </c>
    </row>
    <row r="47" spans="1:27" ht="16.5" thickBot="1">
      <c r="A47" s="1333" t="s">
        <v>1442</v>
      </c>
      <c r="B47" s="1333"/>
      <c r="C47" s="55">
        <f t="shared" ref="C47:W47" si="3">SUM(C5:C46)</f>
        <v>13</v>
      </c>
      <c r="D47" s="55">
        <f t="shared" si="3"/>
        <v>15</v>
      </c>
      <c r="E47" s="55">
        <f t="shared" si="3"/>
        <v>14</v>
      </c>
      <c r="F47" s="54">
        <f t="shared" si="3"/>
        <v>37</v>
      </c>
      <c r="G47" s="54">
        <f t="shared" si="3"/>
        <v>29</v>
      </c>
      <c r="H47" s="54">
        <f t="shared" si="3"/>
        <v>48</v>
      </c>
      <c r="I47" s="54">
        <f t="shared" si="3"/>
        <v>49</v>
      </c>
      <c r="J47" s="54">
        <f t="shared" si="3"/>
        <v>48</v>
      </c>
      <c r="K47" s="54">
        <f t="shared" si="3"/>
        <v>91</v>
      </c>
      <c r="L47" s="54">
        <f t="shared" si="3"/>
        <v>33</v>
      </c>
      <c r="M47" s="54">
        <f t="shared" si="3"/>
        <v>25</v>
      </c>
      <c r="N47" s="54">
        <f t="shared" si="3"/>
        <v>28</v>
      </c>
      <c r="O47" s="54">
        <f t="shared" si="3"/>
        <v>39</v>
      </c>
      <c r="P47" s="54">
        <f t="shared" si="3"/>
        <v>40</v>
      </c>
      <c r="Q47" s="54">
        <f t="shared" si="3"/>
        <v>41</v>
      </c>
      <c r="R47" s="54">
        <f t="shared" si="3"/>
        <v>84</v>
      </c>
      <c r="S47" s="54">
        <f t="shared" si="3"/>
        <v>82</v>
      </c>
      <c r="T47" s="54">
        <f t="shared" si="3"/>
        <v>105</v>
      </c>
      <c r="U47" s="54">
        <f t="shared" si="3"/>
        <v>391</v>
      </c>
      <c r="V47" s="54">
        <f t="shared" si="3"/>
        <v>346</v>
      </c>
      <c r="W47" s="54">
        <f t="shared" si="3"/>
        <v>363</v>
      </c>
      <c r="X47" s="54">
        <f>SUM(X5:X46)</f>
        <v>646</v>
      </c>
      <c r="Y47" s="54">
        <f>SUM(Y5:Y46)</f>
        <v>585</v>
      </c>
      <c r="Z47" s="54">
        <f>SUM(Z5:Z46)</f>
        <v>690</v>
      </c>
      <c r="AA47" s="54">
        <f t="shared" si="1"/>
        <v>1921</v>
      </c>
    </row>
  </sheetData>
  <mergeCells count="13">
    <mergeCell ref="A47:B47"/>
    <mergeCell ref="B3:B4"/>
    <mergeCell ref="C3:E3"/>
    <mergeCell ref="F3:H3"/>
    <mergeCell ref="U3:W3"/>
    <mergeCell ref="A3:A4"/>
    <mergeCell ref="A1:AA1"/>
    <mergeCell ref="AA3:AA4"/>
    <mergeCell ref="I3:K3"/>
    <mergeCell ref="L3:N3"/>
    <mergeCell ref="O3:Q3"/>
    <mergeCell ref="R3:T3"/>
    <mergeCell ref="X3:Z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64"/>
  <sheetViews>
    <sheetView topLeftCell="C248" workbookViewId="0">
      <selection activeCell="E266" sqref="E266"/>
    </sheetView>
  </sheetViews>
  <sheetFormatPr defaultRowHeight="12.75"/>
  <cols>
    <col min="1" max="1" width="6.42578125" bestFit="1" customWidth="1"/>
    <col min="2" max="2" width="32.5703125" bestFit="1" customWidth="1"/>
    <col min="3" max="3" width="17.7109375" bestFit="1" customWidth="1"/>
    <col min="4" max="4" width="28" bestFit="1" customWidth="1"/>
    <col min="5" max="5" width="16.5703125" bestFit="1" customWidth="1"/>
    <col min="7" max="7" width="8.42578125" bestFit="1" customWidth="1"/>
    <col min="8" max="8" width="8" bestFit="1" customWidth="1"/>
  </cols>
  <sheetData>
    <row r="1" spans="1:8" ht="23.25">
      <c r="A1" s="1298" t="s">
        <v>455</v>
      </c>
      <c r="B1" s="1298"/>
      <c r="C1" s="1298"/>
      <c r="D1" s="1298"/>
      <c r="E1" s="1298"/>
      <c r="F1" s="1298"/>
      <c r="G1" s="1298"/>
      <c r="H1" s="1298"/>
    </row>
    <row r="2" spans="1:8" ht="15" thickBot="1">
      <c r="A2" s="111"/>
      <c r="B2" s="111"/>
      <c r="C2" s="112"/>
      <c r="D2" s="111"/>
      <c r="E2" s="111"/>
      <c r="F2" s="111"/>
      <c r="G2" s="111"/>
      <c r="H2" s="111"/>
    </row>
    <row r="3" spans="1:8" ht="15">
      <c r="A3" s="1318" t="s">
        <v>194</v>
      </c>
      <c r="B3" s="1320" t="s">
        <v>2306</v>
      </c>
      <c r="C3" s="1320" t="s">
        <v>1605</v>
      </c>
      <c r="D3" s="1320" t="s">
        <v>1606</v>
      </c>
      <c r="E3" s="1320" t="s">
        <v>1607</v>
      </c>
      <c r="F3" s="1320" t="s">
        <v>1608</v>
      </c>
      <c r="G3" s="1320"/>
      <c r="H3" s="1322"/>
    </row>
    <row r="4" spans="1:8" ht="15">
      <c r="A4" s="1319"/>
      <c r="B4" s="1321"/>
      <c r="C4" s="1321"/>
      <c r="D4" s="1321"/>
      <c r="E4" s="1321"/>
      <c r="F4" s="113" t="s">
        <v>1444</v>
      </c>
      <c r="G4" s="113" t="s">
        <v>1445</v>
      </c>
      <c r="H4" s="114" t="s">
        <v>1446</v>
      </c>
    </row>
    <row r="5" spans="1:8" ht="15">
      <c r="A5" s="215">
        <v>1</v>
      </c>
      <c r="B5" s="216" t="s">
        <v>1848</v>
      </c>
      <c r="C5" s="216" t="s">
        <v>456</v>
      </c>
      <c r="D5" s="217" t="s">
        <v>1448</v>
      </c>
      <c r="E5" s="216" t="s">
        <v>457</v>
      </c>
      <c r="F5" s="218"/>
      <c r="G5" s="218">
        <v>1</v>
      </c>
      <c r="H5" s="218"/>
    </row>
    <row r="6" spans="1:8" ht="15">
      <c r="A6" s="215">
        <v>2</v>
      </c>
      <c r="B6" s="219" t="s">
        <v>458</v>
      </c>
      <c r="C6" s="219" t="s">
        <v>1849</v>
      </c>
      <c r="D6" s="219" t="s">
        <v>459</v>
      </c>
      <c r="E6" s="219" t="s">
        <v>460</v>
      </c>
      <c r="F6" s="85"/>
      <c r="G6" s="85">
        <v>1</v>
      </c>
      <c r="H6" s="85"/>
    </row>
    <row r="7" spans="1:8" ht="15">
      <c r="A7" s="215">
        <v>3</v>
      </c>
      <c r="B7" s="217" t="s">
        <v>461</v>
      </c>
      <c r="C7" s="217" t="s">
        <v>1792</v>
      </c>
      <c r="D7" s="217" t="s">
        <v>462</v>
      </c>
      <c r="E7" s="217" t="s">
        <v>457</v>
      </c>
      <c r="F7" s="218">
        <v>1</v>
      </c>
      <c r="G7" s="218"/>
      <c r="H7" s="218"/>
    </row>
    <row r="8" spans="1:8" ht="15">
      <c r="A8" s="215">
        <v>4</v>
      </c>
      <c r="B8" s="217" t="s">
        <v>463</v>
      </c>
      <c r="C8" s="217" t="s">
        <v>1792</v>
      </c>
      <c r="D8" s="217" t="s">
        <v>462</v>
      </c>
      <c r="E8" s="217" t="s">
        <v>457</v>
      </c>
      <c r="F8" s="218">
        <v>1</v>
      </c>
      <c r="G8" s="218"/>
      <c r="H8" s="218"/>
    </row>
    <row r="9" spans="1:8" ht="15">
      <c r="A9" s="215">
        <v>5</v>
      </c>
      <c r="B9" s="217" t="s">
        <v>464</v>
      </c>
      <c r="C9" s="217" t="s">
        <v>1792</v>
      </c>
      <c r="D9" s="217" t="s">
        <v>462</v>
      </c>
      <c r="E9" s="217" t="s">
        <v>457</v>
      </c>
      <c r="F9" s="218">
        <v>1</v>
      </c>
      <c r="G9" s="218"/>
      <c r="H9" s="218"/>
    </row>
    <row r="10" spans="1:8" ht="15">
      <c r="A10" s="215">
        <v>6</v>
      </c>
      <c r="B10" s="217" t="s">
        <v>465</v>
      </c>
      <c r="C10" s="217" t="s">
        <v>1792</v>
      </c>
      <c r="D10" s="217" t="s">
        <v>462</v>
      </c>
      <c r="E10" s="217" t="s">
        <v>457</v>
      </c>
      <c r="F10" s="218"/>
      <c r="G10" s="218"/>
      <c r="H10" s="218">
        <v>1</v>
      </c>
    </row>
    <row r="11" spans="1:8" ht="15">
      <c r="A11" s="215">
        <v>7</v>
      </c>
      <c r="B11" s="217" t="s">
        <v>380</v>
      </c>
      <c r="C11" s="217" t="s">
        <v>1792</v>
      </c>
      <c r="D11" s="217" t="s">
        <v>462</v>
      </c>
      <c r="E11" s="217" t="s">
        <v>457</v>
      </c>
      <c r="F11" s="218"/>
      <c r="G11" s="218"/>
      <c r="H11" s="218">
        <v>1</v>
      </c>
    </row>
    <row r="12" spans="1:8" ht="15">
      <c r="A12" s="215">
        <v>8</v>
      </c>
      <c r="B12" s="217" t="s">
        <v>466</v>
      </c>
      <c r="C12" s="217" t="s">
        <v>1930</v>
      </c>
      <c r="D12" s="217" t="s">
        <v>1502</v>
      </c>
      <c r="E12" s="217" t="s">
        <v>457</v>
      </c>
      <c r="F12" s="218">
        <v>1</v>
      </c>
      <c r="G12" s="218"/>
      <c r="H12" s="218"/>
    </row>
    <row r="13" spans="1:8" ht="15">
      <c r="A13" s="215">
        <v>9</v>
      </c>
      <c r="B13" s="217" t="s">
        <v>467</v>
      </c>
      <c r="C13" s="217" t="s">
        <v>221</v>
      </c>
      <c r="D13" s="217" t="s">
        <v>1502</v>
      </c>
      <c r="E13" s="217" t="s">
        <v>460</v>
      </c>
      <c r="F13" s="218">
        <v>1</v>
      </c>
      <c r="G13" s="218"/>
      <c r="H13" s="218"/>
    </row>
    <row r="14" spans="1:8" ht="15">
      <c r="A14" s="215">
        <v>10</v>
      </c>
      <c r="B14" s="217" t="s">
        <v>62</v>
      </c>
      <c r="C14" s="217" t="s">
        <v>221</v>
      </c>
      <c r="D14" s="217" t="s">
        <v>1502</v>
      </c>
      <c r="E14" s="217" t="s">
        <v>460</v>
      </c>
      <c r="F14" s="218">
        <v>1</v>
      </c>
      <c r="G14" s="218"/>
      <c r="H14" s="218"/>
    </row>
    <row r="15" spans="1:8" ht="15">
      <c r="A15" s="215">
        <v>11</v>
      </c>
      <c r="B15" s="217" t="s">
        <v>389</v>
      </c>
      <c r="C15" s="217" t="s">
        <v>221</v>
      </c>
      <c r="D15" s="217" t="s">
        <v>1502</v>
      </c>
      <c r="E15" s="217" t="s">
        <v>460</v>
      </c>
      <c r="F15" s="218"/>
      <c r="G15" s="218">
        <v>1</v>
      </c>
      <c r="H15" s="218"/>
    </row>
    <row r="16" spans="1:8" ht="15">
      <c r="A16" s="215">
        <v>12</v>
      </c>
      <c r="B16" s="217" t="s">
        <v>468</v>
      </c>
      <c r="C16" s="217" t="s">
        <v>221</v>
      </c>
      <c r="D16" s="217" t="s">
        <v>1502</v>
      </c>
      <c r="E16" s="217" t="s">
        <v>460</v>
      </c>
      <c r="F16" s="218"/>
      <c r="G16" s="218">
        <v>1</v>
      </c>
      <c r="H16" s="218"/>
    </row>
    <row r="17" spans="1:8" ht="15">
      <c r="A17" s="215">
        <v>13</v>
      </c>
      <c r="B17" s="217" t="s">
        <v>469</v>
      </c>
      <c r="C17" s="217" t="s">
        <v>221</v>
      </c>
      <c r="D17" s="217" t="s">
        <v>1502</v>
      </c>
      <c r="E17" s="217" t="s">
        <v>460</v>
      </c>
      <c r="F17" s="85"/>
      <c r="G17" s="85">
        <v>1</v>
      </c>
      <c r="H17" s="85"/>
    </row>
    <row r="18" spans="1:8" ht="15">
      <c r="A18" s="215">
        <v>14</v>
      </c>
      <c r="B18" s="217" t="s">
        <v>67</v>
      </c>
      <c r="C18" s="217" t="s">
        <v>221</v>
      </c>
      <c r="D18" s="217" t="s">
        <v>1502</v>
      </c>
      <c r="E18" s="217" t="s">
        <v>460</v>
      </c>
      <c r="F18" s="85"/>
      <c r="G18" s="85">
        <v>1</v>
      </c>
      <c r="H18" s="85"/>
    </row>
    <row r="19" spans="1:8" ht="15">
      <c r="A19" s="215">
        <v>15</v>
      </c>
      <c r="B19" s="217" t="s">
        <v>2403</v>
      </c>
      <c r="C19" s="217" t="s">
        <v>221</v>
      </c>
      <c r="D19" s="217" t="s">
        <v>1502</v>
      </c>
      <c r="E19" s="217" t="s">
        <v>460</v>
      </c>
      <c r="F19" s="85"/>
      <c r="G19" s="85"/>
      <c r="H19" s="85">
        <v>1</v>
      </c>
    </row>
    <row r="20" spans="1:8" ht="15">
      <c r="A20" s="215">
        <v>16</v>
      </c>
      <c r="B20" s="219" t="s">
        <v>217</v>
      </c>
      <c r="C20" s="217" t="s">
        <v>221</v>
      </c>
      <c r="D20" s="217" t="s">
        <v>1502</v>
      </c>
      <c r="E20" s="217" t="s">
        <v>460</v>
      </c>
      <c r="F20" s="85"/>
      <c r="G20" s="85"/>
      <c r="H20" s="85">
        <v>1</v>
      </c>
    </row>
    <row r="21" spans="1:8" ht="15">
      <c r="A21" s="215">
        <v>17</v>
      </c>
      <c r="B21" s="219" t="s">
        <v>470</v>
      </c>
      <c r="C21" s="217" t="s">
        <v>221</v>
      </c>
      <c r="D21" s="217" t="s">
        <v>1502</v>
      </c>
      <c r="E21" s="217" t="s">
        <v>460</v>
      </c>
      <c r="F21" s="85"/>
      <c r="G21" s="85"/>
      <c r="H21" s="85">
        <v>1</v>
      </c>
    </row>
    <row r="22" spans="1:8" ht="15">
      <c r="A22" s="215">
        <v>18</v>
      </c>
      <c r="B22" s="217" t="s">
        <v>2300</v>
      </c>
      <c r="C22" s="217" t="s">
        <v>1971</v>
      </c>
      <c r="D22" s="217" t="s">
        <v>1500</v>
      </c>
      <c r="E22" s="217" t="s">
        <v>460</v>
      </c>
      <c r="F22" s="218">
        <v>2</v>
      </c>
      <c r="G22" s="218">
        <v>1</v>
      </c>
      <c r="H22" s="218"/>
    </row>
    <row r="23" spans="1:8" ht="15">
      <c r="A23" s="215">
        <v>19</v>
      </c>
      <c r="B23" s="219" t="s">
        <v>1909</v>
      </c>
      <c r="C23" s="219" t="s">
        <v>2023</v>
      </c>
      <c r="D23" s="219" t="s">
        <v>1500</v>
      </c>
      <c r="E23" s="219" t="s">
        <v>457</v>
      </c>
      <c r="F23" s="85"/>
      <c r="G23" s="85"/>
      <c r="H23" s="85">
        <v>1</v>
      </c>
    </row>
    <row r="24" spans="1:8" ht="15">
      <c r="A24" s="215">
        <v>20</v>
      </c>
      <c r="B24" s="219" t="s">
        <v>2237</v>
      </c>
      <c r="C24" s="219" t="s">
        <v>2023</v>
      </c>
      <c r="D24" s="219" t="s">
        <v>1500</v>
      </c>
      <c r="E24" s="219" t="s">
        <v>457</v>
      </c>
      <c r="F24" s="85"/>
      <c r="G24" s="85"/>
      <c r="H24" s="85">
        <v>1</v>
      </c>
    </row>
    <row r="25" spans="1:8" ht="15">
      <c r="A25" s="215">
        <v>21</v>
      </c>
      <c r="B25" s="219" t="s">
        <v>471</v>
      </c>
      <c r="C25" s="219" t="s">
        <v>1646</v>
      </c>
      <c r="D25" s="219" t="s">
        <v>472</v>
      </c>
      <c r="E25" s="219" t="s">
        <v>460</v>
      </c>
      <c r="F25" s="85">
        <v>1</v>
      </c>
      <c r="G25" s="85"/>
      <c r="H25" s="85"/>
    </row>
    <row r="26" spans="1:8" ht="15">
      <c r="A26" s="215">
        <v>22</v>
      </c>
      <c r="B26" s="219" t="s">
        <v>473</v>
      </c>
      <c r="C26" s="219" t="s">
        <v>1646</v>
      </c>
      <c r="D26" s="219" t="s">
        <v>472</v>
      </c>
      <c r="E26" s="219" t="s">
        <v>460</v>
      </c>
      <c r="F26" s="85">
        <v>1</v>
      </c>
      <c r="G26" s="85"/>
      <c r="H26" s="85"/>
    </row>
    <row r="27" spans="1:8" ht="15">
      <c r="A27" s="215">
        <v>23</v>
      </c>
      <c r="B27" s="217" t="s">
        <v>474</v>
      </c>
      <c r="C27" s="217" t="s">
        <v>1646</v>
      </c>
      <c r="D27" s="217" t="s">
        <v>472</v>
      </c>
      <c r="E27" s="217" t="s">
        <v>460</v>
      </c>
      <c r="F27" s="85">
        <v>1</v>
      </c>
      <c r="G27" s="85"/>
      <c r="H27" s="85"/>
    </row>
    <row r="28" spans="1:8" ht="15">
      <c r="A28" s="215">
        <v>24</v>
      </c>
      <c r="B28" s="219" t="s">
        <v>475</v>
      </c>
      <c r="C28" s="219" t="s">
        <v>1646</v>
      </c>
      <c r="D28" s="219" t="s">
        <v>472</v>
      </c>
      <c r="E28" s="219" t="s">
        <v>460</v>
      </c>
      <c r="F28" s="85">
        <v>1</v>
      </c>
      <c r="G28" s="85"/>
      <c r="H28" s="85"/>
    </row>
    <row r="29" spans="1:8" ht="15">
      <c r="A29" s="215">
        <v>25</v>
      </c>
      <c r="B29" s="217" t="s">
        <v>27</v>
      </c>
      <c r="C29" s="217" t="s">
        <v>1646</v>
      </c>
      <c r="D29" s="217" t="s">
        <v>472</v>
      </c>
      <c r="E29" s="217" t="s">
        <v>460</v>
      </c>
      <c r="F29" s="218">
        <v>1</v>
      </c>
      <c r="G29" s="218"/>
      <c r="H29" s="218"/>
    </row>
    <row r="30" spans="1:8" ht="15">
      <c r="A30" s="215">
        <v>26</v>
      </c>
      <c r="B30" s="217" t="s">
        <v>476</v>
      </c>
      <c r="C30" s="217" t="s">
        <v>1646</v>
      </c>
      <c r="D30" s="217" t="s">
        <v>472</v>
      </c>
      <c r="E30" s="217" t="s">
        <v>460</v>
      </c>
      <c r="F30" s="218">
        <v>1</v>
      </c>
      <c r="G30" s="218"/>
      <c r="H30" s="218"/>
    </row>
    <row r="31" spans="1:8" ht="15">
      <c r="A31" s="215">
        <v>27</v>
      </c>
      <c r="B31" s="217" t="s">
        <v>477</v>
      </c>
      <c r="C31" s="217" t="s">
        <v>1646</v>
      </c>
      <c r="D31" s="217" t="s">
        <v>472</v>
      </c>
      <c r="E31" s="217" t="s">
        <v>460</v>
      </c>
      <c r="F31" s="218">
        <v>1</v>
      </c>
      <c r="G31" s="218"/>
      <c r="H31" s="218"/>
    </row>
    <row r="32" spans="1:8" ht="15">
      <c r="A32" s="215">
        <v>28</v>
      </c>
      <c r="B32" s="217" t="s">
        <v>478</v>
      </c>
      <c r="C32" s="217" t="s">
        <v>1646</v>
      </c>
      <c r="D32" s="217" t="s">
        <v>472</v>
      </c>
      <c r="E32" s="217" t="s">
        <v>460</v>
      </c>
      <c r="F32" s="218"/>
      <c r="G32" s="218">
        <v>1</v>
      </c>
      <c r="H32" s="218"/>
    </row>
    <row r="33" spans="1:8" ht="15">
      <c r="A33" s="215">
        <v>29</v>
      </c>
      <c r="B33" s="217" t="s">
        <v>22</v>
      </c>
      <c r="C33" s="217" t="s">
        <v>1646</v>
      </c>
      <c r="D33" s="217" t="s">
        <v>472</v>
      </c>
      <c r="E33" s="217" t="s">
        <v>460</v>
      </c>
      <c r="F33" s="218"/>
      <c r="G33" s="218">
        <v>2</v>
      </c>
      <c r="H33" s="218"/>
    </row>
    <row r="34" spans="1:8" ht="15">
      <c r="A34" s="215">
        <v>30</v>
      </c>
      <c r="B34" s="217" t="s">
        <v>479</v>
      </c>
      <c r="C34" s="217" t="s">
        <v>1646</v>
      </c>
      <c r="D34" s="217" t="s">
        <v>472</v>
      </c>
      <c r="E34" s="217" t="s">
        <v>460</v>
      </c>
      <c r="F34" s="218"/>
      <c r="G34" s="218">
        <v>1</v>
      </c>
      <c r="H34" s="218"/>
    </row>
    <row r="35" spans="1:8" ht="15">
      <c r="A35" s="215">
        <v>31</v>
      </c>
      <c r="B35" s="217" t="s">
        <v>480</v>
      </c>
      <c r="C35" s="217" t="s">
        <v>1646</v>
      </c>
      <c r="D35" s="217" t="s">
        <v>472</v>
      </c>
      <c r="E35" s="217" t="s">
        <v>460</v>
      </c>
      <c r="F35" s="218"/>
      <c r="G35" s="218">
        <v>1</v>
      </c>
      <c r="H35" s="218"/>
    </row>
    <row r="36" spans="1:8" ht="15">
      <c r="A36" s="215">
        <v>32</v>
      </c>
      <c r="B36" s="217" t="s">
        <v>481</v>
      </c>
      <c r="C36" s="217" t="s">
        <v>1646</v>
      </c>
      <c r="D36" s="217" t="s">
        <v>472</v>
      </c>
      <c r="E36" s="217" t="s">
        <v>460</v>
      </c>
      <c r="F36" s="218"/>
      <c r="G36" s="218"/>
      <c r="H36" s="218">
        <v>1</v>
      </c>
    </row>
    <row r="37" spans="1:8" ht="15">
      <c r="A37" s="215">
        <v>33</v>
      </c>
      <c r="B37" s="217" t="s">
        <v>482</v>
      </c>
      <c r="C37" s="217" t="s">
        <v>1646</v>
      </c>
      <c r="D37" s="217" t="s">
        <v>472</v>
      </c>
      <c r="E37" s="233" t="s">
        <v>460</v>
      </c>
      <c r="F37" s="232"/>
      <c r="G37" s="218"/>
      <c r="H37" s="218">
        <v>1</v>
      </c>
    </row>
    <row r="38" spans="1:8" ht="15">
      <c r="A38" s="215">
        <v>34</v>
      </c>
      <c r="B38" s="217" t="s">
        <v>483</v>
      </c>
      <c r="C38" s="217" t="s">
        <v>1646</v>
      </c>
      <c r="D38" s="217" t="s">
        <v>472</v>
      </c>
      <c r="E38" s="233" t="s">
        <v>460</v>
      </c>
      <c r="F38" s="232"/>
      <c r="G38" s="218"/>
      <c r="H38" s="218">
        <v>1</v>
      </c>
    </row>
    <row r="39" spans="1:8" ht="15">
      <c r="A39" s="215">
        <v>35</v>
      </c>
      <c r="B39" s="217" t="s">
        <v>484</v>
      </c>
      <c r="C39" s="217" t="s">
        <v>1632</v>
      </c>
      <c r="D39" s="217" t="s">
        <v>485</v>
      </c>
      <c r="E39" s="233" t="s">
        <v>460</v>
      </c>
      <c r="F39" s="232"/>
      <c r="G39" s="218"/>
      <c r="H39" s="218">
        <v>1</v>
      </c>
    </row>
    <row r="40" spans="1:8" ht="15">
      <c r="A40" s="215">
        <v>36</v>
      </c>
      <c r="B40" s="217" t="s">
        <v>486</v>
      </c>
      <c r="C40" s="217" t="s">
        <v>1639</v>
      </c>
      <c r="D40" s="217" t="s">
        <v>487</v>
      </c>
      <c r="E40" s="217" t="s">
        <v>460</v>
      </c>
      <c r="F40" s="218"/>
      <c r="G40" s="218"/>
      <c r="H40" s="218">
        <v>1</v>
      </c>
    </row>
    <row r="41" spans="1:8" ht="15">
      <c r="A41" s="215">
        <v>37</v>
      </c>
      <c r="B41" s="217" t="s">
        <v>488</v>
      </c>
      <c r="C41" s="217" t="s">
        <v>2393</v>
      </c>
      <c r="D41" s="217" t="s">
        <v>1471</v>
      </c>
      <c r="E41" s="217" t="s">
        <v>457</v>
      </c>
      <c r="F41" s="218"/>
      <c r="G41" s="218"/>
      <c r="H41" s="218">
        <v>1</v>
      </c>
    </row>
    <row r="42" spans="1:8" ht="15">
      <c r="A42" s="215">
        <v>38</v>
      </c>
      <c r="B42" s="217" t="s">
        <v>2360</v>
      </c>
      <c r="C42" s="217" t="s">
        <v>2226</v>
      </c>
      <c r="D42" s="217" t="s">
        <v>489</v>
      </c>
      <c r="E42" s="217" t="s">
        <v>457</v>
      </c>
      <c r="F42" s="218">
        <v>1</v>
      </c>
      <c r="G42" s="218"/>
      <c r="H42" s="218"/>
    </row>
    <row r="43" spans="1:8" ht="15">
      <c r="A43" s="215">
        <v>39</v>
      </c>
      <c r="B43" s="217" t="s">
        <v>490</v>
      </c>
      <c r="C43" s="217" t="s">
        <v>2226</v>
      </c>
      <c r="D43" s="217" t="s">
        <v>489</v>
      </c>
      <c r="E43" s="217" t="s">
        <v>457</v>
      </c>
      <c r="F43" s="218">
        <v>1</v>
      </c>
      <c r="G43" s="218"/>
      <c r="H43" s="218"/>
    </row>
    <row r="44" spans="1:8" ht="15">
      <c r="A44" s="215">
        <v>40</v>
      </c>
      <c r="B44" s="217" t="s">
        <v>491</v>
      </c>
      <c r="C44" s="217" t="s">
        <v>2226</v>
      </c>
      <c r="D44" s="217" t="s">
        <v>489</v>
      </c>
      <c r="E44" s="217" t="s">
        <v>457</v>
      </c>
      <c r="F44" s="218"/>
      <c r="G44" s="218">
        <v>1</v>
      </c>
      <c r="H44" s="218"/>
    </row>
    <row r="45" spans="1:8" ht="15">
      <c r="A45" s="215">
        <v>41</v>
      </c>
      <c r="B45" s="217" t="s">
        <v>492</v>
      </c>
      <c r="C45" s="217" t="s">
        <v>2226</v>
      </c>
      <c r="D45" s="217" t="s">
        <v>489</v>
      </c>
      <c r="E45" s="217" t="s">
        <v>457</v>
      </c>
      <c r="F45" s="218"/>
      <c r="G45" s="218">
        <v>1</v>
      </c>
      <c r="H45" s="218"/>
    </row>
    <row r="46" spans="1:8" ht="15">
      <c r="A46" s="215">
        <v>42</v>
      </c>
      <c r="B46" s="217" t="s">
        <v>493</v>
      </c>
      <c r="C46" s="217" t="s">
        <v>2226</v>
      </c>
      <c r="D46" s="217" t="s">
        <v>489</v>
      </c>
      <c r="E46" s="217" t="s">
        <v>457</v>
      </c>
      <c r="F46" s="218"/>
      <c r="G46" s="218">
        <v>1</v>
      </c>
      <c r="H46" s="218"/>
    </row>
    <row r="47" spans="1:8" ht="15">
      <c r="A47" s="215">
        <v>43</v>
      </c>
      <c r="B47" s="217" t="s">
        <v>2001</v>
      </c>
      <c r="C47" s="217" t="s">
        <v>2226</v>
      </c>
      <c r="D47" s="217" t="s">
        <v>489</v>
      </c>
      <c r="E47" s="217" t="s">
        <v>457</v>
      </c>
      <c r="F47" s="218"/>
      <c r="G47" s="218"/>
      <c r="H47" s="218">
        <v>1</v>
      </c>
    </row>
    <row r="48" spans="1:8" ht="15">
      <c r="A48" s="215">
        <v>44</v>
      </c>
      <c r="B48" s="217" t="s">
        <v>494</v>
      </c>
      <c r="C48" s="217" t="s">
        <v>2226</v>
      </c>
      <c r="D48" s="217" t="s">
        <v>489</v>
      </c>
      <c r="E48" s="217" t="s">
        <v>457</v>
      </c>
      <c r="F48" s="218"/>
      <c r="G48" s="218"/>
      <c r="H48" s="218">
        <v>1</v>
      </c>
    </row>
    <row r="49" spans="1:8" ht="15">
      <c r="A49" s="215">
        <v>45</v>
      </c>
      <c r="B49" s="217" t="s">
        <v>495</v>
      </c>
      <c r="C49" s="217" t="s">
        <v>2226</v>
      </c>
      <c r="D49" s="217" t="s">
        <v>489</v>
      </c>
      <c r="E49" s="217" t="s">
        <v>457</v>
      </c>
      <c r="F49" s="218"/>
      <c r="G49" s="218"/>
      <c r="H49" s="218">
        <v>1</v>
      </c>
    </row>
    <row r="50" spans="1:8" ht="15">
      <c r="A50" s="215">
        <v>46</v>
      </c>
      <c r="B50" s="217" t="s">
        <v>2004</v>
      </c>
      <c r="C50" s="217" t="s">
        <v>1927</v>
      </c>
      <c r="D50" s="217" t="s">
        <v>489</v>
      </c>
      <c r="E50" s="217" t="s">
        <v>457</v>
      </c>
      <c r="F50" s="218"/>
      <c r="G50" s="218"/>
      <c r="H50" s="218">
        <v>1</v>
      </c>
    </row>
    <row r="51" spans="1:8" ht="15">
      <c r="A51" s="215">
        <v>47</v>
      </c>
      <c r="B51" s="217" t="s">
        <v>492</v>
      </c>
      <c r="C51" s="217" t="s">
        <v>1927</v>
      </c>
      <c r="D51" s="217" t="s">
        <v>489</v>
      </c>
      <c r="E51" s="217" t="s">
        <v>457</v>
      </c>
      <c r="F51" s="218"/>
      <c r="G51" s="218"/>
      <c r="H51" s="218">
        <v>1</v>
      </c>
    </row>
    <row r="52" spans="1:8" ht="15">
      <c r="A52" s="215">
        <v>48</v>
      </c>
      <c r="B52" s="217" t="s">
        <v>496</v>
      </c>
      <c r="C52" s="217" t="s">
        <v>1927</v>
      </c>
      <c r="D52" s="217" t="s">
        <v>489</v>
      </c>
      <c r="E52" s="217" t="s">
        <v>457</v>
      </c>
      <c r="F52" s="218"/>
      <c r="G52" s="218"/>
      <c r="H52" s="218">
        <v>1</v>
      </c>
    </row>
    <row r="53" spans="1:8" ht="15">
      <c r="A53" s="215">
        <v>49</v>
      </c>
      <c r="B53" s="217" t="s">
        <v>2364</v>
      </c>
      <c r="C53" s="217" t="s">
        <v>1927</v>
      </c>
      <c r="D53" s="217" t="s">
        <v>489</v>
      </c>
      <c r="E53" s="217" t="s">
        <v>457</v>
      </c>
      <c r="F53" s="218"/>
      <c r="G53" s="218"/>
      <c r="H53" s="218">
        <v>1</v>
      </c>
    </row>
    <row r="54" spans="1:8" ht="15">
      <c r="A54" s="215">
        <v>50</v>
      </c>
      <c r="B54" s="217" t="s">
        <v>2271</v>
      </c>
      <c r="C54" s="217" t="s">
        <v>497</v>
      </c>
      <c r="D54" s="217" t="s">
        <v>1482</v>
      </c>
      <c r="E54" s="217" t="s">
        <v>457</v>
      </c>
      <c r="F54" s="218">
        <v>1</v>
      </c>
      <c r="G54" s="218"/>
      <c r="H54" s="218"/>
    </row>
    <row r="55" spans="1:8" ht="15">
      <c r="A55" s="215">
        <v>51</v>
      </c>
      <c r="B55" s="217" t="s">
        <v>498</v>
      </c>
      <c r="C55" s="217" t="s">
        <v>1941</v>
      </c>
      <c r="D55" s="217" t="s">
        <v>499</v>
      </c>
      <c r="E55" s="217" t="s">
        <v>460</v>
      </c>
      <c r="F55" s="218"/>
      <c r="G55" s="218">
        <v>1</v>
      </c>
      <c r="H55" s="218"/>
    </row>
    <row r="56" spans="1:8" ht="15">
      <c r="A56" s="215">
        <v>52</v>
      </c>
      <c r="B56" s="217" t="s">
        <v>500</v>
      </c>
      <c r="C56" s="217" t="s">
        <v>1803</v>
      </c>
      <c r="D56" s="217" t="s">
        <v>501</v>
      </c>
      <c r="E56" s="217" t="s">
        <v>502</v>
      </c>
      <c r="F56" s="218">
        <v>1</v>
      </c>
      <c r="G56" s="218"/>
      <c r="H56" s="218"/>
    </row>
    <row r="57" spans="1:8" ht="15">
      <c r="A57" s="215">
        <v>53</v>
      </c>
      <c r="B57" s="217" t="s">
        <v>503</v>
      </c>
      <c r="C57" s="217" t="s">
        <v>1803</v>
      </c>
      <c r="D57" s="217" t="s">
        <v>501</v>
      </c>
      <c r="E57" s="217" t="s">
        <v>504</v>
      </c>
      <c r="F57" s="218">
        <v>1</v>
      </c>
      <c r="G57" s="218"/>
      <c r="H57" s="218"/>
    </row>
    <row r="58" spans="1:8" ht="15">
      <c r="A58" s="215">
        <v>54</v>
      </c>
      <c r="B58" s="217" t="s">
        <v>1845</v>
      </c>
      <c r="C58" s="217" t="s">
        <v>1803</v>
      </c>
      <c r="D58" s="217" t="s">
        <v>501</v>
      </c>
      <c r="E58" s="217" t="s">
        <v>505</v>
      </c>
      <c r="F58" s="218"/>
      <c r="G58" s="218">
        <v>1</v>
      </c>
      <c r="H58" s="218"/>
    </row>
    <row r="59" spans="1:8" ht="15">
      <c r="A59" s="215">
        <v>55</v>
      </c>
      <c r="B59" s="217" t="s">
        <v>506</v>
      </c>
      <c r="C59" s="217" t="s">
        <v>1803</v>
      </c>
      <c r="D59" s="217" t="s">
        <v>501</v>
      </c>
      <c r="E59" s="217" t="s">
        <v>504</v>
      </c>
      <c r="F59" s="218"/>
      <c r="G59" s="218"/>
      <c r="H59" s="218">
        <v>1</v>
      </c>
    </row>
    <row r="60" spans="1:8" ht="15">
      <c r="A60" s="215">
        <v>56</v>
      </c>
      <c r="B60" s="217" t="s">
        <v>507</v>
      </c>
      <c r="C60" s="217" t="s">
        <v>1803</v>
      </c>
      <c r="D60" s="217" t="s">
        <v>501</v>
      </c>
      <c r="E60" s="217" t="s">
        <v>504</v>
      </c>
      <c r="F60" s="218"/>
      <c r="G60" s="218"/>
      <c r="H60" s="218">
        <v>1</v>
      </c>
    </row>
    <row r="61" spans="1:8" ht="15">
      <c r="A61" s="215">
        <v>57</v>
      </c>
      <c r="B61" s="217" t="s">
        <v>508</v>
      </c>
      <c r="C61" s="217" t="s">
        <v>1803</v>
      </c>
      <c r="D61" s="217" t="s">
        <v>501</v>
      </c>
      <c r="E61" s="217" t="s">
        <v>509</v>
      </c>
      <c r="F61" s="218"/>
      <c r="G61" s="218"/>
      <c r="H61" s="218">
        <v>1</v>
      </c>
    </row>
    <row r="62" spans="1:8" ht="15">
      <c r="A62" s="215">
        <v>58</v>
      </c>
      <c r="B62" s="217" t="s">
        <v>510</v>
      </c>
      <c r="C62" s="217" t="s">
        <v>511</v>
      </c>
      <c r="D62" s="217" t="s">
        <v>512</v>
      </c>
      <c r="E62" s="217" t="s">
        <v>457</v>
      </c>
      <c r="F62" s="218"/>
      <c r="G62" s="218"/>
      <c r="H62" s="218">
        <v>1</v>
      </c>
    </row>
    <row r="63" spans="1:8" ht="15">
      <c r="A63" s="215">
        <v>59</v>
      </c>
      <c r="B63" s="217" t="s">
        <v>513</v>
      </c>
      <c r="C63" s="217" t="s">
        <v>511</v>
      </c>
      <c r="D63" s="217" t="s">
        <v>512</v>
      </c>
      <c r="E63" s="217" t="s">
        <v>457</v>
      </c>
      <c r="F63" s="218"/>
      <c r="G63" s="218"/>
      <c r="H63" s="218">
        <v>1</v>
      </c>
    </row>
    <row r="64" spans="1:8" ht="15">
      <c r="A64" s="215">
        <v>60</v>
      </c>
      <c r="B64" s="217" t="s">
        <v>305</v>
      </c>
      <c r="C64" s="217" t="s">
        <v>1617</v>
      </c>
      <c r="D64" s="217" t="s">
        <v>512</v>
      </c>
      <c r="E64" s="217" t="s">
        <v>457</v>
      </c>
      <c r="F64" s="218">
        <v>1</v>
      </c>
      <c r="G64" s="218"/>
      <c r="H64" s="218"/>
    </row>
    <row r="65" spans="1:8" ht="15">
      <c r="A65" s="215">
        <v>61</v>
      </c>
      <c r="B65" s="217" t="s">
        <v>514</v>
      </c>
      <c r="C65" s="217" t="s">
        <v>1617</v>
      </c>
      <c r="D65" s="217" t="s">
        <v>512</v>
      </c>
      <c r="E65" s="217" t="s">
        <v>457</v>
      </c>
      <c r="F65" s="218"/>
      <c r="G65" s="218">
        <v>1</v>
      </c>
      <c r="H65" s="218"/>
    </row>
    <row r="66" spans="1:8" ht="15">
      <c r="A66" s="215">
        <v>62</v>
      </c>
      <c r="B66" s="217" t="s">
        <v>515</v>
      </c>
      <c r="C66" s="217" t="s">
        <v>1617</v>
      </c>
      <c r="D66" s="217" t="s">
        <v>512</v>
      </c>
      <c r="E66" s="217" t="s">
        <v>457</v>
      </c>
      <c r="F66" s="218"/>
      <c r="G66" s="218">
        <v>1</v>
      </c>
      <c r="H66" s="218"/>
    </row>
    <row r="67" spans="1:8" ht="15">
      <c r="A67" s="215">
        <v>63</v>
      </c>
      <c r="B67" s="217" t="s">
        <v>516</v>
      </c>
      <c r="C67" s="217" t="s">
        <v>1617</v>
      </c>
      <c r="D67" s="217" t="s">
        <v>512</v>
      </c>
      <c r="E67" s="217" t="s">
        <v>457</v>
      </c>
      <c r="F67" s="218"/>
      <c r="G67" s="218">
        <v>1</v>
      </c>
      <c r="H67" s="218"/>
    </row>
    <row r="68" spans="1:8" ht="15">
      <c r="A68" s="215">
        <v>64</v>
      </c>
      <c r="B68" s="217" t="s">
        <v>1709</v>
      </c>
      <c r="C68" s="217" t="s">
        <v>221</v>
      </c>
      <c r="D68" s="217" t="s">
        <v>1509</v>
      </c>
      <c r="E68" s="217" t="s">
        <v>457</v>
      </c>
      <c r="F68" s="218">
        <v>1</v>
      </c>
      <c r="G68" s="218"/>
      <c r="H68" s="218"/>
    </row>
    <row r="69" spans="1:8" ht="15">
      <c r="A69" s="215">
        <v>65</v>
      </c>
      <c r="B69" s="217" t="s">
        <v>517</v>
      </c>
      <c r="C69" s="217" t="s">
        <v>221</v>
      </c>
      <c r="D69" s="217" t="s">
        <v>1509</v>
      </c>
      <c r="E69" s="217" t="s">
        <v>457</v>
      </c>
      <c r="F69" s="218"/>
      <c r="G69" s="218">
        <v>1</v>
      </c>
      <c r="H69" s="218"/>
    </row>
    <row r="70" spans="1:8" ht="15">
      <c r="A70" s="215">
        <v>66</v>
      </c>
      <c r="B70" s="216" t="s">
        <v>53</v>
      </c>
      <c r="C70" s="216" t="s">
        <v>518</v>
      </c>
      <c r="D70" s="217" t="s">
        <v>519</v>
      </c>
      <c r="E70" s="216" t="s">
        <v>457</v>
      </c>
      <c r="F70" s="218">
        <v>2</v>
      </c>
      <c r="G70" s="218"/>
      <c r="H70" s="218"/>
    </row>
    <row r="71" spans="1:8" ht="15">
      <c r="A71" s="215">
        <v>67</v>
      </c>
      <c r="B71" s="217" t="s">
        <v>520</v>
      </c>
      <c r="C71" s="217" t="s">
        <v>518</v>
      </c>
      <c r="D71" s="217" t="s">
        <v>519</v>
      </c>
      <c r="E71" s="217" t="s">
        <v>457</v>
      </c>
      <c r="F71" s="218"/>
      <c r="G71" s="218">
        <v>1</v>
      </c>
      <c r="H71" s="218"/>
    </row>
    <row r="72" spans="1:8" ht="15">
      <c r="A72" s="215">
        <v>68</v>
      </c>
      <c r="B72" s="217" t="s">
        <v>55</v>
      </c>
      <c r="C72" s="216" t="s">
        <v>518</v>
      </c>
      <c r="D72" s="217" t="s">
        <v>519</v>
      </c>
      <c r="E72" s="216" t="s">
        <v>457</v>
      </c>
      <c r="F72" s="218"/>
      <c r="G72" s="218"/>
      <c r="H72" s="218">
        <v>1</v>
      </c>
    </row>
    <row r="73" spans="1:8" ht="15">
      <c r="A73" s="215">
        <v>69</v>
      </c>
      <c r="B73" s="217" t="s">
        <v>1912</v>
      </c>
      <c r="C73" s="216" t="s">
        <v>518</v>
      </c>
      <c r="D73" s="217" t="s">
        <v>521</v>
      </c>
      <c r="E73" s="216" t="s">
        <v>457</v>
      </c>
      <c r="F73" s="218"/>
      <c r="G73" s="218">
        <v>1</v>
      </c>
      <c r="H73" s="218"/>
    </row>
    <row r="74" spans="1:8" ht="15">
      <c r="A74" s="215">
        <v>70</v>
      </c>
      <c r="B74" s="219" t="s">
        <v>1655</v>
      </c>
      <c r="C74" s="219" t="s">
        <v>518</v>
      </c>
      <c r="D74" s="217" t="s">
        <v>522</v>
      </c>
      <c r="E74" s="219" t="s">
        <v>457</v>
      </c>
      <c r="F74" s="85"/>
      <c r="G74" s="85">
        <v>1</v>
      </c>
      <c r="H74" s="85"/>
    </row>
    <row r="75" spans="1:8" ht="15">
      <c r="A75" s="215">
        <v>71</v>
      </c>
      <c r="B75" s="220" t="s">
        <v>523</v>
      </c>
      <c r="C75" s="219" t="s">
        <v>518</v>
      </c>
      <c r="D75" s="217" t="s">
        <v>522</v>
      </c>
      <c r="E75" s="219" t="s">
        <v>457</v>
      </c>
      <c r="F75" s="85"/>
      <c r="G75" s="85"/>
      <c r="H75" s="85">
        <v>1</v>
      </c>
    </row>
    <row r="76" spans="1:8" ht="15">
      <c r="A76" s="215">
        <v>72</v>
      </c>
      <c r="B76" s="219" t="s">
        <v>524</v>
      </c>
      <c r="C76" s="219" t="s">
        <v>518</v>
      </c>
      <c r="D76" s="217" t="s">
        <v>522</v>
      </c>
      <c r="E76" s="219" t="s">
        <v>457</v>
      </c>
      <c r="F76" s="85"/>
      <c r="G76" s="85"/>
      <c r="H76" s="85">
        <v>1</v>
      </c>
    </row>
    <row r="77" spans="1:8" ht="15">
      <c r="A77" s="215">
        <v>73</v>
      </c>
      <c r="B77" s="219" t="s">
        <v>525</v>
      </c>
      <c r="C77" s="219" t="s">
        <v>518</v>
      </c>
      <c r="D77" s="217" t="s">
        <v>522</v>
      </c>
      <c r="E77" s="219" t="s">
        <v>457</v>
      </c>
      <c r="F77" s="85"/>
      <c r="G77" s="85"/>
      <c r="H77" s="85">
        <v>1</v>
      </c>
    </row>
    <row r="78" spans="1:8" ht="15">
      <c r="A78" s="215">
        <v>74</v>
      </c>
      <c r="B78" s="219" t="s">
        <v>526</v>
      </c>
      <c r="C78" s="219" t="s">
        <v>518</v>
      </c>
      <c r="D78" s="219" t="s">
        <v>527</v>
      </c>
      <c r="E78" s="219" t="s">
        <v>457</v>
      </c>
      <c r="F78" s="85">
        <v>1</v>
      </c>
      <c r="G78" s="85"/>
      <c r="H78" s="85"/>
    </row>
    <row r="79" spans="1:8" ht="15">
      <c r="A79" s="215">
        <v>75</v>
      </c>
      <c r="B79" s="217" t="s">
        <v>2410</v>
      </c>
      <c r="C79" s="217" t="s">
        <v>528</v>
      </c>
      <c r="D79" s="217" t="s">
        <v>529</v>
      </c>
      <c r="E79" s="217" t="s">
        <v>457</v>
      </c>
      <c r="F79" s="218">
        <v>3</v>
      </c>
      <c r="G79" s="218"/>
      <c r="H79" s="218"/>
    </row>
    <row r="80" spans="1:8" ht="15">
      <c r="A80" s="215">
        <v>76</v>
      </c>
      <c r="B80" s="217" t="s">
        <v>530</v>
      </c>
      <c r="C80" s="217" t="s">
        <v>528</v>
      </c>
      <c r="D80" s="217" t="s">
        <v>529</v>
      </c>
      <c r="E80" s="217" t="s">
        <v>457</v>
      </c>
      <c r="F80" s="218"/>
      <c r="G80" s="218"/>
      <c r="H80" s="218">
        <v>3</v>
      </c>
    </row>
    <row r="81" spans="1:8" ht="15">
      <c r="A81" s="215">
        <v>77</v>
      </c>
      <c r="B81" s="217" t="s">
        <v>531</v>
      </c>
      <c r="C81" s="217" t="s">
        <v>528</v>
      </c>
      <c r="D81" s="217" t="s">
        <v>529</v>
      </c>
      <c r="E81" s="217" t="s">
        <v>457</v>
      </c>
      <c r="F81" s="218"/>
      <c r="G81" s="218"/>
      <c r="H81" s="218">
        <v>3</v>
      </c>
    </row>
    <row r="82" spans="1:8" ht="15">
      <c r="A82" s="215">
        <v>78</v>
      </c>
      <c r="B82" s="217" t="s">
        <v>532</v>
      </c>
      <c r="C82" s="226" t="s">
        <v>1714</v>
      </c>
      <c r="D82" s="226" t="s">
        <v>1504</v>
      </c>
      <c r="E82" s="226" t="s">
        <v>533</v>
      </c>
      <c r="F82" s="85">
        <v>1</v>
      </c>
      <c r="G82" s="85"/>
      <c r="H82" s="85"/>
    </row>
    <row r="83" spans="1:8" ht="15">
      <c r="A83" s="215">
        <v>79</v>
      </c>
      <c r="B83" s="217" t="s">
        <v>534</v>
      </c>
      <c r="C83" s="226" t="s">
        <v>1714</v>
      </c>
      <c r="D83" s="226" t="s">
        <v>1504</v>
      </c>
      <c r="E83" s="226" t="s">
        <v>533</v>
      </c>
      <c r="F83" s="218">
        <v>1</v>
      </c>
      <c r="G83" s="218"/>
      <c r="H83" s="218"/>
    </row>
    <row r="84" spans="1:8" ht="15">
      <c r="A84" s="215">
        <v>80</v>
      </c>
      <c r="B84" s="217" t="s">
        <v>187</v>
      </c>
      <c r="C84" s="226" t="s">
        <v>1714</v>
      </c>
      <c r="D84" s="226" t="s">
        <v>1504</v>
      </c>
      <c r="E84" s="226" t="s">
        <v>460</v>
      </c>
      <c r="F84" s="218">
        <v>1</v>
      </c>
      <c r="G84" s="218"/>
      <c r="H84" s="85"/>
    </row>
    <row r="85" spans="1:8" ht="15">
      <c r="A85" s="215">
        <v>81</v>
      </c>
      <c r="B85" s="226" t="s">
        <v>535</v>
      </c>
      <c r="C85" s="226" t="s">
        <v>1714</v>
      </c>
      <c r="D85" s="226" t="s">
        <v>1504</v>
      </c>
      <c r="E85" s="226" t="s">
        <v>460</v>
      </c>
      <c r="F85" s="85">
        <v>1</v>
      </c>
      <c r="G85" s="85"/>
      <c r="H85" s="85"/>
    </row>
    <row r="86" spans="1:8" ht="15">
      <c r="A86" s="215">
        <v>82</v>
      </c>
      <c r="B86" s="226" t="s">
        <v>41</v>
      </c>
      <c r="C86" s="226" t="s">
        <v>1714</v>
      </c>
      <c r="D86" s="226" t="s">
        <v>1504</v>
      </c>
      <c r="E86" s="226" t="s">
        <v>460</v>
      </c>
      <c r="F86" s="218">
        <v>1</v>
      </c>
      <c r="G86" s="218"/>
      <c r="H86" s="85"/>
    </row>
    <row r="87" spans="1:8" ht="15">
      <c r="A87" s="215">
        <v>83</v>
      </c>
      <c r="B87" s="226" t="s">
        <v>536</v>
      </c>
      <c r="C87" s="226" t="s">
        <v>1714</v>
      </c>
      <c r="D87" s="226" t="s">
        <v>1504</v>
      </c>
      <c r="E87" s="226" t="s">
        <v>533</v>
      </c>
      <c r="F87" s="218"/>
      <c r="G87" s="218">
        <v>1</v>
      </c>
      <c r="H87" s="85"/>
    </row>
    <row r="88" spans="1:8" ht="15">
      <c r="A88" s="215">
        <v>84</v>
      </c>
      <c r="B88" s="226" t="s">
        <v>537</v>
      </c>
      <c r="C88" s="226" t="s">
        <v>1714</v>
      </c>
      <c r="D88" s="226" t="s">
        <v>1504</v>
      </c>
      <c r="E88" s="226" t="s">
        <v>460</v>
      </c>
      <c r="F88" s="218"/>
      <c r="G88" s="218">
        <v>1</v>
      </c>
      <c r="H88" s="85"/>
    </row>
    <row r="89" spans="1:8" ht="15">
      <c r="A89" s="215">
        <v>85</v>
      </c>
      <c r="B89" s="226" t="s">
        <v>538</v>
      </c>
      <c r="C89" s="226" t="s">
        <v>1714</v>
      </c>
      <c r="D89" s="226" t="s">
        <v>1504</v>
      </c>
      <c r="E89" s="226" t="s">
        <v>533</v>
      </c>
      <c r="F89" s="218"/>
      <c r="G89" s="218">
        <v>1</v>
      </c>
      <c r="H89" s="85"/>
    </row>
    <row r="90" spans="1:8" ht="15">
      <c r="A90" s="215">
        <v>86</v>
      </c>
      <c r="B90" s="226" t="s">
        <v>539</v>
      </c>
      <c r="C90" s="226" t="s">
        <v>1714</v>
      </c>
      <c r="D90" s="226" t="s">
        <v>1504</v>
      </c>
      <c r="E90" s="226" t="s">
        <v>533</v>
      </c>
      <c r="F90" s="218"/>
      <c r="G90" s="218"/>
      <c r="H90" s="85">
        <v>1</v>
      </c>
    </row>
    <row r="91" spans="1:8" ht="15">
      <c r="A91" s="215">
        <v>87</v>
      </c>
      <c r="B91" s="226" t="s">
        <v>540</v>
      </c>
      <c r="C91" s="226" t="s">
        <v>1714</v>
      </c>
      <c r="D91" s="226" t="s">
        <v>1504</v>
      </c>
      <c r="E91" s="226" t="s">
        <v>533</v>
      </c>
      <c r="F91" s="218"/>
      <c r="G91" s="218"/>
      <c r="H91" s="85">
        <v>1</v>
      </c>
    </row>
    <row r="92" spans="1:8" ht="15">
      <c r="A92" s="215">
        <v>88</v>
      </c>
      <c r="B92" s="216" t="s">
        <v>541</v>
      </c>
      <c r="C92" s="217" t="s">
        <v>2393</v>
      </c>
      <c r="D92" s="217" t="s">
        <v>1496</v>
      </c>
      <c r="E92" s="219" t="s">
        <v>457</v>
      </c>
      <c r="F92" s="218"/>
      <c r="G92" s="218"/>
      <c r="H92" s="85">
        <v>1</v>
      </c>
    </row>
    <row r="93" spans="1:8" ht="15">
      <c r="A93" s="215">
        <v>89</v>
      </c>
      <c r="B93" s="216" t="s">
        <v>1878</v>
      </c>
      <c r="C93" s="217" t="s">
        <v>2393</v>
      </c>
      <c r="D93" s="217" t="s">
        <v>1496</v>
      </c>
      <c r="E93" s="219" t="s">
        <v>457</v>
      </c>
      <c r="F93" s="218"/>
      <c r="G93" s="218"/>
      <c r="H93" s="85">
        <v>1</v>
      </c>
    </row>
    <row r="94" spans="1:8" ht="15">
      <c r="A94" s="215">
        <v>90</v>
      </c>
      <c r="B94" s="219" t="s">
        <v>2024</v>
      </c>
      <c r="C94" s="219" t="s">
        <v>221</v>
      </c>
      <c r="D94" s="219" t="s">
        <v>1562</v>
      </c>
      <c r="E94" s="219" t="s">
        <v>457</v>
      </c>
      <c r="F94" s="85">
        <v>1</v>
      </c>
      <c r="G94" s="85"/>
      <c r="H94" s="85"/>
    </row>
    <row r="95" spans="1:8" ht="15">
      <c r="A95" s="215">
        <v>91</v>
      </c>
      <c r="B95" s="219" t="s">
        <v>542</v>
      </c>
      <c r="C95" s="219" t="s">
        <v>221</v>
      </c>
      <c r="D95" s="219" t="s">
        <v>1562</v>
      </c>
      <c r="E95" s="219" t="s">
        <v>457</v>
      </c>
      <c r="F95" s="85"/>
      <c r="G95" s="85"/>
      <c r="H95" s="85">
        <v>1</v>
      </c>
    </row>
    <row r="96" spans="1:8" ht="15">
      <c r="A96" s="215">
        <v>92</v>
      </c>
      <c r="B96" s="217" t="s">
        <v>543</v>
      </c>
      <c r="C96" s="226" t="s">
        <v>1933</v>
      </c>
      <c r="D96" s="226" t="s">
        <v>544</v>
      </c>
      <c r="E96" s="226" t="s">
        <v>545</v>
      </c>
      <c r="F96" s="85"/>
      <c r="G96" s="85"/>
      <c r="H96" s="85">
        <v>1</v>
      </c>
    </row>
    <row r="97" spans="1:8" ht="15">
      <c r="A97" s="215">
        <v>93</v>
      </c>
      <c r="B97" s="217" t="s">
        <v>448</v>
      </c>
      <c r="C97" s="226" t="s">
        <v>1933</v>
      </c>
      <c r="D97" s="226" t="s">
        <v>544</v>
      </c>
      <c r="E97" s="226" t="s">
        <v>546</v>
      </c>
      <c r="F97" s="218"/>
      <c r="G97" s="218"/>
      <c r="H97" s="218">
        <v>1</v>
      </c>
    </row>
    <row r="98" spans="1:8" ht="15">
      <c r="A98" s="215">
        <v>94</v>
      </c>
      <c r="B98" s="217" t="s">
        <v>547</v>
      </c>
      <c r="C98" s="226" t="s">
        <v>1933</v>
      </c>
      <c r="D98" s="226" t="s">
        <v>548</v>
      </c>
      <c r="E98" s="226" t="s">
        <v>457</v>
      </c>
      <c r="F98" s="218"/>
      <c r="G98" s="218"/>
      <c r="H98" s="85">
        <v>1</v>
      </c>
    </row>
    <row r="99" spans="1:8" ht="15">
      <c r="A99" s="215">
        <v>95</v>
      </c>
      <c r="B99" s="226" t="s">
        <v>549</v>
      </c>
      <c r="C99" s="226" t="s">
        <v>1646</v>
      </c>
      <c r="D99" s="226" t="s">
        <v>1511</v>
      </c>
      <c r="E99" s="226" t="s">
        <v>457</v>
      </c>
      <c r="F99" s="85"/>
      <c r="G99" s="85">
        <v>1</v>
      </c>
      <c r="H99" s="85"/>
    </row>
    <row r="100" spans="1:8" ht="15">
      <c r="A100" s="215">
        <v>96</v>
      </c>
      <c r="B100" s="226" t="s">
        <v>169</v>
      </c>
      <c r="C100" s="226" t="s">
        <v>1677</v>
      </c>
      <c r="D100" s="226" t="s">
        <v>550</v>
      </c>
      <c r="E100" s="226" t="s">
        <v>457</v>
      </c>
      <c r="F100" s="218">
        <v>1</v>
      </c>
      <c r="G100" s="218"/>
      <c r="H100" s="85"/>
    </row>
    <row r="101" spans="1:8" ht="15">
      <c r="A101" s="215">
        <v>97</v>
      </c>
      <c r="B101" s="226" t="s">
        <v>1726</v>
      </c>
      <c r="C101" s="226" t="s">
        <v>1677</v>
      </c>
      <c r="D101" s="226" t="s">
        <v>550</v>
      </c>
      <c r="E101" s="226" t="s">
        <v>457</v>
      </c>
      <c r="F101" s="218">
        <v>1</v>
      </c>
      <c r="G101" s="218"/>
      <c r="H101" s="85"/>
    </row>
    <row r="102" spans="1:8" ht="15">
      <c r="A102" s="215">
        <v>98</v>
      </c>
      <c r="B102" s="226" t="s">
        <v>2254</v>
      </c>
      <c r="C102" s="226" t="s">
        <v>1677</v>
      </c>
      <c r="D102" s="226" t="s">
        <v>550</v>
      </c>
      <c r="E102" s="226" t="s">
        <v>457</v>
      </c>
      <c r="F102" s="218">
        <v>1</v>
      </c>
      <c r="G102" s="218"/>
      <c r="H102" s="85"/>
    </row>
    <row r="103" spans="1:8" ht="15">
      <c r="A103" s="215">
        <v>99</v>
      </c>
      <c r="B103" s="226" t="s">
        <v>551</v>
      </c>
      <c r="C103" s="226" t="s">
        <v>1677</v>
      </c>
      <c r="D103" s="226" t="s">
        <v>550</v>
      </c>
      <c r="E103" s="226" t="s">
        <v>457</v>
      </c>
      <c r="F103" s="218"/>
      <c r="G103" s="218">
        <v>1</v>
      </c>
      <c r="H103" s="85"/>
    </row>
    <row r="104" spans="1:8" ht="15">
      <c r="A104" s="215">
        <v>100</v>
      </c>
      <c r="B104" s="226" t="s">
        <v>1626</v>
      </c>
      <c r="C104" s="226" t="s">
        <v>1677</v>
      </c>
      <c r="D104" s="226" t="s">
        <v>550</v>
      </c>
      <c r="E104" s="226" t="s">
        <v>457</v>
      </c>
      <c r="F104" s="218"/>
      <c r="G104" s="218"/>
      <c r="H104" s="85">
        <v>1</v>
      </c>
    </row>
    <row r="105" spans="1:8" ht="15">
      <c r="A105" s="215">
        <v>101</v>
      </c>
      <c r="B105" s="226" t="s">
        <v>552</v>
      </c>
      <c r="C105" s="226" t="s">
        <v>553</v>
      </c>
      <c r="D105" s="226" t="s">
        <v>554</v>
      </c>
      <c r="E105" s="226" t="s">
        <v>457</v>
      </c>
      <c r="F105" s="218"/>
      <c r="G105" s="218"/>
      <c r="H105" s="85">
        <v>1</v>
      </c>
    </row>
    <row r="106" spans="1:8" ht="15">
      <c r="A106" s="215">
        <v>102</v>
      </c>
      <c r="B106" s="216" t="s">
        <v>555</v>
      </c>
      <c r="C106" s="217" t="s">
        <v>553</v>
      </c>
      <c r="D106" s="226" t="s">
        <v>554</v>
      </c>
      <c r="E106" s="219" t="s">
        <v>457</v>
      </c>
      <c r="F106" s="218"/>
      <c r="G106" s="218"/>
      <c r="H106" s="85">
        <v>1</v>
      </c>
    </row>
    <row r="107" spans="1:8" ht="15">
      <c r="A107" s="85"/>
      <c r="B107" s="1316" t="s">
        <v>1442</v>
      </c>
      <c r="C107" s="1316"/>
      <c r="D107" s="1316"/>
      <c r="E107" s="1316"/>
      <c r="F107" s="218">
        <f>SUM(F5:F106)</f>
        <v>37</v>
      </c>
      <c r="G107" s="218">
        <f>SUM(G5:G106)</f>
        <v>29</v>
      </c>
      <c r="H107" s="218">
        <f>SUM(H5:H106)</f>
        <v>46</v>
      </c>
    </row>
    <row r="109" spans="1:8" ht="23.25">
      <c r="A109" s="1298" t="s">
        <v>556</v>
      </c>
      <c r="B109" s="1298"/>
      <c r="C109" s="1298"/>
      <c r="D109" s="1298"/>
      <c r="E109" s="1298"/>
      <c r="F109" s="1298"/>
      <c r="G109" s="1298"/>
      <c r="H109" s="1298"/>
    </row>
    <row r="110" spans="1:8" ht="15" thickBot="1">
      <c r="A110" s="111"/>
      <c r="B110" s="111"/>
      <c r="C110" s="112"/>
      <c r="D110" s="111"/>
      <c r="E110" s="111"/>
      <c r="F110" s="111"/>
      <c r="G110" s="111"/>
      <c r="H110" s="111"/>
    </row>
    <row r="111" spans="1:8" ht="15">
      <c r="A111" s="1318" t="s">
        <v>194</v>
      </c>
      <c r="B111" s="1320" t="s">
        <v>2306</v>
      </c>
      <c r="C111" s="1320" t="s">
        <v>1605</v>
      </c>
      <c r="D111" s="1320" t="s">
        <v>1606</v>
      </c>
      <c r="E111" s="1320" t="s">
        <v>1607</v>
      </c>
      <c r="F111" s="1320" t="s">
        <v>1608</v>
      </c>
      <c r="G111" s="1320"/>
      <c r="H111" s="1320"/>
    </row>
    <row r="112" spans="1:8" ht="15">
      <c r="A112" s="1319"/>
      <c r="B112" s="1321"/>
      <c r="C112" s="1321"/>
      <c r="D112" s="1321"/>
      <c r="E112" s="1321"/>
      <c r="F112" s="113" t="s">
        <v>1444</v>
      </c>
      <c r="G112" s="113" t="s">
        <v>1445</v>
      </c>
      <c r="H112" s="113" t="s">
        <v>1446</v>
      </c>
    </row>
    <row r="113" spans="1:8" ht="15">
      <c r="A113" s="229">
        <v>1</v>
      </c>
      <c r="B113" s="217" t="s">
        <v>520</v>
      </c>
      <c r="C113" s="217" t="s">
        <v>1642</v>
      </c>
      <c r="D113" s="217" t="s">
        <v>1448</v>
      </c>
      <c r="E113" s="219" t="s">
        <v>274</v>
      </c>
      <c r="F113" s="85">
        <v>1</v>
      </c>
      <c r="G113" s="85"/>
      <c r="H113" s="85"/>
    </row>
    <row r="114" spans="1:8" ht="15">
      <c r="A114" s="229">
        <v>2</v>
      </c>
      <c r="B114" s="217" t="s">
        <v>557</v>
      </c>
      <c r="C114" s="217" t="s">
        <v>1642</v>
      </c>
      <c r="D114" s="217" t="s">
        <v>1448</v>
      </c>
      <c r="E114" s="219" t="s">
        <v>274</v>
      </c>
      <c r="F114" s="85"/>
      <c r="G114" s="85"/>
      <c r="H114" s="85">
        <v>1</v>
      </c>
    </row>
    <row r="115" spans="1:8" ht="15">
      <c r="A115" s="229">
        <v>3</v>
      </c>
      <c r="B115" s="217" t="s">
        <v>1848</v>
      </c>
      <c r="C115" s="217" t="s">
        <v>1617</v>
      </c>
      <c r="D115" s="217" t="s">
        <v>558</v>
      </c>
      <c r="E115" s="219" t="s">
        <v>457</v>
      </c>
      <c r="F115" s="85">
        <v>1</v>
      </c>
      <c r="G115" s="85"/>
      <c r="H115" s="85"/>
    </row>
    <row r="116" spans="1:8" ht="15">
      <c r="A116" s="229">
        <v>4</v>
      </c>
      <c r="B116" s="217" t="s">
        <v>1638</v>
      </c>
      <c r="C116" s="217" t="s">
        <v>1988</v>
      </c>
      <c r="D116" s="217" t="s">
        <v>559</v>
      </c>
      <c r="E116" s="219" t="s">
        <v>457</v>
      </c>
      <c r="F116" s="85"/>
      <c r="G116" s="85"/>
      <c r="H116" s="85">
        <v>1</v>
      </c>
    </row>
    <row r="117" spans="1:8" ht="15">
      <c r="A117" s="229">
        <v>5</v>
      </c>
      <c r="B117" s="217" t="s">
        <v>560</v>
      </c>
      <c r="C117" s="217" t="s">
        <v>1988</v>
      </c>
      <c r="D117" s="217" t="s">
        <v>559</v>
      </c>
      <c r="E117" s="219" t="s">
        <v>457</v>
      </c>
      <c r="F117" s="85"/>
      <c r="G117" s="85"/>
      <c r="H117" s="85">
        <v>1</v>
      </c>
    </row>
    <row r="118" spans="1:8" ht="15">
      <c r="A118" s="229">
        <v>6</v>
      </c>
      <c r="B118" s="217" t="s">
        <v>561</v>
      </c>
      <c r="C118" s="217" t="s">
        <v>1646</v>
      </c>
      <c r="D118" s="217" t="s">
        <v>459</v>
      </c>
      <c r="E118" s="219" t="s">
        <v>457</v>
      </c>
      <c r="F118" s="85">
        <v>1</v>
      </c>
      <c r="G118" s="85"/>
      <c r="H118" s="85"/>
    </row>
    <row r="119" spans="1:8" ht="15">
      <c r="A119" s="229">
        <v>7</v>
      </c>
      <c r="B119" s="217" t="s">
        <v>562</v>
      </c>
      <c r="C119" s="217" t="s">
        <v>1646</v>
      </c>
      <c r="D119" s="217" t="s">
        <v>459</v>
      </c>
      <c r="E119" s="219" t="s">
        <v>460</v>
      </c>
      <c r="F119" s="85">
        <v>1</v>
      </c>
      <c r="G119" s="85"/>
      <c r="H119" s="85"/>
    </row>
    <row r="120" spans="1:8" ht="15">
      <c r="A120" s="229">
        <v>8</v>
      </c>
      <c r="B120" s="217" t="s">
        <v>563</v>
      </c>
      <c r="C120" s="217" t="s">
        <v>1646</v>
      </c>
      <c r="D120" s="217" t="s">
        <v>459</v>
      </c>
      <c r="E120" s="219" t="s">
        <v>460</v>
      </c>
      <c r="F120" s="85"/>
      <c r="G120" s="85">
        <v>1</v>
      </c>
      <c r="H120" s="85"/>
    </row>
    <row r="121" spans="1:8" ht="15">
      <c r="A121" s="229">
        <v>9</v>
      </c>
      <c r="B121" s="217" t="s">
        <v>564</v>
      </c>
      <c r="C121" s="217" t="s">
        <v>1646</v>
      </c>
      <c r="D121" s="217" t="s">
        <v>459</v>
      </c>
      <c r="E121" s="219" t="s">
        <v>460</v>
      </c>
      <c r="F121" s="85"/>
      <c r="G121" s="85"/>
      <c r="H121" s="85">
        <v>1</v>
      </c>
    </row>
    <row r="122" spans="1:8" ht="15">
      <c r="A122" s="229">
        <v>10</v>
      </c>
      <c r="B122" s="217" t="s">
        <v>565</v>
      </c>
      <c r="C122" s="217" t="s">
        <v>2226</v>
      </c>
      <c r="D122" s="217" t="s">
        <v>566</v>
      </c>
      <c r="E122" s="219" t="s">
        <v>567</v>
      </c>
      <c r="F122" s="85"/>
      <c r="G122" s="85">
        <v>1</v>
      </c>
      <c r="H122" s="85"/>
    </row>
    <row r="123" spans="1:8" ht="15">
      <c r="A123" s="229">
        <v>11</v>
      </c>
      <c r="B123" s="217" t="s">
        <v>261</v>
      </c>
      <c r="C123" s="217" t="s">
        <v>2226</v>
      </c>
      <c r="D123" s="217" t="s">
        <v>566</v>
      </c>
      <c r="E123" s="219" t="s">
        <v>567</v>
      </c>
      <c r="F123" s="85"/>
      <c r="G123" s="85">
        <v>1</v>
      </c>
      <c r="H123" s="85"/>
    </row>
    <row r="124" spans="1:8" ht="15">
      <c r="A124" s="229">
        <v>12</v>
      </c>
      <c r="B124" s="217" t="s">
        <v>473</v>
      </c>
      <c r="C124" s="217" t="s">
        <v>2226</v>
      </c>
      <c r="D124" s="217" t="s">
        <v>566</v>
      </c>
      <c r="E124" s="219" t="s">
        <v>567</v>
      </c>
      <c r="F124" s="85"/>
      <c r="G124" s="85"/>
      <c r="H124" s="85">
        <v>1</v>
      </c>
    </row>
    <row r="125" spans="1:8" ht="15">
      <c r="A125" s="229">
        <v>13</v>
      </c>
      <c r="B125" s="217" t="s">
        <v>557</v>
      </c>
      <c r="C125" s="217" t="s">
        <v>1663</v>
      </c>
      <c r="D125" s="217" t="s">
        <v>568</v>
      </c>
      <c r="E125" s="226" t="s">
        <v>274</v>
      </c>
      <c r="F125" s="85">
        <v>1</v>
      </c>
      <c r="G125" s="85"/>
      <c r="H125" s="85"/>
    </row>
    <row r="126" spans="1:8" ht="15">
      <c r="A126" s="229">
        <v>14</v>
      </c>
      <c r="B126" s="217" t="s">
        <v>569</v>
      </c>
      <c r="C126" s="217" t="s">
        <v>1856</v>
      </c>
      <c r="D126" s="219" t="s">
        <v>570</v>
      </c>
      <c r="E126" s="219" t="s">
        <v>457</v>
      </c>
      <c r="F126" s="85"/>
      <c r="G126" s="85">
        <v>1</v>
      </c>
      <c r="H126" s="85"/>
    </row>
    <row r="127" spans="1:8" ht="15">
      <c r="A127" s="229">
        <v>15</v>
      </c>
      <c r="B127" s="217" t="s">
        <v>551</v>
      </c>
      <c r="C127" s="217" t="s">
        <v>1856</v>
      </c>
      <c r="D127" s="219" t="s">
        <v>570</v>
      </c>
      <c r="E127" s="219" t="s">
        <v>457</v>
      </c>
      <c r="F127" s="85"/>
      <c r="G127" s="85">
        <v>1</v>
      </c>
      <c r="H127" s="85"/>
    </row>
    <row r="128" spans="1:8" ht="15">
      <c r="A128" s="229">
        <v>16</v>
      </c>
      <c r="B128" s="217" t="s">
        <v>171</v>
      </c>
      <c r="C128" s="217" t="s">
        <v>1856</v>
      </c>
      <c r="D128" s="219" t="s">
        <v>570</v>
      </c>
      <c r="E128" s="219" t="s">
        <v>457</v>
      </c>
      <c r="F128" s="218"/>
      <c r="G128" s="218"/>
      <c r="H128" s="218">
        <v>1</v>
      </c>
    </row>
    <row r="129" spans="1:8" ht="15">
      <c r="A129" s="229">
        <v>17</v>
      </c>
      <c r="B129" s="217" t="s">
        <v>2254</v>
      </c>
      <c r="C129" s="217" t="s">
        <v>1856</v>
      </c>
      <c r="D129" s="219" t="s">
        <v>570</v>
      </c>
      <c r="E129" s="219" t="s">
        <v>457</v>
      </c>
      <c r="F129" s="218">
        <v>1</v>
      </c>
      <c r="G129" s="218"/>
      <c r="H129" s="218"/>
    </row>
    <row r="130" spans="1:8" ht="15">
      <c r="A130" s="229">
        <v>18</v>
      </c>
      <c r="B130" s="217" t="s">
        <v>1727</v>
      </c>
      <c r="C130" s="217" t="s">
        <v>1856</v>
      </c>
      <c r="D130" s="219" t="s">
        <v>570</v>
      </c>
      <c r="E130" s="219" t="s">
        <v>457</v>
      </c>
      <c r="F130" s="218"/>
      <c r="G130" s="218"/>
      <c r="H130" s="218">
        <v>1</v>
      </c>
    </row>
    <row r="131" spans="1:8" ht="15">
      <c r="A131" s="229">
        <v>19</v>
      </c>
      <c r="B131" s="217" t="s">
        <v>571</v>
      </c>
      <c r="C131" s="217" t="s">
        <v>1856</v>
      </c>
      <c r="D131" s="219" t="s">
        <v>570</v>
      </c>
      <c r="E131" s="219" t="s">
        <v>457</v>
      </c>
      <c r="F131" s="218"/>
      <c r="G131" s="218"/>
      <c r="H131" s="218">
        <v>1</v>
      </c>
    </row>
    <row r="132" spans="1:8" ht="15">
      <c r="A132" s="229">
        <v>20</v>
      </c>
      <c r="B132" s="217" t="s">
        <v>163</v>
      </c>
      <c r="C132" s="226" t="s">
        <v>1803</v>
      </c>
      <c r="D132" s="219" t="s">
        <v>572</v>
      </c>
      <c r="E132" s="219" t="s">
        <v>457</v>
      </c>
      <c r="F132" s="85">
        <v>1</v>
      </c>
      <c r="G132" s="85"/>
      <c r="H132" s="85"/>
    </row>
    <row r="133" spans="1:8" ht="15">
      <c r="A133" s="229">
        <v>21</v>
      </c>
      <c r="B133" s="217" t="s">
        <v>200</v>
      </c>
      <c r="C133" s="226" t="s">
        <v>1803</v>
      </c>
      <c r="D133" s="219" t="s">
        <v>572</v>
      </c>
      <c r="E133" s="219" t="s">
        <v>457</v>
      </c>
      <c r="F133" s="85">
        <v>1</v>
      </c>
      <c r="G133" s="85"/>
      <c r="H133" s="85"/>
    </row>
    <row r="134" spans="1:8" ht="15">
      <c r="A134" s="229">
        <v>22</v>
      </c>
      <c r="B134" s="217" t="s">
        <v>573</v>
      </c>
      <c r="C134" s="226" t="s">
        <v>1803</v>
      </c>
      <c r="D134" s="219" t="s">
        <v>572</v>
      </c>
      <c r="E134" s="219" t="s">
        <v>457</v>
      </c>
      <c r="F134" s="85"/>
      <c r="G134" s="85">
        <v>1</v>
      </c>
      <c r="H134" s="85"/>
    </row>
    <row r="135" spans="1:8" ht="15">
      <c r="A135" s="229">
        <v>23</v>
      </c>
      <c r="B135" s="217" t="s">
        <v>161</v>
      </c>
      <c r="C135" s="226" t="s">
        <v>1803</v>
      </c>
      <c r="D135" s="219" t="s">
        <v>572</v>
      </c>
      <c r="E135" s="219" t="s">
        <v>457</v>
      </c>
      <c r="F135" s="85"/>
      <c r="G135" s="85">
        <v>1</v>
      </c>
      <c r="H135" s="85"/>
    </row>
    <row r="136" spans="1:8" ht="15">
      <c r="A136" s="229">
        <v>24</v>
      </c>
      <c r="B136" s="217" t="s">
        <v>574</v>
      </c>
      <c r="C136" s="217" t="s">
        <v>1615</v>
      </c>
      <c r="D136" s="219" t="s">
        <v>575</v>
      </c>
      <c r="E136" s="219" t="s">
        <v>457</v>
      </c>
      <c r="F136" s="218"/>
      <c r="G136" s="218">
        <v>1</v>
      </c>
      <c r="H136" s="218"/>
    </row>
    <row r="137" spans="1:8" ht="15">
      <c r="A137" s="229">
        <v>25</v>
      </c>
      <c r="B137" s="217" t="s">
        <v>2154</v>
      </c>
      <c r="C137" s="217" t="s">
        <v>1615</v>
      </c>
      <c r="D137" s="219" t="s">
        <v>575</v>
      </c>
      <c r="E137" s="219" t="s">
        <v>457</v>
      </c>
      <c r="F137" s="218"/>
      <c r="G137" s="218">
        <v>1</v>
      </c>
      <c r="H137" s="218"/>
    </row>
    <row r="138" spans="1:8" ht="15">
      <c r="A138" s="229">
        <v>26</v>
      </c>
      <c r="B138" s="217" t="s">
        <v>2155</v>
      </c>
      <c r="C138" s="217" t="s">
        <v>1743</v>
      </c>
      <c r="D138" s="219" t="s">
        <v>576</v>
      </c>
      <c r="E138" s="219" t="s">
        <v>457</v>
      </c>
      <c r="F138" s="218">
        <v>1</v>
      </c>
      <c r="G138" s="218"/>
      <c r="H138" s="218"/>
    </row>
    <row r="139" spans="1:8" ht="15">
      <c r="A139" s="229">
        <v>27</v>
      </c>
      <c r="B139" s="217" t="s">
        <v>577</v>
      </c>
      <c r="C139" s="217" t="s">
        <v>1743</v>
      </c>
      <c r="D139" s="219" t="s">
        <v>576</v>
      </c>
      <c r="E139" s="219" t="s">
        <v>457</v>
      </c>
      <c r="F139" s="218"/>
      <c r="G139" s="218"/>
      <c r="H139" s="218">
        <v>1</v>
      </c>
    </row>
    <row r="140" spans="1:8" ht="15">
      <c r="A140" s="229">
        <v>28</v>
      </c>
      <c r="B140" s="217" t="s">
        <v>578</v>
      </c>
      <c r="C140" s="217" t="s">
        <v>579</v>
      </c>
      <c r="D140" s="217" t="s">
        <v>1494</v>
      </c>
      <c r="E140" s="219" t="s">
        <v>457</v>
      </c>
      <c r="F140" s="218">
        <v>1</v>
      </c>
      <c r="G140" s="218"/>
      <c r="H140" s="218"/>
    </row>
    <row r="141" spans="1:8" ht="15">
      <c r="A141" s="229">
        <v>29</v>
      </c>
      <c r="B141" s="217" t="s">
        <v>5</v>
      </c>
      <c r="C141" s="217" t="s">
        <v>78</v>
      </c>
      <c r="D141" s="217" t="s">
        <v>1496</v>
      </c>
      <c r="E141" s="219" t="s">
        <v>457</v>
      </c>
      <c r="F141" s="218">
        <v>1</v>
      </c>
      <c r="G141" s="218"/>
      <c r="H141" s="218"/>
    </row>
    <row r="142" spans="1:8" ht="15">
      <c r="A142" s="229">
        <v>30</v>
      </c>
      <c r="B142" s="217" t="s">
        <v>2136</v>
      </c>
      <c r="C142" s="217" t="s">
        <v>78</v>
      </c>
      <c r="D142" s="217" t="s">
        <v>1496</v>
      </c>
      <c r="E142" s="219" t="s">
        <v>457</v>
      </c>
      <c r="F142" s="218"/>
      <c r="G142" s="218"/>
      <c r="H142" s="218">
        <v>1</v>
      </c>
    </row>
    <row r="143" spans="1:8" ht="15">
      <c r="A143" s="229">
        <v>31</v>
      </c>
      <c r="B143" s="234" t="s">
        <v>580</v>
      </c>
      <c r="C143" s="217" t="s">
        <v>78</v>
      </c>
      <c r="D143" s="217" t="s">
        <v>1496</v>
      </c>
      <c r="E143" s="219" t="s">
        <v>457</v>
      </c>
      <c r="F143" s="218"/>
      <c r="G143" s="218"/>
      <c r="H143" s="218">
        <v>1</v>
      </c>
    </row>
    <row r="144" spans="1:8" ht="15">
      <c r="A144" s="229">
        <v>32</v>
      </c>
      <c r="B144" s="217" t="s">
        <v>581</v>
      </c>
      <c r="C144" s="217" t="s">
        <v>78</v>
      </c>
      <c r="D144" s="217" t="s">
        <v>1496</v>
      </c>
      <c r="E144" s="219" t="s">
        <v>457</v>
      </c>
      <c r="F144" s="218"/>
      <c r="G144" s="218"/>
      <c r="H144" s="218">
        <v>1</v>
      </c>
    </row>
    <row r="145" spans="1:8" ht="15">
      <c r="A145" s="229">
        <v>33</v>
      </c>
      <c r="B145" s="217" t="s">
        <v>1783</v>
      </c>
      <c r="C145" s="217" t="s">
        <v>78</v>
      </c>
      <c r="D145" s="217" t="s">
        <v>1496</v>
      </c>
      <c r="E145" s="219" t="s">
        <v>457</v>
      </c>
      <c r="F145" s="218"/>
      <c r="G145" s="218"/>
      <c r="H145" s="218">
        <v>1</v>
      </c>
    </row>
    <row r="146" spans="1:8" ht="15">
      <c r="A146" s="229">
        <v>34</v>
      </c>
      <c r="B146" s="217" t="s">
        <v>1784</v>
      </c>
      <c r="C146" s="217" t="s">
        <v>78</v>
      </c>
      <c r="D146" s="217" t="s">
        <v>1496</v>
      </c>
      <c r="E146" s="219" t="s">
        <v>457</v>
      </c>
      <c r="F146" s="218"/>
      <c r="G146" s="218"/>
      <c r="H146" s="218">
        <v>1</v>
      </c>
    </row>
    <row r="147" spans="1:8" ht="15">
      <c r="A147" s="229">
        <v>35</v>
      </c>
      <c r="B147" s="217" t="s">
        <v>582</v>
      </c>
      <c r="C147" s="217" t="s">
        <v>1933</v>
      </c>
      <c r="D147" s="217" t="s">
        <v>1546</v>
      </c>
      <c r="E147" s="219" t="s">
        <v>457</v>
      </c>
      <c r="F147" s="85"/>
      <c r="G147" s="85">
        <v>1</v>
      </c>
      <c r="H147" s="85"/>
    </row>
    <row r="148" spans="1:8" ht="15">
      <c r="A148" s="229">
        <v>36</v>
      </c>
      <c r="B148" s="217" t="s">
        <v>583</v>
      </c>
      <c r="C148" s="217" t="s">
        <v>584</v>
      </c>
      <c r="D148" s="217" t="s">
        <v>585</v>
      </c>
      <c r="E148" s="219" t="s">
        <v>586</v>
      </c>
      <c r="F148" s="85">
        <v>1</v>
      </c>
      <c r="G148" s="85"/>
      <c r="H148" s="85"/>
    </row>
    <row r="149" spans="1:8" ht="15">
      <c r="A149" s="229">
        <v>37</v>
      </c>
      <c r="B149" s="219" t="s">
        <v>2402</v>
      </c>
      <c r="C149" s="219" t="s">
        <v>1677</v>
      </c>
      <c r="D149" s="219" t="s">
        <v>1502</v>
      </c>
      <c r="E149" s="219" t="s">
        <v>457</v>
      </c>
      <c r="F149" s="85"/>
      <c r="G149" s="85"/>
      <c r="H149" s="85">
        <v>1</v>
      </c>
    </row>
    <row r="150" spans="1:8" ht="15">
      <c r="A150" s="229">
        <v>38</v>
      </c>
      <c r="B150" s="219" t="s">
        <v>2398</v>
      </c>
      <c r="C150" s="219" t="s">
        <v>1677</v>
      </c>
      <c r="D150" s="219" t="s">
        <v>1502</v>
      </c>
      <c r="E150" s="219" t="s">
        <v>457</v>
      </c>
      <c r="F150" s="85"/>
      <c r="G150" s="85"/>
      <c r="H150" s="85">
        <v>1</v>
      </c>
    </row>
    <row r="151" spans="1:8" ht="15">
      <c r="A151" s="229">
        <v>39</v>
      </c>
      <c r="B151" s="219" t="s">
        <v>469</v>
      </c>
      <c r="C151" s="219" t="s">
        <v>1677</v>
      </c>
      <c r="D151" s="219" t="s">
        <v>1502</v>
      </c>
      <c r="E151" s="219" t="s">
        <v>457</v>
      </c>
      <c r="F151" s="85"/>
      <c r="G151" s="85"/>
      <c r="H151" s="85">
        <v>1</v>
      </c>
    </row>
    <row r="152" spans="1:8" ht="15">
      <c r="A152" s="229">
        <v>40</v>
      </c>
      <c r="B152" s="219" t="s">
        <v>466</v>
      </c>
      <c r="C152" s="219" t="s">
        <v>1677</v>
      </c>
      <c r="D152" s="219" t="s">
        <v>1502</v>
      </c>
      <c r="E152" s="219" t="s">
        <v>457</v>
      </c>
      <c r="F152" s="85"/>
      <c r="G152" s="85"/>
      <c r="H152" s="85">
        <v>1</v>
      </c>
    </row>
    <row r="153" spans="1:8" ht="15">
      <c r="A153" s="229">
        <v>41</v>
      </c>
      <c r="B153" s="219" t="s">
        <v>1967</v>
      </c>
      <c r="C153" s="219" t="s">
        <v>1677</v>
      </c>
      <c r="D153" s="219" t="s">
        <v>1502</v>
      </c>
      <c r="E153" s="219" t="s">
        <v>457</v>
      </c>
      <c r="F153" s="85"/>
      <c r="G153" s="85"/>
      <c r="H153" s="85">
        <v>1</v>
      </c>
    </row>
    <row r="154" spans="1:8" ht="15">
      <c r="A154" s="229">
        <v>42</v>
      </c>
      <c r="B154" s="219" t="s">
        <v>1931</v>
      </c>
      <c r="C154" s="219" t="s">
        <v>1677</v>
      </c>
      <c r="D154" s="219" t="s">
        <v>1502</v>
      </c>
      <c r="E154" s="219" t="s">
        <v>457</v>
      </c>
      <c r="F154" s="85"/>
      <c r="G154" s="85"/>
      <c r="H154" s="85">
        <v>1</v>
      </c>
    </row>
    <row r="155" spans="1:8" ht="15">
      <c r="A155" s="229">
        <v>43</v>
      </c>
      <c r="B155" s="217" t="s">
        <v>403</v>
      </c>
      <c r="C155" s="217" t="s">
        <v>2226</v>
      </c>
      <c r="D155" s="219" t="s">
        <v>1502</v>
      </c>
      <c r="E155" s="217" t="s">
        <v>460</v>
      </c>
      <c r="F155" s="218">
        <v>1</v>
      </c>
      <c r="G155" s="218"/>
      <c r="H155" s="218"/>
    </row>
    <row r="156" spans="1:8" ht="15">
      <c r="A156" s="229">
        <v>44</v>
      </c>
      <c r="B156" s="217" t="s">
        <v>587</v>
      </c>
      <c r="C156" s="217" t="s">
        <v>2226</v>
      </c>
      <c r="D156" s="219" t="s">
        <v>1502</v>
      </c>
      <c r="E156" s="217" t="s">
        <v>460</v>
      </c>
      <c r="F156" s="218">
        <v>1</v>
      </c>
      <c r="G156" s="218"/>
      <c r="H156" s="218"/>
    </row>
    <row r="157" spans="1:8" ht="15">
      <c r="A157" s="229">
        <v>45</v>
      </c>
      <c r="B157" s="217" t="s">
        <v>389</v>
      </c>
      <c r="C157" s="217" t="s">
        <v>2226</v>
      </c>
      <c r="D157" s="219" t="s">
        <v>1502</v>
      </c>
      <c r="E157" s="217" t="s">
        <v>460</v>
      </c>
      <c r="F157" s="218"/>
      <c r="G157" s="218"/>
      <c r="H157" s="218">
        <v>1</v>
      </c>
    </row>
    <row r="158" spans="1:8" ht="15">
      <c r="A158" s="229">
        <v>46</v>
      </c>
      <c r="B158" s="217" t="s">
        <v>588</v>
      </c>
      <c r="C158" s="217" t="s">
        <v>2226</v>
      </c>
      <c r="D158" s="219" t="s">
        <v>1502</v>
      </c>
      <c r="E158" s="217" t="s">
        <v>460</v>
      </c>
      <c r="F158" s="218"/>
      <c r="G158" s="218"/>
      <c r="H158" s="218">
        <v>1</v>
      </c>
    </row>
    <row r="159" spans="1:8" ht="15">
      <c r="A159" s="229">
        <v>47</v>
      </c>
      <c r="B159" s="217" t="s">
        <v>217</v>
      </c>
      <c r="C159" s="217" t="s">
        <v>2226</v>
      </c>
      <c r="D159" s="219" t="s">
        <v>1502</v>
      </c>
      <c r="E159" s="217" t="s">
        <v>460</v>
      </c>
      <c r="F159" s="218">
        <v>1</v>
      </c>
      <c r="G159" s="218"/>
      <c r="H159" s="218"/>
    </row>
    <row r="160" spans="1:8" ht="15">
      <c r="A160" s="229">
        <v>48</v>
      </c>
      <c r="B160" s="217" t="s">
        <v>469</v>
      </c>
      <c r="C160" s="217" t="s">
        <v>2226</v>
      </c>
      <c r="D160" s="219" t="s">
        <v>1502</v>
      </c>
      <c r="E160" s="217" t="s">
        <v>460</v>
      </c>
      <c r="F160" s="218"/>
      <c r="G160" s="218"/>
      <c r="H160" s="218">
        <v>1</v>
      </c>
    </row>
    <row r="161" spans="1:8" ht="15">
      <c r="A161" s="229">
        <v>49</v>
      </c>
      <c r="B161" s="217" t="s">
        <v>468</v>
      </c>
      <c r="C161" s="217" t="s">
        <v>2226</v>
      </c>
      <c r="D161" s="219" t="s">
        <v>1502</v>
      </c>
      <c r="E161" s="217" t="s">
        <v>460</v>
      </c>
      <c r="F161" s="218">
        <v>1</v>
      </c>
      <c r="G161" s="218"/>
      <c r="H161" s="218"/>
    </row>
    <row r="162" spans="1:8" ht="15">
      <c r="A162" s="229">
        <v>50</v>
      </c>
      <c r="B162" s="217" t="s">
        <v>67</v>
      </c>
      <c r="C162" s="217" t="s">
        <v>2226</v>
      </c>
      <c r="D162" s="219" t="s">
        <v>1502</v>
      </c>
      <c r="E162" s="217" t="s">
        <v>460</v>
      </c>
      <c r="F162" s="218"/>
      <c r="G162" s="218">
        <v>1</v>
      </c>
      <c r="H162" s="218"/>
    </row>
    <row r="163" spans="1:8" ht="15">
      <c r="A163" s="229">
        <v>51</v>
      </c>
      <c r="B163" s="217" t="s">
        <v>76</v>
      </c>
      <c r="C163" s="217" t="s">
        <v>2226</v>
      </c>
      <c r="D163" s="219" t="s">
        <v>1502</v>
      </c>
      <c r="E163" s="217" t="s">
        <v>460</v>
      </c>
      <c r="F163" s="218"/>
      <c r="G163" s="218">
        <v>1</v>
      </c>
      <c r="H163" s="218"/>
    </row>
    <row r="164" spans="1:8" ht="15">
      <c r="A164" s="229">
        <v>52</v>
      </c>
      <c r="B164" s="217" t="s">
        <v>470</v>
      </c>
      <c r="C164" s="217" t="s">
        <v>2226</v>
      </c>
      <c r="D164" s="219" t="s">
        <v>1502</v>
      </c>
      <c r="E164" s="217" t="s">
        <v>460</v>
      </c>
      <c r="F164" s="218"/>
      <c r="G164" s="218"/>
      <c r="H164" s="218">
        <v>1</v>
      </c>
    </row>
    <row r="165" spans="1:8" ht="15">
      <c r="A165" s="229">
        <v>53</v>
      </c>
      <c r="B165" s="217" t="s">
        <v>589</v>
      </c>
      <c r="C165" s="217" t="s">
        <v>1632</v>
      </c>
      <c r="D165" s="219" t="s">
        <v>1502</v>
      </c>
      <c r="E165" s="217" t="s">
        <v>567</v>
      </c>
      <c r="F165" s="218"/>
      <c r="G165" s="218"/>
      <c r="H165" s="218">
        <v>1</v>
      </c>
    </row>
    <row r="166" spans="1:8" ht="15">
      <c r="A166" s="229">
        <v>54</v>
      </c>
      <c r="B166" s="226" t="s">
        <v>590</v>
      </c>
      <c r="C166" s="217" t="s">
        <v>1632</v>
      </c>
      <c r="D166" s="219" t="s">
        <v>1502</v>
      </c>
      <c r="E166" s="217" t="s">
        <v>567</v>
      </c>
      <c r="F166" s="223"/>
      <c r="G166" s="223"/>
      <c r="H166" s="223">
        <v>1</v>
      </c>
    </row>
    <row r="167" spans="1:8" ht="15">
      <c r="A167" s="229">
        <v>55</v>
      </c>
      <c r="B167" s="226" t="s">
        <v>591</v>
      </c>
      <c r="C167" s="217" t="s">
        <v>1632</v>
      </c>
      <c r="D167" s="219" t="s">
        <v>1502</v>
      </c>
      <c r="E167" s="217" t="s">
        <v>567</v>
      </c>
      <c r="F167" s="223"/>
      <c r="G167" s="223"/>
      <c r="H167" s="223">
        <v>1</v>
      </c>
    </row>
    <row r="168" spans="1:8" ht="15">
      <c r="A168" s="229">
        <v>56</v>
      </c>
      <c r="B168" s="226" t="s">
        <v>592</v>
      </c>
      <c r="C168" s="217" t="s">
        <v>1632</v>
      </c>
      <c r="D168" s="219" t="s">
        <v>1502</v>
      </c>
      <c r="E168" s="217" t="s">
        <v>567</v>
      </c>
      <c r="F168" s="223"/>
      <c r="G168" s="223"/>
      <c r="H168" s="223">
        <v>1</v>
      </c>
    </row>
    <row r="169" spans="1:8" ht="15">
      <c r="A169" s="229">
        <v>57</v>
      </c>
      <c r="B169" s="226" t="s">
        <v>593</v>
      </c>
      <c r="C169" s="217" t="s">
        <v>1632</v>
      </c>
      <c r="D169" s="219" t="s">
        <v>1502</v>
      </c>
      <c r="E169" s="217" t="s">
        <v>567</v>
      </c>
      <c r="F169" s="223"/>
      <c r="G169" s="223">
        <v>1</v>
      </c>
      <c r="H169" s="223"/>
    </row>
    <row r="170" spans="1:8" ht="15">
      <c r="A170" s="229">
        <v>58</v>
      </c>
      <c r="B170" s="226" t="s">
        <v>594</v>
      </c>
      <c r="C170" s="217" t="s">
        <v>1632</v>
      </c>
      <c r="D170" s="219" t="s">
        <v>1502</v>
      </c>
      <c r="E170" s="217" t="s">
        <v>567</v>
      </c>
      <c r="F170" s="223">
        <v>1</v>
      </c>
      <c r="G170" s="223"/>
      <c r="H170" s="223"/>
    </row>
    <row r="171" spans="1:8" ht="15">
      <c r="A171" s="229">
        <v>59</v>
      </c>
      <c r="B171" s="219" t="s">
        <v>595</v>
      </c>
      <c r="C171" s="219" t="s">
        <v>1632</v>
      </c>
      <c r="D171" s="217" t="s">
        <v>1502</v>
      </c>
      <c r="E171" s="219" t="s">
        <v>567</v>
      </c>
      <c r="F171" s="85"/>
      <c r="G171" s="85"/>
      <c r="H171" s="85">
        <v>1</v>
      </c>
    </row>
    <row r="172" spans="1:8" ht="15">
      <c r="A172" s="229">
        <v>60</v>
      </c>
      <c r="B172" s="217" t="s">
        <v>406</v>
      </c>
      <c r="C172" s="219" t="s">
        <v>1632</v>
      </c>
      <c r="D172" s="217" t="s">
        <v>1502</v>
      </c>
      <c r="E172" s="219" t="s">
        <v>567</v>
      </c>
      <c r="F172" s="85"/>
      <c r="G172" s="85"/>
      <c r="H172" s="85">
        <v>1</v>
      </c>
    </row>
    <row r="173" spans="1:8" ht="15">
      <c r="A173" s="229">
        <v>61</v>
      </c>
      <c r="B173" s="219" t="s">
        <v>596</v>
      </c>
      <c r="C173" s="219" t="s">
        <v>1632</v>
      </c>
      <c r="D173" s="217" t="s">
        <v>1502</v>
      </c>
      <c r="E173" s="219" t="s">
        <v>567</v>
      </c>
      <c r="F173" s="85"/>
      <c r="G173" s="85"/>
      <c r="H173" s="85">
        <v>1</v>
      </c>
    </row>
    <row r="174" spans="1:8" ht="15">
      <c r="A174" s="229">
        <v>62</v>
      </c>
      <c r="B174" s="219" t="s">
        <v>597</v>
      </c>
      <c r="C174" s="219" t="s">
        <v>1632</v>
      </c>
      <c r="D174" s="217" t="s">
        <v>1502</v>
      </c>
      <c r="E174" s="219" t="s">
        <v>567</v>
      </c>
      <c r="F174" s="85"/>
      <c r="G174" s="85"/>
      <c r="H174" s="85">
        <v>1</v>
      </c>
    </row>
    <row r="175" spans="1:8" ht="15">
      <c r="A175" s="229">
        <v>63</v>
      </c>
      <c r="B175" s="219" t="s">
        <v>598</v>
      </c>
      <c r="C175" s="219" t="s">
        <v>1632</v>
      </c>
      <c r="D175" s="217" t="s">
        <v>1502</v>
      </c>
      <c r="E175" s="219" t="s">
        <v>567</v>
      </c>
      <c r="F175" s="85"/>
      <c r="G175" s="85"/>
      <c r="H175" s="85">
        <v>1</v>
      </c>
    </row>
    <row r="176" spans="1:8" ht="15">
      <c r="A176" s="229">
        <v>64</v>
      </c>
      <c r="B176" s="219" t="s">
        <v>599</v>
      </c>
      <c r="C176" s="219" t="s">
        <v>1632</v>
      </c>
      <c r="D176" s="217" t="s">
        <v>1502</v>
      </c>
      <c r="E176" s="219" t="s">
        <v>567</v>
      </c>
      <c r="F176" s="85"/>
      <c r="G176" s="85"/>
      <c r="H176" s="85">
        <v>1</v>
      </c>
    </row>
    <row r="177" spans="1:8" ht="15">
      <c r="A177" s="229">
        <v>65</v>
      </c>
      <c r="B177" s="219" t="s">
        <v>600</v>
      </c>
      <c r="C177" s="219" t="s">
        <v>1632</v>
      </c>
      <c r="D177" s="217" t="s">
        <v>1502</v>
      </c>
      <c r="E177" s="219" t="s">
        <v>567</v>
      </c>
      <c r="F177" s="85"/>
      <c r="G177" s="85"/>
      <c r="H177" s="85">
        <v>1</v>
      </c>
    </row>
    <row r="178" spans="1:8" ht="15">
      <c r="A178" s="229">
        <v>66</v>
      </c>
      <c r="B178" s="217" t="s">
        <v>1909</v>
      </c>
      <c r="C178" s="217" t="s">
        <v>1646</v>
      </c>
      <c r="D178" s="217" t="s">
        <v>1500</v>
      </c>
      <c r="E178" s="219" t="s">
        <v>457</v>
      </c>
      <c r="F178" s="218"/>
      <c r="G178" s="218">
        <v>2</v>
      </c>
      <c r="H178" s="218">
        <v>1</v>
      </c>
    </row>
    <row r="179" spans="1:8" ht="15">
      <c r="A179" s="229">
        <v>67</v>
      </c>
      <c r="B179" s="219" t="s">
        <v>2053</v>
      </c>
      <c r="C179" s="217" t="s">
        <v>1646</v>
      </c>
      <c r="D179" s="217" t="s">
        <v>1500</v>
      </c>
      <c r="E179" s="219" t="s">
        <v>457</v>
      </c>
      <c r="F179" s="85"/>
      <c r="G179" s="85">
        <v>2</v>
      </c>
      <c r="H179" s="85">
        <v>1</v>
      </c>
    </row>
    <row r="180" spans="1:8" ht="15">
      <c r="A180" s="229">
        <v>68</v>
      </c>
      <c r="B180" s="217" t="s">
        <v>1832</v>
      </c>
      <c r="C180" s="217" t="s">
        <v>1646</v>
      </c>
      <c r="D180" s="217" t="s">
        <v>1500</v>
      </c>
      <c r="E180" s="219" t="s">
        <v>457</v>
      </c>
      <c r="F180" s="85"/>
      <c r="G180" s="85">
        <v>1</v>
      </c>
      <c r="H180" s="85"/>
    </row>
    <row r="181" spans="1:8" ht="15">
      <c r="A181" s="229">
        <v>69</v>
      </c>
      <c r="B181" s="219" t="s">
        <v>601</v>
      </c>
      <c r="C181" s="217" t="s">
        <v>1646</v>
      </c>
      <c r="D181" s="217" t="s">
        <v>1500</v>
      </c>
      <c r="E181" s="219" t="s">
        <v>457</v>
      </c>
      <c r="F181" s="85"/>
      <c r="G181" s="85">
        <v>1</v>
      </c>
      <c r="H181" s="85">
        <v>1</v>
      </c>
    </row>
    <row r="182" spans="1:8" ht="15">
      <c r="A182" s="229">
        <v>70</v>
      </c>
      <c r="B182" s="219" t="s">
        <v>1760</v>
      </c>
      <c r="C182" s="217" t="s">
        <v>1646</v>
      </c>
      <c r="D182" s="217" t="s">
        <v>1500</v>
      </c>
      <c r="E182" s="219" t="s">
        <v>457</v>
      </c>
      <c r="F182" s="85"/>
      <c r="G182" s="85"/>
      <c r="H182" s="85">
        <v>2</v>
      </c>
    </row>
    <row r="183" spans="1:8" ht="15">
      <c r="A183" s="229">
        <v>71</v>
      </c>
      <c r="B183" s="219" t="s">
        <v>2140</v>
      </c>
      <c r="C183" s="217" t="s">
        <v>1646</v>
      </c>
      <c r="D183" s="217" t="s">
        <v>1500</v>
      </c>
      <c r="E183" s="219" t="s">
        <v>457</v>
      </c>
      <c r="F183" s="85">
        <v>1</v>
      </c>
      <c r="G183" s="85">
        <v>2</v>
      </c>
      <c r="H183" s="85"/>
    </row>
    <row r="184" spans="1:8" ht="15">
      <c r="A184" s="229">
        <v>72</v>
      </c>
      <c r="B184" s="226" t="s">
        <v>2300</v>
      </c>
      <c r="C184" s="226" t="s">
        <v>1663</v>
      </c>
      <c r="D184" s="226" t="s">
        <v>1500</v>
      </c>
      <c r="E184" s="226" t="s">
        <v>460</v>
      </c>
      <c r="F184" s="223">
        <v>2</v>
      </c>
      <c r="G184" s="223">
        <v>1</v>
      </c>
      <c r="H184" s="223"/>
    </row>
    <row r="185" spans="1:8" ht="15">
      <c r="A185" s="229">
        <v>73</v>
      </c>
      <c r="B185" s="226" t="s">
        <v>602</v>
      </c>
      <c r="C185" s="226" t="s">
        <v>1663</v>
      </c>
      <c r="D185" s="226" t="s">
        <v>1500</v>
      </c>
      <c r="E185" s="226" t="s">
        <v>460</v>
      </c>
      <c r="F185" s="223"/>
      <c r="G185" s="223"/>
      <c r="H185" s="223">
        <v>3</v>
      </c>
    </row>
    <row r="186" spans="1:8" ht="15">
      <c r="A186" s="229">
        <v>74</v>
      </c>
      <c r="B186" s="226" t="s">
        <v>603</v>
      </c>
      <c r="C186" s="226" t="s">
        <v>1663</v>
      </c>
      <c r="D186" s="226" t="s">
        <v>1500</v>
      </c>
      <c r="E186" s="226" t="s">
        <v>460</v>
      </c>
      <c r="F186" s="223">
        <v>1</v>
      </c>
      <c r="G186" s="223">
        <v>2</v>
      </c>
      <c r="H186" s="223"/>
    </row>
    <row r="187" spans="1:8" ht="15">
      <c r="A187" s="229">
        <v>75</v>
      </c>
      <c r="B187" s="226" t="s">
        <v>602</v>
      </c>
      <c r="C187" s="226" t="s">
        <v>1617</v>
      </c>
      <c r="D187" s="226" t="s">
        <v>1500</v>
      </c>
      <c r="E187" s="226" t="s">
        <v>567</v>
      </c>
      <c r="F187" s="223">
        <v>3</v>
      </c>
      <c r="G187" s="223"/>
      <c r="H187" s="223"/>
    </row>
    <row r="188" spans="1:8" ht="15">
      <c r="A188" s="229">
        <v>76</v>
      </c>
      <c r="B188" s="226" t="s">
        <v>604</v>
      </c>
      <c r="C188" s="226" t="s">
        <v>1617</v>
      </c>
      <c r="D188" s="226" t="s">
        <v>1500</v>
      </c>
      <c r="E188" s="226" t="s">
        <v>567</v>
      </c>
      <c r="F188" s="223"/>
      <c r="G188" s="223">
        <v>3</v>
      </c>
      <c r="H188" s="223"/>
    </row>
    <row r="189" spans="1:8" ht="15">
      <c r="A189" s="229">
        <v>77</v>
      </c>
      <c r="B189" s="226" t="s">
        <v>605</v>
      </c>
      <c r="C189" s="226" t="s">
        <v>1617</v>
      </c>
      <c r="D189" s="226" t="s">
        <v>1500</v>
      </c>
      <c r="E189" s="226" t="s">
        <v>567</v>
      </c>
      <c r="F189" s="223">
        <v>3</v>
      </c>
      <c r="G189" s="223"/>
      <c r="H189" s="223"/>
    </row>
    <row r="190" spans="1:8" ht="15">
      <c r="A190" s="229">
        <v>78</v>
      </c>
      <c r="B190" s="226" t="s">
        <v>606</v>
      </c>
      <c r="C190" s="226" t="s">
        <v>1617</v>
      </c>
      <c r="D190" s="226" t="s">
        <v>1500</v>
      </c>
      <c r="E190" s="226" t="s">
        <v>567</v>
      </c>
      <c r="F190" s="223"/>
      <c r="G190" s="223"/>
      <c r="H190" s="223">
        <v>1</v>
      </c>
    </row>
    <row r="191" spans="1:8" ht="15">
      <c r="A191" s="229">
        <v>79</v>
      </c>
      <c r="B191" s="226" t="s">
        <v>607</v>
      </c>
      <c r="C191" s="226" t="s">
        <v>1617</v>
      </c>
      <c r="D191" s="226" t="s">
        <v>1500</v>
      </c>
      <c r="E191" s="226" t="s">
        <v>567</v>
      </c>
      <c r="F191" s="223">
        <v>1</v>
      </c>
      <c r="G191" s="223">
        <v>2</v>
      </c>
      <c r="H191" s="223"/>
    </row>
    <row r="192" spans="1:8" ht="15">
      <c r="A192" s="229">
        <v>80</v>
      </c>
      <c r="B192" s="226" t="s">
        <v>608</v>
      </c>
      <c r="C192" s="226" t="s">
        <v>1617</v>
      </c>
      <c r="D192" s="226" t="s">
        <v>1500</v>
      </c>
      <c r="E192" s="226" t="s">
        <v>567</v>
      </c>
      <c r="F192" s="223"/>
      <c r="G192" s="223">
        <v>1</v>
      </c>
      <c r="H192" s="223"/>
    </row>
    <row r="193" spans="1:8" ht="15">
      <c r="A193" s="229">
        <v>81</v>
      </c>
      <c r="B193" s="226" t="s">
        <v>609</v>
      </c>
      <c r="C193" s="226" t="s">
        <v>1617</v>
      </c>
      <c r="D193" s="226" t="s">
        <v>1500</v>
      </c>
      <c r="E193" s="226" t="s">
        <v>567</v>
      </c>
      <c r="F193" s="223"/>
      <c r="G193" s="223"/>
      <c r="H193" s="223">
        <v>3</v>
      </c>
    </row>
    <row r="194" spans="1:8" ht="15">
      <c r="A194" s="229">
        <v>82</v>
      </c>
      <c r="B194" s="226" t="s">
        <v>610</v>
      </c>
      <c r="C194" s="226" t="s">
        <v>1617</v>
      </c>
      <c r="D194" s="226" t="s">
        <v>1500</v>
      </c>
      <c r="E194" s="226" t="s">
        <v>567</v>
      </c>
      <c r="F194" s="223"/>
      <c r="G194" s="223">
        <v>2</v>
      </c>
      <c r="H194" s="223"/>
    </row>
    <row r="195" spans="1:8" ht="15">
      <c r="A195" s="229">
        <v>83</v>
      </c>
      <c r="B195" s="217" t="s">
        <v>611</v>
      </c>
      <c r="C195" s="217" t="s">
        <v>1677</v>
      </c>
      <c r="D195" s="217" t="s">
        <v>612</v>
      </c>
      <c r="E195" s="226" t="s">
        <v>457</v>
      </c>
      <c r="F195" s="85">
        <v>1</v>
      </c>
      <c r="G195" s="85"/>
      <c r="H195" s="85"/>
    </row>
    <row r="196" spans="1:8" ht="15">
      <c r="A196" s="229">
        <v>84</v>
      </c>
      <c r="B196" s="217" t="s">
        <v>613</v>
      </c>
      <c r="C196" s="217" t="s">
        <v>1677</v>
      </c>
      <c r="D196" s="217" t="s">
        <v>612</v>
      </c>
      <c r="E196" s="226" t="s">
        <v>457</v>
      </c>
      <c r="F196" s="85"/>
      <c r="G196" s="85"/>
      <c r="H196" s="85">
        <v>1</v>
      </c>
    </row>
    <row r="197" spans="1:8" ht="15">
      <c r="A197" s="229">
        <v>85</v>
      </c>
      <c r="B197" s="217" t="s">
        <v>1682</v>
      </c>
      <c r="C197" s="217" t="s">
        <v>1988</v>
      </c>
      <c r="D197" s="217" t="s">
        <v>614</v>
      </c>
      <c r="E197" s="226" t="s">
        <v>457</v>
      </c>
      <c r="F197" s="85">
        <v>1</v>
      </c>
      <c r="G197" s="85"/>
      <c r="H197" s="85"/>
    </row>
    <row r="198" spans="1:8" ht="15">
      <c r="A198" s="229">
        <v>86</v>
      </c>
      <c r="B198" s="217" t="s">
        <v>1686</v>
      </c>
      <c r="C198" s="217" t="s">
        <v>1988</v>
      </c>
      <c r="D198" s="217" t="s">
        <v>614</v>
      </c>
      <c r="E198" s="226" t="s">
        <v>457</v>
      </c>
      <c r="F198" s="85"/>
      <c r="G198" s="85"/>
      <c r="H198" s="85">
        <v>1</v>
      </c>
    </row>
    <row r="199" spans="1:8" ht="15">
      <c r="A199" s="229">
        <v>87</v>
      </c>
      <c r="B199" s="217" t="s">
        <v>2180</v>
      </c>
      <c r="C199" s="217" t="s">
        <v>1988</v>
      </c>
      <c r="D199" s="217" t="s">
        <v>614</v>
      </c>
      <c r="E199" s="226" t="s">
        <v>457</v>
      </c>
      <c r="F199" s="85"/>
      <c r="G199" s="85"/>
      <c r="H199" s="85">
        <v>1</v>
      </c>
    </row>
    <row r="200" spans="1:8" ht="15">
      <c r="A200" s="229">
        <v>88</v>
      </c>
      <c r="B200" s="217" t="s">
        <v>615</v>
      </c>
      <c r="C200" s="217" t="s">
        <v>1988</v>
      </c>
      <c r="D200" s="217" t="s">
        <v>614</v>
      </c>
      <c r="E200" s="226" t="s">
        <v>457</v>
      </c>
      <c r="F200" s="85">
        <v>1</v>
      </c>
      <c r="G200" s="85"/>
      <c r="H200" s="85"/>
    </row>
    <row r="201" spans="1:8" ht="15">
      <c r="A201" s="229">
        <v>89</v>
      </c>
      <c r="B201" s="217" t="s">
        <v>616</v>
      </c>
      <c r="C201" s="217" t="s">
        <v>1988</v>
      </c>
      <c r="D201" s="217" t="s">
        <v>614</v>
      </c>
      <c r="E201" s="226" t="s">
        <v>457</v>
      </c>
      <c r="F201" s="85"/>
      <c r="G201" s="85"/>
      <c r="H201" s="85">
        <v>1</v>
      </c>
    </row>
    <row r="202" spans="1:8" ht="15">
      <c r="A202" s="229">
        <v>90</v>
      </c>
      <c r="B202" s="217" t="s">
        <v>617</v>
      </c>
      <c r="C202" s="217" t="s">
        <v>1988</v>
      </c>
      <c r="D202" s="217" t="s">
        <v>614</v>
      </c>
      <c r="E202" s="226" t="s">
        <v>457</v>
      </c>
      <c r="F202" s="85"/>
      <c r="G202" s="85">
        <v>1</v>
      </c>
      <c r="H202" s="85"/>
    </row>
    <row r="203" spans="1:8" ht="15">
      <c r="A203" s="229">
        <v>91</v>
      </c>
      <c r="B203" s="217" t="s">
        <v>618</v>
      </c>
      <c r="C203" s="217" t="s">
        <v>1988</v>
      </c>
      <c r="D203" s="217" t="s">
        <v>614</v>
      </c>
      <c r="E203" s="226" t="s">
        <v>457</v>
      </c>
      <c r="F203" s="85"/>
      <c r="G203" s="85"/>
      <c r="H203" s="85">
        <v>1</v>
      </c>
    </row>
    <row r="204" spans="1:8" ht="15">
      <c r="A204" s="229">
        <v>92</v>
      </c>
      <c r="B204" s="217" t="s">
        <v>619</v>
      </c>
      <c r="C204" s="217" t="s">
        <v>1988</v>
      </c>
      <c r="D204" s="217" t="s">
        <v>614</v>
      </c>
      <c r="E204" s="226" t="s">
        <v>457</v>
      </c>
      <c r="F204" s="85"/>
      <c r="G204" s="85"/>
      <c r="H204" s="85">
        <v>1</v>
      </c>
    </row>
    <row r="205" spans="1:8" ht="15">
      <c r="A205" s="229">
        <v>93</v>
      </c>
      <c r="B205" s="217" t="s">
        <v>1691</v>
      </c>
      <c r="C205" s="217" t="s">
        <v>1988</v>
      </c>
      <c r="D205" s="217" t="s">
        <v>614</v>
      </c>
      <c r="E205" s="226" t="s">
        <v>457</v>
      </c>
      <c r="F205" s="85"/>
      <c r="G205" s="85"/>
      <c r="H205" s="85">
        <v>1</v>
      </c>
    </row>
    <row r="206" spans="1:8" ht="15">
      <c r="A206" s="229">
        <v>94</v>
      </c>
      <c r="B206" s="226" t="s">
        <v>620</v>
      </c>
      <c r="C206" s="226" t="s">
        <v>1941</v>
      </c>
      <c r="D206" s="226" t="s">
        <v>1504</v>
      </c>
      <c r="E206" s="226" t="s">
        <v>460</v>
      </c>
      <c r="F206" s="223">
        <v>1</v>
      </c>
      <c r="G206" s="223"/>
      <c r="H206" s="223"/>
    </row>
    <row r="207" spans="1:8" ht="15">
      <c r="A207" s="229">
        <v>95</v>
      </c>
      <c r="B207" s="226" t="s">
        <v>532</v>
      </c>
      <c r="C207" s="226" t="s">
        <v>1941</v>
      </c>
      <c r="D207" s="226" t="s">
        <v>1504</v>
      </c>
      <c r="E207" s="226" t="s">
        <v>460</v>
      </c>
      <c r="F207" s="223">
        <v>1</v>
      </c>
      <c r="G207" s="223"/>
      <c r="H207" s="223"/>
    </row>
    <row r="208" spans="1:8" ht="15">
      <c r="A208" s="229">
        <v>96</v>
      </c>
      <c r="B208" s="226" t="s">
        <v>621</v>
      </c>
      <c r="C208" s="226" t="s">
        <v>1941</v>
      </c>
      <c r="D208" s="226" t="s">
        <v>1504</v>
      </c>
      <c r="E208" s="226" t="s">
        <v>460</v>
      </c>
      <c r="F208" s="223">
        <v>1</v>
      </c>
      <c r="G208" s="223"/>
      <c r="H208" s="223"/>
    </row>
    <row r="209" spans="1:8" ht="15">
      <c r="A209" s="229">
        <v>97</v>
      </c>
      <c r="B209" s="226" t="s">
        <v>622</v>
      </c>
      <c r="C209" s="226" t="s">
        <v>1941</v>
      </c>
      <c r="D209" s="226" t="s">
        <v>1504</v>
      </c>
      <c r="E209" s="226" t="s">
        <v>460</v>
      </c>
      <c r="F209" s="223"/>
      <c r="G209" s="223">
        <v>1</v>
      </c>
      <c r="H209" s="223"/>
    </row>
    <row r="210" spans="1:8" ht="15">
      <c r="A210" s="229">
        <v>98</v>
      </c>
      <c r="B210" s="226" t="s">
        <v>623</v>
      </c>
      <c r="C210" s="226" t="s">
        <v>1941</v>
      </c>
      <c r="D210" s="226" t="s">
        <v>1504</v>
      </c>
      <c r="E210" s="226" t="s">
        <v>460</v>
      </c>
      <c r="F210" s="223"/>
      <c r="G210" s="223"/>
      <c r="H210" s="223">
        <v>1</v>
      </c>
    </row>
    <row r="211" spans="1:8" ht="15">
      <c r="A211" s="229">
        <v>99</v>
      </c>
      <c r="B211" s="226" t="s">
        <v>539</v>
      </c>
      <c r="C211" s="226" t="s">
        <v>1941</v>
      </c>
      <c r="D211" s="226" t="s">
        <v>1504</v>
      </c>
      <c r="E211" s="226" t="s">
        <v>460</v>
      </c>
      <c r="F211" s="223"/>
      <c r="G211" s="223"/>
      <c r="H211" s="223">
        <v>1</v>
      </c>
    </row>
    <row r="212" spans="1:8" ht="15">
      <c r="A212" s="229">
        <v>100</v>
      </c>
      <c r="B212" s="226" t="s">
        <v>624</v>
      </c>
      <c r="C212" s="226" t="s">
        <v>1941</v>
      </c>
      <c r="D212" s="226" t="s">
        <v>1504</v>
      </c>
      <c r="E212" s="226" t="s">
        <v>460</v>
      </c>
      <c r="F212" s="223"/>
      <c r="G212" s="223"/>
      <c r="H212" s="223">
        <v>1</v>
      </c>
    </row>
    <row r="213" spans="1:8" ht="15">
      <c r="A213" s="229">
        <v>101</v>
      </c>
      <c r="B213" s="226" t="s">
        <v>540</v>
      </c>
      <c r="C213" s="226" t="s">
        <v>1941</v>
      </c>
      <c r="D213" s="226" t="s">
        <v>1504</v>
      </c>
      <c r="E213" s="226" t="s">
        <v>460</v>
      </c>
      <c r="F213" s="223"/>
      <c r="G213" s="223"/>
      <c r="H213" s="223">
        <v>1</v>
      </c>
    </row>
    <row r="214" spans="1:8" ht="15">
      <c r="A214" s="229">
        <v>102</v>
      </c>
      <c r="B214" s="219" t="s">
        <v>625</v>
      </c>
      <c r="C214" s="226" t="s">
        <v>1941</v>
      </c>
      <c r="D214" s="226" t="s">
        <v>1504</v>
      </c>
      <c r="E214" s="226" t="s">
        <v>460</v>
      </c>
      <c r="F214" s="85"/>
      <c r="G214" s="85"/>
      <c r="H214" s="85">
        <v>1</v>
      </c>
    </row>
    <row r="215" spans="1:8" ht="15">
      <c r="A215" s="229">
        <v>103</v>
      </c>
      <c r="B215" s="217" t="s">
        <v>1614</v>
      </c>
      <c r="C215" s="217" t="s">
        <v>626</v>
      </c>
      <c r="D215" s="219" t="s">
        <v>1504</v>
      </c>
      <c r="E215" s="219" t="s">
        <v>457</v>
      </c>
      <c r="F215" s="85">
        <v>1</v>
      </c>
      <c r="G215" s="85"/>
      <c r="H215" s="85"/>
    </row>
    <row r="216" spans="1:8" ht="15">
      <c r="A216" s="229">
        <v>104</v>
      </c>
      <c r="B216" s="219" t="s">
        <v>2230</v>
      </c>
      <c r="C216" s="219" t="s">
        <v>1758</v>
      </c>
      <c r="D216" s="219" t="s">
        <v>1504</v>
      </c>
      <c r="E216" s="219" t="s">
        <v>457</v>
      </c>
      <c r="F216" s="85"/>
      <c r="G216" s="85">
        <v>1</v>
      </c>
      <c r="H216" s="85"/>
    </row>
    <row r="217" spans="1:8" ht="15">
      <c r="A217" s="229">
        <v>105</v>
      </c>
      <c r="B217" s="219" t="s">
        <v>2141</v>
      </c>
      <c r="C217" s="219" t="s">
        <v>1758</v>
      </c>
      <c r="D217" s="219" t="s">
        <v>1504</v>
      </c>
      <c r="E217" s="219" t="s">
        <v>457</v>
      </c>
      <c r="F217" s="85">
        <v>1</v>
      </c>
      <c r="G217" s="85"/>
      <c r="H217" s="85"/>
    </row>
    <row r="218" spans="1:8" ht="15">
      <c r="A218" s="229">
        <v>106</v>
      </c>
      <c r="B218" s="217" t="s">
        <v>2269</v>
      </c>
      <c r="C218" s="219" t="s">
        <v>1758</v>
      </c>
      <c r="D218" s="219" t="s">
        <v>1504</v>
      </c>
      <c r="E218" s="219" t="s">
        <v>457</v>
      </c>
      <c r="F218" s="223"/>
      <c r="G218" s="223"/>
      <c r="H218" s="223">
        <v>1</v>
      </c>
    </row>
    <row r="219" spans="1:8" ht="15">
      <c r="A219" s="229">
        <v>107</v>
      </c>
      <c r="B219" s="217" t="s">
        <v>1614</v>
      </c>
      <c r="C219" s="219" t="s">
        <v>1758</v>
      </c>
      <c r="D219" s="219" t="s">
        <v>1504</v>
      </c>
      <c r="E219" s="219" t="s">
        <v>457</v>
      </c>
      <c r="F219" s="223"/>
      <c r="G219" s="223"/>
      <c r="H219" s="223">
        <v>1</v>
      </c>
    </row>
    <row r="220" spans="1:8" ht="15">
      <c r="A220" s="229">
        <v>108</v>
      </c>
      <c r="B220" s="217" t="s">
        <v>2265</v>
      </c>
      <c r="C220" s="219" t="s">
        <v>1758</v>
      </c>
      <c r="D220" s="219" t="s">
        <v>1504</v>
      </c>
      <c r="E220" s="219" t="s">
        <v>457</v>
      </c>
      <c r="F220" s="223">
        <v>1</v>
      </c>
      <c r="G220" s="223"/>
      <c r="H220" s="223"/>
    </row>
    <row r="221" spans="1:8" ht="15">
      <c r="A221" s="229">
        <v>109</v>
      </c>
      <c r="B221" s="217" t="s">
        <v>324</v>
      </c>
      <c r="C221" s="219" t="s">
        <v>1758</v>
      </c>
      <c r="D221" s="219" t="s">
        <v>1504</v>
      </c>
      <c r="E221" s="219" t="s">
        <v>457</v>
      </c>
      <c r="F221" s="223"/>
      <c r="G221" s="223">
        <v>1</v>
      </c>
      <c r="H221" s="223"/>
    </row>
    <row r="222" spans="1:8" ht="15">
      <c r="A222" s="229">
        <v>110</v>
      </c>
      <c r="B222" s="217" t="s">
        <v>2209</v>
      </c>
      <c r="C222" s="219" t="s">
        <v>1758</v>
      </c>
      <c r="D222" s="219" t="s">
        <v>1504</v>
      </c>
      <c r="E222" s="219" t="s">
        <v>457</v>
      </c>
      <c r="F222" s="223"/>
      <c r="G222" s="223">
        <v>1</v>
      </c>
      <c r="H222" s="223"/>
    </row>
    <row r="223" spans="1:8" ht="15">
      <c r="A223" s="229">
        <v>111</v>
      </c>
      <c r="B223" s="217" t="s">
        <v>627</v>
      </c>
      <c r="C223" s="217" t="s">
        <v>1927</v>
      </c>
      <c r="D223" s="217" t="s">
        <v>1507</v>
      </c>
      <c r="E223" s="219" t="s">
        <v>460</v>
      </c>
      <c r="F223" s="218">
        <v>1</v>
      </c>
      <c r="G223" s="218"/>
      <c r="H223" s="218"/>
    </row>
    <row r="224" spans="1:8" ht="15">
      <c r="A224" s="229">
        <v>112</v>
      </c>
      <c r="B224" s="219" t="s">
        <v>628</v>
      </c>
      <c r="C224" s="219" t="s">
        <v>1927</v>
      </c>
      <c r="D224" s="219" t="s">
        <v>1507</v>
      </c>
      <c r="E224" s="219" t="s">
        <v>460</v>
      </c>
      <c r="F224" s="85"/>
      <c r="G224" s="85">
        <v>1</v>
      </c>
      <c r="H224" s="85"/>
    </row>
    <row r="225" spans="1:8" ht="15">
      <c r="A225" s="229">
        <v>113</v>
      </c>
      <c r="B225" s="217" t="s">
        <v>629</v>
      </c>
      <c r="C225" s="217" t="s">
        <v>1812</v>
      </c>
      <c r="D225" s="217" t="s">
        <v>1509</v>
      </c>
      <c r="E225" s="226" t="s">
        <v>460</v>
      </c>
      <c r="F225" s="218">
        <v>1</v>
      </c>
      <c r="G225" s="218"/>
      <c r="H225" s="218"/>
    </row>
    <row r="226" spans="1:8" ht="15">
      <c r="A226" s="229">
        <v>114</v>
      </c>
      <c r="B226" s="217" t="s">
        <v>630</v>
      </c>
      <c r="C226" s="217" t="s">
        <v>1812</v>
      </c>
      <c r="D226" s="217" t="s">
        <v>1509</v>
      </c>
      <c r="E226" s="226" t="s">
        <v>460</v>
      </c>
      <c r="F226" s="218"/>
      <c r="G226" s="218">
        <v>1</v>
      </c>
      <c r="H226" s="218"/>
    </row>
    <row r="227" spans="1:8" ht="15">
      <c r="A227" s="229">
        <v>115</v>
      </c>
      <c r="B227" s="219" t="s">
        <v>154</v>
      </c>
      <c r="C227" s="217" t="s">
        <v>1812</v>
      </c>
      <c r="D227" s="217" t="s">
        <v>1509</v>
      </c>
      <c r="E227" s="226" t="s">
        <v>460</v>
      </c>
      <c r="F227" s="85"/>
      <c r="G227" s="85">
        <v>1</v>
      </c>
      <c r="H227" s="85"/>
    </row>
    <row r="228" spans="1:8" ht="15">
      <c r="A228" s="229">
        <v>116</v>
      </c>
      <c r="B228" s="217" t="s">
        <v>631</v>
      </c>
      <c r="C228" s="231" t="s">
        <v>1812</v>
      </c>
      <c r="D228" s="231" t="s">
        <v>1509</v>
      </c>
      <c r="E228" s="235" t="s">
        <v>460</v>
      </c>
      <c r="F228" s="227"/>
      <c r="G228" s="227">
        <v>1</v>
      </c>
      <c r="H228" s="227"/>
    </row>
    <row r="229" spans="1:8" ht="15">
      <c r="A229" s="229">
        <v>117</v>
      </c>
      <c r="B229" s="217" t="s">
        <v>632</v>
      </c>
      <c r="C229" s="217" t="s">
        <v>1812</v>
      </c>
      <c r="D229" s="217" t="s">
        <v>1509</v>
      </c>
      <c r="E229" s="226" t="s">
        <v>460</v>
      </c>
      <c r="F229" s="85"/>
      <c r="G229" s="85"/>
      <c r="H229" s="85">
        <v>1</v>
      </c>
    </row>
    <row r="230" spans="1:8" ht="15">
      <c r="A230" s="229">
        <v>118</v>
      </c>
      <c r="B230" s="217" t="s">
        <v>633</v>
      </c>
      <c r="C230" s="217" t="s">
        <v>1812</v>
      </c>
      <c r="D230" s="217" t="s">
        <v>1509</v>
      </c>
      <c r="E230" s="226" t="s">
        <v>460</v>
      </c>
      <c r="F230" s="85"/>
      <c r="G230" s="85"/>
      <c r="H230" s="85">
        <v>1</v>
      </c>
    </row>
    <row r="231" spans="1:8" ht="15">
      <c r="A231" s="229">
        <v>119</v>
      </c>
      <c r="B231" s="217" t="s">
        <v>634</v>
      </c>
      <c r="C231" s="217" t="s">
        <v>1812</v>
      </c>
      <c r="D231" s="217" t="s">
        <v>1509</v>
      </c>
      <c r="E231" s="226" t="s">
        <v>460</v>
      </c>
      <c r="F231" s="85"/>
      <c r="G231" s="85"/>
      <c r="H231" s="85">
        <v>1</v>
      </c>
    </row>
    <row r="232" spans="1:8" ht="15">
      <c r="A232" s="229">
        <v>120</v>
      </c>
      <c r="B232" s="217" t="s">
        <v>635</v>
      </c>
      <c r="C232" s="217" t="s">
        <v>1812</v>
      </c>
      <c r="D232" s="217" t="s">
        <v>1509</v>
      </c>
      <c r="E232" s="226" t="s">
        <v>460</v>
      </c>
      <c r="F232" s="85"/>
      <c r="G232" s="85"/>
      <c r="H232" s="85">
        <v>1</v>
      </c>
    </row>
    <row r="233" spans="1:8" ht="15">
      <c r="A233" s="229">
        <v>121</v>
      </c>
      <c r="B233" s="217" t="s">
        <v>636</v>
      </c>
      <c r="C233" s="217" t="s">
        <v>1812</v>
      </c>
      <c r="D233" s="217" t="s">
        <v>1509</v>
      </c>
      <c r="E233" s="226" t="s">
        <v>460</v>
      </c>
      <c r="F233" s="85"/>
      <c r="G233" s="85"/>
      <c r="H233" s="85">
        <v>1</v>
      </c>
    </row>
    <row r="234" spans="1:8" ht="15">
      <c r="A234" s="229">
        <v>122</v>
      </c>
      <c r="B234" s="231" t="s">
        <v>637</v>
      </c>
      <c r="C234" s="231" t="s">
        <v>1642</v>
      </c>
      <c r="D234" s="231" t="s">
        <v>1509</v>
      </c>
      <c r="E234" s="226" t="s">
        <v>567</v>
      </c>
      <c r="F234" s="227">
        <v>1</v>
      </c>
      <c r="G234" s="227"/>
      <c r="H234" s="227"/>
    </row>
    <row r="235" spans="1:8" ht="15">
      <c r="A235" s="229">
        <v>123</v>
      </c>
      <c r="B235" s="231" t="s">
        <v>638</v>
      </c>
      <c r="C235" s="231" t="s">
        <v>1642</v>
      </c>
      <c r="D235" s="231" t="s">
        <v>1509</v>
      </c>
      <c r="E235" s="226" t="s">
        <v>567</v>
      </c>
      <c r="F235" s="227"/>
      <c r="G235" s="227">
        <v>1</v>
      </c>
      <c r="H235" s="227"/>
    </row>
    <row r="236" spans="1:8" ht="15">
      <c r="A236" s="229">
        <v>124</v>
      </c>
      <c r="B236" s="231" t="s">
        <v>639</v>
      </c>
      <c r="C236" s="231" t="s">
        <v>1642</v>
      </c>
      <c r="D236" s="231" t="s">
        <v>1509</v>
      </c>
      <c r="E236" s="226" t="s">
        <v>567</v>
      </c>
      <c r="F236" s="227"/>
      <c r="G236" s="227">
        <v>1</v>
      </c>
      <c r="H236" s="227"/>
    </row>
    <row r="237" spans="1:8" ht="15">
      <c r="A237" s="229">
        <v>125</v>
      </c>
      <c r="B237" s="231" t="s">
        <v>640</v>
      </c>
      <c r="C237" s="231" t="s">
        <v>1642</v>
      </c>
      <c r="D237" s="231" t="s">
        <v>1509</v>
      </c>
      <c r="E237" s="226" t="s">
        <v>567</v>
      </c>
      <c r="F237" s="227"/>
      <c r="G237" s="227">
        <v>1</v>
      </c>
      <c r="H237" s="227"/>
    </row>
    <row r="238" spans="1:8" ht="15">
      <c r="A238" s="229">
        <v>126</v>
      </c>
      <c r="B238" s="231" t="s">
        <v>641</v>
      </c>
      <c r="C238" s="231" t="s">
        <v>1642</v>
      </c>
      <c r="D238" s="231" t="s">
        <v>1509</v>
      </c>
      <c r="E238" s="226" t="s">
        <v>567</v>
      </c>
      <c r="F238" s="227"/>
      <c r="G238" s="227"/>
      <c r="H238" s="227">
        <v>1</v>
      </c>
    </row>
    <row r="239" spans="1:8" ht="15">
      <c r="A239" s="229">
        <v>127</v>
      </c>
      <c r="B239" s="231" t="s">
        <v>642</v>
      </c>
      <c r="C239" s="231" t="s">
        <v>1642</v>
      </c>
      <c r="D239" s="231" t="s">
        <v>1509</v>
      </c>
      <c r="E239" s="226" t="s">
        <v>567</v>
      </c>
      <c r="F239" s="227"/>
      <c r="G239" s="227"/>
      <c r="H239" s="227">
        <v>1</v>
      </c>
    </row>
    <row r="240" spans="1:8" ht="15">
      <c r="A240" s="229">
        <v>128</v>
      </c>
      <c r="B240" s="231" t="s">
        <v>643</v>
      </c>
      <c r="C240" s="231" t="s">
        <v>1617</v>
      </c>
      <c r="D240" s="231" t="s">
        <v>644</v>
      </c>
      <c r="E240" s="219" t="s">
        <v>457</v>
      </c>
      <c r="F240" s="228"/>
      <c r="G240" s="228">
        <v>1</v>
      </c>
      <c r="H240" s="228"/>
    </row>
    <row r="241" spans="1:8" ht="15">
      <c r="A241" s="229">
        <v>129</v>
      </c>
      <c r="B241" s="217" t="s">
        <v>645</v>
      </c>
      <c r="C241" s="231" t="s">
        <v>1632</v>
      </c>
      <c r="D241" s="231" t="s">
        <v>646</v>
      </c>
      <c r="E241" s="219" t="s">
        <v>457</v>
      </c>
      <c r="F241" s="218"/>
      <c r="G241" s="218"/>
      <c r="H241" s="218">
        <v>1</v>
      </c>
    </row>
    <row r="242" spans="1:8" ht="15">
      <c r="A242" s="229">
        <v>130</v>
      </c>
      <c r="B242" s="217" t="s">
        <v>113</v>
      </c>
      <c r="C242" s="231" t="s">
        <v>2226</v>
      </c>
      <c r="D242" s="231" t="s">
        <v>647</v>
      </c>
      <c r="E242" s="219" t="s">
        <v>457</v>
      </c>
      <c r="F242" s="218"/>
      <c r="G242" s="218">
        <v>1</v>
      </c>
      <c r="H242" s="218"/>
    </row>
    <row r="243" spans="1:8" ht="15">
      <c r="A243" s="229">
        <v>131</v>
      </c>
      <c r="B243" s="217" t="s">
        <v>648</v>
      </c>
      <c r="C243" s="231" t="s">
        <v>2156</v>
      </c>
      <c r="D243" s="231" t="s">
        <v>649</v>
      </c>
      <c r="E243" s="219" t="s">
        <v>457</v>
      </c>
      <c r="F243" s="218">
        <v>1</v>
      </c>
      <c r="G243" s="218"/>
      <c r="H243" s="218"/>
    </row>
    <row r="244" spans="1:8" ht="15">
      <c r="A244" s="229">
        <v>132</v>
      </c>
      <c r="B244" s="217" t="s">
        <v>650</v>
      </c>
      <c r="C244" s="235" t="s">
        <v>1632</v>
      </c>
      <c r="D244" s="235" t="s">
        <v>1562</v>
      </c>
      <c r="E244" s="226" t="s">
        <v>460</v>
      </c>
      <c r="F244" s="223">
        <v>1</v>
      </c>
      <c r="G244" s="223"/>
      <c r="H244" s="223"/>
    </row>
    <row r="245" spans="1:8" ht="15">
      <c r="A245" s="229">
        <v>133</v>
      </c>
      <c r="B245" s="217" t="s">
        <v>651</v>
      </c>
      <c r="C245" s="235" t="s">
        <v>1632</v>
      </c>
      <c r="D245" s="235" t="s">
        <v>1562</v>
      </c>
      <c r="E245" s="226" t="s">
        <v>460</v>
      </c>
      <c r="F245" s="223"/>
      <c r="G245" s="223">
        <v>1</v>
      </c>
      <c r="H245" s="223"/>
    </row>
    <row r="246" spans="1:8" ht="15">
      <c r="A246" s="229">
        <v>134</v>
      </c>
      <c r="B246" s="217" t="s">
        <v>652</v>
      </c>
      <c r="C246" s="235" t="s">
        <v>1632</v>
      </c>
      <c r="D246" s="235" t="s">
        <v>1562</v>
      </c>
      <c r="E246" s="226" t="s">
        <v>460</v>
      </c>
      <c r="F246" s="223"/>
      <c r="G246" s="223"/>
      <c r="H246" s="223">
        <v>1</v>
      </c>
    </row>
    <row r="247" spans="1:8" ht="15">
      <c r="A247" s="229">
        <v>135</v>
      </c>
      <c r="B247" s="226" t="s">
        <v>653</v>
      </c>
      <c r="C247" s="235" t="s">
        <v>1632</v>
      </c>
      <c r="D247" s="235" t="s">
        <v>1562</v>
      </c>
      <c r="E247" s="226" t="s">
        <v>460</v>
      </c>
      <c r="F247" s="223">
        <v>1</v>
      </c>
      <c r="G247" s="223"/>
      <c r="H247" s="223"/>
    </row>
    <row r="248" spans="1:8" ht="15">
      <c r="A248" s="229">
        <v>136</v>
      </c>
      <c r="B248" s="226" t="s">
        <v>654</v>
      </c>
      <c r="C248" s="235" t="s">
        <v>1632</v>
      </c>
      <c r="D248" s="235" t="s">
        <v>1562</v>
      </c>
      <c r="E248" s="226" t="s">
        <v>460</v>
      </c>
      <c r="F248" s="223"/>
      <c r="G248" s="223"/>
      <c r="H248" s="223">
        <v>1</v>
      </c>
    </row>
    <row r="249" spans="1:8" ht="15">
      <c r="A249" s="229">
        <v>137</v>
      </c>
      <c r="B249" s="226" t="s">
        <v>655</v>
      </c>
      <c r="C249" s="235" t="s">
        <v>1632</v>
      </c>
      <c r="D249" s="235" t="s">
        <v>1562</v>
      </c>
      <c r="E249" s="226" t="s">
        <v>460</v>
      </c>
      <c r="F249" s="223"/>
      <c r="G249" s="223"/>
      <c r="H249" s="223">
        <v>1</v>
      </c>
    </row>
    <row r="250" spans="1:8" ht="15">
      <c r="A250" s="229">
        <v>138</v>
      </c>
      <c r="B250" s="226" t="s">
        <v>656</v>
      </c>
      <c r="C250" s="235" t="s">
        <v>1632</v>
      </c>
      <c r="D250" s="235" t="s">
        <v>1562</v>
      </c>
      <c r="E250" s="226" t="s">
        <v>460</v>
      </c>
      <c r="F250" s="223">
        <v>1</v>
      </c>
      <c r="G250" s="223"/>
      <c r="H250" s="223"/>
    </row>
    <row r="251" spans="1:8" ht="15">
      <c r="A251" s="229">
        <v>139</v>
      </c>
      <c r="B251" s="226" t="s">
        <v>657</v>
      </c>
      <c r="C251" s="235" t="s">
        <v>1632</v>
      </c>
      <c r="D251" s="235" t="s">
        <v>1562</v>
      </c>
      <c r="E251" s="226" t="s">
        <v>460</v>
      </c>
      <c r="F251" s="223">
        <v>1</v>
      </c>
      <c r="G251" s="223"/>
      <c r="H251" s="223"/>
    </row>
    <row r="252" spans="1:8" ht="15">
      <c r="A252" s="229">
        <v>140</v>
      </c>
      <c r="B252" s="226" t="s">
        <v>658</v>
      </c>
      <c r="C252" s="235" t="s">
        <v>1632</v>
      </c>
      <c r="D252" s="235" t="s">
        <v>1562</v>
      </c>
      <c r="E252" s="226" t="s">
        <v>460</v>
      </c>
      <c r="F252" s="223"/>
      <c r="G252" s="223">
        <v>1</v>
      </c>
      <c r="H252" s="223"/>
    </row>
    <row r="253" spans="1:8" ht="15">
      <c r="A253" s="229">
        <v>141</v>
      </c>
      <c r="B253" s="226" t="s">
        <v>659</v>
      </c>
      <c r="C253" s="235" t="s">
        <v>1632</v>
      </c>
      <c r="D253" s="235" t="s">
        <v>1562</v>
      </c>
      <c r="E253" s="226" t="s">
        <v>460</v>
      </c>
      <c r="F253" s="223">
        <v>1</v>
      </c>
      <c r="G253" s="223"/>
      <c r="H253" s="223"/>
    </row>
    <row r="254" spans="1:8" ht="15">
      <c r="A254" s="229">
        <v>142</v>
      </c>
      <c r="B254" s="226" t="s">
        <v>660</v>
      </c>
      <c r="C254" s="235" t="s">
        <v>1632</v>
      </c>
      <c r="D254" s="235" t="s">
        <v>1562</v>
      </c>
      <c r="E254" s="226" t="s">
        <v>460</v>
      </c>
      <c r="F254" s="223">
        <v>1</v>
      </c>
      <c r="G254" s="223"/>
      <c r="H254" s="223"/>
    </row>
    <row r="255" spans="1:8" ht="15">
      <c r="A255" s="229">
        <v>143</v>
      </c>
      <c r="B255" s="226" t="s">
        <v>661</v>
      </c>
      <c r="C255" s="235" t="s">
        <v>1632</v>
      </c>
      <c r="D255" s="235" t="s">
        <v>1562</v>
      </c>
      <c r="E255" s="226" t="s">
        <v>460</v>
      </c>
      <c r="F255" s="223"/>
      <c r="G255" s="223"/>
      <c r="H255" s="223">
        <v>1</v>
      </c>
    </row>
    <row r="256" spans="1:8" ht="15">
      <c r="A256" s="229">
        <v>144</v>
      </c>
      <c r="B256" s="226" t="s">
        <v>662</v>
      </c>
      <c r="C256" s="235" t="s">
        <v>1632</v>
      </c>
      <c r="D256" s="235" t="s">
        <v>1562</v>
      </c>
      <c r="E256" s="226" t="s">
        <v>460</v>
      </c>
      <c r="F256" s="223"/>
      <c r="G256" s="223"/>
      <c r="H256" s="223">
        <v>2</v>
      </c>
    </row>
    <row r="257" spans="1:8" ht="15">
      <c r="A257" s="229">
        <v>145</v>
      </c>
      <c r="B257" s="217" t="s">
        <v>663</v>
      </c>
      <c r="C257" s="235" t="s">
        <v>1632</v>
      </c>
      <c r="D257" s="235" t="s">
        <v>1562</v>
      </c>
      <c r="E257" s="226" t="s">
        <v>460</v>
      </c>
      <c r="F257" s="218"/>
      <c r="G257" s="218"/>
      <c r="H257" s="218">
        <v>1</v>
      </c>
    </row>
    <row r="258" spans="1:8" ht="15">
      <c r="A258" s="229">
        <v>146</v>
      </c>
      <c r="B258" s="217" t="s">
        <v>664</v>
      </c>
      <c r="C258" s="235" t="s">
        <v>1632</v>
      </c>
      <c r="D258" s="235" t="s">
        <v>1562</v>
      </c>
      <c r="E258" s="226" t="s">
        <v>460</v>
      </c>
      <c r="F258" s="218"/>
      <c r="G258" s="218"/>
      <c r="H258" s="218">
        <v>2</v>
      </c>
    </row>
    <row r="259" spans="1:8" ht="15">
      <c r="A259" s="229">
        <v>147</v>
      </c>
      <c r="B259" s="217" t="s">
        <v>665</v>
      </c>
      <c r="C259" s="235" t="s">
        <v>1632</v>
      </c>
      <c r="D259" s="235" t="s">
        <v>1562</v>
      </c>
      <c r="E259" s="226" t="s">
        <v>460</v>
      </c>
      <c r="F259" s="218">
        <v>1</v>
      </c>
      <c r="G259" s="218"/>
      <c r="H259" s="218"/>
    </row>
    <row r="260" spans="1:8" ht="15">
      <c r="A260" s="229">
        <v>148</v>
      </c>
      <c r="B260" s="217" t="s">
        <v>666</v>
      </c>
      <c r="C260" s="235" t="s">
        <v>1632</v>
      </c>
      <c r="D260" s="235" t="s">
        <v>1562</v>
      </c>
      <c r="E260" s="226" t="s">
        <v>460</v>
      </c>
      <c r="F260" s="218">
        <v>1</v>
      </c>
      <c r="G260" s="218"/>
      <c r="H260" s="218"/>
    </row>
    <row r="261" spans="1:8" ht="15">
      <c r="A261" s="229">
        <v>149</v>
      </c>
      <c r="B261" s="217" t="s">
        <v>2168</v>
      </c>
      <c r="C261" s="231"/>
      <c r="D261" s="231" t="s">
        <v>1539</v>
      </c>
      <c r="E261" s="226" t="s">
        <v>460</v>
      </c>
      <c r="F261" s="85"/>
      <c r="G261" s="85"/>
      <c r="H261" s="85">
        <v>1</v>
      </c>
    </row>
    <row r="262" spans="1:8" ht="15">
      <c r="A262" s="229">
        <v>150</v>
      </c>
      <c r="B262" s="217" t="s">
        <v>667</v>
      </c>
      <c r="C262" s="231"/>
      <c r="D262" s="231" t="s">
        <v>1539</v>
      </c>
      <c r="E262" s="226" t="s">
        <v>460</v>
      </c>
      <c r="F262" s="85"/>
      <c r="G262" s="85"/>
      <c r="H262" s="85">
        <v>1</v>
      </c>
    </row>
    <row r="263" spans="1:8" ht="15">
      <c r="A263" s="236"/>
      <c r="B263" s="85"/>
      <c r="C263" s="237" t="s">
        <v>1442</v>
      </c>
      <c r="D263" s="238"/>
      <c r="E263" s="238"/>
      <c r="F263" s="239">
        <f>SUM(F113:F262)</f>
        <v>49</v>
      </c>
      <c r="G263" s="226">
        <f>SUM(G113:G262)</f>
        <v>48</v>
      </c>
      <c r="H263" s="226">
        <f>SUM(H113:H262)</f>
        <v>80</v>
      </c>
    </row>
    <row r="264" spans="1:8">
      <c r="A264" s="119"/>
      <c r="B264" s="119"/>
      <c r="C264" s="119"/>
      <c r="D264" s="119"/>
      <c r="E264" s="119"/>
      <c r="F264" s="1336" t="s">
        <v>668</v>
      </c>
      <c r="G264" s="1336"/>
      <c r="H264" s="1336"/>
    </row>
  </sheetData>
  <mergeCells count="16">
    <mergeCell ref="A1:H1"/>
    <mergeCell ref="A3:A4"/>
    <mergeCell ref="B3:B4"/>
    <mergeCell ref="C3:C4"/>
    <mergeCell ref="D3:D4"/>
    <mergeCell ref="E3:E4"/>
    <mergeCell ref="F3:H3"/>
    <mergeCell ref="F264:H264"/>
    <mergeCell ref="B107:E107"/>
    <mergeCell ref="A109:H109"/>
    <mergeCell ref="A111:A112"/>
    <mergeCell ref="B111:B112"/>
    <mergeCell ref="C111:C112"/>
    <mergeCell ref="D111:D112"/>
    <mergeCell ref="E111:E112"/>
    <mergeCell ref="F111:H111"/>
  </mergeCells>
  <phoneticPr fontId="5"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56"/>
  <sheetViews>
    <sheetView topLeftCell="A4" zoomScale="70" workbookViewId="0">
      <selection activeCell="G55" sqref="G55"/>
    </sheetView>
  </sheetViews>
  <sheetFormatPr defaultRowHeight="12.75"/>
  <cols>
    <col min="1" max="1" width="5.28515625" bestFit="1" customWidth="1"/>
    <col min="2" max="2" width="21.7109375" customWidth="1"/>
  </cols>
  <sheetData>
    <row r="1" spans="1:24" ht="18">
      <c r="A1" s="1341" t="s">
        <v>1584</v>
      </c>
      <c r="B1" s="1341"/>
      <c r="C1" s="1341"/>
      <c r="D1" s="1341"/>
      <c r="E1" s="1341"/>
      <c r="F1" s="1341"/>
      <c r="G1" s="1341"/>
      <c r="H1" s="1341"/>
      <c r="I1" s="1341"/>
      <c r="J1" s="1341"/>
      <c r="K1" s="1341"/>
      <c r="L1" s="1341"/>
      <c r="M1" s="1341"/>
      <c r="N1" s="1341"/>
      <c r="O1" s="1341"/>
      <c r="P1" s="1341"/>
      <c r="Q1" s="1341"/>
      <c r="R1" s="1341"/>
      <c r="S1" s="1341"/>
      <c r="T1" s="1341"/>
      <c r="U1" s="1341"/>
      <c r="V1" s="1341"/>
      <c r="W1" s="1341"/>
      <c r="X1" s="1341"/>
    </row>
    <row r="2" spans="1:24" ht="22.5" customHeight="1">
      <c r="A2" s="63"/>
      <c r="B2" s="62"/>
      <c r="C2" s="64"/>
      <c r="D2" s="64"/>
      <c r="E2" s="64"/>
      <c r="F2" s="64"/>
      <c r="G2" s="64"/>
      <c r="H2" s="64"/>
      <c r="I2" s="64"/>
      <c r="J2" s="64"/>
      <c r="K2" s="64"/>
      <c r="L2" s="64"/>
      <c r="M2" s="64"/>
      <c r="N2" s="64"/>
      <c r="O2" s="64"/>
      <c r="P2" s="64"/>
      <c r="Q2" s="64"/>
      <c r="R2" s="64"/>
      <c r="S2" s="64"/>
      <c r="T2" s="64"/>
      <c r="U2" s="64"/>
      <c r="V2" s="64"/>
      <c r="W2" s="64"/>
      <c r="X2" s="64"/>
    </row>
    <row r="3" spans="1:24" ht="13.5" customHeight="1">
      <c r="A3" s="1342" t="s">
        <v>1434</v>
      </c>
      <c r="B3" s="1344" t="s">
        <v>1550</v>
      </c>
      <c r="C3" s="1346" t="s">
        <v>1585</v>
      </c>
      <c r="D3" s="1347"/>
      <c r="E3" s="1348"/>
      <c r="F3" s="1346" t="s">
        <v>1586</v>
      </c>
      <c r="G3" s="1347"/>
      <c r="H3" s="1348"/>
      <c r="I3" s="1310" t="s">
        <v>1487</v>
      </c>
      <c r="J3" s="1310"/>
      <c r="K3" s="1310"/>
      <c r="L3" s="1310" t="s">
        <v>1488</v>
      </c>
      <c r="M3" s="1310"/>
      <c r="N3" s="1310"/>
      <c r="O3" s="1310" t="s">
        <v>1489</v>
      </c>
      <c r="P3" s="1310"/>
      <c r="Q3" s="1310"/>
      <c r="R3" s="1309" t="s">
        <v>1587</v>
      </c>
      <c r="S3" s="1309"/>
      <c r="T3" s="1309"/>
      <c r="U3" s="1310" t="s">
        <v>1442</v>
      </c>
      <c r="V3" s="1310"/>
      <c r="W3" s="1310"/>
      <c r="X3" s="1309" t="s">
        <v>1552</v>
      </c>
    </row>
    <row r="4" spans="1:24" ht="13.5" customHeight="1">
      <c r="A4" s="1343"/>
      <c r="B4" s="1345"/>
      <c r="C4" s="15" t="s">
        <v>1444</v>
      </c>
      <c r="D4" s="15" t="s">
        <v>1445</v>
      </c>
      <c r="E4" s="15" t="s">
        <v>1446</v>
      </c>
      <c r="F4" s="58" t="s">
        <v>1444</v>
      </c>
      <c r="G4" s="58" t="s">
        <v>1445</v>
      </c>
      <c r="H4" s="58" t="s">
        <v>1446</v>
      </c>
      <c r="I4" s="15" t="s">
        <v>1444</v>
      </c>
      <c r="J4" s="15" t="s">
        <v>1445</v>
      </c>
      <c r="K4" s="15" t="s">
        <v>1446</v>
      </c>
      <c r="L4" s="15" t="s">
        <v>1444</v>
      </c>
      <c r="M4" s="15" t="s">
        <v>1445</v>
      </c>
      <c r="N4" s="15" t="s">
        <v>1446</v>
      </c>
      <c r="O4" s="15" t="s">
        <v>1444</v>
      </c>
      <c r="P4" s="15" t="s">
        <v>1445</v>
      </c>
      <c r="Q4" s="15" t="s">
        <v>1446</v>
      </c>
      <c r="R4" s="15" t="s">
        <v>1444</v>
      </c>
      <c r="S4" s="15" t="s">
        <v>1445</v>
      </c>
      <c r="T4" s="15" t="s">
        <v>1446</v>
      </c>
      <c r="U4" s="15" t="s">
        <v>1444</v>
      </c>
      <c r="V4" s="15" t="s">
        <v>1445</v>
      </c>
      <c r="W4" s="15" t="s">
        <v>1446</v>
      </c>
      <c r="X4" s="1309"/>
    </row>
    <row r="5" spans="1:24" ht="16.5" customHeight="1">
      <c r="A5" s="50">
        <v>1</v>
      </c>
      <c r="B5" s="65" t="s">
        <v>1588</v>
      </c>
      <c r="C5" s="65"/>
      <c r="D5" s="65"/>
      <c r="E5" s="65"/>
      <c r="F5" s="66"/>
      <c r="G5" s="66"/>
      <c r="H5" s="66"/>
      <c r="I5" s="50"/>
      <c r="J5" s="50"/>
      <c r="K5" s="50"/>
      <c r="L5" s="50"/>
      <c r="M5" s="50"/>
      <c r="N5" s="50"/>
      <c r="O5" s="50"/>
      <c r="P5" s="50"/>
      <c r="Q5" s="50"/>
      <c r="R5" s="50">
        <v>1</v>
      </c>
      <c r="S5" s="50"/>
      <c r="T5" s="50">
        <v>2</v>
      </c>
      <c r="U5" s="50">
        <f t="shared" ref="U5:W36" si="0">SUM(C5,F5,I5,L5,O5,R5)</f>
        <v>1</v>
      </c>
      <c r="V5" s="50">
        <f t="shared" si="0"/>
        <v>0</v>
      </c>
      <c r="W5" s="50">
        <f t="shared" si="0"/>
        <v>2</v>
      </c>
      <c r="X5" s="50">
        <f>SUM(U5:W5)</f>
        <v>3</v>
      </c>
    </row>
    <row r="6" spans="1:24" ht="16.5" customHeight="1">
      <c r="A6" s="50">
        <v>2</v>
      </c>
      <c r="B6" s="65" t="s">
        <v>1554</v>
      </c>
      <c r="C6" s="65"/>
      <c r="D6" s="65"/>
      <c r="E6" s="65"/>
      <c r="F6" s="66"/>
      <c r="G6" s="66">
        <v>2</v>
      </c>
      <c r="H6" s="66"/>
      <c r="I6" s="50"/>
      <c r="J6" s="50">
        <v>1</v>
      </c>
      <c r="K6" s="50"/>
      <c r="L6" s="50">
        <v>2</v>
      </c>
      <c r="M6" s="50">
        <v>2</v>
      </c>
      <c r="N6" s="50">
        <v>2</v>
      </c>
      <c r="O6" s="50">
        <v>25</v>
      </c>
      <c r="P6" s="50">
        <v>27</v>
      </c>
      <c r="Q6" s="50">
        <v>32</v>
      </c>
      <c r="R6" s="50">
        <v>94</v>
      </c>
      <c r="S6" s="50">
        <v>98</v>
      </c>
      <c r="T6" s="50">
        <v>96</v>
      </c>
      <c r="U6" s="50">
        <f t="shared" si="0"/>
        <v>121</v>
      </c>
      <c r="V6" s="50">
        <f t="shared" si="0"/>
        <v>130</v>
      </c>
      <c r="W6" s="50">
        <f t="shared" si="0"/>
        <v>130</v>
      </c>
      <c r="X6" s="50">
        <f t="shared" ref="X6:X54" si="1">SUM(U6:W6)</f>
        <v>381</v>
      </c>
    </row>
    <row r="7" spans="1:24" ht="16.5" customHeight="1">
      <c r="A7" s="50">
        <v>3</v>
      </c>
      <c r="B7" s="65" t="s">
        <v>1449</v>
      </c>
      <c r="C7" s="65"/>
      <c r="D7" s="65"/>
      <c r="E7" s="65"/>
      <c r="F7" s="66"/>
      <c r="G7" s="66"/>
      <c r="H7" s="66"/>
      <c r="I7" s="50"/>
      <c r="J7" s="50"/>
      <c r="K7" s="50"/>
      <c r="L7" s="50"/>
      <c r="M7" s="50"/>
      <c r="N7" s="50"/>
      <c r="O7" s="50">
        <v>20</v>
      </c>
      <c r="P7" s="50">
        <v>14</v>
      </c>
      <c r="Q7" s="50">
        <v>27</v>
      </c>
      <c r="R7" s="50">
        <v>6</v>
      </c>
      <c r="S7" s="50">
        <v>3</v>
      </c>
      <c r="T7" s="50">
        <v>3</v>
      </c>
      <c r="U7" s="50">
        <f t="shared" si="0"/>
        <v>26</v>
      </c>
      <c r="V7" s="50">
        <f t="shared" si="0"/>
        <v>17</v>
      </c>
      <c r="W7" s="50">
        <f t="shared" si="0"/>
        <v>30</v>
      </c>
      <c r="X7" s="50">
        <f t="shared" si="1"/>
        <v>73</v>
      </c>
    </row>
    <row r="8" spans="1:24" ht="16.5" customHeight="1">
      <c r="A8" s="50">
        <v>4</v>
      </c>
      <c r="B8" s="65" t="s">
        <v>1479</v>
      </c>
      <c r="C8" s="65"/>
      <c r="D8" s="65"/>
      <c r="E8" s="65"/>
      <c r="F8" s="66"/>
      <c r="G8" s="66"/>
      <c r="H8" s="66"/>
      <c r="I8" s="50"/>
      <c r="J8" s="50"/>
      <c r="K8" s="50"/>
      <c r="L8" s="50"/>
      <c r="M8" s="50"/>
      <c r="N8" s="50">
        <v>1</v>
      </c>
      <c r="O8" s="50"/>
      <c r="P8" s="50"/>
      <c r="Q8" s="50">
        <v>1</v>
      </c>
      <c r="R8" s="50">
        <v>6</v>
      </c>
      <c r="S8" s="50">
        <v>7</v>
      </c>
      <c r="T8" s="50">
        <v>2</v>
      </c>
      <c r="U8" s="50">
        <f t="shared" si="0"/>
        <v>6</v>
      </c>
      <c r="V8" s="50">
        <f t="shared" si="0"/>
        <v>7</v>
      </c>
      <c r="W8" s="50">
        <f t="shared" si="0"/>
        <v>4</v>
      </c>
      <c r="X8" s="50">
        <f t="shared" si="1"/>
        <v>17</v>
      </c>
    </row>
    <row r="9" spans="1:24" ht="16.5" customHeight="1">
      <c r="A9" s="50">
        <v>5</v>
      </c>
      <c r="B9" s="65" t="s">
        <v>1518</v>
      </c>
      <c r="C9" s="65">
        <v>1</v>
      </c>
      <c r="D9" s="65"/>
      <c r="E9" s="65">
        <v>1</v>
      </c>
      <c r="F9" s="66"/>
      <c r="G9" s="66"/>
      <c r="H9" s="66"/>
      <c r="I9" s="50">
        <v>2</v>
      </c>
      <c r="J9" s="50">
        <v>1</v>
      </c>
      <c r="K9" s="50">
        <v>1</v>
      </c>
      <c r="L9" s="50">
        <v>2</v>
      </c>
      <c r="M9" s="50">
        <v>4</v>
      </c>
      <c r="N9" s="50">
        <v>3</v>
      </c>
      <c r="O9" s="50">
        <v>1</v>
      </c>
      <c r="P9" s="50">
        <v>1</v>
      </c>
      <c r="Q9" s="50"/>
      <c r="R9" s="50">
        <v>9</v>
      </c>
      <c r="S9" s="50">
        <v>5</v>
      </c>
      <c r="T9" s="50">
        <v>6</v>
      </c>
      <c r="U9" s="50">
        <f t="shared" si="0"/>
        <v>15</v>
      </c>
      <c r="V9" s="50">
        <f t="shared" si="0"/>
        <v>11</v>
      </c>
      <c r="W9" s="50">
        <f t="shared" si="0"/>
        <v>11</v>
      </c>
      <c r="X9" s="50">
        <f t="shared" si="1"/>
        <v>37</v>
      </c>
    </row>
    <row r="10" spans="1:24" ht="16.5" customHeight="1">
      <c r="A10" s="50">
        <v>6</v>
      </c>
      <c r="B10" s="65" t="s">
        <v>1469</v>
      </c>
      <c r="C10" s="65"/>
      <c r="D10" s="65"/>
      <c r="E10" s="65"/>
      <c r="F10" s="66"/>
      <c r="G10" s="66"/>
      <c r="H10" s="66"/>
      <c r="I10" s="50">
        <v>1</v>
      </c>
      <c r="J10" s="50"/>
      <c r="K10" s="50">
        <v>2</v>
      </c>
      <c r="L10" s="50"/>
      <c r="M10" s="50"/>
      <c r="N10" s="50">
        <v>2</v>
      </c>
      <c r="O10" s="50"/>
      <c r="P10" s="50"/>
      <c r="Q10" s="50"/>
      <c r="R10" s="50">
        <v>1</v>
      </c>
      <c r="S10" s="50"/>
      <c r="T10" s="50">
        <v>2</v>
      </c>
      <c r="U10" s="50">
        <f t="shared" si="0"/>
        <v>2</v>
      </c>
      <c r="V10" s="50">
        <f t="shared" si="0"/>
        <v>0</v>
      </c>
      <c r="W10" s="50">
        <f t="shared" si="0"/>
        <v>6</v>
      </c>
      <c r="X10" s="50">
        <f t="shared" si="1"/>
        <v>8</v>
      </c>
    </row>
    <row r="11" spans="1:24" ht="16.5" customHeight="1">
      <c r="A11" s="50">
        <v>7</v>
      </c>
      <c r="B11" s="65" t="s">
        <v>1495</v>
      </c>
      <c r="C11" s="65"/>
      <c r="D11" s="65"/>
      <c r="E11" s="65"/>
      <c r="F11" s="66"/>
      <c r="G11" s="66"/>
      <c r="H11" s="66"/>
      <c r="I11" s="50"/>
      <c r="J11" s="50"/>
      <c r="K11" s="50"/>
      <c r="L11" s="50"/>
      <c r="M11" s="50"/>
      <c r="N11" s="50">
        <v>1</v>
      </c>
      <c r="O11" s="50">
        <v>6</v>
      </c>
      <c r="P11" s="50">
        <v>6</v>
      </c>
      <c r="Q11" s="50">
        <v>5</v>
      </c>
      <c r="R11" s="50">
        <v>11</v>
      </c>
      <c r="S11" s="50">
        <v>13</v>
      </c>
      <c r="T11" s="50">
        <v>17</v>
      </c>
      <c r="U11" s="50">
        <f t="shared" si="0"/>
        <v>17</v>
      </c>
      <c r="V11" s="50">
        <f t="shared" si="0"/>
        <v>19</v>
      </c>
      <c r="W11" s="50">
        <f t="shared" si="0"/>
        <v>23</v>
      </c>
      <c r="X11" s="50">
        <f t="shared" si="1"/>
        <v>59</v>
      </c>
    </row>
    <row r="12" spans="1:24" ht="16.5" customHeight="1">
      <c r="A12" s="50">
        <v>8</v>
      </c>
      <c r="B12" s="65" t="s">
        <v>1555</v>
      </c>
      <c r="C12" s="65"/>
      <c r="D12" s="65"/>
      <c r="E12" s="65"/>
      <c r="F12" s="66"/>
      <c r="G12" s="66"/>
      <c r="H12" s="66"/>
      <c r="I12" s="50"/>
      <c r="J12" s="50"/>
      <c r="K12" s="50"/>
      <c r="L12" s="50"/>
      <c r="M12" s="50"/>
      <c r="N12" s="50"/>
      <c r="O12" s="50">
        <v>1</v>
      </c>
      <c r="P12" s="50">
        <v>1</v>
      </c>
      <c r="Q12" s="50">
        <v>0</v>
      </c>
      <c r="R12" s="50">
        <v>7</v>
      </c>
      <c r="S12" s="50">
        <v>9</v>
      </c>
      <c r="T12" s="50"/>
      <c r="U12" s="50">
        <f t="shared" si="0"/>
        <v>8</v>
      </c>
      <c r="V12" s="50">
        <f t="shared" si="0"/>
        <v>10</v>
      </c>
      <c r="W12" s="50">
        <f t="shared" si="0"/>
        <v>0</v>
      </c>
      <c r="X12" s="50">
        <f t="shared" si="1"/>
        <v>18</v>
      </c>
    </row>
    <row r="13" spans="1:24" ht="16.5" customHeight="1">
      <c r="A13" s="50">
        <v>9</v>
      </c>
      <c r="B13" s="65" t="s">
        <v>1546</v>
      </c>
      <c r="C13" s="65"/>
      <c r="D13" s="65"/>
      <c r="E13" s="65"/>
      <c r="F13" s="66"/>
      <c r="G13" s="66"/>
      <c r="H13" s="66"/>
      <c r="I13" s="50">
        <v>2</v>
      </c>
      <c r="J13" s="50"/>
      <c r="K13" s="50"/>
      <c r="L13" s="50">
        <v>1</v>
      </c>
      <c r="M13" s="50"/>
      <c r="N13" s="50"/>
      <c r="O13" s="50">
        <v>1</v>
      </c>
      <c r="P13" s="50"/>
      <c r="Q13" s="50"/>
      <c r="R13" s="50">
        <v>1</v>
      </c>
      <c r="S13" s="50"/>
      <c r="T13" s="50">
        <v>1</v>
      </c>
      <c r="U13" s="50">
        <f t="shared" si="0"/>
        <v>5</v>
      </c>
      <c r="V13" s="50">
        <f t="shared" si="0"/>
        <v>0</v>
      </c>
      <c r="W13" s="50">
        <f t="shared" si="0"/>
        <v>1</v>
      </c>
      <c r="X13" s="50">
        <f t="shared" si="1"/>
        <v>6</v>
      </c>
    </row>
    <row r="14" spans="1:24" ht="16.5" customHeight="1">
      <c r="A14" s="50">
        <v>10</v>
      </c>
      <c r="B14" s="65" t="s">
        <v>1570</v>
      </c>
      <c r="C14" s="65"/>
      <c r="D14" s="65"/>
      <c r="E14" s="65"/>
      <c r="F14" s="66"/>
      <c r="G14" s="66"/>
      <c r="H14" s="66"/>
      <c r="I14" s="50"/>
      <c r="J14" s="50"/>
      <c r="K14" s="50"/>
      <c r="L14" s="50"/>
      <c r="M14" s="50"/>
      <c r="N14" s="50">
        <v>1</v>
      </c>
      <c r="O14" s="50"/>
      <c r="P14" s="50"/>
      <c r="Q14" s="50"/>
      <c r="R14" s="50">
        <v>2</v>
      </c>
      <c r="S14" s="50">
        <v>4</v>
      </c>
      <c r="T14" s="50">
        <v>5</v>
      </c>
      <c r="U14" s="50">
        <f t="shared" si="0"/>
        <v>2</v>
      </c>
      <c r="V14" s="50">
        <f t="shared" si="0"/>
        <v>4</v>
      </c>
      <c r="W14" s="50">
        <f t="shared" si="0"/>
        <v>6</v>
      </c>
      <c r="X14" s="50">
        <f t="shared" si="1"/>
        <v>12</v>
      </c>
    </row>
    <row r="15" spans="1:24" ht="16.5" customHeight="1">
      <c r="A15" s="50">
        <v>11</v>
      </c>
      <c r="B15" s="65" t="s">
        <v>1452</v>
      </c>
      <c r="C15" s="65"/>
      <c r="D15" s="65"/>
      <c r="E15" s="65"/>
      <c r="F15" s="66"/>
      <c r="G15" s="66"/>
      <c r="H15" s="66">
        <v>1</v>
      </c>
      <c r="I15" s="50">
        <v>2</v>
      </c>
      <c r="J15" s="50"/>
      <c r="K15" s="50">
        <v>2</v>
      </c>
      <c r="L15" s="50">
        <v>1</v>
      </c>
      <c r="M15" s="50">
        <v>4</v>
      </c>
      <c r="N15" s="50">
        <v>8</v>
      </c>
      <c r="O15" s="50"/>
      <c r="P15" s="50"/>
      <c r="Q15" s="50"/>
      <c r="R15" s="50">
        <v>18</v>
      </c>
      <c r="S15" s="50">
        <v>23</v>
      </c>
      <c r="T15" s="50">
        <v>49</v>
      </c>
      <c r="U15" s="50">
        <f t="shared" si="0"/>
        <v>21</v>
      </c>
      <c r="V15" s="50">
        <f t="shared" si="0"/>
        <v>27</v>
      </c>
      <c r="W15" s="50">
        <f t="shared" si="0"/>
        <v>60</v>
      </c>
      <c r="X15" s="50">
        <f t="shared" si="1"/>
        <v>108</v>
      </c>
    </row>
    <row r="16" spans="1:24" ht="16.5" customHeight="1">
      <c r="A16" s="50">
        <v>12</v>
      </c>
      <c r="B16" s="65" t="s">
        <v>1589</v>
      </c>
      <c r="C16" s="65"/>
      <c r="D16" s="65"/>
      <c r="E16" s="65"/>
      <c r="F16" s="66"/>
      <c r="G16" s="66"/>
      <c r="H16" s="66"/>
      <c r="I16" s="50"/>
      <c r="J16" s="50"/>
      <c r="K16" s="50">
        <v>1</v>
      </c>
      <c r="L16" s="50"/>
      <c r="M16" s="50"/>
      <c r="N16" s="50"/>
      <c r="O16" s="50"/>
      <c r="P16" s="50"/>
      <c r="Q16" s="50"/>
      <c r="R16" s="50"/>
      <c r="S16" s="50"/>
      <c r="T16" s="50"/>
      <c r="U16" s="50">
        <f t="shared" si="0"/>
        <v>0</v>
      </c>
      <c r="V16" s="50">
        <f t="shared" si="0"/>
        <v>0</v>
      </c>
      <c r="W16" s="50">
        <f t="shared" si="0"/>
        <v>1</v>
      </c>
      <c r="X16" s="50">
        <f t="shared" si="1"/>
        <v>1</v>
      </c>
    </row>
    <row r="17" spans="1:24" ht="16.5" customHeight="1">
      <c r="A17" s="50">
        <v>13</v>
      </c>
      <c r="B17" s="65" t="s">
        <v>1571</v>
      </c>
      <c r="C17" s="65"/>
      <c r="D17" s="65"/>
      <c r="E17" s="65"/>
      <c r="F17" s="66"/>
      <c r="G17" s="66"/>
      <c r="H17" s="66"/>
      <c r="I17" s="50"/>
      <c r="J17" s="50"/>
      <c r="K17" s="50"/>
      <c r="L17" s="50"/>
      <c r="M17" s="50"/>
      <c r="N17" s="50"/>
      <c r="O17" s="50"/>
      <c r="P17" s="50"/>
      <c r="Q17" s="50"/>
      <c r="R17" s="50">
        <v>6</v>
      </c>
      <c r="S17" s="50">
        <v>6</v>
      </c>
      <c r="T17" s="50">
        <v>6</v>
      </c>
      <c r="U17" s="50">
        <f t="shared" si="0"/>
        <v>6</v>
      </c>
      <c r="V17" s="50">
        <f t="shared" si="0"/>
        <v>6</v>
      </c>
      <c r="W17" s="50">
        <f t="shared" si="0"/>
        <v>6</v>
      </c>
      <c r="X17" s="50">
        <f t="shared" si="1"/>
        <v>18</v>
      </c>
    </row>
    <row r="18" spans="1:24" ht="16.5" customHeight="1">
      <c r="A18" s="50">
        <v>14</v>
      </c>
      <c r="B18" s="65" t="s">
        <v>1453</v>
      </c>
      <c r="C18" s="65"/>
      <c r="D18" s="65"/>
      <c r="E18" s="65"/>
      <c r="F18" s="66"/>
      <c r="G18" s="66"/>
      <c r="H18" s="66"/>
      <c r="I18" s="50"/>
      <c r="J18" s="50"/>
      <c r="K18" s="50"/>
      <c r="L18" s="50"/>
      <c r="M18" s="50"/>
      <c r="N18" s="50">
        <v>1</v>
      </c>
      <c r="O18" s="50"/>
      <c r="P18" s="50"/>
      <c r="Q18" s="50">
        <v>1</v>
      </c>
      <c r="R18" s="50">
        <v>13</v>
      </c>
      <c r="S18" s="50">
        <v>18</v>
      </c>
      <c r="T18" s="50">
        <v>16</v>
      </c>
      <c r="U18" s="50">
        <f t="shared" si="0"/>
        <v>13</v>
      </c>
      <c r="V18" s="50">
        <f t="shared" si="0"/>
        <v>18</v>
      </c>
      <c r="W18" s="50">
        <f t="shared" si="0"/>
        <v>18</v>
      </c>
      <c r="X18" s="50">
        <f t="shared" si="1"/>
        <v>49</v>
      </c>
    </row>
    <row r="19" spans="1:24" ht="16.5" customHeight="1">
      <c r="A19" s="50">
        <v>15</v>
      </c>
      <c r="B19" s="65" t="s">
        <v>1454</v>
      </c>
      <c r="C19" s="65"/>
      <c r="D19" s="65"/>
      <c r="E19" s="65"/>
      <c r="F19" s="66"/>
      <c r="G19" s="66"/>
      <c r="H19" s="66"/>
      <c r="I19" s="50"/>
      <c r="J19" s="50"/>
      <c r="K19" s="50"/>
      <c r="L19" s="50"/>
      <c r="M19" s="50"/>
      <c r="N19" s="50">
        <v>1</v>
      </c>
      <c r="O19" s="50"/>
      <c r="P19" s="50"/>
      <c r="Q19" s="50">
        <v>1</v>
      </c>
      <c r="R19" s="50"/>
      <c r="S19" s="50"/>
      <c r="T19" s="50"/>
      <c r="U19" s="50">
        <f t="shared" si="0"/>
        <v>0</v>
      </c>
      <c r="V19" s="50">
        <f t="shared" si="0"/>
        <v>0</v>
      </c>
      <c r="W19" s="50">
        <f t="shared" si="0"/>
        <v>2</v>
      </c>
      <c r="X19" s="50">
        <f t="shared" si="1"/>
        <v>2</v>
      </c>
    </row>
    <row r="20" spans="1:24" ht="16.5" customHeight="1">
      <c r="A20" s="50">
        <v>16</v>
      </c>
      <c r="B20" s="65" t="s">
        <v>1590</v>
      </c>
      <c r="C20" s="65"/>
      <c r="D20" s="65"/>
      <c r="E20" s="65"/>
      <c r="F20" s="66"/>
      <c r="G20" s="66"/>
      <c r="H20" s="66"/>
      <c r="I20" s="50"/>
      <c r="J20" s="50"/>
      <c r="K20" s="50"/>
      <c r="L20" s="50"/>
      <c r="M20" s="50"/>
      <c r="N20" s="50"/>
      <c r="O20" s="50"/>
      <c r="P20" s="50"/>
      <c r="Q20" s="50"/>
      <c r="R20" s="50"/>
      <c r="S20" s="50">
        <v>1</v>
      </c>
      <c r="T20" s="50">
        <v>1</v>
      </c>
      <c r="U20" s="50">
        <f t="shared" si="0"/>
        <v>0</v>
      </c>
      <c r="V20" s="50">
        <f t="shared" si="0"/>
        <v>1</v>
      </c>
      <c r="W20" s="50">
        <f t="shared" si="0"/>
        <v>1</v>
      </c>
      <c r="X20" s="50">
        <f t="shared" si="1"/>
        <v>2</v>
      </c>
    </row>
    <row r="21" spans="1:24" ht="16.5" customHeight="1">
      <c r="A21" s="50">
        <v>17</v>
      </c>
      <c r="B21" s="65" t="s">
        <v>1498</v>
      </c>
      <c r="C21" s="65"/>
      <c r="D21" s="65"/>
      <c r="E21" s="65"/>
      <c r="F21" s="66"/>
      <c r="G21" s="66"/>
      <c r="H21" s="66"/>
      <c r="I21" s="50"/>
      <c r="J21" s="50"/>
      <c r="K21" s="50"/>
      <c r="L21" s="50"/>
      <c r="M21" s="50"/>
      <c r="N21" s="50"/>
      <c r="O21" s="50"/>
      <c r="P21" s="50">
        <v>3</v>
      </c>
      <c r="Q21" s="50">
        <v>7</v>
      </c>
      <c r="R21" s="50">
        <v>27</v>
      </c>
      <c r="S21" s="50">
        <v>25</v>
      </c>
      <c r="T21" s="50">
        <v>50</v>
      </c>
      <c r="U21" s="50">
        <f t="shared" si="0"/>
        <v>27</v>
      </c>
      <c r="V21" s="50">
        <f t="shared" si="0"/>
        <v>28</v>
      </c>
      <c r="W21" s="50">
        <f t="shared" si="0"/>
        <v>57</v>
      </c>
      <c r="X21" s="50">
        <f t="shared" si="1"/>
        <v>112</v>
      </c>
    </row>
    <row r="22" spans="1:24" ht="16.5" customHeight="1">
      <c r="A22" s="50">
        <v>18</v>
      </c>
      <c r="B22" s="65" t="s">
        <v>1480</v>
      </c>
      <c r="C22" s="65"/>
      <c r="D22" s="65"/>
      <c r="E22" s="65"/>
      <c r="F22" s="66"/>
      <c r="G22" s="66"/>
      <c r="H22" s="66"/>
      <c r="I22" s="50"/>
      <c r="J22" s="50"/>
      <c r="K22" s="50"/>
      <c r="L22" s="50"/>
      <c r="M22" s="50"/>
      <c r="N22" s="50"/>
      <c r="O22" s="50"/>
      <c r="P22" s="50"/>
      <c r="Q22" s="50"/>
      <c r="R22" s="50">
        <v>3</v>
      </c>
      <c r="S22" s="50">
        <v>1</v>
      </c>
      <c r="T22" s="50">
        <v>3</v>
      </c>
      <c r="U22" s="50">
        <f t="shared" si="0"/>
        <v>3</v>
      </c>
      <c r="V22" s="50">
        <f t="shared" si="0"/>
        <v>1</v>
      </c>
      <c r="W22" s="50">
        <f t="shared" si="0"/>
        <v>3</v>
      </c>
      <c r="X22" s="50">
        <f t="shared" si="1"/>
        <v>7</v>
      </c>
    </row>
    <row r="23" spans="1:24" ht="16.5" customHeight="1">
      <c r="A23" s="50">
        <v>19</v>
      </c>
      <c r="B23" s="65" t="s">
        <v>1573</v>
      </c>
      <c r="C23" s="65"/>
      <c r="D23" s="65"/>
      <c r="E23" s="65"/>
      <c r="F23" s="66"/>
      <c r="G23" s="66"/>
      <c r="H23" s="66"/>
      <c r="I23" s="50"/>
      <c r="J23" s="50"/>
      <c r="K23" s="50"/>
      <c r="L23" s="50"/>
      <c r="M23" s="50"/>
      <c r="N23" s="50"/>
      <c r="O23" s="50"/>
      <c r="P23" s="50"/>
      <c r="Q23" s="50"/>
      <c r="R23" s="50"/>
      <c r="S23" s="50"/>
      <c r="T23" s="50">
        <v>3</v>
      </c>
      <c r="U23" s="50">
        <f t="shared" si="0"/>
        <v>0</v>
      </c>
      <c r="V23" s="50">
        <f t="shared" si="0"/>
        <v>0</v>
      </c>
      <c r="W23" s="50">
        <f t="shared" si="0"/>
        <v>3</v>
      </c>
      <c r="X23" s="50">
        <f t="shared" si="1"/>
        <v>3</v>
      </c>
    </row>
    <row r="24" spans="1:24" ht="16.5" customHeight="1">
      <c r="A24" s="50">
        <v>20</v>
      </c>
      <c r="B24" s="65" t="s">
        <v>1456</v>
      </c>
      <c r="C24" s="65"/>
      <c r="D24" s="65"/>
      <c r="E24" s="65"/>
      <c r="F24" s="66">
        <v>1</v>
      </c>
      <c r="G24" s="66"/>
      <c r="H24" s="66">
        <v>1</v>
      </c>
      <c r="I24" s="50">
        <v>6</v>
      </c>
      <c r="J24" s="50">
        <v>1</v>
      </c>
      <c r="K24" s="50">
        <v>4</v>
      </c>
      <c r="L24" s="50">
        <v>5</v>
      </c>
      <c r="M24" s="50">
        <v>6</v>
      </c>
      <c r="N24" s="50">
        <v>19</v>
      </c>
      <c r="O24" s="50"/>
      <c r="P24" s="50"/>
      <c r="Q24" s="50"/>
      <c r="R24" s="50">
        <v>73</v>
      </c>
      <c r="S24" s="50">
        <v>58</v>
      </c>
      <c r="T24" s="50">
        <v>129</v>
      </c>
      <c r="U24" s="50">
        <f t="shared" si="0"/>
        <v>85</v>
      </c>
      <c r="V24" s="50">
        <f t="shared" si="0"/>
        <v>65</v>
      </c>
      <c r="W24" s="50">
        <f t="shared" si="0"/>
        <v>153</v>
      </c>
      <c r="X24" s="50">
        <f t="shared" si="1"/>
        <v>303</v>
      </c>
    </row>
    <row r="25" spans="1:24" ht="16.5" customHeight="1">
      <c r="A25" s="50">
        <v>21</v>
      </c>
      <c r="B25" s="65" t="s">
        <v>1457</v>
      </c>
      <c r="C25" s="65"/>
      <c r="D25" s="65"/>
      <c r="E25" s="65"/>
      <c r="F25" s="66"/>
      <c r="G25" s="66"/>
      <c r="H25" s="66"/>
      <c r="I25" s="50">
        <v>4</v>
      </c>
      <c r="J25" s="50">
        <v>2</v>
      </c>
      <c r="K25" s="50">
        <v>2</v>
      </c>
      <c r="L25" s="50">
        <v>24</v>
      </c>
      <c r="M25" s="50">
        <v>19</v>
      </c>
      <c r="N25" s="50">
        <v>18</v>
      </c>
      <c r="O25" s="50"/>
      <c r="P25" s="50"/>
      <c r="Q25" s="50"/>
      <c r="R25" s="50"/>
      <c r="S25" s="50"/>
      <c r="T25" s="50"/>
      <c r="U25" s="50">
        <f t="shared" si="0"/>
        <v>28</v>
      </c>
      <c r="V25" s="50">
        <f t="shared" si="0"/>
        <v>21</v>
      </c>
      <c r="W25" s="50">
        <f t="shared" si="0"/>
        <v>20</v>
      </c>
      <c r="X25" s="50">
        <f t="shared" si="1"/>
        <v>69</v>
      </c>
    </row>
    <row r="26" spans="1:24" ht="16.5" customHeight="1">
      <c r="A26" s="50">
        <v>22</v>
      </c>
      <c r="B26" s="67" t="s">
        <v>1532</v>
      </c>
      <c r="C26" s="67"/>
      <c r="D26" s="67"/>
      <c r="E26" s="67"/>
      <c r="F26" s="51"/>
      <c r="G26" s="51"/>
      <c r="H26" s="51"/>
      <c r="I26" s="50"/>
      <c r="J26" s="50"/>
      <c r="K26" s="50"/>
      <c r="L26" s="50"/>
      <c r="M26" s="50">
        <v>1</v>
      </c>
      <c r="N26" s="50"/>
      <c r="O26" s="50"/>
      <c r="P26" s="50"/>
      <c r="Q26" s="50"/>
      <c r="R26" s="50"/>
      <c r="S26" s="50"/>
      <c r="T26" s="50"/>
      <c r="U26" s="50">
        <f t="shared" si="0"/>
        <v>0</v>
      </c>
      <c r="V26" s="50">
        <f t="shared" si="0"/>
        <v>1</v>
      </c>
      <c r="W26" s="50">
        <f t="shared" si="0"/>
        <v>0</v>
      </c>
      <c r="X26" s="50">
        <f t="shared" si="1"/>
        <v>1</v>
      </c>
    </row>
    <row r="27" spans="1:24" ht="16.5" customHeight="1">
      <c r="A27" s="50">
        <v>23</v>
      </c>
      <c r="B27" s="67" t="s">
        <v>1520</v>
      </c>
      <c r="C27" s="67"/>
      <c r="D27" s="67"/>
      <c r="E27" s="67"/>
      <c r="F27" s="51"/>
      <c r="G27" s="51"/>
      <c r="H27" s="51"/>
      <c r="I27" s="50">
        <v>7</v>
      </c>
      <c r="J27" s="50">
        <v>5</v>
      </c>
      <c r="K27" s="50">
        <v>9</v>
      </c>
      <c r="L27" s="50"/>
      <c r="M27" s="50">
        <v>1</v>
      </c>
      <c r="N27" s="50"/>
      <c r="O27" s="50"/>
      <c r="P27" s="50"/>
      <c r="Q27" s="50"/>
      <c r="R27" s="50">
        <v>2</v>
      </c>
      <c r="S27" s="50">
        <v>4</v>
      </c>
      <c r="T27" s="50">
        <v>4</v>
      </c>
      <c r="U27" s="50">
        <f t="shared" si="0"/>
        <v>9</v>
      </c>
      <c r="V27" s="50">
        <f t="shared" si="0"/>
        <v>10</v>
      </c>
      <c r="W27" s="50">
        <f t="shared" si="0"/>
        <v>13</v>
      </c>
      <c r="X27" s="50">
        <f t="shared" si="1"/>
        <v>32</v>
      </c>
    </row>
    <row r="28" spans="1:24" ht="16.5" customHeight="1">
      <c r="A28" s="50">
        <v>24</v>
      </c>
      <c r="B28" s="65" t="s">
        <v>1557</v>
      </c>
      <c r="C28" s="65"/>
      <c r="D28" s="65"/>
      <c r="E28" s="65"/>
      <c r="F28" s="66"/>
      <c r="G28" s="66"/>
      <c r="H28" s="66"/>
      <c r="I28" s="50">
        <v>1</v>
      </c>
      <c r="J28" s="50">
        <v>2</v>
      </c>
      <c r="K28" s="50">
        <v>4</v>
      </c>
      <c r="L28" s="50">
        <v>2</v>
      </c>
      <c r="M28" s="50">
        <v>3</v>
      </c>
      <c r="N28" s="50">
        <v>3</v>
      </c>
      <c r="O28" s="50">
        <v>12</v>
      </c>
      <c r="P28" s="50">
        <v>5</v>
      </c>
      <c r="Q28" s="50">
        <v>6</v>
      </c>
      <c r="R28" s="50">
        <v>36</v>
      </c>
      <c r="S28" s="50">
        <v>29</v>
      </c>
      <c r="T28" s="50">
        <v>67</v>
      </c>
      <c r="U28" s="50">
        <f t="shared" si="0"/>
        <v>51</v>
      </c>
      <c r="V28" s="50">
        <f t="shared" si="0"/>
        <v>39</v>
      </c>
      <c r="W28" s="50">
        <f t="shared" si="0"/>
        <v>80</v>
      </c>
      <c r="X28" s="50">
        <f t="shared" si="1"/>
        <v>170</v>
      </c>
    </row>
    <row r="29" spans="1:24" ht="16.5" customHeight="1">
      <c r="A29" s="50">
        <v>25</v>
      </c>
      <c r="B29" s="65" t="s">
        <v>1574</v>
      </c>
      <c r="C29" s="65"/>
      <c r="D29" s="65"/>
      <c r="E29" s="65"/>
      <c r="F29" s="66"/>
      <c r="G29" s="66"/>
      <c r="H29" s="66"/>
      <c r="I29" s="50"/>
      <c r="J29" s="50"/>
      <c r="K29" s="50"/>
      <c r="L29" s="50"/>
      <c r="M29" s="50"/>
      <c r="N29" s="50"/>
      <c r="O29" s="50"/>
      <c r="P29" s="50"/>
      <c r="Q29" s="50"/>
      <c r="R29" s="50">
        <v>2</v>
      </c>
      <c r="S29" s="50"/>
      <c r="T29" s="50">
        <v>1</v>
      </c>
      <c r="U29" s="50">
        <f t="shared" si="0"/>
        <v>2</v>
      </c>
      <c r="V29" s="50">
        <f t="shared" si="0"/>
        <v>0</v>
      </c>
      <c r="W29" s="50">
        <f t="shared" si="0"/>
        <v>1</v>
      </c>
      <c r="X29" s="50">
        <f t="shared" si="1"/>
        <v>3</v>
      </c>
    </row>
    <row r="30" spans="1:24" ht="16.5" customHeight="1">
      <c r="A30" s="50">
        <v>26</v>
      </c>
      <c r="B30" s="65" t="s">
        <v>1472</v>
      </c>
      <c r="C30" s="65"/>
      <c r="D30" s="65"/>
      <c r="E30" s="65"/>
      <c r="F30" s="66"/>
      <c r="G30" s="66"/>
      <c r="H30" s="66"/>
      <c r="I30" s="50">
        <v>1</v>
      </c>
      <c r="J30" s="50">
        <v>1</v>
      </c>
      <c r="K30" s="50">
        <v>2</v>
      </c>
      <c r="L30" s="50">
        <v>6</v>
      </c>
      <c r="M30" s="50">
        <v>2</v>
      </c>
      <c r="N30" s="50">
        <v>16</v>
      </c>
      <c r="O30" s="50">
        <v>3</v>
      </c>
      <c r="P30" s="50">
        <v>5</v>
      </c>
      <c r="Q30" s="50">
        <v>7</v>
      </c>
      <c r="R30" s="50">
        <v>15</v>
      </c>
      <c r="S30" s="50">
        <v>18</v>
      </c>
      <c r="T30" s="50">
        <v>25</v>
      </c>
      <c r="U30" s="50">
        <f t="shared" si="0"/>
        <v>25</v>
      </c>
      <c r="V30" s="50">
        <f t="shared" si="0"/>
        <v>26</v>
      </c>
      <c r="W30" s="50">
        <f t="shared" si="0"/>
        <v>50</v>
      </c>
      <c r="X30" s="50">
        <f t="shared" si="1"/>
        <v>101</v>
      </c>
    </row>
    <row r="31" spans="1:24" ht="16.5" customHeight="1">
      <c r="A31" s="50">
        <v>27</v>
      </c>
      <c r="B31" s="65" t="s">
        <v>1575</v>
      </c>
      <c r="C31" s="65"/>
      <c r="D31" s="65"/>
      <c r="E31" s="65"/>
      <c r="F31" s="66"/>
      <c r="G31" s="66"/>
      <c r="H31" s="66"/>
      <c r="I31" s="50"/>
      <c r="J31" s="50"/>
      <c r="K31" s="50"/>
      <c r="L31" s="50"/>
      <c r="M31" s="50"/>
      <c r="N31" s="50"/>
      <c r="O31" s="50"/>
      <c r="P31" s="50"/>
      <c r="Q31" s="50"/>
      <c r="R31" s="50">
        <v>7</v>
      </c>
      <c r="S31" s="50">
        <v>10</v>
      </c>
      <c r="T31" s="50">
        <v>19</v>
      </c>
      <c r="U31" s="50">
        <f t="shared" si="0"/>
        <v>7</v>
      </c>
      <c r="V31" s="50">
        <f t="shared" si="0"/>
        <v>10</v>
      </c>
      <c r="W31" s="50">
        <f t="shared" si="0"/>
        <v>19</v>
      </c>
      <c r="X31" s="50">
        <f t="shared" si="1"/>
        <v>36</v>
      </c>
    </row>
    <row r="32" spans="1:24" ht="16.5" customHeight="1">
      <c r="A32" s="50">
        <v>28</v>
      </c>
      <c r="B32" s="65" t="s">
        <v>1559</v>
      </c>
      <c r="C32" s="65"/>
      <c r="D32" s="65"/>
      <c r="E32" s="65"/>
      <c r="F32" s="66"/>
      <c r="G32" s="66"/>
      <c r="H32" s="66"/>
      <c r="I32" s="50"/>
      <c r="J32" s="50"/>
      <c r="K32" s="50"/>
      <c r="L32" s="50">
        <v>4</v>
      </c>
      <c r="M32" s="50">
        <v>7</v>
      </c>
      <c r="N32" s="50">
        <v>8</v>
      </c>
      <c r="O32" s="50">
        <v>3</v>
      </c>
      <c r="P32" s="50"/>
      <c r="Q32" s="50">
        <v>1</v>
      </c>
      <c r="R32" s="50">
        <v>2</v>
      </c>
      <c r="S32" s="50">
        <v>2</v>
      </c>
      <c r="T32" s="50">
        <v>2</v>
      </c>
      <c r="U32" s="50">
        <f t="shared" si="0"/>
        <v>9</v>
      </c>
      <c r="V32" s="50">
        <f t="shared" si="0"/>
        <v>9</v>
      </c>
      <c r="W32" s="50">
        <f t="shared" si="0"/>
        <v>11</v>
      </c>
      <c r="X32" s="50">
        <f t="shared" si="1"/>
        <v>29</v>
      </c>
    </row>
    <row r="33" spans="1:24" ht="16.5" customHeight="1">
      <c r="A33" s="50">
        <v>29</v>
      </c>
      <c r="B33" s="65" t="s">
        <v>1459</v>
      </c>
      <c r="C33" s="65"/>
      <c r="D33" s="65"/>
      <c r="E33" s="65"/>
      <c r="F33" s="66"/>
      <c r="G33" s="66"/>
      <c r="H33" s="66"/>
      <c r="I33" s="50"/>
      <c r="J33" s="50"/>
      <c r="K33" s="50"/>
      <c r="L33" s="50"/>
      <c r="M33" s="50"/>
      <c r="N33" s="50"/>
      <c r="O33" s="50">
        <v>3</v>
      </c>
      <c r="P33" s="50">
        <v>4</v>
      </c>
      <c r="Q33" s="50">
        <v>2</v>
      </c>
      <c r="R33" s="50"/>
      <c r="S33" s="50">
        <v>2</v>
      </c>
      <c r="T33" s="50">
        <v>7</v>
      </c>
      <c r="U33" s="50">
        <f t="shared" si="0"/>
        <v>3</v>
      </c>
      <c r="V33" s="50">
        <f t="shared" si="0"/>
        <v>6</v>
      </c>
      <c r="W33" s="50">
        <f t="shared" si="0"/>
        <v>9</v>
      </c>
      <c r="X33" s="50">
        <f t="shared" si="1"/>
        <v>18</v>
      </c>
    </row>
    <row r="34" spans="1:24" ht="16.5" customHeight="1">
      <c r="A34" s="50">
        <v>30</v>
      </c>
      <c r="B34" s="65" t="s">
        <v>1460</v>
      </c>
      <c r="C34" s="65"/>
      <c r="D34" s="65"/>
      <c r="E34" s="65">
        <v>1</v>
      </c>
      <c r="F34" s="66"/>
      <c r="G34" s="66"/>
      <c r="H34" s="66"/>
      <c r="I34" s="50">
        <v>1</v>
      </c>
      <c r="J34" s="50"/>
      <c r="K34" s="50"/>
      <c r="L34" s="50"/>
      <c r="M34" s="50"/>
      <c r="N34" s="50">
        <v>1</v>
      </c>
      <c r="O34" s="50">
        <v>4</v>
      </c>
      <c r="P34" s="50">
        <v>3</v>
      </c>
      <c r="Q34" s="50">
        <v>3</v>
      </c>
      <c r="R34" s="50"/>
      <c r="S34" s="50">
        <v>2</v>
      </c>
      <c r="T34" s="50">
        <v>2</v>
      </c>
      <c r="U34" s="50">
        <f t="shared" si="0"/>
        <v>5</v>
      </c>
      <c r="V34" s="50">
        <f t="shared" si="0"/>
        <v>5</v>
      </c>
      <c r="W34" s="50">
        <f t="shared" si="0"/>
        <v>7</v>
      </c>
      <c r="X34" s="50">
        <f t="shared" si="1"/>
        <v>17</v>
      </c>
    </row>
    <row r="35" spans="1:24" ht="16.5" customHeight="1">
      <c r="A35" s="50">
        <v>31</v>
      </c>
      <c r="B35" s="65" t="s">
        <v>1576</v>
      </c>
      <c r="C35" s="65"/>
      <c r="D35" s="65"/>
      <c r="E35" s="65"/>
      <c r="F35" s="66"/>
      <c r="G35" s="66"/>
      <c r="H35" s="66"/>
      <c r="I35" s="50"/>
      <c r="J35" s="50"/>
      <c r="K35" s="50"/>
      <c r="L35" s="50"/>
      <c r="M35" s="50"/>
      <c r="N35" s="50"/>
      <c r="O35" s="50"/>
      <c r="P35" s="50">
        <v>2</v>
      </c>
      <c r="Q35" s="50">
        <v>2</v>
      </c>
      <c r="R35" s="50">
        <v>1</v>
      </c>
      <c r="S35" s="50"/>
      <c r="T35" s="50">
        <v>1</v>
      </c>
      <c r="U35" s="50">
        <f t="shared" si="0"/>
        <v>1</v>
      </c>
      <c r="V35" s="50">
        <f t="shared" si="0"/>
        <v>2</v>
      </c>
      <c r="W35" s="50">
        <f t="shared" si="0"/>
        <v>3</v>
      </c>
      <c r="X35" s="50">
        <f t="shared" si="1"/>
        <v>6</v>
      </c>
    </row>
    <row r="36" spans="1:24" ht="16.5" customHeight="1">
      <c r="A36" s="50">
        <v>32</v>
      </c>
      <c r="B36" s="65" t="s">
        <v>1560</v>
      </c>
      <c r="C36" s="65"/>
      <c r="D36" s="65"/>
      <c r="E36" s="65"/>
      <c r="F36" s="66"/>
      <c r="G36" s="66"/>
      <c r="H36" s="66"/>
      <c r="I36" s="50"/>
      <c r="J36" s="50"/>
      <c r="K36" s="50"/>
      <c r="L36" s="50"/>
      <c r="M36" s="50">
        <v>1</v>
      </c>
      <c r="N36" s="50">
        <v>1</v>
      </c>
      <c r="O36" s="50"/>
      <c r="P36" s="50"/>
      <c r="Q36" s="50"/>
      <c r="R36" s="50"/>
      <c r="S36" s="50"/>
      <c r="T36" s="50"/>
      <c r="U36" s="50">
        <f t="shared" si="0"/>
        <v>0</v>
      </c>
      <c r="V36" s="50">
        <f t="shared" si="0"/>
        <v>1</v>
      </c>
      <c r="W36" s="50">
        <f t="shared" si="0"/>
        <v>1</v>
      </c>
      <c r="X36" s="50">
        <f t="shared" si="1"/>
        <v>2</v>
      </c>
    </row>
    <row r="37" spans="1:24" ht="16.5" customHeight="1">
      <c r="A37" s="50">
        <v>33</v>
      </c>
      <c r="B37" s="65" t="s">
        <v>1561</v>
      </c>
      <c r="C37" s="65"/>
      <c r="D37" s="65"/>
      <c r="E37" s="65"/>
      <c r="F37" s="66"/>
      <c r="G37" s="66"/>
      <c r="H37" s="66"/>
      <c r="I37" s="50">
        <v>1</v>
      </c>
      <c r="J37" s="50">
        <v>3</v>
      </c>
      <c r="K37" s="50">
        <v>10</v>
      </c>
      <c r="L37" s="50">
        <v>6</v>
      </c>
      <c r="M37" s="50">
        <v>3</v>
      </c>
      <c r="N37" s="50">
        <v>9</v>
      </c>
      <c r="O37" s="50"/>
      <c r="P37" s="50"/>
      <c r="Q37" s="50"/>
      <c r="R37" s="50">
        <v>4</v>
      </c>
      <c r="S37" s="50">
        <v>3</v>
      </c>
      <c r="T37" s="50">
        <v>4</v>
      </c>
      <c r="U37" s="50">
        <f t="shared" ref="U37:W54" si="2">SUM(C37,F37,I37,L37,O37,R37)</f>
        <v>11</v>
      </c>
      <c r="V37" s="50">
        <f t="shared" si="2"/>
        <v>9</v>
      </c>
      <c r="W37" s="50">
        <f t="shared" si="2"/>
        <v>23</v>
      </c>
      <c r="X37" s="50">
        <f t="shared" si="1"/>
        <v>43</v>
      </c>
    </row>
    <row r="38" spans="1:24" ht="16.5" customHeight="1">
      <c r="A38" s="50">
        <v>34</v>
      </c>
      <c r="B38" s="65" t="s">
        <v>1462</v>
      </c>
      <c r="C38" s="65">
        <v>1</v>
      </c>
      <c r="D38" s="65"/>
      <c r="E38" s="65"/>
      <c r="F38" s="66"/>
      <c r="G38" s="66"/>
      <c r="H38" s="66"/>
      <c r="I38" s="50"/>
      <c r="J38" s="50">
        <v>1</v>
      </c>
      <c r="K38" s="50"/>
      <c r="L38" s="50">
        <v>1</v>
      </c>
      <c r="M38" s="50">
        <v>1</v>
      </c>
      <c r="N38" s="50">
        <v>4</v>
      </c>
      <c r="O38" s="50"/>
      <c r="P38" s="50"/>
      <c r="Q38" s="50"/>
      <c r="R38" s="50"/>
      <c r="S38" s="50"/>
      <c r="T38" s="50"/>
      <c r="U38" s="50">
        <f t="shared" si="2"/>
        <v>2</v>
      </c>
      <c r="V38" s="50">
        <f t="shared" si="2"/>
        <v>2</v>
      </c>
      <c r="W38" s="50">
        <f t="shared" si="2"/>
        <v>4</v>
      </c>
      <c r="X38" s="50">
        <f t="shared" si="1"/>
        <v>8</v>
      </c>
    </row>
    <row r="39" spans="1:24" ht="16.5" customHeight="1">
      <c r="A39" s="50">
        <v>35</v>
      </c>
      <c r="B39" s="65" t="s">
        <v>1474</v>
      </c>
      <c r="C39" s="65"/>
      <c r="D39" s="65"/>
      <c r="E39" s="65"/>
      <c r="F39" s="66"/>
      <c r="G39" s="66"/>
      <c r="H39" s="66"/>
      <c r="I39" s="50">
        <v>1</v>
      </c>
      <c r="J39" s="50"/>
      <c r="K39" s="50">
        <v>4</v>
      </c>
      <c r="L39" s="50"/>
      <c r="M39" s="50"/>
      <c r="N39" s="50"/>
      <c r="O39" s="50"/>
      <c r="P39" s="50"/>
      <c r="Q39" s="50"/>
      <c r="R39" s="50"/>
      <c r="S39" s="50"/>
      <c r="T39" s="50"/>
      <c r="U39" s="50">
        <f t="shared" si="2"/>
        <v>1</v>
      </c>
      <c r="V39" s="50">
        <f t="shared" si="2"/>
        <v>0</v>
      </c>
      <c r="W39" s="50">
        <f t="shared" si="2"/>
        <v>4</v>
      </c>
      <c r="X39" s="50">
        <f t="shared" si="1"/>
        <v>5</v>
      </c>
    </row>
    <row r="40" spans="1:24" ht="16.5" customHeight="1">
      <c r="A40" s="50">
        <v>36</v>
      </c>
      <c r="B40" s="65" t="s">
        <v>1593</v>
      </c>
      <c r="C40" s="65"/>
      <c r="D40" s="65"/>
      <c r="E40" s="65"/>
      <c r="F40" s="66"/>
      <c r="G40" s="66"/>
      <c r="H40" s="66"/>
      <c r="I40" s="50"/>
      <c r="J40" s="50"/>
      <c r="K40" s="50"/>
      <c r="L40" s="50"/>
      <c r="M40" s="50"/>
      <c r="N40" s="50"/>
      <c r="O40" s="50">
        <v>1</v>
      </c>
      <c r="P40" s="50">
        <v>4</v>
      </c>
      <c r="Q40" s="50">
        <v>4</v>
      </c>
      <c r="R40" s="50"/>
      <c r="S40" s="50"/>
      <c r="T40" s="50"/>
      <c r="U40" s="50">
        <f t="shared" si="2"/>
        <v>1</v>
      </c>
      <c r="V40" s="50">
        <f t="shared" si="2"/>
        <v>4</v>
      </c>
      <c r="W40" s="50">
        <f t="shared" si="2"/>
        <v>4</v>
      </c>
      <c r="X40" s="50">
        <f t="shared" si="1"/>
        <v>9</v>
      </c>
    </row>
    <row r="41" spans="1:24" ht="16.5" customHeight="1">
      <c r="A41" s="50">
        <v>37</v>
      </c>
      <c r="B41" s="65" t="s">
        <v>1594</v>
      </c>
      <c r="C41" s="65"/>
      <c r="D41" s="65"/>
      <c r="E41" s="65"/>
      <c r="F41" s="66"/>
      <c r="G41" s="66"/>
      <c r="H41" s="66"/>
      <c r="I41" s="50"/>
      <c r="J41" s="50"/>
      <c r="K41" s="50"/>
      <c r="L41" s="50"/>
      <c r="M41" s="50"/>
      <c r="N41" s="50">
        <v>1</v>
      </c>
      <c r="O41" s="50"/>
      <c r="P41" s="50"/>
      <c r="Q41" s="50"/>
      <c r="R41" s="50">
        <v>1</v>
      </c>
      <c r="S41" s="50">
        <v>1</v>
      </c>
      <c r="T41" s="50"/>
      <c r="U41" s="50">
        <f t="shared" si="2"/>
        <v>1</v>
      </c>
      <c r="V41" s="50">
        <f t="shared" si="2"/>
        <v>1</v>
      </c>
      <c r="W41" s="50">
        <f t="shared" si="2"/>
        <v>1</v>
      </c>
      <c r="X41" s="50">
        <f t="shared" si="1"/>
        <v>3</v>
      </c>
    </row>
    <row r="42" spans="1:24" ht="16.5" customHeight="1">
      <c r="A42" s="50">
        <v>38</v>
      </c>
      <c r="B42" s="65" t="s">
        <v>1483</v>
      </c>
      <c r="C42" s="65"/>
      <c r="D42" s="65"/>
      <c r="E42" s="65"/>
      <c r="F42" s="66"/>
      <c r="G42" s="66"/>
      <c r="H42" s="66"/>
      <c r="I42" s="51">
        <v>2</v>
      </c>
      <c r="J42" s="51">
        <v>1</v>
      </c>
      <c r="K42" s="51">
        <v>2</v>
      </c>
      <c r="L42" s="51">
        <v>2</v>
      </c>
      <c r="M42" s="51"/>
      <c r="N42" s="51">
        <v>2</v>
      </c>
      <c r="O42" s="51"/>
      <c r="P42" s="51"/>
      <c r="Q42" s="51"/>
      <c r="R42" s="51">
        <v>3</v>
      </c>
      <c r="S42" s="51">
        <v>3</v>
      </c>
      <c r="T42" s="51">
        <v>3</v>
      </c>
      <c r="U42" s="50">
        <f t="shared" si="2"/>
        <v>7</v>
      </c>
      <c r="V42" s="50">
        <f t="shared" si="2"/>
        <v>4</v>
      </c>
      <c r="W42" s="50">
        <f t="shared" si="2"/>
        <v>7</v>
      </c>
      <c r="X42" s="50">
        <f t="shared" si="1"/>
        <v>18</v>
      </c>
    </row>
    <row r="43" spans="1:24" ht="16.5" customHeight="1">
      <c r="A43" s="50">
        <v>39</v>
      </c>
      <c r="B43" s="65" t="s">
        <v>1475</v>
      </c>
      <c r="C43" s="65"/>
      <c r="D43" s="65"/>
      <c r="E43" s="65"/>
      <c r="F43" s="66"/>
      <c r="G43" s="66"/>
      <c r="H43" s="66"/>
      <c r="I43" s="50"/>
      <c r="J43" s="50"/>
      <c r="K43" s="50"/>
      <c r="L43" s="50">
        <v>2</v>
      </c>
      <c r="M43" s="50">
        <v>2</v>
      </c>
      <c r="N43" s="50">
        <v>1</v>
      </c>
      <c r="O43" s="50"/>
      <c r="P43" s="50"/>
      <c r="Q43" s="50"/>
      <c r="R43" s="50"/>
      <c r="S43" s="50"/>
      <c r="T43" s="50"/>
      <c r="U43" s="50">
        <f t="shared" si="2"/>
        <v>2</v>
      </c>
      <c r="V43" s="50">
        <f t="shared" si="2"/>
        <v>2</v>
      </c>
      <c r="W43" s="50">
        <f t="shared" si="2"/>
        <v>1</v>
      </c>
      <c r="X43" s="50">
        <f t="shared" si="1"/>
        <v>5</v>
      </c>
    </row>
    <row r="44" spans="1:24" ht="16.5" customHeight="1">
      <c r="A44" s="50">
        <v>40</v>
      </c>
      <c r="B44" s="65" t="s">
        <v>1463</v>
      </c>
      <c r="C44" s="65"/>
      <c r="D44" s="65"/>
      <c r="E44" s="65"/>
      <c r="F44" s="66"/>
      <c r="G44" s="66"/>
      <c r="H44" s="66"/>
      <c r="I44" s="50"/>
      <c r="J44" s="50"/>
      <c r="K44" s="50"/>
      <c r="L44" s="50"/>
      <c r="M44" s="50"/>
      <c r="N44" s="50"/>
      <c r="O44" s="50"/>
      <c r="P44" s="50"/>
      <c r="Q44" s="50"/>
      <c r="R44" s="50"/>
      <c r="S44" s="50">
        <v>2</v>
      </c>
      <c r="T44" s="50">
        <v>2</v>
      </c>
      <c r="U44" s="50">
        <f t="shared" si="2"/>
        <v>0</v>
      </c>
      <c r="V44" s="50">
        <f t="shared" si="2"/>
        <v>2</v>
      </c>
      <c r="W44" s="50">
        <f t="shared" si="2"/>
        <v>2</v>
      </c>
      <c r="X44" s="50">
        <f t="shared" si="1"/>
        <v>4</v>
      </c>
    </row>
    <row r="45" spans="1:24" ht="16.5" customHeight="1">
      <c r="A45" s="50">
        <v>41</v>
      </c>
      <c r="B45" s="65" t="s">
        <v>1464</v>
      </c>
      <c r="C45" s="65"/>
      <c r="D45" s="65"/>
      <c r="E45" s="65"/>
      <c r="F45" s="66"/>
      <c r="G45" s="66">
        <v>1</v>
      </c>
      <c r="H45" s="66">
        <v>1</v>
      </c>
      <c r="I45" s="50">
        <v>2</v>
      </c>
      <c r="J45" s="50">
        <v>7</v>
      </c>
      <c r="K45" s="50">
        <v>7</v>
      </c>
      <c r="L45" s="50">
        <v>5</v>
      </c>
      <c r="M45" s="50">
        <v>3</v>
      </c>
      <c r="N45" s="50">
        <v>3</v>
      </c>
      <c r="O45" s="50"/>
      <c r="P45" s="50"/>
      <c r="Q45" s="50"/>
      <c r="R45" s="50">
        <v>22</v>
      </c>
      <c r="S45" s="50">
        <v>16</v>
      </c>
      <c r="T45" s="50">
        <v>17</v>
      </c>
      <c r="U45" s="50">
        <f t="shared" si="2"/>
        <v>29</v>
      </c>
      <c r="V45" s="50">
        <f t="shared" si="2"/>
        <v>27</v>
      </c>
      <c r="W45" s="50">
        <f t="shared" si="2"/>
        <v>28</v>
      </c>
      <c r="X45" s="50">
        <f t="shared" si="1"/>
        <v>84</v>
      </c>
    </row>
    <row r="46" spans="1:24" ht="16.5" customHeight="1">
      <c r="A46" s="50">
        <v>42</v>
      </c>
      <c r="B46" s="65" t="s">
        <v>1484</v>
      </c>
      <c r="C46" s="65"/>
      <c r="D46" s="65"/>
      <c r="E46" s="65"/>
      <c r="F46" s="66"/>
      <c r="G46" s="66"/>
      <c r="H46" s="66"/>
      <c r="I46" s="50"/>
      <c r="J46" s="50"/>
      <c r="K46" s="50"/>
      <c r="L46" s="50"/>
      <c r="M46" s="50"/>
      <c r="N46" s="50"/>
      <c r="O46" s="50">
        <v>2</v>
      </c>
      <c r="P46" s="50"/>
      <c r="Q46" s="50"/>
      <c r="R46" s="50">
        <v>29</v>
      </c>
      <c r="S46" s="50">
        <v>15</v>
      </c>
      <c r="T46" s="50"/>
      <c r="U46" s="50">
        <f t="shared" si="2"/>
        <v>31</v>
      </c>
      <c r="V46" s="50">
        <f t="shared" si="2"/>
        <v>15</v>
      </c>
      <c r="W46" s="50">
        <f t="shared" si="2"/>
        <v>0</v>
      </c>
      <c r="X46" s="50">
        <f t="shared" si="1"/>
        <v>46</v>
      </c>
    </row>
    <row r="47" spans="1:24" ht="16.5" customHeight="1">
      <c r="A47" s="50">
        <v>43</v>
      </c>
      <c r="B47" s="65" t="s">
        <v>1465</v>
      </c>
      <c r="C47" s="65"/>
      <c r="D47" s="65"/>
      <c r="E47" s="65"/>
      <c r="F47" s="66"/>
      <c r="G47" s="66"/>
      <c r="H47" s="66"/>
      <c r="I47" s="50"/>
      <c r="J47" s="50"/>
      <c r="K47" s="50"/>
      <c r="L47" s="50"/>
      <c r="M47" s="50"/>
      <c r="N47" s="50"/>
      <c r="O47" s="50">
        <v>1</v>
      </c>
      <c r="P47" s="50">
        <v>1</v>
      </c>
      <c r="Q47" s="50">
        <v>1</v>
      </c>
      <c r="R47" s="50">
        <v>1</v>
      </c>
      <c r="S47" s="50">
        <v>2</v>
      </c>
      <c r="T47" s="50">
        <v>2</v>
      </c>
      <c r="U47" s="50">
        <f t="shared" si="2"/>
        <v>2</v>
      </c>
      <c r="V47" s="50">
        <f t="shared" si="2"/>
        <v>3</v>
      </c>
      <c r="W47" s="50">
        <f t="shared" si="2"/>
        <v>3</v>
      </c>
      <c r="X47" s="50">
        <f t="shared" si="1"/>
        <v>8</v>
      </c>
    </row>
    <row r="48" spans="1:24" ht="16.5" customHeight="1">
      <c r="A48" s="50">
        <v>44</v>
      </c>
      <c r="B48" s="65" t="s">
        <v>1578</v>
      </c>
      <c r="C48" s="65"/>
      <c r="D48" s="65"/>
      <c r="E48" s="65"/>
      <c r="F48" s="66"/>
      <c r="G48" s="66"/>
      <c r="H48" s="66"/>
      <c r="I48" s="50">
        <v>5</v>
      </c>
      <c r="J48" s="50">
        <v>8</v>
      </c>
      <c r="K48" s="50">
        <v>28</v>
      </c>
      <c r="L48" s="50"/>
      <c r="M48" s="50">
        <v>1</v>
      </c>
      <c r="N48" s="50">
        <v>1</v>
      </c>
      <c r="O48" s="50"/>
      <c r="P48" s="50"/>
      <c r="Q48" s="50"/>
      <c r="R48" s="50"/>
      <c r="S48" s="50">
        <v>1</v>
      </c>
      <c r="T48" s="50">
        <v>2</v>
      </c>
      <c r="U48" s="50">
        <f t="shared" si="2"/>
        <v>5</v>
      </c>
      <c r="V48" s="50">
        <f t="shared" si="2"/>
        <v>10</v>
      </c>
      <c r="W48" s="50">
        <f t="shared" si="2"/>
        <v>31</v>
      </c>
      <c r="X48" s="50">
        <f t="shared" si="1"/>
        <v>46</v>
      </c>
    </row>
    <row r="49" spans="1:24" ht="16.5" customHeight="1">
      <c r="A49" s="50">
        <v>45</v>
      </c>
      <c r="B49" s="65" t="s">
        <v>1562</v>
      </c>
      <c r="C49" s="65"/>
      <c r="D49" s="65"/>
      <c r="E49" s="65"/>
      <c r="F49" s="66"/>
      <c r="G49" s="66"/>
      <c r="H49" s="66"/>
      <c r="I49" s="50"/>
      <c r="J49" s="50"/>
      <c r="K49" s="50">
        <v>2</v>
      </c>
      <c r="L49" s="50">
        <v>8</v>
      </c>
      <c r="M49" s="50">
        <v>2</v>
      </c>
      <c r="N49" s="50">
        <v>5</v>
      </c>
      <c r="O49" s="50"/>
      <c r="P49" s="50"/>
      <c r="Q49" s="50"/>
      <c r="R49" s="50">
        <v>1</v>
      </c>
      <c r="S49" s="50">
        <v>1</v>
      </c>
      <c r="T49" s="50">
        <v>3</v>
      </c>
      <c r="U49" s="50">
        <f t="shared" si="2"/>
        <v>9</v>
      </c>
      <c r="V49" s="50">
        <f t="shared" si="2"/>
        <v>3</v>
      </c>
      <c r="W49" s="50">
        <f t="shared" si="2"/>
        <v>10</v>
      </c>
      <c r="X49" s="50">
        <f t="shared" si="1"/>
        <v>22</v>
      </c>
    </row>
    <row r="50" spans="1:24" ht="16.5" customHeight="1">
      <c r="A50" s="50">
        <v>46</v>
      </c>
      <c r="B50" s="65" t="s">
        <v>1466</v>
      </c>
      <c r="C50" s="65"/>
      <c r="D50" s="65"/>
      <c r="E50" s="65"/>
      <c r="F50" s="66"/>
      <c r="G50" s="66"/>
      <c r="H50" s="66"/>
      <c r="I50" s="50">
        <v>1</v>
      </c>
      <c r="J50" s="50">
        <v>2</v>
      </c>
      <c r="K50" s="50"/>
      <c r="L50" s="50"/>
      <c r="M50" s="50"/>
      <c r="N50" s="50"/>
      <c r="O50" s="50"/>
      <c r="P50" s="50">
        <v>3</v>
      </c>
      <c r="Q50" s="50">
        <v>2</v>
      </c>
      <c r="R50" s="50">
        <v>1</v>
      </c>
      <c r="S50" s="50">
        <v>1</v>
      </c>
      <c r="T50" s="50">
        <v>1</v>
      </c>
      <c r="U50" s="50">
        <f t="shared" si="2"/>
        <v>2</v>
      </c>
      <c r="V50" s="50">
        <f t="shared" si="2"/>
        <v>6</v>
      </c>
      <c r="W50" s="50">
        <f t="shared" si="2"/>
        <v>3</v>
      </c>
      <c r="X50" s="50">
        <f t="shared" si="1"/>
        <v>11</v>
      </c>
    </row>
    <row r="51" spans="1:24" ht="16.5" customHeight="1">
      <c r="A51" s="50">
        <v>47</v>
      </c>
      <c r="B51" s="65" t="s">
        <v>1563</v>
      </c>
      <c r="C51" s="65"/>
      <c r="D51" s="65"/>
      <c r="E51" s="65"/>
      <c r="F51" s="66"/>
      <c r="G51" s="66"/>
      <c r="H51" s="66"/>
      <c r="I51" s="50"/>
      <c r="J51" s="50"/>
      <c r="K51" s="50"/>
      <c r="L51" s="50"/>
      <c r="M51" s="50"/>
      <c r="N51" s="50">
        <v>1</v>
      </c>
      <c r="O51" s="50">
        <v>3</v>
      </c>
      <c r="P51" s="50">
        <v>8</v>
      </c>
      <c r="Q51" s="50">
        <v>11</v>
      </c>
      <c r="R51" s="50">
        <v>2</v>
      </c>
      <c r="S51" s="50">
        <v>4</v>
      </c>
      <c r="T51" s="50">
        <v>1</v>
      </c>
      <c r="U51" s="50">
        <f t="shared" si="2"/>
        <v>5</v>
      </c>
      <c r="V51" s="50">
        <f t="shared" si="2"/>
        <v>12</v>
      </c>
      <c r="W51" s="50">
        <f t="shared" si="2"/>
        <v>13</v>
      </c>
      <c r="X51" s="50">
        <f t="shared" si="1"/>
        <v>30</v>
      </c>
    </row>
    <row r="52" spans="1:24" ht="16.5" customHeight="1">
      <c r="A52" s="50">
        <v>48</v>
      </c>
      <c r="B52" s="65" t="s">
        <v>1523</v>
      </c>
      <c r="C52" s="65"/>
      <c r="D52" s="65"/>
      <c r="E52" s="65"/>
      <c r="F52" s="66"/>
      <c r="G52" s="66"/>
      <c r="H52" s="66"/>
      <c r="I52" s="50"/>
      <c r="J52" s="50"/>
      <c r="K52" s="50"/>
      <c r="L52" s="50"/>
      <c r="M52" s="50"/>
      <c r="N52" s="50">
        <v>1</v>
      </c>
      <c r="O52" s="50">
        <v>1</v>
      </c>
      <c r="P52" s="50">
        <v>1</v>
      </c>
      <c r="Q52" s="50">
        <v>1</v>
      </c>
      <c r="R52" s="50"/>
      <c r="S52" s="50"/>
      <c r="T52" s="50">
        <v>1</v>
      </c>
      <c r="U52" s="50">
        <f t="shared" si="2"/>
        <v>1</v>
      </c>
      <c r="V52" s="50">
        <f t="shared" si="2"/>
        <v>1</v>
      </c>
      <c r="W52" s="50">
        <f t="shared" si="2"/>
        <v>3</v>
      </c>
      <c r="X52" s="50">
        <f t="shared" si="1"/>
        <v>5</v>
      </c>
    </row>
    <row r="53" spans="1:24" ht="16.5" customHeight="1">
      <c r="A53" s="50">
        <v>49</v>
      </c>
      <c r="B53" s="65" t="s">
        <v>1591</v>
      </c>
      <c r="C53" s="65"/>
      <c r="D53" s="65"/>
      <c r="E53" s="65"/>
      <c r="F53" s="66"/>
      <c r="G53" s="66"/>
      <c r="H53" s="66"/>
      <c r="I53" s="50">
        <v>1</v>
      </c>
      <c r="J53" s="50">
        <v>4</v>
      </c>
      <c r="K53" s="50">
        <v>2</v>
      </c>
      <c r="L53" s="50">
        <v>1</v>
      </c>
      <c r="M53" s="50">
        <v>6</v>
      </c>
      <c r="N53" s="50">
        <v>3</v>
      </c>
      <c r="O53" s="50">
        <v>1</v>
      </c>
      <c r="P53" s="50">
        <v>2</v>
      </c>
      <c r="Q53" s="50">
        <v>2</v>
      </c>
      <c r="R53" s="50"/>
      <c r="S53" s="50"/>
      <c r="T53" s="50"/>
      <c r="U53" s="50">
        <f t="shared" si="2"/>
        <v>3</v>
      </c>
      <c r="V53" s="50">
        <f t="shared" si="2"/>
        <v>12</v>
      </c>
      <c r="W53" s="50">
        <f t="shared" si="2"/>
        <v>7</v>
      </c>
      <c r="X53" s="50">
        <f t="shared" si="1"/>
        <v>22</v>
      </c>
    </row>
    <row r="54" spans="1:24" ht="16.5" customHeight="1">
      <c r="A54" s="50">
        <v>50</v>
      </c>
      <c r="B54" s="65" t="s">
        <v>1524</v>
      </c>
      <c r="C54" s="65"/>
      <c r="D54" s="65">
        <v>2</v>
      </c>
      <c r="E54" s="65"/>
      <c r="F54" s="66"/>
      <c r="G54" s="66"/>
      <c r="H54" s="66"/>
      <c r="I54" s="50"/>
      <c r="J54" s="50"/>
      <c r="K54" s="50"/>
      <c r="L54" s="50"/>
      <c r="M54" s="50"/>
      <c r="N54" s="50"/>
      <c r="O54" s="50"/>
      <c r="P54" s="50"/>
      <c r="Q54" s="50"/>
      <c r="R54" s="50"/>
      <c r="S54" s="50"/>
      <c r="T54" s="50"/>
      <c r="U54" s="50">
        <f t="shared" si="2"/>
        <v>0</v>
      </c>
      <c r="V54" s="50">
        <f t="shared" si="2"/>
        <v>2</v>
      </c>
      <c r="W54" s="50">
        <f t="shared" si="2"/>
        <v>0</v>
      </c>
      <c r="X54" s="50">
        <f t="shared" si="1"/>
        <v>2</v>
      </c>
    </row>
    <row r="55" spans="1:24" ht="16.5" customHeight="1" thickBot="1">
      <c r="A55" s="1337" t="s">
        <v>1442</v>
      </c>
      <c r="B55" s="1338"/>
      <c r="C55" s="65">
        <f>SUM(C5:C54)</f>
        <v>2</v>
      </c>
      <c r="D55" s="65">
        <f>SUM(D5:D54)</f>
        <v>2</v>
      </c>
      <c r="E55" s="65">
        <f t="shared" ref="E55:X55" si="3">SUM(E5:E54)</f>
        <v>2</v>
      </c>
      <c r="F55" s="65">
        <f t="shared" si="3"/>
        <v>1</v>
      </c>
      <c r="G55" s="65">
        <f t="shared" si="3"/>
        <v>3</v>
      </c>
      <c r="H55" s="65">
        <f t="shared" si="3"/>
        <v>3</v>
      </c>
      <c r="I55" s="65">
        <f t="shared" si="3"/>
        <v>40</v>
      </c>
      <c r="J55" s="65">
        <f t="shared" si="3"/>
        <v>39</v>
      </c>
      <c r="K55" s="65">
        <f t="shared" si="3"/>
        <v>82</v>
      </c>
      <c r="L55" s="65">
        <f t="shared" si="3"/>
        <v>72</v>
      </c>
      <c r="M55" s="65">
        <f t="shared" si="3"/>
        <v>68</v>
      </c>
      <c r="N55" s="65">
        <f t="shared" si="3"/>
        <v>117</v>
      </c>
      <c r="O55" s="65">
        <f t="shared" si="3"/>
        <v>88</v>
      </c>
      <c r="P55" s="65">
        <f t="shared" si="3"/>
        <v>90</v>
      </c>
      <c r="Q55" s="65">
        <f t="shared" si="3"/>
        <v>116</v>
      </c>
      <c r="R55" s="65">
        <f t="shared" si="3"/>
        <v>407</v>
      </c>
      <c r="S55" s="65">
        <f t="shared" si="3"/>
        <v>387</v>
      </c>
      <c r="T55" s="65">
        <f t="shared" si="3"/>
        <v>555</v>
      </c>
      <c r="U55" s="65">
        <f t="shared" si="3"/>
        <v>610</v>
      </c>
      <c r="V55" s="65">
        <f t="shared" si="3"/>
        <v>589</v>
      </c>
      <c r="W55" s="65">
        <f t="shared" si="3"/>
        <v>875</v>
      </c>
      <c r="X55" s="65">
        <f t="shared" si="3"/>
        <v>2074</v>
      </c>
    </row>
    <row r="56" spans="1:24" ht="15">
      <c r="A56" s="60"/>
      <c r="B56" s="1339"/>
      <c r="C56" s="1340"/>
      <c r="D56" s="1340"/>
      <c r="E56" s="1340"/>
      <c r="F56" s="1340"/>
      <c r="G56" s="1340"/>
      <c r="H56" s="1340"/>
      <c r="I56" s="1340"/>
      <c r="J56" s="1340"/>
      <c r="K56" s="1340"/>
      <c r="L56" s="1340"/>
      <c r="M56" s="1340"/>
      <c r="N56" s="1340"/>
      <c r="O56" s="1340"/>
      <c r="P56" s="1340"/>
      <c r="Q56" s="1340"/>
      <c r="R56" s="60"/>
      <c r="S56" s="60"/>
      <c r="T56" s="61" t="s">
        <v>1592</v>
      </c>
      <c r="U56" s="61"/>
      <c r="V56" s="61"/>
      <c r="W56" s="61"/>
      <c r="X56" s="60"/>
    </row>
  </sheetData>
  <mergeCells count="13">
    <mergeCell ref="A55:B55"/>
    <mergeCell ref="B56:Q56"/>
    <mergeCell ref="A1:X1"/>
    <mergeCell ref="A3:A4"/>
    <mergeCell ref="B3:B4"/>
    <mergeCell ref="C3:E3"/>
    <mergeCell ref="F3:H3"/>
    <mergeCell ref="I3:K3"/>
    <mergeCell ref="L3:N3"/>
    <mergeCell ref="O3:Q3"/>
    <mergeCell ref="R3:T3"/>
    <mergeCell ref="U3:W3"/>
    <mergeCell ref="X3:X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381"/>
  <sheetViews>
    <sheetView topLeftCell="C308" workbookViewId="0">
      <selection activeCell="D378" sqref="D378"/>
    </sheetView>
  </sheetViews>
  <sheetFormatPr defaultRowHeight="12.75"/>
  <cols>
    <col min="1" max="1" width="7.140625" style="116" bestFit="1" customWidth="1"/>
    <col min="2" max="2" width="51" style="116" bestFit="1" customWidth="1"/>
    <col min="3" max="3" width="15.7109375" style="116" bestFit="1" customWidth="1"/>
    <col min="4" max="4" width="33.7109375" style="116" bestFit="1" customWidth="1"/>
    <col min="5" max="5" width="20.28515625" style="116" bestFit="1" customWidth="1"/>
    <col min="6" max="6" width="6.85546875" style="116" bestFit="1" customWidth="1"/>
    <col min="7" max="7" width="8.42578125" style="116" bestFit="1" customWidth="1"/>
    <col min="8" max="8" width="8" style="116" bestFit="1" customWidth="1"/>
  </cols>
  <sheetData>
    <row r="1" spans="1:8" ht="20.25">
      <c r="A1" s="1300" t="s">
        <v>669</v>
      </c>
      <c r="B1" s="1300"/>
      <c r="C1" s="1300"/>
      <c r="D1" s="1300"/>
      <c r="E1" s="1300"/>
      <c r="F1" s="1300"/>
      <c r="G1" s="1300"/>
      <c r="H1" s="1300"/>
    </row>
    <row r="2" spans="1:8" ht="15.75" thickBot="1">
      <c r="A2" s="81"/>
      <c r="B2" s="111"/>
      <c r="C2" s="112"/>
      <c r="D2" s="111"/>
      <c r="E2" s="111"/>
      <c r="F2" s="111"/>
      <c r="G2" s="111"/>
      <c r="H2" s="111"/>
    </row>
    <row r="3" spans="1:8" ht="15.75">
      <c r="A3" s="1354" t="s">
        <v>194</v>
      </c>
      <c r="B3" s="1356" t="s">
        <v>2306</v>
      </c>
      <c r="C3" s="1356" t="s">
        <v>1605</v>
      </c>
      <c r="D3" s="1356" t="s">
        <v>1606</v>
      </c>
      <c r="E3" s="1356" t="s">
        <v>1607</v>
      </c>
      <c r="F3" s="1356" t="s">
        <v>1608</v>
      </c>
      <c r="G3" s="1356"/>
      <c r="H3" s="1358"/>
    </row>
    <row r="4" spans="1:8" ht="15">
      <c r="A4" s="1355"/>
      <c r="B4" s="1357"/>
      <c r="C4" s="1357"/>
      <c r="D4" s="1357"/>
      <c r="E4" s="1357"/>
      <c r="F4" s="113" t="s">
        <v>1444</v>
      </c>
      <c r="G4" s="113" t="s">
        <v>1445</v>
      </c>
      <c r="H4" s="131" t="s">
        <v>1446</v>
      </c>
    </row>
    <row r="5" spans="1:8" ht="15">
      <c r="A5" s="229">
        <v>1</v>
      </c>
      <c r="B5" s="217" t="s">
        <v>480</v>
      </c>
      <c r="C5" s="217" t="s">
        <v>1632</v>
      </c>
      <c r="D5" s="217" t="s">
        <v>670</v>
      </c>
      <c r="E5" s="219" t="s">
        <v>671</v>
      </c>
      <c r="F5" s="85"/>
      <c r="G5" s="85">
        <v>1</v>
      </c>
      <c r="H5" s="240"/>
    </row>
    <row r="6" spans="1:8" ht="15">
      <c r="A6" s="229">
        <v>2</v>
      </c>
      <c r="B6" s="217" t="s">
        <v>1726</v>
      </c>
      <c r="C6" s="217" t="s">
        <v>672</v>
      </c>
      <c r="D6" s="217" t="s">
        <v>673</v>
      </c>
      <c r="E6" s="219" t="s">
        <v>1611</v>
      </c>
      <c r="F6" s="85">
        <v>1</v>
      </c>
      <c r="G6" s="85"/>
      <c r="H6" s="240"/>
    </row>
    <row r="7" spans="1:8" ht="15">
      <c r="A7" s="229">
        <v>3</v>
      </c>
      <c r="B7" s="217" t="s">
        <v>1726</v>
      </c>
      <c r="C7" s="217" t="s">
        <v>672</v>
      </c>
      <c r="D7" s="217" t="s">
        <v>673</v>
      </c>
      <c r="E7" s="219" t="s">
        <v>1611</v>
      </c>
      <c r="F7" s="85"/>
      <c r="G7" s="85">
        <v>1</v>
      </c>
      <c r="H7" s="240"/>
    </row>
    <row r="8" spans="1:8" ht="15">
      <c r="A8" s="229">
        <v>4</v>
      </c>
      <c r="B8" s="217" t="s">
        <v>2254</v>
      </c>
      <c r="C8" s="217" t="s">
        <v>672</v>
      </c>
      <c r="D8" s="217" t="s">
        <v>673</v>
      </c>
      <c r="E8" s="219" t="s">
        <v>1611</v>
      </c>
      <c r="F8" s="85">
        <v>1</v>
      </c>
      <c r="G8" s="85"/>
      <c r="H8" s="240"/>
    </row>
    <row r="9" spans="1:8" ht="15">
      <c r="A9" s="229">
        <v>5</v>
      </c>
      <c r="B9" s="217" t="s">
        <v>169</v>
      </c>
      <c r="C9" s="217" t="s">
        <v>672</v>
      </c>
      <c r="D9" s="217" t="s">
        <v>673</v>
      </c>
      <c r="E9" s="219" t="s">
        <v>1611</v>
      </c>
      <c r="F9" s="85"/>
      <c r="G9" s="85"/>
      <c r="H9" s="240">
        <v>1</v>
      </c>
    </row>
    <row r="10" spans="1:8" ht="15">
      <c r="A10" s="229">
        <v>6</v>
      </c>
      <c r="B10" s="217" t="s">
        <v>674</v>
      </c>
      <c r="C10" s="217" t="s">
        <v>273</v>
      </c>
      <c r="D10" s="217" t="s">
        <v>1494</v>
      </c>
      <c r="E10" s="219" t="s">
        <v>1611</v>
      </c>
      <c r="F10" s="85">
        <v>1</v>
      </c>
      <c r="G10" s="85"/>
      <c r="H10" s="240"/>
    </row>
    <row r="11" spans="1:8" ht="15">
      <c r="A11" s="229">
        <v>7</v>
      </c>
      <c r="B11" s="217" t="s">
        <v>675</v>
      </c>
      <c r="C11" s="217" t="s">
        <v>273</v>
      </c>
      <c r="D11" s="217" t="s">
        <v>1494</v>
      </c>
      <c r="E11" s="219" t="s">
        <v>1611</v>
      </c>
      <c r="F11" s="85"/>
      <c r="G11" s="85"/>
      <c r="H11" s="240">
        <v>1</v>
      </c>
    </row>
    <row r="12" spans="1:8" ht="15">
      <c r="A12" s="229">
        <v>8</v>
      </c>
      <c r="B12" s="217" t="s">
        <v>676</v>
      </c>
      <c r="C12" s="217" t="s">
        <v>677</v>
      </c>
      <c r="D12" s="217" t="s">
        <v>1494</v>
      </c>
      <c r="E12" s="219" t="s">
        <v>678</v>
      </c>
      <c r="F12" s="85"/>
      <c r="G12" s="85"/>
      <c r="H12" s="240">
        <v>1</v>
      </c>
    </row>
    <row r="13" spans="1:8" ht="15">
      <c r="A13" s="229">
        <v>9</v>
      </c>
      <c r="B13" s="217" t="s">
        <v>7</v>
      </c>
      <c r="C13" s="217" t="s">
        <v>221</v>
      </c>
      <c r="D13" s="217" t="s">
        <v>1496</v>
      </c>
      <c r="E13" s="219" t="s">
        <v>679</v>
      </c>
      <c r="F13" s="85">
        <v>1</v>
      </c>
      <c r="G13" s="85"/>
      <c r="H13" s="240"/>
    </row>
    <row r="14" spans="1:8" ht="15">
      <c r="A14" s="229">
        <v>10</v>
      </c>
      <c r="B14" s="217" t="s">
        <v>11</v>
      </c>
      <c r="C14" s="217" t="s">
        <v>221</v>
      </c>
      <c r="D14" s="217" t="s">
        <v>1496</v>
      </c>
      <c r="E14" s="219" t="s">
        <v>679</v>
      </c>
      <c r="F14" s="85">
        <v>1</v>
      </c>
      <c r="G14" s="85"/>
      <c r="H14" s="240"/>
    </row>
    <row r="15" spans="1:8" ht="15">
      <c r="A15" s="229">
        <v>11</v>
      </c>
      <c r="B15" s="217" t="s">
        <v>1783</v>
      </c>
      <c r="C15" s="217" t="s">
        <v>221</v>
      </c>
      <c r="D15" s="217" t="s">
        <v>1496</v>
      </c>
      <c r="E15" s="219" t="s">
        <v>679</v>
      </c>
      <c r="F15" s="85"/>
      <c r="G15" s="85"/>
      <c r="H15" s="240">
        <v>1</v>
      </c>
    </row>
    <row r="16" spans="1:8" ht="15">
      <c r="A16" s="229">
        <v>12</v>
      </c>
      <c r="B16" s="217" t="s">
        <v>1784</v>
      </c>
      <c r="C16" s="217" t="s">
        <v>221</v>
      </c>
      <c r="D16" s="217" t="s">
        <v>1496</v>
      </c>
      <c r="E16" s="219" t="s">
        <v>679</v>
      </c>
      <c r="F16" s="85"/>
      <c r="G16" s="85"/>
      <c r="H16" s="240">
        <v>1</v>
      </c>
    </row>
    <row r="17" spans="1:8" ht="15">
      <c r="A17" s="229">
        <v>13</v>
      </c>
      <c r="B17" s="217" t="s">
        <v>680</v>
      </c>
      <c r="C17" s="217" t="s">
        <v>221</v>
      </c>
      <c r="D17" s="217" t="s">
        <v>1546</v>
      </c>
      <c r="E17" s="219" t="s">
        <v>681</v>
      </c>
      <c r="F17" s="85">
        <v>1</v>
      </c>
      <c r="G17" s="85"/>
      <c r="H17" s="240"/>
    </row>
    <row r="18" spans="1:8" ht="15">
      <c r="A18" s="229">
        <v>14</v>
      </c>
      <c r="B18" s="217" t="s">
        <v>682</v>
      </c>
      <c r="C18" s="217" t="s">
        <v>221</v>
      </c>
      <c r="D18" s="217" t="s">
        <v>1546</v>
      </c>
      <c r="E18" s="219" t="s">
        <v>1640</v>
      </c>
      <c r="F18" s="85">
        <v>1</v>
      </c>
      <c r="G18" s="85"/>
      <c r="H18" s="240"/>
    </row>
    <row r="19" spans="1:8" ht="15">
      <c r="A19" s="229">
        <v>15</v>
      </c>
      <c r="B19" s="241" t="s">
        <v>683</v>
      </c>
      <c r="C19" s="242" t="s">
        <v>1610</v>
      </c>
      <c r="D19" s="242" t="s">
        <v>1589</v>
      </c>
      <c r="E19" s="243" t="s">
        <v>684</v>
      </c>
      <c r="F19" s="244"/>
      <c r="G19" s="244"/>
      <c r="H19" s="245">
        <v>1</v>
      </c>
    </row>
    <row r="20" spans="1:8" ht="15">
      <c r="A20" s="229">
        <v>16</v>
      </c>
      <c r="B20" s="217" t="s">
        <v>403</v>
      </c>
      <c r="C20" s="217" t="s">
        <v>1714</v>
      </c>
      <c r="D20" s="217" t="s">
        <v>685</v>
      </c>
      <c r="E20" s="219" t="s">
        <v>1640</v>
      </c>
      <c r="F20" s="85">
        <v>1</v>
      </c>
      <c r="G20" s="85"/>
      <c r="H20" s="240"/>
    </row>
    <row r="21" spans="1:8" ht="15">
      <c r="A21" s="229">
        <v>17</v>
      </c>
      <c r="B21" s="217" t="s">
        <v>389</v>
      </c>
      <c r="C21" s="217" t="s">
        <v>1714</v>
      </c>
      <c r="D21" s="217" t="s">
        <v>685</v>
      </c>
      <c r="E21" s="219" t="s">
        <v>1640</v>
      </c>
      <c r="F21" s="85">
        <v>1</v>
      </c>
      <c r="G21" s="85"/>
      <c r="H21" s="240"/>
    </row>
    <row r="22" spans="1:8" ht="15">
      <c r="A22" s="229">
        <v>18</v>
      </c>
      <c r="B22" s="217" t="s">
        <v>62</v>
      </c>
      <c r="C22" s="217" t="s">
        <v>1714</v>
      </c>
      <c r="D22" s="217" t="s">
        <v>685</v>
      </c>
      <c r="E22" s="219" t="s">
        <v>1640</v>
      </c>
      <c r="F22" s="85">
        <v>1</v>
      </c>
      <c r="G22" s="85"/>
      <c r="H22" s="240"/>
    </row>
    <row r="23" spans="1:8" ht="15">
      <c r="A23" s="229">
        <v>19</v>
      </c>
      <c r="B23" s="217" t="s">
        <v>686</v>
      </c>
      <c r="C23" s="217" t="s">
        <v>1714</v>
      </c>
      <c r="D23" s="217" t="s">
        <v>685</v>
      </c>
      <c r="E23" s="219" t="s">
        <v>1640</v>
      </c>
      <c r="F23" s="85"/>
      <c r="G23" s="85"/>
      <c r="H23" s="240">
        <v>1</v>
      </c>
    </row>
    <row r="24" spans="1:8" ht="15">
      <c r="A24" s="229">
        <v>20</v>
      </c>
      <c r="B24" s="217" t="s">
        <v>58</v>
      </c>
      <c r="C24" s="217" t="s">
        <v>1714</v>
      </c>
      <c r="D24" s="217" t="s">
        <v>685</v>
      </c>
      <c r="E24" s="219" t="s">
        <v>1640</v>
      </c>
      <c r="F24" s="85"/>
      <c r="G24" s="85"/>
      <c r="H24" s="240">
        <v>1</v>
      </c>
    </row>
    <row r="25" spans="1:8" ht="15">
      <c r="A25" s="229">
        <v>21</v>
      </c>
      <c r="B25" s="217" t="s">
        <v>60</v>
      </c>
      <c r="C25" s="217" t="s">
        <v>1714</v>
      </c>
      <c r="D25" s="217" t="s">
        <v>685</v>
      </c>
      <c r="E25" s="219" t="s">
        <v>1640</v>
      </c>
      <c r="F25" s="85"/>
      <c r="G25" s="85"/>
      <c r="H25" s="240">
        <v>1</v>
      </c>
    </row>
    <row r="26" spans="1:8" ht="15">
      <c r="A26" s="229">
        <v>22</v>
      </c>
      <c r="B26" s="217" t="s">
        <v>687</v>
      </c>
      <c r="C26" s="217" t="s">
        <v>1714</v>
      </c>
      <c r="D26" s="217" t="s">
        <v>1502</v>
      </c>
      <c r="E26" s="219" t="s">
        <v>1640</v>
      </c>
      <c r="F26" s="85"/>
      <c r="G26" s="85">
        <v>1</v>
      </c>
      <c r="H26" s="240"/>
    </row>
    <row r="27" spans="1:8" ht="15">
      <c r="A27" s="229">
        <v>23</v>
      </c>
      <c r="B27" s="217" t="s">
        <v>588</v>
      </c>
      <c r="C27" s="217" t="s">
        <v>1714</v>
      </c>
      <c r="D27" s="217" t="s">
        <v>1502</v>
      </c>
      <c r="E27" s="219" t="s">
        <v>1640</v>
      </c>
      <c r="F27" s="85">
        <v>1</v>
      </c>
      <c r="G27" s="85"/>
      <c r="H27" s="240"/>
    </row>
    <row r="28" spans="1:8" ht="15">
      <c r="A28" s="229">
        <v>24</v>
      </c>
      <c r="B28" s="217" t="s">
        <v>688</v>
      </c>
      <c r="C28" s="217" t="s">
        <v>1714</v>
      </c>
      <c r="D28" s="217" t="s">
        <v>1502</v>
      </c>
      <c r="E28" s="219" t="s">
        <v>1640</v>
      </c>
      <c r="F28" s="85">
        <v>1</v>
      </c>
      <c r="G28" s="85"/>
      <c r="H28" s="240"/>
    </row>
    <row r="29" spans="1:8" ht="15">
      <c r="A29" s="229">
        <v>25</v>
      </c>
      <c r="B29" s="217" t="s">
        <v>217</v>
      </c>
      <c r="C29" s="217" t="s">
        <v>1714</v>
      </c>
      <c r="D29" s="217" t="s">
        <v>689</v>
      </c>
      <c r="E29" s="219" t="s">
        <v>1640</v>
      </c>
      <c r="F29" s="85">
        <v>1</v>
      </c>
      <c r="G29" s="85"/>
      <c r="H29" s="240"/>
    </row>
    <row r="30" spans="1:8" ht="15">
      <c r="A30" s="229">
        <v>26</v>
      </c>
      <c r="B30" s="217" t="s">
        <v>690</v>
      </c>
      <c r="C30" s="217" t="s">
        <v>1714</v>
      </c>
      <c r="D30" s="217" t="s">
        <v>689</v>
      </c>
      <c r="E30" s="219" t="s">
        <v>1640</v>
      </c>
      <c r="F30" s="85"/>
      <c r="G30" s="85"/>
      <c r="H30" s="240">
        <v>1</v>
      </c>
    </row>
    <row r="31" spans="1:8" ht="15">
      <c r="A31" s="229">
        <v>27</v>
      </c>
      <c r="B31" s="217" t="s">
        <v>2300</v>
      </c>
      <c r="C31" s="217" t="s">
        <v>691</v>
      </c>
      <c r="D31" s="217" t="s">
        <v>1500</v>
      </c>
      <c r="E31" s="219" t="s">
        <v>1640</v>
      </c>
      <c r="F31" s="85">
        <v>3</v>
      </c>
      <c r="G31" s="85"/>
      <c r="H31" s="240"/>
    </row>
    <row r="32" spans="1:8" ht="15">
      <c r="A32" s="229">
        <v>28</v>
      </c>
      <c r="B32" s="217" t="s">
        <v>603</v>
      </c>
      <c r="C32" s="217" t="s">
        <v>691</v>
      </c>
      <c r="D32" s="217" t="s">
        <v>1500</v>
      </c>
      <c r="E32" s="219" t="s">
        <v>1640</v>
      </c>
      <c r="F32" s="85"/>
      <c r="G32" s="85">
        <v>1</v>
      </c>
      <c r="H32" s="240"/>
    </row>
    <row r="33" spans="1:8" ht="15">
      <c r="A33" s="229">
        <v>29</v>
      </c>
      <c r="B33" s="217" t="s">
        <v>692</v>
      </c>
      <c r="C33" s="217" t="s">
        <v>691</v>
      </c>
      <c r="D33" s="217" t="s">
        <v>1500</v>
      </c>
      <c r="E33" s="219" t="s">
        <v>1640</v>
      </c>
      <c r="F33" s="85">
        <v>1</v>
      </c>
      <c r="G33" s="85">
        <v>1</v>
      </c>
      <c r="H33" s="240">
        <v>1</v>
      </c>
    </row>
    <row r="34" spans="1:8" ht="15">
      <c r="A34" s="229">
        <v>30</v>
      </c>
      <c r="B34" s="217" t="s">
        <v>693</v>
      </c>
      <c r="C34" s="217" t="s">
        <v>691</v>
      </c>
      <c r="D34" s="217" t="s">
        <v>1500</v>
      </c>
      <c r="E34" s="219" t="s">
        <v>1640</v>
      </c>
      <c r="F34" s="85"/>
      <c r="G34" s="85"/>
      <c r="H34" s="240">
        <v>1</v>
      </c>
    </row>
    <row r="35" spans="1:8" ht="15">
      <c r="A35" s="229">
        <v>31</v>
      </c>
      <c r="B35" s="217" t="s">
        <v>694</v>
      </c>
      <c r="C35" s="217" t="s">
        <v>1646</v>
      </c>
      <c r="D35" s="217" t="s">
        <v>695</v>
      </c>
      <c r="E35" s="219" t="s">
        <v>679</v>
      </c>
      <c r="F35" s="85">
        <v>1</v>
      </c>
      <c r="G35" s="85"/>
      <c r="H35" s="240"/>
    </row>
    <row r="36" spans="1:8" ht="15">
      <c r="A36" s="229">
        <v>32</v>
      </c>
      <c r="B36" s="217" t="s">
        <v>696</v>
      </c>
      <c r="C36" s="217" t="s">
        <v>1646</v>
      </c>
      <c r="D36" s="217" t="s">
        <v>695</v>
      </c>
      <c r="E36" s="219" t="s">
        <v>697</v>
      </c>
      <c r="F36" s="85">
        <v>1</v>
      </c>
      <c r="G36" s="85"/>
      <c r="H36" s="240"/>
    </row>
    <row r="37" spans="1:8" ht="15">
      <c r="A37" s="229">
        <v>33</v>
      </c>
      <c r="B37" s="217" t="s">
        <v>698</v>
      </c>
      <c r="C37" s="217" t="s">
        <v>1646</v>
      </c>
      <c r="D37" s="217" t="s">
        <v>695</v>
      </c>
      <c r="E37" s="219" t="s">
        <v>697</v>
      </c>
      <c r="F37" s="85">
        <v>1</v>
      </c>
      <c r="G37" s="85"/>
      <c r="H37" s="240"/>
    </row>
    <row r="38" spans="1:8" ht="15">
      <c r="A38" s="229">
        <v>34</v>
      </c>
      <c r="B38" s="217" t="s">
        <v>699</v>
      </c>
      <c r="C38" s="217" t="s">
        <v>1646</v>
      </c>
      <c r="D38" s="217" t="s">
        <v>695</v>
      </c>
      <c r="E38" s="219" t="s">
        <v>697</v>
      </c>
      <c r="F38" s="85">
        <v>1</v>
      </c>
      <c r="G38" s="85"/>
      <c r="H38" s="240"/>
    </row>
    <row r="39" spans="1:8" ht="15">
      <c r="A39" s="229">
        <v>35</v>
      </c>
      <c r="B39" s="217" t="s">
        <v>700</v>
      </c>
      <c r="C39" s="217" t="s">
        <v>1646</v>
      </c>
      <c r="D39" s="217" t="s">
        <v>695</v>
      </c>
      <c r="E39" s="219" t="s">
        <v>697</v>
      </c>
      <c r="F39" s="85"/>
      <c r="G39" s="85"/>
      <c r="H39" s="240">
        <v>1</v>
      </c>
    </row>
    <row r="40" spans="1:8" ht="15">
      <c r="A40" s="229">
        <v>36</v>
      </c>
      <c r="B40" s="217" t="s">
        <v>701</v>
      </c>
      <c r="C40" s="217" t="s">
        <v>1803</v>
      </c>
      <c r="D40" s="217" t="s">
        <v>702</v>
      </c>
      <c r="E40" s="219" t="s">
        <v>697</v>
      </c>
      <c r="F40" s="85"/>
      <c r="G40" s="85">
        <v>1</v>
      </c>
      <c r="H40" s="240"/>
    </row>
    <row r="41" spans="1:8" ht="15">
      <c r="A41" s="229">
        <v>37</v>
      </c>
      <c r="B41" s="217" t="s">
        <v>1682</v>
      </c>
      <c r="C41" s="217" t="s">
        <v>703</v>
      </c>
      <c r="D41" s="217" t="s">
        <v>704</v>
      </c>
      <c r="E41" s="219" t="s">
        <v>697</v>
      </c>
      <c r="F41" s="85">
        <v>1</v>
      </c>
      <c r="G41" s="85"/>
      <c r="H41" s="240"/>
    </row>
    <row r="42" spans="1:8" ht="15">
      <c r="A42" s="229">
        <v>38</v>
      </c>
      <c r="B42" s="217" t="s">
        <v>705</v>
      </c>
      <c r="C42" s="217" t="s">
        <v>703</v>
      </c>
      <c r="D42" s="217" t="s">
        <v>704</v>
      </c>
      <c r="E42" s="219" t="s">
        <v>697</v>
      </c>
      <c r="F42" s="85"/>
      <c r="G42" s="85">
        <v>1</v>
      </c>
      <c r="H42" s="240"/>
    </row>
    <row r="43" spans="1:8" ht="15">
      <c r="A43" s="229">
        <v>39</v>
      </c>
      <c r="B43" s="217" t="s">
        <v>2181</v>
      </c>
      <c r="C43" s="217" t="s">
        <v>703</v>
      </c>
      <c r="D43" s="217" t="s">
        <v>704</v>
      </c>
      <c r="E43" s="219" t="s">
        <v>697</v>
      </c>
      <c r="F43" s="85"/>
      <c r="G43" s="85"/>
      <c r="H43" s="240">
        <v>1</v>
      </c>
    </row>
    <row r="44" spans="1:8" ht="15">
      <c r="A44" s="229">
        <v>40</v>
      </c>
      <c r="B44" s="217" t="s">
        <v>706</v>
      </c>
      <c r="C44" s="217" t="s">
        <v>703</v>
      </c>
      <c r="D44" s="217" t="s">
        <v>704</v>
      </c>
      <c r="E44" s="219" t="s">
        <v>697</v>
      </c>
      <c r="F44" s="85"/>
      <c r="G44" s="85"/>
      <c r="H44" s="240">
        <v>1</v>
      </c>
    </row>
    <row r="45" spans="1:8" ht="15">
      <c r="A45" s="229">
        <v>41</v>
      </c>
      <c r="B45" s="217" t="s">
        <v>2178</v>
      </c>
      <c r="C45" s="217" t="s">
        <v>703</v>
      </c>
      <c r="D45" s="217" t="s">
        <v>704</v>
      </c>
      <c r="E45" s="219" t="s">
        <v>697</v>
      </c>
      <c r="F45" s="85"/>
      <c r="G45" s="85"/>
      <c r="H45" s="240">
        <v>1</v>
      </c>
    </row>
    <row r="46" spans="1:8" ht="15">
      <c r="A46" s="229">
        <v>42</v>
      </c>
      <c r="B46" s="217" t="s">
        <v>707</v>
      </c>
      <c r="C46" s="217" t="s">
        <v>703</v>
      </c>
      <c r="D46" s="217" t="s">
        <v>708</v>
      </c>
      <c r="E46" s="219" t="s">
        <v>697</v>
      </c>
      <c r="F46" s="85">
        <v>1</v>
      </c>
      <c r="G46" s="85"/>
      <c r="H46" s="240"/>
    </row>
    <row r="47" spans="1:8" ht="15">
      <c r="A47" s="229">
        <v>43</v>
      </c>
      <c r="B47" s="217" t="s">
        <v>1682</v>
      </c>
      <c r="C47" s="217" t="s">
        <v>703</v>
      </c>
      <c r="D47" s="217" t="s">
        <v>708</v>
      </c>
      <c r="E47" s="219" t="s">
        <v>697</v>
      </c>
      <c r="F47" s="85">
        <v>1</v>
      </c>
      <c r="G47" s="85"/>
      <c r="H47" s="240"/>
    </row>
    <row r="48" spans="1:8" ht="15">
      <c r="A48" s="229">
        <v>44</v>
      </c>
      <c r="B48" s="217" t="s">
        <v>2178</v>
      </c>
      <c r="C48" s="217" t="s">
        <v>703</v>
      </c>
      <c r="D48" s="217" t="s">
        <v>708</v>
      </c>
      <c r="E48" s="219" t="s">
        <v>697</v>
      </c>
      <c r="F48" s="85"/>
      <c r="G48" s="85">
        <v>1</v>
      </c>
      <c r="H48" s="240"/>
    </row>
    <row r="49" spans="1:8" ht="15">
      <c r="A49" s="229">
        <v>45</v>
      </c>
      <c r="B49" s="217" t="s">
        <v>615</v>
      </c>
      <c r="C49" s="217" t="s">
        <v>703</v>
      </c>
      <c r="D49" s="217" t="s">
        <v>708</v>
      </c>
      <c r="E49" s="219" t="s">
        <v>697</v>
      </c>
      <c r="F49" s="85"/>
      <c r="G49" s="85">
        <v>1</v>
      </c>
      <c r="H49" s="240"/>
    </row>
    <row r="50" spans="1:8" ht="15">
      <c r="A50" s="229">
        <v>46</v>
      </c>
      <c r="B50" s="217" t="s">
        <v>1688</v>
      </c>
      <c r="C50" s="217" t="s">
        <v>703</v>
      </c>
      <c r="D50" s="217" t="s">
        <v>708</v>
      </c>
      <c r="E50" s="219" t="s">
        <v>697</v>
      </c>
      <c r="F50" s="85"/>
      <c r="G50" s="85"/>
      <c r="H50" s="240">
        <v>1</v>
      </c>
    </row>
    <row r="51" spans="1:8" ht="15">
      <c r="A51" s="229">
        <v>47</v>
      </c>
      <c r="B51" s="217" t="s">
        <v>1686</v>
      </c>
      <c r="C51" s="217" t="s">
        <v>703</v>
      </c>
      <c r="D51" s="217" t="s">
        <v>708</v>
      </c>
      <c r="E51" s="219" t="s">
        <v>697</v>
      </c>
      <c r="F51" s="85"/>
      <c r="G51" s="85"/>
      <c r="H51" s="240">
        <v>1</v>
      </c>
    </row>
    <row r="52" spans="1:8" ht="15">
      <c r="A52" s="229">
        <v>48</v>
      </c>
      <c r="B52" s="217" t="s">
        <v>2180</v>
      </c>
      <c r="C52" s="217" t="s">
        <v>703</v>
      </c>
      <c r="D52" s="217" t="s">
        <v>708</v>
      </c>
      <c r="E52" s="219" t="s">
        <v>697</v>
      </c>
      <c r="F52" s="85"/>
      <c r="G52" s="85"/>
      <c r="H52" s="240">
        <v>1</v>
      </c>
    </row>
    <row r="53" spans="1:8" ht="15">
      <c r="A53" s="229">
        <v>49</v>
      </c>
      <c r="B53" s="217" t="s">
        <v>709</v>
      </c>
      <c r="C53" s="217" t="s">
        <v>1610</v>
      </c>
      <c r="D53" s="217" t="s">
        <v>710</v>
      </c>
      <c r="E53" s="219" t="s">
        <v>697</v>
      </c>
      <c r="F53" s="85"/>
      <c r="G53" s="85">
        <v>1</v>
      </c>
      <c r="H53" s="240"/>
    </row>
    <row r="54" spans="1:8" ht="15">
      <c r="A54" s="229">
        <v>50</v>
      </c>
      <c r="B54" s="217" t="s">
        <v>709</v>
      </c>
      <c r="C54" s="217" t="s">
        <v>1610</v>
      </c>
      <c r="D54" s="217" t="s">
        <v>711</v>
      </c>
      <c r="E54" s="219" t="s">
        <v>697</v>
      </c>
      <c r="F54" s="85"/>
      <c r="G54" s="85"/>
      <c r="H54" s="240">
        <v>1</v>
      </c>
    </row>
    <row r="55" spans="1:8" ht="15">
      <c r="A55" s="229">
        <v>51</v>
      </c>
      <c r="B55" s="217" t="s">
        <v>611</v>
      </c>
      <c r="C55" s="217" t="s">
        <v>1610</v>
      </c>
      <c r="D55" s="217" t="s">
        <v>712</v>
      </c>
      <c r="E55" s="219" t="s">
        <v>697</v>
      </c>
      <c r="F55" s="85"/>
      <c r="G55" s="85"/>
      <c r="H55" s="240">
        <v>1</v>
      </c>
    </row>
    <row r="56" spans="1:8" ht="15">
      <c r="A56" s="229">
        <v>52</v>
      </c>
      <c r="B56" s="217" t="s">
        <v>120</v>
      </c>
      <c r="C56" s="217" t="s">
        <v>713</v>
      </c>
      <c r="D56" s="217" t="s">
        <v>1503</v>
      </c>
      <c r="E56" s="219" t="s">
        <v>1640</v>
      </c>
      <c r="F56" s="85"/>
      <c r="G56" s="85">
        <v>1</v>
      </c>
      <c r="H56" s="240"/>
    </row>
    <row r="57" spans="1:8" ht="15">
      <c r="A57" s="229">
        <v>53</v>
      </c>
      <c r="B57" s="217" t="s">
        <v>714</v>
      </c>
      <c r="C57" s="217" t="s">
        <v>1610</v>
      </c>
      <c r="D57" s="217" t="s">
        <v>715</v>
      </c>
      <c r="E57" s="219" t="s">
        <v>1640</v>
      </c>
      <c r="F57" s="85">
        <v>1</v>
      </c>
      <c r="G57" s="85"/>
      <c r="H57" s="240"/>
    </row>
    <row r="58" spans="1:8" ht="15">
      <c r="A58" s="229">
        <v>54</v>
      </c>
      <c r="B58" s="217" t="s">
        <v>716</v>
      </c>
      <c r="C58" s="217" t="s">
        <v>1610</v>
      </c>
      <c r="D58" s="217" t="s">
        <v>715</v>
      </c>
      <c r="E58" s="219" t="s">
        <v>1640</v>
      </c>
      <c r="F58" s="85"/>
      <c r="G58" s="85">
        <v>1</v>
      </c>
      <c r="H58" s="240"/>
    </row>
    <row r="59" spans="1:8" ht="15">
      <c r="A59" s="229">
        <v>55</v>
      </c>
      <c r="B59" s="217" t="s">
        <v>717</v>
      </c>
      <c r="C59" s="217" t="s">
        <v>1610</v>
      </c>
      <c r="D59" s="217" t="s">
        <v>715</v>
      </c>
      <c r="E59" s="219" t="s">
        <v>1640</v>
      </c>
      <c r="F59" s="85"/>
      <c r="G59" s="85"/>
      <c r="H59" s="240">
        <v>1</v>
      </c>
    </row>
    <row r="60" spans="1:8" ht="15">
      <c r="A60" s="229">
        <v>56</v>
      </c>
      <c r="B60" s="217" t="s">
        <v>718</v>
      </c>
      <c r="C60" s="217" t="s">
        <v>1610</v>
      </c>
      <c r="D60" s="217" t="s">
        <v>715</v>
      </c>
      <c r="E60" s="219" t="s">
        <v>1640</v>
      </c>
      <c r="F60" s="85"/>
      <c r="G60" s="85"/>
      <c r="H60" s="240">
        <v>1</v>
      </c>
    </row>
    <row r="61" spans="1:8" ht="15">
      <c r="A61" s="229">
        <v>57</v>
      </c>
      <c r="B61" s="217" t="s">
        <v>719</v>
      </c>
      <c r="C61" s="217" t="s">
        <v>1610</v>
      </c>
      <c r="D61" s="217" t="s">
        <v>715</v>
      </c>
      <c r="E61" s="219" t="s">
        <v>1640</v>
      </c>
      <c r="F61" s="85"/>
      <c r="G61" s="85"/>
      <c r="H61" s="240">
        <v>1</v>
      </c>
    </row>
    <row r="62" spans="1:8" ht="15">
      <c r="A62" s="229">
        <v>58</v>
      </c>
      <c r="B62" s="217" t="s">
        <v>720</v>
      </c>
      <c r="C62" s="217" t="s">
        <v>1610</v>
      </c>
      <c r="D62" s="217" t="s">
        <v>715</v>
      </c>
      <c r="E62" s="219" t="s">
        <v>1640</v>
      </c>
      <c r="F62" s="85"/>
      <c r="G62" s="85"/>
      <c r="H62" s="240">
        <v>1</v>
      </c>
    </row>
    <row r="63" spans="1:8" ht="15">
      <c r="A63" s="229">
        <v>59</v>
      </c>
      <c r="B63" s="217" t="s">
        <v>721</v>
      </c>
      <c r="C63" s="217" t="s">
        <v>2022</v>
      </c>
      <c r="D63" s="217" t="s">
        <v>1504</v>
      </c>
      <c r="E63" s="219" t="s">
        <v>1611</v>
      </c>
      <c r="F63" s="85">
        <v>1</v>
      </c>
      <c r="G63" s="85"/>
      <c r="H63" s="240"/>
    </row>
    <row r="64" spans="1:8" ht="15">
      <c r="A64" s="229">
        <v>60</v>
      </c>
      <c r="B64" s="217" t="s">
        <v>2270</v>
      </c>
      <c r="C64" s="217" t="s">
        <v>2022</v>
      </c>
      <c r="D64" s="217" t="s">
        <v>1504</v>
      </c>
      <c r="E64" s="219" t="s">
        <v>1611</v>
      </c>
      <c r="F64" s="85"/>
      <c r="G64" s="85">
        <v>1</v>
      </c>
      <c r="H64" s="240"/>
    </row>
    <row r="65" spans="1:8" ht="15">
      <c r="A65" s="229">
        <v>61</v>
      </c>
      <c r="B65" s="217" t="s">
        <v>2141</v>
      </c>
      <c r="C65" s="217" t="s">
        <v>2022</v>
      </c>
      <c r="D65" s="217" t="s">
        <v>1504</v>
      </c>
      <c r="E65" s="219" t="s">
        <v>1611</v>
      </c>
      <c r="F65" s="85"/>
      <c r="G65" s="85"/>
      <c r="H65" s="240">
        <v>1</v>
      </c>
    </row>
    <row r="66" spans="1:8" ht="15">
      <c r="A66" s="229">
        <v>62</v>
      </c>
      <c r="B66" s="217" t="s">
        <v>2209</v>
      </c>
      <c r="C66" s="217" t="s">
        <v>2022</v>
      </c>
      <c r="D66" s="217" t="s">
        <v>1504</v>
      </c>
      <c r="E66" s="219" t="s">
        <v>1611</v>
      </c>
      <c r="F66" s="85"/>
      <c r="G66" s="85"/>
      <c r="H66" s="240">
        <v>1</v>
      </c>
    </row>
    <row r="67" spans="1:8" ht="15">
      <c r="A67" s="229">
        <v>63</v>
      </c>
      <c r="B67" s="217" t="s">
        <v>722</v>
      </c>
      <c r="C67" s="217" t="s">
        <v>221</v>
      </c>
      <c r="D67" s="217" t="s">
        <v>724</v>
      </c>
      <c r="E67" s="219" t="s">
        <v>1611</v>
      </c>
      <c r="F67" s="85">
        <v>1</v>
      </c>
      <c r="G67" s="85"/>
      <c r="H67" s="240"/>
    </row>
    <row r="68" spans="1:8" ht="15">
      <c r="A68" s="229">
        <v>64</v>
      </c>
      <c r="B68" s="217" t="s">
        <v>2187</v>
      </c>
      <c r="C68" s="217" t="s">
        <v>2037</v>
      </c>
      <c r="D68" s="217" t="s">
        <v>725</v>
      </c>
      <c r="E68" s="219" t="s">
        <v>679</v>
      </c>
      <c r="F68" s="85">
        <v>1</v>
      </c>
      <c r="G68" s="85"/>
      <c r="H68" s="240"/>
    </row>
    <row r="69" spans="1:8" ht="15">
      <c r="A69" s="229">
        <v>65</v>
      </c>
      <c r="B69" s="217" t="s">
        <v>726</v>
      </c>
      <c r="C69" s="217" t="s">
        <v>2037</v>
      </c>
      <c r="D69" s="217" t="s">
        <v>725</v>
      </c>
      <c r="E69" s="219" t="s">
        <v>679</v>
      </c>
      <c r="F69" s="85"/>
      <c r="G69" s="85">
        <v>1</v>
      </c>
      <c r="H69" s="240"/>
    </row>
    <row r="70" spans="1:8" ht="15">
      <c r="A70" s="229">
        <v>66</v>
      </c>
      <c r="B70" s="217" t="s">
        <v>727</v>
      </c>
      <c r="C70" s="217" t="s">
        <v>2037</v>
      </c>
      <c r="D70" s="217" t="s">
        <v>725</v>
      </c>
      <c r="E70" s="219" t="s">
        <v>671</v>
      </c>
      <c r="F70" s="85"/>
      <c r="G70" s="85">
        <v>1</v>
      </c>
      <c r="H70" s="240"/>
    </row>
    <row r="71" spans="1:8" ht="15">
      <c r="A71" s="229">
        <v>67</v>
      </c>
      <c r="B71" s="217" t="s">
        <v>728</v>
      </c>
      <c r="C71" s="217" t="s">
        <v>2037</v>
      </c>
      <c r="D71" s="217" t="s">
        <v>725</v>
      </c>
      <c r="E71" s="219" t="s">
        <v>671</v>
      </c>
      <c r="F71" s="85"/>
      <c r="G71" s="85">
        <v>1</v>
      </c>
      <c r="H71" s="240"/>
    </row>
    <row r="72" spans="1:8" ht="15">
      <c r="A72" s="229">
        <v>68</v>
      </c>
      <c r="B72" s="217" t="s">
        <v>729</v>
      </c>
      <c r="C72" s="217" t="s">
        <v>2037</v>
      </c>
      <c r="D72" s="217" t="s">
        <v>725</v>
      </c>
      <c r="E72" s="219" t="s">
        <v>697</v>
      </c>
      <c r="F72" s="85"/>
      <c r="G72" s="85"/>
      <c r="H72" s="240">
        <v>1</v>
      </c>
    </row>
    <row r="73" spans="1:8" ht="15">
      <c r="A73" s="229">
        <v>69</v>
      </c>
      <c r="B73" s="217" t="s">
        <v>2360</v>
      </c>
      <c r="C73" s="217" t="s">
        <v>2037</v>
      </c>
      <c r="D73" s="217" t="s">
        <v>725</v>
      </c>
      <c r="E73" s="219" t="s">
        <v>697</v>
      </c>
      <c r="F73" s="85"/>
      <c r="G73" s="85"/>
      <c r="H73" s="240">
        <v>1</v>
      </c>
    </row>
    <row r="74" spans="1:8" ht="15">
      <c r="A74" s="229">
        <v>70</v>
      </c>
      <c r="B74" s="217" t="s">
        <v>2024</v>
      </c>
      <c r="C74" s="217" t="s">
        <v>2037</v>
      </c>
      <c r="D74" s="217" t="s">
        <v>725</v>
      </c>
      <c r="E74" s="219" t="s">
        <v>697</v>
      </c>
      <c r="F74" s="85"/>
      <c r="G74" s="85"/>
      <c r="H74" s="240">
        <v>1</v>
      </c>
    </row>
    <row r="75" spans="1:8" ht="15">
      <c r="A75" s="229">
        <v>71</v>
      </c>
      <c r="B75" s="217" t="s">
        <v>730</v>
      </c>
      <c r="C75" s="217" t="s">
        <v>2037</v>
      </c>
      <c r="D75" s="217" t="s">
        <v>725</v>
      </c>
      <c r="E75" s="219" t="s">
        <v>697</v>
      </c>
      <c r="F75" s="85"/>
      <c r="G75" s="85"/>
      <c r="H75" s="240">
        <v>1</v>
      </c>
    </row>
    <row r="76" spans="1:8" ht="15">
      <c r="A76" s="229">
        <v>72</v>
      </c>
      <c r="B76" s="217" t="s">
        <v>731</v>
      </c>
      <c r="C76" s="217" t="s">
        <v>2037</v>
      </c>
      <c r="D76" s="217" t="s">
        <v>725</v>
      </c>
      <c r="E76" s="219" t="s">
        <v>679</v>
      </c>
      <c r="F76" s="85"/>
      <c r="G76" s="85"/>
      <c r="H76" s="240">
        <v>1</v>
      </c>
    </row>
    <row r="77" spans="1:8" ht="15">
      <c r="A77" s="229">
        <v>73</v>
      </c>
      <c r="B77" s="217" t="s">
        <v>732</v>
      </c>
      <c r="C77" s="217" t="s">
        <v>2037</v>
      </c>
      <c r="D77" s="217" t="s">
        <v>725</v>
      </c>
      <c r="E77" s="219" t="s">
        <v>679</v>
      </c>
      <c r="F77" s="85"/>
      <c r="G77" s="85"/>
      <c r="H77" s="240">
        <v>1</v>
      </c>
    </row>
    <row r="78" spans="1:8" ht="15">
      <c r="A78" s="229">
        <v>74</v>
      </c>
      <c r="B78" s="217" t="s">
        <v>733</v>
      </c>
      <c r="C78" s="217" t="s">
        <v>2037</v>
      </c>
      <c r="D78" s="217" t="s">
        <v>725</v>
      </c>
      <c r="E78" s="219" t="s">
        <v>734</v>
      </c>
      <c r="F78" s="85"/>
      <c r="G78" s="85"/>
      <c r="H78" s="240">
        <v>1</v>
      </c>
    </row>
    <row r="79" spans="1:8" ht="15">
      <c r="A79" s="229">
        <v>75</v>
      </c>
      <c r="B79" s="217" t="s">
        <v>735</v>
      </c>
      <c r="C79" s="217" t="s">
        <v>2037</v>
      </c>
      <c r="D79" s="217" t="s">
        <v>725</v>
      </c>
      <c r="E79" s="219" t="s">
        <v>734</v>
      </c>
      <c r="F79" s="85"/>
      <c r="G79" s="85"/>
      <c r="H79" s="240">
        <v>1</v>
      </c>
    </row>
    <row r="80" spans="1:8" ht="15">
      <c r="A80" s="229">
        <v>76</v>
      </c>
      <c r="B80" s="217" t="s">
        <v>736</v>
      </c>
      <c r="C80" s="217" t="s">
        <v>2037</v>
      </c>
      <c r="D80" s="217" t="s">
        <v>725</v>
      </c>
      <c r="E80" s="219" t="s">
        <v>734</v>
      </c>
      <c r="F80" s="85"/>
      <c r="G80" s="85"/>
      <c r="H80" s="240">
        <v>1</v>
      </c>
    </row>
    <row r="81" spans="1:8" ht="15">
      <c r="A81" s="229">
        <v>77</v>
      </c>
      <c r="B81" s="217" t="s">
        <v>737</v>
      </c>
      <c r="C81" s="217" t="s">
        <v>2037</v>
      </c>
      <c r="D81" s="217" t="s">
        <v>725</v>
      </c>
      <c r="E81" s="219" t="s">
        <v>671</v>
      </c>
      <c r="F81" s="85"/>
      <c r="G81" s="85"/>
      <c r="H81" s="240">
        <v>1</v>
      </c>
    </row>
    <row r="82" spans="1:8" ht="15">
      <c r="A82" s="229">
        <v>78</v>
      </c>
      <c r="B82" s="217" t="s">
        <v>738</v>
      </c>
      <c r="C82" s="217" t="s">
        <v>1610</v>
      </c>
      <c r="D82" s="217" t="s">
        <v>1507</v>
      </c>
      <c r="E82" s="219" t="s">
        <v>199</v>
      </c>
      <c r="F82" s="85"/>
      <c r="G82" s="85">
        <v>1</v>
      </c>
      <c r="H82" s="240"/>
    </row>
    <row r="83" spans="1:8" ht="15">
      <c r="A83" s="229">
        <v>79</v>
      </c>
      <c r="B83" s="217" t="s">
        <v>739</v>
      </c>
      <c r="C83" s="217" t="s">
        <v>740</v>
      </c>
      <c r="D83" s="217" t="s">
        <v>741</v>
      </c>
      <c r="E83" s="219" t="s">
        <v>697</v>
      </c>
      <c r="F83" s="85"/>
      <c r="G83" s="85"/>
      <c r="H83" s="240">
        <v>1</v>
      </c>
    </row>
    <row r="84" spans="1:8" ht="15">
      <c r="A84" s="229">
        <v>80</v>
      </c>
      <c r="B84" s="217" t="s">
        <v>742</v>
      </c>
      <c r="C84" s="217" t="s">
        <v>740</v>
      </c>
      <c r="D84" s="217" t="s">
        <v>741</v>
      </c>
      <c r="E84" s="219" t="s">
        <v>697</v>
      </c>
      <c r="F84" s="85">
        <v>1</v>
      </c>
      <c r="G84" s="85"/>
      <c r="H84" s="240"/>
    </row>
    <row r="85" spans="1:8" ht="15">
      <c r="A85" s="229">
        <v>81</v>
      </c>
      <c r="B85" s="217" t="s">
        <v>743</v>
      </c>
      <c r="C85" s="217" t="s">
        <v>1663</v>
      </c>
      <c r="D85" s="217" t="s">
        <v>744</v>
      </c>
      <c r="E85" s="219" t="s">
        <v>697</v>
      </c>
      <c r="F85" s="85"/>
      <c r="G85" s="85"/>
      <c r="H85" s="240">
        <v>1</v>
      </c>
    </row>
    <row r="86" spans="1:8" ht="15">
      <c r="A86" s="229">
        <v>82</v>
      </c>
      <c r="B86" s="217" t="s">
        <v>745</v>
      </c>
      <c r="C86" s="217" t="s">
        <v>1663</v>
      </c>
      <c r="D86" s="217" t="s">
        <v>744</v>
      </c>
      <c r="E86" s="219" t="s">
        <v>679</v>
      </c>
      <c r="F86" s="85"/>
      <c r="G86" s="85"/>
      <c r="H86" s="240">
        <v>1</v>
      </c>
    </row>
    <row r="87" spans="1:8" ht="15">
      <c r="A87" s="229">
        <v>83</v>
      </c>
      <c r="B87" s="217" t="s">
        <v>746</v>
      </c>
      <c r="C87" s="217" t="s">
        <v>1617</v>
      </c>
      <c r="D87" s="217" t="s">
        <v>747</v>
      </c>
      <c r="E87" s="219" t="s">
        <v>679</v>
      </c>
      <c r="F87" s="85"/>
      <c r="G87" s="85"/>
      <c r="H87" s="240">
        <v>1</v>
      </c>
    </row>
    <row r="88" spans="1:8" ht="15">
      <c r="A88" s="229">
        <v>84</v>
      </c>
      <c r="B88" s="217" t="s">
        <v>448</v>
      </c>
      <c r="C88" s="217" t="s">
        <v>1610</v>
      </c>
      <c r="D88" s="217" t="s">
        <v>1533</v>
      </c>
      <c r="E88" s="219" t="s">
        <v>684</v>
      </c>
      <c r="F88" s="85"/>
      <c r="G88" s="85">
        <v>1</v>
      </c>
      <c r="H88" s="240"/>
    </row>
    <row r="89" spans="1:8" ht="15">
      <c r="A89" s="229">
        <v>85</v>
      </c>
      <c r="B89" s="217" t="s">
        <v>748</v>
      </c>
      <c r="C89" s="217" t="s">
        <v>749</v>
      </c>
      <c r="D89" s="217" t="s">
        <v>1533</v>
      </c>
      <c r="E89" s="219" t="s">
        <v>502</v>
      </c>
      <c r="F89" s="85"/>
      <c r="G89" s="85"/>
      <c r="H89" s="240">
        <v>1</v>
      </c>
    </row>
    <row r="90" spans="1:8" ht="15">
      <c r="A90" s="229">
        <v>86</v>
      </c>
      <c r="B90" s="217" t="s">
        <v>750</v>
      </c>
      <c r="C90" s="217" t="s">
        <v>749</v>
      </c>
      <c r="D90" s="217" t="s">
        <v>1533</v>
      </c>
      <c r="E90" s="219" t="s">
        <v>502</v>
      </c>
      <c r="F90" s="85">
        <v>1</v>
      </c>
      <c r="G90" s="85"/>
      <c r="H90" s="240"/>
    </row>
    <row r="91" spans="1:8" ht="15">
      <c r="A91" s="229">
        <v>87</v>
      </c>
      <c r="B91" s="217" t="s">
        <v>751</v>
      </c>
      <c r="C91" s="217" t="s">
        <v>1610</v>
      </c>
      <c r="D91" s="217" t="s">
        <v>1533</v>
      </c>
      <c r="E91" s="219" t="s">
        <v>752</v>
      </c>
      <c r="F91" s="85"/>
      <c r="G91" s="85"/>
      <c r="H91" s="240">
        <v>1</v>
      </c>
    </row>
    <row r="92" spans="1:8" ht="15">
      <c r="A92" s="229">
        <v>88</v>
      </c>
      <c r="B92" s="217" t="s">
        <v>753</v>
      </c>
      <c r="C92" s="217" t="s">
        <v>1610</v>
      </c>
      <c r="D92" s="217" t="s">
        <v>1533</v>
      </c>
      <c r="E92" s="219" t="s">
        <v>502</v>
      </c>
      <c r="F92" s="85">
        <v>1</v>
      </c>
      <c r="G92" s="85"/>
      <c r="H92" s="240"/>
    </row>
    <row r="93" spans="1:8" ht="15">
      <c r="A93" s="229">
        <v>89</v>
      </c>
      <c r="B93" s="217" t="s">
        <v>754</v>
      </c>
      <c r="C93" s="217" t="s">
        <v>1610</v>
      </c>
      <c r="D93" s="217" t="s">
        <v>1509</v>
      </c>
      <c r="E93" s="219" t="s">
        <v>460</v>
      </c>
      <c r="F93" s="85">
        <v>1</v>
      </c>
      <c r="G93" s="85"/>
      <c r="H93" s="240"/>
    </row>
    <row r="94" spans="1:8" ht="15">
      <c r="A94" s="229">
        <v>90</v>
      </c>
      <c r="B94" s="217" t="s">
        <v>128</v>
      </c>
      <c r="C94" s="217" t="s">
        <v>1610</v>
      </c>
      <c r="D94" s="217" t="s">
        <v>1509</v>
      </c>
      <c r="E94" s="219" t="s">
        <v>460</v>
      </c>
      <c r="F94" s="85"/>
      <c r="G94" s="85">
        <v>1</v>
      </c>
      <c r="H94" s="240"/>
    </row>
    <row r="95" spans="1:8" ht="15">
      <c r="A95" s="229">
        <v>91</v>
      </c>
      <c r="B95" s="217" t="s">
        <v>755</v>
      </c>
      <c r="C95" s="217" t="s">
        <v>1610</v>
      </c>
      <c r="D95" s="217" t="s">
        <v>1509</v>
      </c>
      <c r="E95" s="219" t="s">
        <v>460</v>
      </c>
      <c r="F95" s="85"/>
      <c r="G95" s="85"/>
      <c r="H95" s="240">
        <v>1</v>
      </c>
    </row>
    <row r="96" spans="1:8" ht="15">
      <c r="A96" s="229">
        <v>92</v>
      </c>
      <c r="B96" s="217" t="s">
        <v>147</v>
      </c>
      <c r="C96" s="217" t="s">
        <v>1610</v>
      </c>
      <c r="D96" s="217" t="s">
        <v>1509</v>
      </c>
      <c r="E96" s="219" t="s">
        <v>460</v>
      </c>
      <c r="F96" s="85"/>
      <c r="G96" s="85"/>
      <c r="H96" s="240">
        <v>1</v>
      </c>
    </row>
    <row r="97" spans="1:8" ht="15">
      <c r="A97" s="229">
        <v>93</v>
      </c>
      <c r="B97" s="217" t="s">
        <v>756</v>
      </c>
      <c r="C97" s="217" t="s">
        <v>1610</v>
      </c>
      <c r="D97" s="217" t="s">
        <v>1509</v>
      </c>
      <c r="E97" s="219" t="s">
        <v>460</v>
      </c>
      <c r="F97" s="85"/>
      <c r="G97" s="85"/>
      <c r="H97" s="240">
        <v>1</v>
      </c>
    </row>
    <row r="98" spans="1:8" ht="15">
      <c r="A98" s="229">
        <v>94</v>
      </c>
      <c r="B98" s="217" t="s">
        <v>757</v>
      </c>
      <c r="C98" s="217" t="s">
        <v>1610</v>
      </c>
      <c r="D98" s="217" t="s">
        <v>1509</v>
      </c>
      <c r="E98" s="219" t="s">
        <v>460</v>
      </c>
      <c r="F98" s="85"/>
      <c r="G98" s="85"/>
      <c r="H98" s="240">
        <v>1</v>
      </c>
    </row>
    <row r="99" spans="1:8" ht="15">
      <c r="A99" s="229">
        <v>95</v>
      </c>
      <c r="B99" s="217" t="s">
        <v>758</v>
      </c>
      <c r="C99" s="217" t="s">
        <v>1610</v>
      </c>
      <c r="D99" s="217" t="s">
        <v>759</v>
      </c>
      <c r="E99" s="219"/>
      <c r="F99" s="85">
        <v>1</v>
      </c>
      <c r="G99" s="85"/>
      <c r="H99" s="240"/>
    </row>
    <row r="100" spans="1:8" ht="15">
      <c r="A100" s="229">
        <v>96</v>
      </c>
      <c r="B100" s="217" t="s">
        <v>760</v>
      </c>
      <c r="C100" s="217" t="s">
        <v>1610</v>
      </c>
      <c r="D100" s="217" t="s">
        <v>759</v>
      </c>
      <c r="E100" s="219"/>
      <c r="F100" s="85"/>
      <c r="G100" s="85">
        <v>1</v>
      </c>
      <c r="H100" s="240"/>
    </row>
    <row r="101" spans="1:8" ht="15">
      <c r="A101" s="229">
        <v>97</v>
      </c>
      <c r="B101" s="217" t="s">
        <v>761</v>
      </c>
      <c r="C101" s="217" t="s">
        <v>1610</v>
      </c>
      <c r="D101" s="217" t="s">
        <v>759</v>
      </c>
      <c r="E101" s="219"/>
      <c r="F101" s="85"/>
      <c r="G101" s="85">
        <v>1</v>
      </c>
      <c r="H101" s="240"/>
    </row>
    <row r="102" spans="1:8" ht="15">
      <c r="A102" s="229">
        <v>98</v>
      </c>
      <c r="B102" s="217" t="s">
        <v>762</v>
      </c>
      <c r="C102" s="217" t="s">
        <v>1610</v>
      </c>
      <c r="D102" s="217" t="s">
        <v>759</v>
      </c>
      <c r="E102" s="219"/>
      <c r="F102" s="85"/>
      <c r="G102" s="85">
        <v>1</v>
      </c>
      <c r="H102" s="240"/>
    </row>
    <row r="103" spans="1:8" ht="15">
      <c r="A103" s="229">
        <v>99</v>
      </c>
      <c r="B103" s="217" t="s">
        <v>763</v>
      </c>
      <c r="C103" s="217" t="s">
        <v>1610</v>
      </c>
      <c r="D103" s="217" t="s">
        <v>759</v>
      </c>
      <c r="E103" s="219"/>
      <c r="F103" s="85"/>
      <c r="G103" s="85">
        <v>1</v>
      </c>
      <c r="H103" s="240"/>
    </row>
    <row r="104" spans="1:8" ht="15">
      <c r="A104" s="229">
        <v>100</v>
      </c>
      <c r="B104" s="217" t="s">
        <v>764</v>
      </c>
      <c r="C104" s="217" t="s">
        <v>1610</v>
      </c>
      <c r="D104" s="217" t="s">
        <v>759</v>
      </c>
      <c r="E104" s="219"/>
      <c r="F104" s="85"/>
      <c r="G104" s="85"/>
      <c r="H104" s="240">
        <v>1</v>
      </c>
    </row>
    <row r="105" spans="1:8" ht="15">
      <c r="A105" s="229">
        <v>101</v>
      </c>
      <c r="B105" s="217" t="s">
        <v>765</v>
      </c>
      <c r="C105" s="217" t="s">
        <v>1610</v>
      </c>
      <c r="D105" s="217" t="s">
        <v>766</v>
      </c>
      <c r="E105" s="219"/>
      <c r="F105" s="85"/>
      <c r="G105" s="85">
        <v>1</v>
      </c>
      <c r="H105" s="240"/>
    </row>
    <row r="106" spans="1:8" ht="15">
      <c r="A106" s="229">
        <v>102</v>
      </c>
      <c r="B106" s="217" t="s">
        <v>767</v>
      </c>
      <c r="C106" s="217" t="s">
        <v>1610</v>
      </c>
      <c r="D106" s="217" t="s">
        <v>766</v>
      </c>
      <c r="E106" s="219"/>
      <c r="F106" s="85"/>
      <c r="G106" s="85">
        <v>1</v>
      </c>
      <c r="H106" s="240"/>
    </row>
    <row r="107" spans="1:8" ht="15">
      <c r="A107" s="229">
        <v>103</v>
      </c>
      <c r="B107" s="217" t="s">
        <v>1846</v>
      </c>
      <c r="C107" s="217" t="s">
        <v>1610</v>
      </c>
      <c r="D107" s="217" t="s">
        <v>766</v>
      </c>
      <c r="E107" s="219"/>
      <c r="F107" s="85"/>
      <c r="G107" s="85"/>
      <c r="H107" s="240">
        <v>1</v>
      </c>
    </row>
    <row r="108" spans="1:8" ht="15">
      <c r="A108" s="229">
        <v>104</v>
      </c>
      <c r="B108" s="217" t="s">
        <v>1845</v>
      </c>
      <c r="C108" s="217" t="s">
        <v>1610</v>
      </c>
      <c r="D108" s="217" t="s">
        <v>766</v>
      </c>
      <c r="E108" s="219"/>
      <c r="F108" s="85"/>
      <c r="G108" s="85"/>
      <c r="H108" s="240">
        <v>1</v>
      </c>
    </row>
    <row r="109" spans="1:8" ht="15">
      <c r="A109" s="229">
        <v>105</v>
      </c>
      <c r="B109" s="217" t="s">
        <v>768</v>
      </c>
      <c r="C109" s="217" t="s">
        <v>1675</v>
      </c>
      <c r="D109" s="217" t="s">
        <v>769</v>
      </c>
      <c r="E109" s="219" t="s">
        <v>1611</v>
      </c>
      <c r="F109" s="85"/>
      <c r="G109" s="85">
        <v>1</v>
      </c>
      <c r="H109" s="240"/>
    </row>
    <row r="110" spans="1:8" ht="15">
      <c r="A110" s="229">
        <v>106</v>
      </c>
      <c r="B110" s="217" t="s">
        <v>770</v>
      </c>
      <c r="C110" s="217" t="s">
        <v>1675</v>
      </c>
      <c r="D110" s="217" t="s">
        <v>769</v>
      </c>
      <c r="E110" s="219" t="s">
        <v>1611</v>
      </c>
      <c r="F110" s="85"/>
      <c r="G110" s="85"/>
      <c r="H110" s="240">
        <v>1</v>
      </c>
    </row>
    <row r="111" spans="1:8" ht="15">
      <c r="A111" s="229">
        <v>107</v>
      </c>
      <c r="B111" s="217" t="s">
        <v>2216</v>
      </c>
      <c r="C111" s="217" t="s">
        <v>1675</v>
      </c>
      <c r="D111" s="217" t="s">
        <v>769</v>
      </c>
      <c r="E111" s="219" t="s">
        <v>1611</v>
      </c>
      <c r="F111" s="85"/>
      <c r="G111" s="85"/>
      <c r="H111" s="240">
        <v>1</v>
      </c>
    </row>
    <row r="112" spans="1:8" ht="15">
      <c r="A112" s="229">
        <v>108</v>
      </c>
      <c r="B112" s="217" t="s">
        <v>771</v>
      </c>
      <c r="C112" s="217" t="s">
        <v>1675</v>
      </c>
      <c r="D112" s="217" t="s">
        <v>769</v>
      </c>
      <c r="E112" s="219" t="s">
        <v>1611</v>
      </c>
      <c r="F112" s="85"/>
      <c r="G112" s="85"/>
      <c r="H112" s="240">
        <v>1</v>
      </c>
    </row>
    <row r="113" spans="1:8" ht="15">
      <c r="A113" s="229">
        <v>109</v>
      </c>
      <c r="B113" s="217" t="s">
        <v>105</v>
      </c>
      <c r="C113" s="217" t="s">
        <v>1675</v>
      </c>
      <c r="D113" s="217" t="s">
        <v>769</v>
      </c>
      <c r="E113" s="219" t="s">
        <v>1611</v>
      </c>
      <c r="F113" s="85"/>
      <c r="G113" s="85"/>
      <c r="H113" s="240">
        <v>1</v>
      </c>
    </row>
    <row r="114" spans="1:8" ht="15">
      <c r="A114" s="229">
        <v>110</v>
      </c>
      <c r="B114" s="217" t="s">
        <v>772</v>
      </c>
      <c r="C114" s="217" t="s">
        <v>1675</v>
      </c>
      <c r="D114" s="217" t="s">
        <v>769</v>
      </c>
      <c r="E114" s="219" t="s">
        <v>1611</v>
      </c>
      <c r="F114" s="85"/>
      <c r="G114" s="85"/>
      <c r="H114" s="240">
        <v>1</v>
      </c>
    </row>
    <row r="115" spans="1:8" ht="15">
      <c r="A115" s="229">
        <v>111</v>
      </c>
      <c r="B115" s="217" t="s">
        <v>2297</v>
      </c>
      <c r="C115" s="217" t="s">
        <v>1803</v>
      </c>
      <c r="D115" s="217" t="s">
        <v>773</v>
      </c>
      <c r="E115" s="219" t="s">
        <v>1611</v>
      </c>
      <c r="F115" s="85"/>
      <c r="G115" s="85"/>
      <c r="H115" s="240">
        <v>2</v>
      </c>
    </row>
    <row r="116" spans="1:8" ht="15">
      <c r="A116" s="229">
        <v>112</v>
      </c>
      <c r="B116" s="217" t="s">
        <v>2238</v>
      </c>
      <c r="C116" s="217" t="s">
        <v>1803</v>
      </c>
      <c r="D116" s="217" t="s">
        <v>773</v>
      </c>
      <c r="E116" s="219" t="s">
        <v>1611</v>
      </c>
      <c r="F116" s="85"/>
      <c r="G116" s="85">
        <v>1</v>
      </c>
      <c r="H116" s="240">
        <v>2</v>
      </c>
    </row>
    <row r="117" spans="1:8" ht="15">
      <c r="A117" s="229">
        <v>113</v>
      </c>
      <c r="B117" s="217" t="s">
        <v>774</v>
      </c>
      <c r="C117" s="217" t="s">
        <v>1803</v>
      </c>
      <c r="D117" s="217" t="s">
        <v>773</v>
      </c>
      <c r="E117" s="219" t="s">
        <v>1611</v>
      </c>
      <c r="F117" s="85"/>
      <c r="G117" s="85"/>
      <c r="H117" s="240">
        <v>3</v>
      </c>
    </row>
    <row r="118" spans="1:8" ht="15">
      <c r="A118" s="229">
        <v>114</v>
      </c>
      <c r="B118" s="217" t="s">
        <v>775</v>
      </c>
      <c r="C118" s="217" t="s">
        <v>1803</v>
      </c>
      <c r="D118" s="217" t="s">
        <v>773</v>
      </c>
      <c r="E118" s="219" t="s">
        <v>1611</v>
      </c>
      <c r="F118" s="85"/>
      <c r="G118" s="85">
        <v>1</v>
      </c>
      <c r="H118" s="240"/>
    </row>
    <row r="119" spans="1:8" ht="15">
      <c r="A119" s="229">
        <v>115</v>
      </c>
      <c r="B119" s="217" t="s">
        <v>2032</v>
      </c>
      <c r="C119" s="217" t="s">
        <v>1803</v>
      </c>
      <c r="D119" s="217" t="s">
        <v>773</v>
      </c>
      <c r="E119" s="219" t="s">
        <v>1611</v>
      </c>
      <c r="F119" s="85"/>
      <c r="G119" s="85"/>
      <c r="H119" s="240">
        <v>1</v>
      </c>
    </row>
    <row r="120" spans="1:8" ht="15">
      <c r="A120" s="229">
        <v>116</v>
      </c>
      <c r="B120" s="217" t="s">
        <v>776</v>
      </c>
      <c r="C120" s="217" t="s">
        <v>1803</v>
      </c>
      <c r="D120" s="217" t="s">
        <v>773</v>
      </c>
      <c r="E120" s="219" t="s">
        <v>1611</v>
      </c>
      <c r="F120" s="85"/>
      <c r="G120" s="85"/>
      <c r="H120" s="240">
        <v>1</v>
      </c>
    </row>
    <row r="121" spans="1:8" ht="15">
      <c r="A121" s="229">
        <v>117</v>
      </c>
      <c r="B121" s="217" t="s">
        <v>777</v>
      </c>
      <c r="C121" s="217" t="s">
        <v>1617</v>
      </c>
      <c r="D121" s="217" t="s">
        <v>778</v>
      </c>
      <c r="E121" s="219" t="s">
        <v>1611</v>
      </c>
      <c r="F121" s="85">
        <v>1</v>
      </c>
      <c r="G121" s="85"/>
      <c r="H121" s="240"/>
    </row>
    <row r="122" spans="1:8" ht="15">
      <c r="A122" s="229">
        <v>118</v>
      </c>
      <c r="B122" s="217" t="s">
        <v>779</v>
      </c>
      <c r="C122" s="217" t="s">
        <v>1632</v>
      </c>
      <c r="D122" s="217" t="s">
        <v>780</v>
      </c>
      <c r="E122" s="219" t="s">
        <v>1611</v>
      </c>
      <c r="F122" s="85">
        <v>1</v>
      </c>
      <c r="G122" s="85"/>
      <c r="H122" s="240"/>
    </row>
    <row r="123" spans="1:8" ht="15">
      <c r="A123" s="229">
        <v>119</v>
      </c>
      <c r="B123" s="217" t="s">
        <v>781</v>
      </c>
      <c r="C123" s="217" t="s">
        <v>1803</v>
      </c>
      <c r="D123" s="217" t="s">
        <v>782</v>
      </c>
      <c r="E123" s="219" t="s">
        <v>1611</v>
      </c>
      <c r="F123" s="85">
        <v>1</v>
      </c>
      <c r="G123" s="85"/>
      <c r="H123" s="240"/>
    </row>
    <row r="124" spans="1:8" ht="15">
      <c r="A124" s="229">
        <v>120</v>
      </c>
      <c r="B124" s="217" t="s">
        <v>57</v>
      </c>
      <c r="C124" s="217" t="s">
        <v>1803</v>
      </c>
      <c r="D124" s="217" t="s">
        <v>782</v>
      </c>
      <c r="E124" s="219" t="s">
        <v>1611</v>
      </c>
      <c r="F124" s="85">
        <v>1</v>
      </c>
      <c r="G124" s="85"/>
      <c r="H124" s="240"/>
    </row>
    <row r="125" spans="1:8" ht="15">
      <c r="A125" s="229">
        <v>121</v>
      </c>
      <c r="B125" s="217" t="s">
        <v>783</v>
      </c>
      <c r="C125" s="217" t="s">
        <v>2226</v>
      </c>
      <c r="D125" s="217" t="s">
        <v>784</v>
      </c>
      <c r="E125" s="226" t="s">
        <v>1611</v>
      </c>
      <c r="F125" s="85">
        <v>1</v>
      </c>
      <c r="G125" s="85"/>
      <c r="H125" s="240"/>
    </row>
    <row r="126" spans="1:8" ht="15">
      <c r="A126" s="229">
        <v>122</v>
      </c>
      <c r="B126" s="217" t="s">
        <v>785</v>
      </c>
      <c r="C126" s="217" t="s">
        <v>1632</v>
      </c>
      <c r="D126" s="217" t="s">
        <v>780</v>
      </c>
      <c r="E126" s="219" t="s">
        <v>1611</v>
      </c>
      <c r="F126" s="85"/>
      <c r="G126" s="85">
        <v>1</v>
      </c>
      <c r="H126" s="240"/>
    </row>
    <row r="127" spans="1:8" ht="15">
      <c r="A127" s="229">
        <v>123</v>
      </c>
      <c r="B127" s="217" t="s">
        <v>1985</v>
      </c>
      <c r="C127" s="217" t="s">
        <v>1803</v>
      </c>
      <c r="D127" s="217" t="s">
        <v>782</v>
      </c>
      <c r="E127" s="219" t="s">
        <v>1611</v>
      </c>
      <c r="F127" s="85"/>
      <c r="G127" s="85">
        <v>1</v>
      </c>
      <c r="H127" s="240"/>
    </row>
    <row r="128" spans="1:8" ht="15">
      <c r="A128" s="229">
        <v>124</v>
      </c>
      <c r="B128" s="217" t="s">
        <v>396</v>
      </c>
      <c r="C128" s="217" t="s">
        <v>1803</v>
      </c>
      <c r="D128" s="217" t="s">
        <v>782</v>
      </c>
      <c r="E128" s="219" t="s">
        <v>1611</v>
      </c>
      <c r="F128" s="218"/>
      <c r="G128" s="218">
        <v>1</v>
      </c>
      <c r="H128" s="246"/>
    </row>
    <row r="129" spans="1:8" ht="15">
      <c r="A129" s="229">
        <v>125</v>
      </c>
      <c r="B129" s="217" t="s">
        <v>2403</v>
      </c>
      <c r="C129" s="217" t="s">
        <v>1803</v>
      </c>
      <c r="D129" s="217" t="s">
        <v>782</v>
      </c>
      <c r="E129" s="219" t="s">
        <v>1611</v>
      </c>
      <c r="F129" s="218"/>
      <c r="G129" s="218">
        <v>1</v>
      </c>
      <c r="H129" s="246"/>
    </row>
    <row r="130" spans="1:8" ht="15">
      <c r="A130" s="229">
        <v>126</v>
      </c>
      <c r="B130" s="217" t="s">
        <v>41</v>
      </c>
      <c r="C130" s="217" t="s">
        <v>1632</v>
      </c>
      <c r="D130" s="217" t="s">
        <v>780</v>
      </c>
      <c r="E130" s="219" t="s">
        <v>1611</v>
      </c>
      <c r="F130" s="218"/>
      <c r="G130" s="218">
        <v>1</v>
      </c>
      <c r="H130" s="246"/>
    </row>
    <row r="131" spans="1:8" ht="15">
      <c r="A131" s="229">
        <v>127</v>
      </c>
      <c r="B131" s="217" t="s">
        <v>66</v>
      </c>
      <c r="C131" s="217" t="s">
        <v>1803</v>
      </c>
      <c r="D131" s="217" t="s">
        <v>782</v>
      </c>
      <c r="E131" s="219" t="s">
        <v>1611</v>
      </c>
      <c r="F131" s="218"/>
      <c r="G131" s="218"/>
      <c r="H131" s="246">
        <v>1</v>
      </c>
    </row>
    <row r="132" spans="1:8" ht="15">
      <c r="A132" s="229">
        <v>128</v>
      </c>
      <c r="B132" s="217" t="s">
        <v>786</v>
      </c>
      <c r="C132" s="217" t="s">
        <v>1803</v>
      </c>
      <c r="D132" s="217" t="s">
        <v>782</v>
      </c>
      <c r="E132" s="219" t="s">
        <v>1611</v>
      </c>
      <c r="F132" s="85"/>
      <c r="G132" s="85"/>
      <c r="H132" s="240">
        <v>1</v>
      </c>
    </row>
    <row r="133" spans="1:8" ht="15">
      <c r="A133" s="229">
        <v>129</v>
      </c>
      <c r="B133" s="217" t="s">
        <v>466</v>
      </c>
      <c r="C133" s="217" t="s">
        <v>1803</v>
      </c>
      <c r="D133" s="217" t="s">
        <v>782</v>
      </c>
      <c r="E133" s="219" t="s">
        <v>1611</v>
      </c>
      <c r="F133" s="85"/>
      <c r="G133" s="85"/>
      <c r="H133" s="240">
        <v>1</v>
      </c>
    </row>
    <row r="134" spans="1:8" ht="15">
      <c r="A134" s="229">
        <v>130</v>
      </c>
      <c r="B134" s="217" t="s">
        <v>2044</v>
      </c>
      <c r="C134" s="217" t="s">
        <v>1803</v>
      </c>
      <c r="D134" s="217" t="s">
        <v>782</v>
      </c>
      <c r="E134" s="219" t="s">
        <v>1611</v>
      </c>
      <c r="F134" s="85"/>
      <c r="G134" s="85"/>
      <c r="H134" s="240">
        <v>1</v>
      </c>
    </row>
    <row r="135" spans="1:8" ht="15">
      <c r="A135" s="229">
        <v>131</v>
      </c>
      <c r="B135" s="217" t="s">
        <v>787</v>
      </c>
      <c r="C135" s="217" t="s">
        <v>1632</v>
      </c>
      <c r="D135" s="217" t="s">
        <v>780</v>
      </c>
      <c r="E135" s="219" t="s">
        <v>1611</v>
      </c>
      <c r="F135" s="85"/>
      <c r="G135" s="85"/>
      <c r="H135" s="240">
        <v>1</v>
      </c>
    </row>
    <row r="136" spans="1:8" ht="15">
      <c r="A136" s="229">
        <v>132</v>
      </c>
      <c r="B136" s="217" t="s">
        <v>113</v>
      </c>
      <c r="C136" s="217" t="s">
        <v>1632</v>
      </c>
      <c r="D136" s="217" t="s">
        <v>780</v>
      </c>
      <c r="E136" s="219" t="s">
        <v>1611</v>
      </c>
      <c r="F136" s="218"/>
      <c r="G136" s="218"/>
      <c r="H136" s="246">
        <v>1</v>
      </c>
    </row>
    <row r="137" spans="1:8" ht="15">
      <c r="A137" s="229">
        <v>133</v>
      </c>
      <c r="B137" s="217" t="s">
        <v>420</v>
      </c>
      <c r="C137" s="217" t="s">
        <v>1632</v>
      </c>
      <c r="D137" s="217" t="s">
        <v>780</v>
      </c>
      <c r="E137" s="219" t="s">
        <v>1611</v>
      </c>
      <c r="F137" s="218"/>
      <c r="G137" s="218"/>
      <c r="H137" s="246">
        <v>1</v>
      </c>
    </row>
    <row r="138" spans="1:8" ht="15">
      <c r="A138" s="229">
        <v>134</v>
      </c>
      <c r="B138" s="217" t="s">
        <v>1921</v>
      </c>
      <c r="C138" s="217" t="s">
        <v>2226</v>
      </c>
      <c r="D138" s="217" t="s">
        <v>784</v>
      </c>
      <c r="E138" s="226" t="s">
        <v>1611</v>
      </c>
      <c r="F138" s="218"/>
      <c r="G138" s="218"/>
      <c r="H138" s="246">
        <v>1</v>
      </c>
    </row>
    <row r="139" spans="1:8" ht="15">
      <c r="A139" s="229">
        <v>135</v>
      </c>
      <c r="B139" s="217" t="s">
        <v>788</v>
      </c>
      <c r="C139" s="217" t="s">
        <v>2226</v>
      </c>
      <c r="D139" s="217" t="s">
        <v>784</v>
      </c>
      <c r="E139" s="226" t="s">
        <v>1611</v>
      </c>
      <c r="F139" s="218"/>
      <c r="G139" s="218"/>
      <c r="H139" s="246">
        <v>1</v>
      </c>
    </row>
    <row r="140" spans="1:8" ht="15">
      <c r="A140" s="229">
        <v>136</v>
      </c>
      <c r="B140" s="217" t="s">
        <v>2210</v>
      </c>
      <c r="C140" s="217" t="s">
        <v>2226</v>
      </c>
      <c r="D140" s="217" t="s">
        <v>784</v>
      </c>
      <c r="E140" s="226" t="s">
        <v>1611</v>
      </c>
      <c r="F140" s="218"/>
      <c r="G140" s="218"/>
      <c r="H140" s="246">
        <v>1</v>
      </c>
    </row>
    <row r="141" spans="1:8" ht="15">
      <c r="A141" s="229">
        <v>137</v>
      </c>
      <c r="B141" s="217" t="s">
        <v>789</v>
      </c>
      <c r="C141" s="217" t="s">
        <v>2226</v>
      </c>
      <c r="D141" s="217" t="s">
        <v>784</v>
      </c>
      <c r="E141" s="226" t="s">
        <v>1611</v>
      </c>
      <c r="F141" s="218"/>
      <c r="G141" s="218"/>
      <c r="H141" s="246">
        <v>1</v>
      </c>
    </row>
    <row r="142" spans="1:8" ht="15">
      <c r="A142" s="229">
        <v>138</v>
      </c>
      <c r="B142" s="217" t="s">
        <v>449</v>
      </c>
      <c r="C142" s="217" t="s">
        <v>2226</v>
      </c>
      <c r="D142" s="217" t="s">
        <v>784</v>
      </c>
      <c r="E142" s="226" t="s">
        <v>1611</v>
      </c>
      <c r="F142" s="218"/>
      <c r="G142" s="218"/>
      <c r="H142" s="246">
        <v>1</v>
      </c>
    </row>
    <row r="143" spans="1:8" ht="15">
      <c r="A143" s="229">
        <v>139</v>
      </c>
      <c r="B143" s="234" t="s">
        <v>525</v>
      </c>
      <c r="C143" s="217" t="s">
        <v>2226</v>
      </c>
      <c r="D143" s="217" t="s">
        <v>784</v>
      </c>
      <c r="E143" s="226" t="s">
        <v>1611</v>
      </c>
      <c r="F143" s="218"/>
      <c r="G143" s="218"/>
      <c r="H143" s="246">
        <v>1</v>
      </c>
    </row>
    <row r="144" spans="1:8" ht="15">
      <c r="A144" s="229">
        <v>140</v>
      </c>
      <c r="B144" s="217" t="s">
        <v>790</v>
      </c>
      <c r="C144" s="217" t="s">
        <v>2226</v>
      </c>
      <c r="D144" s="217" t="s">
        <v>784</v>
      </c>
      <c r="E144" s="226" t="s">
        <v>1611</v>
      </c>
      <c r="F144" s="218"/>
      <c r="G144" s="218"/>
      <c r="H144" s="246">
        <v>1</v>
      </c>
    </row>
    <row r="145" spans="1:8" ht="15">
      <c r="A145" s="229">
        <v>141</v>
      </c>
      <c r="B145" s="217" t="s">
        <v>791</v>
      </c>
      <c r="C145" s="217" t="s">
        <v>740</v>
      </c>
      <c r="D145" s="217" t="s">
        <v>792</v>
      </c>
      <c r="E145" s="226" t="s">
        <v>793</v>
      </c>
      <c r="F145" s="218"/>
      <c r="G145" s="218">
        <v>1</v>
      </c>
      <c r="H145" s="246"/>
    </row>
    <row r="146" spans="1:8" ht="15">
      <c r="A146" s="229">
        <v>142</v>
      </c>
      <c r="B146" s="217" t="s">
        <v>794</v>
      </c>
      <c r="C146" s="217" t="s">
        <v>672</v>
      </c>
      <c r="D146" s="217" t="s">
        <v>795</v>
      </c>
      <c r="E146" s="226" t="s">
        <v>671</v>
      </c>
      <c r="F146" s="218"/>
      <c r="G146" s="218"/>
      <c r="H146" s="246">
        <v>1</v>
      </c>
    </row>
    <row r="147" spans="1:8" ht="15">
      <c r="A147" s="229">
        <v>143</v>
      </c>
      <c r="B147" s="217" t="s">
        <v>796</v>
      </c>
      <c r="C147" s="217" t="s">
        <v>672</v>
      </c>
      <c r="D147" s="217" t="s">
        <v>795</v>
      </c>
      <c r="E147" s="226" t="s">
        <v>671</v>
      </c>
      <c r="F147" s="218"/>
      <c r="G147" s="218">
        <v>1</v>
      </c>
      <c r="H147" s="246"/>
    </row>
    <row r="148" spans="1:8" ht="15">
      <c r="A148" s="229">
        <v>144</v>
      </c>
      <c r="B148" s="217" t="s">
        <v>1628</v>
      </c>
      <c r="C148" s="217" t="s">
        <v>672</v>
      </c>
      <c r="D148" s="217" t="s">
        <v>795</v>
      </c>
      <c r="E148" s="226" t="s">
        <v>797</v>
      </c>
      <c r="F148" s="218">
        <v>1</v>
      </c>
      <c r="G148" s="218"/>
      <c r="H148" s="246">
        <v>1</v>
      </c>
    </row>
    <row r="149" spans="1:8" ht="15">
      <c r="A149" s="229">
        <v>145</v>
      </c>
      <c r="B149" s="217" t="s">
        <v>798</v>
      </c>
      <c r="C149" s="217" t="s">
        <v>672</v>
      </c>
      <c r="D149" s="217" t="s">
        <v>795</v>
      </c>
      <c r="E149" s="226" t="s">
        <v>799</v>
      </c>
      <c r="F149" s="218"/>
      <c r="G149" s="218">
        <v>1</v>
      </c>
      <c r="H149" s="246"/>
    </row>
    <row r="150" spans="1:8" ht="15">
      <c r="A150" s="229">
        <v>146</v>
      </c>
      <c r="B150" s="217" t="s">
        <v>2277</v>
      </c>
      <c r="C150" s="217" t="s">
        <v>672</v>
      </c>
      <c r="D150" s="217" t="s">
        <v>795</v>
      </c>
      <c r="E150" s="226" t="s">
        <v>799</v>
      </c>
      <c r="F150" s="218"/>
      <c r="G150" s="218">
        <v>1</v>
      </c>
      <c r="H150" s="246"/>
    </row>
    <row r="151" spans="1:8" ht="15">
      <c r="A151" s="229">
        <v>147</v>
      </c>
      <c r="B151" s="217" t="s">
        <v>800</v>
      </c>
      <c r="C151" s="217" t="s">
        <v>1617</v>
      </c>
      <c r="D151" s="217" t="s">
        <v>801</v>
      </c>
      <c r="E151" s="219" t="s">
        <v>1611</v>
      </c>
      <c r="F151" s="218"/>
      <c r="G151" s="218">
        <v>1</v>
      </c>
      <c r="H151" s="246"/>
    </row>
    <row r="152" spans="1:8" ht="15">
      <c r="A152" s="229">
        <v>148</v>
      </c>
      <c r="B152" s="217" t="s">
        <v>802</v>
      </c>
      <c r="C152" s="217" t="s">
        <v>1617</v>
      </c>
      <c r="D152" s="217" t="s">
        <v>801</v>
      </c>
      <c r="E152" s="219" t="s">
        <v>460</v>
      </c>
      <c r="F152" s="218">
        <v>1</v>
      </c>
      <c r="G152" s="218"/>
      <c r="H152" s="246"/>
    </row>
    <row r="153" spans="1:8" ht="15">
      <c r="A153" s="229">
        <v>149</v>
      </c>
      <c r="B153" s="217" t="s">
        <v>803</v>
      </c>
      <c r="C153" s="217" t="s">
        <v>1856</v>
      </c>
      <c r="D153" s="217" t="s">
        <v>804</v>
      </c>
      <c r="E153" s="219" t="s">
        <v>1611</v>
      </c>
      <c r="F153" s="218"/>
      <c r="G153" s="218">
        <v>1</v>
      </c>
      <c r="H153" s="246"/>
    </row>
    <row r="154" spans="1:8" ht="15">
      <c r="A154" s="229">
        <v>150</v>
      </c>
      <c r="B154" s="217" t="s">
        <v>805</v>
      </c>
      <c r="C154" s="217" t="s">
        <v>806</v>
      </c>
      <c r="D154" s="217" t="s">
        <v>1562</v>
      </c>
      <c r="E154" s="219" t="s">
        <v>807</v>
      </c>
      <c r="F154" s="218"/>
      <c r="G154" s="218"/>
      <c r="H154" s="246">
        <v>1</v>
      </c>
    </row>
    <row r="155" spans="1:8" ht="15.75" thickBot="1">
      <c r="A155" s="229">
        <v>151</v>
      </c>
      <c r="B155" s="231" t="s">
        <v>808</v>
      </c>
      <c r="C155" s="231" t="s">
        <v>806</v>
      </c>
      <c r="D155" s="231" t="s">
        <v>1562</v>
      </c>
      <c r="E155" s="219" t="s">
        <v>809</v>
      </c>
      <c r="F155" s="218"/>
      <c r="G155" s="218"/>
      <c r="H155" s="246">
        <v>1</v>
      </c>
    </row>
    <row r="156" spans="1:8" ht="15">
      <c r="A156" s="121"/>
      <c r="B156" s="122"/>
      <c r="C156" s="122"/>
      <c r="D156" s="123"/>
      <c r="E156" s="247" t="s">
        <v>1442</v>
      </c>
      <c r="F156" s="227">
        <f>SUM(F5:F155)</f>
        <v>40</v>
      </c>
      <c r="G156" s="227">
        <f>SUM(G5:G155)</f>
        <v>39</v>
      </c>
      <c r="H156" s="248">
        <f>SUM(H5:H155)</f>
        <v>82</v>
      </c>
    </row>
    <row r="157" spans="1:8" ht="15.75" thickBot="1">
      <c r="A157" s="124"/>
      <c r="B157" s="125"/>
      <c r="C157" s="125"/>
      <c r="D157" s="126"/>
      <c r="E157" s="249" t="s">
        <v>1552</v>
      </c>
      <c r="F157" s="1352">
        <f>F156+G156+H156</f>
        <v>161</v>
      </c>
      <c r="G157" s="1352"/>
      <c r="H157" s="1353"/>
    </row>
    <row r="159" spans="1:8" ht="20.25">
      <c r="A159" s="1300" t="s">
        <v>810</v>
      </c>
      <c r="B159" s="1300"/>
      <c r="C159" s="1300"/>
      <c r="D159" s="1300"/>
      <c r="E159" s="1300"/>
      <c r="F159" s="1300"/>
      <c r="G159" s="1300"/>
      <c r="H159" s="1300"/>
    </row>
    <row r="160" spans="1:8" ht="15" thickBot="1">
      <c r="A160" s="111"/>
      <c r="B160" s="111"/>
      <c r="C160" s="112"/>
      <c r="D160" s="111"/>
      <c r="E160" s="111"/>
      <c r="F160" s="111"/>
      <c r="G160" s="111"/>
      <c r="H160" s="250"/>
    </row>
    <row r="161" spans="1:8" ht="15.75">
      <c r="A161" s="1354" t="s">
        <v>194</v>
      </c>
      <c r="B161" s="1356" t="s">
        <v>2306</v>
      </c>
      <c r="C161" s="1356" t="s">
        <v>1605</v>
      </c>
      <c r="D161" s="1356" t="s">
        <v>1606</v>
      </c>
      <c r="E161" s="1356" t="s">
        <v>1607</v>
      </c>
      <c r="F161" s="1356" t="s">
        <v>1608</v>
      </c>
      <c r="G161" s="1356"/>
      <c r="H161" s="1358"/>
    </row>
    <row r="162" spans="1:8" ht="15">
      <c r="A162" s="1355"/>
      <c r="B162" s="1357"/>
      <c r="C162" s="1357"/>
      <c r="D162" s="1357"/>
      <c r="E162" s="1357"/>
      <c r="F162" s="113" t="s">
        <v>1444</v>
      </c>
      <c r="G162" s="113" t="s">
        <v>1445</v>
      </c>
      <c r="H162" s="131" t="s">
        <v>1446</v>
      </c>
    </row>
    <row r="163" spans="1:8" ht="15.75">
      <c r="A163" s="148">
        <v>1</v>
      </c>
      <c r="B163" s="251" t="s">
        <v>561</v>
      </c>
      <c r="C163" s="167" t="s">
        <v>1615</v>
      </c>
      <c r="D163" s="167" t="s">
        <v>811</v>
      </c>
      <c r="E163" s="85" t="s">
        <v>1611</v>
      </c>
      <c r="F163" s="117">
        <v>1</v>
      </c>
      <c r="G163" s="117"/>
      <c r="H163" s="252"/>
    </row>
    <row r="164" spans="1:8" ht="15.75">
      <c r="A164" s="148">
        <v>2</v>
      </c>
      <c r="B164" s="251" t="s">
        <v>37</v>
      </c>
      <c r="C164" s="167" t="s">
        <v>1615</v>
      </c>
      <c r="D164" s="167" t="s">
        <v>811</v>
      </c>
      <c r="E164" s="85" t="s">
        <v>812</v>
      </c>
      <c r="F164" s="117">
        <v>1</v>
      </c>
      <c r="G164" s="117"/>
      <c r="H164" s="252"/>
    </row>
    <row r="165" spans="1:8" ht="15.75">
      <c r="A165" s="148">
        <v>3</v>
      </c>
      <c r="B165" s="251" t="s">
        <v>813</v>
      </c>
      <c r="C165" s="167" t="s">
        <v>1615</v>
      </c>
      <c r="D165" s="167" t="s">
        <v>811</v>
      </c>
      <c r="E165" s="85" t="s">
        <v>812</v>
      </c>
      <c r="F165" s="117"/>
      <c r="G165" s="117">
        <v>1</v>
      </c>
      <c r="H165" s="252"/>
    </row>
    <row r="166" spans="1:8" ht="15.75">
      <c r="A166" s="148">
        <v>4</v>
      </c>
      <c r="B166" s="251" t="s">
        <v>563</v>
      </c>
      <c r="C166" s="167" t="s">
        <v>1615</v>
      </c>
      <c r="D166" s="167" t="s">
        <v>811</v>
      </c>
      <c r="E166" s="85" t="s">
        <v>812</v>
      </c>
      <c r="F166" s="117"/>
      <c r="G166" s="117"/>
      <c r="H166" s="252">
        <v>1</v>
      </c>
    </row>
    <row r="167" spans="1:8" ht="15.75">
      <c r="A167" s="148">
        <v>5</v>
      </c>
      <c r="B167" s="251" t="s">
        <v>814</v>
      </c>
      <c r="C167" s="167" t="s">
        <v>1615</v>
      </c>
      <c r="D167" s="167" t="s">
        <v>811</v>
      </c>
      <c r="E167" s="85" t="s">
        <v>812</v>
      </c>
      <c r="F167" s="117"/>
      <c r="G167" s="117">
        <v>1</v>
      </c>
      <c r="H167" s="252"/>
    </row>
    <row r="168" spans="1:8" ht="15.75">
      <c r="A168" s="148">
        <v>6</v>
      </c>
      <c r="B168" s="251" t="s">
        <v>815</v>
      </c>
      <c r="C168" s="167" t="s">
        <v>273</v>
      </c>
      <c r="D168" s="167" t="s">
        <v>816</v>
      </c>
      <c r="E168" s="85"/>
      <c r="F168" s="117"/>
      <c r="G168" s="117"/>
      <c r="H168" s="252">
        <v>1</v>
      </c>
    </row>
    <row r="169" spans="1:8" ht="15.75">
      <c r="A169" s="148">
        <v>7</v>
      </c>
      <c r="B169" s="251" t="s">
        <v>817</v>
      </c>
      <c r="C169" s="167" t="s">
        <v>1617</v>
      </c>
      <c r="D169" s="85" t="s">
        <v>1517</v>
      </c>
      <c r="E169" s="85" t="s">
        <v>1751</v>
      </c>
      <c r="F169" s="117"/>
      <c r="G169" s="117"/>
      <c r="H169" s="252">
        <v>1</v>
      </c>
    </row>
    <row r="170" spans="1:8" ht="15.75">
      <c r="A170" s="148">
        <v>8</v>
      </c>
      <c r="B170" s="251" t="s">
        <v>818</v>
      </c>
      <c r="C170" s="217" t="s">
        <v>819</v>
      </c>
      <c r="D170" s="217" t="s">
        <v>820</v>
      </c>
      <c r="E170" s="219" t="s">
        <v>1640</v>
      </c>
      <c r="F170" s="117"/>
      <c r="G170" s="117">
        <v>1</v>
      </c>
      <c r="H170" s="252"/>
    </row>
    <row r="171" spans="1:8" ht="15.75">
      <c r="A171" s="148">
        <v>9</v>
      </c>
      <c r="B171" s="251" t="s">
        <v>169</v>
      </c>
      <c r="C171" s="217" t="s">
        <v>2274</v>
      </c>
      <c r="D171" s="217" t="s">
        <v>673</v>
      </c>
      <c r="E171" s="219" t="s">
        <v>821</v>
      </c>
      <c r="F171" s="117"/>
      <c r="G171" s="117">
        <v>1</v>
      </c>
      <c r="H171" s="252"/>
    </row>
    <row r="172" spans="1:8" ht="15.75">
      <c r="A172" s="148">
        <v>10</v>
      </c>
      <c r="B172" s="251" t="s">
        <v>169</v>
      </c>
      <c r="C172" s="217" t="s">
        <v>2274</v>
      </c>
      <c r="D172" s="217" t="s">
        <v>673</v>
      </c>
      <c r="E172" s="219" t="s">
        <v>822</v>
      </c>
      <c r="F172" s="117"/>
      <c r="G172" s="117"/>
      <c r="H172" s="252">
        <v>1</v>
      </c>
    </row>
    <row r="173" spans="1:8" ht="15.75">
      <c r="A173" s="148">
        <v>11</v>
      </c>
      <c r="B173" s="251" t="s">
        <v>1726</v>
      </c>
      <c r="C173" s="217" t="s">
        <v>2274</v>
      </c>
      <c r="D173" s="217" t="s">
        <v>673</v>
      </c>
      <c r="E173" s="219" t="s">
        <v>821</v>
      </c>
      <c r="F173" s="117">
        <v>1</v>
      </c>
      <c r="G173" s="117"/>
      <c r="H173" s="252"/>
    </row>
    <row r="174" spans="1:8" ht="15.75">
      <c r="A174" s="148">
        <v>12</v>
      </c>
      <c r="B174" s="251" t="s">
        <v>2254</v>
      </c>
      <c r="C174" s="217" t="s">
        <v>2274</v>
      </c>
      <c r="D174" s="217" t="s">
        <v>673</v>
      </c>
      <c r="E174" s="219" t="s">
        <v>822</v>
      </c>
      <c r="F174" s="117">
        <v>1</v>
      </c>
      <c r="G174" s="117"/>
      <c r="H174" s="252"/>
    </row>
    <row r="175" spans="1:8" ht="15.75">
      <c r="A175" s="148">
        <v>13</v>
      </c>
      <c r="B175" s="251" t="s">
        <v>2254</v>
      </c>
      <c r="C175" s="217" t="s">
        <v>2274</v>
      </c>
      <c r="D175" s="217" t="s">
        <v>673</v>
      </c>
      <c r="E175" s="219" t="s">
        <v>821</v>
      </c>
      <c r="F175" s="117"/>
      <c r="G175" s="117"/>
      <c r="H175" s="252">
        <v>1</v>
      </c>
    </row>
    <row r="176" spans="1:8" ht="15.75">
      <c r="A176" s="148">
        <v>14</v>
      </c>
      <c r="B176" s="251" t="s">
        <v>1626</v>
      </c>
      <c r="C176" s="217" t="s">
        <v>2274</v>
      </c>
      <c r="D176" s="217" t="s">
        <v>673</v>
      </c>
      <c r="E176" s="219" t="s">
        <v>822</v>
      </c>
      <c r="F176" s="117"/>
      <c r="G176" s="117">
        <v>1</v>
      </c>
      <c r="H176" s="252"/>
    </row>
    <row r="177" spans="1:8" ht="15.75">
      <c r="A177" s="148">
        <v>15</v>
      </c>
      <c r="B177" s="251" t="s">
        <v>1727</v>
      </c>
      <c r="C177" s="217" t="s">
        <v>2274</v>
      </c>
      <c r="D177" s="217" t="s">
        <v>673</v>
      </c>
      <c r="E177" s="219" t="s">
        <v>822</v>
      </c>
      <c r="F177" s="117"/>
      <c r="G177" s="117"/>
      <c r="H177" s="252">
        <v>1</v>
      </c>
    </row>
    <row r="178" spans="1:8" ht="15.75">
      <c r="A178" s="148">
        <v>16</v>
      </c>
      <c r="B178" s="251" t="s">
        <v>823</v>
      </c>
      <c r="C178" s="217" t="s">
        <v>1933</v>
      </c>
      <c r="D178" s="217" t="s">
        <v>824</v>
      </c>
      <c r="E178" s="219" t="s">
        <v>1611</v>
      </c>
      <c r="F178" s="117"/>
      <c r="G178" s="117">
        <v>1</v>
      </c>
      <c r="H178" s="252"/>
    </row>
    <row r="179" spans="1:8" ht="15.75">
      <c r="A179" s="148">
        <v>17</v>
      </c>
      <c r="B179" s="251" t="s">
        <v>825</v>
      </c>
      <c r="C179" s="217" t="s">
        <v>1646</v>
      </c>
      <c r="D179" s="217" t="s">
        <v>1494</v>
      </c>
      <c r="E179" s="219" t="s">
        <v>826</v>
      </c>
      <c r="F179" s="117"/>
      <c r="G179" s="117"/>
      <c r="H179" s="252">
        <v>1</v>
      </c>
    </row>
    <row r="180" spans="1:8" ht="15.75">
      <c r="A180" s="148">
        <v>18</v>
      </c>
      <c r="B180" s="251" t="s">
        <v>827</v>
      </c>
      <c r="C180" s="217" t="s">
        <v>1646</v>
      </c>
      <c r="D180" s="217" t="s">
        <v>1494</v>
      </c>
      <c r="E180" s="219" t="s">
        <v>826</v>
      </c>
      <c r="F180" s="117"/>
      <c r="G180" s="117"/>
      <c r="H180" s="252">
        <v>1</v>
      </c>
    </row>
    <row r="181" spans="1:8" ht="15.75">
      <c r="A181" s="148">
        <v>19</v>
      </c>
      <c r="B181" s="251" t="s">
        <v>828</v>
      </c>
      <c r="C181" s="217" t="s">
        <v>1803</v>
      </c>
      <c r="D181" s="217" t="s">
        <v>1495</v>
      </c>
      <c r="E181" s="219" t="s">
        <v>1751</v>
      </c>
      <c r="F181" s="117"/>
      <c r="G181" s="117"/>
      <c r="H181" s="252">
        <v>1</v>
      </c>
    </row>
    <row r="182" spans="1:8" ht="15.75">
      <c r="A182" s="148">
        <v>20</v>
      </c>
      <c r="B182" s="241" t="s">
        <v>829</v>
      </c>
      <c r="C182" s="242" t="s">
        <v>1646</v>
      </c>
      <c r="D182" s="242" t="s">
        <v>1546</v>
      </c>
      <c r="E182" s="243" t="s">
        <v>830</v>
      </c>
      <c r="F182" s="244">
        <v>1</v>
      </c>
      <c r="G182" s="244"/>
      <c r="H182" s="245"/>
    </row>
    <row r="183" spans="1:8" ht="15.75">
      <c r="A183" s="148">
        <v>21</v>
      </c>
      <c r="B183" s="241" t="s">
        <v>831</v>
      </c>
      <c r="C183" s="242" t="s">
        <v>832</v>
      </c>
      <c r="D183" s="242" t="s">
        <v>833</v>
      </c>
      <c r="E183" s="243" t="s">
        <v>834</v>
      </c>
      <c r="F183" s="244"/>
      <c r="G183" s="244"/>
      <c r="H183" s="245">
        <v>1</v>
      </c>
    </row>
    <row r="184" spans="1:8" ht="15.75">
      <c r="A184" s="148">
        <v>22</v>
      </c>
      <c r="B184" s="241" t="s">
        <v>835</v>
      </c>
      <c r="C184" s="242" t="s">
        <v>1677</v>
      </c>
      <c r="D184" s="242" t="s">
        <v>1496</v>
      </c>
      <c r="E184" s="243"/>
      <c r="F184" s="244"/>
      <c r="G184" s="244"/>
      <c r="H184" s="245">
        <v>1</v>
      </c>
    </row>
    <row r="185" spans="1:8" ht="15.75">
      <c r="A185" s="148">
        <v>23</v>
      </c>
      <c r="B185" s="241" t="s">
        <v>836</v>
      </c>
      <c r="C185" s="242" t="s">
        <v>1677</v>
      </c>
      <c r="D185" s="242" t="s">
        <v>1496</v>
      </c>
      <c r="E185" s="243"/>
      <c r="F185" s="244"/>
      <c r="G185" s="244">
        <v>1</v>
      </c>
      <c r="H185" s="245"/>
    </row>
    <row r="186" spans="1:8" ht="15.75">
      <c r="A186" s="148">
        <v>24</v>
      </c>
      <c r="B186" s="241" t="s">
        <v>837</v>
      </c>
      <c r="C186" s="242" t="s">
        <v>1677</v>
      </c>
      <c r="D186" s="242" t="s">
        <v>1496</v>
      </c>
      <c r="E186" s="243"/>
      <c r="F186" s="244"/>
      <c r="G186" s="244"/>
      <c r="H186" s="245">
        <v>1</v>
      </c>
    </row>
    <row r="187" spans="1:8" ht="15.75">
      <c r="A187" s="148">
        <v>25</v>
      </c>
      <c r="B187" s="241" t="s">
        <v>838</v>
      </c>
      <c r="C187" s="242" t="s">
        <v>1677</v>
      </c>
      <c r="D187" s="242" t="s">
        <v>1496</v>
      </c>
      <c r="E187" s="243"/>
      <c r="F187" s="244"/>
      <c r="G187" s="244"/>
      <c r="H187" s="245">
        <v>1</v>
      </c>
    </row>
    <row r="188" spans="1:8" ht="15.75">
      <c r="A188" s="148">
        <v>26</v>
      </c>
      <c r="B188" s="241" t="s">
        <v>839</v>
      </c>
      <c r="C188" s="242" t="s">
        <v>1677</v>
      </c>
      <c r="D188" s="242" t="s">
        <v>1496</v>
      </c>
      <c r="E188" s="243"/>
      <c r="F188" s="244"/>
      <c r="G188" s="244">
        <v>1</v>
      </c>
      <c r="H188" s="245"/>
    </row>
    <row r="189" spans="1:8" ht="15.75">
      <c r="A189" s="148">
        <v>27</v>
      </c>
      <c r="B189" s="241" t="s">
        <v>581</v>
      </c>
      <c r="C189" s="242" t="s">
        <v>1677</v>
      </c>
      <c r="D189" s="242" t="s">
        <v>1496</v>
      </c>
      <c r="E189" s="243"/>
      <c r="F189" s="244"/>
      <c r="G189" s="244"/>
      <c r="H189" s="245">
        <v>1</v>
      </c>
    </row>
    <row r="190" spans="1:8" ht="15.75">
      <c r="A190" s="148">
        <v>28</v>
      </c>
      <c r="B190" s="241" t="s">
        <v>840</v>
      </c>
      <c r="C190" s="242" t="s">
        <v>1677</v>
      </c>
      <c r="D190" s="242" t="s">
        <v>1496</v>
      </c>
      <c r="E190" s="243"/>
      <c r="F190" s="244">
        <v>1</v>
      </c>
      <c r="G190" s="244"/>
      <c r="H190" s="245"/>
    </row>
    <row r="191" spans="1:8" ht="15.75">
      <c r="A191" s="148">
        <v>29</v>
      </c>
      <c r="B191" s="241" t="s">
        <v>726</v>
      </c>
      <c r="C191" s="242" t="s">
        <v>1677</v>
      </c>
      <c r="D191" s="242" t="s">
        <v>1496</v>
      </c>
      <c r="E191" s="243"/>
      <c r="F191" s="244"/>
      <c r="G191" s="244">
        <v>1</v>
      </c>
      <c r="H191" s="245"/>
    </row>
    <row r="192" spans="1:8" ht="15.75">
      <c r="A192" s="148">
        <v>30</v>
      </c>
      <c r="B192" s="241" t="s">
        <v>841</v>
      </c>
      <c r="C192" s="242" t="s">
        <v>1677</v>
      </c>
      <c r="D192" s="242" t="s">
        <v>1496</v>
      </c>
      <c r="E192" s="243"/>
      <c r="F192" s="244"/>
      <c r="G192" s="244">
        <v>1</v>
      </c>
      <c r="H192" s="245"/>
    </row>
    <row r="193" spans="1:8" ht="15.75">
      <c r="A193" s="148">
        <v>31</v>
      </c>
      <c r="B193" s="241" t="s">
        <v>842</v>
      </c>
      <c r="C193" s="242" t="s">
        <v>1677</v>
      </c>
      <c r="D193" s="242" t="s">
        <v>1496</v>
      </c>
      <c r="E193" s="243"/>
      <c r="F193" s="244"/>
      <c r="G193" s="244"/>
      <c r="H193" s="245">
        <v>1</v>
      </c>
    </row>
    <row r="194" spans="1:8" ht="15.75">
      <c r="A194" s="148">
        <v>32</v>
      </c>
      <c r="B194" s="241" t="s">
        <v>843</v>
      </c>
      <c r="C194" s="242" t="s">
        <v>1677</v>
      </c>
      <c r="D194" s="242" t="s">
        <v>1496</v>
      </c>
      <c r="E194" s="243"/>
      <c r="F194" s="244"/>
      <c r="G194" s="244"/>
      <c r="H194" s="245">
        <v>1</v>
      </c>
    </row>
    <row r="195" spans="1:8" ht="15.75">
      <c r="A195" s="148">
        <v>33</v>
      </c>
      <c r="B195" s="241" t="s">
        <v>770</v>
      </c>
      <c r="C195" s="242" t="s">
        <v>1879</v>
      </c>
      <c r="D195" s="242" t="s">
        <v>1496</v>
      </c>
      <c r="E195" s="243" t="s">
        <v>1611</v>
      </c>
      <c r="F195" s="244"/>
      <c r="G195" s="244"/>
      <c r="H195" s="245">
        <v>1</v>
      </c>
    </row>
    <row r="196" spans="1:8" ht="15.75">
      <c r="A196" s="148">
        <v>34</v>
      </c>
      <c r="B196" s="241" t="s">
        <v>1876</v>
      </c>
      <c r="C196" s="242" t="s">
        <v>1879</v>
      </c>
      <c r="D196" s="242" t="s">
        <v>1496</v>
      </c>
      <c r="E196" s="243" t="s">
        <v>1611</v>
      </c>
      <c r="F196" s="244"/>
      <c r="G196" s="244"/>
      <c r="H196" s="245">
        <v>1</v>
      </c>
    </row>
    <row r="197" spans="1:8" ht="15.75">
      <c r="A197" s="148">
        <v>35</v>
      </c>
      <c r="B197" s="217" t="s">
        <v>844</v>
      </c>
      <c r="C197" s="226" t="s">
        <v>1849</v>
      </c>
      <c r="D197" s="219" t="s">
        <v>1497</v>
      </c>
      <c r="E197" s="219" t="s">
        <v>1611</v>
      </c>
      <c r="F197" s="85"/>
      <c r="G197" s="85"/>
      <c r="H197" s="240">
        <v>1</v>
      </c>
    </row>
    <row r="198" spans="1:8" ht="15.75">
      <c r="A198" s="148">
        <v>36</v>
      </c>
      <c r="B198" s="217" t="s">
        <v>845</v>
      </c>
      <c r="C198" s="226" t="s">
        <v>1879</v>
      </c>
      <c r="D198" s="219" t="s">
        <v>1454</v>
      </c>
      <c r="E198" s="219" t="s">
        <v>846</v>
      </c>
      <c r="F198" s="85"/>
      <c r="G198" s="85"/>
      <c r="H198" s="240">
        <v>1</v>
      </c>
    </row>
    <row r="199" spans="1:8" ht="15.75">
      <c r="A199" s="148">
        <v>37</v>
      </c>
      <c r="B199" s="217" t="s">
        <v>847</v>
      </c>
      <c r="C199" s="217" t="s">
        <v>2137</v>
      </c>
      <c r="D199" s="219" t="s">
        <v>685</v>
      </c>
      <c r="E199" s="219" t="s">
        <v>1751</v>
      </c>
      <c r="F199" s="218">
        <v>1</v>
      </c>
      <c r="G199" s="218"/>
      <c r="H199" s="246"/>
    </row>
    <row r="200" spans="1:8" ht="15.75">
      <c r="A200" s="148">
        <v>38</v>
      </c>
      <c r="B200" s="217" t="s">
        <v>848</v>
      </c>
      <c r="C200" s="217" t="s">
        <v>2137</v>
      </c>
      <c r="D200" s="219" t="s">
        <v>685</v>
      </c>
      <c r="E200" s="219" t="s">
        <v>1751</v>
      </c>
      <c r="F200" s="218"/>
      <c r="G200" s="218">
        <v>1</v>
      </c>
      <c r="H200" s="246"/>
    </row>
    <row r="201" spans="1:8" ht="15.75">
      <c r="A201" s="148">
        <v>39</v>
      </c>
      <c r="B201" s="217" t="s">
        <v>849</v>
      </c>
      <c r="C201" s="217" t="s">
        <v>2137</v>
      </c>
      <c r="D201" s="219" t="s">
        <v>685</v>
      </c>
      <c r="E201" s="219" t="s">
        <v>1751</v>
      </c>
      <c r="F201" s="218"/>
      <c r="G201" s="218">
        <v>1</v>
      </c>
      <c r="H201" s="246"/>
    </row>
    <row r="202" spans="1:8" ht="15.75">
      <c r="A202" s="148">
        <v>40</v>
      </c>
      <c r="B202" s="217" t="s">
        <v>850</v>
      </c>
      <c r="C202" s="217" t="s">
        <v>2137</v>
      </c>
      <c r="D202" s="219" t="s">
        <v>685</v>
      </c>
      <c r="E202" s="219" t="s">
        <v>1751</v>
      </c>
      <c r="F202" s="218"/>
      <c r="G202" s="218">
        <v>1</v>
      </c>
      <c r="H202" s="246"/>
    </row>
    <row r="203" spans="1:8" ht="15.75">
      <c r="A203" s="148">
        <v>41</v>
      </c>
      <c r="B203" s="217" t="s">
        <v>851</v>
      </c>
      <c r="C203" s="217" t="s">
        <v>2137</v>
      </c>
      <c r="D203" s="219" t="s">
        <v>689</v>
      </c>
      <c r="E203" s="219" t="s">
        <v>1751</v>
      </c>
      <c r="F203" s="218"/>
      <c r="G203" s="218"/>
      <c r="H203" s="246">
        <v>1</v>
      </c>
    </row>
    <row r="204" spans="1:8" ht="15.75">
      <c r="A204" s="148">
        <v>42</v>
      </c>
      <c r="B204" s="217" t="s">
        <v>852</v>
      </c>
      <c r="C204" s="217" t="s">
        <v>2137</v>
      </c>
      <c r="D204" s="219" t="s">
        <v>689</v>
      </c>
      <c r="E204" s="219" t="s">
        <v>1751</v>
      </c>
      <c r="F204" s="218"/>
      <c r="G204" s="218"/>
      <c r="H204" s="246">
        <v>1</v>
      </c>
    </row>
    <row r="205" spans="1:8" ht="15.75">
      <c r="A205" s="148">
        <v>43</v>
      </c>
      <c r="B205" s="217" t="s">
        <v>853</v>
      </c>
      <c r="C205" s="217" t="s">
        <v>2137</v>
      </c>
      <c r="D205" s="219" t="s">
        <v>689</v>
      </c>
      <c r="E205" s="219" t="s">
        <v>1751</v>
      </c>
      <c r="F205" s="218"/>
      <c r="G205" s="218"/>
      <c r="H205" s="246">
        <v>1</v>
      </c>
    </row>
    <row r="206" spans="1:8" ht="15.75">
      <c r="A206" s="148">
        <v>44</v>
      </c>
      <c r="B206" s="217" t="s">
        <v>591</v>
      </c>
      <c r="C206" s="217" t="s">
        <v>2137</v>
      </c>
      <c r="D206" s="219" t="s">
        <v>689</v>
      </c>
      <c r="E206" s="219" t="s">
        <v>1751</v>
      </c>
      <c r="F206" s="218"/>
      <c r="G206" s="218"/>
      <c r="H206" s="246">
        <v>1</v>
      </c>
    </row>
    <row r="207" spans="1:8" ht="15.75">
      <c r="A207" s="148">
        <v>45</v>
      </c>
      <c r="B207" s="234" t="s">
        <v>854</v>
      </c>
      <c r="C207" s="217" t="s">
        <v>2137</v>
      </c>
      <c r="D207" s="219" t="s">
        <v>689</v>
      </c>
      <c r="E207" s="219" t="s">
        <v>1751</v>
      </c>
      <c r="F207" s="218"/>
      <c r="G207" s="218"/>
      <c r="H207" s="246">
        <v>1</v>
      </c>
    </row>
    <row r="208" spans="1:8" ht="15.75">
      <c r="A208" s="148">
        <v>46</v>
      </c>
      <c r="B208" s="217" t="s">
        <v>855</v>
      </c>
      <c r="C208" s="217" t="s">
        <v>2137</v>
      </c>
      <c r="D208" s="219" t="s">
        <v>685</v>
      </c>
      <c r="E208" s="219" t="s">
        <v>1751</v>
      </c>
      <c r="F208" s="218"/>
      <c r="G208" s="218"/>
      <c r="H208" s="246">
        <v>1</v>
      </c>
    </row>
    <row r="209" spans="1:8" ht="15.75">
      <c r="A209" s="148">
        <v>47</v>
      </c>
      <c r="B209" s="217" t="s">
        <v>856</v>
      </c>
      <c r="C209" s="217" t="s">
        <v>2137</v>
      </c>
      <c r="D209" s="219" t="s">
        <v>685</v>
      </c>
      <c r="E209" s="219" t="s">
        <v>1751</v>
      </c>
      <c r="F209" s="218"/>
      <c r="G209" s="218"/>
      <c r="H209" s="246">
        <v>1</v>
      </c>
    </row>
    <row r="210" spans="1:8" ht="15.75">
      <c r="A210" s="148">
        <v>48</v>
      </c>
      <c r="B210" s="217" t="s">
        <v>857</v>
      </c>
      <c r="C210" s="217" t="s">
        <v>2137</v>
      </c>
      <c r="D210" s="219" t="s">
        <v>1456</v>
      </c>
      <c r="E210" s="219" t="s">
        <v>1751</v>
      </c>
      <c r="F210" s="218"/>
      <c r="G210" s="218"/>
      <c r="H210" s="246">
        <v>1</v>
      </c>
    </row>
    <row r="211" spans="1:8" ht="15.75">
      <c r="A211" s="148">
        <v>49</v>
      </c>
      <c r="B211" s="217" t="s">
        <v>858</v>
      </c>
      <c r="C211" s="217" t="s">
        <v>2137</v>
      </c>
      <c r="D211" s="219" t="s">
        <v>1456</v>
      </c>
      <c r="E211" s="219" t="s">
        <v>1751</v>
      </c>
      <c r="F211" s="85"/>
      <c r="G211" s="85"/>
      <c r="H211" s="240">
        <v>1</v>
      </c>
    </row>
    <row r="212" spans="1:8" ht="15.75">
      <c r="A212" s="148">
        <v>50</v>
      </c>
      <c r="B212" s="217" t="s">
        <v>466</v>
      </c>
      <c r="C212" s="217" t="s">
        <v>859</v>
      </c>
      <c r="D212" s="219" t="s">
        <v>689</v>
      </c>
      <c r="E212" s="219" t="s">
        <v>1611</v>
      </c>
      <c r="F212" s="85">
        <v>1</v>
      </c>
      <c r="G212" s="85"/>
      <c r="H212" s="240"/>
    </row>
    <row r="213" spans="1:8" ht="15.75">
      <c r="A213" s="148">
        <v>51</v>
      </c>
      <c r="B213" s="217" t="s">
        <v>860</v>
      </c>
      <c r="C213" s="217" t="s">
        <v>859</v>
      </c>
      <c r="D213" s="219" t="s">
        <v>689</v>
      </c>
      <c r="E213" s="219" t="s">
        <v>1611</v>
      </c>
      <c r="F213" s="85"/>
      <c r="G213" s="85"/>
      <c r="H213" s="240">
        <v>1</v>
      </c>
    </row>
    <row r="214" spans="1:8" ht="15.75">
      <c r="A214" s="148">
        <v>52</v>
      </c>
      <c r="B214" s="217" t="s">
        <v>1732</v>
      </c>
      <c r="C214" s="217" t="s">
        <v>859</v>
      </c>
      <c r="D214" s="219" t="s">
        <v>689</v>
      </c>
      <c r="E214" s="219" t="s">
        <v>1611</v>
      </c>
      <c r="F214" s="85"/>
      <c r="G214" s="85"/>
      <c r="H214" s="240">
        <v>1</v>
      </c>
    </row>
    <row r="215" spans="1:8" ht="15.75">
      <c r="A215" s="148">
        <v>53</v>
      </c>
      <c r="B215" s="217" t="s">
        <v>1825</v>
      </c>
      <c r="C215" s="217" t="s">
        <v>859</v>
      </c>
      <c r="D215" s="219" t="s">
        <v>685</v>
      </c>
      <c r="E215" s="219" t="s">
        <v>1611</v>
      </c>
      <c r="F215" s="85">
        <v>1</v>
      </c>
      <c r="G215" s="85"/>
      <c r="H215" s="240"/>
    </row>
    <row r="216" spans="1:8" ht="15.75">
      <c r="A216" s="148">
        <v>54</v>
      </c>
      <c r="B216" s="217" t="s">
        <v>1798</v>
      </c>
      <c r="C216" s="217" t="s">
        <v>859</v>
      </c>
      <c r="D216" s="219" t="s">
        <v>861</v>
      </c>
      <c r="E216" s="219" t="s">
        <v>1611</v>
      </c>
      <c r="F216" s="85"/>
      <c r="G216" s="85">
        <v>1</v>
      </c>
      <c r="H216" s="240"/>
    </row>
    <row r="217" spans="1:8" ht="15.75">
      <c r="A217" s="148">
        <v>55</v>
      </c>
      <c r="B217" s="217" t="s">
        <v>320</v>
      </c>
      <c r="C217" s="217" t="s">
        <v>859</v>
      </c>
      <c r="D217" s="219" t="s">
        <v>685</v>
      </c>
      <c r="E217" s="219" t="s">
        <v>1611</v>
      </c>
      <c r="F217" s="85"/>
      <c r="G217" s="85"/>
      <c r="H217" s="240">
        <v>1</v>
      </c>
    </row>
    <row r="218" spans="1:8" ht="15.75">
      <c r="A218" s="148">
        <v>56</v>
      </c>
      <c r="B218" s="217" t="s">
        <v>687</v>
      </c>
      <c r="C218" s="217" t="s">
        <v>1758</v>
      </c>
      <c r="D218" s="219" t="s">
        <v>1502</v>
      </c>
      <c r="E218" s="219" t="s">
        <v>1640</v>
      </c>
      <c r="F218" s="85"/>
      <c r="G218" s="85">
        <v>1</v>
      </c>
      <c r="H218" s="240"/>
    </row>
    <row r="219" spans="1:8" ht="15.75">
      <c r="A219" s="148">
        <v>57</v>
      </c>
      <c r="B219" s="217" t="s">
        <v>411</v>
      </c>
      <c r="C219" s="217" t="s">
        <v>1758</v>
      </c>
      <c r="D219" s="219" t="s">
        <v>1502</v>
      </c>
      <c r="E219" s="219" t="s">
        <v>1640</v>
      </c>
      <c r="F219" s="85"/>
      <c r="G219" s="85"/>
      <c r="H219" s="240">
        <v>1</v>
      </c>
    </row>
    <row r="220" spans="1:8" ht="15.75">
      <c r="A220" s="148">
        <v>58</v>
      </c>
      <c r="B220" s="217" t="s">
        <v>862</v>
      </c>
      <c r="C220" s="217" t="s">
        <v>1758</v>
      </c>
      <c r="D220" s="219" t="s">
        <v>1502</v>
      </c>
      <c r="E220" s="219" t="s">
        <v>1640</v>
      </c>
      <c r="F220" s="85"/>
      <c r="G220" s="85"/>
      <c r="H220" s="240">
        <v>1</v>
      </c>
    </row>
    <row r="221" spans="1:8" ht="15.75">
      <c r="A221" s="148">
        <v>59</v>
      </c>
      <c r="B221" s="217" t="s">
        <v>688</v>
      </c>
      <c r="C221" s="217" t="s">
        <v>1758</v>
      </c>
      <c r="D221" s="219" t="s">
        <v>1502</v>
      </c>
      <c r="E221" s="219" t="s">
        <v>1640</v>
      </c>
      <c r="F221" s="85"/>
      <c r="G221" s="85"/>
      <c r="H221" s="240">
        <v>1</v>
      </c>
    </row>
    <row r="222" spans="1:8" ht="15.75">
      <c r="A222" s="148">
        <v>60</v>
      </c>
      <c r="B222" s="217" t="s">
        <v>62</v>
      </c>
      <c r="C222" s="217" t="s">
        <v>1758</v>
      </c>
      <c r="D222" s="219" t="s">
        <v>685</v>
      </c>
      <c r="E222" s="219" t="s">
        <v>1640</v>
      </c>
      <c r="F222" s="85"/>
      <c r="G222" s="85"/>
      <c r="H222" s="240">
        <v>1</v>
      </c>
    </row>
    <row r="223" spans="1:8" ht="15.75">
      <c r="A223" s="148">
        <v>61</v>
      </c>
      <c r="B223" s="217" t="s">
        <v>863</v>
      </c>
      <c r="C223" s="217" t="s">
        <v>1758</v>
      </c>
      <c r="D223" s="219" t="s">
        <v>685</v>
      </c>
      <c r="E223" s="219" t="s">
        <v>1640</v>
      </c>
      <c r="F223" s="85"/>
      <c r="G223" s="85"/>
      <c r="H223" s="240">
        <v>1</v>
      </c>
    </row>
    <row r="224" spans="1:8" ht="15.75">
      <c r="A224" s="148">
        <v>62</v>
      </c>
      <c r="B224" s="217" t="s">
        <v>864</v>
      </c>
      <c r="C224" s="217" t="s">
        <v>1758</v>
      </c>
      <c r="D224" s="219" t="s">
        <v>685</v>
      </c>
      <c r="E224" s="219" t="s">
        <v>1640</v>
      </c>
      <c r="F224" s="85"/>
      <c r="G224" s="85"/>
      <c r="H224" s="240">
        <v>1</v>
      </c>
    </row>
    <row r="225" spans="1:8" ht="15.75">
      <c r="A225" s="148">
        <v>63</v>
      </c>
      <c r="B225" s="217" t="s">
        <v>217</v>
      </c>
      <c r="C225" s="217" t="s">
        <v>1758</v>
      </c>
      <c r="D225" s="219" t="s">
        <v>689</v>
      </c>
      <c r="E225" s="219" t="s">
        <v>1640</v>
      </c>
      <c r="F225" s="85"/>
      <c r="G225" s="85"/>
      <c r="H225" s="240">
        <v>1</v>
      </c>
    </row>
    <row r="226" spans="1:8" ht="15.75">
      <c r="A226" s="148">
        <v>64</v>
      </c>
      <c r="B226" s="217" t="s">
        <v>593</v>
      </c>
      <c r="C226" s="217" t="s">
        <v>1758</v>
      </c>
      <c r="D226" s="219" t="s">
        <v>689</v>
      </c>
      <c r="E226" s="219" t="s">
        <v>1640</v>
      </c>
      <c r="F226" s="85">
        <v>1</v>
      </c>
      <c r="G226" s="85"/>
      <c r="H226" s="240"/>
    </row>
    <row r="227" spans="1:8" ht="15.75">
      <c r="A227" s="148">
        <v>65</v>
      </c>
      <c r="B227" s="217" t="s">
        <v>865</v>
      </c>
      <c r="C227" s="217" t="s">
        <v>1758</v>
      </c>
      <c r="D227" s="219" t="s">
        <v>689</v>
      </c>
      <c r="E227" s="219" t="s">
        <v>1640</v>
      </c>
      <c r="F227" s="85">
        <v>1</v>
      </c>
      <c r="G227" s="85"/>
      <c r="H227" s="240"/>
    </row>
    <row r="228" spans="1:8" ht="15.75">
      <c r="A228" s="148">
        <v>66</v>
      </c>
      <c r="B228" s="217" t="s">
        <v>594</v>
      </c>
      <c r="C228" s="217" t="s">
        <v>1758</v>
      </c>
      <c r="D228" s="219" t="s">
        <v>689</v>
      </c>
      <c r="E228" s="219" t="s">
        <v>1640</v>
      </c>
      <c r="F228" s="85"/>
      <c r="G228" s="85">
        <v>1</v>
      </c>
      <c r="H228" s="240"/>
    </row>
    <row r="229" spans="1:8" ht="15.75">
      <c r="A229" s="148">
        <v>67</v>
      </c>
      <c r="B229" s="217" t="s">
        <v>1909</v>
      </c>
      <c r="C229" s="217" t="s">
        <v>1617</v>
      </c>
      <c r="D229" s="219" t="s">
        <v>1500</v>
      </c>
      <c r="E229" s="219" t="s">
        <v>1611</v>
      </c>
      <c r="F229" s="218">
        <v>1</v>
      </c>
      <c r="G229" s="218">
        <v>2</v>
      </c>
      <c r="H229" s="246"/>
    </row>
    <row r="230" spans="1:8" ht="15.75">
      <c r="A230" s="148">
        <v>68</v>
      </c>
      <c r="B230" s="217" t="s">
        <v>2300</v>
      </c>
      <c r="C230" s="217" t="s">
        <v>1617</v>
      </c>
      <c r="D230" s="219" t="s">
        <v>1500</v>
      </c>
      <c r="E230" s="219" t="s">
        <v>1611</v>
      </c>
      <c r="F230" s="218">
        <v>1</v>
      </c>
      <c r="G230" s="218">
        <v>1</v>
      </c>
      <c r="H230" s="246">
        <v>1</v>
      </c>
    </row>
    <row r="231" spans="1:8" ht="15.75">
      <c r="A231" s="148">
        <v>69</v>
      </c>
      <c r="B231" s="217" t="s">
        <v>2053</v>
      </c>
      <c r="C231" s="217" t="s">
        <v>1617</v>
      </c>
      <c r="D231" s="219" t="s">
        <v>1500</v>
      </c>
      <c r="E231" s="219" t="s">
        <v>1611</v>
      </c>
      <c r="F231" s="218"/>
      <c r="G231" s="218">
        <v>2</v>
      </c>
      <c r="H231" s="246">
        <v>1</v>
      </c>
    </row>
    <row r="232" spans="1:8" ht="15.75">
      <c r="A232" s="148">
        <v>70</v>
      </c>
      <c r="B232" s="217" t="s">
        <v>1676</v>
      </c>
      <c r="C232" s="217" t="s">
        <v>1617</v>
      </c>
      <c r="D232" s="219" t="s">
        <v>1500</v>
      </c>
      <c r="E232" s="219" t="s">
        <v>1611</v>
      </c>
      <c r="F232" s="218">
        <v>3</v>
      </c>
      <c r="G232" s="218"/>
      <c r="H232" s="246"/>
    </row>
    <row r="233" spans="1:8" ht="15.75">
      <c r="A233" s="148">
        <v>71</v>
      </c>
      <c r="B233" s="217" t="s">
        <v>2235</v>
      </c>
      <c r="C233" s="217" t="s">
        <v>1617</v>
      </c>
      <c r="D233" s="219" t="s">
        <v>1500</v>
      </c>
      <c r="E233" s="219" t="s">
        <v>1611</v>
      </c>
      <c r="F233" s="218">
        <v>1</v>
      </c>
      <c r="G233" s="218">
        <v>2</v>
      </c>
      <c r="H233" s="246"/>
    </row>
    <row r="234" spans="1:8" ht="15.75">
      <c r="A234" s="148">
        <v>72</v>
      </c>
      <c r="B234" s="217" t="s">
        <v>2140</v>
      </c>
      <c r="C234" s="217" t="s">
        <v>1617</v>
      </c>
      <c r="D234" s="219" t="s">
        <v>1500</v>
      </c>
      <c r="E234" s="219" t="s">
        <v>1611</v>
      </c>
      <c r="F234" s="218"/>
      <c r="G234" s="218"/>
      <c r="H234" s="246">
        <v>1</v>
      </c>
    </row>
    <row r="235" spans="1:8" ht="15.75">
      <c r="A235" s="148">
        <v>73</v>
      </c>
      <c r="B235" s="217" t="s">
        <v>602</v>
      </c>
      <c r="C235" s="217" t="s">
        <v>1646</v>
      </c>
      <c r="D235" s="219" t="s">
        <v>1500</v>
      </c>
      <c r="E235" s="219" t="s">
        <v>1751</v>
      </c>
      <c r="F235" s="218">
        <v>3</v>
      </c>
      <c r="G235" s="218"/>
      <c r="H235" s="246"/>
    </row>
    <row r="236" spans="1:8" ht="15.75">
      <c r="A236" s="148">
        <v>74</v>
      </c>
      <c r="B236" s="217" t="s">
        <v>866</v>
      </c>
      <c r="C236" s="217" t="s">
        <v>1646</v>
      </c>
      <c r="D236" s="219" t="s">
        <v>1500</v>
      </c>
      <c r="E236" s="219" t="s">
        <v>1751</v>
      </c>
      <c r="F236" s="218"/>
      <c r="G236" s="218"/>
      <c r="H236" s="246">
        <v>3</v>
      </c>
    </row>
    <row r="237" spans="1:8" ht="15.75">
      <c r="A237" s="148">
        <v>75</v>
      </c>
      <c r="B237" s="217" t="s">
        <v>604</v>
      </c>
      <c r="C237" s="217" t="s">
        <v>1646</v>
      </c>
      <c r="D237" s="219" t="s">
        <v>1500</v>
      </c>
      <c r="E237" s="219" t="s">
        <v>1751</v>
      </c>
      <c r="F237" s="218">
        <v>3</v>
      </c>
      <c r="G237" s="218"/>
      <c r="H237" s="246"/>
    </row>
    <row r="238" spans="1:8" ht="15.75">
      <c r="A238" s="148">
        <v>76</v>
      </c>
      <c r="B238" s="217" t="s">
        <v>605</v>
      </c>
      <c r="C238" s="217" t="s">
        <v>1646</v>
      </c>
      <c r="D238" s="219" t="s">
        <v>1500</v>
      </c>
      <c r="E238" s="219" t="s">
        <v>1751</v>
      </c>
      <c r="F238" s="218">
        <v>3</v>
      </c>
      <c r="G238" s="218"/>
      <c r="H238" s="246"/>
    </row>
    <row r="239" spans="1:8" ht="15.75">
      <c r="A239" s="148">
        <v>77</v>
      </c>
      <c r="B239" s="217" t="s">
        <v>867</v>
      </c>
      <c r="C239" s="217" t="s">
        <v>1646</v>
      </c>
      <c r="D239" s="219" t="s">
        <v>1500</v>
      </c>
      <c r="E239" s="219" t="s">
        <v>1751</v>
      </c>
      <c r="F239" s="218"/>
      <c r="G239" s="218">
        <v>3</v>
      </c>
      <c r="H239" s="246"/>
    </row>
    <row r="240" spans="1:8" ht="15.75">
      <c r="A240" s="148">
        <v>78</v>
      </c>
      <c r="B240" s="217" t="s">
        <v>606</v>
      </c>
      <c r="C240" s="217" t="s">
        <v>1646</v>
      </c>
      <c r="D240" s="219" t="s">
        <v>1500</v>
      </c>
      <c r="E240" s="219" t="s">
        <v>1751</v>
      </c>
      <c r="F240" s="218"/>
      <c r="G240" s="218">
        <v>3</v>
      </c>
      <c r="H240" s="246"/>
    </row>
    <row r="241" spans="1:8" ht="15.75">
      <c r="A241" s="148">
        <v>79</v>
      </c>
      <c r="B241" s="217" t="s">
        <v>868</v>
      </c>
      <c r="C241" s="217" t="s">
        <v>1646</v>
      </c>
      <c r="D241" s="219" t="s">
        <v>1500</v>
      </c>
      <c r="E241" s="219" t="s">
        <v>1751</v>
      </c>
      <c r="F241" s="218">
        <v>3</v>
      </c>
      <c r="G241" s="218"/>
      <c r="H241" s="246"/>
    </row>
    <row r="242" spans="1:8" ht="15.75">
      <c r="A242" s="148">
        <v>80</v>
      </c>
      <c r="B242" s="217" t="s">
        <v>869</v>
      </c>
      <c r="C242" s="217" t="s">
        <v>1646</v>
      </c>
      <c r="D242" s="219" t="s">
        <v>1500</v>
      </c>
      <c r="E242" s="219" t="s">
        <v>1751</v>
      </c>
      <c r="F242" s="218">
        <v>1</v>
      </c>
      <c r="G242" s="218">
        <v>2</v>
      </c>
      <c r="H242" s="246"/>
    </row>
    <row r="243" spans="1:8" ht="15.75">
      <c r="A243" s="148">
        <v>81</v>
      </c>
      <c r="B243" s="217" t="s">
        <v>870</v>
      </c>
      <c r="C243" s="217" t="s">
        <v>1646</v>
      </c>
      <c r="D243" s="219" t="s">
        <v>1500</v>
      </c>
      <c r="E243" s="219" t="s">
        <v>1751</v>
      </c>
      <c r="F243" s="218">
        <v>2</v>
      </c>
      <c r="G243" s="218"/>
      <c r="H243" s="246">
        <v>1</v>
      </c>
    </row>
    <row r="244" spans="1:8" ht="15.75">
      <c r="A244" s="148">
        <v>82</v>
      </c>
      <c r="B244" s="217" t="s">
        <v>610</v>
      </c>
      <c r="C244" s="217" t="s">
        <v>1646</v>
      </c>
      <c r="D244" s="219" t="s">
        <v>1500</v>
      </c>
      <c r="E244" s="219" t="s">
        <v>1751</v>
      </c>
      <c r="F244" s="218"/>
      <c r="G244" s="218">
        <v>3</v>
      </c>
      <c r="H244" s="246"/>
    </row>
    <row r="245" spans="1:8" ht="15.75">
      <c r="A245" s="148">
        <v>83</v>
      </c>
      <c r="B245" s="217" t="s">
        <v>609</v>
      </c>
      <c r="C245" s="217" t="s">
        <v>1646</v>
      </c>
      <c r="D245" s="219" t="s">
        <v>1500</v>
      </c>
      <c r="E245" s="219" t="s">
        <v>1751</v>
      </c>
      <c r="F245" s="218"/>
      <c r="G245" s="218"/>
      <c r="H245" s="246">
        <v>3</v>
      </c>
    </row>
    <row r="246" spans="1:8" ht="15.75">
      <c r="A246" s="148">
        <v>84</v>
      </c>
      <c r="B246" s="217" t="s">
        <v>871</v>
      </c>
      <c r="C246" s="217" t="s">
        <v>1646</v>
      </c>
      <c r="D246" s="219" t="s">
        <v>1500</v>
      </c>
      <c r="E246" s="219" t="s">
        <v>1751</v>
      </c>
      <c r="F246" s="218"/>
      <c r="G246" s="218"/>
      <c r="H246" s="246">
        <v>1</v>
      </c>
    </row>
    <row r="247" spans="1:8" ht="15.75">
      <c r="A247" s="148">
        <v>85</v>
      </c>
      <c r="B247" s="217" t="s">
        <v>2300</v>
      </c>
      <c r="C247" s="217" t="s">
        <v>1966</v>
      </c>
      <c r="D247" s="219" t="s">
        <v>1500</v>
      </c>
      <c r="E247" s="219" t="s">
        <v>1640</v>
      </c>
      <c r="F247" s="218">
        <v>2</v>
      </c>
      <c r="G247" s="218">
        <v>1</v>
      </c>
      <c r="H247" s="246"/>
    </row>
    <row r="248" spans="1:8" ht="15.75">
      <c r="A248" s="148">
        <v>86</v>
      </c>
      <c r="B248" s="217" t="s">
        <v>602</v>
      </c>
      <c r="C248" s="217" t="s">
        <v>1966</v>
      </c>
      <c r="D248" s="219" t="s">
        <v>1500</v>
      </c>
      <c r="E248" s="219" t="s">
        <v>1640</v>
      </c>
      <c r="F248" s="218"/>
      <c r="G248" s="218"/>
      <c r="H248" s="246">
        <v>1</v>
      </c>
    </row>
    <row r="249" spans="1:8" ht="15.75">
      <c r="A249" s="148">
        <v>87</v>
      </c>
      <c r="B249" s="217" t="s">
        <v>872</v>
      </c>
      <c r="C249" s="217" t="s">
        <v>1966</v>
      </c>
      <c r="D249" s="219" t="s">
        <v>1500</v>
      </c>
      <c r="E249" s="219" t="s">
        <v>1640</v>
      </c>
      <c r="F249" s="218">
        <v>1</v>
      </c>
      <c r="G249" s="218"/>
      <c r="H249" s="246"/>
    </row>
    <row r="250" spans="1:8" ht="15.75">
      <c r="A250" s="148">
        <v>88</v>
      </c>
      <c r="B250" s="217" t="s">
        <v>873</v>
      </c>
      <c r="C250" s="217" t="s">
        <v>1966</v>
      </c>
      <c r="D250" s="219" t="s">
        <v>1500</v>
      </c>
      <c r="E250" s="219" t="s">
        <v>1640</v>
      </c>
      <c r="F250" s="218"/>
      <c r="G250" s="218"/>
      <c r="H250" s="246">
        <v>2</v>
      </c>
    </row>
    <row r="251" spans="1:8" ht="15.75">
      <c r="A251" s="148">
        <v>89</v>
      </c>
      <c r="B251" s="217" t="s">
        <v>603</v>
      </c>
      <c r="C251" s="217" t="s">
        <v>1966</v>
      </c>
      <c r="D251" s="219" t="s">
        <v>1500</v>
      </c>
      <c r="E251" s="219" t="s">
        <v>1640</v>
      </c>
      <c r="F251" s="218"/>
      <c r="G251" s="218"/>
      <c r="H251" s="246">
        <v>1</v>
      </c>
    </row>
    <row r="252" spans="1:8" ht="15.75">
      <c r="A252" s="148">
        <v>90</v>
      </c>
      <c r="B252" s="217" t="s">
        <v>606</v>
      </c>
      <c r="C252" s="217" t="s">
        <v>1966</v>
      </c>
      <c r="D252" s="219" t="s">
        <v>1500</v>
      </c>
      <c r="E252" s="219" t="s">
        <v>1640</v>
      </c>
      <c r="F252" s="218"/>
      <c r="G252" s="218"/>
      <c r="H252" s="246">
        <v>2</v>
      </c>
    </row>
    <row r="253" spans="1:8" ht="15.75">
      <c r="A253" s="148">
        <v>91</v>
      </c>
      <c r="B253" s="217" t="s">
        <v>692</v>
      </c>
      <c r="C253" s="217" t="s">
        <v>1966</v>
      </c>
      <c r="D253" s="219" t="s">
        <v>1500</v>
      </c>
      <c r="E253" s="219" t="s">
        <v>1640</v>
      </c>
      <c r="F253" s="218"/>
      <c r="G253" s="218"/>
      <c r="H253" s="246">
        <v>1</v>
      </c>
    </row>
    <row r="254" spans="1:8" ht="15.75">
      <c r="A254" s="148">
        <v>92</v>
      </c>
      <c r="B254" s="217" t="s">
        <v>874</v>
      </c>
      <c r="C254" s="217" t="s">
        <v>1642</v>
      </c>
      <c r="D254" s="219" t="s">
        <v>1532</v>
      </c>
      <c r="E254" s="219" t="s">
        <v>1640</v>
      </c>
      <c r="F254" s="218"/>
      <c r="G254" s="218">
        <v>1</v>
      </c>
      <c r="H254" s="246"/>
    </row>
    <row r="255" spans="1:8" ht="15.75">
      <c r="A255" s="148">
        <v>93</v>
      </c>
      <c r="B255" s="217" t="s">
        <v>611</v>
      </c>
      <c r="C255" s="226" t="s">
        <v>1617</v>
      </c>
      <c r="D255" s="219" t="s">
        <v>875</v>
      </c>
      <c r="E255" s="219" t="s">
        <v>697</v>
      </c>
      <c r="F255" s="85"/>
      <c r="G255" s="85">
        <v>1</v>
      </c>
      <c r="H255" s="240"/>
    </row>
    <row r="256" spans="1:8" ht="15.75">
      <c r="A256" s="148">
        <v>94</v>
      </c>
      <c r="B256" s="217" t="s">
        <v>876</v>
      </c>
      <c r="C256" s="226" t="s">
        <v>877</v>
      </c>
      <c r="D256" s="219" t="s">
        <v>878</v>
      </c>
      <c r="E256" s="219" t="s">
        <v>533</v>
      </c>
      <c r="F256" s="85"/>
      <c r="G256" s="85">
        <v>1</v>
      </c>
      <c r="H256" s="240"/>
    </row>
    <row r="257" spans="1:8" ht="15.75">
      <c r="A257" s="148">
        <v>95</v>
      </c>
      <c r="B257" s="217" t="s">
        <v>879</v>
      </c>
      <c r="C257" s="226" t="s">
        <v>877</v>
      </c>
      <c r="D257" s="219" t="s">
        <v>878</v>
      </c>
      <c r="E257" s="219" t="s">
        <v>533</v>
      </c>
      <c r="F257" s="85"/>
      <c r="G257" s="85">
        <v>1</v>
      </c>
      <c r="H257" s="240"/>
    </row>
    <row r="258" spans="1:8" ht="15.75">
      <c r="A258" s="148">
        <v>96</v>
      </c>
      <c r="B258" s="217" t="s">
        <v>880</v>
      </c>
      <c r="C258" s="226" t="s">
        <v>877</v>
      </c>
      <c r="D258" s="219" t="s">
        <v>878</v>
      </c>
      <c r="E258" s="219" t="s">
        <v>533</v>
      </c>
      <c r="F258" s="85">
        <v>1</v>
      </c>
      <c r="G258" s="85"/>
      <c r="H258" s="240"/>
    </row>
    <row r="259" spans="1:8" ht="15.75">
      <c r="A259" s="148">
        <v>97</v>
      </c>
      <c r="B259" s="217" t="s">
        <v>881</v>
      </c>
      <c r="C259" s="226" t="s">
        <v>877</v>
      </c>
      <c r="D259" s="219" t="s">
        <v>878</v>
      </c>
      <c r="E259" s="219" t="s">
        <v>533</v>
      </c>
      <c r="F259" s="85"/>
      <c r="G259" s="85"/>
      <c r="H259" s="240">
        <v>1</v>
      </c>
    </row>
    <row r="260" spans="1:8" ht="15.75">
      <c r="A260" s="148">
        <v>98</v>
      </c>
      <c r="B260" s="217" t="s">
        <v>882</v>
      </c>
      <c r="C260" s="226" t="s">
        <v>877</v>
      </c>
      <c r="D260" s="219" t="s">
        <v>878</v>
      </c>
      <c r="E260" s="219" t="s">
        <v>533</v>
      </c>
      <c r="F260" s="85"/>
      <c r="G260" s="85"/>
      <c r="H260" s="240">
        <v>1</v>
      </c>
    </row>
    <row r="261" spans="1:8" ht="15.75">
      <c r="A261" s="148">
        <v>99</v>
      </c>
      <c r="B261" s="217" t="s">
        <v>120</v>
      </c>
      <c r="C261" s="226" t="s">
        <v>1632</v>
      </c>
      <c r="D261" s="219" t="s">
        <v>1503</v>
      </c>
      <c r="E261" s="219" t="s">
        <v>1640</v>
      </c>
      <c r="F261" s="85"/>
      <c r="G261" s="85">
        <v>1</v>
      </c>
      <c r="H261" s="240"/>
    </row>
    <row r="262" spans="1:8" ht="15.75">
      <c r="A262" s="148">
        <v>100</v>
      </c>
      <c r="B262" s="217" t="s">
        <v>883</v>
      </c>
      <c r="C262" s="226" t="s">
        <v>1632</v>
      </c>
      <c r="D262" s="219" t="s">
        <v>1503</v>
      </c>
      <c r="E262" s="219" t="s">
        <v>1640</v>
      </c>
      <c r="F262" s="85"/>
      <c r="G262" s="85"/>
      <c r="H262" s="240">
        <v>1</v>
      </c>
    </row>
    <row r="263" spans="1:8" ht="15.75">
      <c r="A263" s="148">
        <v>101</v>
      </c>
      <c r="B263" s="217" t="s">
        <v>2182</v>
      </c>
      <c r="C263" s="226" t="s">
        <v>2156</v>
      </c>
      <c r="D263" s="219" t="s">
        <v>1503</v>
      </c>
      <c r="E263" s="219" t="s">
        <v>274</v>
      </c>
      <c r="F263" s="85">
        <v>1</v>
      </c>
      <c r="G263" s="85"/>
      <c r="H263" s="240"/>
    </row>
    <row r="264" spans="1:8" ht="15.75">
      <c r="A264" s="148">
        <v>102</v>
      </c>
      <c r="B264" s="217" t="s">
        <v>535</v>
      </c>
      <c r="C264" s="217" t="s">
        <v>1617</v>
      </c>
      <c r="D264" s="217" t="s">
        <v>1504</v>
      </c>
      <c r="E264" s="219" t="s">
        <v>2312</v>
      </c>
      <c r="F264" s="85">
        <v>1</v>
      </c>
      <c r="G264" s="85"/>
      <c r="H264" s="240"/>
    </row>
    <row r="265" spans="1:8" ht="15.75">
      <c r="A265" s="148">
        <v>103</v>
      </c>
      <c r="B265" s="217" t="s">
        <v>187</v>
      </c>
      <c r="C265" s="217" t="s">
        <v>1617</v>
      </c>
      <c r="D265" s="217" t="s">
        <v>1504</v>
      </c>
      <c r="E265" s="219" t="s">
        <v>2310</v>
      </c>
      <c r="F265" s="85">
        <v>1</v>
      </c>
      <c r="G265" s="85"/>
      <c r="H265" s="240"/>
    </row>
    <row r="266" spans="1:8" ht="15.75">
      <c r="A266" s="148">
        <v>104</v>
      </c>
      <c r="B266" s="217" t="s">
        <v>532</v>
      </c>
      <c r="C266" s="217" t="s">
        <v>1617</v>
      </c>
      <c r="D266" s="217" t="s">
        <v>1504</v>
      </c>
      <c r="E266" s="219" t="s">
        <v>884</v>
      </c>
      <c r="F266" s="85">
        <v>1</v>
      </c>
      <c r="G266" s="85"/>
      <c r="H266" s="240"/>
    </row>
    <row r="267" spans="1:8" ht="15.75">
      <c r="A267" s="148">
        <v>105</v>
      </c>
      <c r="B267" s="217" t="s">
        <v>621</v>
      </c>
      <c r="C267" s="217" t="s">
        <v>1617</v>
      </c>
      <c r="D267" s="217" t="s">
        <v>1504</v>
      </c>
      <c r="E267" s="219" t="s">
        <v>885</v>
      </c>
      <c r="F267" s="85">
        <v>1</v>
      </c>
      <c r="G267" s="85"/>
      <c r="H267" s="240"/>
    </row>
    <row r="268" spans="1:8" ht="15.75">
      <c r="A268" s="148">
        <v>106</v>
      </c>
      <c r="B268" s="217" t="s">
        <v>538</v>
      </c>
      <c r="C268" s="217" t="s">
        <v>1617</v>
      </c>
      <c r="D268" s="217" t="s">
        <v>1504</v>
      </c>
      <c r="E268" s="219" t="s">
        <v>885</v>
      </c>
      <c r="F268" s="85">
        <v>1</v>
      </c>
      <c r="G268" s="85"/>
      <c r="H268" s="240"/>
    </row>
    <row r="269" spans="1:8" ht="15.75">
      <c r="A269" s="148">
        <v>107</v>
      </c>
      <c r="B269" s="217" t="s">
        <v>540</v>
      </c>
      <c r="C269" s="217" t="s">
        <v>1617</v>
      </c>
      <c r="D269" s="217" t="s">
        <v>1504</v>
      </c>
      <c r="E269" s="219" t="s">
        <v>885</v>
      </c>
      <c r="F269" s="85"/>
      <c r="G269" s="85">
        <v>1</v>
      </c>
      <c r="H269" s="240"/>
    </row>
    <row r="270" spans="1:8" ht="15.75">
      <c r="A270" s="148">
        <v>108</v>
      </c>
      <c r="B270" s="217" t="s">
        <v>41</v>
      </c>
      <c r="C270" s="217" t="s">
        <v>1617</v>
      </c>
      <c r="D270" s="217" t="s">
        <v>1504</v>
      </c>
      <c r="E270" s="219" t="s">
        <v>2312</v>
      </c>
      <c r="F270" s="85"/>
      <c r="G270" s="85"/>
      <c r="H270" s="240">
        <v>1</v>
      </c>
    </row>
    <row r="271" spans="1:8" ht="15.75">
      <c r="A271" s="148">
        <v>109</v>
      </c>
      <c r="B271" s="217" t="s">
        <v>886</v>
      </c>
      <c r="C271" s="217" t="s">
        <v>1617</v>
      </c>
      <c r="D271" s="217" t="s">
        <v>1504</v>
      </c>
      <c r="E271" s="219" t="s">
        <v>2312</v>
      </c>
      <c r="F271" s="85"/>
      <c r="G271" s="85"/>
      <c r="H271" s="240">
        <v>1</v>
      </c>
    </row>
    <row r="272" spans="1:8" ht="15.75">
      <c r="A272" s="148">
        <v>110</v>
      </c>
      <c r="B272" s="217" t="s">
        <v>887</v>
      </c>
      <c r="C272" s="217" t="s">
        <v>1617</v>
      </c>
      <c r="D272" s="217" t="s">
        <v>1504</v>
      </c>
      <c r="E272" s="219" t="s">
        <v>2310</v>
      </c>
      <c r="F272" s="85"/>
      <c r="G272" s="85"/>
      <c r="H272" s="240">
        <v>1</v>
      </c>
    </row>
    <row r="273" spans="1:8" ht="15.75">
      <c r="A273" s="148">
        <v>111</v>
      </c>
      <c r="B273" s="217" t="s">
        <v>888</v>
      </c>
      <c r="C273" s="217" t="s">
        <v>1617</v>
      </c>
      <c r="D273" s="217" t="s">
        <v>1504</v>
      </c>
      <c r="E273" s="219" t="s">
        <v>2310</v>
      </c>
      <c r="F273" s="85"/>
      <c r="G273" s="85"/>
      <c r="H273" s="240">
        <v>1</v>
      </c>
    </row>
    <row r="274" spans="1:8" ht="15.75">
      <c r="A274" s="148">
        <v>112</v>
      </c>
      <c r="B274" s="217" t="s">
        <v>889</v>
      </c>
      <c r="C274" s="217" t="s">
        <v>1617</v>
      </c>
      <c r="D274" s="217" t="s">
        <v>1504</v>
      </c>
      <c r="E274" s="219" t="s">
        <v>2312</v>
      </c>
      <c r="F274" s="85"/>
      <c r="G274" s="85"/>
      <c r="H274" s="240">
        <v>1</v>
      </c>
    </row>
    <row r="275" spans="1:8" ht="16.899999999999999" customHeight="1">
      <c r="A275" s="148">
        <v>113</v>
      </c>
      <c r="B275" s="222" t="s">
        <v>890</v>
      </c>
      <c r="C275" s="251" t="s">
        <v>1617</v>
      </c>
      <c r="D275" s="251" t="s">
        <v>1504</v>
      </c>
      <c r="E275" s="219" t="s">
        <v>2310</v>
      </c>
      <c r="F275" s="85"/>
      <c r="G275" s="85"/>
      <c r="H275" s="240">
        <v>1</v>
      </c>
    </row>
    <row r="276" spans="1:8" ht="15.75">
      <c r="A276" s="148">
        <v>114</v>
      </c>
      <c r="B276" s="217" t="s">
        <v>891</v>
      </c>
      <c r="C276" s="217" t="s">
        <v>1617</v>
      </c>
      <c r="D276" s="217" t="s">
        <v>1504</v>
      </c>
      <c r="E276" s="226" t="s">
        <v>884</v>
      </c>
      <c r="F276" s="85"/>
      <c r="G276" s="85"/>
      <c r="H276" s="240">
        <v>1</v>
      </c>
    </row>
    <row r="277" spans="1:8" ht="15.75">
      <c r="A277" s="148">
        <v>115</v>
      </c>
      <c r="B277" s="217" t="s">
        <v>892</v>
      </c>
      <c r="C277" s="217" t="s">
        <v>1617</v>
      </c>
      <c r="D277" s="219" t="s">
        <v>1504</v>
      </c>
      <c r="E277" s="219" t="s">
        <v>885</v>
      </c>
      <c r="F277" s="85"/>
      <c r="G277" s="85"/>
      <c r="H277" s="240">
        <v>1</v>
      </c>
    </row>
    <row r="278" spans="1:8" ht="15.75">
      <c r="A278" s="148">
        <v>116</v>
      </c>
      <c r="B278" s="217" t="s">
        <v>179</v>
      </c>
      <c r="C278" s="217" t="s">
        <v>1939</v>
      </c>
      <c r="D278" s="219" t="s">
        <v>1504</v>
      </c>
      <c r="E278" s="219" t="s">
        <v>1611</v>
      </c>
      <c r="F278" s="85">
        <v>1</v>
      </c>
      <c r="G278" s="85"/>
      <c r="H278" s="240"/>
    </row>
    <row r="279" spans="1:8" ht="15.75">
      <c r="A279" s="148">
        <v>117</v>
      </c>
      <c r="B279" s="217" t="s">
        <v>1806</v>
      </c>
      <c r="C279" s="217" t="s">
        <v>1939</v>
      </c>
      <c r="D279" s="219" t="s">
        <v>1504</v>
      </c>
      <c r="E279" s="219" t="s">
        <v>1611</v>
      </c>
      <c r="F279" s="85"/>
      <c r="G279" s="85">
        <v>1</v>
      </c>
      <c r="H279" s="240"/>
    </row>
    <row r="280" spans="1:8" ht="15.75">
      <c r="A280" s="148">
        <v>118</v>
      </c>
      <c r="B280" s="217" t="s">
        <v>324</v>
      </c>
      <c r="C280" s="217" t="s">
        <v>1939</v>
      </c>
      <c r="D280" s="219" t="s">
        <v>1504</v>
      </c>
      <c r="E280" s="219" t="s">
        <v>1611</v>
      </c>
      <c r="F280" s="85"/>
      <c r="G280" s="85"/>
      <c r="H280" s="240">
        <v>1</v>
      </c>
    </row>
    <row r="281" spans="1:8" ht="15.75">
      <c r="A281" s="148">
        <v>119</v>
      </c>
      <c r="B281" s="217" t="s">
        <v>187</v>
      </c>
      <c r="C281" s="217" t="s">
        <v>1939</v>
      </c>
      <c r="D281" s="219" t="s">
        <v>1504</v>
      </c>
      <c r="E281" s="219" t="s">
        <v>1611</v>
      </c>
      <c r="F281" s="85"/>
      <c r="G281" s="85"/>
      <c r="H281" s="240">
        <v>1</v>
      </c>
    </row>
    <row r="282" spans="1:8" ht="15.75">
      <c r="A282" s="148">
        <v>120</v>
      </c>
      <c r="B282" s="217" t="s">
        <v>1695</v>
      </c>
      <c r="C282" s="217" t="s">
        <v>1939</v>
      </c>
      <c r="D282" s="219" t="s">
        <v>1504</v>
      </c>
      <c r="E282" s="219" t="s">
        <v>1611</v>
      </c>
      <c r="F282" s="85"/>
      <c r="G282" s="85"/>
      <c r="H282" s="240">
        <v>1</v>
      </c>
    </row>
    <row r="283" spans="1:8" ht="15.75">
      <c r="A283" s="148">
        <v>121</v>
      </c>
      <c r="B283" s="217" t="s">
        <v>1614</v>
      </c>
      <c r="C283" s="217" t="s">
        <v>1939</v>
      </c>
      <c r="D283" s="219" t="s">
        <v>1504</v>
      </c>
      <c r="E283" s="219" t="s">
        <v>1611</v>
      </c>
      <c r="F283" s="85"/>
      <c r="G283" s="85"/>
      <c r="H283" s="240">
        <v>2</v>
      </c>
    </row>
    <row r="284" spans="1:8" ht="15.75">
      <c r="A284" s="148">
        <v>122</v>
      </c>
      <c r="B284" s="217" t="s">
        <v>893</v>
      </c>
      <c r="C284" s="217" t="s">
        <v>1939</v>
      </c>
      <c r="D284" s="219" t="s">
        <v>1504</v>
      </c>
      <c r="E284" s="219" t="s">
        <v>1611</v>
      </c>
      <c r="F284" s="85"/>
      <c r="G284" s="85"/>
      <c r="H284" s="240">
        <v>1</v>
      </c>
    </row>
    <row r="285" spans="1:8" ht="15.75">
      <c r="A285" s="148">
        <v>123</v>
      </c>
      <c r="B285" s="217" t="s">
        <v>41</v>
      </c>
      <c r="C285" s="217" t="s">
        <v>1939</v>
      </c>
      <c r="D285" s="219" t="s">
        <v>1504</v>
      </c>
      <c r="E285" s="219" t="s">
        <v>1611</v>
      </c>
      <c r="F285" s="85"/>
      <c r="G285" s="85"/>
      <c r="H285" s="240">
        <v>1</v>
      </c>
    </row>
    <row r="286" spans="1:8" ht="15.75">
      <c r="A286" s="148">
        <v>124</v>
      </c>
      <c r="B286" s="217" t="s">
        <v>539</v>
      </c>
      <c r="C286" s="217" t="s">
        <v>1939</v>
      </c>
      <c r="D286" s="219" t="s">
        <v>1504</v>
      </c>
      <c r="E286" s="219" t="s">
        <v>1611</v>
      </c>
      <c r="F286" s="85"/>
      <c r="G286" s="85"/>
      <c r="H286" s="240">
        <v>1</v>
      </c>
    </row>
    <row r="287" spans="1:8" ht="15.75">
      <c r="A287" s="148">
        <v>125</v>
      </c>
      <c r="B287" s="217" t="s">
        <v>894</v>
      </c>
      <c r="C287" s="217" t="s">
        <v>1677</v>
      </c>
      <c r="D287" s="219" t="s">
        <v>2002</v>
      </c>
      <c r="E287" s="219" t="s">
        <v>1611</v>
      </c>
      <c r="F287" s="85">
        <v>1</v>
      </c>
      <c r="G287" s="85"/>
      <c r="H287" s="240"/>
    </row>
    <row r="288" spans="1:8" ht="15.75">
      <c r="A288" s="148">
        <v>126</v>
      </c>
      <c r="B288" s="217" t="s">
        <v>2352</v>
      </c>
      <c r="C288" s="217" t="s">
        <v>1677</v>
      </c>
      <c r="D288" s="219" t="s">
        <v>2002</v>
      </c>
      <c r="E288" s="219" t="s">
        <v>1611</v>
      </c>
      <c r="F288" s="85">
        <v>1</v>
      </c>
      <c r="G288" s="85"/>
      <c r="H288" s="240"/>
    </row>
    <row r="289" spans="1:8" ht="15.75">
      <c r="A289" s="148">
        <v>127</v>
      </c>
      <c r="B289" s="217" t="s">
        <v>895</v>
      </c>
      <c r="C289" s="217" t="s">
        <v>1677</v>
      </c>
      <c r="D289" s="219" t="s">
        <v>2002</v>
      </c>
      <c r="E289" s="219" t="s">
        <v>1611</v>
      </c>
      <c r="F289" s="85"/>
      <c r="G289" s="85">
        <v>1</v>
      </c>
      <c r="H289" s="240"/>
    </row>
    <row r="290" spans="1:8" ht="15.75">
      <c r="A290" s="148">
        <v>128</v>
      </c>
      <c r="B290" s="217" t="s">
        <v>896</v>
      </c>
      <c r="C290" s="217" t="s">
        <v>1677</v>
      </c>
      <c r="D290" s="219" t="s">
        <v>2002</v>
      </c>
      <c r="E290" s="219" t="s">
        <v>1611</v>
      </c>
      <c r="F290" s="85"/>
      <c r="G290" s="85">
        <v>1</v>
      </c>
      <c r="H290" s="240"/>
    </row>
    <row r="291" spans="1:8" ht="15.75">
      <c r="A291" s="148">
        <v>129</v>
      </c>
      <c r="B291" s="217" t="s">
        <v>491</v>
      </c>
      <c r="C291" s="217" t="s">
        <v>1677</v>
      </c>
      <c r="D291" s="219" t="s">
        <v>2002</v>
      </c>
      <c r="E291" s="219" t="s">
        <v>1611</v>
      </c>
      <c r="F291" s="85"/>
      <c r="G291" s="85"/>
      <c r="H291" s="240">
        <v>1</v>
      </c>
    </row>
    <row r="292" spans="1:8" ht="15.75">
      <c r="A292" s="148">
        <v>130</v>
      </c>
      <c r="B292" s="217" t="s">
        <v>2008</v>
      </c>
      <c r="C292" s="217" t="s">
        <v>1677</v>
      </c>
      <c r="D292" s="219" t="s">
        <v>2002</v>
      </c>
      <c r="E292" s="219" t="s">
        <v>1611</v>
      </c>
      <c r="F292" s="85"/>
      <c r="G292" s="85"/>
      <c r="H292" s="240">
        <v>1</v>
      </c>
    </row>
    <row r="293" spans="1:8" ht="15.75">
      <c r="A293" s="148">
        <v>131</v>
      </c>
      <c r="B293" s="217" t="s">
        <v>897</v>
      </c>
      <c r="C293" s="217" t="s">
        <v>1677</v>
      </c>
      <c r="D293" s="219" t="s">
        <v>2002</v>
      </c>
      <c r="E293" s="219" t="s">
        <v>1611</v>
      </c>
      <c r="F293" s="85"/>
      <c r="G293" s="85"/>
      <c r="H293" s="240">
        <v>1</v>
      </c>
    </row>
    <row r="294" spans="1:8" ht="15.75">
      <c r="A294" s="148">
        <v>132</v>
      </c>
      <c r="B294" s="217" t="s">
        <v>898</v>
      </c>
      <c r="C294" s="217" t="s">
        <v>1677</v>
      </c>
      <c r="D294" s="219" t="s">
        <v>2002</v>
      </c>
      <c r="E294" s="219" t="s">
        <v>1611</v>
      </c>
      <c r="F294" s="85"/>
      <c r="G294" s="85"/>
      <c r="H294" s="240">
        <v>1</v>
      </c>
    </row>
    <row r="295" spans="1:8" ht="15.75">
      <c r="A295" s="148">
        <v>133</v>
      </c>
      <c r="B295" s="217" t="s">
        <v>493</v>
      </c>
      <c r="C295" s="217" t="s">
        <v>1927</v>
      </c>
      <c r="D295" s="219" t="s">
        <v>2002</v>
      </c>
      <c r="E295" s="219" t="s">
        <v>1611</v>
      </c>
      <c r="F295" s="85">
        <v>1</v>
      </c>
      <c r="G295" s="85"/>
      <c r="H295" s="240"/>
    </row>
    <row r="296" spans="1:8" ht="15.75">
      <c r="A296" s="148">
        <v>134</v>
      </c>
      <c r="B296" s="217" t="s">
        <v>899</v>
      </c>
      <c r="C296" s="217" t="s">
        <v>1927</v>
      </c>
      <c r="D296" s="219" t="s">
        <v>2002</v>
      </c>
      <c r="E296" s="219" t="s">
        <v>1611</v>
      </c>
      <c r="F296" s="85">
        <v>1</v>
      </c>
      <c r="G296" s="85"/>
      <c r="H296" s="240"/>
    </row>
    <row r="297" spans="1:8" ht="15.75">
      <c r="A297" s="148">
        <v>135</v>
      </c>
      <c r="B297" s="217" t="s">
        <v>900</v>
      </c>
      <c r="C297" s="217" t="s">
        <v>1927</v>
      </c>
      <c r="D297" s="219" t="s">
        <v>2002</v>
      </c>
      <c r="E297" s="219" t="s">
        <v>1611</v>
      </c>
      <c r="F297" s="85"/>
      <c r="G297" s="85">
        <v>1</v>
      </c>
      <c r="H297" s="240"/>
    </row>
    <row r="298" spans="1:8" ht="15.75">
      <c r="A298" s="148">
        <v>136</v>
      </c>
      <c r="B298" s="217" t="s">
        <v>1653</v>
      </c>
      <c r="C298" s="217" t="s">
        <v>1927</v>
      </c>
      <c r="D298" s="219" t="s">
        <v>2002</v>
      </c>
      <c r="E298" s="219" t="s">
        <v>1611</v>
      </c>
      <c r="F298" s="85"/>
      <c r="G298" s="85">
        <v>1</v>
      </c>
      <c r="H298" s="240"/>
    </row>
    <row r="299" spans="1:8" ht="15.75">
      <c r="A299" s="148">
        <v>137</v>
      </c>
      <c r="B299" s="217" t="s">
        <v>2360</v>
      </c>
      <c r="C299" s="217" t="s">
        <v>1927</v>
      </c>
      <c r="D299" s="219" t="s">
        <v>2002</v>
      </c>
      <c r="E299" s="219" t="s">
        <v>1611</v>
      </c>
      <c r="F299" s="85"/>
      <c r="G299" s="85">
        <v>1</v>
      </c>
      <c r="H299" s="240"/>
    </row>
    <row r="300" spans="1:8" ht="15.75">
      <c r="A300" s="148">
        <v>138</v>
      </c>
      <c r="B300" s="217" t="s">
        <v>2001</v>
      </c>
      <c r="C300" s="217" t="s">
        <v>1927</v>
      </c>
      <c r="D300" s="219" t="s">
        <v>2002</v>
      </c>
      <c r="E300" s="219" t="s">
        <v>1611</v>
      </c>
      <c r="F300" s="85"/>
      <c r="G300" s="85">
        <v>1</v>
      </c>
      <c r="H300" s="240"/>
    </row>
    <row r="301" spans="1:8" ht="15.75">
      <c r="A301" s="148">
        <v>139</v>
      </c>
      <c r="B301" s="217" t="s">
        <v>901</v>
      </c>
      <c r="C301" s="217" t="s">
        <v>1927</v>
      </c>
      <c r="D301" s="219" t="s">
        <v>2002</v>
      </c>
      <c r="E301" s="219" t="s">
        <v>1611</v>
      </c>
      <c r="F301" s="85"/>
      <c r="G301" s="85">
        <v>1</v>
      </c>
      <c r="H301" s="240"/>
    </row>
    <row r="302" spans="1:8" ht="15.75">
      <c r="A302" s="148">
        <v>140</v>
      </c>
      <c r="B302" s="217" t="s">
        <v>2368</v>
      </c>
      <c r="C302" s="217" t="s">
        <v>1927</v>
      </c>
      <c r="D302" s="219" t="s">
        <v>2002</v>
      </c>
      <c r="E302" s="219" t="s">
        <v>1611</v>
      </c>
      <c r="F302" s="85"/>
      <c r="G302" s="85"/>
      <c r="H302" s="240">
        <v>1</v>
      </c>
    </row>
    <row r="303" spans="1:8" ht="15.75">
      <c r="A303" s="148">
        <v>141</v>
      </c>
      <c r="B303" s="217" t="s">
        <v>902</v>
      </c>
      <c r="C303" s="217" t="s">
        <v>1927</v>
      </c>
      <c r="D303" s="219" t="s">
        <v>2002</v>
      </c>
      <c r="E303" s="219" t="s">
        <v>1611</v>
      </c>
      <c r="F303" s="85"/>
      <c r="G303" s="85"/>
      <c r="H303" s="240">
        <v>1</v>
      </c>
    </row>
    <row r="304" spans="1:8" ht="15.75">
      <c r="A304" s="148">
        <v>142</v>
      </c>
      <c r="B304" s="217" t="s">
        <v>903</v>
      </c>
      <c r="C304" s="217" t="s">
        <v>1927</v>
      </c>
      <c r="D304" s="219" t="s">
        <v>2002</v>
      </c>
      <c r="E304" s="219" t="s">
        <v>1611</v>
      </c>
      <c r="F304" s="85"/>
      <c r="G304" s="85"/>
      <c r="H304" s="240">
        <v>1</v>
      </c>
    </row>
    <row r="305" spans="1:8" ht="15.75">
      <c r="A305" s="148">
        <v>143</v>
      </c>
      <c r="B305" s="217" t="s">
        <v>730</v>
      </c>
      <c r="C305" s="217" t="s">
        <v>1927</v>
      </c>
      <c r="D305" s="219" t="s">
        <v>2002</v>
      </c>
      <c r="E305" s="219" t="s">
        <v>1611</v>
      </c>
      <c r="F305" s="85"/>
      <c r="G305" s="85"/>
      <c r="H305" s="240">
        <v>1</v>
      </c>
    </row>
    <row r="306" spans="1:8" ht="15.75">
      <c r="A306" s="148">
        <v>144</v>
      </c>
      <c r="B306" s="217" t="s">
        <v>904</v>
      </c>
      <c r="C306" s="217" t="s">
        <v>1675</v>
      </c>
      <c r="D306" s="219" t="s">
        <v>905</v>
      </c>
      <c r="E306" s="219" t="s">
        <v>1611</v>
      </c>
      <c r="F306" s="85"/>
      <c r="G306" s="85"/>
      <c r="H306" s="240">
        <v>1</v>
      </c>
    </row>
    <row r="307" spans="1:8" ht="15.75">
      <c r="A307" s="148">
        <v>145</v>
      </c>
      <c r="B307" s="217" t="s">
        <v>2024</v>
      </c>
      <c r="C307" s="217" t="s">
        <v>1632</v>
      </c>
      <c r="D307" s="219" t="s">
        <v>906</v>
      </c>
      <c r="E307" s="219" t="s">
        <v>1611</v>
      </c>
      <c r="F307" s="85">
        <v>1</v>
      </c>
      <c r="G307" s="85"/>
      <c r="H307" s="240"/>
    </row>
    <row r="308" spans="1:8" ht="15.75">
      <c r="A308" s="148">
        <v>146</v>
      </c>
      <c r="B308" s="217" t="s">
        <v>730</v>
      </c>
      <c r="C308" s="217" t="s">
        <v>1632</v>
      </c>
      <c r="D308" s="219" t="s">
        <v>906</v>
      </c>
      <c r="E308" s="219" t="s">
        <v>1611</v>
      </c>
      <c r="F308" s="85"/>
      <c r="G308" s="85"/>
      <c r="H308" s="240">
        <v>1</v>
      </c>
    </row>
    <row r="309" spans="1:8" ht="15.75">
      <c r="A309" s="148">
        <v>147</v>
      </c>
      <c r="B309" s="217" t="s">
        <v>493</v>
      </c>
      <c r="C309" s="217" t="s">
        <v>1632</v>
      </c>
      <c r="D309" s="219" t="s">
        <v>906</v>
      </c>
      <c r="E309" s="219" t="s">
        <v>1611</v>
      </c>
      <c r="F309" s="85"/>
      <c r="G309" s="85"/>
      <c r="H309" s="240">
        <v>1</v>
      </c>
    </row>
    <row r="310" spans="1:8" ht="15.75">
      <c r="A310" s="148">
        <v>148</v>
      </c>
      <c r="B310" s="217" t="s">
        <v>902</v>
      </c>
      <c r="C310" s="217" t="s">
        <v>1632</v>
      </c>
      <c r="D310" s="219" t="s">
        <v>906</v>
      </c>
      <c r="E310" s="219" t="s">
        <v>1611</v>
      </c>
      <c r="F310" s="85"/>
      <c r="G310" s="85"/>
      <c r="H310" s="240">
        <v>1</v>
      </c>
    </row>
    <row r="311" spans="1:8" ht="15.75">
      <c r="A311" s="148">
        <v>149</v>
      </c>
      <c r="B311" s="217" t="s">
        <v>907</v>
      </c>
      <c r="C311" s="217" t="s">
        <v>1632</v>
      </c>
      <c r="D311" s="219" t="s">
        <v>906</v>
      </c>
      <c r="E311" s="219" t="s">
        <v>1611</v>
      </c>
      <c r="F311" s="85"/>
      <c r="G311" s="85"/>
      <c r="H311" s="240">
        <v>1</v>
      </c>
    </row>
    <row r="312" spans="1:8" ht="15.75">
      <c r="A312" s="148">
        <v>150</v>
      </c>
      <c r="B312" s="217" t="s">
        <v>908</v>
      </c>
      <c r="C312" s="217" t="s">
        <v>1632</v>
      </c>
      <c r="D312" s="219" t="s">
        <v>906</v>
      </c>
      <c r="E312" s="219" t="s">
        <v>1611</v>
      </c>
      <c r="F312" s="85"/>
      <c r="G312" s="85"/>
      <c r="H312" s="240">
        <v>1</v>
      </c>
    </row>
    <row r="313" spans="1:8" ht="15.75">
      <c r="A313" s="148">
        <v>151</v>
      </c>
      <c r="B313" s="217" t="s">
        <v>909</v>
      </c>
      <c r="C313" s="217" t="s">
        <v>1632</v>
      </c>
      <c r="D313" s="219" t="s">
        <v>906</v>
      </c>
      <c r="E313" s="219" t="s">
        <v>1611</v>
      </c>
      <c r="F313" s="85"/>
      <c r="G313" s="85"/>
      <c r="H313" s="240">
        <v>1</v>
      </c>
    </row>
    <row r="314" spans="1:8" ht="15.75">
      <c r="A314" s="148">
        <v>152</v>
      </c>
      <c r="B314" s="217" t="s">
        <v>732</v>
      </c>
      <c r="C314" s="217" t="s">
        <v>1632</v>
      </c>
      <c r="D314" s="219" t="s">
        <v>906</v>
      </c>
      <c r="E314" s="219" t="s">
        <v>1611</v>
      </c>
      <c r="F314" s="85"/>
      <c r="G314" s="85"/>
      <c r="H314" s="240">
        <v>1</v>
      </c>
    </row>
    <row r="315" spans="1:8" ht="15.75">
      <c r="A315" s="148">
        <v>153</v>
      </c>
      <c r="B315" s="217" t="s">
        <v>910</v>
      </c>
      <c r="C315" s="217" t="s">
        <v>1632</v>
      </c>
      <c r="D315" s="219" t="s">
        <v>906</v>
      </c>
      <c r="E315" s="219" t="s">
        <v>1611</v>
      </c>
      <c r="F315" s="85"/>
      <c r="G315" s="85"/>
      <c r="H315" s="240">
        <v>1</v>
      </c>
    </row>
    <row r="316" spans="1:8" ht="15.75">
      <c r="A316" s="148">
        <v>154</v>
      </c>
      <c r="B316" s="217" t="s">
        <v>2378</v>
      </c>
      <c r="C316" s="217" t="s">
        <v>1632</v>
      </c>
      <c r="D316" s="219" t="s">
        <v>906</v>
      </c>
      <c r="E316" s="219" t="s">
        <v>1611</v>
      </c>
      <c r="F316" s="85">
        <v>1</v>
      </c>
      <c r="G316" s="85"/>
      <c r="H316" s="240"/>
    </row>
    <row r="317" spans="1:8" ht="15.75">
      <c r="A317" s="148">
        <v>155</v>
      </c>
      <c r="B317" s="217" t="s">
        <v>726</v>
      </c>
      <c r="C317" s="217" t="s">
        <v>1632</v>
      </c>
      <c r="D317" s="219" t="s">
        <v>906</v>
      </c>
      <c r="E317" s="219" t="s">
        <v>1611</v>
      </c>
      <c r="F317" s="85">
        <v>1</v>
      </c>
      <c r="G317" s="85"/>
      <c r="H317" s="240"/>
    </row>
    <row r="318" spans="1:8" ht="15.75">
      <c r="A318" s="148">
        <v>156</v>
      </c>
      <c r="B318" s="217" t="s">
        <v>911</v>
      </c>
      <c r="C318" s="217" t="s">
        <v>1632</v>
      </c>
      <c r="D318" s="219" t="s">
        <v>906</v>
      </c>
      <c r="E318" s="219" t="s">
        <v>1611</v>
      </c>
      <c r="F318" s="85">
        <v>1</v>
      </c>
      <c r="G318" s="85"/>
      <c r="H318" s="240"/>
    </row>
    <row r="319" spans="1:8" ht="15.75">
      <c r="A319" s="148">
        <v>157</v>
      </c>
      <c r="B319" s="217" t="s">
        <v>912</v>
      </c>
      <c r="C319" s="217" t="s">
        <v>1632</v>
      </c>
      <c r="D319" s="219" t="s">
        <v>906</v>
      </c>
      <c r="E319" s="219" t="s">
        <v>1640</v>
      </c>
      <c r="F319" s="85">
        <v>1</v>
      </c>
      <c r="G319" s="85"/>
      <c r="H319" s="240"/>
    </row>
    <row r="320" spans="1:8" ht="15.75">
      <c r="A320" s="148">
        <v>158</v>
      </c>
      <c r="B320" s="217" t="s">
        <v>913</v>
      </c>
      <c r="C320" s="217" t="s">
        <v>1632</v>
      </c>
      <c r="D320" s="219" t="s">
        <v>906</v>
      </c>
      <c r="E320" s="219" t="s">
        <v>1640</v>
      </c>
      <c r="F320" s="85">
        <v>1</v>
      </c>
      <c r="G320" s="85"/>
      <c r="H320" s="240"/>
    </row>
    <row r="321" spans="1:8" ht="15.75">
      <c r="A321" s="148">
        <v>159</v>
      </c>
      <c r="B321" s="217" t="s">
        <v>914</v>
      </c>
      <c r="C321" s="217" t="s">
        <v>1632</v>
      </c>
      <c r="D321" s="219" t="s">
        <v>906</v>
      </c>
      <c r="E321" s="219" t="s">
        <v>1640</v>
      </c>
      <c r="F321" s="85"/>
      <c r="G321" s="85">
        <v>1</v>
      </c>
      <c r="H321" s="240"/>
    </row>
    <row r="322" spans="1:8" ht="15.75">
      <c r="A322" s="148">
        <v>160</v>
      </c>
      <c r="B322" s="217" t="s">
        <v>873</v>
      </c>
      <c r="C322" s="217" t="s">
        <v>1632</v>
      </c>
      <c r="D322" s="219" t="s">
        <v>906</v>
      </c>
      <c r="E322" s="219" t="s">
        <v>1640</v>
      </c>
      <c r="F322" s="85"/>
      <c r="G322" s="85">
        <v>1</v>
      </c>
      <c r="H322" s="240"/>
    </row>
    <row r="323" spans="1:8" ht="15.75">
      <c r="A323" s="148">
        <v>161</v>
      </c>
      <c r="B323" s="217" t="s">
        <v>915</v>
      </c>
      <c r="C323" s="217" t="s">
        <v>1632</v>
      </c>
      <c r="D323" s="219" t="s">
        <v>906</v>
      </c>
      <c r="E323" s="219" t="s">
        <v>1640</v>
      </c>
      <c r="F323" s="85"/>
      <c r="G323" s="85">
        <v>1</v>
      </c>
      <c r="H323" s="240"/>
    </row>
    <row r="324" spans="1:8" ht="15.75">
      <c r="A324" s="148">
        <v>162</v>
      </c>
      <c r="B324" s="217" t="s">
        <v>916</v>
      </c>
      <c r="C324" s="217" t="s">
        <v>1632</v>
      </c>
      <c r="D324" s="219" t="s">
        <v>906</v>
      </c>
      <c r="E324" s="219" t="s">
        <v>1640</v>
      </c>
      <c r="F324" s="85"/>
      <c r="G324" s="85"/>
      <c r="H324" s="240">
        <v>1</v>
      </c>
    </row>
    <row r="325" spans="1:8" ht="15.75">
      <c r="A325" s="148">
        <v>163</v>
      </c>
      <c r="B325" s="217" t="s">
        <v>917</v>
      </c>
      <c r="C325" s="217" t="s">
        <v>918</v>
      </c>
      <c r="D325" s="219" t="s">
        <v>1482</v>
      </c>
      <c r="E325" s="219" t="s">
        <v>1640</v>
      </c>
      <c r="F325" s="85"/>
      <c r="G325" s="85">
        <v>1</v>
      </c>
      <c r="H325" s="240"/>
    </row>
    <row r="326" spans="1:8" ht="15.75">
      <c r="A326" s="148">
        <v>164</v>
      </c>
      <c r="B326" s="217" t="s">
        <v>919</v>
      </c>
      <c r="C326" s="217" t="s">
        <v>918</v>
      </c>
      <c r="D326" s="219" t="s">
        <v>1482</v>
      </c>
      <c r="E326" s="219" t="s">
        <v>1611</v>
      </c>
      <c r="F326" s="85"/>
      <c r="G326" s="85"/>
      <c r="H326" s="240">
        <v>1</v>
      </c>
    </row>
    <row r="327" spans="1:8" ht="15.75">
      <c r="A327" s="148">
        <v>165</v>
      </c>
      <c r="B327" s="217" t="s">
        <v>920</v>
      </c>
      <c r="C327" s="217" t="s">
        <v>1617</v>
      </c>
      <c r="D327" s="219" t="s">
        <v>1507</v>
      </c>
      <c r="E327" s="219" t="s">
        <v>1611</v>
      </c>
      <c r="F327" s="85"/>
      <c r="G327" s="85"/>
      <c r="H327" s="240">
        <v>1</v>
      </c>
    </row>
    <row r="328" spans="1:8" ht="15.75">
      <c r="A328" s="148">
        <v>166</v>
      </c>
      <c r="B328" s="217" t="s">
        <v>921</v>
      </c>
      <c r="C328" s="217" t="s">
        <v>922</v>
      </c>
      <c r="D328" s="219" t="s">
        <v>1507</v>
      </c>
      <c r="E328" s="219" t="s">
        <v>1640</v>
      </c>
      <c r="F328" s="218"/>
      <c r="G328" s="218">
        <v>1</v>
      </c>
      <c r="H328" s="246"/>
    </row>
    <row r="329" spans="1:8" ht="15.75">
      <c r="A329" s="148">
        <v>167</v>
      </c>
      <c r="B329" s="217" t="s">
        <v>923</v>
      </c>
      <c r="C329" s="217" t="s">
        <v>922</v>
      </c>
      <c r="D329" s="219" t="s">
        <v>1507</v>
      </c>
      <c r="E329" s="219" t="s">
        <v>1640</v>
      </c>
      <c r="F329" s="218"/>
      <c r="G329" s="218"/>
      <c r="H329" s="246">
        <v>2</v>
      </c>
    </row>
    <row r="330" spans="1:8" ht="15.75">
      <c r="A330" s="148">
        <v>168</v>
      </c>
      <c r="B330" s="217" t="s">
        <v>924</v>
      </c>
      <c r="C330" s="217" t="s">
        <v>922</v>
      </c>
      <c r="D330" s="219" t="s">
        <v>1507</v>
      </c>
      <c r="E330" s="219" t="s">
        <v>1640</v>
      </c>
      <c r="F330" s="218"/>
      <c r="G330" s="218"/>
      <c r="H330" s="246">
        <v>1</v>
      </c>
    </row>
    <row r="331" spans="1:8" ht="15.75">
      <c r="A331" s="148">
        <v>169</v>
      </c>
      <c r="B331" s="217" t="s">
        <v>738</v>
      </c>
      <c r="C331" s="217" t="s">
        <v>922</v>
      </c>
      <c r="D331" s="219" t="s">
        <v>1507</v>
      </c>
      <c r="E331" s="219" t="s">
        <v>1640</v>
      </c>
      <c r="F331" s="218">
        <v>1</v>
      </c>
      <c r="G331" s="218"/>
      <c r="H331" s="246"/>
    </row>
    <row r="332" spans="1:8" ht="15.75">
      <c r="A332" s="148">
        <v>170</v>
      </c>
      <c r="B332" s="217" t="s">
        <v>925</v>
      </c>
      <c r="C332" s="217" t="s">
        <v>926</v>
      </c>
      <c r="D332" s="219" t="s">
        <v>927</v>
      </c>
      <c r="E332" s="219" t="s">
        <v>1611</v>
      </c>
      <c r="F332" s="218"/>
      <c r="G332" s="218"/>
      <c r="H332" s="246">
        <v>1</v>
      </c>
    </row>
    <row r="333" spans="1:8" ht="15.75">
      <c r="A333" s="148">
        <v>171</v>
      </c>
      <c r="B333" s="217" t="s">
        <v>928</v>
      </c>
      <c r="C333" s="217" t="s">
        <v>922</v>
      </c>
      <c r="D333" s="219" t="s">
        <v>1533</v>
      </c>
      <c r="E333" s="219" t="s">
        <v>929</v>
      </c>
      <c r="F333" s="218">
        <v>1</v>
      </c>
      <c r="G333" s="218"/>
      <c r="H333" s="246"/>
    </row>
    <row r="334" spans="1:8" ht="15.75">
      <c r="A334" s="148">
        <v>172</v>
      </c>
      <c r="B334" s="217" t="s">
        <v>930</v>
      </c>
      <c r="C334" s="217" t="s">
        <v>931</v>
      </c>
      <c r="D334" s="219" t="s">
        <v>1533</v>
      </c>
      <c r="E334" s="219" t="s">
        <v>932</v>
      </c>
      <c r="F334" s="218">
        <v>1</v>
      </c>
      <c r="G334" s="218"/>
      <c r="H334" s="246"/>
    </row>
    <row r="335" spans="1:8" ht="15.75">
      <c r="A335" s="148">
        <v>173</v>
      </c>
      <c r="B335" s="217" t="s">
        <v>448</v>
      </c>
      <c r="C335" s="217" t="s">
        <v>931</v>
      </c>
      <c r="D335" s="219" t="s">
        <v>1533</v>
      </c>
      <c r="E335" s="219" t="s">
        <v>684</v>
      </c>
      <c r="F335" s="218"/>
      <c r="G335" s="218"/>
      <c r="H335" s="246">
        <v>1</v>
      </c>
    </row>
    <row r="336" spans="1:8" ht="15.75">
      <c r="A336" s="148">
        <v>174</v>
      </c>
      <c r="B336" s="217" t="s">
        <v>253</v>
      </c>
      <c r="C336" s="217" t="s">
        <v>1803</v>
      </c>
      <c r="D336" s="219" t="s">
        <v>1533</v>
      </c>
      <c r="E336" s="219" t="s">
        <v>752</v>
      </c>
      <c r="F336" s="218"/>
      <c r="G336" s="218"/>
      <c r="H336" s="246">
        <v>1</v>
      </c>
    </row>
    <row r="337" spans="1:8" ht="15.75">
      <c r="A337" s="148">
        <v>175</v>
      </c>
      <c r="B337" s="217" t="s">
        <v>933</v>
      </c>
      <c r="C337" s="217" t="s">
        <v>1610</v>
      </c>
      <c r="D337" s="219" t="s">
        <v>512</v>
      </c>
      <c r="E337" s="219" t="s">
        <v>1611</v>
      </c>
      <c r="F337" s="218"/>
      <c r="G337" s="218"/>
      <c r="H337" s="246">
        <v>1</v>
      </c>
    </row>
    <row r="338" spans="1:8" ht="15.75">
      <c r="A338" s="148">
        <v>176</v>
      </c>
      <c r="B338" s="217" t="s">
        <v>934</v>
      </c>
      <c r="C338" s="217" t="s">
        <v>1610</v>
      </c>
      <c r="D338" s="219" t="s">
        <v>512</v>
      </c>
      <c r="E338" s="219" t="s">
        <v>1611</v>
      </c>
      <c r="F338" s="85">
        <v>1</v>
      </c>
      <c r="G338" s="85"/>
      <c r="H338" s="240"/>
    </row>
    <row r="339" spans="1:8" ht="15.75">
      <c r="A339" s="148">
        <v>177</v>
      </c>
      <c r="B339" s="217" t="s">
        <v>305</v>
      </c>
      <c r="C339" s="217" t="s">
        <v>1610</v>
      </c>
      <c r="D339" s="219" t="s">
        <v>935</v>
      </c>
      <c r="E339" s="219" t="s">
        <v>1611</v>
      </c>
      <c r="F339" s="85">
        <v>1</v>
      </c>
      <c r="G339" s="85"/>
      <c r="H339" s="240"/>
    </row>
    <row r="340" spans="1:8" ht="15.75">
      <c r="A340" s="148">
        <v>178</v>
      </c>
      <c r="B340" s="217" t="s">
        <v>936</v>
      </c>
      <c r="C340" s="217" t="s">
        <v>1610</v>
      </c>
      <c r="D340" s="219" t="s">
        <v>935</v>
      </c>
      <c r="E340" s="219" t="s">
        <v>1611</v>
      </c>
      <c r="F340" s="85"/>
      <c r="G340" s="85">
        <v>1</v>
      </c>
      <c r="H340" s="240"/>
    </row>
    <row r="341" spans="1:8" ht="15.75">
      <c r="A341" s="148">
        <v>179</v>
      </c>
      <c r="B341" s="217" t="s">
        <v>937</v>
      </c>
      <c r="C341" s="217" t="s">
        <v>1610</v>
      </c>
      <c r="D341" s="219" t="s">
        <v>935</v>
      </c>
      <c r="E341" s="219" t="s">
        <v>1611</v>
      </c>
      <c r="F341" s="85"/>
      <c r="G341" s="85">
        <v>1</v>
      </c>
      <c r="H341" s="240"/>
    </row>
    <row r="342" spans="1:8" ht="15.75">
      <c r="A342" s="148">
        <v>180</v>
      </c>
      <c r="B342" s="217" t="s">
        <v>1709</v>
      </c>
      <c r="C342" s="217" t="s">
        <v>1617</v>
      </c>
      <c r="D342" s="219" t="s">
        <v>1509</v>
      </c>
      <c r="E342" s="219" t="s">
        <v>1611</v>
      </c>
      <c r="F342" s="85"/>
      <c r="G342" s="85">
        <v>1</v>
      </c>
      <c r="H342" s="240"/>
    </row>
    <row r="343" spans="1:8" ht="15.75">
      <c r="A343" s="148">
        <v>181</v>
      </c>
      <c r="B343" s="217" t="s">
        <v>938</v>
      </c>
      <c r="C343" s="217" t="s">
        <v>1617</v>
      </c>
      <c r="D343" s="219" t="s">
        <v>1509</v>
      </c>
      <c r="E343" s="219" t="s">
        <v>1611</v>
      </c>
      <c r="F343" s="85">
        <v>1</v>
      </c>
      <c r="G343" s="85"/>
      <c r="H343" s="240"/>
    </row>
    <row r="344" spans="1:8" ht="15.75">
      <c r="A344" s="148">
        <v>182</v>
      </c>
      <c r="B344" s="217" t="s">
        <v>148</v>
      </c>
      <c r="C344" s="217" t="s">
        <v>1617</v>
      </c>
      <c r="D344" s="219" t="s">
        <v>1509</v>
      </c>
      <c r="E344" s="219" t="s">
        <v>1611</v>
      </c>
      <c r="F344" s="85"/>
      <c r="G344" s="85"/>
      <c r="H344" s="240">
        <v>1</v>
      </c>
    </row>
    <row r="345" spans="1:8" ht="15.75">
      <c r="A345" s="148">
        <v>183</v>
      </c>
      <c r="B345" s="217" t="s">
        <v>939</v>
      </c>
      <c r="C345" s="217" t="s">
        <v>1617</v>
      </c>
      <c r="D345" s="219" t="s">
        <v>1509</v>
      </c>
      <c r="E345" s="219" t="s">
        <v>1611</v>
      </c>
      <c r="F345" s="85"/>
      <c r="G345" s="85">
        <v>1</v>
      </c>
      <c r="H345" s="240"/>
    </row>
    <row r="346" spans="1:8" ht="15.75">
      <c r="A346" s="148">
        <v>184</v>
      </c>
      <c r="B346" s="217" t="s">
        <v>1655</v>
      </c>
      <c r="C346" s="217" t="s">
        <v>1617</v>
      </c>
      <c r="D346" s="219" t="s">
        <v>1509</v>
      </c>
      <c r="E346" s="219" t="s">
        <v>1611</v>
      </c>
      <c r="F346" s="85"/>
      <c r="G346" s="85"/>
      <c r="H346" s="240">
        <v>1</v>
      </c>
    </row>
    <row r="347" spans="1:8" ht="15.75">
      <c r="A347" s="148">
        <v>185</v>
      </c>
      <c r="B347" s="217" t="s">
        <v>1710</v>
      </c>
      <c r="C347" s="217" t="s">
        <v>1617</v>
      </c>
      <c r="D347" s="219" t="s">
        <v>1509</v>
      </c>
      <c r="E347" s="219" t="s">
        <v>1611</v>
      </c>
      <c r="F347" s="85"/>
      <c r="G347" s="85">
        <v>1</v>
      </c>
      <c r="H347" s="240"/>
    </row>
    <row r="348" spans="1:8" ht="15.75">
      <c r="A348" s="148">
        <v>186</v>
      </c>
      <c r="B348" s="217" t="s">
        <v>940</v>
      </c>
      <c r="C348" s="217" t="s">
        <v>1617</v>
      </c>
      <c r="D348" s="219" t="s">
        <v>1509</v>
      </c>
      <c r="E348" s="219" t="s">
        <v>1611</v>
      </c>
      <c r="F348" s="85">
        <v>1</v>
      </c>
      <c r="G348" s="85"/>
      <c r="H348" s="240"/>
    </row>
    <row r="349" spans="1:8" ht="15.75">
      <c r="A349" s="148">
        <v>187</v>
      </c>
      <c r="B349" s="217" t="s">
        <v>941</v>
      </c>
      <c r="C349" s="217" t="s">
        <v>1617</v>
      </c>
      <c r="D349" s="219" t="s">
        <v>1509</v>
      </c>
      <c r="E349" s="219" t="s">
        <v>1611</v>
      </c>
      <c r="F349" s="85"/>
      <c r="G349" s="85"/>
      <c r="H349" s="240">
        <v>1</v>
      </c>
    </row>
    <row r="350" spans="1:8" ht="15.75">
      <c r="A350" s="148">
        <v>188</v>
      </c>
      <c r="B350" s="217" t="s">
        <v>2241</v>
      </c>
      <c r="C350" s="217" t="s">
        <v>1617</v>
      </c>
      <c r="D350" s="219" t="s">
        <v>1509</v>
      </c>
      <c r="E350" s="219" t="s">
        <v>1611</v>
      </c>
      <c r="F350" s="85">
        <v>1</v>
      </c>
      <c r="G350" s="85"/>
      <c r="H350" s="240"/>
    </row>
    <row r="351" spans="1:8" ht="15.75">
      <c r="A351" s="148">
        <v>189</v>
      </c>
      <c r="B351" s="217" t="s">
        <v>942</v>
      </c>
      <c r="C351" s="217" t="s">
        <v>1610</v>
      </c>
      <c r="D351" s="219" t="s">
        <v>1509</v>
      </c>
      <c r="E351" s="219"/>
      <c r="F351" s="85">
        <v>1</v>
      </c>
      <c r="G351" s="85"/>
      <c r="H351" s="240"/>
    </row>
    <row r="352" spans="1:8" ht="15.75">
      <c r="A352" s="148">
        <v>190</v>
      </c>
      <c r="B352" s="217" t="s">
        <v>942</v>
      </c>
      <c r="C352" s="217" t="s">
        <v>1610</v>
      </c>
      <c r="D352" s="219" t="s">
        <v>1509</v>
      </c>
      <c r="E352" s="219"/>
      <c r="F352" s="85">
        <v>1</v>
      </c>
      <c r="G352" s="85"/>
      <c r="H352" s="240"/>
    </row>
    <row r="353" spans="1:8" ht="15.75">
      <c r="A353" s="148">
        <v>191</v>
      </c>
      <c r="B353" s="217" t="s">
        <v>2024</v>
      </c>
      <c r="C353" s="217" t="s">
        <v>1632</v>
      </c>
      <c r="D353" s="219" t="s">
        <v>1562</v>
      </c>
      <c r="E353" s="219" t="s">
        <v>1611</v>
      </c>
      <c r="F353" s="85">
        <v>1</v>
      </c>
      <c r="G353" s="85"/>
      <c r="H353" s="240"/>
    </row>
    <row r="354" spans="1:8" ht="15.75">
      <c r="A354" s="148">
        <v>192</v>
      </c>
      <c r="B354" s="217" t="s">
        <v>666</v>
      </c>
      <c r="C354" s="217" t="s">
        <v>1632</v>
      </c>
      <c r="D354" s="219" t="s">
        <v>1562</v>
      </c>
      <c r="E354" s="219" t="s">
        <v>1611</v>
      </c>
      <c r="F354" s="85">
        <v>1</v>
      </c>
      <c r="G354" s="85"/>
      <c r="H354" s="240">
        <v>1</v>
      </c>
    </row>
    <row r="355" spans="1:8" ht="15.75">
      <c r="A355" s="148">
        <v>193</v>
      </c>
      <c r="B355" s="217" t="s">
        <v>943</v>
      </c>
      <c r="C355" s="217" t="s">
        <v>1632</v>
      </c>
      <c r="D355" s="219" t="s">
        <v>1562</v>
      </c>
      <c r="E355" s="219" t="s">
        <v>1611</v>
      </c>
      <c r="F355" s="85">
        <v>1</v>
      </c>
      <c r="G355" s="85"/>
      <c r="H355" s="240"/>
    </row>
    <row r="356" spans="1:8" ht="15.75">
      <c r="A356" s="148">
        <v>194</v>
      </c>
      <c r="B356" s="217" t="s">
        <v>651</v>
      </c>
      <c r="C356" s="217" t="s">
        <v>1632</v>
      </c>
      <c r="D356" s="219" t="s">
        <v>1562</v>
      </c>
      <c r="E356" s="219" t="s">
        <v>1611</v>
      </c>
      <c r="F356" s="85">
        <v>2</v>
      </c>
      <c r="G356" s="85"/>
      <c r="H356" s="240"/>
    </row>
    <row r="357" spans="1:8" ht="15.75">
      <c r="A357" s="148">
        <v>195</v>
      </c>
      <c r="B357" s="217" t="s">
        <v>944</v>
      </c>
      <c r="C357" s="217" t="s">
        <v>1632</v>
      </c>
      <c r="D357" s="219" t="s">
        <v>1562</v>
      </c>
      <c r="E357" s="219" t="s">
        <v>1611</v>
      </c>
      <c r="F357" s="85">
        <v>1</v>
      </c>
      <c r="G357" s="85"/>
      <c r="H357" s="240"/>
    </row>
    <row r="358" spans="1:8" ht="15.75">
      <c r="A358" s="148">
        <v>196</v>
      </c>
      <c r="B358" s="217" t="s">
        <v>2187</v>
      </c>
      <c r="C358" s="217" t="s">
        <v>1632</v>
      </c>
      <c r="D358" s="219" t="s">
        <v>1562</v>
      </c>
      <c r="E358" s="219" t="s">
        <v>1611</v>
      </c>
      <c r="F358" s="85">
        <v>1</v>
      </c>
      <c r="G358" s="85"/>
      <c r="H358" s="240"/>
    </row>
    <row r="359" spans="1:8" ht="15.75">
      <c r="A359" s="148">
        <v>197</v>
      </c>
      <c r="B359" s="217" t="s">
        <v>2061</v>
      </c>
      <c r="C359" s="217" t="s">
        <v>1632</v>
      </c>
      <c r="D359" s="219" t="s">
        <v>1562</v>
      </c>
      <c r="E359" s="219" t="s">
        <v>1611</v>
      </c>
      <c r="F359" s="85">
        <v>1</v>
      </c>
      <c r="G359" s="85"/>
      <c r="H359" s="240"/>
    </row>
    <row r="360" spans="1:8" ht="15.75">
      <c r="A360" s="148">
        <v>198</v>
      </c>
      <c r="B360" s="217" t="s">
        <v>945</v>
      </c>
      <c r="C360" s="217" t="s">
        <v>1632</v>
      </c>
      <c r="D360" s="219" t="s">
        <v>1562</v>
      </c>
      <c r="E360" s="219" t="s">
        <v>1611</v>
      </c>
      <c r="F360" s="85"/>
      <c r="G360" s="85">
        <v>1</v>
      </c>
      <c r="H360" s="240"/>
    </row>
    <row r="361" spans="1:8" ht="15.75">
      <c r="A361" s="148">
        <v>199</v>
      </c>
      <c r="B361" s="217" t="s">
        <v>946</v>
      </c>
      <c r="C361" s="217" t="s">
        <v>1632</v>
      </c>
      <c r="D361" s="219" t="s">
        <v>1562</v>
      </c>
      <c r="E361" s="219" t="s">
        <v>1611</v>
      </c>
      <c r="F361" s="85"/>
      <c r="G361" s="85">
        <v>1</v>
      </c>
      <c r="H361" s="240"/>
    </row>
    <row r="362" spans="1:8" ht="15.75">
      <c r="A362" s="148">
        <v>200</v>
      </c>
      <c r="B362" s="217" t="s">
        <v>947</v>
      </c>
      <c r="C362" s="217" t="s">
        <v>1632</v>
      </c>
      <c r="D362" s="219" t="s">
        <v>1562</v>
      </c>
      <c r="E362" s="219" t="s">
        <v>1611</v>
      </c>
      <c r="F362" s="85"/>
      <c r="G362" s="85"/>
      <c r="H362" s="240">
        <v>1</v>
      </c>
    </row>
    <row r="363" spans="1:8" ht="15.75">
      <c r="A363" s="148">
        <v>201</v>
      </c>
      <c r="B363" s="217" t="s">
        <v>948</v>
      </c>
      <c r="C363" s="217" t="s">
        <v>1632</v>
      </c>
      <c r="D363" s="219" t="s">
        <v>1562</v>
      </c>
      <c r="E363" s="219" t="s">
        <v>1611</v>
      </c>
      <c r="F363" s="85"/>
      <c r="G363" s="85"/>
      <c r="H363" s="240">
        <v>1</v>
      </c>
    </row>
    <row r="364" spans="1:8" ht="15.75">
      <c r="A364" s="148">
        <v>202</v>
      </c>
      <c r="B364" s="217" t="s">
        <v>949</v>
      </c>
      <c r="C364" s="217" t="s">
        <v>1632</v>
      </c>
      <c r="D364" s="219" t="s">
        <v>1562</v>
      </c>
      <c r="E364" s="219" t="s">
        <v>1611</v>
      </c>
      <c r="F364" s="85"/>
      <c r="G364" s="85"/>
      <c r="H364" s="240">
        <v>1</v>
      </c>
    </row>
    <row r="365" spans="1:8" ht="15.75">
      <c r="A365" s="148">
        <v>203</v>
      </c>
      <c r="B365" s="217" t="s">
        <v>950</v>
      </c>
      <c r="C365" s="217" t="s">
        <v>1632</v>
      </c>
      <c r="D365" s="219" t="s">
        <v>1562</v>
      </c>
      <c r="E365" s="219" t="s">
        <v>1611</v>
      </c>
      <c r="F365" s="85"/>
      <c r="G365" s="85"/>
      <c r="H365" s="240">
        <v>1</v>
      </c>
    </row>
    <row r="366" spans="1:8" ht="15.75">
      <c r="A366" s="148">
        <v>204</v>
      </c>
      <c r="B366" s="217" t="s">
        <v>951</v>
      </c>
      <c r="C366" s="217" t="s">
        <v>1617</v>
      </c>
      <c r="D366" s="219" t="s">
        <v>1523</v>
      </c>
      <c r="E366" s="219" t="s">
        <v>2312</v>
      </c>
      <c r="F366" s="85"/>
      <c r="G366" s="85"/>
      <c r="H366" s="240">
        <v>1</v>
      </c>
    </row>
    <row r="367" spans="1:8" ht="15.75">
      <c r="A367" s="148">
        <v>205</v>
      </c>
      <c r="B367" s="219" t="s">
        <v>1628</v>
      </c>
      <c r="C367" s="219" t="s">
        <v>2274</v>
      </c>
      <c r="D367" s="219" t="s">
        <v>952</v>
      </c>
      <c r="E367" s="219" t="s">
        <v>1611</v>
      </c>
      <c r="F367" s="85">
        <v>1</v>
      </c>
      <c r="G367" s="85"/>
      <c r="H367" s="240"/>
    </row>
    <row r="368" spans="1:8" ht="15.75">
      <c r="A368" s="148">
        <v>206</v>
      </c>
      <c r="B368" s="219" t="s">
        <v>796</v>
      </c>
      <c r="C368" s="219" t="s">
        <v>2274</v>
      </c>
      <c r="D368" s="219" t="s">
        <v>952</v>
      </c>
      <c r="E368" s="219" t="s">
        <v>1640</v>
      </c>
      <c r="F368" s="85"/>
      <c r="G368" s="85">
        <v>1</v>
      </c>
      <c r="H368" s="240"/>
    </row>
    <row r="369" spans="1:8" ht="15.75">
      <c r="A369" s="148">
        <v>207</v>
      </c>
      <c r="B369" s="219" t="s">
        <v>953</v>
      </c>
      <c r="C369" s="219" t="s">
        <v>2274</v>
      </c>
      <c r="D369" s="219" t="s">
        <v>952</v>
      </c>
      <c r="E369" s="219" t="s">
        <v>1611</v>
      </c>
      <c r="F369" s="85"/>
      <c r="G369" s="85">
        <v>1</v>
      </c>
      <c r="H369" s="240"/>
    </row>
    <row r="370" spans="1:8" ht="15.75">
      <c r="A370" s="148">
        <v>208</v>
      </c>
      <c r="B370" s="219" t="s">
        <v>1620</v>
      </c>
      <c r="C370" s="219" t="s">
        <v>2274</v>
      </c>
      <c r="D370" s="219" t="s">
        <v>952</v>
      </c>
      <c r="E370" s="219" t="s">
        <v>1611</v>
      </c>
      <c r="F370" s="85"/>
      <c r="G370" s="85">
        <v>1</v>
      </c>
      <c r="H370" s="240"/>
    </row>
    <row r="371" spans="1:8" ht="15.75">
      <c r="A371" s="148">
        <v>209</v>
      </c>
      <c r="B371" s="219" t="s">
        <v>954</v>
      </c>
      <c r="C371" s="219" t="s">
        <v>2274</v>
      </c>
      <c r="D371" s="219" t="s">
        <v>952</v>
      </c>
      <c r="E371" s="219" t="s">
        <v>1611</v>
      </c>
      <c r="F371" s="85"/>
      <c r="G371" s="85">
        <v>1</v>
      </c>
      <c r="H371" s="240"/>
    </row>
    <row r="372" spans="1:8" ht="15.75">
      <c r="A372" s="148">
        <v>210</v>
      </c>
      <c r="B372" s="219" t="s">
        <v>955</v>
      </c>
      <c r="C372" s="219" t="s">
        <v>2274</v>
      </c>
      <c r="D372" s="219" t="s">
        <v>952</v>
      </c>
      <c r="E372" s="219" t="s">
        <v>1611</v>
      </c>
      <c r="F372" s="85"/>
      <c r="G372" s="85">
        <v>1</v>
      </c>
      <c r="H372" s="240"/>
    </row>
    <row r="373" spans="1:8" ht="15.75">
      <c r="A373" s="148">
        <v>211</v>
      </c>
      <c r="B373" s="217" t="s">
        <v>956</v>
      </c>
      <c r="C373" s="219" t="s">
        <v>2274</v>
      </c>
      <c r="D373" s="219" t="s">
        <v>952</v>
      </c>
      <c r="E373" s="217" t="s">
        <v>1640</v>
      </c>
      <c r="F373" s="218"/>
      <c r="G373" s="218"/>
      <c r="H373" s="246">
        <v>1</v>
      </c>
    </row>
    <row r="374" spans="1:8" ht="15.75">
      <c r="A374" s="148">
        <v>212</v>
      </c>
      <c r="B374" s="217" t="s">
        <v>2149</v>
      </c>
      <c r="C374" s="219" t="s">
        <v>2274</v>
      </c>
      <c r="D374" s="219" t="s">
        <v>952</v>
      </c>
      <c r="E374" s="219" t="s">
        <v>1611</v>
      </c>
      <c r="F374" s="218"/>
      <c r="G374" s="218"/>
      <c r="H374" s="246">
        <v>1</v>
      </c>
    </row>
    <row r="375" spans="1:8" ht="15.75">
      <c r="A375" s="148">
        <v>213</v>
      </c>
      <c r="B375" s="217" t="s">
        <v>158</v>
      </c>
      <c r="C375" s="219" t="s">
        <v>2274</v>
      </c>
      <c r="D375" s="219" t="s">
        <v>952</v>
      </c>
      <c r="E375" s="219" t="s">
        <v>1611</v>
      </c>
      <c r="F375" s="218"/>
      <c r="G375" s="218"/>
      <c r="H375" s="246">
        <v>1</v>
      </c>
    </row>
    <row r="376" spans="1:8" ht="15.75">
      <c r="A376" s="148">
        <v>214</v>
      </c>
      <c r="B376" s="217" t="s">
        <v>957</v>
      </c>
      <c r="C376" s="217" t="s">
        <v>1663</v>
      </c>
      <c r="D376" s="219" t="s">
        <v>792</v>
      </c>
      <c r="E376" s="219" t="s">
        <v>1611</v>
      </c>
      <c r="F376" s="218"/>
      <c r="G376" s="218">
        <v>1</v>
      </c>
      <c r="H376" s="246"/>
    </row>
    <row r="377" spans="1:8" ht="15.75">
      <c r="A377" s="148">
        <v>215</v>
      </c>
      <c r="B377" s="217" t="s">
        <v>777</v>
      </c>
      <c r="C377" s="217" t="s">
        <v>2226</v>
      </c>
      <c r="D377" s="217" t="s">
        <v>778</v>
      </c>
      <c r="E377" s="219" t="s">
        <v>1611</v>
      </c>
      <c r="F377" s="218"/>
      <c r="G377" s="218">
        <v>1</v>
      </c>
      <c r="H377" s="246"/>
    </row>
    <row r="378" spans="1:8" ht="15.75">
      <c r="A378" s="148">
        <v>216</v>
      </c>
      <c r="B378" s="217" t="s">
        <v>958</v>
      </c>
      <c r="C378" s="217" t="s">
        <v>1617</v>
      </c>
      <c r="D378" s="217" t="s">
        <v>959</v>
      </c>
      <c r="E378" s="219" t="s">
        <v>1611</v>
      </c>
      <c r="F378" s="218"/>
      <c r="G378" s="218"/>
      <c r="H378" s="246">
        <v>1</v>
      </c>
    </row>
    <row r="379" spans="1:8" ht="16.5" thickBot="1">
      <c r="A379" s="148">
        <v>217</v>
      </c>
      <c r="B379" s="253" t="s">
        <v>960</v>
      </c>
      <c r="C379" s="253"/>
      <c r="D379" s="253" t="s">
        <v>1512</v>
      </c>
      <c r="E379" s="219" t="s">
        <v>1640</v>
      </c>
      <c r="F379" s="218"/>
      <c r="G379" s="218"/>
      <c r="H379" s="246">
        <v>1</v>
      </c>
    </row>
    <row r="380" spans="1:8" ht="15.75">
      <c r="A380" s="127"/>
      <c r="B380" s="128"/>
      <c r="C380" s="128"/>
      <c r="D380" s="129"/>
      <c r="E380" s="254" t="s">
        <v>1442</v>
      </c>
      <c r="F380" s="218">
        <f>SUM(F163:F379)</f>
        <v>72</v>
      </c>
      <c r="G380" s="218">
        <f>SUM(G163:G379)</f>
        <v>68</v>
      </c>
      <c r="H380" s="246">
        <f>SUM(H163:H379)</f>
        <v>117</v>
      </c>
    </row>
    <row r="381" spans="1:8" ht="16.5" thickBot="1">
      <c r="A381" s="127"/>
      <c r="B381" s="125"/>
      <c r="C381" s="125"/>
      <c r="D381" s="130"/>
      <c r="E381" s="255" t="s">
        <v>1552</v>
      </c>
      <c r="F381" s="1349">
        <f>F380+G380+H380</f>
        <v>257</v>
      </c>
      <c r="G381" s="1350"/>
      <c r="H381" s="1351"/>
    </row>
  </sheetData>
  <mergeCells count="16">
    <mergeCell ref="A1:H1"/>
    <mergeCell ref="A3:A4"/>
    <mergeCell ref="B3:B4"/>
    <mergeCell ref="C3:C4"/>
    <mergeCell ref="D3:D4"/>
    <mergeCell ref="E3:E4"/>
    <mergeCell ref="F3:H3"/>
    <mergeCell ref="F381:H381"/>
    <mergeCell ref="F157:H157"/>
    <mergeCell ref="A159:H159"/>
    <mergeCell ref="A161:A162"/>
    <mergeCell ref="B161:B162"/>
    <mergeCell ref="C161:C162"/>
    <mergeCell ref="D161:D162"/>
    <mergeCell ref="E161:E162"/>
    <mergeCell ref="F161:H161"/>
  </mergeCells>
  <phoneticPr fontId="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55"/>
  <sheetViews>
    <sheetView zoomScale="70" workbookViewId="0">
      <selection sqref="A1:AA55"/>
    </sheetView>
  </sheetViews>
  <sheetFormatPr defaultRowHeight="12.75"/>
  <cols>
    <col min="2" max="2" width="20.85546875" bestFit="1" customWidth="1"/>
  </cols>
  <sheetData>
    <row r="1" spans="1:27" ht="24.75">
      <c r="A1" s="1363" t="s">
        <v>1595</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row>
    <row r="2" spans="1:27" ht="18">
      <c r="A2" s="68"/>
      <c r="B2" s="69"/>
      <c r="C2" s="70"/>
      <c r="D2" s="70"/>
      <c r="E2" s="70"/>
      <c r="F2" s="70"/>
      <c r="G2" s="70"/>
      <c r="H2" s="70"/>
      <c r="I2" s="70"/>
      <c r="J2" s="70"/>
      <c r="K2" s="70"/>
      <c r="L2" s="70"/>
      <c r="M2" s="70"/>
      <c r="N2" s="70"/>
      <c r="O2" s="70"/>
      <c r="P2" s="70"/>
      <c r="Q2" s="70"/>
      <c r="R2" s="70"/>
      <c r="S2" s="70"/>
      <c r="T2" s="70"/>
      <c r="U2" s="70"/>
      <c r="V2" s="70"/>
      <c r="W2" s="70"/>
      <c r="X2" s="70"/>
      <c r="Y2" s="70"/>
      <c r="Z2" s="70"/>
      <c r="AA2" s="70"/>
    </row>
    <row r="3" spans="1:27">
      <c r="A3" s="71" t="s">
        <v>1596</v>
      </c>
      <c r="B3" s="1364" t="s">
        <v>1550</v>
      </c>
      <c r="C3" s="1366" t="s">
        <v>1597</v>
      </c>
      <c r="D3" s="1367"/>
      <c r="E3" s="1368"/>
      <c r="F3" s="1366" t="s">
        <v>1515</v>
      </c>
      <c r="G3" s="1367"/>
      <c r="H3" s="1368"/>
      <c r="I3" s="1366" t="s">
        <v>1586</v>
      </c>
      <c r="J3" s="1367"/>
      <c r="K3" s="1368"/>
      <c r="L3" s="1369" t="s">
        <v>1487</v>
      </c>
      <c r="M3" s="1369"/>
      <c r="N3" s="1369"/>
      <c r="O3" s="1369" t="s">
        <v>1488</v>
      </c>
      <c r="P3" s="1369"/>
      <c r="Q3" s="1369"/>
      <c r="R3" s="1369" t="s">
        <v>1489</v>
      </c>
      <c r="S3" s="1369"/>
      <c r="T3" s="1369"/>
      <c r="U3" s="1370" t="s">
        <v>1587</v>
      </c>
      <c r="V3" s="1370"/>
      <c r="W3" s="1370"/>
      <c r="X3" s="1371" t="s">
        <v>1442</v>
      </c>
      <c r="Y3" s="1371"/>
      <c r="Z3" s="1371"/>
      <c r="AA3" s="1372" t="s">
        <v>1552</v>
      </c>
    </row>
    <row r="4" spans="1:27">
      <c r="A4" s="71" t="s">
        <v>1434</v>
      </c>
      <c r="B4" s="1365"/>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372"/>
    </row>
    <row r="5" spans="1:27">
      <c r="A5" s="72">
        <v>1</v>
      </c>
      <c r="B5" s="74" t="s">
        <v>1588</v>
      </c>
      <c r="C5" s="75"/>
      <c r="D5" s="75"/>
      <c r="E5" s="75"/>
      <c r="F5" s="75"/>
      <c r="G5" s="75">
        <v>1</v>
      </c>
      <c r="H5" s="75"/>
      <c r="I5" s="75"/>
      <c r="J5" s="75"/>
      <c r="K5" s="75"/>
      <c r="L5" s="72"/>
      <c r="M5" s="72"/>
      <c r="N5" s="72">
        <v>1</v>
      </c>
      <c r="O5" s="72"/>
      <c r="P5" s="72">
        <v>1</v>
      </c>
      <c r="Q5" s="72"/>
      <c r="R5" s="72"/>
      <c r="S5" s="72"/>
      <c r="T5" s="72"/>
      <c r="U5" s="72"/>
      <c r="V5" s="72"/>
      <c r="W5" s="72"/>
      <c r="X5" s="72">
        <f t="shared" ref="X5:Z36" si="0">SUM(C5,F5,I5,L5,O5,R5,U5)</f>
        <v>0</v>
      </c>
      <c r="Y5" s="72">
        <f t="shared" si="0"/>
        <v>2</v>
      </c>
      <c r="Z5" s="72">
        <f t="shared" si="0"/>
        <v>1</v>
      </c>
      <c r="AA5" s="72">
        <f>SUM(X5:Z5)</f>
        <v>3</v>
      </c>
    </row>
    <row r="6" spans="1:27">
      <c r="A6" s="72">
        <v>2</v>
      </c>
      <c r="B6" s="74" t="s">
        <v>1554</v>
      </c>
      <c r="C6" s="75"/>
      <c r="D6" s="75"/>
      <c r="E6" s="75"/>
      <c r="F6" s="75">
        <v>3</v>
      </c>
      <c r="G6" s="75">
        <v>3</v>
      </c>
      <c r="H6" s="75">
        <v>4</v>
      </c>
      <c r="I6" s="75"/>
      <c r="J6" s="75"/>
      <c r="K6" s="75"/>
      <c r="L6" s="72">
        <v>3</v>
      </c>
      <c r="M6" s="72">
        <v>2</v>
      </c>
      <c r="N6" s="72">
        <v>3</v>
      </c>
      <c r="O6" s="72">
        <v>14</v>
      </c>
      <c r="P6" s="72">
        <v>9</v>
      </c>
      <c r="Q6" s="72">
        <v>2</v>
      </c>
      <c r="R6" s="72">
        <v>120</v>
      </c>
      <c r="S6" s="72">
        <v>107</v>
      </c>
      <c r="T6" s="72">
        <v>89</v>
      </c>
      <c r="U6" s="72">
        <v>80</v>
      </c>
      <c r="V6" s="72">
        <v>69</v>
      </c>
      <c r="W6" s="72">
        <v>62</v>
      </c>
      <c r="X6" s="72">
        <f t="shared" si="0"/>
        <v>220</v>
      </c>
      <c r="Y6" s="72">
        <f t="shared" si="0"/>
        <v>190</v>
      </c>
      <c r="Z6" s="72">
        <f t="shared" si="0"/>
        <v>160</v>
      </c>
      <c r="AA6" s="72">
        <f t="shared" ref="AA6:AA51" si="1">SUM(X6:Z6)</f>
        <v>570</v>
      </c>
    </row>
    <row r="7" spans="1:27">
      <c r="A7" s="72">
        <v>3</v>
      </c>
      <c r="B7" s="74" t="s">
        <v>1449</v>
      </c>
      <c r="C7" s="75"/>
      <c r="D7" s="75"/>
      <c r="E7" s="75"/>
      <c r="F7" s="75"/>
      <c r="G7" s="75"/>
      <c r="H7" s="75"/>
      <c r="I7" s="75"/>
      <c r="J7" s="75"/>
      <c r="K7" s="75"/>
      <c r="L7" s="72"/>
      <c r="M7" s="72"/>
      <c r="N7" s="72"/>
      <c r="O7" s="72"/>
      <c r="P7" s="72">
        <v>2</v>
      </c>
      <c r="Q7" s="72">
        <v>3</v>
      </c>
      <c r="R7" s="72">
        <v>21</v>
      </c>
      <c r="S7" s="72">
        <v>21</v>
      </c>
      <c r="T7" s="72">
        <v>35</v>
      </c>
      <c r="U7" s="72">
        <v>34</v>
      </c>
      <c r="V7" s="72">
        <v>26</v>
      </c>
      <c r="W7" s="72">
        <v>39</v>
      </c>
      <c r="X7" s="72">
        <f t="shared" si="0"/>
        <v>55</v>
      </c>
      <c r="Y7" s="72">
        <f t="shared" si="0"/>
        <v>49</v>
      </c>
      <c r="Z7" s="72">
        <f t="shared" si="0"/>
        <v>77</v>
      </c>
      <c r="AA7" s="72">
        <f t="shared" si="1"/>
        <v>181</v>
      </c>
    </row>
    <row r="8" spans="1:27">
      <c r="A8" s="72">
        <v>4</v>
      </c>
      <c r="B8" s="74" t="s">
        <v>1479</v>
      </c>
      <c r="C8" s="75"/>
      <c r="D8" s="75"/>
      <c r="E8" s="75"/>
      <c r="F8" s="75"/>
      <c r="G8" s="75"/>
      <c r="H8" s="75">
        <v>1</v>
      </c>
      <c r="I8" s="75"/>
      <c r="J8" s="75"/>
      <c r="K8" s="75"/>
      <c r="L8" s="72"/>
      <c r="M8" s="72"/>
      <c r="N8" s="72"/>
      <c r="O8" s="72"/>
      <c r="P8" s="72"/>
      <c r="Q8" s="72">
        <v>1</v>
      </c>
      <c r="R8" s="72"/>
      <c r="S8" s="72"/>
      <c r="T8" s="72"/>
      <c r="U8" s="72">
        <v>3</v>
      </c>
      <c r="V8" s="72"/>
      <c r="W8" s="72">
        <v>3</v>
      </c>
      <c r="X8" s="72">
        <f t="shared" si="0"/>
        <v>3</v>
      </c>
      <c r="Y8" s="72">
        <f t="shared" si="0"/>
        <v>0</v>
      </c>
      <c r="Z8" s="72">
        <f t="shared" si="0"/>
        <v>5</v>
      </c>
      <c r="AA8" s="72">
        <f t="shared" si="1"/>
        <v>8</v>
      </c>
    </row>
    <row r="9" spans="1:27">
      <c r="A9" s="72">
        <v>5</v>
      </c>
      <c r="B9" s="74" t="s">
        <v>1518</v>
      </c>
      <c r="C9" s="75"/>
      <c r="D9" s="75"/>
      <c r="E9" s="75"/>
      <c r="F9" s="75"/>
      <c r="G9" s="75"/>
      <c r="H9" s="75"/>
      <c r="I9" s="75"/>
      <c r="J9" s="75"/>
      <c r="K9" s="75"/>
      <c r="L9" s="72">
        <v>4</v>
      </c>
      <c r="M9" s="72">
        <v>5</v>
      </c>
      <c r="N9" s="72">
        <v>4</v>
      </c>
      <c r="O9" s="72">
        <v>2</v>
      </c>
      <c r="P9" s="72">
        <v>10</v>
      </c>
      <c r="Q9" s="72">
        <v>4</v>
      </c>
      <c r="R9" s="72"/>
      <c r="S9" s="72"/>
      <c r="T9" s="72"/>
      <c r="U9" s="72">
        <v>11</v>
      </c>
      <c r="V9" s="72">
        <v>15</v>
      </c>
      <c r="W9" s="72">
        <v>8</v>
      </c>
      <c r="X9" s="72">
        <f t="shared" si="0"/>
        <v>17</v>
      </c>
      <c r="Y9" s="72">
        <f t="shared" si="0"/>
        <v>30</v>
      </c>
      <c r="Z9" s="72">
        <f t="shared" si="0"/>
        <v>16</v>
      </c>
      <c r="AA9" s="72">
        <f t="shared" si="1"/>
        <v>63</v>
      </c>
    </row>
    <row r="10" spans="1:27">
      <c r="A10" s="72">
        <v>6</v>
      </c>
      <c r="B10" s="74" t="s">
        <v>1469</v>
      </c>
      <c r="C10" s="75"/>
      <c r="D10" s="75"/>
      <c r="E10" s="75"/>
      <c r="F10" s="75"/>
      <c r="G10" s="75"/>
      <c r="H10" s="75"/>
      <c r="I10" s="75"/>
      <c r="J10" s="75"/>
      <c r="K10" s="75"/>
      <c r="L10" s="72"/>
      <c r="M10" s="72">
        <v>1</v>
      </c>
      <c r="N10" s="72"/>
      <c r="O10" s="72">
        <v>1</v>
      </c>
      <c r="P10" s="72"/>
      <c r="Q10" s="72">
        <v>3</v>
      </c>
      <c r="R10" s="72"/>
      <c r="S10" s="72"/>
      <c r="T10" s="72"/>
      <c r="U10" s="72">
        <v>1</v>
      </c>
      <c r="V10" s="72"/>
      <c r="W10" s="72">
        <v>2</v>
      </c>
      <c r="X10" s="72">
        <f t="shared" si="0"/>
        <v>2</v>
      </c>
      <c r="Y10" s="72">
        <f t="shared" si="0"/>
        <v>1</v>
      </c>
      <c r="Z10" s="72">
        <f t="shared" si="0"/>
        <v>5</v>
      </c>
      <c r="AA10" s="72">
        <f t="shared" si="1"/>
        <v>8</v>
      </c>
    </row>
    <row r="11" spans="1:27">
      <c r="A11" s="72">
        <v>8</v>
      </c>
      <c r="B11" s="74" t="s">
        <v>1495</v>
      </c>
      <c r="C11" s="75"/>
      <c r="D11" s="75"/>
      <c r="E11" s="75"/>
      <c r="F11" s="75"/>
      <c r="G11" s="75"/>
      <c r="H11" s="75"/>
      <c r="I11" s="75"/>
      <c r="J11" s="75"/>
      <c r="K11" s="75"/>
      <c r="L11" s="72"/>
      <c r="M11" s="72"/>
      <c r="N11" s="72"/>
      <c r="O11" s="72"/>
      <c r="P11" s="72"/>
      <c r="Q11" s="72"/>
      <c r="R11" s="72">
        <v>2</v>
      </c>
      <c r="S11" s="72">
        <v>7</v>
      </c>
      <c r="T11" s="72">
        <v>4</v>
      </c>
      <c r="U11" s="72">
        <v>3</v>
      </c>
      <c r="V11" s="72"/>
      <c r="W11" s="72">
        <v>1</v>
      </c>
      <c r="X11" s="72">
        <f t="shared" si="0"/>
        <v>5</v>
      </c>
      <c r="Y11" s="72">
        <f t="shared" si="0"/>
        <v>7</v>
      </c>
      <c r="Z11" s="72">
        <f t="shared" si="0"/>
        <v>5</v>
      </c>
      <c r="AA11" s="72">
        <f t="shared" si="1"/>
        <v>17</v>
      </c>
    </row>
    <row r="12" spans="1:27">
      <c r="A12" s="72">
        <v>9</v>
      </c>
      <c r="B12" s="74" t="s">
        <v>1555</v>
      </c>
      <c r="C12" s="75"/>
      <c r="D12" s="75"/>
      <c r="E12" s="75"/>
      <c r="F12" s="75"/>
      <c r="G12" s="75"/>
      <c r="H12" s="75"/>
      <c r="I12" s="75"/>
      <c r="J12" s="75"/>
      <c r="K12" s="75"/>
      <c r="L12" s="72"/>
      <c r="M12" s="72"/>
      <c r="N12" s="72"/>
      <c r="O12" s="72"/>
      <c r="P12" s="72"/>
      <c r="Q12" s="72"/>
      <c r="R12" s="72">
        <v>2</v>
      </c>
      <c r="S12" s="72">
        <v>1</v>
      </c>
      <c r="T12" s="72">
        <v>1</v>
      </c>
      <c r="U12" s="72">
        <v>1</v>
      </c>
      <c r="V12" s="72"/>
      <c r="W12" s="72">
        <v>3</v>
      </c>
      <c r="X12" s="72">
        <f t="shared" si="0"/>
        <v>3</v>
      </c>
      <c r="Y12" s="72">
        <f t="shared" si="0"/>
        <v>1</v>
      </c>
      <c r="Z12" s="72">
        <f t="shared" si="0"/>
        <v>4</v>
      </c>
      <c r="AA12" s="72">
        <f t="shared" si="1"/>
        <v>8</v>
      </c>
    </row>
    <row r="13" spans="1:27">
      <c r="A13" s="72">
        <v>10</v>
      </c>
      <c r="B13" s="74" t="s">
        <v>1546</v>
      </c>
      <c r="C13" s="75"/>
      <c r="D13" s="75"/>
      <c r="E13" s="75"/>
      <c r="F13" s="75"/>
      <c r="G13" s="75"/>
      <c r="H13" s="75"/>
      <c r="I13" s="75"/>
      <c r="J13" s="75"/>
      <c r="K13" s="75"/>
      <c r="L13" s="72"/>
      <c r="M13" s="72"/>
      <c r="N13" s="72"/>
      <c r="O13" s="72">
        <v>2</v>
      </c>
      <c r="P13" s="72"/>
      <c r="Q13" s="72"/>
      <c r="R13" s="72"/>
      <c r="S13" s="72"/>
      <c r="T13" s="72"/>
      <c r="U13" s="72"/>
      <c r="V13" s="72"/>
      <c r="W13" s="72"/>
      <c r="X13" s="72">
        <f t="shared" si="0"/>
        <v>2</v>
      </c>
      <c r="Y13" s="72">
        <f t="shared" si="0"/>
        <v>0</v>
      </c>
      <c r="Z13" s="72">
        <f t="shared" si="0"/>
        <v>0</v>
      </c>
      <c r="AA13" s="72">
        <f t="shared" si="1"/>
        <v>2</v>
      </c>
    </row>
    <row r="14" spans="1:27" ht="20.45" customHeight="1">
      <c r="A14" s="72">
        <v>11</v>
      </c>
      <c r="B14" s="74" t="s">
        <v>1570</v>
      </c>
      <c r="C14" s="75"/>
      <c r="D14" s="75"/>
      <c r="E14" s="75"/>
      <c r="F14" s="75"/>
      <c r="G14" s="75">
        <v>2</v>
      </c>
      <c r="H14" s="75">
        <v>3</v>
      </c>
      <c r="I14" s="75"/>
      <c r="J14" s="75"/>
      <c r="K14" s="75"/>
      <c r="L14" s="72"/>
      <c r="M14" s="72"/>
      <c r="N14" s="72">
        <v>1</v>
      </c>
      <c r="O14" s="72"/>
      <c r="P14" s="72"/>
      <c r="Q14" s="72"/>
      <c r="R14" s="72"/>
      <c r="S14" s="72"/>
      <c r="T14" s="72"/>
      <c r="U14" s="72">
        <v>3</v>
      </c>
      <c r="V14" s="72">
        <v>1</v>
      </c>
      <c r="W14" s="72">
        <v>2</v>
      </c>
      <c r="X14" s="72">
        <f t="shared" si="0"/>
        <v>3</v>
      </c>
      <c r="Y14" s="72">
        <f t="shared" si="0"/>
        <v>3</v>
      </c>
      <c r="Z14" s="72">
        <f t="shared" si="0"/>
        <v>6</v>
      </c>
      <c r="AA14" s="72">
        <f t="shared" si="1"/>
        <v>12</v>
      </c>
    </row>
    <row r="15" spans="1:27" ht="18.600000000000001" customHeight="1">
      <c r="A15" s="72">
        <v>12</v>
      </c>
      <c r="B15" s="74" t="s">
        <v>1452</v>
      </c>
      <c r="C15" s="75"/>
      <c r="D15" s="75"/>
      <c r="E15" s="75"/>
      <c r="F15" s="75">
        <v>2</v>
      </c>
      <c r="G15" s="75">
        <v>1</v>
      </c>
      <c r="H15" s="75">
        <v>3</v>
      </c>
      <c r="I15" s="75"/>
      <c r="J15" s="75"/>
      <c r="K15" s="75"/>
      <c r="L15" s="72"/>
      <c r="M15" s="72"/>
      <c r="N15" s="72"/>
      <c r="O15" s="72">
        <v>3</v>
      </c>
      <c r="P15" s="72">
        <v>10</v>
      </c>
      <c r="Q15" s="72">
        <v>11</v>
      </c>
      <c r="R15" s="72"/>
      <c r="S15" s="72"/>
      <c r="T15" s="72"/>
      <c r="U15" s="72">
        <v>12</v>
      </c>
      <c r="V15" s="72">
        <v>20</v>
      </c>
      <c r="W15" s="72">
        <v>14</v>
      </c>
      <c r="X15" s="72">
        <f t="shared" si="0"/>
        <v>17</v>
      </c>
      <c r="Y15" s="72">
        <f t="shared" si="0"/>
        <v>31</v>
      </c>
      <c r="Z15" s="72">
        <f t="shared" si="0"/>
        <v>28</v>
      </c>
      <c r="AA15" s="72">
        <f t="shared" si="1"/>
        <v>76</v>
      </c>
    </row>
    <row r="16" spans="1:27">
      <c r="A16" s="72">
        <v>13</v>
      </c>
      <c r="B16" s="74" t="s">
        <v>1589</v>
      </c>
      <c r="C16" s="75"/>
      <c r="D16" s="75"/>
      <c r="E16" s="75"/>
      <c r="F16" s="75"/>
      <c r="G16" s="75"/>
      <c r="H16" s="75"/>
      <c r="I16" s="75"/>
      <c r="J16" s="75"/>
      <c r="K16" s="75"/>
      <c r="L16" s="72"/>
      <c r="M16" s="72"/>
      <c r="N16" s="72"/>
      <c r="O16" s="72"/>
      <c r="P16" s="72"/>
      <c r="Q16" s="72"/>
      <c r="R16" s="72"/>
      <c r="S16" s="72"/>
      <c r="T16" s="72"/>
      <c r="U16" s="72"/>
      <c r="V16" s="72">
        <v>2</v>
      </c>
      <c r="W16" s="72"/>
      <c r="X16" s="72">
        <f t="shared" si="0"/>
        <v>0</v>
      </c>
      <c r="Y16" s="72">
        <f t="shared" si="0"/>
        <v>2</v>
      </c>
      <c r="Z16" s="72">
        <f t="shared" si="0"/>
        <v>0</v>
      </c>
      <c r="AA16" s="72">
        <f t="shared" si="1"/>
        <v>2</v>
      </c>
    </row>
    <row r="17" spans="1:27">
      <c r="A17" s="72">
        <v>14</v>
      </c>
      <c r="B17" s="74" t="s">
        <v>1571</v>
      </c>
      <c r="C17" s="75"/>
      <c r="D17" s="75"/>
      <c r="E17" s="75"/>
      <c r="F17" s="75"/>
      <c r="G17" s="75"/>
      <c r="H17" s="75"/>
      <c r="I17" s="75"/>
      <c r="J17" s="75"/>
      <c r="K17" s="75"/>
      <c r="L17" s="72"/>
      <c r="M17" s="72"/>
      <c r="N17" s="72"/>
      <c r="O17" s="72"/>
      <c r="P17" s="72"/>
      <c r="Q17" s="72"/>
      <c r="R17" s="72"/>
      <c r="S17" s="72"/>
      <c r="T17" s="72"/>
      <c r="U17" s="72"/>
      <c r="V17" s="72">
        <v>1</v>
      </c>
      <c r="W17" s="72"/>
      <c r="X17" s="72">
        <f t="shared" si="0"/>
        <v>0</v>
      </c>
      <c r="Y17" s="72">
        <f t="shared" si="0"/>
        <v>1</v>
      </c>
      <c r="Z17" s="72">
        <f t="shared" si="0"/>
        <v>0</v>
      </c>
      <c r="AA17" s="72">
        <f t="shared" si="1"/>
        <v>1</v>
      </c>
    </row>
    <row r="18" spans="1:27">
      <c r="A18" s="72">
        <v>15</v>
      </c>
      <c r="B18" s="74" t="s">
        <v>1453</v>
      </c>
      <c r="C18" s="75"/>
      <c r="D18" s="75"/>
      <c r="E18" s="75"/>
      <c r="F18" s="75"/>
      <c r="G18" s="75">
        <v>1</v>
      </c>
      <c r="H18" s="75"/>
      <c r="I18" s="75"/>
      <c r="J18" s="75"/>
      <c r="K18" s="75"/>
      <c r="L18" s="72"/>
      <c r="M18" s="72"/>
      <c r="N18" s="72"/>
      <c r="O18" s="72"/>
      <c r="P18" s="72"/>
      <c r="Q18" s="72"/>
      <c r="R18" s="72"/>
      <c r="S18" s="72"/>
      <c r="T18" s="72"/>
      <c r="U18" s="72">
        <v>13</v>
      </c>
      <c r="V18" s="72">
        <v>11</v>
      </c>
      <c r="W18" s="72">
        <v>19</v>
      </c>
      <c r="X18" s="72">
        <f t="shared" si="0"/>
        <v>13</v>
      </c>
      <c r="Y18" s="72">
        <f t="shared" si="0"/>
        <v>12</v>
      </c>
      <c r="Z18" s="72">
        <f t="shared" si="0"/>
        <v>19</v>
      </c>
      <c r="AA18" s="72">
        <f t="shared" si="1"/>
        <v>44</v>
      </c>
    </row>
    <row r="19" spans="1:27">
      <c r="A19" s="72">
        <v>16</v>
      </c>
      <c r="B19" s="74" t="s">
        <v>1454</v>
      </c>
      <c r="C19" s="75"/>
      <c r="D19" s="75"/>
      <c r="E19" s="75"/>
      <c r="F19" s="75"/>
      <c r="G19" s="75"/>
      <c r="H19" s="75"/>
      <c r="I19" s="75"/>
      <c r="J19" s="75"/>
      <c r="K19" s="75"/>
      <c r="L19" s="72"/>
      <c r="M19" s="72"/>
      <c r="N19" s="72"/>
      <c r="O19" s="72"/>
      <c r="P19" s="72"/>
      <c r="Q19" s="72"/>
      <c r="R19" s="72">
        <v>1</v>
      </c>
      <c r="S19" s="72">
        <v>1</v>
      </c>
      <c r="T19" s="72"/>
      <c r="U19" s="72"/>
      <c r="V19" s="72"/>
      <c r="W19" s="72"/>
      <c r="X19" s="72">
        <f t="shared" si="0"/>
        <v>1</v>
      </c>
      <c r="Y19" s="72">
        <f t="shared" si="0"/>
        <v>1</v>
      </c>
      <c r="Z19" s="72">
        <f t="shared" si="0"/>
        <v>0</v>
      </c>
      <c r="AA19" s="72">
        <f t="shared" si="1"/>
        <v>2</v>
      </c>
    </row>
    <row r="20" spans="1:27">
      <c r="A20" s="72">
        <v>17</v>
      </c>
      <c r="B20" s="74" t="s">
        <v>1590</v>
      </c>
      <c r="C20" s="75"/>
      <c r="D20" s="75"/>
      <c r="E20" s="75"/>
      <c r="F20" s="75"/>
      <c r="G20" s="75"/>
      <c r="H20" s="75"/>
      <c r="I20" s="75"/>
      <c r="J20" s="75"/>
      <c r="K20" s="75"/>
      <c r="L20" s="72"/>
      <c r="M20" s="72"/>
      <c r="N20" s="72"/>
      <c r="O20" s="72"/>
      <c r="P20" s="72"/>
      <c r="Q20" s="72"/>
      <c r="R20" s="72"/>
      <c r="S20" s="72"/>
      <c r="T20" s="72"/>
      <c r="U20" s="72">
        <v>1</v>
      </c>
      <c r="V20" s="72"/>
      <c r="W20" s="72">
        <v>1</v>
      </c>
      <c r="X20" s="72">
        <f t="shared" si="0"/>
        <v>1</v>
      </c>
      <c r="Y20" s="72">
        <f t="shared" si="0"/>
        <v>0</v>
      </c>
      <c r="Z20" s="72">
        <f t="shared" si="0"/>
        <v>1</v>
      </c>
      <c r="AA20" s="72">
        <f t="shared" si="1"/>
        <v>2</v>
      </c>
    </row>
    <row r="21" spans="1:27">
      <c r="A21" s="72">
        <v>18</v>
      </c>
      <c r="B21" s="74" t="s">
        <v>1498</v>
      </c>
      <c r="C21" s="75"/>
      <c r="D21" s="75"/>
      <c r="E21" s="75"/>
      <c r="F21" s="75"/>
      <c r="G21" s="75"/>
      <c r="H21" s="75"/>
      <c r="I21" s="75"/>
      <c r="J21" s="75"/>
      <c r="K21" s="75"/>
      <c r="L21" s="72"/>
      <c r="M21" s="72"/>
      <c r="N21" s="72"/>
      <c r="O21" s="72"/>
      <c r="P21" s="72"/>
      <c r="Q21" s="72"/>
      <c r="R21" s="72"/>
      <c r="S21" s="72"/>
      <c r="T21" s="72"/>
      <c r="U21" s="72">
        <v>21</v>
      </c>
      <c r="V21" s="72">
        <v>21</v>
      </c>
      <c r="W21" s="72">
        <v>48</v>
      </c>
      <c r="X21" s="72">
        <f t="shared" si="0"/>
        <v>21</v>
      </c>
      <c r="Y21" s="72">
        <f t="shared" si="0"/>
        <v>21</v>
      </c>
      <c r="Z21" s="72">
        <f t="shared" si="0"/>
        <v>48</v>
      </c>
      <c r="AA21" s="72">
        <f t="shared" si="1"/>
        <v>90</v>
      </c>
    </row>
    <row r="22" spans="1:27">
      <c r="A22" s="72">
        <v>19</v>
      </c>
      <c r="B22" s="74" t="s">
        <v>1480</v>
      </c>
      <c r="C22" s="75"/>
      <c r="D22" s="75"/>
      <c r="E22" s="75"/>
      <c r="F22" s="75"/>
      <c r="G22" s="75"/>
      <c r="H22" s="75">
        <v>1</v>
      </c>
      <c r="I22" s="75"/>
      <c r="J22" s="75"/>
      <c r="K22" s="75"/>
      <c r="L22" s="72"/>
      <c r="M22" s="72"/>
      <c r="N22" s="72"/>
      <c r="O22" s="72"/>
      <c r="P22" s="72"/>
      <c r="Q22" s="72"/>
      <c r="R22" s="72"/>
      <c r="S22" s="72"/>
      <c r="T22" s="72"/>
      <c r="U22" s="72">
        <v>1</v>
      </c>
      <c r="V22" s="72"/>
      <c r="W22" s="72"/>
      <c r="X22" s="72">
        <f t="shared" si="0"/>
        <v>1</v>
      </c>
      <c r="Y22" s="72">
        <f t="shared" si="0"/>
        <v>0</v>
      </c>
      <c r="Z22" s="72">
        <f t="shared" si="0"/>
        <v>1</v>
      </c>
      <c r="AA22" s="72">
        <f t="shared" si="1"/>
        <v>2</v>
      </c>
    </row>
    <row r="23" spans="1:27">
      <c r="A23" s="72">
        <v>20</v>
      </c>
      <c r="B23" s="74" t="s">
        <v>1573</v>
      </c>
      <c r="C23" s="75"/>
      <c r="D23" s="75"/>
      <c r="E23" s="75"/>
      <c r="F23" s="75"/>
      <c r="G23" s="75"/>
      <c r="H23" s="75"/>
      <c r="I23" s="75"/>
      <c r="J23" s="75"/>
      <c r="K23" s="75"/>
      <c r="L23" s="72">
        <v>3</v>
      </c>
      <c r="M23" s="72">
        <v>4</v>
      </c>
      <c r="N23" s="72">
        <v>3</v>
      </c>
      <c r="O23" s="72">
        <v>1</v>
      </c>
      <c r="P23" s="72">
        <v>1</v>
      </c>
      <c r="Q23" s="72">
        <v>4</v>
      </c>
      <c r="R23" s="72"/>
      <c r="S23" s="72"/>
      <c r="T23" s="72"/>
      <c r="U23" s="72">
        <v>7</v>
      </c>
      <c r="V23" s="72">
        <v>5</v>
      </c>
      <c r="W23" s="72">
        <v>3</v>
      </c>
      <c r="X23" s="72">
        <f t="shared" si="0"/>
        <v>11</v>
      </c>
      <c r="Y23" s="72">
        <f t="shared" si="0"/>
        <v>10</v>
      </c>
      <c r="Z23" s="72">
        <f t="shared" si="0"/>
        <v>10</v>
      </c>
      <c r="AA23" s="72">
        <f t="shared" si="1"/>
        <v>31</v>
      </c>
    </row>
    <row r="24" spans="1:27">
      <c r="A24" s="72">
        <v>21</v>
      </c>
      <c r="B24" s="74" t="s">
        <v>1456</v>
      </c>
      <c r="C24" s="75"/>
      <c r="D24" s="75"/>
      <c r="E24" s="75"/>
      <c r="F24" s="75">
        <v>7</v>
      </c>
      <c r="G24" s="75">
        <v>2</v>
      </c>
      <c r="H24" s="75">
        <v>4</v>
      </c>
      <c r="I24" s="75"/>
      <c r="J24" s="75"/>
      <c r="K24" s="75"/>
      <c r="L24" s="72">
        <v>14</v>
      </c>
      <c r="M24" s="72">
        <v>13</v>
      </c>
      <c r="N24" s="72">
        <v>21</v>
      </c>
      <c r="O24" s="72">
        <v>5</v>
      </c>
      <c r="P24" s="72">
        <v>9</v>
      </c>
      <c r="Q24" s="72">
        <v>18</v>
      </c>
      <c r="R24" s="72"/>
      <c r="S24" s="72"/>
      <c r="T24" s="72"/>
      <c r="U24" s="72">
        <v>74</v>
      </c>
      <c r="V24" s="72">
        <v>62</v>
      </c>
      <c r="W24" s="72">
        <v>112</v>
      </c>
      <c r="X24" s="72">
        <f t="shared" si="0"/>
        <v>100</v>
      </c>
      <c r="Y24" s="72">
        <f t="shared" si="0"/>
        <v>86</v>
      </c>
      <c r="Z24" s="72">
        <f t="shared" si="0"/>
        <v>155</v>
      </c>
      <c r="AA24" s="72">
        <f t="shared" si="1"/>
        <v>341</v>
      </c>
    </row>
    <row r="25" spans="1:27">
      <c r="A25" s="72">
        <v>22</v>
      </c>
      <c r="B25" s="74" t="s">
        <v>1457</v>
      </c>
      <c r="C25" s="75"/>
      <c r="D25" s="75"/>
      <c r="E25" s="75"/>
      <c r="F25" s="75">
        <v>6</v>
      </c>
      <c r="G25" s="75">
        <v>5</v>
      </c>
      <c r="H25" s="75">
        <v>4</v>
      </c>
      <c r="I25" s="75"/>
      <c r="J25" s="75"/>
      <c r="K25" s="75"/>
      <c r="L25" s="72">
        <v>4</v>
      </c>
      <c r="M25" s="72">
        <v>5</v>
      </c>
      <c r="N25" s="72">
        <v>7</v>
      </c>
      <c r="O25" s="72">
        <v>29</v>
      </c>
      <c r="P25" s="72">
        <v>22</v>
      </c>
      <c r="Q25" s="72">
        <v>16</v>
      </c>
      <c r="R25" s="72"/>
      <c r="S25" s="72"/>
      <c r="T25" s="72"/>
      <c r="U25" s="72"/>
      <c r="V25" s="72"/>
      <c r="W25" s="72"/>
      <c r="X25" s="72">
        <f t="shared" si="0"/>
        <v>39</v>
      </c>
      <c r="Y25" s="72">
        <f t="shared" si="0"/>
        <v>32</v>
      </c>
      <c r="Z25" s="72">
        <f t="shared" si="0"/>
        <v>27</v>
      </c>
      <c r="AA25" s="72">
        <f t="shared" si="1"/>
        <v>98</v>
      </c>
    </row>
    <row r="26" spans="1:27">
      <c r="A26" s="72">
        <v>23</v>
      </c>
      <c r="B26" s="76" t="s">
        <v>1532</v>
      </c>
      <c r="C26" s="77"/>
      <c r="D26" s="77"/>
      <c r="E26" s="77"/>
      <c r="F26" s="77"/>
      <c r="G26" s="77">
        <v>1</v>
      </c>
      <c r="H26" s="77"/>
      <c r="I26" s="77"/>
      <c r="J26" s="77"/>
      <c r="K26" s="77"/>
      <c r="L26" s="72"/>
      <c r="M26" s="72"/>
      <c r="N26" s="72"/>
      <c r="O26" s="72"/>
      <c r="P26" s="72"/>
      <c r="Q26" s="72"/>
      <c r="R26" s="72"/>
      <c r="S26" s="72"/>
      <c r="T26" s="72"/>
      <c r="U26" s="72"/>
      <c r="V26" s="72"/>
      <c r="W26" s="72"/>
      <c r="X26" s="72">
        <f t="shared" si="0"/>
        <v>0</v>
      </c>
      <c r="Y26" s="72">
        <f t="shared" si="0"/>
        <v>1</v>
      </c>
      <c r="Z26" s="72">
        <f t="shared" si="0"/>
        <v>0</v>
      </c>
      <c r="AA26" s="72">
        <f t="shared" si="1"/>
        <v>1</v>
      </c>
    </row>
    <row r="27" spans="1:27">
      <c r="A27" s="72">
        <v>24</v>
      </c>
      <c r="B27" s="76" t="s">
        <v>1520</v>
      </c>
      <c r="C27" s="77">
        <v>4</v>
      </c>
      <c r="D27" s="77">
        <v>6</v>
      </c>
      <c r="E27" s="77">
        <v>7</v>
      </c>
      <c r="F27" s="77"/>
      <c r="G27" s="77"/>
      <c r="H27" s="77"/>
      <c r="I27" s="77"/>
      <c r="J27" s="77"/>
      <c r="K27" s="77"/>
      <c r="L27" s="72"/>
      <c r="M27" s="72"/>
      <c r="N27" s="72"/>
      <c r="O27" s="72">
        <v>1</v>
      </c>
      <c r="P27" s="72"/>
      <c r="Q27" s="72"/>
      <c r="R27" s="72"/>
      <c r="S27" s="72"/>
      <c r="T27" s="72"/>
      <c r="U27" s="72"/>
      <c r="V27" s="72"/>
      <c r="W27" s="72"/>
      <c r="X27" s="72">
        <f t="shared" si="0"/>
        <v>5</v>
      </c>
      <c r="Y27" s="72">
        <f t="shared" si="0"/>
        <v>6</v>
      </c>
      <c r="Z27" s="72">
        <f t="shared" si="0"/>
        <v>7</v>
      </c>
      <c r="AA27" s="72">
        <f t="shared" si="1"/>
        <v>18</v>
      </c>
    </row>
    <row r="28" spans="1:27">
      <c r="A28" s="72">
        <v>25</v>
      </c>
      <c r="B28" s="74" t="s">
        <v>1557</v>
      </c>
      <c r="C28" s="75"/>
      <c r="D28" s="75"/>
      <c r="E28" s="75"/>
      <c r="F28" s="75"/>
      <c r="G28" s="75"/>
      <c r="H28" s="75">
        <v>3</v>
      </c>
      <c r="I28" s="75"/>
      <c r="J28" s="75"/>
      <c r="K28" s="75"/>
      <c r="L28" s="72"/>
      <c r="M28" s="72"/>
      <c r="N28" s="72">
        <v>4</v>
      </c>
      <c r="O28" s="72">
        <v>10</v>
      </c>
      <c r="P28" s="72">
        <v>8</v>
      </c>
      <c r="Q28" s="72">
        <v>12</v>
      </c>
      <c r="R28" s="72">
        <v>9</v>
      </c>
      <c r="S28" s="72">
        <v>8</v>
      </c>
      <c r="T28" s="72">
        <v>8</v>
      </c>
      <c r="U28" s="72">
        <v>22</v>
      </c>
      <c r="V28" s="72">
        <v>24</v>
      </c>
      <c r="W28" s="72">
        <v>37</v>
      </c>
      <c r="X28" s="72">
        <f t="shared" si="0"/>
        <v>41</v>
      </c>
      <c r="Y28" s="72">
        <f t="shared" si="0"/>
        <v>40</v>
      </c>
      <c r="Z28" s="72">
        <f t="shared" si="0"/>
        <v>64</v>
      </c>
      <c r="AA28" s="72">
        <f t="shared" si="1"/>
        <v>145</v>
      </c>
    </row>
    <row r="29" spans="1:27">
      <c r="A29" s="72">
        <v>26</v>
      </c>
      <c r="B29" s="74" t="s">
        <v>1574</v>
      </c>
      <c r="C29" s="75"/>
      <c r="D29" s="75"/>
      <c r="E29" s="75"/>
      <c r="F29" s="75"/>
      <c r="G29" s="75"/>
      <c r="H29" s="75"/>
      <c r="I29" s="75"/>
      <c r="J29" s="75"/>
      <c r="K29" s="75"/>
      <c r="L29" s="72"/>
      <c r="M29" s="72"/>
      <c r="N29" s="72"/>
      <c r="O29" s="72"/>
      <c r="P29" s="72"/>
      <c r="Q29" s="72"/>
      <c r="R29" s="72"/>
      <c r="S29" s="72"/>
      <c r="T29" s="72"/>
      <c r="U29" s="72">
        <v>1</v>
      </c>
      <c r="V29" s="72">
        <v>3</v>
      </c>
      <c r="W29" s="72">
        <v>3</v>
      </c>
      <c r="X29" s="72">
        <f t="shared" si="0"/>
        <v>1</v>
      </c>
      <c r="Y29" s="72">
        <f t="shared" si="0"/>
        <v>3</v>
      </c>
      <c r="Z29" s="72">
        <f t="shared" si="0"/>
        <v>3</v>
      </c>
      <c r="AA29" s="72">
        <f t="shared" si="1"/>
        <v>7</v>
      </c>
    </row>
    <row r="30" spans="1:27">
      <c r="A30" s="72">
        <v>27</v>
      </c>
      <c r="B30" s="74" t="s">
        <v>1472</v>
      </c>
      <c r="C30" s="75"/>
      <c r="D30" s="75"/>
      <c r="E30" s="75"/>
      <c r="F30" s="75">
        <v>1</v>
      </c>
      <c r="G30" s="75"/>
      <c r="H30" s="75">
        <v>3</v>
      </c>
      <c r="I30" s="75"/>
      <c r="J30" s="75"/>
      <c r="K30" s="75"/>
      <c r="L30" s="72">
        <v>2</v>
      </c>
      <c r="M30" s="72">
        <v>2</v>
      </c>
      <c r="N30" s="72">
        <v>3</v>
      </c>
      <c r="O30" s="72">
        <v>5</v>
      </c>
      <c r="P30" s="72">
        <v>5</v>
      </c>
      <c r="Q30" s="72">
        <v>11</v>
      </c>
      <c r="R30" s="72">
        <v>20</v>
      </c>
      <c r="S30" s="72">
        <v>17</v>
      </c>
      <c r="T30" s="72">
        <v>32</v>
      </c>
      <c r="U30" s="72">
        <v>33</v>
      </c>
      <c r="V30" s="72">
        <v>33</v>
      </c>
      <c r="W30" s="72">
        <v>56</v>
      </c>
      <c r="X30" s="72">
        <f t="shared" si="0"/>
        <v>61</v>
      </c>
      <c r="Y30" s="72">
        <f t="shared" si="0"/>
        <v>57</v>
      </c>
      <c r="Z30" s="72">
        <f t="shared" si="0"/>
        <v>105</v>
      </c>
      <c r="AA30" s="72">
        <f t="shared" si="1"/>
        <v>223</v>
      </c>
    </row>
    <row r="31" spans="1:27">
      <c r="A31" s="72">
        <v>28</v>
      </c>
      <c r="B31" s="74" t="s">
        <v>1575</v>
      </c>
      <c r="C31" s="75"/>
      <c r="D31" s="75"/>
      <c r="E31" s="75"/>
      <c r="F31" s="75"/>
      <c r="G31" s="75"/>
      <c r="H31" s="75"/>
      <c r="I31" s="75"/>
      <c r="J31" s="75"/>
      <c r="K31" s="75"/>
      <c r="L31" s="72"/>
      <c r="M31" s="72"/>
      <c r="N31" s="72"/>
      <c r="O31" s="72"/>
      <c r="P31" s="72"/>
      <c r="Q31" s="72"/>
      <c r="R31" s="72"/>
      <c r="S31" s="72"/>
      <c r="T31" s="72"/>
      <c r="U31" s="72">
        <v>11</v>
      </c>
      <c r="V31" s="72">
        <v>18</v>
      </c>
      <c r="W31" s="72">
        <v>13</v>
      </c>
      <c r="X31" s="72">
        <f t="shared" si="0"/>
        <v>11</v>
      </c>
      <c r="Y31" s="72">
        <f t="shared" si="0"/>
        <v>18</v>
      </c>
      <c r="Z31" s="72">
        <f t="shared" si="0"/>
        <v>13</v>
      </c>
      <c r="AA31" s="72">
        <f t="shared" si="1"/>
        <v>42</v>
      </c>
    </row>
    <row r="32" spans="1:27">
      <c r="A32" s="72">
        <v>29</v>
      </c>
      <c r="B32" s="74" t="s">
        <v>1559</v>
      </c>
      <c r="C32" s="75"/>
      <c r="D32" s="75"/>
      <c r="E32" s="75"/>
      <c r="F32" s="75"/>
      <c r="G32" s="75"/>
      <c r="H32" s="75"/>
      <c r="I32" s="75"/>
      <c r="J32" s="75"/>
      <c r="K32" s="75"/>
      <c r="L32" s="72">
        <v>1</v>
      </c>
      <c r="M32" s="72">
        <v>3</v>
      </c>
      <c r="N32" s="72">
        <v>11</v>
      </c>
      <c r="O32" s="72">
        <v>1</v>
      </c>
      <c r="P32" s="72">
        <v>2</v>
      </c>
      <c r="Q32" s="72">
        <v>5</v>
      </c>
      <c r="R32" s="72"/>
      <c r="S32" s="72"/>
      <c r="T32" s="72"/>
      <c r="U32" s="72">
        <v>13</v>
      </c>
      <c r="V32" s="72">
        <v>12</v>
      </c>
      <c r="W32" s="72"/>
      <c r="X32" s="72">
        <f t="shared" si="0"/>
        <v>15</v>
      </c>
      <c r="Y32" s="72">
        <f t="shared" si="0"/>
        <v>17</v>
      </c>
      <c r="Z32" s="72">
        <f t="shared" si="0"/>
        <v>16</v>
      </c>
      <c r="AA32" s="72">
        <f t="shared" si="1"/>
        <v>48</v>
      </c>
    </row>
    <row r="33" spans="1:27">
      <c r="A33" s="72">
        <v>30</v>
      </c>
      <c r="B33" s="74" t="s">
        <v>1459</v>
      </c>
      <c r="C33" s="75"/>
      <c r="D33" s="75"/>
      <c r="E33" s="75"/>
      <c r="F33" s="75"/>
      <c r="G33" s="75"/>
      <c r="H33" s="75"/>
      <c r="I33" s="75"/>
      <c r="J33" s="75"/>
      <c r="K33" s="75"/>
      <c r="L33" s="72"/>
      <c r="M33" s="72"/>
      <c r="N33" s="72"/>
      <c r="O33" s="72"/>
      <c r="P33" s="72"/>
      <c r="Q33" s="72"/>
      <c r="R33" s="72"/>
      <c r="S33" s="72">
        <v>2</v>
      </c>
      <c r="T33" s="72">
        <v>2</v>
      </c>
      <c r="U33" s="72">
        <v>1</v>
      </c>
      <c r="V33" s="72"/>
      <c r="W33" s="72">
        <v>6</v>
      </c>
      <c r="X33" s="72">
        <f t="shared" si="0"/>
        <v>1</v>
      </c>
      <c r="Y33" s="72">
        <f t="shared" si="0"/>
        <v>2</v>
      </c>
      <c r="Z33" s="72">
        <f t="shared" si="0"/>
        <v>8</v>
      </c>
      <c r="AA33" s="72">
        <f t="shared" si="1"/>
        <v>11</v>
      </c>
    </row>
    <row r="34" spans="1:27">
      <c r="A34" s="72">
        <v>31</v>
      </c>
      <c r="B34" s="74" t="s">
        <v>1460</v>
      </c>
      <c r="C34" s="75"/>
      <c r="D34" s="75"/>
      <c r="E34" s="75"/>
      <c r="F34" s="75">
        <v>1</v>
      </c>
      <c r="G34" s="75"/>
      <c r="H34" s="75"/>
      <c r="I34" s="75"/>
      <c r="J34" s="75"/>
      <c r="K34" s="75"/>
      <c r="L34" s="72"/>
      <c r="M34" s="72"/>
      <c r="N34" s="72"/>
      <c r="O34" s="72"/>
      <c r="P34" s="72"/>
      <c r="Q34" s="72">
        <v>1</v>
      </c>
      <c r="R34" s="72">
        <v>3</v>
      </c>
      <c r="S34" s="72">
        <v>3</v>
      </c>
      <c r="T34" s="72">
        <v>2</v>
      </c>
      <c r="U34" s="72">
        <v>5</v>
      </c>
      <c r="V34" s="72">
        <v>4</v>
      </c>
      <c r="W34" s="72">
        <v>6</v>
      </c>
      <c r="X34" s="72">
        <f t="shared" si="0"/>
        <v>9</v>
      </c>
      <c r="Y34" s="72">
        <f t="shared" si="0"/>
        <v>7</v>
      </c>
      <c r="Z34" s="72">
        <f t="shared" si="0"/>
        <v>9</v>
      </c>
      <c r="AA34" s="72">
        <f t="shared" si="1"/>
        <v>25</v>
      </c>
    </row>
    <row r="35" spans="1:27">
      <c r="A35" s="72">
        <v>32</v>
      </c>
      <c r="B35" s="74" t="s">
        <v>1576</v>
      </c>
      <c r="C35" s="75"/>
      <c r="D35" s="75"/>
      <c r="E35" s="75"/>
      <c r="F35" s="75"/>
      <c r="G35" s="75"/>
      <c r="H35" s="75"/>
      <c r="I35" s="75"/>
      <c r="J35" s="75"/>
      <c r="K35" s="75"/>
      <c r="L35" s="72"/>
      <c r="M35" s="72"/>
      <c r="N35" s="72"/>
      <c r="O35" s="72"/>
      <c r="P35" s="72"/>
      <c r="Q35" s="72"/>
      <c r="R35" s="72">
        <v>1</v>
      </c>
      <c r="S35" s="72">
        <v>1</v>
      </c>
      <c r="T35" s="72"/>
      <c r="U35" s="72">
        <v>6</v>
      </c>
      <c r="V35" s="72">
        <v>2</v>
      </c>
      <c r="W35" s="72">
        <v>1</v>
      </c>
      <c r="X35" s="72">
        <f t="shared" si="0"/>
        <v>7</v>
      </c>
      <c r="Y35" s="72">
        <f t="shared" si="0"/>
        <v>3</v>
      </c>
      <c r="Z35" s="72">
        <f t="shared" si="0"/>
        <v>1</v>
      </c>
      <c r="AA35" s="72">
        <f t="shared" si="1"/>
        <v>11</v>
      </c>
    </row>
    <row r="36" spans="1:27">
      <c r="A36" s="72">
        <v>33</v>
      </c>
      <c r="B36" s="74" t="s">
        <v>1560</v>
      </c>
      <c r="C36" s="75"/>
      <c r="D36" s="75"/>
      <c r="E36" s="75"/>
      <c r="F36" s="75"/>
      <c r="G36" s="75"/>
      <c r="H36" s="75"/>
      <c r="I36" s="75"/>
      <c r="J36" s="75"/>
      <c r="K36" s="75"/>
      <c r="L36" s="72"/>
      <c r="M36" s="72"/>
      <c r="N36" s="72">
        <v>1</v>
      </c>
      <c r="O36" s="72"/>
      <c r="P36" s="72"/>
      <c r="Q36" s="72"/>
      <c r="R36" s="72">
        <v>1</v>
      </c>
      <c r="S36" s="72">
        <v>1</v>
      </c>
      <c r="T36" s="72">
        <v>3</v>
      </c>
      <c r="U36" s="72"/>
      <c r="V36" s="72"/>
      <c r="W36" s="72"/>
      <c r="X36" s="72">
        <f t="shared" si="0"/>
        <v>1</v>
      </c>
      <c r="Y36" s="72">
        <f t="shared" si="0"/>
        <v>1</v>
      </c>
      <c r="Z36" s="72">
        <f t="shared" si="0"/>
        <v>4</v>
      </c>
      <c r="AA36" s="72">
        <f t="shared" si="1"/>
        <v>6</v>
      </c>
    </row>
    <row r="37" spans="1:27">
      <c r="A37" s="72">
        <v>34</v>
      </c>
      <c r="B37" s="74" t="s">
        <v>1561</v>
      </c>
      <c r="C37" s="75"/>
      <c r="D37" s="75"/>
      <c r="E37" s="75"/>
      <c r="F37" s="75"/>
      <c r="G37" s="75"/>
      <c r="H37" s="75"/>
      <c r="I37" s="75"/>
      <c r="J37" s="75"/>
      <c r="K37" s="75"/>
      <c r="L37" s="72">
        <v>6</v>
      </c>
      <c r="M37" s="72">
        <v>1</v>
      </c>
      <c r="N37" s="72">
        <v>6</v>
      </c>
      <c r="O37" s="72">
        <v>3</v>
      </c>
      <c r="P37" s="72">
        <v>9</v>
      </c>
      <c r="Q37" s="72">
        <v>11</v>
      </c>
      <c r="R37" s="72"/>
      <c r="S37" s="72"/>
      <c r="T37" s="72"/>
      <c r="U37" s="72"/>
      <c r="V37" s="72"/>
      <c r="W37" s="72"/>
      <c r="X37" s="72">
        <f t="shared" ref="X37:Z51" si="2">SUM(C37,F37,I37,L37,O37,R37,U37)</f>
        <v>9</v>
      </c>
      <c r="Y37" s="72">
        <f t="shared" si="2"/>
        <v>10</v>
      </c>
      <c r="Z37" s="72">
        <f t="shared" si="2"/>
        <v>17</v>
      </c>
      <c r="AA37" s="72">
        <f t="shared" si="1"/>
        <v>36</v>
      </c>
    </row>
    <row r="38" spans="1:27">
      <c r="A38" s="72">
        <v>36</v>
      </c>
      <c r="B38" s="74" t="s">
        <v>1474</v>
      </c>
      <c r="C38" s="75"/>
      <c r="D38" s="75"/>
      <c r="E38" s="75"/>
      <c r="F38" s="75"/>
      <c r="G38" s="75"/>
      <c r="H38" s="75"/>
      <c r="I38" s="75"/>
      <c r="J38" s="75"/>
      <c r="K38" s="75"/>
      <c r="L38" s="72">
        <v>16</v>
      </c>
      <c r="M38" s="72">
        <v>6</v>
      </c>
      <c r="N38" s="72">
        <v>4</v>
      </c>
      <c r="O38" s="72"/>
      <c r="P38" s="72"/>
      <c r="Q38" s="72"/>
      <c r="R38" s="72"/>
      <c r="S38" s="72"/>
      <c r="T38" s="72"/>
      <c r="U38" s="72"/>
      <c r="V38" s="72"/>
      <c r="W38" s="72"/>
      <c r="X38" s="72">
        <f t="shared" si="2"/>
        <v>16</v>
      </c>
      <c r="Y38" s="72">
        <f t="shared" si="2"/>
        <v>6</v>
      </c>
      <c r="Z38" s="72">
        <f t="shared" si="2"/>
        <v>4</v>
      </c>
      <c r="AA38" s="72">
        <f t="shared" si="1"/>
        <v>26</v>
      </c>
    </row>
    <row r="39" spans="1:27">
      <c r="A39" s="72">
        <v>37</v>
      </c>
      <c r="B39" s="74" t="s">
        <v>1577</v>
      </c>
      <c r="C39" s="75"/>
      <c r="D39" s="75"/>
      <c r="E39" s="75"/>
      <c r="F39" s="75"/>
      <c r="G39" s="75"/>
      <c r="H39" s="75"/>
      <c r="I39" s="75"/>
      <c r="J39" s="75"/>
      <c r="K39" s="75"/>
      <c r="L39" s="72"/>
      <c r="M39" s="72"/>
      <c r="N39" s="72"/>
      <c r="O39" s="72"/>
      <c r="P39" s="72"/>
      <c r="Q39" s="72"/>
      <c r="R39" s="72">
        <v>1</v>
      </c>
      <c r="S39" s="72">
        <v>5</v>
      </c>
      <c r="T39" s="72">
        <v>5</v>
      </c>
      <c r="U39" s="72"/>
      <c r="V39" s="72"/>
      <c r="W39" s="72"/>
      <c r="X39" s="72">
        <f t="shared" si="2"/>
        <v>1</v>
      </c>
      <c r="Y39" s="72">
        <f t="shared" si="2"/>
        <v>5</v>
      </c>
      <c r="Z39" s="72">
        <f t="shared" si="2"/>
        <v>5</v>
      </c>
      <c r="AA39" s="72">
        <f t="shared" si="1"/>
        <v>11</v>
      </c>
    </row>
    <row r="40" spans="1:27">
      <c r="A40" s="72">
        <v>38</v>
      </c>
      <c r="B40" s="74" t="s">
        <v>1598</v>
      </c>
      <c r="C40" s="75"/>
      <c r="D40" s="75"/>
      <c r="E40" s="75"/>
      <c r="F40" s="75"/>
      <c r="G40" s="75"/>
      <c r="H40" s="75"/>
      <c r="I40" s="75"/>
      <c r="J40" s="75"/>
      <c r="K40" s="75"/>
      <c r="L40" s="72"/>
      <c r="M40" s="72"/>
      <c r="N40" s="72"/>
      <c r="O40" s="72"/>
      <c r="P40" s="72"/>
      <c r="Q40" s="72"/>
      <c r="R40" s="72"/>
      <c r="S40" s="72"/>
      <c r="T40" s="72">
        <v>1</v>
      </c>
      <c r="U40" s="72"/>
      <c r="V40" s="72"/>
      <c r="W40" s="72"/>
      <c r="X40" s="72">
        <f t="shared" si="2"/>
        <v>0</v>
      </c>
      <c r="Y40" s="72">
        <f t="shared" si="2"/>
        <v>0</v>
      </c>
      <c r="Z40" s="72">
        <f t="shared" si="2"/>
        <v>1</v>
      </c>
      <c r="AA40" s="72">
        <f t="shared" si="1"/>
        <v>1</v>
      </c>
    </row>
    <row r="41" spans="1:27">
      <c r="A41" s="72">
        <v>39</v>
      </c>
      <c r="B41" s="74" t="s">
        <v>1483</v>
      </c>
      <c r="C41" s="75"/>
      <c r="D41" s="75"/>
      <c r="E41" s="75"/>
      <c r="F41" s="75"/>
      <c r="G41" s="75"/>
      <c r="H41" s="75"/>
      <c r="I41" s="75"/>
      <c r="J41" s="75"/>
      <c r="K41" s="75"/>
      <c r="L41" s="78">
        <v>1</v>
      </c>
      <c r="M41" s="78">
        <v>3</v>
      </c>
      <c r="N41" s="78">
        <v>5</v>
      </c>
      <c r="O41" s="78">
        <v>1</v>
      </c>
      <c r="P41" s="78">
        <v>1</v>
      </c>
      <c r="Q41" s="78">
        <v>1</v>
      </c>
      <c r="R41" s="78"/>
      <c r="S41" s="78"/>
      <c r="T41" s="78">
        <v>1</v>
      </c>
      <c r="U41" s="78"/>
      <c r="V41" s="78">
        <v>1</v>
      </c>
      <c r="W41" s="78"/>
      <c r="X41" s="72">
        <f t="shared" si="2"/>
        <v>2</v>
      </c>
      <c r="Y41" s="72">
        <f t="shared" si="2"/>
        <v>5</v>
      </c>
      <c r="Z41" s="72">
        <f t="shared" si="2"/>
        <v>7</v>
      </c>
      <c r="AA41" s="72">
        <f t="shared" si="1"/>
        <v>14</v>
      </c>
    </row>
    <row r="42" spans="1:27">
      <c r="A42" s="72">
        <v>40</v>
      </c>
      <c r="B42" s="74" t="s">
        <v>1475</v>
      </c>
      <c r="C42" s="75"/>
      <c r="D42" s="75"/>
      <c r="E42" s="75"/>
      <c r="F42" s="75"/>
      <c r="G42" s="75"/>
      <c r="H42" s="75"/>
      <c r="I42" s="75"/>
      <c r="J42" s="75"/>
      <c r="K42" s="75"/>
      <c r="L42" s="72"/>
      <c r="M42" s="72"/>
      <c r="N42" s="72"/>
      <c r="O42" s="72"/>
      <c r="P42" s="72"/>
      <c r="Q42" s="72"/>
      <c r="R42" s="72"/>
      <c r="S42" s="72"/>
      <c r="T42" s="72"/>
      <c r="U42" s="72"/>
      <c r="V42" s="72"/>
      <c r="W42" s="72"/>
      <c r="X42" s="72">
        <f t="shared" si="2"/>
        <v>0</v>
      </c>
      <c r="Y42" s="72">
        <f t="shared" si="2"/>
        <v>0</v>
      </c>
      <c r="Z42" s="72">
        <f t="shared" si="2"/>
        <v>0</v>
      </c>
      <c r="AA42" s="72">
        <f t="shared" si="1"/>
        <v>0</v>
      </c>
    </row>
    <row r="43" spans="1:27">
      <c r="A43" s="72">
        <v>41</v>
      </c>
      <c r="B43" s="74" t="s">
        <v>1463</v>
      </c>
      <c r="C43" s="75"/>
      <c r="D43" s="75"/>
      <c r="E43" s="75"/>
      <c r="F43" s="75"/>
      <c r="G43" s="75"/>
      <c r="H43" s="75"/>
      <c r="I43" s="75"/>
      <c r="J43" s="75"/>
      <c r="K43" s="75"/>
      <c r="L43" s="72"/>
      <c r="M43" s="72"/>
      <c r="N43" s="72"/>
      <c r="O43" s="72">
        <v>1</v>
      </c>
      <c r="P43" s="72"/>
      <c r="Q43" s="72"/>
      <c r="R43" s="72"/>
      <c r="S43" s="72"/>
      <c r="T43" s="72"/>
      <c r="U43" s="72">
        <v>3</v>
      </c>
      <c r="V43" s="72">
        <v>3</v>
      </c>
      <c r="W43" s="72">
        <v>2</v>
      </c>
      <c r="X43" s="72">
        <f t="shared" si="2"/>
        <v>4</v>
      </c>
      <c r="Y43" s="72">
        <f t="shared" si="2"/>
        <v>3</v>
      </c>
      <c r="Z43" s="72">
        <f t="shared" si="2"/>
        <v>2</v>
      </c>
      <c r="AA43" s="72">
        <f t="shared" si="1"/>
        <v>9</v>
      </c>
    </row>
    <row r="44" spans="1:27">
      <c r="A44" s="72">
        <v>42</v>
      </c>
      <c r="B44" s="74" t="s">
        <v>1464</v>
      </c>
      <c r="C44" s="75"/>
      <c r="D44" s="75"/>
      <c r="E44" s="75"/>
      <c r="F44" s="75"/>
      <c r="G44" s="75"/>
      <c r="H44" s="75"/>
      <c r="I44" s="75"/>
      <c r="J44" s="75"/>
      <c r="K44" s="75"/>
      <c r="L44" s="72">
        <v>3</v>
      </c>
      <c r="M44" s="72">
        <v>3</v>
      </c>
      <c r="N44" s="72">
        <v>10</v>
      </c>
      <c r="O44" s="72">
        <v>20</v>
      </c>
      <c r="P44" s="72">
        <v>7</v>
      </c>
      <c r="Q44" s="72">
        <v>9</v>
      </c>
      <c r="R44" s="72">
        <v>40</v>
      </c>
      <c r="S44" s="72">
        <v>11</v>
      </c>
      <c r="T44" s="72">
        <v>6</v>
      </c>
      <c r="U44" s="72">
        <v>17</v>
      </c>
      <c r="V44" s="72">
        <v>12</v>
      </c>
      <c r="W44" s="72">
        <v>15</v>
      </c>
      <c r="X44" s="72">
        <f t="shared" si="2"/>
        <v>80</v>
      </c>
      <c r="Y44" s="72">
        <f t="shared" si="2"/>
        <v>33</v>
      </c>
      <c r="Z44" s="72">
        <f t="shared" si="2"/>
        <v>40</v>
      </c>
      <c r="AA44" s="72">
        <f t="shared" si="1"/>
        <v>153</v>
      </c>
    </row>
    <row r="45" spans="1:27">
      <c r="A45" s="72">
        <v>43</v>
      </c>
      <c r="B45" s="74" t="s">
        <v>1484</v>
      </c>
      <c r="C45" s="75"/>
      <c r="D45" s="75"/>
      <c r="E45" s="75"/>
      <c r="F45" s="75"/>
      <c r="G45" s="75">
        <v>2</v>
      </c>
      <c r="H45" s="75"/>
      <c r="I45" s="75"/>
      <c r="J45" s="75"/>
      <c r="K45" s="75"/>
      <c r="L45" s="72"/>
      <c r="M45" s="72"/>
      <c r="N45" s="72"/>
      <c r="O45" s="72"/>
      <c r="P45" s="72"/>
      <c r="Q45" s="72"/>
      <c r="R45" s="72"/>
      <c r="S45" s="72"/>
      <c r="T45" s="72"/>
      <c r="U45" s="72">
        <v>20</v>
      </c>
      <c r="V45" s="72">
        <v>17</v>
      </c>
      <c r="W45" s="72"/>
      <c r="X45" s="72">
        <f t="shared" si="2"/>
        <v>20</v>
      </c>
      <c r="Y45" s="72">
        <f t="shared" si="2"/>
        <v>19</v>
      </c>
      <c r="Z45" s="72">
        <f t="shared" si="2"/>
        <v>0</v>
      </c>
      <c r="AA45" s="72">
        <f t="shared" si="1"/>
        <v>39</v>
      </c>
    </row>
    <row r="46" spans="1:27">
      <c r="A46" s="72">
        <v>45</v>
      </c>
      <c r="B46" s="74" t="s">
        <v>1578</v>
      </c>
      <c r="C46" s="75">
        <v>2</v>
      </c>
      <c r="D46" s="75">
        <v>2</v>
      </c>
      <c r="E46" s="75">
        <v>5</v>
      </c>
      <c r="F46" s="75"/>
      <c r="G46" s="75"/>
      <c r="H46" s="75"/>
      <c r="I46" s="75"/>
      <c r="J46" s="75"/>
      <c r="K46" s="75"/>
      <c r="L46" s="72"/>
      <c r="M46" s="72"/>
      <c r="N46" s="72"/>
      <c r="O46" s="72"/>
      <c r="P46" s="72">
        <v>2</v>
      </c>
      <c r="Q46" s="72">
        <v>6</v>
      </c>
      <c r="R46" s="72"/>
      <c r="S46" s="72"/>
      <c r="T46" s="72"/>
      <c r="U46" s="72"/>
      <c r="V46" s="72"/>
      <c r="W46" s="72"/>
      <c r="X46" s="72">
        <f t="shared" si="2"/>
        <v>2</v>
      </c>
      <c r="Y46" s="72">
        <f t="shared" si="2"/>
        <v>4</v>
      </c>
      <c r="Z46" s="72">
        <f t="shared" si="2"/>
        <v>11</v>
      </c>
      <c r="AA46" s="72">
        <f t="shared" si="1"/>
        <v>17</v>
      </c>
    </row>
    <row r="47" spans="1:27">
      <c r="A47" s="72">
        <v>46</v>
      </c>
      <c r="B47" s="74" t="s">
        <v>1562</v>
      </c>
      <c r="C47" s="75"/>
      <c r="D47" s="75"/>
      <c r="E47" s="75"/>
      <c r="F47" s="75"/>
      <c r="G47" s="75"/>
      <c r="H47" s="75"/>
      <c r="I47" s="75"/>
      <c r="J47" s="75"/>
      <c r="K47" s="75"/>
      <c r="L47" s="72"/>
      <c r="M47" s="72"/>
      <c r="N47" s="72">
        <v>7</v>
      </c>
      <c r="O47" s="72"/>
      <c r="P47" s="72"/>
      <c r="Q47" s="72"/>
      <c r="R47" s="72"/>
      <c r="S47" s="72"/>
      <c r="T47" s="72"/>
      <c r="U47" s="72">
        <v>10</v>
      </c>
      <c r="V47" s="72">
        <v>9</v>
      </c>
      <c r="W47" s="72">
        <v>3</v>
      </c>
      <c r="X47" s="72">
        <f t="shared" si="2"/>
        <v>10</v>
      </c>
      <c r="Y47" s="72">
        <f t="shared" si="2"/>
        <v>9</v>
      </c>
      <c r="Z47" s="72">
        <f t="shared" si="2"/>
        <v>10</v>
      </c>
      <c r="AA47" s="72">
        <f t="shared" si="1"/>
        <v>29</v>
      </c>
    </row>
    <row r="48" spans="1:27">
      <c r="A48" s="72">
        <v>47</v>
      </c>
      <c r="B48" s="74" t="s">
        <v>1466</v>
      </c>
      <c r="C48" s="75"/>
      <c r="D48" s="75"/>
      <c r="E48" s="75"/>
      <c r="F48" s="75"/>
      <c r="G48" s="75"/>
      <c r="H48" s="75"/>
      <c r="I48" s="75"/>
      <c r="J48" s="75"/>
      <c r="K48" s="75"/>
      <c r="L48" s="72">
        <v>1</v>
      </c>
      <c r="M48" s="72"/>
      <c r="N48" s="72"/>
      <c r="O48" s="72"/>
      <c r="P48" s="72">
        <v>1</v>
      </c>
      <c r="Q48" s="72"/>
      <c r="R48" s="72">
        <v>3</v>
      </c>
      <c r="S48" s="72">
        <v>3</v>
      </c>
      <c r="T48" s="72">
        <v>2</v>
      </c>
      <c r="U48" s="72">
        <v>1</v>
      </c>
      <c r="V48" s="72">
        <v>2</v>
      </c>
      <c r="W48" s="72">
        <v>1</v>
      </c>
      <c r="X48" s="72">
        <f t="shared" si="2"/>
        <v>5</v>
      </c>
      <c r="Y48" s="72">
        <f t="shared" si="2"/>
        <v>6</v>
      </c>
      <c r="Z48" s="72">
        <f t="shared" si="2"/>
        <v>3</v>
      </c>
      <c r="AA48" s="72">
        <f t="shared" si="1"/>
        <v>14</v>
      </c>
    </row>
    <row r="49" spans="1:27">
      <c r="A49" s="72">
        <v>48</v>
      </c>
      <c r="B49" s="74" t="s">
        <v>1563</v>
      </c>
      <c r="C49" s="75"/>
      <c r="D49" s="75"/>
      <c r="E49" s="75"/>
      <c r="F49" s="75"/>
      <c r="G49" s="75"/>
      <c r="H49" s="75"/>
      <c r="I49" s="75"/>
      <c r="J49" s="75"/>
      <c r="K49" s="75"/>
      <c r="L49" s="72"/>
      <c r="M49" s="72"/>
      <c r="N49" s="72"/>
      <c r="O49" s="72"/>
      <c r="P49" s="72"/>
      <c r="Q49" s="72"/>
      <c r="R49" s="72">
        <v>22</v>
      </c>
      <c r="S49" s="72">
        <v>17</v>
      </c>
      <c r="T49" s="72">
        <v>14</v>
      </c>
      <c r="U49" s="72">
        <v>38</v>
      </c>
      <c r="V49" s="72">
        <v>26</v>
      </c>
      <c r="W49" s="72">
        <v>15</v>
      </c>
      <c r="X49" s="72">
        <f t="shared" si="2"/>
        <v>60</v>
      </c>
      <c r="Y49" s="72">
        <f t="shared" si="2"/>
        <v>43</v>
      </c>
      <c r="Z49" s="72">
        <f t="shared" si="2"/>
        <v>29</v>
      </c>
      <c r="AA49" s="72">
        <f t="shared" si="1"/>
        <v>132</v>
      </c>
    </row>
    <row r="50" spans="1:27">
      <c r="A50" s="72">
        <v>49</v>
      </c>
      <c r="B50" s="74" t="s">
        <v>1523</v>
      </c>
      <c r="C50" s="75"/>
      <c r="D50" s="75"/>
      <c r="E50" s="75"/>
      <c r="F50" s="75"/>
      <c r="G50" s="75">
        <v>1</v>
      </c>
      <c r="H50" s="75"/>
      <c r="I50" s="75"/>
      <c r="J50" s="75"/>
      <c r="K50" s="75"/>
      <c r="L50" s="72"/>
      <c r="M50" s="72"/>
      <c r="N50" s="72"/>
      <c r="O50" s="72"/>
      <c r="P50" s="72"/>
      <c r="Q50" s="72"/>
      <c r="R50" s="72"/>
      <c r="S50" s="72">
        <v>1</v>
      </c>
      <c r="T50" s="72">
        <v>1</v>
      </c>
      <c r="U50" s="72">
        <v>1</v>
      </c>
      <c r="V50" s="72">
        <v>1</v>
      </c>
      <c r="W50" s="72">
        <v>1</v>
      </c>
      <c r="X50" s="72">
        <f t="shared" si="2"/>
        <v>1</v>
      </c>
      <c r="Y50" s="72">
        <f t="shared" si="2"/>
        <v>3</v>
      </c>
      <c r="Z50" s="72">
        <f t="shared" si="2"/>
        <v>2</v>
      </c>
      <c r="AA50" s="72">
        <f t="shared" si="1"/>
        <v>6</v>
      </c>
    </row>
    <row r="51" spans="1:27">
      <c r="A51" s="72">
        <v>50</v>
      </c>
      <c r="B51" s="74" t="s">
        <v>1591</v>
      </c>
      <c r="C51" s="75"/>
      <c r="D51" s="75"/>
      <c r="E51" s="75"/>
      <c r="F51" s="75"/>
      <c r="G51" s="75"/>
      <c r="H51" s="75"/>
      <c r="I51" s="75"/>
      <c r="J51" s="75"/>
      <c r="K51" s="75"/>
      <c r="L51" s="72">
        <v>5</v>
      </c>
      <c r="M51" s="72">
        <v>3</v>
      </c>
      <c r="N51" s="72">
        <v>9</v>
      </c>
      <c r="O51" s="72">
        <v>10</v>
      </c>
      <c r="P51" s="72">
        <v>11</v>
      </c>
      <c r="Q51" s="72">
        <v>14</v>
      </c>
      <c r="R51" s="72"/>
      <c r="S51" s="72"/>
      <c r="T51" s="72"/>
      <c r="U51" s="72"/>
      <c r="V51" s="72"/>
      <c r="W51" s="72"/>
      <c r="X51" s="72">
        <f t="shared" si="2"/>
        <v>15</v>
      </c>
      <c r="Y51" s="72">
        <f t="shared" si="2"/>
        <v>14</v>
      </c>
      <c r="Z51" s="72">
        <f t="shared" si="2"/>
        <v>23</v>
      </c>
      <c r="AA51" s="72">
        <f t="shared" si="1"/>
        <v>52</v>
      </c>
    </row>
    <row r="52" spans="1:27">
      <c r="A52" s="1359" t="s">
        <v>1442</v>
      </c>
      <c r="B52" s="1360"/>
      <c r="C52" s="79">
        <f t="shared" ref="C52:AA52" si="3">SUM(C5:C51)</f>
        <v>6</v>
      </c>
      <c r="D52" s="79">
        <f t="shared" si="3"/>
        <v>8</v>
      </c>
      <c r="E52" s="79">
        <f t="shared" si="3"/>
        <v>12</v>
      </c>
      <c r="F52" s="79">
        <f t="shared" si="3"/>
        <v>20</v>
      </c>
      <c r="G52" s="79">
        <f t="shared" si="3"/>
        <v>19</v>
      </c>
      <c r="H52" s="79">
        <f t="shared" si="3"/>
        <v>26</v>
      </c>
      <c r="I52" s="79">
        <f t="shared" si="3"/>
        <v>0</v>
      </c>
      <c r="J52" s="79">
        <f t="shared" si="3"/>
        <v>0</v>
      </c>
      <c r="K52" s="79">
        <f t="shared" si="3"/>
        <v>0</v>
      </c>
      <c r="L52" s="79">
        <f t="shared" si="3"/>
        <v>63</v>
      </c>
      <c r="M52" s="79">
        <f t="shared" si="3"/>
        <v>51</v>
      </c>
      <c r="N52" s="79">
        <f t="shared" si="3"/>
        <v>100</v>
      </c>
      <c r="O52" s="79">
        <f t="shared" si="3"/>
        <v>109</v>
      </c>
      <c r="P52" s="79">
        <f t="shared" si="3"/>
        <v>110</v>
      </c>
      <c r="Q52" s="79">
        <f t="shared" si="3"/>
        <v>132</v>
      </c>
      <c r="R52" s="79">
        <f t="shared" si="3"/>
        <v>246</v>
      </c>
      <c r="S52" s="79">
        <f t="shared" si="3"/>
        <v>206</v>
      </c>
      <c r="T52" s="79">
        <f t="shared" si="3"/>
        <v>206</v>
      </c>
      <c r="U52" s="79">
        <f t="shared" si="3"/>
        <v>447</v>
      </c>
      <c r="V52" s="79">
        <f t="shared" si="3"/>
        <v>400</v>
      </c>
      <c r="W52" s="79">
        <f t="shared" si="3"/>
        <v>476</v>
      </c>
      <c r="X52" s="79">
        <f t="shared" si="3"/>
        <v>891</v>
      </c>
      <c r="Y52" s="79">
        <f t="shared" si="3"/>
        <v>794</v>
      </c>
      <c r="Z52" s="79">
        <f t="shared" si="3"/>
        <v>952</v>
      </c>
      <c r="AA52" s="79">
        <f t="shared" si="3"/>
        <v>2637</v>
      </c>
    </row>
    <row r="53" spans="1:27" ht="15">
      <c r="A53" t="s">
        <v>1599</v>
      </c>
      <c r="C53" s="9"/>
      <c r="D53" s="9"/>
      <c r="E53" s="9"/>
      <c r="F53" s="9"/>
      <c r="G53" s="9"/>
      <c r="H53" s="9"/>
      <c r="I53" s="9"/>
      <c r="J53" s="9"/>
      <c r="K53" s="9"/>
      <c r="L53" s="9"/>
      <c r="M53" s="9"/>
      <c r="N53" s="9"/>
      <c r="O53" s="9"/>
      <c r="P53" s="9"/>
      <c r="Q53" s="9"/>
      <c r="R53" s="9"/>
      <c r="S53" s="9"/>
      <c r="T53" s="9"/>
      <c r="U53" s="9"/>
      <c r="V53" s="1361"/>
      <c r="W53" s="1361"/>
      <c r="X53" s="1361"/>
      <c r="Y53" s="1361"/>
      <c r="Z53" s="1361"/>
      <c r="AA53" s="80"/>
    </row>
    <row r="54" spans="1:27">
      <c r="A54" s="1362" t="s">
        <v>1600</v>
      </c>
      <c r="B54" s="1362"/>
      <c r="C54" s="1362"/>
      <c r="D54" s="1362"/>
      <c r="E54" s="1362"/>
      <c r="F54" s="1362"/>
      <c r="G54" s="1362"/>
      <c r="H54" s="1362"/>
      <c r="I54" s="1362"/>
      <c r="J54" s="1362"/>
      <c r="K54" s="1362"/>
      <c r="L54" s="1362"/>
      <c r="M54" s="1362"/>
      <c r="N54" s="1362"/>
      <c r="O54" s="1362"/>
      <c r="P54" s="1362"/>
      <c r="Q54" s="1362"/>
      <c r="R54" s="1362"/>
      <c r="S54" s="1362"/>
      <c r="T54" s="1362"/>
      <c r="U54" s="1362"/>
      <c r="V54" s="1362"/>
      <c r="W54" s="1362"/>
      <c r="X54" s="1362"/>
      <c r="Y54" s="1362"/>
      <c r="Z54" s="1362"/>
      <c r="AA54" s="1362"/>
    </row>
    <row r="55" spans="1:27">
      <c r="A55" t="s">
        <v>1601</v>
      </c>
      <c r="C55" s="9"/>
      <c r="D55" s="9"/>
      <c r="E55" s="9"/>
      <c r="F55" s="9"/>
      <c r="G55" s="9"/>
      <c r="H55" s="9"/>
      <c r="I55" s="9"/>
      <c r="J55" s="9"/>
      <c r="K55" s="9"/>
      <c r="L55" s="9"/>
      <c r="M55" s="9"/>
      <c r="N55" s="9"/>
      <c r="O55" s="9"/>
      <c r="P55" s="9"/>
      <c r="Q55" s="9"/>
      <c r="R55" s="9"/>
      <c r="S55" s="9"/>
      <c r="T55" s="9"/>
      <c r="U55" s="9"/>
      <c r="V55" s="9"/>
      <c r="W55" s="9"/>
      <c r="X55" s="9"/>
      <c r="Y55" s="9"/>
      <c r="Z55" s="9"/>
      <c r="AA55" s="80"/>
    </row>
  </sheetData>
  <mergeCells count="14">
    <mergeCell ref="A52:B52"/>
    <mergeCell ref="V53:Z53"/>
    <mergeCell ref="A54:AA54"/>
    <mergeCell ref="A1:AA1"/>
    <mergeCell ref="B3:B4"/>
    <mergeCell ref="C3:E3"/>
    <mergeCell ref="F3:H3"/>
    <mergeCell ref="I3:K3"/>
    <mergeCell ref="L3:N3"/>
    <mergeCell ref="O3:Q3"/>
    <mergeCell ref="R3:T3"/>
    <mergeCell ref="U3:W3"/>
    <mergeCell ref="X3:Z3"/>
    <mergeCell ref="AA3:AA4"/>
  </mergeCells>
  <phoneticPr fontId="5" type="noConversion"/>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53"/>
  <sheetViews>
    <sheetView topLeftCell="A58" workbookViewId="0">
      <selection activeCell="K121" sqref="K121"/>
    </sheetView>
  </sheetViews>
  <sheetFormatPr defaultRowHeight="12.75"/>
  <cols>
    <col min="2" max="2" width="27.7109375" bestFit="1" customWidth="1"/>
    <col min="3" max="3" width="15.7109375" bestFit="1" customWidth="1"/>
    <col min="4" max="4" width="20.7109375" bestFit="1" customWidth="1"/>
    <col min="5" max="5" width="13.5703125" bestFit="1" customWidth="1"/>
    <col min="6" max="6" width="6.85546875" bestFit="1" customWidth="1"/>
    <col min="7" max="7" width="8.42578125" bestFit="1" customWidth="1"/>
    <col min="8" max="8" width="8" bestFit="1" customWidth="1"/>
  </cols>
  <sheetData>
    <row r="1" spans="1:8" ht="15">
      <c r="A1" s="1245" t="s">
        <v>1602</v>
      </c>
      <c r="B1" s="1245"/>
      <c r="C1" s="1245"/>
      <c r="D1" s="1245"/>
      <c r="E1" s="1245"/>
      <c r="F1" s="1245"/>
      <c r="G1" s="1245"/>
      <c r="H1" s="1245"/>
    </row>
    <row r="2" spans="1:8" ht="15.75" thickBot="1">
      <c r="A2" s="81"/>
      <c r="B2" s="81"/>
      <c r="C2" s="81"/>
      <c r="D2" s="81"/>
      <c r="E2" s="81"/>
      <c r="F2" s="81"/>
      <c r="G2" s="81"/>
      <c r="H2" s="81"/>
    </row>
    <row r="3" spans="1:8" ht="15.75" thickBot="1">
      <c r="A3" s="1241" t="s">
        <v>1603</v>
      </c>
      <c r="B3" s="1242" t="s">
        <v>1604</v>
      </c>
      <c r="C3" s="1242" t="s">
        <v>1605</v>
      </c>
      <c r="D3" s="1243" t="s">
        <v>1606</v>
      </c>
      <c r="E3" s="1243" t="s">
        <v>1607</v>
      </c>
      <c r="F3" s="1242" t="s">
        <v>1608</v>
      </c>
      <c r="G3" s="1242"/>
      <c r="H3" s="1242"/>
    </row>
    <row r="4" spans="1:8" ht="15.75" thickBot="1">
      <c r="A4" s="1241"/>
      <c r="B4" s="1242"/>
      <c r="C4" s="1242"/>
      <c r="D4" s="1244"/>
      <c r="E4" s="1244"/>
      <c r="F4" s="82" t="s">
        <v>1444</v>
      </c>
      <c r="G4" s="82" t="s">
        <v>1445</v>
      </c>
      <c r="H4" s="82" t="s">
        <v>1446</v>
      </c>
    </row>
    <row r="5" spans="1:8" ht="16.5" thickBot="1">
      <c r="A5" s="161">
        <v>1</v>
      </c>
      <c r="B5" s="162" t="s">
        <v>1609</v>
      </c>
      <c r="C5" s="163" t="s">
        <v>1610</v>
      </c>
      <c r="D5" s="163" t="s">
        <v>1503</v>
      </c>
      <c r="E5" s="83" t="s">
        <v>1611</v>
      </c>
      <c r="F5" s="83">
        <v>1</v>
      </c>
      <c r="G5" s="83"/>
      <c r="H5" s="83"/>
    </row>
    <row r="6" spans="1:8" ht="16.5" thickBot="1">
      <c r="A6" s="161">
        <v>2</v>
      </c>
      <c r="B6" s="162" t="s">
        <v>1612</v>
      </c>
      <c r="C6" s="163" t="s">
        <v>1610</v>
      </c>
      <c r="D6" s="163" t="s">
        <v>1503</v>
      </c>
      <c r="E6" s="83" t="s">
        <v>1611</v>
      </c>
      <c r="F6" s="83">
        <v>1</v>
      </c>
      <c r="G6" s="83"/>
      <c r="H6" s="83"/>
    </row>
    <row r="7" spans="1:8" ht="16.5" thickBot="1">
      <c r="A7" s="161">
        <v>3</v>
      </c>
      <c r="B7" s="162" t="s">
        <v>1613</v>
      </c>
      <c r="C7" s="163" t="s">
        <v>1610</v>
      </c>
      <c r="D7" s="163" t="s">
        <v>1503</v>
      </c>
      <c r="E7" s="83" t="s">
        <v>1611</v>
      </c>
      <c r="F7" s="83"/>
      <c r="G7" s="83"/>
      <c r="H7" s="83">
        <v>1</v>
      </c>
    </row>
    <row r="8" spans="1:8" ht="16.5" thickBot="1">
      <c r="A8" s="161">
        <v>4</v>
      </c>
      <c r="B8" s="162" t="s">
        <v>1614</v>
      </c>
      <c r="C8" s="163" t="s">
        <v>1615</v>
      </c>
      <c r="D8" s="163" t="s">
        <v>1504</v>
      </c>
      <c r="E8" s="83" t="s">
        <v>1611</v>
      </c>
      <c r="F8" s="83">
        <v>1</v>
      </c>
      <c r="G8" s="83"/>
      <c r="H8" s="83"/>
    </row>
    <row r="9" spans="1:8" ht="16.5" thickBot="1">
      <c r="A9" s="161">
        <v>5</v>
      </c>
      <c r="B9" s="162" t="s">
        <v>1616</v>
      </c>
      <c r="C9" s="163" t="s">
        <v>1617</v>
      </c>
      <c r="D9" s="163" t="s">
        <v>1507</v>
      </c>
      <c r="E9" s="83" t="s">
        <v>1611</v>
      </c>
      <c r="F9" s="83"/>
      <c r="G9" s="83"/>
      <c r="H9" s="83">
        <v>1</v>
      </c>
    </row>
    <row r="10" spans="1:8" ht="16.5" thickBot="1">
      <c r="A10" s="161">
        <v>6</v>
      </c>
      <c r="B10" s="162" t="s">
        <v>1618</v>
      </c>
      <c r="C10" s="163" t="s">
        <v>1619</v>
      </c>
      <c r="D10" s="163" t="s">
        <v>1509</v>
      </c>
      <c r="E10" s="83" t="s">
        <v>1611</v>
      </c>
      <c r="F10" s="83"/>
      <c r="G10" s="83"/>
      <c r="H10" s="83">
        <v>1</v>
      </c>
    </row>
    <row r="11" spans="1:8" ht="16.5" thickBot="1">
      <c r="A11" s="161">
        <v>7</v>
      </c>
      <c r="B11" s="162" t="s">
        <v>1620</v>
      </c>
      <c r="C11" s="163" t="s">
        <v>1621</v>
      </c>
      <c r="D11" s="163" t="s">
        <v>1622</v>
      </c>
      <c r="E11" s="83" t="s">
        <v>1611</v>
      </c>
      <c r="F11" s="83">
        <v>1</v>
      </c>
      <c r="G11" s="83"/>
      <c r="H11" s="83"/>
    </row>
    <row r="12" spans="1:8" ht="16.5" thickBot="1">
      <c r="A12" s="161">
        <v>8</v>
      </c>
      <c r="B12" s="162" t="s">
        <v>1623</v>
      </c>
      <c r="C12" s="163" t="s">
        <v>1621</v>
      </c>
      <c r="D12" s="163" t="s">
        <v>1622</v>
      </c>
      <c r="E12" s="83" t="s">
        <v>1611</v>
      </c>
      <c r="F12" s="83">
        <v>1</v>
      </c>
      <c r="G12" s="83"/>
      <c r="H12" s="83"/>
    </row>
    <row r="13" spans="1:8" ht="16.5" thickBot="1">
      <c r="A13" s="161">
        <v>9</v>
      </c>
      <c r="B13" s="162" t="s">
        <v>1624</v>
      </c>
      <c r="C13" s="163" t="s">
        <v>1621</v>
      </c>
      <c r="D13" s="163" t="s">
        <v>1622</v>
      </c>
      <c r="E13" s="83" t="s">
        <v>1611</v>
      </c>
      <c r="F13" s="83"/>
      <c r="G13" s="83"/>
      <c r="H13" s="83">
        <v>1</v>
      </c>
    </row>
    <row r="14" spans="1:8" ht="16.5" thickBot="1">
      <c r="A14" s="161">
        <v>10</v>
      </c>
      <c r="B14" s="162" t="s">
        <v>1625</v>
      </c>
      <c r="C14" s="163" t="s">
        <v>1621</v>
      </c>
      <c r="D14" s="163" t="s">
        <v>1622</v>
      </c>
      <c r="E14" s="83" t="s">
        <v>1611</v>
      </c>
      <c r="F14" s="83"/>
      <c r="G14" s="83">
        <v>1</v>
      </c>
      <c r="H14" s="83"/>
    </row>
    <row r="15" spans="1:8" ht="16.5" thickBot="1">
      <c r="A15" s="161">
        <v>11</v>
      </c>
      <c r="B15" s="162" t="s">
        <v>1626</v>
      </c>
      <c r="C15" s="163" t="s">
        <v>1621</v>
      </c>
      <c r="D15" s="163" t="s">
        <v>1622</v>
      </c>
      <c r="E15" s="83" t="s">
        <v>1611</v>
      </c>
      <c r="F15" s="83">
        <v>1</v>
      </c>
      <c r="G15" s="83"/>
      <c r="H15" s="83"/>
    </row>
    <row r="16" spans="1:8" ht="16.5" thickBot="1">
      <c r="A16" s="161">
        <v>12</v>
      </c>
      <c r="B16" s="162" t="s">
        <v>1627</v>
      </c>
      <c r="C16" s="163" t="s">
        <v>1621</v>
      </c>
      <c r="D16" s="163" t="s">
        <v>1622</v>
      </c>
      <c r="E16" s="83" t="s">
        <v>1611</v>
      </c>
      <c r="F16" s="83">
        <v>1</v>
      </c>
      <c r="G16" s="83"/>
      <c r="H16" s="83">
        <v>1</v>
      </c>
    </row>
    <row r="17" spans="1:8" ht="16.5" thickBot="1">
      <c r="A17" s="161">
        <v>13</v>
      </c>
      <c r="B17" s="162" t="s">
        <v>1628</v>
      </c>
      <c r="C17" s="163" t="s">
        <v>1621</v>
      </c>
      <c r="D17" s="163" t="s">
        <v>1622</v>
      </c>
      <c r="E17" s="83" t="s">
        <v>1611</v>
      </c>
      <c r="F17" s="83">
        <v>1</v>
      </c>
      <c r="G17" s="83">
        <v>1</v>
      </c>
      <c r="H17" s="83"/>
    </row>
    <row r="18" spans="1:8" ht="16.5" thickBot="1">
      <c r="A18" s="161">
        <v>14</v>
      </c>
      <c r="B18" s="162" t="s">
        <v>1629</v>
      </c>
      <c r="C18" s="163" t="s">
        <v>1621</v>
      </c>
      <c r="D18" s="163" t="s">
        <v>1622</v>
      </c>
      <c r="E18" s="83" t="s">
        <v>1611</v>
      </c>
      <c r="F18" s="83"/>
      <c r="G18" s="83">
        <v>1</v>
      </c>
      <c r="H18" s="83"/>
    </row>
    <row r="19" spans="1:8" ht="16.5" thickBot="1">
      <c r="A19" s="161">
        <v>15</v>
      </c>
      <c r="B19" s="162" t="s">
        <v>1630</v>
      </c>
      <c r="C19" s="163" t="s">
        <v>1621</v>
      </c>
      <c r="D19" s="163" t="s">
        <v>1622</v>
      </c>
      <c r="E19" s="83" t="s">
        <v>1611</v>
      </c>
      <c r="F19" s="83"/>
      <c r="G19" s="83"/>
      <c r="H19" s="83">
        <v>1</v>
      </c>
    </row>
    <row r="20" spans="1:8" ht="16.5" thickBot="1">
      <c r="A20" s="161">
        <v>16</v>
      </c>
      <c r="B20" s="162" t="s">
        <v>1631</v>
      </c>
      <c r="C20" s="163" t="s">
        <v>1632</v>
      </c>
      <c r="D20" s="163" t="s">
        <v>1510</v>
      </c>
      <c r="E20" s="83" t="s">
        <v>1611</v>
      </c>
      <c r="F20" s="83"/>
      <c r="G20" s="83"/>
      <c r="H20" s="83">
        <v>1</v>
      </c>
    </row>
    <row r="21" spans="1:8" ht="16.5" thickBot="1">
      <c r="A21" s="161">
        <v>17</v>
      </c>
      <c r="B21" s="162" t="s">
        <v>1633</v>
      </c>
      <c r="C21" s="163" t="s">
        <v>1634</v>
      </c>
      <c r="D21" s="163" t="s">
        <v>1510</v>
      </c>
      <c r="E21" s="83" t="s">
        <v>1611</v>
      </c>
      <c r="F21" s="83">
        <v>1</v>
      </c>
      <c r="G21" s="83"/>
      <c r="H21" s="83"/>
    </row>
    <row r="22" spans="1:8" ht="16.5" thickBot="1">
      <c r="A22" s="161">
        <v>18</v>
      </c>
      <c r="B22" s="164" t="s">
        <v>1635</v>
      </c>
      <c r="C22" s="165" t="s">
        <v>1636</v>
      </c>
      <c r="D22" s="165" t="s">
        <v>1510</v>
      </c>
      <c r="E22" s="83" t="s">
        <v>1611</v>
      </c>
      <c r="F22" s="84">
        <v>1</v>
      </c>
      <c r="G22" s="84"/>
      <c r="H22" s="84"/>
    </row>
    <row r="23" spans="1:8" ht="16.5" thickBot="1">
      <c r="A23" s="166">
        <v>19</v>
      </c>
      <c r="B23" s="167" t="s">
        <v>1637</v>
      </c>
      <c r="C23" s="167" t="s">
        <v>1610</v>
      </c>
      <c r="D23" s="167" t="s">
        <v>1511</v>
      </c>
      <c r="E23" s="83" t="s">
        <v>1611</v>
      </c>
      <c r="F23" s="85">
        <v>1</v>
      </c>
      <c r="G23" s="85"/>
      <c r="H23" s="85"/>
    </row>
    <row r="24" spans="1:8" ht="15.75" thickBot="1">
      <c r="A24" s="90">
        <v>20</v>
      </c>
      <c r="B24" s="168" t="s">
        <v>1638</v>
      </c>
      <c r="C24" s="168" t="s">
        <v>1639</v>
      </c>
      <c r="D24" s="168" t="s">
        <v>1448</v>
      </c>
      <c r="E24" s="90" t="s">
        <v>1640</v>
      </c>
      <c r="F24" s="88">
        <v>1</v>
      </c>
      <c r="G24" s="88"/>
      <c r="H24" s="88"/>
    </row>
    <row r="25" spans="1:8" ht="15.75" thickBot="1">
      <c r="A25" s="90">
        <f>A24+1</f>
        <v>21</v>
      </c>
      <c r="B25" s="168" t="s">
        <v>1641</v>
      </c>
      <c r="C25" s="168" t="s">
        <v>1642</v>
      </c>
      <c r="D25" s="168" t="s">
        <v>1496</v>
      </c>
      <c r="E25" s="90" t="s">
        <v>1640</v>
      </c>
      <c r="F25" s="88"/>
      <c r="G25" s="88"/>
      <c r="H25" s="88">
        <v>1</v>
      </c>
    </row>
    <row r="26" spans="1:8" ht="15.75" thickBot="1">
      <c r="A26" s="90">
        <f t="shared" ref="A26:A41" si="0">A25+1</f>
        <v>22</v>
      </c>
      <c r="B26" s="168" t="s">
        <v>1643</v>
      </c>
      <c r="C26" s="168" t="s">
        <v>1642</v>
      </c>
      <c r="D26" s="168" t="s">
        <v>1496</v>
      </c>
      <c r="E26" s="90" t="s">
        <v>1640</v>
      </c>
      <c r="F26" s="88">
        <v>1</v>
      </c>
      <c r="G26" s="88"/>
      <c r="H26" s="88"/>
    </row>
    <row r="27" spans="1:8" ht="15.75" thickBot="1">
      <c r="A27" s="90">
        <f t="shared" si="0"/>
        <v>23</v>
      </c>
      <c r="B27" s="168" t="s">
        <v>1644</v>
      </c>
      <c r="C27" s="168" t="s">
        <v>1642</v>
      </c>
      <c r="D27" s="168" t="s">
        <v>1496</v>
      </c>
      <c r="E27" s="90" t="s">
        <v>1640</v>
      </c>
      <c r="F27" s="88"/>
      <c r="G27" s="88"/>
      <c r="H27" s="88">
        <v>1</v>
      </c>
    </row>
    <row r="28" spans="1:8" ht="15.75" thickBot="1">
      <c r="A28" s="90">
        <f t="shared" si="0"/>
        <v>24</v>
      </c>
      <c r="B28" s="168" t="s">
        <v>1645</v>
      </c>
      <c r="C28" s="168" t="s">
        <v>1646</v>
      </c>
      <c r="D28" s="168" t="s">
        <v>1502</v>
      </c>
      <c r="E28" s="90" t="s">
        <v>1640</v>
      </c>
      <c r="F28" s="88"/>
      <c r="G28" s="88">
        <v>1</v>
      </c>
      <c r="H28" s="88"/>
    </row>
    <row r="29" spans="1:8" ht="15.75" thickBot="1">
      <c r="A29" s="90">
        <f t="shared" si="0"/>
        <v>25</v>
      </c>
      <c r="B29" s="168" t="s">
        <v>1647</v>
      </c>
      <c r="C29" s="168" t="s">
        <v>1646</v>
      </c>
      <c r="D29" s="168" t="s">
        <v>1502</v>
      </c>
      <c r="E29" s="90" t="s">
        <v>1640</v>
      </c>
      <c r="F29" s="88"/>
      <c r="G29" s="88">
        <v>1</v>
      </c>
      <c r="H29" s="88"/>
    </row>
    <row r="30" spans="1:8" ht="15.75" thickBot="1">
      <c r="A30" s="90">
        <f t="shared" si="0"/>
        <v>26</v>
      </c>
      <c r="B30" s="168" t="s">
        <v>1648</v>
      </c>
      <c r="C30" s="168" t="s">
        <v>1646</v>
      </c>
      <c r="D30" s="168" t="s">
        <v>1502</v>
      </c>
      <c r="E30" s="90" t="s">
        <v>1640</v>
      </c>
      <c r="F30" s="88"/>
      <c r="G30" s="88">
        <v>1</v>
      </c>
      <c r="H30" s="88"/>
    </row>
    <row r="31" spans="1:8" ht="15.75" thickBot="1">
      <c r="A31" s="90">
        <f t="shared" si="0"/>
        <v>27</v>
      </c>
      <c r="B31" s="168" t="s">
        <v>1649</v>
      </c>
      <c r="C31" s="168" t="s">
        <v>1650</v>
      </c>
      <c r="D31" s="168" t="s">
        <v>1500</v>
      </c>
      <c r="E31" s="90" t="s">
        <v>1640</v>
      </c>
      <c r="F31" s="88">
        <v>3</v>
      </c>
      <c r="G31" s="88"/>
      <c r="H31" s="88"/>
    </row>
    <row r="32" spans="1:8" ht="15.75" thickBot="1">
      <c r="A32" s="90">
        <f t="shared" si="0"/>
        <v>28</v>
      </c>
      <c r="B32" s="168" t="s">
        <v>1651</v>
      </c>
      <c r="C32" s="168" t="s">
        <v>1650</v>
      </c>
      <c r="D32" s="168" t="s">
        <v>1500</v>
      </c>
      <c r="E32" s="90" t="s">
        <v>1640</v>
      </c>
      <c r="F32" s="88"/>
      <c r="G32" s="88">
        <v>1</v>
      </c>
      <c r="H32" s="88">
        <v>1</v>
      </c>
    </row>
    <row r="33" spans="1:8" ht="15.75" thickBot="1">
      <c r="A33" s="90">
        <f t="shared" si="0"/>
        <v>29</v>
      </c>
      <c r="B33" s="168" t="s">
        <v>1652</v>
      </c>
      <c r="C33" s="168" t="s">
        <v>1650</v>
      </c>
      <c r="D33" s="168" t="s">
        <v>1500</v>
      </c>
      <c r="E33" s="90" t="s">
        <v>1640</v>
      </c>
      <c r="F33" s="88"/>
      <c r="G33" s="88"/>
      <c r="H33" s="88">
        <v>3</v>
      </c>
    </row>
    <row r="34" spans="1:8" ht="15.75" thickBot="1">
      <c r="A34" s="90">
        <v>30</v>
      </c>
      <c r="B34" s="168" t="s">
        <v>1653</v>
      </c>
      <c r="C34" s="168" t="s">
        <v>1619</v>
      </c>
      <c r="D34" s="168" t="s">
        <v>1654</v>
      </c>
      <c r="E34" s="90" t="s">
        <v>1640</v>
      </c>
      <c r="F34" s="88"/>
      <c r="G34" s="88">
        <v>1</v>
      </c>
      <c r="H34" s="88"/>
    </row>
    <row r="35" spans="1:8" ht="15.75" thickBot="1">
      <c r="A35" s="90">
        <v>31</v>
      </c>
      <c r="B35" s="168" t="s">
        <v>1655</v>
      </c>
      <c r="C35" s="168" t="s">
        <v>1619</v>
      </c>
      <c r="D35" s="168" t="s">
        <v>1654</v>
      </c>
      <c r="E35" s="90" t="s">
        <v>1640</v>
      </c>
      <c r="F35" s="88"/>
      <c r="G35" s="88">
        <v>1</v>
      </c>
      <c r="H35" s="88"/>
    </row>
    <row r="36" spans="1:8" ht="15.75" thickBot="1">
      <c r="A36" s="90">
        <f t="shared" si="0"/>
        <v>32</v>
      </c>
      <c r="B36" s="168" t="s">
        <v>1656</v>
      </c>
      <c r="C36" s="168" t="s">
        <v>1619</v>
      </c>
      <c r="D36" s="168" t="s">
        <v>1654</v>
      </c>
      <c r="E36" s="90" t="s">
        <v>1640</v>
      </c>
      <c r="F36" s="88"/>
      <c r="G36" s="88">
        <v>1</v>
      </c>
      <c r="H36" s="88"/>
    </row>
    <row r="37" spans="1:8" ht="15.75" thickBot="1">
      <c r="A37" s="90">
        <f t="shared" si="0"/>
        <v>33</v>
      </c>
      <c r="B37" s="168" t="s">
        <v>1657</v>
      </c>
      <c r="C37" s="168" t="s">
        <v>1619</v>
      </c>
      <c r="D37" s="168" t="s">
        <v>1654</v>
      </c>
      <c r="E37" s="90" t="s">
        <v>1640</v>
      </c>
      <c r="F37" s="88"/>
      <c r="G37" s="88"/>
      <c r="H37" s="88">
        <v>1</v>
      </c>
    </row>
    <row r="38" spans="1:8" ht="15.75" thickBot="1">
      <c r="A38" s="90">
        <f t="shared" si="0"/>
        <v>34</v>
      </c>
      <c r="B38" s="168" t="s">
        <v>1658</v>
      </c>
      <c r="C38" s="168" t="s">
        <v>1619</v>
      </c>
      <c r="D38" s="168" t="s">
        <v>1654</v>
      </c>
      <c r="E38" s="90" t="s">
        <v>1640</v>
      </c>
      <c r="F38" s="88"/>
      <c r="G38" s="88"/>
      <c r="H38" s="88">
        <v>1</v>
      </c>
    </row>
    <row r="39" spans="1:8" ht="15.75" thickBot="1">
      <c r="A39" s="90">
        <f t="shared" si="0"/>
        <v>35</v>
      </c>
      <c r="B39" s="168" t="s">
        <v>1659</v>
      </c>
      <c r="C39" s="168" t="s">
        <v>1619</v>
      </c>
      <c r="D39" s="168" t="s">
        <v>1654</v>
      </c>
      <c r="E39" s="90" t="s">
        <v>1640</v>
      </c>
      <c r="F39" s="88"/>
      <c r="G39" s="88"/>
      <c r="H39" s="88">
        <v>1</v>
      </c>
    </row>
    <row r="40" spans="1:8" ht="15.75" thickBot="1">
      <c r="A40" s="90">
        <f t="shared" si="0"/>
        <v>36</v>
      </c>
      <c r="B40" s="168" t="s">
        <v>1660</v>
      </c>
      <c r="C40" s="168" t="s">
        <v>1619</v>
      </c>
      <c r="D40" s="168" t="s">
        <v>1654</v>
      </c>
      <c r="E40" s="90" t="s">
        <v>1640</v>
      </c>
      <c r="F40" s="88"/>
      <c r="G40" s="88"/>
      <c r="H40" s="88">
        <v>1</v>
      </c>
    </row>
    <row r="41" spans="1:8" ht="15.75" thickBot="1">
      <c r="A41" s="90">
        <f t="shared" si="0"/>
        <v>37</v>
      </c>
      <c r="B41" s="168" t="s">
        <v>1637</v>
      </c>
      <c r="C41" s="168" t="s">
        <v>1610</v>
      </c>
      <c r="D41" s="168" t="s">
        <v>1511</v>
      </c>
      <c r="E41" s="90" t="s">
        <v>1640</v>
      </c>
      <c r="F41" s="88">
        <v>1</v>
      </c>
      <c r="G41" s="88"/>
      <c r="H41" s="88"/>
    </row>
    <row r="42" spans="1:8" ht="16.5" thickBot="1">
      <c r="A42" s="90"/>
      <c r="B42" s="169" t="s">
        <v>1442</v>
      </c>
      <c r="C42" s="168"/>
      <c r="D42" s="168"/>
      <c r="E42" s="90"/>
      <c r="F42" s="88">
        <f>SUM(F5:F41)</f>
        <v>17</v>
      </c>
      <c r="G42" s="88">
        <f>SUM(G5:G41)</f>
        <v>10</v>
      </c>
      <c r="H42" s="89">
        <f>SUM(H5:H41)</f>
        <v>17</v>
      </c>
    </row>
    <row r="44" spans="1:8" ht="15.75" thickBot="1">
      <c r="A44" s="1240" t="s">
        <v>1661</v>
      </c>
      <c r="B44" s="1240"/>
      <c r="C44" s="1240"/>
      <c r="D44" s="1240"/>
      <c r="E44" s="1240"/>
      <c r="F44" s="1240"/>
      <c r="G44" s="1240"/>
      <c r="H44" s="1240"/>
    </row>
    <row r="45" spans="1:8" ht="15.75" thickBot="1">
      <c r="A45" s="1241" t="s">
        <v>1603</v>
      </c>
      <c r="B45" s="1242" t="s">
        <v>1604</v>
      </c>
      <c r="C45" s="1242" t="s">
        <v>1605</v>
      </c>
      <c r="D45" s="1243" t="s">
        <v>1606</v>
      </c>
      <c r="E45" s="1243" t="s">
        <v>1607</v>
      </c>
      <c r="F45" s="1242" t="s">
        <v>1608</v>
      </c>
      <c r="G45" s="1242"/>
      <c r="H45" s="1242"/>
    </row>
    <row r="46" spans="1:8" ht="15.75" thickBot="1">
      <c r="A46" s="1241"/>
      <c r="B46" s="1242"/>
      <c r="C46" s="1242"/>
      <c r="D46" s="1244"/>
      <c r="E46" s="1244"/>
      <c r="F46" s="82" t="s">
        <v>1444</v>
      </c>
      <c r="G46" s="82" t="s">
        <v>1445</v>
      </c>
      <c r="H46" s="82" t="s">
        <v>1446</v>
      </c>
    </row>
    <row r="47" spans="1:8" ht="16.5" thickBot="1">
      <c r="A47" s="161">
        <v>1</v>
      </c>
      <c r="B47" s="162" t="s">
        <v>1662</v>
      </c>
      <c r="C47" s="163" t="s">
        <v>1663</v>
      </c>
      <c r="D47" s="163" t="s">
        <v>1494</v>
      </c>
      <c r="E47" s="83" t="s">
        <v>1611</v>
      </c>
      <c r="F47" s="83"/>
      <c r="G47" s="83">
        <v>1</v>
      </c>
      <c r="H47" s="83"/>
    </row>
    <row r="48" spans="1:8" ht="16.5" thickBot="1">
      <c r="A48" s="161">
        <v>2</v>
      </c>
      <c r="B48" s="162" t="s">
        <v>1664</v>
      </c>
      <c r="C48" s="163" t="s">
        <v>1665</v>
      </c>
      <c r="D48" s="163" t="s">
        <v>1496</v>
      </c>
      <c r="E48" s="83" t="s">
        <v>1611</v>
      </c>
      <c r="F48" s="83">
        <v>1</v>
      </c>
      <c r="G48" s="83"/>
      <c r="H48" s="83"/>
    </row>
    <row r="49" spans="1:8" ht="16.5" thickBot="1">
      <c r="A49" s="161">
        <v>3</v>
      </c>
      <c r="B49" s="162" t="s">
        <v>1666</v>
      </c>
      <c r="C49" s="163" t="s">
        <v>1665</v>
      </c>
      <c r="D49" s="163" t="s">
        <v>1496</v>
      </c>
      <c r="E49" s="83" t="s">
        <v>1611</v>
      </c>
      <c r="F49" s="83"/>
      <c r="G49" s="83"/>
      <c r="H49" s="83">
        <v>1</v>
      </c>
    </row>
    <row r="50" spans="1:8" ht="16.5" thickBot="1">
      <c r="A50" s="161">
        <v>4</v>
      </c>
      <c r="B50" s="162" t="s">
        <v>1667</v>
      </c>
      <c r="C50" s="163" t="s">
        <v>1665</v>
      </c>
      <c r="D50" s="163" t="s">
        <v>1496</v>
      </c>
      <c r="E50" s="83" t="s">
        <v>1611</v>
      </c>
      <c r="F50" s="83"/>
      <c r="G50" s="83"/>
      <c r="H50" s="83">
        <v>1</v>
      </c>
    </row>
    <row r="51" spans="1:8" ht="16.5" thickBot="1">
      <c r="A51" s="161">
        <v>5</v>
      </c>
      <c r="B51" s="162" t="s">
        <v>1668</v>
      </c>
      <c r="C51" s="163" t="s">
        <v>1665</v>
      </c>
      <c r="D51" s="163" t="s">
        <v>1496</v>
      </c>
      <c r="E51" s="83" t="s">
        <v>1611</v>
      </c>
      <c r="F51" s="83">
        <v>1</v>
      </c>
      <c r="G51" s="83"/>
      <c r="H51" s="83"/>
    </row>
    <row r="52" spans="1:8" ht="16.5" thickBot="1">
      <c r="A52" s="161">
        <v>6</v>
      </c>
      <c r="B52" s="162" t="s">
        <v>1669</v>
      </c>
      <c r="C52" s="163" t="s">
        <v>1665</v>
      </c>
      <c r="D52" s="163" t="s">
        <v>1496</v>
      </c>
      <c r="E52" s="83" t="s">
        <v>1611</v>
      </c>
      <c r="F52" s="83">
        <v>1</v>
      </c>
      <c r="G52" s="83"/>
      <c r="H52" s="83"/>
    </row>
    <row r="53" spans="1:8" ht="16.5" thickBot="1">
      <c r="A53" s="161">
        <v>7</v>
      </c>
      <c r="B53" s="162" t="s">
        <v>1670</v>
      </c>
      <c r="C53" s="163" t="s">
        <v>1615</v>
      </c>
      <c r="D53" s="163" t="s">
        <v>1503</v>
      </c>
      <c r="E53" s="83" t="s">
        <v>1611</v>
      </c>
      <c r="F53" s="83"/>
      <c r="G53" s="83"/>
      <c r="H53" s="83">
        <v>1</v>
      </c>
    </row>
    <row r="54" spans="1:8" ht="16.5" thickBot="1">
      <c r="A54" s="161">
        <v>8</v>
      </c>
      <c r="B54" s="162" t="s">
        <v>1612</v>
      </c>
      <c r="C54" s="163" t="s">
        <v>1632</v>
      </c>
      <c r="D54" s="163" t="s">
        <v>1503</v>
      </c>
      <c r="E54" s="83" t="s">
        <v>1611</v>
      </c>
      <c r="F54" s="83"/>
      <c r="G54" s="83">
        <v>1</v>
      </c>
      <c r="H54" s="83"/>
    </row>
    <row r="55" spans="1:8" ht="16.5" thickBot="1">
      <c r="A55" s="161">
        <v>9</v>
      </c>
      <c r="B55" s="162" t="s">
        <v>1671</v>
      </c>
      <c r="C55" s="163" t="s">
        <v>1642</v>
      </c>
      <c r="D55" s="163" t="s">
        <v>1502</v>
      </c>
      <c r="E55" s="83" t="s">
        <v>1611</v>
      </c>
      <c r="F55" s="83"/>
      <c r="G55" s="83">
        <v>1</v>
      </c>
      <c r="H55" s="83"/>
    </row>
    <row r="56" spans="1:8" ht="16.5" thickBot="1">
      <c r="A56" s="161">
        <v>10</v>
      </c>
      <c r="B56" s="162" t="s">
        <v>1672</v>
      </c>
      <c r="C56" s="163" t="s">
        <v>1642</v>
      </c>
      <c r="D56" s="163" t="s">
        <v>1502</v>
      </c>
      <c r="E56" s="83" t="s">
        <v>1611</v>
      </c>
      <c r="F56" s="83"/>
      <c r="G56" s="83">
        <v>1</v>
      </c>
      <c r="H56" s="83"/>
    </row>
    <row r="57" spans="1:8" ht="16.5" thickBot="1">
      <c r="A57" s="161">
        <v>11</v>
      </c>
      <c r="B57" s="162" t="s">
        <v>1673</v>
      </c>
      <c r="C57" s="163" t="s">
        <v>1642</v>
      </c>
      <c r="D57" s="163" t="s">
        <v>1502</v>
      </c>
      <c r="E57" s="83" t="s">
        <v>1611</v>
      </c>
      <c r="F57" s="83"/>
      <c r="G57" s="83"/>
      <c r="H57" s="83">
        <v>1</v>
      </c>
    </row>
    <row r="58" spans="1:8" ht="16.5" thickBot="1">
      <c r="A58" s="161">
        <v>12</v>
      </c>
      <c r="B58" s="162" t="s">
        <v>1674</v>
      </c>
      <c r="C58" s="163" t="s">
        <v>1675</v>
      </c>
      <c r="D58" s="163" t="s">
        <v>1502</v>
      </c>
      <c r="E58" s="83" t="s">
        <v>1611</v>
      </c>
      <c r="F58" s="83"/>
      <c r="G58" s="83"/>
      <c r="H58" s="83">
        <v>1</v>
      </c>
    </row>
    <row r="59" spans="1:8" ht="16.5" thickBot="1">
      <c r="A59" s="161">
        <v>13</v>
      </c>
      <c r="B59" s="162" t="s">
        <v>1676</v>
      </c>
      <c r="C59" s="163" t="s">
        <v>1677</v>
      </c>
      <c r="D59" s="163" t="s">
        <v>1500</v>
      </c>
      <c r="E59" s="83" t="s">
        <v>1611</v>
      </c>
      <c r="F59" s="83">
        <v>3</v>
      </c>
      <c r="G59" s="83"/>
      <c r="H59" s="83"/>
    </row>
    <row r="60" spans="1:8" ht="16.5" thickBot="1">
      <c r="A60" s="161">
        <v>14</v>
      </c>
      <c r="B60" s="162" t="s">
        <v>1678</v>
      </c>
      <c r="C60" s="163" t="s">
        <v>1677</v>
      </c>
      <c r="D60" s="163" t="s">
        <v>1500</v>
      </c>
      <c r="E60" s="83" t="s">
        <v>1611</v>
      </c>
      <c r="F60" s="83"/>
      <c r="G60" s="83"/>
      <c r="H60" s="83">
        <v>2</v>
      </c>
    </row>
    <row r="61" spans="1:8" ht="16.5" thickBot="1">
      <c r="A61" s="161">
        <v>15</v>
      </c>
      <c r="B61" s="162" t="s">
        <v>1679</v>
      </c>
      <c r="C61" s="163" t="s">
        <v>1677</v>
      </c>
      <c r="D61" s="163" t="s">
        <v>1500</v>
      </c>
      <c r="E61" s="83" t="s">
        <v>1611</v>
      </c>
      <c r="F61" s="83"/>
      <c r="G61" s="83"/>
      <c r="H61" s="83">
        <v>1</v>
      </c>
    </row>
    <row r="62" spans="1:8" ht="16.5" thickBot="1">
      <c r="A62" s="161">
        <v>16</v>
      </c>
      <c r="B62" s="162" t="s">
        <v>1680</v>
      </c>
      <c r="C62" s="163" t="s">
        <v>1677</v>
      </c>
      <c r="D62" s="163" t="s">
        <v>1500</v>
      </c>
      <c r="E62" s="83" t="s">
        <v>1611</v>
      </c>
      <c r="F62" s="83"/>
      <c r="G62" s="83">
        <v>1</v>
      </c>
      <c r="H62" s="83">
        <v>1</v>
      </c>
    </row>
    <row r="63" spans="1:8" ht="16.5" thickBot="1">
      <c r="A63" s="161">
        <v>17</v>
      </c>
      <c r="B63" s="162" t="s">
        <v>1681</v>
      </c>
      <c r="C63" s="163" t="s">
        <v>1677</v>
      </c>
      <c r="D63" s="163" t="s">
        <v>1500</v>
      </c>
      <c r="E63" s="83" t="s">
        <v>1611</v>
      </c>
      <c r="F63" s="83"/>
      <c r="G63" s="83">
        <v>1</v>
      </c>
      <c r="H63" s="83">
        <v>2</v>
      </c>
    </row>
    <row r="64" spans="1:8" ht="16.5" thickBot="1">
      <c r="A64" s="161">
        <v>18</v>
      </c>
      <c r="B64" s="162" t="s">
        <v>1682</v>
      </c>
      <c r="C64" s="163" t="s">
        <v>1677</v>
      </c>
      <c r="D64" s="163" t="s">
        <v>1520</v>
      </c>
      <c r="E64" s="83" t="s">
        <v>1611</v>
      </c>
      <c r="F64" s="83">
        <v>2</v>
      </c>
      <c r="G64" s="83"/>
      <c r="H64" s="83"/>
    </row>
    <row r="65" spans="1:8" ht="16.5" thickBot="1">
      <c r="A65" s="161">
        <v>19</v>
      </c>
      <c r="B65" s="162" t="s">
        <v>1683</v>
      </c>
      <c r="C65" s="163" t="s">
        <v>1677</v>
      </c>
      <c r="D65" s="163" t="s">
        <v>1520</v>
      </c>
      <c r="E65" s="83" t="s">
        <v>1611</v>
      </c>
      <c r="F65" s="83">
        <v>2</v>
      </c>
      <c r="G65" s="83"/>
      <c r="H65" s="83"/>
    </row>
    <row r="66" spans="1:8" ht="16.5" thickBot="1">
      <c r="A66" s="161">
        <v>20</v>
      </c>
      <c r="B66" s="162" t="s">
        <v>1684</v>
      </c>
      <c r="C66" s="163" t="s">
        <v>1677</v>
      </c>
      <c r="D66" s="163" t="s">
        <v>1520</v>
      </c>
      <c r="E66" s="83" t="s">
        <v>1611</v>
      </c>
      <c r="F66" s="83">
        <v>1</v>
      </c>
      <c r="G66" s="83"/>
      <c r="H66" s="83"/>
    </row>
    <row r="67" spans="1:8" ht="16.5" thickBot="1">
      <c r="A67" s="161">
        <v>21</v>
      </c>
      <c r="B67" s="162" t="s">
        <v>1685</v>
      </c>
      <c r="C67" s="163" t="s">
        <v>1677</v>
      </c>
      <c r="D67" s="163" t="s">
        <v>1520</v>
      </c>
      <c r="E67" s="83" t="s">
        <v>1611</v>
      </c>
      <c r="F67" s="83">
        <v>1</v>
      </c>
      <c r="G67" s="83"/>
      <c r="H67" s="83"/>
    </row>
    <row r="68" spans="1:8" ht="16.5" thickBot="1">
      <c r="A68" s="161">
        <v>22</v>
      </c>
      <c r="B68" s="162" t="s">
        <v>1686</v>
      </c>
      <c r="C68" s="163" t="s">
        <v>1677</v>
      </c>
      <c r="D68" s="163" t="s">
        <v>1520</v>
      </c>
      <c r="E68" s="83" t="s">
        <v>1611</v>
      </c>
      <c r="F68" s="83">
        <v>1</v>
      </c>
      <c r="G68" s="83"/>
      <c r="H68" s="83"/>
    </row>
    <row r="69" spans="1:8" ht="16.5" thickBot="1">
      <c r="A69" s="161">
        <v>23</v>
      </c>
      <c r="B69" s="162" t="s">
        <v>1687</v>
      </c>
      <c r="C69" s="163" t="s">
        <v>1677</v>
      </c>
      <c r="D69" s="163" t="s">
        <v>1520</v>
      </c>
      <c r="E69" s="83" t="s">
        <v>1611</v>
      </c>
      <c r="F69" s="83"/>
      <c r="G69" s="83">
        <v>2</v>
      </c>
      <c r="H69" s="83"/>
    </row>
    <row r="70" spans="1:8" ht="16.5" thickBot="1">
      <c r="A70" s="161">
        <v>24</v>
      </c>
      <c r="B70" s="162" t="s">
        <v>1688</v>
      </c>
      <c r="C70" s="163" t="s">
        <v>1677</v>
      </c>
      <c r="D70" s="163" t="s">
        <v>1520</v>
      </c>
      <c r="E70" s="83" t="s">
        <v>1611</v>
      </c>
      <c r="F70" s="83"/>
      <c r="G70" s="83">
        <v>1</v>
      </c>
      <c r="H70" s="83"/>
    </row>
    <row r="71" spans="1:8" ht="16.5" thickBot="1">
      <c r="A71" s="161">
        <v>25</v>
      </c>
      <c r="B71" s="162" t="s">
        <v>1689</v>
      </c>
      <c r="C71" s="163" t="s">
        <v>1677</v>
      </c>
      <c r="D71" s="163" t="s">
        <v>1520</v>
      </c>
      <c r="E71" s="83" t="s">
        <v>1611</v>
      </c>
      <c r="F71" s="83"/>
      <c r="G71" s="83">
        <v>1</v>
      </c>
      <c r="H71" s="83"/>
    </row>
    <row r="72" spans="1:8" ht="16.5" thickBot="1">
      <c r="A72" s="161">
        <v>26</v>
      </c>
      <c r="B72" s="162" t="s">
        <v>1690</v>
      </c>
      <c r="C72" s="163" t="s">
        <v>1677</v>
      </c>
      <c r="D72" s="163" t="s">
        <v>1520</v>
      </c>
      <c r="E72" s="83" t="s">
        <v>1611</v>
      </c>
      <c r="F72" s="83">
        <v>1</v>
      </c>
      <c r="G72" s="83"/>
      <c r="H72" s="83"/>
    </row>
    <row r="73" spans="1:8" ht="16.5" thickBot="1">
      <c r="A73" s="161">
        <v>27</v>
      </c>
      <c r="B73" s="162" t="s">
        <v>1691</v>
      </c>
      <c r="C73" s="163" t="s">
        <v>1677</v>
      </c>
      <c r="D73" s="163" t="s">
        <v>1520</v>
      </c>
      <c r="E73" s="83" t="s">
        <v>1611</v>
      </c>
      <c r="F73" s="83">
        <v>1</v>
      </c>
      <c r="G73" s="83"/>
      <c r="H73" s="83"/>
    </row>
    <row r="74" spans="1:8" ht="16.5" thickBot="1">
      <c r="A74" s="161">
        <v>28</v>
      </c>
      <c r="B74" s="162" t="s">
        <v>1692</v>
      </c>
      <c r="C74" s="163" t="s">
        <v>1677</v>
      </c>
      <c r="D74" s="163" t="s">
        <v>1520</v>
      </c>
      <c r="E74" s="83" t="s">
        <v>1611</v>
      </c>
      <c r="F74" s="83"/>
      <c r="G74" s="83"/>
      <c r="H74" s="83">
        <v>1</v>
      </c>
    </row>
    <row r="75" spans="1:8" ht="16.5" thickBot="1">
      <c r="A75" s="161">
        <v>29</v>
      </c>
      <c r="B75" s="162" t="s">
        <v>1693</v>
      </c>
      <c r="C75" s="163" t="s">
        <v>1677</v>
      </c>
      <c r="D75" s="163" t="s">
        <v>1520</v>
      </c>
      <c r="E75" s="83" t="s">
        <v>1611</v>
      </c>
      <c r="F75" s="83"/>
      <c r="G75" s="83"/>
      <c r="H75" s="83">
        <v>1</v>
      </c>
    </row>
    <row r="76" spans="1:8" ht="16.5" thickBot="1">
      <c r="A76" s="161">
        <v>30</v>
      </c>
      <c r="B76" s="162" t="s">
        <v>1694</v>
      </c>
      <c r="C76" s="163" t="s">
        <v>1677</v>
      </c>
      <c r="D76" s="163" t="s">
        <v>1520</v>
      </c>
      <c r="E76" s="83" t="s">
        <v>1611</v>
      </c>
      <c r="F76" s="83"/>
      <c r="G76" s="83">
        <v>1</v>
      </c>
      <c r="H76" s="83"/>
    </row>
    <row r="77" spans="1:8" ht="16.5" thickBot="1">
      <c r="A77" s="161">
        <v>31</v>
      </c>
      <c r="B77" s="162" t="s">
        <v>1614</v>
      </c>
      <c r="C77" s="163" t="s">
        <v>1610</v>
      </c>
      <c r="D77" s="163" t="s">
        <v>1504</v>
      </c>
      <c r="E77" s="83" t="s">
        <v>1611</v>
      </c>
      <c r="F77" s="83">
        <v>1</v>
      </c>
      <c r="G77" s="83"/>
      <c r="H77" s="83"/>
    </row>
    <row r="78" spans="1:8" ht="16.5" thickBot="1">
      <c r="A78" s="161">
        <v>32</v>
      </c>
      <c r="B78" s="162" t="s">
        <v>1695</v>
      </c>
      <c r="C78" s="163" t="s">
        <v>1610</v>
      </c>
      <c r="D78" s="163" t="s">
        <v>1504</v>
      </c>
      <c r="E78" s="83" t="s">
        <v>1611</v>
      </c>
      <c r="F78" s="83"/>
      <c r="G78" s="83">
        <v>1</v>
      </c>
      <c r="H78" s="83"/>
    </row>
    <row r="79" spans="1:8" ht="16.5" thickBot="1">
      <c r="A79" s="161">
        <v>33</v>
      </c>
      <c r="B79" s="162" t="s">
        <v>1696</v>
      </c>
      <c r="C79" s="163" t="s">
        <v>1610</v>
      </c>
      <c r="D79" s="163" t="s">
        <v>1504</v>
      </c>
      <c r="E79" s="83" t="s">
        <v>1611</v>
      </c>
      <c r="F79" s="83">
        <v>1</v>
      </c>
      <c r="G79" s="83"/>
      <c r="H79" s="83"/>
    </row>
    <row r="80" spans="1:8" ht="16.5" thickBot="1">
      <c r="A80" s="161">
        <v>34</v>
      </c>
      <c r="B80" s="162" t="s">
        <v>1697</v>
      </c>
      <c r="C80" s="163" t="s">
        <v>1610</v>
      </c>
      <c r="D80" s="163" t="s">
        <v>1504</v>
      </c>
      <c r="E80" s="83" t="s">
        <v>1611</v>
      </c>
      <c r="F80" s="83"/>
      <c r="G80" s="83"/>
      <c r="H80" s="83">
        <v>1</v>
      </c>
    </row>
    <row r="81" spans="1:8" ht="16.5" thickBot="1">
      <c r="A81" s="161">
        <v>35</v>
      </c>
      <c r="B81" s="162" t="s">
        <v>1698</v>
      </c>
      <c r="C81" s="163" t="s">
        <v>1610</v>
      </c>
      <c r="D81" s="163" t="s">
        <v>1504</v>
      </c>
      <c r="E81" s="83" t="s">
        <v>1611</v>
      </c>
      <c r="F81" s="83"/>
      <c r="G81" s="83">
        <v>1</v>
      </c>
      <c r="H81" s="83"/>
    </row>
    <row r="82" spans="1:8" ht="16.5" thickBot="1">
      <c r="A82" s="161">
        <v>36</v>
      </c>
      <c r="B82" s="162" t="s">
        <v>1699</v>
      </c>
      <c r="C82" s="163" t="s">
        <v>1610</v>
      </c>
      <c r="D82" s="163" t="s">
        <v>1504</v>
      </c>
      <c r="E82" s="83" t="s">
        <v>1611</v>
      </c>
      <c r="F82" s="83"/>
      <c r="G82" s="83"/>
      <c r="H82" s="83">
        <v>1</v>
      </c>
    </row>
    <row r="83" spans="1:8" ht="16.5" thickBot="1">
      <c r="A83" s="161">
        <v>37</v>
      </c>
      <c r="B83" s="162" t="s">
        <v>1700</v>
      </c>
      <c r="C83" s="163" t="s">
        <v>1610</v>
      </c>
      <c r="D83" s="163" t="s">
        <v>1504</v>
      </c>
      <c r="E83" s="83" t="s">
        <v>1611</v>
      </c>
      <c r="F83" s="83"/>
      <c r="G83" s="83">
        <v>1</v>
      </c>
      <c r="H83" s="83"/>
    </row>
    <row r="84" spans="1:8" ht="16.5" thickBot="1">
      <c r="A84" s="161">
        <v>38</v>
      </c>
      <c r="B84" s="162" t="s">
        <v>1701</v>
      </c>
      <c r="C84" s="163" t="s">
        <v>1610</v>
      </c>
      <c r="D84" s="163" t="s">
        <v>1504</v>
      </c>
      <c r="E84" s="83" t="s">
        <v>1611</v>
      </c>
      <c r="F84" s="83"/>
      <c r="G84" s="83"/>
      <c r="H84" s="83">
        <v>1</v>
      </c>
    </row>
    <row r="85" spans="1:8" ht="16.5" thickBot="1">
      <c r="A85" s="161">
        <v>39</v>
      </c>
      <c r="B85" s="162" t="s">
        <v>1702</v>
      </c>
      <c r="C85" s="163" t="s">
        <v>1632</v>
      </c>
      <c r="D85" s="163" t="s">
        <v>1507</v>
      </c>
      <c r="E85" s="83" t="s">
        <v>1611</v>
      </c>
      <c r="F85" s="83">
        <v>1</v>
      </c>
      <c r="G85" s="83"/>
      <c r="H85" s="83"/>
    </row>
    <row r="86" spans="1:8" ht="16.5" thickBot="1">
      <c r="A86" s="161">
        <v>40</v>
      </c>
      <c r="B86" s="162" t="s">
        <v>1703</v>
      </c>
      <c r="C86" s="163" t="s">
        <v>1632</v>
      </c>
      <c r="D86" s="163" t="s">
        <v>1507</v>
      </c>
      <c r="E86" s="83" t="s">
        <v>1611</v>
      </c>
      <c r="F86" s="83"/>
      <c r="G86" s="83"/>
      <c r="H86" s="83">
        <v>1</v>
      </c>
    </row>
    <row r="87" spans="1:8" ht="16.5" thickBot="1">
      <c r="A87" s="161">
        <v>41</v>
      </c>
      <c r="B87" s="162" t="s">
        <v>1704</v>
      </c>
      <c r="C87" s="163" t="s">
        <v>1610</v>
      </c>
      <c r="D87" s="163" t="s">
        <v>1507</v>
      </c>
      <c r="E87" s="83" t="s">
        <v>1611</v>
      </c>
      <c r="F87" s="83">
        <v>1</v>
      </c>
      <c r="G87" s="83"/>
      <c r="H87" s="83"/>
    </row>
    <row r="88" spans="1:8" ht="16.5" thickBot="1">
      <c r="A88" s="161">
        <v>42</v>
      </c>
      <c r="B88" s="162" t="s">
        <v>1705</v>
      </c>
      <c r="C88" s="163" t="s">
        <v>1610</v>
      </c>
      <c r="D88" s="163" t="s">
        <v>1507</v>
      </c>
      <c r="E88" s="83" t="s">
        <v>1611</v>
      </c>
      <c r="F88" s="83">
        <v>1</v>
      </c>
      <c r="G88" s="83"/>
      <c r="H88" s="83"/>
    </row>
    <row r="89" spans="1:8" ht="16.5" thickBot="1">
      <c r="A89" s="161">
        <v>43</v>
      </c>
      <c r="B89" s="162" t="s">
        <v>1702</v>
      </c>
      <c r="C89" s="163" t="s">
        <v>1610</v>
      </c>
      <c r="D89" s="163" t="s">
        <v>1507</v>
      </c>
      <c r="E89" s="83" t="s">
        <v>1611</v>
      </c>
      <c r="F89" s="83">
        <v>1</v>
      </c>
      <c r="G89" s="83"/>
      <c r="H89" s="83"/>
    </row>
    <row r="90" spans="1:8" ht="16.5" thickBot="1">
      <c r="A90" s="161">
        <v>44</v>
      </c>
      <c r="B90" s="162" t="s">
        <v>1706</v>
      </c>
      <c r="C90" s="163" t="s">
        <v>1610</v>
      </c>
      <c r="D90" s="163" t="s">
        <v>1509</v>
      </c>
      <c r="E90" s="83" t="s">
        <v>1611</v>
      </c>
      <c r="F90" s="83">
        <v>1</v>
      </c>
      <c r="G90" s="83"/>
      <c r="H90" s="83"/>
    </row>
    <row r="91" spans="1:8" ht="16.5" thickBot="1">
      <c r="A91" s="161">
        <v>45</v>
      </c>
      <c r="B91" s="162" t="s">
        <v>1707</v>
      </c>
      <c r="C91" s="163" t="s">
        <v>1610</v>
      </c>
      <c r="D91" s="163" t="s">
        <v>1509</v>
      </c>
      <c r="E91" s="83" t="s">
        <v>1611</v>
      </c>
      <c r="F91" s="83">
        <v>1</v>
      </c>
      <c r="G91" s="83"/>
      <c r="H91" s="83"/>
    </row>
    <row r="92" spans="1:8" ht="16.5" thickBot="1">
      <c r="A92" s="161">
        <v>46</v>
      </c>
      <c r="B92" s="162" t="s">
        <v>1708</v>
      </c>
      <c r="C92" s="163" t="s">
        <v>1610</v>
      </c>
      <c r="D92" s="163" t="s">
        <v>1509</v>
      </c>
      <c r="E92" s="83" t="s">
        <v>1611</v>
      </c>
      <c r="F92" s="83">
        <v>1</v>
      </c>
      <c r="G92" s="83"/>
      <c r="H92" s="83"/>
    </row>
    <row r="93" spans="1:8" ht="16.5" thickBot="1">
      <c r="A93" s="161">
        <v>47</v>
      </c>
      <c r="B93" s="162" t="s">
        <v>1709</v>
      </c>
      <c r="C93" s="163" t="s">
        <v>1610</v>
      </c>
      <c r="D93" s="163" t="s">
        <v>1509</v>
      </c>
      <c r="E93" s="83" t="s">
        <v>1611</v>
      </c>
      <c r="F93" s="83">
        <v>1</v>
      </c>
      <c r="G93" s="83"/>
      <c r="H93" s="83"/>
    </row>
    <row r="94" spans="1:8" ht="16.5" thickBot="1">
      <c r="A94" s="161">
        <v>48</v>
      </c>
      <c r="B94" s="162" t="s">
        <v>1710</v>
      </c>
      <c r="C94" s="163" t="s">
        <v>1610</v>
      </c>
      <c r="D94" s="163" t="s">
        <v>1509</v>
      </c>
      <c r="E94" s="83" t="s">
        <v>1611</v>
      </c>
      <c r="F94" s="83"/>
      <c r="G94" s="83"/>
      <c r="H94" s="83">
        <v>1</v>
      </c>
    </row>
    <row r="95" spans="1:8" ht="16.5" thickBot="1">
      <c r="A95" s="161">
        <v>49</v>
      </c>
      <c r="B95" s="162" t="s">
        <v>1658</v>
      </c>
      <c r="C95" s="163" t="s">
        <v>1610</v>
      </c>
      <c r="D95" s="163" t="s">
        <v>1509</v>
      </c>
      <c r="E95" s="83" t="s">
        <v>1611</v>
      </c>
      <c r="F95" s="83"/>
      <c r="G95" s="83"/>
      <c r="H95" s="83">
        <v>1</v>
      </c>
    </row>
    <row r="96" spans="1:8" ht="16.5" thickBot="1">
      <c r="A96" s="161">
        <v>50</v>
      </c>
      <c r="B96" s="162" t="s">
        <v>1711</v>
      </c>
      <c r="C96" s="163" t="s">
        <v>1610</v>
      </c>
      <c r="D96" s="163" t="s">
        <v>1509</v>
      </c>
      <c r="E96" s="83" t="s">
        <v>1611</v>
      </c>
      <c r="F96" s="83"/>
      <c r="G96" s="83"/>
      <c r="H96" s="83">
        <v>1</v>
      </c>
    </row>
    <row r="97" spans="1:8" ht="16.5" thickBot="1">
      <c r="A97" s="161">
        <v>51</v>
      </c>
      <c r="B97" s="162" t="s">
        <v>1712</v>
      </c>
      <c r="C97" s="163" t="s">
        <v>1610</v>
      </c>
      <c r="D97" s="163" t="s">
        <v>1509</v>
      </c>
      <c r="E97" s="170" t="s">
        <v>1611</v>
      </c>
      <c r="F97" s="83"/>
      <c r="G97" s="83"/>
      <c r="H97" s="83">
        <v>1</v>
      </c>
    </row>
    <row r="98" spans="1:8" ht="16.5" thickBot="1">
      <c r="A98" s="161">
        <v>52</v>
      </c>
      <c r="B98" s="162" t="s">
        <v>1713</v>
      </c>
      <c r="C98" s="163" t="s">
        <v>1714</v>
      </c>
      <c r="D98" s="163" t="s">
        <v>1715</v>
      </c>
      <c r="E98" s="170" t="s">
        <v>1611</v>
      </c>
      <c r="F98" s="83"/>
      <c r="G98" s="83"/>
      <c r="H98" s="83">
        <v>1</v>
      </c>
    </row>
    <row r="99" spans="1:8" ht="16.5" thickBot="1">
      <c r="A99" s="161">
        <v>53</v>
      </c>
      <c r="B99" s="162" t="s">
        <v>1716</v>
      </c>
      <c r="C99" s="163" t="s">
        <v>1714</v>
      </c>
      <c r="D99" s="163" t="s">
        <v>1715</v>
      </c>
      <c r="E99" s="170" t="s">
        <v>1611</v>
      </c>
      <c r="F99" s="83"/>
      <c r="G99" s="83">
        <v>1</v>
      </c>
      <c r="H99" s="83">
        <v>2</v>
      </c>
    </row>
    <row r="100" spans="1:8" ht="16.5" thickBot="1">
      <c r="A100" s="161">
        <v>54</v>
      </c>
      <c r="B100" s="162" t="s">
        <v>1717</v>
      </c>
      <c r="C100" s="163" t="s">
        <v>1714</v>
      </c>
      <c r="D100" s="163" t="s">
        <v>1715</v>
      </c>
      <c r="E100" s="170" t="s">
        <v>1611</v>
      </c>
      <c r="F100" s="83"/>
      <c r="G100" s="83">
        <v>1</v>
      </c>
      <c r="H100" s="83">
        <v>1</v>
      </c>
    </row>
    <row r="101" spans="1:8" ht="16.5" thickBot="1">
      <c r="A101" s="161">
        <v>55</v>
      </c>
      <c r="B101" s="162" t="s">
        <v>1627</v>
      </c>
      <c r="C101" s="163" t="s">
        <v>1714</v>
      </c>
      <c r="D101" s="163" t="s">
        <v>1715</v>
      </c>
      <c r="E101" s="170" t="s">
        <v>1611</v>
      </c>
      <c r="F101" s="83">
        <v>1</v>
      </c>
      <c r="G101" s="83">
        <v>1</v>
      </c>
      <c r="H101" s="83"/>
    </row>
    <row r="102" spans="1:8" ht="16.5" thickBot="1">
      <c r="A102" s="161">
        <v>56</v>
      </c>
      <c r="B102" s="162" t="s">
        <v>1718</v>
      </c>
      <c r="C102" s="163" t="s">
        <v>1714</v>
      </c>
      <c r="D102" s="163" t="s">
        <v>1715</v>
      </c>
      <c r="E102" s="170" t="s">
        <v>1611</v>
      </c>
      <c r="F102" s="83"/>
      <c r="G102" s="83">
        <v>1</v>
      </c>
      <c r="H102" s="83">
        <v>1</v>
      </c>
    </row>
    <row r="103" spans="1:8" ht="16.5" thickBot="1">
      <c r="A103" s="161">
        <v>57</v>
      </c>
      <c r="B103" s="162" t="s">
        <v>1719</v>
      </c>
      <c r="C103" s="163" t="s">
        <v>1714</v>
      </c>
      <c r="D103" s="163" t="s">
        <v>1715</v>
      </c>
      <c r="E103" s="170" t="s">
        <v>1611</v>
      </c>
      <c r="F103" s="83"/>
      <c r="G103" s="83">
        <v>1</v>
      </c>
      <c r="H103" s="83"/>
    </row>
    <row r="104" spans="1:8" ht="16.5" thickBot="1">
      <c r="A104" s="161">
        <v>58</v>
      </c>
      <c r="B104" s="162" t="s">
        <v>1720</v>
      </c>
      <c r="C104" s="163" t="s">
        <v>1714</v>
      </c>
      <c r="D104" s="163" t="s">
        <v>1715</v>
      </c>
      <c r="E104" s="170" t="s">
        <v>1611</v>
      </c>
      <c r="F104" s="83">
        <v>1</v>
      </c>
      <c r="G104" s="83"/>
      <c r="H104" s="83"/>
    </row>
    <row r="105" spans="1:8" ht="16.5" thickBot="1">
      <c r="A105" s="161">
        <v>59</v>
      </c>
      <c r="B105" s="162" t="s">
        <v>1721</v>
      </c>
      <c r="C105" s="163" t="s">
        <v>1714</v>
      </c>
      <c r="D105" s="163" t="s">
        <v>1715</v>
      </c>
      <c r="E105" s="170" t="s">
        <v>1611</v>
      </c>
      <c r="F105" s="83"/>
      <c r="G105" s="83">
        <v>1</v>
      </c>
      <c r="H105" s="83">
        <v>1</v>
      </c>
    </row>
    <row r="106" spans="1:8" ht="16.5" thickBot="1">
      <c r="A106" s="161">
        <v>60</v>
      </c>
      <c r="B106" s="162" t="s">
        <v>1624</v>
      </c>
      <c r="C106" s="163" t="s">
        <v>1714</v>
      </c>
      <c r="D106" s="163" t="s">
        <v>1715</v>
      </c>
      <c r="E106" s="170" t="s">
        <v>1611</v>
      </c>
      <c r="F106" s="83"/>
      <c r="G106" s="83"/>
      <c r="H106" s="83">
        <v>1</v>
      </c>
    </row>
    <row r="107" spans="1:8" ht="16.5" thickBot="1">
      <c r="A107" s="161">
        <v>61</v>
      </c>
      <c r="B107" s="162" t="s">
        <v>1625</v>
      </c>
      <c r="C107" s="163" t="s">
        <v>1714</v>
      </c>
      <c r="D107" s="163" t="s">
        <v>1715</v>
      </c>
      <c r="E107" s="170" t="s">
        <v>1611</v>
      </c>
      <c r="F107" s="83">
        <v>1</v>
      </c>
      <c r="G107" s="83"/>
      <c r="H107" s="83"/>
    </row>
    <row r="108" spans="1:8" ht="16.5" thickBot="1">
      <c r="A108" s="161">
        <v>62</v>
      </c>
      <c r="B108" s="162" t="s">
        <v>1722</v>
      </c>
      <c r="C108" s="163" t="s">
        <v>1714</v>
      </c>
      <c r="D108" s="163" t="s">
        <v>1715</v>
      </c>
      <c r="E108" s="170" t="s">
        <v>1611</v>
      </c>
      <c r="F108" s="83"/>
      <c r="G108" s="83">
        <v>1</v>
      </c>
      <c r="H108" s="83"/>
    </row>
    <row r="109" spans="1:8" ht="16.5" thickBot="1">
      <c r="A109" s="161">
        <v>63</v>
      </c>
      <c r="B109" s="162" t="s">
        <v>1623</v>
      </c>
      <c r="C109" s="163" t="s">
        <v>1714</v>
      </c>
      <c r="D109" s="163" t="s">
        <v>1715</v>
      </c>
      <c r="E109" s="170" t="s">
        <v>1611</v>
      </c>
      <c r="F109" s="83"/>
      <c r="G109" s="83"/>
      <c r="H109" s="83">
        <v>1</v>
      </c>
    </row>
    <row r="110" spans="1:8" ht="16.5" thickBot="1">
      <c r="A110" s="161">
        <v>64</v>
      </c>
      <c r="B110" s="162" t="s">
        <v>1723</v>
      </c>
      <c r="C110" s="163" t="s">
        <v>1714</v>
      </c>
      <c r="D110" s="163" t="s">
        <v>1715</v>
      </c>
      <c r="E110" s="170" t="s">
        <v>1611</v>
      </c>
      <c r="F110" s="83"/>
      <c r="G110" s="83">
        <v>1</v>
      </c>
      <c r="H110" s="83"/>
    </row>
    <row r="111" spans="1:8" ht="16.5" thickBot="1">
      <c r="A111" s="161">
        <v>65</v>
      </c>
      <c r="B111" s="162" t="s">
        <v>1629</v>
      </c>
      <c r="C111" s="163" t="s">
        <v>1714</v>
      </c>
      <c r="D111" s="163" t="s">
        <v>1715</v>
      </c>
      <c r="E111" s="170" t="s">
        <v>1611</v>
      </c>
      <c r="F111" s="83"/>
      <c r="G111" s="83"/>
      <c r="H111" s="83">
        <v>1</v>
      </c>
    </row>
    <row r="112" spans="1:8" ht="16.5" thickBot="1">
      <c r="A112" s="161">
        <v>66</v>
      </c>
      <c r="B112" s="162" t="s">
        <v>1630</v>
      </c>
      <c r="C112" s="163" t="s">
        <v>1714</v>
      </c>
      <c r="D112" s="163" t="s">
        <v>1715</v>
      </c>
      <c r="E112" s="170" t="s">
        <v>1611</v>
      </c>
      <c r="F112" s="83"/>
      <c r="G112" s="83">
        <v>1</v>
      </c>
      <c r="H112" s="83"/>
    </row>
    <row r="113" spans="1:8" ht="16.5" thickBot="1">
      <c r="A113" s="161">
        <v>67</v>
      </c>
      <c r="B113" s="162" t="s">
        <v>1628</v>
      </c>
      <c r="C113" s="163" t="s">
        <v>1714</v>
      </c>
      <c r="D113" s="163" t="s">
        <v>1715</v>
      </c>
      <c r="E113" s="170" t="s">
        <v>1611</v>
      </c>
      <c r="F113" s="83"/>
      <c r="G113" s="83">
        <v>1</v>
      </c>
      <c r="H113" s="83"/>
    </row>
    <row r="114" spans="1:8" ht="16.5" thickBot="1">
      <c r="A114" s="161">
        <v>68</v>
      </c>
      <c r="B114" s="162" t="s">
        <v>1724</v>
      </c>
      <c r="C114" s="163" t="s">
        <v>1714</v>
      </c>
      <c r="D114" s="163" t="s">
        <v>1715</v>
      </c>
      <c r="E114" s="170" t="s">
        <v>1611</v>
      </c>
      <c r="F114" s="83"/>
      <c r="G114" s="83"/>
      <c r="H114" s="83">
        <v>1</v>
      </c>
    </row>
    <row r="115" spans="1:8" ht="16.5" thickBot="1">
      <c r="A115" s="161">
        <v>69</v>
      </c>
      <c r="B115" s="162" t="s">
        <v>1725</v>
      </c>
      <c r="C115" s="163" t="s">
        <v>1714</v>
      </c>
      <c r="D115" s="163" t="s">
        <v>1715</v>
      </c>
      <c r="E115" s="170" t="s">
        <v>1611</v>
      </c>
      <c r="F115" s="83">
        <v>2</v>
      </c>
      <c r="G115" s="83"/>
      <c r="H115" s="83"/>
    </row>
    <row r="116" spans="1:8" ht="16.5" thickBot="1">
      <c r="A116" s="161">
        <v>70</v>
      </c>
      <c r="B116" s="162" t="s">
        <v>1626</v>
      </c>
      <c r="C116" s="163" t="s">
        <v>1714</v>
      </c>
      <c r="D116" s="163" t="s">
        <v>1715</v>
      </c>
      <c r="E116" s="170" t="s">
        <v>1611</v>
      </c>
      <c r="F116" s="83">
        <v>2</v>
      </c>
      <c r="G116" s="83"/>
      <c r="H116" s="83"/>
    </row>
    <row r="117" spans="1:8" ht="16.5" thickBot="1">
      <c r="A117" s="161">
        <v>71</v>
      </c>
      <c r="B117" s="162" t="s">
        <v>1726</v>
      </c>
      <c r="C117" s="163" t="s">
        <v>1714</v>
      </c>
      <c r="D117" s="163" t="s">
        <v>1715</v>
      </c>
      <c r="E117" s="170" t="s">
        <v>1611</v>
      </c>
      <c r="F117" s="83">
        <v>2</v>
      </c>
      <c r="G117" s="83"/>
      <c r="H117" s="83"/>
    </row>
    <row r="118" spans="1:8" ht="16.5" thickBot="1">
      <c r="A118" s="161">
        <v>72</v>
      </c>
      <c r="B118" s="162" t="s">
        <v>1727</v>
      </c>
      <c r="C118" s="163" t="s">
        <v>1714</v>
      </c>
      <c r="D118" s="163" t="s">
        <v>1715</v>
      </c>
      <c r="E118" s="170" t="s">
        <v>1611</v>
      </c>
      <c r="F118" s="83">
        <v>2</v>
      </c>
      <c r="G118" s="83"/>
      <c r="H118" s="83"/>
    </row>
    <row r="119" spans="1:8" ht="16.5" thickBot="1">
      <c r="A119" s="161">
        <v>73</v>
      </c>
      <c r="B119" s="162" t="s">
        <v>1728</v>
      </c>
      <c r="C119" s="163" t="s">
        <v>1665</v>
      </c>
      <c r="D119" s="163" t="s">
        <v>1512</v>
      </c>
      <c r="E119" s="170" t="s">
        <v>1611</v>
      </c>
      <c r="F119" s="83"/>
      <c r="G119" s="83"/>
      <c r="H119" s="83">
        <v>1</v>
      </c>
    </row>
    <row r="120" spans="1:8" ht="16.5" thickBot="1">
      <c r="A120" s="171">
        <v>74</v>
      </c>
      <c r="B120" s="172" t="s">
        <v>1729</v>
      </c>
      <c r="C120" s="168" t="s">
        <v>1617</v>
      </c>
      <c r="D120" s="168" t="s">
        <v>1491</v>
      </c>
      <c r="E120" s="90" t="s">
        <v>1640</v>
      </c>
      <c r="F120" s="88"/>
      <c r="G120" s="88"/>
      <c r="H120" s="88">
        <v>1</v>
      </c>
    </row>
    <row r="121" spans="1:8" ht="16.5" thickBot="1">
      <c r="A121" s="171">
        <f>A120+1</f>
        <v>75</v>
      </c>
      <c r="B121" s="172" t="s">
        <v>1729</v>
      </c>
      <c r="C121" s="168" t="s">
        <v>1730</v>
      </c>
      <c r="D121" s="168" t="s">
        <v>1491</v>
      </c>
      <c r="E121" s="90" t="s">
        <v>1640</v>
      </c>
      <c r="F121" s="88">
        <v>1</v>
      </c>
      <c r="G121" s="88"/>
      <c r="H121" s="88"/>
    </row>
    <row r="122" spans="1:8" ht="16.5" thickBot="1">
      <c r="A122" s="171">
        <f t="shared" ref="A122:A138" si="1">A121+1</f>
        <v>76</v>
      </c>
      <c r="B122" s="172" t="s">
        <v>1731</v>
      </c>
      <c r="C122" s="168" t="s">
        <v>1677</v>
      </c>
      <c r="D122" s="168" t="s">
        <v>1502</v>
      </c>
      <c r="E122" s="90" t="s">
        <v>1640</v>
      </c>
      <c r="F122" s="88"/>
      <c r="G122" s="88">
        <v>1</v>
      </c>
      <c r="H122" s="88"/>
    </row>
    <row r="123" spans="1:8" ht="16.5" thickBot="1">
      <c r="A123" s="171">
        <f t="shared" si="1"/>
        <v>77</v>
      </c>
      <c r="B123" s="172" t="s">
        <v>1647</v>
      </c>
      <c r="C123" s="168" t="s">
        <v>1677</v>
      </c>
      <c r="D123" s="168" t="s">
        <v>1502</v>
      </c>
      <c r="E123" s="90" t="s">
        <v>1640</v>
      </c>
      <c r="F123" s="88"/>
      <c r="G123" s="88">
        <v>1</v>
      </c>
      <c r="H123" s="88"/>
    </row>
    <row r="124" spans="1:8" ht="16.5" thickBot="1">
      <c r="A124" s="171">
        <f t="shared" si="1"/>
        <v>78</v>
      </c>
      <c r="B124" s="172" t="s">
        <v>1648</v>
      </c>
      <c r="C124" s="168" t="s">
        <v>1677</v>
      </c>
      <c r="D124" s="168" t="s">
        <v>1502</v>
      </c>
      <c r="E124" s="90" t="s">
        <v>1640</v>
      </c>
      <c r="F124" s="88"/>
      <c r="G124" s="88">
        <v>1</v>
      </c>
      <c r="H124" s="88"/>
    </row>
    <row r="125" spans="1:8" ht="16.5" thickBot="1">
      <c r="A125" s="171">
        <f t="shared" si="1"/>
        <v>79</v>
      </c>
      <c r="B125" s="172" t="s">
        <v>1732</v>
      </c>
      <c r="C125" s="168" t="s">
        <v>1677</v>
      </c>
      <c r="D125" s="168" t="s">
        <v>1502</v>
      </c>
      <c r="E125" s="90" t="s">
        <v>1640</v>
      </c>
      <c r="F125" s="88"/>
      <c r="G125" s="88">
        <v>1</v>
      </c>
      <c r="H125" s="88"/>
    </row>
    <row r="126" spans="1:8" ht="16.5" thickBot="1">
      <c r="A126" s="171">
        <f t="shared" si="1"/>
        <v>80</v>
      </c>
      <c r="B126" s="172" t="s">
        <v>1733</v>
      </c>
      <c r="C126" s="168" t="s">
        <v>1730</v>
      </c>
      <c r="D126" s="168" t="s">
        <v>1500</v>
      </c>
      <c r="E126" s="90" t="s">
        <v>1640</v>
      </c>
      <c r="F126" s="88"/>
      <c r="G126" s="88">
        <v>2</v>
      </c>
      <c r="H126" s="88"/>
    </row>
    <row r="127" spans="1:8" ht="16.5" thickBot="1">
      <c r="A127" s="171">
        <f t="shared" si="1"/>
        <v>81</v>
      </c>
      <c r="B127" s="172" t="s">
        <v>1734</v>
      </c>
      <c r="C127" s="168" t="s">
        <v>1730</v>
      </c>
      <c r="D127" s="168" t="s">
        <v>1500</v>
      </c>
      <c r="E127" s="90" t="s">
        <v>1640</v>
      </c>
      <c r="F127" s="88"/>
      <c r="G127" s="88"/>
      <c r="H127" s="88">
        <v>2</v>
      </c>
    </row>
    <row r="128" spans="1:8" ht="16.5" thickBot="1">
      <c r="A128" s="171">
        <f t="shared" si="1"/>
        <v>82</v>
      </c>
      <c r="B128" s="172" t="s">
        <v>1735</v>
      </c>
      <c r="C128" s="168" t="s">
        <v>1730</v>
      </c>
      <c r="D128" s="168" t="s">
        <v>1500</v>
      </c>
      <c r="E128" s="90" t="s">
        <v>1640</v>
      </c>
      <c r="F128" s="88">
        <v>3</v>
      </c>
      <c r="G128" s="88"/>
      <c r="H128" s="88"/>
    </row>
    <row r="129" spans="1:8" ht="16.5" thickBot="1">
      <c r="A129" s="171">
        <f t="shared" si="1"/>
        <v>83</v>
      </c>
      <c r="B129" s="172" t="s">
        <v>1736</v>
      </c>
      <c r="C129" s="168" t="s">
        <v>1730</v>
      </c>
      <c r="D129" s="168" t="s">
        <v>1500</v>
      </c>
      <c r="E129" s="90" t="s">
        <v>1640</v>
      </c>
      <c r="F129" s="88">
        <v>3</v>
      </c>
      <c r="G129" s="88"/>
      <c r="H129" s="88"/>
    </row>
    <row r="130" spans="1:8" ht="16.5" thickBot="1">
      <c r="A130" s="171">
        <f t="shared" si="1"/>
        <v>84</v>
      </c>
      <c r="B130" s="172" t="s">
        <v>1737</v>
      </c>
      <c r="C130" s="168" t="s">
        <v>1730</v>
      </c>
      <c r="D130" s="168" t="s">
        <v>1500</v>
      </c>
      <c r="E130" s="90" t="s">
        <v>1640</v>
      </c>
      <c r="F130" s="88">
        <v>3</v>
      </c>
      <c r="G130" s="88"/>
      <c r="H130" s="88"/>
    </row>
    <row r="131" spans="1:8" ht="16.5" thickBot="1">
      <c r="A131" s="171">
        <f t="shared" si="1"/>
        <v>85</v>
      </c>
      <c r="B131" s="172" t="s">
        <v>1652</v>
      </c>
      <c r="C131" s="168" t="s">
        <v>1730</v>
      </c>
      <c r="D131" s="168" t="s">
        <v>1500</v>
      </c>
      <c r="E131" s="90" t="s">
        <v>1640</v>
      </c>
      <c r="F131" s="88"/>
      <c r="G131" s="88"/>
      <c r="H131" s="88">
        <v>3</v>
      </c>
    </row>
    <row r="132" spans="1:8" ht="16.5" thickBot="1">
      <c r="A132" s="171">
        <f t="shared" si="1"/>
        <v>86</v>
      </c>
      <c r="B132" s="172" t="s">
        <v>1738</v>
      </c>
      <c r="C132" s="168" t="s">
        <v>1730</v>
      </c>
      <c r="D132" s="168" t="s">
        <v>1500</v>
      </c>
      <c r="E132" s="90" t="s">
        <v>1640</v>
      </c>
      <c r="F132" s="88"/>
      <c r="G132" s="88">
        <v>1</v>
      </c>
      <c r="H132" s="88">
        <v>2</v>
      </c>
    </row>
    <row r="133" spans="1:8" ht="16.5" thickBot="1">
      <c r="A133" s="171">
        <f t="shared" si="1"/>
        <v>87</v>
      </c>
      <c r="B133" s="172" t="s">
        <v>1739</v>
      </c>
      <c r="C133" s="168" t="s">
        <v>1730</v>
      </c>
      <c r="D133" s="168" t="s">
        <v>1500</v>
      </c>
      <c r="E133" s="90" t="s">
        <v>1640</v>
      </c>
      <c r="F133" s="88">
        <v>2</v>
      </c>
      <c r="G133" s="88">
        <v>1</v>
      </c>
      <c r="H133" s="88"/>
    </row>
    <row r="134" spans="1:8" ht="16.5" thickBot="1">
      <c r="A134" s="171">
        <f t="shared" si="1"/>
        <v>88</v>
      </c>
      <c r="B134" s="172" t="s">
        <v>1740</v>
      </c>
      <c r="C134" s="168" t="s">
        <v>1730</v>
      </c>
      <c r="D134" s="168" t="s">
        <v>1500</v>
      </c>
      <c r="E134" s="90" t="s">
        <v>1640</v>
      </c>
      <c r="F134" s="88"/>
      <c r="G134" s="88"/>
      <c r="H134" s="88">
        <v>1</v>
      </c>
    </row>
    <row r="135" spans="1:8" ht="16.5" thickBot="1">
      <c r="A135" s="171">
        <f t="shared" si="1"/>
        <v>89</v>
      </c>
      <c r="B135" s="172" t="s">
        <v>1741</v>
      </c>
      <c r="C135" s="168" t="s">
        <v>1730</v>
      </c>
      <c r="D135" s="168" t="s">
        <v>1500</v>
      </c>
      <c r="E135" s="90" t="s">
        <v>1640</v>
      </c>
      <c r="F135" s="88">
        <v>1</v>
      </c>
      <c r="G135" s="88"/>
      <c r="H135" s="88"/>
    </row>
    <row r="136" spans="1:8" ht="16.5" thickBot="1">
      <c r="A136" s="171">
        <f t="shared" si="1"/>
        <v>90</v>
      </c>
      <c r="B136" s="172" t="s">
        <v>1742</v>
      </c>
      <c r="C136" s="168" t="s">
        <v>1743</v>
      </c>
      <c r="D136" s="168" t="s">
        <v>1504</v>
      </c>
      <c r="E136" s="90" t="s">
        <v>1640</v>
      </c>
      <c r="F136" s="88"/>
      <c r="G136" s="88"/>
      <c r="H136" s="88">
        <v>1</v>
      </c>
    </row>
    <row r="137" spans="1:8" ht="16.5" thickBot="1">
      <c r="A137" s="171">
        <f t="shared" si="1"/>
        <v>91</v>
      </c>
      <c r="B137" s="172" t="s">
        <v>1744</v>
      </c>
      <c r="C137" s="168" t="s">
        <v>1743</v>
      </c>
      <c r="D137" s="168" t="s">
        <v>1504</v>
      </c>
      <c r="E137" s="90" t="s">
        <v>1640</v>
      </c>
      <c r="F137" s="88"/>
      <c r="G137" s="88">
        <v>1</v>
      </c>
      <c r="H137" s="88"/>
    </row>
    <row r="138" spans="1:8" ht="16.5" thickBot="1">
      <c r="A138" s="171">
        <f t="shared" si="1"/>
        <v>92</v>
      </c>
      <c r="B138" s="172" t="s">
        <v>1745</v>
      </c>
      <c r="C138" s="168" t="s">
        <v>1743</v>
      </c>
      <c r="D138" s="168" t="s">
        <v>1504</v>
      </c>
      <c r="E138" s="90" t="s">
        <v>1640</v>
      </c>
      <c r="F138" s="88"/>
      <c r="G138" s="88"/>
      <c r="H138" s="88">
        <v>1</v>
      </c>
    </row>
    <row r="139" spans="1:8" ht="16.5" thickBot="1">
      <c r="A139" s="171">
        <v>93</v>
      </c>
      <c r="B139" s="172" t="s">
        <v>1746</v>
      </c>
      <c r="C139" s="168" t="s">
        <v>1743</v>
      </c>
      <c r="D139" s="168" t="s">
        <v>1504</v>
      </c>
      <c r="E139" s="90" t="s">
        <v>1640</v>
      </c>
      <c r="F139" s="88"/>
      <c r="G139" s="88"/>
      <c r="H139" s="88">
        <v>1</v>
      </c>
    </row>
    <row r="140" spans="1:8" ht="16.5" thickBot="1">
      <c r="A140" s="171">
        <v>94</v>
      </c>
      <c r="B140" s="172" t="s">
        <v>1747</v>
      </c>
      <c r="C140" s="168" t="s">
        <v>1632</v>
      </c>
      <c r="D140" s="168" t="s">
        <v>1748</v>
      </c>
      <c r="E140" s="90" t="s">
        <v>1640</v>
      </c>
      <c r="F140" s="88">
        <v>1</v>
      </c>
      <c r="G140" s="88"/>
      <c r="H140" s="88"/>
    </row>
    <row r="141" spans="1:8" ht="16.5" thickBot="1">
      <c r="A141" s="171">
        <v>95</v>
      </c>
      <c r="B141" s="168" t="s">
        <v>1749</v>
      </c>
      <c r="C141" s="168" t="s">
        <v>1750</v>
      </c>
      <c r="D141" s="168" t="s">
        <v>1502</v>
      </c>
      <c r="E141" s="90" t="s">
        <v>1751</v>
      </c>
      <c r="F141" s="90"/>
      <c r="G141" s="90">
        <v>1</v>
      </c>
      <c r="H141" s="90"/>
    </row>
    <row r="142" spans="1:8" ht="16.5" thickBot="1">
      <c r="A142" s="171">
        <f>A141+1</f>
        <v>96</v>
      </c>
      <c r="B142" s="168" t="s">
        <v>1752</v>
      </c>
      <c r="C142" s="168" t="s">
        <v>1750</v>
      </c>
      <c r="D142" s="168" t="s">
        <v>1502</v>
      </c>
      <c r="E142" s="90" t="s">
        <v>1751</v>
      </c>
      <c r="F142" s="90"/>
      <c r="G142" s="90">
        <v>1</v>
      </c>
      <c r="H142" s="90"/>
    </row>
    <row r="143" spans="1:8" ht="16.5" thickBot="1">
      <c r="A143" s="171">
        <f t="shared" ref="A143:A152" si="2">A142+1</f>
        <v>97</v>
      </c>
      <c r="B143" s="168" t="s">
        <v>1753</v>
      </c>
      <c r="C143" s="168" t="s">
        <v>1750</v>
      </c>
      <c r="D143" s="168" t="s">
        <v>1502</v>
      </c>
      <c r="E143" s="90" t="s">
        <v>1751</v>
      </c>
      <c r="F143" s="90">
        <v>1</v>
      </c>
      <c r="G143" s="90"/>
      <c r="H143" s="90"/>
    </row>
    <row r="144" spans="1:8" ht="16.5" thickBot="1">
      <c r="A144" s="171">
        <f t="shared" si="2"/>
        <v>98</v>
      </c>
      <c r="B144" s="168" t="s">
        <v>1754</v>
      </c>
      <c r="C144" s="168" t="s">
        <v>1750</v>
      </c>
      <c r="D144" s="168" t="s">
        <v>1502</v>
      </c>
      <c r="E144" s="90" t="s">
        <v>1751</v>
      </c>
      <c r="F144" s="90"/>
      <c r="G144" s="90"/>
      <c r="H144" s="90">
        <v>1</v>
      </c>
    </row>
    <row r="145" spans="1:8" ht="16.5" thickBot="1">
      <c r="A145" s="171">
        <f t="shared" si="2"/>
        <v>99</v>
      </c>
      <c r="B145" s="168" t="s">
        <v>1755</v>
      </c>
      <c r="C145" s="168" t="s">
        <v>1750</v>
      </c>
      <c r="D145" s="168" t="s">
        <v>1502</v>
      </c>
      <c r="E145" s="90" t="s">
        <v>1751</v>
      </c>
      <c r="F145" s="90">
        <v>1</v>
      </c>
      <c r="G145" s="90"/>
      <c r="H145" s="90"/>
    </row>
    <row r="146" spans="1:8" ht="16.5" thickBot="1">
      <c r="A146" s="171">
        <f t="shared" si="2"/>
        <v>100</v>
      </c>
      <c r="B146" s="168" t="s">
        <v>1756</v>
      </c>
      <c r="C146" s="168" t="s">
        <v>1750</v>
      </c>
      <c r="D146" s="168" t="s">
        <v>1502</v>
      </c>
      <c r="E146" s="90" t="s">
        <v>1751</v>
      </c>
      <c r="F146" s="90"/>
      <c r="G146" s="90"/>
      <c r="H146" s="90">
        <v>1</v>
      </c>
    </row>
    <row r="147" spans="1:8" ht="16.5" thickBot="1">
      <c r="A147" s="171">
        <f>A146+1</f>
        <v>101</v>
      </c>
      <c r="B147" s="168" t="s">
        <v>1757</v>
      </c>
      <c r="C147" s="168" t="s">
        <v>1758</v>
      </c>
      <c r="D147" s="168" t="s">
        <v>1500</v>
      </c>
      <c r="E147" s="90" t="s">
        <v>1751</v>
      </c>
      <c r="F147" s="90">
        <v>3</v>
      </c>
      <c r="G147" s="90"/>
      <c r="H147" s="90"/>
    </row>
    <row r="148" spans="1:8" ht="16.5" thickBot="1">
      <c r="A148" s="171">
        <f t="shared" si="2"/>
        <v>102</v>
      </c>
      <c r="B148" s="168" t="s">
        <v>1759</v>
      </c>
      <c r="C148" s="168" t="s">
        <v>1758</v>
      </c>
      <c r="D148" s="168" t="s">
        <v>1500</v>
      </c>
      <c r="E148" s="90" t="s">
        <v>1751</v>
      </c>
      <c r="F148" s="90"/>
      <c r="G148" s="90">
        <v>1</v>
      </c>
      <c r="H148" s="90">
        <v>2</v>
      </c>
    </row>
    <row r="149" spans="1:8" ht="16.5" thickBot="1">
      <c r="A149" s="171">
        <f t="shared" si="2"/>
        <v>103</v>
      </c>
      <c r="B149" s="168" t="s">
        <v>1760</v>
      </c>
      <c r="C149" s="168" t="s">
        <v>1758</v>
      </c>
      <c r="D149" s="168" t="s">
        <v>1500</v>
      </c>
      <c r="E149" s="90" t="s">
        <v>1751</v>
      </c>
      <c r="F149" s="90"/>
      <c r="G149" s="90">
        <v>3</v>
      </c>
      <c r="H149" s="90"/>
    </row>
    <row r="150" spans="1:8" ht="16.5" thickBot="1">
      <c r="A150" s="171">
        <f t="shared" si="2"/>
        <v>104</v>
      </c>
      <c r="B150" s="168" t="s">
        <v>1761</v>
      </c>
      <c r="C150" s="168" t="s">
        <v>1758</v>
      </c>
      <c r="D150" s="168" t="s">
        <v>1500</v>
      </c>
      <c r="E150" s="90" t="s">
        <v>1751</v>
      </c>
      <c r="F150" s="90"/>
      <c r="G150" s="90"/>
      <c r="H150" s="90">
        <v>3</v>
      </c>
    </row>
    <row r="151" spans="1:8" ht="16.5" thickBot="1">
      <c r="A151" s="171">
        <f t="shared" si="2"/>
        <v>105</v>
      </c>
      <c r="B151" s="168" t="s">
        <v>1762</v>
      </c>
      <c r="C151" s="168" t="s">
        <v>1758</v>
      </c>
      <c r="D151" s="168" t="s">
        <v>1500</v>
      </c>
      <c r="E151" s="90" t="s">
        <v>1751</v>
      </c>
      <c r="F151" s="90"/>
      <c r="G151" s="90"/>
      <c r="H151" s="90">
        <v>1</v>
      </c>
    </row>
    <row r="152" spans="1:8" ht="16.5" thickBot="1">
      <c r="A152" s="171">
        <f t="shared" si="2"/>
        <v>106</v>
      </c>
      <c r="B152" s="168" t="s">
        <v>1763</v>
      </c>
      <c r="C152" s="168" t="s">
        <v>1758</v>
      </c>
      <c r="D152" s="168" t="s">
        <v>1500</v>
      </c>
      <c r="E152" s="90" t="s">
        <v>1751</v>
      </c>
      <c r="F152" s="90"/>
      <c r="G152" s="90">
        <v>3</v>
      </c>
      <c r="H152" s="90"/>
    </row>
    <row r="153" spans="1:8" ht="16.5" thickBot="1">
      <c r="A153" s="90"/>
      <c r="B153" s="169" t="s">
        <v>1442</v>
      </c>
      <c r="C153" s="168"/>
      <c r="D153" s="168"/>
      <c r="E153" s="90"/>
      <c r="F153" s="88">
        <f>SUM(F116:F152)</f>
        <v>25</v>
      </c>
      <c r="G153" s="88">
        <f>SUM(G116:G152)</f>
        <v>18</v>
      </c>
      <c r="H153" s="89">
        <f>SUM(H116:H152)</f>
        <v>21</v>
      </c>
    </row>
  </sheetData>
  <mergeCells count="14">
    <mergeCell ref="A1:H1"/>
    <mergeCell ref="A3:A4"/>
    <mergeCell ref="B3:B4"/>
    <mergeCell ref="C3:C4"/>
    <mergeCell ref="D3:D4"/>
    <mergeCell ref="E3:E4"/>
    <mergeCell ref="F3:H3"/>
    <mergeCell ref="A44:H44"/>
    <mergeCell ref="A45:A46"/>
    <mergeCell ref="B45:B46"/>
    <mergeCell ref="C45:C46"/>
    <mergeCell ref="D45:D46"/>
    <mergeCell ref="E45:E46"/>
    <mergeCell ref="F45:H45"/>
  </mergeCells>
  <phoneticPr fontId="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518"/>
  <sheetViews>
    <sheetView topLeftCell="A187" workbookViewId="0">
      <selection activeCell="B113" sqref="B113"/>
    </sheetView>
  </sheetViews>
  <sheetFormatPr defaultRowHeight="12.75"/>
  <cols>
    <col min="1" max="1" width="7.140625" bestFit="1" customWidth="1"/>
    <col min="2" max="2" width="43.5703125" bestFit="1" customWidth="1"/>
    <col min="3" max="3" width="15.7109375" bestFit="1" customWidth="1"/>
    <col min="4" max="4" width="35.7109375" bestFit="1" customWidth="1"/>
    <col min="5" max="5" width="38.7109375" bestFit="1" customWidth="1"/>
    <col min="6" max="6" width="6.85546875" bestFit="1" customWidth="1"/>
    <col min="7" max="7" width="8.42578125" bestFit="1" customWidth="1"/>
    <col min="8" max="8" width="8" bestFit="1" customWidth="1"/>
  </cols>
  <sheetData>
    <row r="1" spans="1:8" ht="20.25">
      <c r="A1" s="1300" t="s">
        <v>961</v>
      </c>
      <c r="B1" s="1300"/>
      <c r="C1" s="1300"/>
      <c r="D1" s="1300"/>
      <c r="E1" s="1300"/>
      <c r="F1" s="1300"/>
      <c r="G1" s="1300"/>
      <c r="H1" s="1300"/>
    </row>
    <row r="2" spans="1:8" ht="15.75" thickBot="1">
      <c r="A2" s="81"/>
      <c r="B2" s="111"/>
      <c r="C2" s="112"/>
      <c r="D2" s="111"/>
      <c r="E2" s="112"/>
      <c r="F2" s="111"/>
      <c r="G2" s="111"/>
      <c r="H2" s="111"/>
    </row>
    <row r="3" spans="1:8" ht="15.75">
      <c r="A3" s="1318" t="s">
        <v>194</v>
      </c>
      <c r="B3" s="1356" t="s">
        <v>2306</v>
      </c>
      <c r="C3" s="1356" t="s">
        <v>1605</v>
      </c>
      <c r="D3" s="1356" t="s">
        <v>1606</v>
      </c>
      <c r="E3" s="1374" t="s">
        <v>1607</v>
      </c>
      <c r="F3" s="1356" t="s">
        <v>1608</v>
      </c>
      <c r="G3" s="1356"/>
      <c r="H3" s="1358"/>
    </row>
    <row r="4" spans="1:8" ht="15">
      <c r="A4" s="1319"/>
      <c r="B4" s="1357"/>
      <c r="C4" s="1357"/>
      <c r="D4" s="1357"/>
      <c r="E4" s="1375"/>
      <c r="F4" s="113" t="s">
        <v>1444</v>
      </c>
      <c r="G4" s="113" t="s">
        <v>1445</v>
      </c>
      <c r="H4" s="131" t="s">
        <v>1446</v>
      </c>
    </row>
    <row r="5" spans="1:8" ht="15">
      <c r="A5" s="132">
        <v>1</v>
      </c>
      <c r="B5" s="133" t="s">
        <v>1729</v>
      </c>
      <c r="C5" s="133" t="s">
        <v>1743</v>
      </c>
      <c r="D5" s="133" t="s">
        <v>962</v>
      </c>
      <c r="E5" s="134" t="s">
        <v>963</v>
      </c>
      <c r="F5" s="113"/>
      <c r="G5" s="113"/>
      <c r="H5" s="131">
        <v>1</v>
      </c>
    </row>
    <row r="6" spans="1:8" ht="15">
      <c r="A6" s="132">
        <v>2</v>
      </c>
      <c r="B6" s="133" t="s">
        <v>964</v>
      </c>
      <c r="C6" s="133" t="s">
        <v>1615</v>
      </c>
      <c r="D6" s="133" t="s">
        <v>1448</v>
      </c>
      <c r="E6" s="134" t="s">
        <v>965</v>
      </c>
      <c r="F6" s="113"/>
      <c r="G6" s="113"/>
      <c r="H6" s="131">
        <v>1</v>
      </c>
    </row>
    <row r="7" spans="1:8" ht="15">
      <c r="A7" s="132">
        <v>3</v>
      </c>
      <c r="B7" s="133" t="s">
        <v>966</v>
      </c>
      <c r="C7" s="133" t="s">
        <v>1617</v>
      </c>
      <c r="D7" s="133" t="s">
        <v>967</v>
      </c>
      <c r="E7" s="134" t="s">
        <v>1751</v>
      </c>
      <c r="F7" s="113"/>
      <c r="G7" s="113">
        <v>1</v>
      </c>
      <c r="H7" s="131"/>
    </row>
    <row r="8" spans="1:8" ht="15">
      <c r="A8" s="132">
        <v>4</v>
      </c>
      <c r="B8" s="133" t="s">
        <v>245</v>
      </c>
      <c r="C8" s="133" t="s">
        <v>1617</v>
      </c>
      <c r="D8" s="133" t="s">
        <v>968</v>
      </c>
      <c r="E8" s="134" t="s">
        <v>799</v>
      </c>
      <c r="F8" s="113"/>
      <c r="G8" s="113"/>
      <c r="H8" s="131">
        <v>1</v>
      </c>
    </row>
    <row r="9" spans="1:8" ht="15">
      <c r="A9" s="132">
        <v>5</v>
      </c>
      <c r="B9" s="133" t="s">
        <v>969</v>
      </c>
      <c r="C9" s="133" t="s">
        <v>1617</v>
      </c>
      <c r="D9" s="133" t="s">
        <v>968</v>
      </c>
      <c r="E9" s="134" t="s">
        <v>2312</v>
      </c>
      <c r="F9" s="113">
        <v>1</v>
      </c>
      <c r="G9" s="113"/>
      <c r="H9" s="131"/>
    </row>
    <row r="10" spans="1:8" ht="15">
      <c r="A10" s="132">
        <v>6</v>
      </c>
      <c r="B10" s="133" t="s">
        <v>970</v>
      </c>
      <c r="C10" s="133" t="s">
        <v>1617</v>
      </c>
      <c r="D10" s="133" t="s">
        <v>968</v>
      </c>
      <c r="E10" s="134" t="s">
        <v>2310</v>
      </c>
      <c r="F10" s="113">
        <v>1</v>
      </c>
      <c r="G10" s="113"/>
      <c r="H10" s="131"/>
    </row>
    <row r="11" spans="1:8" ht="15">
      <c r="A11" s="132">
        <v>7</v>
      </c>
      <c r="B11" s="133" t="s">
        <v>971</v>
      </c>
      <c r="C11" s="133" t="s">
        <v>1617</v>
      </c>
      <c r="D11" s="133" t="s">
        <v>968</v>
      </c>
      <c r="E11" s="134" t="s">
        <v>2312</v>
      </c>
      <c r="F11" s="113">
        <v>1</v>
      </c>
      <c r="G11" s="113"/>
      <c r="H11" s="131"/>
    </row>
    <row r="12" spans="1:8" ht="15">
      <c r="A12" s="132">
        <v>8</v>
      </c>
      <c r="B12" s="133" t="s">
        <v>972</v>
      </c>
      <c r="C12" s="133" t="s">
        <v>1617</v>
      </c>
      <c r="D12" s="133" t="s">
        <v>968</v>
      </c>
      <c r="E12" s="134" t="s">
        <v>2310</v>
      </c>
      <c r="F12" s="113"/>
      <c r="G12" s="113">
        <v>1</v>
      </c>
      <c r="H12" s="131"/>
    </row>
    <row r="13" spans="1:8" ht="15">
      <c r="A13" s="132">
        <v>9</v>
      </c>
      <c r="B13" s="133" t="s">
        <v>813</v>
      </c>
      <c r="C13" s="133" t="s">
        <v>1617</v>
      </c>
      <c r="D13" s="133" t="s">
        <v>968</v>
      </c>
      <c r="E13" s="134" t="s">
        <v>2310</v>
      </c>
      <c r="F13" s="113"/>
      <c r="G13" s="113"/>
      <c r="H13" s="131">
        <v>1</v>
      </c>
    </row>
    <row r="14" spans="1:8" ht="15">
      <c r="A14" s="132">
        <v>10</v>
      </c>
      <c r="B14" s="135" t="s">
        <v>1914</v>
      </c>
      <c r="C14" s="135" t="s">
        <v>1650</v>
      </c>
      <c r="D14" s="135" t="s">
        <v>973</v>
      </c>
      <c r="E14" s="134" t="s">
        <v>974</v>
      </c>
      <c r="F14" s="113"/>
      <c r="G14" s="113">
        <v>1</v>
      </c>
      <c r="H14" s="131"/>
    </row>
    <row r="15" spans="1:8" ht="15">
      <c r="A15" s="132">
        <v>11</v>
      </c>
      <c r="B15" s="135" t="s">
        <v>1914</v>
      </c>
      <c r="C15" s="135" t="s">
        <v>1650</v>
      </c>
      <c r="D15" s="135" t="s">
        <v>973</v>
      </c>
      <c r="E15" s="134" t="s">
        <v>975</v>
      </c>
      <c r="F15" s="113"/>
      <c r="G15" s="113"/>
      <c r="H15" s="131">
        <v>1</v>
      </c>
    </row>
    <row r="16" spans="1:8" ht="15">
      <c r="A16" s="132">
        <v>12</v>
      </c>
      <c r="B16" s="135" t="s">
        <v>1914</v>
      </c>
      <c r="C16" s="135" t="s">
        <v>1650</v>
      </c>
      <c r="D16" s="135" t="s">
        <v>973</v>
      </c>
      <c r="E16" s="134" t="s">
        <v>976</v>
      </c>
      <c r="F16" s="113"/>
      <c r="G16" s="113"/>
      <c r="H16" s="131">
        <v>1</v>
      </c>
    </row>
    <row r="17" spans="1:8" ht="15">
      <c r="A17" s="132">
        <v>13</v>
      </c>
      <c r="B17" s="135" t="s">
        <v>367</v>
      </c>
      <c r="C17" s="135" t="s">
        <v>1650</v>
      </c>
      <c r="D17" s="135" t="s">
        <v>973</v>
      </c>
      <c r="E17" s="134" t="s">
        <v>977</v>
      </c>
      <c r="F17" s="113">
        <v>1</v>
      </c>
      <c r="G17" s="113"/>
      <c r="H17" s="131"/>
    </row>
    <row r="18" spans="1:8" ht="15">
      <c r="A18" s="132">
        <v>14</v>
      </c>
      <c r="B18" s="135" t="s">
        <v>978</v>
      </c>
      <c r="C18" s="135" t="s">
        <v>1650</v>
      </c>
      <c r="D18" s="135" t="s">
        <v>973</v>
      </c>
      <c r="E18" s="134" t="s">
        <v>979</v>
      </c>
      <c r="F18" s="113">
        <v>1</v>
      </c>
      <c r="G18" s="113"/>
      <c r="H18" s="131"/>
    </row>
    <row r="19" spans="1:8" ht="15">
      <c r="A19" s="132">
        <v>15</v>
      </c>
      <c r="B19" s="135" t="s">
        <v>980</v>
      </c>
      <c r="C19" s="135" t="s">
        <v>1790</v>
      </c>
      <c r="D19" s="135" t="s">
        <v>981</v>
      </c>
      <c r="E19" s="134" t="s">
        <v>457</v>
      </c>
      <c r="F19" s="113"/>
      <c r="G19" s="113">
        <v>1</v>
      </c>
      <c r="H19" s="131"/>
    </row>
    <row r="20" spans="1:8" ht="15">
      <c r="A20" s="132">
        <v>16</v>
      </c>
      <c r="B20" s="135" t="s">
        <v>982</v>
      </c>
      <c r="C20" s="135" t="s">
        <v>1790</v>
      </c>
      <c r="D20" s="135" t="s">
        <v>981</v>
      </c>
      <c r="E20" s="134" t="s">
        <v>457</v>
      </c>
      <c r="F20" s="113"/>
      <c r="G20" s="113"/>
      <c r="H20" s="131">
        <v>1</v>
      </c>
    </row>
    <row r="21" spans="1:8" ht="15">
      <c r="A21" s="132">
        <v>17</v>
      </c>
      <c r="B21" s="135" t="s">
        <v>2254</v>
      </c>
      <c r="C21" s="135" t="s">
        <v>1617</v>
      </c>
      <c r="D21" s="135" t="s">
        <v>983</v>
      </c>
      <c r="E21" s="134" t="s">
        <v>984</v>
      </c>
      <c r="F21" s="113">
        <v>1</v>
      </c>
      <c r="G21" s="113"/>
      <c r="H21" s="131"/>
    </row>
    <row r="22" spans="1:8" ht="15">
      <c r="A22" s="132">
        <v>18</v>
      </c>
      <c r="B22" s="135" t="s">
        <v>1726</v>
      </c>
      <c r="C22" s="135" t="s">
        <v>1617</v>
      </c>
      <c r="D22" s="135" t="s">
        <v>983</v>
      </c>
      <c r="E22" s="134" t="s">
        <v>985</v>
      </c>
      <c r="F22" s="113">
        <v>1</v>
      </c>
      <c r="G22" s="113"/>
      <c r="H22" s="131"/>
    </row>
    <row r="23" spans="1:8" ht="15">
      <c r="A23" s="132">
        <v>19</v>
      </c>
      <c r="B23" s="135" t="s">
        <v>1726</v>
      </c>
      <c r="C23" s="135" t="s">
        <v>1617</v>
      </c>
      <c r="D23" s="135" t="s">
        <v>983</v>
      </c>
      <c r="E23" s="134" t="s">
        <v>984</v>
      </c>
      <c r="F23" s="113"/>
      <c r="G23" s="113">
        <v>1</v>
      </c>
      <c r="H23" s="131"/>
    </row>
    <row r="24" spans="1:8" ht="15">
      <c r="A24" s="132">
        <v>20</v>
      </c>
      <c r="B24" s="135" t="s">
        <v>986</v>
      </c>
      <c r="C24" s="135" t="s">
        <v>1617</v>
      </c>
      <c r="D24" s="135" t="s">
        <v>983</v>
      </c>
      <c r="E24" s="134" t="s">
        <v>987</v>
      </c>
      <c r="F24" s="113"/>
      <c r="G24" s="113"/>
      <c r="H24" s="131">
        <v>1</v>
      </c>
    </row>
    <row r="25" spans="1:8" ht="15">
      <c r="A25" s="132">
        <v>21</v>
      </c>
      <c r="B25" s="135" t="s">
        <v>551</v>
      </c>
      <c r="C25" s="135" t="s">
        <v>1617</v>
      </c>
      <c r="D25" s="135" t="s">
        <v>983</v>
      </c>
      <c r="E25" s="134" t="s">
        <v>988</v>
      </c>
      <c r="F25" s="113"/>
      <c r="G25" s="113">
        <v>1</v>
      </c>
      <c r="H25" s="131"/>
    </row>
    <row r="26" spans="1:8" ht="15">
      <c r="A26" s="132">
        <v>22</v>
      </c>
      <c r="B26" s="135" t="s">
        <v>1914</v>
      </c>
      <c r="C26" s="135" t="s">
        <v>1617</v>
      </c>
      <c r="D26" s="135" t="s">
        <v>983</v>
      </c>
      <c r="E26" s="134"/>
      <c r="F26" s="113"/>
      <c r="G26" s="113">
        <v>1</v>
      </c>
      <c r="H26" s="131"/>
    </row>
    <row r="27" spans="1:8" ht="15">
      <c r="A27" s="132">
        <v>23</v>
      </c>
      <c r="B27" s="135" t="s">
        <v>674</v>
      </c>
      <c r="C27" s="135" t="s">
        <v>1610</v>
      </c>
      <c r="D27" s="135" t="s">
        <v>1494</v>
      </c>
      <c r="E27" s="134" t="s">
        <v>989</v>
      </c>
      <c r="F27" s="113"/>
      <c r="G27" s="113">
        <v>1</v>
      </c>
      <c r="H27" s="131"/>
    </row>
    <row r="28" spans="1:8" ht="15">
      <c r="A28" s="132">
        <v>24</v>
      </c>
      <c r="B28" s="135" t="s">
        <v>990</v>
      </c>
      <c r="C28" s="135" t="s">
        <v>1617</v>
      </c>
      <c r="D28" s="135" t="s">
        <v>991</v>
      </c>
      <c r="E28" s="134" t="s">
        <v>1611</v>
      </c>
      <c r="F28" s="113"/>
      <c r="G28" s="113"/>
      <c r="H28" s="131">
        <v>1</v>
      </c>
    </row>
    <row r="29" spans="1:8" ht="15">
      <c r="A29" s="132">
        <v>25</v>
      </c>
      <c r="B29" s="135" t="s">
        <v>992</v>
      </c>
      <c r="C29" s="135" t="s">
        <v>2173</v>
      </c>
      <c r="D29" s="135" t="s">
        <v>993</v>
      </c>
      <c r="E29" s="134" t="s">
        <v>994</v>
      </c>
      <c r="F29" s="113">
        <v>1</v>
      </c>
      <c r="G29" s="113">
        <v>2</v>
      </c>
      <c r="H29" s="131"/>
    </row>
    <row r="30" spans="1:8" ht="15">
      <c r="A30" s="132">
        <v>26</v>
      </c>
      <c r="B30" s="135" t="s">
        <v>995</v>
      </c>
      <c r="C30" s="135" t="s">
        <v>2173</v>
      </c>
      <c r="D30" s="135" t="s">
        <v>993</v>
      </c>
      <c r="E30" s="134" t="s">
        <v>996</v>
      </c>
      <c r="F30" s="113">
        <v>1</v>
      </c>
      <c r="G30" s="113"/>
      <c r="H30" s="131">
        <v>1</v>
      </c>
    </row>
    <row r="31" spans="1:8" ht="15">
      <c r="A31" s="132">
        <v>27</v>
      </c>
      <c r="B31" s="135" t="s">
        <v>465</v>
      </c>
      <c r="C31" s="135" t="s">
        <v>2173</v>
      </c>
      <c r="D31" s="135" t="s">
        <v>993</v>
      </c>
      <c r="E31" s="134" t="s">
        <v>997</v>
      </c>
      <c r="F31" s="113"/>
      <c r="G31" s="113">
        <v>1</v>
      </c>
      <c r="H31" s="131">
        <v>1</v>
      </c>
    </row>
    <row r="32" spans="1:8" ht="15">
      <c r="A32" s="132">
        <v>28</v>
      </c>
      <c r="B32" s="135" t="s">
        <v>998</v>
      </c>
      <c r="C32" s="135" t="s">
        <v>2173</v>
      </c>
      <c r="D32" s="135" t="s">
        <v>993</v>
      </c>
      <c r="E32" s="134" t="s">
        <v>999</v>
      </c>
      <c r="F32" s="113"/>
      <c r="G32" s="113">
        <v>1</v>
      </c>
      <c r="H32" s="131"/>
    </row>
    <row r="33" spans="1:8" ht="15">
      <c r="A33" s="132">
        <v>29</v>
      </c>
      <c r="B33" s="135" t="s">
        <v>1000</v>
      </c>
      <c r="C33" s="135" t="s">
        <v>2173</v>
      </c>
      <c r="D33" s="135" t="s">
        <v>993</v>
      </c>
      <c r="E33" s="134" t="s">
        <v>1001</v>
      </c>
      <c r="F33" s="113">
        <v>1</v>
      </c>
      <c r="G33" s="113"/>
      <c r="H33" s="131">
        <v>1</v>
      </c>
    </row>
    <row r="34" spans="1:8" ht="15">
      <c r="A34" s="132">
        <v>30</v>
      </c>
      <c r="B34" s="136" t="s">
        <v>1002</v>
      </c>
      <c r="C34" s="135" t="s">
        <v>1610</v>
      </c>
      <c r="D34" s="135" t="s">
        <v>1003</v>
      </c>
      <c r="E34" s="134" t="s">
        <v>1640</v>
      </c>
      <c r="F34" s="113"/>
      <c r="G34" s="113">
        <v>1</v>
      </c>
      <c r="H34" s="131"/>
    </row>
    <row r="35" spans="1:8" ht="15">
      <c r="A35" s="132">
        <v>31</v>
      </c>
      <c r="B35" s="136" t="s">
        <v>389</v>
      </c>
      <c r="C35" s="135" t="s">
        <v>1610</v>
      </c>
      <c r="D35" s="135" t="s">
        <v>1003</v>
      </c>
      <c r="E35" s="134" t="s">
        <v>1640</v>
      </c>
      <c r="F35" s="113">
        <v>1</v>
      </c>
      <c r="G35" s="113"/>
      <c r="H35" s="131"/>
    </row>
    <row r="36" spans="1:8" ht="15">
      <c r="A36" s="132">
        <v>32</v>
      </c>
      <c r="B36" s="136" t="s">
        <v>687</v>
      </c>
      <c r="C36" s="135" t="s">
        <v>1610</v>
      </c>
      <c r="D36" s="135" t="s">
        <v>1004</v>
      </c>
      <c r="E36" s="134" t="s">
        <v>1640</v>
      </c>
      <c r="F36" s="113"/>
      <c r="G36" s="113"/>
      <c r="H36" s="131">
        <v>1</v>
      </c>
    </row>
    <row r="37" spans="1:8" ht="15">
      <c r="A37" s="132">
        <v>33</v>
      </c>
      <c r="B37" s="136" t="s">
        <v>217</v>
      </c>
      <c r="C37" s="135" t="s">
        <v>1610</v>
      </c>
      <c r="D37" s="135" t="s">
        <v>1005</v>
      </c>
      <c r="E37" s="134" t="s">
        <v>1640</v>
      </c>
      <c r="F37" s="113">
        <v>1</v>
      </c>
      <c r="G37" s="113"/>
      <c r="H37" s="131"/>
    </row>
    <row r="38" spans="1:8" ht="15">
      <c r="A38" s="132">
        <v>34</v>
      </c>
      <c r="B38" s="136" t="s">
        <v>1006</v>
      </c>
      <c r="C38" s="135" t="s">
        <v>1610</v>
      </c>
      <c r="D38" s="135" t="s">
        <v>1005</v>
      </c>
      <c r="E38" s="134" t="s">
        <v>1640</v>
      </c>
      <c r="F38" s="113"/>
      <c r="G38" s="113"/>
      <c r="H38" s="131">
        <v>1</v>
      </c>
    </row>
    <row r="39" spans="1:8" ht="15">
      <c r="A39" s="132">
        <v>35</v>
      </c>
      <c r="B39" s="136" t="s">
        <v>1007</v>
      </c>
      <c r="C39" s="135" t="s">
        <v>1610</v>
      </c>
      <c r="D39" s="135" t="s">
        <v>1005</v>
      </c>
      <c r="E39" s="134" t="s">
        <v>1640</v>
      </c>
      <c r="F39" s="113"/>
      <c r="G39" s="113"/>
      <c r="H39" s="131">
        <v>1</v>
      </c>
    </row>
    <row r="40" spans="1:8" ht="15">
      <c r="A40" s="132">
        <v>36</v>
      </c>
      <c r="B40" s="136" t="s">
        <v>1008</v>
      </c>
      <c r="C40" s="135" t="s">
        <v>1610</v>
      </c>
      <c r="D40" s="135" t="s">
        <v>1005</v>
      </c>
      <c r="E40" s="134" t="s">
        <v>1009</v>
      </c>
      <c r="F40" s="113">
        <v>1</v>
      </c>
      <c r="G40" s="113"/>
      <c r="H40" s="131"/>
    </row>
    <row r="41" spans="1:8" ht="15">
      <c r="A41" s="132">
        <v>37</v>
      </c>
      <c r="B41" s="136" t="s">
        <v>1010</v>
      </c>
      <c r="C41" s="135" t="s">
        <v>1610</v>
      </c>
      <c r="D41" s="135" t="s">
        <v>1005</v>
      </c>
      <c r="E41" s="134" t="s">
        <v>1009</v>
      </c>
      <c r="F41" s="14"/>
      <c r="G41" s="113">
        <v>1</v>
      </c>
      <c r="H41" s="131"/>
    </row>
    <row r="42" spans="1:8" ht="15">
      <c r="A42" s="132">
        <v>38</v>
      </c>
      <c r="B42" s="136" t="s">
        <v>1011</v>
      </c>
      <c r="C42" s="135" t="s">
        <v>1610</v>
      </c>
      <c r="D42" s="135" t="s">
        <v>1005</v>
      </c>
      <c r="E42" s="134" t="s">
        <v>1009</v>
      </c>
      <c r="F42" s="113"/>
      <c r="G42" s="113"/>
      <c r="H42" s="131">
        <v>1</v>
      </c>
    </row>
    <row r="43" spans="1:8" ht="15">
      <c r="A43" s="132">
        <v>39</v>
      </c>
      <c r="B43" s="136" t="s">
        <v>1012</v>
      </c>
      <c r="C43" s="135" t="s">
        <v>1610</v>
      </c>
      <c r="D43" s="135" t="s">
        <v>1005</v>
      </c>
      <c r="E43" s="134" t="s">
        <v>1009</v>
      </c>
      <c r="F43" s="113">
        <v>1</v>
      </c>
      <c r="G43" s="113"/>
      <c r="H43" s="131"/>
    </row>
    <row r="44" spans="1:8" ht="15">
      <c r="A44" s="132">
        <v>40</v>
      </c>
      <c r="B44" s="136" t="s">
        <v>1013</v>
      </c>
      <c r="C44" s="135" t="s">
        <v>1610</v>
      </c>
      <c r="D44" s="135" t="s">
        <v>1005</v>
      </c>
      <c r="E44" s="134" t="s">
        <v>1009</v>
      </c>
      <c r="F44" s="113"/>
      <c r="G44" s="113">
        <v>1</v>
      </c>
      <c r="H44" s="131"/>
    </row>
    <row r="45" spans="1:8" ht="15">
      <c r="A45" s="132">
        <v>41</v>
      </c>
      <c r="B45" s="136" t="s">
        <v>1014</v>
      </c>
      <c r="C45" s="135" t="s">
        <v>1610</v>
      </c>
      <c r="D45" s="135" t="s">
        <v>1005</v>
      </c>
      <c r="E45" s="134" t="s">
        <v>1009</v>
      </c>
      <c r="F45" s="113">
        <v>1</v>
      </c>
      <c r="G45" s="113"/>
      <c r="H45" s="131"/>
    </row>
    <row r="46" spans="1:8" ht="15">
      <c r="A46" s="132">
        <v>42</v>
      </c>
      <c r="B46" s="136" t="s">
        <v>1015</v>
      </c>
      <c r="C46" s="135" t="s">
        <v>1610</v>
      </c>
      <c r="D46" s="135" t="s">
        <v>1005</v>
      </c>
      <c r="E46" s="134" t="s">
        <v>1009</v>
      </c>
      <c r="F46" s="113">
        <v>1</v>
      </c>
      <c r="G46" s="113"/>
      <c r="H46" s="131"/>
    </row>
    <row r="47" spans="1:8" ht="15">
      <c r="A47" s="132">
        <v>43</v>
      </c>
      <c r="B47" s="136" t="s">
        <v>1016</v>
      </c>
      <c r="C47" s="135" t="s">
        <v>1610</v>
      </c>
      <c r="D47" s="135" t="s">
        <v>1005</v>
      </c>
      <c r="E47" s="134" t="s">
        <v>1009</v>
      </c>
      <c r="F47" s="113"/>
      <c r="G47" s="113"/>
      <c r="H47" s="131">
        <v>1</v>
      </c>
    </row>
    <row r="48" spans="1:8" ht="15">
      <c r="A48" s="132">
        <v>44</v>
      </c>
      <c r="B48" s="136" t="s">
        <v>1017</v>
      </c>
      <c r="C48" s="135" t="s">
        <v>1610</v>
      </c>
      <c r="D48" s="135" t="s">
        <v>1005</v>
      </c>
      <c r="E48" s="134" t="s">
        <v>1009</v>
      </c>
      <c r="F48" s="113"/>
      <c r="G48" s="113"/>
      <c r="H48" s="131">
        <v>1</v>
      </c>
    </row>
    <row r="49" spans="1:8" ht="15">
      <c r="A49" s="132">
        <v>45</v>
      </c>
      <c r="B49" s="136" t="s">
        <v>1018</v>
      </c>
      <c r="C49" s="135" t="s">
        <v>1610</v>
      </c>
      <c r="D49" s="135" t="s">
        <v>1005</v>
      </c>
      <c r="E49" s="134" t="s">
        <v>1009</v>
      </c>
      <c r="F49" s="113"/>
      <c r="G49" s="113">
        <v>1</v>
      </c>
      <c r="H49" s="131"/>
    </row>
    <row r="50" spans="1:8" ht="15">
      <c r="A50" s="132">
        <v>46</v>
      </c>
      <c r="B50" s="136" t="s">
        <v>1019</v>
      </c>
      <c r="C50" s="135" t="s">
        <v>1610</v>
      </c>
      <c r="D50" s="135" t="s">
        <v>1005</v>
      </c>
      <c r="E50" s="134" t="s">
        <v>1009</v>
      </c>
      <c r="F50" s="113"/>
      <c r="G50" s="113"/>
      <c r="H50" s="131">
        <v>1</v>
      </c>
    </row>
    <row r="51" spans="1:8" ht="15">
      <c r="A51" s="132">
        <v>47</v>
      </c>
      <c r="B51" s="136" t="s">
        <v>1020</v>
      </c>
      <c r="C51" s="135" t="s">
        <v>1610</v>
      </c>
      <c r="D51" s="135" t="s">
        <v>1005</v>
      </c>
      <c r="E51" s="134" t="s">
        <v>1009</v>
      </c>
      <c r="F51" s="113"/>
      <c r="G51" s="113"/>
      <c r="H51" s="131">
        <v>1</v>
      </c>
    </row>
    <row r="52" spans="1:8" ht="15">
      <c r="A52" s="132">
        <v>48</v>
      </c>
      <c r="B52" s="136" t="s">
        <v>1021</v>
      </c>
      <c r="C52" s="135" t="s">
        <v>1610</v>
      </c>
      <c r="D52" s="135" t="s">
        <v>1005</v>
      </c>
      <c r="E52" s="134" t="s">
        <v>1009</v>
      </c>
      <c r="F52" s="113"/>
      <c r="G52" s="113"/>
      <c r="H52" s="131">
        <v>1</v>
      </c>
    </row>
    <row r="53" spans="1:8" ht="15">
      <c r="A53" s="132">
        <v>49</v>
      </c>
      <c r="B53" s="136" t="s">
        <v>1022</v>
      </c>
      <c r="C53" s="135" t="s">
        <v>1610</v>
      </c>
      <c r="D53" s="135" t="s">
        <v>1005</v>
      </c>
      <c r="E53" s="134" t="s">
        <v>1009</v>
      </c>
      <c r="F53" s="113"/>
      <c r="G53" s="113">
        <v>1</v>
      </c>
      <c r="H53" s="131"/>
    </row>
    <row r="54" spans="1:8" ht="15">
      <c r="A54" s="132">
        <v>50</v>
      </c>
      <c r="B54" s="136" t="s">
        <v>1023</v>
      </c>
      <c r="C54" s="135" t="s">
        <v>1610</v>
      </c>
      <c r="D54" s="135" t="s">
        <v>1005</v>
      </c>
      <c r="E54" s="134" t="s">
        <v>1009</v>
      </c>
      <c r="F54" s="113"/>
      <c r="G54" s="113"/>
      <c r="H54" s="131">
        <v>1</v>
      </c>
    </row>
    <row r="55" spans="1:8" ht="15">
      <c r="A55" s="132">
        <v>51</v>
      </c>
      <c r="B55" s="136" t="s">
        <v>1024</v>
      </c>
      <c r="C55" s="135" t="s">
        <v>1610</v>
      </c>
      <c r="D55" s="135" t="s">
        <v>1005</v>
      </c>
      <c r="E55" s="134" t="s">
        <v>1009</v>
      </c>
      <c r="F55" s="113">
        <v>1</v>
      </c>
      <c r="G55" s="113"/>
      <c r="H55" s="131"/>
    </row>
    <row r="56" spans="1:8" ht="15">
      <c r="A56" s="132">
        <v>52</v>
      </c>
      <c r="B56" s="136" t="s">
        <v>1025</v>
      </c>
      <c r="C56" s="135" t="s">
        <v>1610</v>
      </c>
      <c r="D56" s="135" t="s">
        <v>1005</v>
      </c>
      <c r="E56" s="134" t="s">
        <v>1009</v>
      </c>
      <c r="F56" s="113"/>
      <c r="G56" s="113">
        <v>1</v>
      </c>
      <c r="H56" s="131"/>
    </row>
    <row r="57" spans="1:8" ht="15">
      <c r="A57" s="132">
        <v>53</v>
      </c>
      <c r="B57" s="136" t="s">
        <v>1026</v>
      </c>
      <c r="C57" s="135" t="s">
        <v>1610</v>
      </c>
      <c r="D57" s="135" t="s">
        <v>1005</v>
      </c>
      <c r="E57" s="134" t="s">
        <v>1009</v>
      </c>
      <c r="F57" s="113">
        <v>1</v>
      </c>
      <c r="G57" s="113"/>
      <c r="H57" s="131"/>
    </row>
    <row r="58" spans="1:8" ht="15">
      <c r="A58" s="132">
        <v>54</v>
      </c>
      <c r="B58" s="136" t="s">
        <v>1027</v>
      </c>
      <c r="C58" s="135" t="s">
        <v>1610</v>
      </c>
      <c r="D58" s="135" t="s">
        <v>1005</v>
      </c>
      <c r="E58" s="134" t="s">
        <v>1009</v>
      </c>
      <c r="F58" s="113"/>
      <c r="G58" s="113"/>
      <c r="H58" s="131">
        <v>1</v>
      </c>
    </row>
    <row r="59" spans="1:8" ht="15">
      <c r="A59" s="132">
        <v>55</v>
      </c>
      <c r="B59" s="136" t="s">
        <v>1028</v>
      </c>
      <c r="C59" s="135" t="s">
        <v>1610</v>
      </c>
      <c r="D59" s="135" t="s">
        <v>1005</v>
      </c>
      <c r="E59" s="134" t="s">
        <v>1009</v>
      </c>
      <c r="F59" s="113"/>
      <c r="G59" s="113"/>
      <c r="H59" s="131">
        <v>1</v>
      </c>
    </row>
    <row r="60" spans="1:8" ht="15">
      <c r="A60" s="132">
        <v>56</v>
      </c>
      <c r="B60" s="136" t="s">
        <v>1029</v>
      </c>
      <c r="C60" s="135" t="s">
        <v>1610</v>
      </c>
      <c r="D60" s="135" t="s">
        <v>1005</v>
      </c>
      <c r="E60" s="134" t="s">
        <v>1009</v>
      </c>
      <c r="F60" s="113"/>
      <c r="G60" s="113">
        <v>1</v>
      </c>
      <c r="H60" s="131"/>
    </row>
    <row r="61" spans="1:8" ht="15">
      <c r="A61" s="132">
        <v>57</v>
      </c>
      <c r="B61" s="136" t="s">
        <v>1030</v>
      </c>
      <c r="C61" s="135" t="s">
        <v>1610</v>
      </c>
      <c r="D61" s="135" t="s">
        <v>1005</v>
      </c>
      <c r="E61" s="134" t="s">
        <v>1009</v>
      </c>
      <c r="F61" s="113"/>
      <c r="G61" s="113"/>
      <c r="H61" s="131">
        <v>1</v>
      </c>
    </row>
    <row r="62" spans="1:8" ht="15">
      <c r="A62" s="132">
        <v>58</v>
      </c>
      <c r="B62" s="136" t="s">
        <v>1031</v>
      </c>
      <c r="C62" s="135" t="s">
        <v>1610</v>
      </c>
      <c r="D62" s="135" t="s">
        <v>1005</v>
      </c>
      <c r="E62" s="134" t="s">
        <v>1009</v>
      </c>
      <c r="F62" s="113">
        <v>1</v>
      </c>
      <c r="G62" s="113"/>
      <c r="H62" s="131"/>
    </row>
    <row r="63" spans="1:8" ht="15">
      <c r="A63" s="132">
        <v>59</v>
      </c>
      <c r="B63" s="136" t="s">
        <v>1032</v>
      </c>
      <c r="C63" s="135" t="s">
        <v>1610</v>
      </c>
      <c r="D63" s="135" t="s">
        <v>1005</v>
      </c>
      <c r="E63" s="134" t="s">
        <v>1009</v>
      </c>
      <c r="F63" s="113"/>
      <c r="G63" s="113"/>
      <c r="H63" s="131">
        <v>1</v>
      </c>
    </row>
    <row r="64" spans="1:8" ht="15">
      <c r="A64" s="132">
        <v>60</v>
      </c>
      <c r="B64" s="136" t="s">
        <v>1033</v>
      </c>
      <c r="C64" s="135" t="s">
        <v>1610</v>
      </c>
      <c r="D64" s="135" t="s">
        <v>1005</v>
      </c>
      <c r="E64" s="134" t="s">
        <v>1009</v>
      </c>
      <c r="F64" s="113"/>
      <c r="G64" s="113"/>
      <c r="H64" s="131">
        <v>1</v>
      </c>
    </row>
    <row r="65" spans="1:8" ht="15">
      <c r="A65" s="132">
        <v>61</v>
      </c>
      <c r="B65" s="136" t="s">
        <v>1034</v>
      </c>
      <c r="C65" s="135" t="s">
        <v>1610</v>
      </c>
      <c r="D65" s="135" t="s">
        <v>1005</v>
      </c>
      <c r="E65" s="134" t="s">
        <v>1009</v>
      </c>
      <c r="F65" s="113">
        <v>1</v>
      </c>
      <c r="G65" s="113"/>
      <c r="H65" s="131"/>
    </row>
    <row r="66" spans="1:8" ht="15">
      <c r="A66" s="132">
        <v>62</v>
      </c>
      <c r="B66" s="136" t="s">
        <v>1035</v>
      </c>
      <c r="C66" s="135" t="s">
        <v>1610</v>
      </c>
      <c r="D66" s="135" t="s">
        <v>1005</v>
      </c>
      <c r="E66" s="134" t="s">
        <v>1009</v>
      </c>
      <c r="F66" s="113"/>
      <c r="G66" s="113">
        <v>1</v>
      </c>
      <c r="H66" s="131"/>
    </row>
    <row r="67" spans="1:8" ht="15">
      <c r="A67" s="132">
        <v>63</v>
      </c>
      <c r="B67" s="136" t="s">
        <v>1036</v>
      </c>
      <c r="C67" s="135" t="s">
        <v>1610</v>
      </c>
      <c r="D67" s="135" t="s">
        <v>1005</v>
      </c>
      <c r="E67" s="134" t="s">
        <v>1009</v>
      </c>
      <c r="F67" s="113"/>
      <c r="G67" s="113"/>
      <c r="H67" s="131">
        <v>1</v>
      </c>
    </row>
    <row r="68" spans="1:8" ht="15">
      <c r="A68" s="132">
        <v>64</v>
      </c>
      <c r="B68" s="137" t="s">
        <v>1037</v>
      </c>
      <c r="C68" s="135" t="s">
        <v>1610</v>
      </c>
      <c r="D68" s="135" t="s">
        <v>1005</v>
      </c>
      <c r="E68" s="134" t="s">
        <v>1009</v>
      </c>
      <c r="F68" s="113">
        <v>1</v>
      </c>
      <c r="G68" s="113"/>
      <c r="H68" s="131"/>
    </row>
    <row r="69" spans="1:8" ht="15">
      <c r="A69" s="132">
        <v>65</v>
      </c>
      <c r="B69" s="136" t="s">
        <v>1038</v>
      </c>
      <c r="C69" s="135" t="s">
        <v>1677</v>
      </c>
      <c r="D69" s="135" t="s">
        <v>1039</v>
      </c>
      <c r="E69" s="134" t="s">
        <v>1611</v>
      </c>
      <c r="F69" s="113"/>
      <c r="G69" s="113">
        <v>1</v>
      </c>
      <c r="H69" s="131"/>
    </row>
    <row r="70" spans="1:8" ht="15">
      <c r="A70" s="132">
        <v>66</v>
      </c>
      <c r="B70" s="136" t="s">
        <v>1010</v>
      </c>
      <c r="C70" s="135" t="s">
        <v>1665</v>
      </c>
      <c r="D70" s="135" t="s">
        <v>1003</v>
      </c>
      <c r="E70" s="134" t="s">
        <v>1009</v>
      </c>
      <c r="F70" s="113"/>
      <c r="G70" s="113">
        <v>1</v>
      </c>
      <c r="H70" s="131"/>
    </row>
    <row r="71" spans="1:8" ht="15">
      <c r="A71" s="132">
        <v>67</v>
      </c>
      <c r="B71" s="136" t="s">
        <v>1040</v>
      </c>
      <c r="C71" s="135" t="s">
        <v>1665</v>
      </c>
      <c r="D71" s="135" t="s">
        <v>1003</v>
      </c>
      <c r="E71" s="134" t="s">
        <v>1009</v>
      </c>
      <c r="F71" s="113">
        <v>1</v>
      </c>
      <c r="G71" s="113"/>
      <c r="H71" s="131"/>
    </row>
    <row r="72" spans="1:8" ht="15">
      <c r="A72" s="132">
        <v>68</v>
      </c>
      <c r="B72" s="136" t="s">
        <v>1041</v>
      </c>
      <c r="C72" s="135" t="s">
        <v>1665</v>
      </c>
      <c r="D72" s="135" t="s">
        <v>1003</v>
      </c>
      <c r="E72" s="134" t="s">
        <v>1009</v>
      </c>
      <c r="F72" s="113"/>
      <c r="G72" s="113">
        <v>1</v>
      </c>
      <c r="H72" s="131"/>
    </row>
    <row r="73" spans="1:8" ht="15">
      <c r="A73" s="132">
        <v>69</v>
      </c>
      <c r="B73" s="136" t="s">
        <v>1042</v>
      </c>
      <c r="C73" s="135" t="s">
        <v>1665</v>
      </c>
      <c r="D73" s="135" t="s">
        <v>1003</v>
      </c>
      <c r="E73" s="134" t="s">
        <v>1009</v>
      </c>
      <c r="F73" s="113"/>
      <c r="G73" s="113"/>
      <c r="H73" s="131">
        <v>1</v>
      </c>
    </row>
    <row r="74" spans="1:8" ht="15">
      <c r="A74" s="132">
        <v>70</v>
      </c>
      <c r="B74" s="136" t="s">
        <v>1025</v>
      </c>
      <c r="C74" s="135" t="s">
        <v>1665</v>
      </c>
      <c r="D74" s="135" t="s">
        <v>1003</v>
      </c>
      <c r="E74" s="134" t="s">
        <v>1009</v>
      </c>
      <c r="F74" s="113"/>
      <c r="G74" s="113"/>
      <c r="H74" s="131">
        <v>1</v>
      </c>
    </row>
    <row r="75" spans="1:8" ht="15">
      <c r="A75" s="132">
        <v>71</v>
      </c>
      <c r="B75" s="136" t="s">
        <v>1043</v>
      </c>
      <c r="C75" s="135" t="s">
        <v>1665</v>
      </c>
      <c r="D75" s="135" t="s">
        <v>1003</v>
      </c>
      <c r="E75" s="134" t="s">
        <v>1009</v>
      </c>
      <c r="F75" s="113"/>
      <c r="G75" s="113"/>
      <c r="H75" s="131">
        <v>1</v>
      </c>
    </row>
    <row r="76" spans="1:8" ht="15">
      <c r="A76" s="132">
        <v>72</v>
      </c>
      <c r="B76" s="138" t="s">
        <v>1044</v>
      </c>
      <c r="C76" s="135" t="s">
        <v>1665</v>
      </c>
      <c r="D76" s="135" t="s">
        <v>1003</v>
      </c>
      <c r="E76" s="134" t="s">
        <v>1009</v>
      </c>
      <c r="F76" s="113"/>
      <c r="G76" s="113">
        <v>1</v>
      </c>
      <c r="H76" s="131"/>
    </row>
    <row r="77" spans="1:8" ht="15">
      <c r="A77" s="132">
        <v>73</v>
      </c>
      <c r="B77" s="139" t="s">
        <v>469</v>
      </c>
      <c r="C77" s="135" t="s">
        <v>78</v>
      </c>
      <c r="D77" s="135" t="s">
        <v>1005</v>
      </c>
      <c r="E77" s="134" t="s">
        <v>1611</v>
      </c>
      <c r="F77" s="113"/>
      <c r="G77" s="113">
        <v>1</v>
      </c>
      <c r="H77" s="131"/>
    </row>
    <row r="78" spans="1:8" ht="15">
      <c r="A78" s="132">
        <v>74</v>
      </c>
      <c r="B78" s="139" t="s">
        <v>1045</v>
      </c>
      <c r="C78" s="135" t="s">
        <v>78</v>
      </c>
      <c r="D78" s="135" t="s">
        <v>1005</v>
      </c>
      <c r="E78" s="134" t="s">
        <v>1611</v>
      </c>
      <c r="F78" s="113"/>
      <c r="G78" s="113"/>
      <c r="H78" s="131">
        <v>1</v>
      </c>
    </row>
    <row r="79" spans="1:8" ht="15">
      <c r="A79" s="132">
        <v>75</v>
      </c>
      <c r="B79" s="139" t="s">
        <v>1825</v>
      </c>
      <c r="C79" s="135" t="s">
        <v>78</v>
      </c>
      <c r="D79" s="135" t="s">
        <v>1003</v>
      </c>
      <c r="E79" s="134" t="s">
        <v>1611</v>
      </c>
      <c r="F79" s="113">
        <v>1</v>
      </c>
      <c r="G79" s="113"/>
      <c r="H79" s="131"/>
    </row>
    <row r="80" spans="1:8" ht="15">
      <c r="A80" s="132">
        <v>76</v>
      </c>
      <c r="B80" s="139" t="s">
        <v>1046</v>
      </c>
      <c r="C80" s="135" t="s">
        <v>78</v>
      </c>
      <c r="D80" s="135" t="s">
        <v>1003</v>
      </c>
      <c r="E80" s="134" t="s">
        <v>1611</v>
      </c>
      <c r="F80" s="113">
        <v>1</v>
      </c>
      <c r="G80" s="113"/>
      <c r="H80" s="131"/>
    </row>
    <row r="81" spans="1:8" ht="15">
      <c r="A81" s="132">
        <v>77</v>
      </c>
      <c r="B81" s="139" t="s">
        <v>389</v>
      </c>
      <c r="C81" s="135" t="s">
        <v>78</v>
      </c>
      <c r="D81" s="135" t="s">
        <v>1003</v>
      </c>
      <c r="E81" s="134" t="s">
        <v>1611</v>
      </c>
      <c r="F81" s="113"/>
      <c r="G81" s="113"/>
      <c r="H81" s="131">
        <v>1</v>
      </c>
    </row>
    <row r="82" spans="1:8" ht="15">
      <c r="A82" s="132">
        <v>78</v>
      </c>
      <c r="B82" s="135" t="s">
        <v>602</v>
      </c>
      <c r="C82" s="135" t="s">
        <v>2023</v>
      </c>
      <c r="D82" s="135" t="s">
        <v>1047</v>
      </c>
      <c r="E82" s="134" t="s">
        <v>1048</v>
      </c>
      <c r="F82" s="113">
        <v>3</v>
      </c>
      <c r="G82" s="113"/>
      <c r="H82" s="131"/>
    </row>
    <row r="83" spans="1:8" ht="15">
      <c r="A83" s="132">
        <v>79</v>
      </c>
      <c r="B83" s="140" t="s">
        <v>868</v>
      </c>
      <c r="C83" s="141" t="s">
        <v>2023</v>
      </c>
      <c r="D83" s="141" t="s">
        <v>1049</v>
      </c>
      <c r="E83" s="134" t="s">
        <v>1050</v>
      </c>
      <c r="F83" s="142"/>
      <c r="G83" s="142">
        <v>1</v>
      </c>
      <c r="H83" s="143"/>
    </row>
    <row r="84" spans="1:8" ht="15">
      <c r="A84" s="132">
        <v>80</v>
      </c>
      <c r="B84" s="140" t="s">
        <v>870</v>
      </c>
      <c r="C84" s="141" t="s">
        <v>2023</v>
      </c>
      <c r="D84" s="135" t="s">
        <v>1051</v>
      </c>
      <c r="E84" s="134" t="s">
        <v>1050</v>
      </c>
      <c r="F84" s="142"/>
      <c r="G84" s="142"/>
      <c r="H84" s="143">
        <v>2</v>
      </c>
    </row>
    <row r="85" spans="1:8" ht="15">
      <c r="A85" s="132">
        <v>81</v>
      </c>
      <c r="B85" s="135" t="s">
        <v>602</v>
      </c>
      <c r="C85" s="141" t="s">
        <v>2006</v>
      </c>
      <c r="D85" s="141" t="s">
        <v>1049</v>
      </c>
      <c r="E85" s="134" t="s">
        <v>1640</v>
      </c>
      <c r="F85" s="142"/>
      <c r="G85" s="142"/>
      <c r="H85" s="143">
        <v>1</v>
      </c>
    </row>
    <row r="86" spans="1:8" ht="15">
      <c r="A86" s="132">
        <v>82</v>
      </c>
      <c r="B86" s="135" t="s">
        <v>2300</v>
      </c>
      <c r="C86" s="141" t="s">
        <v>2037</v>
      </c>
      <c r="D86" s="135" t="s">
        <v>1047</v>
      </c>
      <c r="E86" s="134" t="s">
        <v>1611</v>
      </c>
      <c r="F86" s="142">
        <v>1</v>
      </c>
      <c r="G86" s="142">
        <v>1</v>
      </c>
      <c r="H86" s="143">
        <v>1</v>
      </c>
    </row>
    <row r="87" spans="1:8" ht="15">
      <c r="A87" s="132">
        <v>83</v>
      </c>
      <c r="B87" s="135" t="s">
        <v>1909</v>
      </c>
      <c r="C87" s="141" t="s">
        <v>2037</v>
      </c>
      <c r="D87" s="135" t="s">
        <v>1047</v>
      </c>
      <c r="E87" s="134" t="s">
        <v>1611</v>
      </c>
      <c r="F87" s="142"/>
      <c r="G87" s="142">
        <v>2</v>
      </c>
      <c r="H87" s="143">
        <v>1</v>
      </c>
    </row>
    <row r="88" spans="1:8" ht="15">
      <c r="A88" s="132">
        <v>84</v>
      </c>
      <c r="B88" s="135" t="s">
        <v>2053</v>
      </c>
      <c r="C88" s="141" t="s">
        <v>2037</v>
      </c>
      <c r="D88" s="135" t="s">
        <v>1052</v>
      </c>
      <c r="E88" s="134" t="s">
        <v>1611</v>
      </c>
      <c r="F88" s="142"/>
      <c r="G88" s="142">
        <v>1</v>
      </c>
      <c r="H88" s="143">
        <v>1</v>
      </c>
    </row>
    <row r="89" spans="1:8" ht="15">
      <c r="A89" s="132">
        <v>85</v>
      </c>
      <c r="B89" s="144" t="s">
        <v>1053</v>
      </c>
      <c r="C89" s="141" t="s">
        <v>2037</v>
      </c>
      <c r="D89" s="141" t="s">
        <v>1500</v>
      </c>
      <c r="E89" s="145" t="s">
        <v>1611</v>
      </c>
      <c r="F89" s="142"/>
      <c r="G89" s="142"/>
      <c r="H89" s="143">
        <v>1</v>
      </c>
    </row>
    <row r="90" spans="1:8" ht="15">
      <c r="A90" s="132">
        <v>86</v>
      </c>
      <c r="B90" s="135" t="s">
        <v>1054</v>
      </c>
      <c r="C90" s="141" t="s">
        <v>1642</v>
      </c>
      <c r="D90" s="141" t="s">
        <v>1503</v>
      </c>
      <c r="E90" s="134" t="s">
        <v>362</v>
      </c>
      <c r="F90" s="142"/>
      <c r="G90" s="142"/>
      <c r="H90" s="143">
        <v>1</v>
      </c>
    </row>
    <row r="91" spans="1:8" ht="15">
      <c r="A91" s="132">
        <v>87</v>
      </c>
      <c r="B91" s="144" t="s">
        <v>880</v>
      </c>
      <c r="C91" s="141" t="s">
        <v>1646</v>
      </c>
      <c r="D91" s="141" t="s">
        <v>1503</v>
      </c>
      <c r="E91" s="145" t="s">
        <v>1640</v>
      </c>
      <c r="F91" s="142"/>
      <c r="G91" s="142"/>
      <c r="H91" s="143">
        <v>1</v>
      </c>
    </row>
    <row r="92" spans="1:8" ht="15">
      <c r="A92" s="132">
        <v>88</v>
      </c>
      <c r="B92" s="144" t="s">
        <v>120</v>
      </c>
      <c r="C92" s="141" t="s">
        <v>1646</v>
      </c>
      <c r="D92" s="141" t="s">
        <v>1503</v>
      </c>
      <c r="E92" s="145" t="s">
        <v>1640</v>
      </c>
      <c r="F92" s="142"/>
      <c r="G92" s="142"/>
      <c r="H92" s="143">
        <v>1</v>
      </c>
    </row>
    <row r="93" spans="1:8" ht="15">
      <c r="A93" s="132">
        <v>89</v>
      </c>
      <c r="B93" s="135" t="s">
        <v>879</v>
      </c>
      <c r="C93" s="141" t="s">
        <v>1646</v>
      </c>
      <c r="D93" s="141" t="s">
        <v>1503</v>
      </c>
      <c r="E93" s="145" t="s">
        <v>1640</v>
      </c>
      <c r="F93" s="142"/>
      <c r="G93" s="142"/>
      <c r="H93" s="143">
        <v>1</v>
      </c>
    </row>
    <row r="94" spans="1:8" ht="15">
      <c r="A94" s="132">
        <v>90</v>
      </c>
      <c r="B94" s="135" t="s">
        <v>245</v>
      </c>
      <c r="C94" s="141" t="s">
        <v>213</v>
      </c>
      <c r="D94" s="141" t="s">
        <v>1055</v>
      </c>
      <c r="E94" s="145" t="s">
        <v>1640</v>
      </c>
      <c r="F94" s="142">
        <v>1</v>
      </c>
      <c r="G94" s="142"/>
      <c r="H94" s="143"/>
    </row>
    <row r="95" spans="1:8" ht="15">
      <c r="A95" s="132">
        <v>91</v>
      </c>
      <c r="B95" s="135" t="s">
        <v>1056</v>
      </c>
      <c r="C95" s="141" t="s">
        <v>213</v>
      </c>
      <c r="D95" s="141" t="s">
        <v>1472</v>
      </c>
      <c r="E95" s="145" t="s">
        <v>884</v>
      </c>
      <c r="F95" s="142">
        <v>1</v>
      </c>
      <c r="G95" s="142"/>
      <c r="H95" s="143"/>
    </row>
    <row r="96" spans="1:8" ht="15">
      <c r="A96" s="132">
        <v>92</v>
      </c>
      <c r="B96" s="135" t="s">
        <v>1057</v>
      </c>
      <c r="C96" s="141" t="s">
        <v>213</v>
      </c>
      <c r="D96" s="141" t="s">
        <v>1472</v>
      </c>
      <c r="E96" s="145" t="s">
        <v>884</v>
      </c>
      <c r="F96" s="142"/>
      <c r="G96" s="142">
        <v>1</v>
      </c>
      <c r="H96" s="143"/>
    </row>
    <row r="97" spans="1:8" ht="15">
      <c r="A97" s="132">
        <v>93</v>
      </c>
      <c r="B97" s="135" t="s">
        <v>1058</v>
      </c>
      <c r="C97" s="141" t="s">
        <v>213</v>
      </c>
      <c r="D97" s="141" t="s">
        <v>1472</v>
      </c>
      <c r="E97" s="145" t="s">
        <v>2310</v>
      </c>
      <c r="F97" s="142"/>
      <c r="G97" s="142">
        <v>1</v>
      </c>
      <c r="H97" s="143"/>
    </row>
    <row r="98" spans="1:8" ht="15">
      <c r="A98" s="132">
        <v>94</v>
      </c>
      <c r="B98" s="135" t="s">
        <v>1059</v>
      </c>
      <c r="C98" s="141" t="s">
        <v>213</v>
      </c>
      <c r="D98" s="141" t="s">
        <v>1472</v>
      </c>
      <c r="E98" s="145" t="s">
        <v>2310</v>
      </c>
      <c r="F98" s="142"/>
      <c r="G98" s="142"/>
      <c r="H98" s="143">
        <v>1</v>
      </c>
    </row>
    <row r="99" spans="1:8" ht="15">
      <c r="A99" s="132">
        <v>95</v>
      </c>
      <c r="B99" s="135" t="s">
        <v>1060</v>
      </c>
      <c r="C99" s="141" t="s">
        <v>213</v>
      </c>
      <c r="D99" s="141" t="s">
        <v>1472</v>
      </c>
      <c r="E99" s="145" t="s">
        <v>2310</v>
      </c>
      <c r="F99" s="142"/>
      <c r="G99" s="142"/>
      <c r="H99" s="143">
        <v>1</v>
      </c>
    </row>
    <row r="100" spans="1:8" ht="15">
      <c r="A100" s="132">
        <v>96</v>
      </c>
      <c r="B100" s="135" t="s">
        <v>1061</v>
      </c>
      <c r="C100" s="141" t="s">
        <v>213</v>
      </c>
      <c r="D100" s="141" t="s">
        <v>1472</v>
      </c>
      <c r="E100" s="145" t="s">
        <v>2310</v>
      </c>
      <c r="F100" s="142"/>
      <c r="G100" s="142"/>
      <c r="H100" s="143">
        <v>1</v>
      </c>
    </row>
    <row r="101" spans="1:8" ht="15">
      <c r="A101" s="132">
        <v>97</v>
      </c>
      <c r="B101" s="135" t="s">
        <v>2364</v>
      </c>
      <c r="C101" s="141" t="s">
        <v>1768</v>
      </c>
      <c r="D101" s="141" t="s">
        <v>2002</v>
      </c>
      <c r="E101" s="134" t="s">
        <v>1062</v>
      </c>
      <c r="F101" s="142">
        <v>1</v>
      </c>
      <c r="G101" s="142"/>
      <c r="H101" s="143"/>
    </row>
    <row r="102" spans="1:8" ht="15">
      <c r="A102" s="132">
        <v>98</v>
      </c>
      <c r="B102" s="135" t="s">
        <v>1063</v>
      </c>
      <c r="C102" s="141" t="s">
        <v>1768</v>
      </c>
      <c r="D102" s="141" t="s">
        <v>2002</v>
      </c>
      <c r="E102" s="134" t="s">
        <v>1062</v>
      </c>
      <c r="F102" s="142"/>
      <c r="G102" s="142">
        <v>1</v>
      </c>
      <c r="H102" s="143"/>
    </row>
    <row r="103" spans="1:8" ht="15">
      <c r="A103" s="132">
        <v>99</v>
      </c>
      <c r="B103" s="135" t="s">
        <v>1064</v>
      </c>
      <c r="C103" s="141" t="s">
        <v>1768</v>
      </c>
      <c r="D103" s="141" t="s">
        <v>2002</v>
      </c>
      <c r="E103" s="134" t="s">
        <v>1065</v>
      </c>
      <c r="F103" s="142"/>
      <c r="G103" s="142"/>
      <c r="H103" s="143">
        <v>1</v>
      </c>
    </row>
    <row r="104" spans="1:8" ht="15">
      <c r="A104" s="132">
        <v>100</v>
      </c>
      <c r="B104" s="135" t="s">
        <v>1066</v>
      </c>
      <c r="C104" s="141" t="s">
        <v>1768</v>
      </c>
      <c r="D104" s="141" t="s">
        <v>2002</v>
      </c>
      <c r="E104" s="134" t="s">
        <v>1065</v>
      </c>
      <c r="F104" s="142"/>
      <c r="G104" s="142"/>
      <c r="H104" s="143">
        <v>1</v>
      </c>
    </row>
    <row r="105" spans="1:8" ht="15">
      <c r="A105" s="132">
        <v>101</v>
      </c>
      <c r="B105" s="135" t="s">
        <v>2199</v>
      </c>
      <c r="C105" s="141" t="s">
        <v>1768</v>
      </c>
      <c r="D105" s="141" t="s">
        <v>2002</v>
      </c>
      <c r="E105" s="134" t="s">
        <v>1062</v>
      </c>
      <c r="F105" s="142"/>
      <c r="G105" s="142"/>
      <c r="H105" s="143">
        <v>1</v>
      </c>
    </row>
    <row r="106" spans="1:8" ht="15">
      <c r="A106" s="132">
        <v>102</v>
      </c>
      <c r="B106" s="135" t="s">
        <v>1067</v>
      </c>
      <c r="C106" s="141" t="s">
        <v>1768</v>
      </c>
      <c r="D106" s="141" t="s">
        <v>2002</v>
      </c>
      <c r="E106" s="134" t="s">
        <v>1065</v>
      </c>
      <c r="F106" s="142"/>
      <c r="G106" s="142"/>
      <c r="H106" s="143">
        <v>1</v>
      </c>
    </row>
    <row r="107" spans="1:8" ht="15">
      <c r="A107" s="132">
        <v>103</v>
      </c>
      <c r="B107" s="135" t="s">
        <v>1068</v>
      </c>
      <c r="C107" s="141" t="s">
        <v>1768</v>
      </c>
      <c r="D107" s="141" t="s">
        <v>2002</v>
      </c>
      <c r="E107" s="134" t="s">
        <v>1065</v>
      </c>
      <c r="F107" s="142"/>
      <c r="G107" s="142"/>
      <c r="H107" s="143">
        <v>1</v>
      </c>
    </row>
    <row r="108" spans="1:8" ht="15">
      <c r="A108" s="132">
        <v>104</v>
      </c>
      <c r="B108" s="135" t="s">
        <v>1069</v>
      </c>
      <c r="C108" s="141" t="s">
        <v>1768</v>
      </c>
      <c r="D108" s="141" t="s">
        <v>2002</v>
      </c>
      <c r="E108" s="134" t="s">
        <v>1062</v>
      </c>
      <c r="F108" s="142"/>
      <c r="G108" s="142"/>
      <c r="H108" s="143">
        <v>1</v>
      </c>
    </row>
    <row r="109" spans="1:8" ht="15">
      <c r="A109" s="132">
        <v>105</v>
      </c>
      <c r="B109" s="135" t="s">
        <v>2366</v>
      </c>
      <c r="C109" s="141" t="s">
        <v>1768</v>
      </c>
      <c r="D109" s="141" t="s">
        <v>2002</v>
      </c>
      <c r="E109" s="134" t="s">
        <v>1062</v>
      </c>
      <c r="F109" s="142"/>
      <c r="G109" s="142"/>
      <c r="H109" s="143">
        <v>1</v>
      </c>
    </row>
    <row r="110" spans="1:8" ht="15">
      <c r="A110" s="132">
        <v>106</v>
      </c>
      <c r="B110" s="135" t="s">
        <v>732</v>
      </c>
      <c r="C110" s="141" t="s">
        <v>1617</v>
      </c>
      <c r="D110" s="141" t="s">
        <v>2002</v>
      </c>
      <c r="E110" s="134" t="s">
        <v>1070</v>
      </c>
      <c r="F110" s="142"/>
      <c r="G110" s="142">
        <v>1</v>
      </c>
      <c r="H110" s="143"/>
    </row>
    <row r="111" spans="1:8" ht="15">
      <c r="A111" s="132">
        <v>107</v>
      </c>
      <c r="B111" s="135" t="s">
        <v>894</v>
      </c>
      <c r="C111" s="141" t="s">
        <v>1617</v>
      </c>
      <c r="D111" s="141" t="s">
        <v>2002</v>
      </c>
      <c r="E111" s="134" t="s">
        <v>1070</v>
      </c>
      <c r="F111" s="142"/>
      <c r="G111" s="142">
        <v>1</v>
      </c>
      <c r="H111" s="143"/>
    </row>
    <row r="112" spans="1:8" ht="15">
      <c r="A112" s="132">
        <v>108</v>
      </c>
      <c r="B112" s="135" t="s">
        <v>1071</v>
      </c>
      <c r="C112" s="141" t="s">
        <v>1617</v>
      </c>
      <c r="D112" s="141" t="s">
        <v>2002</v>
      </c>
      <c r="E112" s="134" t="s">
        <v>1070</v>
      </c>
      <c r="F112" s="142"/>
      <c r="G112" s="142"/>
      <c r="H112" s="143">
        <v>1</v>
      </c>
    </row>
    <row r="113" spans="1:8" ht="15">
      <c r="A113" s="132">
        <v>109</v>
      </c>
      <c r="B113" s="135" t="s">
        <v>1653</v>
      </c>
      <c r="C113" s="141" t="s">
        <v>1617</v>
      </c>
      <c r="D113" s="141" t="s">
        <v>2002</v>
      </c>
      <c r="E113" s="134" t="s">
        <v>1070</v>
      </c>
      <c r="F113" s="142"/>
      <c r="G113" s="142"/>
      <c r="H113" s="143">
        <v>1</v>
      </c>
    </row>
    <row r="114" spans="1:8" ht="15">
      <c r="A114" s="132">
        <v>110</v>
      </c>
      <c r="B114" s="135" t="s">
        <v>2360</v>
      </c>
      <c r="C114" s="141" t="s">
        <v>1617</v>
      </c>
      <c r="D114" s="141" t="s">
        <v>2002</v>
      </c>
      <c r="E114" s="134" t="s">
        <v>1070</v>
      </c>
      <c r="F114" s="142"/>
      <c r="G114" s="142"/>
      <c r="H114" s="143">
        <v>1</v>
      </c>
    </row>
    <row r="115" spans="1:8" ht="15">
      <c r="A115" s="132">
        <v>111</v>
      </c>
      <c r="B115" s="135" t="s">
        <v>1072</v>
      </c>
      <c r="C115" s="141" t="s">
        <v>1617</v>
      </c>
      <c r="D115" s="141" t="s">
        <v>2002</v>
      </c>
      <c r="E115" s="134" t="s">
        <v>1070</v>
      </c>
      <c r="F115" s="142"/>
      <c r="G115" s="142"/>
      <c r="H115" s="143">
        <v>1</v>
      </c>
    </row>
    <row r="116" spans="1:8" ht="15">
      <c r="A116" s="132">
        <v>112</v>
      </c>
      <c r="B116" s="135" t="s">
        <v>2271</v>
      </c>
      <c r="C116" s="141" t="s">
        <v>1927</v>
      </c>
      <c r="D116" s="141" t="s">
        <v>1482</v>
      </c>
      <c r="E116" s="134"/>
      <c r="F116" s="142"/>
      <c r="G116" s="142"/>
      <c r="H116" s="143">
        <v>1</v>
      </c>
    </row>
    <row r="117" spans="1:8" ht="15">
      <c r="A117" s="132">
        <v>113</v>
      </c>
      <c r="B117" s="135" t="s">
        <v>1073</v>
      </c>
      <c r="C117" s="141" t="s">
        <v>2023</v>
      </c>
      <c r="D117" s="141" t="s">
        <v>725</v>
      </c>
      <c r="E117" s="134" t="s">
        <v>2312</v>
      </c>
      <c r="F117" s="142">
        <v>1</v>
      </c>
      <c r="G117" s="142"/>
      <c r="H117" s="143"/>
    </row>
    <row r="118" spans="1:8" ht="15">
      <c r="A118" s="132">
        <v>114</v>
      </c>
      <c r="B118" s="135" t="s">
        <v>1074</v>
      </c>
      <c r="C118" s="141" t="s">
        <v>2023</v>
      </c>
      <c r="D118" s="141" t="s">
        <v>725</v>
      </c>
      <c r="E118" s="134" t="s">
        <v>2312</v>
      </c>
      <c r="F118" s="142">
        <v>1</v>
      </c>
      <c r="G118" s="142"/>
      <c r="H118" s="143"/>
    </row>
    <row r="119" spans="1:8" ht="15">
      <c r="A119" s="132">
        <v>115</v>
      </c>
      <c r="B119" s="135" t="s">
        <v>1075</v>
      </c>
      <c r="C119" s="141" t="s">
        <v>2023</v>
      </c>
      <c r="D119" s="141" t="s">
        <v>725</v>
      </c>
      <c r="E119" s="134" t="s">
        <v>2312</v>
      </c>
      <c r="F119" s="142">
        <v>1</v>
      </c>
      <c r="G119" s="142"/>
      <c r="H119" s="143"/>
    </row>
    <row r="120" spans="1:8" ht="15">
      <c r="A120" s="132">
        <v>116</v>
      </c>
      <c r="B120" s="135" t="s">
        <v>1076</v>
      </c>
      <c r="C120" s="141" t="s">
        <v>2023</v>
      </c>
      <c r="D120" s="141" t="s">
        <v>725</v>
      </c>
      <c r="E120" s="134" t="s">
        <v>2310</v>
      </c>
      <c r="F120" s="142">
        <v>1</v>
      </c>
      <c r="G120" s="142"/>
      <c r="H120" s="143"/>
    </row>
    <row r="121" spans="1:8" ht="15">
      <c r="A121" s="132">
        <v>117</v>
      </c>
      <c r="B121" s="135" t="s">
        <v>912</v>
      </c>
      <c r="C121" s="141" t="s">
        <v>2023</v>
      </c>
      <c r="D121" s="141" t="s">
        <v>725</v>
      </c>
      <c r="E121" s="134" t="s">
        <v>2310</v>
      </c>
      <c r="F121" s="142">
        <v>1</v>
      </c>
      <c r="G121" s="142"/>
      <c r="H121" s="143"/>
    </row>
    <row r="122" spans="1:8" ht="15">
      <c r="A122" s="132">
        <v>118</v>
      </c>
      <c r="B122" s="135" t="s">
        <v>873</v>
      </c>
      <c r="C122" s="141" t="s">
        <v>2023</v>
      </c>
      <c r="D122" s="141" t="s">
        <v>725</v>
      </c>
      <c r="E122" s="134" t="s">
        <v>2310</v>
      </c>
      <c r="F122" s="142">
        <v>1</v>
      </c>
      <c r="G122" s="142"/>
      <c r="H122" s="143"/>
    </row>
    <row r="123" spans="1:8" ht="15">
      <c r="A123" s="132">
        <v>119</v>
      </c>
      <c r="B123" s="135" t="s">
        <v>1077</v>
      </c>
      <c r="C123" s="141" t="s">
        <v>2023</v>
      </c>
      <c r="D123" s="141" t="s">
        <v>725</v>
      </c>
      <c r="E123" s="134" t="s">
        <v>2310</v>
      </c>
      <c r="F123" s="142"/>
      <c r="G123" s="142">
        <v>1</v>
      </c>
      <c r="H123" s="143"/>
    </row>
    <row r="124" spans="1:8" ht="15">
      <c r="A124" s="132">
        <v>120</v>
      </c>
      <c r="B124" s="135" t="s">
        <v>1078</v>
      </c>
      <c r="C124" s="141" t="s">
        <v>2023</v>
      </c>
      <c r="D124" s="141" t="s">
        <v>725</v>
      </c>
      <c r="E124" s="134" t="s">
        <v>1079</v>
      </c>
      <c r="F124" s="142"/>
      <c r="G124" s="142"/>
      <c r="H124" s="143">
        <v>1</v>
      </c>
    </row>
    <row r="125" spans="1:8" ht="15">
      <c r="A125" s="132">
        <v>121</v>
      </c>
      <c r="B125" s="135" t="s">
        <v>1080</v>
      </c>
      <c r="C125" s="141" t="s">
        <v>2023</v>
      </c>
      <c r="D125" s="141" t="s">
        <v>725</v>
      </c>
      <c r="E125" s="134" t="s">
        <v>1079</v>
      </c>
      <c r="F125" s="142"/>
      <c r="G125" s="142"/>
      <c r="H125" s="143">
        <v>1</v>
      </c>
    </row>
    <row r="126" spans="1:8" ht="15">
      <c r="A126" s="132">
        <v>122</v>
      </c>
      <c r="B126" s="135" t="s">
        <v>1081</v>
      </c>
      <c r="C126" s="141" t="s">
        <v>2023</v>
      </c>
      <c r="D126" s="141" t="s">
        <v>725</v>
      </c>
      <c r="E126" s="134" t="s">
        <v>1079</v>
      </c>
      <c r="F126" s="142"/>
      <c r="G126" s="142"/>
      <c r="H126" s="143">
        <v>1</v>
      </c>
    </row>
    <row r="127" spans="1:8" ht="15">
      <c r="A127" s="132">
        <v>123</v>
      </c>
      <c r="B127" s="135" t="s">
        <v>2061</v>
      </c>
      <c r="C127" s="141" t="s">
        <v>2023</v>
      </c>
      <c r="D127" s="141" t="s">
        <v>725</v>
      </c>
      <c r="E127" s="134" t="s">
        <v>1079</v>
      </c>
      <c r="F127" s="142"/>
      <c r="G127" s="142"/>
      <c r="H127" s="143">
        <v>1</v>
      </c>
    </row>
    <row r="128" spans="1:8" ht="15">
      <c r="A128" s="132">
        <v>124</v>
      </c>
      <c r="B128" s="135" t="s">
        <v>1082</v>
      </c>
      <c r="C128" s="141" t="s">
        <v>2023</v>
      </c>
      <c r="D128" s="141" t="s">
        <v>725</v>
      </c>
      <c r="E128" s="134" t="s">
        <v>846</v>
      </c>
      <c r="F128" s="142"/>
      <c r="G128" s="142"/>
      <c r="H128" s="143">
        <v>1</v>
      </c>
    </row>
    <row r="129" spans="1:8" ht="15">
      <c r="A129" s="132">
        <v>125</v>
      </c>
      <c r="B129" s="135" t="s">
        <v>1083</v>
      </c>
      <c r="C129" s="141" t="s">
        <v>2023</v>
      </c>
      <c r="D129" s="141" t="s">
        <v>725</v>
      </c>
      <c r="E129" s="134" t="s">
        <v>2310</v>
      </c>
      <c r="F129" s="142"/>
      <c r="G129" s="142"/>
      <c r="H129" s="143">
        <v>1</v>
      </c>
    </row>
    <row r="130" spans="1:8" ht="15">
      <c r="A130" s="132">
        <v>126</v>
      </c>
      <c r="B130" s="135" t="s">
        <v>1084</v>
      </c>
      <c r="C130" s="141" t="s">
        <v>1939</v>
      </c>
      <c r="D130" s="141" t="s">
        <v>1085</v>
      </c>
      <c r="E130" s="134" t="s">
        <v>1086</v>
      </c>
      <c r="F130" s="142">
        <v>1</v>
      </c>
      <c r="G130" s="142"/>
      <c r="H130" s="143"/>
    </row>
    <row r="131" spans="1:8" ht="15">
      <c r="A131" s="132">
        <v>127</v>
      </c>
      <c r="B131" s="135" t="s">
        <v>1087</v>
      </c>
      <c r="C131" s="141" t="s">
        <v>1939</v>
      </c>
      <c r="D131" s="141" t="s">
        <v>1085</v>
      </c>
      <c r="E131" s="134" t="s">
        <v>1088</v>
      </c>
      <c r="F131" s="142">
        <v>1</v>
      </c>
      <c r="G131" s="142"/>
      <c r="H131" s="143"/>
    </row>
    <row r="132" spans="1:8" ht="15">
      <c r="A132" s="132">
        <v>128</v>
      </c>
      <c r="B132" s="135" t="s">
        <v>1089</v>
      </c>
      <c r="C132" s="141" t="s">
        <v>1939</v>
      </c>
      <c r="D132" s="141" t="s">
        <v>1085</v>
      </c>
      <c r="E132" s="134" t="s">
        <v>1090</v>
      </c>
      <c r="F132" s="142">
        <v>1</v>
      </c>
      <c r="G132" s="142"/>
      <c r="H132" s="143"/>
    </row>
    <row r="133" spans="1:8" ht="15">
      <c r="A133" s="132">
        <v>129</v>
      </c>
      <c r="B133" s="135" t="s">
        <v>1091</v>
      </c>
      <c r="C133" s="141" t="s">
        <v>1939</v>
      </c>
      <c r="D133" s="141" t="s">
        <v>1085</v>
      </c>
      <c r="E133" s="134" t="s">
        <v>1092</v>
      </c>
      <c r="F133" s="142">
        <v>1</v>
      </c>
      <c r="G133" s="142"/>
      <c r="H133" s="143"/>
    </row>
    <row r="134" spans="1:8" ht="15">
      <c r="A134" s="132">
        <v>130</v>
      </c>
      <c r="B134" s="135" t="s">
        <v>1093</v>
      </c>
      <c r="C134" s="141" t="s">
        <v>1939</v>
      </c>
      <c r="D134" s="141" t="s">
        <v>1085</v>
      </c>
      <c r="E134" s="134" t="s">
        <v>1094</v>
      </c>
      <c r="F134" s="142">
        <v>1</v>
      </c>
      <c r="G134" s="142"/>
      <c r="H134" s="143"/>
    </row>
    <row r="135" spans="1:8" ht="25.9" customHeight="1">
      <c r="A135" s="132">
        <v>131</v>
      </c>
      <c r="B135" s="146" t="s">
        <v>1095</v>
      </c>
      <c r="C135" s="140" t="s">
        <v>1939</v>
      </c>
      <c r="D135" s="140" t="s">
        <v>1085</v>
      </c>
      <c r="E135" s="134" t="s">
        <v>1096</v>
      </c>
      <c r="F135" s="142">
        <v>1</v>
      </c>
      <c r="G135" s="142"/>
      <c r="H135" s="143"/>
    </row>
    <row r="136" spans="1:8" ht="15">
      <c r="A136" s="132">
        <v>132</v>
      </c>
      <c r="B136" s="135" t="s">
        <v>1097</v>
      </c>
      <c r="C136" s="141" t="s">
        <v>1939</v>
      </c>
      <c r="D136" s="141" t="s">
        <v>1085</v>
      </c>
      <c r="E136" s="134" t="s">
        <v>1098</v>
      </c>
      <c r="F136" s="142">
        <v>1</v>
      </c>
      <c r="G136" s="142"/>
      <c r="H136" s="143"/>
    </row>
    <row r="137" spans="1:8" ht="15">
      <c r="A137" s="132">
        <v>133</v>
      </c>
      <c r="B137" s="135" t="s">
        <v>1099</v>
      </c>
      <c r="C137" s="141" t="s">
        <v>1939</v>
      </c>
      <c r="D137" s="141" t="s">
        <v>1085</v>
      </c>
      <c r="E137" s="134" t="s">
        <v>1100</v>
      </c>
      <c r="F137" s="142">
        <v>1</v>
      </c>
      <c r="G137" s="142"/>
      <c r="H137" s="143"/>
    </row>
    <row r="138" spans="1:8" ht="15">
      <c r="A138" s="132">
        <v>134</v>
      </c>
      <c r="B138" s="135" t="s">
        <v>1099</v>
      </c>
      <c r="C138" s="141" t="s">
        <v>1939</v>
      </c>
      <c r="D138" s="141" t="s">
        <v>1085</v>
      </c>
      <c r="E138" s="134" t="s">
        <v>1101</v>
      </c>
      <c r="F138" s="142">
        <v>1</v>
      </c>
      <c r="G138" s="142"/>
      <c r="H138" s="143"/>
    </row>
    <row r="139" spans="1:8" ht="15">
      <c r="A139" s="132">
        <v>135</v>
      </c>
      <c r="B139" s="135" t="s">
        <v>1102</v>
      </c>
      <c r="C139" s="141" t="s">
        <v>1939</v>
      </c>
      <c r="D139" s="141" t="s">
        <v>1085</v>
      </c>
      <c r="E139" s="134" t="s">
        <v>1090</v>
      </c>
      <c r="F139" s="142">
        <v>1</v>
      </c>
      <c r="G139" s="142"/>
      <c r="H139" s="143"/>
    </row>
    <row r="140" spans="1:8" ht="15">
      <c r="A140" s="132">
        <v>136</v>
      </c>
      <c r="B140" s="135" t="s">
        <v>1102</v>
      </c>
      <c r="C140" s="141" t="s">
        <v>1939</v>
      </c>
      <c r="D140" s="141" t="s">
        <v>1085</v>
      </c>
      <c r="E140" s="134" t="s">
        <v>1103</v>
      </c>
      <c r="F140" s="142">
        <v>1</v>
      </c>
      <c r="G140" s="142"/>
      <c r="H140" s="143"/>
    </row>
    <row r="141" spans="1:8" ht="15">
      <c r="A141" s="132">
        <v>137</v>
      </c>
      <c r="B141" s="135" t="s">
        <v>1104</v>
      </c>
      <c r="C141" s="141" t="s">
        <v>1939</v>
      </c>
      <c r="D141" s="141" t="s">
        <v>1085</v>
      </c>
      <c r="E141" s="134" t="s">
        <v>1105</v>
      </c>
      <c r="F141" s="142">
        <v>1</v>
      </c>
      <c r="G141" s="142"/>
      <c r="H141" s="143"/>
    </row>
    <row r="142" spans="1:8" ht="15">
      <c r="A142" s="132">
        <v>138</v>
      </c>
      <c r="B142" s="135" t="s">
        <v>1106</v>
      </c>
      <c r="C142" s="141" t="s">
        <v>1939</v>
      </c>
      <c r="D142" s="141" t="s">
        <v>1085</v>
      </c>
      <c r="E142" s="134" t="s">
        <v>1088</v>
      </c>
      <c r="F142" s="142">
        <v>1</v>
      </c>
      <c r="G142" s="142"/>
      <c r="H142" s="143"/>
    </row>
    <row r="143" spans="1:8" ht="15">
      <c r="A143" s="132">
        <v>139</v>
      </c>
      <c r="B143" s="135" t="s">
        <v>1107</v>
      </c>
      <c r="C143" s="141" t="s">
        <v>1939</v>
      </c>
      <c r="D143" s="141" t="s">
        <v>1085</v>
      </c>
      <c r="E143" s="134" t="s">
        <v>1108</v>
      </c>
      <c r="F143" s="142">
        <v>1</v>
      </c>
      <c r="G143" s="142"/>
      <c r="H143" s="143"/>
    </row>
    <row r="144" spans="1:8" ht="15">
      <c r="A144" s="132">
        <v>140</v>
      </c>
      <c r="B144" s="135" t="s">
        <v>1109</v>
      </c>
      <c r="C144" s="141" t="s">
        <v>1939</v>
      </c>
      <c r="D144" s="141" t="s">
        <v>1085</v>
      </c>
      <c r="E144" s="134" t="s">
        <v>1110</v>
      </c>
      <c r="F144" s="142">
        <v>1</v>
      </c>
      <c r="G144" s="142"/>
      <c r="H144" s="143"/>
    </row>
    <row r="145" spans="1:8" ht="15">
      <c r="A145" s="132">
        <v>141</v>
      </c>
      <c r="B145" s="135" t="s">
        <v>1111</v>
      </c>
      <c r="C145" s="141" t="s">
        <v>1939</v>
      </c>
      <c r="D145" s="141" t="s">
        <v>1085</v>
      </c>
      <c r="E145" s="134" t="s">
        <v>1108</v>
      </c>
      <c r="F145" s="142"/>
      <c r="G145" s="142">
        <v>1</v>
      </c>
      <c r="H145" s="143"/>
    </row>
    <row r="146" spans="1:8" ht="15">
      <c r="A146" s="132">
        <v>142</v>
      </c>
      <c r="B146" s="135" t="s">
        <v>1112</v>
      </c>
      <c r="C146" s="141" t="s">
        <v>1939</v>
      </c>
      <c r="D146" s="141" t="s">
        <v>1085</v>
      </c>
      <c r="E146" s="134" t="s">
        <v>1113</v>
      </c>
      <c r="F146" s="142"/>
      <c r="G146" s="142">
        <v>1</v>
      </c>
      <c r="H146" s="143"/>
    </row>
    <row r="147" spans="1:8" ht="15">
      <c r="A147" s="132">
        <v>143</v>
      </c>
      <c r="B147" s="135" t="s">
        <v>1114</v>
      </c>
      <c r="C147" s="141" t="s">
        <v>1939</v>
      </c>
      <c r="D147" s="141" t="s">
        <v>1085</v>
      </c>
      <c r="E147" s="134" t="s">
        <v>1098</v>
      </c>
      <c r="F147" s="142"/>
      <c r="G147" s="142">
        <v>1</v>
      </c>
      <c r="H147" s="143"/>
    </row>
    <row r="148" spans="1:8" ht="15">
      <c r="A148" s="132">
        <v>144</v>
      </c>
      <c r="B148" s="135" t="s">
        <v>1115</v>
      </c>
      <c r="C148" s="141" t="s">
        <v>1939</v>
      </c>
      <c r="D148" s="141" t="s">
        <v>1085</v>
      </c>
      <c r="E148" s="134" t="s">
        <v>1116</v>
      </c>
      <c r="F148" s="142"/>
      <c r="G148" s="142">
        <v>1</v>
      </c>
      <c r="H148" s="143"/>
    </row>
    <row r="149" spans="1:8" ht="15">
      <c r="A149" s="132">
        <v>145</v>
      </c>
      <c r="B149" s="135" t="s">
        <v>1117</v>
      </c>
      <c r="C149" s="141" t="s">
        <v>1939</v>
      </c>
      <c r="D149" s="141" t="s">
        <v>1085</v>
      </c>
      <c r="E149" s="134" t="s">
        <v>1118</v>
      </c>
      <c r="F149" s="142"/>
      <c r="G149" s="142">
        <v>1</v>
      </c>
      <c r="H149" s="143"/>
    </row>
    <row r="150" spans="1:8" ht="15">
      <c r="A150" s="132">
        <v>146</v>
      </c>
      <c r="B150" s="135" t="s">
        <v>1119</v>
      </c>
      <c r="C150" s="141" t="s">
        <v>1939</v>
      </c>
      <c r="D150" s="141" t="s">
        <v>1085</v>
      </c>
      <c r="E150" s="134" t="s">
        <v>1120</v>
      </c>
      <c r="F150" s="142"/>
      <c r="G150" s="142"/>
      <c r="H150" s="143">
        <v>1</v>
      </c>
    </row>
    <row r="151" spans="1:8" ht="26.45" customHeight="1">
      <c r="A151" s="132">
        <v>147</v>
      </c>
      <c r="B151" s="146" t="s">
        <v>1121</v>
      </c>
      <c r="C151" s="140" t="s">
        <v>1939</v>
      </c>
      <c r="D151" s="141" t="s">
        <v>1085</v>
      </c>
      <c r="E151" s="134" t="s">
        <v>1096</v>
      </c>
      <c r="F151" s="142"/>
      <c r="G151" s="142"/>
      <c r="H151" s="143">
        <v>1</v>
      </c>
    </row>
    <row r="152" spans="1:8" ht="15.6" customHeight="1">
      <c r="A152" s="132">
        <v>148</v>
      </c>
      <c r="B152" s="146" t="s">
        <v>1122</v>
      </c>
      <c r="C152" s="140" t="s">
        <v>1714</v>
      </c>
      <c r="D152" s="141" t="s">
        <v>1474</v>
      </c>
      <c r="E152" s="134" t="s">
        <v>1123</v>
      </c>
      <c r="F152" s="142">
        <v>1</v>
      </c>
      <c r="G152" s="142"/>
      <c r="H152" s="143"/>
    </row>
    <row r="153" spans="1:8" ht="15">
      <c r="A153" s="132">
        <v>149</v>
      </c>
      <c r="B153" s="135" t="s">
        <v>1124</v>
      </c>
      <c r="C153" s="141" t="s">
        <v>1714</v>
      </c>
      <c r="D153" s="141" t="s">
        <v>1125</v>
      </c>
      <c r="E153" s="134" t="s">
        <v>1123</v>
      </c>
      <c r="F153" s="142"/>
      <c r="G153" s="142">
        <v>1</v>
      </c>
      <c r="H153" s="143"/>
    </row>
    <row r="154" spans="1:8" ht="15">
      <c r="A154" s="132">
        <v>150</v>
      </c>
      <c r="B154" s="135" t="s">
        <v>1126</v>
      </c>
      <c r="C154" s="141" t="s">
        <v>1939</v>
      </c>
      <c r="D154" s="141" t="s">
        <v>1474</v>
      </c>
      <c r="E154" s="134" t="s">
        <v>1127</v>
      </c>
      <c r="F154" s="142"/>
      <c r="G154" s="142"/>
      <c r="H154" s="143">
        <v>1</v>
      </c>
    </row>
    <row r="155" spans="1:8" ht="15">
      <c r="A155" s="132">
        <v>151</v>
      </c>
      <c r="B155" s="135" t="s">
        <v>1119</v>
      </c>
      <c r="C155" s="141" t="s">
        <v>1939</v>
      </c>
      <c r="D155" s="141" t="s">
        <v>1085</v>
      </c>
      <c r="E155" s="134" t="s">
        <v>1128</v>
      </c>
      <c r="F155" s="142"/>
      <c r="G155" s="142"/>
      <c r="H155" s="143">
        <v>1</v>
      </c>
    </row>
    <row r="156" spans="1:8" ht="15">
      <c r="A156" s="132">
        <v>152</v>
      </c>
      <c r="B156" s="135" t="s">
        <v>928</v>
      </c>
      <c r="C156" s="135" t="s">
        <v>1803</v>
      </c>
      <c r="D156" s="135" t="s">
        <v>1533</v>
      </c>
      <c r="E156" s="134" t="s">
        <v>1129</v>
      </c>
      <c r="F156" s="113"/>
      <c r="G156" s="113">
        <v>1</v>
      </c>
      <c r="H156" s="131"/>
    </row>
    <row r="157" spans="1:8" ht="15">
      <c r="A157" s="132">
        <v>153</v>
      </c>
      <c r="B157" s="135" t="s">
        <v>1130</v>
      </c>
      <c r="C157" s="135" t="s">
        <v>1803</v>
      </c>
      <c r="D157" s="135" t="s">
        <v>1533</v>
      </c>
      <c r="E157" s="134" t="s">
        <v>1131</v>
      </c>
      <c r="F157" s="113"/>
      <c r="G157" s="113">
        <v>1</v>
      </c>
      <c r="H157" s="131"/>
    </row>
    <row r="158" spans="1:8" ht="15">
      <c r="A158" s="132">
        <v>154</v>
      </c>
      <c r="B158" s="135" t="s">
        <v>1914</v>
      </c>
      <c r="C158" s="135" t="s">
        <v>1803</v>
      </c>
      <c r="D158" s="135" t="s">
        <v>1533</v>
      </c>
      <c r="E158" s="134" t="s">
        <v>1132</v>
      </c>
      <c r="F158" s="113"/>
      <c r="G158" s="113"/>
      <c r="H158" s="131">
        <v>1</v>
      </c>
    </row>
    <row r="159" spans="1:8" ht="15">
      <c r="A159" s="132">
        <v>155</v>
      </c>
      <c r="B159" s="135" t="s">
        <v>1133</v>
      </c>
      <c r="C159" s="135" t="s">
        <v>1610</v>
      </c>
      <c r="D159" s="135" t="s">
        <v>1533</v>
      </c>
      <c r="E159" s="134" t="s">
        <v>1132</v>
      </c>
      <c r="F159" s="113">
        <v>1</v>
      </c>
      <c r="G159" s="113"/>
      <c r="H159" s="131"/>
    </row>
    <row r="160" spans="1:8" ht="15">
      <c r="A160" s="132">
        <v>156</v>
      </c>
      <c r="B160" s="135" t="s">
        <v>1134</v>
      </c>
      <c r="C160" s="135" t="s">
        <v>1610</v>
      </c>
      <c r="D160" s="135" t="s">
        <v>1533</v>
      </c>
      <c r="E160" s="134" t="s">
        <v>1132</v>
      </c>
      <c r="F160" s="113"/>
      <c r="G160" s="113">
        <v>1</v>
      </c>
      <c r="H160" s="131"/>
    </row>
    <row r="161" spans="1:8" ht="15">
      <c r="A161" s="132">
        <v>157</v>
      </c>
      <c r="B161" s="135" t="s">
        <v>1135</v>
      </c>
      <c r="C161" s="135" t="s">
        <v>1610</v>
      </c>
      <c r="D161" s="135" t="s">
        <v>1533</v>
      </c>
      <c r="E161" s="134" t="s">
        <v>1132</v>
      </c>
      <c r="F161" s="113"/>
      <c r="G161" s="113"/>
      <c r="H161" s="131">
        <v>1</v>
      </c>
    </row>
    <row r="162" spans="1:8" ht="15">
      <c r="A162" s="132">
        <v>158</v>
      </c>
      <c r="B162" s="135" t="s">
        <v>1136</v>
      </c>
      <c r="C162" s="135" t="s">
        <v>1610</v>
      </c>
      <c r="D162" s="135" t="s">
        <v>1533</v>
      </c>
      <c r="E162" s="134" t="s">
        <v>1132</v>
      </c>
      <c r="F162" s="113"/>
      <c r="G162" s="113"/>
      <c r="H162" s="131">
        <v>1</v>
      </c>
    </row>
    <row r="163" spans="1:8" ht="15">
      <c r="A163" s="132">
        <v>159</v>
      </c>
      <c r="B163" s="135" t="s">
        <v>1137</v>
      </c>
      <c r="C163" s="135" t="s">
        <v>1610</v>
      </c>
      <c r="D163" s="135" t="s">
        <v>1138</v>
      </c>
      <c r="E163" s="134" t="s">
        <v>812</v>
      </c>
      <c r="F163" s="113"/>
      <c r="G163" s="113"/>
      <c r="H163" s="131">
        <v>1</v>
      </c>
    </row>
    <row r="164" spans="1:8" ht="15">
      <c r="A164" s="132">
        <v>160</v>
      </c>
      <c r="B164" s="135" t="s">
        <v>543</v>
      </c>
      <c r="C164" s="135" t="s">
        <v>1139</v>
      </c>
      <c r="D164" s="135" t="s">
        <v>1533</v>
      </c>
      <c r="E164" s="134" t="s">
        <v>812</v>
      </c>
      <c r="F164" s="113"/>
      <c r="G164" s="113"/>
      <c r="H164" s="131">
        <v>1</v>
      </c>
    </row>
    <row r="165" spans="1:8" ht="15">
      <c r="A165" s="132">
        <v>161</v>
      </c>
      <c r="B165" s="135" t="s">
        <v>245</v>
      </c>
      <c r="C165" s="135" t="s">
        <v>1812</v>
      </c>
      <c r="D165" s="135" t="s">
        <v>1509</v>
      </c>
      <c r="E165" s="134" t="s">
        <v>1140</v>
      </c>
      <c r="F165" s="113">
        <v>1</v>
      </c>
      <c r="G165" s="113"/>
      <c r="H165" s="131"/>
    </row>
    <row r="166" spans="1:8" ht="15">
      <c r="A166" s="132">
        <v>162</v>
      </c>
      <c r="B166" s="135" t="s">
        <v>1141</v>
      </c>
      <c r="C166" s="135" t="s">
        <v>1812</v>
      </c>
      <c r="D166" s="135" t="s">
        <v>1509</v>
      </c>
      <c r="E166" s="134" t="s">
        <v>1140</v>
      </c>
      <c r="F166" s="113"/>
      <c r="G166" s="113"/>
      <c r="H166" s="131">
        <v>1</v>
      </c>
    </row>
    <row r="167" spans="1:8" ht="15">
      <c r="A167" s="132">
        <v>163</v>
      </c>
      <c r="B167" s="135" t="s">
        <v>1142</v>
      </c>
      <c r="C167" s="135" t="s">
        <v>1812</v>
      </c>
      <c r="D167" s="135" t="s">
        <v>1509</v>
      </c>
      <c r="E167" s="134" t="s">
        <v>1143</v>
      </c>
      <c r="F167" s="113">
        <v>1</v>
      </c>
      <c r="G167" s="113"/>
      <c r="H167" s="131"/>
    </row>
    <row r="168" spans="1:8" ht="15">
      <c r="A168" s="132">
        <v>164</v>
      </c>
      <c r="B168" s="135" t="s">
        <v>1144</v>
      </c>
      <c r="C168" s="135" t="s">
        <v>1812</v>
      </c>
      <c r="D168" s="135" t="s">
        <v>1509</v>
      </c>
      <c r="E168" s="134" t="s">
        <v>1143</v>
      </c>
      <c r="F168" s="113"/>
      <c r="G168" s="113">
        <v>1</v>
      </c>
      <c r="H168" s="131"/>
    </row>
    <row r="169" spans="1:8" ht="15">
      <c r="A169" s="132">
        <v>165</v>
      </c>
      <c r="B169" s="135" t="s">
        <v>1145</v>
      </c>
      <c r="C169" s="135" t="s">
        <v>1812</v>
      </c>
      <c r="D169" s="135" t="s">
        <v>1509</v>
      </c>
      <c r="E169" s="134" t="s">
        <v>1143</v>
      </c>
      <c r="F169" s="113"/>
      <c r="G169" s="113"/>
      <c r="H169" s="131">
        <v>1</v>
      </c>
    </row>
    <row r="170" spans="1:8" ht="15">
      <c r="A170" s="132">
        <v>166</v>
      </c>
      <c r="B170" s="135" t="s">
        <v>1146</v>
      </c>
      <c r="C170" s="135" t="s">
        <v>1812</v>
      </c>
      <c r="D170" s="135" t="s">
        <v>1509</v>
      </c>
      <c r="E170" s="134" t="s">
        <v>1143</v>
      </c>
      <c r="F170" s="113"/>
      <c r="G170" s="113"/>
      <c r="H170" s="131">
        <v>1</v>
      </c>
    </row>
    <row r="171" spans="1:8" ht="15">
      <c r="A171" s="132">
        <v>167</v>
      </c>
      <c r="B171" s="135" t="s">
        <v>1147</v>
      </c>
      <c r="C171" s="135" t="s">
        <v>1812</v>
      </c>
      <c r="D171" s="135" t="s">
        <v>1509</v>
      </c>
      <c r="E171" s="134" t="s">
        <v>1143</v>
      </c>
      <c r="F171" s="113"/>
      <c r="G171" s="113"/>
      <c r="H171" s="131">
        <v>1</v>
      </c>
    </row>
    <row r="172" spans="1:8" ht="15">
      <c r="A172" s="132">
        <v>168</v>
      </c>
      <c r="B172" s="135" t="s">
        <v>1709</v>
      </c>
      <c r="C172" s="135" t="s">
        <v>78</v>
      </c>
      <c r="D172" s="135" t="s">
        <v>1509</v>
      </c>
      <c r="E172" s="134" t="s">
        <v>1611</v>
      </c>
      <c r="F172" s="113">
        <v>1</v>
      </c>
      <c r="G172" s="113"/>
      <c r="H172" s="131"/>
    </row>
    <row r="173" spans="1:8" ht="15">
      <c r="A173" s="132">
        <v>169</v>
      </c>
      <c r="B173" s="135" t="s">
        <v>1148</v>
      </c>
      <c r="C173" s="135" t="s">
        <v>78</v>
      </c>
      <c r="D173" s="135" t="s">
        <v>1509</v>
      </c>
      <c r="E173" s="134" t="s">
        <v>1611</v>
      </c>
      <c r="F173" s="113"/>
      <c r="G173" s="113"/>
      <c r="H173" s="131">
        <v>1</v>
      </c>
    </row>
    <row r="174" spans="1:8" ht="15">
      <c r="A174" s="132">
        <v>170</v>
      </c>
      <c r="B174" s="135" t="s">
        <v>2241</v>
      </c>
      <c r="C174" s="135" t="s">
        <v>78</v>
      </c>
      <c r="D174" s="135" t="s">
        <v>1509</v>
      </c>
      <c r="E174" s="134" t="s">
        <v>1611</v>
      </c>
      <c r="F174" s="113"/>
      <c r="G174" s="113"/>
      <c r="H174" s="131">
        <v>1</v>
      </c>
    </row>
    <row r="175" spans="1:8" ht="15">
      <c r="A175" s="132">
        <v>171</v>
      </c>
      <c r="B175" s="135" t="s">
        <v>130</v>
      </c>
      <c r="C175" s="135" t="s">
        <v>78</v>
      </c>
      <c r="D175" s="135" t="s">
        <v>1509</v>
      </c>
      <c r="E175" s="134" t="s">
        <v>1611</v>
      </c>
      <c r="F175" s="113"/>
      <c r="G175" s="113"/>
      <c r="H175" s="131">
        <v>1</v>
      </c>
    </row>
    <row r="176" spans="1:8" ht="15">
      <c r="A176" s="132">
        <v>172</v>
      </c>
      <c r="B176" s="135" t="s">
        <v>1149</v>
      </c>
      <c r="C176" s="135" t="s">
        <v>1794</v>
      </c>
      <c r="D176" s="135" t="s">
        <v>1150</v>
      </c>
      <c r="E176" s="134" t="s">
        <v>1140</v>
      </c>
      <c r="F176" s="113"/>
      <c r="G176" s="113">
        <v>1</v>
      </c>
      <c r="H176" s="131"/>
    </row>
    <row r="177" spans="1:8" ht="15">
      <c r="A177" s="132">
        <v>173</v>
      </c>
      <c r="B177" s="135" t="s">
        <v>1149</v>
      </c>
      <c r="C177" s="135" t="s">
        <v>1794</v>
      </c>
      <c r="D177" s="135" t="s">
        <v>1150</v>
      </c>
      <c r="E177" s="134" t="s">
        <v>1140</v>
      </c>
      <c r="F177" s="113"/>
      <c r="G177" s="113">
        <v>1</v>
      </c>
      <c r="H177" s="131"/>
    </row>
    <row r="178" spans="1:8" ht="15">
      <c r="A178" s="132">
        <v>174</v>
      </c>
      <c r="B178" s="135" t="s">
        <v>1149</v>
      </c>
      <c r="C178" s="135" t="s">
        <v>1794</v>
      </c>
      <c r="D178" s="135" t="s">
        <v>1150</v>
      </c>
      <c r="E178" s="134" t="s">
        <v>1140</v>
      </c>
      <c r="F178" s="113"/>
      <c r="G178" s="113"/>
      <c r="H178" s="131">
        <v>1</v>
      </c>
    </row>
    <row r="179" spans="1:8" ht="15">
      <c r="A179" s="132">
        <v>175</v>
      </c>
      <c r="B179" s="135" t="s">
        <v>1149</v>
      </c>
      <c r="C179" s="135" t="s">
        <v>1794</v>
      </c>
      <c r="D179" s="135" t="s">
        <v>1150</v>
      </c>
      <c r="E179" s="134" t="s">
        <v>1140</v>
      </c>
      <c r="F179" s="113"/>
      <c r="G179" s="113"/>
      <c r="H179" s="131">
        <v>1</v>
      </c>
    </row>
    <row r="180" spans="1:8" ht="15">
      <c r="A180" s="132">
        <v>176</v>
      </c>
      <c r="B180" s="135" t="s">
        <v>1845</v>
      </c>
      <c r="C180" s="135" t="s">
        <v>1794</v>
      </c>
      <c r="D180" s="135" t="s">
        <v>1150</v>
      </c>
      <c r="E180" s="134"/>
      <c r="F180" s="113"/>
      <c r="G180" s="113"/>
      <c r="H180" s="131">
        <v>1</v>
      </c>
    </row>
    <row r="181" spans="1:8" ht="15">
      <c r="A181" s="132">
        <v>177</v>
      </c>
      <c r="B181" s="135" t="s">
        <v>796</v>
      </c>
      <c r="C181" s="135" t="s">
        <v>1617</v>
      </c>
      <c r="D181" s="135" t="s">
        <v>1151</v>
      </c>
      <c r="E181" s="134" t="s">
        <v>671</v>
      </c>
      <c r="F181" s="113">
        <v>2</v>
      </c>
      <c r="G181" s="113"/>
      <c r="H181" s="131"/>
    </row>
    <row r="182" spans="1:8" ht="15">
      <c r="A182" s="132">
        <v>178</v>
      </c>
      <c r="B182" s="135" t="s">
        <v>1723</v>
      </c>
      <c r="C182" s="135" t="s">
        <v>1617</v>
      </c>
      <c r="D182" s="135" t="s">
        <v>1151</v>
      </c>
      <c r="E182" s="134" t="s">
        <v>797</v>
      </c>
      <c r="F182" s="113">
        <v>1</v>
      </c>
      <c r="G182" s="113"/>
      <c r="H182" s="131"/>
    </row>
    <row r="183" spans="1:8" ht="15">
      <c r="A183" s="132">
        <v>179</v>
      </c>
      <c r="B183" s="135" t="s">
        <v>1628</v>
      </c>
      <c r="C183" s="135" t="s">
        <v>1617</v>
      </c>
      <c r="D183" s="135" t="s">
        <v>1151</v>
      </c>
      <c r="E183" s="134" t="s">
        <v>797</v>
      </c>
      <c r="F183" s="113">
        <v>1</v>
      </c>
      <c r="G183" s="113"/>
      <c r="H183" s="131"/>
    </row>
    <row r="184" spans="1:8" ht="15">
      <c r="A184" s="132">
        <v>180</v>
      </c>
      <c r="B184" s="135" t="s">
        <v>1152</v>
      </c>
      <c r="C184" s="135" t="s">
        <v>1617</v>
      </c>
      <c r="D184" s="135" t="s">
        <v>1151</v>
      </c>
      <c r="E184" s="134" t="s">
        <v>799</v>
      </c>
      <c r="F184" s="113">
        <v>1</v>
      </c>
      <c r="G184" s="113"/>
      <c r="H184" s="131"/>
    </row>
    <row r="185" spans="1:8" ht="15">
      <c r="A185" s="132">
        <v>181</v>
      </c>
      <c r="B185" s="135" t="s">
        <v>1620</v>
      </c>
      <c r="C185" s="135" t="s">
        <v>1617</v>
      </c>
      <c r="D185" s="135" t="s">
        <v>1151</v>
      </c>
      <c r="E185" s="134" t="s">
        <v>799</v>
      </c>
      <c r="F185" s="113"/>
      <c r="G185" s="113">
        <v>1</v>
      </c>
      <c r="H185" s="131"/>
    </row>
    <row r="186" spans="1:8" ht="15">
      <c r="A186" s="132">
        <v>182</v>
      </c>
      <c r="B186" s="135" t="s">
        <v>1628</v>
      </c>
      <c r="C186" s="135" t="s">
        <v>1617</v>
      </c>
      <c r="D186" s="135" t="s">
        <v>1151</v>
      </c>
      <c r="E186" s="134" t="s">
        <v>797</v>
      </c>
      <c r="F186" s="113"/>
      <c r="G186" s="113">
        <v>1</v>
      </c>
      <c r="H186" s="131"/>
    </row>
    <row r="187" spans="1:8" ht="15">
      <c r="A187" s="132">
        <v>183</v>
      </c>
      <c r="B187" s="135" t="s">
        <v>1153</v>
      </c>
      <c r="C187" s="135" t="s">
        <v>1617</v>
      </c>
      <c r="D187" s="135" t="s">
        <v>1151</v>
      </c>
      <c r="E187" s="134" t="s">
        <v>671</v>
      </c>
      <c r="F187" s="113"/>
      <c r="G187" s="113">
        <v>1</v>
      </c>
      <c r="H187" s="131"/>
    </row>
    <row r="188" spans="1:8" ht="15">
      <c r="A188" s="132">
        <v>184</v>
      </c>
      <c r="B188" s="135" t="s">
        <v>796</v>
      </c>
      <c r="C188" s="135" t="s">
        <v>1617</v>
      </c>
      <c r="D188" s="135" t="s">
        <v>1151</v>
      </c>
      <c r="E188" s="134" t="s">
        <v>797</v>
      </c>
      <c r="F188" s="113"/>
      <c r="G188" s="113"/>
      <c r="H188" s="131">
        <v>1</v>
      </c>
    </row>
    <row r="189" spans="1:8" ht="15">
      <c r="A189" s="132">
        <v>185</v>
      </c>
      <c r="B189" s="135" t="s">
        <v>1154</v>
      </c>
      <c r="C189" s="135" t="s">
        <v>1617</v>
      </c>
      <c r="D189" s="135" t="s">
        <v>1151</v>
      </c>
      <c r="E189" s="134" t="s">
        <v>797</v>
      </c>
      <c r="F189" s="113"/>
      <c r="G189" s="113"/>
      <c r="H189" s="131">
        <v>1</v>
      </c>
    </row>
    <row r="190" spans="1:8" ht="15">
      <c r="A190" s="132">
        <v>186</v>
      </c>
      <c r="B190" s="135" t="s">
        <v>953</v>
      </c>
      <c r="C190" s="135" t="s">
        <v>1617</v>
      </c>
      <c r="D190" s="135" t="s">
        <v>1151</v>
      </c>
      <c r="E190" s="134" t="s">
        <v>799</v>
      </c>
      <c r="F190" s="113"/>
      <c r="G190" s="113"/>
      <c r="H190" s="131">
        <v>1</v>
      </c>
    </row>
    <row r="191" spans="1:8" ht="15">
      <c r="A191" s="132">
        <v>187</v>
      </c>
      <c r="B191" s="135" t="s">
        <v>1155</v>
      </c>
      <c r="C191" s="135" t="s">
        <v>1617</v>
      </c>
      <c r="D191" s="135" t="s">
        <v>1151</v>
      </c>
      <c r="E191" s="134" t="s">
        <v>799</v>
      </c>
      <c r="F191" s="113"/>
      <c r="G191" s="113"/>
      <c r="H191" s="131">
        <v>1</v>
      </c>
    </row>
    <row r="192" spans="1:8" ht="15">
      <c r="A192" s="132">
        <v>188</v>
      </c>
      <c r="B192" s="135" t="s">
        <v>1156</v>
      </c>
      <c r="C192" s="135" t="s">
        <v>1617</v>
      </c>
      <c r="D192" s="135" t="s">
        <v>1151</v>
      </c>
      <c r="E192" s="134" t="s">
        <v>799</v>
      </c>
      <c r="F192" s="113"/>
      <c r="G192" s="113"/>
      <c r="H192" s="131">
        <v>1</v>
      </c>
    </row>
    <row r="193" spans="1:8" ht="15">
      <c r="A193" s="132">
        <v>189</v>
      </c>
      <c r="B193" s="135" t="s">
        <v>1153</v>
      </c>
      <c r="C193" s="135" t="s">
        <v>1617</v>
      </c>
      <c r="D193" s="135" t="s">
        <v>1151</v>
      </c>
      <c r="E193" s="134" t="s">
        <v>671</v>
      </c>
      <c r="F193" s="113"/>
      <c r="G193" s="113"/>
      <c r="H193" s="131">
        <v>1</v>
      </c>
    </row>
    <row r="194" spans="1:8" ht="15">
      <c r="A194" s="132">
        <v>190</v>
      </c>
      <c r="B194" s="135" t="s">
        <v>1157</v>
      </c>
      <c r="C194" s="135" t="s">
        <v>1617</v>
      </c>
      <c r="D194" s="135" t="s">
        <v>1151</v>
      </c>
      <c r="E194" s="134" t="s">
        <v>671</v>
      </c>
      <c r="F194" s="113"/>
      <c r="G194" s="113"/>
      <c r="H194" s="131">
        <v>1</v>
      </c>
    </row>
    <row r="195" spans="1:8" ht="15">
      <c r="A195" s="132">
        <v>191</v>
      </c>
      <c r="B195" s="135" t="s">
        <v>1158</v>
      </c>
      <c r="C195" s="135" t="s">
        <v>1632</v>
      </c>
      <c r="D195" s="135" t="s">
        <v>1151</v>
      </c>
      <c r="E195" s="134" t="s">
        <v>1159</v>
      </c>
      <c r="F195" s="113"/>
      <c r="G195" s="113"/>
      <c r="H195" s="131">
        <v>1</v>
      </c>
    </row>
    <row r="196" spans="1:8" ht="15">
      <c r="A196" s="132">
        <v>192</v>
      </c>
      <c r="B196" s="135" t="s">
        <v>1160</v>
      </c>
      <c r="C196" s="135" t="s">
        <v>1663</v>
      </c>
      <c r="D196" s="135" t="s">
        <v>1151</v>
      </c>
      <c r="E196" s="134" t="s">
        <v>1161</v>
      </c>
      <c r="F196" s="113"/>
      <c r="G196" s="113"/>
      <c r="H196" s="131">
        <v>1</v>
      </c>
    </row>
    <row r="197" spans="1:8" ht="15">
      <c r="A197" s="132">
        <v>193</v>
      </c>
      <c r="B197" s="135" t="s">
        <v>802</v>
      </c>
      <c r="C197" s="135" t="s">
        <v>1851</v>
      </c>
      <c r="D197" s="135" t="s">
        <v>1162</v>
      </c>
      <c r="E197" s="134" t="s">
        <v>1640</v>
      </c>
      <c r="F197" s="113">
        <v>1</v>
      </c>
      <c r="G197" s="113"/>
      <c r="H197" s="131"/>
    </row>
    <row r="198" spans="1:8" ht="15">
      <c r="A198" s="132">
        <v>194</v>
      </c>
      <c r="B198" s="135" t="s">
        <v>2024</v>
      </c>
      <c r="C198" s="135" t="s">
        <v>672</v>
      </c>
      <c r="D198" s="135" t="s">
        <v>1163</v>
      </c>
      <c r="E198" s="134" t="s">
        <v>1164</v>
      </c>
      <c r="F198" s="113"/>
      <c r="G198" s="113"/>
      <c r="H198" s="131">
        <v>1</v>
      </c>
    </row>
    <row r="199" spans="1:8" ht="15">
      <c r="A199" s="132">
        <v>195</v>
      </c>
      <c r="B199" s="135" t="s">
        <v>730</v>
      </c>
      <c r="C199" s="135" t="s">
        <v>672</v>
      </c>
      <c r="D199" s="135" t="s">
        <v>1163</v>
      </c>
      <c r="E199" s="134" t="s">
        <v>1165</v>
      </c>
      <c r="F199" s="113"/>
      <c r="G199" s="113"/>
      <c r="H199" s="131">
        <v>1</v>
      </c>
    </row>
    <row r="200" spans="1:8" ht="15">
      <c r="A200" s="132">
        <v>196</v>
      </c>
      <c r="B200" s="135" t="s">
        <v>808</v>
      </c>
      <c r="C200" s="135" t="s">
        <v>672</v>
      </c>
      <c r="D200" s="135" t="s">
        <v>1163</v>
      </c>
      <c r="E200" s="134" t="s">
        <v>1166</v>
      </c>
      <c r="F200" s="113"/>
      <c r="G200" s="113"/>
      <c r="H200" s="131">
        <v>1</v>
      </c>
    </row>
    <row r="201" spans="1:8" ht="15">
      <c r="A201" s="132">
        <v>197</v>
      </c>
      <c r="B201" s="135" t="s">
        <v>950</v>
      </c>
      <c r="C201" s="135" t="s">
        <v>672</v>
      </c>
      <c r="D201" s="135" t="s">
        <v>1163</v>
      </c>
      <c r="E201" s="134" t="s">
        <v>1167</v>
      </c>
      <c r="F201" s="113"/>
      <c r="G201" s="113"/>
      <c r="H201" s="131">
        <v>1</v>
      </c>
    </row>
    <row r="202" spans="1:8" ht="15">
      <c r="A202" s="132">
        <v>198</v>
      </c>
      <c r="B202" s="135" t="s">
        <v>1168</v>
      </c>
      <c r="C202" s="135" t="s">
        <v>672</v>
      </c>
      <c r="D202" s="135" t="s">
        <v>1163</v>
      </c>
      <c r="E202" s="134" t="s">
        <v>1169</v>
      </c>
      <c r="F202" s="113"/>
      <c r="G202" s="113"/>
      <c r="H202" s="131">
        <v>1</v>
      </c>
    </row>
    <row r="203" spans="1:8" ht="15">
      <c r="A203" s="132">
        <v>199</v>
      </c>
      <c r="B203" s="135" t="s">
        <v>1170</v>
      </c>
      <c r="C203" s="135" t="s">
        <v>672</v>
      </c>
      <c r="D203" s="135" t="s">
        <v>1163</v>
      </c>
      <c r="E203" s="134" t="s">
        <v>1164</v>
      </c>
      <c r="F203" s="113"/>
      <c r="G203" s="113"/>
      <c r="H203" s="131">
        <v>1</v>
      </c>
    </row>
    <row r="204" spans="1:8" ht="15">
      <c r="A204" s="132">
        <v>200</v>
      </c>
      <c r="B204" s="135" t="s">
        <v>651</v>
      </c>
      <c r="C204" s="135" t="s">
        <v>672</v>
      </c>
      <c r="D204" s="135" t="s">
        <v>1163</v>
      </c>
      <c r="E204" s="134" t="s">
        <v>1171</v>
      </c>
      <c r="F204" s="113"/>
      <c r="G204" s="113"/>
      <c r="H204" s="131">
        <v>1</v>
      </c>
    </row>
    <row r="205" spans="1:8" ht="15">
      <c r="A205" s="132"/>
      <c r="B205" s="139" t="s">
        <v>1442</v>
      </c>
      <c r="C205" s="135"/>
      <c r="D205" s="135"/>
      <c r="E205" s="134"/>
      <c r="F205" s="113">
        <f>SUM(F5:F197)</f>
        <v>63</v>
      </c>
      <c r="G205" s="113">
        <f>SUM(G5:G197)</f>
        <v>51</v>
      </c>
      <c r="H205" s="131">
        <f>SUM(H5:H204)</f>
        <v>100</v>
      </c>
    </row>
    <row r="206" spans="1:8" ht="15">
      <c r="A206" s="147"/>
      <c r="B206" s="116"/>
      <c r="C206" s="116"/>
      <c r="D206" s="116"/>
      <c r="E206" s="129" t="s">
        <v>1172</v>
      </c>
      <c r="F206" s="116"/>
      <c r="G206" s="116"/>
      <c r="H206" s="116"/>
    </row>
    <row r="208" spans="1:8" ht="20.25">
      <c r="A208" s="1373" t="s">
        <v>1173</v>
      </c>
      <c r="B208" s="1373"/>
      <c r="C208" s="1373"/>
      <c r="D208" s="1373"/>
      <c r="E208" s="1373"/>
      <c r="F208" s="1373"/>
      <c r="G208" s="1373"/>
      <c r="H208" s="1373"/>
    </row>
    <row r="209" spans="1:8" ht="21" thickBot="1">
      <c r="A209" s="120"/>
      <c r="B209" s="120"/>
      <c r="C209" s="120"/>
      <c r="D209" s="120"/>
      <c r="E209" s="120"/>
      <c r="F209" s="120"/>
      <c r="G209" s="120"/>
      <c r="H209" s="120"/>
    </row>
    <row r="210" spans="1:8" ht="15.75">
      <c r="A210" s="1354" t="s">
        <v>194</v>
      </c>
      <c r="B210" s="1356" t="s">
        <v>2306</v>
      </c>
      <c r="C210" s="1356" t="s">
        <v>1605</v>
      </c>
      <c r="D210" s="1356" t="s">
        <v>1606</v>
      </c>
      <c r="E210" s="1356" t="s">
        <v>1607</v>
      </c>
      <c r="F210" s="1356" t="s">
        <v>1608</v>
      </c>
      <c r="G210" s="1356"/>
      <c r="H210" s="1358"/>
    </row>
    <row r="211" spans="1:8" ht="15">
      <c r="A211" s="1355"/>
      <c r="B211" s="1357"/>
      <c r="C211" s="1357"/>
      <c r="D211" s="1357"/>
      <c r="E211" s="1357"/>
      <c r="F211" s="113" t="s">
        <v>1444</v>
      </c>
      <c r="G211" s="113" t="s">
        <v>1445</v>
      </c>
      <c r="H211" s="131" t="s">
        <v>1446</v>
      </c>
    </row>
    <row r="212" spans="1:8" ht="15.75">
      <c r="A212" s="148">
        <v>1</v>
      </c>
      <c r="B212" s="144" t="s">
        <v>1174</v>
      </c>
      <c r="C212" s="149" t="s">
        <v>2156</v>
      </c>
      <c r="D212" s="149" t="s">
        <v>1491</v>
      </c>
      <c r="E212" s="142" t="s">
        <v>1175</v>
      </c>
      <c r="F212" s="142"/>
      <c r="G212" s="142">
        <v>1</v>
      </c>
      <c r="H212" s="143"/>
    </row>
    <row r="213" spans="1:8" ht="15.75">
      <c r="A213" s="148">
        <v>2</v>
      </c>
      <c r="B213" s="144" t="s">
        <v>1176</v>
      </c>
      <c r="C213" s="149" t="s">
        <v>1617</v>
      </c>
      <c r="D213" s="149" t="s">
        <v>1554</v>
      </c>
      <c r="E213" s="142" t="s">
        <v>1611</v>
      </c>
      <c r="F213" s="142">
        <v>1</v>
      </c>
      <c r="G213" s="142"/>
      <c r="H213" s="143"/>
    </row>
    <row r="214" spans="1:8" ht="15.75">
      <c r="A214" s="148">
        <v>3</v>
      </c>
      <c r="B214" s="144" t="s">
        <v>1177</v>
      </c>
      <c r="C214" s="149" t="s">
        <v>1834</v>
      </c>
      <c r="D214" s="149" t="s">
        <v>1554</v>
      </c>
      <c r="E214" s="142" t="s">
        <v>274</v>
      </c>
      <c r="F214" s="142">
        <v>1</v>
      </c>
      <c r="G214" s="142"/>
      <c r="H214" s="143"/>
    </row>
    <row r="215" spans="1:8" ht="15.75">
      <c r="A215" s="148">
        <v>4</v>
      </c>
      <c r="B215" s="144" t="s">
        <v>815</v>
      </c>
      <c r="C215" s="149" t="s">
        <v>1834</v>
      </c>
      <c r="D215" s="149" t="s">
        <v>1554</v>
      </c>
      <c r="E215" s="142" t="s">
        <v>274</v>
      </c>
      <c r="F215" s="142">
        <v>1</v>
      </c>
      <c r="G215" s="142"/>
      <c r="H215" s="143"/>
    </row>
    <row r="216" spans="1:8" ht="15.75">
      <c r="A216" s="148">
        <v>5</v>
      </c>
      <c r="B216" s="144" t="s">
        <v>1178</v>
      </c>
      <c r="C216" s="149" t="s">
        <v>2226</v>
      </c>
      <c r="D216" s="149" t="s">
        <v>1179</v>
      </c>
      <c r="E216" s="142" t="s">
        <v>199</v>
      </c>
      <c r="F216" s="142"/>
      <c r="G216" s="142">
        <v>1</v>
      </c>
      <c r="H216" s="143"/>
    </row>
    <row r="217" spans="1:8" ht="15.75">
      <c r="A217" s="148">
        <v>6</v>
      </c>
      <c r="B217" s="144" t="s">
        <v>473</v>
      </c>
      <c r="C217" s="149" t="s">
        <v>2226</v>
      </c>
      <c r="D217" s="149" t="s">
        <v>1180</v>
      </c>
      <c r="E217" s="142" t="s">
        <v>199</v>
      </c>
      <c r="F217" s="142"/>
      <c r="G217" s="142">
        <v>1</v>
      </c>
      <c r="H217" s="143"/>
    </row>
    <row r="218" spans="1:8" ht="15.75">
      <c r="A218" s="148">
        <v>7</v>
      </c>
      <c r="B218" s="144" t="s">
        <v>1181</v>
      </c>
      <c r="C218" s="149" t="s">
        <v>2226</v>
      </c>
      <c r="D218" s="149" t="s">
        <v>1182</v>
      </c>
      <c r="E218" s="142" t="s">
        <v>671</v>
      </c>
      <c r="F218" s="142"/>
      <c r="G218" s="142"/>
      <c r="H218" s="143">
        <v>1</v>
      </c>
    </row>
    <row r="219" spans="1:8" ht="15.75">
      <c r="A219" s="148">
        <v>8</v>
      </c>
      <c r="B219" s="144" t="s">
        <v>1183</v>
      </c>
      <c r="C219" s="149" t="s">
        <v>2226</v>
      </c>
      <c r="D219" s="149" t="s">
        <v>1184</v>
      </c>
      <c r="E219" s="142" t="s">
        <v>199</v>
      </c>
      <c r="F219" s="142"/>
      <c r="G219" s="142">
        <v>1</v>
      </c>
      <c r="H219" s="143"/>
    </row>
    <row r="220" spans="1:8" ht="15.75">
      <c r="A220" s="148">
        <v>9</v>
      </c>
      <c r="B220" s="144" t="s">
        <v>561</v>
      </c>
      <c r="C220" s="149" t="s">
        <v>1768</v>
      </c>
      <c r="D220" s="149" t="s">
        <v>1185</v>
      </c>
      <c r="E220" s="142" t="s">
        <v>799</v>
      </c>
      <c r="F220" s="142">
        <v>1</v>
      </c>
      <c r="G220" s="142"/>
      <c r="H220" s="143"/>
    </row>
    <row r="221" spans="1:8" ht="15.75">
      <c r="A221" s="148">
        <v>10</v>
      </c>
      <c r="B221" s="144" t="s">
        <v>1186</v>
      </c>
      <c r="C221" s="149" t="s">
        <v>1768</v>
      </c>
      <c r="D221" s="149" t="s">
        <v>1185</v>
      </c>
      <c r="E221" s="142" t="s">
        <v>199</v>
      </c>
      <c r="F221" s="142">
        <v>1</v>
      </c>
      <c r="G221" s="142"/>
      <c r="H221" s="143"/>
    </row>
    <row r="222" spans="1:8" ht="15.75">
      <c r="A222" s="148">
        <v>11</v>
      </c>
      <c r="B222" s="144" t="s">
        <v>1187</v>
      </c>
      <c r="C222" s="149" t="s">
        <v>1768</v>
      </c>
      <c r="D222" s="149" t="s">
        <v>1185</v>
      </c>
      <c r="E222" s="142" t="s">
        <v>671</v>
      </c>
      <c r="F222" s="142">
        <v>1</v>
      </c>
      <c r="G222" s="142"/>
      <c r="H222" s="143"/>
    </row>
    <row r="223" spans="1:8" ht="15.75">
      <c r="A223" s="148">
        <v>12</v>
      </c>
      <c r="B223" s="144" t="s">
        <v>1188</v>
      </c>
      <c r="C223" s="149" t="s">
        <v>1768</v>
      </c>
      <c r="D223" s="149" t="s">
        <v>1185</v>
      </c>
      <c r="E223" s="142" t="s">
        <v>671</v>
      </c>
      <c r="F223" s="142"/>
      <c r="G223" s="142">
        <v>1</v>
      </c>
      <c r="H223" s="143"/>
    </row>
    <row r="224" spans="1:8" ht="15.75">
      <c r="A224" s="148">
        <v>13</v>
      </c>
      <c r="B224" s="144" t="s">
        <v>971</v>
      </c>
      <c r="C224" s="149" t="s">
        <v>1768</v>
      </c>
      <c r="D224" s="149" t="s">
        <v>1185</v>
      </c>
      <c r="E224" s="142" t="s">
        <v>671</v>
      </c>
      <c r="F224" s="142"/>
      <c r="G224" s="142"/>
      <c r="H224" s="143">
        <v>1</v>
      </c>
    </row>
    <row r="225" spans="1:8" ht="15.75">
      <c r="A225" s="148">
        <v>14</v>
      </c>
      <c r="B225" s="144" t="s">
        <v>53</v>
      </c>
      <c r="C225" s="149" t="s">
        <v>2274</v>
      </c>
      <c r="D225" s="149" t="s">
        <v>1189</v>
      </c>
      <c r="E225" s="142"/>
      <c r="F225" s="142">
        <v>1</v>
      </c>
      <c r="G225" s="142"/>
      <c r="H225" s="143"/>
    </row>
    <row r="226" spans="1:8" ht="15.75">
      <c r="A226" s="148">
        <v>15</v>
      </c>
      <c r="B226" s="144" t="s">
        <v>815</v>
      </c>
      <c r="C226" s="149" t="s">
        <v>2274</v>
      </c>
      <c r="D226" s="149" t="s">
        <v>1190</v>
      </c>
      <c r="E226" s="142"/>
      <c r="F226" s="142">
        <v>1</v>
      </c>
      <c r="G226" s="142"/>
      <c r="H226" s="143"/>
    </row>
    <row r="227" spans="1:8" ht="15.75">
      <c r="A227" s="148">
        <v>16</v>
      </c>
      <c r="B227" s="144" t="s">
        <v>815</v>
      </c>
      <c r="C227" s="149" t="s">
        <v>2274</v>
      </c>
      <c r="D227" s="149" t="s">
        <v>1191</v>
      </c>
      <c r="E227" s="142"/>
      <c r="F227" s="142">
        <v>1</v>
      </c>
      <c r="G227" s="142"/>
      <c r="H227" s="143"/>
    </row>
    <row r="228" spans="1:8" ht="15.75">
      <c r="A228" s="148">
        <v>17</v>
      </c>
      <c r="B228" s="144" t="s">
        <v>53</v>
      </c>
      <c r="C228" s="149" t="s">
        <v>2274</v>
      </c>
      <c r="D228" s="149" t="s">
        <v>1192</v>
      </c>
      <c r="E228" s="142"/>
      <c r="F228" s="142">
        <v>1</v>
      </c>
      <c r="G228" s="142"/>
      <c r="H228" s="143"/>
    </row>
    <row r="229" spans="1:8" ht="15.75">
      <c r="A229" s="148">
        <v>18</v>
      </c>
      <c r="B229" s="144" t="s">
        <v>480</v>
      </c>
      <c r="C229" s="149" t="s">
        <v>2274</v>
      </c>
      <c r="D229" s="149" t="s">
        <v>1193</v>
      </c>
      <c r="E229" s="142"/>
      <c r="F229" s="142"/>
      <c r="G229" s="142">
        <v>1</v>
      </c>
      <c r="H229" s="143"/>
    </row>
    <row r="230" spans="1:8" ht="15.75">
      <c r="A230" s="148">
        <v>19</v>
      </c>
      <c r="B230" s="144" t="s">
        <v>1194</v>
      </c>
      <c r="C230" s="149" t="s">
        <v>2274</v>
      </c>
      <c r="D230" s="149" t="s">
        <v>1195</v>
      </c>
      <c r="E230" s="142"/>
      <c r="F230" s="142"/>
      <c r="G230" s="142">
        <v>1</v>
      </c>
      <c r="H230" s="143"/>
    </row>
    <row r="231" spans="1:8" ht="15.75">
      <c r="A231" s="148">
        <v>20</v>
      </c>
      <c r="B231" s="144" t="s">
        <v>1194</v>
      </c>
      <c r="C231" s="149" t="s">
        <v>2274</v>
      </c>
      <c r="D231" s="149" t="s">
        <v>1189</v>
      </c>
      <c r="E231" s="142"/>
      <c r="F231" s="142"/>
      <c r="G231" s="142">
        <v>1</v>
      </c>
      <c r="H231" s="143"/>
    </row>
    <row r="232" spans="1:8" ht="15.75">
      <c r="A232" s="148">
        <v>21</v>
      </c>
      <c r="B232" s="144" t="s">
        <v>1196</v>
      </c>
      <c r="C232" s="149" t="s">
        <v>2274</v>
      </c>
      <c r="D232" s="149" t="s">
        <v>1190</v>
      </c>
      <c r="E232" s="142"/>
      <c r="F232" s="142">
        <v>1</v>
      </c>
      <c r="G232" s="142"/>
      <c r="H232" s="143"/>
    </row>
    <row r="233" spans="1:8" ht="15.75">
      <c r="A233" s="148">
        <v>22</v>
      </c>
      <c r="B233" s="144" t="s">
        <v>1196</v>
      </c>
      <c r="C233" s="149" t="s">
        <v>2274</v>
      </c>
      <c r="D233" s="149" t="s">
        <v>1191</v>
      </c>
      <c r="E233" s="142"/>
      <c r="F233" s="142">
        <v>1</v>
      </c>
      <c r="G233" s="142"/>
      <c r="H233" s="143"/>
    </row>
    <row r="234" spans="1:8" ht="15.75">
      <c r="A234" s="148">
        <v>23</v>
      </c>
      <c r="B234" s="144" t="s">
        <v>55</v>
      </c>
      <c r="C234" s="149" t="s">
        <v>2274</v>
      </c>
      <c r="D234" s="149" t="s">
        <v>1192</v>
      </c>
      <c r="E234" s="142"/>
      <c r="F234" s="142">
        <v>1</v>
      </c>
      <c r="G234" s="142"/>
      <c r="H234" s="143"/>
    </row>
    <row r="235" spans="1:8" ht="15.75">
      <c r="A235" s="148">
        <v>24</v>
      </c>
      <c r="B235" s="144" t="s">
        <v>520</v>
      </c>
      <c r="C235" s="149" t="s">
        <v>2274</v>
      </c>
      <c r="D235" s="149" t="s">
        <v>1197</v>
      </c>
      <c r="E235" s="142"/>
      <c r="F235" s="142">
        <v>1</v>
      </c>
      <c r="G235" s="142"/>
      <c r="H235" s="143"/>
    </row>
    <row r="236" spans="1:8" ht="15.75">
      <c r="A236" s="148">
        <v>25</v>
      </c>
      <c r="B236" s="144" t="s">
        <v>964</v>
      </c>
      <c r="C236" s="149" t="s">
        <v>2274</v>
      </c>
      <c r="D236" s="149" t="s">
        <v>1198</v>
      </c>
      <c r="E236" s="142"/>
      <c r="F236" s="142"/>
      <c r="G236" s="142">
        <v>1</v>
      </c>
      <c r="H236" s="143"/>
    </row>
    <row r="237" spans="1:8" ht="15.75">
      <c r="A237" s="148">
        <v>26</v>
      </c>
      <c r="B237" s="144" t="s">
        <v>1199</v>
      </c>
      <c r="C237" s="149" t="s">
        <v>2274</v>
      </c>
      <c r="D237" s="149" t="s">
        <v>1200</v>
      </c>
      <c r="E237" s="142"/>
      <c r="F237" s="142"/>
      <c r="G237" s="142">
        <v>1</v>
      </c>
      <c r="H237" s="143"/>
    </row>
    <row r="238" spans="1:8" ht="15.75">
      <c r="A238" s="148">
        <v>27</v>
      </c>
      <c r="B238" s="150" t="s">
        <v>1914</v>
      </c>
      <c r="C238" s="151" t="s">
        <v>1743</v>
      </c>
      <c r="D238" s="151" t="s">
        <v>1528</v>
      </c>
      <c r="E238" s="113" t="s">
        <v>1201</v>
      </c>
      <c r="F238" s="113"/>
      <c r="G238" s="113"/>
      <c r="H238" s="131">
        <v>1</v>
      </c>
    </row>
    <row r="239" spans="1:8" ht="15.75">
      <c r="A239" s="148">
        <v>28</v>
      </c>
      <c r="B239" s="150" t="s">
        <v>1202</v>
      </c>
      <c r="C239" s="151" t="s">
        <v>1743</v>
      </c>
      <c r="D239" s="151" t="s">
        <v>1528</v>
      </c>
      <c r="E239" s="113" t="s">
        <v>1203</v>
      </c>
      <c r="F239" s="113"/>
      <c r="G239" s="113">
        <v>1</v>
      </c>
      <c r="H239" s="131"/>
    </row>
    <row r="240" spans="1:8" ht="15.75">
      <c r="A240" s="148">
        <v>29</v>
      </c>
      <c r="B240" s="150" t="s">
        <v>1204</v>
      </c>
      <c r="C240" s="151" t="s">
        <v>1743</v>
      </c>
      <c r="D240" s="151" t="s">
        <v>1528</v>
      </c>
      <c r="E240" s="113" t="s">
        <v>1205</v>
      </c>
      <c r="F240" s="113"/>
      <c r="G240" s="113">
        <v>1</v>
      </c>
      <c r="H240" s="131"/>
    </row>
    <row r="241" spans="1:8" ht="15.75">
      <c r="A241" s="148">
        <v>30</v>
      </c>
      <c r="B241" s="150" t="s">
        <v>1206</v>
      </c>
      <c r="C241" s="151" t="s">
        <v>1743</v>
      </c>
      <c r="D241" s="151" t="s">
        <v>1528</v>
      </c>
      <c r="E241" s="113" t="s">
        <v>1203</v>
      </c>
      <c r="F241" s="113"/>
      <c r="G241" s="113"/>
      <c r="H241" s="131">
        <v>1</v>
      </c>
    </row>
    <row r="242" spans="1:8" ht="15.75">
      <c r="A242" s="148">
        <v>31</v>
      </c>
      <c r="B242" s="150" t="s">
        <v>1207</v>
      </c>
      <c r="C242" s="151" t="s">
        <v>1743</v>
      </c>
      <c r="D242" s="151" t="s">
        <v>1528</v>
      </c>
      <c r="E242" s="113" t="s">
        <v>1208</v>
      </c>
      <c r="F242" s="113"/>
      <c r="G242" s="113"/>
      <c r="H242" s="131">
        <v>1</v>
      </c>
    </row>
    <row r="243" spans="1:8" ht="15.75">
      <c r="A243" s="148">
        <v>32</v>
      </c>
      <c r="B243" s="150" t="s">
        <v>245</v>
      </c>
      <c r="C243" s="151" t="s">
        <v>1646</v>
      </c>
      <c r="D243" s="151" t="s">
        <v>1517</v>
      </c>
      <c r="E243" s="113" t="s">
        <v>199</v>
      </c>
      <c r="F243" s="113"/>
      <c r="G243" s="113"/>
      <c r="H243" s="131">
        <v>1</v>
      </c>
    </row>
    <row r="244" spans="1:8" ht="15.75">
      <c r="A244" s="148">
        <v>33</v>
      </c>
      <c r="B244" s="139" t="s">
        <v>1914</v>
      </c>
      <c r="C244" s="151" t="s">
        <v>819</v>
      </c>
      <c r="D244" s="113" t="s">
        <v>1209</v>
      </c>
      <c r="E244" s="113"/>
      <c r="F244" s="113"/>
      <c r="G244" s="113">
        <v>1</v>
      </c>
      <c r="H244" s="131"/>
    </row>
    <row r="245" spans="1:8" ht="15.75">
      <c r="A245" s="148">
        <v>34</v>
      </c>
      <c r="B245" s="139" t="s">
        <v>551</v>
      </c>
      <c r="C245" s="151" t="s">
        <v>1677</v>
      </c>
      <c r="D245" s="113" t="s">
        <v>1210</v>
      </c>
      <c r="E245" s="113" t="s">
        <v>1211</v>
      </c>
      <c r="F245" s="151"/>
      <c r="G245" s="151">
        <v>1</v>
      </c>
      <c r="H245" s="152">
        <v>1</v>
      </c>
    </row>
    <row r="246" spans="1:8" ht="15.75">
      <c r="A246" s="148">
        <v>35</v>
      </c>
      <c r="B246" s="144" t="s">
        <v>1212</v>
      </c>
      <c r="C246" s="149" t="s">
        <v>1677</v>
      </c>
      <c r="D246" s="113" t="s">
        <v>1210</v>
      </c>
      <c r="E246" s="142" t="s">
        <v>1213</v>
      </c>
      <c r="F246" s="142"/>
      <c r="G246" s="142">
        <v>1</v>
      </c>
      <c r="H246" s="143">
        <v>1</v>
      </c>
    </row>
    <row r="247" spans="1:8" ht="15.75">
      <c r="A247" s="148">
        <v>36</v>
      </c>
      <c r="B247" s="150" t="s">
        <v>1626</v>
      </c>
      <c r="C247" s="113" t="s">
        <v>1677</v>
      </c>
      <c r="D247" s="113" t="s">
        <v>1210</v>
      </c>
      <c r="E247" s="142" t="s">
        <v>1213</v>
      </c>
      <c r="F247" s="113"/>
      <c r="G247" s="113">
        <v>1</v>
      </c>
      <c r="H247" s="131"/>
    </row>
    <row r="248" spans="1:8" ht="15.75">
      <c r="A248" s="148">
        <v>37</v>
      </c>
      <c r="B248" s="150" t="s">
        <v>171</v>
      </c>
      <c r="C248" s="113" t="s">
        <v>1677</v>
      </c>
      <c r="D248" s="113" t="s">
        <v>1210</v>
      </c>
      <c r="E248" s="113" t="s">
        <v>1214</v>
      </c>
      <c r="F248" s="113"/>
      <c r="G248" s="113">
        <v>1</v>
      </c>
      <c r="H248" s="131"/>
    </row>
    <row r="249" spans="1:8" ht="15.75">
      <c r="A249" s="148">
        <v>38</v>
      </c>
      <c r="B249" s="150" t="s">
        <v>2254</v>
      </c>
      <c r="C249" s="113" t="s">
        <v>1677</v>
      </c>
      <c r="D249" s="113" t="s">
        <v>1210</v>
      </c>
      <c r="E249" s="113" t="s">
        <v>1214</v>
      </c>
      <c r="F249" s="113">
        <v>1</v>
      </c>
      <c r="G249" s="113">
        <v>1</v>
      </c>
      <c r="H249" s="131"/>
    </row>
    <row r="250" spans="1:8" ht="15.75">
      <c r="A250" s="148">
        <v>39</v>
      </c>
      <c r="B250" s="150" t="s">
        <v>1726</v>
      </c>
      <c r="C250" s="113" t="s">
        <v>1677</v>
      </c>
      <c r="D250" s="113" t="s">
        <v>1210</v>
      </c>
      <c r="E250" s="113" t="s">
        <v>1214</v>
      </c>
      <c r="F250" s="113">
        <v>1</v>
      </c>
      <c r="G250" s="113">
        <v>1</v>
      </c>
      <c r="H250" s="131"/>
    </row>
    <row r="251" spans="1:8" ht="15.75">
      <c r="A251" s="148">
        <v>40</v>
      </c>
      <c r="B251" s="150" t="s">
        <v>1149</v>
      </c>
      <c r="C251" s="113" t="s">
        <v>1677</v>
      </c>
      <c r="D251" s="113" t="s">
        <v>1210</v>
      </c>
      <c r="E251" s="113" t="s">
        <v>1215</v>
      </c>
      <c r="F251" s="113"/>
      <c r="G251" s="113">
        <v>1</v>
      </c>
      <c r="H251" s="131"/>
    </row>
    <row r="252" spans="1:8" ht="15.75">
      <c r="A252" s="148">
        <v>41</v>
      </c>
      <c r="B252" s="150" t="s">
        <v>2155</v>
      </c>
      <c r="C252" s="113" t="s">
        <v>1617</v>
      </c>
      <c r="D252" s="113" t="s">
        <v>1210</v>
      </c>
      <c r="E252" s="113" t="s">
        <v>1216</v>
      </c>
      <c r="F252" s="113"/>
      <c r="G252" s="113">
        <v>1</v>
      </c>
      <c r="H252" s="131">
        <v>1</v>
      </c>
    </row>
    <row r="253" spans="1:8" ht="15.75">
      <c r="A253" s="148">
        <v>42</v>
      </c>
      <c r="B253" s="150" t="s">
        <v>1217</v>
      </c>
      <c r="C253" s="113" t="s">
        <v>1617</v>
      </c>
      <c r="D253" s="113" t="s">
        <v>1210</v>
      </c>
      <c r="E253" s="113" t="s">
        <v>1218</v>
      </c>
      <c r="F253" s="113"/>
      <c r="G253" s="113">
        <v>1</v>
      </c>
      <c r="H253" s="131"/>
    </row>
    <row r="254" spans="1:8" ht="15.75">
      <c r="A254" s="148">
        <v>43</v>
      </c>
      <c r="B254" s="150" t="s">
        <v>1149</v>
      </c>
      <c r="C254" s="113" t="s">
        <v>1617</v>
      </c>
      <c r="D254" s="113" t="s">
        <v>1210</v>
      </c>
      <c r="E254" s="113" t="s">
        <v>1219</v>
      </c>
      <c r="F254" s="113"/>
      <c r="G254" s="113"/>
      <c r="H254" s="131">
        <v>1</v>
      </c>
    </row>
    <row r="255" spans="1:8" ht="15.75">
      <c r="A255" s="148">
        <v>44</v>
      </c>
      <c r="B255" s="150" t="s">
        <v>1220</v>
      </c>
      <c r="C255" s="113" t="s">
        <v>1646</v>
      </c>
      <c r="D255" s="113" t="s">
        <v>1494</v>
      </c>
      <c r="E255" s="113"/>
      <c r="F255" s="113">
        <v>1</v>
      </c>
      <c r="G255" s="113"/>
      <c r="H255" s="131"/>
    </row>
    <row r="256" spans="1:8" ht="15.75">
      <c r="A256" s="148">
        <v>45</v>
      </c>
      <c r="B256" s="150" t="s">
        <v>1221</v>
      </c>
      <c r="C256" s="113" t="s">
        <v>273</v>
      </c>
      <c r="D256" s="113" t="s">
        <v>1494</v>
      </c>
      <c r="E256" s="113"/>
      <c r="F256" s="113"/>
      <c r="G256" s="113"/>
      <c r="H256" s="131">
        <v>1</v>
      </c>
    </row>
    <row r="257" spans="1:8" ht="15.75">
      <c r="A257" s="148">
        <v>46</v>
      </c>
      <c r="B257" s="150" t="s">
        <v>203</v>
      </c>
      <c r="C257" s="113" t="s">
        <v>1646</v>
      </c>
      <c r="D257" s="113" t="s">
        <v>1494</v>
      </c>
      <c r="E257" s="113"/>
      <c r="F257" s="113"/>
      <c r="G257" s="113"/>
      <c r="H257" s="131">
        <v>1</v>
      </c>
    </row>
    <row r="258" spans="1:8" ht="15.75">
      <c r="A258" s="148">
        <v>47</v>
      </c>
      <c r="B258" s="150" t="s">
        <v>676</v>
      </c>
      <c r="C258" s="113" t="s">
        <v>78</v>
      </c>
      <c r="D258" s="113" t="s">
        <v>1494</v>
      </c>
      <c r="E258" s="113"/>
      <c r="F258" s="113"/>
      <c r="G258" s="113"/>
      <c r="H258" s="131">
        <v>1</v>
      </c>
    </row>
    <row r="259" spans="1:8" ht="15.75">
      <c r="A259" s="148">
        <v>48</v>
      </c>
      <c r="B259" s="150" t="s">
        <v>1222</v>
      </c>
      <c r="C259" s="113" t="s">
        <v>1632</v>
      </c>
      <c r="D259" s="151" t="s">
        <v>1496</v>
      </c>
      <c r="E259" s="113" t="s">
        <v>1640</v>
      </c>
      <c r="F259" s="113"/>
      <c r="G259" s="113">
        <v>1</v>
      </c>
      <c r="H259" s="131"/>
    </row>
    <row r="260" spans="1:8" ht="15.75">
      <c r="A260" s="148">
        <v>49</v>
      </c>
      <c r="B260" s="150" t="s">
        <v>1223</v>
      </c>
      <c r="C260" s="113" t="s">
        <v>1988</v>
      </c>
      <c r="D260" s="151" t="s">
        <v>1496</v>
      </c>
      <c r="E260" s="113" t="s">
        <v>679</v>
      </c>
      <c r="F260" s="113"/>
      <c r="G260" s="113"/>
      <c r="H260" s="131">
        <v>1</v>
      </c>
    </row>
    <row r="261" spans="1:8" ht="15.75">
      <c r="A261" s="148">
        <v>50</v>
      </c>
      <c r="B261" s="150" t="s">
        <v>580</v>
      </c>
      <c r="C261" s="113" t="s">
        <v>1988</v>
      </c>
      <c r="D261" s="151" t="s">
        <v>1496</v>
      </c>
      <c r="E261" s="113" t="s">
        <v>679</v>
      </c>
      <c r="F261" s="113"/>
      <c r="G261" s="113"/>
      <c r="H261" s="131">
        <v>1</v>
      </c>
    </row>
    <row r="262" spans="1:8" ht="15.75">
      <c r="A262" s="148">
        <v>51</v>
      </c>
      <c r="B262" s="150" t="s">
        <v>1224</v>
      </c>
      <c r="C262" s="113" t="s">
        <v>1988</v>
      </c>
      <c r="D262" s="151" t="s">
        <v>1496</v>
      </c>
      <c r="E262" s="113" t="s">
        <v>679</v>
      </c>
      <c r="F262" s="113"/>
      <c r="G262" s="113">
        <v>1</v>
      </c>
      <c r="H262" s="131"/>
    </row>
    <row r="263" spans="1:8" ht="15.75">
      <c r="A263" s="148">
        <v>52</v>
      </c>
      <c r="B263" s="150" t="s">
        <v>7</v>
      </c>
      <c r="C263" s="113" t="s">
        <v>1988</v>
      </c>
      <c r="D263" s="151" t="s">
        <v>1496</v>
      </c>
      <c r="E263" s="113" t="s">
        <v>679</v>
      </c>
      <c r="F263" s="113">
        <v>1</v>
      </c>
      <c r="G263" s="113"/>
      <c r="H263" s="131"/>
    </row>
    <row r="264" spans="1:8" ht="15.75">
      <c r="A264" s="148">
        <v>53</v>
      </c>
      <c r="B264" s="150" t="s">
        <v>1784</v>
      </c>
      <c r="C264" s="113" t="s">
        <v>1988</v>
      </c>
      <c r="D264" s="151" t="s">
        <v>1496</v>
      </c>
      <c r="E264" s="113" t="s">
        <v>679</v>
      </c>
      <c r="F264" s="113"/>
      <c r="G264" s="113">
        <v>1</v>
      </c>
      <c r="H264" s="131"/>
    </row>
    <row r="265" spans="1:8" ht="15.75">
      <c r="A265" s="148">
        <v>54</v>
      </c>
      <c r="B265" s="150" t="s">
        <v>11</v>
      </c>
      <c r="C265" s="113" t="s">
        <v>1988</v>
      </c>
      <c r="D265" s="151" t="s">
        <v>1496</v>
      </c>
      <c r="E265" s="113" t="s">
        <v>679</v>
      </c>
      <c r="F265" s="113"/>
      <c r="G265" s="113">
        <v>1</v>
      </c>
      <c r="H265" s="131"/>
    </row>
    <row r="266" spans="1:8" ht="15.75">
      <c r="A266" s="148">
        <v>55</v>
      </c>
      <c r="B266" s="150" t="s">
        <v>768</v>
      </c>
      <c r="C266" s="113" t="s">
        <v>1675</v>
      </c>
      <c r="D266" s="151" t="s">
        <v>1496</v>
      </c>
      <c r="E266" s="113" t="s">
        <v>1225</v>
      </c>
      <c r="F266" s="113">
        <v>1</v>
      </c>
      <c r="G266" s="113"/>
      <c r="H266" s="131"/>
    </row>
    <row r="267" spans="1:8" ht="15.75">
      <c r="A267" s="148">
        <v>56</v>
      </c>
      <c r="B267" s="150" t="s">
        <v>105</v>
      </c>
      <c r="C267" s="113" t="s">
        <v>1675</v>
      </c>
      <c r="D267" s="151" t="s">
        <v>1496</v>
      </c>
      <c r="E267" s="113" t="s">
        <v>1225</v>
      </c>
      <c r="F267" s="113">
        <v>1</v>
      </c>
      <c r="G267" s="113"/>
      <c r="H267" s="131"/>
    </row>
    <row r="268" spans="1:8" ht="15.75">
      <c r="A268" s="148">
        <v>57</v>
      </c>
      <c r="B268" s="150" t="s">
        <v>770</v>
      </c>
      <c r="C268" s="113" t="s">
        <v>1675</v>
      </c>
      <c r="D268" s="151" t="s">
        <v>1496</v>
      </c>
      <c r="E268" s="113" t="s">
        <v>1225</v>
      </c>
      <c r="F268" s="113"/>
      <c r="G268" s="113">
        <v>1</v>
      </c>
      <c r="H268" s="131"/>
    </row>
    <row r="269" spans="1:8" ht="15.75">
      <c r="A269" s="148">
        <v>58</v>
      </c>
      <c r="B269" s="150" t="s">
        <v>1226</v>
      </c>
      <c r="C269" s="113" t="s">
        <v>1675</v>
      </c>
      <c r="D269" s="151" t="s">
        <v>1496</v>
      </c>
      <c r="E269" s="113" t="s">
        <v>1225</v>
      </c>
      <c r="F269" s="113"/>
      <c r="G269" s="113">
        <v>1</v>
      </c>
      <c r="H269" s="131"/>
    </row>
    <row r="270" spans="1:8" ht="15.75">
      <c r="A270" s="148">
        <v>59</v>
      </c>
      <c r="B270" s="150" t="s">
        <v>1</v>
      </c>
      <c r="C270" s="113" t="s">
        <v>1675</v>
      </c>
      <c r="D270" s="151" t="s">
        <v>1496</v>
      </c>
      <c r="E270" s="113" t="s">
        <v>1225</v>
      </c>
      <c r="F270" s="113"/>
      <c r="G270" s="113">
        <v>1</v>
      </c>
      <c r="H270" s="131"/>
    </row>
    <row r="271" spans="1:8" ht="15.75">
      <c r="A271" s="148">
        <v>60</v>
      </c>
      <c r="B271" s="150" t="s">
        <v>1227</v>
      </c>
      <c r="C271" s="113" t="s">
        <v>1675</v>
      </c>
      <c r="D271" s="151" t="s">
        <v>1496</v>
      </c>
      <c r="E271" s="113" t="s">
        <v>1225</v>
      </c>
      <c r="F271" s="113"/>
      <c r="G271" s="113"/>
      <c r="H271" s="131">
        <v>1</v>
      </c>
    </row>
    <row r="272" spans="1:8" ht="15.75">
      <c r="A272" s="148">
        <v>61</v>
      </c>
      <c r="B272" s="150" t="s">
        <v>211</v>
      </c>
      <c r="C272" s="113" t="s">
        <v>1675</v>
      </c>
      <c r="D272" s="151" t="s">
        <v>1496</v>
      </c>
      <c r="E272" s="113" t="s">
        <v>1225</v>
      </c>
      <c r="F272" s="113"/>
      <c r="G272" s="113"/>
      <c r="H272" s="131">
        <v>1</v>
      </c>
    </row>
    <row r="273" spans="1:8" ht="15.75">
      <c r="A273" s="148">
        <v>62</v>
      </c>
      <c r="B273" s="150" t="s">
        <v>1228</v>
      </c>
      <c r="C273" s="113" t="s">
        <v>1675</v>
      </c>
      <c r="D273" s="151" t="s">
        <v>1496</v>
      </c>
      <c r="E273" s="113" t="s">
        <v>1225</v>
      </c>
      <c r="F273" s="113"/>
      <c r="G273" s="113"/>
      <c r="H273" s="131">
        <v>1</v>
      </c>
    </row>
    <row r="274" spans="1:8" ht="15.75">
      <c r="A274" s="148">
        <v>63</v>
      </c>
      <c r="B274" s="150" t="s">
        <v>1229</v>
      </c>
      <c r="C274" s="113" t="s">
        <v>1675</v>
      </c>
      <c r="D274" s="151" t="s">
        <v>1496</v>
      </c>
      <c r="E274" s="113" t="s">
        <v>1225</v>
      </c>
      <c r="F274" s="113"/>
      <c r="G274" s="113"/>
      <c r="H274" s="131">
        <v>1</v>
      </c>
    </row>
    <row r="275" spans="1:8" ht="15.75">
      <c r="A275" s="148">
        <v>64</v>
      </c>
      <c r="B275" s="150" t="s">
        <v>102</v>
      </c>
      <c r="C275" s="113" t="s">
        <v>1675</v>
      </c>
      <c r="D275" s="151" t="s">
        <v>1496</v>
      </c>
      <c r="E275" s="113" t="s">
        <v>1225</v>
      </c>
      <c r="F275" s="113"/>
      <c r="G275" s="113"/>
      <c r="H275" s="131">
        <v>1</v>
      </c>
    </row>
    <row r="276" spans="1:8" ht="15.75">
      <c r="A276" s="148">
        <v>65</v>
      </c>
      <c r="B276" s="150" t="s">
        <v>1230</v>
      </c>
      <c r="C276" s="113" t="s">
        <v>1675</v>
      </c>
      <c r="D276" s="151" t="s">
        <v>1231</v>
      </c>
      <c r="E276" s="113" t="s">
        <v>1225</v>
      </c>
      <c r="F276" s="113"/>
      <c r="G276" s="113">
        <v>1</v>
      </c>
      <c r="H276" s="131"/>
    </row>
    <row r="277" spans="1:8" ht="15.75">
      <c r="A277" s="148">
        <v>66</v>
      </c>
      <c r="B277" s="150" t="s">
        <v>1232</v>
      </c>
      <c r="C277" s="113" t="s">
        <v>1675</v>
      </c>
      <c r="D277" s="151" t="s">
        <v>1231</v>
      </c>
      <c r="E277" s="113" t="s">
        <v>1225</v>
      </c>
      <c r="F277" s="113"/>
      <c r="G277" s="113">
        <v>1</v>
      </c>
      <c r="H277" s="131"/>
    </row>
    <row r="278" spans="1:8" ht="15.75">
      <c r="A278" s="148">
        <v>67</v>
      </c>
      <c r="B278" s="150" t="s">
        <v>1233</v>
      </c>
      <c r="C278" s="113" t="s">
        <v>1675</v>
      </c>
      <c r="D278" s="151" t="s">
        <v>1231</v>
      </c>
      <c r="E278" s="113" t="s">
        <v>1225</v>
      </c>
      <c r="F278" s="113"/>
      <c r="G278" s="113">
        <v>1</v>
      </c>
      <c r="H278" s="131"/>
    </row>
    <row r="279" spans="1:8" ht="15.75">
      <c r="A279" s="148">
        <v>68</v>
      </c>
      <c r="B279" s="150" t="s">
        <v>1234</v>
      </c>
      <c r="C279" s="113" t="s">
        <v>1675</v>
      </c>
      <c r="D279" s="151" t="s">
        <v>1231</v>
      </c>
      <c r="E279" s="113" t="s">
        <v>1225</v>
      </c>
      <c r="F279" s="113"/>
      <c r="G279" s="113"/>
      <c r="H279" s="131">
        <v>1</v>
      </c>
    </row>
    <row r="280" spans="1:8" ht="15.75">
      <c r="A280" s="148">
        <v>69</v>
      </c>
      <c r="B280" s="150" t="s">
        <v>1235</v>
      </c>
      <c r="C280" s="113" t="s">
        <v>1675</v>
      </c>
      <c r="D280" s="151" t="s">
        <v>1231</v>
      </c>
      <c r="E280" s="113" t="s">
        <v>1225</v>
      </c>
      <c r="F280" s="113"/>
      <c r="G280" s="113"/>
      <c r="H280" s="131">
        <v>1</v>
      </c>
    </row>
    <row r="281" spans="1:8" ht="15.75">
      <c r="A281" s="148">
        <v>70</v>
      </c>
      <c r="B281" s="150" t="s">
        <v>1236</v>
      </c>
      <c r="C281" s="113" t="s">
        <v>1675</v>
      </c>
      <c r="D281" s="151" t="s">
        <v>1231</v>
      </c>
      <c r="E281" s="113" t="s">
        <v>1225</v>
      </c>
      <c r="F281" s="113"/>
      <c r="G281" s="113"/>
      <c r="H281" s="131">
        <v>1</v>
      </c>
    </row>
    <row r="282" spans="1:8" ht="15.75">
      <c r="A282" s="148">
        <v>71</v>
      </c>
      <c r="B282" s="150" t="s">
        <v>1237</v>
      </c>
      <c r="C282" s="113" t="s">
        <v>1675</v>
      </c>
      <c r="D282" s="151" t="s">
        <v>1231</v>
      </c>
      <c r="E282" s="113" t="s">
        <v>1225</v>
      </c>
      <c r="F282" s="113"/>
      <c r="G282" s="113"/>
      <c r="H282" s="131">
        <v>1</v>
      </c>
    </row>
    <row r="283" spans="1:8" ht="15.75">
      <c r="A283" s="148">
        <v>72</v>
      </c>
      <c r="B283" s="150" t="s">
        <v>1238</v>
      </c>
      <c r="C283" s="113" t="s">
        <v>1617</v>
      </c>
      <c r="D283" s="151" t="s">
        <v>1546</v>
      </c>
      <c r="E283" s="113"/>
      <c r="F283" s="113">
        <v>1</v>
      </c>
      <c r="G283" s="113"/>
      <c r="H283" s="131"/>
    </row>
    <row r="284" spans="1:8" ht="15.75">
      <c r="A284" s="148">
        <v>73</v>
      </c>
      <c r="B284" s="150" t="s">
        <v>1239</v>
      </c>
      <c r="C284" s="113" t="s">
        <v>1617</v>
      </c>
      <c r="D284" s="151" t="s">
        <v>1546</v>
      </c>
      <c r="E284" s="113" t="s">
        <v>1611</v>
      </c>
      <c r="F284" s="113">
        <v>1</v>
      </c>
      <c r="G284" s="113"/>
      <c r="H284" s="131"/>
    </row>
    <row r="285" spans="1:8" ht="15.75">
      <c r="A285" s="148">
        <v>74</v>
      </c>
      <c r="B285" s="139" t="s">
        <v>1240</v>
      </c>
      <c r="C285" s="149" t="s">
        <v>1642</v>
      </c>
      <c r="D285" s="149" t="s">
        <v>1241</v>
      </c>
      <c r="E285" s="142" t="s">
        <v>994</v>
      </c>
      <c r="F285" s="151"/>
      <c r="G285" s="151"/>
      <c r="H285" s="152">
        <v>1</v>
      </c>
    </row>
    <row r="286" spans="1:8" ht="15.75">
      <c r="A286" s="148">
        <v>75</v>
      </c>
      <c r="B286" s="139" t="s">
        <v>1242</v>
      </c>
      <c r="C286" s="149" t="s">
        <v>1642</v>
      </c>
      <c r="D286" s="149" t="s">
        <v>1241</v>
      </c>
      <c r="E286" s="142" t="s">
        <v>1243</v>
      </c>
      <c r="F286" s="151"/>
      <c r="G286" s="151"/>
      <c r="H286" s="152">
        <v>1</v>
      </c>
    </row>
    <row r="287" spans="1:8" ht="15.75">
      <c r="A287" s="148">
        <v>76</v>
      </c>
      <c r="B287" s="139" t="s">
        <v>1244</v>
      </c>
      <c r="C287" s="149" t="s">
        <v>1642</v>
      </c>
      <c r="D287" s="149" t="s">
        <v>1241</v>
      </c>
      <c r="E287" s="142" t="s">
        <v>1245</v>
      </c>
      <c r="F287" s="151"/>
      <c r="G287" s="151"/>
      <c r="H287" s="152">
        <v>1</v>
      </c>
    </row>
    <row r="288" spans="1:8" ht="15.75">
      <c r="A288" s="148">
        <v>77</v>
      </c>
      <c r="B288" s="139" t="s">
        <v>1246</v>
      </c>
      <c r="C288" s="149" t="s">
        <v>1642</v>
      </c>
      <c r="D288" s="149" t="s">
        <v>1241</v>
      </c>
      <c r="E288" s="142" t="s">
        <v>1247</v>
      </c>
      <c r="F288" s="151"/>
      <c r="G288" s="151"/>
      <c r="H288" s="152">
        <v>1</v>
      </c>
    </row>
    <row r="289" spans="1:8" ht="15.75">
      <c r="A289" s="148">
        <v>78</v>
      </c>
      <c r="B289" s="139" t="s">
        <v>1248</v>
      </c>
      <c r="C289" s="149" t="s">
        <v>1642</v>
      </c>
      <c r="D289" s="149" t="s">
        <v>1241</v>
      </c>
      <c r="E289" s="142" t="s">
        <v>1249</v>
      </c>
      <c r="F289" s="151">
        <v>1</v>
      </c>
      <c r="G289" s="151"/>
      <c r="H289" s="152"/>
    </row>
    <row r="290" spans="1:8" ht="15.75">
      <c r="A290" s="148">
        <v>79</v>
      </c>
      <c r="B290" s="139" t="s">
        <v>1250</v>
      </c>
      <c r="C290" s="149" t="s">
        <v>1642</v>
      </c>
      <c r="D290" s="149" t="s">
        <v>1241</v>
      </c>
      <c r="E290" s="142" t="s">
        <v>1251</v>
      </c>
      <c r="F290" s="151"/>
      <c r="G290" s="151">
        <v>1</v>
      </c>
      <c r="H290" s="152"/>
    </row>
    <row r="291" spans="1:8" ht="15.75">
      <c r="A291" s="148">
        <v>80</v>
      </c>
      <c r="B291" s="144" t="s">
        <v>1252</v>
      </c>
      <c r="C291" s="149" t="s">
        <v>1834</v>
      </c>
      <c r="D291" s="149" t="s">
        <v>1456</v>
      </c>
      <c r="E291" s="142" t="s">
        <v>1611</v>
      </c>
      <c r="F291" s="142"/>
      <c r="G291" s="142">
        <v>1</v>
      </c>
      <c r="H291" s="143"/>
    </row>
    <row r="292" spans="1:8" ht="15.75">
      <c r="A292" s="148">
        <v>81</v>
      </c>
      <c r="B292" s="144" t="s">
        <v>2263</v>
      </c>
      <c r="C292" s="149" t="s">
        <v>1834</v>
      </c>
      <c r="D292" s="149" t="s">
        <v>1456</v>
      </c>
      <c r="E292" s="142" t="s">
        <v>1611</v>
      </c>
      <c r="F292" s="142"/>
      <c r="G292" s="142"/>
      <c r="H292" s="143">
        <v>1</v>
      </c>
    </row>
    <row r="293" spans="1:8" ht="15.75">
      <c r="A293" s="148">
        <v>82</v>
      </c>
      <c r="B293" s="144" t="s">
        <v>1968</v>
      </c>
      <c r="C293" s="149" t="s">
        <v>1834</v>
      </c>
      <c r="D293" s="149" t="s">
        <v>1456</v>
      </c>
      <c r="E293" s="142" t="s">
        <v>1611</v>
      </c>
      <c r="F293" s="142"/>
      <c r="G293" s="142"/>
      <c r="H293" s="143">
        <v>1</v>
      </c>
    </row>
    <row r="294" spans="1:8" ht="15.75">
      <c r="A294" s="148">
        <v>83</v>
      </c>
      <c r="B294" s="144" t="s">
        <v>1967</v>
      </c>
      <c r="C294" s="149" t="s">
        <v>1834</v>
      </c>
      <c r="D294" s="149" t="s">
        <v>1456</v>
      </c>
      <c r="E294" s="142" t="s">
        <v>1611</v>
      </c>
      <c r="F294" s="142"/>
      <c r="G294" s="142"/>
      <c r="H294" s="143">
        <v>1</v>
      </c>
    </row>
    <row r="295" spans="1:8" ht="15.75">
      <c r="A295" s="148">
        <v>84</v>
      </c>
      <c r="B295" s="144" t="s">
        <v>1825</v>
      </c>
      <c r="C295" s="149" t="s">
        <v>1834</v>
      </c>
      <c r="D295" s="149" t="s">
        <v>1456</v>
      </c>
      <c r="E295" s="142" t="s">
        <v>1611</v>
      </c>
      <c r="F295" s="142"/>
      <c r="G295" s="142">
        <v>1</v>
      </c>
      <c r="H295" s="143"/>
    </row>
    <row r="296" spans="1:8" ht="15.75">
      <c r="A296" s="148">
        <v>85</v>
      </c>
      <c r="B296" s="144" t="s">
        <v>1799</v>
      </c>
      <c r="C296" s="149" t="s">
        <v>1834</v>
      </c>
      <c r="D296" s="149" t="s">
        <v>1456</v>
      </c>
      <c r="E296" s="142" t="s">
        <v>1611</v>
      </c>
      <c r="F296" s="142"/>
      <c r="G296" s="142"/>
      <c r="H296" s="143">
        <v>1</v>
      </c>
    </row>
    <row r="297" spans="1:8" ht="15.75">
      <c r="A297" s="148">
        <v>86</v>
      </c>
      <c r="B297" s="144" t="s">
        <v>217</v>
      </c>
      <c r="C297" s="149" t="s">
        <v>922</v>
      </c>
      <c r="D297" s="149" t="s">
        <v>1456</v>
      </c>
      <c r="E297" s="142" t="s">
        <v>1253</v>
      </c>
      <c r="F297" s="142">
        <v>1</v>
      </c>
      <c r="G297" s="142"/>
      <c r="H297" s="143"/>
    </row>
    <row r="298" spans="1:8" ht="15.75">
      <c r="A298" s="148">
        <v>87</v>
      </c>
      <c r="B298" s="144" t="s">
        <v>1254</v>
      </c>
      <c r="C298" s="149" t="s">
        <v>922</v>
      </c>
      <c r="D298" s="149" t="s">
        <v>1456</v>
      </c>
      <c r="E298" s="142" t="s">
        <v>1255</v>
      </c>
      <c r="F298" s="142"/>
      <c r="G298" s="142">
        <v>1</v>
      </c>
      <c r="H298" s="143"/>
    </row>
    <row r="299" spans="1:8" ht="15.75">
      <c r="A299" s="148">
        <v>88</v>
      </c>
      <c r="B299" s="144" t="s">
        <v>1256</v>
      </c>
      <c r="C299" s="149" t="s">
        <v>922</v>
      </c>
      <c r="D299" s="149" t="s">
        <v>1456</v>
      </c>
      <c r="E299" s="142" t="s">
        <v>1253</v>
      </c>
      <c r="F299" s="142"/>
      <c r="G299" s="142">
        <v>1</v>
      </c>
      <c r="H299" s="143"/>
    </row>
    <row r="300" spans="1:8" ht="15.75">
      <c r="A300" s="148">
        <v>89</v>
      </c>
      <c r="B300" s="144" t="s">
        <v>403</v>
      </c>
      <c r="C300" s="149" t="s">
        <v>922</v>
      </c>
      <c r="D300" s="149" t="s">
        <v>1456</v>
      </c>
      <c r="E300" s="142" t="s">
        <v>1257</v>
      </c>
      <c r="F300" s="142"/>
      <c r="G300" s="142"/>
      <c r="H300" s="143">
        <v>1</v>
      </c>
    </row>
    <row r="301" spans="1:8" ht="15.75">
      <c r="A301" s="148">
        <v>90</v>
      </c>
      <c r="B301" s="144" t="s">
        <v>1258</v>
      </c>
      <c r="C301" s="149" t="s">
        <v>922</v>
      </c>
      <c r="D301" s="149" t="s">
        <v>1456</v>
      </c>
      <c r="E301" s="142" t="s">
        <v>1255</v>
      </c>
      <c r="F301" s="142"/>
      <c r="G301" s="142"/>
      <c r="H301" s="143">
        <v>1</v>
      </c>
    </row>
    <row r="302" spans="1:8" ht="15.75">
      <c r="A302" s="148">
        <v>91</v>
      </c>
      <c r="B302" s="144" t="s">
        <v>389</v>
      </c>
      <c r="C302" s="149" t="s">
        <v>922</v>
      </c>
      <c r="D302" s="149" t="s">
        <v>1456</v>
      </c>
      <c r="E302" s="142" t="s">
        <v>1259</v>
      </c>
      <c r="F302" s="142">
        <v>1</v>
      </c>
      <c r="G302" s="142"/>
      <c r="H302" s="143"/>
    </row>
    <row r="303" spans="1:8" ht="15.75">
      <c r="A303" s="148">
        <v>92</v>
      </c>
      <c r="B303" s="144" t="s">
        <v>1260</v>
      </c>
      <c r="C303" s="149" t="s">
        <v>922</v>
      </c>
      <c r="D303" s="149" t="s">
        <v>1456</v>
      </c>
      <c r="E303" s="142" t="s">
        <v>1261</v>
      </c>
      <c r="F303" s="142"/>
      <c r="G303" s="142"/>
      <c r="H303" s="143">
        <v>1</v>
      </c>
    </row>
    <row r="304" spans="1:8" ht="15.75">
      <c r="A304" s="148">
        <v>93</v>
      </c>
      <c r="B304" s="144" t="s">
        <v>1262</v>
      </c>
      <c r="C304" s="149" t="s">
        <v>2226</v>
      </c>
      <c r="D304" s="149" t="s">
        <v>1456</v>
      </c>
      <c r="E304" s="142" t="s">
        <v>1751</v>
      </c>
      <c r="F304" s="142"/>
      <c r="G304" s="142">
        <v>1</v>
      </c>
      <c r="H304" s="143"/>
    </row>
    <row r="305" spans="1:8" ht="15.75">
      <c r="A305" s="148">
        <v>94</v>
      </c>
      <c r="B305" s="144" t="s">
        <v>1263</v>
      </c>
      <c r="C305" s="149" t="s">
        <v>2226</v>
      </c>
      <c r="D305" s="149" t="s">
        <v>1456</v>
      </c>
      <c r="E305" s="142" t="s">
        <v>1751</v>
      </c>
      <c r="F305" s="142"/>
      <c r="G305" s="142">
        <v>1</v>
      </c>
      <c r="H305" s="143"/>
    </row>
    <row r="306" spans="1:8" ht="15.75">
      <c r="A306" s="148">
        <v>95</v>
      </c>
      <c r="B306" s="144" t="s">
        <v>1264</v>
      </c>
      <c r="C306" s="149" t="s">
        <v>2226</v>
      </c>
      <c r="D306" s="149" t="s">
        <v>1456</v>
      </c>
      <c r="E306" s="142" t="s">
        <v>1751</v>
      </c>
      <c r="F306" s="142"/>
      <c r="G306" s="142">
        <v>1</v>
      </c>
      <c r="H306" s="143"/>
    </row>
    <row r="307" spans="1:8" ht="15.75">
      <c r="A307" s="148">
        <v>96</v>
      </c>
      <c r="B307" s="144" t="s">
        <v>1265</v>
      </c>
      <c r="C307" s="149" t="s">
        <v>2226</v>
      </c>
      <c r="D307" s="149" t="s">
        <v>1456</v>
      </c>
      <c r="E307" s="142" t="s">
        <v>1751</v>
      </c>
      <c r="F307" s="142"/>
      <c r="G307" s="142">
        <v>1</v>
      </c>
      <c r="H307" s="143"/>
    </row>
    <row r="308" spans="1:8" ht="15.75">
      <c r="A308" s="148">
        <v>97</v>
      </c>
      <c r="B308" s="144" t="s">
        <v>1266</v>
      </c>
      <c r="C308" s="149" t="s">
        <v>2226</v>
      </c>
      <c r="D308" s="149" t="s">
        <v>1456</v>
      </c>
      <c r="E308" s="142" t="s">
        <v>1751</v>
      </c>
      <c r="F308" s="142"/>
      <c r="G308" s="142"/>
      <c r="H308" s="143">
        <v>1</v>
      </c>
    </row>
    <row r="309" spans="1:8" ht="15.75">
      <c r="A309" s="148">
        <v>98</v>
      </c>
      <c r="B309" s="144" t="s">
        <v>1267</v>
      </c>
      <c r="C309" s="149" t="s">
        <v>2226</v>
      </c>
      <c r="D309" s="149" t="s">
        <v>1456</v>
      </c>
      <c r="E309" s="142" t="s">
        <v>1751</v>
      </c>
      <c r="F309" s="142"/>
      <c r="G309" s="142"/>
      <c r="H309" s="143">
        <v>1</v>
      </c>
    </row>
    <row r="310" spans="1:8" ht="15.75">
      <c r="A310" s="148">
        <v>99</v>
      </c>
      <c r="B310" s="144" t="s">
        <v>1268</v>
      </c>
      <c r="C310" s="149" t="s">
        <v>2226</v>
      </c>
      <c r="D310" s="149" t="s">
        <v>1456</v>
      </c>
      <c r="E310" s="142" t="s">
        <v>1751</v>
      </c>
      <c r="F310" s="142"/>
      <c r="G310" s="142"/>
      <c r="H310" s="143">
        <v>1</v>
      </c>
    </row>
    <row r="311" spans="1:8" ht="15.75">
      <c r="A311" s="148">
        <v>100</v>
      </c>
      <c r="B311" s="144" t="s">
        <v>1269</v>
      </c>
      <c r="C311" s="149" t="s">
        <v>2226</v>
      </c>
      <c r="D311" s="149" t="s">
        <v>1456</v>
      </c>
      <c r="E311" s="142" t="s">
        <v>1751</v>
      </c>
      <c r="F311" s="142"/>
      <c r="G311" s="142"/>
      <c r="H311" s="143">
        <v>1</v>
      </c>
    </row>
    <row r="312" spans="1:8" ht="15.75">
      <c r="A312" s="148">
        <v>101</v>
      </c>
      <c r="B312" s="144" t="s">
        <v>857</v>
      </c>
      <c r="C312" s="149" t="s">
        <v>2226</v>
      </c>
      <c r="D312" s="149" t="s">
        <v>1456</v>
      </c>
      <c r="E312" s="142" t="s">
        <v>1751</v>
      </c>
      <c r="F312" s="142"/>
      <c r="G312" s="142"/>
      <c r="H312" s="143">
        <v>1</v>
      </c>
    </row>
    <row r="313" spans="1:8" ht="15.75">
      <c r="A313" s="148">
        <v>102</v>
      </c>
      <c r="B313" s="144" t="s">
        <v>858</v>
      </c>
      <c r="C313" s="149" t="s">
        <v>2226</v>
      </c>
      <c r="D313" s="149" t="s">
        <v>1456</v>
      </c>
      <c r="E313" s="142" t="s">
        <v>1751</v>
      </c>
      <c r="F313" s="142"/>
      <c r="G313" s="142"/>
      <c r="H313" s="143">
        <v>1</v>
      </c>
    </row>
    <row r="314" spans="1:8" ht="15.75">
      <c r="A314" s="148">
        <v>103</v>
      </c>
      <c r="B314" s="144" t="s">
        <v>600</v>
      </c>
      <c r="C314" s="149" t="s">
        <v>2226</v>
      </c>
      <c r="D314" s="149" t="s">
        <v>1456</v>
      </c>
      <c r="E314" s="142" t="s">
        <v>1751</v>
      </c>
      <c r="F314" s="142"/>
      <c r="G314" s="142"/>
      <c r="H314" s="143">
        <v>1</v>
      </c>
    </row>
    <row r="315" spans="1:8" ht="15.75">
      <c r="A315" s="148">
        <v>104</v>
      </c>
      <c r="B315" s="144" t="s">
        <v>1270</v>
      </c>
      <c r="C315" s="149" t="s">
        <v>2226</v>
      </c>
      <c r="D315" s="149" t="s">
        <v>1456</v>
      </c>
      <c r="E315" s="142" t="s">
        <v>1751</v>
      </c>
      <c r="F315" s="142"/>
      <c r="G315" s="142"/>
      <c r="H315" s="143">
        <v>1</v>
      </c>
    </row>
    <row r="316" spans="1:8" ht="15.75">
      <c r="A316" s="148">
        <v>105</v>
      </c>
      <c r="B316" s="144" t="s">
        <v>1271</v>
      </c>
      <c r="C316" s="149" t="s">
        <v>2226</v>
      </c>
      <c r="D316" s="149" t="s">
        <v>1456</v>
      </c>
      <c r="E316" s="142" t="s">
        <v>1751</v>
      </c>
      <c r="F316" s="142"/>
      <c r="G316" s="142"/>
      <c r="H316" s="143">
        <v>1</v>
      </c>
    </row>
    <row r="317" spans="1:8" ht="15.75">
      <c r="A317" s="148">
        <v>106</v>
      </c>
      <c r="B317" s="144" t="s">
        <v>856</v>
      </c>
      <c r="C317" s="149" t="s">
        <v>2226</v>
      </c>
      <c r="D317" s="149" t="s">
        <v>1456</v>
      </c>
      <c r="E317" s="142" t="s">
        <v>1751</v>
      </c>
      <c r="F317" s="142">
        <v>1</v>
      </c>
      <c r="G317" s="142"/>
      <c r="H317" s="143"/>
    </row>
    <row r="318" spans="1:8" ht="15.75">
      <c r="A318" s="148">
        <v>107</v>
      </c>
      <c r="B318" s="144" t="s">
        <v>1256</v>
      </c>
      <c r="C318" s="149" t="s">
        <v>2226</v>
      </c>
      <c r="D318" s="149" t="s">
        <v>1456</v>
      </c>
      <c r="E318" s="142" t="s">
        <v>1751</v>
      </c>
      <c r="F318" s="142"/>
      <c r="G318" s="142">
        <v>1</v>
      </c>
      <c r="H318" s="143"/>
    </row>
    <row r="319" spans="1:8" ht="15.75">
      <c r="A319" s="148">
        <v>108</v>
      </c>
      <c r="B319" s="144" t="s">
        <v>1272</v>
      </c>
      <c r="C319" s="149" t="s">
        <v>2226</v>
      </c>
      <c r="D319" s="149" t="s">
        <v>1456</v>
      </c>
      <c r="E319" s="142" t="s">
        <v>1751</v>
      </c>
      <c r="F319" s="142">
        <v>1</v>
      </c>
      <c r="G319" s="142"/>
      <c r="H319" s="143"/>
    </row>
    <row r="320" spans="1:8" ht="15.75">
      <c r="A320" s="148">
        <v>109</v>
      </c>
      <c r="B320" s="144" t="s">
        <v>1273</v>
      </c>
      <c r="C320" s="149" t="s">
        <v>2226</v>
      </c>
      <c r="D320" s="149" t="s">
        <v>1456</v>
      </c>
      <c r="E320" s="142" t="s">
        <v>1751</v>
      </c>
      <c r="F320" s="142"/>
      <c r="G320" s="142"/>
      <c r="H320" s="143">
        <v>1</v>
      </c>
    </row>
    <row r="321" spans="1:8" ht="15.75">
      <c r="A321" s="148">
        <v>110</v>
      </c>
      <c r="B321" s="144" t="s">
        <v>1274</v>
      </c>
      <c r="C321" s="149" t="s">
        <v>2226</v>
      </c>
      <c r="D321" s="149" t="s">
        <v>1456</v>
      </c>
      <c r="E321" s="142" t="s">
        <v>1751</v>
      </c>
      <c r="F321" s="142">
        <v>1</v>
      </c>
      <c r="G321" s="142"/>
      <c r="H321" s="143"/>
    </row>
    <row r="322" spans="1:8" ht="15.75">
      <c r="A322" s="148">
        <v>111</v>
      </c>
      <c r="B322" s="144" t="s">
        <v>1275</v>
      </c>
      <c r="C322" s="149" t="s">
        <v>2226</v>
      </c>
      <c r="D322" s="149" t="s">
        <v>1456</v>
      </c>
      <c r="E322" s="142" t="s">
        <v>1751</v>
      </c>
      <c r="F322" s="142"/>
      <c r="G322" s="142"/>
      <c r="H322" s="143">
        <v>1</v>
      </c>
    </row>
    <row r="323" spans="1:8" ht="15.75">
      <c r="A323" s="148">
        <v>112</v>
      </c>
      <c r="B323" s="144" t="s">
        <v>1828</v>
      </c>
      <c r="C323" s="149" t="s">
        <v>2006</v>
      </c>
      <c r="D323" s="149" t="s">
        <v>1500</v>
      </c>
      <c r="E323" s="142" t="s">
        <v>1611</v>
      </c>
      <c r="F323" s="142"/>
      <c r="G323" s="142">
        <v>1</v>
      </c>
      <c r="H323" s="143"/>
    </row>
    <row r="324" spans="1:8" ht="15.75">
      <c r="A324" s="148">
        <v>113</v>
      </c>
      <c r="B324" s="144" t="s">
        <v>2235</v>
      </c>
      <c r="C324" s="149" t="s">
        <v>2006</v>
      </c>
      <c r="D324" s="149" t="s">
        <v>1500</v>
      </c>
      <c r="E324" s="142" t="s">
        <v>1611</v>
      </c>
      <c r="F324" s="142">
        <v>3</v>
      </c>
      <c r="G324" s="142"/>
      <c r="H324" s="143"/>
    </row>
    <row r="325" spans="1:8" ht="15.75">
      <c r="A325" s="148">
        <v>114</v>
      </c>
      <c r="B325" s="144" t="s">
        <v>80</v>
      </c>
      <c r="C325" s="149" t="s">
        <v>2006</v>
      </c>
      <c r="D325" s="149" t="s">
        <v>1500</v>
      </c>
      <c r="E325" s="142" t="s">
        <v>1611</v>
      </c>
      <c r="F325" s="142"/>
      <c r="G325" s="142">
        <v>1</v>
      </c>
      <c r="H325" s="143"/>
    </row>
    <row r="326" spans="1:8" ht="15.75">
      <c r="A326" s="148">
        <v>115</v>
      </c>
      <c r="B326" s="144" t="s">
        <v>1909</v>
      </c>
      <c r="C326" s="149" t="s">
        <v>2006</v>
      </c>
      <c r="D326" s="149" t="s">
        <v>1500</v>
      </c>
      <c r="E326" s="142" t="s">
        <v>1611</v>
      </c>
      <c r="F326" s="142">
        <v>3</v>
      </c>
      <c r="G326" s="142"/>
      <c r="H326" s="143"/>
    </row>
    <row r="327" spans="1:8" ht="15.75">
      <c r="A327" s="148">
        <v>116</v>
      </c>
      <c r="B327" s="144" t="s">
        <v>2053</v>
      </c>
      <c r="C327" s="149" t="s">
        <v>2006</v>
      </c>
      <c r="D327" s="149" t="s">
        <v>1500</v>
      </c>
      <c r="E327" s="142" t="s">
        <v>1611</v>
      </c>
      <c r="F327" s="142">
        <v>3</v>
      </c>
      <c r="G327" s="142"/>
      <c r="H327" s="143"/>
    </row>
    <row r="328" spans="1:8" ht="15.75">
      <c r="A328" s="148">
        <v>117</v>
      </c>
      <c r="B328" s="144" t="s">
        <v>1937</v>
      </c>
      <c r="C328" s="149" t="s">
        <v>2006</v>
      </c>
      <c r="D328" s="149" t="s">
        <v>1500</v>
      </c>
      <c r="E328" s="142" t="s">
        <v>1611</v>
      </c>
      <c r="F328" s="142"/>
      <c r="G328" s="142">
        <v>2</v>
      </c>
      <c r="H328" s="143">
        <v>1</v>
      </c>
    </row>
    <row r="329" spans="1:8" ht="15.75">
      <c r="A329" s="148">
        <v>118</v>
      </c>
      <c r="B329" s="144" t="s">
        <v>1830</v>
      </c>
      <c r="C329" s="149" t="s">
        <v>2006</v>
      </c>
      <c r="D329" s="149" t="s">
        <v>1500</v>
      </c>
      <c r="E329" s="142" t="s">
        <v>1611</v>
      </c>
      <c r="F329" s="142"/>
      <c r="G329" s="142">
        <v>1</v>
      </c>
      <c r="H329" s="143">
        <v>2</v>
      </c>
    </row>
    <row r="330" spans="1:8" ht="15.75">
      <c r="A330" s="148">
        <v>119</v>
      </c>
      <c r="B330" s="144" t="s">
        <v>1053</v>
      </c>
      <c r="C330" s="149" t="s">
        <v>2006</v>
      </c>
      <c r="D330" s="149" t="s">
        <v>1500</v>
      </c>
      <c r="E330" s="142" t="s">
        <v>1611</v>
      </c>
      <c r="F330" s="142"/>
      <c r="G330" s="142">
        <v>1</v>
      </c>
      <c r="H330" s="143"/>
    </row>
    <row r="331" spans="1:8" ht="15.75">
      <c r="A331" s="148">
        <v>120</v>
      </c>
      <c r="B331" s="144" t="s">
        <v>602</v>
      </c>
      <c r="C331" s="149" t="s">
        <v>1856</v>
      </c>
      <c r="D331" s="149" t="s">
        <v>1500</v>
      </c>
      <c r="E331" s="142" t="s">
        <v>671</v>
      </c>
      <c r="F331" s="142">
        <v>3</v>
      </c>
      <c r="G331" s="142"/>
      <c r="H331" s="143"/>
    </row>
    <row r="332" spans="1:8" ht="15.75">
      <c r="A332" s="148">
        <v>121</v>
      </c>
      <c r="B332" s="144" t="s">
        <v>604</v>
      </c>
      <c r="C332" s="149" t="s">
        <v>1856</v>
      </c>
      <c r="D332" s="149" t="s">
        <v>1500</v>
      </c>
      <c r="E332" s="142" t="s">
        <v>671</v>
      </c>
      <c r="F332" s="142">
        <v>3</v>
      </c>
      <c r="G332" s="142"/>
      <c r="H332" s="143"/>
    </row>
    <row r="333" spans="1:8" ht="15.75">
      <c r="A333" s="148">
        <v>122</v>
      </c>
      <c r="B333" s="144" t="s">
        <v>1276</v>
      </c>
      <c r="C333" s="149" t="s">
        <v>1856</v>
      </c>
      <c r="D333" s="149" t="s">
        <v>1500</v>
      </c>
      <c r="E333" s="142" t="s">
        <v>671</v>
      </c>
      <c r="F333" s="142">
        <v>2</v>
      </c>
      <c r="G333" s="142">
        <v>1</v>
      </c>
      <c r="H333" s="143"/>
    </row>
    <row r="334" spans="1:8" ht="15.75">
      <c r="A334" s="148">
        <v>123</v>
      </c>
      <c r="B334" s="144" t="s">
        <v>1277</v>
      </c>
      <c r="C334" s="149" t="s">
        <v>1856</v>
      </c>
      <c r="D334" s="149" t="s">
        <v>1500</v>
      </c>
      <c r="E334" s="142" t="s">
        <v>671</v>
      </c>
      <c r="F334" s="142"/>
      <c r="G334" s="142">
        <v>1</v>
      </c>
      <c r="H334" s="143"/>
    </row>
    <row r="335" spans="1:8" ht="15.75">
      <c r="A335" s="148">
        <v>124</v>
      </c>
      <c r="B335" s="144" t="s">
        <v>1278</v>
      </c>
      <c r="C335" s="149" t="s">
        <v>1856</v>
      </c>
      <c r="D335" s="149" t="s">
        <v>1500</v>
      </c>
      <c r="E335" s="142" t="s">
        <v>671</v>
      </c>
      <c r="F335" s="142"/>
      <c r="G335" s="142"/>
      <c r="H335" s="143">
        <v>1</v>
      </c>
    </row>
    <row r="336" spans="1:8" ht="15.75">
      <c r="A336" s="148">
        <v>125</v>
      </c>
      <c r="B336" s="144" t="s">
        <v>868</v>
      </c>
      <c r="C336" s="149" t="s">
        <v>1856</v>
      </c>
      <c r="D336" s="149" t="s">
        <v>1500</v>
      </c>
      <c r="E336" s="142" t="s">
        <v>199</v>
      </c>
      <c r="F336" s="142"/>
      <c r="G336" s="142">
        <v>1</v>
      </c>
      <c r="H336" s="143"/>
    </row>
    <row r="337" spans="1:8" ht="15.75">
      <c r="A337" s="148">
        <v>126</v>
      </c>
      <c r="B337" s="144" t="s">
        <v>1053</v>
      </c>
      <c r="C337" s="149" t="s">
        <v>1856</v>
      </c>
      <c r="D337" s="149" t="s">
        <v>1500</v>
      </c>
      <c r="E337" s="142" t="s">
        <v>671</v>
      </c>
      <c r="F337" s="142">
        <v>1</v>
      </c>
      <c r="G337" s="142"/>
      <c r="H337" s="143"/>
    </row>
    <row r="338" spans="1:8" ht="15.75">
      <c r="A338" s="148">
        <v>127</v>
      </c>
      <c r="B338" s="144" t="s">
        <v>1279</v>
      </c>
      <c r="C338" s="149" t="s">
        <v>1280</v>
      </c>
      <c r="D338" s="149" t="s">
        <v>1500</v>
      </c>
      <c r="E338" s="142" t="s">
        <v>1751</v>
      </c>
      <c r="F338" s="142"/>
      <c r="G338" s="142">
        <v>1</v>
      </c>
      <c r="H338" s="143">
        <v>1</v>
      </c>
    </row>
    <row r="339" spans="1:8" ht="15.75">
      <c r="A339" s="148">
        <v>128</v>
      </c>
      <c r="B339" s="144" t="s">
        <v>602</v>
      </c>
      <c r="C339" s="149" t="s">
        <v>1280</v>
      </c>
      <c r="D339" s="149" t="s">
        <v>1500</v>
      </c>
      <c r="E339" s="142" t="s">
        <v>1751</v>
      </c>
      <c r="F339" s="142">
        <v>3</v>
      </c>
      <c r="G339" s="142"/>
      <c r="H339" s="143"/>
    </row>
    <row r="340" spans="1:8" ht="15.75">
      <c r="A340" s="148">
        <v>129</v>
      </c>
      <c r="B340" s="144" t="s">
        <v>868</v>
      </c>
      <c r="C340" s="149" t="s">
        <v>1280</v>
      </c>
      <c r="D340" s="149" t="s">
        <v>1500</v>
      </c>
      <c r="E340" s="142" t="s">
        <v>1751</v>
      </c>
      <c r="F340" s="142"/>
      <c r="G340" s="142"/>
      <c r="H340" s="143">
        <v>1</v>
      </c>
    </row>
    <row r="341" spans="1:8" ht="15.75">
      <c r="A341" s="148">
        <v>130</v>
      </c>
      <c r="B341" s="144" t="s">
        <v>1278</v>
      </c>
      <c r="C341" s="149" t="s">
        <v>1280</v>
      </c>
      <c r="D341" s="149" t="s">
        <v>1500</v>
      </c>
      <c r="E341" s="142" t="s">
        <v>1751</v>
      </c>
      <c r="F341" s="142"/>
      <c r="G341" s="142"/>
      <c r="H341" s="143">
        <v>1</v>
      </c>
    </row>
    <row r="342" spans="1:8" ht="15.75">
      <c r="A342" s="148">
        <v>131</v>
      </c>
      <c r="B342" s="144" t="s">
        <v>869</v>
      </c>
      <c r="C342" s="149" t="s">
        <v>1280</v>
      </c>
      <c r="D342" s="149" t="s">
        <v>1500</v>
      </c>
      <c r="E342" s="142" t="s">
        <v>1751</v>
      </c>
      <c r="F342" s="142"/>
      <c r="G342" s="142">
        <v>1</v>
      </c>
      <c r="H342" s="143"/>
    </row>
    <row r="343" spans="1:8" ht="15.75">
      <c r="A343" s="148">
        <v>132</v>
      </c>
      <c r="B343" s="144" t="s">
        <v>1281</v>
      </c>
      <c r="C343" s="149" t="s">
        <v>1280</v>
      </c>
      <c r="D343" s="149" t="s">
        <v>1500</v>
      </c>
      <c r="E343" s="142" t="s">
        <v>1751</v>
      </c>
      <c r="F343" s="142"/>
      <c r="G343" s="142"/>
      <c r="H343" s="143">
        <v>1</v>
      </c>
    </row>
    <row r="344" spans="1:8" ht="15.75">
      <c r="A344" s="148">
        <v>133</v>
      </c>
      <c r="B344" s="144" t="s">
        <v>870</v>
      </c>
      <c r="C344" s="149" t="s">
        <v>1280</v>
      </c>
      <c r="D344" s="149" t="s">
        <v>1500</v>
      </c>
      <c r="E344" s="142" t="s">
        <v>1751</v>
      </c>
      <c r="F344" s="142"/>
      <c r="G344" s="142"/>
      <c r="H344" s="143">
        <v>3</v>
      </c>
    </row>
    <row r="345" spans="1:8" ht="15.75">
      <c r="A345" s="148">
        <v>134</v>
      </c>
      <c r="B345" s="144" t="s">
        <v>604</v>
      </c>
      <c r="C345" s="149" t="s">
        <v>1280</v>
      </c>
      <c r="D345" s="149" t="s">
        <v>1500</v>
      </c>
      <c r="E345" s="142" t="s">
        <v>1751</v>
      </c>
      <c r="F345" s="142">
        <v>2</v>
      </c>
      <c r="G345" s="142">
        <v>1</v>
      </c>
      <c r="H345" s="143"/>
    </row>
    <row r="346" spans="1:8" ht="15.75">
      <c r="A346" s="148">
        <v>135</v>
      </c>
      <c r="B346" s="144" t="s">
        <v>866</v>
      </c>
      <c r="C346" s="149" t="s">
        <v>1280</v>
      </c>
      <c r="D346" s="149" t="s">
        <v>1500</v>
      </c>
      <c r="E346" s="142" t="s">
        <v>1751</v>
      </c>
      <c r="F346" s="142"/>
      <c r="G346" s="142"/>
      <c r="H346" s="143">
        <v>2</v>
      </c>
    </row>
    <row r="347" spans="1:8" ht="15.75">
      <c r="A347" s="148">
        <v>136</v>
      </c>
      <c r="B347" s="144" t="s">
        <v>1276</v>
      </c>
      <c r="C347" s="149" t="s">
        <v>1280</v>
      </c>
      <c r="D347" s="149" t="s">
        <v>1500</v>
      </c>
      <c r="E347" s="142" t="s">
        <v>1751</v>
      </c>
      <c r="F347" s="142">
        <v>1</v>
      </c>
      <c r="G347" s="142">
        <v>2</v>
      </c>
      <c r="H347" s="143"/>
    </row>
    <row r="348" spans="1:8" ht="15.75">
      <c r="A348" s="148">
        <v>137</v>
      </c>
      <c r="B348" s="144" t="s">
        <v>1282</v>
      </c>
      <c r="C348" s="149" t="s">
        <v>1280</v>
      </c>
      <c r="D348" s="149" t="s">
        <v>1500</v>
      </c>
      <c r="E348" s="142" t="s">
        <v>1751</v>
      </c>
      <c r="F348" s="142"/>
      <c r="G348" s="142"/>
      <c r="H348" s="143">
        <v>1</v>
      </c>
    </row>
    <row r="349" spans="1:8" ht="15.75">
      <c r="A349" s="148">
        <v>138</v>
      </c>
      <c r="B349" s="144" t="s">
        <v>1283</v>
      </c>
      <c r="C349" s="149" t="s">
        <v>1280</v>
      </c>
      <c r="D349" s="149" t="s">
        <v>1500</v>
      </c>
      <c r="E349" s="142" t="s">
        <v>1751</v>
      </c>
      <c r="F349" s="142">
        <v>1</v>
      </c>
      <c r="G349" s="142"/>
      <c r="H349" s="143"/>
    </row>
    <row r="350" spans="1:8" ht="15.75">
      <c r="A350" s="148">
        <v>139</v>
      </c>
      <c r="B350" s="144" t="s">
        <v>1284</v>
      </c>
      <c r="C350" s="149" t="s">
        <v>1280</v>
      </c>
      <c r="D350" s="149" t="s">
        <v>1500</v>
      </c>
      <c r="E350" s="142" t="s">
        <v>1751</v>
      </c>
      <c r="F350" s="142"/>
      <c r="G350" s="142">
        <v>1</v>
      </c>
      <c r="H350" s="143"/>
    </row>
    <row r="351" spans="1:8" ht="15.75">
      <c r="A351" s="148">
        <v>140</v>
      </c>
      <c r="B351" s="144" t="s">
        <v>2297</v>
      </c>
      <c r="C351" s="149" t="s">
        <v>1632</v>
      </c>
      <c r="D351" s="149" t="s">
        <v>1500</v>
      </c>
      <c r="E351" s="142" t="s">
        <v>274</v>
      </c>
      <c r="F351" s="142">
        <v>1</v>
      </c>
      <c r="G351" s="142">
        <v>1</v>
      </c>
      <c r="H351" s="143"/>
    </row>
    <row r="352" spans="1:8" ht="15.75">
      <c r="A352" s="148">
        <v>141</v>
      </c>
      <c r="B352" s="144" t="s">
        <v>602</v>
      </c>
      <c r="C352" s="149" t="s">
        <v>1632</v>
      </c>
      <c r="D352" s="149" t="s">
        <v>1500</v>
      </c>
      <c r="E352" s="142" t="s">
        <v>274</v>
      </c>
      <c r="F352" s="142"/>
      <c r="G352" s="142"/>
      <c r="H352" s="143">
        <v>1</v>
      </c>
    </row>
    <row r="353" spans="1:8" ht="15.75">
      <c r="A353" s="148">
        <v>142</v>
      </c>
      <c r="B353" s="144" t="s">
        <v>873</v>
      </c>
      <c r="C353" s="149" t="s">
        <v>1632</v>
      </c>
      <c r="D353" s="149" t="s">
        <v>1500</v>
      </c>
      <c r="E353" s="142" t="s">
        <v>274</v>
      </c>
      <c r="F353" s="142"/>
      <c r="G353" s="142">
        <v>1</v>
      </c>
      <c r="H353" s="143">
        <v>1</v>
      </c>
    </row>
    <row r="354" spans="1:8" ht="15.75">
      <c r="A354" s="148">
        <v>143</v>
      </c>
      <c r="B354" s="144" t="s">
        <v>603</v>
      </c>
      <c r="C354" s="149" t="s">
        <v>1632</v>
      </c>
      <c r="D354" s="149" t="s">
        <v>1500</v>
      </c>
      <c r="E354" s="142" t="s">
        <v>274</v>
      </c>
      <c r="F354" s="142">
        <v>1</v>
      </c>
      <c r="G354" s="142">
        <v>1</v>
      </c>
      <c r="H354" s="143"/>
    </row>
    <row r="355" spans="1:8" ht="15.75">
      <c r="A355" s="148">
        <v>144</v>
      </c>
      <c r="B355" s="144" t="s">
        <v>2235</v>
      </c>
      <c r="C355" s="149" t="s">
        <v>1632</v>
      </c>
      <c r="D355" s="149" t="s">
        <v>1500</v>
      </c>
      <c r="E355" s="142" t="s">
        <v>274</v>
      </c>
      <c r="F355" s="142">
        <v>1</v>
      </c>
      <c r="G355" s="142"/>
      <c r="H355" s="143"/>
    </row>
    <row r="356" spans="1:8" ht="15.75">
      <c r="A356" s="148">
        <v>145</v>
      </c>
      <c r="B356" s="144" t="s">
        <v>692</v>
      </c>
      <c r="C356" s="149" t="s">
        <v>1632</v>
      </c>
      <c r="D356" s="149" t="s">
        <v>1500</v>
      </c>
      <c r="E356" s="142" t="s">
        <v>274</v>
      </c>
      <c r="F356" s="142">
        <v>1</v>
      </c>
      <c r="G356" s="142"/>
      <c r="H356" s="143"/>
    </row>
    <row r="357" spans="1:8" ht="15.75">
      <c r="A357" s="148">
        <v>146</v>
      </c>
      <c r="B357" s="144" t="s">
        <v>1285</v>
      </c>
      <c r="C357" s="149" t="s">
        <v>1632</v>
      </c>
      <c r="D357" s="149" t="s">
        <v>1500</v>
      </c>
      <c r="E357" s="142" t="s">
        <v>274</v>
      </c>
      <c r="F357" s="142"/>
      <c r="G357" s="142">
        <v>3</v>
      </c>
      <c r="H357" s="143"/>
    </row>
    <row r="358" spans="1:8" ht="15.75">
      <c r="A358" s="148">
        <v>147</v>
      </c>
      <c r="B358" s="144" t="s">
        <v>1833</v>
      </c>
      <c r="C358" s="149" t="s">
        <v>1632</v>
      </c>
      <c r="D358" s="149" t="s">
        <v>1500</v>
      </c>
      <c r="E358" s="142" t="s">
        <v>274</v>
      </c>
      <c r="F358" s="142"/>
      <c r="G358" s="142">
        <v>1</v>
      </c>
      <c r="H358" s="143"/>
    </row>
    <row r="359" spans="1:8" ht="15.75">
      <c r="A359" s="148">
        <v>148</v>
      </c>
      <c r="B359" s="139" t="s">
        <v>1914</v>
      </c>
      <c r="C359" s="149" t="s">
        <v>1632</v>
      </c>
      <c r="D359" s="149" t="s">
        <v>1286</v>
      </c>
      <c r="E359" s="142" t="s">
        <v>1640</v>
      </c>
      <c r="F359" s="151">
        <v>1</v>
      </c>
      <c r="G359" s="151"/>
      <c r="H359" s="152"/>
    </row>
    <row r="360" spans="1:8" ht="15.75">
      <c r="A360" s="148">
        <v>149</v>
      </c>
      <c r="B360" s="144" t="s">
        <v>2182</v>
      </c>
      <c r="C360" s="149" t="s">
        <v>922</v>
      </c>
      <c r="D360" s="149" t="s">
        <v>1503</v>
      </c>
      <c r="E360" s="142" t="s">
        <v>1611</v>
      </c>
      <c r="F360" s="142"/>
      <c r="G360" s="142"/>
      <c r="H360" s="143">
        <v>1</v>
      </c>
    </row>
    <row r="361" spans="1:8" ht="15.75">
      <c r="A361" s="148">
        <v>150</v>
      </c>
      <c r="B361" s="144" t="s">
        <v>1287</v>
      </c>
      <c r="C361" s="149" t="s">
        <v>703</v>
      </c>
      <c r="D361" s="149" t="s">
        <v>1503</v>
      </c>
      <c r="E361" s="142" t="s">
        <v>1288</v>
      </c>
      <c r="F361" s="142"/>
      <c r="G361" s="142"/>
      <c r="H361" s="143">
        <v>1</v>
      </c>
    </row>
    <row r="362" spans="1:8" ht="15.75">
      <c r="A362" s="148">
        <v>151</v>
      </c>
      <c r="B362" s="144" t="s">
        <v>120</v>
      </c>
      <c r="C362" s="149" t="s">
        <v>703</v>
      </c>
      <c r="D362" s="149" t="s">
        <v>1503</v>
      </c>
      <c r="E362" s="142" t="s">
        <v>1289</v>
      </c>
      <c r="F362" s="142"/>
      <c r="G362" s="142">
        <v>1</v>
      </c>
      <c r="H362" s="143"/>
    </row>
    <row r="363" spans="1:8" ht="15.75">
      <c r="A363" s="148">
        <v>152</v>
      </c>
      <c r="B363" s="144" t="s">
        <v>880</v>
      </c>
      <c r="C363" s="149" t="s">
        <v>703</v>
      </c>
      <c r="D363" s="149" t="s">
        <v>1503</v>
      </c>
      <c r="E363" s="142" t="s">
        <v>1290</v>
      </c>
      <c r="F363" s="142"/>
      <c r="G363" s="142"/>
      <c r="H363" s="143">
        <v>1</v>
      </c>
    </row>
    <row r="364" spans="1:8" ht="15.75">
      <c r="A364" s="148">
        <v>153</v>
      </c>
      <c r="B364" s="144" t="s">
        <v>1291</v>
      </c>
      <c r="C364" s="149" t="s">
        <v>1743</v>
      </c>
      <c r="D364" s="149" t="s">
        <v>1503</v>
      </c>
      <c r="E364" s="142" t="s">
        <v>362</v>
      </c>
      <c r="F364" s="142"/>
      <c r="G364" s="142">
        <v>1</v>
      </c>
      <c r="H364" s="143"/>
    </row>
    <row r="365" spans="1:8" ht="15.75">
      <c r="A365" s="148">
        <v>154</v>
      </c>
      <c r="B365" s="144" t="s">
        <v>1292</v>
      </c>
      <c r="C365" s="149" t="s">
        <v>1743</v>
      </c>
      <c r="D365" s="149" t="s">
        <v>1503</v>
      </c>
      <c r="E365" s="142" t="s">
        <v>362</v>
      </c>
      <c r="F365" s="142"/>
      <c r="G365" s="142"/>
      <c r="H365" s="143">
        <v>1</v>
      </c>
    </row>
    <row r="366" spans="1:8" ht="15.75">
      <c r="A366" s="148">
        <v>155</v>
      </c>
      <c r="B366" s="144" t="s">
        <v>1054</v>
      </c>
      <c r="C366" s="149" t="s">
        <v>1743</v>
      </c>
      <c r="D366" s="149" t="s">
        <v>1503</v>
      </c>
      <c r="E366" s="142" t="s">
        <v>362</v>
      </c>
      <c r="F366" s="142"/>
      <c r="G366" s="142"/>
      <c r="H366" s="143">
        <v>1</v>
      </c>
    </row>
    <row r="367" spans="1:8" ht="15.75">
      <c r="A367" s="148">
        <v>156</v>
      </c>
      <c r="B367" s="144" t="s">
        <v>1293</v>
      </c>
      <c r="C367" s="149" t="s">
        <v>1743</v>
      </c>
      <c r="D367" s="149" t="s">
        <v>1503</v>
      </c>
      <c r="E367" s="142" t="s">
        <v>362</v>
      </c>
      <c r="F367" s="142"/>
      <c r="G367" s="142"/>
      <c r="H367" s="143">
        <v>1</v>
      </c>
    </row>
    <row r="368" spans="1:8" ht="15.75">
      <c r="A368" s="148">
        <v>157</v>
      </c>
      <c r="B368" s="144" t="s">
        <v>1294</v>
      </c>
      <c r="C368" s="149" t="s">
        <v>1743</v>
      </c>
      <c r="D368" s="149" t="s">
        <v>1503</v>
      </c>
      <c r="E368" s="142" t="s">
        <v>362</v>
      </c>
      <c r="F368" s="142"/>
      <c r="G368" s="142"/>
      <c r="H368" s="143">
        <v>1</v>
      </c>
    </row>
    <row r="369" spans="1:8" ht="15.75">
      <c r="A369" s="148">
        <v>158</v>
      </c>
      <c r="B369" s="144" t="s">
        <v>1295</v>
      </c>
      <c r="C369" s="149" t="s">
        <v>1803</v>
      </c>
      <c r="D369" s="149" t="s">
        <v>2184</v>
      </c>
      <c r="E369" s="142" t="s">
        <v>1611</v>
      </c>
      <c r="F369" s="142">
        <v>1</v>
      </c>
      <c r="G369" s="142"/>
      <c r="H369" s="143"/>
    </row>
    <row r="370" spans="1:8" ht="15.75">
      <c r="A370" s="148">
        <v>159</v>
      </c>
      <c r="B370" s="144" t="s">
        <v>1296</v>
      </c>
      <c r="C370" s="149" t="s">
        <v>1803</v>
      </c>
      <c r="D370" s="149" t="s">
        <v>2184</v>
      </c>
      <c r="E370" s="142" t="s">
        <v>1611</v>
      </c>
      <c r="F370" s="142">
        <v>1</v>
      </c>
      <c r="G370" s="142"/>
      <c r="H370" s="143"/>
    </row>
    <row r="371" spans="1:8" ht="15.75">
      <c r="A371" s="148">
        <v>160</v>
      </c>
      <c r="B371" s="144" t="s">
        <v>1297</v>
      </c>
      <c r="C371" s="149" t="s">
        <v>1803</v>
      </c>
      <c r="D371" s="149" t="s">
        <v>2184</v>
      </c>
      <c r="E371" s="142" t="s">
        <v>1611</v>
      </c>
      <c r="F371" s="142">
        <v>1</v>
      </c>
      <c r="G371" s="142"/>
      <c r="H371" s="143"/>
    </row>
    <row r="372" spans="1:8" ht="15.75">
      <c r="A372" s="148">
        <v>161</v>
      </c>
      <c r="B372" s="144" t="s">
        <v>1955</v>
      </c>
      <c r="C372" s="149" t="s">
        <v>1803</v>
      </c>
      <c r="D372" s="149" t="s">
        <v>2184</v>
      </c>
      <c r="E372" s="142" t="s">
        <v>1611</v>
      </c>
      <c r="F372" s="142">
        <v>1</v>
      </c>
      <c r="G372" s="142"/>
      <c r="H372" s="143"/>
    </row>
    <row r="373" spans="1:8" ht="15.75">
      <c r="A373" s="148">
        <v>162</v>
      </c>
      <c r="B373" s="144" t="s">
        <v>1298</v>
      </c>
      <c r="C373" s="149" t="s">
        <v>1803</v>
      </c>
      <c r="D373" s="149" t="s">
        <v>2184</v>
      </c>
      <c r="E373" s="142" t="s">
        <v>1611</v>
      </c>
      <c r="F373" s="142">
        <v>1</v>
      </c>
      <c r="G373" s="142"/>
      <c r="H373" s="143"/>
    </row>
    <row r="374" spans="1:8" ht="15.75">
      <c r="A374" s="148">
        <v>163</v>
      </c>
      <c r="B374" s="144" t="s">
        <v>1299</v>
      </c>
      <c r="C374" s="149" t="s">
        <v>1803</v>
      </c>
      <c r="D374" s="149" t="s">
        <v>2184</v>
      </c>
      <c r="E374" s="142" t="s">
        <v>1611</v>
      </c>
      <c r="F374" s="142">
        <v>1</v>
      </c>
      <c r="G374" s="142"/>
      <c r="H374" s="143"/>
    </row>
    <row r="375" spans="1:8" ht="15.75">
      <c r="A375" s="148">
        <v>164</v>
      </c>
      <c r="B375" s="144" t="s">
        <v>1912</v>
      </c>
      <c r="C375" s="149" t="s">
        <v>1803</v>
      </c>
      <c r="D375" s="149" t="s">
        <v>2184</v>
      </c>
      <c r="E375" s="142" t="s">
        <v>1611</v>
      </c>
      <c r="F375" s="142">
        <v>1</v>
      </c>
      <c r="G375" s="142"/>
      <c r="H375" s="143"/>
    </row>
    <row r="376" spans="1:8" ht="15.75">
      <c r="A376" s="148">
        <v>165</v>
      </c>
      <c r="B376" s="144" t="s">
        <v>1300</v>
      </c>
      <c r="C376" s="149" t="s">
        <v>1803</v>
      </c>
      <c r="D376" s="149" t="s">
        <v>2184</v>
      </c>
      <c r="E376" s="142" t="s">
        <v>1611</v>
      </c>
      <c r="F376" s="142"/>
      <c r="G376" s="142">
        <v>1</v>
      </c>
      <c r="H376" s="143"/>
    </row>
    <row r="377" spans="1:8" ht="15.75">
      <c r="A377" s="148">
        <v>166</v>
      </c>
      <c r="B377" s="144" t="s">
        <v>1301</v>
      </c>
      <c r="C377" s="149" t="s">
        <v>1803</v>
      </c>
      <c r="D377" s="149" t="s">
        <v>2184</v>
      </c>
      <c r="E377" s="142" t="s">
        <v>1611</v>
      </c>
      <c r="F377" s="142"/>
      <c r="G377" s="142">
        <v>1</v>
      </c>
      <c r="H377" s="143"/>
    </row>
    <row r="378" spans="1:8" ht="15.75">
      <c r="A378" s="148">
        <v>167</v>
      </c>
      <c r="B378" s="144" t="s">
        <v>416</v>
      </c>
      <c r="C378" s="149" t="s">
        <v>1803</v>
      </c>
      <c r="D378" s="149" t="s">
        <v>2184</v>
      </c>
      <c r="E378" s="142" t="s">
        <v>1611</v>
      </c>
      <c r="F378" s="142"/>
      <c r="G378" s="142"/>
      <c r="H378" s="143">
        <v>1</v>
      </c>
    </row>
    <row r="379" spans="1:8" ht="15.75">
      <c r="A379" s="148">
        <v>168</v>
      </c>
      <c r="B379" s="144" t="s">
        <v>2183</v>
      </c>
      <c r="C379" s="149" t="s">
        <v>1803</v>
      </c>
      <c r="D379" s="149" t="s">
        <v>2184</v>
      </c>
      <c r="E379" s="142" t="s">
        <v>1611</v>
      </c>
      <c r="F379" s="142"/>
      <c r="G379" s="142"/>
      <c r="H379" s="143">
        <v>1</v>
      </c>
    </row>
    <row r="380" spans="1:8" ht="15.75">
      <c r="A380" s="148">
        <v>169</v>
      </c>
      <c r="B380" s="144" t="s">
        <v>1302</v>
      </c>
      <c r="C380" s="149" t="s">
        <v>1803</v>
      </c>
      <c r="D380" s="149" t="s">
        <v>2184</v>
      </c>
      <c r="E380" s="142" t="s">
        <v>1611</v>
      </c>
      <c r="F380" s="142"/>
      <c r="G380" s="142"/>
      <c r="H380" s="143">
        <v>1</v>
      </c>
    </row>
    <row r="381" spans="1:8" ht="15.75">
      <c r="A381" s="148">
        <v>170</v>
      </c>
      <c r="B381" s="144" t="s">
        <v>416</v>
      </c>
      <c r="C381" s="149" t="s">
        <v>1803</v>
      </c>
      <c r="D381" s="149" t="s">
        <v>2184</v>
      </c>
      <c r="E381" s="142" t="s">
        <v>1640</v>
      </c>
      <c r="F381" s="142">
        <v>1</v>
      </c>
      <c r="G381" s="142"/>
      <c r="H381" s="143"/>
    </row>
    <row r="382" spans="1:8" ht="15.75">
      <c r="A382" s="148">
        <v>171</v>
      </c>
      <c r="B382" s="144" t="s">
        <v>1303</v>
      </c>
      <c r="C382" s="149" t="s">
        <v>1803</v>
      </c>
      <c r="D382" s="149" t="s">
        <v>2184</v>
      </c>
      <c r="E382" s="142" t="s">
        <v>1640</v>
      </c>
      <c r="F382" s="142">
        <v>1</v>
      </c>
      <c r="G382" s="142"/>
      <c r="H382" s="143"/>
    </row>
    <row r="383" spans="1:8" ht="15.75">
      <c r="A383" s="148">
        <v>172</v>
      </c>
      <c r="B383" s="144" t="s">
        <v>1304</v>
      </c>
      <c r="C383" s="149" t="s">
        <v>1803</v>
      </c>
      <c r="D383" s="149" t="s">
        <v>2184</v>
      </c>
      <c r="E383" s="142" t="s">
        <v>1640</v>
      </c>
      <c r="F383" s="142">
        <v>1</v>
      </c>
      <c r="G383" s="142"/>
      <c r="H383" s="143"/>
    </row>
    <row r="384" spans="1:8" ht="15.75">
      <c r="A384" s="148">
        <v>173</v>
      </c>
      <c r="B384" s="144" t="s">
        <v>1305</v>
      </c>
      <c r="C384" s="149" t="s">
        <v>1803</v>
      </c>
      <c r="D384" s="149" t="s">
        <v>2184</v>
      </c>
      <c r="E384" s="142" t="s">
        <v>1640</v>
      </c>
      <c r="F384" s="142"/>
      <c r="G384" s="142">
        <v>1</v>
      </c>
      <c r="H384" s="143"/>
    </row>
    <row r="385" spans="1:8" ht="15.75">
      <c r="A385" s="148">
        <v>174</v>
      </c>
      <c r="B385" s="144" t="s">
        <v>1300</v>
      </c>
      <c r="C385" s="149" t="s">
        <v>1803</v>
      </c>
      <c r="D385" s="149" t="s">
        <v>2184</v>
      </c>
      <c r="E385" s="142" t="s">
        <v>1640</v>
      </c>
      <c r="F385" s="142"/>
      <c r="G385" s="142">
        <v>1</v>
      </c>
      <c r="H385" s="143"/>
    </row>
    <row r="386" spans="1:8" ht="15.75">
      <c r="A386" s="148">
        <v>175</v>
      </c>
      <c r="B386" s="144" t="s">
        <v>1912</v>
      </c>
      <c r="C386" s="149" t="s">
        <v>1803</v>
      </c>
      <c r="D386" s="149" t="s">
        <v>2184</v>
      </c>
      <c r="E386" s="142" t="s">
        <v>1640</v>
      </c>
      <c r="F386" s="142"/>
      <c r="G386" s="142">
        <v>1</v>
      </c>
      <c r="H386" s="143"/>
    </row>
    <row r="387" spans="1:8" ht="15.75">
      <c r="A387" s="148">
        <v>176</v>
      </c>
      <c r="B387" s="144" t="s">
        <v>1306</v>
      </c>
      <c r="C387" s="149" t="s">
        <v>1803</v>
      </c>
      <c r="D387" s="149" t="s">
        <v>2184</v>
      </c>
      <c r="E387" s="142" t="s">
        <v>1640</v>
      </c>
      <c r="F387" s="142"/>
      <c r="G387" s="142"/>
      <c r="H387" s="143">
        <v>1</v>
      </c>
    </row>
    <row r="388" spans="1:8" ht="15.75">
      <c r="A388" s="148">
        <v>177</v>
      </c>
      <c r="B388" s="144" t="s">
        <v>879</v>
      </c>
      <c r="C388" s="149" t="s">
        <v>1610</v>
      </c>
      <c r="D388" s="149" t="s">
        <v>1503</v>
      </c>
      <c r="E388" s="142" t="s">
        <v>274</v>
      </c>
      <c r="F388" s="142"/>
      <c r="G388" s="142">
        <v>1</v>
      </c>
      <c r="H388" s="143"/>
    </row>
    <row r="389" spans="1:8" ht="15.75">
      <c r="A389" s="148">
        <v>178</v>
      </c>
      <c r="B389" s="144" t="s">
        <v>1307</v>
      </c>
      <c r="C389" s="149" t="s">
        <v>1610</v>
      </c>
      <c r="D389" s="149" t="s">
        <v>1503</v>
      </c>
      <c r="E389" s="142" t="s">
        <v>274</v>
      </c>
      <c r="F389" s="142"/>
      <c r="G389" s="142"/>
      <c r="H389" s="143">
        <v>1</v>
      </c>
    </row>
    <row r="390" spans="1:8" ht="15.75">
      <c r="A390" s="148">
        <v>179</v>
      </c>
      <c r="B390" s="144" t="s">
        <v>1308</v>
      </c>
      <c r="C390" s="149" t="s">
        <v>1730</v>
      </c>
      <c r="D390" s="149" t="s">
        <v>1504</v>
      </c>
      <c r="E390" s="142" t="s">
        <v>1611</v>
      </c>
      <c r="F390" s="142">
        <v>1</v>
      </c>
      <c r="G390" s="142"/>
      <c r="H390" s="143"/>
    </row>
    <row r="391" spans="1:8" ht="15.75">
      <c r="A391" s="148">
        <v>180</v>
      </c>
      <c r="B391" s="139" t="s">
        <v>1614</v>
      </c>
      <c r="C391" s="149" t="s">
        <v>1730</v>
      </c>
      <c r="D391" s="149" t="s">
        <v>1504</v>
      </c>
      <c r="E391" s="142" t="s">
        <v>1611</v>
      </c>
      <c r="F391" s="113">
        <v>1</v>
      </c>
      <c r="G391" s="113"/>
      <c r="H391" s="131"/>
    </row>
    <row r="392" spans="1:8" ht="15.75">
      <c r="A392" s="148">
        <v>181</v>
      </c>
      <c r="B392" s="139" t="s">
        <v>187</v>
      </c>
      <c r="C392" s="149" t="s">
        <v>1730</v>
      </c>
      <c r="D392" s="149" t="s">
        <v>1504</v>
      </c>
      <c r="E392" s="142" t="s">
        <v>1611</v>
      </c>
      <c r="F392" s="113"/>
      <c r="G392" s="113">
        <v>1</v>
      </c>
      <c r="H392" s="131"/>
    </row>
    <row r="393" spans="1:8" ht="15.75">
      <c r="A393" s="148">
        <v>182</v>
      </c>
      <c r="B393" s="139" t="s">
        <v>324</v>
      </c>
      <c r="C393" s="149" t="s">
        <v>1730</v>
      </c>
      <c r="D393" s="149" t="s">
        <v>1504</v>
      </c>
      <c r="E393" s="142" t="s">
        <v>1611</v>
      </c>
      <c r="F393" s="151"/>
      <c r="G393" s="151"/>
      <c r="H393" s="152">
        <v>1</v>
      </c>
    </row>
    <row r="394" spans="1:8" ht="15.75">
      <c r="A394" s="148">
        <v>183</v>
      </c>
      <c r="B394" s="139" t="s">
        <v>1695</v>
      </c>
      <c r="C394" s="149" t="s">
        <v>1730</v>
      </c>
      <c r="D394" s="149" t="s">
        <v>1504</v>
      </c>
      <c r="E394" s="142" t="s">
        <v>1611</v>
      </c>
      <c r="F394" s="151"/>
      <c r="G394" s="151"/>
      <c r="H394" s="152">
        <v>1</v>
      </c>
    </row>
    <row r="395" spans="1:8" ht="15.75">
      <c r="A395" s="148">
        <v>184</v>
      </c>
      <c r="B395" s="139" t="s">
        <v>2141</v>
      </c>
      <c r="C395" s="149" t="s">
        <v>1730</v>
      </c>
      <c r="D395" s="149" t="s">
        <v>1504</v>
      </c>
      <c r="E395" s="142" t="s">
        <v>1611</v>
      </c>
      <c r="F395" s="151"/>
      <c r="G395" s="151"/>
      <c r="H395" s="152">
        <v>1</v>
      </c>
    </row>
    <row r="396" spans="1:8" ht="15.75">
      <c r="A396" s="148">
        <v>185</v>
      </c>
      <c r="B396" s="139" t="s">
        <v>2230</v>
      </c>
      <c r="C396" s="149" t="s">
        <v>1730</v>
      </c>
      <c r="D396" s="149" t="s">
        <v>1504</v>
      </c>
      <c r="E396" s="142" t="s">
        <v>1611</v>
      </c>
      <c r="F396" s="151"/>
      <c r="G396" s="151"/>
      <c r="H396" s="152">
        <v>1</v>
      </c>
    </row>
    <row r="397" spans="1:8" ht="15.75">
      <c r="A397" s="148">
        <v>186</v>
      </c>
      <c r="B397" s="139" t="s">
        <v>1309</v>
      </c>
      <c r="C397" s="151" t="s">
        <v>1663</v>
      </c>
      <c r="D397" s="113" t="s">
        <v>1504</v>
      </c>
      <c r="E397" s="113" t="s">
        <v>1310</v>
      </c>
      <c r="F397" s="113">
        <v>1</v>
      </c>
      <c r="G397" s="151"/>
      <c r="H397" s="152"/>
    </row>
    <row r="398" spans="1:8" ht="15.75">
      <c r="A398" s="148">
        <v>187</v>
      </c>
      <c r="B398" s="139" t="s">
        <v>1311</v>
      </c>
      <c r="C398" s="151" t="s">
        <v>1663</v>
      </c>
      <c r="D398" s="113" t="s">
        <v>1504</v>
      </c>
      <c r="E398" s="113" t="s">
        <v>1312</v>
      </c>
      <c r="F398" s="113">
        <v>1</v>
      </c>
      <c r="G398" s="151"/>
      <c r="H398" s="152"/>
    </row>
    <row r="399" spans="1:8" ht="15.75">
      <c r="A399" s="148">
        <v>188</v>
      </c>
      <c r="B399" s="139" t="s">
        <v>1311</v>
      </c>
      <c r="C399" s="151" t="s">
        <v>1663</v>
      </c>
      <c r="D399" s="113" t="s">
        <v>1504</v>
      </c>
      <c r="E399" s="113" t="s">
        <v>1310</v>
      </c>
      <c r="F399" s="113"/>
      <c r="G399" s="151">
        <v>1</v>
      </c>
      <c r="H399" s="152"/>
    </row>
    <row r="400" spans="1:8" ht="15.75">
      <c r="A400" s="148">
        <v>189</v>
      </c>
      <c r="B400" s="139" t="s">
        <v>1311</v>
      </c>
      <c r="C400" s="151" t="s">
        <v>1663</v>
      </c>
      <c r="D400" s="113" t="s">
        <v>1504</v>
      </c>
      <c r="E400" s="113" t="s">
        <v>1313</v>
      </c>
      <c r="F400" s="113"/>
      <c r="G400" s="151"/>
      <c r="H400" s="152">
        <v>1</v>
      </c>
    </row>
    <row r="401" spans="1:8" ht="15.75">
      <c r="A401" s="148">
        <v>190</v>
      </c>
      <c r="B401" s="139" t="s">
        <v>1314</v>
      </c>
      <c r="C401" s="151" t="s">
        <v>1646</v>
      </c>
      <c r="D401" s="113" t="s">
        <v>1315</v>
      </c>
      <c r="E401" s="113" t="s">
        <v>533</v>
      </c>
      <c r="F401" s="113"/>
      <c r="G401" s="151"/>
      <c r="H401" s="152">
        <v>1</v>
      </c>
    </row>
    <row r="402" spans="1:8" ht="15.75">
      <c r="A402" s="148">
        <v>191</v>
      </c>
      <c r="B402" s="139" t="s">
        <v>1059</v>
      </c>
      <c r="C402" s="151" t="s">
        <v>1646</v>
      </c>
      <c r="D402" s="113" t="s">
        <v>1315</v>
      </c>
      <c r="E402" s="113" t="s">
        <v>533</v>
      </c>
      <c r="F402" s="113"/>
      <c r="G402" s="151">
        <v>1</v>
      </c>
      <c r="H402" s="152"/>
    </row>
    <row r="403" spans="1:8" ht="15.75">
      <c r="A403" s="148">
        <v>192</v>
      </c>
      <c r="B403" s="139" t="s">
        <v>1951</v>
      </c>
      <c r="C403" s="151" t="s">
        <v>1646</v>
      </c>
      <c r="D403" s="113" t="s">
        <v>1315</v>
      </c>
      <c r="E403" s="113" t="s">
        <v>533</v>
      </c>
      <c r="F403" s="113"/>
      <c r="G403" s="151"/>
      <c r="H403" s="152">
        <v>1</v>
      </c>
    </row>
    <row r="404" spans="1:8" ht="15.75">
      <c r="A404" s="148">
        <v>193</v>
      </c>
      <c r="B404" s="139" t="s">
        <v>1316</v>
      </c>
      <c r="C404" s="151" t="s">
        <v>1646</v>
      </c>
      <c r="D404" s="113" t="s">
        <v>1315</v>
      </c>
      <c r="E404" s="113" t="s">
        <v>533</v>
      </c>
      <c r="F404" s="113"/>
      <c r="G404" s="151">
        <v>1</v>
      </c>
      <c r="H404" s="152"/>
    </row>
    <row r="405" spans="1:8" ht="15.75">
      <c r="A405" s="148">
        <v>194</v>
      </c>
      <c r="B405" s="139" t="s">
        <v>1317</v>
      </c>
      <c r="C405" s="151" t="s">
        <v>1646</v>
      </c>
      <c r="D405" s="113" t="s">
        <v>1315</v>
      </c>
      <c r="E405" s="113" t="s">
        <v>1640</v>
      </c>
      <c r="F405" s="113">
        <v>1</v>
      </c>
      <c r="G405" s="151"/>
      <c r="H405" s="152"/>
    </row>
    <row r="406" spans="1:8" ht="15.75">
      <c r="A406" s="148">
        <v>195</v>
      </c>
      <c r="B406" s="139" t="s">
        <v>538</v>
      </c>
      <c r="C406" s="151" t="s">
        <v>1646</v>
      </c>
      <c r="D406" s="113" t="s">
        <v>1315</v>
      </c>
      <c r="E406" s="113" t="s">
        <v>1640</v>
      </c>
      <c r="F406" s="113"/>
      <c r="G406" s="151"/>
      <c r="H406" s="152">
        <v>1</v>
      </c>
    </row>
    <row r="407" spans="1:8" ht="15.75">
      <c r="A407" s="148">
        <v>196</v>
      </c>
      <c r="B407" s="139" t="s">
        <v>1318</v>
      </c>
      <c r="C407" s="151" t="s">
        <v>1646</v>
      </c>
      <c r="D407" s="113" t="s">
        <v>108</v>
      </c>
      <c r="E407" s="113" t="s">
        <v>1319</v>
      </c>
      <c r="F407" s="113"/>
      <c r="G407" s="151"/>
      <c r="H407" s="152">
        <v>1</v>
      </c>
    </row>
    <row r="408" spans="1:8" ht="15.75">
      <c r="A408" s="148">
        <v>197</v>
      </c>
      <c r="B408" s="139" t="s">
        <v>1320</v>
      </c>
      <c r="C408" s="151" t="s">
        <v>1646</v>
      </c>
      <c r="D408" s="113" t="s">
        <v>1315</v>
      </c>
      <c r="E408" s="113" t="s">
        <v>1319</v>
      </c>
      <c r="F408" s="113"/>
      <c r="G408" s="151"/>
      <c r="H408" s="152">
        <v>1</v>
      </c>
    </row>
    <row r="409" spans="1:8" ht="15.75">
      <c r="A409" s="148">
        <v>198</v>
      </c>
      <c r="B409" s="139" t="s">
        <v>536</v>
      </c>
      <c r="C409" s="151" t="s">
        <v>1646</v>
      </c>
      <c r="D409" s="113" t="s">
        <v>1315</v>
      </c>
      <c r="E409" s="113" t="s">
        <v>1319</v>
      </c>
      <c r="F409" s="113"/>
      <c r="G409" s="151"/>
      <c r="H409" s="152">
        <v>1</v>
      </c>
    </row>
    <row r="410" spans="1:8" ht="15.75">
      <c r="A410" s="148">
        <v>199</v>
      </c>
      <c r="B410" s="139" t="s">
        <v>532</v>
      </c>
      <c r="C410" s="151" t="s">
        <v>1646</v>
      </c>
      <c r="D410" s="113" t="s">
        <v>1315</v>
      </c>
      <c r="E410" s="113" t="s">
        <v>1319</v>
      </c>
      <c r="F410" s="113"/>
      <c r="G410" s="151">
        <v>1</v>
      </c>
      <c r="H410" s="152"/>
    </row>
    <row r="411" spans="1:8" ht="15.75">
      <c r="A411" s="148">
        <v>200</v>
      </c>
      <c r="B411" s="153" t="s">
        <v>1321</v>
      </c>
      <c r="C411" s="151" t="s">
        <v>2156</v>
      </c>
      <c r="D411" s="113" t="s">
        <v>2002</v>
      </c>
      <c r="E411" s="113" t="s">
        <v>1640</v>
      </c>
      <c r="F411" s="113">
        <v>1</v>
      </c>
      <c r="G411" s="151"/>
      <c r="H411" s="152"/>
    </row>
    <row r="412" spans="1:8" ht="15.75">
      <c r="A412" s="148">
        <v>201</v>
      </c>
      <c r="B412" s="139" t="s">
        <v>1322</v>
      </c>
      <c r="C412" s="151" t="s">
        <v>2156</v>
      </c>
      <c r="D412" s="113" t="s">
        <v>2002</v>
      </c>
      <c r="E412" s="113" t="s">
        <v>1640</v>
      </c>
      <c r="F412" s="113"/>
      <c r="G412" s="151">
        <v>1</v>
      </c>
      <c r="H412" s="152"/>
    </row>
    <row r="413" spans="1:8" ht="15.75">
      <c r="A413" s="148">
        <v>202</v>
      </c>
      <c r="B413" s="139" t="s">
        <v>913</v>
      </c>
      <c r="C413" s="151" t="s">
        <v>2156</v>
      </c>
      <c r="D413" s="113" t="s">
        <v>2002</v>
      </c>
      <c r="E413" s="113" t="s">
        <v>1640</v>
      </c>
      <c r="F413" s="113"/>
      <c r="G413" s="151">
        <v>1</v>
      </c>
      <c r="H413" s="152"/>
    </row>
    <row r="414" spans="1:8" ht="15.75">
      <c r="A414" s="148">
        <v>203</v>
      </c>
      <c r="B414" s="139" t="s">
        <v>1323</v>
      </c>
      <c r="C414" s="151" t="s">
        <v>2156</v>
      </c>
      <c r="D414" s="113" t="s">
        <v>2002</v>
      </c>
      <c r="E414" s="113" t="s">
        <v>1640</v>
      </c>
      <c r="F414" s="113"/>
      <c r="G414" s="151"/>
      <c r="H414" s="152">
        <v>1</v>
      </c>
    </row>
    <row r="415" spans="1:8" ht="15.75">
      <c r="A415" s="148">
        <v>204</v>
      </c>
      <c r="B415" s="139" t="s">
        <v>1324</v>
      </c>
      <c r="C415" s="151" t="s">
        <v>2156</v>
      </c>
      <c r="D415" s="113" t="s">
        <v>2002</v>
      </c>
      <c r="E415" s="113" t="s">
        <v>1640</v>
      </c>
      <c r="F415" s="113"/>
      <c r="G415" s="151"/>
      <c r="H415" s="152">
        <v>1</v>
      </c>
    </row>
    <row r="416" spans="1:8" ht="15.75">
      <c r="A416" s="148">
        <v>205</v>
      </c>
      <c r="B416" s="139" t="s">
        <v>1325</v>
      </c>
      <c r="C416" s="151" t="s">
        <v>2156</v>
      </c>
      <c r="D416" s="113" t="s">
        <v>2002</v>
      </c>
      <c r="E416" s="113" t="s">
        <v>1640</v>
      </c>
      <c r="F416" s="113"/>
      <c r="G416" s="151"/>
      <c r="H416" s="152">
        <v>1</v>
      </c>
    </row>
    <row r="417" spans="1:8" ht="15.75">
      <c r="A417" s="148">
        <v>206</v>
      </c>
      <c r="B417" s="139" t="s">
        <v>1326</v>
      </c>
      <c r="C417" s="151" t="s">
        <v>2156</v>
      </c>
      <c r="D417" s="113" t="s">
        <v>2002</v>
      </c>
      <c r="E417" s="113" t="s">
        <v>1640</v>
      </c>
      <c r="F417" s="113"/>
      <c r="G417" s="151"/>
      <c r="H417" s="152">
        <v>1</v>
      </c>
    </row>
    <row r="418" spans="1:8" ht="15.75">
      <c r="A418" s="148">
        <v>207</v>
      </c>
      <c r="B418" s="139" t="s">
        <v>1327</v>
      </c>
      <c r="C418" s="151" t="s">
        <v>2156</v>
      </c>
      <c r="D418" s="113" t="s">
        <v>2002</v>
      </c>
      <c r="E418" s="113" t="s">
        <v>1640</v>
      </c>
      <c r="F418" s="113"/>
      <c r="G418" s="151"/>
      <c r="H418" s="152">
        <v>1</v>
      </c>
    </row>
    <row r="419" spans="1:8" ht="15.75">
      <c r="A419" s="148">
        <v>208</v>
      </c>
      <c r="B419" s="139" t="s">
        <v>1328</v>
      </c>
      <c r="C419" s="149" t="s">
        <v>2226</v>
      </c>
      <c r="D419" s="149" t="s">
        <v>1539</v>
      </c>
      <c r="E419" s="142"/>
      <c r="F419" s="151"/>
      <c r="G419" s="151"/>
      <c r="H419" s="152">
        <v>1</v>
      </c>
    </row>
    <row r="420" spans="1:8" ht="15.75">
      <c r="A420" s="148">
        <v>209</v>
      </c>
      <c r="B420" s="139" t="s">
        <v>726</v>
      </c>
      <c r="C420" s="149" t="s">
        <v>2137</v>
      </c>
      <c r="D420" s="149" t="s">
        <v>725</v>
      </c>
      <c r="E420" s="142" t="s">
        <v>1611</v>
      </c>
      <c r="F420" s="151">
        <v>1</v>
      </c>
      <c r="G420" s="151"/>
      <c r="H420" s="152"/>
    </row>
    <row r="421" spans="1:8" ht="15.75">
      <c r="A421" s="148">
        <v>210</v>
      </c>
      <c r="B421" s="139" t="s">
        <v>1329</v>
      </c>
      <c r="C421" s="149" t="s">
        <v>2137</v>
      </c>
      <c r="D421" s="149" t="s">
        <v>725</v>
      </c>
      <c r="E421" s="142" t="s">
        <v>1640</v>
      </c>
      <c r="F421" s="151">
        <v>1</v>
      </c>
      <c r="G421" s="151"/>
      <c r="H421" s="152"/>
    </row>
    <row r="422" spans="1:8" ht="15.75">
      <c r="A422" s="148">
        <v>211</v>
      </c>
      <c r="B422" s="139" t="s">
        <v>1330</v>
      </c>
      <c r="C422" s="149" t="s">
        <v>2137</v>
      </c>
      <c r="D422" s="149" t="s">
        <v>725</v>
      </c>
      <c r="E422" s="142" t="s">
        <v>1640</v>
      </c>
      <c r="F422" s="151">
        <v>1</v>
      </c>
      <c r="G422" s="151"/>
      <c r="H422" s="152"/>
    </row>
    <row r="423" spans="1:8" ht="15.75">
      <c r="A423" s="148">
        <v>212</v>
      </c>
      <c r="B423" s="139" t="s">
        <v>2024</v>
      </c>
      <c r="C423" s="149" t="s">
        <v>2137</v>
      </c>
      <c r="D423" s="149" t="s">
        <v>725</v>
      </c>
      <c r="E423" s="142" t="s">
        <v>1611</v>
      </c>
      <c r="F423" s="151"/>
      <c r="G423" s="151">
        <v>1</v>
      </c>
      <c r="H423" s="152"/>
    </row>
    <row r="424" spans="1:8" ht="15.75">
      <c r="A424" s="148">
        <v>213</v>
      </c>
      <c r="B424" s="139" t="s">
        <v>2061</v>
      </c>
      <c r="C424" s="149" t="s">
        <v>2137</v>
      </c>
      <c r="D424" s="149" t="s">
        <v>725</v>
      </c>
      <c r="E424" s="142" t="s">
        <v>1611</v>
      </c>
      <c r="F424" s="151"/>
      <c r="G424" s="151">
        <v>1</v>
      </c>
      <c r="H424" s="152"/>
    </row>
    <row r="425" spans="1:8" ht="15.75">
      <c r="A425" s="148">
        <v>214</v>
      </c>
      <c r="B425" s="139" t="s">
        <v>1331</v>
      </c>
      <c r="C425" s="149" t="s">
        <v>2137</v>
      </c>
      <c r="D425" s="149" t="s">
        <v>725</v>
      </c>
      <c r="E425" s="142" t="s">
        <v>1611</v>
      </c>
      <c r="F425" s="151"/>
      <c r="G425" s="151">
        <v>1</v>
      </c>
      <c r="H425" s="152"/>
    </row>
    <row r="426" spans="1:8" ht="15.75">
      <c r="A426" s="148">
        <v>215</v>
      </c>
      <c r="B426" s="139" t="s">
        <v>911</v>
      </c>
      <c r="C426" s="149" t="s">
        <v>2137</v>
      </c>
      <c r="D426" s="149" t="s">
        <v>725</v>
      </c>
      <c r="E426" s="142" t="s">
        <v>1611</v>
      </c>
      <c r="F426" s="151"/>
      <c r="G426" s="151">
        <v>1</v>
      </c>
      <c r="H426" s="152"/>
    </row>
    <row r="427" spans="1:8" ht="15.75">
      <c r="A427" s="148">
        <v>216</v>
      </c>
      <c r="B427" s="139" t="s">
        <v>1170</v>
      </c>
      <c r="C427" s="149" t="s">
        <v>2137</v>
      </c>
      <c r="D427" s="149" t="s">
        <v>725</v>
      </c>
      <c r="E427" s="142" t="s">
        <v>1611</v>
      </c>
      <c r="F427" s="151"/>
      <c r="G427" s="151">
        <v>1</v>
      </c>
      <c r="H427" s="152"/>
    </row>
    <row r="428" spans="1:8" ht="15.75">
      <c r="A428" s="148">
        <v>217</v>
      </c>
      <c r="B428" s="139" t="s">
        <v>732</v>
      </c>
      <c r="C428" s="149" t="s">
        <v>2137</v>
      </c>
      <c r="D428" s="149" t="s">
        <v>725</v>
      </c>
      <c r="E428" s="142" t="s">
        <v>1611</v>
      </c>
      <c r="F428" s="151"/>
      <c r="G428" s="151">
        <v>1</v>
      </c>
      <c r="H428" s="152"/>
    </row>
    <row r="429" spans="1:8" ht="15.75">
      <c r="A429" s="148">
        <v>218</v>
      </c>
      <c r="B429" s="139" t="s">
        <v>912</v>
      </c>
      <c r="C429" s="149" t="s">
        <v>2137</v>
      </c>
      <c r="D429" s="149" t="s">
        <v>725</v>
      </c>
      <c r="E429" s="142" t="s">
        <v>1640</v>
      </c>
      <c r="F429" s="151"/>
      <c r="G429" s="151">
        <v>1</v>
      </c>
      <c r="H429" s="152"/>
    </row>
    <row r="430" spans="1:8" ht="15.75">
      <c r="A430" s="148">
        <v>219</v>
      </c>
      <c r="B430" s="139" t="s">
        <v>1076</v>
      </c>
      <c r="C430" s="149" t="s">
        <v>2137</v>
      </c>
      <c r="D430" s="149" t="s">
        <v>725</v>
      </c>
      <c r="E430" s="142" t="s">
        <v>1640</v>
      </c>
      <c r="F430" s="151"/>
      <c r="G430" s="151">
        <v>1</v>
      </c>
      <c r="H430" s="152"/>
    </row>
    <row r="431" spans="1:8" ht="15.75">
      <c r="A431" s="148">
        <v>220</v>
      </c>
      <c r="B431" s="139" t="s">
        <v>1332</v>
      </c>
      <c r="C431" s="149" t="s">
        <v>2137</v>
      </c>
      <c r="D431" s="149" t="s">
        <v>725</v>
      </c>
      <c r="E431" s="142" t="s">
        <v>1640</v>
      </c>
      <c r="F431" s="151"/>
      <c r="G431" s="151">
        <v>1</v>
      </c>
      <c r="H431" s="152"/>
    </row>
    <row r="432" spans="1:8" ht="15.75">
      <c r="A432" s="148">
        <v>221</v>
      </c>
      <c r="B432" s="139" t="s">
        <v>1333</v>
      </c>
      <c r="C432" s="149" t="s">
        <v>2137</v>
      </c>
      <c r="D432" s="149" t="s">
        <v>725</v>
      </c>
      <c r="E432" s="142" t="s">
        <v>1611</v>
      </c>
      <c r="F432" s="151"/>
      <c r="G432" s="151"/>
      <c r="H432" s="152">
        <v>1</v>
      </c>
    </row>
    <row r="433" spans="1:8" ht="15.75">
      <c r="A433" s="148">
        <v>222</v>
      </c>
      <c r="B433" s="139" t="s">
        <v>1334</v>
      </c>
      <c r="C433" s="149" t="s">
        <v>2137</v>
      </c>
      <c r="D433" s="149" t="s">
        <v>725</v>
      </c>
      <c r="E433" s="142" t="s">
        <v>1611</v>
      </c>
      <c r="F433" s="151"/>
      <c r="G433" s="151"/>
      <c r="H433" s="152">
        <v>1</v>
      </c>
    </row>
    <row r="434" spans="1:8" ht="15.75">
      <c r="A434" s="148">
        <v>223</v>
      </c>
      <c r="B434" s="139" t="s">
        <v>1335</v>
      </c>
      <c r="C434" s="149" t="s">
        <v>2137</v>
      </c>
      <c r="D434" s="149" t="s">
        <v>725</v>
      </c>
      <c r="E434" s="142" t="s">
        <v>1611</v>
      </c>
      <c r="F434" s="151"/>
      <c r="G434" s="151"/>
      <c r="H434" s="152">
        <v>1</v>
      </c>
    </row>
    <row r="435" spans="1:8" ht="15.75">
      <c r="A435" s="148">
        <v>224</v>
      </c>
      <c r="B435" s="139" t="s">
        <v>2366</v>
      </c>
      <c r="C435" s="149" t="s">
        <v>2137</v>
      </c>
      <c r="D435" s="149" t="s">
        <v>725</v>
      </c>
      <c r="E435" s="142" t="s">
        <v>1611</v>
      </c>
      <c r="F435" s="151"/>
      <c r="G435" s="151"/>
      <c r="H435" s="152">
        <v>1</v>
      </c>
    </row>
    <row r="436" spans="1:8" ht="15.75">
      <c r="A436" s="148">
        <v>225</v>
      </c>
      <c r="B436" s="139" t="s">
        <v>1336</v>
      </c>
      <c r="C436" s="149" t="s">
        <v>2137</v>
      </c>
      <c r="D436" s="149" t="s">
        <v>725</v>
      </c>
      <c r="E436" s="142" t="s">
        <v>1611</v>
      </c>
      <c r="F436" s="151"/>
      <c r="G436" s="151"/>
      <c r="H436" s="152">
        <v>1</v>
      </c>
    </row>
    <row r="437" spans="1:8" ht="15.75">
      <c r="A437" s="148">
        <v>226</v>
      </c>
      <c r="B437" s="139" t="s">
        <v>2378</v>
      </c>
      <c r="C437" s="149" t="s">
        <v>2137</v>
      </c>
      <c r="D437" s="149" t="s">
        <v>725</v>
      </c>
      <c r="E437" s="142" t="s">
        <v>1611</v>
      </c>
      <c r="F437" s="151"/>
      <c r="G437" s="151"/>
      <c r="H437" s="152">
        <v>1</v>
      </c>
    </row>
    <row r="438" spans="1:8" ht="15.75">
      <c r="A438" s="148">
        <v>227</v>
      </c>
      <c r="B438" s="139" t="s">
        <v>873</v>
      </c>
      <c r="C438" s="149" t="s">
        <v>2137</v>
      </c>
      <c r="D438" s="149" t="s">
        <v>725</v>
      </c>
      <c r="E438" s="142" t="s">
        <v>1640</v>
      </c>
      <c r="F438" s="151"/>
      <c r="G438" s="151"/>
      <c r="H438" s="152">
        <v>1</v>
      </c>
    </row>
    <row r="439" spans="1:8" ht="15.75">
      <c r="A439" s="148">
        <v>228</v>
      </c>
      <c r="B439" s="139" t="s">
        <v>1337</v>
      </c>
      <c r="C439" s="149" t="s">
        <v>2137</v>
      </c>
      <c r="D439" s="149" t="s">
        <v>725</v>
      </c>
      <c r="E439" s="142" t="s">
        <v>1640</v>
      </c>
      <c r="F439" s="151"/>
      <c r="G439" s="151"/>
      <c r="H439" s="152">
        <v>1</v>
      </c>
    </row>
    <row r="440" spans="1:8" ht="15.75">
      <c r="A440" s="148">
        <v>229</v>
      </c>
      <c r="B440" s="139" t="s">
        <v>1338</v>
      </c>
      <c r="C440" s="149" t="s">
        <v>2137</v>
      </c>
      <c r="D440" s="149" t="s">
        <v>725</v>
      </c>
      <c r="E440" s="142" t="s">
        <v>1640</v>
      </c>
      <c r="F440" s="151"/>
      <c r="G440" s="151"/>
      <c r="H440" s="152">
        <v>1</v>
      </c>
    </row>
    <row r="441" spans="1:8" ht="15.75">
      <c r="A441" s="148">
        <v>230</v>
      </c>
      <c r="B441" s="139" t="s">
        <v>1339</v>
      </c>
      <c r="C441" s="149" t="s">
        <v>2137</v>
      </c>
      <c r="D441" s="149" t="s">
        <v>725</v>
      </c>
      <c r="E441" s="142" t="s">
        <v>1640</v>
      </c>
      <c r="F441" s="151"/>
      <c r="G441" s="151"/>
      <c r="H441" s="152">
        <v>1</v>
      </c>
    </row>
    <row r="442" spans="1:8" ht="15.75">
      <c r="A442" s="148">
        <v>231</v>
      </c>
      <c r="B442" s="139" t="s">
        <v>1340</v>
      </c>
      <c r="C442" s="149" t="s">
        <v>2137</v>
      </c>
      <c r="D442" s="149" t="s">
        <v>725</v>
      </c>
      <c r="E442" s="142" t="s">
        <v>1640</v>
      </c>
      <c r="F442" s="151"/>
      <c r="G442" s="151"/>
      <c r="H442" s="152">
        <v>1</v>
      </c>
    </row>
    <row r="443" spans="1:8" ht="15.75">
      <c r="A443" s="148">
        <v>232</v>
      </c>
      <c r="B443" s="139" t="s">
        <v>1341</v>
      </c>
      <c r="C443" s="149" t="s">
        <v>922</v>
      </c>
      <c r="D443" s="149" t="s">
        <v>1533</v>
      </c>
      <c r="E443" s="142" t="s">
        <v>929</v>
      </c>
      <c r="F443" s="151">
        <v>1</v>
      </c>
      <c r="G443" s="151"/>
      <c r="H443" s="152"/>
    </row>
    <row r="444" spans="1:8" ht="15.75">
      <c r="A444" s="148">
        <v>233</v>
      </c>
      <c r="B444" s="139" t="s">
        <v>1342</v>
      </c>
      <c r="C444" s="149" t="s">
        <v>922</v>
      </c>
      <c r="D444" s="149" t="s">
        <v>1533</v>
      </c>
      <c r="E444" s="142" t="s">
        <v>929</v>
      </c>
      <c r="F444" s="151"/>
      <c r="G444" s="151">
        <v>1</v>
      </c>
      <c r="H444" s="152"/>
    </row>
    <row r="445" spans="1:8" ht="15.75">
      <c r="A445" s="148">
        <v>234</v>
      </c>
      <c r="B445" s="139" t="s">
        <v>1343</v>
      </c>
      <c r="C445" s="149" t="s">
        <v>922</v>
      </c>
      <c r="D445" s="149" t="s">
        <v>1533</v>
      </c>
      <c r="E445" s="142" t="s">
        <v>929</v>
      </c>
      <c r="F445" s="151"/>
      <c r="G445" s="151"/>
      <c r="H445" s="152">
        <v>1</v>
      </c>
    </row>
    <row r="446" spans="1:8" ht="15.75">
      <c r="A446" s="148">
        <v>235</v>
      </c>
      <c r="B446" s="139" t="s">
        <v>1914</v>
      </c>
      <c r="C446" s="149" t="s">
        <v>1849</v>
      </c>
      <c r="D446" s="149" t="s">
        <v>1344</v>
      </c>
      <c r="E446" s="142" t="s">
        <v>457</v>
      </c>
      <c r="F446" s="151">
        <v>1</v>
      </c>
      <c r="G446" s="151"/>
      <c r="H446" s="152"/>
    </row>
    <row r="447" spans="1:8" ht="15.75">
      <c r="A447" s="148">
        <v>236</v>
      </c>
      <c r="B447" s="139" t="s">
        <v>1345</v>
      </c>
      <c r="C447" s="151" t="s">
        <v>1856</v>
      </c>
      <c r="D447" s="113" t="s">
        <v>1509</v>
      </c>
      <c r="E447" s="113" t="s">
        <v>1640</v>
      </c>
      <c r="F447" s="151">
        <v>1</v>
      </c>
      <c r="G447" s="151"/>
      <c r="H447" s="152"/>
    </row>
    <row r="448" spans="1:8" ht="15.75">
      <c r="A448" s="148">
        <v>237</v>
      </c>
      <c r="B448" s="139" t="s">
        <v>638</v>
      </c>
      <c r="C448" s="151" t="s">
        <v>1856</v>
      </c>
      <c r="D448" s="113" t="s">
        <v>1509</v>
      </c>
      <c r="E448" s="113" t="s">
        <v>1640</v>
      </c>
      <c r="F448" s="151">
        <v>1</v>
      </c>
      <c r="G448" s="151"/>
      <c r="H448" s="152"/>
    </row>
    <row r="449" spans="1:8" ht="15.75">
      <c r="A449" s="148">
        <v>238</v>
      </c>
      <c r="B449" s="139" t="s">
        <v>1346</v>
      </c>
      <c r="C449" s="151" t="s">
        <v>1856</v>
      </c>
      <c r="D449" s="113" t="s">
        <v>1509</v>
      </c>
      <c r="E449" s="113" t="s">
        <v>1640</v>
      </c>
      <c r="F449" s="151">
        <v>1</v>
      </c>
      <c r="G449" s="151"/>
      <c r="H449" s="152"/>
    </row>
    <row r="450" spans="1:8" ht="15.75">
      <c r="A450" s="148">
        <v>239</v>
      </c>
      <c r="B450" s="139" t="s">
        <v>130</v>
      </c>
      <c r="C450" s="151" t="s">
        <v>1856</v>
      </c>
      <c r="D450" s="113" t="s">
        <v>1509</v>
      </c>
      <c r="E450" s="113" t="s">
        <v>1640</v>
      </c>
      <c r="F450" s="151">
        <v>1</v>
      </c>
      <c r="G450" s="151"/>
      <c r="H450" s="152"/>
    </row>
    <row r="451" spans="1:8" ht="15.75">
      <c r="A451" s="148">
        <v>240</v>
      </c>
      <c r="B451" s="138" t="s">
        <v>633</v>
      </c>
      <c r="C451" s="151" t="s">
        <v>1856</v>
      </c>
      <c r="D451" s="113" t="s">
        <v>1509</v>
      </c>
      <c r="E451" s="113" t="s">
        <v>1640</v>
      </c>
      <c r="F451" s="151">
        <v>1</v>
      </c>
      <c r="G451" s="151"/>
      <c r="H451" s="152"/>
    </row>
    <row r="452" spans="1:8" ht="15.75">
      <c r="A452" s="148">
        <v>241</v>
      </c>
      <c r="B452" s="139" t="s">
        <v>1347</v>
      </c>
      <c r="C452" s="151" t="s">
        <v>1856</v>
      </c>
      <c r="D452" s="113" t="s">
        <v>1509</v>
      </c>
      <c r="E452" s="113" t="s">
        <v>1640</v>
      </c>
      <c r="F452" s="151">
        <v>1</v>
      </c>
      <c r="G452" s="151"/>
      <c r="H452" s="152"/>
    </row>
    <row r="453" spans="1:8" ht="15.75">
      <c r="A453" s="148">
        <v>242</v>
      </c>
      <c r="B453" s="139" t="s">
        <v>1348</v>
      </c>
      <c r="C453" s="151" t="s">
        <v>1856</v>
      </c>
      <c r="D453" s="113" t="s">
        <v>1509</v>
      </c>
      <c r="E453" s="113" t="s">
        <v>1640</v>
      </c>
      <c r="F453" s="151">
        <v>1</v>
      </c>
      <c r="G453" s="151"/>
      <c r="H453" s="152"/>
    </row>
    <row r="454" spans="1:8" ht="15.75">
      <c r="A454" s="148">
        <v>243</v>
      </c>
      <c r="B454" s="139" t="s">
        <v>1349</v>
      </c>
      <c r="C454" s="151" t="s">
        <v>1856</v>
      </c>
      <c r="D454" s="113" t="s">
        <v>1509</v>
      </c>
      <c r="E454" s="113" t="s">
        <v>1640</v>
      </c>
      <c r="F454" s="151"/>
      <c r="G454" s="151">
        <v>1</v>
      </c>
      <c r="H454" s="152"/>
    </row>
    <row r="455" spans="1:8" ht="15.75">
      <c r="A455" s="148">
        <v>244</v>
      </c>
      <c r="B455" s="139" t="s">
        <v>1350</v>
      </c>
      <c r="C455" s="151" t="s">
        <v>1856</v>
      </c>
      <c r="D455" s="113" t="s">
        <v>1509</v>
      </c>
      <c r="E455" s="113" t="s">
        <v>1640</v>
      </c>
      <c r="F455" s="113"/>
      <c r="G455" s="113">
        <v>1</v>
      </c>
      <c r="H455" s="131"/>
    </row>
    <row r="456" spans="1:8" ht="15.75">
      <c r="A456" s="148">
        <v>245</v>
      </c>
      <c r="B456" s="139" t="s">
        <v>1351</v>
      </c>
      <c r="C456" s="151" t="s">
        <v>1730</v>
      </c>
      <c r="D456" s="113" t="s">
        <v>1509</v>
      </c>
      <c r="E456" s="113" t="s">
        <v>1352</v>
      </c>
      <c r="F456" s="113">
        <v>1</v>
      </c>
      <c r="G456" s="113"/>
      <c r="H456" s="131"/>
    </row>
    <row r="457" spans="1:8" ht="15.75">
      <c r="A457" s="148">
        <v>246</v>
      </c>
      <c r="B457" s="139" t="s">
        <v>1353</v>
      </c>
      <c r="C457" s="151" t="s">
        <v>1730</v>
      </c>
      <c r="D457" s="113" t="s">
        <v>1509</v>
      </c>
      <c r="E457" s="113" t="s">
        <v>1354</v>
      </c>
      <c r="F457" s="113">
        <v>1</v>
      </c>
      <c r="G457" s="113"/>
      <c r="H457" s="131"/>
    </row>
    <row r="458" spans="1:8" ht="15.75">
      <c r="A458" s="148">
        <v>247</v>
      </c>
      <c r="B458" s="139" t="s">
        <v>1355</v>
      </c>
      <c r="C458" s="151" t="s">
        <v>1730</v>
      </c>
      <c r="D458" s="113" t="s">
        <v>1509</v>
      </c>
      <c r="E458" s="113" t="s">
        <v>1356</v>
      </c>
      <c r="F458" s="113"/>
      <c r="G458" s="113">
        <v>1</v>
      </c>
      <c r="H458" s="131"/>
    </row>
    <row r="459" spans="1:8" ht="15.75">
      <c r="A459" s="148">
        <v>248</v>
      </c>
      <c r="B459" s="139" t="s">
        <v>1357</v>
      </c>
      <c r="C459" s="151" t="s">
        <v>1730</v>
      </c>
      <c r="D459" s="113" t="s">
        <v>1509</v>
      </c>
      <c r="E459" s="113" t="s">
        <v>1358</v>
      </c>
      <c r="F459" s="113"/>
      <c r="G459" s="113">
        <v>1</v>
      </c>
      <c r="H459" s="131"/>
    </row>
    <row r="460" spans="1:8" ht="15.75">
      <c r="A460" s="148">
        <v>249</v>
      </c>
      <c r="B460" s="139" t="s">
        <v>1359</v>
      </c>
      <c r="C460" s="151" t="s">
        <v>1730</v>
      </c>
      <c r="D460" s="113" t="s">
        <v>1509</v>
      </c>
      <c r="E460" s="113" t="s">
        <v>1360</v>
      </c>
      <c r="F460" s="113"/>
      <c r="G460" s="113"/>
      <c r="H460" s="131">
        <v>1</v>
      </c>
    </row>
    <row r="461" spans="1:8" ht="15.75">
      <c r="A461" s="148">
        <v>250</v>
      </c>
      <c r="B461" s="139" t="s">
        <v>1361</v>
      </c>
      <c r="C461" s="151" t="s">
        <v>1730</v>
      </c>
      <c r="D461" s="113" t="s">
        <v>1509</v>
      </c>
      <c r="E461" s="113" t="s">
        <v>1362</v>
      </c>
      <c r="F461" s="113"/>
      <c r="G461" s="113"/>
      <c r="H461" s="131">
        <v>1</v>
      </c>
    </row>
    <row r="462" spans="1:8" ht="15.75">
      <c r="A462" s="148">
        <v>251</v>
      </c>
      <c r="B462" s="139" t="s">
        <v>1363</v>
      </c>
      <c r="C462" s="151" t="s">
        <v>1730</v>
      </c>
      <c r="D462" s="113" t="s">
        <v>1509</v>
      </c>
      <c r="E462" s="113" t="s">
        <v>1364</v>
      </c>
      <c r="F462" s="113"/>
      <c r="G462" s="113"/>
      <c r="H462" s="131">
        <v>1</v>
      </c>
    </row>
    <row r="463" spans="1:8" ht="15.75">
      <c r="A463" s="148">
        <v>252</v>
      </c>
      <c r="B463" s="139" t="s">
        <v>308</v>
      </c>
      <c r="C463" s="151" t="s">
        <v>1663</v>
      </c>
      <c r="D463" s="113" t="s">
        <v>1509</v>
      </c>
      <c r="E463" s="113" t="s">
        <v>362</v>
      </c>
      <c r="F463" s="113">
        <v>1</v>
      </c>
      <c r="G463" s="154"/>
      <c r="H463" s="131"/>
    </row>
    <row r="464" spans="1:8" ht="15.75">
      <c r="A464" s="148">
        <v>253</v>
      </c>
      <c r="B464" s="139" t="s">
        <v>789</v>
      </c>
      <c r="C464" s="151" t="s">
        <v>1663</v>
      </c>
      <c r="D464" s="113" t="s">
        <v>1509</v>
      </c>
      <c r="E464" s="113" t="s">
        <v>362</v>
      </c>
      <c r="F464" s="113">
        <v>1</v>
      </c>
      <c r="G464" s="154"/>
      <c r="H464" s="131"/>
    </row>
    <row r="465" spans="1:8" ht="15.75">
      <c r="A465" s="148">
        <v>254</v>
      </c>
      <c r="B465" s="139" t="s">
        <v>1365</v>
      </c>
      <c r="C465" s="151" t="s">
        <v>1663</v>
      </c>
      <c r="D465" s="113" t="s">
        <v>1509</v>
      </c>
      <c r="E465" s="113" t="s">
        <v>362</v>
      </c>
      <c r="F465" s="113">
        <v>1</v>
      </c>
      <c r="G465" s="154"/>
      <c r="H465" s="131"/>
    </row>
    <row r="466" spans="1:8" ht="15.75">
      <c r="A466" s="148">
        <v>255</v>
      </c>
      <c r="B466" s="139" t="s">
        <v>633</v>
      </c>
      <c r="C466" s="151" t="s">
        <v>1663</v>
      </c>
      <c r="D466" s="113" t="s">
        <v>1509</v>
      </c>
      <c r="E466" s="113" t="s">
        <v>362</v>
      </c>
      <c r="F466" s="113">
        <v>1</v>
      </c>
      <c r="G466" s="154"/>
      <c r="H466" s="131"/>
    </row>
    <row r="467" spans="1:8" ht="15.75">
      <c r="A467" s="148">
        <v>256</v>
      </c>
      <c r="B467" s="139" t="s">
        <v>1366</v>
      </c>
      <c r="C467" s="151" t="s">
        <v>1663</v>
      </c>
      <c r="D467" s="113" t="s">
        <v>1509</v>
      </c>
      <c r="E467" s="113" t="s">
        <v>362</v>
      </c>
      <c r="F467" s="113">
        <v>1</v>
      </c>
      <c r="G467" s="154"/>
      <c r="H467" s="131"/>
    </row>
    <row r="468" spans="1:8" ht="15.75">
      <c r="A468" s="148">
        <v>257</v>
      </c>
      <c r="B468" s="139" t="s">
        <v>1367</v>
      </c>
      <c r="C468" s="151" t="s">
        <v>1663</v>
      </c>
      <c r="D468" s="113" t="s">
        <v>1509</v>
      </c>
      <c r="E468" s="113" t="s">
        <v>362</v>
      </c>
      <c r="F468" s="113">
        <v>1</v>
      </c>
      <c r="G468" s="154"/>
      <c r="H468" s="131"/>
    </row>
    <row r="469" spans="1:8" ht="15.75">
      <c r="A469" s="148">
        <v>258</v>
      </c>
      <c r="B469" s="139" t="s">
        <v>757</v>
      </c>
      <c r="C469" s="151" t="s">
        <v>1663</v>
      </c>
      <c r="D469" s="113" t="s">
        <v>1509</v>
      </c>
      <c r="E469" s="113" t="s">
        <v>362</v>
      </c>
      <c r="F469" s="113"/>
      <c r="G469" s="113">
        <v>1</v>
      </c>
      <c r="H469" s="131"/>
    </row>
    <row r="470" spans="1:8" ht="15.75">
      <c r="A470" s="148">
        <v>259</v>
      </c>
      <c r="B470" s="139" t="s">
        <v>307</v>
      </c>
      <c r="C470" s="151" t="s">
        <v>1663</v>
      </c>
      <c r="D470" s="113" t="s">
        <v>1509</v>
      </c>
      <c r="E470" s="113" t="s">
        <v>362</v>
      </c>
      <c r="F470" s="113"/>
      <c r="G470" s="113">
        <v>1</v>
      </c>
      <c r="H470" s="131"/>
    </row>
    <row r="471" spans="1:8" ht="15.75">
      <c r="A471" s="148">
        <v>260</v>
      </c>
      <c r="B471" s="139" t="s">
        <v>1368</v>
      </c>
      <c r="C471" s="151" t="s">
        <v>1663</v>
      </c>
      <c r="D471" s="113" t="s">
        <v>1509</v>
      </c>
      <c r="E471" s="113" t="s">
        <v>362</v>
      </c>
      <c r="F471" s="113"/>
      <c r="G471" s="113"/>
      <c r="H471" s="131">
        <v>1</v>
      </c>
    </row>
    <row r="472" spans="1:8" ht="15.75">
      <c r="A472" s="148">
        <v>261</v>
      </c>
      <c r="B472" s="139" t="s">
        <v>2243</v>
      </c>
      <c r="C472" s="151" t="s">
        <v>1663</v>
      </c>
      <c r="D472" s="113" t="s">
        <v>1509</v>
      </c>
      <c r="E472" s="113" t="s">
        <v>362</v>
      </c>
      <c r="F472" s="113"/>
      <c r="G472" s="113"/>
      <c r="H472" s="131">
        <v>1</v>
      </c>
    </row>
    <row r="473" spans="1:8" ht="15.75">
      <c r="A473" s="148">
        <v>262</v>
      </c>
      <c r="B473" s="139" t="s">
        <v>1369</v>
      </c>
      <c r="C473" s="151" t="s">
        <v>1663</v>
      </c>
      <c r="D473" s="113" t="s">
        <v>1509</v>
      </c>
      <c r="E473" s="113" t="s">
        <v>362</v>
      </c>
      <c r="F473" s="113"/>
      <c r="G473" s="113"/>
      <c r="H473" s="131">
        <v>1</v>
      </c>
    </row>
    <row r="474" spans="1:8" ht="15.75">
      <c r="A474" s="148">
        <v>263</v>
      </c>
      <c r="B474" s="139" t="s">
        <v>1370</v>
      </c>
      <c r="C474" s="151" t="s">
        <v>1663</v>
      </c>
      <c r="D474" s="113" t="s">
        <v>1509</v>
      </c>
      <c r="E474" s="113" t="s">
        <v>362</v>
      </c>
      <c r="F474" s="113"/>
      <c r="G474" s="113"/>
      <c r="H474" s="131">
        <v>1</v>
      </c>
    </row>
    <row r="475" spans="1:8" ht="15.75">
      <c r="A475" s="148">
        <v>264</v>
      </c>
      <c r="B475" s="139" t="s">
        <v>1371</v>
      </c>
      <c r="C475" s="151" t="s">
        <v>1927</v>
      </c>
      <c r="D475" s="113" t="s">
        <v>1150</v>
      </c>
      <c r="E475" s="113"/>
      <c r="F475" s="113">
        <v>1</v>
      </c>
      <c r="G475" s="113"/>
      <c r="H475" s="131"/>
    </row>
    <row r="476" spans="1:8" ht="15.75">
      <c r="A476" s="148">
        <v>265</v>
      </c>
      <c r="B476" s="139" t="s">
        <v>1372</v>
      </c>
      <c r="C476" s="151" t="s">
        <v>1927</v>
      </c>
      <c r="D476" s="113" t="s">
        <v>1150</v>
      </c>
      <c r="E476" s="113"/>
      <c r="F476" s="113">
        <v>1</v>
      </c>
      <c r="G476" s="113"/>
      <c r="H476" s="131"/>
    </row>
    <row r="477" spans="1:8" ht="15.75">
      <c r="A477" s="148">
        <v>266</v>
      </c>
      <c r="B477" s="139" t="s">
        <v>1373</v>
      </c>
      <c r="C477" s="151" t="s">
        <v>1927</v>
      </c>
      <c r="D477" s="113" t="s">
        <v>1150</v>
      </c>
      <c r="E477" s="113"/>
      <c r="F477" s="113">
        <v>1</v>
      </c>
      <c r="G477" s="113"/>
      <c r="H477" s="131"/>
    </row>
    <row r="478" spans="1:8" ht="15.75">
      <c r="A478" s="148">
        <v>267</v>
      </c>
      <c r="B478" s="139" t="s">
        <v>1846</v>
      </c>
      <c r="C478" s="151" t="s">
        <v>1927</v>
      </c>
      <c r="D478" s="113" t="s">
        <v>1150</v>
      </c>
      <c r="E478" s="113"/>
      <c r="F478" s="113">
        <v>1</v>
      </c>
      <c r="G478" s="113"/>
      <c r="H478" s="131"/>
    </row>
    <row r="479" spans="1:8" ht="15.75">
      <c r="A479" s="148">
        <v>268</v>
      </c>
      <c r="B479" s="139" t="s">
        <v>125</v>
      </c>
      <c r="C479" s="151" t="s">
        <v>1927</v>
      </c>
      <c r="D479" s="113" t="s">
        <v>1150</v>
      </c>
      <c r="E479" s="113"/>
      <c r="F479" s="113">
        <v>1</v>
      </c>
      <c r="G479" s="113"/>
      <c r="H479" s="131"/>
    </row>
    <row r="480" spans="1:8" ht="15.75">
      <c r="A480" s="148">
        <v>269</v>
      </c>
      <c r="B480" s="139" t="s">
        <v>137</v>
      </c>
      <c r="C480" s="151" t="s">
        <v>1927</v>
      </c>
      <c r="D480" s="113" t="s">
        <v>1150</v>
      </c>
      <c r="E480" s="113"/>
      <c r="F480" s="113"/>
      <c r="G480" s="113">
        <v>1</v>
      </c>
      <c r="H480" s="131"/>
    </row>
    <row r="481" spans="1:8" ht="15.75">
      <c r="A481" s="148">
        <v>270</v>
      </c>
      <c r="B481" s="139" t="s">
        <v>1374</v>
      </c>
      <c r="C481" s="151" t="s">
        <v>1927</v>
      </c>
      <c r="D481" s="113" t="s">
        <v>1150</v>
      </c>
      <c r="E481" s="113"/>
      <c r="F481" s="113"/>
      <c r="G481" s="113"/>
      <c r="H481" s="131">
        <v>1</v>
      </c>
    </row>
    <row r="482" spans="1:8" ht="15.75">
      <c r="A482" s="148">
        <v>271</v>
      </c>
      <c r="B482" s="139" t="s">
        <v>1375</v>
      </c>
      <c r="C482" s="151" t="s">
        <v>1927</v>
      </c>
      <c r="D482" s="113" t="s">
        <v>1150</v>
      </c>
      <c r="E482" s="113"/>
      <c r="F482" s="113"/>
      <c r="G482" s="113"/>
      <c r="H482" s="131">
        <v>1</v>
      </c>
    </row>
    <row r="483" spans="1:8" ht="15.75">
      <c r="A483" s="148">
        <v>272</v>
      </c>
      <c r="B483" s="139" t="s">
        <v>1376</v>
      </c>
      <c r="C483" s="151" t="s">
        <v>1615</v>
      </c>
      <c r="D483" s="113" t="s">
        <v>1377</v>
      </c>
      <c r="E483" s="113" t="s">
        <v>1378</v>
      </c>
      <c r="F483" s="113"/>
      <c r="G483" s="113"/>
      <c r="H483" s="131">
        <v>1</v>
      </c>
    </row>
    <row r="484" spans="1:8" ht="15.75">
      <c r="A484" s="148">
        <v>273</v>
      </c>
      <c r="B484" s="139" t="s">
        <v>1379</v>
      </c>
      <c r="C484" s="151" t="s">
        <v>1663</v>
      </c>
      <c r="D484" s="113" t="s">
        <v>1380</v>
      </c>
      <c r="E484" s="113" t="s">
        <v>1381</v>
      </c>
      <c r="F484" s="113"/>
      <c r="G484" s="113"/>
      <c r="H484" s="131">
        <v>1</v>
      </c>
    </row>
    <row r="485" spans="1:8" ht="15.75">
      <c r="A485" s="148">
        <v>274</v>
      </c>
      <c r="B485" s="139" t="s">
        <v>1382</v>
      </c>
      <c r="C485" s="151" t="s">
        <v>1663</v>
      </c>
      <c r="D485" s="113" t="s">
        <v>1380</v>
      </c>
      <c r="E485" s="113" t="s">
        <v>1381</v>
      </c>
      <c r="F485" s="113"/>
      <c r="G485" s="113">
        <v>1</v>
      </c>
      <c r="H485" s="131"/>
    </row>
    <row r="486" spans="1:8" ht="15.75">
      <c r="A486" s="148">
        <v>275</v>
      </c>
      <c r="B486" s="139" t="s">
        <v>1383</v>
      </c>
      <c r="C486" s="151" t="s">
        <v>1663</v>
      </c>
      <c r="D486" s="113" t="s">
        <v>1380</v>
      </c>
      <c r="E486" s="113" t="s">
        <v>1384</v>
      </c>
      <c r="F486" s="113"/>
      <c r="G486" s="113">
        <v>1</v>
      </c>
      <c r="H486" s="131"/>
    </row>
    <row r="487" spans="1:8" ht="15.75">
      <c r="A487" s="148">
        <v>276</v>
      </c>
      <c r="B487" s="139" t="s">
        <v>1385</v>
      </c>
      <c r="C487" s="151" t="s">
        <v>1803</v>
      </c>
      <c r="D487" s="113" t="s">
        <v>1386</v>
      </c>
      <c r="E487" s="113"/>
      <c r="F487" s="113"/>
      <c r="G487" s="113"/>
      <c r="H487" s="131">
        <v>1</v>
      </c>
    </row>
    <row r="488" spans="1:8" ht="15.75">
      <c r="A488" s="148">
        <v>277</v>
      </c>
      <c r="B488" s="139" t="s">
        <v>1387</v>
      </c>
      <c r="C488" s="151" t="s">
        <v>1849</v>
      </c>
      <c r="D488" s="113" t="s">
        <v>1388</v>
      </c>
      <c r="E488" s="113" t="s">
        <v>1203</v>
      </c>
      <c r="F488" s="113"/>
      <c r="G488" s="113"/>
      <c r="H488" s="131">
        <v>1</v>
      </c>
    </row>
    <row r="489" spans="1:8" ht="15.75">
      <c r="A489" s="148">
        <v>278</v>
      </c>
      <c r="B489" s="139" t="s">
        <v>1389</v>
      </c>
      <c r="C489" s="151" t="s">
        <v>2226</v>
      </c>
      <c r="D489" s="113" t="s">
        <v>1390</v>
      </c>
      <c r="E489" s="113" t="s">
        <v>1391</v>
      </c>
      <c r="F489" s="113"/>
      <c r="G489" s="113"/>
      <c r="H489" s="131">
        <v>1</v>
      </c>
    </row>
    <row r="490" spans="1:8" ht="15.75">
      <c r="A490" s="148">
        <v>279</v>
      </c>
      <c r="B490" s="139" t="s">
        <v>1392</v>
      </c>
      <c r="C490" s="151" t="s">
        <v>2226</v>
      </c>
      <c r="D490" s="113" t="s">
        <v>1390</v>
      </c>
      <c r="E490" s="113" t="s">
        <v>80</v>
      </c>
      <c r="F490" s="113"/>
      <c r="G490" s="113"/>
      <c r="H490" s="131">
        <v>1</v>
      </c>
    </row>
    <row r="491" spans="1:8" ht="15.75">
      <c r="A491" s="148">
        <v>280</v>
      </c>
      <c r="B491" s="139" t="s">
        <v>1393</v>
      </c>
      <c r="C491" s="151" t="s">
        <v>1677</v>
      </c>
      <c r="D491" s="113" t="s">
        <v>1394</v>
      </c>
      <c r="E491" s="113" t="s">
        <v>1395</v>
      </c>
      <c r="F491" s="113"/>
      <c r="G491" s="113"/>
      <c r="H491" s="131">
        <v>2</v>
      </c>
    </row>
    <row r="492" spans="1:8" ht="15.75">
      <c r="A492" s="148">
        <v>281</v>
      </c>
      <c r="B492" s="139" t="s">
        <v>1156</v>
      </c>
      <c r="C492" s="151" t="s">
        <v>1677</v>
      </c>
      <c r="D492" s="113" t="s">
        <v>1394</v>
      </c>
      <c r="E492" s="113" t="s">
        <v>1395</v>
      </c>
      <c r="F492" s="113"/>
      <c r="G492" s="113">
        <v>2</v>
      </c>
      <c r="H492" s="131"/>
    </row>
    <row r="493" spans="1:8" ht="15.75">
      <c r="A493" s="148">
        <v>282</v>
      </c>
      <c r="B493" s="139" t="s">
        <v>1396</v>
      </c>
      <c r="C493" s="151" t="s">
        <v>1677</v>
      </c>
      <c r="D493" s="113" t="s">
        <v>1394</v>
      </c>
      <c r="E493" s="113" t="s">
        <v>1397</v>
      </c>
      <c r="F493" s="113"/>
      <c r="G493" s="113"/>
      <c r="H493" s="131">
        <v>1</v>
      </c>
    </row>
    <row r="494" spans="1:8" ht="15.75">
      <c r="A494" s="148">
        <v>283</v>
      </c>
      <c r="B494" s="139" t="s">
        <v>1398</v>
      </c>
      <c r="C494" s="151" t="s">
        <v>1677</v>
      </c>
      <c r="D494" s="113" t="s">
        <v>1394</v>
      </c>
      <c r="E494" s="113" t="s">
        <v>1399</v>
      </c>
      <c r="F494" s="113"/>
      <c r="G494" s="113"/>
      <c r="H494" s="131">
        <v>1</v>
      </c>
    </row>
    <row r="495" spans="1:8" ht="15.75">
      <c r="A495" s="148">
        <v>284</v>
      </c>
      <c r="B495" s="139" t="s">
        <v>1400</v>
      </c>
      <c r="C495" s="151" t="s">
        <v>1677</v>
      </c>
      <c r="D495" s="113" t="s">
        <v>1394</v>
      </c>
      <c r="E495" s="113" t="s">
        <v>1401</v>
      </c>
      <c r="F495" s="113">
        <v>1</v>
      </c>
      <c r="G495" s="113"/>
      <c r="H495" s="131"/>
    </row>
    <row r="496" spans="1:8" ht="15.75">
      <c r="A496" s="148">
        <v>285</v>
      </c>
      <c r="B496" s="139" t="s">
        <v>1402</v>
      </c>
      <c r="C496" s="151" t="s">
        <v>1677</v>
      </c>
      <c r="D496" s="113" t="s">
        <v>1394</v>
      </c>
      <c r="E496" s="113" t="s">
        <v>1403</v>
      </c>
      <c r="F496" s="113">
        <v>1</v>
      </c>
      <c r="G496" s="113">
        <v>1</v>
      </c>
      <c r="H496" s="131"/>
    </row>
    <row r="497" spans="1:8" ht="15.75">
      <c r="A497" s="148">
        <v>286</v>
      </c>
      <c r="B497" s="139" t="s">
        <v>1404</v>
      </c>
      <c r="C497" s="151" t="s">
        <v>1677</v>
      </c>
      <c r="D497" s="113" t="s">
        <v>1394</v>
      </c>
      <c r="E497" s="113" t="s">
        <v>1405</v>
      </c>
      <c r="F497" s="113">
        <v>1</v>
      </c>
      <c r="G497" s="113"/>
      <c r="H497" s="131">
        <v>1</v>
      </c>
    </row>
    <row r="498" spans="1:8" ht="15.75">
      <c r="A498" s="148">
        <v>287</v>
      </c>
      <c r="B498" s="139" t="s">
        <v>1406</v>
      </c>
      <c r="C498" s="151" t="s">
        <v>1677</v>
      </c>
      <c r="D498" s="113" t="s">
        <v>1394</v>
      </c>
      <c r="E498" s="113" t="s">
        <v>1407</v>
      </c>
      <c r="F498" s="113">
        <v>2</v>
      </c>
      <c r="G498" s="113"/>
      <c r="H498" s="131"/>
    </row>
    <row r="499" spans="1:8" ht="15.75">
      <c r="A499" s="148">
        <v>288</v>
      </c>
      <c r="B499" s="139" t="s">
        <v>796</v>
      </c>
      <c r="C499" s="151" t="s">
        <v>1677</v>
      </c>
      <c r="D499" s="113" t="s">
        <v>1394</v>
      </c>
      <c r="E499" s="113" t="s">
        <v>1408</v>
      </c>
      <c r="F499" s="113">
        <v>1</v>
      </c>
      <c r="G499" s="113">
        <v>1</v>
      </c>
      <c r="H499" s="131"/>
    </row>
    <row r="500" spans="1:8" ht="15.75">
      <c r="A500" s="148">
        <v>289</v>
      </c>
      <c r="B500" s="139" t="s">
        <v>1409</v>
      </c>
      <c r="C500" s="151" t="s">
        <v>1677</v>
      </c>
      <c r="D500" s="113" t="s">
        <v>1394</v>
      </c>
      <c r="E500" s="113" t="s">
        <v>1410</v>
      </c>
      <c r="F500" s="113"/>
      <c r="G500" s="113">
        <v>1</v>
      </c>
      <c r="H500" s="131"/>
    </row>
    <row r="501" spans="1:8" ht="15.75">
      <c r="A501" s="148">
        <v>290</v>
      </c>
      <c r="B501" s="139" t="s">
        <v>1157</v>
      </c>
      <c r="C501" s="151" t="s">
        <v>1677</v>
      </c>
      <c r="D501" s="113" t="s">
        <v>1394</v>
      </c>
      <c r="E501" s="113" t="s">
        <v>1411</v>
      </c>
      <c r="F501" s="113"/>
      <c r="G501" s="113">
        <v>1</v>
      </c>
      <c r="H501" s="131"/>
    </row>
    <row r="502" spans="1:8" ht="15.75">
      <c r="A502" s="148">
        <v>291</v>
      </c>
      <c r="B502" s="139" t="s">
        <v>1412</v>
      </c>
      <c r="C502" s="151" t="s">
        <v>1677</v>
      </c>
      <c r="D502" s="113" t="s">
        <v>1394</v>
      </c>
      <c r="E502" s="113" t="s">
        <v>1413</v>
      </c>
      <c r="F502" s="113"/>
      <c r="G502" s="113"/>
      <c r="H502" s="131">
        <v>1</v>
      </c>
    </row>
    <row r="503" spans="1:8" ht="15.75">
      <c r="A503" s="148">
        <v>292</v>
      </c>
      <c r="B503" s="139" t="s">
        <v>1414</v>
      </c>
      <c r="C503" s="151" t="s">
        <v>1677</v>
      </c>
      <c r="D503" s="113" t="s">
        <v>1394</v>
      </c>
      <c r="E503" s="113" t="s">
        <v>1415</v>
      </c>
      <c r="F503" s="113"/>
      <c r="G503" s="113">
        <v>1</v>
      </c>
      <c r="H503" s="131"/>
    </row>
    <row r="504" spans="1:8" ht="15.75">
      <c r="A504" s="148">
        <v>293</v>
      </c>
      <c r="B504" s="139" t="s">
        <v>798</v>
      </c>
      <c r="C504" s="151" t="s">
        <v>1677</v>
      </c>
      <c r="D504" s="113" t="s">
        <v>1394</v>
      </c>
      <c r="E504" s="113" t="s">
        <v>1416</v>
      </c>
      <c r="F504" s="113">
        <v>2</v>
      </c>
      <c r="G504" s="113"/>
      <c r="H504" s="131"/>
    </row>
    <row r="505" spans="1:8" ht="15.75">
      <c r="A505" s="148">
        <v>294</v>
      </c>
      <c r="B505" s="139" t="s">
        <v>953</v>
      </c>
      <c r="C505" s="151" t="s">
        <v>1677</v>
      </c>
      <c r="D505" s="113" t="s">
        <v>1394</v>
      </c>
      <c r="E505" s="113" t="s">
        <v>1417</v>
      </c>
      <c r="F505" s="113">
        <v>1</v>
      </c>
      <c r="G505" s="113">
        <v>1</v>
      </c>
      <c r="H505" s="131"/>
    </row>
    <row r="506" spans="1:8" ht="15.75">
      <c r="A506" s="148">
        <v>295</v>
      </c>
      <c r="B506" s="139" t="s">
        <v>1620</v>
      </c>
      <c r="C506" s="151" t="s">
        <v>1677</v>
      </c>
      <c r="D506" s="113" t="s">
        <v>1394</v>
      </c>
      <c r="E506" s="113" t="s">
        <v>1418</v>
      </c>
      <c r="F506" s="113"/>
      <c r="G506" s="113"/>
      <c r="H506" s="131">
        <v>1</v>
      </c>
    </row>
    <row r="507" spans="1:8" ht="15.75">
      <c r="A507" s="148">
        <v>296</v>
      </c>
      <c r="B507" s="139" t="s">
        <v>2277</v>
      </c>
      <c r="C507" s="151" t="s">
        <v>1677</v>
      </c>
      <c r="D507" s="113" t="s">
        <v>1394</v>
      </c>
      <c r="E507" s="113" t="s">
        <v>1419</v>
      </c>
      <c r="F507" s="113"/>
      <c r="G507" s="113"/>
      <c r="H507" s="131">
        <v>1</v>
      </c>
    </row>
    <row r="508" spans="1:8" ht="15.75">
      <c r="A508" s="148">
        <v>297</v>
      </c>
      <c r="B508" s="139" t="s">
        <v>1723</v>
      </c>
      <c r="C508" s="151" t="s">
        <v>1677</v>
      </c>
      <c r="D508" s="113" t="s">
        <v>1394</v>
      </c>
      <c r="E508" s="113" t="s">
        <v>1420</v>
      </c>
      <c r="F508" s="113">
        <v>1</v>
      </c>
      <c r="G508" s="113"/>
      <c r="H508" s="131"/>
    </row>
    <row r="509" spans="1:8" ht="15.75">
      <c r="A509" s="148">
        <v>298</v>
      </c>
      <c r="B509" s="139" t="s">
        <v>1421</v>
      </c>
      <c r="C509" s="151" t="s">
        <v>1677</v>
      </c>
      <c r="D509" s="113" t="s">
        <v>1394</v>
      </c>
      <c r="E509" s="113" t="s">
        <v>1422</v>
      </c>
      <c r="F509" s="113"/>
      <c r="G509" s="113"/>
      <c r="H509" s="131">
        <v>1</v>
      </c>
    </row>
    <row r="510" spans="1:8" ht="15.75">
      <c r="A510" s="148">
        <v>299</v>
      </c>
      <c r="B510" s="139" t="s">
        <v>1154</v>
      </c>
      <c r="C510" s="151" t="s">
        <v>1677</v>
      </c>
      <c r="D510" s="113" t="s">
        <v>1394</v>
      </c>
      <c r="E510" s="113" t="s">
        <v>1423</v>
      </c>
      <c r="F510" s="113"/>
      <c r="G510" s="113">
        <v>2</v>
      </c>
      <c r="H510" s="131"/>
    </row>
    <row r="511" spans="1:8" ht="15.75">
      <c r="A511" s="148">
        <v>300</v>
      </c>
      <c r="B511" s="139" t="s">
        <v>2149</v>
      </c>
      <c r="C511" s="151" t="s">
        <v>1677</v>
      </c>
      <c r="D511" s="113" t="s">
        <v>1394</v>
      </c>
      <c r="E511" s="113" t="s">
        <v>1424</v>
      </c>
      <c r="F511" s="113"/>
      <c r="G511" s="113"/>
      <c r="H511" s="131">
        <v>1</v>
      </c>
    </row>
    <row r="512" spans="1:8" ht="15.75">
      <c r="A512" s="148">
        <v>301</v>
      </c>
      <c r="B512" s="139" t="s">
        <v>1425</v>
      </c>
      <c r="C512" s="151" t="s">
        <v>1677</v>
      </c>
      <c r="D512" s="113" t="s">
        <v>1394</v>
      </c>
      <c r="E512" s="113" t="s">
        <v>1426</v>
      </c>
      <c r="F512" s="113"/>
      <c r="G512" s="113"/>
      <c r="H512" s="131">
        <v>1</v>
      </c>
    </row>
    <row r="513" spans="1:8" ht="15.75">
      <c r="A513" s="148">
        <v>302</v>
      </c>
      <c r="B513" s="139" t="s">
        <v>1427</v>
      </c>
      <c r="C513" s="151" t="s">
        <v>1677</v>
      </c>
      <c r="D513" s="113" t="s">
        <v>1394</v>
      </c>
      <c r="E513" s="113" t="s">
        <v>1428</v>
      </c>
      <c r="F513" s="113"/>
      <c r="G513" s="113"/>
      <c r="H513" s="131">
        <v>1</v>
      </c>
    </row>
    <row r="514" spans="1:8" ht="15.75">
      <c r="A514" s="148">
        <v>303</v>
      </c>
      <c r="B514" s="139" t="s">
        <v>1628</v>
      </c>
      <c r="C514" s="151" t="s">
        <v>1677</v>
      </c>
      <c r="D514" s="113" t="s">
        <v>1394</v>
      </c>
      <c r="E514" s="113" t="s">
        <v>1429</v>
      </c>
      <c r="F514" s="113"/>
      <c r="G514" s="113">
        <v>1</v>
      </c>
      <c r="H514" s="131">
        <v>1</v>
      </c>
    </row>
    <row r="515" spans="1:8" ht="15.75">
      <c r="A515" s="148">
        <v>304</v>
      </c>
      <c r="B515" s="139" t="s">
        <v>1430</v>
      </c>
      <c r="C515" s="151" t="s">
        <v>2226</v>
      </c>
      <c r="D515" s="113" t="s">
        <v>1394</v>
      </c>
      <c r="E515" s="113" t="s">
        <v>1431</v>
      </c>
      <c r="F515" s="113"/>
      <c r="G515" s="113"/>
      <c r="H515" s="131">
        <v>1</v>
      </c>
    </row>
    <row r="516" spans="1:8" ht="15.75">
      <c r="A516" s="148">
        <v>305</v>
      </c>
      <c r="B516" s="155" t="s">
        <v>1432</v>
      </c>
      <c r="C516" s="156" t="s">
        <v>1617</v>
      </c>
      <c r="D516" s="156" t="s">
        <v>1511</v>
      </c>
      <c r="E516" s="156" t="s">
        <v>567</v>
      </c>
      <c r="F516" s="157"/>
      <c r="G516" s="157">
        <v>1</v>
      </c>
      <c r="H516" s="157"/>
    </row>
    <row r="517" spans="1:8" ht="15.75">
      <c r="A517" s="148"/>
      <c r="B517" s="139" t="s">
        <v>1442</v>
      </c>
      <c r="C517" s="151"/>
      <c r="D517" s="113"/>
      <c r="E517" s="113"/>
      <c r="F517" s="113">
        <f>SUM(F212:F516)</f>
        <v>109</v>
      </c>
      <c r="G517" s="113">
        <f>SUM(G212:G516)</f>
        <v>110</v>
      </c>
      <c r="H517" s="131">
        <f>SUM(H212:H516)</f>
        <v>132</v>
      </c>
    </row>
    <row r="518" spans="1:8" ht="15">
      <c r="A518" s="158"/>
      <c r="C518" s="9"/>
      <c r="D518" s="9"/>
      <c r="E518" s="129" t="s">
        <v>1172</v>
      </c>
      <c r="H518" s="159"/>
    </row>
  </sheetData>
  <mergeCells count="14">
    <mergeCell ref="A1:H1"/>
    <mergeCell ref="A3:A4"/>
    <mergeCell ref="B3:B4"/>
    <mergeCell ref="C3:C4"/>
    <mergeCell ref="D3:D4"/>
    <mergeCell ref="E3:E4"/>
    <mergeCell ref="F3:H3"/>
    <mergeCell ref="A208:H208"/>
    <mergeCell ref="A210:A211"/>
    <mergeCell ref="B210:B211"/>
    <mergeCell ref="C210:C211"/>
    <mergeCell ref="D210:D211"/>
    <mergeCell ref="E210:E211"/>
    <mergeCell ref="F210:H210"/>
  </mergeCells>
  <phoneticPr fontId="5"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55"/>
  <sheetViews>
    <sheetView topLeftCell="A10" workbookViewId="0">
      <selection sqref="A1:AA55"/>
    </sheetView>
  </sheetViews>
  <sheetFormatPr defaultRowHeight="12.75"/>
  <cols>
    <col min="2" max="2" width="19.57031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2" max="22" width="7.42578125" bestFit="1" customWidth="1"/>
    <col min="23" max="23" width="7" bestFit="1" customWidth="1"/>
    <col min="24" max="24" width="6.5703125" bestFit="1" customWidth="1"/>
    <col min="25" max="25" width="7.42578125" bestFit="1" customWidth="1"/>
    <col min="26" max="26" width="7" bestFit="1" customWidth="1"/>
    <col min="27" max="27" width="14.85546875" bestFit="1" customWidth="1"/>
  </cols>
  <sheetData>
    <row r="1" spans="1:27" ht="24.75">
      <c r="A1" s="1363" t="s">
        <v>2411</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row>
    <row r="2" spans="1:27" ht="3.75" customHeight="1">
      <c r="A2" s="68"/>
      <c r="B2" s="69"/>
      <c r="C2" s="70"/>
      <c r="D2" s="70"/>
      <c r="E2" s="70"/>
      <c r="F2" s="70"/>
      <c r="G2" s="70"/>
      <c r="H2" s="70"/>
      <c r="I2" s="256"/>
      <c r="J2" s="256"/>
      <c r="K2" s="256"/>
      <c r="L2" s="256"/>
      <c r="M2" s="256"/>
      <c r="N2" s="256"/>
      <c r="O2" s="70"/>
      <c r="P2" s="70"/>
      <c r="Q2" s="70"/>
      <c r="R2" s="70"/>
      <c r="S2" s="70"/>
      <c r="T2" s="70"/>
      <c r="U2" s="70"/>
      <c r="V2" s="70"/>
      <c r="W2" s="70"/>
      <c r="X2" s="70"/>
      <c r="Y2" s="70"/>
      <c r="Z2" s="70"/>
      <c r="AA2" s="70"/>
    </row>
    <row r="3" spans="1:27">
      <c r="A3" s="71" t="s">
        <v>1596</v>
      </c>
      <c r="B3" s="1364" t="s">
        <v>1550</v>
      </c>
      <c r="C3" s="1366" t="s">
        <v>1597</v>
      </c>
      <c r="D3" s="1367"/>
      <c r="E3" s="1368"/>
      <c r="F3" s="1366" t="s">
        <v>1515</v>
      </c>
      <c r="G3" s="1367"/>
      <c r="H3" s="1368"/>
      <c r="I3" s="1366" t="s">
        <v>2415</v>
      </c>
      <c r="J3" s="1367"/>
      <c r="K3" s="1368"/>
      <c r="L3" s="1369" t="s">
        <v>1487</v>
      </c>
      <c r="M3" s="1369"/>
      <c r="N3" s="1369"/>
      <c r="O3" s="1369" t="s">
        <v>1488</v>
      </c>
      <c r="P3" s="1369"/>
      <c r="Q3" s="1369"/>
      <c r="R3" s="1369" t="s">
        <v>1489</v>
      </c>
      <c r="S3" s="1369"/>
      <c r="T3" s="1369"/>
      <c r="U3" s="1370" t="s">
        <v>1587</v>
      </c>
      <c r="V3" s="1370"/>
      <c r="W3" s="1370"/>
      <c r="X3" s="1371" t="s">
        <v>1442</v>
      </c>
      <c r="Y3" s="1371"/>
      <c r="Z3" s="1371"/>
      <c r="AA3" s="1372" t="s">
        <v>1552</v>
      </c>
    </row>
    <row r="4" spans="1:27" ht="12.75" customHeight="1">
      <c r="A4" s="71" t="s">
        <v>1434</v>
      </c>
      <c r="B4" s="1365"/>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372"/>
    </row>
    <row r="5" spans="1:27" ht="12.95" customHeight="1">
      <c r="A5" s="72">
        <v>1</v>
      </c>
      <c r="B5" s="74" t="s">
        <v>1588</v>
      </c>
      <c r="C5" s="75"/>
      <c r="D5" s="75"/>
      <c r="E5" s="75"/>
      <c r="F5" s="75"/>
      <c r="G5" s="75"/>
      <c r="H5" s="75"/>
      <c r="I5" s="75"/>
      <c r="J5" s="75"/>
      <c r="K5" s="75"/>
      <c r="L5" s="72"/>
      <c r="M5" s="72"/>
      <c r="N5" s="72"/>
      <c r="O5" s="72"/>
      <c r="P5" s="72"/>
      <c r="Q5" s="72">
        <v>1</v>
      </c>
      <c r="R5" s="72"/>
      <c r="S5" s="72"/>
      <c r="T5" s="72"/>
      <c r="U5" s="72">
        <v>1</v>
      </c>
      <c r="V5" s="72"/>
      <c r="W5" s="72"/>
      <c r="X5" s="72">
        <f>SUM(C5,F5,I5,L5,O5,R5,U5)</f>
        <v>1</v>
      </c>
      <c r="Y5" s="72">
        <f>SUM(D5,G5,J5,M5,P5,S5,V5)</f>
        <v>0</v>
      </c>
      <c r="Z5" s="72">
        <f>SUM(E5,H5,K5,N5,Q5,T5,W5)</f>
        <v>1</v>
      </c>
      <c r="AA5" s="72">
        <f>SUM(X5:Z5)</f>
        <v>2</v>
      </c>
    </row>
    <row r="6" spans="1:27" ht="12.95" customHeight="1">
      <c r="A6" s="72">
        <v>2</v>
      </c>
      <c r="B6" s="74" t="s">
        <v>1554</v>
      </c>
      <c r="C6" s="75"/>
      <c r="D6" s="75"/>
      <c r="E6" s="75"/>
      <c r="F6" s="75"/>
      <c r="G6" s="75"/>
      <c r="H6" s="75"/>
      <c r="I6" s="75"/>
      <c r="J6" s="75"/>
      <c r="K6" s="75"/>
      <c r="L6" s="72">
        <v>1</v>
      </c>
      <c r="M6" s="72">
        <v>2</v>
      </c>
      <c r="N6" s="72"/>
      <c r="O6" s="72">
        <v>6</v>
      </c>
      <c r="P6" s="72">
        <v>4</v>
      </c>
      <c r="Q6" s="72"/>
      <c r="R6" s="72">
        <v>8</v>
      </c>
      <c r="S6" s="72">
        <v>11</v>
      </c>
      <c r="T6" s="72">
        <v>7</v>
      </c>
      <c r="U6" s="72">
        <v>65</v>
      </c>
      <c r="V6" s="72">
        <v>72</v>
      </c>
      <c r="W6" s="72">
        <v>65</v>
      </c>
      <c r="X6" s="72">
        <f t="shared" ref="X6:Y53" si="0">SUM(C6,F6,I6,L6,O6,R6,U6)</f>
        <v>80</v>
      </c>
      <c r="Y6" s="72">
        <f>SUM(D6,G6,J6,M6,P6,S6,V6)</f>
        <v>89</v>
      </c>
      <c r="Z6" s="72">
        <f t="shared" ref="Z6:Z53" si="1">SUM(E6,H6,K6,N6,Q6,T6,W6)</f>
        <v>72</v>
      </c>
      <c r="AA6" s="72">
        <f t="shared" ref="AA6:AA53" si="2">SUM(X6:Z6)</f>
        <v>241</v>
      </c>
    </row>
    <row r="7" spans="1:27" ht="12.95" customHeight="1">
      <c r="A7" s="72">
        <v>3</v>
      </c>
      <c r="B7" s="74" t="s">
        <v>1449</v>
      </c>
      <c r="C7" s="75"/>
      <c r="D7" s="75"/>
      <c r="E7" s="75"/>
      <c r="F7" s="75"/>
      <c r="G7" s="75"/>
      <c r="H7" s="75"/>
      <c r="I7" s="75"/>
      <c r="J7" s="75"/>
      <c r="K7" s="75"/>
      <c r="L7" s="72"/>
      <c r="M7" s="72"/>
      <c r="N7" s="72"/>
      <c r="O7" s="72"/>
      <c r="P7" s="72"/>
      <c r="Q7" s="72"/>
      <c r="R7" s="72">
        <v>20</v>
      </c>
      <c r="S7" s="72">
        <v>20</v>
      </c>
      <c r="T7" s="72">
        <v>38</v>
      </c>
      <c r="U7" s="72">
        <v>24</v>
      </c>
      <c r="V7" s="72">
        <v>31</v>
      </c>
      <c r="W7" s="72">
        <v>36</v>
      </c>
      <c r="X7" s="72">
        <f t="shared" si="0"/>
        <v>44</v>
      </c>
      <c r="Y7" s="72">
        <f t="shared" si="0"/>
        <v>51</v>
      </c>
      <c r="Z7" s="72">
        <f t="shared" si="1"/>
        <v>74</v>
      </c>
      <c r="AA7" s="72">
        <f t="shared" si="2"/>
        <v>169</v>
      </c>
    </row>
    <row r="8" spans="1:27" ht="12.95" customHeight="1">
      <c r="A8" s="72">
        <v>4</v>
      </c>
      <c r="B8" s="74" t="s">
        <v>1479</v>
      </c>
      <c r="C8" s="75"/>
      <c r="D8" s="75"/>
      <c r="E8" s="75"/>
      <c r="F8" s="75"/>
      <c r="G8" s="75"/>
      <c r="H8" s="75"/>
      <c r="I8" s="75"/>
      <c r="J8" s="75"/>
      <c r="K8" s="75"/>
      <c r="L8" s="72"/>
      <c r="M8" s="72">
        <v>1</v>
      </c>
      <c r="N8" s="72"/>
      <c r="O8" s="72"/>
      <c r="P8" s="72"/>
      <c r="Q8" s="72">
        <v>1</v>
      </c>
      <c r="R8" s="72">
        <v>2</v>
      </c>
      <c r="S8" s="72"/>
      <c r="T8" s="72"/>
      <c r="U8" s="72">
        <v>6</v>
      </c>
      <c r="V8" s="72">
        <v>8</v>
      </c>
      <c r="W8" s="72">
        <v>4</v>
      </c>
      <c r="X8" s="72">
        <f t="shared" si="0"/>
        <v>8</v>
      </c>
      <c r="Y8" s="72">
        <f t="shared" si="0"/>
        <v>9</v>
      </c>
      <c r="Z8" s="72">
        <f t="shared" si="1"/>
        <v>5</v>
      </c>
      <c r="AA8" s="72">
        <f t="shared" si="2"/>
        <v>22</v>
      </c>
    </row>
    <row r="9" spans="1:27" ht="12.95" customHeight="1">
      <c r="A9" s="72">
        <v>5</v>
      </c>
      <c r="B9" s="257" t="s">
        <v>1518</v>
      </c>
      <c r="C9" s="258"/>
      <c r="D9" s="258"/>
      <c r="E9" s="258"/>
      <c r="F9" s="258"/>
      <c r="G9" s="258"/>
      <c r="H9" s="258"/>
      <c r="I9" s="258"/>
      <c r="J9" s="258"/>
      <c r="K9" s="258"/>
      <c r="L9" s="259">
        <v>4</v>
      </c>
      <c r="M9" s="259">
        <v>4</v>
      </c>
      <c r="N9" s="259">
        <v>11</v>
      </c>
      <c r="O9" s="259">
        <v>4</v>
      </c>
      <c r="P9" s="259">
        <v>7</v>
      </c>
      <c r="Q9" s="259">
        <v>9</v>
      </c>
      <c r="R9" s="259">
        <v>2</v>
      </c>
      <c r="S9" s="259">
        <v>2</v>
      </c>
      <c r="T9" s="259">
        <v>3</v>
      </c>
      <c r="U9" s="259">
        <v>15</v>
      </c>
      <c r="V9" s="259">
        <v>12</v>
      </c>
      <c r="W9" s="259">
        <v>14</v>
      </c>
      <c r="X9" s="259">
        <f t="shared" si="0"/>
        <v>25</v>
      </c>
      <c r="Y9" s="259">
        <f t="shared" si="0"/>
        <v>25</v>
      </c>
      <c r="Z9" s="259">
        <f t="shared" si="1"/>
        <v>37</v>
      </c>
      <c r="AA9" s="259">
        <f t="shared" si="2"/>
        <v>87</v>
      </c>
    </row>
    <row r="10" spans="1:27" ht="12.95" customHeight="1">
      <c r="A10" s="72">
        <v>6</v>
      </c>
      <c r="B10" s="74" t="s">
        <v>1469</v>
      </c>
      <c r="C10" s="75"/>
      <c r="D10" s="75"/>
      <c r="E10" s="75"/>
      <c r="F10" s="75"/>
      <c r="G10" s="75"/>
      <c r="H10" s="75"/>
      <c r="I10" s="75"/>
      <c r="J10" s="75"/>
      <c r="K10" s="75"/>
      <c r="L10" s="72">
        <v>2</v>
      </c>
      <c r="M10" s="72"/>
      <c r="N10" s="72"/>
      <c r="O10" s="72"/>
      <c r="P10" s="72"/>
      <c r="Q10" s="72">
        <v>2</v>
      </c>
      <c r="R10" s="72"/>
      <c r="S10" s="72"/>
      <c r="T10" s="72"/>
      <c r="U10" s="72"/>
      <c r="V10" s="72"/>
      <c r="W10" s="72">
        <v>1</v>
      </c>
      <c r="X10" s="72">
        <f t="shared" si="0"/>
        <v>2</v>
      </c>
      <c r="Y10" s="72">
        <f t="shared" si="0"/>
        <v>0</v>
      </c>
      <c r="Z10" s="72">
        <f t="shared" si="1"/>
        <v>3</v>
      </c>
      <c r="AA10" s="72">
        <f t="shared" si="2"/>
        <v>5</v>
      </c>
    </row>
    <row r="11" spans="1:27" ht="12.95" customHeight="1">
      <c r="A11" s="72">
        <v>7</v>
      </c>
      <c r="B11" s="74" t="s">
        <v>1495</v>
      </c>
      <c r="C11" s="75"/>
      <c r="D11" s="75"/>
      <c r="E11" s="75"/>
      <c r="F11" s="75"/>
      <c r="G11" s="75"/>
      <c r="H11" s="75"/>
      <c r="I11" s="75"/>
      <c r="J11" s="75"/>
      <c r="K11" s="75"/>
      <c r="L11" s="72"/>
      <c r="M11" s="72"/>
      <c r="N11" s="72"/>
      <c r="O11" s="72"/>
      <c r="P11" s="72"/>
      <c r="Q11" s="72"/>
      <c r="R11" s="72">
        <v>5</v>
      </c>
      <c r="S11" s="72">
        <v>8</v>
      </c>
      <c r="T11" s="72">
        <v>6</v>
      </c>
      <c r="U11" s="72">
        <v>9</v>
      </c>
      <c r="V11" s="72">
        <v>5</v>
      </c>
      <c r="W11" s="72">
        <v>7</v>
      </c>
      <c r="X11" s="72">
        <f t="shared" si="0"/>
        <v>14</v>
      </c>
      <c r="Y11" s="72">
        <f t="shared" si="0"/>
        <v>13</v>
      </c>
      <c r="Z11" s="72">
        <f t="shared" si="1"/>
        <v>13</v>
      </c>
      <c r="AA11" s="72">
        <f t="shared" si="2"/>
        <v>40</v>
      </c>
    </row>
    <row r="12" spans="1:27" ht="12.95" customHeight="1">
      <c r="A12" s="72">
        <v>8</v>
      </c>
      <c r="B12" s="74" t="s">
        <v>1555</v>
      </c>
      <c r="C12" s="75"/>
      <c r="D12" s="75"/>
      <c r="E12" s="75"/>
      <c r="F12" s="75"/>
      <c r="G12" s="75"/>
      <c r="H12" s="75"/>
      <c r="I12" s="75"/>
      <c r="J12" s="75"/>
      <c r="K12" s="75"/>
      <c r="L12" s="72"/>
      <c r="M12" s="72"/>
      <c r="N12" s="72"/>
      <c r="O12" s="72"/>
      <c r="P12" s="72"/>
      <c r="Q12" s="72"/>
      <c r="R12" s="72"/>
      <c r="S12" s="72"/>
      <c r="T12" s="72"/>
      <c r="U12" s="72"/>
      <c r="V12" s="72"/>
      <c r="W12" s="72">
        <v>1</v>
      </c>
      <c r="X12" s="72"/>
      <c r="Y12" s="72"/>
      <c r="Z12" s="72">
        <v>1</v>
      </c>
      <c r="AA12" s="72">
        <v>1</v>
      </c>
    </row>
    <row r="13" spans="1:27" ht="12.95" customHeight="1">
      <c r="A13" s="72">
        <v>9</v>
      </c>
      <c r="B13" s="74" t="s">
        <v>1546</v>
      </c>
      <c r="C13" s="75"/>
      <c r="D13" s="75"/>
      <c r="E13" s="75"/>
      <c r="F13" s="75"/>
      <c r="G13" s="75"/>
      <c r="H13" s="75"/>
      <c r="I13" s="75"/>
      <c r="J13" s="75"/>
      <c r="K13" s="75"/>
      <c r="L13" s="72"/>
      <c r="M13" s="72"/>
      <c r="N13" s="72"/>
      <c r="O13" s="72"/>
      <c r="P13" s="72"/>
      <c r="Q13" s="72"/>
      <c r="R13" s="72"/>
      <c r="S13" s="72"/>
      <c r="T13" s="72"/>
      <c r="U13" s="72"/>
      <c r="V13" s="72"/>
      <c r="W13" s="72"/>
      <c r="X13" s="72">
        <f t="shared" si="0"/>
        <v>0</v>
      </c>
      <c r="Y13" s="72">
        <f t="shared" si="0"/>
        <v>0</v>
      </c>
      <c r="Z13" s="72">
        <f t="shared" si="1"/>
        <v>0</v>
      </c>
      <c r="AA13" s="72">
        <f t="shared" si="2"/>
        <v>0</v>
      </c>
    </row>
    <row r="14" spans="1:27" ht="12.95" customHeight="1">
      <c r="A14" s="72">
        <v>10</v>
      </c>
      <c r="B14" s="74" t="s">
        <v>1570</v>
      </c>
      <c r="C14" s="75"/>
      <c r="D14" s="75"/>
      <c r="E14" s="75"/>
      <c r="F14" s="75"/>
      <c r="G14" s="75"/>
      <c r="H14" s="75"/>
      <c r="I14" s="75"/>
      <c r="J14" s="75"/>
      <c r="K14" s="75"/>
      <c r="L14" s="72"/>
      <c r="M14" s="72">
        <v>1</v>
      </c>
      <c r="N14" s="72">
        <v>1</v>
      </c>
      <c r="O14" s="72">
        <v>1</v>
      </c>
      <c r="P14" s="72">
        <v>1</v>
      </c>
      <c r="Q14" s="72">
        <v>1</v>
      </c>
      <c r="R14" s="72"/>
      <c r="S14" s="72"/>
      <c r="T14" s="72"/>
      <c r="U14" s="72">
        <v>4</v>
      </c>
      <c r="V14" s="72">
        <v>7</v>
      </c>
      <c r="W14" s="72">
        <v>9</v>
      </c>
      <c r="X14" s="72">
        <f t="shared" si="0"/>
        <v>5</v>
      </c>
      <c r="Y14" s="72">
        <f t="shared" si="0"/>
        <v>9</v>
      </c>
      <c r="Z14" s="72">
        <f t="shared" si="1"/>
        <v>11</v>
      </c>
      <c r="AA14" s="72">
        <f t="shared" si="2"/>
        <v>25</v>
      </c>
    </row>
    <row r="15" spans="1:27" ht="12.95" customHeight="1">
      <c r="A15" s="72">
        <v>11</v>
      </c>
      <c r="B15" s="74" t="s">
        <v>1452</v>
      </c>
      <c r="C15" s="75"/>
      <c r="D15" s="75"/>
      <c r="E15" s="75"/>
      <c r="F15" s="75"/>
      <c r="G15" s="75"/>
      <c r="H15" s="75"/>
      <c r="I15" s="75"/>
      <c r="J15" s="75">
        <v>1</v>
      </c>
      <c r="K15" s="75">
        <v>1</v>
      </c>
      <c r="L15" s="72">
        <v>1</v>
      </c>
      <c r="M15" s="72"/>
      <c r="N15" s="72">
        <v>2</v>
      </c>
      <c r="O15" s="72">
        <v>2</v>
      </c>
      <c r="P15" s="72">
        <v>5</v>
      </c>
      <c r="Q15" s="72">
        <v>6</v>
      </c>
      <c r="R15" s="72"/>
      <c r="S15" s="72"/>
      <c r="T15" s="72"/>
      <c r="U15" s="72">
        <v>15</v>
      </c>
      <c r="V15" s="72">
        <v>13</v>
      </c>
      <c r="W15" s="72">
        <v>18</v>
      </c>
      <c r="X15" s="72">
        <f t="shared" si="0"/>
        <v>18</v>
      </c>
      <c r="Y15" s="72">
        <f t="shared" si="0"/>
        <v>19</v>
      </c>
      <c r="Z15" s="72">
        <f t="shared" si="1"/>
        <v>27</v>
      </c>
      <c r="AA15" s="72">
        <f t="shared" si="2"/>
        <v>64</v>
      </c>
    </row>
    <row r="16" spans="1:27" ht="12.95" customHeight="1">
      <c r="A16" s="72">
        <v>12</v>
      </c>
      <c r="B16" s="74" t="s">
        <v>1589</v>
      </c>
      <c r="C16" s="75"/>
      <c r="D16" s="75"/>
      <c r="E16" s="75"/>
      <c r="F16" s="75"/>
      <c r="G16" s="75"/>
      <c r="H16" s="75"/>
      <c r="I16" s="75"/>
      <c r="J16" s="75"/>
      <c r="K16" s="75"/>
      <c r="L16" s="72"/>
      <c r="M16" s="72"/>
      <c r="N16" s="72"/>
      <c r="O16" s="72"/>
      <c r="P16" s="72"/>
      <c r="Q16" s="72"/>
      <c r="R16" s="72"/>
      <c r="S16" s="72"/>
      <c r="T16" s="72"/>
      <c r="U16" s="72"/>
      <c r="V16" s="72">
        <v>1</v>
      </c>
      <c r="W16" s="72"/>
      <c r="X16" s="72">
        <f t="shared" si="0"/>
        <v>0</v>
      </c>
      <c r="Y16" s="72">
        <f t="shared" si="0"/>
        <v>1</v>
      </c>
      <c r="Z16" s="72">
        <f t="shared" si="1"/>
        <v>0</v>
      </c>
      <c r="AA16" s="72">
        <f t="shared" si="2"/>
        <v>1</v>
      </c>
    </row>
    <row r="17" spans="1:27" ht="12.95" customHeight="1">
      <c r="A17" s="72">
        <v>13</v>
      </c>
      <c r="B17" s="74" t="s">
        <v>1571</v>
      </c>
      <c r="C17" s="75"/>
      <c r="D17" s="75"/>
      <c r="E17" s="75"/>
      <c r="F17" s="75"/>
      <c r="G17" s="75"/>
      <c r="H17" s="75"/>
      <c r="I17" s="75"/>
      <c r="J17" s="75"/>
      <c r="K17" s="75"/>
      <c r="L17" s="72"/>
      <c r="M17" s="72"/>
      <c r="N17" s="72"/>
      <c r="O17" s="72"/>
      <c r="P17" s="72"/>
      <c r="Q17" s="72"/>
      <c r="R17" s="72"/>
      <c r="S17" s="72"/>
      <c r="T17" s="72"/>
      <c r="U17" s="72">
        <v>3</v>
      </c>
      <c r="V17" s="72">
        <v>5</v>
      </c>
      <c r="W17" s="72">
        <v>4</v>
      </c>
      <c r="X17" s="72">
        <f t="shared" si="0"/>
        <v>3</v>
      </c>
      <c r="Y17" s="72">
        <f t="shared" si="0"/>
        <v>5</v>
      </c>
      <c r="Z17" s="72">
        <f t="shared" si="1"/>
        <v>4</v>
      </c>
      <c r="AA17" s="72">
        <f t="shared" si="2"/>
        <v>12</v>
      </c>
    </row>
    <row r="18" spans="1:27" ht="12.95" customHeight="1">
      <c r="A18" s="72">
        <v>14</v>
      </c>
      <c r="B18" s="74" t="s">
        <v>1453</v>
      </c>
      <c r="C18" s="75"/>
      <c r="D18" s="75"/>
      <c r="E18" s="75"/>
      <c r="F18" s="75"/>
      <c r="G18" s="75"/>
      <c r="H18" s="75"/>
      <c r="I18" s="75"/>
      <c r="J18" s="75">
        <v>1</v>
      </c>
      <c r="K18" s="75"/>
      <c r="L18" s="72"/>
      <c r="M18" s="72"/>
      <c r="N18" s="72"/>
      <c r="O18" s="72"/>
      <c r="P18" s="72"/>
      <c r="Q18" s="72"/>
      <c r="R18" s="72"/>
      <c r="S18" s="72"/>
      <c r="T18" s="72"/>
      <c r="U18" s="72">
        <v>17</v>
      </c>
      <c r="V18" s="72">
        <v>20</v>
      </c>
      <c r="W18" s="72">
        <v>13</v>
      </c>
      <c r="X18" s="72">
        <f t="shared" si="0"/>
        <v>17</v>
      </c>
      <c r="Y18" s="72">
        <f t="shared" si="0"/>
        <v>21</v>
      </c>
      <c r="Z18" s="72">
        <f t="shared" si="1"/>
        <v>13</v>
      </c>
      <c r="AA18" s="72">
        <f t="shared" si="2"/>
        <v>51</v>
      </c>
    </row>
    <row r="19" spans="1:27" ht="12.95" customHeight="1">
      <c r="A19" s="72">
        <v>15</v>
      </c>
      <c r="B19" s="74" t="s">
        <v>2412</v>
      </c>
      <c r="C19" s="75"/>
      <c r="D19" s="75"/>
      <c r="E19" s="75"/>
      <c r="F19" s="75"/>
      <c r="G19" s="75"/>
      <c r="H19" s="75"/>
      <c r="I19" s="75"/>
      <c r="J19" s="75"/>
      <c r="K19" s="75"/>
      <c r="L19" s="72"/>
      <c r="M19" s="72"/>
      <c r="N19" s="72"/>
      <c r="O19" s="72"/>
      <c r="P19" s="72"/>
      <c r="Q19" s="72"/>
      <c r="R19" s="72">
        <v>2</v>
      </c>
      <c r="S19" s="72"/>
      <c r="T19" s="72"/>
      <c r="U19" s="72"/>
      <c r="V19" s="72"/>
      <c r="W19" s="72">
        <v>1</v>
      </c>
      <c r="X19" s="72">
        <f t="shared" si="0"/>
        <v>2</v>
      </c>
      <c r="Y19" s="72">
        <f t="shared" si="0"/>
        <v>0</v>
      </c>
      <c r="Z19" s="72">
        <f t="shared" si="1"/>
        <v>1</v>
      </c>
      <c r="AA19" s="72">
        <f t="shared" si="2"/>
        <v>3</v>
      </c>
    </row>
    <row r="20" spans="1:27" ht="12.95" customHeight="1">
      <c r="A20" s="72">
        <v>16</v>
      </c>
      <c r="B20" s="74" t="s">
        <v>1590</v>
      </c>
      <c r="C20" s="75"/>
      <c r="D20" s="75"/>
      <c r="E20" s="75"/>
      <c r="F20" s="75"/>
      <c r="G20" s="75"/>
      <c r="H20" s="75"/>
      <c r="I20" s="75"/>
      <c r="J20" s="75"/>
      <c r="K20" s="75"/>
      <c r="L20" s="72"/>
      <c r="M20" s="72"/>
      <c r="N20" s="72"/>
      <c r="O20" s="72"/>
      <c r="P20" s="72"/>
      <c r="Q20" s="72"/>
      <c r="R20" s="72"/>
      <c r="S20" s="72"/>
      <c r="T20" s="72"/>
      <c r="U20" s="72">
        <v>3</v>
      </c>
      <c r="V20" s="72">
        <v>1</v>
      </c>
      <c r="W20" s="72">
        <v>3</v>
      </c>
      <c r="X20" s="72">
        <f t="shared" si="0"/>
        <v>3</v>
      </c>
      <c r="Y20" s="72">
        <f t="shared" si="0"/>
        <v>1</v>
      </c>
      <c r="Z20" s="72">
        <f t="shared" si="1"/>
        <v>3</v>
      </c>
      <c r="AA20" s="72">
        <f t="shared" si="2"/>
        <v>7</v>
      </c>
    </row>
    <row r="21" spans="1:27" ht="12.95" customHeight="1">
      <c r="A21" s="72">
        <v>17</v>
      </c>
      <c r="B21" s="74" t="s">
        <v>1498</v>
      </c>
      <c r="C21" s="75"/>
      <c r="D21" s="75"/>
      <c r="E21" s="75"/>
      <c r="F21" s="75"/>
      <c r="G21" s="75"/>
      <c r="H21" s="75"/>
      <c r="I21" s="75"/>
      <c r="J21" s="75">
        <v>1</v>
      </c>
      <c r="K21" s="75"/>
      <c r="L21" s="72"/>
      <c r="M21" s="72"/>
      <c r="N21" s="72"/>
      <c r="O21" s="72"/>
      <c r="P21" s="72"/>
      <c r="Q21" s="72"/>
      <c r="R21" s="72"/>
      <c r="S21" s="72"/>
      <c r="T21" s="72"/>
      <c r="U21" s="72">
        <v>13</v>
      </c>
      <c r="V21" s="72">
        <v>13</v>
      </c>
      <c r="W21" s="72">
        <v>30</v>
      </c>
      <c r="X21" s="72">
        <f t="shared" si="0"/>
        <v>13</v>
      </c>
      <c r="Y21" s="72">
        <f t="shared" si="0"/>
        <v>14</v>
      </c>
      <c r="Z21" s="72">
        <f t="shared" si="1"/>
        <v>30</v>
      </c>
      <c r="AA21" s="72">
        <f t="shared" si="2"/>
        <v>57</v>
      </c>
    </row>
    <row r="22" spans="1:27" ht="12.95" customHeight="1">
      <c r="A22" s="72">
        <v>18</v>
      </c>
      <c r="B22" s="74" t="s">
        <v>1480</v>
      </c>
      <c r="C22" s="75"/>
      <c r="D22" s="75"/>
      <c r="E22" s="75"/>
      <c r="F22" s="75"/>
      <c r="G22" s="75"/>
      <c r="H22" s="75"/>
      <c r="I22" s="75"/>
      <c r="J22" s="75"/>
      <c r="K22" s="75"/>
      <c r="L22" s="72"/>
      <c r="M22" s="72"/>
      <c r="N22" s="72"/>
      <c r="O22" s="72"/>
      <c r="P22" s="72"/>
      <c r="Q22" s="72"/>
      <c r="R22" s="72"/>
      <c r="S22" s="72"/>
      <c r="T22" s="72"/>
      <c r="U22" s="72">
        <v>1</v>
      </c>
      <c r="V22" s="72">
        <v>1</v>
      </c>
      <c r="W22" s="72">
        <v>1</v>
      </c>
      <c r="X22" s="72">
        <f t="shared" si="0"/>
        <v>1</v>
      </c>
      <c r="Y22" s="72">
        <f t="shared" si="0"/>
        <v>1</v>
      </c>
      <c r="Z22" s="72">
        <f t="shared" si="1"/>
        <v>1</v>
      </c>
      <c r="AA22" s="72">
        <f t="shared" si="2"/>
        <v>3</v>
      </c>
    </row>
    <row r="23" spans="1:27" ht="12.95" customHeight="1">
      <c r="A23" s="72">
        <v>19</v>
      </c>
      <c r="B23" s="74" t="s">
        <v>1573</v>
      </c>
      <c r="C23" s="75"/>
      <c r="D23" s="75"/>
      <c r="E23" s="75"/>
      <c r="F23" s="75"/>
      <c r="G23" s="75"/>
      <c r="H23" s="75"/>
      <c r="I23" s="75"/>
      <c r="J23" s="75"/>
      <c r="K23" s="75"/>
      <c r="L23" s="72">
        <v>2</v>
      </c>
      <c r="M23" s="72">
        <v>6</v>
      </c>
      <c r="N23" s="72">
        <v>15</v>
      </c>
      <c r="O23" s="72"/>
      <c r="P23" s="72">
        <v>1</v>
      </c>
      <c r="Q23" s="72">
        <v>1</v>
      </c>
      <c r="R23" s="72"/>
      <c r="S23" s="72"/>
      <c r="T23" s="72"/>
      <c r="U23" s="72">
        <v>1</v>
      </c>
      <c r="V23" s="72">
        <v>6</v>
      </c>
      <c r="W23" s="72">
        <v>3</v>
      </c>
      <c r="X23" s="72">
        <f t="shared" si="0"/>
        <v>3</v>
      </c>
      <c r="Y23" s="72">
        <f t="shared" si="0"/>
        <v>13</v>
      </c>
      <c r="Z23" s="72">
        <f t="shared" si="1"/>
        <v>19</v>
      </c>
      <c r="AA23" s="72">
        <f t="shared" si="2"/>
        <v>35</v>
      </c>
    </row>
    <row r="24" spans="1:27" ht="12.95" customHeight="1">
      <c r="A24" s="72">
        <v>20</v>
      </c>
      <c r="B24" s="74" t="s">
        <v>1456</v>
      </c>
      <c r="C24" s="75"/>
      <c r="D24" s="75"/>
      <c r="E24" s="75"/>
      <c r="F24" s="75"/>
      <c r="G24" s="75"/>
      <c r="H24" s="75"/>
      <c r="I24" s="75">
        <v>1</v>
      </c>
      <c r="J24" s="75">
        <v>1</v>
      </c>
      <c r="K24" s="75">
        <v>1</v>
      </c>
      <c r="L24" s="72">
        <v>1</v>
      </c>
      <c r="M24" s="72">
        <v>3</v>
      </c>
      <c r="N24" s="72">
        <v>5</v>
      </c>
      <c r="O24" s="72">
        <v>6</v>
      </c>
      <c r="P24" s="72">
        <v>7</v>
      </c>
      <c r="Q24" s="72">
        <v>18</v>
      </c>
      <c r="R24" s="72"/>
      <c r="S24" s="72"/>
      <c r="T24" s="72"/>
      <c r="U24" s="72">
        <v>71</v>
      </c>
      <c r="V24" s="72">
        <v>60</v>
      </c>
      <c r="W24" s="72">
        <v>141</v>
      </c>
      <c r="X24" s="72">
        <f t="shared" si="0"/>
        <v>79</v>
      </c>
      <c r="Y24" s="72">
        <f t="shared" si="0"/>
        <v>71</v>
      </c>
      <c r="Z24" s="72">
        <f t="shared" si="1"/>
        <v>165</v>
      </c>
      <c r="AA24" s="72">
        <f t="shared" si="2"/>
        <v>315</v>
      </c>
    </row>
    <row r="25" spans="1:27" ht="12.95" customHeight="1">
      <c r="A25" s="72">
        <v>21</v>
      </c>
      <c r="B25" s="74" t="s">
        <v>2413</v>
      </c>
      <c r="C25" s="75"/>
      <c r="D25" s="75"/>
      <c r="E25" s="75"/>
      <c r="F25" s="75"/>
      <c r="G25" s="75"/>
      <c r="H25" s="75"/>
      <c r="I25" s="75"/>
      <c r="J25" s="75"/>
      <c r="K25" s="75"/>
      <c r="L25" s="72"/>
      <c r="M25" s="72"/>
      <c r="N25" s="72">
        <v>2</v>
      </c>
      <c r="O25" s="72"/>
      <c r="P25" s="72"/>
      <c r="Q25" s="72"/>
      <c r="R25" s="72"/>
      <c r="S25" s="72"/>
      <c r="T25" s="72"/>
      <c r="U25" s="72"/>
      <c r="V25" s="72"/>
      <c r="W25" s="72"/>
      <c r="X25" s="72"/>
      <c r="Y25" s="72">
        <f>SUM(D25,G25,J25,M25,P25,S25,V25)</f>
        <v>0</v>
      </c>
      <c r="Z25" s="72">
        <f>SUM(E25,H25,K25,N25,Q25,T25,W25)</f>
        <v>2</v>
      </c>
      <c r="AA25" s="72">
        <f>SUM(X25:Z25)</f>
        <v>2</v>
      </c>
    </row>
    <row r="26" spans="1:27" ht="12.95" customHeight="1">
      <c r="A26" s="72">
        <v>23</v>
      </c>
      <c r="B26" s="74" t="s">
        <v>1457</v>
      </c>
      <c r="C26" s="75"/>
      <c r="D26" s="75"/>
      <c r="E26" s="75"/>
      <c r="F26" s="75"/>
      <c r="G26" s="75"/>
      <c r="H26" s="75"/>
      <c r="I26" s="75"/>
      <c r="J26" s="75"/>
      <c r="K26" s="75">
        <v>1</v>
      </c>
      <c r="L26" s="72">
        <v>4</v>
      </c>
      <c r="M26" s="72">
        <v>14</v>
      </c>
      <c r="N26" s="72">
        <v>4</v>
      </c>
      <c r="O26" s="72">
        <v>20</v>
      </c>
      <c r="P26" s="72">
        <v>18</v>
      </c>
      <c r="Q26" s="72">
        <v>28</v>
      </c>
      <c r="R26" s="72"/>
      <c r="S26" s="72"/>
      <c r="T26" s="72"/>
      <c r="U26" s="72">
        <v>1</v>
      </c>
      <c r="V26" s="72"/>
      <c r="W26" s="72"/>
      <c r="X26" s="72">
        <f t="shared" si="0"/>
        <v>25</v>
      </c>
      <c r="Y26" s="72">
        <f t="shared" si="0"/>
        <v>32</v>
      </c>
      <c r="Z26" s="72">
        <f t="shared" si="1"/>
        <v>33</v>
      </c>
      <c r="AA26" s="72">
        <f t="shared" si="2"/>
        <v>90</v>
      </c>
    </row>
    <row r="27" spans="1:27" ht="12.95" customHeight="1">
      <c r="A27" s="72">
        <v>24</v>
      </c>
      <c r="B27" s="76" t="s">
        <v>1532</v>
      </c>
      <c r="C27" s="77"/>
      <c r="D27" s="77"/>
      <c r="E27" s="77"/>
      <c r="F27" s="77"/>
      <c r="G27" s="77"/>
      <c r="H27" s="77"/>
      <c r="I27" s="77"/>
      <c r="J27" s="77"/>
      <c r="K27" s="77"/>
      <c r="L27" s="72"/>
      <c r="M27" s="72"/>
      <c r="N27" s="72">
        <v>1</v>
      </c>
      <c r="O27" s="72"/>
      <c r="P27" s="72"/>
      <c r="Q27" s="72"/>
      <c r="R27" s="72"/>
      <c r="S27" s="72"/>
      <c r="T27" s="72"/>
      <c r="U27" s="72"/>
      <c r="V27" s="72"/>
      <c r="W27" s="72"/>
      <c r="X27" s="72">
        <f t="shared" si="0"/>
        <v>0</v>
      </c>
      <c r="Y27" s="72">
        <f t="shared" si="0"/>
        <v>0</v>
      </c>
      <c r="Z27" s="72">
        <f t="shared" si="1"/>
        <v>1</v>
      </c>
      <c r="AA27" s="72">
        <f t="shared" si="2"/>
        <v>1</v>
      </c>
    </row>
    <row r="28" spans="1:27" ht="12.95" customHeight="1">
      <c r="A28" s="72">
        <v>25</v>
      </c>
      <c r="B28" s="76" t="s">
        <v>1520</v>
      </c>
      <c r="C28" s="77"/>
      <c r="D28" s="77"/>
      <c r="E28" s="77"/>
      <c r="F28" s="77"/>
      <c r="G28" s="77"/>
      <c r="H28" s="77"/>
      <c r="I28" s="77"/>
      <c r="J28" s="77"/>
      <c r="K28" s="77"/>
      <c r="L28" s="72"/>
      <c r="M28" s="72"/>
      <c r="N28" s="72"/>
      <c r="O28" s="72"/>
      <c r="P28" s="72">
        <v>9</v>
      </c>
      <c r="Q28" s="72"/>
      <c r="R28" s="72"/>
      <c r="S28" s="72"/>
      <c r="T28" s="72"/>
      <c r="U28" s="72"/>
      <c r="V28" s="72"/>
      <c r="W28" s="72"/>
      <c r="X28" s="72">
        <f t="shared" si="0"/>
        <v>0</v>
      </c>
      <c r="Y28" s="72">
        <v>9</v>
      </c>
      <c r="Z28" s="72">
        <f t="shared" si="1"/>
        <v>0</v>
      </c>
      <c r="AA28" s="72">
        <f t="shared" si="2"/>
        <v>9</v>
      </c>
    </row>
    <row r="29" spans="1:27" ht="12.95" customHeight="1">
      <c r="A29" s="72">
        <v>26</v>
      </c>
      <c r="B29" s="74" t="s">
        <v>1557</v>
      </c>
      <c r="C29" s="75"/>
      <c r="D29" s="75"/>
      <c r="E29" s="75"/>
      <c r="F29" s="75"/>
      <c r="G29" s="75"/>
      <c r="H29" s="75"/>
      <c r="I29" s="75"/>
      <c r="J29" s="75"/>
      <c r="K29" s="75">
        <v>1</v>
      </c>
      <c r="L29" s="72">
        <v>2</v>
      </c>
      <c r="M29" s="72">
        <v>3</v>
      </c>
      <c r="N29" s="72">
        <v>6</v>
      </c>
      <c r="O29" s="72">
        <v>2</v>
      </c>
      <c r="P29" s="72">
        <v>1</v>
      </c>
      <c r="Q29" s="72">
        <v>3</v>
      </c>
      <c r="R29" s="72">
        <v>10</v>
      </c>
      <c r="S29" s="72">
        <v>3</v>
      </c>
      <c r="T29" s="72">
        <v>5</v>
      </c>
      <c r="U29" s="72">
        <v>25</v>
      </c>
      <c r="V29" s="72">
        <v>13</v>
      </c>
      <c r="W29" s="72">
        <v>58</v>
      </c>
      <c r="X29" s="72">
        <f t="shared" si="0"/>
        <v>39</v>
      </c>
      <c r="Y29" s="72">
        <f t="shared" si="0"/>
        <v>20</v>
      </c>
      <c r="Z29" s="72">
        <f t="shared" si="1"/>
        <v>73</v>
      </c>
      <c r="AA29" s="72">
        <f t="shared" si="2"/>
        <v>132</v>
      </c>
    </row>
    <row r="30" spans="1:27" ht="12.95" customHeight="1">
      <c r="A30" s="72">
        <v>27</v>
      </c>
      <c r="B30" s="74" t="s">
        <v>1574</v>
      </c>
      <c r="C30" s="75"/>
      <c r="D30" s="75"/>
      <c r="E30" s="75"/>
      <c r="F30" s="75"/>
      <c r="G30" s="75"/>
      <c r="H30" s="75"/>
      <c r="I30" s="75"/>
      <c r="J30" s="75"/>
      <c r="K30" s="75"/>
      <c r="L30" s="72"/>
      <c r="M30" s="72"/>
      <c r="N30" s="72"/>
      <c r="O30" s="72"/>
      <c r="P30" s="72"/>
      <c r="Q30" s="72"/>
      <c r="R30" s="72"/>
      <c r="S30" s="72"/>
      <c r="T30" s="72"/>
      <c r="U30" s="72">
        <v>2</v>
      </c>
      <c r="V30" s="72">
        <v>1</v>
      </c>
      <c r="W30" s="72">
        <v>2</v>
      </c>
      <c r="X30" s="72">
        <f t="shared" si="0"/>
        <v>2</v>
      </c>
      <c r="Y30" s="72">
        <f t="shared" si="0"/>
        <v>1</v>
      </c>
      <c r="Z30" s="72">
        <f t="shared" si="1"/>
        <v>2</v>
      </c>
      <c r="AA30" s="72">
        <f t="shared" si="2"/>
        <v>5</v>
      </c>
    </row>
    <row r="31" spans="1:27" ht="12.95" customHeight="1">
      <c r="A31" s="72">
        <v>28</v>
      </c>
      <c r="B31" s="74" t="s">
        <v>1472</v>
      </c>
      <c r="C31" s="75"/>
      <c r="D31" s="75"/>
      <c r="E31" s="75"/>
      <c r="F31" s="75"/>
      <c r="G31" s="75"/>
      <c r="H31" s="75"/>
      <c r="I31" s="75"/>
      <c r="J31" s="75"/>
      <c r="K31" s="75"/>
      <c r="L31" s="72"/>
      <c r="M31" s="72">
        <v>1</v>
      </c>
      <c r="N31" s="72">
        <v>1</v>
      </c>
      <c r="O31" s="72">
        <v>6</v>
      </c>
      <c r="P31" s="72">
        <v>7</v>
      </c>
      <c r="Q31" s="72">
        <v>14</v>
      </c>
      <c r="R31" s="72">
        <v>6</v>
      </c>
      <c r="S31" s="72">
        <v>7</v>
      </c>
      <c r="T31" s="72">
        <v>6</v>
      </c>
      <c r="U31" s="72">
        <v>103</v>
      </c>
      <c r="V31" s="72">
        <v>89</v>
      </c>
      <c r="W31" s="72">
        <v>135</v>
      </c>
      <c r="X31" s="72">
        <f t="shared" si="0"/>
        <v>115</v>
      </c>
      <c r="Y31" s="72">
        <f t="shared" si="0"/>
        <v>104</v>
      </c>
      <c r="Z31" s="72">
        <f t="shared" si="1"/>
        <v>156</v>
      </c>
      <c r="AA31" s="72">
        <f t="shared" si="2"/>
        <v>375</v>
      </c>
    </row>
    <row r="32" spans="1:27" ht="12.95" customHeight="1">
      <c r="A32" s="72">
        <v>29</v>
      </c>
      <c r="B32" s="74" t="s">
        <v>1575</v>
      </c>
      <c r="C32" s="75"/>
      <c r="D32" s="75"/>
      <c r="E32" s="75"/>
      <c r="F32" s="75"/>
      <c r="G32" s="75"/>
      <c r="H32" s="75"/>
      <c r="I32" s="75"/>
      <c r="J32" s="75"/>
      <c r="K32" s="75"/>
      <c r="L32" s="72"/>
      <c r="M32" s="72"/>
      <c r="N32" s="72"/>
      <c r="O32" s="72"/>
      <c r="P32" s="72"/>
      <c r="Q32" s="72"/>
      <c r="R32" s="72"/>
      <c r="S32" s="72"/>
      <c r="T32" s="72"/>
      <c r="U32" s="72">
        <v>5</v>
      </c>
      <c r="V32" s="72">
        <v>7</v>
      </c>
      <c r="W32" s="72">
        <v>15</v>
      </c>
      <c r="X32" s="72">
        <f t="shared" si="0"/>
        <v>5</v>
      </c>
      <c r="Y32" s="72">
        <f t="shared" si="0"/>
        <v>7</v>
      </c>
      <c r="Z32" s="72">
        <f t="shared" si="1"/>
        <v>15</v>
      </c>
      <c r="AA32" s="72">
        <f t="shared" si="2"/>
        <v>27</v>
      </c>
    </row>
    <row r="33" spans="1:27" ht="12.95" customHeight="1">
      <c r="A33" s="72">
        <v>30</v>
      </c>
      <c r="B33" s="74" t="s">
        <v>1559</v>
      </c>
      <c r="C33" s="75"/>
      <c r="D33" s="75"/>
      <c r="E33" s="75"/>
      <c r="F33" s="75"/>
      <c r="G33" s="75"/>
      <c r="H33" s="75"/>
      <c r="I33" s="75"/>
      <c r="J33" s="75"/>
      <c r="K33" s="75"/>
      <c r="L33" s="72">
        <v>1</v>
      </c>
      <c r="M33" s="72">
        <v>3</v>
      </c>
      <c r="N33" s="72">
        <v>9</v>
      </c>
      <c r="O33" s="72">
        <v>3</v>
      </c>
      <c r="P33" s="72">
        <v>6</v>
      </c>
      <c r="Q33" s="72">
        <v>9</v>
      </c>
      <c r="R33" s="72">
        <v>1</v>
      </c>
      <c r="S33" s="72">
        <v>3</v>
      </c>
      <c r="T33" s="72"/>
      <c r="U33" s="72">
        <v>11</v>
      </c>
      <c r="V33" s="72">
        <v>7</v>
      </c>
      <c r="W33" s="72">
        <v>2</v>
      </c>
      <c r="X33" s="72">
        <f t="shared" si="0"/>
        <v>16</v>
      </c>
      <c r="Y33" s="72">
        <f t="shared" si="0"/>
        <v>19</v>
      </c>
      <c r="Z33" s="72">
        <f t="shared" si="1"/>
        <v>20</v>
      </c>
      <c r="AA33" s="72">
        <f t="shared" si="2"/>
        <v>55</v>
      </c>
    </row>
    <row r="34" spans="1:27" ht="12.95" customHeight="1">
      <c r="A34" s="72">
        <v>31</v>
      </c>
      <c r="B34" s="74" t="s">
        <v>1459</v>
      </c>
      <c r="C34" s="75"/>
      <c r="D34" s="75"/>
      <c r="E34" s="75"/>
      <c r="F34" s="75"/>
      <c r="G34" s="75"/>
      <c r="H34" s="75"/>
      <c r="I34" s="75"/>
      <c r="J34" s="75"/>
      <c r="K34" s="75"/>
      <c r="L34" s="72"/>
      <c r="M34" s="72"/>
      <c r="N34" s="72"/>
      <c r="O34" s="72"/>
      <c r="P34" s="72"/>
      <c r="Q34" s="72"/>
      <c r="R34" s="72">
        <v>1</v>
      </c>
      <c r="S34" s="72"/>
      <c r="T34" s="72">
        <v>6</v>
      </c>
      <c r="U34" s="72">
        <v>2</v>
      </c>
      <c r="V34" s="72"/>
      <c r="W34" s="72"/>
      <c r="X34" s="72">
        <f t="shared" si="0"/>
        <v>3</v>
      </c>
      <c r="Y34" s="72">
        <f t="shared" si="0"/>
        <v>0</v>
      </c>
      <c r="Z34" s="72">
        <f t="shared" si="1"/>
        <v>6</v>
      </c>
      <c r="AA34" s="72">
        <f t="shared" si="2"/>
        <v>9</v>
      </c>
    </row>
    <row r="35" spans="1:27" ht="12.95" customHeight="1">
      <c r="A35" s="72">
        <v>32</v>
      </c>
      <c r="B35" s="74" t="s">
        <v>1460</v>
      </c>
      <c r="C35" s="75"/>
      <c r="D35" s="75"/>
      <c r="E35" s="75"/>
      <c r="F35" s="75"/>
      <c r="G35" s="75"/>
      <c r="H35" s="75"/>
      <c r="I35" s="75"/>
      <c r="J35" s="75"/>
      <c r="K35" s="75"/>
      <c r="L35" s="72"/>
      <c r="M35" s="72"/>
      <c r="N35" s="72"/>
      <c r="O35" s="72">
        <v>1</v>
      </c>
      <c r="P35" s="72">
        <v>1</v>
      </c>
      <c r="Q35" s="72">
        <v>1</v>
      </c>
      <c r="R35" s="72"/>
      <c r="S35" s="72">
        <v>4</v>
      </c>
      <c r="T35" s="72">
        <v>12</v>
      </c>
      <c r="U35" s="72">
        <v>2</v>
      </c>
      <c r="V35" s="72">
        <v>1</v>
      </c>
      <c r="W35" s="72">
        <v>7</v>
      </c>
      <c r="X35" s="72">
        <f t="shared" si="0"/>
        <v>3</v>
      </c>
      <c r="Y35" s="72">
        <f t="shared" si="0"/>
        <v>6</v>
      </c>
      <c r="Z35" s="72">
        <f t="shared" si="1"/>
        <v>20</v>
      </c>
      <c r="AA35" s="72">
        <f t="shared" si="2"/>
        <v>29</v>
      </c>
    </row>
    <row r="36" spans="1:27" ht="12.95" customHeight="1">
      <c r="A36" s="72">
        <v>33</v>
      </c>
      <c r="B36" s="74" t="s">
        <v>1576</v>
      </c>
      <c r="C36" s="75"/>
      <c r="D36" s="75"/>
      <c r="E36" s="75"/>
      <c r="F36" s="75"/>
      <c r="G36" s="75"/>
      <c r="H36" s="75"/>
      <c r="I36" s="75"/>
      <c r="J36" s="75"/>
      <c r="K36" s="75"/>
      <c r="L36" s="72"/>
      <c r="M36" s="72"/>
      <c r="N36" s="72"/>
      <c r="O36" s="72"/>
      <c r="P36" s="72"/>
      <c r="Q36" s="72"/>
      <c r="R36" s="72">
        <v>10</v>
      </c>
      <c r="S36" s="72">
        <v>16</v>
      </c>
      <c r="T36" s="72">
        <v>13</v>
      </c>
      <c r="U36" s="72"/>
      <c r="V36" s="72"/>
      <c r="W36" s="72"/>
      <c r="X36" s="72">
        <f t="shared" si="0"/>
        <v>10</v>
      </c>
      <c r="Y36" s="72">
        <f t="shared" si="0"/>
        <v>16</v>
      </c>
      <c r="Z36" s="72">
        <f t="shared" si="1"/>
        <v>13</v>
      </c>
      <c r="AA36" s="72">
        <f t="shared" si="2"/>
        <v>39</v>
      </c>
    </row>
    <row r="37" spans="1:27" ht="12.95" customHeight="1">
      <c r="A37" s="72">
        <v>34</v>
      </c>
      <c r="B37" s="74" t="s">
        <v>1560</v>
      </c>
      <c r="C37" s="75"/>
      <c r="D37" s="75"/>
      <c r="E37" s="75"/>
      <c r="F37" s="75"/>
      <c r="G37" s="75"/>
      <c r="H37" s="75"/>
      <c r="I37" s="75"/>
      <c r="J37" s="75"/>
      <c r="K37" s="75"/>
      <c r="L37" s="72">
        <v>1</v>
      </c>
      <c r="M37" s="72"/>
      <c r="N37" s="72"/>
      <c r="O37" s="72"/>
      <c r="P37" s="72"/>
      <c r="Q37" s="72"/>
      <c r="R37" s="72"/>
      <c r="S37" s="72"/>
      <c r="T37" s="72"/>
      <c r="U37" s="72">
        <v>3</v>
      </c>
      <c r="V37" s="72">
        <v>6</v>
      </c>
      <c r="W37" s="72">
        <v>3</v>
      </c>
      <c r="X37" s="72">
        <f t="shared" si="0"/>
        <v>4</v>
      </c>
      <c r="Y37" s="72">
        <f t="shared" si="0"/>
        <v>6</v>
      </c>
      <c r="Z37" s="72">
        <f t="shared" si="1"/>
        <v>3</v>
      </c>
      <c r="AA37" s="72">
        <f t="shared" si="2"/>
        <v>13</v>
      </c>
    </row>
    <row r="38" spans="1:27" ht="12.95" customHeight="1">
      <c r="A38" s="72">
        <v>35</v>
      </c>
      <c r="B38" s="74" t="s">
        <v>1561</v>
      </c>
      <c r="C38" s="75"/>
      <c r="D38" s="75"/>
      <c r="E38" s="75"/>
      <c r="F38" s="75"/>
      <c r="G38" s="75"/>
      <c r="H38" s="75"/>
      <c r="I38" s="75"/>
      <c r="J38" s="75"/>
      <c r="K38" s="75"/>
      <c r="L38" s="72">
        <v>3</v>
      </c>
      <c r="M38" s="72">
        <v>1</v>
      </c>
      <c r="N38" s="72">
        <v>5</v>
      </c>
      <c r="O38" s="72">
        <v>1</v>
      </c>
      <c r="P38" s="72">
        <v>2</v>
      </c>
      <c r="Q38" s="72">
        <v>10</v>
      </c>
      <c r="R38" s="72">
        <v>10</v>
      </c>
      <c r="S38" s="72">
        <v>4</v>
      </c>
      <c r="T38" s="72"/>
      <c r="U38" s="72"/>
      <c r="V38" s="72">
        <v>1</v>
      </c>
      <c r="W38" s="72">
        <v>1</v>
      </c>
      <c r="X38" s="72">
        <f t="shared" si="0"/>
        <v>14</v>
      </c>
      <c r="Y38" s="72">
        <f t="shared" si="0"/>
        <v>8</v>
      </c>
      <c r="Z38" s="72">
        <f t="shared" si="1"/>
        <v>16</v>
      </c>
      <c r="AA38" s="72">
        <f t="shared" si="2"/>
        <v>38</v>
      </c>
    </row>
    <row r="39" spans="1:27" ht="12.95" customHeight="1">
      <c r="A39" s="72">
        <v>36</v>
      </c>
      <c r="B39" s="74" t="s">
        <v>1462</v>
      </c>
      <c r="C39" s="75"/>
      <c r="D39" s="75"/>
      <c r="E39" s="75"/>
      <c r="F39" s="75"/>
      <c r="G39" s="75"/>
      <c r="H39" s="75"/>
      <c r="I39" s="75"/>
      <c r="J39" s="75"/>
      <c r="K39" s="75">
        <v>1</v>
      </c>
      <c r="L39" s="72"/>
      <c r="M39" s="72"/>
      <c r="N39" s="72"/>
      <c r="O39" s="72">
        <v>6</v>
      </c>
      <c r="P39" s="72">
        <v>3</v>
      </c>
      <c r="Q39" s="72">
        <v>3</v>
      </c>
      <c r="R39" s="72"/>
      <c r="S39" s="72"/>
      <c r="T39" s="72"/>
      <c r="U39" s="72">
        <v>1</v>
      </c>
      <c r="V39" s="72"/>
      <c r="W39" s="72"/>
      <c r="X39" s="72">
        <f t="shared" si="0"/>
        <v>7</v>
      </c>
      <c r="Y39" s="72">
        <f t="shared" si="0"/>
        <v>3</v>
      </c>
      <c r="Z39" s="72">
        <f t="shared" si="1"/>
        <v>4</v>
      </c>
      <c r="AA39" s="72">
        <f t="shared" si="2"/>
        <v>14</v>
      </c>
    </row>
    <row r="40" spans="1:27" ht="12.95" customHeight="1">
      <c r="A40" s="72">
        <v>37</v>
      </c>
      <c r="B40" s="74" t="s">
        <v>1474</v>
      </c>
      <c r="C40" s="75"/>
      <c r="D40" s="75"/>
      <c r="E40" s="75"/>
      <c r="F40" s="75"/>
      <c r="G40" s="75"/>
      <c r="H40" s="75"/>
      <c r="I40" s="75"/>
      <c r="J40" s="75"/>
      <c r="K40" s="75"/>
      <c r="L40" s="72">
        <v>2</v>
      </c>
      <c r="M40" s="72">
        <v>2</v>
      </c>
      <c r="N40" s="72">
        <v>5</v>
      </c>
      <c r="O40" s="72"/>
      <c r="P40" s="72"/>
      <c r="Q40" s="72"/>
      <c r="R40" s="72"/>
      <c r="S40" s="72"/>
      <c r="T40" s="72"/>
      <c r="U40" s="72"/>
      <c r="V40" s="72"/>
      <c r="W40" s="72"/>
      <c r="X40" s="72">
        <f t="shared" si="0"/>
        <v>2</v>
      </c>
      <c r="Y40" s="72">
        <f t="shared" si="0"/>
        <v>2</v>
      </c>
      <c r="Z40" s="72">
        <f t="shared" si="1"/>
        <v>5</v>
      </c>
      <c r="AA40" s="72">
        <f t="shared" si="2"/>
        <v>9</v>
      </c>
    </row>
    <row r="41" spans="1:27" ht="12.95" customHeight="1">
      <c r="A41" s="72">
        <v>38</v>
      </c>
      <c r="B41" s="74" t="s">
        <v>1577</v>
      </c>
      <c r="C41" s="75"/>
      <c r="D41" s="75"/>
      <c r="E41" s="75"/>
      <c r="F41" s="75"/>
      <c r="G41" s="75"/>
      <c r="H41" s="75"/>
      <c r="I41" s="75"/>
      <c r="J41" s="75"/>
      <c r="K41" s="75"/>
      <c r="L41" s="72"/>
      <c r="M41" s="72"/>
      <c r="N41" s="72"/>
      <c r="O41" s="72"/>
      <c r="P41" s="72"/>
      <c r="Q41" s="72"/>
      <c r="R41" s="72">
        <v>4</v>
      </c>
      <c r="S41" s="72">
        <v>7</v>
      </c>
      <c r="T41" s="72">
        <v>13</v>
      </c>
      <c r="U41" s="72"/>
      <c r="V41" s="72"/>
      <c r="W41" s="72"/>
      <c r="X41" s="72">
        <f t="shared" si="0"/>
        <v>4</v>
      </c>
      <c r="Y41" s="72">
        <f t="shared" si="0"/>
        <v>7</v>
      </c>
      <c r="Z41" s="72">
        <f t="shared" si="1"/>
        <v>13</v>
      </c>
      <c r="AA41" s="72">
        <f t="shared" si="2"/>
        <v>24</v>
      </c>
    </row>
    <row r="42" spans="1:27" ht="12.95" customHeight="1">
      <c r="A42" s="72">
        <v>39</v>
      </c>
      <c r="B42" s="74" t="s">
        <v>1598</v>
      </c>
      <c r="C42" s="75"/>
      <c r="D42" s="75"/>
      <c r="E42" s="75"/>
      <c r="F42" s="75"/>
      <c r="G42" s="75"/>
      <c r="H42" s="75"/>
      <c r="I42" s="75"/>
      <c r="J42" s="75"/>
      <c r="K42" s="75"/>
      <c r="L42" s="72"/>
      <c r="M42" s="72"/>
      <c r="N42" s="72"/>
      <c r="O42" s="72"/>
      <c r="P42" s="72"/>
      <c r="Q42" s="72"/>
      <c r="R42" s="72">
        <v>1</v>
      </c>
      <c r="S42" s="72"/>
      <c r="T42" s="72">
        <v>1</v>
      </c>
      <c r="U42" s="72">
        <v>1</v>
      </c>
      <c r="V42" s="72"/>
      <c r="W42" s="72"/>
      <c r="X42" s="72">
        <f t="shared" si="0"/>
        <v>2</v>
      </c>
      <c r="Y42" s="72">
        <f t="shared" si="0"/>
        <v>0</v>
      </c>
      <c r="Z42" s="72">
        <f t="shared" si="1"/>
        <v>1</v>
      </c>
      <c r="AA42" s="72">
        <f t="shared" si="2"/>
        <v>3</v>
      </c>
    </row>
    <row r="43" spans="1:27" ht="12.95" customHeight="1">
      <c r="A43" s="72">
        <v>40</v>
      </c>
      <c r="B43" s="74" t="s">
        <v>1483</v>
      </c>
      <c r="C43" s="75"/>
      <c r="D43" s="75"/>
      <c r="E43" s="75"/>
      <c r="F43" s="75"/>
      <c r="G43" s="75"/>
      <c r="H43" s="75"/>
      <c r="I43" s="75"/>
      <c r="J43" s="75"/>
      <c r="K43" s="75"/>
      <c r="L43" s="78">
        <v>3</v>
      </c>
      <c r="M43" s="78">
        <v>6</v>
      </c>
      <c r="N43" s="78">
        <v>5</v>
      </c>
      <c r="O43" s="78">
        <v>5</v>
      </c>
      <c r="P43" s="78">
        <v>4</v>
      </c>
      <c r="Q43" s="78">
        <v>4</v>
      </c>
      <c r="R43" s="78"/>
      <c r="S43" s="78"/>
      <c r="T43" s="78">
        <v>3</v>
      </c>
      <c r="U43" s="78">
        <v>4</v>
      </c>
      <c r="V43" s="78"/>
      <c r="W43" s="78">
        <v>1</v>
      </c>
      <c r="X43" s="72">
        <f t="shared" si="0"/>
        <v>12</v>
      </c>
      <c r="Y43" s="72">
        <f t="shared" si="0"/>
        <v>10</v>
      </c>
      <c r="Z43" s="72">
        <f t="shared" si="1"/>
        <v>13</v>
      </c>
      <c r="AA43" s="72">
        <f t="shared" si="2"/>
        <v>35</v>
      </c>
    </row>
    <row r="44" spans="1:27" ht="12.95" customHeight="1">
      <c r="A44" s="72">
        <v>41</v>
      </c>
      <c r="B44" s="74" t="s">
        <v>1463</v>
      </c>
      <c r="C44" s="75"/>
      <c r="D44" s="75"/>
      <c r="E44" s="75"/>
      <c r="F44" s="75"/>
      <c r="G44" s="75"/>
      <c r="H44" s="75"/>
      <c r="I44" s="75"/>
      <c r="J44" s="75"/>
      <c r="K44" s="75"/>
      <c r="L44" s="72"/>
      <c r="M44" s="72"/>
      <c r="N44" s="72"/>
      <c r="O44" s="72"/>
      <c r="P44" s="72"/>
      <c r="Q44" s="72"/>
      <c r="R44" s="72"/>
      <c r="S44" s="72"/>
      <c r="T44" s="72"/>
      <c r="U44" s="72">
        <v>3</v>
      </c>
      <c r="V44" s="72">
        <v>2</v>
      </c>
      <c r="W44" s="72">
        <v>1</v>
      </c>
      <c r="X44" s="72">
        <v>3</v>
      </c>
      <c r="Y44" s="72">
        <v>2</v>
      </c>
      <c r="Z44" s="72">
        <v>1</v>
      </c>
      <c r="AA44" s="72">
        <v>6</v>
      </c>
    </row>
    <row r="45" spans="1:27" ht="12.95" customHeight="1">
      <c r="A45" s="72">
        <v>42</v>
      </c>
      <c r="B45" s="74" t="s">
        <v>1464</v>
      </c>
      <c r="C45" s="75"/>
      <c r="D45" s="75"/>
      <c r="E45" s="75"/>
      <c r="F45" s="75"/>
      <c r="G45" s="75"/>
      <c r="H45" s="75"/>
      <c r="I45" s="75"/>
      <c r="J45" s="75"/>
      <c r="K45" s="75">
        <v>2</v>
      </c>
      <c r="L45" s="72">
        <v>6</v>
      </c>
      <c r="M45" s="72">
        <v>1</v>
      </c>
      <c r="N45" s="72">
        <v>14</v>
      </c>
      <c r="O45" s="72">
        <v>7</v>
      </c>
      <c r="P45" s="72">
        <v>5</v>
      </c>
      <c r="Q45" s="72">
        <v>4</v>
      </c>
      <c r="R45" s="72">
        <v>5</v>
      </c>
      <c r="S45" s="72">
        <v>2</v>
      </c>
      <c r="T45" s="72">
        <v>1</v>
      </c>
      <c r="U45" s="72">
        <v>12</v>
      </c>
      <c r="V45" s="72">
        <v>12</v>
      </c>
      <c r="W45" s="72">
        <v>14</v>
      </c>
      <c r="X45" s="72">
        <f t="shared" si="0"/>
        <v>30</v>
      </c>
      <c r="Y45" s="72">
        <f t="shared" si="0"/>
        <v>20</v>
      </c>
      <c r="Z45" s="72">
        <f t="shared" si="1"/>
        <v>35</v>
      </c>
      <c r="AA45" s="72">
        <f t="shared" si="2"/>
        <v>85</v>
      </c>
    </row>
    <row r="46" spans="1:27" ht="12.95" customHeight="1">
      <c r="A46" s="72">
        <v>43</v>
      </c>
      <c r="B46" s="74" t="s">
        <v>1484</v>
      </c>
      <c r="C46" s="75"/>
      <c r="D46" s="75"/>
      <c r="E46" s="75"/>
      <c r="F46" s="75"/>
      <c r="G46" s="75"/>
      <c r="H46" s="75"/>
      <c r="I46" s="75"/>
      <c r="J46" s="75"/>
      <c r="K46" s="75"/>
      <c r="L46" s="72"/>
      <c r="M46" s="72"/>
      <c r="N46" s="72"/>
      <c r="O46" s="72"/>
      <c r="P46" s="72"/>
      <c r="Q46" s="72"/>
      <c r="R46" s="72"/>
      <c r="S46" s="72"/>
      <c r="T46" s="72"/>
      <c r="U46" s="72">
        <v>52</v>
      </c>
      <c r="V46" s="72">
        <v>49</v>
      </c>
      <c r="W46" s="72"/>
      <c r="X46" s="72">
        <f t="shared" si="0"/>
        <v>52</v>
      </c>
      <c r="Y46" s="72">
        <f t="shared" si="0"/>
        <v>49</v>
      </c>
      <c r="Z46" s="72">
        <f t="shared" si="1"/>
        <v>0</v>
      </c>
      <c r="AA46" s="72">
        <f t="shared" si="2"/>
        <v>101</v>
      </c>
    </row>
    <row r="47" spans="1:27" ht="12.95" customHeight="1">
      <c r="A47" s="72">
        <v>44</v>
      </c>
      <c r="B47" s="74" t="s">
        <v>1465</v>
      </c>
      <c r="C47" s="75"/>
      <c r="D47" s="75"/>
      <c r="E47" s="75"/>
      <c r="F47" s="75"/>
      <c r="G47" s="75"/>
      <c r="H47" s="75"/>
      <c r="I47" s="75"/>
      <c r="J47" s="75"/>
      <c r="K47" s="75"/>
      <c r="L47" s="72"/>
      <c r="M47" s="72"/>
      <c r="N47" s="72"/>
      <c r="O47" s="72"/>
      <c r="P47" s="72"/>
      <c r="Q47" s="72"/>
      <c r="R47" s="72">
        <v>1</v>
      </c>
      <c r="S47" s="72"/>
      <c r="T47" s="72"/>
      <c r="U47" s="72"/>
      <c r="V47" s="72"/>
      <c r="W47" s="72"/>
      <c r="X47" s="72">
        <f>SUM(C47,F47,I47,L47,O47,R47,U47)</f>
        <v>1</v>
      </c>
      <c r="Y47" s="72">
        <f>SUM(D47,G47,J47,M47,P47,S47,V47)</f>
        <v>0</v>
      </c>
      <c r="Z47" s="72">
        <f>SUM(E47,H47,K47,N47,Q47,T47,W47)</f>
        <v>0</v>
      </c>
      <c r="AA47" s="72">
        <f>SUM(X47:Z47)</f>
        <v>1</v>
      </c>
    </row>
    <row r="48" spans="1:27" ht="12.95" customHeight="1">
      <c r="A48" s="72">
        <v>45</v>
      </c>
      <c r="B48" s="74" t="s">
        <v>1578</v>
      </c>
      <c r="C48" s="75"/>
      <c r="D48" s="75"/>
      <c r="E48" s="75"/>
      <c r="F48" s="75"/>
      <c r="G48" s="75"/>
      <c r="H48" s="75"/>
      <c r="I48" s="75"/>
      <c r="J48" s="75"/>
      <c r="K48" s="75"/>
      <c r="L48" s="72">
        <v>4</v>
      </c>
      <c r="M48" s="72">
        <v>8</v>
      </c>
      <c r="N48" s="72">
        <v>13</v>
      </c>
      <c r="O48" s="72">
        <v>2</v>
      </c>
      <c r="P48" s="72">
        <v>1</v>
      </c>
      <c r="Q48" s="72">
        <v>1</v>
      </c>
      <c r="R48" s="72"/>
      <c r="S48" s="72"/>
      <c r="T48" s="72"/>
      <c r="U48" s="72"/>
      <c r="V48" s="72"/>
      <c r="W48" s="72"/>
      <c r="X48" s="72">
        <f t="shared" si="0"/>
        <v>6</v>
      </c>
      <c r="Y48" s="72">
        <f t="shared" si="0"/>
        <v>9</v>
      </c>
      <c r="Z48" s="72">
        <f t="shared" si="1"/>
        <v>14</v>
      </c>
      <c r="AA48" s="72">
        <f t="shared" si="2"/>
        <v>29</v>
      </c>
    </row>
    <row r="49" spans="1:27" ht="12.95" customHeight="1">
      <c r="A49" s="72">
        <v>46</v>
      </c>
      <c r="B49" s="74" t="s">
        <v>1562</v>
      </c>
      <c r="C49" s="75"/>
      <c r="D49" s="75"/>
      <c r="E49" s="75"/>
      <c r="F49" s="75"/>
      <c r="G49" s="75"/>
      <c r="H49" s="75"/>
      <c r="I49" s="75"/>
      <c r="J49" s="75"/>
      <c r="K49" s="75"/>
      <c r="L49" s="72">
        <v>2</v>
      </c>
      <c r="M49" s="72">
        <v>1</v>
      </c>
      <c r="N49" s="72">
        <v>7</v>
      </c>
      <c r="O49" s="72">
        <v>22</v>
      </c>
      <c r="P49" s="72">
        <v>32</v>
      </c>
      <c r="Q49" s="72">
        <v>25</v>
      </c>
      <c r="R49" s="72"/>
      <c r="S49" s="72"/>
      <c r="T49" s="72"/>
      <c r="U49" s="72">
        <v>17</v>
      </c>
      <c r="V49" s="72">
        <v>15</v>
      </c>
      <c r="W49" s="72">
        <v>11</v>
      </c>
      <c r="X49" s="72">
        <f t="shared" si="0"/>
        <v>41</v>
      </c>
      <c r="Y49" s="72">
        <f t="shared" si="0"/>
        <v>48</v>
      </c>
      <c r="Z49" s="72">
        <f t="shared" si="1"/>
        <v>43</v>
      </c>
      <c r="AA49" s="72">
        <f t="shared" si="2"/>
        <v>132</v>
      </c>
    </row>
    <row r="50" spans="1:27" ht="12.95" customHeight="1">
      <c r="A50" s="72">
        <v>47</v>
      </c>
      <c r="B50" s="74" t="s">
        <v>1466</v>
      </c>
      <c r="C50" s="75"/>
      <c r="D50" s="75"/>
      <c r="E50" s="75"/>
      <c r="F50" s="75"/>
      <c r="G50" s="75"/>
      <c r="H50" s="75"/>
      <c r="I50" s="75"/>
      <c r="J50" s="75"/>
      <c r="K50" s="75"/>
      <c r="L50" s="72"/>
      <c r="M50" s="72">
        <v>1</v>
      </c>
      <c r="N50" s="72"/>
      <c r="O50" s="72"/>
      <c r="P50" s="72"/>
      <c r="Q50" s="260"/>
      <c r="R50" s="72">
        <v>7</v>
      </c>
      <c r="S50" s="72">
        <v>5</v>
      </c>
      <c r="T50" s="72">
        <v>5</v>
      </c>
      <c r="U50" s="72">
        <v>3</v>
      </c>
      <c r="V50" s="72">
        <v>5</v>
      </c>
      <c r="W50" s="72">
        <v>3</v>
      </c>
      <c r="X50" s="72">
        <f t="shared" si="0"/>
        <v>10</v>
      </c>
      <c r="Y50" s="72">
        <f t="shared" si="0"/>
        <v>11</v>
      </c>
      <c r="Z50" s="72">
        <f t="shared" si="1"/>
        <v>8</v>
      </c>
      <c r="AA50" s="72">
        <f t="shared" si="2"/>
        <v>29</v>
      </c>
    </row>
    <row r="51" spans="1:27" ht="12.95" customHeight="1">
      <c r="A51" s="72">
        <v>48</v>
      </c>
      <c r="B51" s="74" t="s">
        <v>1563</v>
      </c>
      <c r="C51" s="75"/>
      <c r="D51" s="75"/>
      <c r="E51" s="75"/>
      <c r="F51" s="75"/>
      <c r="G51" s="75"/>
      <c r="H51" s="75"/>
      <c r="I51" s="75"/>
      <c r="J51" s="75"/>
      <c r="K51" s="75"/>
      <c r="L51" s="72"/>
      <c r="M51" s="72"/>
      <c r="N51" s="72"/>
      <c r="O51" s="72">
        <v>1</v>
      </c>
      <c r="P51" s="72"/>
      <c r="Q51" s="72">
        <v>1</v>
      </c>
      <c r="R51" s="72">
        <v>3</v>
      </c>
      <c r="S51" s="72">
        <v>4</v>
      </c>
      <c r="T51" s="72">
        <v>1</v>
      </c>
      <c r="U51" s="72">
        <v>33</v>
      </c>
      <c r="V51" s="72">
        <v>35</v>
      </c>
      <c r="W51" s="72">
        <v>40</v>
      </c>
      <c r="X51" s="72">
        <f t="shared" si="0"/>
        <v>37</v>
      </c>
      <c r="Y51" s="72">
        <f t="shared" si="0"/>
        <v>39</v>
      </c>
      <c r="Z51" s="72">
        <f t="shared" si="1"/>
        <v>42</v>
      </c>
      <c r="AA51" s="72">
        <f t="shared" si="2"/>
        <v>118</v>
      </c>
    </row>
    <row r="52" spans="1:27" ht="12.95" customHeight="1">
      <c r="A52" s="72">
        <v>49</v>
      </c>
      <c r="B52" s="74" t="s">
        <v>1523</v>
      </c>
      <c r="C52" s="75"/>
      <c r="D52" s="75"/>
      <c r="E52" s="75"/>
      <c r="F52" s="75"/>
      <c r="G52" s="75"/>
      <c r="H52" s="75"/>
      <c r="I52" s="75"/>
      <c r="J52" s="75"/>
      <c r="K52" s="75"/>
      <c r="L52" s="72"/>
      <c r="M52" s="72"/>
      <c r="N52" s="72"/>
      <c r="O52" s="72"/>
      <c r="P52" s="72"/>
      <c r="Q52" s="72"/>
      <c r="R52" s="72"/>
      <c r="S52" s="72">
        <v>4</v>
      </c>
      <c r="T52" s="72">
        <v>3</v>
      </c>
      <c r="U52" s="72">
        <v>1</v>
      </c>
      <c r="V52" s="72">
        <v>3</v>
      </c>
      <c r="W52" s="72">
        <v>3</v>
      </c>
      <c r="X52" s="72">
        <f t="shared" si="0"/>
        <v>1</v>
      </c>
      <c r="Y52" s="72">
        <f t="shared" si="0"/>
        <v>7</v>
      </c>
      <c r="Z52" s="72">
        <f t="shared" si="1"/>
        <v>6</v>
      </c>
      <c r="AA52" s="72">
        <f t="shared" si="2"/>
        <v>14</v>
      </c>
    </row>
    <row r="53" spans="1:27" ht="12.95" customHeight="1">
      <c r="A53" s="72">
        <v>50</v>
      </c>
      <c r="B53" s="74" t="s">
        <v>1591</v>
      </c>
      <c r="C53" s="75"/>
      <c r="D53" s="75"/>
      <c r="E53" s="75"/>
      <c r="F53" s="75"/>
      <c r="G53" s="75"/>
      <c r="H53" s="75"/>
      <c r="I53" s="75"/>
      <c r="J53" s="75"/>
      <c r="K53" s="75"/>
      <c r="L53" s="72">
        <v>5</v>
      </c>
      <c r="M53" s="72">
        <v>11</v>
      </c>
      <c r="N53" s="72">
        <v>6</v>
      </c>
      <c r="O53" s="72">
        <v>5</v>
      </c>
      <c r="P53" s="72">
        <v>8</v>
      </c>
      <c r="Q53" s="72">
        <v>8</v>
      </c>
      <c r="R53" s="72"/>
      <c r="S53" s="72"/>
      <c r="T53" s="72"/>
      <c r="U53" s="72"/>
      <c r="V53" s="72"/>
      <c r="W53" s="72"/>
      <c r="X53" s="72">
        <f t="shared" si="0"/>
        <v>10</v>
      </c>
      <c r="Y53" s="72">
        <f t="shared" si="0"/>
        <v>19</v>
      </c>
      <c r="Z53" s="72">
        <f t="shared" si="1"/>
        <v>14</v>
      </c>
      <c r="AA53" s="72">
        <f t="shared" si="2"/>
        <v>43</v>
      </c>
    </row>
    <row r="54" spans="1:27" ht="12.95" customHeight="1">
      <c r="A54" s="1359" t="s">
        <v>1442</v>
      </c>
      <c r="B54" s="1360"/>
      <c r="C54" s="79">
        <f t="shared" ref="C54:W54" si="3">SUM(C5:C53)</f>
        <v>0</v>
      </c>
      <c r="D54" s="79">
        <f t="shared" si="3"/>
        <v>0</v>
      </c>
      <c r="E54" s="79">
        <f t="shared" si="3"/>
        <v>0</v>
      </c>
      <c r="F54" s="79">
        <f t="shared" si="3"/>
        <v>0</v>
      </c>
      <c r="G54" s="79">
        <f t="shared" si="3"/>
        <v>0</v>
      </c>
      <c r="H54" s="79">
        <f t="shared" si="3"/>
        <v>0</v>
      </c>
      <c r="I54" s="79">
        <f t="shared" si="3"/>
        <v>1</v>
      </c>
      <c r="J54" s="79">
        <f t="shared" si="3"/>
        <v>4</v>
      </c>
      <c r="K54" s="79">
        <f t="shared" si="3"/>
        <v>7</v>
      </c>
      <c r="L54" s="79">
        <f>SUM(L5:L53)</f>
        <v>44</v>
      </c>
      <c r="M54" s="79">
        <f t="shared" si="3"/>
        <v>69</v>
      </c>
      <c r="N54" s="79">
        <f t="shared" si="3"/>
        <v>112</v>
      </c>
      <c r="O54" s="79">
        <f t="shared" si="3"/>
        <v>100</v>
      </c>
      <c r="P54" s="79">
        <f t="shared" si="3"/>
        <v>122</v>
      </c>
      <c r="Q54" s="79">
        <f t="shared" si="3"/>
        <v>150</v>
      </c>
      <c r="R54" s="79">
        <f t="shared" si="3"/>
        <v>98</v>
      </c>
      <c r="S54" s="79">
        <f t="shared" si="3"/>
        <v>100</v>
      </c>
      <c r="T54" s="79">
        <f t="shared" si="3"/>
        <v>123</v>
      </c>
      <c r="U54" s="79">
        <f t="shared" si="3"/>
        <v>529</v>
      </c>
      <c r="V54" s="79">
        <f t="shared" si="3"/>
        <v>501</v>
      </c>
      <c r="W54" s="79">
        <f t="shared" si="3"/>
        <v>647</v>
      </c>
      <c r="X54" s="79">
        <f>SUM(X5:X53)</f>
        <v>772</v>
      </c>
      <c r="Y54" s="79">
        <f>SUM(Y5:Y53)</f>
        <v>796</v>
      </c>
      <c r="Z54" s="79">
        <f>SUM(Z5:Z53)</f>
        <v>1039</v>
      </c>
      <c r="AA54" s="79">
        <f>X54+Y54+Z54</f>
        <v>2607</v>
      </c>
    </row>
    <row r="55" spans="1:27" ht="15">
      <c r="C55" s="9"/>
      <c r="D55" s="9"/>
      <c r="E55" s="9"/>
      <c r="F55" s="9"/>
      <c r="G55" s="9"/>
      <c r="H55" s="9"/>
      <c r="I55" s="261"/>
      <c r="J55" s="261"/>
      <c r="K55" s="261"/>
      <c r="L55" s="261"/>
      <c r="M55" s="262"/>
      <c r="N55" s="261"/>
      <c r="O55" s="9"/>
      <c r="P55" s="9"/>
      <c r="Q55" s="9"/>
      <c r="R55" s="9"/>
      <c r="S55" s="9"/>
      <c r="T55" s="9"/>
      <c r="U55" s="9"/>
      <c r="V55" s="1361" t="s">
        <v>2414</v>
      </c>
      <c r="W55" s="1361"/>
      <c r="X55" s="1361"/>
      <c r="Y55" s="1361"/>
      <c r="Z55" s="1361"/>
      <c r="AA55" s="263"/>
    </row>
  </sheetData>
  <mergeCells count="13">
    <mergeCell ref="A54:B54"/>
    <mergeCell ref="V55:Z55"/>
    <mergeCell ref="A1:AA1"/>
    <mergeCell ref="B3:B4"/>
    <mergeCell ref="C3:E3"/>
    <mergeCell ref="F3:H3"/>
    <mergeCell ref="I3:K3"/>
    <mergeCell ref="L3:N3"/>
    <mergeCell ref="O3:Q3"/>
    <mergeCell ref="R3:T3"/>
    <mergeCell ref="U3:W3"/>
    <mergeCell ref="X3:Z3"/>
    <mergeCell ref="AA3:AA4"/>
  </mergeCells>
  <pageMargins left="0.70866141732283472" right="0.70866141732283472" top="0.74803149606299213" bottom="0.74803149606299213" header="0.31496062992125984" footer="0.31496062992125984"/>
  <pageSetup paperSize="9" scale="5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534"/>
  <sheetViews>
    <sheetView topLeftCell="A472" workbookViewId="0">
      <selection activeCell="I491" sqref="I1:J65536"/>
    </sheetView>
  </sheetViews>
  <sheetFormatPr defaultRowHeight="12.75"/>
  <cols>
    <col min="1" max="1" width="6.85546875" bestFit="1" customWidth="1"/>
    <col min="2" max="2" width="42.7109375" bestFit="1" customWidth="1"/>
    <col min="3" max="3" width="17.28515625" bestFit="1" customWidth="1"/>
    <col min="4" max="4" width="34.28515625" bestFit="1" customWidth="1"/>
    <col min="5" max="5" width="31" bestFit="1" customWidth="1"/>
    <col min="6" max="6" width="7.140625" bestFit="1" customWidth="1"/>
    <col min="8" max="8" width="8.5703125" bestFit="1" customWidth="1"/>
  </cols>
  <sheetData>
    <row r="1" spans="1:8" ht="20.25">
      <c r="A1" s="1300" t="s">
        <v>2416</v>
      </c>
      <c r="B1" s="1300"/>
      <c r="C1" s="1300"/>
      <c r="D1" s="1300"/>
      <c r="E1" s="1300"/>
      <c r="F1" s="1300"/>
      <c r="G1" s="1300"/>
      <c r="H1" s="1300"/>
    </row>
    <row r="2" spans="1:8" ht="15.75" thickBot="1">
      <c r="A2" s="81"/>
      <c r="B2" s="111"/>
      <c r="C2" s="112"/>
      <c r="D2" s="111"/>
      <c r="E2" s="112"/>
      <c r="F2" s="111"/>
      <c r="G2" s="111"/>
      <c r="H2" s="111"/>
    </row>
    <row r="3" spans="1:8" ht="15.75">
      <c r="A3" s="1318" t="s">
        <v>194</v>
      </c>
      <c r="B3" s="1378" t="s">
        <v>2306</v>
      </c>
      <c r="C3" s="1356" t="s">
        <v>1605</v>
      </c>
      <c r="D3" s="1356" t="s">
        <v>1606</v>
      </c>
      <c r="E3" s="1374" t="s">
        <v>1607</v>
      </c>
      <c r="F3" s="1356" t="s">
        <v>1608</v>
      </c>
      <c r="G3" s="1356"/>
      <c r="H3" s="1358"/>
    </row>
    <row r="4" spans="1:8" ht="15">
      <c r="A4" s="1319"/>
      <c r="B4" s="1379"/>
      <c r="C4" s="1357"/>
      <c r="D4" s="1357"/>
      <c r="E4" s="1375"/>
      <c r="F4" s="113" t="s">
        <v>1444</v>
      </c>
      <c r="G4" s="113" t="s">
        <v>1445</v>
      </c>
      <c r="H4" s="131" t="s">
        <v>1446</v>
      </c>
    </row>
    <row r="5" spans="1:8" ht="15">
      <c r="A5" s="132">
        <v>1</v>
      </c>
      <c r="B5" s="264" t="s">
        <v>971</v>
      </c>
      <c r="C5" s="133" t="s">
        <v>1743</v>
      </c>
      <c r="D5" s="133" t="s">
        <v>459</v>
      </c>
      <c r="E5" s="134" t="s">
        <v>671</v>
      </c>
      <c r="F5" s="113">
        <v>1</v>
      </c>
      <c r="G5" s="113"/>
      <c r="H5" s="131"/>
    </row>
    <row r="6" spans="1:8" ht="15">
      <c r="A6" s="132">
        <v>2</v>
      </c>
      <c r="B6" s="264" t="s">
        <v>2417</v>
      </c>
      <c r="C6" s="133" t="s">
        <v>1743</v>
      </c>
      <c r="D6" s="133" t="s">
        <v>459</v>
      </c>
      <c r="E6" s="134" t="s">
        <v>671</v>
      </c>
      <c r="F6" s="113"/>
      <c r="G6" s="113">
        <v>1</v>
      </c>
      <c r="H6" s="131"/>
    </row>
    <row r="7" spans="1:8" ht="15">
      <c r="A7" s="132">
        <v>3</v>
      </c>
      <c r="B7" s="264" t="s">
        <v>2418</v>
      </c>
      <c r="C7" s="133" t="s">
        <v>1743</v>
      </c>
      <c r="D7" s="133" t="s">
        <v>459</v>
      </c>
      <c r="E7" s="134" t="s">
        <v>199</v>
      </c>
      <c r="F7" s="113"/>
      <c r="G7" s="113">
        <v>1</v>
      </c>
      <c r="H7" s="131"/>
    </row>
    <row r="8" spans="1:8" ht="15">
      <c r="A8" s="132">
        <v>4</v>
      </c>
      <c r="B8" s="134" t="s">
        <v>204</v>
      </c>
      <c r="C8" s="134" t="s">
        <v>1615</v>
      </c>
      <c r="D8" s="134" t="s">
        <v>2419</v>
      </c>
      <c r="E8" s="134" t="s">
        <v>1611</v>
      </c>
      <c r="F8" s="113">
        <v>1</v>
      </c>
      <c r="G8" s="113"/>
      <c r="H8" s="131"/>
    </row>
    <row r="9" spans="1:8" ht="15">
      <c r="A9" s="132">
        <v>5</v>
      </c>
      <c r="B9" s="134" t="s">
        <v>2257</v>
      </c>
      <c r="C9" s="134" t="s">
        <v>1615</v>
      </c>
      <c r="D9" s="134" t="s">
        <v>1494</v>
      </c>
      <c r="E9" s="134" t="s">
        <v>1611</v>
      </c>
      <c r="F9" s="113">
        <v>1</v>
      </c>
      <c r="G9" s="113"/>
      <c r="H9" s="131"/>
    </row>
    <row r="10" spans="1:8" ht="15">
      <c r="A10" s="132">
        <v>6</v>
      </c>
      <c r="B10" s="134" t="s">
        <v>245</v>
      </c>
      <c r="C10" s="134" t="s">
        <v>1610</v>
      </c>
      <c r="D10" s="134" t="s">
        <v>1517</v>
      </c>
      <c r="E10" s="134" t="s">
        <v>1079</v>
      </c>
      <c r="F10" s="113"/>
      <c r="G10" s="113">
        <v>1</v>
      </c>
      <c r="H10" s="131"/>
    </row>
    <row r="11" spans="1:8" ht="15">
      <c r="A11" s="132">
        <v>7</v>
      </c>
      <c r="B11" s="134" t="s">
        <v>2154</v>
      </c>
      <c r="C11" s="134" t="s">
        <v>2156</v>
      </c>
      <c r="D11" s="134" t="s">
        <v>2420</v>
      </c>
      <c r="E11" s="134" t="s">
        <v>2421</v>
      </c>
      <c r="F11" s="113"/>
      <c r="G11" s="113"/>
      <c r="H11" s="131">
        <v>1</v>
      </c>
    </row>
    <row r="12" spans="1:8" ht="15">
      <c r="A12" s="132">
        <v>8</v>
      </c>
      <c r="B12" s="134" t="s">
        <v>1833</v>
      </c>
      <c r="C12" s="134" t="s">
        <v>2156</v>
      </c>
      <c r="D12" s="134" t="s">
        <v>2420</v>
      </c>
      <c r="E12" s="134" t="s">
        <v>2422</v>
      </c>
      <c r="F12" s="113"/>
      <c r="G12" s="113"/>
      <c r="H12" s="131">
        <v>1</v>
      </c>
    </row>
    <row r="13" spans="1:8" ht="15">
      <c r="A13" s="132">
        <v>9</v>
      </c>
      <c r="B13" s="134" t="s">
        <v>163</v>
      </c>
      <c r="C13" s="134" t="s">
        <v>1636</v>
      </c>
      <c r="D13" s="134" t="s">
        <v>2423</v>
      </c>
      <c r="E13" s="134" t="s">
        <v>2424</v>
      </c>
      <c r="F13" s="113">
        <v>1</v>
      </c>
      <c r="G13" s="113"/>
      <c r="H13" s="131"/>
    </row>
    <row r="14" spans="1:8" ht="15">
      <c r="A14" s="132">
        <v>10</v>
      </c>
      <c r="B14" s="134" t="s">
        <v>2425</v>
      </c>
      <c r="C14" s="134" t="s">
        <v>1636</v>
      </c>
      <c r="D14" s="134" t="s">
        <v>2423</v>
      </c>
      <c r="E14" s="134" t="s">
        <v>2426</v>
      </c>
      <c r="F14" s="113">
        <v>1</v>
      </c>
      <c r="G14" s="113"/>
      <c r="H14" s="131"/>
    </row>
    <row r="15" spans="1:8" ht="15">
      <c r="A15" s="132">
        <v>11</v>
      </c>
      <c r="B15" s="134" t="s">
        <v>2427</v>
      </c>
      <c r="C15" s="134" t="s">
        <v>1636</v>
      </c>
      <c r="D15" s="134" t="s">
        <v>2423</v>
      </c>
      <c r="E15" s="134" t="s">
        <v>2428</v>
      </c>
      <c r="F15" s="113"/>
      <c r="G15" s="113"/>
      <c r="H15" s="131">
        <v>1</v>
      </c>
    </row>
    <row r="16" spans="1:8" ht="15">
      <c r="A16" s="132">
        <v>12</v>
      </c>
      <c r="B16" s="134" t="s">
        <v>2429</v>
      </c>
      <c r="C16" s="134" t="s">
        <v>1139</v>
      </c>
      <c r="D16" s="134" t="s">
        <v>2430</v>
      </c>
      <c r="E16" s="134" t="s">
        <v>2431</v>
      </c>
      <c r="F16" s="113"/>
      <c r="G16" s="113"/>
      <c r="H16" s="131">
        <v>1</v>
      </c>
    </row>
    <row r="17" spans="1:8" ht="15">
      <c r="A17" s="132">
        <v>13</v>
      </c>
      <c r="B17" s="134" t="s">
        <v>2429</v>
      </c>
      <c r="C17" s="134" t="s">
        <v>1790</v>
      </c>
      <c r="D17" s="134" t="s">
        <v>2432</v>
      </c>
      <c r="E17" s="134" t="s">
        <v>679</v>
      </c>
      <c r="F17" s="113"/>
      <c r="G17" s="113">
        <v>1</v>
      </c>
      <c r="H17" s="131"/>
    </row>
    <row r="18" spans="1:8" ht="15">
      <c r="A18" s="132">
        <v>14</v>
      </c>
      <c r="B18" s="134" t="s">
        <v>2429</v>
      </c>
      <c r="C18" s="134" t="s">
        <v>1790</v>
      </c>
      <c r="D18" s="134" t="s">
        <v>2432</v>
      </c>
      <c r="E18" s="134" t="s">
        <v>2433</v>
      </c>
      <c r="F18" s="113"/>
      <c r="G18" s="113"/>
      <c r="H18" s="131">
        <v>1</v>
      </c>
    </row>
    <row r="19" spans="1:8" ht="15">
      <c r="A19" s="132">
        <v>15</v>
      </c>
      <c r="B19" s="134" t="s">
        <v>2434</v>
      </c>
      <c r="C19" s="134" t="s">
        <v>1790</v>
      </c>
      <c r="D19" s="134" t="s">
        <v>2432</v>
      </c>
      <c r="E19" s="134" t="s">
        <v>679</v>
      </c>
      <c r="F19" s="113"/>
      <c r="G19" s="113">
        <v>1</v>
      </c>
      <c r="H19" s="131"/>
    </row>
    <row r="20" spans="1:8" ht="15">
      <c r="A20" s="132">
        <v>16</v>
      </c>
      <c r="B20" s="134" t="s">
        <v>2435</v>
      </c>
      <c r="C20" s="134" t="s">
        <v>1790</v>
      </c>
      <c r="D20" s="134" t="s">
        <v>2432</v>
      </c>
      <c r="E20" s="134" t="s">
        <v>679</v>
      </c>
      <c r="F20" s="113"/>
      <c r="G20" s="113"/>
      <c r="H20" s="131">
        <v>1</v>
      </c>
    </row>
    <row r="21" spans="1:8" ht="15">
      <c r="A21" s="132">
        <v>17</v>
      </c>
      <c r="B21" s="134" t="s">
        <v>2436</v>
      </c>
      <c r="C21" s="134" t="s">
        <v>1621</v>
      </c>
      <c r="D21" s="134" t="s">
        <v>2437</v>
      </c>
      <c r="E21" s="134" t="s">
        <v>2438</v>
      </c>
      <c r="F21" s="113">
        <v>1</v>
      </c>
      <c r="G21" s="113"/>
      <c r="H21" s="131"/>
    </row>
    <row r="22" spans="1:8" ht="15">
      <c r="A22" s="132">
        <v>18</v>
      </c>
      <c r="B22" s="134" t="s">
        <v>2254</v>
      </c>
      <c r="C22" s="134" t="s">
        <v>1621</v>
      </c>
      <c r="D22" s="134" t="s">
        <v>2437</v>
      </c>
      <c r="E22" s="134" t="s">
        <v>2439</v>
      </c>
      <c r="F22" s="113">
        <v>1</v>
      </c>
      <c r="G22" s="113"/>
      <c r="H22" s="131"/>
    </row>
    <row r="23" spans="1:8" ht="15">
      <c r="A23" s="132">
        <v>19</v>
      </c>
      <c r="B23" s="134" t="s">
        <v>2436</v>
      </c>
      <c r="C23" s="134" t="s">
        <v>1621</v>
      </c>
      <c r="D23" s="134" t="s">
        <v>2437</v>
      </c>
      <c r="E23" s="134" t="s">
        <v>2440</v>
      </c>
      <c r="F23" s="113"/>
      <c r="G23" s="113">
        <v>1</v>
      </c>
      <c r="H23" s="131"/>
    </row>
    <row r="24" spans="1:8" ht="15">
      <c r="A24" s="132">
        <v>20</v>
      </c>
      <c r="B24" s="134" t="s">
        <v>1414</v>
      </c>
      <c r="C24" s="134" t="s">
        <v>1621</v>
      </c>
      <c r="D24" s="134" t="s">
        <v>2437</v>
      </c>
      <c r="E24" s="134" t="s">
        <v>2441</v>
      </c>
      <c r="F24" s="113"/>
      <c r="G24" s="113">
        <v>1</v>
      </c>
      <c r="H24" s="131"/>
    </row>
    <row r="25" spans="1:8" ht="15">
      <c r="A25" s="132">
        <v>21</v>
      </c>
      <c r="B25" s="134" t="s">
        <v>2442</v>
      </c>
      <c r="C25" s="134" t="s">
        <v>1621</v>
      </c>
      <c r="D25" s="134" t="s">
        <v>2437</v>
      </c>
      <c r="E25" s="134" t="s">
        <v>2443</v>
      </c>
      <c r="F25" s="113"/>
      <c r="G25" s="113"/>
      <c r="H25" s="131">
        <v>2</v>
      </c>
    </row>
    <row r="26" spans="1:8" ht="15">
      <c r="A26" s="132">
        <v>22</v>
      </c>
      <c r="B26" s="134" t="s">
        <v>1414</v>
      </c>
      <c r="C26" s="134" t="s">
        <v>1621</v>
      </c>
      <c r="D26" s="134" t="s">
        <v>2437</v>
      </c>
      <c r="E26" s="134" t="s">
        <v>2444</v>
      </c>
      <c r="F26" s="113"/>
      <c r="G26" s="113"/>
      <c r="H26" s="131">
        <v>1</v>
      </c>
    </row>
    <row r="27" spans="1:8" ht="15">
      <c r="A27" s="132">
        <v>23</v>
      </c>
      <c r="B27" s="134" t="s">
        <v>2445</v>
      </c>
      <c r="C27" s="134" t="s">
        <v>1621</v>
      </c>
      <c r="D27" s="134" t="s">
        <v>2437</v>
      </c>
      <c r="E27" s="134" t="s">
        <v>2446</v>
      </c>
      <c r="F27" s="113"/>
      <c r="G27" s="113"/>
      <c r="H27" s="131">
        <v>1</v>
      </c>
    </row>
    <row r="28" spans="1:8" ht="15">
      <c r="A28" s="132">
        <v>24</v>
      </c>
      <c r="B28" s="134" t="s">
        <v>2447</v>
      </c>
      <c r="C28" s="134" t="s">
        <v>1621</v>
      </c>
      <c r="D28" s="134" t="s">
        <v>2437</v>
      </c>
      <c r="E28" s="134" t="s">
        <v>2448</v>
      </c>
      <c r="F28" s="113"/>
      <c r="G28" s="113"/>
      <c r="H28" s="131">
        <v>1</v>
      </c>
    </row>
    <row r="29" spans="1:8" ht="15">
      <c r="A29" s="132">
        <v>25</v>
      </c>
      <c r="B29" s="134" t="s">
        <v>2449</v>
      </c>
      <c r="C29" s="134" t="s">
        <v>1617</v>
      </c>
      <c r="D29" s="134" t="s">
        <v>2450</v>
      </c>
      <c r="E29" s="134" t="s">
        <v>679</v>
      </c>
      <c r="F29" s="113"/>
      <c r="G29" s="113"/>
      <c r="H29" s="131">
        <v>1</v>
      </c>
    </row>
    <row r="30" spans="1:8" ht="15">
      <c r="A30" s="132">
        <v>26</v>
      </c>
      <c r="B30" s="134" t="s">
        <v>2451</v>
      </c>
      <c r="C30" s="134" t="s">
        <v>1646</v>
      </c>
      <c r="D30" s="134" t="s">
        <v>2450</v>
      </c>
      <c r="E30" s="134" t="s">
        <v>679</v>
      </c>
      <c r="F30" s="113"/>
      <c r="G30" s="113">
        <v>1</v>
      </c>
      <c r="H30" s="131"/>
    </row>
    <row r="31" spans="1:8" ht="15">
      <c r="A31" s="132">
        <v>27</v>
      </c>
      <c r="B31" s="134" t="s">
        <v>2452</v>
      </c>
      <c r="C31" s="134" t="s">
        <v>1812</v>
      </c>
      <c r="D31" s="134" t="s">
        <v>1496</v>
      </c>
      <c r="E31" s="134" t="s">
        <v>1640</v>
      </c>
      <c r="F31" s="113"/>
      <c r="G31" s="113"/>
      <c r="H31" s="131">
        <v>1</v>
      </c>
    </row>
    <row r="32" spans="1:8" ht="15">
      <c r="A32" s="132">
        <v>28</v>
      </c>
      <c r="B32" s="134" t="s">
        <v>2453</v>
      </c>
      <c r="C32" s="134" t="s">
        <v>1812</v>
      </c>
      <c r="D32" s="134" t="s">
        <v>1496</v>
      </c>
      <c r="E32" s="134" t="s">
        <v>1640</v>
      </c>
      <c r="F32" s="113"/>
      <c r="G32" s="113"/>
      <c r="H32" s="131">
        <v>1</v>
      </c>
    </row>
    <row r="33" spans="1:8" ht="15">
      <c r="A33" s="132">
        <v>29</v>
      </c>
      <c r="B33" s="134" t="s">
        <v>7</v>
      </c>
      <c r="C33" s="134" t="s">
        <v>221</v>
      </c>
      <c r="D33" s="134" t="s">
        <v>1496</v>
      </c>
      <c r="E33" s="134" t="s">
        <v>679</v>
      </c>
      <c r="F33" s="113">
        <v>1</v>
      </c>
      <c r="G33" s="113"/>
      <c r="H33" s="131"/>
    </row>
    <row r="34" spans="1:8" ht="15">
      <c r="A34" s="132">
        <v>30</v>
      </c>
      <c r="B34" s="150" t="s">
        <v>2429</v>
      </c>
      <c r="C34" s="134" t="s">
        <v>1851</v>
      </c>
      <c r="D34" s="134" t="s">
        <v>2454</v>
      </c>
      <c r="E34" s="134" t="s">
        <v>2455</v>
      </c>
      <c r="F34" s="113"/>
      <c r="G34" s="113"/>
      <c r="H34" s="131">
        <v>1</v>
      </c>
    </row>
    <row r="35" spans="1:8" ht="15">
      <c r="A35" s="132">
        <v>31</v>
      </c>
      <c r="B35" s="150" t="s">
        <v>2429</v>
      </c>
      <c r="C35" s="134" t="s">
        <v>1851</v>
      </c>
      <c r="D35" s="134" t="s">
        <v>2456</v>
      </c>
      <c r="E35" s="134" t="s">
        <v>2455</v>
      </c>
      <c r="F35" s="113"/>
      <c r="G35" s="113"/>
      <c r="H35" s="131">
        <v>1</v>
      </c>
    </row>
    <row r="36" spans="1:8" ht="15">
      <c r="A36" s="132">
        <v>32</v>
      </c>
      <c r="B36" s="150" t="s">
        <v>2457</v>
      </c>
      <c r="C36" s="134" t="s">
        <v>1933</v>
      </c>
      <c r="D36" s="134" t="s">
        <v>2458</v>
      </c>
      <c r="E36" s="134" t="s">
        <v>2459</v>
      </c>
      <c r="F36" s="113"/>
      <c r="G36" s="113"/>
      <c r="H36" s="131">
        <v>1</v>
      </c>
    </row>
    <row r="37" spans="1:8" ht="15">
      <c r="A37" s="132">
        <v>33</v>
      </c>
      <c r="B37" s="150" t="s">
        <v>1246</v>
      </c>
      <c r="C37" s="134" t="s">
        <v>1933</v>
      </c>
      <c r="D37" s="134" t="s">
        <v>2458</v>
      </c>
      <c r="E37" s="134" t="s">
        <v>2460</v>
      </c>
      <c r="F37" s="113"/>
      <c r="G37" s="113"/>
      <c r="H37" s="131">
        <v>1</v>
      </c>
    </row>
    <row r="38" spans="1:8" ht="15">
      <c r="A38" s="132">
        <v>34</v>
      </c>
      <c r="B38" s="150" t="s">
        <v>2461</v>
      </c>
      <c r="C38" s="134" t="s">
        <v>2462</v>
      </c>
      <c r="D38" s="134" t="s">
        <v>2463</v>
      </c>
      <c r="E38" s="134" t="s">
        <v>2464</v>
      </c>
      <c r="F38" s="113"/>
      <c r="G38" s="113"/>
      <c r="H38" s="131">
        <v>1</v>
      </c>
    </row>
    <row r="39" spans="1:8" ht="15">
      <c r="A39" s="132">
        <v>35</v>
      </c>
      <c r="B39" s="150" t="s">
        <v>2465</v>
      </c>
      <c r="C39" s="134" t="s">
        <v>2462</v>
      </c>
      <c r="D39" s="134" t="s">
        <v>2463</v>
      </c>
      <c r="E39" s="134" t="s">
        <v>2466</v>
      </c>
      <c r="F39" s="113"/>
      <c r="G39" s="113"/>
      <c r="H39" s="131">
        <v>1</v>
      </c>
    </row>
    <row r="40" spans="1:8" ht="15">
      <c r="A40" s="132">
        <v>36</v>
      </c>
      <c r="B40" s="150" t="s">
        <v>2467</v>
      </c>
      <c r="C40" s="134" t="s">
        <v>2462</v>
      </c>
      <c r="D40" s="134" t="s">
        <v>2463</v>
      </c>
      <c r="E40" s="134" t="s">
        <v>2468</v>
      </c>
      <c r="F40" s="113"/>
      <c r="G40" s="113">
        <v>1</v>
      </c>
      <c r="H40" s="131"/>
    </row>
    <row r="41" spans="1:8" ht="15">
      <c r="A41" s="132">
        <v>37</v>
      </c>
      <c r="B41" s="150" t="s">
        <v>463</v>
      </c>
      <c r="C41" s="134" t="s">
        <v>2462</v>
      </c>
      <c r="D41" s="134" t="s">
        <v>2463</v>
      </c>
      <c r="E41" s="134" t="s">
        <v>2469</v>
      </c>
      <c r="F41" s="113"/>
      <c r="G41" s="113"/>
      <c r="H41" s="131">
        <v>1</v>
      </c>
    </row>
    <row r="42" spans="1:8" ht="15">
      <c r="A42" s="132">
        <v>38</v>
      </c>
      <c r="B42" s="150" t="s">
        <v>2470</v>
      </c>
      <c r="C42" s="134" t="s">
        <v>2462</v>
      </c>
      <c r="D42" s="134" t="s">
        <v>2463</v>
      </c>
      <c r="E42" s="134" t="s">
        <v>2471</v>
      </c>
      <c r="F42" s="113"/>
      <c r="G42" s="113">
        <v>1</v>
      </c>
      <c r="H42" s="131"/>
    </row>
    <row r="43" spans="1:8" ht="15">
      <c r="A43" s="132">
        <v>39</v>
      </c>
      <c r="B43" s="150" t="s">
        <v>461</v>
      </c>
      <c r="C43" s="134" t="s">
        <v>2462</v>
      </c>
      <c r="D43" s="134" t="s">
        <v>2463</v>
      </c>
      <c r="E43" s="134" t="s">
        <v>2471</v>
      </c>
      <c r="F43" s="113"/>
      <c r="G43" s="113"/>
      <c r="H43" s="131">
        <v>1</v>
      </c>
    </row>
    <row r="44" spans="1:8" ht="15">
      <c r="A44" s="132">
        <v>40</v>
      </c>
      <c r="B44" s="150" t="s">
        <v>464</v>
      </c>
      <c r="C44" s="134" t="s">
        <v>2462</v>
      </c>
      <c r="D44" s="134" t="s">
        <v>2463</v>
      </c>
      <c r="E44" s="134" t="s">
        <v>2472</v>
      </c>
      <c r="F44" s="113"/>
      <c r="G44" s="113">
        <v>1</v>
      </c>
      <c r="H44" s="131"/>
    </row>
    <row r="45" spans="1:8" ht="15">
      <c r="A45" s="132">
        <v>41</v>
      </c>
      <c r="B45" s="150" t="s">
        <v>2473</v>
      </c>
      <c r="C45" s="134" t="s">
        <v>2462</v>
      </c>
      <c r="D45" s="134" t="s">
        <v>2463</v>
      </c>
      <c r="E45" s="134" t="s">
        <v>2474</v>
      </c>
      <c r="F45" s="113">
        <v>1</v>
      </c>
      <c r="G45" s="113"/>
      <c r="H45" s="131"/>
    </row>
    <row r="46" spans="1:8" ht="15">
      <c r="A46" s="132">
        <v>42</v>
      </c>
      <c r="B46" s="150" t="s">
        <v>2461</v>
      </c>
      <c r="C46" s="134" t="s">
        <v>2462</v>
      </c>
      <c r="D46" s="134" t="s">
        <v>2463</v>
      </c>
      <c r="E46" s="134" t="s">
        <v>2475</v>
      </c>
      <c r="F46" s="113"/>
      <c r="G46" s="113"/>
      <c r="H46" s="131">
        <v>1</v>
      </c>
    </row>
    <row r="47" spans="1:8" ht="15">
      <c r="A47" s="132">
        <v>43</v>
      </c>
      <c r="B47" s="150" t="s">
        <v>2465</v>
      </c>
      <c r="C47" s="134" t="s">
        <v>2462</v>
      </c>
      <c r="D47" s="134" t="s">
        <v>2463</v>
      </c>
      <c r="E47" s="134" t="s">
        <v>2476</v>
      </c>
      <c r="F47" s="113"/>
      <c r="G47" s="113"/>
      <c r="H47" s="131">
        <v>1</v>
      </c>
    </row>
    <row r="48" spans="1:8" ht="15">
      <c r="A48" s="132">
        <v>44</v>
      </c>
      <c r="B48" s="150" t="s">
        <v>2467</v>
      </c>
      <c r="C48" s="134" t="s">
        <v>2462</v>
      </c>
      <c r="D48" s="134" t="s">
        <v>2463</v>
      </c>
      <c r="E48" s="134" t="s">
        <v>2477</v>
      </c>
      <c r="F48" s="113"/>
      <c r="G48" s="113">
        <v>1</v>
      </c>
      <c r="H48" s="131"/>
    </row>
    <row r="49" spans="1:8" ht="15">
      <c r="A49" s="132">
        <v>45</v>
      </c>
      <c r="B49" s="150" t="s">
        <v>463</v>
      </c>
      <c r="C49" s="134" t="s">
        <v>2462</v>
      </c>
      <c r="D49" s="134" t="s">
        <v>2463</v>
      </c>
      <c r="E49" s="134" t="s">
        <v>2478</v>
      </c>
      <c r="F49" s="113"/>
      <c r="G49" s="113"/>
      <c r="H49" s="131">
        <v>1</v>
      </c>
    </row>
    <row r="50" spans="1:8" ht="15">
      <c r="A50" s="132">
        <v>46</v>
      </c>
      <c r="B50" s="150" t="s">
        <v>2470</v>
      </c>
      <c r="C50" s="134" t="s">
        <v>2462</v>
      </c>
      <c r="D50" s="134" t="s">
        <v>2463</v>
      </c>
      <c r="E50" s="134" t="s">
        <v>2479</v>
      </c>
      <c r="F50" s="113"/>
      <c r="G50" s="113">
        <v>1</v>
      </c>
      <c r="H50" s="131"/>
    </row>
    <row r="51" spans="1:8" ht="15">
      <c r="A51" s="132">
        <v>47</v>
      </c>
      <c r="B51" s="150" t="s">
        <v>461</v>
      </c>
      <c r="C51" s="134" t="s">
        <v>2462</v>
      </c>
      <c r="D51" s="134" t="s">
        <v>2463</v>
      </c>
      <c r="E51" s="134" t="s">
        <v>2479</v>
      </c>
      <c r="F51" s="113"/>
      <c r="G51" s="113"/>
      <c r="H51" s="131">
        <v>1</v>
      </c>
    </row>
    <row r="52" spans="1:8" ht="15">
      <c r="A52" s="132">
        <v>48</v>
      </c>
      <c r="B52" s="150" t="s">
        <v>464</v>
      </c>
      <c r="C52" s="134" t="s">
        <v>2462</v>
      </c>
      <c r="D52" s="134" t="s">
        <v>2463</v>
      </c>
      <c r="E52" s="134" t="s">
        <v>2480</v>
      </c>
      <c r="F52" s="113"/>
      <c r="G52" s="113">
        <v>1</v>
      </c>
      <c r="H52" s="131"/>
    </row>
    <row r="53" spans="1:8" ht="15">
      <c r="A53" s="132">
        <v>49</v>
      </c>
      <c r="B53" s="150" t="s">
        <v>2473</v>
      </c>
      <c r="C53" s="134" t="s">
        <v>2462</v>
      </c>
      <c r="D53" s="134" t="s">
        <v>2463</v>
      </c>
      <c r="E53" s="134" t="s">
        <v>2481</v>
      </c>
      <c r="F53" s="113">
        <v>1</v>
      </c>
      <c r="G53" s="113"/>
      <c r="H53" s="131"/>
    </row>
    <row r="54" spans="1:8" ht="15">
      <c r="A54" s="132">
        <v>50</v>
      </c>
      <c r="B54" s="150" t="s">
        <v>2482</v>
      </c>
      <c r="C54" s="134" t="s">
        <v>2462</v>
      </c>
      <c r="D54" s="134" t="s">
        <v>2463</v>
      </c>
      <c r="E54" s="134" t="s">
        <v>2483</v>
      </c>
      <c r="F54" s="113"/>
      <c r="G54" s="113"/>
      <c r="H54" s="131">
        <v>1</v>
      </c>
    </row>
    <row r="55" spans="1:8" ht="15">
      <c r="A55" s="132">
        <v>51</v>
      </c>
      <c r="B55" s="150" t="s">
        <v>998</v>
      </c>
      <c r="C55" s="134" t="s">
        <v>2462</v>
      </c>
      <c r="D55" s="134" t="s">
        <v>2463</v>
      </c>
      <c r="E55" s="134" t="s">
        <v>2484</v>
      </c>
      <c r="F55" s="113"/>
      <c r="G55" s="113"/>
      <c r="H55" s="131">
        <v>1</v>
      </c>
    </row>
    <row r="56" spans="1:8" ht="15">
      <c r="A56" s="132">
        <v>52</v>
      </c>
      <c r="B56" s="150" t="s">
        <v>2485</v>
      </c>
      <c r="C56" s="134" t="s">
        <v>2462</v>
      </c>
      <c r="D56" s="134" t="s">
        <v>2463</v>
      </c>
      <c r="E56" s="134" t="s">
        <v>2486</v>
      </c>
      <c r="F56" s="113"/>
      <c r="G56" s="113"/>
      <c r="H56" s="131">
        <v>1</v>
      </c>
    </row>
    <row r="57" spans="1:8" ht="15">
      <c r="A57" s="132">
        <v>53</v>
      </c>
      <c r="B57" s="150" t="s">
        <v>998</v>
      </c>
      <c r="C57" s="134" t="s">
        <v>2462</v>
      </c>
      <c r="D57" s="134" t="s">
        <v>2463</v>
      </c>
      <c r="E57" s="134" t="s">
        <v>2487</v>
      </c>
      <c r="F57" s="113"/>
      <c r="G57" s="113"/>
      <c r="H57" s="131">
        <v>1</v>
      </c>
    </row>
    <row r="58" spans="1:8" ht="15">
      <c r="A58" s="132">
        <v>54</v>
      </c>
      <c r="B58" s="150" t="s">
        <v>2488</v>
      </c>
      <c r="C58" s="134" t="s">
        <v>2462</v>
      </c>
      <c r="D58" s="134" t="s">
        <v>2463</v>
      </c>
      <c r="E58" s="134" t="s">
        <v>2486</v>
      </c>
      <c r="F58" s="113"/>
      <c r="G58" s="113"/>
      <c r="H58" s="131">
        <v>1</v>
      </c>
    </row>
    <row r="59" spans="1:8" ht="15">
      <c r="A59" s="132">
        <v>55</v>
      </c>
      <c r="B59" s="150" t="s">
        <v>2489</v>
      </c>
      <c r="C59" s="134" t="s">
        <v>1642</v>
      </c>
      <c r="D59" s="134" t="s">
        <v>1456</v>
      </c>
      <c r="E59" s="134" t="s">
        <v>2490</v>
      </c>
      <c r="F59" s="113"/>
      <c r="G59" s="113">
        <v>1</v>
      </c>
      <c r="H59" s="131"/>
    </row>
    <row r="60" spans="1:8" ht="15">
      <c r="A60" s="132">
        <v>56</v>
      </c>
      <c r="B60" s="150" t="s">
        <v>594</v>
      </c>
      <c r="C60" s="134" t="s">
        <v>1642</v>
      </c>
      <c r="D60" s="134" t="s">
        <v>1456</v>
      </c>
      <c r="E60" s="134" t="s">
        <v>2490</v>
      </c>
      <c r="F60" s="113"/>
      <c r="G60" s="113">
        <v>1</v>
      </c>
      <c r="H60" s="131"/>
    </row>
    <row r="61" spans="1:8" ht="15">
      <c r="A61" s="132">
        <v>57</v>
      </c>
      <c r="B61" s="150" t="s">
        <v>2491</v>
      </c>
      <c r="C61" s="134" t="s">
        <v>1642</v>
      </c>
      <c r="D61" s="134" t="s">
        <v>1456</v>
      </c>
      <c r="E61" s="134" t="s">
        <v>2490</v>
      </c>
      <c r="F61" s="113"/>
      <c r="G61" s="113">
        <v>1</v>
      </c>
      <c r="H61" s="131"/>
    </row>
    <row r="62" spans="1:8" ht="15">
      <c r="A62" s="132">
        <v>58</v>
      </c>
      <c r="B62" s="150" t="s">
        <v>851</v>
      </c>
      <c r="C62" s="134" t="s">
        <v>1642</v>
      </c>
      <c r="D62" s="134" t="s">
        <v>1456</v>
      </c>
      <c r="E62" s="134" t="s">
        <v>2490</v>
      </c>
      <c r="F62" s="113"/>
      <c r="G62" s="113"/>
      <c r="H62" s="131">
        <v>1</v>
      </c>
    </row>
    <row r="63" spans="1:8" ht="15">
      <c r="A63" s="132">
        <v>59</v>
      </c>
      <c r="B63" s="150" t="s">
        <v>1256</v>
      </c>
      <c r="C63" s="134" t="s">
        <v>1642</v>
      </c>
      <c r="D63" s="134" t="s">
        <v>1456</v>
      </c>
      <c r="E63" s="134" t="s">
        <v>2492</v>
      </c>
      <c r="F63" s="113"/>
      <c r="G63" s="113"/>
      <c r="H63" s="131">
        <v>1</v>
      </c>
    </row>
    <row r="64" spans="1:8" ht="15">
      <c r="A64" s="132">
        <v>60</v>
      </c>
      <c r="B64" s="150" t="s">
        <v>848</v>
      </c>
      <c r="C64" s="134" t="s">
        <v>1642</v>
      </c>
      <c r="D64" s="134" t="s">
        <v>1456</v>
      </c>
      <c r="E64" s="134" t="s">
        <v>2492</v>
      </c>
      <c r="F64" s="113"/>
      <c r="G64" s="113"/>
      <c r="H64" s="131">
        <v>1</v>
      </c>
    </row>
    <row r="65" spans="1:8" ht="15">
      <c r="A65" s="132">
        <v>61</v>
      </c>
      <c r="B65" s="150" t="s">
        <v>1799</v>
      </c>
      <c r="C65" s="134" t="s">
        <v>1675</v>
      </c>
      <c r="D65" s="134" t="s">
        <v>1456</v>
      </c>
      <c r="E65" s="134" t="s">
        <v>2493</v>
      </c>
      <c r="F65" s="113">
        <v>1</v>
      </c>
      <c r="G65" s="113"/>
      <c r="H65" s="131"/>
    </row>
    <row r="66" spans="1:8" ht="15">
      <c r="A66" s="132">
        <v>62</v>
      </c>
      <c r="B66" s="150" t="s">
        <v>389</v>
      </c>
      <c r="C66" s="134" t="s">
        <v>1675</v>
      </c>
      <c r="D66" s="134" t="s">
        <v>1456</v>
      </c>
      <c r="E66" s="134" t="s">
        <v>2493</v>
      </c>
      <c r="F66" s="113"/>
      <c r="G66" s="113"/>
      <c r="H66" s="131">
        <v>1</v>
      </c>
    </row>
    <row r="67" spans="1:8" ht="15">
      <c r="A67" s="132">
        <v>63</v>
      </c>
      <c r="B67" s="150" t="s">
        <v>2494</v>
      </c>
      <c r="C67" s="134" t="s">
        <v>1675</v>
      </c>
      <c r="D67" s="134" t="s">
        <v>1456</v>
      </c>
      <c r="E67" s="134" t="s">
        <v>2493</v>
      </c>
      <c r="F67" s="113"/>
      <c r="G67" s="113"/>
      <c r="H67" s="131">
        <v>1</v>
      </c>
    </row>
    <row r="68" spans="1:8" ht="15">
      <c r="A68" s="132">
        <v>64</v>
      </c>
      <c r="B68" s="150" t="s">
        <v>602</v>
      </c>
      <c r="C68" s="134" t="s">
        <v>2495</v>
      </c>
      <c r="D68" s="134" t="s">
        <v>1500</v>
      </c>
      <c r="E68" s="134" t="s">
        <v>671</v>
      </c>
      <c r="F68" s="113"/>
      <c r="G68" s="113">
        <v>3</v>
      </c>
      <c r="H68" s="131"/>
    </row>
    <row r="69" spans="1:8" ht="15">
      <c r="A69" s="132">
        <v>65</v>
      </c>
      <c r="B69" s="150" t="s">
        <v>610</v>
      </c>
      <c r="C69" s="134" t="s">
        <v>2495</v>
      </c>
      <c r="D69" s="134" t="s">
        <v>1500</v>
      </c>
      <c r="E69" s="134" t="s">
        <v>199</v>
      </c>
      <c r="F69" s="113"/>
      <c r="G69" s="113">
        <v>3</v>
      </c>
      <c r="H69" s="131"/>
    </row>
    <row r="70" spans="1:8" ht="15">
      <c r="A70" s="132">
        <v>66</v>
      </c>
      <c r="B70" s="150" t="s">
        <v>868</v>
      </c>
      <c r="C70" s="134" t="s">
        <v>2495</v>
      </c>
      <c r="D70" s="134" t="s">
        <v>1500</v>
      </c>
      <c r="E70" s="134" t="s">
        <v>199</v>
      </c>
      <c r="F70" s="113"/>
      <c r="G70" s="113">
        <v>1</v>
      </c>
      <c r="H70" s="131"/>
    </row>
    <row r="71" spans="1:8" ht="15">
      <c r="A71" s="132">
        <v>67</v>
      </c>
      <c r="B71" s="150" t="s">
        <v>1909</v>
      </c>
      <c r="C71" s="134" t="s">
        <v>1610</v>
      </c>
      <c r="D71" s="134" t="s">
        <v>2496</v>
      </c>
      <c r="E71" s="134" t="s">
        <v>679</v>
      </c>
      <c r="F71" s="113">
        <v>3</v>
      </c>
      <c r="G71" s="113"/>
      <c r="H71" s="131"/>
    </row>
    <row r="72" spans="1:8" ht="15">
      <c r="A72" s="132">
        <v>68</v>
      </c>
      <c r="B72" s="150" t="s">
        <v>2300</v>
      </c>
      <c r="C72" s="134" t="s">
        <v>1610</v>
      </c>
      <c r="D72" s="134" t="s">
        <v>2497</v>
      </c>
      <c r="E72" s="134" t="s">
        <v>679</v>
      </c>
      <c r="F72" s="113"/>
      <c r="G72" s="113">
        <v>2</v>
      </c>
      <c r="H72" s="131">
        <v>1</v>
      </c>
    </row>
    <row r="73" spans="1:8" ht="15">
      <c r="A73" s="132">
        <v>69</v>
      </c>
      <c r="B73" s="150" t="s">
        <v>2498</v>
      </c>
      <c r="C73" s="134" t="s">
        <v>1610</v>
      </c>
      <c r="D73" s="134" t="s">
        <v>2499</v>
      </c>
      <c r="E73" s="134" t="s">
        <v>679</v>
      </c>
      <c r="F73" s="113"/>
      <c r="G73" s="113">
        <v>2</v>
      </c>
      <c r="H73" s="131">
        <v>1</v>
      </c>
    </row>
    <row r="74" spans="1:8" ht="15">
      <c r="A74" s="132">
        <v>70</v>
      </c>
      <c r="B74" s="150" t="s">
        <v>2053</v>
      </c>
      <c r="C74" s="134" t="s">
        <v>1610</v>
      </c>
      <c r="D74" s="134" t="s">
        <v>2497</v>
      </c>
      <c r="E74" s="134" t="s">
        <v>679</v>
      </c>
      <c r="F74" s="113"/>
      <c r="G74" s="113">
        <v>2</v>
      </c>
      <c r="H74" s="131"/>
    </row>
    <row r="75" spans="1:8" ht="15">
      <c r="A75" s="132">
        <v>71</v>
      </c>
      <c r="B75" s="150" t="s">
        <v>2235</v>
      </c>
      <c r="C75" s="134" t="s">
        <v>1610</v>
      </c>
      <c r="D75" s="134" t="s">
        <v>2497</v>
      </c>
      <c r="E75" s="134" t="s">
        <v>697</v>
      </c>
      <c r="F75" s="113"/>
      <c r="G75" s="113">
        <v>1</v>
      </c>
      <c r="H75" s="131">
        <v>1</v>
      </c>
    </row>
    <row r="76" spans="1:8" ht="15">
      <c r="A76" s="132">
        <v>72</v>
      </c>
      <c r="B76" s="150" t="s">
        <v>2237</v>
      </c>
      <c r="C76" s="134" t="s">
        <v>1610</v>
      </c>
      <c r="D76" s="134" t="s">
        <v>2497</v>
      </c>
      <c r="E76" s="134" t="s">
        <v>697</v>
      </c>
      <c r="F76" s="113">
        <v>1</v>
      </c>
      <c r="G76" s="113"/>
      <c r="H76" s="131">
        <v>1</v>
      </c>
    </row>
    <row r="77" spans="1:8" ht="15">
      <c r="A77" s="132">
        <v>73</v>
      </c>
      <c r="B77" s="150" t="s">
        <v>2500</v>
      </c>
      <c r="C77" s="134" t="s">
        <v>1933</v>
      </c>
      <c r="D77" s="134" t="s">
        <v>1532</v>
      </c>
      <c r="E77" s="134" t="s">
        <v>2501</v>
      </c>
      <c r="F77" s="113"/>
      <c r="G77" s="113"/>
      <c r="H77" s="131">
        <v>1</v>
      </c>
    </row>
    <row r="78" spans="1:8" ht="15">
      <c r="A78" s="132">
        <v>74</v>
      </c>
      <c r="B78" s="150" t="s">
        <v>882</v>
      </c>
      <c r="C78" s="134" t="s">
        <v>213</v>
      </c>
      <c r="D78" s="134" t="s">
        <v>1503</v>
      </c>
      <c r="E78" s="134" t="s">
        <v>2502</v>
      </c>
      <c r="F78" s="113"/>
      <c r="G78" s="113"/>
      <c r="H78" s="131">
        <v>1</v>
      </c>
    </row>
    <row r="79" spans="1:8" ht="15">
      <c r="A79" s="132">
        <v>75</v>
      </c>
      <c r="B79" s="150" t="s">
        <v>880</v>
      </c>
      <c r="C79" s="134" t="s">
        <v>213</v>
      </c>
      <c r="D79" s="134" t="s">
        <v>1503</v>
      </c>
      <c r="E79" s="134" t="s">
        <v>2503</v>
      </c>
      <c r="F79" s="113"/>
      <c r="G79" s="113"/>
      <c r="H79" s="131">
        <v>1</v>
      </c>
    </row>
    <row r="80" spans="1:8" ht="15">
      <c r="A80" s="132">
        <v>76</v>
      </c>
      <c r="B80" s="150" t="s">
        <v>879</v>
      </c>
      <c r="C80" s="134" t="s">
        <v>213</v>
      </c>
      <c r="D80" s="134" t="s">
        <v>1503</v>
      </c>
      <c r="E80" s="134" t="s">
        <v>1164</v>
      </c>
      <c r="F80" s="113"/>
      <c r="G80" s="113"/>
      <c r="H80" s="131">
        <v>1</v>
      </c>
    </row>
    <row r="81" spans="1:8" ht="15">
      <c r="A81" s="132">
        <v>77</v>
      </c>
      <c r="B81" s="150" t="s">
        <v>2504</v>
      </c>
      <c r="C81" s="134" t="s">
        <v>1933</v>
      </c>
      <c r="D81" s="134" t="s">
        <v>1503</v>
      </c>
      <c r="E81" s="134" t="s">
        <v>2505</v>
      </c>
      <c r="F81" s="113"/>
      <c r="G81" s="113"/>
      <c r="H81" s="131">
        <v>1</v>
      </c>
    </row>
    <row r="82" spans="1:8" ht="15">
      <c r="A82" s="132">
        <v>78</v>
      </c>
      <c r="B82" s="150" t="s">
        <v>1300</v>
      </c>
      <c r="C82" s="134" t="s">
        <v>2506</v>
      </c>
      <c r="D82" s="134" t="s">
        <v>715</v>
      </c>
      <c r="E82" s="134" t="s">
        <v>1640</v>
      </c>
      <c r="F82" s="113"/>
      <c r="G82" s="113">
        <v>1</v>
      </c>
      <c r="H82" s="131"/>
    </row>
    <row r="83" spans="1:8" ht="15">
      <c r="A83" s="132">
        <v>79</v>
      </c>
      <c r="B83" s="150" t="s">
        <v>1306</v>
      </c>
      <c r="C83" s="134" t="s">
        <v>2506</v>
      </c>
      <c r="D83" s="134" t="s">
        <v>715</v>
      </c>
      <c r="E83" s="134" t="s">
        <v>1640</v>
      </c>
      <c r="F83" s="113"/>
      <c r="G83" s="113"/>
      <c r="H83" s="131">
        <v>1</v>
      </c>
    </row>
    <row r="84" spans="1:8" ht="15">
      <c r="A84" s="132">
        <v>80</v>
      </c>
      <c r="B84" s="150" t="s">
        <v>2507</v>
      </c>
      <c r="C84" s="134" t="s">
        <v>2506</v>
      </c>
      <c r="D84" s="134" t="s">
        <v>715</v>
      </c>
      <c r="E84" s="134" t="s">
        <v>1640</v>
      </c>
      <c r="F84" s="113"/>
      <c r="G84" s="113">
        <v>1</v>
      </c>
      <c r="H84" s="131"/>
    </row>
    <row r="85" spans="1:8" ht="15">
      <c r="A85" s="132">
        <v>81</v>
      </c>
      <c r="B85" s="150" t="s">
        <v>880</v>
      </c>
      <c r="C85" s="134" t="s">
        <v>2506</v>
      </c>
      <c r="D85" s="134" t="s">
        <v>715</v>
      </c>
      <c r="E85" s="134" t="s">
        <v>1640</v>
      </c>
      <c r="F85" s="113">
        <v>1</v>
      </c>
      <c r="G85" s="113"/>
      <c r="H85" s="131"/>
    </row>
    <row r="86" spans="1:8" ht="15">
      <c r="A86" s="132">
        <v>82</v>
      </c>
      <c r="B86" s="150" t="s">
        <v>717</v>
      </c>
      <c r="C86" s="134" t="s">
        <v>2506</v>
      </c>
      <c r="D86" s="134" t="s">
        <v>715</v>
      </c>
      <c r="E86" s="134" t="s">
        <v>1640</v>
      </c>
      <c r="F86" s="113">
        <v>1</v>
      </c>
      <c r="G86" s="113"/>
      <c r="H86" s="131"/>
    </row>
    <row r="87" spans="1:8" ht="15">
      <c r="A87" s="132">
        <v>83</v>
      </c>
      <c r="B87" s="150" t="s">
        <v>2508</v>
      </c>
      <c r="C87" s="134" t="s">
        <v>2506</v>
      </c>
      <c r="D87" s="134" t="s">
        <v>715</v>
      </c>
      <c r="E87" s="134" t="s">
        <v>1640</v>
      </c>
      <c r="F87" s="113"/>
      <c r="G87" s="113"/>
      <c r="H87" s="131">
        <v>1</v>
      </c>
    </row>
    <row r="88" spans="1:8" ht="15">
      <c r="A88" s="132">
        <v>84</v>
      </c>
      <c r="B88" s="150" t="s">
        <v>2509</v>
      </c>
      <c r="C88" s="134" t="s">
        <v>2506</v>
      </c>
      <c r="D88" s="134" t="s">
        <v>715</v>
      </c>
      <c r="E88" s="134" t="s">
        <v>1640</v>
      </c>
      <c r="F88" s="113"/>
      <c r="G88" s="113">
        <v>1</v>
      </c>
      <c r="H88" s="131"/>
    </row>
    <row r="89" spans="1:8" ht="15">
      <c r="A89" s="132">
        <v>85</v>
      </c>
      <c r="B89" s="150" t="s">
        <v>1806</v>
      </c>
      <c r="C89" s="134" t="s">
        <v>2226</v>
      </c>
      <c r="D89" s="134" t="s">
        <v>1504</v>
      </c>
      <c r="E89" s="134" t="s">
        <v>1611</v>
      </c>
      <c r="F89" s="113"/>
      <c r="G89" s="113">
        <v>1</v>
      </c>
      <c r="H89" s="131"/>
    </row>
    <row r="90" spans="1:8" ht="15">
      <c r="A90" s="132">
        <v>86</v>
      </c>
      <c r="B90" s="150" t="s">
        <v>2510</v>
      </c>
      <c r="C90" s="134" t="s">
        <v>2226</v>
      </c>
      <c r="D90" s="134" t="s">
        <v>1504</v>
      </c>
      <c r="E90" s="134" t="s">
        <v>1611</v>
      </c>
      <c r="F90" s="113"/>
      <c r="G90" s="113"/>
      <c r="H90" s="131">
        <v>1</v>
      </c>
    </row>
    <row r="91" spans="1:8" ht="15">
      <c r="A91" s="132">
        <v>87</v>
      </c>
      <c r="B91" s="150" t="s">
        <v>2511</v>
      </c>
      <c r="C91" s="134" t="s">
        <v>1617</v>
      </c>
      <c r="D91" s="134" t="s">
        <v>2002</v>
      </c>
      <c r="E91" s="134" t="s">
        <v>2512</v>
      </c>
      <c r="F91" s="113"/>
      <c r="G91" s="113">
        <v>1</v>
      </c>
      <c r="H91" s="131"/>
    </row>
    <row r="92" spans="1:8" ht="15">
      <c r="A92" s="132">
        <v>88</v>
      </c>
      <c r="B92" s="150" t="s">
        <v>2364</v>
      </c>
      <c r="C92" s="134" t="s">
        <v>2274</v>
      </c>
      <c r="D92" s="134" t="s">
        <v>2002</v>
      </c>
      <c r="E92" s="134" t="s">
        <v>1070</v>
      </c>
      <c r="F92" s="113"/>
      <c r="G92" s="113">
        <v>1</v>
      </c>
      <c r="H92" s="131"/>
    </row>
    <row r="93" spans="1:8" ht="15">
      <c r="A93" s="132">
        <v>89</v>
      </c>
      <c r="B93" s="150" t="s">
        <v>2513</v>
      </c>
      <c r="C93" s="134" t="s">
        <v>1610</v>
      </c>
      <c r="D93" s="134" t="s">
        <v>2002</v>
      </c>
      <c r="E93" s="134" t="s">
        <v>2514</v>
      </c>
      <c r="F93" s="113">
        <v>1</v>
      </c>
      <c r="G93" s="113"/>
      <c r="H93" s="131"/>
    </row>
    <row r="94" spans="1:8" ht="15">
      <c r="A94" s="132">
        <v>90</v>
      </c>
      <c r="B94" s="150" t="s">
        <v>2515</v>
      </c>
      <c r="C94" s="134" t="s">
        <v>2226</v>
      </c>
      <c r="D94" s="134" t="s">
        <v>2002</v>
      </c>
      <c r="E94" s="134" t="s">
        <v>2516</v>
      </c>
      <c r="F94" s="113"/>
      <c r="G94" s="113">
        <v>1</v>
      </c>
      <c r="H94" s="131"/>
    </row>
    <row r="95" spans="1:8" ht="15">
      <c r="A95" s="132">
        <v>91</v>
      </c>
      <c r="B95" s="150" t="s">
        <v>2517</v>
      </c>
      <c r="C95" s="134" t="s">
        <v>2226</v>
      </c>
      <c r="D95" s="134" t="s">
        <v>2002</v>
      </c>
      <c r="E95" s="134" t="s">
        <v>2516</v>
      </c>
      <c r="F95" s="113"/>
      <c r="G95" s="113"/>
      <c r="H95" s="131">
        <v>1</v>
      </c>
    </row>
    <row r="96" spans="1:8" ht="15">
      <c r="A96" s="132">
        <v>92</v>
      </c>
      <c r="B96" s="150" t="s">
        <v>2518</v>
      </c>
      <c r="C96" s="134" t="s">
        <v>2226</v>
      </c>
      <c r="D96" s="134" t="s">
        <v>2002</v>
      </c>
      <c r="E96" s="134" t="s">
        <v>2516</v>
      </c>
      <c r="F96" s="113"/>
      <c r="G96" s="113"/>
      <c r="H96" s="131">
        <v>1</v>
      </c>
    </row>
    <row r="97" spans="1:8" ht="15">
      <c r="A97" s="132">
        <v>93</v>
      </c>
      <c r="B97" s="150" t="s">
        <v>2519</v>
      </c>
      <c r="C97" s="134" t="s">
        <v>2226</v>
      </c>
      <c r="D97" s="134" t="s">
        <v>2002</v>
      </c>
      <c r="E97" s="134" t="s">
        <v>2516</v>
      </c>
      <c r="F97" s="113"/>
      <c r="G97" s="113"/>
      <c r="H97" s="131">
        <v>1</v>
      </c>
    </row>
    <row r="98" spans="1:8" ht="15">
      <c r="A98" s="132">
        <v>94</v>
      </c>
      <c r="B98" s="150" t="s">
        <v>1327</v>
      </c>
      <c r="C98" s="134" t="s">
        <v>2226</v>
      </c>
      <c r="D98" s="134" t="s">
        <v>2002</v>
      </c>
      <c r="E98" s="134" t="s">
        <v>2516</v>
      </c>
      <c r="F98" s="113"/>
      <c r="G98" s="113"/>
      <c r="H98" s="131">
        <v>1</v>
      </c>
    </row>
    <row r="99" spans="1:8" ht="15">
      <c r="A99" s="132">
        <v>95</v>
      </c>
      <c r="B99" s="150" t="s">
        <v>1321</v>
      </c>
      <c r="C99" s="134" t="s">
        <v>2226</v>
      </c>
      <c r="D99" s="134" t="s">
        <v>2002</v>
      </c>
      <c r="E99" s="134" t="s">
        <v>2520</v>
      </c>
      <c r="F99" s="113"/>
      <c r="G99" s="113"/>
      <c r="H99" s="131">
        <v>1</v>
      </c>
    </row>
    <row r="100" spans="1:8" ht="15">
      <c r="A100" s="132">
        <v>96</v>
      </c>
      <c r="B100" s="150" t="s">
        <v>2521</v>
      </c>
      <c r="C100" s="134" t="s">
        <v>2226</v>
      </c>
      <c r="D100" s="134" t="s">
        <v>2002</v>
      </c>
      <c r="E100" s="134" t="s">
        <v>2520</v>
      </c>
      <c r="F100" s="113"/>
      <c r="G100" s="113"/>
      <c r="H100" s="131">
        <v>1</v>
      </c>
    </row>
    <row r="101" spans="1:8" ht="15">
      <c r="A101" s="132">
        <v>97</v>
      </c>
      <c r="B101" s="150" t="s">
        <v>2522</v>
      </c>
      <c r="C101" s="134" t="s">
        <v>2226</v>
      </c>
      <c r="D101" s="134" t="s">
        <v>2002</v>
      </c>
      <c r="E101" s="134" t="s">
        <v>2520</v>
      </c>
      <c r="F101" s="113"/>
      <c r="G101" s="113"/>
      <c r="H101" s="131">
        <v>1</v>
      </c>
    </row>
    <row r="102" spans="1:8" ht="15">
      <c r="A102" s="132">
        <v>98</v>
      </c>
      <c r="B102" s="150" t="s">
        <v>2523</v>
      </c>
      <c r="C102" s="134" t="s">
        <v>2226</v>
      </c>
      <c r="D102" s="134" t="s">
        <v>2002</v>
      </c>
      <c r="E102" s="134" t="s">
        <v>2524</v>
      </c>
      <c r="F102" s="113"/>
      <c r="G102" s="113"/>
      <c r="H102" s="131">
        <v>1</v>
      </c>
    </row>
    <row r="103" spans="1:8" ht="15">
      <c r="A103" s="132">
        <v>99</v>
      </c>
      <c r="B103" s="150" t="s">
        <v>2525</v>
      </c>
      <c r="C103" s="134" t="s">
        <v>2226</v>
      </c>
      <c r="D103" s="134" t="s">
        <v>2002</v>
      </c>
      <c r="E103" s="134" t="s">
        <v>2524</v>
      </c>
      <c r="F103" s="113"/>
      <c r="G103" s="113"/>
      <c r="H103" s="131">
        <v>1</v>
      </c>
    </row>
    <row r="104" spans="1:8" ht="15">
      <c r="A104" s="132">
        <v>100</v>
      </c>
      <c r="B104" s="265" t="s">
        <v>2271</v>
      </c>
      <c r="C104" s="266" t="s">
        <v>1646</v>
      </c>
      <c r="D104" s="266" t="s">
        <v>1482</v>
      </c>
      <c r="E104" s="266" t="s">
        <v>2526</v>
      </c>
      <c r="F104" s="113">
        <v>1</v>
      </c>
      <c r="G104" s="113"/>
      <c r="H104" s="131"/>
    </row>
    <row r="105" spans="1:8" ht="15">
      <c r="A105" s="132">
        <v>101</v>
      </c>
      <c r="B105" s="155" t="s">
        <v>2527</v>
      </c>
      <c r="C105" s="134" t="s">
        <v>2023</v>
      </c>
      <c r="D105" s="134" t="s">
        <v>725</v>
      </c>
      <c r="E105" s="134" t="s">
        <v>2528</v>
      </c>
      <c r="F105" s="113">
        <v>1</v>
      </c>
      <c r="G105" s="113"/>
      <c r="H105" s="131"/>
    </row>
    <row r="106" spans="1:8" ht="15">
      <c r="A106" s="132">
        <v>102</v>
      </c>
      <c r="B106" s="155" t="s">
        <v>2529</v>
      </c>
      <c r="C106" s="134" t="s">
        <v>2023</v>
      </c>
      <c r="D106" s="134" t="s">
        <v>725</v>
      </c>
      <c r="E106" s="134" t="s">
        <v>2530</v>
      </c>
      <c r="F106" s="113">
        <v>1</v>
      </c>
      <c r="G106" s="113"/>
      <c r="H106" s="131"/>
    </row>
    <row r="107" spans="1:8" ht="15">
      <c r="A107" s="132">
        <v>103</v>
      </c>
      <c r="B107" s="155" t="s">
        <v>2531</v>
      </c>
      <c r="C107" s="134" t="s">
        <v>2023</v>
      </c>
      <c r="D107" s="134" t="s">
        <v>725</v>
      </c>
      <c r="E107" s="134" t="s">
        <v>2532</v>
      </c>
      <c r="F107" s="113">
        <v>1</v>
      </c>
      <c r="G107" s="113"/>
      <c r="H107" s="131"/>
    </row>
    <row r="108" spans="1:8" ht="15">
      <c r="A108" s="132">
        <v>104</v>
      </c>
      <c r="B108" s="155" t="s">
        <v>1073</v>
      </c>
      <c r="C108" s="134" t="s">
        <v>2023</v>
      </c>
      <c r="D108" s="134" t="s">
        <v>725</v>
      </c>
      <c r="E108" s="134" t="s">
        <v>2533</v>
      </c>
      <c r="F108" s="113"/>
      <c r="G108" s="113">
        <v>1</v>
      </c>
      <c r="H108" s="131"/>
    </row>
    <row r="109" spans="1:8" ht="15">
      <c r="A109" s="132">
        <v>105</v>
      </c>
      <c r="B109" s="155" t="s">
        <v>2534</v>
      </c>
      <c r="C109" s="134" t="s">
        <v>2023</v>
      </c>
      <c r="D109" s="134" t="s">
        <v>725</v>
      </c>
      <c r="E109" s="134" t="s">
        <v>2535</v>
      </c>
      <c r="F109" s="113"/>
      <c r="G109" s="113"/>
      <c r="H109" s="131">
        <v>1</v>
      </c>
    </row>
    <row r="110" spans="1:8" ht="15">
      <c r="A110" s="132">
        <v>106</v>
      </c>
      <c r="B110" s="155" t="s">
        <v>2536</v>
      </c>
      <c r="C110" s="134" t="s">
        <v>2023</v>
      </c>
      <c r="D110" s="134" t="s">
        <v>725</v>
      </c>
      <c r="E110" s="134" t="s">
        <v>2537</v>
      </c>
      <c r="F110" s="113"/>
      <c r="G110" s="113"/>
      <c r="H110" s="131">
        <v>1</v>
      </c>
    </row>
    <row r="111" spans="1:8" ht="15">
      <c r="A111" s="132">
        <v>107</v>
      </c>
      <c r="B111" s="155" t="s">
        <v>2538</v>
      </c>
      <c r="C111" s="134" t="s">
        <v>2023</v>
      </c>
      <c r="D111" s="134" t="s">
        <v>725</v>
      </c>
      <c r="E111" s="134" t="s">
        <v>2539</v>
      </c>
      <c r="F111" s="113"/>
      <c r="G111" s="113"/>
      <c r="H111" s="131">
        <v>1</v>
      </c>
    </row>
    <row r="112" spans="1:8" ht="15">
      <c r="A112" s="132">
        <v>108</v>
      </c>
      <c r="B112" s="155" t="s">
        <v>2540</v>
      </c>
      <c r="C112" s="134" t="s">
        <v>2023</v>
      </c>
      <c r="D112" s="134" t="s">
        <v>725</v>
      </c>
      <c r="E112" s="134" t="s">
        <v>2541</v>
      </c>
      <c r="F112" s="113"/>
      <c r="G112" s="113"/>
      <c r="H112" s="131">
        <v>1</v>
      </c>
    </row>
    <row r="113" spans="1:8" ht="15">
      <c r="A113" s="132">
        <v>109</v>
      </c>
      <c r="B113" s="155" t="s">
        <v>2542</v>
      </c>
      <c r="C113" s="134" t="s">
        <v>2023</v>
      </c>
      <c r="D113" s="134" t="s">
        <v>725</v>
      </c>
      <c r="E113" s="134" t="s">
        <v>2543</v>
      </c>
      <c r="F113" s="113"/>
      <c r="G113" s="113"/>
      <c r="H113" s="131">
        <v>1</v>
      </c>
    </row>
    <row r="114" spans="1:8" ht="15">
      <c r="A114" s="132">
        <v>110</v>
      </c>
      <c r="B114" s="267" t="s">
        <v>2544</v>
      </c>
      <c r="C114" s="268" t="s">
        <v>1758</v>
      </c>
      <c r="D114" s="269" t="s">
        <v>1474</v>
      </c>
      <c r="E114" s="268" t="s">
        <v>2545</v>
      </c>
      <c r="F114" s="223">
        <v>1</v>
      </c>
      <c r="G114" s="223"/>
      <c r="H114" s="270"/>
    </row>
    <row r="115" spans="1:8" ht="15">
      <c r="A115" s="132">
        <v>111</v>
      </c>
      <c r="B115" s="150" t="s">
        <v>2544</v>
      </c>
      <c r="C115" s="134" t="s">
        <v>1758</v>
      </c>
      <c r="D115" s="134" t="s">
        <v>1474</v>
      </c>
      <c r="E115" s="134" t="s">
        <v>2546</v>
      </c>
      <c r="F115" s="113">
        <v>1</v>
      </c>
      <c r="G115" s="113"/>
      <c r="H115" s="131"/>
    </row>
    <row r="116" spans="1:8" ht="15">
      <c r="A116" s="132">
        <v>112</v>
      </c>
      <c r="B116" s="150" t="s">
        <v>2547</v>
      </c>
      <c r="C116" s="134" t="s">
        <v>1758</v>
      </c>
      <c r="D116" s="134" t="s">
        <v>1474</v>
      </c>
      <c r="E116" s="134" t="s">
        <v>2548</v>
      </c>
      <c r="F116" s="113"/>
      <c r="G116" s="113">
        <v>1</v>
      </c>
      <c r="H116" s="131"/>
    </row>
    <row r="117" spans="1:8" ht="15">
      <c r="A117" s="132">
        <v>113</v>
      </c>
      <c r="B117" s="150" t="s">
        <v>2549</v>
      </c>
      <c r="C117" s="134" t="s">
        <v>1758</v>
      </c>
      <c r="D117" s="134" t="s">
        <v>1474</v>
      </c>
      <c r="E117" s="134" t="s">
        <v>2548</v>
      </c>
      <c r="F117" s="113"/>
      <c r="G117" s="113"/>
      <c r="H117" s="131">
        <v>1</v>
      </c>
    </row>
    <row r="118" spans="1:8" ht="15">
      <c r="A118" s="132">
        <v>114</v>
      </c>
      <c r="B118" s="150" t="s">
        <v>2550</v>
      </c>
      <c r="C118" s="134" t="s">
        <v>1758</v>
      </c>
      <c r="D118" s="134" t="s">
        <v>1474</v>
      </c>
      <c r="E118" s="134" t="s">
        <v>2548</v>
      </c>
      <c r="F118" s="113"/>
      <c r="G118" s="113"/>
      <c r="H118" s="131">
        <v>1</v>
      </c>
    </row>
    <row r="119" spans="1:8" ht="15">
      <c r="A119" s="132">
        <v>115</v>
      </c>
      <c r="B119" s="150" t="s">
        <v>2551</v>
      </c>
      <c r="C119" s="134" t="s">
        <v>1677</v>
      </c>
      <c r="D119" s="134" t="s">
        <v>1474</v>
      </c>
      <c r="E119" s="134" t="s">
        <v>2552</v>
      </c>
      <c r="F119" s="113"/>
      <c r="G119" s="113">
        <v>1</v>
      </c>
      <c r="H119" s="131"/>
    </row>
    <row r="120" spans="1:8" ht="15">
      <c r="A120" s="132">
        <v>116</v>
      </c>
      <c r="B120" s="150" t="s">
        <v>2553</v>
      </c>
      <c r="C120" s="134" t="s">
        <v>1677</v>
      </c>
      <c r="D120" s="134" t="s">
        <v>1474</v>
      </c>
      <c r="E120" s="134" t="s">
        <v>2554</v>
      </c>
      <c r="F120" s="113"/>
      <c r="G120" s="113"/>
      <c r="H120" s="131">
        <v>1</v>
      </c>
    </row>
    <row r="121" spans="1:8" ht="15">
      <c r="A121" s="132">
        <v>117</v>
      </c>
      <c r="B121" s="150" t="s">
        <v>2555</v>
      </c>
      <c r="C121" s="134" t="s">
        <v>1677</v>
      </c>
      <c r="D121" s="134" t="s">
        <v>1474</v>
      </c>
      <c r="E121" s="134" t="s">
        <v>2556</v>
      </c>
      <c r="F121" s="113"/>
      <c r="G121" s="113"/>
      <c r="H121" s="131">
        <v>1</v>
      </c>
    </row>
    <row r="122" spans="1:8" ht="15">
      <c r="A122" s="132">
        <v>118</v>
      </c>
      <c r="B122" s="150" t="s">
        <v>2557</v>
      </c>
      <c r="C122" s="134" t="s">
        <v>221</v>
      </c>
      <c r="D122" s="134" t="s">
        <v>2558</v>
      </c>
      <c r="E122" s="134" t="s">
        <v>2559</v>
      </c>
      <c r="F122" s="113"/>
      <c r="G122" s="113"/>
      <c r="H122" s="131">
        <v>1</v>
      </c>
    </row>
    <row r="123" spans="1:8" ht="15">
      <c r="A123" s="132">
        <v>119</v>
      </c>
      <c r="B123" s="150" t="s">
        <v>2560</v>
      </c>
      <c r="C123" s="134" t="s">
        <v>1610</v>
      </c>
      <c r="D123" s="134" t="s">
        <v>1533</v>
      </c>
      <c r="E123" s="134" t="s">
        <v>1611</v>
      </c>
      <c r="F123" s="113"/>
      <c r="G123" s="113"/>
      <c r="H123" s="131">
        <v>1</v>
      </c>
    </row>
    <row r="124" spans="1:8" ht="15">
      <c r="A124" s="132">
        <v>120</v>
      </c>
      <c r="B124" s="150" t="s">
        <v>2561</v>
      </c>
      <c r="C124" s="134" t="s">
        <v>1610</v>
      </c>
      <c r="D124" s="134" t="s">
        <v>1533</v>
      </c>
      <c r="E124" s="134" t="s">
        <v>2562</v>
      </c>
      <c r="F124" s="113"/>
      <c r="G124" s="113"/>
      <c r="H124" s="131">
        <v>1</v>
      </c>
    </row>
    <row r="125" spans="1:8" ht="15">
      <c r="A125" s="132">
        <v>121</v>
      </c>
      <c r="B125" s="150" t="s">
        <v>2563</v>
      </c>
      <c r="C125" s="134" t="s">
        <v>1610</v>
      </c>
      <c r="D125" s="134" t="s">
        <v>1533</v>
      </c>
      <c r="E125" s="134" t="s">
        <v>2564</v>
      </c>
      <c r="F125" s="113"/>
      <c r="G125" s="113">
        <v>1</v>
      </c>
      <c r="H125" s="131"/>
    </row>
    <row r="126" spans="1:8" ht="15">
      <c r="A126" s="132">
        <v>122</v>
      </c>
      <c r="B126" s="150" t="s">
        <v>2565</v>
      </c>
      <c r="C126" s="134" t="s">
        <v>1610</v>
      </c>
      <c r="D126" s="134" t="s">
        <v>1533</v>
      </c>
      <c r="E126" s="134" t="s">
        <v>509</v>
      </c>
      <c r="F126" s="113"/>
      <c r="G126" s="113">
        <v>1</v>
      </c>
      <c r="H126" s="131"/>
    </row>
    <row r="127" spans="1:8" ht="15">
      <c r="A127" s="132">
        <v>123</v>
      </c>
      <c r="B127" s="150" t="s">
        <v>2566</v>
      </c>
      <c r="C127" s="134" t="s">
        <v>1610</v>
      </c>
      <c r="D127" s="134" t="s">
        <v>1533</v>
      </c>
      <c r="E127" s="134" t="s">
        <v>502</v>
      </c>
      <c r="F127" s="113"/>
      <c r="G127" s="113">
        <v>1</v>
      </c>
      <c r="H127" s="131"/>
    </row>
    <row r="128" spans="1:8" ht="15">
      <c r="A128" s="132">
        <v>124</v>
      </c>
      <c r="B128" s="150" t="s">
        <v>2567</v>
      </c>
      <c r="C128" s="134" t="s">
        <v>1610</v>
      </c>
      <c r="D128" s="134" t="s">
        <v>1533</v>
      </c>
      <c r="E128" s="134" t="s">
        <v>2568</v>
      </c>
      <c r="F128" s="113"/>
      <c r="G128" s="113">
        <v>1</v>
      </c>
      <c r="H128" s="131"/>
    </row>
    <row r="129" spans="1:8" ht="15">
      <c r="A129" s="132">
        <v>125</v>
      </c>
      <c r="B129" s="150" t="s">
        <v>1134</v>
      </c>
      <c r="C129" s="134" t="s">
        <v>1610</v>
      </c>
      <c r="D129" s="134" t="s">
        <v>1533</v>
      </c>
      <c r="E129" s="134" t="s">
        <v>2569</v>
      </c>
      <c r="F129" s="113"/>
      <c r="G129" s="113"/>
      <c r="H129" s="131">
        <v>1</v>
      </c>
    </row>
    <row r="130" spans="1:8" ht="15">
      <c r="A130" s="132">
        <v>126</v>
      </c>
      <c r="B130" s="150" t="s">
        <v>748</v>
      </c>
      <c r="C130" s="134" t="s">
        <v>1610</v>
      </c>
      <c r="D130" s="134" t="s">
        <v>1533</v>
      </c>
      <c r="E130" s="134" t="s">
        <v>752</v>
      </c>
      <c r="F130" s="113"/>
      <c r="G130" s="113"/>
      <c r="H130" s="131">
        <v>1</v>
      </c>
    </row>
    <row r="131" spans="1:8" ht="15">
      <c r="A131" s="132">
        <v>127</v>
      </c>
      <c r="B131" s="150" t="s">
        <v>506</v>
      </c>
      <c r="C131" s="134" t="s">
        <v>1610</v>
      </c>
      <c r="D131" s="134" t="s">
        <v>1533</v>
      </c>
      <c r="E131" s="134" t="s">
        <v>752</v>
      </c>
      <c r="F131" s="113"/>
      <c r="G131" s="113">
        <v>1</v>
      </c>
      <c r="H131" s="131"/>
    </row>
    <row r="132" spans="1:8" ht="15">
      <c r="A132" s="132">
        <v>128</v>
      </c>
      <c r="B132" s="150" t="s">
        <v>2570</v>
      </c>
      <c r="C132" s="134" t="s">
        <v>1610</v>
      </c>
      <c r="D132" s="134" t="s">
        <v>1533</v>
      </c>
      <c r="E132" s="134" t="s">
        <v>752</v>
      </c>
      <c r="F132" s="113">
        <v>1</v>
      </c>
      <c r="G132" s="113"/>
      <c r="H132" s="131"/>
    </row>
    <row r="133" spans="1:8" ht="15">
      <c r="A133" s="132">
        <v>129</v>
      </c>
      <c r="B133" s="150" t="s">
        <v>2571</v>
      </c>
      <c r="C133" s="134" t="s">
        <v>1610</v>
      </c>
      <c r="D133" s="134" t="s">
        <v>1533</v>
      </c>
      <c r="E133" s="134" t="s">
        <v>505</v>
      </c>
      <c r="F133" s="113"/>
      <c r="G133" s="113">
        <v>1</v>
      </c>
      <c r="H133" s="131"/>
    </row>
    <row r="134" spans="1:8" ht="15">
      <c r="A134" s="132">
        <v>130</v>
      </c>
      <c r="B134" s="150" t="s">
        <v>2560</v>
      </c>
      <c r="C134" s="134" t="s">
        <v>1610</v>
      </c>
      <c r="D134" s="134" t="s">
        <v>1533</v>
      </c>
      <c r="E134" s="134" t="s">
        <v>2572</v>
      </c>
      <c r="F134" s="113">
        <v>1</v>
      </c>
      <c r="G134" s="113"/>
      <c r="H134" s="131"/>
    </row>
    <row r="135" spans="1:8" ht="15">
      <c r="A135" s="132">
        <v>131</v>
      </c>
      <c r="B135" s="150" t="s">
        <v>2573</v>
      </c>
      <c r="C135" s="134" t="s">
        <v>1610</v>
      </c>
      <c r="D135" s="134" t="s">
        <v>1533</v>
      </c>
      <c r="E135" s="134" t="s">
        <v>1149</v>
      </c>
      <c r="F135" s="113">
        <v>1</v>
      </c>
      <c r="G135" s="113"/>
      <c r="H135" s="131"/>
    </row>
    <row r="136" spans="1:8" ht="15">
      <c r="A136" s="132">
        <v>132</v>
      </c>
      <c r="B136" s="150" t="s">
        <v>2574</v>
      </c>
      <c r="C136" s="134" t="s">
        <v>1610</v>
      </c>
      <c r="D136" s="134" t="s">
        <v>1533</v>
      </c>
      <c r="E136" s="134" t="s">
        <v>1149</v>
      </c>
      <c r="F136" s="113"/>
      <c r="G136" s="113"/>
      <c r="H136" s="131">
        <v>1</v>
      </c>
    </row>
    <row r="137" spans="1:8" ht="15">
      <c r="A137" s="132">
        <v>133</v>
      </c>
      <c r="B137" s="134" t="s">
        <v>1349</v>
      </c>
      <c r="C137" s="134" t="s">
        <v>2048</v>
      </c>
      <c r="D137" s="134" t="s">
        <v>2575</v>
      </c>
      <c r="E137" s="134" t="s">
        <v>1640</v>
      </c>
      <c r="F137" s="113">
        <v>1</v>
      </c>
      <c r="G137" s="113"/>
      <c r="H137" s="131"/>
    </row>
    <row r="138" spans="1:8" ht="15">
      <c r="A138" s="132">
        <v>134</v>
      </c>
      <c r="B138" s="134" t="s">
        <v>1353</v>
      </c>
      <c r="C138" s="134" t="s">
        <v>2048</v>
      </c>
      <c r="D138" s="134" t="s">
        <v>2575</v>
      </c>
      <c r="E138" s="134" t="s">
        <v>1640</v>
      </c>
      <c r="F138" s="113">
        <v>1</v>
      </c>
      <c r="G138" s="113"/>
      <c r="H138" s="131"/>
    </row>
    <row r="139" spans="1:8" ht="15">
      <c r="A139" s="132">
        <v>135</v>
      </c>
      <c r="B139" s="134" t="s">
        <v>1355</v>
      </c>
      <c r="C139" s="134" t="s">
        <v>2048</v>
      </c>
      <c r="D139" s="134" t="s">
        <v>2575</v>
      </c>
      <c r="E139" s="134" t="s">
        <v>1640</v>
      </c>
      <c r="F139" s="113"/>
      <c r="G139" s="113">
        <v>1</v>
      </c>
      <c r="H139" s="131"/>
    </row>
    <row r="140" spans="1:8" ht="15">
      <c r="A140" s="132">
        <v>136</v>
      </c>
      <c r="B140" s="134" t="s">
        <v>2576</v>
      </c>
      <c r="C140" s="134" t="s">
        <v>2048</v>
      </c>
      <c r="D140" s="134" t="s">
        <v>2575</v>
      </c>
      <c r="E140" s="134" t="s">
        <v>1640</v>
      </c>
      <c r="F140" s="113"/>
      <c r="G140" s="113"/>
      <c r="H140" s="131">
        <v>1</v>
      </c>
    </row>
    <row r="141" spans="1:8" ht="15">
      <c r="A141" s="132">
        <v>137</v>
      </c>
      <c r="B141" s="134" t="s">
        <v>2577</v>
      </c>
      <c r="C141" s="134" t="s">
        <v>2048</v>
      </c>
      <c r="D141" s="134" t="s">
        <v>2575</v>
      </c>
      <c r="E141" s="134" t="s">
        <v>1640</v>
      </c>
      <c r="F141" s="113"/>
      <c r="G141" s="113"/>
      <c r="H141" s="131">
        <v>1</v>
      </c>
    </row>
    <row r="142" spans="1:8" ht="15">
      <c r="A142" s="132">
        <v>138</v>
      </c>
      <c r="B142" s="134" t="s">
        <v>2578</v>
      </c>
      <c r="C142" s="134" t="s">
        <v>2048</v>
      </c>
      <c r="D142" s="134" t="s">
        <v>2575</v>
      </c>
      <c r="E142" s="134" t="s">
        <v>1640</v>
      </c>
      <c r="F142" s="113"/>
      <c r="G142" s="113"/>
      <c r="H142" s="131">
        <v>1</v>
      </c>
    </row>
    <row r="143" spans="1:8" ht="15">
      <c r="A143" s="132">
        <v>139</v>
      </c>
      <c r="B143" s="134" t="s">
        <v>2579</v>
      </c>
      <c r="C143" s="134" t="s">
        <v>2048</v>
      </c>
      <c r="D143" s="134" t="s">
        <v>2575</v>
      </c>
      <c r="E143" s="134" t="s">
        <v>1640</v>
      </c>
      <c r="F143" s="113"/>
      <c r="G143" s="113"/>
      <c r="H143" s="131">
        <v>1</v>
      </c>
    </row>
    <row r="144" spans="1:8" ht="15">
      <c r="A144" s="132">
        <v>140</v>
      </c>
      <c r="B144" s="134" t="s">
        <v>1845</v>
      </c>
      <c r="C144" s="134" t="s">
        <v>1796</v>
      </c>
      <c r="D144" s="134" t="s">
        <v>2575</v>
      </c>
      <c r="E144" s="134" t="s">
        <v>2580</v>
      </c>
      <c r="F144" s="113">
        <v>1</v>
      </c>
      <c r="G144" s="113"/>
      <c r="H144" s="131"/>
    </row>
    <row r="145" spans="1:8" ht="15">
      <c r="A145" s="132">
        <v>141</v>
      </c>
      <c r="B145" s="134" t="s">
        <v>2581</v>
      </c>
      <c r="C145" s="134" t="s">
        <v>1796</v>
      </c>
      <c r="D145" s="134" t="s">
        <v>2575</v>
      </c>
      <c r="E145" s="134" t="s">
        <v>2582</v>
      </c>
      <c r="F145" s="113">
        <v>1</v>
      </c>
      <c r="G145" s="113"/>
      <c r="H145" s="131"/>
    </row>
    <row r="146" spans="1:8" ht="15">
      <c r="A146" s="132">
        <v>142</v>
      </c>
      <c r="B146" s="134" t="s">
        <v>2583</v>
      </c>
      <c r="C146" s="134" t="s">
        <v>1796</v>
      </c>
      <c r="D146" s="134" t="s">
        <v>2575</v>
      </c>
      <c r="E146" s="134" t="s">
        <v>2582</v>
      </c>
      <c r="F146" s="113"/>
      <c r="G146" s="113"/>
      <c r="H146" s="131">
        <v>1</v>
      </c>
    </row>
    <row r="147" spans="1:8" ht="15">
      <c r="A147" s="132">
        <v>143</v>
      </c>
      <c r="B147" s="134" t="s">
        <v>2584</v>
      </c>
      <c r="C147" s="134" t="s">
        <v>1796</v>
      </c>
      <c r="D147" s="134" t="s">
        <v>2575</v>
      </c>
      <c r="E147" s="134" t="s">
        <v>2585</v>
      </c>
      <c r="F147" s="113"/>
      <c r="G147" s="113"/>
      <c r="H147" s="131">
        <v>1</v>
      </c>
    </row>
    <row r="148" spans="1:8" ht="15">
      <c r="A148" s="132">
        <v>144</v>
      </c>
      <c r="B148" s="134" t="s">
        <v>137</v>
      </c>
      <c r="C148" s="134" t="s">
        <v>1796</v>
      </c>
      <c r="D148" s="134" t="s">
        <v>2575</v>
      </c>
      <c r="E148" s="134" t="s">
        <v>2586</v>
      </c>
      <c r="F148" s="113"/>
      <c r="G148" s="113"/>
      <c r="H148" s="131">
        <v>1</v>
      </c>
    </row>
    <row r="149" spans="1:8" ht="15">
      <c r="A149" s="132">
        <v>145</v>
      </c>
      <c r="B149" s="134" t="s">
        <v>2587</v>
      </c>
      <c r="C149" s="134" t="s">
        <v>1796</v>
      </c>
      <c r="D149" s="134" t="s">
        <v>2575</v>
      </c>
      <c r="E149" s="134" t="s">
        <v>2588</v>
      </c>
      <c r="F149" s="113"/>
      <c r="G149" s="113"/>
      <c r="H149" s="131">
        <v>1</v>
      </c>
    </row>
    <row r="150" spans="1:8" ht="15">
      <c r="A150" s="132">
        <v>146</v>
      </c>
      <c r="B150" s="134" t="s">
        <v>1142</v>
      </c>
      <c r="C150" s="134" t="s">
        <v>1675</v>
      </c>
      <c r="D150" s="134" t="s">
        <v>2589</v>
      </c>
      <c r="E150" s="134" t="s">
        <v>697</v>
      </c>
      <c r="F150" s="113">
        <v>1</v>
      </c>
      <c r="G150" s="113"/>
      <c r="H150" s="131"/>
    </row>
    <row r="151" spans="1:8" ht="15">
      <c r="A151" s="132">
        <v>147</v>
      </c>
      <c r="B151" s="134" t="s">
        <v>2590</v>
      </c>
      <c r="C151" s="134" t="s">
        <v>1675</v>
      </c>
      <c r="D151" s="134" t="s">
        <v>2589</v>
      </c>
      <c r="E151" s="134" t="s">
        <v>697</v>
      </c>
      <c r="F151" s="113">
        <v>1</v>
      </c>
      <c r="G151" s="113"/>
      <c r="H151" s="131"/>
    </row>
    <row r="152" spans="1:8" ht="15">
      <c r="A152" s="132">
        <v>148</v>
      </c>
      <c r="B152" s="134" t="s">
        <v>2591</v>
      </c>
      <c r="C152" s="134" t="s">
        <v>1675</v>
      </c>
      <c r="D152" s="134" t="s">
        <v>2589</v>
      </c>
      <c r="E152" s="134" t="s">
        <v>697</v>
      </c>
      <c r="F152" s="113"/>
      <c r="G152" s="113"/>
      <c r="H152" s="131">
        <v>1</v>
      </c>
    </row>
    <row r="153" spans="1:8" ht="15">
      <c r="A153" s="132">
        <v>149</v>
      </c>
      <c r="B153" s="134" t="s">
        <v>2592</v>
      </c>
      <c r="C153" s="134" t="s">
        <v>1675</v>
      </c>
      <c r="D153" s="134" t="s">
        <v>2589</v>
      </c>
      <c r="E153" s="134" t="s">
        <v>697</v>
      </c>
      <c r="F153" s="113"/>
      <c r="G153" s="113"/>
      <c r="H153" s="131">
        <v>1</v>
      </c>
    </row>
    <row r="154" spans="1:8" ht="15">
      <c r="A154" s="132">
        <v>150</v>
      </c>
      <c r="B154" s="134" t="s">
        <v>1145</v>
      </c>
      <c r="C154" s="134" t="s">
        <v>1675</v>
      </c>
      <c r="D154" s="134" t="s">
        <v>2589</v>
      </c>
      <c r="E154" s="134" t="s">
        <v>697</v>
      </c>
      <c r="F154" s="113"/>
      <c r="G154" s="113"/>
      <c r="H154" s="131">
        <v>1</v>
      </c>
    </row>
    <row r="155" spans="1:8" ht="15">
      <c r="A155" s="132">
        <v>151</v>
      </c>
      <c r="B155" s="134" t="s">
        <v>1144</v>
      </c>
      <c r="C155" s="134" t="s">
        <v>1675</v>
      </c>
      <c r="D155" s="134" t="s">
        <v>2589</v>
      </c>
      <c r="E155" s="134" t="s">
        <v>679</v>
      </c>
      <c r="F155" s="113"/>
      <c r="G155" s="113"/>
      <c r="H155" s="131">
        <v>1</v>
      </c>
    </row>
    <row r="156" spans="1:8" ht="15">
      <c r="A156" s="132">
        <v>152</v>
      </c>
      <c r="B156" s="134" t="s">
        <v>2593</v>
      </c>
      <c r="C156" s="134" t="s">
        <v>221</v>
      </c>
      <c r="D156" s="134" t="s">
        <v>2575</v>
      </c>
      <c r="E156" s="134" t="s">
        <v>697</v>
      </c>
      <c r="F156" s="113"/>
      <c r="G156" s="113"/>
      <c r="H156" s="131">
        <v>1</v>
      </c>
    </row>
    <row r="157" spans="1:8" ht="15">
      <c r="A157" s="132">
        <v>153</v>
      </c>
      <c r="B157" s="134" t="s">
        <v>2594</v>
      </c>
      <c r="C157" s="134" t="s">
        <v>221</v>
      </c>
      <c r="D157" s="134" t="s">
        <v>2575</v>
      </c>
      <c r="E157" s="134" t="s">
        <v>679</v>
      </c>
      <c r="F157" s="113"/>
      <c r="G157" s="113"/>
      <c r="H157" s="131">
        <v>1</v>
      </c>
    </row>
    <row r="158" spans="1:8" ht="15">
      <c r="A158" s="132">
        <v>154</v>
      </c>
      <c r="B158" s="134" t="s">
        <v>2595</v>
      </c>
      <c r="C158" s="134" t="s">
        <v>1663</v>
      </c>
      <c r="D158" s="134" t="s">
        <v>2596</v>
      </c>
      <c r="E158" s="134" t="s">
        <v>679</v>
      </c>
      <c r="F158" s="113">
        <v>1</v>
      </c>
      <c r="G158" s="113"/>
      <c r="H158" s="131"/>
    </row>
    <row r="159" spans="1:8" ht="15">
      <c r="A159" s="132">
        <v>155</v>
      </c>
      <c r="B159" s="134" t="s">
        <v>2597</v>
      </c>
      <c r="C159" s="134" t="s">
        <v>1663</v>
      </c>
      <c r="D159" s="134" t="s">
        <v>2596</v>
      </c>
      <c r="E159" s="134" t="s">
        <v>679</v>
      </c>
      <c r="F159" s="113"/>
      <c r="G159" s="113">
        <v>1</v>
      </c>
      <c r="H159" s="131"/>
    </row>
    <row r="160" spans="1:8" ht="15">
      <c r="A160" s="132">
        <v>156</v>
      </c>
      <c r="B160" s="134" t="s">
        <v>2598</v>
      </c>
      <c r="C160" s="134" t="s">
        <v>1663</v>
      </c>
      <c r="D160" s="134" t="s">
        <v>2596</v>
      </c>
      <c r="E160" s="134" t="s">
        <v>679</v>
      </c>
      <c r="F160" s="113"/>
      <c r="G160" s="113">
        <v>1</v>
      </c>
      <c r="H160" s="131"/>
    </row>
    <row r="161" spans="1:8" ht="15">
      <c r="A161" s="132">
        <v>157</v>
      </c>
      <c r="B161" s="134" t="s">
        <v>2599</v>
      </c>
      <c r="C161" s="134" t="s">
        <v>1663</v>
      </c>
      <c r="D161" s="134" t="s">
        <v>2596</v>
      </c>
      <c r="E161" s="134" t="s">
        <v>679</v>
      </c>
      <c r="F161" s="113"/>
      <c r="G161" s="113">
        <v>1</v>
      </c>
      <c r="H161" s="131"/>
    </row>
    <row r="162" spans="1:8" ht="15">
      <c r="A162" s="132">
        <v>158</v>
      </c>
      <c r="B162" s="134" t="s">
        <v>636</v>
      </c>
      <c r="C162" s="134" t="s">
        <v>1663</v>
      </c>
      <c r="D162" s="134" t="s">
        <v>2596</v>
      </c>
      <c r="E162" s="134" t="s">
        <v>679</v>
      </c>
      <c r="F162" s="113"/>
      <c r="G162" s="113"/>
      <c r="H162" s="131">
        <v>1</v>
      </c>
    </row>
    <row r="163" spans="1:8" ht="15">
      <c r="A163" s="132">
        <v>159</v>
      </c>
      <c r="B163" s="134" t="s">
        <v>154</v>
      </c>
      <c r="C163" s="134" t="s">
        <v>1663</v>
      </c>
      <c r="D163" s="134" t="s">
        <v>2596</v>
      </c>
      <c r="E163" s="134" t="s">
        <v>679</v>
      </c>
      <c r="F163" s="113"/>
      <c r="G163" s="113"/>
      <c r="H163" s="131">
        <v>1</v>
      </c>
    </row>
    <row r="164" spans="1:8" ht="15">
      <c r="A164" s="132">
        <v>160</v>
      </c>
      <c r="B164" s="134" t="s">
        <v>2243</v>
      </c>
      <c r="C164" s="134" t="s">
        <v>1663</v>
      </c>
      <c r="D164" s="134" t="s">
        <v>2596</v>
      </c>
      <c r="E164" s="134" t="s">
        <v>679</v>
      </c>
      <c r="F164" s="113"/>
      <c r="G164" s="113"/>
      <c r="H164" s="131">
        <v>1</v>
      </c>
    </row>
    <row r="165" spans="1:8" ht="15">
      <c r="A165" s="132">
        <v>161</v>
      </c>
      <c r="B165" s="134" t="s">
        <v>450</v>
      </c>
      <c r="C165" s="134" t="s">
        <v>1663</v>
      </c>
      <c r="D165" s="134" t="s">
        <v>2596</v>
      </c>
      <c r="E165" s="134" t="s">
        <v>679</v>
      </c>
      <c r="F165" s="113"/>
      <c r="G165" s="113"/>
      <c r="H165" s="131">
        <v>1</v>
      </c>
    </row>
    <row r="166" spans="1:8" ht="15">
      <c r="A166" s="132">
        <v>162</v>
      </c>
      <c r="B166" s="134" t="s">
        <v>103</v>
      </c>
      <c r="C166" s="134" t="s">
        <v>315</v>
      </c>
      <c r="D166" s="134" t="s">
        <v>2600</v>
      </c>
      <c r="E166" s="134" t="s">
        <v>697</v>
      </c>
      <c r="F166" s="113">
        <v>1</v>
      </c>
      <c r="G166" s="113"/>
      <c r="H166" s="131"/>
    </row>
    <row r="167" spans="1:8" ht="15">
      <c r="A167" s="132">
        <v>163</v>
      </c>
      <c r="B167" s="134" t="s">
        <v>208</v>
      </c>
      <c r="C167" s="134" t="s">
        <v>315</v>
      </c>
      <c r="D167" s="134" t="s">
        <v>2600</v>
      </c>
      <c r="E167" s="134" t="s">
        <v>697</v>
      </c>
      <c r="F167" s="113">
        <v>1</v>
      </c>
      <c r="G167" s="113"/>
      <c r="H167" s="131"/>
    </row>
    <row r="168" spans="1:8" ht="15">
      <c r="A168" s="132">
        <v>164</v>
      </c>
      <c r="B168" s="134" t="s">
        <v>770</v>
      </c>
      <c r="C168" s="134" t="s">
        <v>315</v>
      </c>
      <c r="D168" s="134" t="s">
        <v>2600</v>
      </c>
      <c r="E168" s="134" t="s">
        <v>697</v>
      </c>
      <c r="F168" s="113"/>
      <c r="G168" s="113"/>
      <c r="H168" s="131">
        <v>1</v>
      </c>
    </row>
    <row r="169" spans="1:8" ht="15">
      <c r="A169" s="132">
        <v>165</v>
      </c>
      <c r="B169" s="134" t="s">
        <v>2601</v>
      </c>
      <c r="C169" s="134" t="s">
        <v>315</v>
      </c>
      <c r="D169" s="134" t="s">
        <v>2600</v>
      </c>
      <c r="E169" s="134" t="s">
        <v>697</v>
      </c>
      <c r="F169" s="113"/>
      <c r="G169" s="113"/>
      <c r="H169" s="131">
        <v>1</v>
      </c>
    </row>
    <row r="170" spans="1:8" ht="15">
      <c r="A170" s="132">
        <v>166</v>
      </c>
      <c r="B170" s="134" t="s">
        <v>105</v>
      </c>
      <c r="C170" s="134" t="s">
        <v>315</v>
      </c>
      <c r="D170" s="134" t="s">
        <v>2600</v>
      </c>
      <c r="E170" s="134" t="s">
        <v>697</v>
      </c>
      <c r="F170" s="113"/>
      <c r="G170" s="113"/>
      <c r="H170" s="131">
        <v>1</v>
      </c>
    </row>
    <row r="171" spans="1:8" ht="15">
      <c r="A171" s="132">
        <v>167</v>
      </c>
      <c r="B171" s="134" t="s">
        <v>2602</v>
      </c>
      <c r="C171" s="134" t="s">
        <v>315</v>
      </c>
      <c r="D171" s="134" t="s">
        <v>2600</v>
      </c>
      <c r="E171" s="134" t="s">
        <v>697</v>
      </c>
      <c r="F171" s="113"/>
      <c r="G171" s="113">
        <v>1</v>
      </c>
      <c r="H171" s="131"/>
    </row>
    <row r="172" spans="1:8" ht="15">
      <c r="A172" s="132">
        <v>168</v>
      </c>
      <c r="B172" s="134" t="s">
        <v>389</v>
      </c>
      <c r="C172" s="134" t="s">
        <v>1617</v>
      </c>
      <c r="D172" s="134" t="s">
        <v>2603</v>
      </c>
      <c r="E172" s="134" t="s">
        <v>2604</v>
      </c>
      <c r="F172" s="113">
        <v>1</v>
      </c>
      <c r="G172" s="113"/>
      <c r="H172" s="131"/>
    </row>
    <row r="173" spans="1:8" ht="15">
      <c r="A173" s="132">
        <v>169</v>
      </c>
      <c r="B173" s="134" t="s">
        <v>2605</v>
      </c>
      <c r="C173" s="134" t="s">
        <v>1617</v>
      </c>
      <c r="D173" s="134" t="s">
        <v>2603</v>
      </c>
      <c r="E173" s="134" t="s">
        <v>2604</v>
      </c>
      <c r="F173" s="113"/>
      <c r="G173" s="113">
        <v>1</v>
      </c>
      <c r="H173" s="131"/>
    </row>
    <row r="174" spans="1:8" ht="15">
      <c r="A174" s="132">
        <v>170</v>
      </c>
      <c r="B174" s="134" t="s">
        <v>60</v>
      </c>
      <c r="C174" s="134" t="s">
        <v>1617</v>
      </c>
      <c r="D174" s="134" t="s">
        <v>2603</v>
      </c>
      <c r="E174" s="134" t="s">
        <v>2604</v>
      </c>
      <c r="F174" s="113"/>
      <c r="G174" s="113"/>
      <c r="H174" s="131">
        <v>1</v>
      </c>
    </row>
    <row r="175" spans="1:8" ht="15">
      <c r="A175" s="132">
        <v>171</v>
      </c>
      <c r="B175" s="134" t="s">
        <v>2606</v>
      </c>
      <c r="C175" s="134" t="s">
        <v>1617</v>
      </c>
      <c r="D175" s="134" t="s">
        <v>2603</v>
      </c>
      <c r="E175" s="134" t="s">
        <v>2604</v>
      </c>
      <c r="F175" s="113"/>
      <c r="G175" s="113"/>
      <c r="H175" s="131">
        <v>1</v>
      </c>
    </row>
    <row r="176" spans="1:8" ht="15">
      <c r="A176" s="132">
        <v>172</v>
      </c>
      <c r="B176" s="134" t="s">
        <v>1798</v>
      </c>
      <c r="C176" s="134" t="s">
        <v>1617</v>
      </c>
      <c r="D176" s="134" t="s">
        <v>2603</v>
      </c>
      <c r="E176" s="134" t="s">
        <v>2604</v>
      </c>
      <c r="F176" s="113"/>
      <c r="G176" s="113"/>
      <c r="H176" s="131">
        <v>1</v>
      </c>
    </row>
    <row r="177" spans="1:8" ht="15">
      <c r="A177" s="132">
        <v>173</v>
      </c>
      <c r="B177" s="134" t="s">
        <v>62</v>
      </c>
      <c r="C177" s="134" t="s">
        <v>1617</v>
      </c>
      <c r="D177" s="134" t="s">
        <v>2603</v>
      </c>
      <c r="E177" s="134" t="s">
        <v>2604</v>
      </c>
      <c r="F177" s="113"/>
      <c r="G177" s="113"/>
      <c r="H177" s="131">
        <v>1</v>
      </c>
    </row>
    <row r="178" spans="1:8" ht="15">
      <c r="A178" s="132">
        <v>174</v>
      </c>
      <c r="B178" s="134" t="s">
        <v>2607</v>
      </c>
      <c r="C178" s="134" t="s">
        <v>1617</v>
      </c>
      <c r="D178" s="134" t="s">
        <v>2603</v>
      </c>
      <c r="E178" s="134" t="s">
        <v>2404</v>
      </c>
      <c r="F178" s="113"/>
      <c r="G178" s="113">
        <v>1</v>
      </c>
      <c r="H178" s="131"/>
    </row>
    <row r="179" spans="1:8" ht="15">
      <c r="A179" s="132">
        <v>175</v>
      </c>
      <c r="B179" s="134" t="s">
        <v>2608</v>
      </c>
      <c r="C179" s="134" t="s">
        <v>1617</v>
      </c>
      <c r="D179" s="134" t="s">
        <v>2603</v>
      </c>
      <c r="E179" s="134" t="s">
        <v>2404</v>
      </c>
      <c r="F179" s="113"/>
      <c r="G179" s="113"/>
      <c r="H179" s="131">
        <v>1</v>
      </c>
    </row>
    <row r="180" spans="1:8" ht="15">
      <c r="A180" s="132">
        <v>176</v>
      </c>
      <c r="B180" s="134" t="s">
        <v>600</v>
      </c>
      <c r="C180" s="134" t="s">
        <v>1617</v>
      </c>
      <c r="D180" s="134" t="s">
        <v>2603</v>
      </c>
      <c r="E180" s="134" t="s">
        <v>2404</v>
      </c>
      <c r="F180" s="113"/>
      <c r="G180" s="113"/>
      <c r="H180" s="131">
        <v>1</v>
      </c>
    </row>
    <row r="181" spans="1:8" ht="15">
      <c r="A181" s="132">
        <v>177</v>
      </c>
      <c r="B181" s="134" t="s">
        <v>535</v>
      </c>
      <c r="C181" s="134" t="s">
        <v>2609</v>
      </c>
      <c r="D181" s="134" t="s">
        <v>2610</v>
      </c>
      <c r="E181" s="134"/>
      <c r="F181" s="113"/>
      <c r="G181" s="113">
        <v>1</v>
      </c>
      <c r="H181" s="131"/>
    </row>
    <row r="182" spans="1:8" ht="15">
      <c r="A182" s="132">
        <v>178</v>
      </c>
      <c r="B182" s="134" t="s">
        <v>1807</v>
      </c>
      <c r="C182" s="134" t="s">
        <v>2609</v>
      </c>
      <c r="D182" s="134" t="s">
        <v>2610</v>
      </c>
      <c r="E182" s="134"/>
      <c r="F182" s="113"/>
      <c r="G182" s="113">
        <v>1</v>
      </c>
      <c r="H182" s="131"/>
    </row>
    <row r="183" spans="1:8" ht="15">
      <c r="A183" s="132">
        <v>179</v>
      </c>
      <c r="B183" s="134" t="s">
        <v>2611</v>
      </c>
      <c r="C183" s="134" t="s">
        <v>1812</v>
      </c>
      <c r="D183" s="134" t="s">
        <v>2612</v>
      </c>
      <c r="E183" s="134" t="s">
        <v>2613</v>
      </c>
      <c r="F183" s="113">
        <v>1</v>
      </c>
      <c r="G183" s="113"/>
      <c r="H183" s="131"/>
    </row>
    <row r="184" spans="1:8" ht="15">
      <c r="A184" s="132">
        <v>180</v>
      </c>
      <c r="B184" s="150" t="s">
        <v>1430</v>
      </c>
      <c r="C184" s="134" t="s">
        <v>1642</v>
      </c>
      <c r="D184" s="134" t="s">
        <v>792</v>
      </c>
      <c r="E184" s="134" t="s">
        <v>2614</v>
      </c>
      <c r="F184" s="113">
        <v>1</v>
      </c>
      <c r="G184" s="113"/>
      <c r="H184" s="131"/>
    </row>
    <row r="185" spans="1:8" ht="15">
      <c r="A185" s="132">
        <v>181</v>
      </c>
      <c r="B185" s="150" t="s">
        <v>2615</v>
      </c>
      <c r="C185" s="134" t="s">
        <v>1933</v>
      </c>
      <c r="D185" s="134" t="s">
        <v>792</v>
      </c>
      <c r="E185" s="134" t="s">
        <v>2616</v>
      </c>
      <c r="F185" s="113"/>
      <c r="G185" s="113">
        <v>1</v>
      </c>
      <c r="H185" s="131"/>
    </row>
    <row r="186" spans="1:8" ht="15">
      <c r="A186" s="132">
        <v>182</v>
      </c>
      <c r="B186" s="150" t="s">
        <v>2617</v>
      </c>
      <c r="C186" s="134" t="s">
        <v>1933</v>
      </c>
      <c r="D186" s="134" t="s">
        <v>792</v>
      </c>
      <c r="E186" s="134" t="s">
        <v>2616</v>
      </c>
      <c r="F186" s="113">
        <v>1</v>
      </c>
      <c r="G186" s="113"/>
      <c r="H186" s="131"/>
    </row>
    <row r="187" spans="1:8" ht="15">
      <c r="A187" s="132">
        <v>183</v>
      </c>
      <c r="B187" s="150" t="s">
        <v>2617</v>
      </c>
      <c r="C187" s="134" t="s">
        <v>1933</v>
      </c>
      <c r="D187" s="134" t="s">
        <v>792</v>
      </c>
      <c r="E187" s="134" t="s">
        <v>2618</v>
      </c>
      <c r="F187" s="113">
        <v>1</v>
      </c>
      <c r="G187" s="113"/>
      <c r="H187" s="131"/>
    </row>
    <row r="188" spans="1:8" ht="15">
      <c r="A188" s="132">
        <v>184</v>
      </c>
      <c r="B188" s="150" t="s">
        <v>2619</v>
      </c>
      <c r="C188" s="134" t="s">
        <v>1933</v>
      </c>
      <c r="D188" s="134" t="s">
        <v>792</v>
      </c>
      <c r="E188" s="134" t="s">
        <v>2620</v>
      </c>
      <c r="F188" s="113">
        <v>1</v>
      </c>
      <c r="G188" s="113"/>
      <c r="H188" s="131"/>
    </row>
    <row r="189" spans="1:8" ht="15">
      <c r="A189" s="132">
        <v>185</v>
      </c>
      <c r="B189" s="150" t="s">
        <v>791</v>
      </c>
      <c r="C189" s="134" t="s">
        <v>1933</v>
      </c>
      <c r="D189" s="134" t="s">
        <v>792</v>
      </c>
      <c r="E189" s="134" t="s">
        <v>2621</v>
      </c>
      <c r="F189" s="113"/>
      <c r="G189" s="113">
        <v>1</v>
      </c>
      <c r="H189" s="131"/>
    </row>
    <row r="190" spans="1:8" ht="15">
      <c r="A190" s="132">
        <v>186</v>
      </c>
      <c r="B190" s="150" t="s">
        <v>2622</v>
      </c>
      <c r="C190" s="134" t="s">
        <v>1933</v>
      </c>
      <c r="D190" s="134" t="s">
        <v>792</v>
      </c>
      <c r="E190" s="134" t="s">
        <v>2623</v>
      </c>
      <c r="F190" s="113"/>
      <c r="G190" s="113">
        <v>1</v>
      </c>
      <c r="H190" s="131"/>
    </row>
    <row r="191" spans="1:8" ht="15">
      <c r="A191" s="132">
        <v>187</v>
      </c>
      <c r="B191" s="150" t="s">
        <v>2624</v>
      </c>
      <c r="C191" s="134" t="s">
        <v>1933</v>
      </c>
      <c r="D191" s="134" t="s">
        <v>792</v>
      </c>
      <c r="E191" s="134" t="s">
        <v>2625</v>
      </c>
      <c r="F191" s="113"/>
      <c r="G191" s="113"/>
      <c r="H191" s="131">
        <v>1</v>
      </c>
    </row>
    <row r="192" spans="1:8" ht="15">
      <c r="A192" s="132">
        <v>188</v>
      </c>
      <c r="B192" s="150" t="s">
        <v>2626</v>
      </c>
      <c r="C192" s="134" t="s">
        <v>1933</v>
      </c>
      <c r="D192" s="134" t="s">
        <v>792</v>
      </c>
      <c r="E192" s="134" t="s">
        <v>2627</v>
      </c>
      <c r="F192" s="113"/>
      <c r="G192" s="113"/>
      <c r="H192" s="131">
        <v>1</v>
      </c>
    </row>
    <row r="193" spans="1:8" ht="15">
      <c r="A193" s="132">
        <v>189</v>
      </c>
      <c r="B193" s="150" t="s">
        <v>2628</v>
      </c>
      <c r="C193" s="134" t="s">
        <v>2629</v>
      </c>
      <c r="D193" s="134" t="s">
        <v>2630</v>
      </c>
      <c r="E193" s="134" t="s">
        <v>2631</v>
      </c>
      <c r="F193" s="113"/>
      <c r="G193" s="113">
        <v>1</v>
      </c>
      <c r="H193" s="131"/>
    </row>
    <row r="194" spans="1:8" ht="15">
      <c r="A194" s="132">
        <v>190</v>
      </c>
      <c r="B194" s="150" t="s">
        <v>2628</v>
      </c>
      <c r="C194" s="134" t="s">
        <v>2629</v>
      </c>
      <c r="D194" s="134" t="s">
        <v>2630</v>
      </c>
      <c r="E194" s="134" t="s">
        <v>2632</v>
      </c>
      <c r="F194" s="113"/>
      <c r="G194" s="113"/>
      <c r="H194" s="131">
        <v>1</v>
      </c>
    </row>
    <row r="195" spans="1:8" ht="15">
      <c r="A195" s="132">
        <v>191</v>
      </c>
      <c r="B195" s="150" t="s">
        <v>2633</v>
      </c>
      <c r="C195" s="134" t="s">
        <v>2629</v>
      </c>
      <c r="D195" s="134" t="s">
        <v>2630</v>
      </c>
      <c r="E195" s="134" t="s">
        <v>2634</v>
      </c>
      <c r="F195" s="113"/>
      <c r="G195" s="113">
        <v>1</v>
      </c>
      <c r="H195" s="131"/>
    </row>
    <row r="196" spans="1:8" ht="15">
      <c r="A196" s="132">
        <v>192</v>
      </c>
      <c r="B196" s="150" t="s">
        <v>2633</v>
      </c>
      <c r="C196" s="134" t="s">
        <v>2629</v>
      </c>
      <c r="D196" s="134" t="s">
        <v>2630</v>
      </c>
      <c r="E196" s="134" t="s">
        <v>2635</v>
      </c>
      <c r="F196" s="113"/>
      <c r="G196" s="113">
        <v>1</v>
      </c>
      <c r="H196" s="131"/>
    </row>
    <row r="197" spans="1:8" ht="15">
      <c r="A197" s="132">
        <v>193</v>
      </c>
      <c r="B197" s="150" t="s">
        <v>2636</v>
      </c>
      <c r="C197" s="134" t="s">
        <v>2629</v>
      </c>
      <c r="D197" s="134" t="s">
        <v>2630</v>
      </c>
      <c r="E197" s="134" t="s">
        <v>2637</v>
      </c>
      <c r="F197" s="113"/>
      <c r="G197" s="113">
        <v>1</v>
      </c>
      <c r="H197" s="131"/>
    </row>
    <row r="198" spans="1:8" ht="15">
      <c r="A198" s="132">
        <v>194</v>
      </c>
      <c r="B198" s="150" t="s">
        <v>2638</v>
      </c>
      <c r="C198" s="134" t="s">
        <v>2629</v>
      </c>
      <c r="D198" s="134" t="s">
        <v>2630</v>
      </c>
      <c r="E198" s="134" t="s">
        <v>2639</v>
      </c>
      <c r="F198" s="113"/>
      <c r="G198" s="113">
        <v>1</v>
      </c>
      <c r="H198" s="131"/>
    </row>
    <row r="199" spans="1:8" ht="15">
      <c r="A199" s="132">
        <v>195</v>
      </c>
      <c r="B199" s="150" t="s">
        <v>2638</v>
      </c>
      <c r="C199" s="134" t="s">
        <v>2629</v>
      </c>
      <c r="D199" s="134" t="s">
        <v>2630</v>
      </c>
      <c r="E199" s="134" t="s">
        <v>2640</v>
      </c>
      <c r="F199" s="113"/>
      <c r="G199" s="113"/>
      <c r="H199" s="131">
        <v>1</v>
      </c>
    </row>
    <row r="200" spans="1:8" ht="15">
      <c r="A200" s="132">
        <v>196</v>
      </c>
      <c r="B200" s="150" t="s">
        <v>2641</v>
      </c>
      <c r="C200" s="134" t="s">
        <v>2629</v>
      </c>
      <c r="D200" s="134" t="s">
        <v>2630</v>
      </c>
      <c r="E200" s="134" t="s">
        <v>2642</v>
      </c>
      <c r="F200" s="113"/>
      <c r="G200" s="113"/>
      <c r="H200" s="131">
        <v>1</v>
      </c>
    </row>
    <row r="201" spans="1:8" ht="15">
      <c r="A201" s="132">
        <v>197</v>
      </c>
      <c r="B201" s="150" t="s">
        <v>2643</v>
      </c>
      <c r="C201" s="134" t="s">
        <v>2629</v>
      </c>
      <c r="D201" s="134" t="s">
        <v>2630</v>
      </c>
      <c r="E201" s="134" t="s">
        <v>2644</v>
      </c>
      <c r="F201" s="113"/>
      <c r="G201" s="113">
        <v>1</v>
      </c>
      <c r="H201" s="131"/>
    </row>
    <row r="202" spans="1:8" ht="15">
      <c r="A202" s="132">
        <v>198</v>
      </c>
      <c r="B202" s="150" t="s">
        <v>2645</v>
      </c>
      <c r="C202" s="134" t="s">
        <v>2629</v>
      </c>
      <c r="D202" s="134" t="s">
        <v>2630</v>
      </c>
      <c r="E202" s="134" t="s">
        <v>2646</v>
      </c>
      <c r="F202" s="113"/>
      <c r="G202" s="113"/>
      <c r="H202" s="131">
        <v>1</v>
      </c>
    </row>
    <row r="203" spans="1:8" ht="15">
      <c r="A203" s="132">
        <v>199</v>
      </c>
      <c r="B203" s="150" t="s">
        <v>2645</v>
      </c>
      <c r="C203" s="134" t="s">
        <v>2629</v>
      </c>
      <c r="D203" s="134" t="s">
        <v>2630</v>
      </c>
      <c r="E203" s="134" t="s">
        <v>2647</v>
      </c>
      <c r="F203" s="113"/>
      <c r="G203" s="113">
        <v>1</v>
      </c>
      <c r="H203" s="131"/>
    </row>
    <row r="204" spans="1:8" ht="15">
      <c r="A204" s="132">
        <v>200</v>
      </c>
      <c r="B204" s="150" t="s">
        <v>2648</v>
      </c>
      <c r="C204" s="134" t="s">
        <v>2629</v>
      </c>
      <c r="D204" s="134" t="s">
        <v>2630</v>
      </c>
      <c r="E204" s="134" t="s">
        <v>2649</v>
      </c>
      <c r="F204" s="113"/>
      <c r="G204" s="113">
        <v>1</v>
      </c>
      <c r="H204" s="131"/>
    </row>
    <row r="205" spans="1:8" ht="15">
      <c r="A205" s="132">
        <v>201</v>
      </c>
      <c r="B205" s="134" t="s">
        <v>2429</v>
      </c>
      <c r="C205" s="134" t="s">
        <v>78</v>
      </c>
      <c r="D205" s="134" t="s">
        <v>1163</v>
      </c>
      <c r="E205" s="134" t="s">
        <v>2650</v>
      </c>
      <c r="F205" s="113"/>
      <c r="G205" s="113"/>
      <c r="H205" s="131">
        <v>1</v>
      </c>
    </row>
    <row r="206" spans="1:8" ht="15">
      <c r="A206" s="132">
        <v>202</v>
      </c>
      <c r="B206" s="134" t="s">
        <v>2651</v>
      </c>
      <c r="C206" s="134" t="s">
        <v>749</v>
      </c>
      <c r="D206" s="134" t="s">
        <v>1163</v>
      </c>
      <c r="E206" s="134" t="s">
        <v>2652</v>
      </c>
      <c r="F206" s="113">
        <v>1</v>
      </c>
      <c r="G206" s="113"/>
      <c r="H206" s="131"/>
    </row>
    <row r="207" spans="1:8" ht="15">
      <c r="A207" s="132">
        <v>203</v>
      </c>
      <c r="B207" s="134" t="s">
        <v>2653</v>
      </c>
      <c r="C207" s="134" t="s">
        <v>749</v>
      </c>
      <c r="D207" s="134" t="s">
        <v>1163</v>
      </c>
      <c r="E207" s="134" t="s">
        <v>2652</v>
      </c>
      <c r="F207" s="113"/>
      <c r="G207" s="113"/>
      <c r="H207" s="131">
        <v>1</v>
      </c>
    </row>
    <row r="208" spans="1:8" ht="15">
      <c r="A208" s="132">
        <v>204</v>
      </c>
      <c r="B208" s="134" t="s">
        <v>2654</v>
      </c>
      <c r="C208" s="134" t="s">
        <v>749</v>
      </c>
      <c r="D208" s="134" t="s">
        <v>1163</v>
      </c>
      <c r="E208" s="134" t="s">
        <v>2652</v>
      </c>
      <c r="F208" s="113"/>
      <c r="G208" s="113"/>
      <c r="H208" s="131">
        <v>1</v>
      </c>
    </row>
    <row r="209" spans="1:8" ht="15">
      <c r="A209" s="132">
        <v>205</v>
      </c>
      <c r="B209" s="134" t="s">
        <v>2655</v>
      </c>
      <c r="C209" s="134" t="s">
        <v>749</v>
      </c>
      <c r="D209" s="134" t="s">
        <v>1163</v>
      </c>
      <c r="E209" s="134" t="s">
        <v>2656</v>
      </c>
      <c r="F209" s="113"/>
      <c r="G209" s="113"/>
      <c r="H209" s="131">
        <v>1</v>
      </c>
    </row>
    <row r="210" spans="1:8" ht="15">
      <c r="A210" s="132">
        <v>206</v>
      </c>
      <c r="B210" s="134" t="s">
        <v>2657</v>
      </c>
      <c r="C210" s="134" t="s">
        <v>749</v>
      </c>
      <c r="D210" s="134" t="s">
        <v>1163</v>
      </c>
      <c r="E210" s="134" t="s">
        <v>2656</v>
      </c>
      <c r="F210" s="113"/>
      <c r="G210" s="113"/>
      <c r="H210" s="131">
        <v>1</v>
      </c>
    </row>
    <row r="211" spans="1:8" ht="15">
      <c r="A211" s="132">
        <v>207</v>
      </c>
      <c r="B211" s="134" t="s">
        <v>2055</v>
      </c>
      <c r="C211" s="134" t="s">
        <v>78</v>
      </c>
      <c r="D211" s="134" t="s">
        <v>1163</v>
      </c>
      <c r="E211" s="134" t="s">
        <v>797</v>
      </c>
      <c r="F211" s="113">
        <v>1</v>
      </c>
      <c r="G211" s="113"/>
      <c r="H211" s="131"/>
    </row>
    <row r="212" spans="1:8" ht="15">
      <c r="A212" s="132">
        <v>208</v>
      </c>
      <c r="B212" s="134" t="s">
        <v>2658</v>
      </c>
      <c r="C212" s="134" t="s">
        <v>78</v>
      </c>
      <c r="D212" s="134" t="s">
        <v>1163</v>
      </c>
      <c r="E212" s="134" t="s">
        <v>797</v>
      </c>
      <c r="F212" s="113"/>
      <c r="G212" s="113">
        <v>1</v>
      </c>
      <c r="H212" s="131"/>
    </row>
    <row r="213" spans="1:8" ht="15">
      <c r="A213" s="132">
        <v>209</v>
      </c>
      <c r="B213" s="134" t="s">
        <v>2659</v>
      </c>
      <c r="C213" s="134" t="s">
        <v>78</v>
      </c>
      <c r="D213" s="134" t="s">
        <v>1163</v>
      </c>
      <c r="E213" s="134" t="s">
        <v>797</v>
      </c>
      <c r="F213" s="113"/>
      <c r="G213" s="113"/>
      <c r="H213" s="131">
        <v>1</v>
      </c>
    </row>
    <row r="214" spans="1:8" ht="15">
      <c r="A214" s="132">
        <v>210</v>
      </c>
      <c r="B214" s="134" t="s">
        <v>2660</v>
      </c>
      <c r="C214" s="134" t="s">
        <v>78</v>
      </c>
      <c r="D214" s="134" t="s">
        <v>1163</v>
      </c>
      <c r="E214" s="134" t="s">
        <v>797</v>
      </c>
      <c r="F214" s="113"/>
      <c r="G214" s="113"/>
      <c r="H214" s="131">
        <v>1</v>
      </c>
    </row>
    <row r="215" spans="1:8" ht="15">
      <c r="A215" s="132">
        <v>211</v>
      </c>
      <c r="B215" s="134" t="s">
        <v>2661</v>
      </c>
      <c r="C215" s="134" t="s">
        <v>1646</v>
      </c>
      <c r="D215" s="134" t="s">
        <v>1511</v>
      </c>
      <c r="E215" s="134" t="s">
        <v>2662</v>
      </c>
      <c r="F215" s="113"/>
      <c r="G215" s="113">
        <v>1</v>
      </c>
      <c r="H215" s="131"/>
    </row>
    <row r="216" spans="1:8" ht="15">
      <c r="A216" s="132"/>
      <c r="B216" s="271" t="s">
        <v>1442</v>
      </c>
      <c r="C216" s="271"/>
      <c r="D216" s="271"/>
      <c r="E216" s="134"/>
      <c r="F216" s="113">
        <f>SUM(F5:F215)</f>
        <v>44</v>
      </c>
      <c r="G216" s="113">
        <f>SUM(G5:G215)</f>
        <v>69</v>
      </c>
      <c r="H216" s="131">
        <f>SUM(H5:H215)</f>
        <v>112</v>
      </c>
    </row>
    <row r="219" spans="1:8" ht="20.25">
      <c r="A219" s="1373" t="s">
        <v>2663</v>
      </c>
      <c r="B219" s="1373"/>
      <c r="C219" s="1373"/>
      <c r="D219" s="1373"/>
      <c r="E219" s="1373"/>
      <c r="F219" s="1373"/>
      <c r="G219" s="1373"/>
      <c r="H219" s="1373"/>
    </row>
    <row r="220" spans="1:8" ht="21" thickBot="1">
      <c r="A220" s="120"/>
      <c r="B220" s="273"/>
      <c r="C220" s="120"/>
      <c r="D220" s="120"/>
      <c r="E220" s="120"/>
      <c r="F220" s="120"/>
      <c r="G220" s="120"/>
      <c r="H220" s="274"/>
    </row>
    <row r="221" spans="1:8" ht="15.75">
      <c r="A221" s="1354" t="s">
        <v>194</v>
      </c>
      <c r="B221" s="1376" t="s">
        <v>2306</v>
      </c>
      <c r="C221" s="1356" t="s">
        <v>1605</v>
      </c>
      <c r="D221" s="1356" t="s">
        <v>1606</v>
      </c>
      <c r="E221" s="1356" t="s">
        <v>1607</v>
      </c>
      <c r="F221" s="1356" t="s">
        <v>1608</v>
      </c>
      <c r="G221" s="1356"/>
      <c r="H221" s="1358"/>
    </row>
    <row r="222" spans="1:8" ht="15">
      <c r="A222" s="1355"/>
      <c r="B222" s="1377"/>
      <c r="C222" s="1357"/>
      <c r="D222" s="1357"/>
      <c r="E222" s="1357"/>
      <c r="F222" s="113" t="s">
        <v>1444</v>
      </c>
      <c r="G222" s="113" t="s">
        <v>1445</v>
      </c>
      <c r="H222" s="113" t="s">
        <v>1446</v>
      </c>
    </row>
    <row r="223" spans="1:8" ht="15.75">
      <c r="A223" s="148">
        <v>1</v>
      </c>
      <c r="B223" s="275" t="s">
        <v>2664</v>
      </c>
      <c r="C223" s="276" t="s">
        <v>1675</v>
      </c>
      <c r="D223" s="133" t="s">
        <v>2665</v>
      </c>
      <c r="E223" s="276" t="s">
        <v>1079</v>
      </c>
      <c r="F223" s="113"/>
      <c r="G223" s="113"/>
      <c r="H223" s="113">
        <v>1</v>
      </c>
    </row>
    <row r="224" spans="1:8" ht="15.75">
      <c r="A224" s="148">
        <v>2</v>
      </c>
      <c r="B224" s="277" t="s">
        <v>520</v>
      </c>
      <c r="C224" s="134" t="s">
        <v>1663</v>
      </c>
      <c r="D224" s="134" t="s">
        <v>2666</v>
      </c>
      <c r="E224" s="134" t="s">
        <v>1611</v>
      </c>
      <c r="F224" s="113">
        <v>1</v>
      </c>
      <c r="G224" s="113"/>
      <c r="H224" s="113"/>
    </row>
    <row r="225" spans="1:8" ht="15.75">
      <c r="A225" s="148">
        <v>3</v>
      </c>
      <c r="B225" s="277" t="s">
        <v>1848</v>
      </c>
      <c r="C225" s="134" t="s">
        <v>1663</v>
      </c>
      <c r="D225" s="134" t="s">
        <v>2667</v>
      </c>
      <c r="E225" s="134" t="s">
        <v>1611</v>
      </c>
      <c r="F225" s="113">
        <v>1</v>
      </c>
      <c r="G225" s="113">
        <v>1</v>
      </c>
      <c r="H225" s="113"/>
    </row>
    <row r="226" spans="1:8" ht="15.75">
      <c r="A226" s="148">
        <v>4</v>
      </c>
      <c r="B226" s="277" t="s">
        <v>2668</v>
      </c>
      <c r="C226" s="134" t="s">
        <v>1663</v>
      </c>
      <c r="D226" s="134" t="s">
        <v>2669</v>
      </c>
      <c r="E226" s="134" t="s">
        <v>1611</v>
      </c>
      <c r="F226" s="113">
        <v>1</v>
      </c>
      <c r="G226" s="113"/>
      <c r="H226" s="113"/>
    </row>
    <row r="227" spans="1:8" ht="15.75">
      <c r="A227" s="148">
        <v>5</v>
      </c>
      <c r="B227" s="277" t="s">
        <v>561</v>
      </c>
      <c r="C227" s="134" t="s">
        <v>1677</v>
      </c>
      <c r="D227" s="134" t="s">
        <v>2670</v>
      </c>
      <c r="E227" s="134" t="s">
        <v>1611</v>
      </c>
      <c r="F227" s="113">
        <v>1</v>
      </c>
      <c r="G227" s="113"/>
      <c r="H227" s="113"/>
    </row>
    <row r="228" spans="1:8" ht="15.75">
      <c r="A228" s="148">
        <v>6</v>
      </c>
      <c r="B228" s="277" t="s">
        <v>2671</v>
      </c>
      <c r="C228" s="134" t="s">
        <v>1677</v>
      </c>
      <c r="D228" s="134" t="s">
        <v>2670</v>
      </c>
      <c r="E228" s="134" t="s">
        <v>2310</v>
      </c>
      <c r="F228" s="113">
        <v>1</v>
      </c>
      <c r="G228" s="113"/>
      <c r="H228" s="113"/>
    </row>
    <row r="229" spans="1:8" ht="15.75">
      <c r="A229" s="148">
        <v>7</v>
      </c>
      <c r="B229" s="277" t="s">
        <v>2672</v>
      </c>
      <c r="C229" s="134" t="s">
        <v>1677</v>
      </c>
      <c r="D229" s="134" t="s">
        <v>2670</v>
      </c>
      <c r="E229" s="134" t="s">
        <v>2310</v>
      </c>
      <c r="F229" s="113"/>
      <c r="G229" s="113">
        <v>1</v>
      </c>
      <c r="H229" s="113"/>
    </row>
    <row r="230" spans="1:8" ht="15.75">
      <c r="A230" s="148">
        <v>8</v>
      </c>
      <c r="B230" s="277" t="s">
        <v>2673</v>
      </c>
      <c r="C230" s="134" t="s">
        <v>1677</v>
      </c>
      <c r="D230" s="134" t="s">
        <v>2670</v>
      </c>
      <c r="E230" s="134" t="s">
        <v>2312</v>
      </c>
      <c r="F230" s="113"/>
      <c r="G230" s="113">
        <v>1</v>
      </c>
      <c r="H230" s="113"/>
    </row>
    <row r="231" spans="1:8" ht="15.75">
      <c r="A231" s="148">
        <v>9</v>
      </c>
      <c r="B231" s="277" t="s">
        <v>2674</v>
      </c>
      <c r="C231" s="134" t="s">
        <v>1927</v>
      </c>
      <c r="D231" s="134" t="s">
        <v>568</v>
      </c>
      <c r="E231" s="134" t="s">
        <v>274</v>
      </c>
      <c r="F231" s="113">
        <v>1</v>
      </c>
      <c r="G231" s="113"/>
      <c r="H231" s="113"/>
    </row>
    <row r="232" spans="1:8" ht="15.75">
      <c r="A232" s="148">
        <v>10</v>
      </c>
      <c r="B232" s="277" t="s">
        <v>2116</v>
      </c>
      <c r="C232" s="134" t="s">
        <v>1927</v>
      </c>
      <c r="D232" s="134" t="s">
        <v>568</v>
      </c>
      <c r="E232" s="134" t="s">
        <v>1611</v>
      </c>
      <c r="F232" s="113"/>
      <c r="G232" s="113">
        <v>1</v>
      </c>
      <c r="H232" s="113"/>
    </row>
    <row r="233" spans="1:8" ht="15.75">
      <c r="A233" s="148">
        <v>11</v>
      </c>
      <c r="B233" s="277" t="s">
        <v>2675</v>
      </c>
      <c r="C233" s="134" t="s">
        <v>931</v>
      </c>
      <c r="D233" s="134" t="s">
        <v>1517</v>
      </c>
      <c r="E233" s="134" t="s">
        <v>1751</v>
      </c>
      <c r="F233" s="113"/>
      <c r="G233" s="113"/>
      <c r="H233" s="113">
        <v>1</v>
      </c>
    </row>
    <row r="234" spans="1:8" ht="15.75">
      <c r="A234" s="148">
        <v>12</v>
      </c>
      <c r="B234" s="277" t="s">
        <v>2676</v>
      </c>
      <c r="C234" s="134" t="s">
        <v>1610</v>
      </c>
      <c r="D234" s="134" t="s">
        <v>1494</v>
      </c>
      <c r="E234" s="134" t="s">
        <v>1640</v>
      </c>
      <c r="F234" s="113"/>
      <c r="G234" s="113"/>
      <c r="H234" s="113">
        <v>1</v>
      </c>
    </row>
    <row r="235" spans="1:8" ht="15.75">
      <c r="A235" s="148">
        <v>13</v>
      </c>
      <c r="B235" s="277" t="s">
        <v>203</v>
      </c>
      <c r="C235" s="134" t="s">
        <v>1615</v>
      </c>
      <c r="D235" s="134" t="s">
        <v>1494</v>
      </c>
      <c r="E235" s="134" t="s">
        <v>2677</v>
      </c>
      <c r="F235" s="113"/>
      <c r="G235" s="113"/>
      <c r="H235" s="113">
        <v>1</v>
      </c>
    </row>
    <row r="236" spans="1:8" ht="15.75">
      <c r="A236" s="148">
        <v>14</v>
      </c>
      <c r="B236" s="277" t="s">
        <v>2678</v>
      </c>
      <c r="C236" s="134" t="s">
        <v>2679</v>
      </c>
      <c r="D236" s="134" t="s">
        <v>2680</v>
      </c>
      <c r="E236" s="134" t="s">
        <v>1391</v>
      </c>
      <c r="F236" s="113">
        <v>1</v>
      </c>
      <c r="G236" s="113"/>
      <c r="H236" s="113"/>
    </row>
    <row r="237" spans="1:8" ht="15.75">
      <c r="A237" s="148">
        <v>15</v>
      </c>
      <c r="B237" s="277" t="s">
        <v>2678</v>
      </c>
      <c r="C237" s="134" t="s">
        <v>2679</v>
      </c>
      <c r="D237" s="134" t="s">
        <v>2681</v>
      </c>
      <c r="E237" s="134" t="s">
        <v>2682</v>
      </c>
      <c r="F237" s="113"/>
      <c r="G237" s="113"/>
      <c r="H237" s="113">
        <v>1</v>
      </c>
    </row>
    <row r="238" spans="1:8" ht="15.75">
      <c r="A238" s="148">
        <v>16</v>
      </c>
      <c r="B238" s="277" t="s">
        <v>2683</v>
      </c>
      <c r="C238" s="134" t="s">
        <v>2679</v>
      </c>
      <c r="D238" s="134" t="s">
        <v>2681</v>
      </c>
      <c r="E238" s="134" t="s">
        <v>2682</v>
      </c>
      <c r="F238" s="113"/>
      <c r="G238" s="113">
        <v>1</v>
      </c>
      <c r="H238" s="113"/>
    </row>
    <row r="239" spans="1:8" ht="15.75">
      <c r="A239" s="148">
        <v>17</v>
      </c>
      <c r="B239" s="277" t="s">
        <v>2684</v>
      </c>
      <c r="C239" s="134" t="s">
        <v>2679</v>
      </c>
      <c r="D239" s="134" t="s">
        <v>2685</v>
      </c>
      <c r="E239" s="134" t="s">
        <v>1391</v>
      </c>
      <c r="F239" s="113"/>
      <c r="G239" s="113">
        <v>1</v>
      </c>
      <c r="H239" s="113"/>
    </row>
    <row r="240" spans="1:8" ht="15.75">
      <c r="A240" s="148">
        <v>18</v>
      </c>
      <c r="B240" s="277" t="s">
        <v>2686</v>
      </c>
      <c r="C240" s="134" t="s">
        <v>2679</v>
      </c>
      <c r="D240" s="134" t="s">
        <v>2687</v>
      </c>
      <c r="E240" s="134" t="s">
        <v>1391</v>
      </c>
      <c r="F240" s="113"/>
      <c r="G240" s="113"/>
      <c r="H240" s="113">
        <v>1</v>
      </c>
    </row>
    <row r="241" spans="1:8" ht="15.75">
      <c r="A241" s="148">
        <v>19</v>
      </c>
      <c r="B241" s="277" t="s">
        <v>2688</v>
      </c>
      <c r="C241" s="134" t="s">
        <v>1646</v>
      </c>
      <c r="D241" s="134" t="s">
        <v>2689</v>
      </c>
      <c r="E241" s="134" t="s">
        <v>2690</v>
      </c>
      <c r="F241" s="113">
        <v>1</v>
      </c>
      <c r="G241" s="113"/>
      <c r="H241" s="113"/>
    </row>
    <row r="242" spans="1:8" ht="15.75">
      <c r="A242" s="148">
        <v>20</v>
      </c>
      <c r="B242" s="277" t="s">
        <v>2688</v>
      </c>
      <c r="C242" s="134" t="s">
        <v>1646</v>
      </c>
      <c r="D242" s="134" t="s">
        <v>2689</v>
      </c>
      <c r="E242" s="134" t="s">
        <v>2691</v>
      </c>
      <c r="F242" s="113"/>
      <c r="G242" s="113"/>
      <c r="H242" s="113">
        <v>1</v>
      </c>
    </row>
    <row r="243" spans="1:8" ht="15.75">
      <c r="A243" s="148">
        <v>21</v>
      </c>
      <c r="B243" s="277" t="s">
        <v>2692</v>
      </c>
      <c r="C243" s="134" t="s">
        <v>1646</v>
      </c>
      <c r="D243" s="134" t="s">
        <v>2689</v>
      </c>
      <c r="E243" s="134" t="s">
        <v>2693</v>
      </c>
      <c r="F243" s="113"/>
      <c r="G243" s="113"/>
      <c r="H243" s="113">
        <v>1</v>
      </c>
    </row>
    <row r="244" spans="1:8" ht="15.75">
      <c r="A244" s="148">
        <v>22</v>
      </c>
      <c r="B244" s="277" t="s">
        <v>2694</v>
      </c>
      <c r="C244" s="134" t="s">
        <v>1646</v>
      </c>
      <c r="D244" s="134" t="s">
        <v>2689</v>
      </c>
      <c r="E244" s="134" t="s">
        <v>2695</v>
      </c>
      <c r="F244" s="113"/>
      <c r="G244" s="113">
        <v>1</v>
      </c>
      <c r="H244" s="113"/>
    </row>
    <row r="245" spans="1:8" ht="15.75">
      <c r="A245" s="148">
        <v>23</v>
      </c>
      <c r="B245" s="278" t="s">
        <v>2442</v>
      </c>
      <c r="C245" s="221" t="s">
        <v>1675</v>
      </c>
      <c r="D245" s="135" t="s">
        <v>2696</v>
      </c>
      <c r="E245" s="113" t="s">
        <v>2697</v>
      </c>
      <c r="F245" s="58"/>
      <c r="G245" s="58"/>
      <c r="H245" s="58">
        <v>1</v>
      </c>
    </row>
    <row r="246" spans="1:8" ht="15.75">
      <c r="A246" s="148">
        <v>24</v>
      </c>
      <c r="B246" s="278" t="s">
        <v>2442</v>
      </c>
      <c r="C246" s="221" t="s">
        <v>1675</v>
      </c>
      <c r="D246" s="135" t="s">
        <v>2696</v>
      </c>
      <c r="E246" s="113" t="s">
        <v>2698</v>
      </c>
      <c r="F246" s="58"/>
      <c r="G246" s="58">
        <v>1</v>
      </c>
      <c r="H246" s="58"/>
    </row>
    <row r="247" spans="1:8" ht="15.75">
      <c r="A247" s="148">
        <v>25</v>
      </c>
      <c r="B247" s="278" t="s">
        <v>2699</v>
      </c>
      <c r="C247" s="221" t="s">
        <v>1675</v>
      </c>
      <c r="D247" s="135" t="s">
        <v>2696</v>
      </c>
      <c r="E247" s="113" t="s">
        <v>2697</v>
      </c>
      <c r="F247" s="58"/>
      <c r="G247" s="58">
        <v>1</v>
      </c>
      <c r="H247" s="58"/>
    </row>
    <row r="248" spans="1:8" ht="15.75">
      <c r="A248" s="148">
        <v>26</v>
      </c>
      <c r="B248" s="278" t="s">
        <v>2699</v>
      </c>
      <c r="C248" s="221" t="s">
        <v>1675</v>
      </c>
      <c r="D248" s="135" t="s">
        <v>2696</v>
      </c>
      <c r="E248" s="113" t="s">
        <v>2698</v>
      </c>
      <c r="F248" s="58"/>
      <c r="G248" s="58"/>
      <c r="H248" s="58">
        <v>1</v>
      </c>
    </row>
    <row r="249" spans="1:8" ht="15.75">
      <c r="A249" s="148">
        <v>27</v>
      </c>
      <c r="B249" s="278" t="s">
        <v>2700</v>
      </c>
      <c r="C249" s="221" t="s">
        <v>1675</v>
      </c>
      <c r="D249" s="135" t="s">
        <v>2696</v>
      </c>
      <c r="E249" s="113" t="s">
        <v>2697</v>
      </c>
      <c r="F249" s="58"/>
      <c r="G249" s="58"/>
      <c r="H249" s="58">
        <v>1</v>
      </c>
    </row>
    <row r="250" spans="1:8" ht="15.75">
      <c r="A250" s="148">
        <v>28</v>
      </c>
      <c r="B250" s="278" t="s">
        <v>2700</v>
      </c>
      <c r="C250" s="221" t="s">
        <v>1675</v>
      </c>
      <c r="D250" s="135" t="s">
        <v>2696</v>
      </c>
      <c r="E250" s="113" t="s">
        <v>2698</v>
      </c>
      <c r="F250" s="58"/>
      <c r="G250" s="58">
        <v>1</v>
      </c>
      <c r="H250" s="58"/>
    </row>
    <row r="251" spans="1:8" ht="15.75">
      <c r="A251" s="148">
        <v>29</v>
      </c>
      <c r="B251" s="278" t="s">
        <v>1626</v>
      </c>
      <c r="C251" s="221" t="s">
        <v>1675</v>
      </c>
      <c r="D251" s="135" t="s">
        <v>2696</v>
      </c>
      <c r="E251" s="113" t="s">
        <v>2701</v>
      </c>
      <c r="F251" s="58"/>
      <c r="G251" s="58"/>
      <c r="H251" s="58">
        <v>1</v>
      </c>
    </row>
    <row r="252" spans="1:8" ht="15.75">
      <c r="A252" s="148">
        <v>30</v>
      </c>
      <c r="B252" s="278" t="s">
        <v>2702</v>
      </c>
      <c r="C252" s="221" t="s">
        <v>1675</v>
      </c>
      <c r="D252" s="135" t="s">
        <v>2696</v>
      </c>
      <c r="E252" s="113" t="s">
        <v>2703</v>
      </c>
      <c r="F252" s="58"/>
      <c r="G252" s="58">
        <v>1</v>
      </c>
      <c r="H252" s="58"/>
    </row>
    <row r="253" spans="1:8" ht="15.75">
      <c r="A253" s="148">
        <v>31</v>
      </c>
      <c r="B253" s="278" t="s">
        <v>2702</v>
      </c>
      <c r="C253" s="221" t="s">
        <v>1675</v>
      </c>
      <c r="D253" s="135" t="s">
        <v>2696</v>
      </c>
      <c r="E253" s="113" t="s">
        <v>2704</v>
      </c>
      <c r="F253" s="58"/>
      <c r="G253" s="58"/>
      <c r="H253" s="58">
        <v>1</v>
      </c>
    </row>
    <row r="254" spans="1:8" ht="15.75">
      <c r="A254" s="148">
        <v>32</v>
      </c>
      <c r="B254" s="278" t="s">
        <v>2254</v>
      </c>
      <c r="C254" s="221" t="s">
        <v>1675</v>
      </c>
      <c r="D254" s="135" t="s">
        <v>2696</v>
      </c>
      <c r="E254" s="113" t="s">
        <v>2705</v>
      </c>
      <c r="F254" s="58">
        <v>1</v>
      </c>
      <c r="G254" s="58"/>
      <c r="H254" s="58"/>
    </row>
    <row r="255" spans="1:8" ht="15.75">
      <c r="A255" s="148">
        <v>33</v>
      </c>
      <c r="B255" s="278" t="s">
        <v>2706</v>
      </c>
      <c r="C255" s="221" t="s">
        <v>1675</v>
      </c>
      <c r="D255" s="135" t="s">
        <v>2696</v>
      </c>
      <c r="E255" s="113" t="s">
        <v>2705</v>
      </c>
      <c r="F255" s="58">
        <v>1</v>
      </c>
      <c r="G255" s="58"/>
      <c r="H255" s="58"/>
    </row>
    <row r="256" spans="1:8" ht="15.75">
      <c r="A256" s="148">
        <v>34</v>
      </c>
      <c r="B256" s="278" t="s">
        <v>2707</v>
      </c>
      <c r="C256" s="221" t="s">
        <v>2679</v>
      </c>
      <c r="D256" s="135" t="s">
        <v>2708</v>
      </c>
      <c r="E256" s="133" t="s">
        <v>2709</v>
      </c>
      <c r="F256" s="58">
        <v>1</v>
      </c>
      <c r="G256" s="58"/>
      <c r="H256" s="58"/>
    </row>
    <row r="257" spans="1:8" ht="15.75">
      <c r="A257" s="148">
        <v>35</v>
      </c>
      <c r="B257" s="278" t="s">
        <v>1914</v>
      </c>
      <c r="C257" s="221" t="s">
        <v>1617</v>
      </c>
      <c r="D257" s="135" t="s">
        <v>2708</v>
      </c>
      <c r="E257" s="133" t="s">
        <v>2709</v>
      </c>
      <c r="F257" s="58"/>
      <c r="G257" s="58"/>
      <c r="H257" s="58">
        <v>1</v>
      </c>
    </row>
    <row r="258" spans="1:8" ht="15.75">
      <c r="A258" s="148">
        <v>36</v>
      </c>
      <c r="B258" s="278" t="s">
        <v>2710</v>
      </c>
      <c r="C258" s="221" t="s">
        <v>1617</v>
      </c>
      <c r="D258" s="135" t="s">
        <v>2708</v>
      </c>
      <c r="E258" s="133" t="s">
        <v>2709</v>
      </c>
      <c r="F258" s="58"/>
      <c r="G258" s="58">
        <v>1</v>
      </c>
      <c r="H258" s="58"/>
    </row>
    <row r="259" spans="1:8" ht="15.75">
      <c r="A259" s="148">
        <v>37</v>
      </c>
      <c r="B259" s="278" t="s">
        <v>1075</v>
      </c>
      <c r="C259" s="221" t="s">
        <v>1646</v>
      </c>
      <c r="D259" s="134" t="s">
        <v>1496</v>
      </c>
      <c r="E259" s="133" t="s">
        <v>671</v>
      </c>
      <c r="F259" s="58"/>
      <c r="G259" s="58">
        <v>1</v>
      </c>
      <c r="H259" s="58"/>
    </row>
    <row r="260" spans="1:8" ht="15.75">
      <c r="A260" s="148">
        <v>38</v>
      </c>
      <c r="B260" s="278" t="s">
        <v>2711</v>
      </c>
      <c r="C260" s="221" t="s">
        <v>1646</v>
      </c>
      <c r="D260" s="134" t="s">
        <v>1496</v>
      </c>
      <c r="E260" s="133" t="s">
        <v>671</v>
      </c>
      <c r="F260" s="58"/>
      <c r="G260" s="58">
        <v>1</v>
      </c>
      <c r="H260" s="58"/>
    </row>
    <row r="261" spans="1:8" ht="15.75">
      <c r="A261" s="148">
        <v>39</v>
      </c>
      <c r="B261" s="278" t="s">
        <v>2712</v>
      </c>
      <c r="C261" s="221" t="s">
        <v>1646</v>
      </c>
      <c r="D261" s="134" t="s">
        <v>1496</v>
      </c>
      <c r="E261" s="133" t="s">
        <v>671</v>
      </c>
      <c r="F261" s="58"/>
      <c r="G261" s="58">
        <v>1</v>
      </c>
      <c r="H261" s="58"/>
    </row>
    <row r="262" spans="1:8" ht="15.75">
      <c r="A262" s="148">
        <v>40</v>
      </c>
      <c r="B262" s="278" t="s">
        <v>2713</v>
      </c>
      <c r="C262" s="221" t="s">
        <v>1646</v>
      </c>
      <c r="D262" s="134" t="s">
        <v>1496</v>
      </c>
      <c r="E262" s="133" t="s">
        <v>671</v>
      </c>
      <c r="F262" s="58"/>
      <c r="G262" s="58"/>
      <c r="H262" s="58">
        <v>1</v>
      </c>
    </row>
    <row r="263" spans="1:8" ht="15.75">
      <c r="A263" s="148">
        <v>41</v>
      </c>
      <c r="B263" s="278" t="s">
        <v>2714</v>
      </c>
      <c r="C263" s="221" t="s">
        <v>1646</v>
      </c>
      <c r="D263" s="134" t="s">
        <v>1496</v>
      </c>
      <c r="E263" s="133" t="s">
        <v>671</v>
      </c>
      <c r="F263" s="58"/>
      <c r="G263" s="58"/>
      <c r="H263" s="58">
        <v>1</v>
      </c>
    </row>
    <row r="264" spans="1:8" ht="15.75">
      <c r="A264" s="148">
        <v>42</v>
      </c>
      <c r="B264" s="278" t="s">
        <v>2715</v>
      </c>
      <c r="C264" s="221" t="s">
        <v>1646</v>
      </c>
      <c r="D264" s="134" t="s">
        <v>1496</v>
      </c>
      <c r="E264" s="133" t="s">
        <v>671</v>
      </c>
      <c r="F264" s="58"/>
      <c r="G264" s="58"/>
      <c r="H264" s="58">
        <v>1</v>
      </c>
    </row>
    <row r="265" spans="1:8" ht="15.75">
      <c r="A265" s="148">
        <v>43</v>
      </c>
      <c r="B265" s="278" t="s">
        <v>2716</v>
      </c>
      <c r="C265" s="221" t="s">
        <v>1646</v>
      </c>
      <c r="D265" s="134" t="s">
        <v>1496</v>
      </c>
      <c r="E265" s="133" t="s">
        <v>2717</v>
      </c>
      <c r="F265" s="58">
        <v>1</v>
      </c>
      <c r="G265" s="58"/>
      <c r="H265" s="58"/>
    </row>
    <row r="266" spans="1:8" ht="15.75">
      <c r="A266" s="148">
        <v>44</v>
      </c>
      <c r="B266" s="278" t="s">
        <v>2718</v>
      </c>
      <c r="C266" s="221" t="s">
        <v>1646</v>
      </c>
      <c r="D266" s="134" t="s">
        <v>1496</v>
      </c>
      <c r="E266" s="133" t="s">
        <v>2717</v>
      </c>
      <c r="F266" s="58">
        <v>1</v>
      </c>
      <c r="G266" s="58"/>
      <c r="H266" s="58"/>
    </row>
    <row r="267" spans="1:8" ht="15.75">
      <c r="A267" s="148">
        <v>45</v>
      </c>
      <c r="B267" s="278" t="s">
        <v>2719</v>
      </c>
      <c r="C267" s="221" t="s">
        <v>1646</v>
      </c>
      <c r="D267" s="134" t="s">
        <v>1496</v>
      </c>
      <c r="E267" s="133" t="s">
        <v>2717</v>
      </c>
      <c r="F267" s="58"/>
      <c r="G267" s="58">
        <v>1</v>
      </c>
      <c r="H267" s="58"/>
    </row>
    <row r="268" spans="1:8" ht="15.75">
      <c r="A268" s="148">
        <v>46</v>
      </c>
      <c r="B268" s="278" t="s">
        <v>2720</v>
      </c>
      <c r="C268" s="221" t="s">
        <v>1646</v>
      </c>
      <c r="D268" s="134" t="s">
        <v>1496</v>
      </c>
      <c r="E268" s="133" t="s">
        <v>2717</v>
      </c>
      <c r="F268" s="58"/>
      <c r="G268" s="58">
        <v>1</v>
      </c>
      <c r="H268" s="58"/>
    </row>
    <row r="269" spans="1:8" ht="15.75">
      <c r="A269" s="148">
        <v>47</v>
      </c>
      <c r="B269" s="278" t="s">
        <v>2721</v>
      </c>
      <c r="C269" s="221" t="s">
        <v>1646</v>
      </c>
      <c r="D269" s="134" t="s">
        <v>1496</v>
      </c>
      <c r="E269" s="133" t="s">
        <v>2717</v>
      </c>
      <c r="F269" s="58"/>
      <c r="G269" s="58"/>
      <c r="H269" s="58">
        <v>1</v>
      </c>
    </row>
    <row r="270" spans="1:8" ht="15.75">
      <c r="A270" s="148">
        <v>48</v>
      </c>
      <c r="B270" s="278" t="s">
        <v>476</v>
      </c>
      <c r="C270" s="221" t="s">
        <v>1646</v>
      </c>
      <c r="D270" s="134" t="s">
        <v>1496</v>
      </c>
      <c r="E270" s="133" t="s">
        <v>2717</v>
      </c>
      <c r="F270" s="58"/>
      <c r="G270" s="58"/>
      <c r="H270" s="58">
        <v>1</v>
      </c>
    </row>
    <row r="271" spans="1:8" ht="15.75">
      <c r="A271" s="148">
        <v>49</v>
      </c>
      <c r="B271" s="278" t="s">
        <v>2722</v>
      </c>
      <c r="C271" s="221" t="s">
        <v>1646</v>
      </c>
      <c r="D271" s="134" t="s">
        <v>1496</v>
      </c>
      <c r="E271" s="133" t="s">
        <v>2717</v>
      </c>
      <c r="F271" s="58"/>
      <c r="G271" s="58"/>
      <c r="H271" s="58">
        <v>1</v>
      </c>
    </row>
    <row r="272" spans="1:8" ht="15.75">
      <c r="A272" s="148">
        <v>50</v>
      </c>
      <c r="B272" s="277" t="s">
        <v>1914</v>
      </c>
      <c r="C272" s="134" t="s">
        <v>2723</v>
      </c>
      <c r="D272" s="134" t="s">
        <v>2724</v>
      </c>
      <c r="E272" s="134" t="s">
        <v>2725</v>
      </c>
      <c r="F272" s="113"/>
      <c r="G272" s="113">
        <v>1</v>
      </c>
      <c r="H272" s="113"/>
    </row>
    <row r="273" spans="1:8" ht="15.75">
      <c r="A273" s="148">
        <v>51</v>
      </c>
      <c r="B273" s="277" t="s">
        <v>1914</v>
      </c>
      <c r="C273" s="134" t="s">
        <v>78</v>
      </c>
      <c r="D273" s="134" t="s">
        <v>2724</v>
      </c>
      <c r="E273" s="134" t="s">
        <v>697</v>
      </c>
      <c r="F273" s="113"/>
      <c r="G273" s="113"/>
      <c r="H273" s="113">
        <v>1</v>
      </c>
    </row>
    <row r="274" spans="1:8" ht="15.75">
      <c r="A274" s="148">
        <v>52</v>
      </c>
      <c r="B274" s="277" t="s">
        <v>1825</v>
      </c>
      <c r="C274" s="134" t="s">
        <v>1812</v>
      </c>
      <c r="D274" s="134" t="s">
        <v>1502</v>
      </c>
      <c r="E274" s="134" t="s">
        <v>1611</v>
      </c>
      <c r="F274" s="113">
        <v>1</v>
      </c>
      <c r="G274" s="113"/>
      <c r="H274" s="113"/>
    </row>
    <row r="275" spans="1:8" ht="15.75">
      <c r="A275" s="148">
        <v>53</v>
      </c>
      <c r="B275" s="277" t="s">
        <v>389</v>
      </c>
      <c r="C275" s="134" t="s">
        <v>1812</v>
      </c>
      <c r="D275" s="134" t="s">
        <v>1502</v>
      </c>
      <c r="E275" s="134" t="s">
        <v>1611</v>
      </c>
      <c r="F275" s="113">
        <v>1</v>
      </c>
      <c r="G275" s="113"/>
      <c r="H275" s="113"/>
    </row>
    <row r="276" spans="1:8" ht="15.75">
      <c r="A276" s="148">
        <v>54</v>
      </c>
      <c r="B276" s="277" t="s">
        <v>57</v>
      </c>
      <c r="C276" s="134" t="s">
        <v>1812</v>
      </c>
      <c r="D276" s="134" t="s">
        <v>1502</v>
      </c>
      <c r="E276" s="134" t="s">
        <v>1611</v>
      </c>
      <c r="F276" s="113"/>
      <c r="G276" s="113"/>
      <c r="H276" s="113">
        <v>1</v>
      </c>
    </row>
    <row r="277" spans="1:8" ht="15.75">
      <c r="A277" s="148">
        <v>55</v>
      </c>
      <c r="B277" s="277" t="s">
        <v>2726</v>
      </c>
      <c r="C277" s="134" t="s">
        <v>1812</v>
      </c>
      <c r="D277" s="134" t="s">
        <v>1502</v>
      </c>
      <c r="E277" s="134" t="s">
        <v>1611</v>
      </c>
      <c r="F277" s="113"/>
      <c r="G277" s="113"/>
      <c r="H277" s="113">
        <v>1</v>
      </c>
    </row>
    <row r="278" spans="1:8" ht="15.75">
      <c r="A278" s="148">
        <v>56</v>
      </c>
      <c r="B278" s="277" t="s">
        <v>1967</v>
      </c>
      <c r="C278" s="134" t="s">
        <v>1812</v>
      </c>
      <c r="D278" s="134" t="s">
        <v>1502</v>
      </c>
      <c r="E278" s="134" t="s">
        <v>1611</v>
      </c>
      <c r="F278" s="113"/>
      <c r="G278" s="113"/>
      <c r="H278" s="113">
        <v>1</v>
      </c>
    </row>
    <row r="279" spans="1:8" ht="15.75">
      <c r="A279" s="148">
        <v>57</v>
      </c>
      <c r="B279" s="277" t="s">
        <v>1931</v>
      </c>
      <c r="C279" s="134" t="s">
        <v>1812</v>
      </c>
      <c r="D279" s="134" t="s">
        <v>1502</v>
      </c>
      <c r="E279" s="134" t="s">
        <v>1611</v>
      </c>
      <c r="F279" s="113"/>
      <c r="G279" s="113">
        <v>1</v>
      </c>
      <c r="H279" s="113"/>
    </row>
    <row r="280" spans="1:8" ht="15.75">
      <c r="A280" s="148">
        <v>58</v>
      </c>
      <c r="B280" s="277" t="s">
        <v>2727</v>
      </c>
      <c r="C280" s="134" t="s">
        <v>1677</v>
      </c>
      <c r="D280" s="134" t="s">
        <v>1502</v>
      </c>
      <c r="E280" s="134" t="s">
        <v>2728</v>
      </c>
      <c r="F280" s="113">
        <v>1</v>
      </c>
      <c r="G280" s="113"/>
      <c r="H280" s="113"/>
    </row>
    <row r="281" spans="1:8" ht="15.75">
      <c r="A281" s="148">
        <v>59</v>
      </c>
      <c r="B281" s="277" t="s">
        <v>2729</v>
      </c>
      <c r="C281" s="134" t="s">
        <v>1677</v>
      </c>
      <c r="D281" s="134" t="s">
        <v>1502</v>
      </c>
      <c r="E281" s="134" t="s">
        <v>2728</v>
      </c>
      <c r="F281" s="113">
        <v>1</v>
      </c>
      <c r="G281" s="113"/>
      <c r="H281" s="113"/>
    </row>
    <row r="282" spans="1:8" ht="15.75">
      <c r="A282" s="148">
        <v>60</v>
      </c>
      <c r="B282" s="277" t="s">
        <v>599</v>
      </c>
      <c r="C282" s="134" t="s">
        <v>1677</v>
      </c>
      <c r="D282" s="134" t="s">
        <v>1502</v>
      </c>
      <c r="E282" s="134" t="s">
        <v>2728</v>
      </c>
      <c r="F282" s="113"/>
      <c r="G282" s="113"/>
      <c r="H282" s="113">
        <v>1</v>
      </c>
    </row>
    <row r="283" spans="1:8" ht="15.75">
      <c r="A283" s="148">
        <v>61</v>
      </c>
      <c r="B283" s="277" t="s">
        <v>1256</v>
      </c>
      <c r="C283" s="134" t="s">
        <v>1677</v>
      </c>
      <c r="D283" s="134" t="s">
        <v>1502</v>
      </c>
      <c r="E283" s="134" t="s">
        <v>2728</v>
      </c>
      <c r="F283" s="113"/>
      <c r="G283" s="113"/>
      <c r="H283" s="113">
        <v>1</v>
      </c>
    </row>
    <row r="284" spans="1:8" ht="15.75">
      <c r="A284" s="148">
        <v>62</v>
      </c>
      <c r="B284" s="277" t="s">
        <v>2730</v>
      </c>
      <c r="C284" s="134" t="s">
        <v>1677</v>
      </c>
      <c r="D284" s="134" t="s">
        <v>1502</v>
      </c>
      <c r="E284" s="134" t="s">
        <v>2728</v>
      </c>
      <c r="F284" s="113"/>
      <c r="G284" s="113"/>
      <c r="H284" s="113">
        <v>1</v>
      </c>
    </row>
    <row r="285" spans="1:8" ht="15.75">
      <c r="A285" s="148">
        <v>63</v>
      </c>
      <c r="B285" s="277" t="s">
        <v>1267</v>
      </c>
      <c r="C285" s="134" t="s">
        <v>1677</v>
      </c>
      <c r="D285" s="134" t="s">
        <v>1502</v>
      </c>
      <c r="E285" s="134" t="s">
        <v>2490</v>
      </c>
      <c r="F285" s="113"/>
      <c r="G285" s="113">
        <v>1</v>
      </c>
      <c r="H285" s="113"/>
    </row>
    <row r="286" spans="1:8" ht="15.75">
      <c r="A286" s="148">
        <v>64</v>
      </c>
      <c r="B286" s="277" t="s">
        <v>2489</v>
      </c>
      <c r="C286" s="134" t="s">
        <v>1677</v>
      </c>
      <c r="D286" s="134" t="s">
        <v>1502</v>
      </c>
      <c r="E286" s="134" t="s">
        <v>2490</v>
      </c>
      <c r="F286" s="113"/>
      <c r="G286" s="113">
        <v>1</v>
      </c>
      <c r="H286" s="113"/>
    </row>
    <row r="287" spans="1:8" ht="15.75">
      <c r="A287" s="148">
        <v>65</v>
      </c>
      <c r="B287" s="277" t="s">
        <v>594</v>
      </c>
      <c r="C287" s="134" t="s">
        <v>1677</v>
      </c>
      <c r="D287" s="134" t="s">
        <v>1502</v>
      </c>
      <c r="E287" s="134" t="s">
        <v>2490</v>
      </c>
      <c r="F287" s="113"/>
      <c r="G287" s="113">
        <v>1</v>
      </c>
      <c r="H287" s="113"/>
    </row>
    <row r="288" spans="1:8" ht="15.75">
      <c r="A288" s="148">
        <v>66</v>
      </c>
      <c r="B288" s="277" t="s">
        <v>2731</v>
      </c>
      <c r="C288" s="134" t="s">
        <v>1677</v>
      </c>
      <c r="D288" s="134" t="s">
        <v>1502</v>
      </c>
      <c r="E288" s="134" t="s">
        <v>2490</v>
      </c>
      <c r="F288" s="113"/>
      <c r="G288" s="113"/>
      <c r="H288" s="113">
        <v>1</v>
      </c>
    </row>
    <row r="289" spans="1:8" ht="15.75">
      <c r="A289" s="148">
        <v>67</v>
      </c>
      <c r="B289" s="277" t="s">
        <v>851</v>
      </c>
      <c r="C289" s="134" t="s">
        <v>1677</v>
      </c>
      <c r="D289" s="134" t="s">
        <v>1502</v>
      </c>
      <c r="E289" s="134" t="s">
        <v>2490</v>
      </c>
      <c r="F289" s="113"/>
      <c r="G289" s="113"/>
      <c r="H289" s="113">
        <v>1</v>
      </c>
    </row>
    <row r="290" spans="1:8" ht="15.75">
      <c r="A290" s="148">
        <v>68</v>
      </c>
      <c r="B290" s="277" t="s">
        <v>687</v>
      </c>
      <c r="C290" s="134" t="s">
        <v>1677</v>
      </c>
      <c r="D290" s="134" t="s">
        <v>1502</v>
      </c>
      <c r="E290" s="134" t="s">
        <v>671</v>
      </c>
      <c r="F290" s="113"/>
      <c r="G290" s="113"/>
      <c r="H290" s="113">
        <v>1</v>
      </c>
    </row>
    <row r="291" spans="1:8" ht="15.75">
      <c r="A291" s="148">
        <v>69</v>
      </c>
      <c r="B291" s="277" t="s">
        <v>2732</v>
      </c>
      <c r="C291" s="134" t="s">
        <v>1677</v>
      </c>
      <c r="D291" s="134" t="s">
        <v>1502</v>
      </c>
      <c r="E291" s="134" t="s">
        <v>671</v>
      </c>
      <c r="F291" s="113"/>
      <c r="G291" s="113"/>
      <c r="H291" s="113">
        <v>1</v>
      </c>
    </row>
    <row r="292" spans="1:8" ht="15.75">
      <c r="A292" s="148">
        <v>70</v>
      </c>
      <c r="B292" s="277" t="s">
        <v>600</v>
      </c>
      <c r="C292" s="134" t="s">
        <v>1677</v>
      </c>
      <c r="D292" s="134" t="s">
        <v>1502</v>
      </c>
      <c r="E292" s="134" t="s">
        <v>671</v>
      </c>
      <c r="F292" s="113"/>
      <c r="G292" s="113">
        <v>1</v>
      </c>
      <c r="H292" s="113"/>
    </row>
    <row r="293" spans="1:8" ht="15.75">
      <c r="A293" s="148">
        <v>71</v>
      </c>
      <c r="B293" s="277" t="s">
        <v>2733</v>
      </c>
      <c r="C293" s="134" t="s">
        <v>2734</v>
      </c>
      <c r="D293" s="134" t="s">
        <v>1502</v>
      </c>
      <c r="E293" s="134" t="s">
        <v>2735</v>
      </c>
      <c r="F293" s="113">
        <v>1</v>
      </c>
      <c r="G293" s="113"/>
      <c r="H293" s="113"/>
    </row>
    <row r="294" spans="1:8" ht="15.75">
      <c r="A294" s="148">
        <v>72</v>
      </c>
      <c r="B294" s="277" t="s">
        <v>2736</v>
      </c>
      <c r="C294" s="134" t="s">
        <v>2734</v>
      </c>
      <c r="D294" s="134" t="s">
        <v>1502</v>
      </c>
      <c r="E294" s="134" t="s">
        <v>2735</v>
      </c>
      <c r="F294" s="113"/>
      <c r="G294" s="113">
        <v>1</v>
      </c>
      <c r="H294" s="113"/>
    </row>
    <row r="295" spans="1:8" ht="15.75">
      <c r="A295" s="148">
        <v>73</v>
      </c>
      <c r="B295" s="277" t="s">
        <v>2731</v>
      </c>
      <c r="C295" s="134" t="s">
        <v>2734</v>
      </c>
      <c r="D295" s="134" t="s">
        <v>1502</v>
      </c>
      <c r="E295" s="134" t="s">
        <v>2735</v>
      </c>
      <c r="F295" s="113"/>
      <c r="G295" s="113"/>
      <c r="H295" s="113">
        <v>1</v>
      </c>
    </row>
    <row r="296" spans="1:8" ht="15.75">
      <c r="A296" s="148">
        <v>74</v>
      </c>
      <c r="B296" s="277" t="s">
        <v>2737</v>
      </c>
      <c r="C296" s="134" t="s">
        <v>2734</v>
      </c>
      <c r="D296" s="134" t="s">
        <v>1502</v>
      </c>
      <c r="E296" s="134" t="s">
        <v>2735</v>
      </c>
      <c r="F296" s="113"/>
      <c r="G296" s="113"/>
      <c r="H296" s="113">
        <v>1</v>
      </c>
    </row>
    <row r="297" spans="1:8" ht="15.75">
      <c r="A297" s="148">
        <v>75</v>
      </c>
      <c r="B297" s="277" t="s">
        <v>2738</v>
      </c>
      <c r="C297" s="134" t="s">
        <v>2734</v>
      </c>
      <c r="D297" s="134" t="s">
        <v>1502</v>
      </c>
      <c r="E297" s="134" t="s">
        <v>2735</v>
      </c>
      <c r="F297" s="113"/>
      <c r="G297" s="113"/>
      <c r="H297" s="113">
        <v>1</v>
      </c>
    </row>
    <row r="298" spans="1:8" ht="15.75">
      <c r="A298" s="148">
        <v>76</v>
      </c>
      <c r="B298" s="277" t="s">
        <v>2739</v>
      </c>
      <c r="C298" s="134" t="s">
        <v>2734</v>
      </c>
      <c r="D298" s="134" t="s">
        <v>1502</v>
      </c>
      <c r="E298" s="134" t="s">
        <v>2717</v>
      </c>
      <c r="F298" s="113">
        <v>1</v>
      </c>
      <c r="G298" s="113"/>
      <c r="H298" s="113"/>
    </row>
    <row r="299" spans="1:8" ht="15.75">
      <c r="A299" s="148">
        <v>77</v>
      </c>
      <c r="B299" s="277" t="s">
        <v>2740</v>
      </c>
      <c r="C299" s="134" t="s">
        <v>2734</v>
      </c>
      <c r="D299" s="134" t="s">
        <v>1502</v>
      </c>
      <c r="E299" s="134" t="s">
        <v>2717</v>
      </c>
      <c r="F299" s="113"/>
      <c r="G299" s="113"/>
      <c r="H299" s="113">
        <v>1</v>
      </c>
    </row>
    <row r="300" spans="1:8" ht="15.75">
      <c r="A300" s="148">
        <v>78</v>
      </c>
      <c r="B300" s="277" t="s">
        <v>858</v>
      </c>
      <c r="C300" s="134" t="s">
        <v>2734</v>
      </c>
      <c r="D300" s="134" t="s">
        <v>1502</v>
      </c>
      <c r="E300" s="134" t="s">
        <v>2717</v>
      </c>
      <c r="F300" s="113"/>
      <c r="G300" s="113">
        <v>1</v>
      </c>
      <c r="H300" s="113"/>
    </row>
    <row r="301" spans="1:8" ht="15.75">
      <c r="A301" s="148">
        <v>79</v>
      </c>
      <c r="B301" s="277" t="s">
        <v>2741</v>
      </c>
      <c r="C301" s="134" t="s">
        <v>2734</v>
      </c>
      <c r="D301" s="134" t="s">
        <v>1502</v>
      </c>
      <c r="E301" s="134" t="s">
        <v>2717</v>
      </c>
      <c r="F301" s="113"/>
      <c r="G301" s="113"/>
      <c r="H301" s="113">
        <v>1</v>
      </c>
    </row>
    <row r="302" spans="1:8" ht="15.75">
      <c r="A302" s="148">
        <v>80</v>
      </c>
      <c r="B302" s="277" t="s">
        <v>1271</v>
      </c>
      <c r="C302" s="134" t="s">
        <v>2734</v>
      </c>
      <c r="D302" s="134" t="s">
        <v>1502</v>
      </c>
      <c r="E302" s="134" t="s">
        <v>2742</v>
      </c>
      <c r="F302" s="113"/>
      <c r="G302" s="113"/>
      <c r="H302" s="113">
        <v>1</v>
      </c>
    </row>
    <row r="303" spans="1:8" ht="15.75">
      <c r="A303" s="148">
        <v>81</v>
      </c>
      <c r="B303" s="277" t="s">
        <v>2743</v>
      </c>
      <c r="C303" s="134" t="s">
        <v>2734</v>
      </c>
      <c r="D303" s="134" t="s">
        <v>1502</v>
      </c>
      <c r="E303" s="134" t="s">
        <v>2742</v>
      </c>
      <c r="F303" s="113"/>
      <c r="G303" s="113"/>
      <c r="H303" s="113">
        <v>1</v>
      </c>
    </row>
    <row r="304" spans="1:8" ht="15.75">
      <c r="A304" s="148">
        <v>82</v>
      </c>
      <c r="B304" s="277" t="s">
        <v>2744</v>
      </c>
      <c r="C304" s="134" t="s">
        <v>2734</v>
      </c>
      <c r="D304" s="134" t="s">
        <v>1502</v>
      </c>
      <c r="E304" s="134" t="s">
        <v>2742</v>
      </c>
      <c r="F304" s="113"/>
      <c r="G304" s="113"/>
      <c r="H304" s="113">
        <v>1</v>
      </c>
    </row>
    <row r="305" spans="1:8" ht="15.75">
      <c r="A305" s="148">
        <v>83</v>
      </c>
      <c r="B305" s="277" t="s">
        <v>1909</v>
      </c>
      <c r="C305" s="134" t="s">
        <v>2236</v>
      </c>
      <c r="D305" s="134" t="s">
        <v>1500</v>
      </c>
      <c r="E305" s="134" t="s">
        <v>2745</v>
      </c>
      <c r="F305" s="113">
        <v>3</v>
      </c>
      <c r="G305" s="113"/>
      <c r="H305" s="113"/>
    </row>
    <row r="306" spans="1:8" ht="15.75">
      <c r="A306" s="148">
        <v>84</v>
      </c>
      <c r="B306" s="277" t="s">
        <v>1937</v>
      </c>
      <c r="C306" s="134" t="s">
        <v>2236</v>
      </c>
      <c r="D306" s="134" t="s">
        <v>1500</v>
      </c>
      <c r="E306" s="134" t="s">
        <v>2745</v>
      </c>
      <c r="F306" s="113">
        <v>3</v>
      </c>
      <c r="G306" s="113"/>
      <c r="H306" s="113"/>
    </row>
    <row r="307" spans="1:8" ht="15.75">
      <c r="A307" s="148">
        <v>85</v>
      </c>
      <c r="B307" s="277" t="s">
        <v>2053</v>
      </c>
      <c r="C307" s="134" t="s">
        <v>2236</v>
      </c>
      <c r="D307" s="134" t="s">
        <v>1500</v>
      </c>
      <c r="E307" s="134" t="s">
        <v>2745</v>
      </c>
      <c r="F307" s="113">
        <v>2</v>
      </c>
      <c r="G307" s="113">
        <v>1</v>
      </c>
      <c r="H307" s="113"/>
    </row>
    <row r="308" spans="1:8" ht="15.75">
      <c r="A308" s="148">
        <v>86</v>
      </c>
      <c r="B308" s="277" t="s">
        <v>602</v>
      </c>
      <c r="C308" s="134" t="s">
        <v>2236</v>
      </c>
      <c r="D308" s="134" t="s">
        <v>1500</v>
      </c>
      <c r="E308" s="134" t="s">
        <v>2746</v>
      </c>
      <c r="F308" s="113"/>
      <c r="G308" s="113"/>
      <c r="H308" s="113">
        <v>2</v>
      </c>
    </row>
    <row r="309" spans="1:8" ht="15.75">
      <c r="A309" s="148">
        <v>87</v>
      </c>
      <c r="B309" s="277" t="s">
        <v>2747</v>
      </c>
      <c r="C309" s="134" t="s">
        <v>2236</v>
      </c>
      <c r="D309" s="134" t="s">
        <v>1500</v>
      </c>
      <c r="E309" s="134" t="s">
        <v>2748</v>
      </c>
      <c r="F309" s="113"/>
      <c r="G309" s="113"/>
      <c r="H309" s="113">
        <v>1</v>
      </c>
    </row>
    <row r="310" spans="1:8" ht="15.75">
      <c r="A310" s="148">
        <v>88</v>
      </c>
      <c r="B310" s="277" t="s">
        <v>2235</v>
      </c>
      <c r="C310" s="134" t="s">
        <v>2236</v>
      </c>
      <c r="D310" s="134" t="s">
        <v>1500</v>
      </c>
      <c r="E310" s="134" t="s">
        <v>2749</v>
      </c>
      <c r="F310" s="113">
        <v>2</v>
      </c>
      <c r="G310" s="113">
        <v>1</v>
      </c>
      <c r="H310" s="113"/>
    </row>
    <row r="311" spans="1:8" ht="15.75">
      <c r="A311" s="148">
        <v>89</v>
      </c>
      <c r="B311" s="277" t="s">
        <v>1828</v>
      </c>
      <c r="C311" s="134" t="s">
        <v>2236</v>
      </c>
      <c r="D311" s="134" t="s">
        <v>1500</v>
      </c>
      <c r="E311" s="134" t="s">
        <v>2750</v>
      </c>
      <c r="F311" s="113"/>
      <c r="G311" s="113">
        <v>2</v>
      </c>
      <c r="H311" s="113"/>
    </row>
    <row r="312" spans="1:8" ht="15.75">
      <c r="A312" s="148">
        <v>90</v>
      </c>
      <c r="B312" s="277" t="s">
        <v>603</v>
      </c>
      <c r="C312" s="134" t="s">
        <v>2236</v>
      </c>
      <c r="D312" s="134" t="s">
        <v>1500</v>
      </c>
      <c r="E312" s="134" t="s">
        <v>2751</v>
      </c>
      <c r="F312" s="113"/>
      <c r="G312" s="113"/>
      <c r="H312" s="113">
        <v>2</v>
      </c>
    </row>
    <row r="313" spans="1:8" ht="15.75">
      <c r="A313" s="148">
        <v>91</v>
      </c>
      <c r="B313" s="277" t="s">
        <v>2140</v>
      </c>
      <c r="C313" s="134" t="s">
        <v>2236</v>
      </c>
      <c r="D313" s="134" t="s">
        <v>1500</v>
      </c>
      <c r="E313" s="134"/>
      <c r="F313" s="113"/>
      <c r="G313" s="113">
        <v>1</v>
      </c>
      <c r="H313" s="113"/>
    </row>
    <row r="314" spans="1:8" ht="15.75">
      <c r="A314" s="148">
        <v>92</v>
      </c>
      <c r="B314" s="277" t="s">
        <v>2237</v>
      </c>
      <c r="C314" s="134" t="s">
        <v>2236</v>
      </c>
      <c r="D314" s="134" t="s">
        <v>1500</v>
      </c>
      <c r="E314" s="134" t="s">
        <v>2752</v>
      </c>
      <c r="F314" s="113"/>
      <c r="G314" s="113">
        <v>1</v>
      </c>
      <c r="H314" s="113">
        <v>1</v>
      </c>
    </row>
    <row r="315" spans="1:8" ht="15.75">
      <c r="A315" s="148">
        <v>93</v>
      </c>
      <c r="B315" s="277" t="s">
        <v>2753</v>
      </c>
      <c r="C315" s="134" t="s">
        <v>1663</v>
      </c>
      <c r="D315" s="134" t="s">
        <v>1500</v>
      </c>
      <c r="E315" s="134" t="s">
        <v>2717</v>
      </c>
      <c r="F315" s="113">
        <v>1</v>
      </c>
      <c r="G315" s="113"/>
      <c r="H315" s="113">
        <v>1</v>
      </c>
    </row>
    <row r="316" spans="1:8" ht="15.75">
      <c r="A316" s="148">
        <v>94</v>
      </c>
      <c r="B316" s="277" t="s">
        <v>2754</v>
      </c>
      <c r="C316" s="134" t="s">
        <v>1663</v>
      </c>
      <c r="D316" s="134" t="s">
        <v>1500</v>
      </c>
      <c r="E316" s="134" t="s">
        <v>2717</v>
      </c>
      <c r="F316" s="113"/>
      <c r="G316" s="113">
        <v>3</v>
      </c>
      <c r="H316" s="113"/>
    </row>
    <row r="317" spans="1:8" ht="15.75">
      <c r="A317" s="148">
        <v>95</v>
      </c>
      <c r="B317" s="277" t="s">
        <v>1276</v>
      </c>
      <c r="C317" s="134" t="s">
        <v>1663</v>
      </c>
      <c r="D317" s="134" t="s">
        <v>1500</v>
      </c>
      <c r="E317" s="134" t="s">
        <v>2717</v>
      </c>
      <c r="F317" s="113"/>
      <c r="G317" s="113">
        <v>1</v>
      </c>
      <c r="H317" s="113">
        <v>2</v>
      </c>
    </row>
    <row r="318" spans="1:8" ht="15.75">
      <c r="A318" s="148">
        <v>96</v>
      </c>
      <c r="B318" s="277" t="s">
        <v>2755</v>
      </c>
      <c r="C318" s="134" t="s">
        <v>1663</v>
      </c>
      <c r="D318" s="134" t="s">
        <v>1500</v>
      </c>
      <c r="E318" s="134" t="s">
        <v>2717</v>
      </c>
      <c r="F318" s="113"/>
      <c r="G318" s="113"/>
      <c r="H318" s="113">
        <v>1</v>
      </c>
    </row>
    <row r="319" spans="1:8" ht="15.75">
      <c r="A319" s="148">
        <v>97</v>
      </c>
      <c r="B319" s="277" t="s">
        <v>2756</v>
      </c>
      <c r="C319" s="134" t="s">
        <v>1663</v>
      </c>
      <c r="D319" s="134" t="s">
        <v>1500</v>
      </c>
      <c r="E319" s="134" t="s">
        <v>2735</v>
      </c>
      <c r="F319" s="113"/>
      <c r="G319" s="113"/>
      <c r="H319" s="113">
        <v>1</v>
      </c>
    </row>
    <row r="320" spans="1:8" ht="15.75">
      <c r="A320" s="148">
        <v>98</v>
      </c>
      <c r="B320" s="277" t="s">
        <v>2757</v>
      </c>
      <c r="C320" s="134" t="s">
        <v>1663</v>
      </c>
      <c r="D320" s="134" t="s">
        <v>1500</v>
      </c>
      <c r="E320" s="134" t="s">
        <v>2735</v>
      </c>
      <c r="F320" s="113"/>
      <c r="G320" s="113">
        <v>1</v>
      </c>
      <c r="H320" s="113">
        <v>2</v>
      </c>
    </row>
    <row r="321" spans="1:8" ht="15.75">
      <c r="A321" s="148">
        <v>99</v>
      </c>
      <c r="B321" s="277" t="s">
        <v>2758</v>
      </c>
      <c r="C321" s="134" t="s">
        <v>1663</v>
      </c>
      <c r="D321" s="134" t="s">
        <v>1500</v>
      </c>
      <c r="E321" s="134" t="s">
        <v>2735</v>
      </c>
      <c r="F321" s="113"/>
      <c r="G321" s="113"/>
      <c r="H321" s="113">
        <v>2</v>
      </c>
    </row>
    <row r="322" spans="1:8" ht="15.75">
      <c r="A322" s="148">
        <v>100</v>
      </c>
      <c r="B322" s="277" t="s">
        <v>602</v>
      </c>
      <c r="C322" s="134" t="s">
        <v>2759</v>
      </c>
      <c r="D322" s="134" t="s">
        <v>1500</v>
      </c>
      <c r="E322" s="134" t="s">
        <v>671</v>
      </c>
      <c r="F322" s="113">
        <v>2</v>
      </c>
      <c r="G322" s="113">
        <v>1</v>
      </c>
      <c r="H322" s="113"/>
    </row>
    <row r="323" spans="1:8" ht="15.75">
      <c r="A323" s="148">
        <v>101</v>
      </c>
      <c r="B323" s="277" t="s">
        <v>604</v>
      </c>
      <c r="C323" s="134" t="s">
        <v>2759</v>
      </c>
      <c r="D323" s="134" t="s">
        <v>1500</v>
      </c>
      <c r="E323" s="134" t="s">
        <v>671</v>
      </c>
      <c r="F323" s="113">
        <v>2</v>
      </c>
      <c r="G323" s="113"/>
      <c r="H323" s="113">
        <v>1</v>
      </c>
    </row>
    <row r="324" spans="1:8" ht="15.75">
      <c r="A324" s="148">
        <v>102</v>
      </c>
      <c r="B324" s="277" t="s">
        <v>866</v>
      </c>
      <c r="C324" s="134" t="s">
        <v>2759</v>
      </c>
      <c r="D324" s="134" t="s">
        <v>1500</v>
      </c>
      <c r="E324" s="134" t="s">
        <v>671</v>
      </c>
      <c r="F324" s="113"/>
      <c r="G324" s="113"/>
      <c r="H324" s="113">
        <v>3</v>
      </c>
    </row>
    <row r="325" spans="1:8" ht="15.75">
      <c r="A325" s="148">
        <v>103</v>
      </c>
      <c r="B325" s="277" t="s">
        <v>1276</v>
      </c>
      <c r="C325" s="134" t="s">
        <v>2759</v>
      </c>
      <c r="D325" s="134" t="s">
        <v>1500</v>
      </c>
      <c r="E325" s="134" t="s">
        <v>671</v>
      </c>
      <c r="F325" s="113"/>
      <c r="G325" s="113"/>
      <c r="H325" s="113">
        <v>1</v>
      </c>
    </row>
    <row r="326" spans="1:8" ht="15.75">
      <c r="A326" s="148">
        <v>104</v>
      </c>
      <c r="B326" s="277" t="s">
        <v>873</v>
      </c>
      <c r="C326" s="134" t="s">
        <v>2759</v>
      </c>
      <c r="D326" s="134" t="s">
        <v>1500</v>
      </c>
      <c r="E326" s="134" t="s">
        <v>199</v>
      </c>
      <c r="F326" s="113">
        <v>1</v>
      </c>
      <c r="G326" s="113"/>
      <c r="H326" s="113"/>
    </row>
    <row r="327" spans="1:8" ht="15.75">
      <c r="A327" s="148">
        <v>105</v>
      </c>
      <c r="B327" s="277" t="s">
        <v>692</v>
      </c>
      <c r="C327" s="134" t="s">
        <v>2759</v>
      </c>
      <c r="D327" s="134" t="s">
        <v>1500</v>
      </c>
      <c r="E327" s="134" t="s">
        <v>199</v>
      </c>
      <c r="F327" s="113"/>
      <c r="G327" s="113"/>
      <c r="H327" s="113">
        <v>2</v>
      </c>
    </row>
    <row r="328" spans="1:8" ht="15.75">
      <c r="A328" s="148">
        <v>106</v>
      </c>
      <c r="B328" s="277" t="s">
        <v>610</v>
      </c>
      <c r="C328" s="134" t="s">
        <v>2759</v>
      </c>
      <c r="D328" s="134" t="s">
        <v>1500</v>
      </c>
      <c r="E328" s="134" t="s">
        <v>199</v>
      </c>
      <c r="F328" s="113">
        <v>2</v>
      </c>
      <c r="G328" s="113">
        <v>1</v>
      </c>
      <c r="H328" s="113"/>
    </row>
    <row r="329" spans="1:8" ht="15.75">
      <c r="A329" s="148">
        <v>107</v>
      </c>
      <c r="B329" s="277" t="s">
        <v>609</v>
      </c>
      <c r="C329" s="134" t="s">
        <v>2759</v>
      </c>
      <c r="D329" s="134" t="s">
        <v>1500</v>
      </c>
      <c r="E329" s="134" t="s">
        <v>199</v>
      </c>
      <c r="F329" s="113"/>
      <c r="G329" s="113"/>
      <c r="H329" s="113">
        <v>3</v>
      </c>
    </row>
    <row r="330" spans="1:8" ht="15.75">
      <c r="A330" s="148">
        <v>108</v>
      </c>
      <c r="B330" s="277" t="s">
        <v>2297</v>
      </c>
      <c r="C330" s="134" t="s">
        <v>2759</v>
      </c>
      <c r="D330" s="134" t="s">
        <v>1500</v>
      </c>
      <c r="E330" s="134" t="s">
        <v>2760</v>
      </c>
      <c r="F330" s="113"/>
      <c r="G330" s="113">
        <v>3</v>
      </c>
      <c r="H330" s="113"/>
    </row>
    <row r="331" spans="1:8" ht="15.75">
      <c r="A331" s="148">
        <v>109</v>
      </c>
      <c r="B331" s="277" t="s">
        <v>868</v>
      </c>
      <c r="C331" s="134" t="s">
        <v>2759</v>
      </c>
      <c r="D331" s="134" t="s">
        <v>1500</v>
      </c>
      <c r="E331" s="134" t="s">
        <v>2761</v>
      </c>
      <c r="F331" s="113"/>
      <c r="G331" s="113">
        <v>1</v>
      </c>
      <c r="H331" s="113"/>
    </row>
    <row r="332" spans="1:8" ht="15.75">
      <c r="A332" s="148">
        <v>110</v>
      </c>
      <c r="B332" s="277" t="s">
        <v>603</v>
      </c>
      <c r="C332" s="134" t="s">
        <v>2759</v>
      </c>
      <c r="D332" s="134" t="s">
        <v>1500</v>
      </c>
      <c r="E332" s="134" t="s">
        <v>2761</v>
      </c>
      <c r="F332" s="113">
        <v>2</v>
      </c>
      <c r="G332" s="113">
        <v>1</v>
      </c>
      <c r="H332" s="113"/>
    </row>
    <row r="333" spans="1:8" ht="15.75">
      <c r="A333" s="148">
        <v>111</v>
      </c>
      <c r="B333" s="277" t="s">
        <v>2762</v>
      </c>
      <c r="C333" s="134" t="s">
        <v>2759</v>
      </c>
      <c r="D333" s="134" t="s">
        <v>1500</v>
      </c>
      <c r="E333" s="134" t="s">
        <v>2761</v>
      </c>
      <c r="F333" s="113"/>
      <c r="G333" s="113"/>
      <c r="H333" s="113">
        <v>1</v>
      </c>
    </row>
    <row r="334" spans="1:8" ht="15.75">
      <c r="A334" s="148">
        <v>112</v>
      </c>
      <c r="B334" s="277" t="s">
        <v>607</v>
      </c>
      <c r="C334" s="134" t="s">
        <v>2759</v>
      </c>
      <c r="D334" s="134" t="s">
        <v>1500</v>
      </c>
      <c r="E334" s="134"/>
      <c r="F334" s="113"/>
      <c r="G334" s="113"/>
      <c r="H334" s="113">
        <v>2</v>
      </c>
    </row>
    <row r="335" spans="1:8" ht="15.75">
      <c r="A335" s="148">
        <v>113</v>
      </c>
      <c r="B335" s="279" t="s">
        <v>1914</v>
      </c>
      <c r="C335" s="280" t="s">
        <v>2763</v>
      </c>
      <c r="D335" s="280" t="s">
        <v>2764</v>
      </c>
      <c r="E335" s="281" t="s">
        <v>2765</v>
      </c>
      <c r="F335" s="157"/>
      <c r="G335" s="157">
        <v>3</v>
      </c>
      <c r="H335" s="157"/>
    </row>
    <row r="336" spans="1:8" ht="15.75">
      <c r="A336" s="148">
        <v>114</v>
      </c>
      <c r="B336" s="279" t="s">
        <v>1914</v>
      </c>
      <c r="C336" s="280" t="s">
        <v>2763</v>
      </c>
      <c r="D336" s="280" t="s">
        <v>2764</v>
      </c>
      <c r="E336" s="281" t="s">
        <v>2766</v>
      </c>
      <c r="F336" s="157"/>
      <c r="G336" s="157">
        <v>3</v>
      </c>
      <c r="H336" s="157"/>
    </row>
    <row r="337" spans="1:8" ht="15.75">
      <c r="A337" s="148">
        <v>115</v>
      </c>
      <c r="B337" s="279" t="s">
        <v>1914</v>
      </c>
      <c r="C337" s="280" t="s">
        <v>2763</v>
      </c>
      <c r="D337" s="280" t="s">
        <v>2764</v>
      </c>
      <c r="E337" s="281" t="s">
        <v>2767</v>
      </c>
      <c r="F337" s="157"/>
      <c r="G337" s="157">
        <v>3</v>
      </c>
      <c r="H337" s="157"/>
    </row>
    <row r="338" spans="1:8" ht="15.75">
      <c r="A338" s="148">
        <v>116</v>
      </c>
      <c r="B338" s="279" t="s">
        <v>1294</v>
      </c>
      <c r="C338" s="280" t="s">
        <v>2768</v>
      </c>
      <c r="D338" s="280" t="s">
        <v>1503</v>
      </c>
      <c r="E338" s="281" t="s">
        <v>362</v>
      </c>
      <c r="F338" s="157">
        <v>1</v>
      </c>
      <c r="G338" s="157"/>
      <c r="H338" s="157"/>
    </row>
    <row r="339" spans="1:8" ht="15.75">
      <c r="A339" s="148">
        <v>117</v>
      </c>
      <c r="B339" s="282" t="s">
        <v>879</v>
      </c>
      <c r="C339" s="134" t="s">
        <v>2734</v>
      </c>
      <c r="D339" s="134" t="s">
        <v>1503</v>
      </c>
      <c r="E339" s="134" t="s">
        <v>2760</v>
      </c>
      <c r="F339" s="113">
        <v>1</v>
      </c>
      <c r="G339" s="113"/>
      <c r="H339" s="113"/>
    </row>
    <row r="340" spans="1:8" ht="15.75">
      <c r="A340" s="148">
        <v>118</v>
      </c>
      <c r="B340" s="282" t="s">
        <v>2769</v>
      </c>
      <c r="C340" s="134" t="s">
        <v>1677</v>
      </c>
      <c r="D340" s="134" t="s">
        <v>1503</v>
      </c>
      <c r="E340" s="134" t="s">
        <v>199</v>
      </c>
      <c r="F340" s="113"/>
      <c r="G340" s="113">
        <v>1</v>
      </c>
      <c r="H340" s="113"/>
    </row>
    <row r="341" spans="1:8" ht="15.75">
      <c r="A341" s="148">
        <v>119</v>
      </c>
      <c r="B341" s="282" t="s">
        <v>883</v>
      </c>
      <c r="C341" s="134" t="s">
        <v>1677</v>
      </c>
      <c r="D341" s="134" t="s">
        <v>1503</v>
      </c>
      <c r="E341" s="134" t="s">
        <v>671</v>
      </c>
      <c r="F341" s="113"/>
      <c r="G341" s="113"/>
      <c r="H341" s="113">
        <v>1</v>
      </c>
    </row>
    <row r="342" spans="1:8" ht="15.75">
      <c r="A342" s="148">
        <v>120</v>
      </c>
      <c r="B342" s="282" t="s">
        <v>879</v>
      </c>
      <c r="C342" s="134" t="s">
        <v>1677</v>
      </c>
      <c r="D342" s="134" t="s">
        <v>1503</v>
      </c>
      <c r="E342" s="134" t="s">
        <v>671</v>
      </c>
      <c r="F342" s="113"/>
      <c r="G342" s="113"/>
      <c r="H342" s="113">
        <v>1</v>
      </c>
    </row>
    <row r="343" spans="1:8" ht="15.75">
      <c r="A343" s="148">
        <v>121</v>
      </c>
      <c r="B343" s="282" t="s">
        <v>882</v>
      </c>
      <c r="C343" s="134" t="s">
        <v>2734</v>
      </c>
      <c r="D343" s="134" t="s">
        <v>1503</v>
      </c>
      <c r="E343" s="134" t="s">
        <v>2761</v>
      </c>
      <c r="F343" s="113"/>
      <c r="G343" s="113"/>
      <c r="H343" s="113">
        <v>1</v>
      </c>
    </row>
    <row r="344" spans="1:8" ht="15.75">
      <c r="A344" s="148">
        <v>122</v>
      </c>
      <c r="B344" s="277" t="s">
        <v>2770</v>
      </c>
      <c r="C344" s="134" t="s">
        <v>1610</v>
      </c>
      <c r="D344" s="134" t="s">
        <v>1504</v>
      </c>
      <c r="E344" s="134" t="s">
        <v>2771</v>
      </c>
      <c r="F344" s="113">
        <v>1</v>
      </c>
      <c r="G344" s="113"/>
      <c r="H344" s="113"/>
    </row>
    <row r="345" spans="1:8" ht="15.75">
      <c r="A345" s="148">
        <v>123</v>
      </c>
      <c r="B345" s="277" t="s">
        <v>1056</v>
      </c>
      <c r="C345" s="134" t="s">
        <v>1610</v>
      </c>
      <c r="D345" s="134" t="s">
        <v>1504</v>
      </c>
      <c r="E345" s="134" t="s">
        <v>884</v>
      </c>
      <c r="F345" s="113">
        <v>1</v>
      </c>
      <c r="G345" s="113"/>
      <c r="H345" s="113"/>
    </row>
    <row r="346" spans="1:8" ht="15.75">
      <c r="A346" s="148">
        <v>124</v>
      </c>
      <c r="B346" s="277" t="s">
        <v>1316</v>
      </c>
      <c r="C346" s="134" t="s">
        <v>1610</v>
      </c>
      <c r="D346" s="134" t="s">
        <v>1504</v>
      </c>
      <c r="E346" s="134" t="s">
        <v>884</v>
      </c>
      <c r="F346" s="113">
        <v>1</v>
      </c>
      <c r="G346" s="113"/>
      <c r="H346" s="113"/>
    </row>
    <row r="347" spans="1:8" ht="15.75">
      <c r="A347" s="148">
        <v>125</v>
      </c>
      <c r="B347" s="277" t="s">
        <v>2772</v>
      </c>
      <c r="C347" s="134" t="s">
        <v>1610</v>
      </c>
      <c r="D347" s="134" t="s">
        <v>1504</v>
      </c>
      <c r="E347" s="134" t="s">
        <v>2773</v>
      </c>
      <c r="F347" s="113"/>
      <c r="G347" s="113">
        <v>1</v>
      </c>
      <c r="H347" s="113"/>
    </row>
    <row r="348" spans="1:8" ht="15.75">
      <c r="A348" s="148">
        <v>126</v>
      </c>
      <c r="B348" s="277" t="s">
        <v>2774</v>
      </c>
      <c r="C348" s="134" t="s">
        <v>1610</v>
      </c>
      <c r="D348" s="134" t="s">
        <v>1504</v>
      </c>
      <c r="E348" s="134" t="s">
        <v>2773</v>
      </c>
      <c r="F348" s="113"/>
      <c r="G348" s="113">
        <v>1</v>
      </c>
      <c r="H348" s="113"/>
    </row>
    <row r="349" spans="1:8" ht="15.75">
      <c r="A349" s="148">
        <v>127</v>
      </c>
      <c r="B349" s="277" t="s">
        <v>2775</v>
      </c>
      <c r="C349" s="134" t="s">
        <v>1610</v>
      </c>
      <c r="D349" s="134" t="s">
        <v>1504</v>
      </c>
      <c r="E349" s="134" t="s">
        <v>2773</v>
      </c>
      <c r="F349" s="113"/>
      <c r="G349" s="113"/>
      <c r="H349" s="113">
        <v>1</v>
      </c>
    </row>
    <row r="350" spans="1:8" ht="15.75">
      <c r="A350" s="148">
        <v>128</v>
      </c>
      <c r="B350" s="277" t="s">
        <v>2776</v>
      </c>
      <c r="C350" s="134" t="s">
        <v>1610</v>
      </c>
      <c r="D350" s="134" t="s">
        <v>1504</v>
      </c>
      <c r="E350" s="134" t="s">
        <v>884</v>
      </c>
      <c r="F350" s="113"/>
      <c r="G350" s="113"/>
      <c r="H350" s="113">
        <v>1</v>
      </c>
    </row>
    <row r="351" spans="1:8" ht="15.75">
      <c r="A351" s="148">
        <v>129</v>
      </c>
      <c r="B351" s="277" t="s">
        <v>2777</v>
      </c>
      <c r="C351" s="134" t="s">
        <v>1610</v>
      </c>
      <c r="D351" s="134" t="s">
        <v>1504</v>
      </c>
      <c r="E351" s="134" t="s">
        <v>2778</v>
      </c>
      <c r="F351" s="113">
        <v>1</v>
      </c>
      <c r="G351" s="113"/>
      <c r="H351" s="113"/>
    </row>
    <row r="352" spans="1:8" ht="15.75">
      <c r="A352" s="148">
        <v>130</v>
      </c>
      <c r="B352" s="277" t="s">
        <v>1951</v>
      </c>
      <c r="C352" s="134" t="s">
        <v>1610</v>
      </c>
      <c r="D352" s="134" t="s">
        <v>1504</v>
      </c>
      <c r="E352" s="134" t="s">
        <v>2312</v>
      </c>
      <c r="F352" s="113">
        <v>1</v>
      </c>
      <c r="G352" s="113"/>
      <c r="H352" s="113"/>
    </row>
    <row r="353" spans="1:8" ht="15.75">
      <c r="A353" s="148">
        <v>131</v>
      </c>
      <c r="B353" s="277" t="s">
        <v>2779</v>
      </c>
      <c r="C353" s="134" t="s">
        <v>1610</v>
      </c>
      <c r="D353" s="134" t="s">
        <v>1504</v>
      </c>
      <c r="E353" s="134" t="s">
        <v>2780</v>
      </c>
      <c r="F353" s="113"/>
      <c r="G353" s="113"/>
      <c r="H353" s="113">
        <v>1</v>
      </c>
    </row>
    <row r="354" spans="1:8" ht="15.75">
      <c r="A354" s="148">
        <v>132</v>
      </c>
      <c r="B354" s="277" t="s">
        <v>2781</v>
      </c>
      <c r="C354" s="134" t="s">
        <v>1610</v>
      </c>
      <c r="D354" s="134" t="s">
        <v>1504</v>
      </c>
      <c r="E354" s="134" t="s">
        <v>2778</v>
      </c>
      <c r="F354" s="113"/>
      <c r="G354" s="113"/>
      <c r="H354" s="113">
        <v>1</v>
      </c>
    </row>
    <row r="355" spans="1:8" ht="15.75">
      <c r="A355" s="148">
        <v>133</v>
      </c>
      <c r="B355" s="277" t="s">
        <v>1059</v>
      </c>
      <c r="C355" s="134" t="s">
        <v>1610</v>
      </c>
      <c r="D355" s="134" t="s">
        <v>1504</v>
      </c>
      <c r="E355" s="134" t="s">
        <v>2778</v>
      </c>
      <c r="F355" s="113"/>
      <c r="G355" s="113"/>
      <c r="H355" s="113">
        <v>1</v>
      </c>
    </row>
    <row r="356" spans="1:8" ht="15.75">
      <c r="A356" s="148">
        <v>134</v>
      </c>
      <c r="B356" s="277" t="s">
        <v>2782</v>
      </c>
      <c r="C356" s="134" t="s">
        <v>1610</v>
      </c>
      <c r="D356" s="134" t="s">
        <v>1504</v>
      </c>
      <c r="E356" s="134" t="s">
        <v>2778</v>
      </c>
      <c r="F356" s="113"/>
      <c r="G356" s="113"/>
      <c r="H356" s="113">
        <v>1</v>
      </c>
    </row>
    <row r="357" spans="1:8" ht="15.75">
      <c r="A357" s="148">
        <v>135</v>
      </c>
      <c r="B357" s="277" t="s">
        <v>2783</v>
      </c>
      <c r="C357" s="134" t="s">
        <v>1610</v>
      </c>
      <c r="D357" s="134" t="s">
        <v>1504</v>
      </c>
      <c r="E357" s="134" t="s">
        <v>2780</v>
      </c>
      <c r="F357" s="113"/>
      <c r="G357" s="113"/>
      <c r="H357" s="113">
        <v>1</v>
      </c>
    </row>
    <row r="358" spans="1:8" ht="15.75">
      <c r="A358" s="148">
        <v>136</v>
      </c>
      <c r="B358" s="277" t="s">
        <v>1703</v>
      </c>
      <c r="C358" s="134" t="s">
        <v>1803</v>
      </c>
      <c r="D358" s="134" t="s">
        <v>1504</v>
      </c>
      <c r="E358" s="134" t="s">
        <v>40</v>
      </c>
      <c r="F358" s="113">
        <v>1</v>
      </c>
      <c r="G358" s="113"/>
      <c r="H358" s="113"/>
    </row>
    <row r="359" spans="1:8" ht="15.75">
      <c r="A359" s="148">
        <v>137</v>
      </c>
      <c r="B359" s="277" t="s">
        <v>2784</v>
      </c>
      <c r="C359" s="134" t="s">
        <v>1803</v>
      </c>
      <c r="D359" s="134" t="s">
        <v>1504</v>
      </c>
      <c r="E359" s="134" t="s">
        <v>1611</v>
      </c>
      <c r="F359" s="113"/>
      <c r="G359" s="113">
        <v>1</v>
      </c>
      <c r="H359" s="113"/>
    </row>
    <row r="360" spans="1:8" ht="15.75">
      <c r="A360" s="148">
        <v>138</v>
      </c>
      <c r="B360" s="277" t="s">
        <v>2230</v>
      </c>
      <c r="C360" s="134" t="s">
        <v>1803</v>
      </c>
      <c r="D360" s="134" t="s">
        <v>1504</v>
      </c>
      <c r="E360" s="134" t="s">
        <v>1611</v>
      </c>
      <c r="F360" s="113"/>
      <c r="G360" s="113">
        <v>1</v>
      </c>
      <c r="H360" s="113"/>
    </row>
    <row r="361" spans="1:8" ht="15.75">
      <c r="A361" s="148">
        <v>139</v>
      </c>
      <c r="B361" s="277" t="s">
        <v>2141</v>
      </c>
      <c r="C361" s="134" t="s">
        <v>1803</v>
      </c>
      <c r="D361" s="134" t="s">
        <v>1504</v>
      </c>
      <c r="E361" s="134" t="s">
        <v>1611</v>
      </c>
      <c r="F361" s="113"/>
      <c r="G361" s="113"/>
      <c r="H361" s="113">
        <v>1</v>
      </c>
    </row>
    <row r="362" spans="1:8" ht="15.75">
      <c r="A362" s="148">
        <v>140</v>
      </c>
      <c r="B362" s="277" t="s">
        <v>41</v>
      </c>
      <c r="C362" s="134" t="s">
        <v>1803</v>
      </c>
      <c r="D362" s="134" t="s">
        <v>1504</v>
      </c>
      <c r="E362" s="134" t="s">
        <v>1611</v>
      </c>
      <c r="F362" s="113"/>
      <c r="G362" s="113"/>
      <c r="H362" s="113">
        <v>1</v>
      </c>
    </row>
    <row r="363" spans="1:8" ht="15.75">
      <c r="A363" s="148">
        <v>141</v>
      </c>
      <c r="B363" s="277" t="s">
        <v>2785</v>
      </c>
      <c r="C363" s="134" t="s">
        <v>1632</v>
      </c>
      <c r="D363" s="134" t="s">
        <v>1504</v>
      </c>
      <c r="E363" s="134" t="s">
        <v>2786</v>
      </c>
      <c r="F363" s="113"/>
      <c r="G363" s="113">
        <v>1</v>
      </c>
      <c r="H363" s="113"/>
    </row>
    <row r="364" spans="1:8" ht="15.75">
      <c r="A364" s="148">
        <v>142</v>
      </c>
      <c r="B364" s="277" t="s">
        <v>2787</v>
      </c>
      <c r="C364" s="134" t="s">
        <v>1632</v>
      </c>
      <c r="D364" s="134" t="s">
        <v>1504</v>
      </c>
      <c r="E364" s="134" t="s">
        <v>2788</v>
      </c>
      <c r="F364" s="113"/>
      <c r="G364" s="113"/>
      <c r="H364" s="113">
        <v>1</v>
      </c>
    </row>
    <row r="365" spans="1:8" ht="15.75">
      <c r="A365" s="148">
        <v>143</v>
      </c>
      <c r="B365" s="277" t="s">
        <v>2785</v>
      </c>
      <c r="C365" s="134" t="s">
        <v>1632</v>
      </c>
      <c r="D365" s="134" t="s">
        <v>1504</v>
      </c>
      <c r="E365" s="134" t="s">
        <v>2789</v>
      </c>
      <c r="F365" s="113"/>
      <c r="G365" s="113"/>
      <c r="H365" s="113">
        <v>1</v>
      </c>
    </row>
    <row r="366" spans="1:8" ht="15.75">
      <c r="A366" s="148">
        <v>144</v>
      </c>
      <c r="B366" s="277" t="s">
        <v>2790</v>
      </c>
      <c r="C366" s="134" t="s">
        <v>1632</v>
      </c>
      <c r="D366" s="134" t="s">
        <v>1504</v>
      </c>
      <c r="E366" s="134" t="s">
        <v>2786</v>
      </c>
      <c r="F366" s="113"/>
      <c r="G366" s="113"/>
      <c r="H366" s="113">
        <v>1</v>
      </c>
    </row>
    <row r="367" spans="1:8" ht="15.75">
      <c r="A367" s="148">
        <v>145</v>
      </c>
      <c r="B367" s="277" t="s">
        <v>2787</v>
      </c>
      <c r="C367" s="134" t="s">
        <v>1632</v>
      </c>
      <c r="D367" s="134" t="s">
        <v>1504</v>
      </c>
      <c r="E367" s="134" t="s">
        <v>2786</v>
      </c>
      <c r="F367" s="113"/>
      <c r="G367" s="113"/>
      <c r="H367" s="113">
        <v>1</v>
      </c>
    </row>
    <row r="368" spans="1:8" ht="15.75">
      <c r="A368" s="148">
        <v>146</v>
      </c>
      <c r="B368" s="277" t="s">
        <v>2791</v>
      </c>
      <c r="C368" s="134" t="s">
        <v>1663</v>
      </c>
      <c r="D368" s="134" t="s">
        <v>1504</v>
      </c>
      <c r="E368" s="134"/>
      <c r="F368" s="113"/>
      <c r="G368" s="113"/>
      <c r="H368" s="113">
        <v>1</v>
      </c>
    </row>
    <row r="369" spans="1:8" ht="15.75">
      <c r="A369" s="148">
        <v>147</v>
      </c>
      <c r="B369" s="277" t="s">
        <v>2792</v>
      </c>
      <c r="C369" s="134" t="s">
        <v>1663</v>
      </c>
      <c r="D369" s="134" t="s">
        <v>1504</v>
      </c>
      <c r="E369" s="134"/>
      <c r="F369" s="113"/>
      <c r="G369" s="113">
        <v>1</v>
      </c>
      <c r="H369" s="113"/>
    </row>
    <row r="370" spans="1:8" ht="15.75">
      <c r="A370" s="148">
        <v>148</v>
      </c>
      <c r="B370" s="277" t="s">
        <v>2793</v>
      </c>
      <c r="C370" s="134" t="s">
        <v>1663</v>
      </c>
      <c r="D370" s="134" t="s">
        <v>1504</v>
      </c>
      <c r="E370" s="134"/>
      <c r="F370" s="113"/>
      <c r="G370" s="113">
        <v>1</v>
      </c>
      <c r="H370" s="113"/>
    </row>
    <row r="371" spans="1:8" ht="15.75">
      <c r="A371" s="148">
        <v>149</v>
      </c>
      <c r="B371" s="277" t="s">
        <v>1071</v>
      </c>
      <c r="C371" s="134" t="s">
        <v>1812</v>
      </c>
      <c r="D371" s="134" t="s">
        <v>2002</v>
      </c>
      <c r="E371" s="134" t="s">
        <v>2794</v>
      </c>
      <c r="F371" s="113">
        <v>1</v>
      </c>
      <c r="G371" s="113"/>
      <c r="H371" s="113"/>
    </row>
    <row r="372" spans="1:8" ht="15.75">
      <c r="A372" s="148">
        <v>150</v>
      </c>
      <c r="B372" s="277" t="s">
        <v>1653</v>
      </c>
      <c r="C372" s="134" t="s">
        <v>1812</v>
      </c>
      <c r="D372" s="134" t="s">
        <v>2002</v>
      </c>
      <c r="E372" s="134" t="s">
        <v>2795</v>
      </c>
      <c r="F372" s="113">
        <v>1</v>
      </c>
      <c r="G372" s="113"/>
      <c r="H372" s="113"/>
    </row>
    <row r="373" spans="1:8" ht="15.75">
      <c r="A373" s="148">
        <v>151</v>
      </c>
      <c r="B373" s="277" t="s">
        <v>2513</v>
      </c>
      <c r="C373" s="134" t="s">
        <v>1812</v>
      </c>
      <c r="D373" s="134" t="s">
        <v>2002</v>
      </c>
      <c r="E373" s="134" t="s">
        <v>2794</v>
      </c>
      <c r="F373" s="113">
        <v>1</v>
      </c>
      <c r="G373" s="113"/>
      <c r="H373" s="113"/>
    </row>
    <row r="374" spans="1:8" ht="15.75">
      <c r="A374" s="148">
        <v>152</v>
      </c>
      <c r="B374" s="277" t="s">
        <v>2796</v>
      </c>
      <c r="C374" s="134" t="s">
        <v>1812</v>
      </c>
      <c r="D374" s="134" t="s">
        <v>2002</v>
      </c>
      <c r="E374" s="134" t="s">
        <v>2795</v>
      </c>
      <c r="F374" s="113"/>
      <c r="G374" s="113">
        <v>1</v>
      </c>
      <c r="H374" s="113"/>
    </row>
    <row r="375" spans="1:8" ht="15.75">
      <c r="A375" s="148">
        <v>153</v>
      </c>
      <c r="B375" s="277" t="s">
        <v>1080</v>
      </c>
      <c r="C375" s="134" t="s">
        <v>1812</v>
      </c>
      <c r="D375" s="134" t="s">
        <v>2002</v>
      </c>
      <c r="E375" s="134" t="s">
        <v>2794</v>
      </c>
      <c r="F375" s="113"/>
      <c r="G375" s="113">
        <v>1</v>
      </c>
      <c r="H375" s="113"/>
    </row>
    <row r="376" spans="1:8" ht="15.75">
      <c r="A376" s="148">
        <v>154</v>
      </c>
      <c r="B376" s="277" t="s">
        <v>2797</v>
      </c>
      <c r="C376" s="134" t="s">
        <v>1812</v>
      </c>
      <c r="D376" s="134" t="s">
        <v>2002</v>
      </c>
      <c r="E376" s="134" t="s">
        <v>2795</v>
      </c>
      <c r="F376" s="113"/>
      <c r="G376" s="113">
        <v>1</v>
      </c>
      <c r="H376" s="113"/>
    </row>
    <row r="377" spans="1:8" ht="15.75">
      <c r="A377" s="148">
        <v>155</v>
      </c>
      <c r="B377" s="277" t="s">
        <v>2001</v>
      </c>
      <c r="C377" s="134" t="s">
        <v>1812</v>
      </c>
      <c r="D377" s="134" t="s">
        <v>2002</v>
      </c>
      <c r="E377" s="134" t="s">
        <v>2795</v>
      </c>
      <c r="F377" s="113"/>
      <c r="G377" s="113">
        <v>1</v>
      </c>
      <c r="H377" s="113"/>
    </row>
    <row r="378" spans="1:8" ht="15.75">
      <c r="A378" s="148">
        <v>156</v>
      </c>
      <c r="B378" s="277" t="s">
        <v>493</v>
      </c>
      <c r="C378" s="134" t="s">
        <v>1812</v>
      </c>
      <c r="D378" s="134" t="s">
        <v>2002</v>
      </c>
      <c r="E378" s="134" t="s">
        <v>2795</v>
      </c>
      <c r="F378" s="113"/>
      <c r="G378" s="113">
        <v>1</v>
      </c>
      <c r="H378" s="113"/>
    </row>
    <row r="379" spans="1:8" ht="15.75">
      <c r="A379" s="148">
        <v>157</v>
      </c>
      <c r="B379" s="277" t="s">
        <v>894</v>
      </c>
      <c r="C379" s="134" t="s">
        <v>1812</v>
      </c>
      <c r="D379" s="134" t="s">
        <v>2002</v>
      </c>
      <c r="E379" s="134" t="s">
        <v>2795</v>
      </c>
      <c r="F379" s="113"/>
      <c r="G379" s="113">
        <v>1</v>
      </c>
      <c r="H379" s="113"/>
    </row>
    <row r="380" spans="1:8" ht="15.75">
      <c r="A380" s="148">
        <v>158</v>
      </c>
      <c r="B380" s="277" t="s">
        <v>1333</v>
      </c>
      <c r="C380" s="134" t="s">
        <v>1812</v>
      </c>
      <c r="D380" s="134" t="s">
        <v>2002</v>
      </c>
      <c r="E380" s="134" t="s">
        <v>2794</v>
      </c>
      <c r="F380" s="113"/>
      <c r="G380" s="113"/>
      <c r="H380" s="113">
        <v>1</v>
      </c>
    </row>
    <row r="381" spans="1:8" ht="15.75">
      <c r="A381" s="148">
        <v>159</v>
      </c>
      <c r="B381" s="277" t="s">
        <v>2199</v>
      </c>
      <c r="C381" s="134" t="s">
        <v>1812</v>
      </c>
      <c r="D381" s="134" t="s">
        <v>2002</v>
      </c>
      <c r="E381" s="134" t="s">
        <v>2795</v>
      </c>
      <c r="F381" s="113"/>
      <c r="G381" s="113"/>
      <c r="H381" s="113">
        <v>1</v>
      </c>
    </row>
    <row r="382" spans="1:8" ht="15.75">
      <c r="A382" s="148">
        <v>160</v>
      </c>
      <c r="B382" s="277" t="s">
        <v>2798</v>
      </c>
      <c r="C382" s="134" t="s">
        <v>1812</v>
      </c>
      <c r="D382" s="134" t="s">
        <v>2002</v>
      </c>
      <c r="E382" s="134" t="s">
        <v>2799</v>
      </c>
      <c r="F382" s="113"/>
      <c r="G382" s="113"/>
      <c r="H382" s="113">
        <v>1</v>
      </c>
    </row>
    <row r="383" spans="1:8" ht="15.75">
      <c r="A383" s="148">
        <v>161</v>
      </c>
      <c r="B383" s="277" t="s">
        <v>2120</v>
      </c>
      <c r="C383" s="134" t="s">
        <v>1812</v>
      </c>
      <c r="D383" s="134" t="s">
        <v>2002</v>
      </c>
      <c r="E383" s="134" t="s">
        <v>2794</v>
      </c>
      <c r="F383" s="113"/>
      <c r="G383" s="113"/>
      <c r="H383" s="113">
        <v>1</v>
      </c>
    </row>
    <row r="384" spans="1:8" ht="15.75">
      <c r="A384" s="148">
        <v>162</v>
      </c>
      <c r="B384" s="277" t="s">
        <v>2364</v>
      </c>
      <c r="C384" s="134" t="s">
        <v>1812</v>
      </c>
      <c r="D384" s="134" t="s">
        <v>2002</v>
      </c>
      <c r="E384" s="134" t="s">
        <v>2795</v>
      </c>
      <c r="F384" s="113"/>
      <c r="G384" s="113"/>
      <c r="H384" s="113">
        <v>1</v>
      </c>
    </row>
    <row r="385" spans="1:8" ht="15.75">
      <c r="A385" s="148">
        <v>163</v>
      </c>
      <c r="B385" s="277" t="s">
        <v>2800</v>
      </c>
      <c r="C385" s="134" t="s">
        <v>1812</v>
      </c>
      <c r="D385" s="134" t="s">
        <v>2002</v>
      </c>
      <c r="E385" s="134" t="s">
        <v>2795</v>
      </c>
      <c r="F385" s="113"/>
      <c r="G385" s="113"/>
      <c r="H385" s="113">
        <v>1</v>
      </c>
    </row>
    <row r="386" spans="1:8" ht="15.75">
      <c r="A386" s="148">
        <v>164</v>
      </c>
      <c r="B386" s="277" t="s">
        <v>1064</v>
      </c>
      <c r="C386" s="134" t="s">
        <v>1803</v>
      </c>
      <c r="D386" s="134" t="s">
        <v>2002</v>
      </c>
      <c r="E386" s="134" t="s">
        <v>2801</v>
      </c>
      <c r="F386" s="113"/>
      <c r="G386" s="113"/>
      <c r="H386" s="113">
        <v>1</v>
      </c>
    </row>
    <row r="387" spans="1:8" ht="15.75">
      <c r="A387" s="148">
        <v>165</v>
      </c>
      <c r="B387" s="277" t="s">
        <v>2802</v>
      </c>
      <c r="C387" s="134" t="s">
        <v>1803</v>
      </c>
      <c r="D387" s="134" t="s">
        <v>2002</v>
      </c>
      <c r="E387" s="134" t="s">
        <v>2803</v>
      </c>
      <c r="F387" s="113"/>
      <c r="G387" s="113"/>
      <c r="H387" s="113">
        <v>1</v>
      </c>
    </row>
    <row r="388" spans="1:8" ht="15.75">
      <c r="A388" s="148">
        <v>166</v>
      </c>
      <c r="B388" s="277" t="s">
        <v>2804</v>
      </c>
      <c r="C388" s="134" t="s">
        <v>1803</v>
      </c>
      <c r="D388" s="134" t="s">
        <v>2002</v>
      </c>
      <c r="E388" s="134" t="s">
        <v>2803</v>
      </c>
      <c r="F388" s="113"/>
      <c r="G388" s="113"/>
      <c r="H388" s="113">
        <v>1</v>
      </c>
    </row>
    <row r="389" spans="1:8" ht="15.75">
      <c r="A389" s="148">
        <v>167</v>
      </c>
      <c r="B389" s="277" t="s">
        <v>2805</v>
      </c>
      <c r="C389" s="134" t="s">
        <v>2768</v>
      </c>
      <c r="D389" s="134" t="s">
        <v>1539</v>
      </c>
      <c r="E389" s="134" t="s">
        <v>2806</v>
      </c>
      <c r="F389" s="113"/>
      <c r="G389" s="113"/>
      <c r="H389" s="113">
        <v>1</v>
      </c>
    </row>
    <row r="390" spans="1:8" ht="15.75">
      <c r="A390" s="148">
        <v>168</v>
      </c>
      <c r="B390" s="277" t="s">
        <v>2807</v>
      </c>
      <c r="C390" s="134" t="s">
        <v>2226</v>
      </c>
      <c r="D390" s="134" t="s">
        <v>1539</v>
      </c>
      <c r="E390" s="134" t="s">
        <v>2808</v>
      </c>
      <c r="F390" s="113">
        <v>1</v>
      </c>
      <c r="G390" s="113"/>
      <c r="H390" s="113"/>
    </row>
    <row r="391" spans="1:8" ht="15.75">
      <c r="A391" s="148">
        <v>169</v>
      </c>
      <c r="B391" s="277" t="s">
        <v>2805</v>
      </c>
      <c r="C391" s="134" t="s">
        <v>2226</v>
      </c>
      <c r="D391" s="134" t="s">
        <v>1539</v>
      </c>
      <c r="E391" s="134" t="s">
        <v>2808</v>
      </c>
      <c r="F391" s="113"/>
      <c r="G391" s="113">
        <v>1</v>
      </c>
      <c r="H391" s="113"/>
    </row>
    <row r="392" spans="1:8" ht="15.75">
      <c r="A392" s="148">
        <v>170</v>
      </c>
      <c r="B392" s="277" t="s">
        <v>2531</v>
      </c>
      <c r="C392" s="134" t="s">
        <v>1617</v>
      </c>
      <c r="D392" s="134" t="s">
        <v>725</v>
      </c>
      <c r="E392" s="134" t="s">
        <v>2809</v>
      </c>
      <c r="F392" s="113">
        <v>1</v>
      </c>
      <c r="G392" s="113"/>
      <c r="H392" s="113"/>
    </row>
    <row r="393" spans="1:8" ht="15.75">
      <c r="A393" s="148">
        <v>171</v>
      </c>
      <c r="B393" s="277" t="s">
        <v>1334</v>
      </c>
      <c r="C393" s="134" t="s">
        <v>1617</v>
      </c>
      <c r="D393" s="134" t="s">
        <v>725</v>
      </c>
      <c r="E393" s="134" t="s">
        <v>2539</v>
      </c>
      <c r="F393" s="113"/>
      <c r="G393" s="113">
        <v>1</v>
      </c>
      <c r="H393" s="113"/>
    </row>
    <row r="394" spans="1:8" ht="15.75">
      <c r="A394" s="148">
        <v>172</v>
      </c>
      <c r="B394" s="277" t="s">
        <v>909</v>
      </c>
      <c r="C394" s="134" t="s">
        <v>1617</v>
      </c>
      <c r="D394" s="134" t="s">
        <v>725</v>
      </c>
      <c r="E394" s="134" t="s">
        <v>2810</v>
      </c>
      <c r="F394" s="113"/>
      <c r="G394" s="113">
        <v>1</v>
      </c>
      <c r="H394" s="113"/>
    </row>
    <row r="395" spans="1:8" ht="15.75">
      <c r="A395" s="148">
        <v>173</v>
      </c>
      <c r="B395" s="277" t="s">
        <v>2360</v>
      </c>
      <c r="C395" s="134" t="s">
        <v>1617</v>
      </c>
      <c r="D395" s="134" t="s">
        <v>725</v>
      </c>
      <c r="E395" s="134" t="s">
        <v>2811</v>
      </c>
      <c r="F395" s="113"/>
      <c r="G395" s="113"/>
      <c r="H395" s="113">
        <v>1</v>
      </c>
    </row>
    <row r="396" spans="1:8" ht="15.75">
      <c r="A396" s="148">
        <v>174</v>
      </c>
      <c r="B396" s="277" t="s">
        <v>1067</v>
      </c>
      <c r="C396" s="134" t="s">
        <v>1617</v>
      </c>
      <c r="D396" s="134" t="s">
        <v>725</v>
      </c>
      <c r="E396" s="134" t="s">
        <v>2812</v>
      </c>
      <c r="F396" s="113"/>
      <c r="G396" s="113"/>
      <c r="H396" s="113">
        <v>1</v>
      </c>
    </row>
    <row r="397" spans="1:8" ht="15.75">
      <c r="A397" s="148">
        <v>175</v>
      </c>
      <c r="B397" s="277" t="s">
        <v>2813</v>
      </c>
      <c r="C397" s="134" t="s">
        <v>1617</v>
      </c>
      <c r="D397" s="134" t="s">
        <v>725</v>
      </c>
      <c r="E397" s="134" t="s">
        <v>2541</v>
      </c>
      <c r="F397" s="113"/>
      <c r="G397" s="113"/>
      <c r="H397" s="113">
        <v>1</v>
      </c>
    </row>
    <row r="398" spans="1:8" ht="15.75">
      <c r="A398" s="148">
        <v>176</v>
      </c>
      <c r="B398" s="277" t="s">
        <v>2814</v>
      </c>
      <c r="C398" s="134" t="s">
        <v>1617</v>
      </c>
      <c r="D398" s="134" t="s">
        <v>725</v>
      </c>
      <c r="E398" s="134" t="s">
        <v>2815</v>
      </c>
      <c r="F398" s="113"/>
      <c r="G398" s="113"/>
      <c r="H398" s="113">
        <v>1</v>
      </c>
    </row>
    <row r="399" spans="1:8" ht="15.75">
      <c r="A399" s="148">
        <v>177</v>
      </c>
      <c r="B399" s="277" t="s">
        <v>873</v>
      </c>
      <c r="C399" s="134" t="s">
        <v>1617</v>
      </c>
      <c r="D399" s="134" t="s">
        <v>725</v>
      </c>
      <c r="E399" s="134" t="s">
        <v>2816</v>
      </c>
      <c r="F399" s="113"/>
      <c r="G399" s="113"/>
      <c r="H399" s="113">
        <v>1</v>
      </c>
    </row>
    <row r="400" spans="1:8" ht="15.75">
      <c r="A400" s="148">
        <v>178</v>
      </c>
      <c r="B400" s="277" t="s">
        <v>2817</v>
      </c>
      <c r="C400" s="134" t="s">
        <v>1617</v>
      </c>
      <c r="D400" s="134" t="s">
        <v>725</v>
      </c>
      <c r="E400" s="134" t="s">
        <v>2818</v>
      </c>
      <c r="F400" s="113"/>
      <c r="G400" s="113"/>
      <c r="H400" s="113">
        <v>1</v>
      </c>
    </row>
    <row r="401" spans="1:8" ht="15.75">
      <c r="A401" s="148">
        <v>179</v>
      </c>
      <c r="B401" s="277" t="s">
        <v>2819</v>
      </c>
      <c r="C401" s="134" t="s">
        <v>1617</v>
      </c>
      <c r="D401" s="134" t="s">
        <v>725</v>
      </c>
      <c r="E401" s="134" t="s">
        <v>2820</v>
      </c>
      <c r="F401" s="113"/>
      <c r="G401" s="113"/>
      <c r="H401" s="113">
        <v>1</v>
      </c>
    </row>
    <row r="402" spans="1:8" ht="15.75">
      <c r="A402" s="148">
        <v>180</v>
      </c>
      <c r="B402" s="277" t="s">
        <v>2527</v>
      </c>
      <c r="C402" s="134" t="s">
        <v>1617</v>
      </c>
      <c r="D402" s="134" t="s">
        <v>725</v>
      </c>
      <c r="E402" s="134" t="s">
        <v>2528</v>
      </c>
      <c r="F402" s="113"/>
      <c r="G402" s="113"/>
      <c r="H402" s="113">
        <v>1</v>
      </c>
    </row>
    <row r="403" spans="1:8" ht="15.75">
      <c r="A403" s="148">
        <v>181</v>
      </c>
      <c r="B403" s="277" t="s">
        <v>2821</v>
      </c>
      <c r="C403" s="134" t="s">
        <v>1617</v>
      </c>
      <c r="D403" s="134" t="s">
        <v>725</v>
      </c>
      <c r="E403" s="134" t="s">
        <v>2822</v>
      </c>
      <c r="F403" s="113"/>
      <c r="G403" s="113"/>
      <c r="H403" s="113">
        <v>1</v>
      </c>
    </row>
    <row r="404" spans="1:8" ht="15.75">
      <c r="A404" s="148">
        <v>182</v>
      </c>
      <c r="B404" s="277" t="s">
        <v>728</v>
      </c>
      <c r="C404" s="134" t="s">
        <v>1617</v>
      </c>
      <c r="D404" s="134" t="s">
        <v>725</v>
      </c>
      <c r="E404" s="134" t="s">
        <v>2530</v>
      </c>
      <c r="F404" s="113"/>
      <c r="G404" s="113"/>
      <c r="H404" s="113">
        <v>1</v>
      </c>
    </row>
    <row r="405" spans="1:8" ht="15.75">
      <c r="A405" s="148">
        <v>183</v>
      </c>
      <c r="B405" s="283" t="s">
        <v>2823</v>
      </c>
      <c r="C405" s="284" t="s">
        <v>2156</v>
      </c>
      <c r="D405" s="284" t="s">
        <v>1507</v>
      </c>
      <c r="E405" s="285" t="s">
        <v>1640</v>
      </c>
      <c r="F405" s="142">
        <v>1</v>
      </c>
      <c r="G405" s="142"/>
      <c r="H405" s="142"/>
    </row>
    <row r="406" spans="1:8" ht="15.75">
      <c r="A406" s="148">
        <v>184</v>
      </c>
      <c r="B406" s="283" t="s">
        <v>2824</v>
      </c>
      <c r="C406" s="284" t="s">
        <v>2156</v>
      </c>
      <c r="D406" s="284" t="s">
        <v>1507</v>
      </c>
      <c r="E406" s="285" t="s">
        <v>1611</v>
      </c>
      <c r="F406" s="142"/>
      <c r="G406" s="142">
        <v>1</v>
      </c>
      <c r="H406" s="142"/>
    </row>
    <row r="407" spans="1:8" ht="15.75">
      <c r="A407" s="148">
        <v>185</v>
      </c>
      <c r="B407" s="283" t="s">
        <v>2824</v>
      </c>
      <c r="C407" s="284" t="s">
        <v>1617</v>
      </c>
      <c r="D407" s="284" t="s">
        <v>1507</v>
      </c>
      <c r="E407" s="285" t="s">
        <v>1611</v>
      </c>
      <c r="F407" s="142"/>
      <c r="G407" s="142"/>
      <c r="H407" s="142">
        <v>1</v>
      </c>
    </row>
    <row r="408" spans="1:8" ht="15.75">
      <c r="A408" s="148">
        <v>186</v>
      </c>
      <c r="B408" s="283" t="s">
        <v>2825</v>
      </c>
      <c r="C408" s="284" t="s">
        <v>1617</v>
      </c>
      <c r="D408" s="284" t="s">
        <v>1507</v>
      </c>
      <c r="E408" s="285" t="s">
        <v>1751</v>
      </c>
      <c r="F408" s="142"/>
      <c r="G408" s="142">
        <v>1</v>
      </c>
      <c r="H408" s="142"/>
    </row>
    <row r="409" spans="1:8" ht="15.75">
      <c r="A409" s="148">
        <v>187</v>
      </c>
      <c r="B409" s="283" t="s">
        <v>2826</v>
      </c>
      <c r="C409" s="284" t="s">
        <v>1617</v>
      </c>
      <c r="D409" s="284" t="s">
        <v>1507</v>
      </c>
      <c r="E409" s="285" t="s">
        <v>2827</v>
      </c>
      <c r="F409" s="142"/>
      <c r="G409" s="142"/>
      <c r="H409" s="142">
        <v>1</v>
      </c>
    </row>
    <row r="410" spans="1:8" ht="15.75">
      <c r="A410" s="148">
        <v>188</v>
      </c>
      <c r="B410" s="283" t="s">
        <v>2828</v>
      </c>
      <c r="C410" s="284" t="s">
        <v>1617</v>
      </c>
      <c r="D410" s="284" t="s">
        <v>1507</v>
      </c>
      <c r="E410" s="285" t="s">
        <v>2829</v>
      </c>
      <c r="F410" s="142">
        <v>1</v>
      </c>
      <c r="G410" s="142"/>
      <c r="H410" s="142"/>
    </row>
    <row r="411" spans="1:8" ht="15.75">
      <c r="A411" s="148">
        <v>189</v>
      </c>
      <c r="B411" s="283" t="s">
        <v>2830</v>
      </c>
      <c r="C411" s="284" t="s">
        <v>1615</v>
      </c>
      <c r="D411" s="284" t="s">
        <v>1507</v>
      </c>
      <c r="E411" s="285" t="s">
        <v>2831</v>
      </c>
      <c r="F411" s="142">
        <v>1</v>
      </c>
      <c r="G411" s="142"/>
      <c r="H411" s="142"/>
    </row>
    <row r="412" spans="1:8" ht="15.75">
      <c r="A412" s="148">
        <v>190</v>
      </c>
      <c r="B412" s="283" t="s">
        <v>2832</v>
      </c>
      <c r="C412" s="284" t="s">
        <v>1615</v>
      </c>
      <c r="D412" s="284" t="s">
        <v>1507</v>
      </c>
      <c r="E412" s="285" t="s">
        <v>2833</v>
      </c>
      <c r="F412" s="142">
        <v>1</v>
      </c>
      <c r="G412" s="142"/>
      <c r="H412" s="142"/>
    </row>
    <row r="413" spans="1:8" ht="15.75">
      <c r="A413" s="148">
        <v>191</v>
      </c>
      <c r="B413" s="286" t="s">
        <v>2834</v>
      </c>
      <c r="C413" s="287" t="s">
        <v>1615</v>
      </c>
      <c r="D413" s="287" t="s">
        <v>1507</v>
      </c>
      <c r="E413" s="288" t="s">
        <v>2835</v>
      </c>
      <c r="F413" s="289">
        <v>1</v>
      </c>
      <c r="G413" s="290"/>
      <c r="H413" s="290"/>
    </row>
    <row r="414" spans="1:8" ht="15.75">
      <c r="A414" s="148">
        <v>192</v>
      </c>
      <c r="B414" s="283" t="s">
        <v>2836</v>
      </c>
      <c r="C414" s="284" t="s">
        <v>1615</v>
      </c>
      <c r="D414" s="284" t="s">
        <v>1507</v>
      </c>
      <c r="E414" s="285" t="s">
        <v>2837</v>
      </c>
      <c r="F414" s="142"/>
      <c r="G414" s="142">
        <v>1</v>
      </c>
      <c r="H414" s="142"/>
    </row>
    <row r="415" spans="1:8" ht="15.75">
      <c r="A415" s="148">
        <v>193</v>
      </c>
      <c r="B415" s="283" t="s">
        <v>2838</v>
      </c>
      <c r="C415" s="284" t="s">
        <v>1615</v>
      </c>
      <c r="D415" s="284" t="s">
        <v>1507</v>
      </c>
      <c r="E415" s="285" t="s">
        <v>2839</v>
      </c>
      <c r="F415" s="142">
        <v>1</v>
      </c>
      <c r="G415" s="142"/>
      <c r="H415" s="142"/>
    </row>
    <row r="416" spans="1:8" ht="15.75">
      <c r="A416" s="148">
        <v>194</v>
      </c>
      <c r="B416" s="283" t="s">
        <v>2840</v>
      </c>
      <c r="C416" s="284" t="s">
        <v>1615</v>
      </c>
      <c r="D416" s="284" t="s">
        <v>1507</v>
      </c>
      <c r="E416" s="285" t="s">
        <v>2841</v>
      </c>
      <c r="F416" s="142"/>
      <c r="G416" s="142"/>
      <c r="H416" s="142">
        <v>1</v>
      </c>
    </row>
    <row r="417" spans="1:8" ht="15.75">
      <c r="A417" s="148">
        <v>195</v>
      </c>
      <c r="B417" s="283" t="s">
        <v>748</v>
      </c>
      <c r="C417" s="284" t="s">
        <v>1803</v>
      </c>
      <c r="D417" s="284" t="s">
        <v>1533</v>
      </c>
      <c r="E417" s="285" t="s">
        <v>2842</v>
      </c>
      <c r="F417" s="142">
        <v>1</v>
      </c>
      <c r="G417" s="142"/>
      <c r="H417" s="142"/>
    </row>
    <row r="418" spans="1:8" ht="15.75">
      <c r="A418" s="148">
        <v>196</v>
      </c>
      <c r="B418" s="283" t="s">
        <v>2565</v>
      </c>
      <c r="C418" s="284" t="s">
        <v>1803</v>
      </c>
      <c r="D418" s="284" t="s">
        <v>1533</v>
      </c>
      <c r="E418" s="285" t="s">
        <v>2843</v>
      </c>
      <c r="F418" s="142">
        <v>1</v>
      </c>
      <c r="G418" s="142"/>
      <c r="H418" s="142"/>
    </row>
    <row r="419" spans="1:8" ht="15.75">
      <c r="A419" s="148">
        <v>197</v>
      </c>
      <c r="B419" s="283" t="s">
        <v>2561</v>
      </c>
      <c r="C419" s="284" t="s">
        <v>1803</v>
      </c>
      <c r="D419" s="284" t="s">
        <v>1533</v>
      </c>
      <c r="E419" s="285" t="s">
        <v>2844</v>
      </c>
      <c r="F419" s="142">
        <v>1</v>
      </c>
      <c r="G419" s="142"/>
      <c r="H419" s="142"/>
    </row>
    <row r="420" spans="1:8" ht="15.75">
      <c r="A420" s="148">
        <v>198</v>
      </c>
      <c r="B420" s="283" t="s">
        <v>2845</v>
      </c>
      <c r="C420" s="284" t="s">
        <v>1803</v>
      </c>
      <c r="D420" s="284" t="s">
        <v>1533</v>
      </c>
      <c r="E420" s="285" t="s">
        <v>2846</v>
      </c>
      <c r="F420" s="142">
        <v>1</v>
      </c>
      <c r="G420" s="142"/>
      <c r="H420" s="142"/>
    </row>
    <row r="421" spans="1:8" ht="15.75">
      <c r="A421" s="148">
        <v>199</v>
      </c>
      <c r="B421" s="283" t="s">
        <v>506</v>
      </c>
      <c r="C421" s="284" t="s">
        <v>1803</v>
      </c>
      <c r="D421" s="284" t="s">
        <v>1533</v>
      </c>
      <c r="E421" s="285" t="s">
        <v>2842</v>
      </c>
      <c r="F421" s="142"/>
      <c r="G421" s="142">
        <v>1</v>
      </c>
      <c r="H421" s="142"/>
    </row>
    <row r="422" spans="1:8" ht="15.75">
      <c r="A422" s="148">
        <v>200</v>
      </c>
      <c r="B422" s="283" t="s">
        <v>2847</v>
      </c>
      <c r="C422" s="284" t="s">
        <v>1803</v>
      </c>
      <c r="D422" s="284" t="s">
        <v>1533</v>
      </c>
      <c r="E422" s="285" t="s">
        <v>2848</v>
      </c>
      <c r="F422" s="142"/>
      <c r="G422" s="142">
        <v>1</v>
      </c>
      <c r="H422" s="142"/>
    </row>
    <row r="423" spans="1:8" ht="15.75">
      <c r="A423" s="148">
        <v>201</v>
      </c>
      <c r="B423" s="283" t="s">
        <v>2567</v>
      </c>
      <c r="C423" s="284" t="s">
        <v>1803</v>
      </c>
      <c r="D423" s="284" t="s">
        <v>1533</v>
      </c>
      <c r="E423" s="285" t="s">
        <v>2849</v>
      </c>
      <c r="F423" s="142"/>
      <c r="G423" s="142">
        <v>1</v>
      </c>
      <c r="H423" s="142"/>
    </row>
    <row r="424" spans="1:8" ht="15.75">
      <c r="A424" s="148">
        <v>202</v>
      </c>
      <c r="B424" s="283" t="s">
        <v>2850</v>
      </c>
      <c r="C424" s="284" t="s">
        <v>1803</v>
      </c>
      <c r="D424" s="284" t="s">
        <v>1533</v>
      </c>
      <c r="E424" s="285" t="s">
        <v>2851</v>
      </c>
      <c r="F424" s="142"/>
      <c r="G424" s="142"/>
      <c r="H424" s="142">
        <v>1</v>
      </c>
    </row>
    <row r="425" spans="1:8" ht="15.75">
      <c r="A425" s="148">
        <v>203</v>
      </c>
      <c r="B425" s="283" t="s">
        <v>253</v>
      </c>
      <c r="C425" s="284" t="s">
        <v>1803</v>
      </c>
      <c r="D425" s="284" t="s">
        <v>1533</v>
      </c>
      <c r="E425" s="285" t="s">
        <v>2852</v>
      </c>
      <c r="F425" s="142"/>
      <c r="G425" s="142"/>
      <c r="H425" s="142">
        <v>1</v>
      </c>
    </row>
    <row r="426" spans="1:8" ht="15.75">
      <c r="A426" s="148">
        <v>204</v>
      </c>
      <c r="B426" s="283" t="s">
        <v>2853</v>
      </c>
      <c r="C426" s="284" t="s">
        <v>1803</v>
      </c>
      <c r="D426" s="284" t="s">
        <v>1533</v>
      </c>
      <c r="E426" s="285" t="s">
        <v>2854</v>
      </c>
      <c r="F426" s="142"/>
      <c r="G426" s="142"/>
      <c r="H426" s="142">
        <v>1</v>
      </c>
    </row>
    <row r="427" spans="1:8" ht="15.75">
      <c r="A427" s="148">
        <v>205</v>
      </c>
      <c r="B427" s="283" t="s">
        <v>1149</v>
      </c>
      <c r="C427" s="284" t="s">
        <v>1803</v>
      </c>
      <c r="D427" s="284" t="s">
        <v>1533</v>
      </c>
      <c r="E427" s="285" t="s">
        <v>255</v>
      </c>
      <c r="F427" s="142"/>
      <c r="G427" s="142">
        <v>1</v>
      </c>
      <c r="H427" s="142"/>
    </row>
    <row r="428" spans="1:8" ht="15.75">
      <c r="A428" s="148">
        <v>206</v>
      </c>
      <c r="B428" s="283" t="s">
        <v>1149</v>
      </c>
      <c r="C428" s="284" t="s">
        <v>1803</v>
      </c>
      <c r="D428" s="284" t="s">
        <v>1533</v>
      </c>
      <c r="E428" s="285" t="s">
        <v>1640</v>
      </c>
      <c r="F428" s="142"/>
      <c r="G428" s="142"/>
      <c r="H428" s="142">
        <v>1</v>
      </c>
    </row>
    <row r="429" spans="1:8" ht="15.75">
      <c r="A429" s="148">
        <v>207</v>
      </c>
      <c r="B429" s="283" t="s">
        <v>2855</v>
      </c>
      <c r="C429" s="284" t="s">
        <v>922</v>
      </c>
      <c r="D429" s="284" t="s">
        <v>1533</v>
      </c>
      <c r="E429" s="285" t="s">
        <v>2856</v>
      </c>
      <c r="F429" s="142">
        <v>1</v>
      </c>
      <c r="G429" s="142"/>
      <c r="H429" s="142"/>
    </row>
    <row r="430" spans="1:8" ht="15.75">
      <c r="A430" s="148">
        <v>208</v>
      </c>
      <c r="B430" s="283" t="s">
        <v>2598</v>
      </c>
      <c r="C430" s="284" t="s">
        <v>1675</v>
      </c>
      <c r="D430" s="284" t="s">
        <v>2575</v>
      </c>
      <c r="E430" s="285" t="s">
        <v>1611</v>
      </c>
      <c r="F430" s="142">
        <v>1</v>
      </c>
      <c r="G430" s="142"/>
      <c r="H430" s="142"/>
    </row>
    <row r="431" spans="1:8" ht="15.75">
      <c r="A431" s="148">
        <v>209</v>
      </c>
      <c r="B431" s="283" t="s">
        <v>789</v>
      </c>
      <c r="C431" s="284" t="s">
        <v>1675</v>
      </c>
      <c r="D431" s="284" t="s">
        <v>2575</v>
      </c>
      <c r="E431" s="285" t="s">
        <v>1611</v>
      </c>
      <c r="F431" s="142"/>
      <c r="G431" s="142">
        <v>1</v>
      </c>
      <c r="H431" s="142"/>
    </row>
    <row r="432" spans="1:8" ht="15.75">
      <c r="A432" s="148">
        <v>210</v>
      </c>
      <c r="B432" s="283" t="s">
        <v>2241</v>
      </c>
      <c r="C432" s="284" t="s">
        <v>1675</v>
      </c>
      <c r="D432" s="284" t="s">
        <v>2575</v>
      </c>
      <c r="E432" s="285" t="s">
        <v>1611</v>
      </c>
      <c r="F432" s="142">
        <v>1</v>
      </c>
      <c r="G432" s="142"/>
      <c r="H432" s="142"/>
    </row>
    <row r="433" spans="1:8" ht="15.75">
      <c r="A433" s="148">
        <v>211</v>
      </c>
      <c r="B433" s="283" t="s">
        <v>1365</v>
      </c>
      <c r="C433" s="284" t="s">
        <v>1675</v>
      </c>
      <c r="D433" s="284" t="s">
        <v>2575</v>
      </c>
      <c r="E433" s="285" t="s">
        <v>1611</v>
      </c>
      <c r="F433" s="142"/>
      <c r="G433" s="142"/>
      <c r="H433" s="142">
        <v>1</v>
      </c>
    </row>
    <row r="434" spans="1:8" ht="15.75">
      <c r="A434" s="148">
        <v>212</v>
      </c>
      <c r="B434" s="283" t="s">
        <v>938</v>
      </c>
      <c r="C434" s="284" t="s">
        <v>1675</v>
      </c>
      <c r="D434" s="284" t="s">
        <v>2575</v>
      </c>
      <c r="E434" s="285" t="s">
        <v>1611</v>
      </c>
      <c r="F434" s="142">
        <v>1</v>
      </c>
      <c r="G434" s="142"/>
      <c r="H434" s="142"/>
    </row>
    <row r="435" spans="1:8" ht="15.75">
      <c r="A435" s="148">
        <v>213</v>
      </c>
      <c r="B435" s="283" t="s">
        <v>633</v>
      </c>
      <c r="C435" s="284" t="s">
        <v>1675</v>
      </c>
      <c r="D435" s="284" t="s">
        <v>2575</v>
      </c>
      <c r="E435" s="285" t="s">
        <v>1611</v>
      </c>
      <c r="F435" s="142"/>
      <c r="G435" s="142">
        <v>1</v>
      </c>
      <c r="H435" s="142"/>
    </row>
    <row r="436" spans="1:8" ht="15.75">
      <c r="A436" s="148">
        <v>214</v>
      </c>
      <c r="B436" s="283" t="s">
        <v>633</v>
      </c>
      <c r="C436" s="284" t="s">
        <v>1988</v>
      </c>
      <c r="D436" s="284" t="s">
        <v>2575</v>
      </c>
      <c r="E436" s="285" t="s">
        <v>362</v>
      </c>
      <c r="F436" s="142">
        <v>1</v>
      </c>
      <c r="G436" s="142"/>
      <c r="H436" s="142"/>
    </row>
    <row r="437" spans="1:8" ht="15.75">
      <c r="A437" s="148">
        <v>215</v>
      </c>
      <c r="B437" s="278" t="s">
        <v>1368</v>
      </c>
      <c r="C437" s="284" t="s">
        <v>1988</v>
      </c>
      <c r="D437" s="284" t="s">
        <v>2575</v>
      </c>
      <c r="E437" s="285" t="s">
        <v>362</v>
      </c>
      <c r="F437" s="232">
        <v>1</v>
      </c>
      <c r="G437" s="232"/>
      <c r="H437" s="232"/>
    </row>
    <row r="438" spans="1:8" ht="15.75">
      <c r="A438" s="148">
        <v>216</v>
      </c>
      <c r="B438" s="278" t="s">
        <v>2598</v>
      </c>
      <c r="C438" s="284" t="s">
        <v>1988</v>
      </c>
      <c r="D438" s="284" t="s">
        <v>2575</v>
      </c>
      <c r="E438" s="285" t="s">
        <v>362</v>
      </c>
      <c r="F438" s="232">
        <v>1</v>
      </c>
      <c r="G438" s="232"/>
      <c r="H438" s="232"/>
    </row>
    <row r="439" spans="1:8" ht="15.75">
      <c r="A439" s="148">
        <v>217</v>
      </c>
      <c r="B439" s="278" t="s">
        <v>757</v>
      </c>
      <c r="C439" s="284" t="s">
        <v>1988</v>
      </c>
      <c r="D439" s="284" t="s">
        <v>2575</v>
      </c>
      <c r="E439" s="285" t="s">
        <v>362</v>
      </c>
      <c r="F439" s="232">
        <v>1</v>
      </c>
      <c r="G439" s="232"/>
      <c r="H439" s="232"/>
    </row>
    <row r="440" spans="1:8" ht="15.75">
      <c r="A440" s="148">
        <v>218</v>
      </c>
      <c r="B440" s="278" t="s">
        <v>2857</v>
      </c>
      <c r="C440" s="284" t="s">
        <v>1988</v>
      </c>
      <c r="D440" s="284" t="s">
        <v>2575</v>
      </c>
      <c r="E440" s="285" t="s">
        <v>362</v>
      </c>
      <c r="F440" s="232"/>
      <c r="G440" s="232">
        <v>1</v>
      </c>
      <c r="H440" s="232"/>
    </row>
    <row r="441" spans="1:8" ht="15.75">
      <c r="A441" s="148">
        <v>219</v>
      </c>
      <c r="B441" s="278" t="s">
        <v>149</v>
      </c>
      <c r="C441" s="284" t="s">
        <v>1988</v>
      </c>
      <c r="D441" s="284" t="s">
        <v>2575</v>
      </c>
      <c r="E441" s="285" t="s">
        <v>362</v>
      </c>
      <c r="F441" s="232"/>
      <c r="G441" s="232">
        <v>1</v>
      </c>
      <c r="H441" s="232"/>
    </row>
    <row r="442" spans="1:8" ht="15.75">
      <c r="A442" s="148">
        <v>220</v>
      </c>
      <c r="B442" s="278" t="s">
        <v>2243</v>
      </c>
      <c r="C442" s="284" t="s">
        <v>1988</v>
      </c>
      <c r="D442" s="284" t="s">
        <v>2575</v>
      </c>
      <c r="E442" s="285" t="s">
        <v>362</v>
      </c>
      <c r="F442" s="232"/>
      <c r="G442" s="232"/>
      <c r="H442" s="232">
        <v>1</v>
      </c>
    </row>
    <row r="443" spans="1:8" ht="15.75">
      <c r="A443" s="148">
        <v>221</v>
      </c>
      <c r="B443" s="278" t="s">
        <v>2858</v>
      </c>
      <c r="C443" s="284" t="s">
        <v>1988</v>
      </c>
      <c r="D443" s="284" t="s">
        <v>2575</v>
      </c>
      <c r="E443" s="285" t="s">
        <v>362</v>
      </c>
      <c r="F443" s="232"/>
      <c r="G443" s="232"/>
      <c r="H443" s="232">
        <v>1</v>
      </c>
    </row>
    <row r="444" spans="1:8" ht="15.75">
      <c r="A444" s="148">
        <v>222</v>
      </c>
      <c r="B444" s="278" t="s">
        <v>636</v>
      </c>
      <c r="C444" s="284" t="s">
        <v>1988</v>
      </c>
      <c r="D444" s="284" t="s">
        <v>2575</v>
      </c>
      <c r="E444" s="285" t="s">
        <v>362</v>
      </c>
      <c r="F444" s="232"/>
      <c r="G444" s="232"/>
      <c r="H444" s="232">
        <v>1</v>
      </c>
    </row>
    <row r="445" spans="1:8" ht="15.75">
      <c r="A445" s="148">
        <v>223</v>
      </c>
      <c r="B445" s="278" t="s">
        <v>1141</v>
      </c>
      <c r="C445" s="284" t="s">
        <v>1812</v>
      </c>
      <c r="D445" s="284" t="s">
        <v>2575</v>
      </c>
      <c r="E445" s="285" t="s">
        <v>1611</v>
      </c>
      <c r="F445" s="232"/>
      <c r="G445" s="232">
        <v>1</v>
      </c>
      <c r="H445" s="232"/>
    </row>
    <row r="446" spans="1:8" ht="15.75">
      <c r="A446" s="148">
        <v>224</v>
      </c>
      <c r="B446" s="283" t="s">
        <v>2859</v>
      </c>
      <c r="C446" s="284" t="s">
        <v>1632</v>
      </c>
      <c r="D446" s="284" t="s">
        <v>2860</v>
      </c>
      <c r="E446" s="285" t="s">
        <v>679</v>
      </c>
      <c r="F446" s="142">
        <v>1</v>
      </c>
      <c r="G446" s="142"/>
      <c r="H446" s="142"/>
    </row>
    <row r="447" spans="1:8" ht="15.75">
      <c r="A447" s="148">
        <v>225</v>
      </c>
      <c r="B447" s="283" t="s">
        <v>2861</v>
      </c>
      <c r="C447" s="284" t="s">
        <v>1632</v>
      </c>
      <c r="D447" s="284" t="s">
        <v>2860</v>
      </c>
      <c r="E447" s="285" t="s">
        <v>697</v>
      </c>
      <c r="F447" s="142"/>
      <c r="G447" s="142"/>
      <c r="H447" s="142">
        <v>1</v>
      </c>
    </row>
    <row r="448" spans="1:8" ht="15.75">
      <c r="A448" s="148">
        <v>226</v>
      </c>
      <c r="B448" s="283" t="s">
        <v>643</v>
      </c>
      <c r="C448" s="284" t="s">
        <v>1632</v>
      </c>
      <c r="D448" s="284" t="s">
        <v>2862</v>
      </c>
      <c r="E448" s="285" t="s">
        <v>697</v>
      </c>
      <c r="F448" s="142">
        <v>1</v>
      </c>
      <c r="G448" s="142"/>
      <c r="H448" s="142"/>
    </row>
    <row r="449" spans="1:8" ht="15.75">
      <c r="A449" s="148">
        <v>227</v>
      </c>
      <c r="B449" s="283" t="s">
        <v>2863</v>
      </c>
      <c r="C449" s="284" t="s">
        <v>1632</v>
      </c>
      <c r="D449" s="284" t="s">
        <v>2864</v>
      </c>
      <c r="E449" s="285" t="s">
        <v>679</v>
      </c>
      <c r="F449" s="142"/>
      <c r="G449" s="142">
        <v>1</v>
      </c>
      <c r="H449" s="142"/>
    </row>
    <row r="450" spans="1:8" ht="15.75">
      <c r="A450" s="148">
        <v>228</v>
      </c>
      <c r="B450" s="282" t="s">
        <v>2865</v>
      </c>
      <c r="C450" s="134" t="s">
        <v>2866</v>
      </c>
      <c r="D450" s="134" t="s">
        <v>2867</v>
      </c>
      <c r="E450" s="134" t="s">
        <v>2868</v>
      </c>
      <c r="F450" s="113">
        <v>1</v>
      </c>
      <c r="G450" s="113"/>
      <c r="H450" s="113"/>
    </row>
    <row r="451" spans="1:8" ht="15.75">
      <c r="A451" s="148">
        <v>229</v>
      </c>
      <c r="B451" s="282" t="s">
        <v>948</v>
      </c>
      <c r="C451" s="134" t="s">
        <v>2866</v>
      </c>
      <c r="D451" s="134" t="s">
        <v>2867</v>
      </c>
      <c r="E451" s="134" t="s">
        <v>2869</v>
      </c>
      <c r="F451" s="113"/>
      <c r="G451" s="113">
        <v>1</v>
      </c>
      <c r="H451" s="113"/>
    </row>
    <row r="452" spans="1:8" ht="15.75">
      <c r="A452" s="148">
        <v>230</v>
      </c>
      <c r="B452" s="282" t="s">
        <v>2870</v>
      </c>
      <c r="C452" s="134" t="s">
        <v>2866</v>
      </c>
      <c r="D452" s="134" t="s">
        <v>2867</v>
      </c>
      <c r="E452" s="134" t="s">
        <v>2871</v>
      </c>
      <c r="F452" s="113"/>
      <c r="G452" s="113">
        <v>1</v>
      </c>
      <c r="H452" s="113"/>
    </row>
    <row r="453" spans="1:8" ht="15.75">
      <c r="A453" s="148">
        <v>231</v>
      </c>
      <c r="B453" s="282" t="s">
        <v>2872</v>
      </c>
      <c r="C453" s="134" t="s">
        <v>2866</v>
      </c>
      <c r="D453" s="134" t="s">
        <v>2867</v>
      </c>
      <c r="E453" s="134" t="s">
        <v>2873</v>
      </c>
      <c r="F453" s="113"/>
      <c r="G453" s="113"/>
      <c r="H453" s="113">
        <v>1</v>
      </c>
    </row>
    <row r="454" spans="1:8" ht="15.75">
      <c r="A454" s="148">
        <v>232</v>
      </c>
      <c r="B454" s="282" t="s">
        <v>2199</v>
      </c>
      <c r="C454" s="134" t="s">
        <v>2866</v>
      </c>
      <c r="D454" s="134" t="s">
        <v>2867</v>
      </c>
      <c r="E454" s="134" t="s">
        <v>2874</v>
      </c>
      <c r="F454" s="113"/>
      <c r="G454" s="113"/>
      <c r="H454" s="113">
        <v>1</v>
      </c>
    </row>
    <row r="455" spans="1:8" ht="15.75">
      <c r="A455" s="148">
        <v>233</v>
      </c>
      <c r="B455" s="282" t="s">
        <v>2061</v>
      </c>
      <c r="C455" s="134" t="s">
        <v>2866</v>
      </c>
      <c r="D455" s="134" t="s">
        <v>2867</v>
      </c>
      <c r="E455" s="134" t="s">
        <v>2875</v>
      </c>
      <c r="F455" s="113"/>
      <c r="G455" s="113"/>
      <c r="H455" s="113">
        <v>1</v>
      </c>
    </row>
    <row r="456" spans="1:8" ht="15.75">
      <c r="A456" s="148">
        <v>234</v>
      </c>
      <c r="B456" s="282" t="s">
        <v>2876</v>
      </c>
      <c r="C456" s="271" t="s">
        <v>2866</v>
      </c>
      <c r="D456" s="134" t="s">
        <v>2867</v>
      </c>
      <c r="E456" s="134" t="s">
        <v>2877</v>
      </c>
      <c r="F456" s="113"/>
      <c r="G456" s="113"/>
      <c r="H456" s="113">
        <v>1</v>
      </c>
    </row>
    <row r="457" spans="1:8" ht="15.75">
      <c r="A457" s="148">
        <v>235</v>
      </c>
      <c r="B457" s="282" t="s">
        <v>2878</v>
      </c>
      <c r="C457" s="271" t="s">
        <v>2866</v>
      </c>
      <c r="D457" s="134" t="s">
        <v>2867</v>
      </c>
      <c r="E457" s="134" t="s">
        <v>2879</v>
      </c>
      <c r="F457" s="113">
        <v>1</v>
      </c>
      <c r="G457" s="113"/>
      <c r="H457" s="113"/>
    </row>
    <row r="458" spans="1:8" ht="15.75">
      <c r="A458" s="148">
        <v>236</v>
      </c>
      <c r="B458" s="282" t="s">
        <v>2880</v>
      </c>
      <c r="C458" s="271" t="s">
        <v>2866</v>
      </c>
      <c r="D458" s="134" t="s">
        <v>2867</v>
      </c>
      <c r="E458" s="134" t="s">
        <v>2881</v>
      </c>
      <c r="F458" s="113"/>
      <c r="G458" s="113">
        <v>1</v>
      </c>
      <c r="H458" s="113"/>
    </row>
    <row r="459" spans="1:8" ht="15.75">
      <c r="A459" s="148">
        <v>237</v>
      </c>
      <c r="B459" s="282" t="s">
        <v>2882</v>
      </c>
      <c r="C459" s="271" t="s">
        <v>2866</v>
      </c>
      <c r="D459" s="134" t="s">
        <v>2867</v>
      </c>
      <c r="E459" s="134" t="s">
        <v>2883</v>
      </c>
      <c r="F459" s="113"/>
      <c r="G459" s="113">
        <v>1</v>
      </c>
      <c r="H459" s="113"/>
    </row>
    <row r="460" spans="1:8" ht="15.75">
      <c r="A460" s="148">
        <v>238</v>
      </c>
      <c r="B460" s="282" t="s">
        <v>2884</v>
      </c>
      <c r="C460" s="271" t="s">
        <v>2866</v>
      </c>
      <c r="D460" s="134" t="s">
        <v>2867</v>
      </c>
      <c r="E460" s="134" t="s">
        <v>2885</v>
      </c>
      <c r="F460" s="113"/>
      <c r="G460" s="113">
        <v>1</v>
      </c>
      <c r="H460" s="113"/>
    </row>
    <row r="461" spans="1:8" ht="15.75">
      <c r="A461" s="148">
        <v>239</v>
      </c>
      <c r="B461" s="282" t="s">
        <v>1337</v>
      </c>
      <c r="C461" s="271" t="s">
        <v>2866</v>
      </c>
      <c r="D461" s="134" t="s">
        <v>2867</v>
      </c>
      <c r="E461" s="134" t="s">
        <v>2879</v>
      </c>
      <c r="F461" s="113"/>
      <c r="G461" s="113">
        <v>1</v>
      </c>
      <c r="H461" s="113"/>
    </row>
    <row r="462" spans="1:8" ht="15.75">
      <c r="A462" s="148">
        <v>240</v>
      </c>
      <c r="B462" s="282" t="s">
        <v>2886</v>
      </c>
      <c r="C462" s="271" t="s">
        <v>2866</v>
      </c>
      <c r="D462" s="134" t="s">
        <v>2867</v>
      </c>
      <c r="E462" s="134" t="s">
        <v>2887</v>
      </c>
      <c r="F462" s="113"/>
      <c r="G462" s="113">
        <v>1</v>
      </c>
      <c r="H462" s="113"/>
    </row>
    <row r="463" spans="1:8" ht="15.75">
      <c r="A463" s="148">
        <v>241</v>
      </c>
      <c r="B463" s="282" t="s">
        <v>2888</v>
      </c>
      <c r="C463" s="271" t="s">
        <v>2866</v>
      </c>
      <c r="D463" s="134" t="s">
        <v>2867</v>
      </c>
      <c r="E463" s="134" t="s">
        <v>2889</v>
      </c>
      <c r="F463" s="113"/>
      <c r="G463" s="113"/>
      <c r="H463" s="113">
        <v>1</v>
      </c>
    </row>
    <row r="464" spans="1:8" ht="15.75">
      <c r="A464" s="148">
        <v>242</v>
      </c>
      <c r="B464" s="282" t="s">
        <v>2890</v>
      </c>
      <c r="C464" s="271" t="s">
        <v>2866</v>
      </c>
      <c r="D464" s="134" t="s">
        <v>2867</v>
      </c>
      <c r="E464" s="134" t="s">
        <v>2887</v>
      </c>
      <c r="F464" s="113"/>
      <c r="G464" s="113"/>
      <c r="H464" s="113">
        <v>1</v>
      </c>
    </row>
    <row r="465" spans="1:8" ht="15.75">
      <c r="A465" s="148">
        <v>243</v>
      </c>
      <c r="B465" s="282" t="s">
        <v>2891</v>
      </c>
      <c r="C465" s="271" t="s">
        <v>2866</v>
      </c>
      <c r="D465" s="134" t="s">
        <v>2867</v>
      </c>
      <c r="E465" s="134" t="s">
        <v>2892</v>
      </c>
      <c r="F465" s="113"/>
      <c r="G465" s="113">
        <v>1</v>
      </c>
      <c r="H465" s="113"/>
    </row>
    <row r="466" spans="1:8" ht="15.75">
      <c r="A466" s="148">
        <v>244</v>
      </c>
      <c r="B466" s="282" t="s">
        <v>2893</v>
      </c>
      <c r="C466" s="271" t="s">
        <v>2866</v>
      </c>
      <c r="D466" s="134" t="s">
        <v>2867</v>
      </c>
      <c r="E466" s="134" t="s">
        <v>2894</v>
      </c>
      <c r="F466" s="113"/>
      <c r="G466" s="113">
        <v>1</v>
      </c>
      <c r="H466" s="113"/>
    </row>
    <row r="467" spans="1:8" ht="15.75">
      <c r="A467" s="148">
        <v>245</v>
      </c>
      <c r="B467" s="282" t="s">
        <v>113</v>
      </c>
      <c r="C467" s="271" t="s">
        <v>2866</v>
      </c>
      <c r="D467" s="134" t="s">
        <v>2867</v>
      </c>
      <c r="E467" s="134" t="s">
        <v>2895</v>
      </c>
      <c r="F467" s="113"/>
      <c r="G467" s="113">
        <v>1</v>
      </c>
      <c r="H467" s="113"/>
    </row>
    <row r="468" spans="1:8" ht="15.75">
      <c r="A468" s="148">
        <v>246</v>
      </c>
      <c r="B468" s="282" t="s">
        <v>2896</v>
      </c>
      <c r="C468" s="271" t="s">
        <v>2866</v>
      </c>
      <c r="D468" s="134" t="s">
        <v>2867</v>
      </c>
      <c r="E468" s="134" t="s">
        <v>2897</v>
      </c>
      <c r="F468" s="113"/>
      <c r="G468" s="113">
        <v>1</v>
      </c>
      <c r="H468" s="113"/>
    </row>
    <row r="469" spans="1:8" ht="15.75">
      <c r="A469" s="148">
        <v>247</v>
      </c>
      <c r="B469" s="282" t="s">
        <v>2898</v>
      </c>
      <c r="C469" s="271" t="s">
        <v>2866</v>
      </c>
      <c r="D469" s="134" t="s">
        <v>2867</v>
      </c>
      <c r="E469" s="134" t="s">
        <v>2899</v>
      </c>
      <c r="F469" s="113"/>
      <c r="G469" s="113">
        <v>1</v>
      </c>
      <c r="H469" s="113"/>
    </row>
    <row r="470" spans="1:8" ht="15.75">
      <c r="A470" s="148">
        <v>248</v>
      </c>
      <c r="B470" s="282" t="s">
        <v>2900</v>
      </c>
      <c r="C470" s="271" t="s">
        <v>2866</v>
      </c>
      <c r="D470" s="134" t="s">
        <v>2867</v>
      </c>
      <c r="E470" s="134" t="s">
        <v>2901</v>
      </c>
      <c r="F470" s="113"/>
      <c r="G470" s="113">
        <v>1</v>
      </c>
      <c r="H470" s="113"/>
    </row>
    <row r="471" spans="1:8" ht="15.75">
      <c r="A471" s="148">
        <v>249</v>
      </c>
      <c r="B471" s="282" t="s">
        <v>2902</v>
      </c>
      <c r="C471" s="271" t="s">
        <v>2866</v>
      </c>
      <c r="D471" s="134" t="s">
        <v>2867</v>
      </c>
      <c r="E471" s="134" t="s">
        <v>2903</v>
      </c>
      <c r="F471" s="113"/>
      <c r="G471" s="113"/>
      <c r="H471" s="113">
        <v>1</v>
      </c>
    </row>
    <row r="472" spans="1:8" ht="15.75">
      <c r="A472" s="148">
        <v>250</v>
      </c>
      <c r="B472" s="282" t="s">
        <v>1168</v>
      </c>
      <c r="C472" s="271" t="s">
        <v>2866</v>
      </c>
      <c r="D472" s="134" t="s">
        <v>2867</v>
      </c>
      <c r="E472" s="134" t="s">
        <v>2904</v>
      </c>
      <c r="F472" s="113">
        <v>1</v>
      </c>
      <c r="G472" s="113"/>
      <c r="H472" s="113"/>
    </row>
    <row r="473" spans="1:8" ht="15.75">
      <c r="A473" s="148">
        <v>251</v>
      </c>
      <c r="B473" s="282" t="s">
        <v>2378</v>
      </c>
      <c r="C473" s="271" t="s">
        <v>2866</v>
      </c>
      <c r="D473" s="134" t="s">
        <v>2867</v>
      </c>
      <c r="E473" s="134" t="s">
        <v>2905</v>
      </c>
      <c r="F473" s="113">
        <v>1</v>
      </c>
      <c r="G473" s="113"/>
      <c r="H473" s="113"/>
    </row>
    <row r="474" spans="1:8" ht="15.75">
      <c r="A474" s="148">
        <v>252</v>
      </c>
      <c r="B474" s="282" t="s">
        <v>2906</v>
      </c>
      <c r="C474" s="271" t="s">
        <v>2866</v>
      </c>
      <c r="D474" s="134" t="s">
        <v>2867</v>
      </c>
      <c r="E474" s="134" t="s">
        <v>2907</v>
      </c>
      <c r="F474" s="113">
        <v>1</v>
      </c>
      <c r="G474" s="113"/>
      <c r="H474" s="113"/>
    </row>
    <row r="475" spans="1:8" ht="15.75">
      <c r="A475" s="148">
        <v>253</v>
      </c>
      <c r="B475" s="282" t="s">
        <v>2908</v>
      </c>
      <c r="C475" s="271" t="s">
        <v>2866</v>
      </c>
      <c r="D475" s="134" t="s">
        <v>2867</v>
      </c>
      <c r="E475" s="134" t="s">
        <v>2909</v>
      </c>
      <c r="F475" s="113"/>
      <c r="G475" s="113">
        <v>1</v>
      </c>
      <c r="H475" s="113"/>
    </row>
    <row r="476" spans="1:8" ht="15.75">
      <c r="A476" s="148">
        <v>254</v>
      </c>
      <c r="B476" s="282" t="s">
        <v>2910</v>
      </c>
      <c r="C476" s="271" t="s">
        <v>2866</v>
      </c>
      <c r="D476" s="134" t="s">
        <v>2867</v>
      </c>
      <c r="E476" s="134" t="s">
        <v>2911</v>
      </c>
      <c r="F476" s="113"/>
      <c r="G476" s="113"/>
      <c r="H476" s="113">
        <v>1</v>
      </c>
    </row>
    <row r="477" spans="1:8" ht="15.75">
      <c r="A477" s="148">
        <v>255</v>
      </c>
      <c r="B477" s="282" t="s">
        <v>2912</v>
      </c>
      <c r="C477" s="271" t="s">
        <v>2866</v>
      </c>
      <c r="D477" s="134" t="s">
        <v>2867</v>
      </c>
      <c r="E477" s="134" t="s">
        <v>2913</v>
      </c>
      <c r="F477" s="113">
        <v>1</v>
      </c>
      <c r="G477" s="113"/>
      <c r="H477" s="113"/>
    </row>
    <row r="478" spans="1:8" ht="15.75">
      <c r="A478" s="148">
        <v>256</v>
      </c>
      <c r="B478" s="282" t="s">
        <v>2914</v>
      </c>
      <c r="C478" s="271" t="s">
        <v>2866</v>
      </c>
      <c r="D478" s="134" t="s">
        <v>2867</v>
      </c>
      <c r="E478" s="134" t="s">
        <v>2915</v>
      </c>
      <c r="F478" s="113">
        <v>1</v>
      </c>
      <c r="G478" s="113"/>
      <c r="H478" s="113"/>
    </row>
    <row r="479" spans="1:8" ht="15.75">
      <c r="A479" s="148">
        <v>257</v>
      </c>
      <c r="B479" s="282" t="s">
        <v>2916</v>
      </c>
      <c r="C479" s="271" t="s">
        <v>2866</v>
      </c>
      <c r="D479" s="134" t="s">
        <v>2867</v>
      </c>
      <c r="E479" s="134" t="s">
        <v>2917</v>
      </c>
      <c r="F479" s="113">
        <v>1</v>
      </c>
      <c r="G479" s="113"/>
      <c r="H479" s="113"/>
    </row>
    <row r="480" spans="1:8" ht="15.75">
      <c r="A480" s="148">
        <v>258</v>
      </c>
      <c r="B480" s="282" t="s">
        <v>2918</v>
      </c>
      <c r="C480" s="271" t="s">
        <v>2866</v>
      </c>
      <c r="D480" s="134" t="s">
        <v>2867</v>
      </c>
      <c r="E480" s="134" t="s">
        <v>2919</v>
      </c>
      <c r="F480" s="113"/>
      <c r="G480" s="113">
        <v>1</v>
      </c>
      <c r="H480" s="113"/>
    </row>
    <row r="481" spans="1:8" ht="15.75">
      <c r="A481" s="148">
        <v>259</v>
      </c>
      <c r="B481" s="282" t="s">
        <v>2920</v>
      </c>
      <c r="C481" s="271" t="s">
        <v>2866</v>
      </c>
      <c r="D481" s="134" t="s">
        <v>2867</v>
      </c>
      <c r="E481" s="134" t="s">
        <v>2921</v>
      </c>
      <c r="F481" s="113">
        <v>1</v>
      </c>
      <c r="G481" s="113"/>
      <c r="H481" s="113"/>
    </row>
    <row r="482" spans="1:8" ht="15.75">
      <c r="A482" s="148">
        <v>260</v>
      </c>
      <c r="B482" s="282" t="s">
        <v>2922</v>
      </c>
      <c r="C482" s="271" t="s">
        <v>2866</v>
      </c>
      <c r="D482" s="134" t="s">
        <v>2867</v>
      </c>
      <c r="E482" s="134" t="s">
        <v>2923</v>
      </c>
      <c r="F482" s="113">
        <v>1</v>
      </c>
      <c r="G482" s="113"/>
      <c r="H482" s="113"/>
    </row>
    <row r="483" spans="1:8" ht="15.75">
      <c r="A483" s="148">
        <v>261</v>
      </c>
      <c r="B483" s="282" t="s">
        <v>2924</v>
      </c>
      <c r="C483" s="271" t="s">
        <v>2866</v>
      </c>
      <c r="D483" s="134" t="s">
        <v>2867</v>
      </c>
      <c r="E483" s="134" t="s">
        <v>2925</v>
      </c>
      <c r="F483" s="113"/>
      <c r="G483" s="113">
        <v>1</v>
      </c>
      <c r="H483" s="113"/>
    </row>
    <row r="484" spans="1:8" ht="15.75">
      <c r="A484" s="148">
        <v>262</v>
      </c>
      <c r="B484" s="282" t="s">
        <v>653</v>
      </c>
      <c r="C484" s="271" t="s">
        <v>2866</v>
      </c>
      <c r="D484" s="134" t="s">
        <v>2867</v>
      </c>
      <c r="E484" s="134" t="s">
        <v>2926</v>
      </c>
      <c r="F484" s="113"/>
      <c r="G484" s="113">
        <v>1</v>
      </c>
      <c r="H484" s="113"/>
    </row>
    <row r="485" spans="1:8" ht="15.75">
      <c r="A485" s="148">
        <v>263</v>
      </c>
      <c r="B485" s="282" t="s">
        <v>2927</v>
      </c>
      <c r="C485" s="271" t="s">
        <v>2866</v>
      </c>
      <c r="D485" s="271" t="s">
        <v>2928</v>
      </c>
      <c r="E485" s="134" t="s">
        <v>2929</v>
      </c>
      <c r="F485" s="113"/>
      <c r="G485" s="113"/>
      <c r="H485" s="113">
        <v>2</v>
      </c>
    </row>
    <row r="486" spans="1:8" ht="15.75">
      <c r="A486" s="148">
        <v>264</v>
      </c>
      <c r="B486" s="282" t="s">
        <v>2930</v>
      </c>
      <c r="C486" s="271" t="s">
        <v>2866</v>
      </c>
      <c r="D486" s="271" t="s">
        <v>2928</v>
      </c>
      <c r="E486" s="134" t="s">
        <v>2929</v>
      </c>
      <c r="F486" s="113"/>
      <c r="G486" s="113">
        <v>1</v>
      </c>
      <c r="H486" s="113">
        <v>1</v>
      </c>
    </row>
    <row r="487" spans="1:8" ht="15.75">
      <c r="A487" s="148">
        <v>265</v>
      </c>
      <c r="B487" s="282" t="s">
        <v>2931</v>
      </c>
      <c r="C487" s="271" t="s">
        <v>2866</v>
      </c>
      <c r="D487" s="271" t="s">
        <v>2928</v>
      </c>
      <c r="E487" s="134" t="s">
        <v>2932</v>
      </c>
      <c r="F487" s="113"/>
      <c r="G487" s="113">
        <v>1</v>
      </c>
      <c r="H487" s="113">
        <v>1</v>
      </c>
    </row>
    <row r="488" spans="1:8" ht="15.75">
      <c r="A488" s="148">
        <v>266</v>
      </c>
      <c r="B488" s="282" t="s">
        <v>2933</v>
      </c>
      <c r="C488" s="271" t="s">
        <v>2866</v>
      </c>
      <c r="D488" s="271" t="s">
        <v>2928</v>
      </c>
      <c r="E488" s="134" t="s">
        <v>2932</v>
      </c>
      <c r="F488" s="113"/>
      <c r="G488" s="113"/>
      <c r="H488" s="113">
        <v>1</v>
      </c>
    </row>
    <row r="489" spans="1:8" ht="15.75">
      <c r="A489" s="148">
        <v>267</v>
      </c>
      <c r="B489" s="282" t="s">
        <v>2934</v>
      </c>
      <c r="C489" s="271" t="s">
        <v>2866</v>
      </c>
      <c r="D489" s="271" t="s">
        <v>2928</v>
      </c>
      <c r="E489" s="134" t="s">
        <v>2932</v>
      </c>
      <c r="F489" s="113"/>
      <c r="G489" s="113">
        <v>1</v>
      </c>
      <c r="H489" s="113">
        <v>2</v>
      </c>
    </row>
    <row r="490" spans="1:8" ht="15.75">
      <c r="A490" s="148">
        <v>268</v>
      </c>
      <c r="B490" s="282" t="s">
        <v>2935</v>
      </c>
      <c r="C490" s="271" t="s">
        <v>2866</v>
      </c>
      <c r="D490" s="271" t="s">
        <v>2928</v>
      </c>
      <c r="E490" s="134" t="s">
        <v>2932</v>
      </c>
      <c r="F490" s="113"/>
      <c r="G490" s="113"/>
      <c r="H490" s="113">
        <v>1</v>
      </c>
    </row>
    <row r="491" spans="1:8" ht="15.75">
      <c r="A491" s="148">
        <v>269</v>
      </c>
      <c r="B491" s="282" t="s">
        <v>2936</v>
      </c>
      <c r="C491" s="271" t="s">
        <v>2866</v>
      </c>
      <c r="D491" s="271" t="s">
        <v>2928</v>
      </c>
      <c r="E491" s="134" t="s">
        <v>2937</v>
      </c>
      <c r="F491" s="113">
        <v>1</v>
      </c>
      <c r="G491" s="113">
        <v>2</v>
      </c>
      <c r="H491" s="113"/>
    </row>
    <row r="492" spans="1:8" ht="15.75">
      <c r="A492" s="148">
        <v>270</v>
      </c>
      <c r="B492" s="282" t="s">
        <v>662</v>
      </c>
      <c r="C492" s="271" t="s">
        <v>2866</v>
      </c>
      <c r="D492" s="271" t="s">
        <v>2928</v>
      </c>
      <c r="E492" s="134" t="s">
        <v>2937</v>
      </c>
      <c r="F492" s="113">
        <v>1</v>
      </c>
      <c r="G492" s="113"/>
      <c r="H492" s="113">
        <v>1</v>
      </c>
    </row>
    <row r="493" spans="1:8" ht="15.75">
      <c r="A493" s="148">
        <v>271</v>
      </c>
      <c r="B493" s="282" t="s">
        <v>2938</v>
      </c>
      <c r="C493" s="271" t="s">
        <v>2866</v>
      </c>
      <c r="D493" s="271" t="s">
        <v>2928</v>
      </c>
      <c r="E493" s="134" t="s">
        <v>2939</v>
      </c>
      <c r="F493" s="113">
        <v>1</v>
      </c>
      <c r="G493" s="113"/>
      <c r="H493" s="113">
        <v>1</v>
      </c>
    </row>
    <row r="494" spans="1:8" ht="15.75">
      <c r="A494" s="148">
        <v>272</v>
      </c>
      <c r="B494" s="282" t="s">
        <v>656</v>
      </c>
      <c r="C494" s="271" t="s">
        <v>2866</v>
      </c>
      <c r="D494" s="271" t="s">
        <v>2928</v>
      </c>
      <c r="E494" s="134" t="s">
        <v>2940</v>
      </c>
      <c r="F494" s="113">
        <v>1</v>
      </c>
      <c r="G494" s="113"/>
      <c r="H494" s="113"/>
    </row>
    <row r="495" spans="1:8" ht="15.75">
      <c r="A495" s="148">
        <v>273</v>
      </c>
      <c r="B495" s="282" t="s">
        <v>2941</v>
      </c>
      <c r="C495" s="271" t="s">
        <v>2866</v>
      </c>
      <c r="D495" s="271" t="s">
        <v>2928</v>
      </c>
      <c r="E495" s="134" t="s">
        <v>2940</v>
      </c>
      <c r="F495" s="113">
        <v>1</v>
      </c>
      <c r="G495" s="113">
        <v>1</v>
      </c>
      <c r="H495" s="113">
        <v>1</v>
      </c>
    </row>
    <row r="496" spans="1:8" ht="15.75">
      <c r="A496" s="148">
        <v>274</v>
      </c>
      <c r="B496" s="282" t="s">
        <v>2942</v>
      </c>
      <c r="C496" s="271" t="s">
        <v>2866</v>
      </c>
      <c r="D496" s="271" t="s">
        <v>2928</v>
      </c>
      <c r="E496" s="134" t="s">
        <v>2940</v>
      </c>
      <c r="F496" s="113">
        <v>2</v>
      </c>
      <c r="G496" s="113">
        <v>2</v>
      </c>
      <c r="H496" s="113"/>
    </row>
    <row r="497" spans="1:8" ht="15.75">
      <c r="A497" s="148">
        <v>275</v>
      </c>
      <c r="B497" s="282" t="s">
        <v>660</v>
      </c>
      <c r="C497" s="271" t="s">
        <v>2866</v>
      </c>
      <c r="D497" s="271" t="s">
        <v>2928</v>
      </c>
      <c r="E497" s="134" t="s">
        <v>2940</v>
      </c>
      <c r="F497" s="113">
        <v>1</v>
      </c>
      <c r="G497" s="113"/>
      <c r="H497" s="113">
        <v>3</v>
      </c>
    </row>
    <row r="498" spans="1:8" ht="15.75">
      <c r="A498" s="148">
        <v>276</v>
      </c>
      <c r="B498" s="282" t="s">
        <v>2943</v>
      </c>
      <c r="C498" s="271" t="s">
        <v>2866</v>
      </c>
      <c r="D498" s="271" t="s">
        <v>2928</v>
      </c>
      <c r="E498" s="134" t="s">
        <v>2940</v>
      </c>
      <c r="F498" s="113">
        <v>1</v>
      </c>
      <c r="G498" s="113">
        <v>1</v>
      </c>
      <c r="H498" s="113"/>
    </row>
    <row r="499" spans="1:8" ht="15.75">
      <c r="A499" s="148">
        <v>277</v>
      </c>
      <c r="B499" s="282" t="s">
        <v>2944</v>
      </c>
      <c r="C499" s="271" t="s">
        <v>2866</v>
      </c>
      <c r="D499" s="271" t="s">
        <v>2928</v>
      </c>
      <c r="E499" s="134" t="s">
        <v>2940</v>
      </c>
      <c r="F499" s="113">
        <v>1</v>
      </c>
      <c r="G499" s="113"/>
      <c r="H499" s="113"/>
    </row>
    <row r="500" spans="1:8" ht="15.75">
      <c r="A500" s="148">
        <v>278</v>
      </c>
      <c r="B500" s="282" t="s">
        <v>664</v>
      </c>
      <c r="C500" s="271" t="s">
        <v>2866</v>
      </c>
      <c r="D500" s="271" t="s">
        <v>2928</v>
      </c>
      <c r="E500" s="134" t="s">
        <v>2945</v>
      </c>
      <c r="F500" s="113"/>
      <c r="G500" s="113">
        <v>2</v>
      </c>
      <c r="H500" s="113">
        <v>1</v>
      </c>
    </row>
    <row r="501" spans="1:8" ht="15.75">
      <c r="A501" s="148">
        <v>279</v>
      </c>
      <c r="B501" s="282" t="s">
        <v>2946</v>
      </c>
      <c r="C501" s="271" t="s">
        <v>2866</v>
      </c>
      <c r="D501" s="271" t="s">
        <v>2928</v>
      </c>
      <c r="E501" s="134" t="s">
        <v>2945</v>
      </c>
      <c r="F501" s="113"/>
      <c r="G501" s="113">
        <v>1</v>
      </c>
      <c r="H501" s="113">
        <v>1</v>
      </c>
    </row>
    <row r="502" spans="1:8" ht="15.75">
      <c r="A502" s="148">
        <v>280</v>
      </c>
      <c r="B502" s="282" t="s">
        <v>2947</v>
      </c>
      <c r="C502" s="271" t="s">
        <v>2866</v>
      </c>
      <c r="D502" s="271" t="s">
        <v>2928</v>
      </c>
      <c r="E502" s="134" t="s">
        <v>2948</v>
      </c>
      <c r="F502" s="113">
        <v>1</v>
      </c>
      <c r="G502" s="113"/>
      <c r="H502" s="113"/>
    </row>
    <row r="503" spans="1:8" ht="15.75">
      <c r="A503" s="148">
        <v>281</v>
      </c>
      <c r="B503" s="282" t="s">
        <v>2949</v>
      </c>
      <c r="C503" s="271" t="s">
        <v>2866</v>
      </c>
      <c r="D503" s="271" t="s">
        <v>2928</v>
      </c>
      <c r="E503" s="134" t="s">
        <v>2948</v>
      </c>
      <c r="F503" s="113">
        <v>1</v>
      </c>
      <c r="G503" s="113"/>
      <c r="H503" s="113"/>
    </row>
    <row r="504" spans="1:8" ht="15.75">
      <c r="A504" s="148">
        <v>282</v>
      </c>
      <c r="B504" s="282" t="s">
        <v>666</v>
      </c>
      <c r="C504" s="271" t="s">
        <v>2866</v>
      </c>
      <c r="D504" s="271" t="s">
        <v>2928</v>
      </c>
      <c r="E504" s="134" t="s">
        <v>2948</v>
      </c>
      <c r="F504" s="113"/>
      <c r="G504" s="113"/>
      <c r="H504" s="113">
        <v>1</v>
      </c>
    </row>
    <row r="505" spans="1:8" ht="15.75">
      <c r="A505" s="148">
        <v>283</v>
      </c>
      <c r="B505" s="282" t="s">
        <v>2950</v>
      </c>
      <c r="C505" s="271" t="s">
        <v>2866</v>
      </c>
      <c r="D505" s="271" t="s">
        <v>2928</v>
      </c>
      <c r="E505" s="134" t="s">
        <v>2951</v>
      </c>
      <c r="F505" s="113"/>
      <c r="G505" s="113">
        <v>1</v>
      </c>
      <c r="H505" s="113"/>
    </row>
    <row r="506" spans="1:8" ht="15.75">
      <c r="A506" s="148">
        <v>284</v>
      </c>
      <c r="B506" s="282" t="s">
        <v>2952</v>
      </c>
      <c r="C506" s="271" t="s">
        <v>2866</v>
      </c>
      <c r="D506" s="271" t="s">
        <v>2928</v>
      </c>
      <c r="E506" s="134" t="s">
        <v>2951</v>
      </c>
      <c r="F506" s="113"/>
      <c r="G506" s="113">
        <v>1</v>
      </c>
      <c r="H506" s="113"/>
    </row>
    <row r="507" spans="1:8" ht="15.75">
      <c r="A507" s="148">
        <v>285</v>
      </c>
      <c r="B507" s="282" t="s">
        <v>2953</v>
      </c>
      <c r="C507" s="271" t="s">
        <v>2866</v>
      </c>
      <c r="D507" s="271" t="s">
        <v>2928</v>
      </c>
      <c r="E507" s="134" t="s">
        <v>2951</v>
      </c>
      <c r="F507" s="113"/>
      <c r="G507" s="113">
        <v>1</v>
      </c>
      <c r="H507" s="113"/>
    </row>
    <row r="508" spans="1:8" ht="15.75">
      <c r="A508" s="148">
        <v>286</v>
      </c>
      <c r="B508" s="282" t="s">
        <v>1430</v>
      </c>
      <c r="C508" s="271" t="s">
        <v>2954</v>
      </c>
      <c r="D508" s="271" t="s">
        <v>792</v>
      </c>
      <c r="E508" s="134" t="s">
        <v>2955</v>
      </c>
      <c r="F508" s="113">
        <v>1</v>
      </c>
      <c r="G508" s="113"/>
      <c r="H508" s="113"/>
    </row>
    <row r="509" spans="1:8" ht="15.75">
      <c r="A509" s="148">
        <v>287</v>
      </c>
      <c r="B509" s="282" t="s">
        <v>2956</v>
      </c>
      <c r="C509" s="271" t="s">
        <v>1675</v>
      </c>
      <c r="D509" s="271" t="s">
        <v>2957</v>
      </c>
      <c r="E509" s="134" t="s">
        <v>2958</v>
      </c>
      <c r="F509" s="113"/>
      <c r="G509" s="113">
        <v>1</v>
      </c>
      <c r="H509" s="113"/>
    </row>
    <row r="510" spans="1:8" ht="15.75">
      <c r="A510" s="148">
        <v>288</v>
      </c>
      <c r="B510" s="282" t="s">
        <v>2959</v>
      </c>
      <c r="C510" s="271" t="s">
        <v>1675</v>
      </c>
      <c r="D510" s="271" t="s">
        <v>2957</v>
      </c>
      <c r="E510" s="134" t="s">
        <v>2960</v>
      </c>
      <c r="F510" s="113"/>
      <c r="G510" s="113">
        <v>1</v>
      </c>
      <c r="H510" s="113"/>
    </row>
    <row r="511" spans="1:8" ht="15.75">
      <c r="A511" s="148">
        <v>289</v>
      </c>
      <c r="B511" s="282" t="s">
        <v>2636</v>
      </c>
      <c r="C511" s="271" t="s">
        <v>1675</v>
      </c>
      <c r="D511" s="271" t="s">
        <v>2957</v>
      </c>
      <c r="E511" s="134" t="s">
        <v>2961</v>
      </c>
      <c r="F511" s="113">
        <v>1</v>
      </c>
      <c r="G511" s="113"/>
      <c r="H511" s="113"/>
    </row>
    <row r="512" spans="1:8" ht="15.75">
      <c r="A512" s="148">
        <v>290</v>
      </c>
      <c r="B512" s="282" t="s">
        <v>2959</v>
      </c>
      <c r="C512" s="271" t="s">
        <v>1675</v>
      </c>
      <c r="D512" s="271" t="s">
        <v>2957</v>
      </c>
      <c r="E512" s="134" t="s">
        <v>2962</v>
      </c>
      <c r="F512" s="113"/>
      <c r="G512" s="113"/>
      <c r="H512" s="113">
        <v>1</v>
      </c>
    </row>
    <row r="513" spans="1:8" ht="15.75">
      <c r="A513" s="148">
        <v>291</v>
      </c>
      <c r="B513" s="282" t="s">
        <v>2643</v>
      </c>
      <c r="C513" s="271" t="s">
        <v>1675</v>
      </c>
      <c r="D513" s="271" t="s">
        <v>2957</v>
      </c>
      <c r="E513" s="134" t="s">
        <v>2963</v>
      </c>
      <c r="F513" s="113"/>
      <c r="G513" s="113">
        <v>1</v>
      </c>
      <c r="H513" s="113"/>
    </row>
    <row r="514" spans="1:8" ht="15.75">
      <c r="A514" s="148">
        <v>292</v>
      </c>
      <c r="B514" s="282" t="s">
        <v>2964</v>
      </c>
      <c r="C514" s="271" t="s">
        <v>1675</v>
      </c>
      <c r="D514" s="271" t="s">
        <v>2957</v>
      </c>
      <c r="E514" s="134" t="s">
        <v>2965</v>
      </c>
      <c r="F514" s="113"/>
      <c r="G514" s="113">
        <v>1</v>
      </c>
      <c r="H514" s="113"/>
    </row>
    <row r="515" spans="1:8" ht="15.75">
      <c r="A515" s="148">
        <v>293</v>
      </c>
      <c r="B515" s="282" t="s">
        <v>2966</v>
      </c>
      <c r="C515" s="271" t="s">
        <v>1675</v>
      </c>
      <c r="D515" s="271" t="s">
        <v>2957</v>
      </c>
      <c r="E515" s="134" t="s">
        <v>2967</v>
      </c>
      <c r="F515" s="113"/>
      <c r="G515" s="113"/>
      <c r="H515" s="113">
        <v>1</v>
      </c>
    </row>
    <row r="516" spans="1:8" ht="15.75">
      <c r="A516" s="148">
        <v>294</v>
      </c>
      <c r="B516" s="282" t="s">
        <v>2968</v>
      </c>
      <c r="C516" s="271" t="s">
        <v>1675</v>
      </c>
      <c r="D516" s="271" t="s">
        <v>2957</v>
      </c>
      <c r="E516" s="134" t="s">
        <v>2969</v>
      </c>
      <c r="F516" s="113"/>
      <c r="G516" s="113">
        <v>1</v>
      </c>
      <c r="H516" s="113"/>
    </row>
    <row r="517" spans="1:8" ht="15.75">
      <c r="A517" s="148">
        <v>295</v>
      </c>
      <c r="B517" s="282" t="s">
        <v>2966</v>
      </c>
      <c r="C517" s="271" t="s">
        <v>1675</v>
      </c>
      <c r="D517" s="271" t="s">
        <v>2957</v>
      </c>
      <c r="E517" s="134" t="s">
        <v>2970</v>
      </c>
      <c r="F517" s="113"/>
      <c r="G517" s="113"/>
      <c r="H517" s="113">
        <v>1</v>
      </c>
    </row>
    <row r="518" spans="1:8" ht="15.75">
      <c r="A518" s="148">
        <v>296</v>
      </c>
      <c r="B518" s="282" t="s">
        <v>2648</v>
      </c>
      <c r="C518" s="271" t="s">
        <v>1675</v>
      </c>
      <c r="D518" s="271" t="s">
        <v>2957</v>
      </c>
      <c r="E518" s="134" t="s">
        <v>2971</v>
      </c>
      <c r="F518" s="113"/>
      <c r="G518" s="113"/>
      <c r="H518" s="113">
        <v>1</v>
      </c>
    </row>
    <row r="519" spans="1:8" ht="15.75">
      <c r="A519" s="148">
        <v>297</v>
      </c>
      <c r="B519" s="282" t="s">
        <v>2972</v>
      </c>
      <c r="C519" s="271" t="s">
        <v>1675</v>
      </c>
      <c r="D519" s="271" t="s">
        <v>2957</v>
      </c>
      <c r="E519" s="134" t="s">
        <v>2973</v>
      </c>
      <c r="F519" s="113"/>
      <c r="G519" s="113"/>
      <c r="H519" s="113">
        <v>1</v>
      </c>
    </row>
    <row r="520" spans="1:8" ht="15.75">
      <c r="A520" s="148">
        <v>298</v>
      </c>
      <c r="B520" s="282" t="s">
        <v>2974</v>
      </c>
      <c r="C520" s="271" t="s">
        <v>1675</v>
      </c>
      <c r="D520" s="271" t="s">
        <v>2957</v>
      </c>
      <c r="E520" s="134" t="s">
        <v>2975</v>
      </c>
      <c r="F520" s="113">
        <v>1</v>
      </c>
      <c r="G520" s="113"/>
      <c r="H520" s="113"/>
    </row>
    <row r="521" spans="1:8" ht="15.75">
      <c r="A521" s="148">
        <v>299</v>
      </c>
      <c r="B521" s="282" t="s">
        <v>1723</v>
      </c>
      <c r="C521" s="271" t="s">
        <v>1675</v>
      </c>
      <c r="D521" s="271" t="s">
        <v>2957</v>
      </c>
      <c r="E521" s="134" t="s">
        <v>2976</v>
      </c>
      <c r="F521" s="113">
        <v>1</v>
      </c>
      <c r="G521" s="113"/>
      <c r="H521" s="113"/>
    </row>
    <row r="522" spans="1:8" ht="15.75">
      <c r="A522" s="148">
        <v>300</v>
      </c>
      <c r="B522" s="282" t="s">
        <v>2648</v>
      </c>
      <c r="C522" s="271" t="s">
        <v>1675</v>
      </c>
      <c r="D522" s="271" t="s">
        <v>2957</v>
      </c>
      <c r="E522" s="134" t="s">
        <v>2976</v>
      </c>
      <c r="F522" s="113"/>
      <c r="G522" s="113">
        <v>1</v>
      </c>
      <c r="H522" s="113"/>
    </row>
    <row r="523" spans="1:8" ht="15.75">
      <c r="A523" s="148">
        <v>301</v>
      </c>
      <c r="B523" s="282" t="s">
        <v>2972</v>
      </c>
      <c r="C523" s="271" t="s">
        <v>1675</v>
      </c>
      <c r="D523" s="271" t="s">
        <v>2957</v>
      </c>
      <c r="E523" s="134" t="s">
        <v>2977</v>
      </c>
      <c r="F523" s="113">
        <v>1</v>
      </c>
      <c r="G523" s="113"/>
      <c r="H523" s="113"/>
    </row>
    <row r="524" spans="1:8" ht="15.75">
      <c r="A524" s="148">
        <v>302</v>
      </c>
      <c r="B524" s="282" t="s">
        <v>2974</v>
      </c>
      <c r="C524" s="271" t="s">
        <v>1675</v>
      </c>
      <c r="D524" s="271" t="s">
        <v>2957</v>
      </c>
      <c r="E524" s="134" t="s">
        <v>2976</v>
      </c>
      <c r="F524" s="113"/>
      <c r="G524" s="113">
        <v>1</v>
      </c>
      <c r="H524" s="113"/>
    </row>
    <row r="525" spans="1:8" ht="15.75">
      <c r="A525" s="148">
        <v>303</v>
      </c>
      <c r="B525" s="282" t="s">
        <v>2978</v>
      </c>
      <c r="C525" s="271" t="s">
        <v>1988</v>
      </c>
      <c r="D525" s="271" t="s">
        <v>2979</v>
      </c>
      <c r="E525" s="134" t="s">
        <v>2980</v>
      </c>
      <c r="F525" s="113"/>
      <c r="G525" s="113"/>
      <c r="H525" s="113">
        <v>1</v>
      </c>
    </row>
    <row r="526" spans="1:8" ht="15.75">
      <c r="A526" s="148">
        <v>304</v>
      </c>
      <c r="B526" s="282" t="s">
        <v>2981</v>
      </c>
      <c r="C526" s="271" t="s">
        <v>1988</v>
      </c>
      <c r="D526" s="271" t="s">
        <v>792</v>
      </c>
      <c r="E526" s="134" t="s">
        <v>2982</v>
      </c>
      <c r="F526" s="113"/>
      <c r="G526" s="113">
        <v>1</v>
      </c>
      <c r="H526" s="113"/>
    </row>
    <row r="527" spans="1:8" ht="15.75">
      <c r="A527" s="148">
        <v>305</v>
      </c>
      <c r="B527" s="282" t="s">
        <v>2983</v>
      </c>
      <c r="C527" s="271" t="s">
        <v>1988</v>
      </c>
      <c r="D527" s="271" t="s">
        <v>792</v>
      </c>
      <c r="E527" s="134" t="s">
        <v>2982</v>
      </c>
      <c r="F527" s="113"/>
      <c r="G527" s="113"/>
      <c r="H527" s="113">
        <v>1</v>
      </c>
    </row>
    <row r="528" spans="1:8" ht="15.75">
      <c r="A528" s="148">
        <v>306</v>
      </c>
      <c r="B528" s="282" t="s">
        <v>2984</v>
      </c>
      <c r="C528" s="271" t="s">
        <v>1988</v>
      </c>
      <c r="D528" s="271" t="s">
        <v>792</v>
      </c>
      <c r="E528" s="134" t="s">
        <v>2985</v>
      </c>
      <c r="F528" s="113"/>
      <c r="G528" s="113"/>
      <c r="H528" s="113">
        <v>1</v>
      </c>
    </row>
    <row r="529" spans="1:8" ht="15.75">
      <c r="A529" s="148">
        <v>307</v>
      </c>
      <c r="B529" s="282" t="s">
        <v>2986</v>
      </c>
      <c r="C529" s="271"/>
      <c r="D529" s="271" t="s">
        <v>1512</v>
      </c>
      <c r="E529" s="134" t="s">
        <v>2987</v>
      </c>
      <c r="F529" s="113">
        <v>1</v>
      </c>
      <c r="G529" s="113"/>
      <c r="H529" s="113"/>
    </row>
    <row r="530" spans="1:8" ht="15.75">
      <c r="A530" s="148">
        <v>308</v>
      </c>
      <c r="B530" s="282" t="s">
        <v>2986</v>
      </c>
      <c r="C530" s="271"/>
      <c r="D530" s="271" t="s">
        <v>1512</v>
      </c>
      <c r="E530" s="134" t="s">
        <v>2988</v>
      </c>
      <c r="F530" s="113"/>
      <c r="G530" s="113"/>
      <c r="H530" s="113">
        <v>1</v>
      </c>
    </row>
    <row r="531" spans="1:8" ht="15.75">
      <c r="A531" s="148"/>
      <c r="B531" s="291" t="s">
        <v>1442</v>
      </c>
      <c r="C531" s="151"/>
      <c r="D531" s="113"/>
      <c r="E531" s="113"/>
      <c r="F531" s="113">
        <f>SUM(F223:F530)</f>
        <v>100</v>
      </c>
      <c r="G531" s="113">
        <f>SUM(G223:G530)</f>
        <v>122</v>
      </c>
      <c r="H531" s="113">
        <f>SUM(H223:H530)</f>
        <v>150</v>
      </c>
    </row>
    <row r="532" spans="1:8" ht="15">
      <c r="A532" s="292"/>
      <c r="B532" s="293"/>
      <c r="C532" s="9"/>
      <c r="D532" s="9"/>
      <c r="E532" s="129" t="s">
        <v>2414</v>
      </c>
      <c r="H532" s="159"/>
    </row>
    <row r="533" spans="1:8">
      <c r="A533" s="292"/>
      <c r="B533" s="293"/>
      <c r="C533" s="9"/>
      <c r="D533" s="9"/>
      <c r="E533" s="9"/>
      <c r="H533" s="159"/>
    </row>
    <row r="534" spans="1:8">
      <c r="A534" s="292"/>
      <c r="B534" s="293"/>
      <c r="C534" s="9"/>
      <c r="D534" s="9"/>
      <c r="E534" s="9"/>
      <c r="H534" s="159"/>
    </row>
  </sheetData>
  <mergeCells count="14">
    <mergeCell ref="A1:H1"/>
    <mergeCell ref="A3:A4"/>
    <mergeCell ref="B3:B4"/>
    <mergeCell ref="C3:C4"/>
    <mergeCell ref="D3:D4"/>
    <mergeCell ref="E3:E4"/>
    <mergeCell ref="F3:H3"/>
    <mergeCell ref="A219:H219"/>
    <mergeCell ref="A221:A222"/>
    <mergeCell ref="B221:B222"/>
    <mergeCell ref="C221:C222"/>
    <mergeCell ref="D221:D222"/>
    <mergeCell ref="E221:E222"/>
    <mergeCell ref="F221:H22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57"/>
  <sheetViews>
    <sheetView workbookViewId="0">
      <selection activeCell="O10" sqref="O10"/>
    </sheetView>
  </sheetViews>
  <sheetFormatPr defaultRowHeight="12.75"/>
  <cols>
    <col min="1" max="1" width="4.28515625" bestFit="1" customWidth="1"/>
    <col min="2" max="2" width="20.285156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 min="24" max="24" width="6.5703125" bestFit="1" customWidth="1"/>
    <col min="25" max="25" width="7.42578125" bestFit="1" customWidth="1"/>
    <col min="26" max="26" width="7" bestFit="1" customWidth="1"/>
    <col min="27" max="27" width="14.85546875" bestFit="1" customWidth="1"/>
  </cols>
  <sheetData>
    <row r="1" spans="1:27" ht="24.75">
      <c r="A1" s="1363" t="s">
        <v>2989</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row>
    <row r="2" spans="1:27" ht="18">
      <c r="A2" s="68"/>
      <c r="B2" s="69"/>
      <c r="C2" s="70"/>
      <c r="D2" s="70"/>
      <c r="E2" s="70"/>
      <c r="F2" s="70"/>
      <c r="G2" s="70"/>
      <c r="H2" s="70"/>
      <c r="I2" s="256"/>
      <c r="J2" s="256"/>
      <c r="K2" s="256"/>
      <c r="L2" s="256"/>
      <c r="M2" s="256"/>
      <c r="N2" s="256"/>
      <c r="O2" s="70"/>
      <c r="P2" s="70"/>
      <c r="Q2" s="70"/>
      <c r="R2" s="70"/>
      <c r="S2" s="70"/>
      <c r="T2" s="70"/>
      <c r="U2" s="70"/>
      <c r="V2" s="70"/>
      <c r="W2" s="70"/>
      <c r="X2" s="70"/>
      <c r="Y2" s="70"/>
      <c r="Z2" s="70"/>
      <c r="AA2" s="70"/>
    </row>
    <row r="3" spans="1:27" ht="42.75" customHeight="1">
      <c r="A3" s="71" t="s">
        <v>1596</v>
      </c>
      <c r="B3" s="1364" t="s">
        <v>1550</v>
      </c>
      <c r="C3" s="1366" t="s">
        <v>1597</v>
      </c>
      <c r="D3" s="1367"/>
      <c r="E3" s="1368"/>
      <c r="F3" s="1366" t="s">
        <v>1515</v>
      </c>
      <c r="G3" s="1367"/>
      <c r="H3" s="1368"/>
      <c r="I3" s="1366" t="s">
        <v>3351</v>
      </c>
      <c r="J3" s="1367"/>
      <c r="K3" s="1368"/>
      <c r="L3" s="1369" t="s">
        <v>1487</v>
      </c>
      <c r="M3" s="1369"/>
      <c r="N3" s="1369"/>
      <c r="O3" s="1369" t="s">
        <v>1488</v>
      </c>
      <c r="P3" s="1369"/>
      <c r="Q3" s="1369"/>
      <c r="R3" s="1369" t="s">
        <v>1489</v>
      </c>
      <c r="S3" s="1369"/>
      <c r="T3" s="1369"/>
      <c r="U3" s="1370" t="s">
        <v>1587</v>
      </c>
      <c r="V3" s="1370"/>
      <c r="W3" s="1370"/>
      <c r="X3" s="1371" t="s">
        <v>1442</v>
      </c>
      <c r="Y3" s="1371"/>
      <c r="Z3" s="1371"/>
      <c r="AA3" s="1372" t="s">
        <v>1552</v>
      </c>
    </row>
    <row r="4" spans="1:27">
      <c r="A4" s="71" t="s">
        <v>1434</v>
      </c>
      <c r="B4" s="1365"/>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372"/>
    </row>
    <row r="5" spans="1:27" ht="12.95" customHeight="1">
      <c r="A5" s="294">
        <v>1</v>
      </c>
      <c r="B5" s="295" t="s">
        <v>1588</v>
      </c>
      <c r="C5" s="296"/>
      <c r="D5" s="296"/>
      <c r="E5" s="296"/>
      <c r="F5" s="296"/>
      <c r="G5" s="296"/>
      <c r="H5" s="296"/>
      <c r="I5" s="296"/>
      <c r="J5" s="296"/>
      <c r="K5" s="296"/>
      <c r="L5" s="294"/>
      <c r="M5" s="294">
        <v>1</v>
      </c>
      <c r="N5" s="294"/>
      <c r="O5" s="294">
        <v>1</v>
      </c>
      <c r="P5" s="294"/>
      <c r="Q5" s="294"/>
      <c r="R5" s="294"/>
      <c r="S5" s="294"/>
      <c r="T5" s="294"/>
      <c r="U5" s="294">
        <v>3</v>
      </c>
      <c r="V5" s="294"/>
      <c r="W5" s="294">
        <v>1</v>
      </c>
      <c r="X5" s="294">
        <f>SUM(C5,F5,I5,L5,O5,R5,U5)</f>
        <v>4</v>
      </c>
      <c r="Y5" s="294">
        <f>SUM(D5,G5,J5,M5,P5,S5,V5)</f>
        <v>1</v>
      </c>
      <c r="Z5" s="294">
        <f>SUM(E5,H5,K5,N5,Q5,T5,W5)</f>
        <v>1</v>
      </c>
      <c r="AA5" s="294">
        <f>SUM(X5:Z5)</f>
        <v>6</v>
      </c>
    </row>
    <row r="6" spans="1:27" ht="12.95" customHeight="1">
      <c r="A6" s="294">
        <v>2</v>
      </c>
      <c r="B6" s="295" t="s">
        <v>1554</v>
      </c>
      <c r="C6" s="296"/>
      <c r="D6" s="296"/>
      <c r="E6" s="296"/>
      <c r="F6" s="296"/>
      <c r="G6" s="296"/>
      <c r="H6" s="296"/>
      <c r="I6" s="296"/>
      <c r="J6" s="296"/>
      <c r="K6" s="297">
        <v>2</v>
      </c>
      <c r="L6" s="294">
        <v>3</v>
      </c>
      <c r="M6" s="294">
        <v>3</v>
      </c>
      <c r="N6" s="294">
        <v>1</v>
      </c>
      <c r="O6" s="294">
        <v>6</v>
      </c>
      <c r="P6" s="294">
        <v>10</v>
      </c>
      <c r="Q6" s="294">
        <v>4</v>
      </c>
      <c r="R6" s="294">
        <v>27</v>
      </c>
      <c r="S6" s="294">
        <v>32</v>
      </c>
      <c r="T6" s="294">
        <v>27</v>
      </c>
      <c r="U6" s="294">
        <v>54</v>
      </c>
      <c r="V6" s="294">
        <v>24</v>
      </c>
      <c r="W6" s="294">
        <v>27</v>
      </c>
      <c r="X6" s="294">
        <f t="shared" ref="X6:Z55" si="0">SUM(C6,F6,I6,L6,O6,R6,U6)</f>
        <v>90</v>
      </c>
      <c r="Y6" s="294">
        <f t="shared" si="0"/>
        <v>69</v>
      </c>
      <c r="Z6" s="294">
        <f t="shared" si="0"/>
        <v>61</v>
      </c>
      <c r="AA6" s="294">
        <f t="shared" ref="AA6:AA55" si="1">SUM(X6:Z6)</f>
        <v>220</v>
      </c>
    </row>
    <row r="7" spans="1:27" ht="12.95" customHeight="1">
      <c r="A7" s="294">
        <v>3</v>
      </c>
      <c r="B7" s="295" t="s">
        <v>1449</v>
      </c>
      <c r="C7" s="296"/>
      <c r="D7" s="296"/>
      <c r="E7" s="296"/>
      <c r="F7" s="296"/>
      <c r="G7" s="296"/>
      <c r="H7" s="296"/>
      <c r="I7" s="296"/>
      <c r="J7" s="296"/>
      <c r="K7" s="296"/>
      <c r="L7" s="294"/>
      <c r="M7" s="294"/>
      <c r="N7" s="294"/>
      <c r="O7" s="294"/>
      <c r="P7" s="294"/>
      <c r="Q7" s="294">
        <v>3</v>
      </c>
      <c r="R7" s="294">
        <v>15</v>
      </c>
      <c r="S7" s="294">
        <v>20</v>
      </c>
      <c r="T7" s="294">
        <v>24</v>
      </c>
      <c r="U7" s="294">
        <v>26</v>
      </c>
      <c r="V7" s="294">
        <v>24</v>
      </c>
      <c r="W7" s="294">
        <v>45</v>
      </c>
      <c r="X7" s="294">
        <f t="shared" si="0"/>
        <v>41</v>
      </c>
      <c r="Y7" s="294">
        <f t="shared" si="0"/>
        <v>44</v>
      </c>
      <c r="Z7" s="294">
        <f t="shared" si="0"/>
        <v>72</v>
      </c>
      <c r="AA7" s="294">
        <f t="shared" si="1"/>
        <v>157</v>
      </c>
    </row>
    <row r="8" spans="1:27" ht="12.95" customHeight="1">
      <c r="A8" s="294">
        <v>4</v>
      </c>
      <c r="B8" s="295" t="s">
        <v>1479</v>
      </c>
      <c r="C8" s="296"/>
      <c r="D8" s="296"/>
      <c r="E8" s="296"/>
      <c r="F8" s="296"/>
      <c r="G8" s="296"/>
      <c r="H8" s="296"/>
      <c r="I8" s="296"/>
      <c r="J8" s="296"/>
      <c r="K8" s="296">
        <v>1</v>
      </c>
      <c r="L8" s="294"/>
      <c r="M8" s="294"/>
      <c r="N8" s="294"/>
      <c r="O8" s="294"/>
      <c r="P8" s="294">
        <v>1</v>
      </c>
      <c r="Q8" s="294">
        <v>1</v>
      </c>
      <c r="R8" s="294"/>
      <c r="S8" s="294"/>
      <c r="T8" s="294"/>
      <c r="U8" s="294">
        <v>8</v>
      </c>
      <c r="V8" s="294">
        <v>6</v>
      </c>
      <c r="W8" s="294">
        <v>4</v>
      </c>
      <c r="X8" s="294">
        <f t="shared" si="0"/>
        <v>8</v>
      </c>
      <c r="Y8" s="294">
        <f t="shared" si="0"/>
        <v>7</v>
      </c>
      <c r="Z8" s="294">
        <f t="shared" si="0"/>
        <v>6</v>
      </c>
      <c r="AA8" s="294">
        <f t="shared" si="1"/>
        <v>21</v>
      </c>
    </row>
    <row r="9" spans="1:27" ht="12.95" customHeight="1">
      <c r="A9" s="294">
        <v>5</v>
      </c>
      <c r="B9" s="298" t="s">
        <v>1518</v>
      </c>
      <c r="C9" s="299"/>
      <c r="D9" s="299"/>
      <c r="E9" s="299"/>
      <c r="F9" s="299"/>
      <c r="G9" s="299"/>
      <c r="H9" s="299"/>
      <c r="I9" s="299"/>
      <c r="J9" s="299"/>
      <c r="K9" s="299"/>
      <c r="L9" s="300">
        <v>3</v>
      </c>
      <c r="M9" s="300">
        <v>1</v>
      </c>
      <c r="N9" s="300">
        <v>15</v>
      </c>
      <c r="O9" s="300">
        <v>6</v>
      </c>
      <c r="P9" s="300">
        <v>10</v>
      </c>
      <c r="Q9" s="300">
        <v>6</v>
      </c>
      <c r="R9" s="300"/>
      <c r="S9" s="300"/>
      <c r="T9" s="300"/>
      <c r="U9" s="300">
        <v>33</v>
      </c>
      <c r="V9" s="300">
        <v>32</v>
      </c>
      <c r="W9" s="300">
        <v>46</v>
      </c>
      <c r="X9" s="294">
        <f t="shared" si="0"/>
        <v>42</v>
      </c>
      <c r="Y9" s="294">
        <f t="shared" si="0"/>
        <v>43</v>
      </c>
      <c r="Z9" s="294">
        <f t="shared" si="0"/>
        <v>67</v>
      </c>
      <c r="AA9" s="294">
        <f t="shared" si="1"/>
        <v>152</v>
      </c>
    </row>
    <row r="10" spans="1:27" ht="12.95" customHeight="1">
      <c r="A10" s="294">
        <v>6</v>
      </c>
      <c r="B10" s="298" t="s">
        <v>2990</v>
      </c>
      <c r="C10" s="299"/>
      <c r="D10" s="299"/>
      <c r="E10" s="299"/>
      <c r="F10" s="299"/>
      <c r="G10" s="299"/>
      <c r="H10" s="299"/>
      <c r="I10" s="299"/>
      <c r="J10" s="299"/>
      <c r="K10" s="299"/>
      <c r="L10" s="300"/>
      <c r="M10" s="300"/>
      <c r="N10" s="300"/>
      <c r="O10" s="300"/>
      <c r="P10" s="300"/>
      <c r="Q10" s="300"/>
      <c r="R10" s="300">
        <v>1</v>
      </c>
      <c r="S10" s="300"/>
      <c r="T10" s="300">
        <v>1</v>
      </c>
      <c r="U10" s="300"/>
      <c r="V10" s="300"/>
      <c r="W10" s="300"/>
      <c r="X10" s="294">
        <f>SUM(C10,F10,I10,L10,O10,R10,U10)</f>
        <v>1</v>
      </c>
      <c r="Y10" s="294">
        <f>SUM(D10,G10,J10,M10,P10,S10,V10)</f>
        <v>0</v>
      </c>
      <c r="Z10" s="294">
        <f>SUM(E10,H10,K10,N10,Q10,T10,W10)</f>
        <v>1</v>
      </c>
      <c r="AA10" s="294">
        <f>SUM(X10:Z10)</f>
        <v>2</v>
      </c>
    </row>
    <row r="11" spans="1:27" ht="12.95" customHeight="1">
      <c r="A11" s="294">
        <v>7</v>
      </c>
      <c r="B11" s="295" t="s">
        <v>1469</v>
      </c>
      <c r="C11" s="296"/>
      <c r="D11" s="296"/>
      <c r="E11" s="296"/>
      <c r="F11" s="296"/>
      <c r="G11" s="296"/>
      <c r="H11" s="296"/>
      <c r="I11" s="296"/>
      <c r="J11" s="296"/>
      <c r="K11" s="296"/>
      <c r="L11" s="294">
        <v>1</v>
      </c>
      <c r="M11" s="294"/>
      <c r="N11" s="294"/>
      <c r="O11" s="294"/>
      <c r="P11" s="294"/>
      <c r="Q11" s="294">
        <v>2</v>
      </c>
      <c r="R11" s="294"/>
      <c r="S11" s="294"/>
      <c r="T11" s="294"/>
      <c r="U11" s="294">
        <v>2</v>
      </c>
      <c r="V11" s="294"/>
      <c r="W11" s="294">
        <v>1</v>
      </c>
      <c r="X11" s="294">
        <f t="shared" si="0"/>
        <v>3</v>
      </c>
      <c r="Y11" s="294">
        <f t="shared" si="0"/>
        <v>0</v>
      </c>
      <c r="Z11" s="294">
        <f t="shared" si="0"/>
        <v>3</v>
      </c>
      <c r="AA11" s="294">
        <f t="shared" si="1"/>
        <v>6</v>
      </c>
    </row>
    <row r="12" spans="1:27" ht="12.95" customHeight="1">
      <c r="A12" s="294">
        <v>8</v>
      </c>
      <c r="B12" s="295" t="s">
        <v>1495</v>
      </c>
      <c r="C12" s="296"/>
      <c r="D12" s="296"/>
      <c r="E12" s="296"/>
      <c r="F12" s="296"/>
      <c r="G12" s="296"/>
      <c r="H12" s="296"/>
      <c r="I12" s="296"/>
      <c r="J12" s="296"/>
      <c r="K12" s="296"/>
      <c r="L12" s="294"/>
      <c r="M12" s="294"/>
      <c r="N12" s="294"/>
      <c r="O12" s="294"/>
      <c r="P12" s="294">
        <v>1</v>
      </c>
      <c r="Q12" s="294"/>
      <c r="R12" s="294">
        <v>2</v>
      </c>
      <c r="S12" s="294">
        <v>2</v>
      </c>
      <c r="T12" s="294">
        <v>1</v>
      </c>
      <c r="U12" s="294"/>
      <c r="V12" s="294">
        <v>2</v>
      </c>
      <c r="W12" s="294"/>
      <c r="X12" s="294">
        <f t="shared" si="0"/>
        <v>2</v>
      </c>
      <c r="Y12" s="294">
        <f t="shared" si="0"/>
        <v>5</v>
      </c>
      <c r="Z12" s="294">
        <f t="shared" si="0"/>
        <v>1</v>
      </c>
      <c r="AA12" s="294">
        <f t="shared" si="1"/>
        <v>8</v>
      </c>
    </row>
    <row r="13" spans="1:27" ht="12.95" customHeight="1">
      <c r="A13" s="294">
        <v>9</v>
      </c>
      <c r="B13" s="295" t="s">
        <v>1555</v>
      </c>
      <c r="C13" s="296"/>
      <c r="D13" s="296"/>
      <c r="E13" s="296"/>
      <c r="F13" s="296"/>
      <c r="G13" s="296"/>
      <c r="H13" s="296"/>
      <c r="I13" s="296"/>
      <c r="J13" s="296"/>
      <c r="K13" s="296"/>
      <c r="L13" s="294"/>
      <c r="M13" s="294"/>
      <c r="N13" s="294"/>
      <c r="O13" s="294">
        <v>1</v>
      </c>
      <c r="P13" s="294"/>
      <c r="Q13" s="294"/>
      <c r="R13" s="294">
        <v>5</v>
      </c>
      <c r="S13" s="294">
        <v>1</v>
      </c>
      <c r="T13" s="294">
        <v>1</v>
      </c>
      <c r="U13" s="294">
        <v>44</v>
      </c>
      <c r="V13" s="294">
        <v>40</v>
      </c>
      <c r="W13" s="294">
        <v>44</v>
      </c>
      <c r="X13" s="294">
        <f t="shared" si="0"/>
        <v>50</v>
      </c>
      <c r="Y13" s="294">
        <f t="shared" si="0"/>
        <v>41</v>
      </c>
      <c r="Z13" s="294">
        <f t="shared" si="0"/>
        <v>45</v>
      </c>
      <c r="AA13" s="294">
        <f t="shared" si="1"/>
        <v>136</v>
      </c>
    </row>
    <row r="14" spans="1:27" ht="12.95" customHeight="1">
      <c r="A14" s="294">
        <v>10</v>
      </c>
      <c r="B14" s="295" t="s">
        <v>1570</v>
      </c>
      <c r="C14" s="296"/>
      <c r="D14" s="296"/>
      <c r="E14" s="296"/>
      <c r="F14" s="296"/>
      <c r="G14" s="296"/>
      <c r="H14" s="296"/>
      <c r="I14" s="296"/>
      <c r="J14" s="296"/>
      <c r="K14" s="296"/>
      <c r="L14" s="294"/>
      <c r="M14" s="294"/>
      <c r="N14" s="294">
        <v>1</v>
      </c>
      <c r="O14" s="294"/>
      <c r="P14" s="294">
        <v>1</v>
      </c>
      <c r="Q14" s="294">
        <v>5</v>
      </c>
      <c r="R14" s="294"/>
      <c r="S14" s="294"/>
      <c r="T14" s="294"/>
      <c r="U14" s="294">
        <v>4</v>
      </c>
      <c r="V14" s="294">
        <v>8</v>
      </c>
      <c r="W14" s="294">
        <v>7</v>
      </c>
      <c r="X14" s="294">
        <f t="shared" si="0"/>
        <v>4</v>
      </c>
      <c r="Y14" s="294">
        <f t="shared" si="0"/>
        <v>9</v>
      </c>
      <c r="Z14" s="294">
        <f t="shared" si="0"/>
        <v>13</v>
      </c>
      <c r="AA14" s="294">
        <f t="shared" si="1"/>
        <v>26</v>
      </c>
    </row>
    <row r="15" spans="1:27" ht="12.95" customHeight="1">
      <c r="A15" s="294">
        <v>11</v>
      </c>
      <c r="B15" s="295" t="s">
        <v>1452</v>
      </c>
      <c r="C15" s="296"/>
      <c r="D15" s="296"/>
      <c r="E15" s="296"/>
      <c r="F15" s="296"/>
      <c r="G15" s="296"/>
      <c r="H15" s="296"/>
      <c r="I15" s="296"/>
      <c r="J15" s="296"/>
      <c r="K15" s="296"/>
      <c r="L15" s="294">
        <v>1</v>
      </c>
      <c r="M15" s="294">
        <v>9</v>
      </c>
      <c r="N15" s="294">
        <v>4</v>
      </c>
      <c r="O15" s="294">
        <v>3</v>
      </c>
      <c r="P15" s="294">
        <v>3</v>
      </c>
      <c r="Q15" s="294">
        <v>12</v>
      </c>
      <c r="R15" s="294"/>
      <c r="S15" s="294"/>
      <c r="T15" s="294"/>
      <c r="U15" s="294">
        <v>12</v>
      </c>
      <c r="V15" s="294">
        <v>14</v>
      </c>
      <c r="W15" s="294">
        <v>18</v>
      </c>
      <c r="X15" s="294">
        <f t="shared" si="0"/>
        <v>16</v>
      </c>
      <c r="Y15" s="294">
        <f t="shared" si="0"/>
        <v>26</v>
      </c>
      <c r="Z15" s="294">
        <f t="shared" si="0"/>
        <v>34</v>
      </c>
      <c r="AA15" s="294">
        <f t="shared" si="1"/>
        <v>76</v>
      </c>
    </row>
    <row r="16" spans="1:27" ht="12.95" customHeight="1">
      <c r="A16" s="294">
        <v>12</v>
      </c>
      <c r="B16" s="295" t="s">
        <v>1546</v>
      </c>
      <c r="C16" s="296"/>
      <c r="D16" s="296"/>
      <c r="E16" s="296"/>
      <c r="F16" s="296"/>
      <c r="G16" s="296"/>
      <c r="H16" s="296"/>
      <c r="I16" s="296"/>
      <c r="J16" s="296"/>
      <c r="K16" s="296"/>
      <c r="L16" s="294"/>
      <c r="M16" s="294"/>
      <c r="N16" s="294"/>
      <c r="O16" s="294">
        <v>1</v>
      </c>
      <c r="P16" s="294"/>
      <c r="Q16" s="294"/>
      <c r="R16" s="294">
        <v>1</v>
      </c>
      <c r="S16" s="294"/>
      <c r="T16" s="294"/>
      <c r="U16" s="294"/>
      <c r="V16" s="294"/>
      <c r="W16" s="294"/>
      <c r="X16" s="294">
        <f t="shared" si="0"/>
        <v>2</v>
      </c>
      <c r="Y16" s="294">
        <f t="shared" si="0"/>
        <v>0</v>
      </c>
      <c r="Z16" s="294">
        <f t="shared" si="0"/>
        <v>0</v>
      </c>
      <c r="AA16" s="294">
        <f t="shared" si="1"/>
        <v>2</v>
      </c>
    </row>
    <row r="17" spans="1:27" ht="12.95" customHeight="1">
      <c r="A17" s="294">
        <v>13</v>
      </c>
      <c r="B17" s="295" t="s">
        <v>1589</v>
      </c>
      <c r="C17" s="296"/>
      <c r="D17" s="296"/>
      <c r="E17" s="296"/>
      <c r="F17" s="296"/>
      <c r="G17" s="296"/>
      <c r="H17" s="296"/>
      <c r="I17" s="296"/>
      <c r="J17" s="296"/>
      <c r="K17" s="296"/>
      <c r="L17" s="294"/>
      <c r="M17" s="294"/>
      <c r="N17" s="294"/>
      <c r="O17" s="294"/>
      <c r="P17" s="294"/>
      <c r="Q17" s="294"/>
      <c r="R17" s="294"/>
      <c r="S17" s="294"/>
      <c r="T17" s="294"/>
      <c r="U17" s="294"/>
      <c r="V17" s="294"/>
      <c r="W17" s="294">
        <v>1</v>
      </c>
      <c r="X17" s="294">
        <f t="shared" si="0"/>
        <v>0</v>
      </c>
      <c r="Y17" s="294">
        <f t="shared" si="0"/>
        <v>0</v>
      </c>
      <c r="Z17" s="294">
        <f t="shared" si="0"/>
        <v>1</v>
      </c>
      <c r="AA17" s="294">
        <f t="shared" si="1"/>
        <v>1</v>
      </c>
    </row>
    <row r="18" spans="1:27" ht="12.95" customHeight="1">
      <c r="A18" s="294">
        <v>14</v>
      </c>
      <c r="B18" s="295" t="s">
        <v>1571</v>
      </c>
      <c r="C18" s="296"/>
      <c r="D18" s="296"/>
      <c r="E18" s="296"/>
      <c r="F18" s="296"/>
      <c r="G18" s="296"/>
      <c r="H18" s="296"/>
      <c r="I18" s="296"/>
      <c r="J18" s="296"/>
      <c r="K18" s="296"/>
      <c r="L18" s="294"/>
      <c r="M18" s="294"/>
      <c r="N18" s="294"/>
      <c r="O18" s="294"/>
      <c r="P18" s="294"/>
      <c r="Q18" s="294"/>
      <c r="R18" s="294"/>
      <c r="S18" s="294"/>
      <c r="T18" s="294"/>
      <c r="U18" s="294">
        <v>2</v>
      </c>
      <c r="V18" s="294">
        <v>1</v>
      </c>
      <c r="W18" s="294">
        <v>2</v>
      </c>
      <c r="X18" s="294">
        <f t="shared" si="0"/>
        <v>2</v>
      </c>
      <c r="Y18" s="294">
        <f t="shared" si="0"/>
        <v>1</v>
      </c>
      <c r="Z18" s="294">
        <f t="shared" si="0"/>
        <v>2</v>
      </c>
      <c r="AA18" s="294">
        <f t="shared" si="1"/>
        <v>5</v>
      </c>
    </row>
    <row r="19" spans="1:27" ht="12.95" customHeight="1">
      <c r="A19" s="294">
        <v>15</v>
      </c>
      <c r="B19" s="295" t="s">
        <v>1453</v>
      </c>
      <c r="C19" s="296"/>
      <c r="D19" s="296"/>
      <c r="E19" s="296"/>
      <c r="F19" s="296"/>
      <c r="G19" s="296"/>
      <c r="H19" s="296"/>
      <c r="I19" s="296"/>
      <c r="J19" s="296"/>
      <c r="K19" s="296">
        <v>1</v>
      </c>
      <c r="L19" s="294"/>
      <c r="M19" s="294"/>
      <c r="N19" s="294"/>
      <c r="O19" s="294"/>
      <c r="P19" s="294"/>
      <c r="Q19" s="294"/>
      <c r="R19" s="294"/>
      <c r="S19" s="294"/>
      <c r="T19" s="294"/>
      <c r="U19" s="294">
        <v>19</v>
      </c>
      <c r="V19" s="294">
        <v>16</v>
      </c>
      <c r="W19" s="294">
        <v>8</v>
      </c>
      <c r="X19" s="294">
        <f t="shared" si="0"/>
        <v>19</v>
      </c>
      <c r="Y19" s="294">
        <f t="shared" si="0"/>
        <v>16</v>
      </c>
      <c r="Z19" s="294">
        <f t="shared" si="0"/>
        <v>9</v>
      </c>
      <c r="AA19" s="294">
        <f t="shared" si="1"/>
        <v>44</v>
      </c>
    </row>
    <row r="20" spans="1:27" ht="12.95" customHeight="1">
      <c r="A20" s="294">
        <v>16</v>
      </c>
      <c r="B20" s="295" t="s">
        <v>2412</v>
      </c>
      <c r="C20" s="296"/>
      <c r="D20" s="296"/>
      <c r="E20" s="296"/>
      <c r="F20" s="296"/>
      <c r="G20" s="296"/>
      <c r="H20" s="296"/>
      <c r="I20" s="296"/>
      <c r="J20" s="296"/>
      <c r="K20" s="296"/>
      <c r="L20" s="294"/>
      <c r="M20" s="294"/>
      <c r="N20" s="294"/>
      <c r="O20" s="294"/>
      <c r="P20" s="294"/>
      <c r="Q20" s="294"/>
      <c r="R20" s="294">
        <v>1</v>
      </c>
      <c r="S20" s="294"/>
      <c r="T20" s="294"/>
      <c r="U20" s="294">
        <v>1</v>
      </c>
      <c r="V20" s="294"/>
      <c r="W20" s="294"/>
      <c r="X20" s="294">
        <f t="shared" si="0"/>
        <v>2</v>
      </c>
      <c r="Y20" s="294">
        <f t="shared" si="0"/>
        <v>0</v>
      </c>
      <c r="Z20" s="294">
        <f t="shared" si="0"/>
        <v>0</v>
      </c>
      <c r="AA20" s="294">
        <f t="shared" si="1"/>
        <v>2</v>
      </c>
    </row>
    <row r="21" spans="1:27" ht="12.95" customHeight="1">
      <c r="A21" s="294">
        <v>17</v>
      </c>
      <c r="B21" s="295" t="s">
        <v>1498</v>
      </c>
      <c r="C21" s="296"/>
      <c r="D21" s="296"/>
      <c r="E21" s="296"/>
      <c r="F21" s="296"/>
      <c r="G21" s="296"/>
      <c r="H21" s="296"/>
      <c r="I21" s="296"/>
      <c r="J21" s="296"/>
      <c r="K21" s="296"/>
      <c r="L21" s="294"/>
      <c r="M21" s="294"/>
      <c r="N21" s="294"/>
      <c r="O21" s="294"/>
      <c r="P21" s="294"/>
      <c r="Q21" s="294"/>
      <c r="R21" s="294"/>
      <c r="S21" s="294"/>
      <c r="T21" s="294"/>
      <c r="U21" s="294">
        <v>13</v>
      </c>
      <c r="V21" s="294">
        <v>7</v>
      </c>
      <c r="W21" s="294">
        <v>32</v>
      </c>
      <c r="X21" s="294">
        <f t="shared" si="0"/>
        <v>13</v>
      </c>
      <c r="Y21" s="294">
        <f t="shared" si="0"/>
        <v>7</v>
      </c>
      <c r="Z21" s="294">
        <f t="shared" si="0"/>
        <v>32</v>
      </c>
      <c r="AA21" s="294">
        <f t="shared" si="1"/>
        <v>52</v>
      </c>
    </row>
    <row r="22" spans="1:27" ht="12.95" customHeight="1">
      <c r="A22" s="294">
        <v>18</v>
      </c>
      <c r="B22" s="295" t="s">
        <v>1480</v>
      </c>
      <c r="C22" s="296"/>
      <c r="D22" s="296"/>
      <c r="E22" s="296"/>
      <c r="F22" s="296"/>
      <c r="G22" s="296"/>
      <c r="H22" s="296"/>
      <c r="I22" s="296"/>
      <c r="J22" s="296"/>
      <c r="K22" s="296"/>
      <c r="L22" s="294"/>
      <c r="M22" s="294"/>
      <c r="N22" s="294"/>
      <c r="O22" s="294"/>
      <c r="P22" s="294"/>
      <c r="Q22" s="294"/>
      <c r="R22" s="294">
        <v>1</v>
      </c>
      <c r="S22" s="294"/>
      <c r="T22" s="294"/>
      <c r="U22" s="294">
        <v>2</v>
      </c>
      <c r="V22" s="294">
        <v>2</v>
      </c>
      <c r="W22" s="294">
        <v>4</v>
      </c>
      <c r="X22" s="294">
        <f t="shared" si="0"/>
        <v>3</v>
      </c>
      <c r="Y22" s="294">
        <f t="shared" si="0"/>
        <v>2</v>
      </c>
      <c r="Z22" s="294">
        <f t="shared" si="0"/>
        <v>4</v>
      </c>
      <c r="AA22" s="294">
        <f t="shared" si="1"/>
        <v>9</v>
      </c>
    </row>
    <row r="23" spans="1:27" ht="12.95" customHeight="1">
      <c r="A23" s="294">
        <v>19</v>
      </c>
      <c r="B23" s="295" t="s">
        <v>1573</v>
      </c>
      <c r="C23" s="296"/>
      <c r="D23" s="296"/>
      <c r="E23" s="296"/>
      <c r="F23" s="296"/>
      <c r="G23" s="296"/>
      <c r="H23" s="296"/>
      <c r="I23" s="296"/>
      <c r="J23" s="296"/>
      <c r="K23" s="296"/>
      <c r="L23" s="294"/>
      <c r="M23" s="294"/>
      <c r="N23" s="294"/>
      <c r="O23" s="294"/>
      <c r="P23" s="294">
        <v>3</v>
      </c>
      <c r="Q23" s="294">
        <v>1</v>
      </c>
      <c r="R23" s="294"/>
      <c r="S23" s="294"/>
      <c r="T23" s="294"/>
      <c r="U23" s="294">
        <v>23</v>
      </c>
      <c r="V23" s="294">
        <v>17</v>
      </c>
      <c r="W23" s="294">
        <v>19</v>
      </c>
      <c r="X23" s="294">
        <f t="shared" si="0"/>
        <v>23</v>
      </c>
      <c r="Y23" s="294">
        <f t="shared" si="0"/>
        <v>20</v>
      </c>
      <c r="Z23" s="294">
        <f t="shared" si="0"/>
        <v>20</v>
      </c>
      <c r="AA23" s="294">
        <f t="shared" si="1"/>
        <v>63</v>
      </c>
    </row>
    <row r="24" spans="1:27" ht="12.95" customHeight="1">
      <c r="A24" s="294">
        <v>20</v>
      </c>
      <c r="B24" s="295" t="s">
        <v>1456</v>
      </c>
      <c r="C24" s="296"/>
      <c r="D24" s="296"/>
      <c r="E24" s="296"/>
      <c r="F24" s="296"/>
      <c r="G24" s="296"/>
      <c r="H24" s="296"/>
      <c r="I24" s="296"/>
      <c r="J24" s="296"/>
      <c r="K24" s="296"/>
      <c r="L24" s="294">
        <v>14</v>
      </c>
      <c r="M24" s="294">
        <v>9</v>
      </c>
      <c r="N24" s="294">
        <v>32</v>
      </c>
      <c r="O24" s="294">
        <v>5</v>
      </c>
      <c r="P24" s="294">
        <v>8</v>
      </c>
      <c r="Q24" s="294">
        <v>11</v>
      </c>
      <c r="R24" s="294"/>
      <c r="S24" s="294"/>
      <c r="T24" s="294"/>
      <c r="U24" s="294">
        <v>67</v>
      </c>
      <c r="V24" s="294">
        <v>73</v>
      </c>
      <c r="W24" s="294">
        <v>153</v>
      </c>
      <c r="X24" s="294">
        <f t="shared" si="0"/>
        <v>86</v>
      </c>
      <c r="Y24" s="294">
        <f t="shared" si="0"/>
        <v>90</v>
      </c>
      <c r="Z24" s="294">
        <f t="shared" si="0"/>
        <v>196</v>
      </c>
      <c r="AA24" s="294">
        <f t="shared" si="1"/>
        <v>372</v>
      </c>
    </row>
    <row r="25" spans="1:27" ht="12.95" customHeight="1">
      <c r="A25" s="294">
        <v>21</v>
      </c>
      <c r="B25" s="295" t="s">
        <v>1457</v>
      </c>
      <c r="C25" s="296"/>
      <c r="D25" s="296"/>
      <c r="E25" s="296"/>
      <c r="F25" s="296"/>
      <c r="G25" s="296"/>
      <c r="H25" s="296"/>
      <c r="I25" s="296"/>
      <c r="J25" s="296"/>
      <c r="K25" s="296"/>
      <c r="L25" s="294">
        <v>1</v>
      </c>
      <c r="M25" s="294">
        <v>2</v>
      </c>
      <c r="N25" s="294">
        <v>14</v>
      </c>
      <c r="O25" s="294">
        <v>22</v>
      </c>
      <c r="P25" s="294">
        <v>19</v>
      </c>
      <c r="Q25" s="294">
        <v>28</v>
      </c>
      <c r="R25" s="294"/>
      <c r="S25" s="294"/>
      <c r="T25" s="294"/>
      <c r="U25" s="294"/>
      <c r="V25" s="294">
        <v>2</v>
      </c>
      <c r="W25" s="294">
        <v>2</v>
      </c>
      <c r="X25" s="294">
        <f t="shared" si="0"/>
        <v>23</v>
      </c>
      <c r="Y25" s="294">
        <f t="shared" si="0"/>
        <v>23</v>
      </c>
      <c r="Z25" s="294">
        <f t="shared" si="0"/>
        <v>44</v>
      </c>
      <c r="AA25" s="294">
        <f t="shared" si="1"/>
        <v>90</v>
      </c>
    </row>
    <row r="26" spans="1:27" ht="12.95" customHeight="1">
      <c r="A26" s="294">
        <v>22</v>
      </c>
      <c r="B26" s="301" t="s">
        <v>1532</v>
      </c>
      <c r="C26" s="302"/>
      <c r="D26" s="302"/>
      <c r="E26" s="302"/>
      <c r="F26" s="302"/>
      <c r="G26" s="302"/>
      <c r="H26" s="302"/>
      <c r="I26" s="302"/>
      <c r="J26" s="302"/>
      <c r="K26" s="302"/>
      <c r="L26" s="294"/>
      <c r="M26" s="294"/>
      <c r="N26" s="294">
        <v>1</v>
      </c>
      <c r="O26" s="294"/>
      <c r="P26" s="294"/>
      <c r="Q26" s="294"/>
      <c r="R26" s="294"/>
      <c r="S26" s="294"/>
      <c r="T26" s="294"/>
      <c r="U26" s="294"/>
      <c r="V26" s="294"/>
      <c r="W26" s="294"/>
      <c r="X26" s="294">
        <f t="shared" si="0"/>
        <v>0</v>
      </c>
      <c r="Y26" s="294">
        <f t="shared" si="0"/>
        <v>0</v>
      </c>
      <c r="Z26" s="294">
        <f t="shared" si="0"/>
        <v>1</v>
      </c>
      <c r="AA26" s="294">
        <f t="shared" si="1"/>
        <v>1</v>
      </c>
    </row>
    <row r="27" spans="1:27" ht="12.95" customHeight="1">
      <c r="A27" s="294">
        <v>23</v>
      </c>
      <c r="B27" s="301" t="s">
        <v>1520</v>
      </c>
      <c r="C27" s="302"/>
      <c r="D27" s="302"/>
      <c r="E27" s="302"/>
      <c r="F27" s="302"/>
      <c r="G27" s="302"/>
      <c r="H27" s="302"/>
      <c r="I27" s="302"/>
      <c r="J27" s="302"/>
      <c r="K27" s="302"/>
      <c r="L27" s="294"/>
      <c r="M27" s="294">
        <v>1</v>
      </c>
      <c r="N27" s="294"/>
      <c r="O27" s="294">
        <v>7</v>
      </c>
      <c r="P27" s="294">
        <v>6</v>
      </c>
      <c r="Q27" s="294">
        <v>11</v>
      </c>
      <c r="R27" s="294"/>
      <c r="S27" s="294"/>
      <c r="T27" s="294"/>
      <c r="U27" s="294"/>
      <c r="V27" s="294"/>
      <c r="W27" s="294"/>
      <c r="X27" s="294">
        <f t="shared" si="0"/>
        <v>7</v>
      </c>
      <c r="Y27" s="294">
        <f t="shared" si="0"/>
        <v>7</v>
      </c>
      <c r="Z27" s="294">
        <f t="shared" si="0"/>
        <v>11</v>
      </c>
      <c r="AA27" s="294">
        <f t="shared" si="1"/>
        <v>25</v>
      </c>
    </row>
    <row r="28" spans="1:27" ht="12.95" customHeight="1">
      <c r="A28" s="294">
        <v>24</v>
      </c>
      <c r="B28" s="295" t="s">
        <v>1557</v>
      </c>
      <c r="C28" s="296"/>
      <c r="D28" s="296"/>
      <c r="E28" s="296"/>
      <c r="F28" s="296"/>
      <c r="G28" s="296"/>
      <c r="H28" s="296"/>
      <c r="I28" s="296">
        <v>1</v>
      </c>
      <c r="J28" s="296"/>
      <c r="K28" s="296">
        <v>2</v>
      </c>
      <c r="L28" s="294"/>
      <c r="M28" s="294"/>
      <c r="N28" s="294"/>
      <c r="O28" s="294">
        <v>3</v>
      </c>
      <c r="P28" s="294">
        <v>3</v>
      </c>
      <c r="Q28" s="294">
        <v>8</v>
      </c>
      <c r="R28" s="294">
        <v>3</v>
      </c>
      <c r="S28" s="294">
        <v>14</v>
      </c>
      <c r="T28" s="294">
        <v>8</v>
      </c>
      <c r="U28" s="294">
        <v>32</v>
      </c>
      <c r="V28" s="294">
        <v>31</v>
      </c>
      <c r="W28" s="294">
        <v>64</v>
      </c>
      <c r="X28" s="294">
        <f t="shared" si="0"/>
        <v>39</v>
      </c>
      <c r="Y28" s="294">
        <f t="shared" si="0"/>
        <v>48</v>
      </c>
      <c r="Z28" s="294">
        <f t="shared" si="0"/>
        <v>82</v>
      </c>
      <c r="AA28" s="294">
        <f t="shared" si="1"/>
        <v>169</v>
      </c>
    </row>
    <row r="29" spans="1:27" ht="12.95" customHeight="1">
      <c r="A29" s="294">
        <v>25</v>
      </c>
      <c r="B29" s="295" t="s">
        <v>1574</v>
      </c>
      <c r="C29" s="296"/>
      <c r="D29" s="296"/>
      <c r="E29" s="296"/>
      <c r="F29" s="296"/>
      <c r="G29" s="296"/>
      <c r="H29" s="296"/>
      <c r="I29" s="296"/>
      <c r="J29" s="296"/>
      <c r="K29" s="296"/>
      <c r="L29" s="294"/>
      <c r="M29" s="294"/>
      <c r="N29" s="294"/>
      <c r="O29" s="294">
        <v>1</v>
      </c>
      <c r="P29" s="294"/>
      <c r="Q29" s="294"/>
      <c r="R29" s="294"/>
      <c r="S29" s="294"/>
      <c r="T29" s="294"/>
      <c r="U29" s="294">
        <v>2</v>
      </c>
      <c r="V29" s="294">
        <v>8</v>
      </c>
      <c r="W29" s="294">
        <v>2</v>
      </c>
      <c r="X29" s="294">
        <f t="shared" si="0"/>
        <v>3</v>
      </c>
      <c r="Y29" s="294">
        <f t="shared" si="0"/>
        <v>8</v>
      </c>
      <c r="Z29" s="294">
        <f t="shared" si="0"/>
        <v>2</v>
      </c>
      <c r="AA29" s="294">
        <f t="shared" si="1"/>
        <v>13</v>
      </c>
    </row>
    <row r="30" spans="1:27" ht="12.95" customHeight="1">
      <c r="A30" s="294">
        <v>26</v>
      </c>
      <c r="B30" s="295" t="s">
        <v>1472</v>
      </c>
      <c r="C30" s="296"/>
      <c r="D30" s="296"/>
      <c r="E30" s="296"/>
      <c r="F30" s="296"/>
      <c r="G30" s="296"/>
      <c r="H30" s="296"/>
      <c r="I30" s="296"/>
      <c r="J30" s="296"/>
      <c r="K30" s="296"/>
      <c r="L30" s="294">
        <v>2</v>
      </c>
      <c r="M30" s="294">
        <v>4</v>
      </c>
      <c r="N30" s="294">
        <v>1</v>
      </c>
      <c r="O30" s="294">
        <v>9</v>
      </c>
      <c r="P30" s="294">
        <v>8</v>
      </c>
      <c r="Q30" s="294">
        <v>11</v>
      </c>
      <c r="R30" s="294"/>
      <c r="S30" s="294">
        <v>1</v>
      </c>
      <c r="T30" s="294">
        <v>1</v>
      </c>
      <c r="U30" s="294">
        <v>112</v>
      </c>
      <c r="V30" s="294">
        <v>90</v>
      </c>
      <c r="W30" s="294">
        <v>162</v>
      </c>
      <c r="X30" s="294">
        <f t="shared" si="0"/>
        <v>123</v>
      </c>
      <c r="Y30" s="294">
        <f t="shared" si="0"/>
        <v>103</v>
      </c>
      <c r="Z30" s="294">
        <f t="shared" si="0"/>
        <v>175</v>
      </c>
      <c r="AA30" s="294">
        <f t="shared" si="1"/>
        <v>401</v>
      </c>
    </row>
    <row r="31" spans="1:27" ht="12.95" customHeight="1">
      <c r="A31" s="294">
        <v>27</v>
      </c>
      <c r="B31" s="295" t="s">
        <v>1505</v>
      </c>
      <c r="C31" s="296"/>
      <c r="D31" s="296"/>
      <c r="E31" s="296"/>
      <c r="F31" s="296"/>
      <c r="G31" s="296"/>
      <c r="H31" s="296"/>
      <c r="I31" s="296"/>
      <c r="J31" s="296"/>
      <c r="K31" s="296"/>
      <c r="L31" s="294"/>
      <c r="M31" s="294"/>
      <c r="N31" s="294"/>
      <c r="O31" s="294"/>
      <c r="P31" s="294"/>
      <c r="Q31" s="294"/>
      <c r="R31" s="294">
        <v>1</v>
      </c>
      <c r="S31" s="294">
        <v>3</v>
      </c>
      <c r="T31" s="294"/>
      <c r="U31" s="294"/>
      <c r="V31" s="294">
        <v>3</v>
      </c>
      <c r="W31" s="294">
        <v>2</v>
      </c>
      <c r="X31" s="294">
        <f t="shared" si="0"/>
        <v>1</v>
      </c>
      <c r="Y31" s="294">
        <f t="shared" si="0"/>
        <v>6</v>
      </c>
      <c r="Z31" s="294">
        <f t="shared" si="0"/>
        <v>2</v>
      </c>
      <c r="AA31" s="294">
        <f t="shared" si="1"/>
        <v>9</v>
      </c>
    </row>
    <row r="32" spans="1:27" ht="12.95" customHeight="1">
      <c r="A32" s="294">
        <v>28</v>
      </c>
      <c r="B32" s="295" t="s">
        <v>2002</v>
      </c>
      <c r="C32" s="296"/>
      <c r="D32" s="296"/>
      <c r="E32" s="296"/>
      <c r="F32" s="296"/>
      <c r="G32" s="296"/>
      <c r="H32" s="296"/>
      <c r="I32" s="296"/>
      <c r="J32" s="296"/>
      <c r="K32" s="296"/>
      <c r="L32" s="294">
        <v>4</v>
      </c>
      <c r="M32" s="294">
        <v>3</v>
      </c>
      <c r="N32" s="294">
        <v>10</v>
      </c>
      <c r="O32" s="294">
        <v>1</v>
      </c>
      <c r="P32" s="294">
        <v>5</v>
      </c>
      <c r="Q32" s="294">
        <v>10</v>
      </c>
      <c r="R32" s="294"/>
      <c r="S32" s="294"/>
      <c r="T32" s="294"/>
      <c r="U32" s="294"/>
      <c r="V32" s="294"/>
      <c r="W32" s="294"/>
      <c r="X32" s="294">
        <f t="shared" si="0"/>
        <v>5</v>
      </c>
      <c r="Y32" s="294">
        <f t="shared" si="0"/>
        <v>8</v>
      </c>
      <c r="Z32" s="294">
        <f t="shared" si="0"/>
        <v>20</v>
      </c>
      <c r="AA32" s="294">
        <f t="shared" si="1"/>
        <v>33</v>
      </c>
    </row>
    <row r="33" spans="1:27" ht="12.95" customHeight="1">
      <c r="A33" s="294">
        <v>29</v>
      </c>
      <c r="B33" s="295" t="s">
        <v>1459</v>
      </c>
      <c r="C33" s="296"/>
      <c r="D33" s="296"/>
      <c r="E33" s="296"/>
      <c r="F33" s="296"/>
      <c r="G33" s="296"/>
      <c r="H33" s="296"/>
      <c r="I33" s="296"/>
      <c r="J33" s="296"/>
      <c r="K33" s="296"/>
      <c r="L33" s="294"/>
      <c r="M33" s="294"/>
      <c r="N33" s="294"/>
      <c r="O33" s="294"/>
      <c r="P33" s="294"/>
      <c r="Q33" s="294"/>
      <c r="R33" s="294"/>
      <c r="S33" s="294">
        <v>6</v>
      </c>
      <c r="T33" s="294">
        <v>22</v>
      </c>
      <c r="U33" s="294">
        <v>4</v>
      </c>
      <c r="V33" s="294">
        <v>2</v>
      </c>
      <c r="W33" s="294">
        <v>2</v>
      </c>
      <c r="X33" s="294">
        <f t="shared" si="0"/>
        <v>4</v>
      </c>
      <c r="Y33" s="294">
        <f t="shared" si="0"/>
        <v>8</v>
      </c>
      <c r="Z33" s="294">
        <f t="shared" si="0"/>
        <v>24</v>
      </c>
      <c r="AA33" s="294">
        <f t="shared" si="1"/>
        <v>36</v>
      </c>
    </row>
    <row r="34" spans="1:27" ht="12.95" customHeight="1">
      <c r="A34" s="294">
        <v>30</v>
      </c>
      <c r="B34" s="295" t="s">
        <v>1460</v>
      </c>
      <c r="C34" s="296"/>
      <c r="D34" s="296"/>
      <c r="E34" s="296"/>
      <c r="F34" s="296"/>
      <c r="G34" s="296"/>
      <c r="H34" s="296"/>
      <c r="I34" s="296"/>
      <c r="J34" s="296"/>
      <c r="K34" s="296"/>
      <c r="L34" s="294"/>
      <c r="M34" s="294"/>
      <c r="N34" s="294"/>
      <c r="O34" s="294"/>
      <c r="P34" s="294"/>
      <c r="Q34" s="294">
        <v>2</v>
      </c>
      <c r="R34" s="294"/>
      <c r="S34" s="294">
        <v>3</v>
      </c>
      <c r="T34" s="294">
        <v>7</v>
      </c>
      <c r="U34" s="294">
        <v>1</v>
      </c>
      <c r="V34" s="294">
        <v>1</v>
      </c>
      <c r="W34" s="294">
        <v>1</v>
      </c>
      <c r="X34" s="294">
        <f t="shared" si="0"/>
        <v>1</v>
      </c>
      <c r="Y34" s="294">
        <f t="shared" si="0"/>
        <v>4</v>
      </c>
      <c r="Z34" s="294">
        <f t="shared" si="0"/>
        <v>10</v>
      </c>
      <c r="AA34" s="294">
        <f t="shared" si="1"/>
        <v>15</v>
      </c>
    </row>
    <row r="35" spans="1:27" ht="12.95" customHeight="1">
      <c r="A35" s="294">
        <v>31</v>
      </c>
      <c r="B35" s="295" t="s">
        <v>1576</v>
      </c>
      <c r="C35" s="296"/>
      <c r="D35" s="296"/>
      <c r="E35" s="296"/>
      <c r="F35" s="296"/>
      <c r="G35" s="296"/>
      <c r="H35" s="296"/>
      <c r="I35" s="296"/>
      <c r="J35" s="296"/>
      <c r="K35" s="296"/>
      <c r="L35" s="294"/>
      <c r="M35" s="294"/>
      <c r="N35" s="294"/>
      <c r="O35" s="294"/>
      <c r="P35" s="294">
        <v>1</v>
      </c>
      <c r="Q35" s="294"/>
      <c r="R35" s="294">
        <v>5</v>
      </c>
      <c r="S35" s="294">
        <v>5</v>
      </c>
      <c r="T35" s="294">
        <v>2</v>
      </c>
      <c r="U35" s="294">
        <v>1</v>
      </c>
      <c r="V35" s="294"/>
      <c r="W35" s="294"/>
      <c r="X35" s="294">
        <f t="shared" si="0"/>
        <v>6</v>
      </c>
      <c r="Y35" s="294">
        <f t="shared" si="0"/>
        <v>6</v>
      </c>
      <c r="Z35" s="294">
        <f t="shared" si="0"/>
        <v>2</v>
      </c>
      <c r="AA35" s="294">
        <f t="shared" si="1"/>
        <v>14</v>
      </c>
    </row>
    <row r="36" spans="1:27" ht="12.95" customHeight="1">
      <c r="A36" s="294">
        <v>32</v>
      </c>
      <c r="B36" s="295" t="s">
        <v>1560</v>
      </c>
      <c r="C36" s="296"/>
      <c r="D36" s="296"/>
      <c r="E36" s="296"/>
      <c r="F36" s="296"/>
      <c r="G36" s="296"/>
      <c r="H36" s="296"/>
      <c r="I36" s="296"/>
      <c r="J36" s="296"/>
      <c r="K36" s="296"/>
      <c r="L36" s="294"/>
      <c r="M36" s="294">
        <v>1</v>
      </c>
      <c r="N36" s="294"/>
      <c r="O36" s="294"/>
      <c r="P36" s="294"/>
      <c r="Q36" s="294">
        <v>3</v>
      </c>
      <c r="R36" s="294"/>
      <c r="S36" s="294"/>
      <c r="T36" s="294"/>
      <c r="U36" s="294">
        <v>2</v>
      </c>
      <c r="V36" s="294">
        <v>3</v>
      </c>
      <c r="W36" s="294">
        <v>3</v>
      </c>
      <c r="X36" s="294">
        <f t="shared" si="0"/>
        <v>2</v>
      </c>
      <c r="Y36" s="294">
        <f t="shared" si="0"/>
        <v>4</v>
      </c>
      <c r="Z36" s="294">
        <f t="shared" si="0"/>
        <v>6</v>
      </c>
      <c r="AA36" s="294">
        <f t="shared" si="1"/>
        <v>12</v>
      </c>
    </row>
    <row r="37" spans="1:27" ht="12.95" customHeight="1">
      <c r="A37" s="294">
        <v>33</v>
      </c>
      <c r="B37" s="295" t="s">
        <v>1561</v>
      </c>
      <c r="C37" s="296"/>
      <c r="D37" s="296"/>
      <c r="E37" s="296"/>
      <c r="F37" s="296"/>
      <c r="G37" s="296"/>
      <c r="H37" s="296"/>
      <c r="I37" s="296"/>
      <c r="J37" s="296"/>
      <c r="K37" s="296"/>
      <c r="L37" s="294">
        <v>4</v>
      </c>
      <c r="M37" s="294">
        <v>1</v>
      </c>
      <c r="N37" s="294">
        <v>6</v>
      </c>
      <c r="O37" s="294">
        <v>5</v>
      </c>
      <c r="P37" s="294">
        <v>9</v>
      </c>
      <c r="Q37" s="294">
        <v>18</v>
      </c>
      <c r="R37" s="294">
        <v>25</v>
      </c>
      <c r="S37" s="294">
        <v>12</v>
      </c>
      <c r="T37" s="294">
        <v>7</v>
      </c>
      <c r="U37" s="294">
        <v>6</v>
      </c>
      <c r="V37" s="294">
        <v>5</v>
      </c>
      <c r="W37" s="294">
        <v>5</v>
      </c>
      <c r="X37" s="294">
        <f t="shared" si="0"/>
        <v>40</v>
      </c>
      <c r="Y37" s="294">
        <f t="shared" si="0"/>
        <v>27</v>
      </c>
      <c r="Z37" s="294">
        <f t="shared" si="0"/>
        <v>36</v>
      </c>
      <c r="AA37" s="294">
        <f t="shared" si="1"/>
        <v>103</v>
      </c>
    </row>
    <row r="38" spans="1:27" ht="12.95" customHeight="1">
      <c r="A38" s="294">
        <v>34</v>
      </c>
      <c r="B38" s="295" t="s">
        <v>1507</v>
      </c>
      <c r="C38" s="296"/>
      <c r="D38" s="296"/>
      <c r="E38" s="296"/>
      <c r="F38" s="296"/>
      <c r="G38" s="296"/>
      <c r="H38" s="296"/>
      <c r="I38" s="296"/>
      <c r="J38" s="296"/>
      <c r="K38" s="296"/>
      <c r="L38" s="294"/>
      <c r="M38" s="294">
        <v>1</v>
      </c>
      <c r="N38" s="294">
        <v>1</v>
      </c>
      <c r="O38" s="294"/>
      <c r="P38" s="294"/>
      <c r="Q38" s="294"/>
      <c r="R38" s="294"/>
      <c r="S38" s="294"/>
      <c r="T38" s="294"/>
      <c r="U38" s="294"/>
      <c r="V38" s="294">
        <v>2</v>
      </c>
      <c r="W38" s="294"/>
      <c r="X38" s="294">
        <f t="shared" si="0"/>
        <v>0</v>
      </c>
      <c r="Y38" s="294">
        <f t="shared" si="0"/>
        <v>3</v>
      </c>
      <c r="Z38" s="294">
        <f t="shared" si="0"/>
        <v>1</v>
      </c>
      <c r="AA38" s="294">
        <f t="shared" si="1"/>
        <v>4</v>
      </c>
    </row>
    <row r="39" spans="1:27" ht="12.95" customHeight="1">
      <c r="A39" s="294">
        <v>35</v>
      </c>
      <c r="B39" s="295" t="s">
        <v>1474</v>
      </c>
      <c r="C39" s="296"/>
      <c r="D39" s="296"/>
      <c r="E39" s="296"/>
      <c r="F39" s="296"/>
      <c r="G39" s="296"/>
      <c r="H39" s="296"/>
      <c r="I39" s="296"/>
      <c r="J39" s="296"/>
      <c r="K39" s="296"/>
      <c r="L39" s="294">
        <v>3</v>
      </c>
      <c r="M39" s="294">
        <v>4</v>
      </c>
      <c r="N39" s="294">
        <v>3</v>
      </c>
      <c r="O39" s="294"/>
      <c r="P39" s="294"/>
      <c r="Q39" s="294"/>
      <c r="R39" s="294"/>
      <c r="S39" s="294"/>
      <c r="T39" s="294"/>
      <c r="U39" s="294"/>
      <c r="V39" s="294"/>
      <c r="W39" s="294"/>
      <c r="X39" s="294">
        <f t="shared" si="0"/>
        <v>3</v>
      </c>
      <c r="Y39" s="294">
        <f t="shared" si="0"/>
        <v>4</v>
      </c>
      <c r="Z39" s="294">
        <f t="shared" si="0"/>
        <v>3</v>
      </c>
      <c r="AA39" s="294">
        <f t="shared" si="1"/>
        <v>10</v>
      </c>
    </row>
    <row r="40" spans="1:27" ht="12.95" customHeight="1">
      <c r="A40" s="294">
        <v>36</v>
      </c>
      <c r="B40" s="295" t="s">
        <v>2991</v>
      </c>
      <c r="C40" s="296"/>
      <c r="D40" s="296"/>
      <c r="E40" s="296"/>
      <c r="F40" s="296"/>
      <c r="G40" s="296"/>
      <c r="H40" s="296"/>
      <c r="I40" s="296"/>
      <c r="J40" s="296"/>
      <c r="K40" s="296"/>
      <c r="L40" s="294"/>
      <c r="M40" s="294"/>
      <c r="N40" s="294"/>
      <c r="O40" s="294"/>
      <c r="P40" s="294"/>
      <c r="Q40" s="294"/>
      <c r="R40" s="294"/>
      <c r="S40" s="294"/>
      <c r="T40" s="294"/>
      <c r="U40" s="294"/>
      <c r="V40" s="294">
        <v>4</v>
      </c>
      <c r="W40" s="294">
        <v>8</v>
      </c>
      <c r="X40" s="294">
        <f t="shared" si="0"/>
        <v>0</v>
      </c>
      <c r="Y40" s="294">
        <f t="shared" si="0"/>
        <v>4</v>
      </c>
      <c r="Z40" s="294">
        <f t="shared" si="0"/>
        <v>8</v>
      </c>
      <c r="AA40" s="294">
        <f t="shared" si="1"/>
        <v>12</v>
      </c>
    </row>
    <row r="41" spans="1:27" ht="12.95" customHeight="1">
      <c r="A41" s="294">
        <v>37</v>
      </c>
      <c r="B41" s="295" t="s">
        <v>2992</v>
      </c>
      <c r="C41" s="296"/>
      <c r="D41" s="296"/>
      <c r="E41" s="296"/>
      <c r="F41" s="296"/>
      <c r="G41" s="296"/>
      <c r="H41" s="296"/>
      <c r="I41" s="296"/>
      <c r="J41" s="296"/>
      <c r="K41" s="296"/>
      <c r="L41" s="294"/>
      <c r="M41" s="294"/>
      <c r="N41" s="294"/>
      <c r="O41" s="294"/>
      <c r="P41" s="294"/>
      <c r="Q41" s="294"/>
      <c r="R41" s="294"/>
      <c r="S41" s="294"/>
      <c r="T41" s="294"/>
      <c r="U41" s="294">
        <v>3</v>
      </c>
      <c r="V41" s="294">
        <v>2</v>
      </c>
      <c r="W41" s="294">
        <v>3</v>
      </c>
      <c r="X41" s="294">
        <f t="shared" si="0"/>
        <v>3</v>
      </c>
      <c r="Y41" s="294">
        <f t="shared" si="0"/>
        <v>2</v>
      </c>
      <c r="Z41" s="294">
        <f t="shared" si="0"/>
        <v>3</v>
      </c>
      <c r="AA41" s="294">
        <f t="shared" si="1"/>
        <v>8</v>
      </c>
    </row>
    <row r="42" spans="1:27" ht="12.95" customHeight="1">
      <c r="A42" s="294">
        <v>38</v>
      </c>
      <c r="B42" s="295" t="s">
        <v>2993</v>
      </c>
      <c r="C42" s="296"/>
      <c r="D42" s="296"/>
      <c r="E42" s="296"/>
      <c r="F42" s="296"/>
      <c r="G42" s="296"/>
      <c r="H42" s="296"/>
      <c r="I42" s="296"/>
      <c r="J42" s="296"/>
      <c r="K42" s="296"/>
      <c r="L42" s="294"/>
      <c r="M42" s="294"/>
      <c r="N42" s="294"/>
      <c r="O42" s="294"/>
      <c r="P42" s="294"/>
      <c r="Q42" s="294">
        <v>1</v>
      </c>
      <c r="R42" s="294"/>
      <c r="S42" s="294"/>
      <c r="T42" s="294"/>
      <c r="U42" s="294"/>
      <c r="V42" s="294"/>
      <c r="W42" s="294"/>
      <c r="X42" s="294">
        <f>SUM(C42,F42,I42,L42,O42,R42,U42)</f>
        <v>0</v>
      </c>
      <c r="Y42" s="294">
        <f>SUM(D42,G42,J42,M42,P42,S42,V42)</f>
        <v>0</v>
      </c>
      <c r="Z42" s="294">
        <f>SUM(E42,H42,K42,N42,Q42,T42,W42)</f>
        <v>1</v>
      </c>
      <c r="AA42" s="294">
        <f>SUM(X42:Z42)</f>
        <v>1</v>
      </c>
    </row>
    <row r="43" spans="1:27" ht="12.95" customHeight="1">
      <c r="A43" s="294">
        <v>39</v>
      </c>
      <c r="B43" s="295" t="s">
        <v>2994</v>
      </c>
      <c r="C43" s="296"/>
      <c r="D43" s="296"/>
      <c r="E43" s="296"/>
      <c r="F43" s="296"/>
      <c r="G43" s="296"/>
      <c r="H43" s="296"/>
      <c r="I43" s="296"/>
      <c r="J43" s="296"/>
      <c r="K43" s="296"/>
      <c r="L43" s="294"/>
      <c r="M43" s="294"/>
      <c r="N43" s="294"/>
      <c r="O43" s="294"/>
      <c r="P43" s="294"/>
      <c r="Q43" s="294"/>
      <c r="R43" s="294">
        <v>1</v>
      </c>
      <c r="S43" s="294"/>
      <c r="T43" s="294">
        <v>1</v>
      </c>
      <c r="U43" s="294"/>
      <c r="V43" s="294"/>
      <c r="W43" s="294"/>
      <c r="X43" s="294">
        <f t="shared" si="0"/>
        <v>1</v>
      </c>
      <c r="Y43" s="294">
        <f t="shared" si="0"/>
        <v>0</v>
      </c>
      <c r="Z43" s="294">
        <f t="shared" si="0"/>
        <v>1</v>
      </c>
      <c r="AA43" s="294">
        <f t="shared" si="1"/>
        <v>2</v>
      </c>
    </row>
    <row r="44" spans="1:27" ht="12.95" customHeight="1">
      <c r="A44" s="294">
        <v>40</v>
      </c>
      <c r="B44" s="295" t="s">
        <v>1483</v>
      </c>
      <c r="C44" s="296"/>
      <c r="D44" s="296"/>
      <c r="E44" s="296"/>
      <c r="F44" s="296"/>
      <c r="G44" s="296"/>
      <c r="H44" s="296"/>
      <c r="I44" s="296"/>
      <c r="J44" s="296"/>
      <c r="K44" s="296"/>
      <c r="L44" s="303">
        <v>2</v>
      </c>
      <c r="M44" s="303">
        <v>4</v>
      </c>
      <c r="N44" s="303">
        <v>3</v>
      </c>
      <c r="O44" s="303">
        <v>7</v>
      </c>
      <c r="P44" s="303">
        <v>8</v>
      </c>
      <c r="Q44" s="303">
        <v>8</v>
      </c>
      <c r="R44" s="303"/>
      <c r="S44" s="303"/>
      <c r="T44" s="303"/>
      <c r="U44" s="303">
        <v>2</v>
      </c>
      <c r="V44" s="303">
        <v>1</v>
      </c>
      <c r="W44" s="303">
        <v>3</v>
      </c>
      <c r="X44" s="294">
        <f t="shared" si="0"/>
        <v>11</v>
      </c>
      <c r="Y44" s="294">
        <f t="shared" si="0"/>
        <v>13</v>
      </c>
      <c r="Z44" s="294">
        <f t="shared" si="0"/>
        <v>14</v>
      </c>
      <c r="AA44" s="294">
        <f t="shared" si="1"/>
        <v>38</v>
      </c>
    </row>
    <row r="45" spans="1:27" ht="12.95" customHeight="1">
      <c r="A45" s="294">
        <v>41</v>
      </c>
      <c r="B45" s="295" t="s">
        <v>1463</v>
      </c>
      <c r="C45" s="296"/>
      <c r="D45" s="296"/>
      <c r="E45" s="296"/>
      <c r="F45" s="296"/>
      <c r="G45" s="296"/>
      <c r="H45" s="296"/>
      <c r="I45" s="296"/>
      <c r="J45" s="296"/>
      <c r="K45" s="296"/>
      <c r="L45" s="294"/>
      <c r="M45" s="294"/>
      <c r="N45" s="294"/>
      <c r="O45" s="294"/>
      <c r="P45" s="294"/>
      <c r="Q45" s="294"/>
      <c r="R45" s="294"/>
      <c r="S45" s="294"/>
      <c r="T45" s="294"/>
      <c r="U45" s="294">
        <v>1</v>
      </c>
      <c r="V45" s="294">
        <v>2</v>
      </c>
      <c r="W45" s="294">
        <v>1</v>
      </c>
      <c r="X45" s="294">
        <f t="shared" si="0"/>
        <v>1</v>
      </c>
      <c r="Y45" s="294">
        <f t="shared" si="0"/>
        <v>2</v>
      </c>
      <c r="Z45" s="294">
        <f t="shared" si="0"/>
        <v>1</v>
      </c>
      <c r="AA45" s="294">
        <f t="shared" si="1"/>
        <v>4</v>
      </c>
    </row>
    <row r="46" spans="1:27" ht="12.95" customHeight="1">
      <c r="A46" s="294">
        <v>42</v>
      </c>
      <c r="B46" s="295" t="s">
        <v>2995</v>
      </c>
      <c r="C46" s="296"/>
      <c r="D46" s="296"/>
      <c r="E46" s="296"/>
      <c r="F46" s="296"/>
      <c r="G46" s="296"/>
      <c r="H46" s="296"/>
      <c r="I46" s="296"/>
      <c r="J46" s="296"/>
      <c r="K46" s="296"/>
      <c r="L46" s="294">
        <v>1</v>
      </c>
      <c r="M46" s="294">
        <v>1</v>
      </c>
      <c r="N46" s="294">
        <v>2</v>
      </c>
      <c r="O46" s="294"/>
      <c r="P46" s="294"/>
      <c r="Q46" s="294"/>
      <c r="R46" s="294"/>
      <c r="S46" s="294"/>
      <c r="T46" s="294"/>
      <c r="U46" s="294"/>
      <c r="V46" s="294"/>
      <c r="W46" s="294"/>
      <c r="X46" s="294">
        <f t="shared" si="0"/>
        <v>1</v>
      </c>
      <c r="Y46" s="294">
        <f t="shared" si="0"/>
        <v>1</v>
      </c>
      <c r="Z46" s="294">
        <f t="shared" si="0"/>
        <v>2</v>
      </c>
      <c r="AA46" s="294">
        <f t="shared" si="1"/>
        <v>4</v>
      </c>
    </row>
    <row r="47" spans="1:27" ht="12.95" customHeight="1">
      <c r="A47" s="294">
        <v>43</v>
      </c>
      <c r="B47" s="295" t="s">
        <v>1464</v>
      </c>
      <c r="C47" s="296"/>
      <c r="D47" s="296"/>
      <c r="E47" s="296"/>
      <c r="F47" s="296"/>
      <c r="G47" s="296"/>
      <c r="H47" s="296"/>
      <c r="I47" s="296"/>
      <c r="J47" s="296"/>
      <c r="K47" s="296"/>
      <c r="L47" s="294">
        <v>1</v>
      </c>
      <c r="M47" s="294">
        <v>1</v>
      </c>
      <c r="N47" s="294">
        <v>11</v>
      </c>
      <c r="O47" s="294">
        <v>19</v>
      </c>
      <c r="P47" s="294">
        <v>8</v>
      </c>
      <c r="Q47" s="294">
        <v>19</v>
      </c>
      <c r="R47" s="294"/>
      <c r="S47" s="294"/>
      <c r="T47" s="294"/>
      <c r="U47" s="294">
        <v>27</v>
      </c>
      <c r="V47" s="294">
        <v>15</v>
      </c>
      <c r="W47" s="294">
        <v>20</v>
      </c>
      <c r="X47" s="294">
        <f t="shared" si="0"/>
        <v>47</v>
      </c>
      <c r="Y47" s="294">
        <f t="shared" si="0"/>
        <v>24</v>
      </c>
      <c r="Z47" s="294">
        <f t="shared" si="0"/>
        <v>50</v>
      </c>
      <c r="AA47" s="294">
        <f t="shared" si="1"/>
        <v>121</v>
      </c>
    </row>
    <row r="48" spans="1:27" ht="12.95" customHeight="1">
      <c r="A48" s="294">
        <v>44</v>
      </c>
      <c r="B48" s="295" t="s">
        <v>1484</v>
      </c>
      <c r="C48" s="296"/>
      <c r="D48" s="296"/>
      <c r="E48" s="296"/>
      <c r="F48" s="296"/>
      <c r="G48" s="296"/>
      <c r="H48" s="296"/>
      <c r="I48" s="296"/>
      <c r="J48" s="296"/>
      <c r="K48" s="296"/>
      <c r="L48" s="294"/>
      <c r="M48" s="294"/>
      <c r="N48" s="294"/>
      <c r="O48" s="294"/>
      <c r="P48" s="294"/>
      <c r="Q48" s="294"/>
      <c r="R48" s="294"/>
      <c r="S48" s="294"/>
      <c r="T48" s="294"/>
      <c r="U48" s="294">
        <v>43</v>
      </c>
      <c r="V48" s="294">
        <v>21</v>
      </c>
      <c r="W48" s="294"/>
      <c r="X48" s="294">
        <f t="shared" si="0"/>
        <v>43</v>
      </c>
      <c r="Y48" s="294">
        <f>SUM(D48,G48,J48,M48,P48,S48,V48)</f>
        <v>21</v>
      </c>
      <c r="Z48" s="294">
        <f>SUM(E48,H48,K48,N48,Q48,T48,W48)</f>
        <v>0</v>
      </c>
      <c r="AA48" s="294">
        <f>SUM(X48:Z48)</f>
        <v>64</v>
      </c>
    </row>
    <row r="49" spans="1:27" ht="12.95" customHeight="1">
      <c r="A49" s="294">
        <v>45</v>
      </c>
      <c r="B49" s="295" t="s">
        <v>1465</v>
      </c>
      <c r="C49" s="296"/>
      <c r="D49" s="296"/>
      <c r="E49" s="296"/>
      <c r="F49" s="296"/>
      <c r="G49" s="296"/>
      <c r="H49" s="296"/>
      <c r="I49" s="296"/>
      <c r="J49" s="296"/>
      <c r="K49" s="296"/>
      <c r="L49" s="294"/>
      <c r="M49" s="294"/>
      <c r="N49" s="294"/>
      <c r="O49" s="294"/>
      <c r="P49" s="294"/>
      <c r="Q49" s="294"/>
      <c r="R49" s="294">
        <v>2</v>
      </c>
      <c r="S49" s="294">
        <v>3</v>
      </c>
      <c r="T49" s="294">
        <v>4</v>
      </c>
      <c r="U49" s="294"/>
      <c r="V49" s="294"/>
      <c r="W49" s="294"/>
      <c r="X49" s="294">
        <f t="shared" si="0"/>
        <v>2</v>
      </c>
      <c r="Y49" s="294">
        <f>SUM(D49,G49,J49,M49,P49,S49,V49)</f>
        <v>3</v>
      </c>
      <c r="Z49" s="294">
        <f>SUM(E49,H49,K49,N49,Q49,T49,W49)</f>
        <v>4</v>
      </c>
      <c r="AA49" s="294">
        <f>SUM(X49:Z49)</f>
        <v>9</v>
      </c>
    </row>
    <row r="50" spans="1:27" ht="12.95" customHeight="1">
      <c r="A50" s="294">
        <v>46</v>
      </c>
      <c r="B50" s="295" t="s">
        <v>1578</v>
      </c>
      <c r="C50" s="296">
        <v>7</v>
      </c>
      <c r="D50" s="296">
        <v>8</v>
      </c>
      <c r="E50" s="296">
        <v>8</v>
      </c>
      <c r="F50" s="296"/>
      <c r="G50" s="296"/>
      <c r="H50" s="296"/>
      <c r="I50" s="296"/>
      <c r="J50" s="296"/>
      <c r="K50" s="296"/>
      <c r="L50" s="294"/>
      <c r="M50" s="294"/>
      <c r="N50" s="294"/>
      <c r="O50" s="294"/>
      <c r="P50" s="294">
        <v>1</v>
      </c>
      <c r="Q50" s="294">
        <v>6</v>
      </c>
      <c r="R50" s="294"/>
      <c r="S50" s="294"/>
      <c r="T50" s="294"/>
      <c r="U50" s="294"/>
      <c r="V50" s="294"/>
      <c r="W50" s="294"/>
      <c r="X50" s="294">
        <f t="shared" si="0"/>
        <v>7</v>
      </c>
      <c r="Y50" s="294">
        <f t="shared" si="0"/>
        <v>9</v>
      </c>
      <c r="Z50" s="294">
        <f t="shared" si="0"/>
        <v>14</v>
      </c>
      <c r="AA50" s="294">
        <f t="shared" si="1"/>
        <v>30</v>
      </c>
    </row>
    <row r="51" spans="1:27" ht="12.95" customHeight="1">
      <c r="A51" s="294">
        <v>47</v>
      </c>
      <c r="B51" s="295" t="s">
        <v>1562</v>
      </c>
      <c r="C51" s="296"/>
      <c r="D51" s="296"/>
      <c r="E51" s="296"/>
      <c r="F51" s="296"/>
      <c r="G51" s="296"/>
      <c r="H51" s="296"/>
      <c r="I51" s="296"/>
      <c r="J51" s="296"/>
      <c r="K51" s="296"/>
      <c r="L51" s="294">
        <v>1</v>
      </c>
      <c r="M51" s="294">
        <v>4</v>
      </c>
      <c r="N51" s="294">
        <v>2</v>
      </c>
      <c r="O51" s="294"/>
      <c r="P51" s="294"/>
      <c r="Q51" s="294"/>
      <c r="R51" s="294"/>
      <c r="S51" s="294"/>
      <c r="T51" s="294"/>
      <c r="U51" s="294">
        <v>18</v>
      </c>
      <c r="V51" s="294">
        <v>11</v>
      </c>
      <c r="W51" s="294">
        <v>3</v>
      </c>
      <c r="X51" s="294">
        <f t="shared" si="0"/>
        <v>19</v>
      </c>
      <c r="Y51" s="294">
        <f t="shared" si="0"/>
        <v>15</v>
      </c>
      <c r="Z51" s="294">
        <f t="shared" si="0"/>
        <v>5</v>
      </c>
      <c r="AA51" s="294">
        <f t="shared" si="1"/>
        <v>39</v>
      </c>
    </row>
    <row r="52" spans="1:27" ht="12.95" customHeight="1">
      <c r="A52" s="294">
        <v>48</v>
      </c>
      <c r="B52" s="295" t="s">
        <v>1466</v>
      </c>
      <c r="C52" s="296"/>
      <c r="D52" s="296"/>
      <c r="E52" s="296"/>
      <c r="F52" s="296"/>
      <c r="G52" s="296"/>
      <c r="H52" s="296"/>
      <c r="I52" s="296"/>
      <c r="J52" s="296"/>
      <c r="K52" s="296"/>
      <c r="L52" s="294"/>
      <c r="M52" s="294"/>
      <c r="N52" s="294"/>
      <c r="O52" s="294"/>
      <c r="P52" s="294"/>
      <c r="Q52" s="304">
        <v>1</v>
      </c>
      <c r="R52" s="294">
        <v>2</v>
      </c>
      <c r="S52" s="294">
        <v>2</v>
      </c>
      <c r="T52" s="294">
        <v>5</v>
      </c>
      <c r="U52" s="294">
        <v>5</v>
      </c>
      <c r="V52" s="294">
        <v>3</v>
      </c>
      <c r="W52" s="294">
        <v>3</v>
      </c>
      <c r="X52" s="294">
        <f t="shared" si="0"/>
        <v>7</v>
      </c>
      <c r="Y52" s="294">
        <f t="shared" si="0"/>
        <v>5</v>
      </c>
      <c r="Z52" s="294">
        <f t="shared" si="0"/>
        <v>9</v>
      </c>
      <c r="AA52" s="294">
        <f t="shared" si="1"/>
        <v>21</v>
      </c>
    </row>
    <row r="53" spans="1:27" ht="12.95" customHeight="1">
      <c r="A53" s="294">
        <v>49</v>
      </c>
      <c r="B53" s="295" t="s">
        <v>1563</v>
      </c>
      <c r="C53" s="296"/>
      <c r="D53" s="296"/>
      <c r="E53" s="296"/>
      <c r="F53" s="296"/>
      <c r="G53" s="296"/>
      <c r="H53" s="296"/>
      <c r="I53" s="296"/>
      <c r="J53" s="296"/>
      <c r="K53" s="296"/>
      <c r="L53" s="294"/>
      <c r="M53" s="294"/>
      <c r="N53" s="294"/>
      <c r="O53" s="294">
        <v>1</v>
      </c>
      <c r="P53" s="294"/>
      <c r="Q53" s="294">
        <v>1</v>
      </c>
      <c r="R53" s="294">
        <v>3</v>
      </c>
      <c r="S53" s="294">
        <v>1</v>
      </c>
      <c r="T53" s="294">
        <v>2</v>
      </c>
      <c r="U53" s="294">
        <v>60</v>
      </c>
      <c r="V53" s="294">
        <v>49</v>
      </c>
      <c r="W53" s="294">
        <v>47</v>
      </c>
      <c r="X53" s="294">
        <f t="shared" si="0"/>
        <v>64</v>
      </c>
      <c r="Y53" s="294">
        <f t="shared" si="0"/>
        <v>50</v>
      </c>
      <c r="Z53" s="294">
        <f t="shared" si="0"/>
        <v>50</v>
      </c>
      <c r="AA53" s="294">
        <f t="shared" si="1"/>
        <v>164</v>
      </c>
    </row>
    <row r="54" spans="1:27" ht="12.95" customHeight="1">
      <c r="A54" s="294">
        <v>50</v>
      </c>
      <c r="B54" s="295" t="s">
        <v>1523</v>
      </c>
      <c r="C54" s="296"/>
      <c r="D54" s="296"/>
      <c r="E54" s="296"/>
      <c r="F54" s="296"/>
      <c r="G54" s="296"/>
      <c r="H54" s="296"/>
      <c r="I54" s="296">
        <v>1</v>
      </c>
      <c r="J54" s="296"/>
      <c r="K54" s="296">
        <v>1</v>
      </c>
      <c r="L54" s="294">
        <v>1</v>
      </c>
      <c r="M54" s="294"/>
      <c r="N54" s="294"/>
      <c r="O54" s="294">
        <v>1</v>
      </c>
      <c r="P54" s="294"/>
      <c r="Q54" s="294">
        <v>1</v>
      </c>
      <c r="R54" s="294"/>
      <c r="S54" s="294">
        <v>2</v>
      </c>
      <c r="T54" s="294">
        <v>1</v>
      </c>
      <c r="U54" s="294"/>
      <c r="V54" s="294">
        <v>2</v>
      </c>
      <c r="W54" s="294">
        <v>1</v>
      </c>
      <c r="X54" s="294">
        <f t="shared" si="0"/>
        <v>3</v>
      </c>
      <c r="Y54" s="294">
        <f t="shared" si="0"/>
        <v>4</v>
      </c>
      <c r="Z54" s="294">
        <f t="shared" si="0"/>
        <v>4</v>
      </c>
      <c r="AA54" s="294">
        <f t="shared" si="1"/>
        <v>11</v>
      </c>
    </row>
    <row r="55" spans="1:27" ht="12.95" customHeight="1">
      <c r="A55" s="294">
        <v>51</v>
      </c>
      <c r="B55" s="295" t="s">
        <v>1591</v>
      </c>
      <c r="C55" s="296"/>
      <c r="D55" s="296"/>
      <c r="E55" s="296"/>
      <c r="F55" s="296"/>
      <c r="G55" s="296"/>
      <c r="H55" s="296"/>
      <c r="I55" s="296"/>
      <c r="J55" s="296"/>
      <c r="K55" s="296"/>
      <c r="L55" s="294">
        <v>2</v>
      </c>
      <c r="M55" s="294">
        <v>5</v>
      </c>
      <c r="N55" s="294">
        <v>10</v>
      </c>
      <c r="O55" s="294">
        <v>3</v>
      </c>
      <c r="P55" s="294">
        <v>9</v>
      </c>
      <c r="Q55" s="294">
        <v>16</v>
      </c>
      <c r="R55" s="294"/>
      <c r="S55" s="294"/>
      <c r="T55" s="294"/>
      <c r="U55" s="294"/>
      <c r="V55" s="294"/>
      <c r="W55" s="294"/>
      <c r="X55" s="294">
        <f t="shared" si="0"/>
        <v>5</v>
      </c>
      <c r="Y55" s="294">
        <f t="shared" si="0"/>
        <v>14</v>
      </c>
      <c r="Z55" s="294">
        <f t="shared" si="0"/>
        <v>26</v>
      </c>
      <c r="AA55" s="294">
        <f t="shared" si="1"/>
        <v>45</v>
      </c>
    </row>
    <row r="56" spans="1:27" ht="12.95" customHeight="1">
      <c r="A56" s="1380" t="s">
        <v>1442</v>
      </c>
      <c r="B56" s="1381"/>
      <c r="C56" s="305">
        <f t="shared" ref="C56:W56" si="2">SUM(C5:C55)</f>
        <v>7</v>
      </c>
      <c r="D56" s="305">
        <f t="shared" si="2"/>
        <v>8</v>
      </c>
      <c r="E56" s="305">
        <f t="shared" si="2"/>
        <v>8</v>
      </c>
      <c r="F56" s="305">
        <f t="shared" si="2"/>
        <v>0</v>
      </c>
      <c r="G56" s="305">
        <f t="shared" si="2"/>
        <v>0</v>
      </c>
      <c r="H56" s="305">
        <f t="shared" si="2"/>
        <v>0</v>
      </c>
      <c r="I56" s="305">
        <f t="shared" si="2"/>
        <v>2</v>
      </c>
      <c r="J56" s="305">
        <f t="shared" si="2"/>
        <v>0</v>
      </c>
      <c r="K56" s="305">
        <f t="shared" si="2"/>
        <v>7</v>
      </c>
      <c r="L56" s="305">
        <f>SUM(L5:L55)</f>
        <v>44</v>
      </c>
      <c r="M56" s="305">
        <f t="shared" si="2"/>
        <v>55</v>
      </c>
      <c r="N56" s="305">
        <f t="shared" si="2"/>
        <v>117</v>
      </c>
      <c r="O56" s="305">
        <f t="shared" si="2"/>
        <v>102</v>
      </c>
      <c r="P56" s="305">
        <f t="shared" si="2"/>
        <v>114</v>
      </c>
      <c r="Q56" s="305">
        <f t="shared" si="2"/>
        <v>189</v>
      </c>
      <c r="R56" s="305">
        <f t="shared" si="2"/>
        <v>95</v>
      </c>
      <c r="S56" s="305">
        <f t="shared" si="2"/>
        <v>107</v>
      </c>
      <c r="T56" s="305">
        <f t="shared" si="2"/>
        <v>114</v>
      </c>
      <c r="U56" s="305">
        <f t="shared" si="2"/>
        <v>632</v>
      </c>
      <c r="V56" s="305">
        <f t="shared" si="2"/>
        <v>523</v>
      </c>
      <c r="W56" s="305">
        <f t="shared" si="2"/>
        <v>744</v>
      </c>
      <c r="X56" s="305">
        <f>SUM(X5:X55)</f>
        <v>882</v>
      </c>
      <c r="Y56" s="305">
        <f>SUM(Y5:Y55)</f>
        <v>807</v>
      </c>
      <c r="Z56" s="305">
        <f>SUM(Z5:Z55)</f>
        <v>1179</v>
      </c>
      <c r="AA56" s="305">
        <f>SUM(AA5:AA55)</f>
        <v>2868</v>
      </c>
    </row>
    <row r="57" spans="1:27" ht="12.95" customHeight="1">
      <c r="A57" s="293"/>
      <c r="B57" s="293"/>
      <c r="C57" s="306"/>
      <c r="D57" s="306"/>
      <c r="E57" s="306"/>
      <c r="F57" s="306"/>
      <c r="G57" s="306"/>
      <c r="H57" s="306"/>
      <c r="I57" s="306"/>
      <c r="J57" s="306"/>
      <c r="K57" s="306"/>
      <c r="L57" s="306"/>
      <c r="M57" s="307"/>
      <c r="N57" s="306"/>
      <c r="O57" s="306"/>
      <c r="P57" s="306"/>
      <c r="Q57" s="306"/>
      <c r="R57" s="306"/>
      <c r="S57" s="306"/>
      <c r="T57" s="306"/>
      <c r="U57" s="306"/>
      <c r="V57" s="1382" t="s">
        <v>2996</v>
      </c>
      <c r="W57" s="1382"/>
      <c r="X57" s="1382"/>
      <c r="Y57" s="1382"/>
      <c r="Z57" s="1382"/>
      <c r="AA57" s="307"/>
    </row>
  </sheetData>
  <mergeCells count="13">
    <mergeCell ref="A56:B56"/>
    <mergeCell ref="V57:Z57"/>
    <mergeCell ref="A1:AA1"/>
    <mergeCell ref="B3:B4"/>
    <mergeCell ref="C3:E3"/>
    <mergeCell ref="F3:H3"/>
    <mergeCell ref="I3:K3"/>
    <mergeCell ref="L3:N3"/>
    <mergeCell ref="O3:Q3"/>
    <mergeCell ref="R3:T3"/>
    <mergeCell ref="U3:W3"/>
    <mergeCell ref="X3:Z3"/>
    <mergeCell ref="AA3:AA4"/>
  </mergeCells>
  <pageMargins left="0.70866141732283472" right="0.70866141732283472" top="0.74803149606299213" bottom="0.74803149606299213" header="0.31496062992125984" footer="0.31496062992125984"/>
  <pageSetup paperSize="9" scale="6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585"/>
  <sheetViews>
    <sheetView topLeftCell="A31" workbookViewId="0">
      <selection activeCell="E244" sqref="E244:E474"/>
    </sheetView>
  </sheetViews>
  <sheetFormatPr defaultRowHeight="12.75"/>
  <cols>
    <col min="1" max="1" width="6.85546875" bestFit="1" customWidth="1"/>
    <col min="2" max="2" width="46.28515625" bestFit="1" customWidth="1"/>
    <col min="3" max="3" width="22.85546875" style="9" bestFit="1" customWidth="1"/>
    <col min="4" max="4" width="32.28515625" style="9" customWidth="1"/>
    <col min="5" max="5" width="46.42578125" style="9" bestFit="1" customWidth="1"/>
    <col min="6" max="6" width="7.7109375" style="9" customWidth="1"/>
    <col min="7" max="7" width="7.140625" bestFit="1" customWidth="1"/>
    <col min="9" max="9" width="8.5703125" bestFit="1" customWidth="1"/>
  </cols>
  <sheetData>
    <row r="1" spans="1:9" ht="20.25">
      <c r="A1" s="1300" t="s">
        <v>2997</v>
      </c>
      <c r="B1" s="1362"/>
      <c r="C1" s="1362"/>
      <c r="D1" s="1362"/>
      <c r="E1" s="1362"/>
      <c r="F1" s="1362"/>
      <c r="G1" s="1362"/>
      <c r="H1" s="1362"/>
      <c r="I1" s="1362"/>
    </row>
    <row r="2" spans="1:9" ht="15.75" thickBot="1">
      <c r="A2" s="81"/>
      <c r="B2" s="111"/>
      <c r="C2" s="111"/>
      <c r="D2" s="111"/>
      <c r="E2" s="111"/>
      <c r="F2" s="111"/>
      <c r="G2" s="111"/>
      <c r="H2" s="111"/>
      <c r="I2" s="111"/>
    </row>
    <row r="3" spans="1:9" ht="15.75">
      <c r="A3" s="1387" t="s">
        <v>194</v>
      </c>
      <c r="B3" s="1378" t="s">
        <v>2306</v>
      </c>
      <c r="C3" s="1378" t="s">
        <v>1605</v>
      </c>
      <c r="D3" s="1378" t="s">
        <v>1606</v>
      </c>
      <c r="E3" s="1378" t="s">
        <v>1607</v>
      </c>
      <c r="F3" s="722" t="s">
        <v>5121</v>
      </c>
      <c r="G3" s="1389" t="s">
        <v>1608</v>
      </c>
      <c r="H3" s="1390"/>
      <c r="I3" s="1391"/>
    </row>
    <row r="4" spans="1:9" ht="15" customHeight="1">
      <c r="A4" s="1388"/>
      <c r="B4" s="1379"/>
      <c r="C4" s="1379"/>
      <c r="D4" s="1379"/>
      <c r="E4" s="1379"/>
      <c r="F4" s="723"/>
      <c r="G4" s="113" t="s">
        <v>1444</v>
      </c>
      <c r="H4" s="113" t="s">
        <v>1445</v>
      </c>
      <c r="I4" s="131" t="s">
        <v>1446</v>
      </c>
    </row>
    <row r="5" spans="1:9" s="336" customFormat="1" ht="15">
      <c r="A5" s="132">
        <v>1</v>
      </c>
      <c r="B5" s="264" t="s">
        <v>2998</v>
      </c>
      <c r="C5" s="113" t="s">
        <v>2226</v>
      </c>
      <c r="D5" s="113" t="s">
        <v>2999</v>
      </c>
      <c r="E5" s="113" t="s">
        <v>460</v>
      </c>
      <c r="F5" s="113" t="s">
        <v>5124</v>
      </c>
      <c r="G5" s="113"/>
      <c r="H5" s="113">
        <v>1</v>
      </c>
      <c r="I5" s="131"/>
    </row>
    <row r="6" spans="1:9" ht="15">
      <c r="A6" s="132">
        <v>2</v>
      </c>
      <c r="B6" s="264" t="s">
        <v>3000</v>
      </c>
      <c r="C6" s="113" t="s">
        <v>3001</v>
      </c>
      <c r="D6" s="113" t="s">
        <v>3002</v>
      </c>
      <c r="E6" s="113" t="s">
        <v>567</v>
      </c>
      <c r="F6" s="113" t="s">
        <v>5957</v>
      </c>
      <c r="G6" s="113"/>
      <c r="H6" s="113">
        <v>1</v>
      </c>
      <c r="I6" s="131"/>
    </row>
    <row r="7" spans="1:9" ht="15">
      <c r="A7" s="132">
        <v>3</v>
      </c>
      <c r="B7" s="155" t="s">
        <v>561</v>
      </c>
      <c r="C7" s="665" t="s">
        <v>1966</v>
      </c>
      <c r="D7" s="113" t="s">
        <v>3003</v>
      </c>
      <c r="E7" s="689" t="s">
        <v>460</v>
      </c>
      <c r="F7" s="113" t="s">
        <v>5126</v>
      </c>
      <c r="G7" s="113"/>
      <c r="H7" s="113">
        <v>1</v>
      </c>
      <c r="I7" s="131"/>
    </row>
    <row r="8" spans="1:9" ht="15">
      <c r="A8" s="132">
        <v>4</v>
      </c>
      <c r="B8" s="155" t="s">
        <v>3004</v>
      </c>
      <c r="C8" s="665" t="s">
        <v>1966</v>
      </c>
      <c r="D8" s="113" t="s">
        <v>3003</v>
      </c>
      <c r="E8" s="689" t="s">
        <v>460</v>
      </c>
      <c r="F8" s="113" t="s">
        <v>5126</v>
      </c>
      <c r="G8" s="113">
        <v>1</v>
      </c>
      <c r="H8" s="113"/>
      <c r="I8" s="131"/>
    </row>
    <row r="9" spans="1:9" ht="15">
      <c r="A9" s="132">
        <v>5</v>
      </c>
      <c r="B9" s="155" t="s">
        <v>3005</v>
      </c>
      <c r="C9" s="665" t="s">
        <v>1966</v>
      </c>
      <c r="D9" s="113" t="s">
        <v>3003</v>
      </c>
      <c r="E9" s="689" t="s">
        <v>460</v>
      </c>
      <c r="F9" s="113" t="s">
        <v>5126</v>
      </c>
      <c r="G9" s="113"/>
      <c r="H9" s="113"/>
      <c r="I9" s="131">
        <v>1</v>
      </c>
    </row>
    <row r="10" spans="1:9" ht="15">
      <c r="A10" s="132">
        <v>6</v>
      </c>
      <c r="B10" s="217" t="s">
        <v>1703</v>
      </c>
      <c r="C10" s="665" t="s">
        <v>1966</v>
      </c>
      <c r="D10" s="113" t="s">
        <v>3003</v>
      </c>
      <c r="E10" s="689" t="s">
        <v>460</v>
      </c>
      <c r="F10" s="113" t="s">
        <v>5126</v>
      </c>
      <c r="G10" s="113">
        <v>1</v>
      </c>
      <c r="H10" s="113"/>
      <c r="I10" s="131"/>
    </row>
    <row r="11" spans="1:9" ht="15">
      <c r="A11" s="132">
        <v>7</v>
      </c>
      <c r="B11" s="217" t="s">
        <v>1833</v>
      </c>
      <c r="C11" s="665" t="s">
        <v>1966</v>
      </c>
      <c r="D11" s="113" t="s">
        <v>3003</v>
      </c>
      <c r="E11" s="689" t="s">
        <v>460</v>
      </c>
      <c r="F11" s="113" t="s">
        <v>5124</v>
      </c>
      <c r="G11" s="113">
        <v>1</v>
      </c>
      <c r="H11" s="113"/>
      <c r="I11" s="131"/>
    </row>
    <row r="12" spans="1:9" ht="15">
      <c r="A12" s="132">
        <v>8</v>
      </c>
      <c r="B12" s="217" t="s">
        <v>1703</v>
      </c>
      <c r="C12" s="665" t="s">
        <v>1966</v>
      </c>
      <c r="D12" s="113" t="s">
        <v>3003</v>
      </c>
      <c r="E12" s="689" t="s">
        <v>460</v>
      </c>
      <c r="F12" s="113" t="s">
        <v>5126</v>
      </c>
      <c r="G12" s="113"/>
      <c r="H12" s="113">
        <v>1</v>
      </c>
      <c r="I12" s="131"/>
    </row>
    <row r="13" spans="1:9" ht="15">
      <c r="A13" s="132">
        <v>9</v>
      </c>
      <c r="B13" s="676" t="s">
        <v>3006</v>
      </c>
      <c r="C13" s="677" t="s">
        <v>1617</v>
      </c>
      <c r="D13" s="677" t="s">
        <v>1468</v>
      </c>
      <c r="E13" s="677" t="s">
        <v>8204</v>
      </c>
      <c r="F13" s="677" t="s">
        <v>5124</v>
      </c>
      <c r="G13" s="677"/>
      <c r="H13" s="677"/>
      <c r="I13" s="678">
        <v>1</v>
      </c>
    </row>
    <row r="14" spans="1:9" ht="15">
      <c r="A14" s="132">
        <v>10</v>
      </c>
      <c r="B14" s="676" t="s">
        <v>3007</v>
      </c>
      <c r="C14" s="677" t="s">
        <v>1617</v>
      </c>
      <c r="D14" s="677" t="s">
        <v>1468</v>
      </c>
      <c r="E14" s="677" t="s">
        <v>8277</v>
      </c>
      <c r="F14" s="677" t="s">
        <v>5126</v>
      </c>
      <c r="G14" s="677"/>
      <c r="H14" s="677"/>
      <c r="I14" s="678">
        <v>1</v>
      </c>
    </row>
    <row r="15" spans="1:9" ht="15">
      <c r="A15" s="132">
        <v>11</v>
      </c>
      <c r="B15" s="676" t="s">
        <v>980</v>
      </c>
      <c r="C15" s="677" t="s">
        <v>3008</v>
      </c>
      <c r="D15" s="677" t="s">
        <v>1468</v>
      </c>
      <c r="E15" s="677" t="s">
        <v>8278</v>
      </c>
      <c r="F15" s="677" t="s">
        <v>5126</v>
      </c>
      <c r="G15" s="677">
        <v>1</v>
      </c>
      <c r="H15" s="677"/>
      <c r="I15" s="678"/>
    </row>
    <row r="16" spans="1:9" ht="15">
      <c r="A16" s="132">
        <v>12</v>
      </c>
      <c r="B16" s="676" t="s">
        <v>980</v>
      </c>
      <c r="C16" s="677" t="s">
        <v>3008</v>
      </c>
      <c r="D16" s="677" t="s">
        <v>1468</v>
      </c>
      <c r="E16" s="677" t="s">
        <v>8279</v>
      </c>
      <c r="F16" s="677" t="s">
        <v>5126</v>
      </c>
      <c r="G16" s="677"/>
      <c r="H16" s="677"/>
      <c r="I16" s="678">
        <v>1</v>
      </c>
    </row>
    <row r="17" spans="1:9" ht="15">
      <c r="A17" s="132">
        <v>13</v>
      </c>
      <c r="B17" s="676" t="s">
        <v>980</v>
      </c>
      <c r="C17" s="677" t="s">
        <v>3008</v>
      </c>
      <c r="D17" s="677" t="s">
        <v>1468</v>
      </c>
      <c r="E17" s="677" t="s">
        <v>8280</v>
      </c>
      <c r="F17" s="677" t="s">
        <v>5126</v>
      </c>
      <c r="G17" s="677"/>
      <c r="H17" s="677"/>
      <c r="I17" s="678">
        <v>1</v>
      </c>
    </row>
    <row r="18" spans="1:9" ht="15">
      <c r="A18" s="132">
        <v>14</v>
      </c>
      <c r="B18" s="676" t="s">
        <v>3009</v>
      </c>
      <c r="C18" s="677" t="s">
        <v>3008</v>
      </c>
      <c r="D18" s="677" t="s">
        <v>1468</v>
      </c>
      <c r="E18" s="677" t="s">
        <v>8281</v>
      </c>
      <c r="F18" s="677" t="s">
        <v>5126</v>
      </c>
      <c r="G18" s="677"/>
      <c r="H18" s="677">
        <v>1</v>
      </c>
      <c r="I18" s="678"/>
    </row>
    <row r="19" spans="1:9" ht="15">
      <c r="A19" s="132">
        <v>15</v>
      </c>
      <c r="B19" s="676" t="s">
        <v>3009</v>
      </c>
      <c r="C19" s="677" t="s">
        <v>3008</v>
      </c>
      <c r="D19" s="677" t="s">
        <v>1468</v>
      </c>
      <c r="E19" s="677" t="s">
        <v>8282</v>
      </c>
      <c r="F19" s="677" t="s">
        <v>5126</v>
      </c>
      <c r="G19" s="677"/>
      <c r="H19" s="677"/>
      <c r="I19" s="678">
        <v>1</v>
      </c>
    </row>
    <row r="20" spans="1:9" ht="15">
      <c r="A20" s="132">
        <v>16</v>
      </c>
      <c r="B20" s="676" t="s">
        <v>3010</v>
      </c>
      <c r="C20" s="677" t="s">
        <v>3008</v>
      </c>
      <c r="D20" s="677" t="s">
        <v>1468</v>
      </c>
      <c r="E20" s="677" t="s">
        <v>8205</v>
      </c>
      <c r="F20" s="677" t="s">
        <v>5124</v>
      </c>
      <c r="G20" s="677"/>
      <c r="H20" s="677"/>
      <c r="I20" s="678">
        <v>1</v>
      </c>
    </row>
    <row r="21" spans="1:9" ht="15">
      <c r="A21" s="132">
        <v>17</v>
      </c>
      <c r="B21" s="676" t="s">
        <v>3010</v>
      </c>
      <c r="C21" s="677" t="s">
        <v>3008</v>
      </c>
      <c r="D21" s="677" t="s">
        <v>1468</v>
      </c>
      <c r="E21" s="677" t="s">
        <v>8206</v>
      </c>
      <c r="F21" s="677" t="s">
        <v>5124</v>
      </c>
      <c r="G21" s="677"/>
      <c r="H21" s="677"/>
      <c r="I21" s="678">
        <v>1</v>
      </c>
    </row>
    <row r="22" spans="1:9" ht="15">
      <c r="A22" s="132">
        <v>18</v>
      </c>
      <c r="B22" s="676" t="s">
        <v>3011</v>
      </c>
      <c r="C22" s="677" t="s">
        <v>3008</v>
      </c>
      <c r="D22" s="677" t="s">
        <v>1468</v>
      </c>
      <c r="E22" s="677" t="s">
        <v>8282</v>
      </c>
      <c r="F22" s="677" t="s">
        <v>5126</v>
      </c>
      <c r="G22" s="677"/>
      <c r="H22" s="677"/>
      <c r="I22" s="678">
        <v>1</v>
      </c>
    </row>
    <row r="23" spans="1:9" ht="15">
      <c r="A23" s="132">
        <v>19</v>
      </c>
      <c r="B23" s="676" t="s">
        <v>1212</v>
      </c>
      <c r="C23" s="677" t="s">
        <v>311</v>
      </c>
      <c r="D23" s="677" t="s">
        <v>1468</v>
      </c>
      <c r="E23" s="677" t="s">
        <v>8283</v>
      </c>
      <c r="F23" s="677" t="s">
        <v>5126</v>
      </c>
      <c r="G23" s="677">
        <v>1</v>
      </c>
      <c r="H23" s="677"/>
      <c r="I23" s="678"/>
    </row>
    <row r="24" spans="1:9" ht="15">
      <c r="A24" s="132">
        <v>20</v>
      </c>
      <c r="B24" s="676" t="s">
        <v>1212</v>
      </c>
      <c r="C24" s="677" t="s">
        <v>311</v>
      </c>
      <c r="D24" s="677" t="s">
        <v>1468</v>
      </c>
      <c r="E24" s="677" t="s">
        <v>8284</v>
      </c>
      <c r="F24" s="677" t="s">
        <v>5126</v>
      </c>
      <c r="G24" s="677"/>
      <c r="H24" s="677"/>
      <c r="I24" s="678">
        <v>1</v>
      </c>
    </row>
    <row r="25" spans="1:9" ht="15">
      <c r="A25" s="132">
        <v>21</v>
      </c>
      <c r="B25" s="676" t="s">
        <v>2254</v>
      </c>
      <c r="C25" s="677" t="s">
        <v>311</v>
      </c>
      <c r="D25" s="677" t="s">
        <v>1468</v>
      </c>
      <c r="E25" s="677" t="s">
        <v>8285</v>
      </c>
      <c r="F25" s="677" t="s">
        <v>5126</v>
      </c>
      <c r="G25" s="677">
        <v>1</v>
      </c>
      <c r="H25" s="677"/>
      <c r="I25" s="678"/>
    </row>
    <row r="26" spans="1:9" ht="15">
      <c r="A26" s="132">
        <v>22</v>
      </c>
      <c r="B26" s="676" t="s">
        <v>2442</v>
      </c>
      <c r="C26" s="677" t="s">
        <v>311</v>
      </c>
      <c r="D26" s="677" t="s">
        <v>1468</v>
      </c>
      <c r="E26" s="677" t="s">
        <v>8207</v>
      </c>
      <c r="F26" s="677" t="s">
        <v>5124</v>
      </c>
      <c r="G26" s="677"/>
      <c r="H26" s="677"/>
      <c r="I26" s="678">
        <v>1</v>
      </c>
    </row>
    <row r="27" spans="1:9" ht="15">
      <c r="A27" s="132">
        <v>23</v>
      </c>
      <c r="B27" s="676" t="s">
        <v>2442</v>
      </c>
      <c r="C27" s="677" t="s">
        <v>311</v>
      </c>
      <c r="D27" s="677" t="s">
        <v>1468</v>
      </c>
      <c r="E27" s="677" t="s">
        <v>8208</v>
      </c>
      <c r="F27" s="677" t="s">
        <v>5124</v>
      </c>
      <c r="G27" s="677"/>
      <c r="H27" s="677"/>
      <c r="I27" s="678">
        <v>1</v>
      </c>
    </row>
    <row r="28" spans="1:9" ht="15">
      <c r="A28" s="132">
        <v>24</v>
      </c>
      <c r="B28" s="676" t="s">
        <v>3012</v>
      </c>
      <c r="C28" s="677" t="s">
        <v>311</v>
      </c>
      <c r="D28" s="677" t="s">
        <v>1468</v>
      </c>
      <c r="E28" s="677" t="s">
        <v>8209</v>
      </c>
      <c r="F28" s="677" t="s">
        <v>5124</v>
      </c>
      <c r="G28" s="677"/>
      <c r="H28" s="677"/>
      <c r="I28" s="678">
        <v>1</v>
      </c>
    </row>
    <row r="29" spans="1:9" ht="15">
      <c r="A29" s="132">
        <v>25</v>
      </c>
      <c r="B29" s="676" t="s">
        <v>1156</v>
      </c>
      <c r="C29" s="677" t="s">
        <v>311</v>
      </c>
      <c r="D29" s="677" t="s">
        <v>1468</v>
      </c>
      <c r="E29" s="677" t="s">
        <v>8286</v>
      </c>
      <c r="F29" s="677" t="s">
        <v>5126</v>
      </c>
      <c r="G29" s="677"/>
      <c r="H29" s="677"/>
      <c r="I29" s="678">
        <v>1</v>
      </c>
    </row>
    <row r="30" spans="1:9" ht="15">
      <c r="A30" s="132">
        <v>26</v>
      </c>
      <c r="B30" s="676" t="s">
        <v>2447</v>
      </c>
      <c r="C30" s="677" t="s">
        <v>311</v>
      </c>
      <c r="D30" s="677" t="s">
        <v>1468</v>
      </c>
      <c r="E30" s="677" t="s">
        <v>8287</v>
      </c>
      <c r="F30" s="677" t="s">
        <v>5126</v>
      </c>
      <c r="G30" s="677"/>
      <c r="H30" s="677"/>
      <c r="I30" s="678">
        <v>1</v>
      </c>
    </row>
    <row r="31" spans="1:9" ht="15">
      <c r="A31" s="132">
        <v>27</v>
      </c>
      <c r="B31" s="676" t="s">
        <v>3013</v>
      </c>
      <c r="C31" s="677" t="s">
        <v>311</v>
      </c>
      <c r="D31" s="677" t="s">
        <v>1468</v>
      </c>
      <c r="E31" s="677" t="s">
        <v>8288</v>
      </c>
      <c r="F31" s="677" t="s">
        <v>5126</v>
      </c>
      <c r="G31" s="677"/>
      <c r="H31" s="677"/>
      <c r="I31" s="678">
        <v>1</v>
      </c>
    </row>
    <row r="32" spans="1:9" ht="15">
      <c r="A32" s="132">
        <v>28</v>
      </c>
      <c r="B32" s="308" t="s">
        <v>3014</v>
      </c>
      <c r="C32" s="662" t="s">
        <v>1615</v>
      </c>
      <c r="D32" s="662" t="s">
        <v>1494</v>
      </c>
      <c r="E32" s="113" t="s">
        <v>8020</v>
      </c>
      <c r="F32" s="113" t="s">
        <v>5126</v>
      </c>
      <c r="G32" s="662">
        <v>1</v>
      </c>
      <c r="H32" s="662"/>
      <c r="I32" s="311"/>
    </row>
    <row r="33" spans="1:9" ht="15">
      <c r="A33" s="132">
        <v>29</v>
      </c>
      <c r="B33" s="264" t="s">
        <v>3016</v>
      </c>
      <c r="C33" s="113" t="s">
        <v>1610</v>
      </c>
      <c r="D33" s="113" t="s">
        <v>1496</v>
      </c>
      <c r="E33" s="113" t="s">
        <v>567</v>
      </c>
      <c r="F33" s="113" t="s">
        <v>5124</v>
      </c>
      <c r="G33" s="113">
        <v>1</v>
      </c>
      <c r="H33" s="113"/>
      <c r="I33" s="131"/>
    </row>
    <row r="34" spans="1:9" ht="15">
      <c r="A34" s="132">
        <v>30</v>
      </c>
      <c r="B34" s="264" t="s">
        <v>3017</v>
      </c>
      <c r="C34" s="113" t="s">
        <v>1610</v>
      </c>
      <c r="D34" s="113" t="s">
        <v>1496</v>
      </c>
      <c r="E34" s="113" t="s">
        <v>567</v>
      </c>
      <c r="F34" s="113" t="s">
        <v>5124</v>
      </c>
      <c r="G34" s="113"/>
      <c r="H34" s="113">
        <v>1</v>
      </c>
      <c r="I34" s="131"/>
    </row>
    <row r="35" spans="1:9" ht="15">
      <c r="A35" s="132">
        <v>31</v>
      </c>
      <c r="B35" s="264" t="s">
        <v>3018</v>
      </c>
      <c r="C35" s="113" t="s">
        <v>1610</v>
      </c>
      <c r="D35" s="113" t="s">
        <v>1496</v>
      </c>
      <c r="E35" s="113" t="s">
        <v>567</v>
      </c>
      <c r="F35" s="113" t="s">
        <v>5124</v>
      </c>
      <c r="G35" s="113"/>
      <c r="H35" s="113">
        <v>1</v>
      </c>
      <c r="I35" s="131"/>
    </row>
    <row r="36" spans="1:9" ht="15">
      <c r="A36" s="132">
        <v>32</v>
      </c>
      <c r="B36" s="264" t="s">
        <v>3019</v>
      </c>
      <c r="C36" s="113" t="s">
        <v>1610</v>
      </c>
      <c r="D36" s="113" t="s">
        <v>1496</v>
      </c>
      <c r="E36" s="113" t="s">
        <v>567</v>
      </c>
      <c r="F36" s="113" t="s">
        <v>5124</v>
      </c>
      <c r="G36" s="113"/>
      <c r="H36" s="113">
        <v>1</v>
      </c>
      <c r="I36" s="131"/>
    </row>
    <row r="37" spans="1:9" ht="15">
      <c r="A37" s="132">
        <v>33</v>
      </c>
      <c r="B37" s="264" t="s">
        <v>3020</v>
      </c>
      <c r="C37" s="113" t="s">
        <v>1610</v>
      </c>
      <c r="D37" s="113" t="s">
        <v>1496</v>
      </c>
      <c r="E37" s="113" t="s">
        <v>567</v>
      </c>
      <c r="F37" s="113" t="s">
        <v>5124</v>
      </c>
      <c r="G37" s="113"/>
      <c r="H37" s="113">
        <v>1</v>
      </c>
      <c r="I37" s="131"/>
    </row>
    <row r="38" spans="1:9" ht="15">
      <c r="A38" s="132">
        <v>34</v>
      </c>
      <c r="B38" s="264" t="s">
        <v>3021</v>
      </c>
      <c r="C38" s="113" t="s">
        <v>1610</v>
      </c>
      <c r="D38" s="113" t="s">
        <v>1496</v>
      </c>
      <c r="E38" s="113" t="s">
        <v>567</v>
      </c>
      <c r="F38" s="113" t="s">
        <v>5124</v>
      </c>
      <c r="G38" s="113"/>
      <c r="H38" s="113">
        <v>1</v>
      </c>
      <c r="I38" s="131"/>
    </row>
    <row r="39" spans="1:9" ht="15">
      <c r="A39" s="132">
        <v>35</v>
      </c>
      <c r="B39" s="264" t="s">
        <v>3022</v>
      </c>
      <c r="C39" s="113" t="s">
        <v>1610</v>
      </c>
      <c r="D39" s="113" t="s">
        <v>1496</v>
      </c>
      <c r="E39" s="113" t="s">
        <v>567</v>
      </c>
      <c r="F39" s="113" t="s">
        <v>5124</v>
      </c>
      <c r="G39" s="113"/>
      <c r="H39" s="113"/>
      <c r="I39" s="131">
        <v>1</v>
      </c>
    </row>
    <row r="40" spans="1:9" ht="15">
      <c r="A40" s="132">
        <v>36</v>
      </c>
      <c r="B40" s="264" t="s">
        <v>3023</v>
      </c>
      <c r="C40" s="113" t="s">
        <v>1610</v>
      </c>
      <c r="D40" s="113" t="s">
        <v>1496</v>
      </c>
      <c r="E40" s="113" t="s">
        <v>567</v>
      </c>
      <c r="F40" s="113" t="s">
        <v>5124</v>
      </c>
      <c r="G40" s="113"/>
      <c r="H40" s="113"/>
      <c r="I40" s="131">
        <v>1</v>
      </c>
    </row>
    <row r="41" spans="1:9" ht="15">
      <c r="A41" s="132">
        <v>37</v>
      </c>
      <c r="B41" s="264" t="s">
        <v>3024</v>
      </c>
      <c r="C41" s="113" t="s">
        <v>1610</v>
      </c>
      <c r="D41" s="113" t="s">
        <v>1496</v>
      </c>
      <c r="E41" s="113" t="s">
        <v>460</v>
      </c>
      <c r="F41" s="113" t="s">
        <v>5124</v>
      </c>
      <c r="G41" s="113"/>
      <c r="H41" s="113">
        <v>1</v>
      </c>
      <c r="I41" s="131"/>
    </row>
    <row r="42" spans="1:9" ht="15">
      <c r="A42" s="132">
        <v>38</v>
      </c>
      <c r="B42" s="264" t="s">
        <v>2720</v>
      </c>
      <c r="C42" s="113" t="s">
        <v>1610</v>
      </c>
      <c r="D42" s="113" t="s">
        <v>1496</v>
      </c>
      <c r="E42" s="113" t="s">
        <v>460</v>
      </c>
      <c r="F42" s="113" t="s">
        <v>5124</v>
      </c>
      <c r="G42" s="113"/>
      <c r="H42" s="113"/>
      <c r="I42" s="131">
        <v>1</v>
      </c>
    </row>
    <row r="43" spans="1:9" ht="15">
      <c r="A43" s="132">
        <v>39</v>
      </c>
      <c r="B43" s="264" t="s">
        <v>842</v>
      </c>
      <c r="C43" s="113" t="s">
        <v>1610</v>
      </c>
      <c r="D43" s="113" t="s">
        <v>1496</v>
      </c>
      <c r="E43" s="113" t="s">
        <v>460</v>
      </c>
      <c r="F43" s="113" t="s">
        <v>5124</v>
      </c>
      <c r="G43" s="113"/>
      <c r="H43" s="113"/>
      <c r="I43" s="131">
        <v>1</v>
      </c>
    </row>
    <row r="44" spans="1:9" ht="15">
      <c r="A44" s="132">
        <v>40</v>
      </c>
      <c r="B44" s="264" t="s">
        <v>1234</v>
      </c>
      <c r="C44" s="113" t="s">
        <v>311</v>
      </c>
      <c r="D44" s="113" t="s">
        <v>1496</v>
      </c>
      <c r="E44" s="113" t="s">
        <v>567</v>
      </c>
      <c r="F44" s="113" t="s">
        <v>5126</v>
      </c>
      <c r="G44" s="113"/>
      <c r="H44" s="113">
        <v>1</v>
      </c>
      <c r="I44" s="131"/>
    </row>
    <row r="45" spans="1:9" ht="15">
      <c r="A45" s="132">
        <v>41</v>
      </c>
      <c r="B45" s="264" t="s">
        <v>3025</v>
      </c>
      <c r="C45" s="113" t="s">
        <v>311</v>
      </c>
      <c r="D45" s="113" t="s">
        <v>1496</v>
      </c>
      <c r="E45" s="113" t="s">
        <v>567</v>
      </c>
      <c r="F45" s="113" t="s">
        <v>5126</v>
      </c>
      <c r="G45" s="113"/>
      <c r="H45" s="113">
        <v>1</v>
      </c>
      <c r="I45" s="131"/>
    </row>
    <row r="46" spans="1:9" ht="15">
      <c r="A46" s="132">
        <v>42</v>
      </c>
      <c r="B46" s="264" t="s">
        <v>3026</v>
      </c>
      <c r="C46" s="113" t="s">
        <v>311</v>
      </c>
      <c r="D46" s="113" t="s">
        <v>1496</v>
      </c>
      <c r="E46" s="113" t="s">
        <v>567</v>
      </c>
      <c r="F46" s="113" t="s">
        <v>5126</v>
      </c>
      <c r="G46" s="113"/>
      <c r="H46" s="113">
        <v>1</v>
      </c>
      <c r="I46" s="131"/>
    </row>
    <row r="47" spans="1:9" ht="15">
      <c r="A47" s="132">
        <v>43</v>
      </c>
      <c r="B47" s="264" t="s">
        <v>3027</v>
      </c>
      <c r="C47" s="113" t="s">
        <v>1646</v>
      </c>
      <c r="D47" s="113" t="s">
        <v>833</v>
      </c>
      <c r="E47" s="113" t="s">
        <v>8008</v>
      </c>
      <c r="F47" s="113" t="s">
        <v>5126</v>
      </c>
      <c r="G47" s="113"/>
      <c r="H47" s="113"/>
      <c r="I47" s="131">
        <v>1</v>
      </c>
    </row>
    <row r="48" spans="1:9" ht="15">
      <c r="A48" s="132">
        <v>44</v>
      </c>
      <c r="B48" s="264" t="s">
        <v>3028</v>
      </c>
      <c r="C48" s="113" t="s">
        <v>2006</v>
      </c>
      <c r="D48" s="113" t="s">
        <v>1502</v>
      </c>
      <c r="E48" s="113" t="s">
        <v>460</v>
      </c>
      <c r="F48" s="113" t="s">
        <v>5126</v>
      </c>
      <c r="G48" s="113"/>
      <c r="H48" s="113"/>
      <c r="I48" s="131">
        <v>1</v>
      </c>
    </row>
    <row r="49" spans="1:9" ht="15">
      <c r="A49" s="132">
        <v>45</v>
      </c>
      <c r="B49" s="264" t="s">
        <v>1264</v>
      </c>
      <c r="C49" s="113" t="s">
        <v>2006</v>
      </c>
      <c r="D49" s="113" t="s">
        <v>1502</v>
      </c>
      <c r="E49" s="113" t="s">
        <v>460</v>
      </c>
      <c r="F49" s="113" t="s">
        <v>5126</v>
      </c>
      <c r="G49" s="113"/>
      <c r="H49" s="113">
        <v>1</v>
      </c>
      <c r="I49" s="131"/>
    </row>
    <row r="50" spans="1:9" ht="15">
      <c r="A50" s="132">
        <v>46</v>
      </c>
      <c r="B50" s="264" t="s">
        <v>1265</v>
      </c>
      <c r="C50" s="113" t="s">
        <v>2006</v>
      </c>
      <c r="D50" s="113" t="s">
        <v>1502</v>
      </c>
      <c r="E50" s="113" t="s">
        <v>460</v>
      </c>
      <c r="F50" s="113" t="s">
        <v>5126</v>
      </c>
      <c r="G50" s="113"/>
      <c r="H50" s="113"/>
      <c r="I50" s="131">
        <v>1</v>
      </c>
    </row>
    <row r="51" spans="1:9" ht="15">
      <c r="A51" s="132">
        <v>47</v>
      </c>
      <c r="B51" s="264" t="s">
        <v>1256</v>
      </c>
      <c r="C51" s="113" t="s">
        <v>2006</v>
      </c>
      <c r="D51" s="113" t="s">
        <v>1502</v>
      </c>
      <c r="E51" s="113" t="s">
        <v>460</v>
      </c>
      <c r="F51" s="113" t="s">
        <v>5126</v>
      </c>
      <c r="G51" s="113"/>
      <c r="H51" s="113"/>
      <c r="I51" s="131">
        <v>1</v>
      </c>
    </row>
    <row r="52" spans="1:9" ht="15">
      <c r="A52" s="132">
        <v>48</v>
      </c>
      <c r="B52" s="264" t="s">
        <v>2729</v>
      </c>
      <c r="C52" s="113" t="s">
        <v>2006</v>
      </c>
      <c r="D52" s="113" t="s">
        <v>1502</v>
      </c>
      <c r="E52" s="113" t="s">
        <v>460</v>
      </c>
      <c r="F52" s="113" t="s">
        <v>5124</v>
      </c>
      <c r="G52" s="113"/>
      <c r="H52" s="113"/>
      <c r="I52" s="131">
        <v>1</v>
      </c>
    </row>
    <row r="53" spans="1:9" ht="15">
      <c r="A53" s="132">
        <v>49</v>
      </c>
      <c r="B53" s="264" t="s">
        <v>3029</v>
      </c>
      <c r="C53" s="113" t="s">
        <v>2006</v>
      </c>
      <c r="D53" s="113" t="s">
        <v>1502</v>
      </c>
      <c r="E53" s="113" t="s">
        <v>460</v>
      </c>
      <c r="F53" s="113" t="s">
        <v>5126</v>
      </c>
      <c r="G53" s="113"/>
      <c r="H53" s="113"/>
      <c r="I53" s="131">
        <v>1</v>
      </c>
    </row>
    <row r="54" spans="1:9" ht="15">
      <c r="A54" s="132">
        <v>50</v>
      </c>
      <c r="B54" s="264" t="s">
        <v>2739</v>
      </c>
      <c r="C54" s="113" t="s">
        <v>1642</v>
      </c>
      <c r="D54" s="113" t="s">
        <v>1502</v>
      </c>
      <c r="E54" s="113" t="s">
        <v>567</v>
      </c>
      <c r="F54" s="113" t="s">
        <v>5124</v>
      </c>
      <c r="G54" s="113"/>
      <c r="H54" s="113"/>
      <c r="I54" s="131">
        <v>1</v>
      </c>
    </row>
    <row r="55" spans="1:9" ht="15">
      <c r="A55" s="132">
        <v>51</v>
      </c>
      <c r="B55" s="264" t="s">
        <v>3030</v>
      </c>
      <c r="C55" s="113" t="s">
        <v>1642</v>
      </c>
      <c r="D55" s="113" t="s">
        <v>1502</v>
      </c>
      <c r="E55" s="113" t="s">
        <v>567</v>
      </c>
      <c r="F55" s="113" t="s">
        <v>5126</v>
      </c>
      <c r="G55" s="113"/>
      <c r="H55" s="113">
        <v>1</v>
      </c>
      <c r="I55" s="131"/>
    </row>
    <row r="56" spans="1:9" ht="15">
      <c r="A56" s="132">
        <v>52</v>
      </c>
      <c r="B56" s="264" t="s">
        <v>3031</v>
      </c>
      <c r="C56" s="113" t="s">
        <v>1642</v>
      </c>
      <c r="D56" s="113" t="s">
        <v>1502</v>
      </c>
      <c r="E56" s="113" t="s">
        <v>567</v>
      </c>
      <c r="F56" s="113" t="s">
        <v>5126</v>
      </c>
      <c r="G56" s="113"/>
      <c r="H56" s="113">
        <v>1</v>
      </c>
      <c r="I56" s="131"/>
    </row>
    <row r="57" spans="1:9" ht="15">
      <c r="A57" s="132">
        <v>53</v>
      </c>
      <c r="B57" s="264" t="s">
        <v>3032</v>
      </c>
      <c r="C57" s="113" t="s">
        <v>1642</v>
      </c>
      <c r="D57" s="113" t="s">
        <v>1502</v>
      </c>
      <c r="E57" s="113" t="s">
        <v>567</v>
      </c>
      <c r="F57" s="113" t="s">
        <v>5126</v>
      </c>
      <c r="G57" s="113"/>
      <c r="H57" s="113"/>
      <c r="I57" s="131">
        <v>1</v>
      </c>
    </row>
    <row r="58" spans="1:9" ht="15">
      <c r="A58" s="132">
        <v>54</v>
      </c>
      <c r="B58" s="264" t="s">
        <v>3033</v>
      </c>
      <c r="C58" s="113" t="s">
        <v>3034</v>
      </c>
      <c r="D58" s="113" t="s">
        <v>3035</v>
      </c>
      <c r="E58" s="113" t="s">
        <v>460</v>
      </c>
      <c r="F58" s="113" t="s">
        <v>5126</v>
      </c>
      <c r="G58" s="113"/>
      <c r="H58" s="113"/>
      <c r="I58" s="131">
        <v>1</v>
      </c>
    </row>
    <row r="59" spans="1:9" ht="15">
      <c r="A59" s="132">
        <v>55</v>
      </c>
      <c r="B59" s="264" t="s">
        <v>3036</v>
      </c>
      <c r="C59" s="113" t="s">
        <v>3034</v>
      </c>
      <c r="D59" s="113" t="s">
        <v>3035</v>
      </c>
      <c r="E59" s="113" t="s">
        <v>457</v>
      </c>
      <c r="F59" s="113" t="s">
        <v>5126</v>
      </c>
      <c r="G59" s="113"/>
      <c r="H59" s="113"/>
      <c r="I59" s="131">
        <v>1</v>
      </c>
    </row>
    <row r="60" spans="1:9" ht="15">
      <c r="A60" s="132">
        <v>56</v>
      </c>
      <c r="B60" s="264" t="s">
        <v>3037</v>
      </c>
      <c r="C60" s="113" t="s">
        <v>3034</v>
      </c>
      <c r="D60" s="113" t="s">
        <v>3035</v>
      </c>
      <c r="E60" s="113" t="s">
        <v>457</v>
      </c>
      <c r="F60" s="113" t="s">
        <v>5126</v>
      </c>
      <c r="G60" s="113"/>
      <c r="H60" s="113">
        <v>1</v>
      </c>
      <c r="I60" s="131"/>
    </row>
    <row r="61" spans="1:9" ht="15">
      <c r="A61" s="132">
        <v>57</v>
      </c>
      <c r="B61" s="264" t="s">
        <v>389</v>
      </c>
      <c r="C61" s="113" t="s">
        <v>1610</v>
      </c>
      <c r="D61" s="113" t="s">
        <v>1502</v>
      </c>
      <c r="E61" s="113" t="s">
        <v>7789</v>
      </c>
      <c r="F61" s="113" t="s">
        <v>5126</v>
      </c>
      <c r="G61" s="113">
        <v>1</v>
      </c>
      <c r="H61" s="113"/>
      <c r="I61" s="131"/>
    </row>
    <row r="62" spans="1:9" ht="15">
      <c r="A62" s="132">
        <v>58</v>
      </c>
      <c r="B62" s="264" t="s">
        <v>1799</v>
      </c>
      <c r="C62" s="113" t="s">
        <v>1610</v>
      </c>
      <c r="D62" s="113" t="s">
        <v>1502</v>
      </c>
      <c r="E62" s="113" t="s">
        <v>7790</v>
      </c>
      <c r="F62" s="113" t="s">
        <v>5126</v>
      </c>
      <c r="G62" s="113"/>
      <c r="H62" s="113">
        <v>1</v>
      </c>
      <c r="I62" s="131"/>
    </row>
    <row r="63" spans="1:9" ht="15">
      <c r="A63" s="132">
        <v>59</v>
      </c>
      <c r="B63" s="264" t="s">
        <v>1967</v>
      </c>
      <c r="C63" s="113" t="s">
        <v>1610</v>
      </c>
      <c r="D63" s="113" t="s">
        <v>1502</v>
      </c>
      <c r="E63" s="113" t="s">
        <v>7791</v>
      </c>
      <c r="F63" s="113" t="s">
        <v>5126</v>
      </c>
      <c r="G63" s="113"/>
      <c r="H63" s="113">
        <v>1</v>
      </c>
      <c r="I63" s="131"/>
    </row>
    <row r="64" spans="1:9" ht="15">
      <c r="A64" s="132">
        <v>60</v>
      </c>
      <c r="B64" s="264" t="s">
        <v>1825</v>
      </c>
      <c r="C64" s="113" t="s">
        <v>1610</v>
      </c>
      <c r="D64" s="113" t="s">
        <v>1502</v>
      </c>
      <c r="E64" s="113" t="s">
        <v>7792</v>
      </c>
      <c r="F64" s="113" t="s">
        <v>5126</v>
      </c>
      <c r="G64" s="113"/>
      <c r="H64" s="113"/>
      <c r="I64" s="131">
        <v>1</v>
      </c>
    </row>
    <row r="65" spans="1:9" ht="15">
      <c r="A65" s="132">
        <v>61</v>
      </c>
      <c r="B65" s="264" t="s">
        <v>57</v>
      </c>
      <c r="C65" s="113" t="s">
        <v>1610</v>
      </c>
      <c r="D65" s="113" t="s">
        <v>1502</v>
      </c>
      <c r="E65" s="113" t="s">
        <v>7793</v>
      </c>
      <c r="F65" s="113" t="s">
        <v>5126</v>
      </c>
      <c r="G65" s="113"/>
      <c r="H65" s="113"/>
      <c r="I65" s="131">
        <v>1</v>
      </c>
    </row>
    <row r="66" spans="1:9" ht="15">
      <c r="A66" s="132">
        <v>62</v>
      </c>
      <c r="B66" s="312" t="s">
        <v>3038</v>
      </c>
      <c r="C66" s="313" t="s">
        <v>1632</v>
      </c>
      <c r="D66" s="113" t="s">
        <v>1502</v>
      </c>
      <c r="E66" s="113" t="s">
        <v>7794</v>
      </c>
      <c r="F66" s="113" t="s">
        <v>5126</v>
      </c>
      <c r="G66" s="313">
        <v>1</v>
      </c>
      <c r="H66" s="313"/>
      <c r="I66" s="313"/>
    </row>
    <row r="67" spans="1:9" ht="15">
      <c r="A67" s="132">
        <v>63</v>
      </c>
      <c r="B67" s="312" t="s">
        <v>3039</v>
      </c>
      <c r="C67" s="313" t="s">
        <v>1632</v>
      </c>
      <c r="D67" s="113" t="s">
        <v>1502</v>
      </c>
      <c r="E67" s="113" t="s">
        <v>7794</v>
      </c>
      <c r="F67" s="113" t="s">
        <v>5126</v>
      </c>
      <c r="G67" s="313"/>
      <c r="H67" s="313">
        <v>1</v>
      </c>
      <c r="I67" s="313"/>
    </row>
    <row r="68" spans="1:9" ht="15">
      <c r="A68" s="132">
        <v>64</v>
      </c>
      <c r="B68" s="312" t="s">
        <v>3040</v>
      </c>
      <c r="C68" s="313" t="s">
        <v>1632</v>
      </c>
      <c r="D68" s="113" t="s">
        <v>1502</v>
      </c>
      <c r="E68" s="113" t="s">
        <v>7794</v>
      </c>
      <c r="F68" s="113" t="s">
        <v>5126</v>
      </c>
      <c r="G68" s="313"/>
      <c r="H68" s="313"/>
      <c r="I68" s="313">
        <v>1</v>
      </c>
    </row>
    <row r="69" spans="1:9" ht="15">
      <c r="A69" s="132">
        <v>65</v>
      </c>
      <c r="B69" s="312" t="s">
        <v>3041</v>
      </c>
      <c r="C69" s="313" t="s">
        <v>1632</v>
      </c>
      <c r="D69" s="113" t="s">
        <v>1502</v>
      </c>
      <c r="E69" s="113" t="s">
        <v>7794</v>
      </c>
      <c r="F69" s="113" t="s">
        <v>5126</v>
      </c>
      <c r="G69" s="313"/>
      <c r="H69" s="313"/>
      <c r="I69" s="313">
        <v>1</v>
      </c>
    </row>
    <row r="70" spans="1:9" ht="15">
      <c r="A70" s="132">
        <v>66</v>
      </c>
      <c r="B70" s="312" t="s">
        <v>2605</v>
      </c>
      <c r="C70" s="313" t="s">
        <v>1632</v>
      </c>
      <c r="D70" s="113" t="s">
        <v>1502</v>
      </c>
      <c r="E70" s="113" t="s">
        <v>7794</v>
      </c>
      <c r="F70" s="113" t="s">
        <v>5126</v>
      </c>
      <c r="G70" s="313"/>
      <c r="H70" s="313"/>
      <c r="I70" s="313">
        <v>1</v>
      </c>
    </row>
    <row r="71" spans="1:9" ht="15">
      <c r="A71" s="132">
        <v>67</v>
      </c>
      <c r="B71" s="312" t="s">
        <v>1019</v>
      </c>
      <c r="C71" s="313" t="s">
        <v>1632</v>
      </c>
      <c r="D71" s="113" t="s">
        <v>1502</v>
      </c>
      <c r="E71" s="113" t="s">
        <v>7794</v>
      </c>
      <c r="F71" s="113" t="s">
        <v>5126</v>
      </c>
      <c r="G71" s="313"/>
      <c r="H71" s="313"/>
      <c r="I71" s="313">
        <v>1</v>
      </c>
    </row>
    <row r="72" spans="1:9" ht="15">
      <c r="A72" s="132">
        <v>68</v>
      </c>
      <c r="B72" s="312" t="s">
        <v>3042</v>
      </c>
      <c r="C72" s="313" t="s">
        <v>1632</v>
      </c>
      <c r="D72" s="113" t="s">
        <v>1502</v>
      </c>
      <c r="E72" s="113" t="s">
        <v>7794</v>
      </c>
      <c r="F72" s="113" t="s">
        <v>5126</v>
      </c>
      <c r="G72" s="313"/>
      <c r="H72" s="313"/>
      <c r="I72" s="313">
        <v>1</v>
      </c>
    </row>
    <row r="73" spans="1:9" ht="15">
      <c r="A73" s="132">
        <v>69</v>
      </c>
      <c r="B73" s="312" t="s">
        <v>3043</v>
      </c>
      <c r="C73" s="313" t="s">
        <v>1632</v>
      </c>
      <c r="D73" s="113" t="s">
        <v>1502</v>
      </c>
      <c r="E73" s="113" t="s">
        <v>7794</v>
      </c>
      <c r="F73" s="113" t="s">
        <v>5126</v>
      </c>
      <c r="G73" s="313"/>
      <c r="H73" s="313"/>
      <c r="I73" s="313">
        <v>1</v>
      </c>
    </row>
    <row r="74" spans="1:9" ht="15">
      <c r="A74" s="132">
        <v>70</v>
      </c>
      <c r="B74" s="312" t="s">
        <v>3044</v>
      </c>
      <c r="C74" s="313" t="s">
        <v>1632</v>
      </c>
      <c r="D74" s="113" t="s">
        <v>1502</v>
      </c>
      <c r="E74" s="113" t="s">
        <v>7794</v>
      </c>
      <c r="F74" s="113" t="s">
        <v>5126</v>
      </c>
      <c r="G74" s="313"/>
      <c r="H74" s="313"/>
      <c r="I74" s="313">
        <v>1</v>
      </c>
    </row>
    <row r="75" spans="1:9" ht="15">
      <c r="A75" s="132">
        <v>71</v>
      </c>
      <c r="B75" s="312" t="s">
        <v>1014</v>
      </c>
      <c r="C75" s="313" t="s">
        <v>3045</v>
      </c>
      <c r="D75" s="113" t="s">
        <v>1502</v>
      </c>
      <c r="E75" s="113" t="s">
        <v>7795</v>
      </c>
      <c r="F75" s="113" t="s">
        <v>5126</v>
      </c>
      <c r="G75" s="313">
        <v>1</v>
      </c>
      <c r="H75" s="313"/>
      <c r="I75" s="313"/>
    </row>
    <row r="76" spans="1:9" ht="15">
      <c r="A76" s="132">
        <v>72</v>
      </c>
      <c r="B76" s="312" t="s">
        <v>3046</v>
      </c>
      <c r="C76" s="313" t="s">
        <v>3045</v>
      </c>
      <c r="D76" s="113" t="s">
        <v>1502</v>
      </c>
      <c r="E76" s="113" t="s">
        <v>7795</v>
      </c>
      <c r="F76" s="113" t="s">
        <v>5126</v>
      </c>
      <c r="G76" s="313"/>
      <c r="H76" s="313"/>
      <c r="I76" s="313">
        <v>1</v>
      </c>
    </row>
    <row r="77" spans="1:9" ht="15">
      <c r="A77" s="132">
        <v>73</v>
      </c>
      <c r="B77" s="312" t="s">
        <v>3047</v>
      </c>
      <c r="C77" s="313" t="s">
        <v>3045</v>
      </c>
      <c r="D77" s="113" t="s">
        <v>1502</v>
      </c>
      <c r="E77" s="113" t="s">
        <v>7795</v>
      </c>
      <c r="F77" s="113" t="s">
        <v>5126</v>
      </c>
      <c r="G77" s="313"/>
      <c r="H77" s="313"/>
      <c r="I77" s="313">
        <v>1</v>
      </c>
    </row>
    <row r="78" spans="1:9" ht="15">
      <c r="A78" s="132">
        <v>74</v>
      </c>
      <c r="B78" s="312" t="s">
        <v>1012</v>
      </c>
      <c r="C78" s="313" t="s">
        <v>3045</v>
      </c>
      <c r="D78" s="113" t="s">
        <v>1502</v>
      </c>
      <c r="E78" s="113" t="s">
        <v>7795</v>
      </c>
      <c r="F78" s="113" t="s">
        <v>5126</v>
      </c>
      <c r="G78" s="313">
        <v>1</v>
      </c>
      <c r="H78" s="313"/>
      <c r="I78" s="313"/>
    </row>
    <row r="79" spans="1:9" ht="15">
      <c r="A79" s="132">
        <v>75</v>
      </c>
      <c r="B79" s="312" t="s">
        <v>1015</v>
      </c>
      <c r="C79" s="313" t="s">
        <v>3045</v>
      </c>
      <c r="D79" s="113" t="s">
        <v>1502</v>
      </c>
      <c r="E79" s="113" t="s">
        <v>7795</v>
      </c>
      <c r="F79" s="113" t="s">
        <v>5126</v>
      </c>
      <c r="G79" s="313">
        <v>1</v>
      </c>
      <c r="H79" s="313"/>
      <c r="I79" s="313"/>
    </row>
    <row r="80" spans="1:9" ht="15">
      <c r="A80" s="132">
        <v>76</v>
      </c>
      <c r="B80" s="312" t="s">
        <v>3048</v>
      </c>
      <c r="C80" s="313" t="s">
        <v>3045</v>
      </c>
      <c r="D80" s="113" t="s">
        <v>1502</v>
      </c>
      <c r="E80" s="113" t="s">
        <v>7795</v>
      </c>
      <c r="F80" s="113" t="s">
        <v>5126</v>
      </c>
      <c r="G80" s="313">
        <v>1</v>
      </c>
      <c r="H80" s="313"/>
      <c r="I80" s="313"/>
    </row>
    <row r="81" spans="1:9" ht="15">
      <c r="A81" s="132">
        <v>77</v>
      </c>
      <c r="B81" s="312" t="s">
        <v>1013</v>
      </c>
      <c r="C81" s="313" t="s">
        <v>3045</v>
      </c>
      <c r="D81" s="113" t="s">
        <v>1502</v>
      </c>
      <c r="E81" s="113" t="s">
        <v>7795</v>
      </c>
      <c r="F81" s="113" t="s">
        <v>5126</v>
      </c>
      <c r="G81" s="313"/>
      <c r="H81" s="313"/>
      <c r="I81" s="313">
        <v>1</v>
      </c>
    </row>
    <row r="82" spans="1:9" ht="15">
      <c r="A82" s="132">
        <v>78</v>
      </c>
      <c r="B82" s="312" t="s">
        <v>3049</v>
      </c>
      <c r="C82" s="313" t="s">
        <v>3045</v>
      </c>
      <c r="D82" s="113" t="s">
        <v>1502</v>
      </c>
      <c r="E82" s="113" t="s">
        <v>7795</v>
      </c>
      <c r="F82" s="113" t="s">
        <v>5126</v>
      </c>
      <c r="G82" s="313">
        <v>1</v>
      </c>
      <c r="H82" s="313"/>
      <c r="I82" s="313"/>
    </row>
    <row r="83" spans="1:9" ht="15">
      <c r="A83" s="132">
        <v>79</v>
      </c>
      <c r="B83" s="312" t="s">
        <v>3050</v>
      </c>
      <c r="C83" s="313" t="s">
        <v>3045</v>
      </c>
      <c r="D83" s="113" t="s">
        <v>1502</v>
      </c>
      <c r="E83" s="113" t="s">
        <v>7795</v>
      </c>
      <c r="F83" s="113" t="s">
        <v>5126</v>
      </c>
      <c r="G83" s="313">
        <v>1</v>
      </c>
      <c r="H83" s="313"/>
      <c r="I83" s="313"/>
    </row>
    <row r="84" spans="1:9" ht="15">
      <c r="A84" s="132">
        <v>80</v>
      </c>
      <c r="B84" s="314" t="s">
        <v>3051</v>
      </c>
      <c r="C84" s="313" t="s">
        <v>3045</v>
      </c>
      <c r="D84" s="113" t="s">
        <v>1502</v>
      </c>
      <c r="E84" s="113" t="s">
        <v>7795</v>
      </c>
      <c r="F84" s="113" t="s">
        <v>5126</v>
      </c>
      <c r="G84" s="313"/>
      <c r="H84" s="313">
        <v>1</v>
      </c>
      <c r="I84" s="313"/>
    </row>
    <row r="85" spans="1:9" ht="15">
      <c r="A85" s="132">
        <v>81</v>
      </c>
      <c r="B85" s="312" t="s">
        <v>3052</v>
      </c>
      <c r="C85" s="313" t="s">
        <v>3045</v>
      </c>
      <c r="D85" s="113" t="s">
        <v>1502</v>
      </c>
      <c r="E85" s="113" t="s">
        <v>7795</v>
      </c>
      <c r="F85" s="113" t="s">
        <v>5126</v>
      </c>
      <c r="G85" s="313"/>
      <c r="H85" s="313"/>
      <c r="I85" s="313">
        <v>1</v>
      </c>
    </row>
    <row r="86" spans="1:9" ht="15">
      <c r="A86" s="132">
        <v>82</v>
      </c>
      <c r="B86" s="312" t="s">
        <v>3053</v>
      </c>
      <c r="C86" s="313" t="s">
        <v>3045</v>
      </c>
      <c r="D86" s="113" t="s">
        <v>1502</v>
      </c>
      <c r="E86" s="113" t="s">
        <v>7795</v>
      </c>
      <c r="F86" s="113" t="s">
        <v>5126</v>
      </c>
      <c r="G86" s="313"/>
      <c r="H86" s="313"/>
      <c r="I86" s="313">
        <v>1</v>
      </c>
    </row>
    <row r="87" spans="1:9" ht="15">
      <c r="A87" s="132">
        <v>83</v>
      </c>
      <c r="B87" s="312" t="s">
        <v>3054</v>
      </c>
      <c r="C87" s="313" t="s">
        <v>3045</v>
      </c>
      <c r="D87" s="113" t="s">
        <v>1502</v>
      </c>
      <c r="E87" s="113" t="s">
        <v>7795</v>
      </c>
      <c r="F87" s="113" t="s">
        <v>5126</v>
      </c>
      <c r="G87" s="313"/>
      <c r="H87" s="313"/>
      <c r="I87" s="313">
        <v>1</v>
      </c>
    </row>
    <row r="88" spans="1:9" ht="15">
      <c r="A88" s="132">
        <v>84</v>
      </c>
      <c r="B88" s="312" t="s">
        <v>3055</v>
      </c>
      <c r="C88" s="313" t="s">
        <v>3045</v>
      </c>
      <c r="D88" s="113" t="s">
        <v>1502</v>
      </c>
      <c r="E88" s="113" t="s">
        <v>7795</v>
      </c>
      <c r="F88" s="113" t="s">
        <v>5126</v>
      </c>
      <c r="G88" s="313"/>
      <c r="H88" s="313"/>
      <c r="I88" s="313">
        <v>1</v>
      </c>
    </row>
    <row r="89" spans="1:9" ht="15">
      <c r="A89" s="132">
        <v>85</v>
      </c>
      <c r="B89" s="312" t="s">
        <v>3056</v>
      </c>
      <c r="C89" s="313" t="s">
        <v>3045</v>
      </c>
      <c r="D89" s="113" t="s">
        <v>1502</v>
      </c>
      <c r="E89" s="113" t="s">
        <v>7795</v>
      </c>
      <c r="F89" s="113" t="s">
        <v>5126</v>
      </c>
      <c r="G89" s="313"/>
      <c r="H89" s="313"/>
      <c r="I89" s="313">
        <v>1</v>
      </c>
    </row>
    <row r="90" spans="1:9" ht="15">
      <c r="A90" s="132">
        <v>86</v>
      </c>
      <c r="B90" s="312" t="s">
        <v>3057</v>
      </c>
      <c r="C90" s="313" t="s">
        <v>3045</v>
      </c>
      <c r="D90" s="113" t="s">
        <v>1502</v>
      </c>
      <c r="E90" s="113" t="s">
        <v>7795</v>
      </c>
      <c r="F90" s="113" t="s">
        <v>5126</v>
      </c>
      <c r="G90" s="313"/>
      <c r="H90" s="313">
        <v>1</v>
      </c>
      <c r="I90" s="313"/>
    </row>
    <row r="91" spans="1:9" ht="15">
      <c r="A91" s="132">
        <v>87</v>
      </c>
      <c r="B91" s="312" t="s">
        <v>1016</v>
      </c>
      <c r="C91" s="313" t="s">
        <v>3045</v>
      </c>
      <c r="D91" s="113" t="s">
        <v>1502</v>
      </c>
      <c r="E91" s="113" t="s">
        <v>7795</v>
      </c>
      <c r="F91" s="113" t="s">
        <v>5126</v>
      </c>
      <c r="G91" s="313">
        <v>1</v>
      </c>
      <c r="H91" s="313"/>
      <c r="I91" s="313"/>
    </row>
    <row r="92" spans="1:9" ht="15">
      <c r="A92" s="132">
        <v>88</v>
      </c>
      <c r="B92" s="312" t="s">
        <v>1022</v>
      </c>
      <c r="C92" s="313" t="s">
        <v>3045</v>
      </c>
      <c r="D92" s="113" t="s">
        <v>1502</v>
      </c>
      <c r="E92" s="113" t="s">
        <v>7795</v>
      </c>
      <c r="F92" s="113" t="s">
        <v>5126</v>
      </c>
      <c r="G92" s="313"/>
      <c r="H92" s="313"/>
      <c r="I92" s="313">
        <v>1</v>
      </c>
    </row>
    <row r="93" spans="1:9" ht="15">
      <c r="A93" s="132">
        <v>89</v>
      </c>
      <c r="B93" s="312" t="s">
        <v>1031</v>
      </c>
      <c r="C93" s="313" t="s">
        <v>3045</v>
      </c>
      <c r="D93" s="113" t="s">
        <v>1502</v>
      </c>
      <c r="E93" s="113" t="s">
        <v>7795</v>
      </c>
      <c r="F93" s="113" t="s">
        <v>5126</v>
      </c>
      <c r="G93" s="313">
        <v>1</v>
      </c>
      <c r="H93" s="313"/>
      <c r="I93" s="313"/>
    </row>
    <row r="94" spans="1:9" ht="15">
      <c r="A94" s="132">
        <v>90</v>
      </c>
      <c r="B94" s="312" t="s">
        <v>1026</v>
      </c>
      <c r="C94" s="313" t="s">
        <v>3045</v>
      </c>
      <c r="D94" s="113" t="s">
        <v>1502</v>
      </c>
      <c r="E94" s="113" t="s">
        <v>7795</v>
      </c>
      <c r="F94" s="113" t="s">
        <v>5126</v>
      </c>
      <c r="G94" s="313">
        <v>1</v>
      </c>
      <c r="H94" s="313"/>
      <c r="I94" s="313"/>
    </row>
    <row r="95" spans="1:9" ht="15">
      <c r="A95" s="132">
        <v>91</v>
      </c>
      <c r="B95" s="312" t="s">
        <v>3058</v>
      </c>
      <c r="C95" s="313" t="s">
        <v>3045</v>
      </c>
      <c r="D95" s="113" t="s">
        <v>1502</v>
      </c>
      <c r="E95" s="113" t="s">
        <v>7795</v>
      </c>
      <c r="F95" s="113" t="s">
        <v>5126</v>
      </c>
      <c r="G95" s="313"/>
      <c r="H95" s="313"/>
      <c r="I95" s="313">
        <v>1</v>
      </c>
    </row>
    <row r="96" spans="1:9" ht="15">
      <c r="A96" s="132">
        <v>92</v>
      </c>
      <c r="B96" s="312" t="s">
        <v>3059</v>
      </c>
      <c r="C96" s="313" t="s">
        <v>3045</v>
      </c>
      <c r="D96" s="113" t="s">
        <v>1502</v>
      </c>
      <c r="E96" s="113" t="s">
        <v>7795</v>
      </c>
      <c r="F96" s="113" t="s">
        <v>5126</v>
      </c>
      <c r="G96" s="313"/>
      <c r="H96" s="313"/>
      <c r="I96" s="313">
        <v>1</v>
      </c>
    </row>
    <row r="97" spans="1:9" ht="15">
      <c r="A97" s="132">
        <v>93</v>
      </c>
      <c r="B97" s="312" t="s">
        <v>1021</v>
      </c>
      <c r="C97" s="313" t="s">
        <v>3045</v>
      </c>
      <c r="D97" s="113" t="s">
        <v>1502</v>
      </c>
      <c r="E97" s="113" t="s">
        <v>7795</v>
      </c>
      <c r="F97" s="113" t="s">
        <v>5126</v>
      </c>
      <c r="G97" s="313">
        <v>1</v>
      </c>
      <c r="H97" s="313"/>
      <c r="I97" s="313"/>
    </row>
    <row r="98" spans="1:9" ht="15">
      <c r="A98" s="132">
        <v>94</v>
      </c>
      <c r="B98" s="312" t="s">
        <v>3060</v>
      </c>
      <c r="C98" s="313" t="s">
        <v>3045</v>
      </c>
      <c r="D98" s="113" t="s">
        <v>1502</v>
      </c>
      <c r="E98" s="113" t="s">
        <v>7795</v>
      </c>
      <c r="F98" s="113" t="s">
        <v>5126</v>
      </c>
      <c r="G98" s="313">
        <v>1</v>
      </c>
      <c r="H98" s="313"/>
      <c r="I98" s="313"/>
    </row>
    <row r="99" spans="1:9" ht="15">
      <c r="A99" s="132">
        <v>95</v>
      </c>
      <c r="B99" s="312" t="s">
        <v>3061</v>
      </c>
      <c r="C99" s="313" t="s">
        <v>3045</v>
      </c>
      <c r="D99" s="113" t="s">
        <v>1502</v>
      </c>
      <c r="E99" s="113" t="s">
        <v>7795</v>
      </c>
      <c r="F99" s="113" t="s">
        <v>5126</v>
      </c>
      <c r="G99" s="313"/>
      <c r="H99" s="313"/>
      <c r="I99" s="313">
        <v>1</v>
      </c>
    </row>
    <row r="100" spans="1:9" ht="15">
      <c r="A100" s="132">
        <v>96</v>
      </c>
      <c r="B100" s="312" t="s">
        <v>3062</v>
      </c>
      <c r="C100" s="313" t="s">
        <v>3045</v>
      </c>
      <c r="D100" s="113" t="s">
        <v>1502</v>
      </c>
      <c r="E100" s="113" t="s">
        <v>7795</v>
      </c>
      <c r="F100" s="113" t="s">
        <v>5126</v>
      </c>
      <c r="G100" s="313"/>
      <c r="H100" s="313"/>
      <c r="I100" s="313">
        <v>1</v>
      </c>
    </row>
    <row r="101" spans="1:9" ht="15">
      <c r="A101" s="132">
        <v>97</v>
      </c>
      <c r="B101" s="312" t="s">
        <v>1028</v>
      </c>
      <c r="C101" s="313" t="s">
        <v>3045</v>
      </c>
      <c r="D101" s="113" t="s">
        <v>1502</v>
      </c>
      <c r="E101" s="113" t="s">
        <v>7795</v>
      </c>
      <c r="F101" s="113" t="s">
        <v>5126</v>
      </c>
      <c r="G101" s="313"/>
      <c r="H101" s="313"/>
      <c r="I101" s="313">
        <v>1</v>
      </c>
    </row>
    <row r="102" spans="1:9" ht="15">
      <c r="A102" s="132">
        <v>98</v>
      </c>
      <c r="B102" s="312" t="s">
        <v>1035</v>
      </c>
      <c r="C102" s="313" t="s">
        <v>3045</v>
      </c>
      <c r="D102" s="113" t="s">
        <v>1502</v>
      </c>
      <c r="E102" s="113" t="s">
        <v>7795</v>
      </c>
      <c r="F102" s="113" t="s">
        <v>5126</v>
      </c>
      <c r="G102" s="313">
        <v>1</v>
      </c>
      <c r="H102" s="313"/>
      <c r="I102" s="313"/>
    </row>
    <row r="103" spans="1:9" ht="15">
      <c r="A103" s="132">
        <v>99</v>
      </c>
      <c r="B103" s="264" t="s">
        <v>3063</v>
      </c>
      <c r="C103" s="113" t="s">
        <v>528</v>
      </c>
      <c r="D103" s="113" t="s">
        <v>1500</v>
      </c>
      <c r="E103" s="113" t="s">
        <v>7796</v>
      </c>
      <c r="F103" s="113" t="s">
        <v>5124</v>
      </c>
      <c r="G103" s="113"/>
      <c r="H103" s="113"/>
      <c r="I103" s="131">
        <v>1</v>
      </c>
    </row>
    <row r="104" spans="1:9" ht="15">
      <c r="A104" s="132">
        <v>100</v>
      </c>
      <c r="B104" s="264" t="s">
        <v>3064</v>
      </c>
      <c r="C104" s="113" t="s">
        <v>528</v>
      </c>
      <c r="D104" s="113" t="s">
        <v>1500</v>
      </c>
      <c r="E104" s="113" t="s">
        <v>7797</v>
      </c>
      <c r="F104" s="113" t="s">
        <v>5124</v>
      </c>
      <c r="G104" s="113"/>
      <c r="H104" s="113"/>
      <c r="I104" s="131">
        <v>3</v>
      </c>
    </row>
    <row r="105" spans="1:9" ht="15">
      <c r="A105" s="132">
        <v>101</v>
      </c>
      <c r="B105" s="264" t="s">
        <v>2128</v>
      </c>
      <c r="C105" s="113" t="s">
        <v>528</v>
      </c>
      <c r="D105" s="113" t="s">
        <v>1500</v>
      </c>
      <c r="E105" s="113" t="s">
        <v>7798</v>
      </c>
      <c r="F105" s="113" t="s">
        <v>5124</v>
      </c>
      <c r="G105" s="113"/>
      <c r="H105" s="113"/>
      <c r="I105" s="131">
        <v>1</v>
      </c>
    </row>
    <row r="106" spans="1:9" ht="15">
      <c r="A106" s="132">
        <v>102</v>
      </c>
      <c r="B106" s="264" t="s">
        <v>3065</v>
      </c>
      <c r="C106" s="113" t="s">
        <v>528</v>
      </c>
      <c r="D106" s="113" t="s">
        <v>1500</v>
      </c>
      <c r="E106" s="113" t="s">
        <v>7799</v>
      </c>
      <c r="F106" s="113" t="s">
        <v>5126</v>
      </c>
      <c r="G106" s="113"/>
      <c r="H106" s="113"/>
      <c r="I106" s="131">
        <v>3</v>
      </c>
    </row>
    <row r="107" spans="1:9" ht="15">
      <c r="A107" s="132">
        <v>103</v>
      </c>
      <c r="B107" s="264" t="s">
        <v>602</v>
      </c>
      <c r="C107" s="113" t="s">
        <v>1636</v>
      </c>
      <c r="D107" s="113" t="s">
        <v>1500</v>
      </c>
      <c r="E107" s="113" t="s">
        <v>460</v>
      </c>
      <c r="F107" s="113" t="s">
        <v>5124</v>
      </c>
      <c r="G107" s="113"/>
      <c r="H107" s="113"/>
      <c r="I107" s="131">
        <v>3</v>
      </c>
    </row>
    <row r="108" spans="1:9" ht="15">
      <c r="A108" s="132">
        <v>104</v>
      </c>
      <c r="B108" s="264" t="s">
        <v>2297</v>
      </c>
      <c r="C108" s="113" t="s">
        <v>1646</v>
      </c>
      <c r="D108" s="113" t="s">
        <v>1500</v>
      </c>
      <c r="E108" s="113" t="s">
        <v>7800</v>
      </c>
      <c r="F108" s="113" t="s">
        <v>5124</v>
      </c>
      <c r="G108" s="113"/>
      <c r="H108" s="113"/>
      <c r="I108" s="131">
        <v>2</v>
      </c>
    </row>
    <row r="109" spans="1:9" ht="15">
      <c r="A109" s="132">
        <v>105</v>
      </c>
      <c r="B109" s="264" t="s">
        <v>1937</v>
      </c>
      <c r="C109" s="113" t="s">
        <v>1646</v>
      </c>
      <c r="D109" s="113" t="s">
        <v>1500</v>
      </c>
      <c r="E109" s="113" t="s">
        <v>7800</v>
      </c>
      <c r="F109" s="113" t="s">
        <v>5124</v>
      </c>
      <c r="G109" s="113"/>
      <c r="H109" s="113">
        <v>2</v>
      </c>
      <c r="I109" s="131"/>
    </row>
    <row r="110" spans="1:9" ht="15">
      <c r="A110" s="132">
        <v>106</v>
      </c>
      <c r="B110" s="264" t="s">
        <v>603</v>
      </c>
      <c r="C110" s="113" t="s">
        <v>1646</v>
      </c>
      <c r="D110" s="113" t="s">
        <v>1500</v>
      </c>
      <c r="E110" s="113" t="s">
        <v>7801</v>
      </c>
      <c r="F110" s="113" t="s">
        <v>5126</v>
      </c>
      <c r="G110" s="113"/>
      <c r="H110" s="113"/>
      <c r="I110" s="131">
        <v>1</v>
      </c>
    </row>
    <row r="111" spans="1:9" ht="15">
      <c r="A111" s="132">
        <v>107</v>
      </c>
      <c r="B111" s="264" t="s">
        <v>2237</v>
      </c>
      <c r="C111" s="113" t="s">
        <v>1646</v>
      </c>
      <c r="D111" s="113" t="s">
        <v>1500</v>
      </c>
      <c r="E111" s="113" t="s">
        <v>7801</v>
      </c>
      <c r="F111" s="113" t="s">
        <v>5126</v>
      </c>
      <c r="G111" s="113">
        <v>1</v>
      </c>
      <c r="H111" s="113"/>
      <c r="I111" s="131"/>
    </row>
    <row r="112" spans="1:9" ht="15">
      <c r="A112" s="132">
        <v>108</v>
      </c>
      <c r="B112" s="264" t="s">
        <v>3066</v>
      </c>
      <c r="C112" s="113" t="s">
        <v>1933</v>
      </c>
      <c r="D112" s="113" t="s">
        <v>1532</v>
      </c>
      <c r="E112" s="689" t="s">
        <v>8103</v>
      </c>
      <c r="F112" s="113" t="s">
        <v>5126</v>
      </c>
      <c r="G112" s="113"/>
      <c r="H112" s="113"/>
      <c r="I112" s="131">
        <v>1</v>
      </c>
    </row>
    <row r="113" spans="1:9" s="292" customFormat="1" ht="15">
      <c r="A113" s="132">
        <v>109</v>
      </c>
      <c r="B113" s="308" t="s">
        <v>1914</v>
      </c>
      <c r="C113" s="715" t="s">
        <v>1856</v>
      </c>
      <c r="D113" s="715" t="s">
        <v>1471</v>
      </c>
      <c r="E113" s="715" t="s">
        <v>8103</v>
      </c>
      <c r="F113" s="715" t="s">
        <v>5126</v>
      </c>
      <c r="G113" s="715"/>
      <c r="H113" s="715">
        <v>1</v>
      </c>
      <c r="I113" s="311"/>
    </row>
    <row r="114" spans="1:9" ht="15">
      <c r="A114" s="132">
        <v>110</v>
      </c>
      <c r="B114" s="315" t="s">
        <v>1056</v>
      </c>
      <c r="C114" s="113" t="s">
        <v>1636</v>
      </c>
      <c r="D114" s="113" t="s">
        <v>1504</v>
      </c>
      <c r="E114" s="657" t="s">
        <v>7802</v>
      </c>
      <c r="F114" s="657" t="s">
        <v>5124</v>
      </c>
      <c r="G114" s="113">
        <v>1</v>
      </c>
      <c r="H114" s="113"/>
      <c r="I114" s="131"/>
    </row>
    <row r="115" spans="1:9" ht="15">
      <c r="A115" s="132">
        <v>111</v>
      </c>
      <c r="B115" s="315" t="s">
        <v>3067</v>
      </c>
      <c r="C115" s="113" t="s">
        <v>1636</v>
      </c>
      <c r="D115" s="113" t="s">
        <v>1504</v>
      </c>
      <c r="E115" s="657" t="s">
        <v>8038</v>
      </c>
      <c r="F115" s="657" t="s">
        <v>5124</v>
      </c>
      <c r="G115" s="113">
        <v>1</v>
      </c>
      <c r="H115" s="113"/>
      <c r="I115" s="131"/>
    </row>
    <row r="116" spans="1:9" ht="15">
      <c r="A116" s="132">
        <v>112</v>
      </c>
      <c r="B116" s="315" t="s">
        <v>3068</v>
      </c>
      <c r="C116" s="113" t="s">
        <v>1636</v>
      </c>
      <c r="D116" s="113" t="s">
        <v>1504</v>
      </c>
      <c r="E116" s="657" t="s">
        <v>7802</v>
      </c>
      <c r="F116" s="657" t="s">
        <v>5126</v>
      </c>
      <c r="G116" s="113"/>
      <c r="H116" s="113">
        <v>1</v>
      </c>
      <c r="I116" s="131"/>
    </row>
    <row r="117" spans="1:9" ht="15">
      <c r="A117" s="132">
        <v>113</v>
      </c>
      <c r="B117" s="315" t="s">
        <v>3069</v>
      </c>
      <c r="C117" s="113" t="s">
        <v>1636</v>
      </c>
      <c r="D117" s="113" t="s">
        <v>1504</v>
      </c>
      <c r="E117" s="657" t="s">
        <v>7803</v>
      </c>
      <c r="F117" s="657" t="s">
        <v>5126</v>
      </c>
      <c r="G117" s="113"/>
      <c r="H117" s="113">
        <v>1</v>
      </c>
      <c r="I117" s="131"/>
    </row>
    <row r="118" spans="1:9" ht="15">
      <c r="A118" s="132">
        <v>114</v>
      </c>
      <c r="B118" s="315" t="s">
        <v>3070</v>
      </c>
      <c r="C118" s="113" t="s">
        <v>1636</v>
      </c>
      <c r="D118" s="113" t="s">
        <v>1504</v>
      </c>
      <c r="E118" s="657" t="s">
        <v>8038</v>
      </c>
      <c r="F118" s="657" t="s">
        <v>5126</v>
      </c>
      <c r="G118" s="113"/>
      <c r="H118" s="113">
        <v>1</v>
      </c>
      <c r="I118" s="131"/>
    </row>
    <row r="119" spans="1:9" ht="15">
      <c r="A119" s="132">
        <v>115</v>
      </c>
      <c r="B119" s="315" t="s">
        <v>3071</v>
      </c>
      <c r="C119" s="113" t="s">
        <v>1636</v>
      </c>
      <c r="D119" s="113" t="s">
        <v>1504</v>
      </c>
      <c r="E119" s="657" t="s">
        <v>8038</v>
      </c>
      <c r="F119" s="657" t="s">
        <v>5126</v>
      </c>
      <c r="G119" s="113"/>
      <c r="H119" s="113">
        <v>1</v>
      </c>
      <c r="I119" s="131"/>
    </row>
    <row r="120" spans="1:9" ht="15">
      <c r="A120" s="132">
        <v>116</v>
      </c>
      <c r="B120" s="315" t="s">
        <v>1316</v>
      </c>
      <c r="C120" s="113" t="s">
        <v>1636</v>
      </c>
      <c r="D120" s="113" t="s">
        <v>1504</v>
      </c>
      <c r="E120" s="657" t="s">
        <v>7802</v>
      </c>
      <c r="F120" s="657" t="s">
        <v>5124</v>
      </c>
      <c r="G120" s="113"/>
      <c r="H120" s="113"/>
      <c r="I120" s="131">
        <v>1</v>
      </c>
    </row>
    <row r="121" spans="1:9" ht="15">
      <c r="A121" s="132">
        <v>117</v>
      </c>
      <c r="B121" s="316" t="s">
        <v>3072</v>
      </c>
      <c r="C121" s="662" t="s">
        <v>2163</v>
      </c>
      <c r="D121" s="662" t="s">
        <v>2002</v>
      </c>
      <c r="E121" s="532" t="s">
        <v>7804</v>
      </c>
      <c r="F121" s="532" t="s">
        <v>5124</v>
      </c>
      <c r="G121" s="662">
        <v>1</v>
      </c>
      <c r="H121" s="662"/>
      <c r="I121" s="311"/>
    </row>
    <row r="122" spans="1:9" ht="15">
      <c r="A122" s="132">
        <v>118</v>
      </c>
      <c r="B122" s="316" t="s">
        <v>912</v>
      </c>
      <c r="C122" s="662" t="s">
        <v>2163</v>
      </c>
      <c r="D122" s="662" t="s">
        <v>2002</v>
      </c>
      <c r="E122" s="532" t="s">
        <v>7805</v>
      </c>
      <c r="F122" s="532" t="s">
        <v>5126</v>
      </c>
      <c r="G122" s="662">
        <v>1</v>
      </c>
      <c r="H122" s="662"/>
      <c r="I122" s="311"/>
    </row>
    <row r="123" spans="1:9" ht="15">
      <c r="A123" s="132">
        <v>119</v>
      </c>
      <c r="B123" s="316" t="s">
        <v>2001</v>
      </c>
      <c r="C123" s="662" t="s">
        <v>2163</v>
      </c>
      <c r="D123" s="662" t="s">
        <v>2002</v>
      </c>
      <c r="E123" s="532" t="s">
        <v>7804</v>
      </c>
      <c r="F123" s="532" t="s">
        <v>5126</v>
      </c>
      <c r="G123" s="662"/>
      <c r="H123" s="662">
        <v>1</v>
      </c>
      <c r="I123" s="311"/>
    </row>
    <row r="124" spans="1:9" ht="15">
      <c r="A124" s="132">
        <v>120</v>
      </c>
      <c r="B124" s="316" t="s">
        <v>1071</v>
      </c>
      <c r="C124" s="662" t="s">
        <v>2163</v>
      </c>
      <c r="D124" s="662" t="s">
        <v>2002</v>
      </c>
      <c r="E124" s="532" t="s">
        <v>7805</v>
      </c>
      <c r="F124" s="532" t="s">
        <v>5124</v>
      </c>
      <c r="G124" s="662"/>
      <c r="H124" s="662">
        <v>1</v>
      </c>
      <c r="I124" s="311"/>
    </row>
    <row r="125" spans="1:9" ht="15">
      <c r="A125" s="132">
        <v>121</v>
      </c>
      <c r="B125" s="316" t="s">
        <v>3073</v>
      </c>
      <c r="C125" s="662" t="s">
        <v>2163</v>
      </c>
      <c r="D125" s="662" t="s">
        <v>2002</v>
      </c>
      <c r="E125" s="532" t="s">
        <v>7806</v>
      </c>
      <c r="F125" s="532" t="s">
        <v>5124</v>
      </c>
      <c r="G125" s="662"/>
      <c r="H125" s="662">
        <v>1</v>
      </c>
      <c r="I125" s="311"/>
    </row>
    <row r="126" spans="1:9" ht="15">
      <c r="A126" s="132">
        <v>122</v>
      </c>
      <c r="B126" s="316" t="s">
        <v>3074</v>
      </c>
      <c r="C126" s="662" t="s">
        <v>2163</v>
      </c>
      <c r="D126" s="662" t="s">
        <v>2002</v>
      </c>
      <c r="E126" s="532" t="s">
        <v>7807</v>
      </c>
      <c r="F126" s="532" t="s">
        <v>5126</v>
      </c>
      <c r="G126" s="662"/>
      <c r="H126" s="662"/>
      <c r="I126" s="311">
        <v>1</v>
      </c>
    </row>
    <row r="127" spans="1:9" ht="15">
      <c r="A127" s="132">
        <v>123</v>
      </c>
      <c r="B127" s="316" t="s">
        <v>895</v>
      </c>
      <c r="C127" s="662" t="s">
        <v>2163</v>
      </c>
      <c r="D127" s="662" t="s">
        <v>2002</v>
      </c>
      <c r="E127" s="532" t="s">
        <v>7804</v>
      </c>
      <c r="F127" s="532" t="s">
        <v>5126</v>
      </c>
      <c r="G127" s="662"/>
      <c r="H127" s="662"/>
      <c r="I127" s="311">
        <v>1</v>
      </c>
    </row>
    <row r="128" spans="1:9" ht="15">
      <c r="A128" s="132">
        <v>124</v>
      </c>
      <c r="B128" s="316" t="s">
        <v>2364</v>
      </c>
      <c r="C128" s="662" t="s">
        <v>2163</v>
      </c>
      <c r="D128" s="662" t="s">
        <v>2002</v>
      </c>
      <c r="E128" s="532" t="s">
        <v>7804</v>
      </c>
      <c r="F128" s="532" t="s">
        <v>5126</v>
      </c>
      <c r="G128" s="662"/>
      <c r="H128" s="662"/>
      <c r="I128" s="311">
        <v>1</v>
      </c>
    </row>
    <row r="129" spans="1:9" ht="15">
      <c r="A129" s="132">
        <v>125</v>
      </c>
      <c r="B129" s="316" t="s">
        <v>2521</v>
      </c>
      <c r="C129" s="662" t="s">
        <v>2163</v>
      </c>
      <c r="D129" s="662" t="s">
        <v>2002</v>
      </c>
      <c r="E129" s="532" t="s">
        <v>7807</v>
      </c>
      <c r="F129" s="532" t="s">
        <v>5124</v>
      </c>
      <c r="G129" s="662"/>
      <c r="H129" s="662"/>
      <c r="I129" s="311">
        <v>1</v>
      </c>
    </row>
    <row r="130" spans="1:9" ht="15">
      <c r="A130" s="132">
        <v>126</v>
      </c>
      <c r="B130" s="316" t="s">
        <v>3075</v>
      </c>
      <c r="C130" s="662" t="s">
        <v>2163</v>
      </c>
      <c r="D130" s="662" t="s">
        <v>2002</v>
      </c>
      <c r="E130" s="532" t="s">
        <v>7805</v>
      </c>
      <c r="F130" s="532" t="s">
        <v>5126</v>
      </c>
      <c r="G130" s="662"/>
      <c r="H130" s="662"/>
      <c r="I130" s="311">
        <v>1</v>
      </c>
    </row>
    <row r="131" spans="1:9" ht="15">
      <c r="A131" s="132">
        <v>127</v>
      </c>
      <c r="B131" s="316" t="s">
        <v>3076</v>
      </c>
      <c r="C131" s="662" t="s">
        <v>2163</v>
      </c>
      <c r="D131" s="662" t="s">
        <v>2002</v>
      </c>
      <c r="E131" s="532" t="s">
        <v>7805</v>
      </c>
      <c r="F131" s="532" t="s">
        <v>5126</v>
      </c>
      <c r="G131" s="662"/>
      <c r="H131" s="662"/>
      <c r="I131" s="311">
        <v>1</v>
      </c>
    </row>
    <row r="132" spans="1:9" ht="15">
      <c r="A132" s="132">
        <v>128</v>
      </c>
      <c r="B132" s="316" t="s">
        <v>836</v>
      </c>
      <c r="C132" s="662" t="s">
        <v>2163</v>
      </c>
      <c r="D132" s="662" t="s">
        <v>2002</v>
      </c>
      <c r="E132" s="532" t="s">
        <v>7806</v>
      </c>
      <c r="F132" s="532" t="s">
        <v>5124</v>
      </c>
      <c r="G132" s="662"/>
      <c r="H132" s="662"/>
      <c r="I132" s="311">
        <v>1</v>
      </c>
    </row>
    <row r="133" spans="1:9" ht="15">
      <c r="A133" s="132">
        <v>129</v>
      </c>
      <c r="B133" s="316" t="s">
        <v>3077</v>
      </c>
      <c r="C133" s="662" t="s">
        <v>2163</v>
      </c>
      <c r="D133" s="662" t="s">
        <v>2002</v>
      </c>
      <c r="E133" s="532" t="s">
        <v>7805</v>
      </c>
      <c r="F133" s="532" t="s">
        <v>5124</v>
      </c>
      <c r="G133" s="662"/>
      <c r="H133" s="662"/>
      <c r="I133" s="311">
        <v>1</v>
      </c>
    </row>
    <row r="134" spans="1:9" ht="15">
      <c r="A134" s="132">
        <v>130</v>
      </c>
      <c r="B134" s="316" t="s">
        <v>2024</v>
      </c>
      <c r="C134" s="662" t="s">
        <v>1619</v>
      </c>
      <c r="D134" s="662" t="s">
        <v>2002</v>
      </c>
      <c r="E134" s="532" t="s">
        <v>457</v>
      </c>
      <c r="F134" s="532" t="s">
        <v>5126</v>
      </c>
      <c r="G134" s="662">
        <v>1</v>
      </c>
      <c r="H134" s="662"/>
      <c r="I134" s="311"/>
    </row>
    <row r="135" spans="1:9" ht="15">
      <c r="A135" s="132">
        <v>131</v>
      </c>
      <c r="B135" s="316" t="s">
        <v>894</v>
      </c>
      <c r="C135" s="662" t="s">
        <v>1619</v>
      </c>
      <c r="D135" s="662" t="s">
        <v>2002</v>
      </c>
      <c r="E135" s="532" t="s">
        <v>457</v>
      </c>
      <c r="F135" s="532" t="s">
        <v>5126</v>
      </c>
      <c r="G135" s="662">
        <v>1</v>
      </c>
      <c r="H135" s="662"/>
      <c r="I135" s="311"/>
    </row>
    <row r="136" spans="1:9" ht="15">
      <c r="A136" s="132">
        <v>132</v>
      </c>
      <c r="B136" s="316" t="s">
        <v>732</v>
      </c>
      <c r="C136" s="662" t="s">
        <v>1619</v>
      </c>
      <c r="D136" s="662" t="s">
        <v>2002</v>
      </c>
      <c r="E136" s="532" t="s">
        <v>457</v>
      </c>
      <c r="F136" s="532" t="s">
        <v>5124</v>
      </c>
      <c r="G136" s="662"/>
      <c r="H136" s="662"/>
      <c r="I136" s="311">
        <v>1</v>
      </c>
    </row>
    <row r="137" spans="1:9" ht="15">
      <c r="A137" s="132">
        <v>133</v>
      </c>
      <c r="B137" s="316" t="s">
        <v>3078</v>
      </c>
      <c r="C137" s="662" t="s">
        <v>1619</v>
      </c>
      <c r="D137" s="662" t="s">
        <v>2002</v>
      </c>
      <c r="E137" s="532" t="s">
        <v>457</v>
      </c>
      <c r="F137" s="532" t="s">
        <v>5126</v>
      </c>
      <c r="G137" s="662"/>
      <c r="H137" s="662"/>
      <c r="I137" s="311">
        <v>1</v>
      </c>
    </row>
    <row r="138" spans="1:9" ht="15">
      <c r="A138" s="132">
        <v>134</v>
      </c>
      <c r="B138" s="316" t="s">
        <v>3079</v>
      </c>
      <c r="C138" s="662" t="s">
        <v>1794</v>
      </c>
      <c r="D138" s="662" t="s">
        <v>1482</v>
      </c>
      <c r="E138" s="532" t="s">
        <v>8039</v>
      </c>
      <c r="F138" s="532" t="s">
        <v>5126</v>
      </c>
      <c r="G138" s="662"/>
      <c r="H138" s="662">
        <v>1</v>
      </c>
      <c r="I138" s="311"/>
    </row>
    <row r="139" spans="1:9" ht="15">
      <c r="A139" s="132">
        <v>135</v>
      </c>
      <c r="B139" s="308" t="s">
        <v>3080</v>
      </c>
      <c r="C139" s="662" t="s">
        <v>1796</v>
      </c>
      <c r="D139" s="662" t="s">
        <v>3081</v>
      </c>
      <c r="E139" s="532" t="s">
        <v>460</v>
      </c>
      <c r="F139" s="662" t="s">
        <v>5124</v>
      </c>
      <c r="G139" s="662">
        <v>1</v>
      </c>
      <c r="H139" s="662"/>
      <c r="I139" s="311"/>
    </row>
    <row r="140" spans="1:9" ht="15">
      <c r="A140" s="132">
        <v>136</v>
      </c>
      <c r="B140" s="308" t="s">
        <v>3082</v>
      </c>
      <c r="C140" s="662" t="s">
        <v>1796</v>
      </c>
      <c r="D140" s="662" t="s">
        <v>3081</v>
      </c>
      <c r="E140" s="532" t="s">
        <v>460</v>
      </c>
      <c r="F140" s="662" t="s">
        <v>5124</v>
      </c>
      <c r="G140" s="662">
        <v>1</v>
      </c>
      <c r="H140" s="662"/>
      <c r="I140" s="311"/>
    </row>
    <row r="141" spans="1:9" ht="15">
      <c r="A141" s="132">
        <v>137</v>
      </c>
      <c r="B141" s="308" t="s">
        <v>3083</v>
      </c>
      <c r="C141" s="662" t="s">
        <v>1796</v>
      </c>
      <c r="D141" s="662" t="s">
        <v>3081</v>
      </c>
      <c r="E141" s="689" t="s">
        <v>460</v>
      </c>
      <c r="F141" s="662" t="s">
        <v>5126</v>
      </c>
      <c r="G141" s="662">
        <v>1</v>
      </c>
      <c r="H141" s="662"/>
      <c r="I141" s="311"/>
    </row>
    <row r="142" spans="1:9" ht="15">
      <c r="A142" s="132">
        <v>138</v>
      </c>
      <c r="B142" s="308" t="s">
        <v>3084</v>
      </c>
      <c r="C142" s="662" t="s">
        <v>1796</v>
      </c>
      <c r="D142" s="662" t="s">
        <v>3081</v>
      </c>
      <c r="E142" s="689" t="s">
        <v>457</v>
      </c>
      <c r="F142" s="662" t="s">
        <v>5126</v>
      </c>
      <c r="G142" s="662">
        <v>1</v>
      </c>
      <c r="H142" s="662"/>
      <c r="I142" s="311"/>
    </row>
    <row r="143" spans="1:9" ht="15">
      <c r="A143" s="132">
        <v>139</v>
      </c>
      <c r="B143" s="308" t="s">
        <v>3085</v>
      </c>
      <c r="C143" s="662" t="s">
        <v>1796</v>
      </c>
      <c r="D143" s="662" t="s">
        <v>3081</v>
      </c>
      <c r="E143" s="689" t="s">
        <v>460</v>
      </c>
      <c r="F143" s="662" t="s">
        <v>5126</v>
      </c>
      <c r="G143" s="662"/>
      <c r="H143" s="662">
        <v>1</v>
      </c>
      <c r="I143" s="311"/>
    </row>
    <row r="144" spans="1:9" ht="15">
      <c r="A144" s="132">
        <v>140</v>
      </c>
      <c r="B144" s="308" t="s">
        <v>3086</v>
      </c>
      <c r="C144" s="662" t="s">
        <v>1796</v>
      </c>
      <c r="D144" s="662" t="s">
        <v>3081</v>
      </c>
      <c r="E144" s="689" t="s">
        <v>457</v>
      </c>
      <c r="F144" s="662" t="s">
        <v>5124</v>
      </c>
      <c r="G144" s="662"/>
      <c r="H144" s="662"/>
      <c r="I144" s="311">
        <v>1</v>
      </c>
    </row>
    <row r="145" spans="1:9" ht="15">
      <c r="A145" s="132">
        <v>141</v>
      </c>
      <c r="B145" s="308" t="s">
        <v>3087</v>
      </c>
      <c r="C145" s="662" t="s">
        <v>1796</v>
      </c>
      <c r="D145" s="662" t="s">
        <v>3081</v>
      </c>
      <c r="E145" s="689" t="s">
        <v>457</v>
      </c>
      <c r="F145" s="662" t="s">
        <v>5124</v>
      </c>
      <c r="G145" s="662"/>
      <c r="H145" s="662"/>
      <c r="I145" s="311">
        <v>1</v>
      </c>
    </row>
    <row r="146" spans="1:9" ht="15">
      <c r="A146" s="132">
        <v>142</v>
      </c>
      <c r="B146" s="308" t="s">
        <v>2538</v>
      </c>
      <c r="C146" s="662" t="s">
        <v>1796</v>
      </c>
      <c r="D146" s="662" t="s">
        <v>3081</v>
      </c>
      <c r="E146" s="689" t="s">
        <v>457</v>
      </c>
      <c r="F146" s="662" t="s">
        <v>5126</v>
      </c>
      <c r="G146" s="662"/>
      <c r="H146" s="662"/>
      <c r="I146" s="311">
        <v>1</v>
      </c>
    </row>
    <row r="147" spans="1:9" ht="15">
      <c r="A147" s="132">
        <v>143</v>
      </c>
      <c r="B147" s="308" t="s">
        <v>3088</v>
      </c>
      <c r="C147" s="662" t="s">
        <v>1796</v>
      </c>
      <c r="D147" s="662" t="s">
        <v>3081</v>
      </c>
      <c r="E147" s="689" t="s">
        <v>460</v>
      </c>
      <c r="F147" s="662" t="s">
        <v>5124</v>
      </c>
      <c r="G147" s="662"/>
      <c r="H147" s="662"/>
      <c r="I147" s="311">
        <v>1</v>
      </c>
    </row>
    <row r="148" spans="1:9" ht="15">
      <c r="A148" s="132">
        <v>144</v>
      </c>
      <c r="B148" s="308" t="s">
        <v>3089</v>
      </c>
      <c r="C148" s="662" t="s">
        <v>1796</v>
      </c>
      <c r="D148" s="662" t="s">
        <v>3081</v>
      </c>
      <c r="E148" s="689" t="s">
        <v>7627</v>
      </c>
      <c r="F148" s="662" t="s">
        <v>5126</v>
      </c>
      <c r="G148" s="662"/>
      <c r="H148" s="662"/>
      <c r="I148" s="311">
        <v>1</v>
      </c>
    </row>
    <row r="149" spans="1:9" ht="15">
      <c r="A149" s="132">
        <v>145</v>
      </c>
      <c r="B149" s="308" t="s">
        <v>3090</v>
      </c>
      <c r="C149" s="662" t="s">
        <v>1796</v>
      </c>
      <c r="D149" s="662" t="s">
        <v>3081</v>
      </c>
      <c r="E149" s="689" t="s">
        <v>460</v>
      </c>
      <c r="F149" s="662" t="s">
        <v>5126</v>
      </c>
      <c r="G149" s="662"/>
      <c r="H149" s="662"/>
      <c r="I149" s="311">
        <v>1</v>
      </c>
    </row>
    <row r="150" spans="1:9" ht="15">
      <c r="A150" s="132">
        <v>146</v>
      </c>
      <c r="B150" s="308" t="s">
        <v>3091</v>
      </c>
      <c r="C150" s="662" t="s">
        <v>1632</v>
      </c>
      <c r="D150" s="662" t="s">
        <v>1507</v>
      </c>
      <c r="E150" s="662" t="s">
        <v>8040</v>
      </c>
      <c r="F150" s="662" t="s">
        <v>5126</v>
      </c>
      <c r="G150" s="662"/>
      <c r="H150" s="662">
        <v>1</v>
      </c>
      <c r="I150" s="311"/>
    </row>
    <row r="151" spans="1:9" ht="15">
      <c r="A151" s="132">
        <v>147</v>
      </c>
      <c r="B151" s="308" t="s">
        <v>3092</v>
      </c>
      <c r="C151" s="662" t="s">
        <v>1632</v>
      </c>
      <c r="D151" s="662" t="s">
        <v>1507</v>
      </c>
      <c r="E151" s="662" t="s">
        <v>8041</v>
      </c>
      <c r="F151" s="662" t="s">
        <v>5126</v>
      </c>
      <c r="G151" s="662"/>
      <c r="H151" s="662"/>
      <c r="I151" s="311">
        <v>1</v>
      </c>
    </row>
    <row r="152" spans="1:9" ht="15">
      <c r="A152" s="132">
        <v>148</v>
      </c>
      <c r="B152" s="308" t="s">
        <v>3093</v>
      </c>
      <c r="C152" s="662" t="s">
        <v>1792</v>
      </c>
      <c r="D152" s="662" t="s">
        <v>3094</v>
      </c>
      <c r="E152" s="662" t="s">
        <v>460</v>
      </c>
      <c r="F152" s="662" t="s">
        <v>5124</v>
      </c>
      <c r="G152" s="662"/>
      <c r="H152" s="662">
        <v>1</v>
      </c>
      <c r="I152" s="311"/>
    </row>
    <row r="153" spans="1:9" ht="15">
      <c r="A153" s="132">
        <v>149</v>
      </c>
      <c r="B153" s="308" t="s">
        <v>3095</v>
      </c>
      <c r="C153" s="662" t="s">
        <v>221</v>
      </c>
      <c r="D153" s="662" t="s">
        <v>3094</v>
      </c>
      <c r="E153" s="662" t="s">
        <v>7808</v>
      </c>
      <c r="F153" s="662" t="s">
        <v>5126</v>
      </c>
      <c r="G153" s="662"/>
      <c r="H153" s="662"/>
      <c r="I153" s="311">
        <v>1</v>
      </c>
    </row>
    <row r="154" spans="1:9" ht="15">
      <c r="A154" s="132">
        <v>150</v>
      </c>
      <c r="B154" s="308" t="s">
        <v>8154</v>
      </c>
      <c r="C154" s="662" t="s">
        <v>1792</v>
      </c>
      <c r="D154" s="662" t="s">
        <v>3094</v>
      </c>
      <c r="E154" s="662" t="s">
        <v>7808</v>
      </c>
      <c r="F154" s="662" t="s">
        <v>5126</v>
      </c>
      <c r="G154" s="662"/>
      <c r="H154" s="662"/>
      <c r="I154" s="311">
        <v>1</v>
      </c>
    </row>
    <row r="155" spans="1:9" ht="15">
      <c r="A155" s="132">
        <v>151</v>
      </c>
      <c r="B155" s="308" t="s">
        <v>3096</v>
      </c>
      <c r="C155" s="662" t="s">
        <v>1646</v>
      </c>
      <c r="D155" s="662" t="s">
        <v>3094</v>
      </c>
      <c r="E155" s="662" t="s">
        <v>7808</v>
      </c>
      <c r="F155" s="662" t="s">
        <v>5124</v>
      </c>
      <c r="G155" s="662"/>
      <c r="H155" s="662">
        <v>1</v>
      </c>
      <c r="I155" s="311"/>
    </row>
    <row r="156" spans="1:9" ht="15">
      <c r="A156" s="132">
        <v>152</v>
      </c>
      <c r="B156" s="308" t="s">
        <v>3097</v>
      </c>
      <c r="C156" s="662" t="s">
        <v>3098</v>
      </c>
      <c r="D156" s="662" t="s">
        <v>3094</v>
      </c>
      <c r="E156" s="662" t="s">
        <v>7808</v>
      </c>
      <c r="F156" s="715" t="s">
        <v>5139</v>
      </c>
      <c r="G156" s="662">
        <v>1</v>
      </c>
      <c r="H156" s="662"/>
      <c r="I156" s="311"/>
    </row>
    <row r="157" spans="1:9" ht="15">
      <c r="A157" s="132">
        <v>153</v>
      </c>
      <c r="B157" s="308" t="s">
        <v>3097</v>
      </c>
      <c r="C157" s="662" t="s">
        <v>3098</v>
      </c>
      <c r="D157" s="662" t="s">
        <v>3094</v>
      </c>
      <c r="E157" s="662" t="s">
        <v>7808</v>
      </c>
      <c r="F157" s="715" t="s">
        <v>5139</v>
      </c>
      <c r="G157" s="662"/>
      <c r="H157" s="662">
        <v>1</v>
      </c>
      <c r="I157" s="311"/>
    </row>
    <row r="158" spans="1:9" ht="15">
      <c r="A158" s="132">
        <v>154</v>
      </c>
      <c r="B158" s="308" t="s">
        <v>3097</v>
      </c>
      <c r="C158" s="662" t="s">
        <v>3098</v>
      </c>
      <c r="D158" s="662" t="s">
        <v>3094</v>
      </c>
      <c r="E158" s="662" t="s">
        <v>7808</v>
      </c>
      <c r="F158" s="715" t="s">
        <v>5139</v>
      </c>
      <c r="G158" s="662">
        <v>1</v>
      </c>
      <c r="H158" s="662"/>
      <c r="I158" s="311"/>
    </row>
    <row r="159" spans="1:9" ht="15">
      <c r="A159" s="132">
        <v>155</v>
      </c>
      <c r="B159" s="308" t="s">
        <v>1448</v>
      </c>
      <c r="C159" s="662" t="s">
        <v>1632</v>
      </c>
      <c r="D159" s="662" t="s">
        <v>3094</v>
      </c>
      <c r="E159" s="662" t="s">
        <v>7808</v>
      </c>
      <c r="F159" s="715" t="s">
        <v>5139</v>
      </c>
      <c r="G159" s="662">
        <v>1</v>
      </c>
      <c r="H159" s="662"/>
      <c r="I159" s="311"/>
    </row>
    <row r="160" spans="1:9" ht="15">
      <c r="A160" s="132">
        <v>156</v>
      </c>
      <c r="B160" s="308" t="s">
        <v>1448</v>
      </c>
      <c r="C160" s="662" t="s">
        <v>1632</v>
      </c>
      <c r="D160" s="662" t="s">
        <v>3094</v>
      </c>
      <c r="E160" s="662" t="s">
        <v>7808</v>
      </c>
      <c r="F160" s="715" t="s">
        <v>5139</v>
      </c>
      <c r="G160" s="662"/>
      <c r="H160" s="662">
        <v>1</v>
      </c>
      <c r="I160" s="311"/>
    </row>
    <row r="161" spans="1:9" ht="15">
      <c r="A161" s="132">
        <v>157</v>
      </c>
      <c r="B161" s="308" t="s">
        <v>1448</v>
      </c>
      <c r="C161" s="662" t="s">
        <v>1632</v>
      </c>
      <c r="D161" s="662" t="s">
        <v>3094</v>
      </c>
      <c r="E161" s="662" t="s">
        <v>7808</v>
      </c>
      <c r="F161" s="715" t="s">
        <v>5139</v>
      </c>
      <c r="G161" s="662"/>
      <c r="H161" s="662"/>
      <c r="I161" s="311">
        <v>1</v>
      </c>
    </row>
    <row r="162" spans="1:9" ht="15">
      <c r="A162" s="132">
        <v>158</v>
      </c>
      <c r="B162" s="134" t="s">
        <v>2566</v>
      </c>
      <c r="C162" s="113" t="s">
        <v>1632</v>
      </c>
      <c r="D162" s="113" t="s">
        <v>1533</v>
      </c>
      <c r="E162" s="113" t="s">
        <v>7809</v>
      </c>
      <c r="F162" s="113" t="s">
        <v>5126</v>
      </c>
      <c r="G162" s="113">
        <v>1</v>
      </c>
      <c r="H162" s="113"/>
      <c r="I162" s="131"/>
    </row>
    <row r="163" spans="1:9" ht="15">
      <c r="A163" s="132">
        <v>159</v>
      </c>
      <c r="B163" s="134" t="s">
        <v>748</v>
      </c>
      <c r="C163" s="113" t="s">
        <v>1632</v>
      </c>
      <c r="D163" s="113" t="s">
        <v>1533</v>
      </c>
      <c r="E163" s="113" t="s">
        <v>7810</v>
      </c>
      <c r="F163" s="113" t="s">
        <v>5126</v>
      </c>
      <c r="G163" s="113">
        <v>1</v>
      </c>
      <c r="H163" s="113"/>
      <c r="I163" s="131"/>
    </row>
    <row r="164" spans="1:9" ht="15">
      <c r="A164" s="132">
        <v>160</v>
      </c>
      <c r="B164" s="134" t="s">
        <v>3099</v>
      </c>
      <c r="C164" s="113" t="s">
        <v>1632</v>
      </c>
      <c r="D164" s="113" t="s">
        <v>1533</v>
      </c>
      <c r="E164" s="113" t="s">
        <v>7811</v>
      </c>
      <c r="F164" s="113" t="s">
        <v>5126</v>
      </c>
      <c r="G164" s="113"/>
      <c r="H164" s="113">
        <v>1</v>
      </c>
      <c r="I164" s="131"/>
    </row>
    <row r="165" spans="1:9" ht="15">
      <c r="A165" s="132">
        <v>161</v>
      </c>
      <c r="B165" s="134" t="s">
        <v>506</v>
      </c>
      <c r="C165" s="113" t="s">
        <v>1632</v>
      </c>
      <c r="D165" s="113" t="s">
        <v>1533</v>
      </c>
      <c r="E165" s="113" t="s">
        <v>7812</v>
      </c>
      <c r="F165" s="113" t="s">
        <v>5126</v>
      </c>
      <c r="G165" s="113"/>
      <c r="H165" s="113">
        <v>1</v>
      </c>
      <c r="I165" s="131"/>
    </row>
    <row r="166" spans="1:9" ht="15">
      <c r="A166" s="132">
        <v>162</v>
      </c>
      <c r="B166" s="134" t="s">
        <v>253</v>
      </c>
      <c r="C166" s="113" t="s">
        <v>1632</v>
      </c>
      <c r="D166" s="113" t="s">
        <v>1533</v>
      </c>
      <c r="E166" s="113" t="s">
        <v>7818</v>
      </c>
      <c r="F166" s="113" t="s">
        <v>5126</v>
      </c>
      <c r="G166" s="113"/>
      <c r="H166" s="113">
        <v>1</v>
      </c>
      <c r="I166" s="131"/>
    </row>
    <row r="167" spans="1:9" ht="15">
      <c r="A167" s="132">
        <v>163</v>
      </c>
      <c r="B167" s="134" t="s">
        <v>507</v>
      </c>
      <c r="C167" s="113" t="s">
        <v>1632</v>
      </c>
      <c r="D167" s="113" t="s">
        <v>1533</v>
      </c>
      <c r="E167" s="113" t="s">
        <v>7812</v>
      </c>
      <c r="F167" s="113" t="s">
        <v>5124</v>
      </c>
      <c r="G167" s="113"/>
      <c r="H167" s="113"/>
      <c r="I167" s="131">
        <v>1</v>
      </c>
    </row>
    <row r="168" spans="1:9" ht="15">
      <c r="A168" s="132">
        <v>164</v>
      </c>
      <c r="B168" s="134" t="s">
        <v>503</v>
      </c>
      <c r="C168" s="113" t="s">
        <v>1632</v>
      </c>
      <c r="D168" s="113" t="s">
        <v>1533</v>
      </c>
      <c r="E168" s="113" t="s">
        <v>7812</v>
      </c>
      <c r="F168" s="113" t="s">
        <v>5126</v>
      </c>
      <c r="G168" s="113"/>
      <c r="H168" s="113"/>
      <c r="I168" s="131">
        <v>1</v>
      </c>
    </row>
    <row r="169" spans="1:9" ht="15">
      <c r="A169" s="132">
        <v>165</v>
      </c>
      <c r="B169" s="134" t="s">
        <v>3100</v>
      </c>
      <c r="C169" s="113" t="s">
        <v>1610</v>
      </c>
      <c r="D169" s="113" t="s">
        <v>7787</v>
      </c>
      <c r="E169" s="113" t="s">
        <v>8009</v>
      </c>
      <c r="F169" s="113" t="s">
        <v>5126</v>
      </c>
      <c r="G169" s="113"/>
      <c r="H169" s="113">
        <v>1</v>
      </c>
      <c r="I169" s="131"/>
    </row>
    <row r="170" spans="1:9" ht="15">
      <c r="A170" s="132">
        <v>166</v>
      </c>
      <c r="B170" s="134" t="s">
        <v>3102</v>
      </c>
      <c r="C170" s="113" t="s">
        <v>1792</v>
      </c>
      <c r="D170" s="113" t="s">
        <v>1533</v>
      </c>
      <c r="E170" s="113" t="s">
        <v>7817</v>
      </c>
      <c r="F170" s="113" t="s">
        <v>5126</v>
      </c>
      <c r="G170" s="113"/>
      <c r="H170" s="113"/>
      <c r="I170" s="131">
        <v>1</v>
      </c>
    </row>
    <row r="171" spans="1:9" ht="15">
      <c r="A171" s="132">
        <v>167</v>
      </c>
      <c r="B171" s="134" t="s">
        <v>3103</v>
      </c>
      <c r="C171" s="113" t="s">
        <v>3104</v>
      </c>
      <c r="D171" s="113" t="s">
        <v>2995</v>
      </c>
      <c r="E171" s="113" t="s">
        <v>8010</v>
      </c>
      <c r="F171" s="113" t="s">
        <v>5126</v>
      </c>
      <c r="G171" s="113"/>
      <c r="H171" s="113"/>
      <c r="I171" s="131">
        <v>1</v>
      </c>
    </row>
    <row r="172" spans="1:9" ht="15">
      <c r="A172" s="132">
        <v>168</v>
      </c>
      <c r="B172" s="134" t="s">
        <v>3103</v>
      </c>
      <c r="C172" s="113" t="s">
        <v>3104</v>
      </c>
      <c r="D172" s="113" t="s">
        <v>2995</v>
      </c>
      <c r="E172" s="113" t="s">
        <v>8011</v>
      </c>
      <c r="F172" s="113" t="s">
        <v>5126</v>
      </c>
      <c r="G172" s="113"/>
      <c r="H172" s="113"/>
      <c r="I172" s="131">
        <v>1</v>
      </c>
    </row>
    <row r="173" spans="1:9" ht="15">
      <c r="A173" s="132">
        <v>169</v>
      </c>
      <c r="B173" s="134" t="s">
        <v>3105</v>
      </c>
      <c r="C173" s="113" t="s">
        <v>3104</v>
      </c>
      <c r="D173" s="113" t="s">
        <v>2995</v>
      </c>
      <c r="E173" s="113" t="s">
        <v>8012</v>
      </c>
      <c r="F173" s="113" t="s">
        <v>5126</v>
      </c>
      <c r="G173" s="113"/>
      <c r="H173" s="113">
        <v>1</v>
      </c>
      <c r="I173" s="131"/>
    </row>
    <row r="174" spans="1:9" ht="15">
      <c r="A174" s="132">
        <v>170</v>
      </c>
      <c r="B174" s="134" t="s">
        <v>3103</v>
      </c>
      <c r="C174" s="113" t="s">
        <v>3104</v>
      </c>
      <c r="D174" s="113" t="s">
        <v>2995</v>
      </c>
      <c r="E174" s="113" t="s">
        <v>8013</v>
      </c>
      <c r="F174" s="113" t="s">
        <v>5126</v>
      </c>
      <c r="G174" s="113">
        <v>1</v>
      </c>
      <c r="H174" s="113"/>
      <c r="I174" s="131"/>
    </row>
    <row r="175" spans="1:9" ht="15">
      <c r="A175" s="132">
        <v>171</v>
      </c>
      <c r="B175" s="308" t="s">
        <v>2241</v>
      </c>
      <c r="C175" s="662" t="s">
        <v>2407</v>
      </c>
      <c r="D175" s="662" t="s">
        <v>3107</v>
      </c>
      <c r="E175" s="113" t="s">
        <v>457</v>
      </c>
      <c r="F175" s="662" t="s">
        <v>5126</v>
      </c>
      <c r="G175" s="662">
        <v>1</v>
      </c>
      <c r="H175" s="662"/>
      <c r="I175" s="311"/>
    </row>
    <row r="176" spans="1:9" ht="15">
      <c r="A176" s="132">
        <v>172</v>
      </c>
      <c r="B176" s="308" t="s">
        <v>154</v>
      </c>
      <c r="C176" s="662" t="s">
        <v>2407</v>
      </c>
      <c r="D176" s="662" t="s">
        <v>3107</v>
      </c>
      <c r="E176" s="113" t="s">
        <v>457</v>
      </c>
      <c r="F176" s="662" t="s">
        <v>5126</v>
      </c>
      <c r="G176" s="662"/>
      <c r="H176" s="662">
        <v>1</v>
      </c>
      <c r="I176" s="311"/>
    </row>
    <row r="177" spans="1:9" ht="15">
      <c r="A177" s="132">
        <v>173</v>
      </c>
      <c r="B177" s="277" t="s">
        <v>2598</v>
      </c>
      <c r="C177" s="662" t="s">
        <v>2407</v>
      </c>
      <c r="D177" s="662" t="s">
        <v>3107</v>
      </c>
      <c r="E177" s="113" t="s">
        <v>457</v>
      </c>
      <c r="F177" s="662" t="s">
        <v>5124</v>
      </c>
      <c r="G177" s="662"/>
      <c r="H177" s="662"/>
      <c r="I177" s="311">
        <v>1</v>
      </c>
    </row>
    <row r="178" spans="1:9" ht="15">
      <c r="A178" s="132">
        <v>174</v>
      </c>
      <c r="B178" s="277" t="s">
        <v>1368</v>
      </c>
      <c r="C178" s="662" t="s">
        <v>2407</v>
      </c>
      <c r="D178" s="662" t="s">
        <v>3107</v>
      </c>
      <c r="E178" s="113" t="s">
        <v>457</v>
      </c>
      <c r="F178" s="662" t="s">
        <v>5124</v>
      </c>
      <c r="G178" s="662"/>
      <c r="H178" s="662"/>
      <c r="I178" s="311">
        <v>1</v>
      </c>
    </row>
    <row r="179" spans="1:9" ht="15">
      <c r="A179" s="132">
        <v>175</v>
      </c>
      <c r="B179" s="277" t="s">
        <v>3108</v>
      </c>
      <c r="C179" s="662" t="s">
        <v>2407</v>
      </c>
      <c r="D179" s="662" t="s">
        <v>3107</v>
      </c>
      <c r="E179" s="113" t="s">
        <v>457</v>
      </c>
      <c r="F179" s="662" t="s">
        <v>5124</v>
      </c>
      <c r="G179" s="662"/>
      <c r="H179" s="662"/>
      <c r="I179" s="311">
        <v>1</v>
      </c>
    </row>
    <row r="180" spans="1:9" ht="15">
      <c r="A180" s="132">
        <v>176</v>
      </c>
      <c r="B180" s="277" t="s">
        <v>938</v>
      </c>
      <c r="C180" s="662" t="s">
        <v>2407</v>
      </c>
      <c r="D180" s="662" t="s">
        <v>3107</v>
      </c>
      <c r="E180" s="113" t="s">
        <v>457</v>
      </c>
      <c r="F180" s="662" t="s">
        <v>5126</v>
      </c>
      <c r="G180" s="662"/>
      <c r="H180" s="662"/>
      <c r="I180" s="311">
        <v>1</v>
      </c>
    </row>
    <row r="181" spans="1:9" ht="15">
      <c r="A181" s="132">
        <v>177</v>
      </c>
      <c r="B181" s="277" t="s">
        <v>3109</v>
      </c>
      <c r="C181" s="662" t="s">
        <v>1675</v>
      </c>
      <c r="D181" s="662" t="s">
        <v>3107</v>
      </c>
      <c r="E181" s="662" t="s">
        <v>460</v>
      </c>
      <c r="F181" s="662" t="s">
        <v>5126</v>
      </c>
      <c r="G181" s="662"/>
      <c r="H181" s="662"/>
      <c r="I181" s="311">
        <v>1</v>
      </c>
    </row>
    <row r="182" spans="1:9" ht="15">
      <c r="A182" s="132">
        <v>178</v>
      </c>
      <c r="B182" s="277" t="s">
        <v>1845</v>
      </c>
      <c r="C182" s="662" t="s">
        <v>1675</v>
      </c>
      <c r="D182" s="662" t="s">
        <v>3107</v>
      </c>
      <c r="E182" s="662" t="s">
        <v>457</v>
      </c>
      <c r="F182" s="662" t="s">
        <v>5126</v>
      </c>
      <c r="G182" s="662"/>
      <c r="H182" s="662"/>
      <c r="I182" s="311">
        <v>1</v>
      </c>
    </row>
    <row r="183" spans="1:9" ht="15">
      <c r="A183" s="132">
        <v>179</v>
      </c>
      <c r="B183" s="277" t="s">
        <v>1846</v>
      </c>
      <c r="C183" s="662" t="s">
        <v>1675</v>
      </c>
      <c r="D183" s="662" t="s">
        <v>3107</v>
      </c>
      <c r="E183" s="662" t="s">
        <v>457</v>
      </c>
      <c r="F183" s="662" t="s">
        <v>5126</v>
      </c>
      <c r="G183" s="662"/>
      <c r="H183" s="662"/>
      <c r="I183" s="311">
        <v>1</v>
      </c>
    </row>
    <row r="184" spans="1:9" ht="15">
      <c r="A184" s="132">
        <v>180</v>
      </c>
      <c r="B184" s="277" t="s">
        <v>3110</v>
      </c>
      <c r="C184" s="662" t="s">
        <v>1675</v>
      </c>
      <c r="D184" s="662" t="s">
        <v>3107</v>
      </c>
      <c r="E184" s="662" t="s">
        <v>7813</v>
      </c>
      <c r="F184" s="662" t="s">
        <v>5126</v>
      </c>
      <c r="G184" s="662"/>
      <c r="H184" s="662"/>
      <c r="I184" s="311">
        <v>1</v>
      </c>
    </row>
    <row r="185" spans="1:9" ht="15">
      <c r="A185" s="132">
        <v>181</v>
      </c>
      <c r="B185" s="277" t="s">
        <v>2581</v>
      </c>
      <c r="C185" s="662" t="s">
        <v>1675</v>
      </c>
      <c r="D185" s="662" t="s">
        <v>3107</v>
      </c>
      <c r="E185" s="662" t="s">
        <v>7814</v>
      </c>
      <c r="F185" s="662" t="s">
        <v>5126</v>
      </c>
      <c r="G185" s="662"/>
      <c r="H185" s="662"/>
      <c r="I185" s="311">
        <v>1</v>
      </c>
    </row>
    <row r="186" spans="1:9" ht="15">
      <c r="A186" s="132">
        <v>182</v>
      </c>
      <c r="B186" s="277" t="s">
        <v>3111</v>
      </c>
      <c r="C186" s="662" t="s">
        <v>1675</v>
      </c>
      <c r="D186" s="662" t="s">
        <v>3107</v>
      </c>
      <c r="E186" s="662" t="s">
        <v>7815</v>
      </c>
      <c r="F186" s="662" t="s">
        <v>5126</v>
      </c>
      <c r="G186" s="662"/>
      <c r="H186" s="662"/>
      <c r="I186" s="311">
        <v>1</v>
      </c>
    </row>
    <row r="187" spans="1:9" ht="15">
      <c r="A187" s="132">
        <v>183</v>
      </c>
      <c r="B187" s="277" t="s">
        <v>3112</v>
      </c>
      <c r="C187" s="662" t="s">
        <v>1675</v>
      </c>
      <c r="D187" s="662" t="s">
        <v>3107</v>
      </c>
      <c r="E187" s="662" t="s">
        <v>7816</v>
      </c>
      <c r="F187" s="662" t="s">
        <v>5124</v>
      </c>
      <c r="G187" s="662"/>
      <c r="H187" s="662"/>
      <c r="I187" s="311">
        <v>1</v>
      </c>
    </row>
    <row r="188" spans="1:9" ht="15">
      <c r="A188" s="132">
        <v>184</v>
      </c>
      <c r="B188" s="277" t="s">
        <v>1914</v>
      </c>
      <c r="C188" s="662"/>
      <c r="D188" s="662" t="s">
        <v>1523</v>
      </c>
      <c r="E188" s="662" t="s">
        <v>567</v>
      </c>
      <c r="F188" s="662" t="s">
        <v>5124</v>
      </c>
      <c r="G188" s="662">
        <v>1</v>
      </c>
      <c r="H188" s="662"/>
      <c r="I188" s="311"/>
    </row>
    <row r="189" spans="1:9" ht="15">
      <c r="A189" s="132">
        <v>185</v>
      </c>
      <c r="B189" s="277" t="s">
        <v>3113</v>
      </c>
      <c r="C189" s="662" t="s">
        <v>311</v>
      </c>
      <c r="D189" s="662" t="s">
        <v>7788</v>
      </c>
      <c r="E189" s="662" t="s">
        <v>7821</v>
      </c>
      <c r="F189" s="662" t="s">
        <v>5126</v>
      </c>
      <c r="G189" s="662">
        <v>2</v>
      </c>
      <c r="H189" s="662"/>
      <c r="I189" s="311"/>
    </row>
    <row r="190" spans="1:9" ht="15">
      <c r="A190" s="132">
        <v>186</v>
      </c>
      <c r="B190" s="277" t="s">
        <v>3114</v>
      </c>
      <c r="C190" s="662" t="s">
        <v>311</v>
      </c>
      <c r="D190" s="662" t="s">
        <v>7788</v>
      </c>
      <c r="E190" s="662" t="s">
        <v>7822</v>
      </c>
      <c r="F190" s="662" t="s">
        <v>5126</v>
      </c>
      <c r="G190" s="662"/>
      <c r="H190" s="662">
        <v>1</v>
      </c>
      <c r="I190" s="311">
        <v>1</v>
      </c>
    </row>
    <row r="191" spans="1:9" ht="15">
      <c r="A191" s="132">
        <v>187</v>
      </c>
      <c r="B191" s="277" t="s">
        <v>3115</v>
      </c>
      <c r="C191" s="662" t="s">
        <v>311</v>
      </c>
      <c r="D191" s="662" t="s">
        <v>7788</v>
      </c>
      <c r="E191" s="662" t="s">
        <v>7823</v>
      </c>
      <c r="F191" s="662" t="s">
        <v>5124</v>
      </c>
      <c r="G191" s="662"/>
      <c r="H191" s="662">
        <v>1</v>
      </c>
      <c r="I191" s="311"/>
    </row>
    <row r="192" spans="1:9" ht="15">
      <c r="A192" s="132">
        <v>188</v>
      </c>
      <c r="B192" s="277" t="s">
        <v>3116</v>
      </c>
      <c r="C192" s="662" t="s">
        <v>311</v>
      </c>
      <c r="D192" s="662" t="s">
        <v>7788</v>
      </c>
      <c r="E192" s="662" t="s">
        <v>7824</v>
      </c>
      <c r="F192" s="662" t="s">
        <v>5124</v>
      </c>
      <c r="G192" s="662"/>
      <c r="H192" s="662"/>
      <c r="I192" s="311">
        <v>1</v>
      </c>
    </row>
    <row r="193" spans="1:9" ht="15">
      <c r="A193" s="132">
        <v>189</v>
      </c>
      <c r="B193" s="277" t="s">
        <v>3117</v>
      </c>
      <c r="C193" s="662" t="s">
        <v>311</v>
      </c>
      <c r="D193" s="662" t="s">
        <v>7788</v>
      </c>
      <c r="E193" s="662" t="s">
        <v>7825</v>
      </c>
      <c r="F193" s="662" t="s">
        <v>5124</v>
      </c>
      <c r="G193" s="662"/>
      <c r="H193" s="662"/>
      <c r="I193" s="311">
        <v>2</v>
      </c>
    </row>
    <row r="194" spans="1:9" ht="15">
      <c r="A194" s="132">
        <v>190</v>
      </c>
      <c r="B194" s="277" t="s">
        <v>1620</v>
      </c>
      <c r="C194" s="662" t="s">
        <v>311</v>
      </c>
      <c r="D194" s="662" t="s">
        <v>7788</v>
      </c>
      <c r="E194" s="662" t="s">
        <v>7820</v>
      </c>
      <c r="F194" s="662" t="s">
        <v>5126</v>
      </c>
      <c r="G194" s="662"/>
      <c r="H194" s="662"/>
      <c r="I194" s="311">
        <v>1</v>
      </c>
    </row>
    <row r="195" spans="1:9" ht="15">
      <c r="A195" s="132">
        <v>191</v>
      </c>
      <c r="B195" s="277" t="s">
        <v>3118</v>
      </c>
      <c r="C195" s="662" t="s">
        <v>311</v>
      </c>
      <c r="D195" s="662" t="s">
        <v>7788</v>
      </c>
      <c r="E195" s="662" t="s">
        <v>7826</v>
      </c>
      <c r="F195" s="662" t="s">
        <v>5124</v>
      </c>
      <c r="G195" s="662"/>
      <c r="H195" s="662"/>
      <c r="I195" s="311">
        <v>1</v>
      </c>
    </row>
    <row r="196" spans="1:9" ht="15">
      <c r="A196" s="132">
        <v>192</v>
      </c>
      <c r="B196" s="277" t="s">
        <v>2645</v>
      </c>
      <c r="C196" s="662" t="s">
        <v>311</v>
      </c>
      <c r="D196" s="662" t="s">
        <v>7788</v>
      </c>
      <c r="E196" s="662" t="s">
        <v>7827</v>
      </c>
      <c r="F196" s="662" t="s">
        <v>5124</v>
      </c>
      <c r="G196" s="662"/>
      <c r="H196" s="662"/>
      <c r="I196" s="311">
        <v>1</v>
      </c>
    </row>
    <row r="197" spans="1:9" ht="15">
      <c r="A197" s="132">
        <v>193</v>
      </c>
      <c r="B197" s="277" t="s">
        <v>3119</v>
      </c>
      <c r="C197" s="662" t="s">
        <v>3120</v>
      </c>
      <c r="D197" s="662" t="s">
        <v>7788</v>
      </c>
      <c r="E197" s="662" t="s">
        <v>8014</v>
      </c>
      <c r="F197" s="662" t="s">
        <v>5126</v>
      </c>
      <c r="G197" s="662"/>
      <c r="H197" s="662"/>
      <c r="I197" s="311">
        <v>1</v>
      </c>
    </row>
    <row r="198" spans="1:9" ht="15">
      <c r="A198" s="132">
        <v>194</v>
      </c>
      <c r="B198" s="277" t="s">
        <v>3121</v>
      </c>
      <c r="C198" s="662" t="s">
        <v>3120</v>
      </c>
      <c r="D198" s="662" t="s">
        <v>7788</v>
      </c>
      <c r="E198" s="662" t="s">
        <v>8015</v>
      </c>
      <c r="F198" s="662" t="s">
        <v>5126</v>
      </c>
      <c r="G198" s="662"/>
      <c r="H198" s="662">
        <v>1</v>
      </c>
      <c r="I198" s="311"/>
    </row>
    <row r="199" spans="1:9" ht="15">
      <c r="A199" s="132">
        <v>195</v>
      </c>
      <c r="B199" s="277" t="s">
        <v>3122</v>
      </c>
      <c r="C199" s="662" t="s">
        <v>3120</v>
      </c>
      <c r="D199" s="662" t="s">
        <v>7788</v>
      </c>
      <c r="E199" s="662" t="s">
        <v>8016</v>
      </c>
      <c r="F199" s="662" t="s">
        <v>5126</v>
      </c>
      <c r="G199" s="662"/>
      <c r="H199" s="662"/>
      <c r="I199" s="311">
        <v>1</v>
      </c>
    </row>
    <row r="200" spans="1:9" ht="15">
      <c r="A200" s="132">
        <v>196</v>
      </c>
      <c r="B200" s="277" t="s">
        <v>3123</v>
      </c>
      <c r="C200" s="662" t="s">
        <v>3124</v>
      </c>
      <c r="D200" s="662" t="s">
        <v>7788</v>
      </c>
      <c r="E200" s="662" t="s">
        <v>7819</v>
      </c>
      <c r="F200" s="662" t="s">
        <v>5126</v>
      </c>
      <c r="G200" s="662"/>
      <c r="H200" s="662">
        <v>1</v>
      </c>
      <c r="I200" s="311"/>
    </row>
    <row r="201" spans="1:9" ht="15">
      <c r="A201" s="132">
        <v>197</v>
      </c>
      <c r="B201" s="277" t="s">
        <v>3125</v>
      </c>
      <c r="C201" s="662" t="s">
        <v>3124</v>
      </c>
      <c r="D201" s="662" t="s">
        <v>7788</v>
      </c>
      <c r="E201" s="662" t="s">
        <v>8017</v>
      </c>
      <c r="F201" s="662" t="s">
        <v>5126</v>
      </c>
      <c r="G201" s="662"/>
      <c r="H201" s="662">
        <v>1</v>
      </c>
      <c r="I201" s="311"/>
    </row>
    <row r="202" spans="1:9" ht="15">
      <c r="A202" s="132">
        <v>198</v>
      </c>
      <c r="B202" s="277" t="s">
        <v>3126</v>
      </c>
      <c r="C202" s="662" t="s">
        <v>1610</v>
      </c>
      <c r="D202" s="662" t="s">
        <v>7788</v>
      </c>
      <c r="E202" s="662" t="s">
        <v>8018</v>
      </c>
      <c r="F202" s="662" t="s">
        <v>5126</v>
      </c>
      <c r="G202" s="662"/>
      <c r="H202" s="662"/>
      <c r="I202" s="311">
        <v>1</v>
      </c>
    </row>
    <row r="203" spans="1:9" ht="15">
      <c r="A203" s="132">
        <v>199</v>
      </c>
      <c r="B203" s="134" t="s">
        <v>3127</v>
      </c>
      <c r="C203" s="113" t="s">
        <v>2261</v>
      </c>
      <c r="D203" s="113" t="s">
        <v>1562</v>
      </c>
      <c r="E203" s="113" t="s">
        <v>457</v>
      </c>
      <c r="F203" s="113" t="s">
        <v>5124</v>
      </c>
      <c r="G203" s="113">
        <v>1</v>
      </c>
      <c r="H203" s="113"/>
      <c r="I203" s="131"/>
    </row>
    <row r="204" spans="1:9" ht="15">
      <c r="A204" s="132">
        <v>200</v>
      </c>
      <c r="B204" s="134" t="s">
        <v>3128</v>
      </c>
      <c r="C204" s="113" t="s">
        <v>2261</v>
      </c>
      <c r="D204" s="113" t="s">
        <v>1562</v>
      </c>
      <c r="E204" s="113" t="s">
        <v>457</v>
      </c>
      <c r="F204" s="113" t="s">
        <v>5124</v>
      </c>
      <c r="G204" s="113"/>
      <c r="H204" s="113">
        <v>1</v>
      </c>
      <c r="I204" s="131"/>
    </row>
    <row r="205" spans="1:9" ht="15">
      <c r="A205" s="132">
        <v>201</v>
      </c>
      <c r="B205" s="134" t="s">
        <v>2024</v>
      </c>
      <c r="C205" s="113" t="s">
        <v>2261</v>
      </c>
      <c r="D205" s="113" t="s">
        <v>1562</v>
      </c>
      <c r="E205" s="113" t="s">
        <v>457</v>
      </c>
      <c r="F205" s="113" t="s">
        <v>5126</v>
      </c>
      <c r="G205" s="113"/>
      <c r="H205" s="113">
        <v>1</v>
      </c>
      <c r="I205" s="131"/>
    </row>
    <row r="206" spans="1:9" ht="15">
      <c r="A206" s="132">
        <v>202</v>
      </c>
      <c r="B206" s="134" t="s">
        <v>948</v>
      </c>
      <c r="C206" s="113" t="s">
        <v>2261</v>
      </c>
      <c r="D206" s="113" t="s">
        <v>1562</v>
      </c>
      <c r="E206" s="113" t="s">
        <v>457</v>
      </c>
      <c r="F206" s="113" t="s">
        <v>5126</v>
      </c>
      <c r="G206" s="113"/>
      <c r="H206" s="113">
        <v>1</v>
      </c>
      <c r="I206" s="131"/>
    </row>
    <row r="207" spans="1:9" ht="15">
      <c r="A207" s="132">
        <v>203</v>
      </c>
      <c r="B207" s="134" t="s">
        <v>808</v>
      </c>
      <c r="C207" s="113" t="s">
        <v>2261</v>
      </c>
      <c r="D207" s="113" t="s">
        <v>1562</v>
      </c>
      <c r="E207" s="113" t="s">
        <v>457</v>
      </c>
      <c r="F207" s="113" t="s">
        <v>5126</v>
      </c>
      <c r="G207" s="113"/>
      <c r="H207" s="113">
        <v>1</v>
      </c>
      <c r="I207" s="131"/>
    </row>
    <row r="208" spans="1:9" ht="15">
      <c r="A208" s="132">
        <v>204</v>
      </c>
      <c r="B208" s="134" t="s">
        <v>3129</v>
      </c>
      <c r="C208" s="113" t="s">
        <v>2261</v>
      </c>
      <c r="D208" s="113" t="s">
        <v>1562</v>
      </c>
      <c r="E208" s="113" t="s">
        <v>457</v>
      </c>
      <c r="F208" s="113" t="s">
        <v>5124</v>
      </c>
      <c r="G208" s="113"/>
      <c r="H208" s="113"/>
      <c r="I208" s="131">
        <v>1</v>
      </c>
    </row>
    <row r="209" spans="1:9" ht="15">
      <c r="A209" s="132">
        <v>205</v>
      </c>
      <c r="B209" s="134" t="s">
        <v>1080</v>
      </c>
      <c r="C209" s="113" t="s">
        <v>2261</v>
      </c>
      <c r="D209" s="113" t="s">
        <v>1562</v>
      </c>
      <c r="E209" s="113" t="s">
        <v>457</v>
      </c>
      <c r="F209" s="113" t="s">
        <v>5126</v>
      </c>
      <c r="G209" s="113"/>
      <c r="H209" s="113"/>
      <c r="I209" s="131">
        <v>1</v>
      </c>
    </row>
    <row r="210" spans="1:9" ht="15">
      <c r="A210" s="147"/>
      <c r="B210" s="271" t="s">
        <v>1442</v>
      </c>
      <c r="C210" s="151"/>
      <c r="D210" s="151"/>
      <c r="E210" s="113"/>
      <c r="F210" s="113"/>
      <c r="G210" s="113">
        <v>44</v>
      </c>
      <c r="H210" s="113">
        <v>55</v>
      </c>
      <c r="I210" s="131">
        <v>117</v>
      </c>
    </row>
    <row r="211" spans="1:9" ht="15">
      <c r="A211" s="147"/>
      <c r="B211" s="272"/>
      <c r="C211" s="666"/>
      <c r="D211" s="261"/>
      <c r="E211" s="124" t="s">
        <v>2996</v>
      </c>
      <c r="F211" s="124"/>
      <c r="G211" s="261">
        <f>SUM(G5:G209)</f>
        <v>44</v>
      </c>
      <c r="H211" s="261">
        <f>SUM(H5:H209)</f>
        <v>55</v>
      </c>
      <c r="I211" s="261">
        <f>SUM(I5:I209)</f>
        <v>117</v>
      </c>
    </row>
    <row r="214" spans="1:9" ht="20.25">
      <c r="A214" s="1373" t="s">
        <v>3130</v>
      </c>
      <c r="B214" s="1373"/>
      <c r="C214" s="1373"/>
      <c r="D214" s="1373"/>
      <c r="E214" s="1373"/>
      <c r="F214" s="1373"/>
      <c r="G214" s="1373"/>
      <c r="H214" s="1373"/>
      <c r="I214" s="1373"/>
    </row>
    <row r="215" spans="1:9" ht="21" thickBot="1">
      <c r="A215" s="317"/>
      <c r="B215" s="317"/>
      <c r="C215" s="317"/>
      <c r="D215" s="317"/>
      <c r="E215" s="317"/>
      <c r="F215" s="317"/>
      <c r="G215" s="317"/>
      <c r="H215" s="317"/>
      <c r="I215" s="317"/>
    </row>
    <row r="216" spans="1:9" ht="15">
      <c r="A216" s="1387" t="s">
        <v>194</v>
      </c>
      <c r="B216" s="1385" t="s">
        <v>2306</v>
      </c>
      <c r="C216" s="1385" t="s">
        <v>1605</v>
      </c>
      <c r="D216" s="1385" t="s">
        <v>1606</v>
      </c>
      <c r="E216" s="1385" t="s">
        <v>1607</v>
      </c>
      <c r="F216" s="1385" t="s">
        <v>5121</v>
      </c>
      <c r="G216" s="1322" t="s">
        <v>1608</v>
      </c>
      <c r="H216" s="1383"/>
      <c r="I216" s="1384"/>
    </row>
    <row r="217" spans="1:9" ht="15">
      <c r="A217" s="1388"/>
      <c r="B217" s="1386"/>
      <c r="C217" s="1386"/>
      <c r="D217" s="1386"/>
      <c r="E217" s="1386"/>
      <c r="F217" s="1386"/>
      <c r="G217" s="113" t="s">
        <v>1444</v>
      </c>
      <c r="H217" s="113" t="s">
        <v>1445</v>
      </c>
      <c r="I217" s="131" t="s">
        <v>1446</v>
      </c>
    </row>
    <row r="218" spans="1:9" ht="15">
      <c r="A218" s="318">
        <v>1</v>
      </c>
      <c r="B218" s="663" t="s">
        <v>2279</v>
      </c>
      <c r="C218" s="662" t="s">
        <v>2226</v>
      </c>
      <c r="D218" s="664" t="s">
        <v>3131</v>
      </c>
      <c r="E218" s="664" t="s">
        <v>457</v>
      </c>
      <c r="F218" s="664" t="s">
        <v>5124</v>
      </c>
      <c r="G218" s="662">
        <v>1</v>
      </c>
      <c r="H218" s="662"/>
      <c r="I218" s="311"/>
    </row>
    <row r="219" spans="1:9" ht="15">
      <c r="A219" s="318">
        <v>2</v>
      </c>
      <c r="B219" s="309" t="s">
        <v>557</v>
      </c>
      <c r="C219" s="662" t="s">
        <v>1677</v>
      </c>
      <c r="D219" s="662" t="s">
        <v>1448</v>
      </c>
      <c r="E219" s="662" t="s">
        <v>7828</v>
      </c>
      <c r="F219" s="662" t="s">
        <v>5126</v>
      </c>
      <c r="G219" s="662"/>
      <c r="H219" s="662">
        <v>1</v>
      </c>
      <c r="I219" s="311"/>
    </row>
    <row r="220" spans="1:9" ht="15">
      <c r="A220" s="318">
        <v>3</v>
      </c>
      <c r="B220" s="309" t="s">
        <v>53</v>
      </c>
      <c r="C220" s="662" t="s">
        <v>1677</v>
      </c>
      <c r="D220" s="662" t="s">
        <v>1448</v>
      </c>
      <c r="E220" s="662" t="s">
        <v>7829</v>
      </c>
      <c r="F220" s="662" t="s">
        <v>5126</v>
      </c>
      <c r="G220" s="662"/>
      <c r="H220" s="662"/>
      <c r="I220" s="311">
        <v>1</v>
      </c>
    </row>
    <row r="221" spans="1:9" ht="15">
      <c r="A221" s="318">
        <v>4</v>
      </c>
      <c r="B221" s="309" t="s">
        <v>3132</v>
      </c>
      <c r="C221" s="662" t="s">
        <v>1971</v>
      </c>
      <c r="D221" s="662" t="s">
        <v>3133</v>
      </c>
      <c r="E221" s="662" t="s">
        <v>7834</v>
      </c>
      <c r="F221" s="662" t="s">
        <v>5124</v>
      </c>
      <c r="G221" s="662">
        <v>1</v>
      </c>
      <c r="H221" s="662"/>
      <c r="I221" s="311"/>
    </row>
    <row r="222" spans="1:9" ht="15">
      <c r="A222" s="318">
        <v>5</v>
      </c>
      <c r="B222" s="309" t="s">
        <v>480</v>
      </c>
      <c r="C222" s="662" t="s">
        <v>1971</v>
      </c>
      <c r="D222" s="662" t="s">
        <v>3134</v>
      </c>
      <c r="E222" s="667" t="s">
        <v>7834</v>
      </c>
      <c r="F222" s="662" t="s">
        <v>5124</v>
      </c>
      <c r="G222" s="662"/>
      <c r="H222" s="662">
        <v>1</v>
      </c>
      <c r="I222" s="311"/>
    </row>
    <row r="223" spans="1:9" ht="15">
      <c r="A223" s="318">
        <v>6</v>
      </c>
      <c r="B223" s="309" t="s">
        <v>260</v>
      </c>
      <c r="C223" s="662" t="s">
        <v>1971</v>
      </c>
      <c r="D223" s="662" t="s">
        <v>3135</v>
      </c>
      <c r="E223" s="667" t="s">
        <v>7834</v>
      </c>
      <c r="F223" s="662" t="s">
        <v>5126</v>
      </c>
      <c r="G223" s="662"/>
      <c r="H223" s="662">
        <v>1</v>
      </c>
      <c r="I223" s="311"/>
    </row>
    <row r="224" spans="1:9" ht="15">
      <c r="A224" s="318">
        <v>7</v>
      </c>
      <c r="B224" s="309" t="s">
        <v>3136</v>
      </c>
      <c r="C224" s="662" t="s">
        <v>1971</v>
      </c>
      <c r="D224" s="662" t="s">
        <v>3137</v>
      </c>
      <c r="E224" s="667" t="s">
        <v>7834</v>
      </c>
      <c r="F224" s="662" t="s">
        <v>5124</v>
      </c>
      <c r="G224" s="662"/>
      <c r="H224" s="662">
        <v>1</v>
      </c>
      <c r="I224" s="311"/>
    </row>
    <row r="225" spans="1:9" ht="15">
      <c r="A225" s="318">
        <v>8</v>
      </c>
      <c r="B225" s="309" t="s">
        <v>1181</v>
      </c>
      <c r="C225" s="662" t="s">
        <v>1971</v>
      </c>
      <c r="D225" s="662" t="s">
        <v>3138</v>
      </c>
      <c r="E225" s="667" t="s">
        <v>7834</v>
      </c>
      <c r="F225" s="662" t="s">
        <v>5124</v>
      </c>
      <c r="G225" s="662"/>
      <c r="H225" s="662"/>
      <c r="I225" s="311">
        <v>1</v>
      </c>
    </row>
    <row r="226" spans="1:9" ht="15">
      <c r="A226" s="318">
        <v>9</v>
      </c>
      <c r="B226" s="309" t="s">
        <v>3139</v>
      </c>
      <c r="C226" s="662" t="s">
        <v>1939</v>
      </c>
      <c r="D226" s="662" t="s">
        <v>3140</v>
      </c>
      <c r="E226" s="662" t="s">
        <v>460</v>
      </c>
      <c r="F226" s="662" t="s">
        <v>5124</v>
      </c>
      <c r="G226" s="662">
        <v>1</v>
      </c>
      <c r="H226" s="662"/>
      <c r="I226" s="311"/>
    </row>
    <row r="227" spans="1:9" ht="15">
      <c r="A227" s="318">
        <v>10</v>
      </c>
      <c r="B227" s="309" t="s">
        <v>3139</v>
      </c>
      <c r="C227" s="662" t="s">
        <v>1939</v>
      </c>
      <c r="D227" s="662" t="s">
        <v>3141</v>
      </c>
      <c r="E227" s="662" t="s">
        <v>460</v>
      </c>
      <c r="F227" s="662" t="s">
        <v>5124</v>
      </c>
      <c r="G227" s="662"/>
      <c r="H227" s="662">
        <v>1</v>
      </c>
      <c r="I227" s="311"/>
    </row>
    <row r="228" spans="1:9" ht="15">
      <c r="A228" s="318">
        <v>11</v>
      </c>
      <c r="B228" s="309" t="s">
        <v>966</v>
      </c>
      <c r="C228" s="662" t="s">
        <v>1939</v>
      </c>
      <c r="D228" s="662" t="s">
        <v>3002</v>
      </c>
      <c r="E228" s="662" t="s">
        <v>460</v>
      </c>
      <c r="F228" s="662" t="s">
        <v>5124</v>
      </c>
      <c r="G228" s="662"/>
      <c r="H228" s="662">
        <v>1</v>
      </c>
      <c r="I228" s="311"/>
    </row>
    <row r="229" spans="1:9" ht="15">
      <c r="A229" s="318">
        <v>12</v>
      </c>
      <c r="B229" s="309" t="s">
        <v>3142</v>
      </c>
      <c r="C229" s="662" t="s">
        <v>1939</v>
      </c>
      <c r="D229" s="662" t="s">
        <v>3133</v>
      </c>
      <c r="E229" s="662" t="s">
        <v>460</v>
      </c>
      <c r="F229" s="662" t="s">
        <v>5126</v>
      </c>
      <c r="G229" s="662"/>
      <c r="H229" s="662">
        <v>1</v>
      </c>
      <c r="I229" s="311"/>
    </row>
    <row r="230" spans="1:9" ht="15">
      <c r="A230" s="318">
        <v>13</v>
      </c>
      <c r="B230" s="309" t="s">
        <v>561</v>
      </c>
      <c r="C230" s="662" t="s">
        <v>1610</v>
      </c>
      <c r="D230" s="662" t="s">
        <v>3003</v>
      </c>
      <c r="E230" s="662" t="s">
        <v>457</v>
      </c>
      <c r="F230" s="662" t="s">
        <v>5126</v>
      </c>
      <c r="G230" s="662">
        <v>1</v>
      </c>
      <c r="H230" s="662"/>
      <c r="I230" s="311"/>
    </row>
    <row r="231" spans="1:9" ht="15">
      <c r="A231" s="318">
        <v>14</v>
      </c>
      <c r="B231" s="309" t="s">
        <v>2547</v>
      </c>
      <c r="C231" s="662" t="s">
        <v>1610</v>
      </c>
      <c r="D231" s="662" t="s">
        <v>3003</v>
      </c>
      <c r="E231" s="662" t="s">
        <v>460</v>
      </c>
      <c r="F231" s="662" t="s">
        <v>5126</v>
      </c>
      <c r="G231" s="662">
        <v>1</v>
      </c>
      <c r="H231" s="662"/>
      <c r="I231" s="311"/>
    </row>
    <row r="232" spans="1:9" ht="15">
      <c r="A232" s="318">
        <v>15</v>
      </c>
      <c r="B232" s="309" t="s">
        <v>3143</v>
      </c>
      <c r="C232" s="662" t="s">
        <v>1610</v>
      </c>
      <c r="D232" s="662" t="s">
        <v>3003</v>
      </c>
      <c r="E232" s="662" t="s">
        <v>460</v>
      </c>
      <c r="F232" s="662" t="s">
        <v>5126</v>
      </c>
      <c r="G232" s="662"/>
      <c r="H232" s="662">
        <v>1</v>
      </c>
      <c r="I232" s="311"/>
    </row>
    <row r="233" spans="1:9" ht="15">
      <c r="A233" s="318">
        <v>16</v>
      </c>
      <c r="B233" s="309" t="s">
        <v>3005</v>
      </c>
      <c r="C233" s="662" t="s">
        <v>1610</v>
      </c>
      <c r="D233" s="662" t="s">
        <v>3003</v>
      </c>
      <c r="E233" s="662" t="s">
        <v>460</v>
      </c>
      <c r="F233" s="662" t="s">
        <v>5126</v>
      </c>
      <c r="G233" s="662"/>
      <c r="H233" s="662"/>
      <c r="I233" s="311">
        <v>1</v>
      </c>
    </row>
    <row r="234" spans="1:9" ht="15">
      <c r="A234" s="318">
        <v>17</v>
      </c>
      <c r="B234" s="309" t="s">
        <v>971</v>
      </c>
      <c r="C234" s="662" t="s">
        <v>1610</v>
      </c>
      <c r="D234" s="662" t="s">
        <v>3003</v>
      </c>
      <c r="E234" s="662" t="s">
        <v>460</v>
      </c>
      <c r="F234" s="662" t="s">
        <v>5124</v>
      </c>
      <c r="G234" s="662"/>
      <c r="H234" s="662">
        <v>1</v>
      </c>
      <c r="I234" s="311"/>
    </row>
    <row r="235" spans="1:9" ht="15">
      <c r="A235" s="318">
        <v>18</v>
      </c>
      <c r="B235" s="309" t="s">
        <v>3144</v>
      </c>
      <c r="C235" s="662" t="s">
        <v>1610</v>
      </c>
      <c r="D235" s="662" t="s">
        <v>3003</v>
      </c>
      <c r="E235" s="662" t="s">
        <v>460</v>
      </c>
      <c r="F235" s="662" t="s">
        <v>5124</v>
      </c>
      <c r="G235" s="662"/>
      <c r="H235" s="662"/>
      <c r="I235" s="311">
        <v>1</v>
      </c>
    </row>
    <row r="236" spans="1:9" ht="15">
      <c r="A236" s="318">
        <v>19</v>
      </c>
      <c r="B236" s="309" t="s">
        <v>1703</v>
      </c>
      <c r="C236" s="662" t="s">
        <v>1610</v>
      </c>
      <c r="D236" s="662" t="s">
        <v>3003</v>
      </c>
      <c r="E236" s="662" t="s">
        <v>457</v>
      </c>
      <c r="F236" s="662" t="s">
        <v>5126</v>
      </c>
      <c r="G236" s="662"/>
      <c r="H236" s="662">
        <v>1</v>
      </c>
      <c r="I236" s="311"/>
    </row>
    <row r="237" spans="1:9" ht="15">
      <c r="A237" s="318">
        <v>20</v>
      </c>
      <c r="B237" s="309" t="s">
        <v>1703</v>
      </c>
      <c r="C237" s="662" t="s">
        <v>1610</v>
      </c>
      <c r="D237" s="662" t="s">
        <v>3003</v>
      </c>
      <c r="E237" s="662" t="s">
        <v>460</v>
      </c>
      <c r="F237" s="662" t="s">
        <v>5957</v>
      </c>
      <c r="G237" s="662">
        <v>1</v>
      </c>
      <c r="H237" s="662"/>
      <c r="I237" s="311"/>
    </row>
    <row r="238" spans="1:9" ht="15">
      <c r="A238" s="318">
        <v>21</v>
      </c>
      <c r="B238" s="309" t="s">
        <v>1833</v>
      </c>
      <c r="C238" s="662" t="s">
        <v>1610</v>
      </c>
      <c r="D238" s="662" t="s">
        <v>3003</v>
      </c>
      <c r="E238" s="662" t="s">
        <v>460</v>
      </c>
      <c r="F238" s="662" t="s">
        <v>5124</v>
      </c>
      <c r="G238" s="662">
        <v>1</v>
      </c>
      <c r="H238" s="662"/>
      <c r="I238" s="311"/>
    </row>
    <row r="239" spans="1:9" ht="15">
      <c r="A239" s="318">
        <v>22</v>
      </c>
      <c r="B239" s="309" t="s">
        <v>3145</v>
      </c>
      <c r="C239" s="662" t="s">
        <v>1665</v>
      </c>
      <c r="D239" s="662" t="s">
        <v>1528</v>
      </c>
      <c r="E239" s="662" t="s">
        <v>460</v>
      </c>
      <c r="F239" s="662" t="s">
        <v>5124</v>
      </c>
      <c r="G239" s="662"/>
      <c r="H239" s="662"/>
      <c r="I239" s="311">
        <v>1</v>
      </c>
    </row>
    <row r="240" spans="1:9" ht="15">
      <c r="A240" s="318">
        <v>23</v>
      </c>
      <c r="B240" s="309" t="s">
        <v>1207</v>
      </c>
      <c r="C240" s="662" t="s">
        <v>1665</v>
      </c>
      <c r="D240" s="662" t="s">
        <v>1528</v>
      </c>
      <c r="E240" s="662" t="s">
        <v>460</v>
      </c>
      <c r="F240" s="662" t="s">
        <v>5126</v>
      </c>
      <c r="G240" s="662"/>
      <c r="H240" s="662"/>
      <c r="I240" s="311">
        <v>1</v>
      </c>
    </row>
    <row r="241" spans="1:9" ht="15">
      <c r="A241" s="318">
        <v>24</v>
      </c>
      <c r="B241" s="320" t="s">
        <v>1914</v>
      </c>
      <c r="C241" s="662" t="s">
        <v>1927</v>
      </c>
      <c r="D241" s="662" t="s">
        <v>1528</v>
      </c>
      <c r="E241" s="662" t="s">
        <v>8003</v>
      </c>
      <c r="F241" s="662" t="s">
        <v>5124</v>
      </c>
      <c r="G241" s="662"/>
      <c r="H241" s="662"/>
      <c r="I241" s="311">
        <v>1</v>
      </c>
    </row>
    <row r="242" spans="1:9" ht="15">
      <c r="A242" s="318">
        <v>25</v>
      </c>
      <c r="B242" s="320" t="s">
        <v>3146</v>
      </c>
      <c r="C242" s="662" t="s">
        <v>1632</v>
      </c>
      <c r="D242" s="662" t="s">
        <v>1517</v>
      </c>
      <c r="E242" s="662" t="s">
        <v>457</v>
      </c>
      <c r="F242" s="662" t="s">
        <v>5124</v>
      </c>
      <c r="G242" s="662"/>
      <c r="H242" s="662">
        <v>1</v>
      </c>
      <c r="I242" s="311"/>
    </row>
    <row r="243" spans="1:9" ht="15">
      <c r="A243" s="318">
        <v>26</v>
      </c>
      <c r="B243" s="320" t="s">
        <v>1914</v>
      </c>
      <c r="C243" s="662" t="s">
        <v>1632</v>
      </c>
      <c r="D243" s="662" t="s">
        <v>1517</v>
      </c>
      <c r="E243" s="662" t="s">
        <v>460</v>
      </c>
      <c r="F243" s="662" t="s">
        <v>5126</v>
      </c>
      <c r="G243" s="662"/>
      <c r="H243" s="662"/>
      <c r="I243" s="311">
        <v>1</v>
      </c>
    </row>
    <row r="244" spans="1:9" ht="15">
      <c r="A244" s="318">
        <v>27</v>
      </c>
      <c r="B244" s="681" t="s">
        <v>3147</v>
      </c>
      <c r="C244" s="679" t="s">
        <v>1933</v>
      </c>
      <c r="D244" s="679" t="s">
        <v>1468</v>
      </c>
      <c r="E244" s="679" t="s">
        <v>8210</v>
      </c>
      <c r="F244" s="679" t="s">
        <v>5124</v>
      </c>
      <c r="G244" s="679"/>
      <c r="H244" s="679"/>
      <c r="I244" s="680">
        <v>1</v>
      </c>
    </row>
    <row r="245" spans="1:9" ht="15">
      <c r="A245" s="318">
        <v>28</v>
      </c>
      <c r="B245" s="681" t="s">
        <v>3148</v>
      </c>
      <c r="C245" s="679" t="s">
        <v>1933</v>
      </c>
      <c r="D245" s="679" t="s">
        <v>1468</v>
      </c>
      <c r="E245" s="679" t="s">
        <v>8210</v>
      </c>
      <c r="F245" s="679" t="s">
        <v>5124</v>
      </c>
      <c r="G245" s="679"/>
      <c r="H245" s="679">
        <v>1</v>
      </c>
      <c r="I245" s="680"/>
    </row>
    <row r="246" spans="1:9" ht="15">
      <c r="A246" s="318">
        <v>29</v>
      </c>
      <c r="B246" s="681" t="s">
        <v>3147</v>
      </c>
      <c r="C246" s="679" t="s">
        <v>1933</v>
      </c>
      <c r="D246" s="679" t="s">
        <v>1468</v>
      </c>
      <c r="E246" s="679" t="s">
        <v>8211</v>
      </c>
      <c r="F246" s="679" t="s">
        <v>5124</v>
      </c>
      <c r="G246" s="679"/>
      <c r="H246" s="679"/>
      <c r="I246" s="680">
        <v>1</v>
      </c>
    </row>
    <row r="247" spans="1:9" ht="15">
      <c r="A247" s="318">
        <v>30</v>
      </c>
      <c r="B247" s="681" t="s">
        <v>3148</v>
      </c>
      <c r="C247" s="679" t="s">
        <v>1933</v>
      </c>
      <c r="D247" s="679" t="s">
        <v>1468</v>
      </c>
      <c r="E247" s="679" t="s">
        <v>8212</v>
      </c>
      <c r="F247" s="679" t="s">
        <v>5124</v>
      </c>
      <c r="G247" s="679"/>
      <c r="H247" s="679"/>
      <c r="I247" s="680">
        <v>1</v>
      </c>
    </row>
    <row r="248" spans="1:9" ht="15">
      <c r="A248" s="318">
        <v>31</v>
      </c>
      <c r="B248" s="681" t="s">
        <v>1414</v>
      </c>
      <c r="C248" s="679" t="s">
        <v>1933</v>
      </c>
      <c r="D248" s="679" t="s">
        <v>1468</v>
      </c>
      <c r="E248" s="679" t="s">
        <v>8213</v>
      </c>
      <c r="F248" s="679" t="s">
        <v>5126</v>
      </c>
      <c r="G248" s="679"/>
      <c r="H248" s="682">
        <v>1</v>
      </c>
      <c r="I248" s="680"/>
    </row>
    <row r="249" spans="1:9" ht="15">
      <c r="A249" s="318">
        <v>32</v>
      </c>
      <c r="B249" s="681" t="s">
        <v>3149</v>
      </c>
      <c r="C249" s="679" t="s">
        <v>1933</v>
      </c>
      <c r="D249" s="679" t="s">
        <v>1468</v>
      </c>
      <c r="E249" s="679" t="s">
        <v>8214</v>
      </c>
      <c r="F249" s="679" t="s">
        <v>5126</v>
      </c>
      <c r="G249" s="679"/>
      <c r="H249" s="682"/>
      <c r="I249" s="680">
        <v>1</v>
      </c>
    </row>
    <row r="250" spans="1:9" ht="15">
      <c r="A250" s="318">
        <v>33</v>
      </c>
      <c r="B250" s="681" t="s">
        <v>3150</v>
      </c>
      <c r="C250" s="679" t="s">
        <v>1933</v>
      </c>
      <c r="D250" s="679" t="s">
        <v>1468</v>
      </c>
      <c r="E250" s="679" t="s">
        <v>8215</v>
      </c>
      <c r="F250" s="679" t="s">
        <v>5126</v>
      </c>
      <c r="G250" s="679"/>
      <c r="H250" s="682">
        <v>1</v>
      </c>
      <c r="I250" s="680"/>
    </row>
    <row r="251" spans="1:9" ht="15">
      <c r="A251" s="318">
        <v>34</v>
      </c>
      <c r="B251" s="683" t="s">
        <v>986</v>
      </c>
      <c r="C251" s="679" t="s">
        <v>1933</v>
      </c>
      <c r="D251" s="684" t="s">
        <v>1468</v>
      </c>
      <c r="E251" s="679" t="s">
        <v>8216</v>
      </c>
      <c r="F251" s="679" t="s">
        <v>5126</v>
      </c>
      <c r="G251" s="331"/>
      <c r="H251" s="332">
        <v>1</v>
      </c>
      <c r="I251" s="685"/>
    </row>
    <row r="252" spans="1:9" ht="15">
      <c r="A252" s="318">
        <v>35</v>
      </c>
      <c r="B252" s="683" t="s">
        <v>3151</v>
      </c>
      <c r="C252" s="495" t="s">
        <v>1933</v>
      </c>
      <c r="D252" s="684" t="s">
        <v>1468</v>
      </c>
      <c r="E252" s="679" t="s">
        <v>8217</v>
      </c>
      <c r="F252" s="679" t="s">
        <v>5126</v>
      </c>
      <c r="G252" s="331"/>
      <c r="H252" s="332">
        <v>1</v>
      </c>
      <c r="I252" s="685"/>
    </row>
    <row r="253" spans="1:9" ht="15">
      <c r="A253" s="318">
        <v>36</v>
      </c>
      <c r="B253" s="683" t="s">
        <v>2447</v>
      </c>
      <c r="C253" s="495" t="s">
        <v>1933</v>
      </c>
      <c r="D253" s="684" t="s">
        <v>1468</v>
      </c>
      <c r="E253" s="679" t="s">
        <v>8218</v>
      </c>
      <c r="F253" s="679" t="s">
        <v>5126</v>
      </c>
      <c r="G253" s="331">
        <v>1</v>
      </c>
      <c r="H253" s="332"/>
      <c r="I253" s="685"/>
    </row>
    <row r="254" spans="1:9" ht="15">
      <c r="A254" s="318">
        <v>37</v>
      </c>
      <c r="B254" s="683" t="s">
        <v>1726</v>
      </c>
      <c r="C254" s="495" t="s">
        <v>1933</v>
      </c>
      <c r="D254" s="684" t="s">
        <v>1468</v>
      </c>
      <c r="E254" s="679" t="s">
        <v>8219</v>
      </c>
      <c r="F254" s="679" t="s">
        <v>5126</v>
      </c>
      <c r="G254" s="331">
        <v>1</v>
      </c>
      <c r="H254" s="332"/>
      <c r="I254" s="685"/>
    </row>
    <row r="255" spans="1:9" ht="15">
      <c r="A255" s="318">
        <v>38</v>
      </c>
      <c r="B255" s="683" t="s">
        <v>2254</v>
      </c>
      <c r="C255" s="495" t="s">
        <v>1933</v>
      </c>
      <c r="D255" s="684" t="s">
        <v>1468</v>
      </c>
      <c r="E255" s="679" t="s">
        <v>8220</v>
      </c>
      <c r="F255" s="679" t="s">
        <v>5126</v>
      </c>
      <c r="G255" s="331">
        <v>1</v>
      </c>
      <c r="H255" s="332"/>
      <c r="I255" s="685"/>
    </row>
    <row r="256" spans="1:9" ht="15">
      <c r="A256" s="318">
        <v>39</v>
      </c>
      <c r="B256" s="683" t="s">
        <v>1726</v>
      </c>
      <c r="C256" s="495" t="s">
        <v>1933</v>
      </c>
      <c r="D256" s="684" t="s">
        <v>1468</v>
      </c>
      <c r="E256" s="679" t="s">
        <v>8221</v>
      </c>
      <c r="F256" s="679" t="s">
        <v>5126</v>
      </c>
      <c r="G256" s="331"/>
      <c r="H256" s="332">
        <v>1</v>
      </c>
      <c r="I256" s="685"/>
    </row>
    <row r="257" spans="1:9" ht="15">
      <c r="A257" s="318">
        <v>40</v>
      </c>
      <c r="B257" s="686" t="s">
        <v>3152</v>
      </c>
      <c r="C257" s="495" t="s">
        <v>1615</v>
      </c>
      <c r="D257" s="684" t="s">
        <v>1468</v>
      </c>
      <c r="E257" s="679" t="s">
        <v>8222</v>
      </c>
      <c r="F257" s="679" t="s">
        <v>5126</v>
      </c>
      <c r="G257" s="331"/>
      <c r="H257" s="332">
        <v>1</v>
      </c>
      <c r="I257" s="685"/>
    </row>
    <row r="258" spans="1:9" ht="15">
      <c r="A258" s="318">
        <v>41</v>
      </c>
      <c r="B258" s="686" t="s">
        <v>3152</v>
      </c>
      <c r="C258" s="495" t="s">
        <v>1615</v>
      </c>
      <c r="D258" s="684" t="s">
        <v>1468</v>
      </c>
      <c r="E258" s="679" t="s">
        <v>8223</v>
      </c>
      <c r="F258" s="679" t="s">
        <v>5126</v>
      </c>
      <c r="G258" s="331">
        <v>1</v>
      </c>
      <c r="H258" s="332"/>
      <c r="I258" s="685"/>
    </row>
    <row r="259" spans="1:9" ht="15">
      <c r="A259" s="318">
        <v>42</v>
      </c>
      <c r="B259" s="686" t="s">
        <v>3153</v>
      </c>
      <c r="C259" s="495" t="s">
        <v>1615</v>
      </c>
      <c r="D259" s="495" t="s">
        <v>1468</v>
      </c>
      <c r="E259" s="687" t="s">
        <v>8224</v>
      </c>
      <c r="F259" s="687" t="s">
        <v>5124</v>
      </c>
      <c r="G259" s="331"/>
      <c r="H259" s="332"/>
      <c r="I259" s="685">
        <v>1</v>
      </c>
    </row>
    <row r="260" spans="1:9" ht="15">
      <c r="A260" s="318">
        <v>43</v>
      </c>
      <c r="B260" s="686" t="s">
        <v>2155</v>
      </c>
      <c r="C260" s="495" t="s">
        <v>2156</v>
      </c>
      <c r="D260" s="495" t="s">
        <v>1468</v>
      </c>
      <c r="E260" s="687" t="s">
        <v>8225</v>
      </c>
      <c r="F260" s="687" t="s">
        <v>5124</v>
      </c>
      <c r="G260" s="331">
        <v>1</v>
      </c>
      <c r="H260" s="332"/>
      <c r="I260" s="685"/>
    </row>
    <row r="261" spans="1:9" ht="15">
      <c r="A261" s="318">
        <v>44</v>
      </c>
      <c r="B261" s="686" t="s">
        <v>2435</v>
      </c>
      <c r="C261" s="495" t="s">
        <v>2156</v>
      </c>
      <c r="D261" s="495" t="s">
        <v>1468</v>
      </c>
      <c r="E261" s="687" t="s">
        <v>8225</v>
      </c>
      <c r="F261" s="687" t="s">
        <v>5124</v>
      </c>
      <c r="G261" s="331"/>
      <c r="H261" s="332">
        <v>1</v>
      </c>
      <c r="I261" s="685"/>
    </row>
    <row r="262" spans="1:9" ht="15">
      <c r="A262" s="318">
        <v>45</v>
      </c>
      <c r="B262" s="686" t="s">
        <v>2434</v>
      </c>
      <c r="C262" s="495" t="s">
        <v>2156</v>
      </c>
      <c r="D262" s="495" t="s">
        <v>1468</v>
      </c>
      <c r="E262" s="687" t="s">
        <v>8225</v>
      </c>
      <c r="F262" s="687" t="s">
        <v>5124</v>
      </c>
      <c r="G262" s="331"/>
      <c r="H262" s="332">
        <v>1</v>
      </c>
      <c r="I262" s="685"/>
    </row>
    <row r="263" spans="1:9" ht="15">
      <c r="A263" s="318">
        <v>46</v>
      </c>
      <c r="B263" s="686" t="s">
        <v>3154</v>
      </c>
      <c r="C263" s="495" t="s">
        <v>2156</v>
      </c>
      <c r="D263" s="495" t="s">
        <v>1468</v>
      </c>
      <c r="E263" s="687" t="s">
        <v>8225</v>
      </c>
      <c r="F263" s="687" t="s">
        <v>5126</v>
      </c>
      <c r="G263" s="331"/>
      <c r="H263" s="332"/>
      <c r="I263" s="685">
        <v>1</v>
      </c>
    </row>
    <row r="264" spans="1:9" ht="15">
      <c r="A264" s="318">
        <v>47</v>
      </c>
      <c r="B264" s="686" t="s">
        <v>1914</v>
      </c>
      <c r="C264" s="495" t="s">
        <v>2156</v>
      </c>
      <c r="D264" s="495" t="s">
        <v>1468</v>
      </c>
      <c r="E264" s="687" t="s">
        <v>8225</v>
      </c>
      <c r="F264" s="687" t="s">
        <v>5124</v>
      </c>
      <c r="G264" s="331">
        <v>1</v>
      </c>
      <c r="H264" s="332"/>
      <c r="I264" s="685"/>
    </row>
    <row r="265" spans="1:9" ht="15">
      <c r="A265" s="318">
        <v>48</v>
      </c>
      <c r="B265" s="686" t="s">
        <v>1914</v>
      </c>
      <c r="C265" s="495" t="s">
        <v>2156</v>
      </c>
      <c r="D265" s="495" t="s">
        <v>1468</v>
      </c>
      <c r="E265" s="687" t="s">
        <v>8225</v>
      </c>
      <c r="F265" s="687" t="s">
        <v>5124</v>
      </c>
      <c r="G265" s="331"/>
      <c r="H265" s="332">
        <v>1</v>
      </c>
      <c r="I265" s="685"/>
    </row>
    <row r="266" spans="1:9" ht="15">
      <c r="A266" s="318">
        <v>49</v>
      </c>
      <c r="B266" s="277" t="s">
        <v>2676</v>
      </c>
      <c r="C266" s="662" t="s">
        <v>1803</v>
      </c>
      <c r="D266" s="662" t="s">
        <v>1494</v>
      </c>
      <c r="E266" s="662" t="s">
        <v>7631</v>
      </c>
      <c r="F266" s="662" t="s">
        <v>5126</v>
      </c>
      <c r="G266" s="662"/>
      <c r="H266" s="662"/>
      <c r="I266" s="311">
        <v>1</v>
      </c>
    </row>
    <row r="267" spans="1:9" ht="15">
      <c r="A267" s="318">
        <v>50</v>
      </c>
      <c r="B267" s="333" t="s">
        <v>3155</v>
      </c>
      <c r="C267" s="662" t="s">
        <v>1646</v>
      </c>
      <c r="D267" s="662" t="s">
        <v>1494</v>
      </c>
      <c r="E267" s="662" t="s">
        <v>8021</v>
      </c>
      <c r="F267" s="662" t="s">
        <v>5126</v>
      </c>
      <c r="G267" s="662"/>
      <c r="H267" s="322"/>
      <c r="I267" s="311">
        <v>1</v>
      </c>
    </row>
    <row r="268" spans="1:9" ht="15">
      <c r="A268" s="318">
        <v>51</v>
      </c>
      <c r="B268" s="333" t="s">
        <v>3156</v>
      </c>
      <c r="C268" s="662" t="s">
        <v>1927</v>
      </c>
      <c r="D268" s="662" t="s">
        <v>1495</v>
      </c>
      <c r="E268" s="662" t="s">
        <v>460</v>
      </c>
      <c r="F268" s="662" t="s">
        <v>5126</v>
      </c>
      <c r="G268" s="662"/>
      <c r="H268" s="322">
        <v>1</v>
      </c>
      <c r="I268" s="311"/>
    </row>
    <row r="269" spans="1:9" s="293" customFormat="1" ht="15">
      <c r="A269" s="318">
        <v>52</v>
      </c>
      <c r="B269" s="333" t="s">
        <v>1914</v>
      </c>
      <c r="C269" s="689" t="s">
        <v>3157</v>
      </c>
      <c r="D269" s="689" t="s">
        <v>1546</v>
      </c>
      <c r="E269" s="689" t="s">
        <v>457</v>
      </c>
      <c r="F269" s="689" t="s">
        <v>5124</v>
      </c>
      <c r="G269" s="689">
        <v>1</v>
      </c>
      <c r="H269" s="322"/>
      <c r="I269" s="311"/>
    </row>
    <row r="270" spans="1:9" ht="15">
      <c r="A270" s="318">
        <v>53</v>
      </c>
      <c r="B270" s="333" t="s">
        <v>3158</v>
      </c>
      <c r="C270" s="662" t="s">
        <v>1617</v>
      </c>
      <c r="D270" s="662" t="s">
        <v>1451</v>
      </c>
      <c r="E270" s="662" t="s">
        <v>460</v>
      </c>
      <c r="F270" s="662" t="s">
        <v>5126</v>
      </c>
      <c r="G270" s="662">
        <v>1</v>
      </c>
      <c r="H270" s="322"/>
      <c r="I270" s="311"/>
    </row>
    <row r="271" spans="1:9" ht="15">
      <c r="A271" s="318">
        <v>54</v>
      </c>
      <c r="B271" s="323" t="s">
        <v>1914</v>
      </c>
      <c r="C271" s="439" t="s">
        <v>2261</v>
      </c>
      <c r="D271" s="438" t="s">
        <v>3159</v>
      </c>
      <c r="E271" s="662" t="s">
        <v>457</v>
      </c>
      <c r="F271" s="662" t="s">
        <v>5124</v>
      </c>
      <c r="G271" s="325"/>
      <c r="H271" s="326"/>
      <c r="I271" s="327">
        <v>1</v>
      </c>
    </row>
    <row r="272" spans="1:9" ht="15">
      <c r="A272" s="318">
        <v>55</v>
      </c>
      <c r="B272" s="323" t="s">
        <v>2449</v>
      </c>
      <c r="C272" s="439" t="s">
        <v>2261</v>
      </c>
      <c r="D272" s="438" t="s">
        <v>3159</v>
      </c>
      <c r="E272" s="662" t="s">
        <v>457</v>
      </c>
      <c r="F272" s="662" t="s">
        <v>5124</v>
      </c>
      <c r="G272" s="325"/>
      <c r="H272" s="326"/>
      <c r="I272" s="327">
        <v>1</v>
      </c>
    </row>
    <row r="273" spans="1:9" ht="15">
      <c r="A273" s="318">
        <v>56</v>
      </c>
      <c r="B273" s="323" t="s">
        <v>3160</v>
      </c>
      <c r="C273" s="439" t="s">
        <v>2261</v>
      </c>
      <c r="D273" s="438" t="s">
        <v>3159</v>
      </c>
      <c r="E273" s="662" t="s">
        <v>8022</v>
      </c>
      <c r="F273" s="662" t="s">
        <v>5124</v>
      </c>
      <c r="G273" s="325"/>
      <c r="H273" s="326">
        <v>1</v>
      </c>
      <c r="I273" s="327"/>
    </row>
    <row r="274" spans="1:9" ht="15">
      <c r="A274" s="318">
        <v>57</v>
      </c>
      <c r="B274" s="323" t="s">
        <v>3161</v>
      </c>
      <c r="C274" s="439" t="s">
        <v>2261</v>
      </c>
      <c r="D274" s="438" t="s">
        <v>3159</v>
      </c>
      <c r="E274" s="689" t="s">
        <v>8022</v>
      </c>
      <c r="F274" s="662" t="s">
        <v>5124</v>
      </c>
      <c r="G274" s="325"/>
      <c r="H274" s="326"/>
      <c r="I274" s="327">
        <v>1</v>
      </c>
    </row>
    <row r="275" spans="1:9" ht="15">
      <c r="A275" s="318">
        <v>58</v>
      </c>
      <c r="B275" s="329" t="s">
        <v>3162</v>
      </c>
      <c r="C275" s="439" t="s">
        <v>1743</v>
      </c>
      <c r="D275" s="438" t="s">
        <v>3159</v>
      </c>
      <c r="E275" s="688" t="s">
        <v>457</v>
      </c>
      <c r="F275" s="662" t="s">
        <v>5124</v>
      </c>
      <c r="G275" s="325"/>
      <c r="H275" s="326"/>
      <c r="I275" s="327">
        <v>1</v>
      </c>
    </row>
    <row r="276" spans="1:9" ht="15">
      <c r="A276" s="318">
        <v>59</v>
      </c>
      <c r="B276" s="329" t="s">
        <v>2449</v>
      </c>
      <c r="C276" s="439" t="s">
        <v>1743</v>
      </c>
      <c r="D276" s="438" t="s">
        <v>3159</v>
      </c>
      <c r="E276" s="688" t="s">
        <v>457</v>
      </c>
      <c r="F276" s="662" t="s">
        <v>5124</v>
      </c>
      <c r="G276" s="325"/>
      <c r="H276" s="326"/>
      <c r="I276" s="327">
        <v>1</v>
      </c>
    </row>
    <row r="277" spans="1:9" ht="15">
      <c r="A277" s="318">
        <v>60</v>
      </c>
      <c r="B277" s="277" t="s">
        <v>3163</v>
      </c>
      <c r="C277" s="662" t="s">
        <v>2261</v>
      </c>
      <c r="D277" s="662" t="s">
        <v>1496</v>
      </c>
      <c r="E277" s="662" t="s">
        <v>7830</v>
      </c>
      <c r="F277" s="662" t="s">
        <v>5126</v>
      </c>
      <c r="G277" s="662">
        <v>1</v>
      </c>
      <c r="H277" s="662"/>
      <c r="I277" s="311"/>
    </row>
    <row r="278" spans="1:9" ht="15">
      <c r="A278" s="318">
        <v>61</v>
      </c>
      <c r="B278" s="277" t="s">
        <v>3164</v>
      </c>
      <c r="C278" s="662" t="s">
        <v>2261</v>
      </c>
      <c r="D278" s="662" t="s">
        <v>1496</v>
      </c>
      <c r="E278" s="662" t="s">
        <v>7831</v>
      </c>
      <c r="F278" s="662" t="s">
        <v>5126</v>
      </c>
      <c r="G278" s="662"/>
      <c r="H278" s="662">
        <v>1</v>
      </c>
      <c r="I278" s="311"/>
    </row>
    <row r="279" spans="1:9" ht="15">
      <c r="A279" s="318">
        <v>62</v>
      </c>
      <c r="B279" s="277" t="s">
        <v>3165</v>
      </c>
      <c r="C279" s="662" t="s">
        <v>2261</v>
      </c>
      <c r="D279" s="662" t="s">
        <v>1496</v>
      </c>
      <c r="E279" s="662" t="s">
        <v>7832</v>
      </c>
      <c r="F279" s="662" t="s">
        <v>5126</v>
      </c>
      <c r="G279" s="662"/>
      <c r="H279" s="662"/>
      <c r="I279" s="311">
        <v>1</v>
      </c>
    </row>
    <row r="280" spans="1:9" ht="15">
      <c r="A280" s="318">
        <v>63</v>
      </c>
      <c r="B280" s="277" t="s">
        <v>3166</v>
      </c>
      <c r="C280" s="662" t="s">
        <v>2261</v>
      </c>
      <c r="D280" s="662" t="s">
        <v>1496</v>
      </c>
      <c r="E280" s="662" t="s">
        <v>7833</v>
      </c>
      <c r="F280" s="662" t="s">
        <v>5126</v>
      </c>
      <c r="G280" s="662"/>
      <c r="H280" s="662"/>
      <c r="I280" s="311">
        <v>1</v>
      </c>
    </row>
    <row r="281" spans="1:9" ht="15">
      <c r="A281" s="318">
        <v>64</v>
      </c>
      <c r="B281" s="277" t="s">
        <v>1235</v>
      </c>
      <c r="C281" s="662" t="s">
        <v>1642</v>
      </c>
      <c r="D281" s="662" t="s">
        <v>1496</v>
      </c>
      <c r="E281" s="662" t="s">
        <v>567</v>
      </c>
      <c r="F281" s="662" t="s">
        <v>5126</v>
      </c>
      <c r="G281" s="662"/>
      <c r="H281" s="662">
        <v>1</v>
      </c>
      <c r="I281" s="311"/>
    </row>
    <row r="282" spans="1:9" ht="15">
      <c r="A282" s="318">
        <v>65</v>
      </c>
      <c r="B282" s="277" t="s">
        <v>3167</v>
      </c>
      <c r="C282" s="662" t="s">
        <v>1642</v>
      </c>
      <c r="D282" s="662" t="s">
        <v>1496</v>
      </c>
      <c r="E282" s="662" t="s">
        <v>567</v>
      </c>
      <c r="F282" s="662" t="s">
        <v>5126</v>
      </c>
      <c r="G282" s="662"/>
      <c r="H282" s="662"/>
      <c r="I282" s="311">
        <v>1</v>
      </c>
    </row>
    <row r="283" spans="1:9" ht="15">
      <c r="A283" s="318">
        <v>66</v>
      </c>
      <c r="B283" s="277" t="s">
        <v>1232</v>
      </c>
      <c r="C283" s="662" t="s">
        <v>1642</v>
      </c>
      <c r="D283" s="662" t="s">
        <v>1496</v>
      </c>
      <c r="E283" s="662" t="s">
        <v>567</v>
      </c>
      <c r="F283" s="662" t="s">
        <v>5126</v>
      </c>
      <c r="G283" s="662"/>
      <c r="H283" s="662"/>
      <c r="I283" s="311">
        <v>1</v>
      </c>
    </row>
    <row r="284" spans="1:9" ht="15">
      <c r="A284" s="318">
        <v>67</v>
      </c>
      <c r="B284" s="277" t="s">
        <v>3168</v>
      </c>
      <c r="C284" s="662" t="s">
        <v>1642</v>
      </c>
      <c r="D284" s="662" t="s">
        <v>1496</v>
      </c>
      <c r="E284" s="662" t="s">
        <v>567</v>
      </c>
      <c r="F284" s="662" t="s">
        <v>5126</v>
      </c>
      <c r="G284" s="662"/>
      <c r="H284" s="662"/>
      <c r="I284" s="311">
        <v>1</v>
      </c>
    </row>
    <row r="285" spans="1:9" ht="15">
      <c r="A285" s="318">
        <v>68</v>
      </c>
      <c r="B285" s="277" t="s">
        <v>3169</v>
      </c>
      <c r="C285" s="662" t="s">
        <v>3170</v>
      </c>
      <c r="D285" s="662" t="s">
        <v>1496</v>
      </c>
      <c r="E285" s="662" t="s">
        <v>7722</v>
      </c>
      <c r="F285" s="662" t="s">
        <v>5126</v>
      </c>
      <c r="G285" s="662"/>
      <c r="H285" s="662"/>
      <c r="I285" s="311">
        <v>1</v>
      </c>
    </row>
    <row r="286" spans="1:9" ht="15">
      <c r="A286" s="318">
        <v>69</v>
      </c>
      <c r="B286" s="277" t="s">
        <v>3171</v>
      </c>
      <c r="C286" s="662" t="s">
        <v>3170</v>
      </c>
      <c r="D286" s="662" t="s">
        <v>1496</v>
      </c>
      <c r="E286" s="662" t="s">
        <v>7722</v>
      </c>
      <c r="F286" s="662" t="s">
        <v>5126</v>
      </c>
      <c r="G286" s="662"/>
      <c r="H286" s="662"/>
      <c r="I286" s="311">
        <v>1</v>
      </c>
    </row>
    <row r="287" spans="1:9" ht="15">
      <c r="A287" s="318">
        <v>70</v>
      </c>
      <c r="B287" s="277" t="s">
        <v>3172</v>
      </c>
      <c r="C287" s="662" t="s">
        <v>3170</v>
      </c>
      <c r="D287" s="662" t="s">
        <v>1496</v>
      </c>
      <c r="E287" s="662" t="s">
        <v>7722</v>
      </c>
      <c r="F287" s="662" t="s">
        <v>5126</v>
      </c>
      <c r="G287" s="662"/>
      <c r="H287" s="662"/>
      <c r="I287" s="311">
        <v>1</v>
      </c>
    </row>
    <row r="288" spans="1:9" ht="15">
      <c r="A288" s="318">
        <v>71</v>
      </c>
      <c r="B288" s="277" t="s">
        <v>3173</v>
      </c>
      <c r="C288" s="662" t="s">
        <v>3170</v>
      </c>
      <c r="D288" s="662" t="s">
        <v>1496</v>
      </c>
      <c r="E288" s="662" t="s">
        <v>7722</v>
      </c>
      <c r="F288" s="662" t="s">
        <v>5126</v>
      </c>
      <c r="G288" s="662"/>
      <c r="H288" s="662"/>
      <c r="I288" s="311">
        <v>1</v>
      </c>
    </row>
    <row r="289" spans="1:9" ht="15">
      <c r="A289" s="318">
        <v>72</v>
      </c>
      <c r="B289" s="277" t="s">
        <v>3174</v>
      </c>
      <c r="C289" s="662" t="s">
        <v>3170</v>
      </c>
      <c r="D289" s="662" t="s">
        <v>1496</v>
      </c>
      <c r="E289" s="662" t="s">
        <v>7722</v>
      </c>
      <c r="F289" s="662" t="s">
        <v>5126</v>
      </c>
      <c r="G289" s="662"/>
      <c r="H289" s="662"/>
      <c r="I289" s="311">
        <v>1</v>
      </c>
    </row>
    <row r="290" spans="1:9" ht="15">
      <c r="A290" s="318">
        <v>73</v>
      </c>
      <c r="B290" s="277" t="s">
        <v>3175</v>
      </c>
      <c r="C290" s="662" t="s">
        <v>3170</v>
      </c>
      <c r="D290" s="662" t="s">
        <v>1496</v>
      </c>
      <c r="E290" s="662" t="s">
        <v>7722</v>
      </c>
      <c r="F290" s="662" t="s">
        <v>5126</v>
      </c>
      <c r="G290" s="662"/>
      <c r="H290" s="662">
        <v>1</v>
      </c>
      <c r="I290" s="311"/>
    </row>
    <row r="291" spans="1:9" ht="15">
      <c r="A291" s="318">
        <v>74</v>
      </c>
      <c r="B291" s="277" t="s">
        <v>7</v>
      </c>
      <c r="C291" s="662" t="s">
        <v>1851</v>
      </c>
      <c r="D291" s="662" t="s">
        <v>1496</v>
      </c>
      <c r="E291" s="662" t="s">
        <v>457</v>
      </c>
      <c r="F291" s="662" t="s">
        <v>5124</v>
      </c>
      <c r="G291" s="662">
        <v>1</v>
      </c>
      <c r="H291" s="662"/>
      <c r="I291" s="311"/>
    </row>
    <row r="292" spans="1:9" ht="15">
      <c r="A292" s="318">
        <v>75</v>
      </c>
      <c r="B292" s="277" t="s">
        <v>11</v>
      </c>
      <c r="C292" s="662" t="s">
        <v>1851</v>
      </c>
      <c r="D292" s="662" t="s">
        <v>1496</v>
      </c>
      <c r="E292" s="662" t="s">
        <v>457</v>
      </c>
      <c r="F292" s="662" t="s">
        <v>5124</v>
      </c>
      <c r="G292" s="662">
        <v>1</v>
      </c>
      <c r="H292" s="662"/>
      <c r="I292" s="311"/>
    </row>
    <row r="293" spans="1:9" ht="15">
      <c r="A293" s="318">
        <v>76</v>
      </c>
      <c r="B293" s="277" t="s">
        <v>3176</v>
      </c>
      <c r="C293" s="662" t="s">
        <v>1851</v>
      </c>
      <c r="D293" s="662" t="s">
        <v>1496</v>
      </c>
      <c r="E293" s="662" t="s">
        <v>457</v>
      </c>
      <c r="F293" s="662" t="s">
        <v>5124</v>
      </c>
      <c r="G293" s="662"/>
      <c r="H293" s="662"/>
      <c r="I293" s="311">
        <v>1</v>
      </c>
    </row>
    <row r="294" spans="1:9" ht="15">
      <c r="A294" s="318">
        <v>77</v>
      </c>
      <c r="B294" s="277" t="s">
        <v>3177</v>
      </c>
      <c r="C294" s="662" t="s">
        <v>1851</v>
      </c>
      <c r="D294" s="662" t="s">
        <v>1496</v>
      </c>
      <c r="E294" s="662" t="s">
        <v>457</v>
      </c>
      <c r="F294" s="662" t="s">
        <v>5124</v>
      </c>
      <c r="G294" s="662"/>
      <c r="H294" s="662"/>
      <c r="I294" s="311">
        <v>1</v>
      </c>
    </row>
    <row r="295" spans="1:9" ht="15">
      <c r="A295" s="318">
        <v>78</v>
      </c>
      <c r="B295" s="277" t="s">
        <v>1240</v>
      </c>
      <c r="C295" s="712" t="s">
        <v>3178</v>
      </c>
      <c r="D295" s="712" t="s">
        <v>1470</v>
      </c>
      <c r="E295" s="712" t="s">
        <v>8139</v>
      </c>
      <c r="F295" s="712" t="s">
        <v>5124</v>
      </c>
      <c r="G295" s="712"/>
      <c r="H295" s="712">
        <v>1</v>
      </c>
      <c r="I295" s="311"/>
    </row>
    <row r="296" spans="1:9" ht="15">
      <c r="A296" s="318">
        <v>79</v>
      </c>
      <c r="B296" s="277" t="s">
        <v>1242</v>
      </c>
      <c r="C296" s="712" t="s">
        <v>3178</v>
      </c>
      <c r="D296" s="712" t="s">
        <v>1470</v>
      </c>
      <c r="E296" s="712" t="s">
        <v>8140</v>
      </c>
      <c r="F296" s="712" t="s">
        <v>5124</v>
      </c>
      <c r="G296" s="712"/>
      <c r="H296" s="712">
        <v>1</v>
      </c>
      <c r="I296" s="311"/>
    </row>
    <row r="297" spans="1:9" ht="15">
      <c r="A297" s="318">
        <v>80</v>
      </c>
      <c r="B297" s="277" t="s">
        <v>3179</v>
      </c>
      <c r="C297" s="712" t="s">
        <v>3178</v>
      </c>
      <c r="D297" s="712" t="s">
        <v>1470</v>
      </c>
      <c r="E297" s="712" t="s">
        <v>8141</v>
      </c>
      <c r="F297" s="712" t="s">
        <v>5124</v>
      </c>
      <c r="G297" s="712"/>
      <c r="H297" s="712"/>
      <c r="I297" s="311">
        <v>1</v>
      </c>
    </row>
    <row r="298" spans="1:9" ht="15">
      <c r="A298" s="318">
        <v>81</v>
      </c>
      <c r="B298" s="277" t="s">
        <v>2688</v>
      </c>
      <c r="C298" s="712" t="s">
        <v>3178</v>
      </c>
      <c r="D298" s="712" t="s">
        <v>1470</v>
      </c>
      <c r="E298" s="712" t="s">
        <v>457</v>
      </c>
      <c r="F298" s="712" t="s">
        <v>5126</v>
      </c>
      <c r="G298" s="712"/>
      <c r="H298" s="712">
        <v>1</v>
      </c>
      <c r="I298" s="311"/>
    </row>
    <row r="299" spans="1:9" ht="15">
      <c r="A299" s="318">
        <v>82</v>
      </c>
      <c r="B299" s="277" t="s">
        <v>1256</v>
      </c>
      <c r="C299" s="712" t="s">
        <v>2226</v>
      </c>
      <c r="D299" s="712" t="s">
        <v>1502</v>
      </c>
      <c r="E299" s="712" t="s">
        <v>460</v>
      </c>
      <c r="F299" s="712" t="s">
        <v>5126</v>
      </c>
      <c r="G299" s="712"/>
      <c r="H299" s="712"/>
      <c r="I299" s="311">
        <v>1</v>
      </c>
    </row>
    <row r="300" spans="1:9" ht="15">
      <c r="A300" s="318">
        <v>83</v>
      </c>
      <c r="B300" s="277" t="s">
        <v>3180</v>
      </c>
      <c r="C300" s="662" t="s">
        <v>2226</v>
      </c>
      <c r="D300" s="662" t="s">
        <v>1502</v>
      </c>
      <c r="E300" s="662" t="s">
        <v>460</v>
      </c>
      <c r="F300" s="662" t="s">
        <v>5126</v>
      </c>
      <c r="G300" s="662"/>
      <c r="H300" s="662"/>
      <c r="I300" s="311">
        <v>1</v>
      </c>
    </row>
    <row r="301" spans="1:9" ht="15">
      <c r="A301" s="318">
        <v>84</v>
      </c>
      <c r="B301" s="277" t="s">
        <v>3181</v>
      </c>
      <c r="C301" s="662" t="s">
        <v>2226</v>
      </c>
      <c r="D301" s="662" t="s">
        <v>1502</v>
      </c>
      <c r="E301" s="662" t="s">
        <v>460</v>
      </c>
      <c r="F301" s="662" t="s">
        <v>5126</v>
      </c>
      <c r="G301" s="662"/>
      <c r="H301" s="662">
        <v>1</v>
      </c>
      <c r="I301" s="311"/>
    </row>
    <row r="302" spans="1:9" ht="15">
      <c r="A302" s="318">
        <v>85</v>
      </c>
      <c r="B302" s="277" t="s">
        <v>3029</v>
      </c>
      <c r="C302" s="662" t="s">
        <v>2226</v>
      </c>
      <c r="D302" s="662" t="s">
        <v>1502</v>
      </c>
      <c r="E302" s="662" t="s">
        <v>460</v>
      </c>
      <c r="F302" s="662" t="s">
        <v>5126</v>
      </c>
      <c r="G302" s="662"/>
      <c r="H302" s="662"/>
      <c r="I302" s="311">
        <v>1</v>
      </c>
    </row>
    <row r="303" spans="1:9" ht="15">
      <c r="A303" s="318">
        <v>86</v>
      </c>
      <c r="B303" s="277" t="s">
        <v>2729</v>
      </c>
      <c r="C303" s="662" t="s">
        <v>2226</v>
      </c>
      <c r="D303" s="662" t="s">
        <v>1502</v>
      </c>
      <c r="E303" s="662" t="s">
        <v>460</v>
      </c>
      <c r="F303" s="662" t="s">
        <v>5126</v>
      </c>
      <c r="G303" s="662"/>
      <c r="H303" s="662"/>
      <c r="I303" s="311">
        <v>1</v>
      </c>
    </row>
    <row r="304" spans="1:9" ht="15">
      <c r="A304" s="318">
        <v>87</v>
      </c>
      <c r="B304" s="277" t="s">
        <v>848</v>
      </c>
      <c r="C304" s="662" t="s">
        <v>2226</v>
      </c>
      <c r="D304" s="662" t="s">
        <v>1502</v>
      </c>
      <c r="E304" s="662" t="s">
        <v>460</v>
      </c>
      <c r="F304" s="662" t="s">
        <v>5126</v>
      </c>
      <c r="G304" s="662"/>
      <c r="H304" s="662">
        <v>1</v>
      </c>
      <c r="I304" s="311"/>
    </row>
    <row r="305" spans="1:9" ht="15">
      <c r="A305" s="318">
        <v>88</v>
      </c>
      <c r="B305" s="277" t="s">
        <v>3182</v>
      </c>
      <c r="C305" s="662" t="s">
        <v>2226</v>
      </c>
      <c r="D305" s="662" t="s">
        <v>1502</v>
      </c>
      <c r="E305" s="662" t="s">
        <v>460</v>
      </c>
      <c r="F305" s="662" t="s">
        <v>5126</v>
      </c>
      <c r="G305" s="662"/>
      <c r="H305" s="662"/>
      <c r="I305" s="311">
        <v>1</v>
      </c>
    </row>
    <row r="306" spans="1:9" ht="15">
      <c r="A306" s="318">
        <v>89</v>
      </c>
      <c r="B306" s="277" t="s">
        <v>1264</v>
      </c>
      <c r="C306" s="662" t="s">
        <v>2226</v>
      </c>
      <c r="D306" s="662" t="s">
        <v>1502</v>
      </c>
      <c r="E306" s="662" t="s">
        <v>460</v>
      </c>
      <c r="F306" s="662" t="s">
        <v>5126</v>
      </c>
      <c r="G306" s="662">
        <v>1</v>
      </c>
      <c r="H306" s="662"/>
      <c r="I306" s="311"/>
    </row>
    <row r="307" spans="1:9" ht="15">
      <c r="A307" s="318">
        <v>90</v>
      </c>
      <c r="B307" s="277" t="s">
        <v>3028</v>
      </c>
      <c r="C307" s="662" t="s">
        <v>2226</v>
      </c>
      <c r="D307" s="662" t="s">
        <v>1502</v>
      </c>
      <c r="E307" s="662" t="s">
        <v>460</v>
      </c>
      <c r="F307" s="662" t="s">
        <v>5126</v>
      </c>
      <c r="G307" s="662">
        <v>1</v>
      </c>
      <c r="H307" s="662"/>
      <c r="I307" s="311"/>
    </row>
    <row r="308" spans="1:9" ht="15">
      <c r="A308" s="318">
        <v>91</v>
      </c>
      <c r="B308" s="277" t="s">
        <v>1267</v>
      </c>
      <c r="C308" s="662" t="s">
        <v>2226</v>
      </c>
      <c r="D308" s="662" t="s">
        <v>1502</v>
      </c>
      <c r="E308" s="662" t="s">
        <v>460</v>
      </c>
      <c r="F308" s="662" t="s">
        <v>5126</v>
      </c>
      <c r="G308" s="662"/>
      <c r="H308" s="662"/>
      <c r="I308" s="311">
        <v>1</v>
      </c>
    </row>
    <row r="309" spans="1:9" ht="15">
      <c r="A309" s="318">
        <v>92</v>
      </c>
      <c r="B309" s="309" t="s">
        <v>1931</v>
      </c>
      <c r="C309" s="662" t="s">
        <v>1615</v>
      </c>
      <c r="D309" s="662" t="s">
        <v>1502</v>
      </c>
      <c r="E309" s="662" t="s">
        <v>457</v>
      </c>
      <c r="F309" s="662" t="s">
        <v>5126</v>
      </c>
      <c r="G309" s="662">
        <v>1</v>
      </c>
      <c r="H309" s="662"/>
      <c r="I309" s="311"/>
    </row>
    <row r="310" spans="1:9" ht="15">
      <c r="A310" s="318">
        <v>93</v>
      </c>
      <c r="B310" s="309" t="s">
        <v>389</v>
      </c>
      <c r="C310" s="662" t="s">
        <v>1615</v>
      </c>
      <c r="D310" s="662" t="s">
        <v>1502</v>
      </c>
      <c r="E310" s="689" t="s">
        <v>457</v>
      </c>
      <c r="F310" s="662" t="s">
        <v>5126</v>
      </c>
      <c r="G310" s="662"/>
      <c r="H310" s="662">
        <v>1</v>
      </c>
      <c r="I310" s="311"/>
    </row>
    <row r="311" spans="1:9" ht="15">
      <c r="A311" s="318">
        <v>94</v>
      </c>
      <c r="B311" s="309" t="s">
        <v>3183</v>
      </c>
      <c r="C311" s="662" t="s">
        <v>1615</v>
      </c>
      <c r="D311" s="662" t="s">
        <v>1502</v>
      </c>
      <c r="E311" s="689" t="s">
        <v>457</v>
      </c>
      <c r="F311" s="662" t="s">
        <v>5126</v>
      </c>
      <c r="G311" s="662"/>
      <c r="H311" s="662"/>
      <c r="I311" s="311">
        <v>1</v>
      </c>
    </row>
    <row r="312" spans="1:9" ht="15">
      <c r="A312" s="318">
        <v>95</v>
      </c>
      <c r="B312" s="309" t="s">
        <v>3184</v>
      </c>
      <c r="C312" s="662" t="s">
        <v>1632</v>
      </c>
      <c r="D312" s="662" t="s">
        <v>1502</v>
      </c>
      <c r="E312" s="662" t="s">
        <v>567</v>
      </c>
      <c r="F312" s="662" t="s">
        <v>5126</v>
      </c>
      <c r="G312" s="662">
        <v>1</v>
      </c>
      <c r="H312" s="662"/>
      <c r="I312" s="311"/>
    </row>
    <row r="313" spans="1:9" ht="15">
      <c r="A313" s="318">
        <v>96</v>
      </c>
      <c r="B313" s="309" t="s">
        <v>3185</v>
      </c>
      <c r="C313" s="662" t="s">
        <v>1632</v>
      </c>
      <c r="D313" s="662" t="s">
        <v>1502</v>
      </c>
      <c r="E313" s="662" t="s">
        <v>567</v>
      </c>
      <c r="F313" s="662" t="s">
        <v>5126</v>
      </c>
      <c r="G313" s="662"/>
      <c r="H313" s="662">
        <v>1</v>
      </c>
      <c r="I313" s="311"/>
    </row>
    <row r="314" spans="1:9" ht="15">
      <c r="A314" s="318">
        <v>97</v>
      </c>
      <c r="B314" s="309" t="s">
        <v>3186</v>
      </c>
      <c r="C314" s="662" t="s">
        <v>1632</v>
      </c>
      <c r="D314" s="662" t="s">
        <v>1502</v>
      </c>
      <c r="E314" s="662" t="s">
        <v>567</v>
      </c>
      <c r="F314" s="662" t="s">
        <v>5126</v>
      </c>
      <c r="G314" s="662"/>
      <c r="H314" s="662"/>
      <c r="I314" s="311">
        <v>1</v>
      </c>
    </row>
    <row r="315" spans="1:9" ht="15">
      <c r="A315" s="318">
        <v>98</v>
      </c>
      <c r="B315" s="309" t="s">
        <v>3187</v>
      </c>
      <c r="C315" s="662" t="s">
        <v>1632</v>
      </c>
      <c r="D315" s="662" t="s">
        <v>1502</v>
      </c>
      <c r="E315" s="662" t="s">
        <v>567</v>
      </c>
      <c r="F315" s="662" t="s">
        <v>5126</v>
      </c>
      <c r="G315" s="662"/>
      <c r="H315" s="662">
        <v>1</v>
      </c>
      <c r="I315" s="311"/>
    </row>
    <row r="316" spans="1:9" ht="15">
      <c r="A316" s="318">
        <v>99</v>
      </c>
      <c r="B316" s="309" t="s">
        <v>3188</v>
      </c>
      <c r="C316" s="662" t="s">
        <v>1632</v>
      </c>
      <c r="D316" s="662" t="s">
        <v>1502</v>
      </c>
      <c r="E316" s="662" t="s">
        <v>567</v>
      </c>
      <c r="F316" s="662" t="s">
        <v>5126</v>
      </c>
      <c r="G316" s="662">
        <v>1</v>
      </c>
      <c r="H316" s="662"/>
      <c r="I316" s="311"/>
    </row>
    <row r="317" spans="1:9" ht="15">
      <c r="A317" s="318">
        <v>100</v>
      </c>
      <c r="B317" s="309" t="s">
        <v>3189</v>
      </c>
      <c r="C317" s="662" t="s">
        <v>1632</v>
      </c>
      <c r="D317" s="662" t="s">
        <v>1502</v>
      </c>
      <c r="E317" s="662" t="s">
        <v>567</v>
      </c>
      <c r="F317" s="662" t="s">
        <v>5126</v>
      </c>
      <c r="G317" s="662"/>
      <c r="H317" s="662"/>
      <c r="I317" s="311">
        <v>1</v>
      </c>
    </row>
    <row r="318" spans="1:9" ht="15">
      <c r="A318" s="318">
        <v>101</v>
      </c>
      <c r="B318" s="309" t="s">
        <v>3190</v>
      </c>
      <c r="C318" s="662" t="s">
        <v>1632</v>
      </c>
      <c r="D318" s="662" t="s">
        <v>1502</v>
      </c>
      <c r="E318" s="662" t="s">
        <v>567</v>
      </c>
      <c r="F318" s="662" t="s">
        <v>5126</v>
      </c>
      <c r="G318" s="662"/>
      <c r="H318" s="662">
        <v>1</v>
      </c>
      <c r="I318" s="311"/>
    </row>
    <row r="319" spans="1:9" ht="15">
      <c r="A319" s="318">
        <v>102</v>
      </c>
      <c r="B319" s="309" t="s">
        <v>3191</v>
      </c>
      <c r="C319" s="662" t="s">
        <v>1632</v>
      </c>
      <c r="D319" s="662" t="s">
        <v>1502</v>
      </c>
      <c r="E319" s="662" t="s">
        <v>567</v>
      </c>
      <c r="F319" s="662" t="s">
        <v>5126</v>
      </c>
      <c r="G319" s="662"/>
      <c r="H319" s="662">
        <v>1</v>
      </c>
      <c r="I319" s="311"/>
    </row>
    <row r="320" spans="1:9" ht="15">
      <c r="A320" s="318">
        <v>103</v>
      </c>
      <c r="B320" s="309" t="s">
        <v>2743</v>
      </c>
      <c r="C320" s="662" t="s">
        <v>1632</v>
      </c>
      <c r="D320" s="662" t="s">
        <v>1502</v>
      </c>
      <c r="E320" s="662" t="s">
        <v>567</v>
      </c>
      <c r="F320" s="662" t="s">
        <v>5126</v>
      </c>
      <c r="G320" s="662"/>
      <c r="H320" s="662"/>
      <c r="I320" s="311">
        <v>1</v>
      </c>
    </row>
    <row r="321" spans="1:9" ht="15">
      <c r="A321" s="318">
        <v>104</v>
      </c>
      <c r="B321" s="309" t="s">
        <v>3192</v>
      </c>
      <c r="C321" s="662" t="s">
        <v>1632</v>
      </c>
      <c r="D321" s="662" t="s">
        <v>1502</v>
      </c>
      <c r="E321" s="662" t="s">
        <v>567</v>
      </c>
      <c r="F321" s="662" t="s">
        <v>5124</v>
      </c>
      <c r="G321" s="662"/>
      <c r="H321" s="662">
        <v>1</v>
      </c>
      <c r="I321" s="311"/>
    </row>
    <row r="322" spans="1:9" ht="15">
      <c r="A322" s="318">
        <v>105</v>
      </c>
      <c r="B322" s="309" t="s">
        <v>2739</v>
      </c>
      <c r="C322" s="662" t="s">
        <v>1632</v>
      </c>
      <c r="D322" s="662" t="s">
        <v>1502</v>
      </c>
      <c r="E322" s="662" t="s">
        <v>567</v>
      </c>
      <c r="F322" s="662" t="s">
        <v>5124</v>
      </c>
      <c r="G322" s="662"/>
      <c r="H322" s="662"/>
      <c r="I322" s="311">
        <v>1</v>
      </c>
    </row>
    <row r="323" spans="1:9" s="293" customFormat="1" ht="15">
      <c r="A323" s="318">
        <v>106</v>
      </c>
      <c r="B323" s="309" t="s">
        <v>1909</v>
      </c>
      <c r="C323" s="689" t="s">
        <v>1675</v>
      </c>
      <c r="D323" s="689" t="s">
        <v>1500</v>
      </c>
      <c r="E323" s="689" t="s">
        <v>8111</v>
      </c>
      <c r="F323" s="689" t="s">
        <v>5124</v>
      </c>
      <c r="G323" s="689">
        <v>3</v>
      </c>
      <c r="H323" s="689"/>
      <c r="I323" s="311"/>
    </row>
    <row r="324" spans="1:9" s="293" customFormat="1" ht="15">
      <c r="A324" s="318">
        <v>107</v>
      </c>
      <c r="B324" s="309" t="s">
        <v>2297</v>
      </c>
      <c r="C324" s="689" t="s">
        <v>1675</v>
      </c>
      <c r="D324" s="689" t="s">
        <v>1500</v>
      </c>
      <c r="E324" s="689" t="s">
        <v>8111</v>
      </c>
      <c r="F324" s="689" t="s">
        <v>5124</v>
      </c>
      <c r="G324" s="689"/>
      <c r="H324" s="689">
        <v>2</v>
      </c>
      <c r="I324" s="311">
        <v>1</v>
      </c>
    </row>
    <row r="325" spans="1:9" s="293" customFormat="1" ht="15">
      <c r="A325" s="318">
        <v>108</v>
      </c>
      <c r="B325" s="309" t="s">
        <v>1937</v>
      </c>
      <c r="C325" s="689" t="s">
        <v>1675</v>
      </c>
      <c r="D325" s="689" t="s">
        <v>1500</v>
      </c>
      <c r="E325" s="689" t="s">
        <v>8111</v>
      </c>
      <c r="F325" s="689" t="s">
        <v>5124</v>
      </c>
      <c r="G325" s="689">
        <v>3</v>
      </c>
      <c r="H325" s="689"/>
      <c r="I325" s="311"/>
    </row>
    <row r="326" spans="1:9" s="293" customFormat="1" ht="15">
      <c r="A326" s="318">
        <v>109</v>
      </c>
      <c r="B326" s="309" t="s">
        <v>604</v>
      </c>
      <c r="C326" s="689" t="s">
        <v>1675</v>
      </c>
      <c r="D326" s="689" t="s">
        <v>1500</v>
      </c>
      <c r="E326" s="689" t="s">
        <v>8112</v>
      </c>
      <c r="F326" s="689" t="s">
        <v>5124</v>
      </c>
      <c r="G326" s="689"/>
      <c r="H326" s="689"/>
      <c r="I326" s="311">
        <v>2</v>
      </c>
    </row>
    <row r="327" spans="1:9" s="293" customFormat="1" ht="15">
      <c r="A327" s="318">
        <v>110</v>
      </c>
      <c r="B327" s="309" t="s">
        <v>2053</v>
      </c>
      <c r="C327" s="689" t="s">
        <v>1675</v>
      </c>
      <c r="D327" s="689" t="s">
        <v>1500</v>
      </c>
      <c r="E327" s="689" t="s">
        <v>8111</v>
      </c>
      <c r="F327" s="689" t="s">
        <v>5124</v>
      </c>
      <c r="G327" s="689"/>
      <c r="H327" s="689">
        <v>1</v>
      </c>
      <c r="I327" s="311">
        <v>2</v>
      </c>
    </row>
    <row r="328" spans="1:9" s="293" customFormat="1" ht="15">
      <c r="A328" s="318">
        <v>111</v>
      </c>
      <c r="B328" s="309" t="s">
        <v>2747</v>
      </c>
      <c r="C328" s="689" t="s">
        <v>1675</v>
      </c>
      <c r="D328" s="689" t="s">
        <v>1500</v>
      </c>
      <c r="E328" s="689" t="s">
        <v>8111</v>
      </c>
      <c r="F328" s="689" t="s">
        <v>5124</v>
      </c>
      <c r="G328" s="689"/>
      <c r="H328" s="689"/>
      <c r="I328" s="311">
        <v>3</v>
      </c>
    </row>
    <row r="329" spans="1:9" s="293" customFormat="1" ht="15">
      <c r="A329" s="318">
        <v>112</v>
      </c>
      <c r="B329" s="309" t="s">
        <v>603</v>
      </c>
      <c r="C329" s="689" t="s">
        <v>1675</v>
      </c>
      <c r="D329" s="689" t="s">
        <v>1500</v>
      </c>
      <c r="E329" s="689" t="s">
        <v>8111</v>
      </c>
      <c r="F329" s="689" t="s">
        <v>5126</v>
      </c>
      <c r="G329" s="689">
        <v>2</v>
      </c>
      <c r="H329" s="689"/>
      <c r="I329" s="311">
        <v>1</v>
      </c>
    </row>
    <row r="330" spans="1:9" s="293" customFormat="1" ht="15">
      <c r="A330" s="318">
        <v>113</v>
      </c>
      <c r="B330" s="309" t="s">
        <v>873</v>
      </c>
      <c r="C330" s="689" t="s">
        <v>1675</v>
      </c>
      <c r="D330" s="689" t="s">
        <v>1500</v>
      </c>
      <c r="E330" s="689" t="s">
        <v>8113</v>
      </c>
      <c r="F330" s="689" t="s">
        <v>5126</v>
      </c>
      <c r="G330" s="689">
        <v>1</v>
      </c>
      <c r="H330" s="689">
        <v>1</v>
      </c>
      <c r="I330" s="311"/>
    </row>
    <row r="331" spans="1:9" s="293" customFormat="1" ht="15">
      <c r="A331" s="318">
        <v>114</v>
      </c>
      <c r="B331" s="309" t="s">
        <v>2237</v>
      </c>
      <c r="C331" s="689" t="s">
        <v>1675</v>
      </c>
      <c r="D331" s="689" t="s">
        <v>1500</v>
      </c>
      <c r="E331" s="689" t="s">
        <v>7801</v>
      </c>
      <c r="F331" s="689" t="s">
        <v>5126</v>
      </c>
      <c r="G331" s="689">
        <v>1</v>
      </c>
      <c r="H331" s="689"/>
      <c r="I331" s="311"/>
    </row>
    <row r="332" spans="1:9" s="293" customFormat="1" ht="15">
      <c r="A332" s="318">
        <v>115</v>
      </c>
      <c r="B332" s="309" t="s">
        <v>692</v>
      </c>
      <c r="C332" s="689" t="s">
        <v>1675</v>
      </c>
      <c r="D332" s="689" t="s">
        <v>1500</v>
      </c>
      <c r="E332" s="689" t="s">
        <v>8111</v>
      </c>
      <c r="F332" s="689" t="s">
        <v>5126</v>
      </c>
      <c r="G332" s="689">
        <v>2</v>
      </c>
      <c r="H332" s="689"/>
      <c r="I332" s="311">
        <v>1</v>
      </c>
    </row>
    <row r="333" spans="1:9" s="293" customFormat="1" ht="15">
      <c r="A333" s="318">
        <v>116</v>
      </c>
      <c r="B333" s="309" t="s">
        <v>1681</v>
      </c>
      <c r="C333" s="689" t="s">
        <v>1675</v>
      </c>
      <c r="D333" s="689" t="s">
        <v>1500</v>
      </c>
      <c r="E333" s="689" t="s">
        <v>8112</v>
      </c>
      <c r="F333" s="689" t="s">
        <v>5126</v>
      </c>
      <c r="G333" s="689"/>
      <c r="H333" s="689"/>
      <c r="I333" s="311">
        <v>1</v>
      </c>
    </row>
    <row r="334" spans="1:9" s="293" customFormat="1" ht="15">
      <c r="A334" s="318">
        <v>117</v>
      </c>
      <c r="B334" s="309" t="s">
        <v>610</v>
      </c>
      <c r="C334" s="689" t="s">
        <v>1675</v>
      </c>
      <c r="D334" s="689" t="s">
        <v>1500</v>
      </c>
      <c r="E334" s="689" t="s">
        <v>8114</v>
      </c>
      <c r="F334" s="689" t="s">
        <v>5126</v>
      </c>
      <c r="G334" s="689"/>
      <c r="H334" s="689">
        <v>1</v>
      </c>
      <c r="I334" s="311">
        <v>1</v>
      </c>
    </row>
    <row r="335" spans="1:9" ht="15">
      <c r="A335" s="318">
        <v>118</v>
      </c>
      <c r="B335" s="309" t="s">
        <v>3193</v>
      </c>
      <c r="C335" s="662" t="s">
        <v>1632</v>
      </c>
      <c r="D335" s="662" t="s">
        <v>1500</v>
      </c>
      <c r="E335" s="662" t="s">
        <v>567</v>
      </c>
      <c r="F335" s="662" t="s">
        <v>5124</v>
      </c>
      <c r="G335" s="662">
        <v>3</v>
      </c>
      <c r="H335" s="662"/>
      <c r="I335" s="311"/>
    </row>
    <row r="336" spans="1:9" ht="15">
      <c r="A336" s="318">
        <v>119</v>
      </c>
      <c r="B336" s="309" t="s">
        <v>3063</v>
      </c>
      <c r="C336" s="662" t="s">
        <v>1632</v>
      </c>
      <c r="D336" s="662" t="s">
        <v>1500</v>
      </c>
      <c r="E336" s="662" t="s">
        <v>567</v>
      </c>
      <c r="F336" s="662" t="s">
        <v>5124</v>
      </c>
      <c r="G336" s="662">
        <v>1</v>
      </c>
      <c r="H336" s="662">
        <v>1</v>
      </c>
      <c r="I336" s="311">
        <v>1</v>
      </c>
    </row>
    <row r="337" spans="1:9" ht="15">
      <c r="A337" s="318">
        <v>120</v>
      </c>
      <c r="B337" s="309" t="s">
        <v>2754</v>
      </c>
      <c r="C337" s="662" t="s">
        <v>1632</v>
      </c>
      <c r="D337" s="662" t="s">
        <v>1500</v>
      </c>
      <c r="E337" s="662" t="s">
        <v>567</v>
      </c>
      <c r="F337" s="662" t="s">
        <v>5124</v>
      </c>
      <c r="G337" s="662">
        <v>1</v>
      </c>
      <c r="H337" s="662">
        <v>1</v>
      </c>
      <c r="I337" s="311"/>
    </row>
    <row r="338" spans="1:9" ht="15">
      <c r="A338" s="318">
        <v>121</v>
      </c>
      <c r="B338" s="309" t="s">
        <v>2128</v>
      </c>
      <c r="C338" s="662" t="s">
        <v>1632</v>
      </c>
      <c r="D338" s="662" t="s">
        <v>1500</v>
      </c>
      <c r="E338" s="662" t="s">
        <v>567</v>
      </c>
      <c r="F338" s="662" t="s">
        <v>5124</v>
      </c>
      <c r="G338" s="662"/>
      <c r="H338" s="662">
        <v>2</v>
      </c>
      <c r="I338" s="311"/>
    </row>
    <row r="339" spans="1:9" ht="15">
      <c r="A339" s="318">
        <v>122</v>
      </c>
      <c r="B339" s="309" t="s">
        <v>1276</v>
      </c>
      <c r="C339" s="662" t="s">
        <v>1632</v>
      </c>
      <c r="D339" s="662" t="s">
        <v>1500</v>
      </c>
      <c r="E339" s="662" t="s">
        <v>567</v>
      </c>
      <c r="F339" s="662" t="s">
        <v>5124</v>
      </c>
      <c r="G339" s="662"/>
      <c r="H339" s="662">
        <v>3</v>
      </c>
      <c r="I339" s="311"/>
    </row>
    <row r="340" spans="1:9" ht="15">
      <c r="A340" s="318">
        <v>123</v>
      </c>
      <c r="B340" s="309" t="s">
        <v>3064</v>
      </c>
      <c r="C340" s="662" t="s">
        <v>1632</v>
      </c>
      <c r="D340" s="662" t="s">
        <v>1500</v>
      </c>
      <c r="E340" s="662" t="s">
        <v>567</v>
      </c>
      <c r="F340" s="662" t="s">
        <v>5124</v>
      </c>
      <c r="G340" s="662"/>
      <c r="H340" s="662">
        <v>1</v>
      </c>
      <c r="I340" s="311">
        <v>1</v>
      </c>
    </row>
    <row r="341" spans="1:9" ht="15">
      <c r="A341" s="318">
        <v>124</v>
      </c>
      <c r="B341" s="309" t="s">
        <v>3194</v>
      </c>
      <c r="C341" s="662" t="s">
        <v>1632</v>
      </c>
      <c r="D341" s="662" t="s">
        <v>1500</v>
      </c>
      <c r="E341" s="662" t="s">
        <v>567</v>
      </c>
      <c r="F341" s="662" t="s">
        <v>5124</v>
      </c>
      <c r="G341" s="662"/>
      <c r="H341" s="662"/>
      <c r="I341" s="311">
        <v>2</v>
      </c>
    </row>
    <row r="342" spans="1:9" ht="15">
      <c r="A342" s="318">
        <v>125</v>
      </c>
      <c r="B342" s="309" t="s">
        <v>3195</v>
      </c>
      <c r="C342" s="662" t="s">
        <v>1632</v>
      </c>
      <c r="D342" s="662" t="s">
        <v>1500</v>
      </c>
      <c r="E342" s="662" t="s">
        <v>567</v>
      </c>
      <c r="F342" s="662" t="s">
        <v>5126</v>
      </c>
      <c r="G342" s="662"/>
      <c r="H342" s="662">
        <v>1</v>
      </c>
      <c r="I342" s="311"/>
    </row>
    <row r="343" spans="1:9" ht="15">
      <c r="A343" s="318">
        <v>126</v>
      </c>
      <c r="B343" s="309" t="s">
        <v>3196</v>
      </c>
      <c r="C343" s="662" t="s">
        <v>1632</v>
      </c>
      <c r="D343" s="662" t="s">
        <v>1500</v>
      </c>
      <c r="E343" s="662" t="s">
        <v>567</v>
      </c>
      <c r="F343" s="662" t="s">
        <v>5126</v>
      </c>
      <c r="G343" s="662"/>
      <c r="H343" s="662"/>
      <c r="I343" s="311">
        <v>1</v>
      </c>
    </row>
    <row r="344" spans="1:9" ht="15">
      <c r="A344" s="318">
        <v>127</v>
      </c>
      <c r="B344" s="309" t="s">
        <v>3197</v>
      </c>
      <c r="C344" s="662" t="s">
        <v>2006</v>
      </c>
      <c r="D344" s="662" t="s">
        <v>1500</v>
      </c>
      <c r="E344" s="662" t="s">
        <v>7834</v>
      </c>
      <c r="F344" s="662" t="s">
        <v>5126</v>
      </c>
      <c r="G344" s="662"/>
      <c r="H344" s="662"/>
      <c r="I344" s="311">
        <v>3</v>
      </c>
    </row>
    <row r="345" spans="1:9" ht="15">
      <c r="A345" s="318">
        <v>128</v>
      </c>
      <c r="B345" s="309" t="s">
        <v>3198</v>
      </c>
      <c r="C345" s="662" t="s">
        <v>2006</v>
      </c>
      <c r="D345" s="662" t="s">
        <v>1500</v>
      </c>
      <c r="E345" s="662" t="s">
        <v>7834</v>
      </c>
      <c r="F345" s="662" t="s">
        <v>5124</v>
      </c>
      <c r="G345" s="662"/>
      <c r="H345" s="662"/>
      <c r="I345" s="311">
        <v>2</v>
      </c>
    </row>
    <row r="346" spans="1:9" ht="15">
      <c r="A346" s="318">
        <v>129</v>
      </c>
      <c r="B346" s="309" t="s">
        <v>3199</v>
      </c>
      <c r="C346" s="662" t="s">
        <v>2006</v>
      </c>
      <c r="D346" s="662" t="s">
        <v>1500</v>
      </c>
      <c r="E346" s="662" t="s">
        <v>7834</v>
      </c>
      <c r="F346" s="662" t="s">
        <v>5124</v>
      </c>
      <c r="G346" s="662">
        <v>3</v>
      </c>
      <c r="H346" s="662"/>
      <c r="I346" s="311"/>
    </row>
    <row r="347" spans="1:9" ht="15">
      <c r="A347" s="318">
        <v>130</v>
      </c>
      <c r="B347" s="309" t="s">
        <v>602</v>
      </c>
      <c r="C347" s="662" t="s">
        <v>2006</v>
      </c>
      <c r="D347" s="662" t="s">
        <v>1500</v>
      </c>
      <c r="E347" s="662" t="s">
        <v>460</v>
      </c>
      <c r="F347" s="662" t="s">
        <v>5124</v>
      </c>
      <c r="G347" s="662"/>
      <c r="H347" s="662">
        <v>3</v>
      </c>
      <c r="I347" s="311"/>
    </row>
    <row r="348" spans="1:9" ht="15">
      <c r="A348" s="318">
        <v>131</v>
      </c>
      <c r="B348" s="309" t="s">
        <v>604</v>
      </c>
      <c r="C348" s="662" t="s">
        <v>2006</v>
      </c>
      <c r="D348" s="662" t="s">
        <v>1500</v>
      </c>
      <c r="E348" s="662" t="s">
        <v>460</v>
      </c>
      <c r="F348" s="662" t="s">
        <v>5124</v>
      </c>
      <c r="G348" s="662"/>
      <c r="H348" s="662">
        <v>1</v>
      </c>
      <c r="I348" s="311"/>
    </row>
    <row r="349" spans="1:9" ht="15">
      <c r="A349" s="318">
        <v>132</v>
      </c>
      <c r="B349" s="309" t="s">
        <v>870</v>
      </c>
      <c r="C349" s="662" t="s">
        <v>2006</v>
      </c>
      <c r="D349" s="662" t="s">
        <v>1500</v>
      </c>
      <c r="E349" s="662" t="s">
        <v>460</v>
      </c>
      <c r="F349" s="662" t="s">
        <v>5126</v>
      </c>
      <c r="G349" s="662"/>
      <c r="H349" s="662"/>
      <c r="I349" s="311">
        <v>3</v>
      </c>
    </row>
    <row r="350" spans="1:9" ht="15">
      <c r="A350" s="318">
        <v>133</v>
      </c>
      <c r="B350" s="309" t="s">
        <v>1276</v>
      </c>
      <c r="C350" s="662" t="s">
        <v>2006</v>
      </c>
      <c r="D350" s="662" t="s">
        <v>1500</v>
      </c>
      <c r="E350" s="662" t="s">
        <v>460</v>
      </c>
      <c r="F350" s="662" t="s">
        <v>5124</v>
      </c>
      <c r="G350" s="662"/>
      <c r="H350" s="662"/>
      <c r="I350" s="311">
        <v>2</v>
      </c>
    </row>
    <row r="351" spans="1:9" ht="15">
      <c r="A351" s="318">
        <v>134</v>
      </c>
      <c r="B351" s="309" t="s">
        <v>606</v>
      </c>
      <c r="C351" s="662" t="s">
        <v>2006</v>
      </c>
      <c r="D351" s="662" t="s">
        <v>1500</v>
      </c>
      <c r="E351" s="662" t="s">
        <v>460</v>
      </c>
      <c r="F351" s="662" t="s">
        <v>5124</v>
      </c>
      <c r="G351" s="662">
        <v>2</v>
      </c>
      <c r="H351" s="662">
        <v>1</v>
      </c>
      <c r="I351" s="311"/>
    </row>
    <row r="352" spans="1:9" ht="15">
      <c r="A352" s="318">
        <v>135</v>
      </c>
      <c r="B352" s="309" t="s">
        <v>3064</v>
      </c>
      <c r="C352" s="662" t="s">
        <v>2006</v>
      </c>
      <c r="D352" s="662" t="s">
        <v>1500</v>
      </c>
      <c r="E352" s="662" t="s">
        <v>460</v>
      </c>
      <c r="F352" s="662" t="s">
        <v>5124</v>
      </c>
      <c r="G352" s="662"/>
      <c r="H352" s="662"/>
      <c r="I352" s="311">
        <v>1</v>
      </c>
    </row>
    <row r="353" spans="1:9" s="292" customFormat="1" ht="15">
      <c r="A353" s="318">
        <v>136</v>
      </c>
      <c r="B353" s="277" t="s">
        <v>1914</v>
      </c>
      <c r="C353" s="712" t="s">
        <v>1933</v>
      </c>
      <c r="D353" s="712" t="s">
        <v>3200</v>
      </c>
      <c r="E353" s="712" t="s">
        <v>8187</v>
      </c>
      <c r="F353" s="712" t="s">
        <v>5126</v>
      </c>
      <c r="G353" s="712"/>
      <c r="H353" s="712"/>
      <c r="I353" s="311">
        <v>1</v>
      </c>
    </row>
    <row r="354" spans="1:9" s="292" customFormat="1" ht="15">
      <c r="A354" s="318">
        <v>137</v>
      </c>
      <c r="B354" s="277" t="s">
        <v>611</v>
      </c>
      <c r="C354" s="712" t="s">
        <v>3201</v>
      </c>
      <c r="D354" s="712" t="s">
        <v>3200</v>
      </c>
      <c r="E354" s="712" t="s">
        <v>8188</v>
      </c>
      <c r="F354" s="712" t="s">
        <v>5126</v>
      </c>
      <c r="G354" s="712">
        <v>1</v>
      </c>
      <c r="H354" s="712"/>
      <c r="I354" s="311"/>
    </row>
    <row r="355" spans="1:9" s="292" customFormat="1" ht="15">
      <c r="A355" s="318">
        <v>138</v>
      </c>
      <c r="B355" s="277" t="s">
        <v>3203</v>
      </c>
      <c r="C355" s="712" t="s">
        <v>3201</v>
      </c>
      <c r="D355" s="712" t="s">
        <v>3200</v>
      </c>
      <c r="E355" s="712" t="s">
        <v>8189</v>
      </c>
      <c r="F355" s="712" t="s">
        <v>5124</v>
      </c>
      <c r="G355" s="712"/>
      <c r="H355" s="712">
        <v>1</v>
      </c>
      <c r="I355" s="311"/>
    </row>
    <row r="356" spans="1:9" s="292" customFormat="1" ht="15">
      <c r="A356" s="318">
        <v>139</v>
      </c>
      <c r="B356" s="277" t="s">
        <v>3205</v>
      </c>
      <c r="C356" s="712" t="s">
        <v>703</v>
      </c>
      <c r="D356" s="712" t="s">
        <v>3200</v>
      </c>
      <c r="E356" s="712" t="s">
        <v>7835</v>
      </c>
      <c r="F356" s="712" t="s">
        <v>5126</v>
      </c>
      <c r="G356" s="712"/>
      <c r="H356" s="712"/>
      <c r="I356" s="311">
        <v>1</v>
      </c>
    </row>
    <row r="357" spans="1:9" s="292" customFormat="1" ht="15">
      <c r="A357" s="318">
        <v>140</v>
      </c>
      <c r="B357" s="277" t="s">
        <v>3206</v>
      </c>
      <c r="C357" s="712" t="s">
        <v>703</v>
      </c>
      <c r="D357" s="712" t="s">
        <v>3200</v>
      </c>
      <c r="E357" s="712" t="s">
        <v>7836</v>
      </c>
      <c r="F357" s="712" t="s">
        <v>5126</v>
      </c>
      <c r="G357" s="712"/>
      <c r="H357" s="712"/>
      <c r="I357" s="311">
        <v>1</v>
      </c>
    </row>
    <row r="358" spans="1:9" s="292" customFormat="1" ht="15">
      <c r="A358" s="318">
        <v>141</v>
      </c>
      <c r="B358" s="277" t="s">
        <v>3207</v>
      </c>
      <c r="C358" s="712" t="s">
        <v>703</v>
      </c>
      <c r="D358" s="712" t="s">
        <v>3200</v>
      </c>
      <c r="E358" s="712" t="s">
        <v>7837</v>
      </c>
      <c r="F358" s="712" t="s">
        <v>5126</v>
      </c>
      <c r="G358" s="712"/>
      <c r="H358" s="712"/>
      <c r="I358" s="311">
        <v>1</v>
      </c>
    </row>
    <row r="359" spans="1:9" s="292" customFormat="1" ht="15">
      <c r="A359" s="318">
        <v>142</v>
      </c>
      <c r="B359" s="277" t="s">
        <v>3208</v>
      </c>
      <c r="C359" s="712" t="s">
        <v>703</v>
      </c>
      <c r="D359" s="712" t="s">
        <v>3200</v>
      </c>
      <c r="E359" s="712" t="s">
        <v>7838</v>
      </c>
      <c r="F359" s="712" t="s">
        <v>5126</v>
      </c>
      <c r="G359" s="712"/>
      <c r="H359" s="712"/>
      <c r="I359" s="311">
        <v>1</v>
      </c>
    </row>
    <row r="360" spans="1:9" s="292" customFormat="1" ht="15">
      <c r="A360" s="318">
        <v>143</v>
      </c>
      <c r="B360" s="277" t="s">
        <v>3209</v>
      </c>
      <c r="C360" s="712" t="s">
        <v>703</v>
      </c>
      <c r="D360" s="712" t="s">
        <v>3200</v>
      </c>
      <c r="E360" s="712" t="s">
        <v>7839</v>
      </c>
      <c r="F360" s="712" t="s">
        <v>5126</v>
      </c>
      <c r="G360" s="712"/>
      <c r="H360" s="712"/>
      <c r="I360" s="311">
        <v>1</v>
      </c>
    </row>
    <row r="361" spans="1:9" s="292" customFormat="1" ht="15">
      <c r="A361" s="318">
        <v>144</v>
      </c>
      <c r="B361" s="277" t="s">
        <v>3210</v>
      </c>
      <c r="C361" s="712" t="s">
        <v>703</v>
      </c>
      <c r="D361" s="712" t="s">
        <v>3200</v>
      </c>
      <c r="E361" s="712" t="s">
        <v>7840</v>
      </c>
      <c r="F361" s="712" t="s">
        <v>5126</v>
      </c>
      <c r="G361" s="712"/>
      <c r="H361" s="712"/>
      <c r="I361" s="311">
        <v>1</v>
      </c>
    </row>
    <row r="362" spans="1:9" s="292" customFormat="1" ht="15">
      <c r="A362" s="318">
        <v>145</v>
      </c>
      <c r="B362" s="277" t="s">
        <v>3211</v>
      </c>
      <c r="C362" s="712" t="s">
        <v>703</v>
      </c>
      <c r="D362" s="712" t="s">
        <v>3200</v>
      </c>
      <c r="E362" s="712" t="s">
        <v>7841</v>
      </c>
      <c r="F362" s="712" t="s">
        <v>5126</v>
      </c>
      <c r="G362" s="712">
        <v>1</v>
      </c>
      <c r="H362" s="712"/>
      <c r="I362" s="311"/>
    </row>
    <row r="363" spans="1:9" s="292" customFormat="1" ht="15">
      <c r="A363" s="318">
        <v>146</v>
      </c>
      <c r="B363" s="277" t="s">
        <v>3212</v>
      </c>
      <c r="C363" s="712" t="s">
        <v>703</v>
      </c>
      <c r="D363" s="712" t="s">
        <v>3200</v>
      </c>
      <c r="E363" s="712" t="s">
        <v>7842</v>
      </c>
      <c r="F363" s="712" t="s">
        <v>5126</v>
      </c>
      <c r="G363" s="712">
        <v>1</v>
      </c>
      <c r="H363" s="712"/>
      <c r="I363" s="311"/>
    </row>
    <row r="364" spans="1:9" s="292" customFormat="1" ht="15">
      <c r="A364" s="318">
        <v>147</v>
      </c>
      <c r="B364" s="277" t="s">
        <v>2178</v>
      </c>
      <c r="C364" s="712" t="s">
        <v>703</v>
      </c>
      <c r="D364" s="712" t="s">
        <v>3200</v>
      </c>
      <c r="E364" s="712" t="s">
        <v>7844</v>
      </c>
      <c r="F364" s="712" t="s">
        <v>5126</v>
      </c>
      <c r="G364" s="712"/>
      <c r="H364" s="712"/>
      <c r="I364" s="311">
        <v>1</v>
      </c>
    </row>
    <row r="365" spans="1:9" s="292" customFormat="1" ht="15">
      <c r="A365" s="318">
        <v>148</v>
      </c>
      <c r="B365" s="277" t="s">
        <v>705</v>
      </c>
      <c r="C365" s="712" t="s">
        <v>703</v>
      </c>
      <c r="D365" s="712" t="s">
        <v>3200</v>
      </c>
      <c r="E365" s="712" t="s">
        <v>7843</v>
      </c>
      <c r="F365" s="712" t="s">
        <v>5126</v>
      </c>
      <c r="G365" s="712"/>
      <c r="H365" s="712">
        <v>1</v>
      </c>
      <c r="I365" s="311"/>
    </row>
    <row r="366" spans="1:9" s="292" customFormat="1" ht="15">
      <c r="A366" s="318">
        <v>149</v>
      </c>
      <c r="B366" s="277" t="s">
        <v>1682</v>
      </c>
      <c r="C366" s="712" t="s">
        <v>703</v>
      </c>
      <c r="D366" s="712" t="s">
        <v>3200</v>
      </c>
      <c r="E366" s="712" t="s">
        <v>7845</v>
      </c>
      <c r="F366" s="712" t="s">
        <v>5126</v>
      </c>
      <c r="G366" s="712">
        <v>1</v>
      </c>
      <c r="H366" s="712"/>
      <c r="I366" s="311"/>
    </row>
    <row r="367" spans="1:9" s="292" customFormat="1" ht="15">
      <c r="A367" s="318">
        <v>150</v>
      </c>
      <c r="B367" s="277" t="s">
        <v>3205</v>
      </c>
      <c r="C367" s="712" t="s">
        <v>703</v>
      </c>
      <c r="D367" s="712" t="s">
        <v>3200</v>
      </c>
      <c r="E367" s="712" t="s">
        <v>7846</v>
      </c>
      <c r="F367" s="712" t="s">
        <v>5126</v>
      </c>
      <c r="G367" s="712"/>
      <c r="H367" s="712"/>
      <c r="I367" s="311">
        <v>1</v>
      </c>
    </row>
    <row r="368" spans="1:9" s="292" customFormat="1" ht="15">
      <c r="A368" s="318">
        <v>151</v>
      </c>
      <c r="B368" s="277" t="s">
        <v>3207</v>
      </c>
      <c r="C368" s="712" t="s">
        <v>703</v>
      </c>
      <c r="D368" s="712" t="s">
        <v>3200</v>
      </c>
      <c r="E368" s="712" t="s">
        <v>7847</v>
      </c>
      <c r="F368" s="712" t="s">
        <v>5126</v>
      </c>
      <c r="G368" s="712"/>
      <c r="H368" s="712">
        <v>1</v>
      </c>
      <c r="I368" s="311"/>
    </row>
    <row r="369" spans="1:9" s="292" customFormat="1" ht="15">
      <c r="A369" s="318">
        <v>152</v>
      </c>
      <c r="B369" s="277" t="s">
        <v>3211</v>
      </c>
      <c r="C369" s="712" t="s">
        <v>703</v>
      </c>
      <c r="D369" s="712" t="s">
        <v>3200</v>
      </c>
      <c r="E369" s="712" t="s">
        <v>7848</v>
      </c>
      <c r="F369" s="712" t="s">
        <v>5126</v>
      </c>
      <c r="G369" s="712">
        <v>1</v>
      </c>
      <c r="H369" s="712"/>
      <c r="I369" s="311"/>
    </row>
    <row r="370" spans="1:9" s="292" customFormat="1" ht="15">
      <c r="A370" s="318">
        <v>153</v>
      </c>
      <c r="B370" s="277" t="s">
        <v>3213</v>
      </c>
      <c r="C370" s="712" t="s">
        <v>703</v>
      </c>
      <c r="D370" s="712" t="s">
        <v>3200</v>
      </c>
      <c r="E370" s="712" t="s">
        <v>7849</v>
      </c>
      <c r="F370" s="712" t="s">
        <v>5126</v>
      </c>
      <c r="G370" s="712"/>
      <c r="H370" s="712">
        <v>1</v>
      </c>
      <c r="I370" s="311"/>
    </row>
    <row r="371" spans="1:9" s="292" customFormat="1" ht="15">
      <c r="A371" s="318">
        <v>154</v>
      </c>
      <c r="B371" s="277" t="s">
        <v>1686</v>
      </c>
      <c r="C371" s="712" t="s">
        <v>703</v>
      </c>
      <c r="D371" s="712" t="s">
        <v>3200</v>
      </c>
      <c r="E371" s="712" t="s">
        <v>7850</v>
      </c>
      <c r="F371" s="712" t="s">
        <v>5126</v>
      </c>
      <c r="G371" s="712"/>
      <c r="H371" s="712"/>
      <c r="I371" s="311">
        <v>1</v>
      </c>
    </row>
    <row r="372" spans="1:9" s="292" customFormat="1" ht="15">
      <c r="A372" s="318">
        <v>155</v>
      </c>
      <c r="B372" s="277" t="s">
        <v>3214</v>
      </c>
      <c r="C372" s="712" t="s">
        <v>703</v>
      </c>
      <c r="D372" s="712" t="s">
        <v>3200</v>
      </c>
      <c r="E372" s="712" t="s">
        <v>7851</v>
      </c>
      <c r="F372" s="712" t="s">
        <v>5126</v>
      </c>
      <c r="G372" s="712">
        <v>1</v>
      </c>
      <c r="H372" s="712"/>
      <c r="I372" s="311"/>
    </row>
    <row r="373" spans="1:9" s="292" customFormat="1" ht="15">
      <c r="A373" s="318">
        <v>156</v>
      </c>
      <c r="B373" s="277" t="s">
        <v>615</v>
      </c>
      <c r="C373" s="712" t="s">
        <v>703</v>
      </c>
      <c r="D373" s="712" t="s">
        <v>3200</v>
      </c>
      <c r="E373" s="712" t="s">
        <v>7852</v>
      </c>
      <c r="F373" s="712" t="s">
        <v>5126</v>
      </c>
      <c r="G373" s="712"/>
      <c r="H373" s="712">
        <v>1</v>
      </c>
      <c r="I373" s="311"/>
    </row>
    <row r="374" spans="1:9" s="292" customFormat="1" ht="15">
      <c r="A374" s="318">
        <v>157</v>
      </c>
      <c r="B374" s="277" t="s">
        <v>705</v>
      </c>
      <c r="C374" s="712" t="s">
        <v>703</v>
      </c>
      <c r="D374" s="712" t="s">
        <v>3200</v>
      </c>
      <c r="E374" s="712" t="s">
        <v>7853</v>
      </c>
      <c r="F374" s="712" t="s">
        <v>5126</v>
      </c>
      <c r="G374" s="712">
        <v>1</v>
      </c>
      <c r="H374" s="712"/>
      <c r="I374" s="311"/>
    </row>
    <row r="375" spans="1:9" s="292" customFormat="1" ht="15">
      <c r="A375" s="318">
        <v>158</v>
      </c>
      <c r="B375" s="277" t="s">
        <v>1688</v>
      </c>
      <c r="C375" s="712" t="s">
        <v>703</v>
      </c>
      <c r="D375" s="712" t="s">
        <v>3200</v>
      </c>
      <c r="E375" s="712" t="s">
        <v>7854</v>
      </c>
      <c r="F375" s="712" t="s">
        <v>5126</v>
      </c>
      <c r="G375" s="712"/>
      <c r="H375" s="712">
        <v>1</v>
      </c>
      <c r="I375" s="311"/>
    </row>
    <row r="376" spans="1:9" s="292" customFormat="1" ht="15">
      <c r="A376" s="318">
        <v>159</v>
      </c>
      <c r="B376" s="277" t="s">
        <v>3215</v>
      </c>
      <c r="C376" s="712" t="s">
        <v>703</v>
      </c>
      <c r="D376" s="712" t="s">
        <v>3200</v>
      </c>
      <c r="E376" s="712" t="s">
        <v>7855</v>
      </c>
      <c r="F376" s="712" t="s">
        <v>5126</v>
      </c>
      <c r="G376" s="712"/>
      <c r="H376" s="712"/>
      <c r="I376" s="311">
        <v>1</v>
      </c>
    </row>
    <row r="377" spans="1:9" ht="15">
      <c r="A377" s="318">
        <v>160</v>
      </c>
      <c r="B377" s="277" t="s">
        <v>3216</v>
      </c>
      <c r="C377" s="662" t="s">
        <v>3098</v>
      </c>
      <c r="D377" s="662" t="s">
        <v>1503</v>
      </c>
      <c r="E377" s="662" t="s">
        <v>8022</v>
      </c>
      <c r="F377" s="662" t="s">
        <v>5126</v>
      </c>
      <c r="G377" s="662"/>
      <c r="H377" s="662"/>
      <c r="I377" s="311">
        <v>1</v>
      </c>
    </row>
    <row r="378" spans="1:9" ht="15">
      <c r="A378" s="318">
        <v>161</v>
      </c>
      <c r="B378" s="277" t="s">
        <v>3217</v>
      </c>
      <c r="C378" s="662" t="s">
        <v>3098</v>
      </c>
      <c r="D378" s="662" t="s">
        <v>1503</v>
      </c>
      <c r="E378" s="668" t="s">
        <v>8022</v>
      </c>
      <c r="F378" s="662" t="s">
        <v>5124</v>
      </c>
      <c r="G378" s="662"/>
      <c r="H378" s="662"/>
      <c r="I378" s="311">
        <v>1</v>
      </c>
    </row>
    <row r="379" spans="1:9" ht="15">
      <c r="A379" s="318">
        <v>162</v>
      </c>
      <c r="B379" s="277" t="s">
        <v>3218</v>
      </c>
      <c r="C379" s="662" t="s">
        <v>3098</v>
      </c>
      <c r="D379" s="662" t="s">
        <v>1503</v>
      </c>
      <c r="E379" s="668" t="s">
        <v>8022</v>
      </c>
      <c r="F379" s="662" t="s">
        <v>5124</v>
      </c>
      <c r="G379" s="662"/>
      <c r="H379" s="662">
        <v>1</v>
      </c>
      <c r="I379" s="311"/>
    </row>
    <row r="380" spans="1:9" ht="15">
      <c r="A380" s="318">
        <v>163</v>
      </c>
      <c r="B380" s="277" t="s">
        <v>1833</v>
      </c>
      <c r="C380" s="662" t="s">
        <v>1610</v>
      </c>
      <c r="D380" s="662" t="s">
        <v>1503</v>
      </c>
      <c r="E380" s="688" t="s">
        <v>457</v>
      </c>
      <c r="F380" s="662" t="s">
        <v>5124</v>
      </c>
      <c r="G380" s="662"/>
      <c r="H380" s="662"/>
      <c r="I380" s="311">
        <v>1</v>
      </c>
    </row>
    <row r="381" spans="1:9" ht="15">
      <c r="A381" s="318">
        <v>164</v>
      </c>
      <c r="B381" s="277" t="s">
        <v>3219</v>
      </c>
      <c r="C381" s="662" t="s">
        <v>1610</v>
      </c>
      <c r="D381" s="662" t="s">
        <v>1503</v>
      </c>
      <c r="E381" s="662" t="s">
        <v>457</v>
      </c>
      <c r="F381" s="662" t="s">
        <v>5126</v>
      </c>
      <c r="G381" s="662"/>
      <c r="H381" s="662"/>
      <c r="I381" s="311">
        <v>1</v>
      </c>
    </row>
    <row r="382" spans="1:9" ht="15">
      <c r="A382" s="318">
        <v>165</v>
      </c>
      <c r="B382" s="277" t="s">
        <v>3220</v>
      </c>
      <c r="C382" s="662" t="s">
        <v>3098</v>
      </c>
      <c r="D382" s="662" t="s">
        <v>1503</v>
      </c>
      <c r="E382" s="668" t="s">
        <v>8022</v>
      </c>
      <c r="F382" s="662" t="s">
        <v>5124</v>
      </c>
      <c r="G382" s="662"/>
      <c r="H382" s="662"/>
      <c r="I382" s="311">
        <v>1</v>
      </c>
    </row>
    <row r="383" spans="1:9" ht="15">
      <c r="A383" s="318">
        <v>166</v>
      </c>
      <c r="B383" s="277" t="s">
        <v>879</v>
      </c>
      <c r="C383" s="662" t="s">
        <v>273</v>
      </c>
      <c r="D383" s="662" t="s">
        <v>1503</v>
      </c>
      <c r="E383" s="662" t="s">
        <v>460</v>
      </c>
      <c r="F383" s="662" t="s">
        <v>5124</v>
      </c>
      <c r="G383" s="662">
        <v>1</v>
      </c>
      <c r="H383" s="662"/>
      <c r="I383" s="311"/>
    </row>
    <row r="384" spans="1:9" ht="15">
      <c r="A384" s="318">
        <v>167</v>
      </c>
      <c r="B384" s="277" t="s">
        <v>880</v>
      </c>
      <c r="C384" s="662" t="s">
        <v>273</v>
      </c>
      <c r="D384" s="662" t="s">
        <v>1503</v>
      </c>
      <c r="E384" s="662" t="s">
        <v>460</v>
      </c>
      <c r="F384" s="662" t="s">
        <v>5124</v>
      </c>
      <c r="G384" s="662">
        <v>1</v>
      </c>
      <c r="H384" s="662"/>
      <c r="I384" s="311"/>
    </row>
    <row r="385" spans="1:9" ht="15">
      <c r="A385" s="318">
        <v>168</v>
      </c>
      <c r="B385" s="277" t="s">
        <v>882</v>
      </c>
      <c r="C385" s="662" t="s">
        <v>273</v>
      </c>
      <c r="D385" s="662" t="s">
        <v>1503</v>
      </c>
      <c r="E385" s="662" t="s">
        <v>460</v>
      </c>
      <c r="F385" s="662" t="s">
        <v>5126</v>
      </c>
      <c r="G385" s="662"/>
      <c r="H385" s="662">
        <v>1</v>
      </c>
      <c r="I385" s="311"/>
    </row>
    <row r="386" spans="1:9" ht="15">
      <c r="A386" s="318">
        <v>169</v>
      </c>
      <c r="B386" s="277" t="s">
        <v>3221</v>
      </c>
      <c r="C386" s="662" t="s">
        <v>273</v>
      </c>
      <c r="D386" s="662" t="s">
        <v>1503</v>
      </c>
      <c r="E386" s="662" t="s">
        <v>460</v>
      </c>
      <c r="F386" s="662" t="s">
        <v>5124</v>
      </c>
      <c r="G386" s="662"/>
      <c r="H386" s="662"/>
      <c r="I386" s="311">
        <v>1</v>
      </c>
    </row>
    <row r="387" spans="1:9" s="293" customFormat="1" ht="15">
      <c r="A387" s="318">
        <v>170</v>
      </c>
      <c r="B387" s="277" t="s">
        <v>3222</v>
      </c>
      <c r="C387" s="712" t="s">
        <v>1610</v>
      </c>
      <c r="D387" s="712" t="s">
        <v>1503</v>
      </c>
      <c r="E387" s="712" t="s">
        <v>8190</v>
      </c>
      <c r="F387" s="712" t="s">
        <v>5124</v>
      </c>
      <c r="G387" s="712"/>
      <c r="H387" s="712"/>
      <c r="I387" s="311">
        <v>1</v>
      </c>
    </row>
    <row r="388" spans="1:9" ht="15">
      <c r="A388" s="318">
        <v>171</v>
      </c>
      <c r="B388" s="277" t="s">
        <v>879</v>
      </c>
      <c r="C388" s="662" t="s">
        <v>1675</v>
      </c>
      <c r="D388" s="662" t="s">
        <v>1503</v>
      </c>
      <c r="E388" s="662" t="s">
        <v>7834</v>
      </c>
      <c r="F388" s="662" t="s">
        <v>5124</v>
      </c>
      <c r="G388" s="662">
        <v>1</v>
      </c>
      <c r="H388" s="662"/>
      <c r="I388" s="311"/>
    </row>
    <row r="389" spans="1:9" ht="15">
      <c r="A389" s="318">
        <v>172</v>
      </c>
      <c r="B389" s="277" t="s">
        <v>3224</v>
      </c>
      <c r="C389" s="662" t="s">
        <v>1675</v>
      </c>
      <c r="D389" s="662" t="s">
        <v>1503</v>
      </c>
      <c r="E389" s="662" t="s">
        <v>7834</v>
      </c>
      <c r="F389" s="662" t="s">
        <v>5126</v>
      </c>
      <c r="G389" s="662"/>
      <c r="H389" s="662">
        <v>1</v>
      </c>
      <c r="I389" s="311"/>
    </row>
    <row r="390" spans="1:9" ht="15">
      <c r="A390" s="318">
        <v>173</v>
      </c>
      <c r="B390" s="277" t="s">
        <v>882</v>
      </c>
      <c r="C390" s="662" t="s">
        <v>1675</v>
      </c>
      <c r="D390" s="662" t="s">
        <v>1503</v>
      </c>
      <c r="E390" s="662" t="s">
        <v>7834</v>
      </c>
      <c r="F390" s="662" t="s">
        <v>5126</v>
      </c>
      <c r="G390" s="662"/>
      <c r="H390" s="662"/>
      <c r="I390" s="311">
        <v>1</v>
      </c>
    </row>
    <row r="391" spans="1:9" ht="15">
      <c r="A391" s="318">
        <v>174</v>
      </c>
      <c r="B391" s="309" t="s">
        <v>2770</v>
      </c>
      <c r="C391" s="662" t="s">
        <v>2226</v>
      </c>
      <c r="D391" s="662" t="s">
        <v>1504</v>
      </c>
      <c r="E391" s="662" t="s">
        <v>8023</v>
      </c>
      <c r="F391" s="662" t="s">
        <v>5126</v>
      </c>
      <c r="G391" s="662">
        <v>1</v>
      </c>
      <c r="H391" s="662"/>
      <c r="I391" s="311"/>
    </row>
    <row r="392" spans="1:9" ht="15">
      <c r="A392" s="318">
        <v>175</v>
      </c>
      <c r="B392" s="277" t="s">
        <v>3225</v>
      </c>
      <c r="C392" s="662" t="s">
        <v>2226</v>
      </c>
      <c r="D392" s="662" t="s">
        <v>1504</v>
      </c>
      <c r="E392" s="662" t="s">
        <v>7856</v>
      </c>
      <c r="F392" s="662" t="s">
        <v>5124</v>
      </c>
      <c r="G392" s="662">
        <v>1</v>
      </c>
      <c r="H392" s="662"/>
      <c r="I392" s="311"/>
    </row>
    <row r="393" spans="1:9" ht="15">
      <c r="A393" s="318">
        <v>176</v>
      </c>
      <c r="B393" s="277" t="s">
        <v>3226</v>
      </c>
      <c r="C393" s="662" t="s">
        <v>2226</v>
      </c>
      <c r="D393" s="662" t="s">
        <v>1504</v>
      </c>
      <c r="E393" s="662" t="s">
        <v>7857</v>
      </c>
      <c r="F393" s="662" t="s">
        <v>5124</v>
      </c>
      <c r="G393" s="662">
        <v>1</v>
      </c>
      <c r="H393" s="662"/>
      <c r="I393" s="311"/>
    </row>
    <row r="394" spans="1:9" ht="15">
      <c r="A394" s="318">
        <v>177</v>
      </c>
      <c r="B394" s="277" t="s">
        <v>3227</v>
      </c>
      <c r="C394" s="662" t="s">
        <v>2226</v>
      </c>
      <c r="D394" s="662" t="s">
        <v>1504</v>
      </c>
      <c r="E394" s="662" t="s">
        <v>8024</v>
      </c>
      <c r="F394" s="662" t="s">
        <v>5124</v>
      </c>
      <c r="G394" s="662">
        <v>1</v>
      </c>
      <c r="H394" s="662"/>
      <c r="I394" s="311"/>
    </row>
    <row r="395" spans="1:9" ht="15">
      <c r="A395" s="318">
        <v>178</v>
      </c>
      <c r="B395" s="277" t="s">
        <v>3228</v>
      </c>
      <c r="C395" s="662" t="s">
        <v>2226</v>
      </c>
      <c r="D395" s="662" t="s">
        <v>1504</v>
      </c>
      <c r="E395" s="662" t="s">
        <v>8025</v>
      </c>
      <c r="F395" s="662" t="s">
        <v>5124</v>
      </c>
      <c r="G395" s="662">
        <v>1</v>
      </c>
      <c r="H395" s="662"/>
      <c r="I395" s="311"/>
    </row>
    <row r="396" spans="1:9" ht="15">
      <c r="A396" s="318">
        <v>179</v>
      </c>
      <c r="B396" s="277" t="s">
        <v>3229</v>
      </c>
      <c r="C396" s="662" t="s">
        <v>2226</v>
      </c>
      <c r="D396" s="662" t="s">
        <v>1504</v>
      </c>
      <c r="E396" s="662" t="s">
        <v>8026</v>
      </c>
      <c r="F396" s="662" t="s">
        <v>5126</v>
      </c>
      <c r="G396" s="662"/>
      <c r="H396" s="662">
        <v>1</v>
      </c>
      <c r="I396" s="311"/>
    </row>
    <row r="397" spans="1:9" ht="15">
      <c r="A397" s="318">
        <v>180</v>
      </c>
      <c r="B397" s="277" t="s">
        <v>1059</v>
      </c>
      <c r="C397" s="662" t="s">
        <v>2226</v>
      </c>
      <c r="D397" s="662" t="s">
        <v>1504</v>
      </c>
      <c r="E397" s="662" t="s">
        <v>7858</v>
      </c>
      <c r="F397" s="662" t="s">
        <v>5126</v>
      </c>
      <c r="G397" s="662"/>
      <c r="H397" s="662">
        <v>1</v>
      </c>
      <c r="I397" s="311"/>
    </row>
    <row r="398" spans="1:9" ht="15">
      <c r="A398" s="318">
        <v>181</v>
      </c>
      <c r="B398" s="277" t="s">
        <v>3230</v>
      </c>
      <c r="C398" s="662" t="s">
        <v>2226</v>
      </c>
      <c r="D398" s="662" t="s">
        <v>1504</v>
      </c>
      <c r="E398" s="662" t="s">
        <v>7859</v>
      </c>
      <c r="F398" s="662" t="s">
        <v>5126</v>
      </c>
      <c r="G398" s="662"/>
      <c r="H398" s="662">
        <v>1</v>
      </c>
      <c r="I398" s="311"/>
    </row>
    <row r="399" spans="1:9" ht="15">
      <c r="A399" s="318">
        <v>182</v>
      </c>
      <c r="B399" s="277" t="s">
        <v>539</v>
      </c>
      <c r="C399" s="662" t="s">
        <v>2226</v>
      </c>
      <c r="D399" s="662" t="s">
        <v>1504</v>
      </c>
      <c r="E399" s="662" t="s">
        <v>8027</v>
      </c>
      <c r="F399" s="662" t="s">
        <v>5124</v>
      </c>
      <c r="G399" s="662"/>
      <c r="H399" s="662">
        <v>1</v>
      </c>
      <c r="I399" s="311"/>
    </row>
    <row r="400" spans="1:9" ht="15">
      <c r="A400" s="318">
        <v>183</v>
      </c>
      <c r="B400" s="277" t="s">
        <v>3231</v>
      </c>
      <c r="C400" s="662" t="s">
        <v>2226</v>
      </c>
      <c r="D400" s="662" t="s">
        <v>1504</v>
      </c>
      <c r="E400" s="662" t="s">
        <v>8028</v>
      </c>
      <c r="F400" s="662" t="s">
        <v>5126</v>
      </c>
      <c r="G400" s="662"/>
      <c r="H400" s="662"/>
      <c r="I400" s="311">
        <v>1</v>
      </c>
    </row>
    <row r="401" spans="1:9" ht="15">
      <c r="A401" s="318">
        <v>184</v>
      </c>
      <c r="B401" s="277" t="s">
        <v>3232</v>
      </c>
      <c r="C401" s="662" t="s">
        <v>2226</v>
      </c>
      <c r="D401" s="662" t="s">
        <v>1504</v>
      </c>
      <c r="E401" s="662" t="s">
        <v>8029</v>
      </c>
      <c r="F401" s="662" t="s">
        <v>5126</v>
      </c>
      <c r="G401" s="662"/>
      <c r="H401" s="662"/>
      <c r="I401" s="311">
        <v>1</v>
      </c>
    </row>
    <row r="402" spans="1:9" ht="15">
      <c r="A402" s="318">
        <v>185</v>
      </c>
      <c r="B402" s="277" t="s">
        <v>3233</v>
      </c>
      <c r="C402" s="662" t="s">
        <v>2226</v>
      </c>
      <c r="D402" s="662" t="s">
        <v>1504</v>
      </c>
      <c r="E402" s="662" t="s">
        <v>7860</v>
      </c>
      <c r="F402" s="662" t="s">
        <v>5126</v>
      </c>
      <c r="G402" s="662"/>
      <c r="H402" s="662"/>
      <c r="I402" s="311">
        <v>1</v>
      </c>
    </row>
    <row r="403" spans="1:9" ht="15">
      <c r="A403" s="318">
        <v>186</v>
      </c>
      <c r="B403" s="277" t="s">
        <v>3234</v>
      </c>
      <c r="C403" s="662" t="s">
        <v>2226</v>
      </c>
      <c r="D403" s="662" t="s">
        <v>1504</v>
      </c>
      <c r="E403" s="662" t="s">
        <v>7861</v>
      </c>
      <c r="F403" s="662" t="s">
        <v>5126</v>
      </c>
      <c r="G403" s="662"/>
      <c r="H403" s="662"/>
      <c r="I403" s="311">
        <v>1</v>
      </c>
    </row>
    <row r="404" spans="1:9" ht="15">
      <c r="A404" s="318">
        <v>187</v>
      </c>
      <c r="B404" s="277" t="s">
        <v>540</v>
      </c>
      <c r="C404" s="662" t="s">
        <v>2226</v>
      </c>
      <c r="D404" s="662" t="s">
        <v>1504</v>
      </c>
      <c r="E404" s="662" t="s">
        <v>8030</v>
      </c>
      <c r="F404" s="662" t="s">
        <v>5126</v>
      </c>
      <c r="G404" s="662"/>
      <c r="H404" s="662"/>
      <c r="I404" s="311">
        <v>1</v>
      </c>
    </row>
    <row r="405" spans="1:9" ht="15">
      <c r="A405" s="318">
        <v>188</v>
      </c>
      <c r="B405" s="277" t="s">
        <v>3235</v>
      </c>
      <c r="C405" s="662" t="s">
        <v>2226</v>
      </c>
      <c r="D405" s="662" t="s">
        <v>1504</v>
      </c>
      <c r="E405" s="662" t="s">
        <v>8031</v>
      </c>
      <c r="F405" s="662" t="s">
        <v>5126</v>
      </c>
      <c r="G405" s="662"/>
      <c r="H405" s="662"/>
      <c r="I405" s="311">
        <v>1</v>
      </c>
    </row>
    <row r="406" spans="1:9" s="293" customFormat="1" ht="15">
      <c r="A406" s="318">
        <v>189</v>
      </c>
      <c r="B406" s="277" t="s">
        <v>1703</v>
      </c>
      <c r="C406" s="712" t="s">
        <v>2226</v>
      </c>
      <c r="D406" s="712" t="s">
        <v>1504</v>
      </c>
      <c r="E406" s="712" t="s">
        <v>8051</v>
      </c>
      <c r="F406" s="712" t="s">
        <v>5126</v>
      </c>
      <c r="G406" s="712"/>
      <c r="H406" s="712">
        <v>1</v>
      </c>
      <c r="I406" s="311"/>
    </row>
    <row r="407" spans="1:9" s="293" customFormat="1" ht="15">
      <c r="A407" s="318">
        <v>190</v>
      </c>
      <c r="B407" s="277" t="s">
        <v>1833</v>
      </c>
      <c r="C407" s="712" t="s">
        <v>2226</v>
      </c>
      <c r="D407" s="712" t="s">
        <v>1504</v>
      </c>
      <c r="E407" s="712" t="s">
        <v>8051</v>
      </c>
      <c r="F407" s="712" t="s">
        <v>5124</v>
      </c>
      <c r="G407" s="712"/>
      <c r="H407" s="712"/>
      <c r="I407" s="311">
        <v>1</v>
      </c>
    </row>
    <row r="408" spans="1:9" s="293" customFormat="1" ht="15">
      <c r="A408" s="318">
        <v>191</v>
      </c>
      <c r="B408" s="277" t="s">
        <v>41</v>
      </c>
      <c r="C408" s="712" t="s">
        <v>1849</v>
      </c>
      <c r="D408" s="712" t="s">
        <v>1504</v>
      </c>
      <c r="E408" s="712" t="s">
        <v>7636</v>
      </c>
      <c r="F408" s="712" t="s">
        <v>5124</v>
      </c>
      <c r="G408" s="712">
        <v>1</v>
      </c>
      <c r="H408" s="712"/>
      <c r="I408" s="311"/>
    </row>
    <row r="409" spans="1:9" s="293" customFormat="1" ht="15">
      <c r="A409" s="318">
        <v>192</v>
      </c>
      <c r="B409" s="277" t="s">
        <v>3235</v>
      </c>
      <c r="C409" s="712" t="s">
        <v>1849</v>
      </c>
      <c r="D409" s="712" t="s">
        <v>1504</v>
      </c>
      <c r="E409" s="712" t="s">
        <v>7636</v>
      </c>
      <c r="F409" s="712" t="s">
        <v>5126</v>
      </c>
      <c r="G409" s="712"/>
      <c r="H409" s="712"/>
      <c r="I409" s="311">
        <v>1</v>
      </c>
    </row>
    <row r="410" spans="1:9" s="293" customFormat="1" ht="15">
      <c r="A410" s="318">
        <v>193</v>
      </c>
      <c r="B410" s="277" t="s">
        <v>1703</v>
      </c>
      <c r="C410" s="712" t="s">
        <v>1849</v>
      </c>
      <c r="D410" s="712" t="s">
        <v>1504</v>
      </c>
      <c r="E410" s="712" t="s">
        <v>8155</v>
      </c>
      <c r="F410" s="712" t="s">
        <v>5126</v>
      </c>
      <c r="G410" s="712"/>
      <c r="H410" s="712"/>
      <c r="I410" s="311">
        <v>1</v>
      </c>
    </row>
    <row r="411" spans="1:9" ht="15">
      <c r="A411" s="318">
        <v>194</v>
      </c>
      <c r="B411" s="277" t="s">
        <v>3236</v>
      </c>
      <c r="C411" s="662" t="s">
        <v>1610</v>
      </c>
      <c r="D411" s="662" t="s">
        <v>3237</v>
      </c>
      <c r="E411" s="662" t="s">
        <v>8032</v>
      </c>
      <c r="F411" s="662" t="s">
        <v>5126</v>
      </c>
      <c r="G411" s="662">
        <v>1</v>
      </c>
      <c r="H411" s="662"/>
      <c r="I411" s="311"/>
    </row>
    <row r="412" spans="1:9" ht="15">
      <c r="A412" s="318">
        <v>195</v>
      </c>
      <c r="B412" s="277" t="s">
        <v>3238</v>
      </c>
      <c r="C412" s="662" t="s">
        <v>1610</v>
      </c>
      <c r="D412" s="662" t="s">
        <v>3237</v>
      </c>
      <c r="E412" s="668" t="s">
        <v>8032</v>
      </c>
      <c r="F412" s="662" t="s">
        <v>5126</v>
      </c>
      <c r="G412" s="662"/>
      <c r="H412" s="662">
        <v>1</v>
      </c>
      <c r="I412" s="311"/>
    </row>
    <row r="413" spans="1:9" ht="15">
      <c r="A413" s="318">
        <v>196</v>
      </c>
      <c r="B413" s="277" t="s">
        <v>3239</v>
      </c>
      <c r="C413" s="662" t="s">
        <v>1610</v>
      </c>
      <c r="D413" s="662" t="s">
        <v>3237</v>
      </c>
      <c r="E413" s="662" t="s">
        <v>7862</v>
      </c>
      <c r="F413" s="662" t="s">
        <v>5124</v>
      </c>
      <c r="G413" s="662"/>
      <c r="H413" s="662">
        <v>1</v>
      </c>
      <c r="I413" s="311"/>
    </row>
    <row r="414" spans="1:9" ht="15">
      <c r="A414" s="318">
        <v>197</v>
      </c>
      <c r="B414" s="277" t="s">
        <v>3240</v>
      </c>
      <c r="C414" s="662" t="s">
        <v>1610</v>
      </c>
      <c r="D414" s="662" t="s">
        <v>3237</v>
      </c>
      <c r="E414" s="662" t="s">
        <v>7862</v>
      </c>
      <c r="F414" s="662" t="s">
        <v>5124</v>
      </c>
      <c r="G414" s="662"/>
      <c r="H414" s="662"/>
      <c r="I414" s="311">
        <v>1</v>
      </c>
    </row>
    <row r="415" spans="1:9" ht="15">
      <c r="A415" s="318">
        <v>198</v>
      </c>
      <c r="B415" s="277" t="s">
        <v>3239</v>
      </c>
      <c r="C415" s="662" t="s">
        <v>1610</v>
      </c>
      <c r="D415" s="662" t="s">
        <v>3237</v>
      </c>
      <c r="E415" s="662" t="s">
        <v>7863</v>
      </c>
      <c r="F415" s="662" t="s">
        <v>5126</v>
      </c>
      <c r="G415" s="662">
        <v>1</v>
      </c>
      <c r="H415" s="662"/>
      <c r="I415" s="311"/>
    </row>
    <row r="416" spans="1:9" ht="15">
      <c r="A416" s="318">
        <v>199</v>
      </c>
      <c r="B416" s="277" t="s">
        <v>3241</v>
      </c>
      <c r="C416" s="662" t="s">
        <v>1610</v>
      </c>
      <c r="D416" s="662" t="s">
        <v>3237</v>
      </c>
      <c r="E416" s="662" t="s">
        <v>7862</v>
      </c>
      <c r="F416" s="662" t="s">
        <v>5126</v>
      </c>
      <c r="G416" s="662">
        <v>1</v>
      </c>
      <c r="H416" s="662"/>
      <c r="I416" s="311"/>
    </row>
    <row r="417" spans="1:9" ht="15">
      <c r="A417" s="318">
        <v>200</v>
      </c>
      <c r="B417" s="277" t="s">
        <v>3239</v>
      </c>
      <c r="C417" s="662" t="s">
        <v>1610</v>
      </c>
      <c r="D417" s="662" t="s">
        <v>3237</v>
      </c>
      <c r="E417" s="662" t="s">
        <v>7862</v>
      </c>
      <c r="F417" s="662" t="s">
        <v>5126</v>
      </c>
      <c r="G417" s="662"/>
      <c r="H417" s="662">
        <v>1</v>
      </c>
      <c r="I417" s="311"/>
    </row>
    <row r="418" spans="1:9" ht="15">
      <c r="A418" s="318">
        <v>201</v>
      </c>
      <c r="B418" s="277" t="s">
        <v>3240</v>
      </c>
      <c r="C418" s="662" t="s">
        <v>1610</v>
      </c>
      <c r="D418" s="662" t="s">
        <v>3237</v>
      </c>
      <c r="E418" s="662" t="s">
        <v>7862</v>
      </c>
      <c r="F418" s="662" t="s">
        <v>5126</v>
      </c>
      <c r="G418" s="662"/>
      <c r="H418" s="662"/>
      <c r="I418" s="311">
        <v>1</v>
      </c>
    </row>
    <row r="419" spans="1:9" ht="15">
      <c r="A419" s="318">
        <v>202</v>
      </c>
      <c r="B419" s="277" t="s">
        <v>3242</v>
      </c>
      <c r="C419" s="662" t="s">
        <v>2156</v>
      </c>
      <c r="D419" s="662" t="s">
        <v>1574</v>
      </c>
      <c r="E419" s="662" t="s">
        <v>7864</v>
      </c>
      <c r="F419" s="662" t="s">
        <v>5126</v>
      </c>
      <c r="G419" s="662">
        <v>1</v>
      </c>
      <c r="H419" s="662"/>
      <c r="I419" s="311"/>
    </row>
    <row r="420" spans="1:9" ht="15">
      <c r="A420" s="318">
        <v>203</v>
      </c>
      <c r="B420" s="277" t="s">
        <v>3243</v>
      </c>
      <c r="C420" s="662" t="s">
        <v>1617</v>
      </c>
      <c r="D420" s="662" t="s">
        <v>2002</v>
      </c>
      <c r="E420" s="662" t="s">
        <v>460</v>
      </c>
      <c r="F420" s="662" t="s">
        <v>5126</v>
      </c>
      <c r="G420" s="662">
        <v>1</v>
      </c>
      <c r="H420" s="662"/>
      <c r="I420" s="311"/>
    </row>
    <row r="421" spans="1:9" ht="15">
      <c r="A421" s="318">
        <v>204</v>
      </c>
      <c r="B421" s="277" t="s">
        <v>2534</v>
      </c>
      <c r="C421" s="662" t="s">
        <v>1617</v>
      </c>
      <c r="D421" s="662" t="s">
        <v>2002</v>
      </c>
      <c r="E421" s="662" t="s">
        <v>460</v>
      </c>
      <c r="F421" s="662" t="s">
        <v>5126</v>
      </c>
      <c r="G421" s="662"/>
      <c r="H421" s="662">
        <v>1</v>
      </c>
      <c r="I421" s="311"/>
    </row>
    <row r="422" spans="1:9" ht="15">
      <c r="A422" s="318">
        <v>205</v>
      </c>
      <c r="B422" s="277" t="s">
        <v>3244</v>
      </c>
      <c r="C422" s="662" t="s">
        <v>1617</v>
      </c>
      <c r="D422" s="662" t="s">
        <v>2002</v>
      </c>
      <c r="E422" s="662" t="s">
        <v>460</v>
      </c>
      <c r="F422" s="662" t="s">
        <v>5126</v>
      </c>
      <c r="G422" s="662"/>
      <c r="H422" s="662">
        <v>1</v>
      </c>
      <c r="I422" s="311"/>
    </row>
    <row r="423" spans="1:9" ht="15">
      <c r="A423" s="318">
        <v>206</v>
      </c>
      <c r="B423" s="277" t="s">
        <v>3245</v>
      </c>
      <c r="C423" s="662" t="s">
        <v>1617</v>
      </c>
      <c r="D423" s="662" t="s">
        <v>2002</v>
      </c>
      <c r="E423" s="662" t="s">
        <v>460</v>
      </c>
      <c r="F423" s="662" t="s">
        <v>5126</v>
      </c>
      <c r="G423" s="662"/>
      <c r="H423" s="662">
        <v>1</v>
      </c>
      <c r="I423" s="311"/>
    </row>
    <row r="424" spans="1:9" ht="15">
      <c r="A424" s="318">
        <v>207</v>
      </c>
      <c r="B424" s="277" t="s">
        <v>3246</v>
      </c>
      <c r="C424" s="662" t="s">
        <v>1617</v>
      </c>
      <c r="D424" s="662" t="s">
        <v>2002</v>
      </c>
      <c r="E424" s="662" t="s">
        <v>460</v>
      </c>
      <c r="F424" s="662" t="s">
        <v>5126</v>
      </c>
      <c r="G424" s="662"/>
      <c r="H424" s="662">
        <v>1</v>
      </c>
      <c r="I424" s="311"/>
    </row>
    <row r="425" spans="1:9" ht="15">
      <c r="A425" s="318">
        <v>208</v>
      </c>
      <c r="B425" s="277" t="s">
        <v>3247</v>
      </c>
      <c r="C425" s="662" t="s">
        <v>1617</v>
      </c>
      <c r="D425" s="662" t="s">
        <v>2002</v>
      </c>
      <c r="E425" s="662" t="s">
        <v>460</v>
      </c>
      <c r="F425" s="662" t="s">
        <v>5124</v>
      </c>
      <c r="G425" s="662"/>
      <c r="H425" s="662">
        <v>1</v>
      </c>
      <c r="I425" s="311"/>
    </row>
    <row r="426" spans="1:9" ht="15">
      <c r="A426" s="318">
        <v>209</v>
      </c>
      <c r="B426" s="277" t="s">
        <v>2944</v>
      </c>
      <c r="C426" s="662" t="s">
        <v>1617</v>
      </c>
      <c r="D426" s="662" t="s">
        <v>2002</v>
      </c>
      <c r="E426" s="662" t="s">
        <v>460</v>
      </c>
      <c r="F426" s="662" t="s">
        <v>5124</v>
      </c>
      <c r="G426" s="662"/>
      <c r="H426" s="662"/>
      <c r="I426" s="311">
        <v>1</v>
      </c>
    </row>
    <row r="427" spans="1:9" ht="15">
      <c r="A427" s="318">
        <v>210</v>
      </c>
      <c r="B427" s="277" t="s">
        <v>3248</v>
      </c>
      <c r="C427" s="662" t="s">
        <v>1617</v>
      </c>
      <c r="D427" s="662" t="s">
        <v>2002</v>
      </c>
      <c r="E427" s="662" t="s">
        <v>460</v>
      </c>
      <c r="F427" s="662" t="s">
        <v>5126</v>
      </c>
      <c r="G427" s="662"/>
      <c r="H427" s="662"/>
      <c r="I427" s="311">
        <v>1</v>
      </c>
    </row>
    <row r="428" spans="1:9" ht="15">
      <c r="A428" s="318">
        <v>211</v>
      </c>
      <c r="B428" s="277" t="s">
        <v>1323</v>
      </c>
      <c r="C428" s="662" t="s">
        <v>1617</v>
      </c>
      <c r="D428" s="662" t="s">
        <v>2002</v>
      </c>
      <c r="E428" s="662" t="s">
        <v>460</v>
      </c>
      <c r="F428" s="662" t="s">
        <v>5124</v>
      </c>
      <c r="G428" s="662"/>
      <c r="H428" s="662"/>
      <c r="I428" s="311">
        <v>1</v>
      </c>
    </row>
    <row r="429" spans="1:9" ht="15">
      <c r="A429" s="318">
        <v>212</v>
      </c>
      <c r="B429" s="277" t="s">
        <v>2878</v>
      </c>
      <c r="C429" s="662" t="s">
        <v>1617</v>
      </c>
      <c r="D429" s="662" t="s">
        <v>2002</v>
      </c>
      <c r="E429" s="662" t="s">
        <v>460</v>
      </c>
      <c r="F429" s="662" t="s">
        <v>5126</v>
      </c>
      <c r="G429" s="662"/>
      <c r="H429" s="662"/>
      <c r="I429" s="311">
        <v>1</v>
      </c>
    </row>
    <row r="430" spans="1:9" ht="15">
      <c r="A430" s="318">
        <v>213</v>
      </c>
      <c r="B430" s="277" t="s">
        <v>2527</v>
      </c>
      <c r="C430" s="662" t="s">
        <v>1617</v>
      </c>
      <c r="D430" s="662" t="s">
        <v>2002</v>
      </c>
      <c r="E430" s="662" t="s">
        <v>460</v>
      </c>
      <c r="F430" s="662" t="s">
        <v>5124</v>
      </c>
      <c r="G430" s="662"/>
      <c r="H430" s="662"/>
      <c r="I430" s="311">
        <v>1</v>
      </c>
    </row>
    <row r="431" spans="1:9" ht="15">
      <c r="A431" s="318">
        <v>214</v>
      </c>
      <c r="B431" s="277" t="s">
        <v>3249</v>
      </c>
      <c r="C431" s="662" t="s">
        <v>1617</v>
      </c>
      <c r="D431" s="662" t="s">
        <v>2002</v>
      </c>
      <c r="E431" s="662" t="s">
        <v>460</v>
      </c>
      <c r="F431" s="662" t="s">
        <v>5126</v>
      </c>
      <c r="G431" s="662"/>
      <c r="H431" s="662"/>
      <c r="I431" s="311">
        <v>1</v>
      </c>
    </row>
    <row r="432" spans="1:9" ht="15">
      <c r="A432" s="318">
        <v>215</v>
      </c>
      <c r="B432" s="277" t="s">
        <v>3250</v>
      </c>
      <c r="C432" s="662" t="s">
        <v>1617</v>
      </c>
      <c r="D432" s="662" t="s">
        <v>2002</v>
      </c>
      <c r="E432" s="662" t="s">
        <v>460</v>
      </c>
      <c r="F432" s="662" t="s">
        <v>5124</v>
      </c>
      <c r="G432" s="662"/>
      <c r="H432" s="662"/>
      <c r="I432" s="311">
        <v>1</v>
      </c>
    </row>
    <row r="433" spans="1:9" ht="15">
      <c r="A433" s="318">
        <v>216</v>
      </c>
      <c r="B433" s="277" t="s">
        <v>3251</v>
      </c>
      <c r="C433" s="662" t="s">
        <v>1617</v>
      </c>
      <c r="D433" s="662" t="s">
        <v>2002</v>
      </c>
      <c r="E433" s="662" t="s">
        <v>460</v>
      </c>
      <c r="F433" s="662" t="s">
        <v>5126</v>
      </c>
      <c r="G433" s="662"/>
      <c r="H433" s="662"/>
      <c r="I433" s="311">
        <v>1</v>
      </c>
    </row>
    <row r="434" spans="1:9" ht="15">
      <c r="A434" s="318">
        <v>217</v>
      </c>
      <c r="B434" s="277" t="s">
        <v>3252</v>
      </c>
      <c r="C434" s="662" t="s">
        <v>1617</v>
      </c>
      <c r="D434" s="662" t="s">
        <v>2002</v>
      </c>
      <c r="E434" s="662" t="s">
        <v>460</v>
      </c>
      <c r="F434" s="662" t="s">
        <v>5126</v>
      </c>
      <c r="G434" s="662"/>
      <c r="H434" s="662"/>
      <c r="I434" s="311">
        <v>1</v>
      </c>
    </row>
    <row r="435" spans="1:9" ht="15">
      <c r="A435" s="318">
        <v>218</v>
      </c>
      <c r="B435" s="277" t="s">
        <v>3253</v>
      </c>
      <c r="C435" s="662" t="s">
        <v>1617</v>
      </c>
      <c r="D435" s="662" t="s">
        <v>2002</v>
      </c>
      <c r="E435" s="662" t="s">
        <v>460</v>
      </c>
      <c r="F435" s="662" t="s">
        <v>5126</v>
      </c>
      <c r="G435" s="662"/>
      <c r="H435" s="662"/>
      <c r="I435" s="311">
        <v>1</v>
      </c>
    </row>
    <row r="436" spans="1:9" ht="15">
      <c r="A436" s="318">
        <v>219</v>
      </c>
      <c r="B436" s="277" t="s">
        <v>2805</v>
      </c>
      <c r="C436" s="662" t="s">
        <v>273</v>
      </c>
      <c r="D436" s="662" t="s">
        <v>1539</v>
      </c>
      <c r="E436" s="662" t="s">
        <v>457</v>
      </c>
      <c r="F436" s="662" t="s">
        <v>5124</v>
      </c>
      <c r="G436" s="662"/>
      <c r="H436" s="662"/>
      <c r="I436" s="311">
        <v>1</v>
      </c>
    </row>
    <row r="437" spans="1:9" ht="15">
      <c r="A437" s="318">
        <v>220</v>
      </c>
      <c r="B437" s="277" t="s">
        <v>2805</v>
      </c>
      <c r="C437" s="662" t="s">
        <v>1610</v>
      </c>
      <c r="D437" s="662" t="s">
        <v>1539</v>
      </c>
      <c r="E437" s="662" t="s">
        <v>8033</v>
      </c>
      <c r="F437" s="662" t="s">
        <v>5124</v>
      </c>
      <c r="G437" s="662"/>
      <c r="H437" s="662"/>
      <c r="I437" s="311">
        <v>1</v>
      </c>
    </row>
    <row r="438" spans="1:9" ht="15">
      <c r="A438" s="318">
        <v>221</v>
      </c>
      <c r="B438" s="277" t="s">
        <v>3255</v>
      </c>
      <c r="C438" s="662" t="s">
        <v>1642</v>
      </c>
      <c r="D438" s="662" t="s">
        <v>1461</v>
      </c>
      <c r="E438" s="662" t="s">
        <v>7866</v>
      </c>
      <c r="F438" s="662" t="s">
        <v>5139</v>
      </c>
      <c r="G438" s="662"/>
      <c r="H438" s="662">
        <v>1</v>
      </c>
      <c r="I438" s="311"/>
    </row>
    <row r="439" spans="1:9" ht="15">
      <c r="A439" s="318">
        <v>222</v>
      </c>
      <c r="B439" s="277" t="s">
        <v>3256</v>
      </c>
      <c r="C439" s="662" t="s">
        <v>1743</v>
      </c>
      <c r="D439" s="662" t="s">
        <v>8102</v>
      </c>
      <c r="E439" s="662" t="s">
        <v>8101</v>
      </c>
      <c r="F439" s="662" t="s">
        <v>5126</v>
      </c>
      <c r="G439" s="662"/>
      <c r="H439" s="662"/>
      <c r="I439" s="311">
        <v>1</v>
      </c>
    </row>
    <row r="440" spans="1:9" ht="15">
      <c r="A440" s="318">
        <v>223</v>
      </c>
      <c r="B440" s="277" t="s">
        <v>3257</v>
      </c>
      <c r="C440" s="662" t="s">
        <v>1743</v>
      </c>
      <c r="D440" s="662" t="s">
        <v>1482</v>
      </c>
      <c r="E440" s="689" t="s">
        <v>8101</v>
      </c>
      <c r="F440" s="662" t="s">
        <v>5126</v>
      </c>
      <c r="G440" s="662"/>
      <c r="H440" s="662"/>
      <c r="I440" s="311">
        <v>1</v>
      </c>
    </row>
    <row r="441" spans="1:9" ht="15">
      <c r="A441" s="318">
        <v>224</v>
      </c>
      <c r="B441" s="277" t="s">
        <v>3258</v>
      </c>
      <c r="C441" s="662" t="s">
        <v>1743</v>
      </c>
      <c r="D441" s="662" t="s">
        <v>8102</v>
      </c>
      <c r="E441" s="689" t="s">
        <v>8101</v>
      </c>
      <c r="F441" s="662" t="s">
        <v>5126</v>
      </c>
      <c r="G441" s="662"/>
      <c r="H441" s="662"/>
      <c r="I441" s="311">
        <v>1</v>
      </c>
    </row>
    <row r="442" spans="1:9" ht="15">
      <c r="A442" s="318">
        <v>225</v>
      </c>
      <c r="B442" s="277" t="s">
        <v>3259</v>
      </c>
      <c r="C442" s="662" t="s">
        <v>1610</v>
      </c>
      <c r="D442" s="662" t="s">
        <v>3260</v>
      </c>
      <c r="E442" s="662" t="s">
        <v>457</v>
      </c>
      <c r="F442" s="662" t="s">
        <v>5126</v>
      </c>
      <c r="G442" s="662"/>
      <c r="H442" s="662"/>
      <c r="I442" s="311">
        <v>1</v>
      </c>
    </row>
    <row r="443" spans="1:9" ht="15">
      <c r="A443" s="318">
        <v>226</v>
      </c>
      <c r="B443" s="277" t="s">
        <v>3261</v>
      </c>
      <c r="C443" s="662" t="s">
        <v>1610</v>
      </c>
      <c r="D443" s="662" t="s">
        <v>3260</v>
      </c>
      <c r="E443" s="662" t="s">
        <v>457</v>
      </c>
      <c r="F443" s="662" t="s">
        <v>5126</v>
      </c>
      <c r="G443" s="662"/>
      <c r="H443" s="662"/>
      <c r="I443" s="311">
        <v>1</v>
      </c>
    </row>
    <row r="444" spans="1:9" ht="15">
      <c r="A444" s="318">
        <v>227</v>
      </c>
      <c r="B444" s="277" t="s">
        <v>914</v>
      </c>
      <c r="C444" s="662" t="s">
        <v>1610</v>
      </c>
      <c r="D444" s="662" t="s">
        <v>3260</v>
      </c>
      <c r="E444" s="662" t="s">
        <v>457</v>
      </c>
      <c r="F444" s="662" t="s">
        <v>5126</v>
      </c>
      <c r="G444" s="662"/>
      <c r="H444" s="662"/>
      <c r="I444" s="311">
        <v>1</v>
      </c>
    </row>
    <row r="445" spans="1:9" ht="15">
      <c r="A445" s="318">
        <v>228</v>
      </c>
      <c r="B445" s="277" t="s">
        <v>3262</v>
      </c>
      <c r="C445" s="662" t="s">
        <v>1610</v>
      </c>
      <c r="D445" s="662" t="s">
        <v>3260</v>
      </c>
      <c r="E445" s="662" t="s">
        <v>457</v>
      </c>
      <c r="F445" s="662" t="s">
        <v>5126</v>
      </c>
      <c r="G445" s="662"/>
      <c r="H445" s="662"/>
      <c r="I445" s="311">
        <v>1</v>
      </c>
    </row>
    <row r="446" spans="1:9" ht="15">
      <c r="A446" s="318">
        <v>229</v>
      </c>
      <c r="B446" s="277" t="s">
        <v>2366</v>
      </c>
      <c r="C446" s="662" t="s">
        <v>1610</v>
      </c>
      <c r="D446" s="662" t="s">
        <v>3260</v>
      </c>
      <c r="E446" s="662" t="s">
        <v>457</v>
      </c>
      <c r="F446" s="662" t="s">
        <v>5126</v>
      </c>
      <c r="G446" s="662"/>
      <c r="H446" s="662">
        <v>1</v>
      </c>
      <c r="I446" s="311"/>
    </row>
    <row r="447" spans="1:9" ht="15">
      <c r="A447" s="318">
        <v>230</v>
      </c>
      <c r="B447" s="277" t="s">
        <v>3263</v>
      </c>
      <c r="C447" s="662" t="s">
        <v>1610</v>
      </c>
      <c r="D447" s="662" t="s">
        <v>3260</v>
      </c>
      <c r="E447" s="662" t="s">
        <v>457</v>
      </c>
      <c r="F447" s="662" t="s">
        <v>5126</v>
      </c>
      <c r="G447" s="662"/>
      <c r="H447" s="662"/>
      <c r="I447" s="311">
        <v>1</v>
      </c>
    </row>
    <row r="448" spans="1:9" ht="15">
      <c r="A448" s="318">
        <v>231</v>
      </c>
      <c r="B448" s="277" t="s">
        <v>2531</v>
      </c>
      <c r="C448" s="662" t="s">
        <v>1610</v>
      </c>
      <c r="D448" s="662" t="s">
        <v>3260</v>
      </c>
      <c r="E448" s="662" t="s">
        <v>457</v>
      </c>
      <c r="F448" s="662" t="s">
        <v>5124</v>
      </c>
      <c r="G448" s="662">
        <v>1</v>
      </c>
      <c r="H448" s="662"/>
      <c r="I448" s="311"/>
    </row>
    <row r="449" spans="1:9" ht="15">
      <c r="A449" s="318">
        <v>232</v>
      </c>
      <c r="B449" s="277" t="s">
        <v>1075</v>
      </c>
      <c r="C449" s="662" t="s">
        <v>1610</v>
      </c>
      <c r="D449" s="662" t="s">
        <v>3260</v>
      </c>
      <c r="E449" s="662" t="s">
        <v>457</v>
      </c>
      <c r="F449" s="662" t="s">
        <v>5124</v>
      </c>
      <c r="G449" s="662">
        <v>1</v>
      </c>
      <c r="H449" s="662"/>
      <c r="I449" s="311"/>
    </row>
    <row r="450" spans="1:9" ht="15">
      <c r="A450" s="318">
        <v>233</v>
      </c>
      <c r="B450" s="277" t="s">
        <v>3264</v>
      </c>
      <c r="C450" s="662" t="s">
        <v>1610</v>
      </c>
      <c r="D450" s="662" t="s">
        <v>3260</v>
      </c>
      <c r="E450" s="662" t="s">
        <v>457</v>
      </c>
      <c r="F450" s="662" t="s">
        <v>5124</v>
      </c>
      <c r="G450" s="662"/>
      <c r="H450" s="662">
        <v>1</v>
      </c>
      <c r="I450" s="311"/>
    </row>
    <row r="451" spans="1:9" ht="15">
      <c r="A451" s="318">
        <v>234</v>
      </c>
      <c r="B451" s="277" t="s">
        <v>3265</v>
      </c>
      <c r="C451" s="662" t="s">
        <v>1610</v>
      </c>
      <c r="D451" s="662" t="s">
        <v>3260</v>
      </c>
      <c r="E451" s="662" t="s">
        <v>457</v>
      </c>
      <c r="F451" s="662" t="s">
        <v>5124</v>
      </c>
      <c r="G451" s="662"/>
      <c r="H451" s="662">
        <v>1</v>
      </c>
      <c r="I451" s="311"/>
    </row>
    <row r="452" spans="1:9" ht="15">
      <c r="A452" s="318">
        <v>235</v>
      </c>
      <c r="B452" s="277" t="s">
        <v>3266</v>
      </c>
      <c r="C452" s="662" t="s">
        <v>1610</v>
      </c>
      <c r="D452" s="662" t="s">
        <v>3260</v>
      </c>
      <c r="E452" s="662" t="s">
        <v>457</v>
      </c>
      <c r="F452" s="662" t="s">
        <v>5124</v>
      </c>
      <c r="G452" s="662"/>
      <c r="H452" s="662"/>
      <c r="I452" s="311">
        <v>1</v>
      </c>
    </row>
    <row r="453" spans="1:9" ht="15">
      <c r="A453" s="318">
        <v>236</v>
      </c>
      <c r="B453" s="277" t="s">
        <v>3267</v>
      </c>
      <c r="C453" s="662" t="s">
        <v>1610</v>
      </c>
      <c r="D453" s="662" t="s">
        <v>3260</v>
      </c>
      <c r="E453" s="662" t="s">
        <v>457</v>
      </c>
      <c r="F453" s="662" t="s">
        <v>5124</v>
      </c>
      <c r="G453" s="662"/>
      <c r="H453" s="662"/>
      <c r="I453" s="311">
        <v>1</v>
      </c>
    </row>
    <row r="454" spans="1:9" ht="15">
      <c r="A454" s="318">
        <v>237</v>
      </c>
      <c r="B454" s="277" t="s">
        <v>909</v>
      </c>
      <c r="C454" s="662" t="s">
        <v>1610</v>
      </c>
      <c r="D454" s="662" t="s">
        <v>3260</v>
      </c>
      <c r="E454" s="662" t="s">
        <v>457</v>
      </c>
      <c r="F454" s="662" t="s">
        <v>5124</v>
      </c>
      <c r="G454" s="662"/>
      <c r="H454" s="662"/>
      <c r="I454" s="311">
        <v>1</v>
      </c>
    </row>
    <row r="455" spans="1:9" ht="15">
      <c r="A455" s="318">
        <v>238</v>
      </c>
      <c r="B455" s="277" t="s">
        <v>727</v>
      </c>
      <c r="C455" s="662" t="s">
        <v>1610</v>
      </c>
      <c r="D455" s="662" t="s">
        <v>3260</v>
      </c>
      <c r="E455" s="662" t="s">
        <v>457</v>
      </c>
      <c r="F455" s="662" t="s">
        <v>5124</v>
      </c>
      <c r="G455" s="662"/>
      <c r="H455" s="662"/>
      <c r="I455" s="311">
        <v>1</v>
      </c>
    </row>
    <row r="456" spans="1:9" ht="15">
      <c r="A456" s="318">
        <v>239</v>
      </c>
      <c r="B456" s="277" t="s">
        <v>3268</v>
      </c>
      <c r="C456" s="662" t="s">
        <v>1610</v>
      </c>
      <c r="D456" s="662" t="s">
        <v>3260</v>
      </c>
      <c r="E456" s="662" t="s">
        <v>457</v>
      </c>
      <c r="F456" s="662" t="s">
        <v>5124</v>
      </c>
      <c r="G456" s="662"/>
      <c r="H456" s="662"/>
      <c r="I456" s="311">
        <v>1</v>
      </c>
    </row>
    <row r="457" spans="1:9" ht="15">
      <c r="A457" s="318">
        <v>240</v>
      </c>
      <c r="B457" s="277" t="s">
        <v>732</v>
      </c>
      <c r="C457" s="662" t="s">
        <v>1610</v>
      </c>
      <c r="D457" s="662" t="s">
        <v>3260</v>
      </c>
      <c r="E457" s="662" t="s">
        <v>457</v>
      </c>
      <c r="F457" s="662" t="s">
        <v>5124</v>
      </c>
      <c r="G457" s="662"/>
      <c r="H457" s="662"/>
      <c r="I457" s="311">
        <v>1</v>
      </c>
    </row>
    <row r="458" spans="1:9" ht="15">
      <c r="A458" s="318">
        <v>241</v>
      </c>
      <c r="B458" s="277" t="s">
        <v>1329</v>
      </c>
      <c r="C458" s="662" t="s">
        <v>1610</v>
      </c>
      <c r="D458" s="662" t="s">
        <v>3260</v>
      </c>
      <c r="E458" s="662" t="s">
        <v>460</v>
      </c>
      <c r="F458" s="662" t="s">
        <v>5126</v>
      </c>
      <c r="G458" s="662"/>
      <c r="H458" s="662">
        <v>1</v>
      </c>
      <c r="I458" s="311"/>
    </row>
    <row r="459" spans="1:9" ht="15">
      <c r="A459" s="318">
        <v>242</v>
      </c>
      <c r="B459" s="277" t="s">
        <v>3269</v>
      </c>
      <c r="C459" s="662" t="s">
        <v>1610</v>
      </c>
      <c r="D459" s="662" t="s">
        <v>3260</v>
      </c>
      <c r="E459" s="662" t="s">
        <v>460</v>
      </c>
      <c r="F459" s="662" t="s">
        <v>5126</v>
      </c>
      <c r="G459" s="662"/>
      <c r="H459" s="662">
        <v>1</v>
      </c>
      <c r="I459" s="311"/>
    </row>
    <row r="460" spans="1:9" ht="15">
      <c r="A460" s="318">
        <v>243</v>
      </c>
      <c r="B460" s="277" t="s">
        <v>3270</v>
      </c>
      <c r="C460" s="662" t="s">
        <v>1610</v>
      </c>
      <c r="D460" s="662" t="s">
        <v>3260</v>
      </c>
      <c r="E460" s="662" t="s">
        <v>460</v>
      </c>
      <c r="F460" s="662" t="s">
        <v>5126</v>
      </c>
      <c r="G460" s="662"/>
      <c r="H460" s="662">
        <v>1</v>
      </c>
      <c r="I460" s="311"/>
    </row>
    <row r="461" spans="1:9" ht="15">
      <c r="A461" s="318">
        <v>244</v>
      </c>
      <c r="B461" s="277" t="s">
        <v>3271</v>
      </c>
      <c r="C461" s="662" t="s">
        <v>1610</v>
      </c>
      <c r="D461" s="662" t="s">
        <v>3260</v>
      </c>
      <c r="E461" s="662" t="s">
        <v>460</v>
      </c>
      <c r="F461" s="662" t="s">
        <v>5126</v>
      </c>
      <c r="G461" s="662"/>
      <c r="H461" s="662">
        <v>1</v>
      </c>
      <c r="I461" s="311"/>
    </row>
    <row r="462" spans="1:9" ht="15">
      <c r="A462" s="318">
        <v>245</v>
      </c>
      <c r="B462" s="277" t="s">
        <v>3272</v>
      </c>
      <c r="C462" s="662" t="s">
        <v>1610</v>
      </c>
      <c r="D462" s="662" t="s">
        <v>3260</v>
      </c>
      <c r="E462" s="662" t="s">
        <v>460</v>
      </c>
      <c r="F462" s="662" t="s">
        <v>5126</v>
      </c>
      <c r="G462" s="662"/>
      <c r="H462" s="662">
        <v>1</v>
      </c>
      <c r="I462" s="311"/>
    </row>
    <row r="463" spans="1:9" ht="15">
      <c r="A463" s="318">
        <v>246</v>
      </c>
      <c r="B463" s="277" t="s">
        <v>3273</v>
      </c>
      <c r="C463" s="662" t="s">
        <v>1610</v>
      </c>
      <c r="D463" s="662" t="s">
        <v>3260</v>
      </c>
      <c r="E463" s="662" t="s">
        <v>460</v>
      </c>
      <c r="F463" s="662" t="s">
        <v>5126</v>
      </c>
      <c r="G463" s="662"/>
      <c r="H463" s="662"/>
      <c r="I463" s="311">
        <v>1</v>
      </c>
    </row>
    <row r="464" spans="1:9" ht="15">
      <c r="A464" s="318">
        <v>247</v>
      </c>
      <c r="B464" s="277" t="s">
        <v>3274</v>
      </c>
      <c r="C464" s="662" t="s">
        <v>1610</v>
      </c>
      <c r="D464" s="662" t="s">
        <v>3260</v>
      </c>
      <c r="E464" s="662" t="s">
        <v>460</v>
      </c>
      <c r="F464" s="662" t="s">
        <v>5126</v>
      </c>
      <c r="G464" s="662"/>
      <c r="H464" s="662"/>
      <c r="I464" s="311">
        <v>1</v>
      </c>
    </row>
    <row r="465" spans="1:9" ht="15">
      <c r="A465" s="318">
        <v>248</v>
      </c>
      <c r="B465" s="277" t="s">
        <v>3275</v>
      </c>
      <c r="C465" s="662" t="s">
        <v>1610</v>
      </c>
      <c r="D465" s="662" t="s">
        <v>3260</v>
      </c>
      <c r="E465" s="662" t="s">
        <v>460</v>
      </c>
      <c r="F465" s="662" t="s">
        <v>5126</v>
      </c>
      <c r="G465" s="662"/>
      <c r="H465" s="662"/>
      <c r="I465" s="311">
        <v>1</v>
      </c>
    </row>
    <row r="466" spans="1:9" ht="15">
      <c r="A466" s="318">
        <v>249</v>
      </c>
      <c r="B466" s="277" t="s">
        <v>3276</v>
      </c>
      <c r="C466" s="662" t="s">
        <v>1610</v>
      </c>
      <c r="D466" s="662" t="s">
        <v>3260</v>
      </c>
      <c r="E466" s="662" t="s">
        <v>460</v>
      </c>
      <c r="F466" s="662" t="s">
        <v>5126</v>
      </c>
      <c r="G466" s="662"/>
      <c r="H466" s="662"/>
      <c r="I466" s="311">
        <v>1</v>
      </c>
    </row>
    <row r="467" spans="1:9" ht="15">
      <c r="A467" s="318">
        <v>250</v>
      </c>
      <c r="B467" s="277" t="s">
        <v>2536</v>
      </c>
      <c r="C467" s="662" t="s">
        <v>1610</v>
      </c>
      <c r="D467" s="662" t="s">
        <v>3260</v>
      </c>
      <c r="E467" s="662" t="s">
        <v>460</v>
      </c>
      <c r="F467" s="662" t="s">
        <v>5126</v>
      </c>
      <c r="G467" s="662"/>
      <c r="H467" s="662"/>
      <c r="I467" s="311">
        <v>1</v>
      </c>
    </row>
    <row r="468" spans="1:9" ht="15">
      <c r="A468" s="318">
        <v>251</v>
      </c>
      <c r="B468" s="277" t="s">
        <v>3085</v>
      </c>
      <c r="C468" s="662" t="s">
        <v>1610</v>
      </c>
      <c r="D468" s="662" t="s">
        <v>3260</v>
      </c>
      <c r="E468" s="662" t="s">
        <v>460</v>
      </c>
      <c r="F468" s="662" t="s">
        <v>5126</v>
      </c>
      <c r="G468" s="662"/>
      <c r="H468" s="662"/>
      <c r="I468" s="311">
        <v>1</v>
      </c>
    </row>
    <row r="469" spans="1:9" ht="15">
      <c r="A469" s="318">
        <v>252</v>
      </c>
      <c r="B469" s="277" t="s">
        <v>3277</v>
      </c>
      <c r="C469" s="662" t="s">
        <v>1610</v>
      </c>
      <c r="D469" s="662" t="s">
        <v>3260</v>
      </c>
      <c r="E469" s="662" t="s">
        <v>460</v>
      </c>
      <c r="F469" s="662" t="s">
        <v>5126</v>
      </c>
      <c r="G469" s="662"/>
      <c r="H469" s="662"/>
      <c r="I469" s="311">
        <v>1</v>
      </c>
    </row>
    <row r="470" spans="1:9" ht="15">
      <c r="A470" s="318">
        <v>253</v>
      </c>
      <c r="B470" s="277" t="s">
        <v>3278</v>
      </c>
      <c r="C470" s="662" t="s">
        <v>1610</v>
      </c>
      <c r="D470" s="662" t="s">
        <v>3260</v>
      </c>
      <c r="E470" s="662" t="s">
        <v>460</v>
      </c>
      <c r="F470" s="662" t="s">
        <v>5124</v>
      </c>
      <c r="G470" s="662">
        <v>1</v>
      </c>
      <c r="H470" s="662"/>
      <c r="I470" s="311"/>
    </row>
    <row r="471" spans="1:9" ht="15">
      <c r="A471" s="318">
        <v>254</v>
      </c>
      <c r="B471" s="277" t="s">
        <v>2527</v>
      </c>
      <c r="C471" s="662" t="s">
        <v>1610</v>
      </c>
      <c r="D471" s="662" t="s">
        <v>3260</v>
      </c>
      <c r="E471" s="662" t="s">
        <v>460</v>
      </c>
      <c r="F471" s="662" t="s">
        <v>5124</v>
      </c>
      <c r="G471" s="662">
        <v>1</v>
      </c>
      <c r="H471" s="662"/>
      <c r="I471" s="311"/>
    </row>
    <row r="472" spans="1:9" ht="15">
      <c r="A472" s="318">
        <v>255</v>
      </c>
      <c r="B472" s="277" t="s">
        <v>3088</v>
      </c>
      <c r="C472" s="662" t="s">
        <v>1610</v>
      </c>
      <c r="D472" s="662" t="s">
        <v>3260</v>
      </c>
      <c r="E472" s="662" t="s">
        <v>460</v>
      </c>
      <c r="F472" s="662" t="s">
        <v>5124</v>
      </c>
      <c r="G472" s="662">
        <v>1</v>
      </c>
      <c r="H472" s="662"/>
      <c r="I472" s="311"/>
    </row>
    <row r="473" spans="1:9" ht="15">
      <c r="A473" s="318">
        <v>256</v>
      </c>
      <c r="B473" s="277" t="s">
        <v>3279</v>
      </c>
      <c r="C473" s="662" t="s">
        <v>1610</v>
      </c>
      <c r="D473" s="662" t="s">
        <v>3260</v>
      </c>
      <c r="E473" s="662" t="s">
        <v>460</v>
      </c>
      <c r="F473" s="662" t="s">
        <v>5124</v>
      </c>
      <c r="G473" s="662"/>
      <c r="H473" s="662">
        <v>1</v>
      </c>
      <c r="I473" s="311"/>
    </row>
    <row r="474" spans="1:9" ht="15">
      <c r="A474" s="318">
        <v>257</v>
      </c>
      <c r="B474" s="277" t="s">
        <v>1914</v>
      </c>
      <c r="C474" s="712" t="s">
        <v>2156</v>
      </c>
      <c r="D474" s="712" t="s">
        <v>3280</v>
      </c>
      <c r="E474" s="712" t="s">
        <v>8163</v>
      </c>
      <c r="F474" s="712" t="s">
        <v>5126</v>
      </c>
      <c r="G474" s="712"/>
      <c r="H474" s="712"/>
      <c r="I474" s="311">
        <v>1</v>
      </c>
    </row>
    <row r="475" spans="1:9" ht="15">
      <c r="A475" s="318">
        <v>258</v>
      </c>
      <c r="B475" s="277" t="s">
        <v>3281</v>
      </c>
      <c r="C475" s="662" t="s">
        <v>1610</v>
      </c>
      <c r="D475" s="662" t="s">
        <v>3282</v>
      </c>
      <c r="E475" s="662" t="s">
        <v>7867</v>
      </c>
      <c r="F475" s="662" t="s">
        <v>5124</v>
      </c>
      <c r="G475" s="662">
        <v>1</v>
      </c>
      <c r="H475" s="662"/>
      <c r="I475" s="311"/>
    </row>
    <row r="476" spans="1:9" ht="15">
      <c r="A476" s="318">
        <v>259</v>
      </c>
      <c r="B476" s="277" t="s">
        <v>3283</v>
      </c>
      <c r="C476" s="662" t="s">
        <v>1610</v>
      </c>
      <c r="D476" s="662" t="s">
        <v>3282</v>
      </c>
      <c r="E476" s="662" t="s">
        <v>7868</v>
      </c>
      <c r="F476" s="662" t="s">
        <v>5126</v>
      </c>
      <c r="G476" s="662">
        <v>1</v>
      </c>
      <c r="H476" s="662"/>
      <c r="I476" s="311"/>
    </row>
    <row r="477" spans="1:9" ht="15">
      <c r="A477" s="318">
        <v>260</v>
      </c>
      <c r="B477" s="277" t="s">
        <v>2847</v>
      </c>
      <c r="C477" s="662" t="s">
        <v>1610</v>
      </c>
      <c r="D477" s="662" t="s">
        <v>3282</v>
      </c>
      <c r="E477" s="662" t="s">
        <v>7869</v>
      </c>
      <c r="F477" s="662" t="s">
        <v>5124</v>
      </c>
      <c r="G477" s="662">
        <v>1</v>
      </c>
      <c r="H477" s="662"/>
      <c r="I477" s="311"/>
    </row>
    <row r="478" spans="1:9" ht="15">
      <c r="A478" s="318">
        <v>261</v>
      </c>
      <c r="B478" s="277" t="s">
        <v>930</v>
      </c>
      <c r="C478" s="662" t="s">
        <v>1610</v>
      </c>
      <c r="D478" s="662" t="s">
        <v>3282</v>
      </c>
      <c r="E478" s="662" t="s">
        <v>7870</v>
      </c>
      <c r="F478" s="662" t="s">
        <v>5126</v>
      </c>
      <c r="G478" s="662">
        <v>1</v>
      </c>
      <c r="H478" s="662"/>
      <c r="I478" s="311"/>
    </row>
    <row r="479" spans="1:9" ht="15">
      <c r="A479" s="318">
        <v>262</v>
      </c>
      <c r="B479" s="277" t="s">
        <v>3284</v>
      </c>
      <c r="C479" s="662" t="s">
        <v>1610</v>
      </c>
      <c r="D479" s="662" t="s">
        <v>3282</v>
      </c>
      <c r="E479" s="662" t="s">
        <v>7871</v>
      </c>
      <c r="F479" s="662" t="s">
        <v>5126</v>
      </c>
      <c r="G479" s="662">
        <v>1</v>
      </c>
      <c r="H479" s="662"/>
      <c r="I479" s="311"/>
    </row>
    <row r="480" spans="1:9" ht="15">
      <c r="A480" s="318">
        <v>263</v>
      </c>
      <c r="B480" s="277" t="s">
        <v>253</v>
      </c>
      <c r="C480" s="662" t="s">
        <v>1610</v>
      </c>
      <c r="D480" s="662" t="s">
        <v>3282</v>
      </c>
      <c r="E480" s="662" t="s">
        <v>7872</v>
      </c>
      <c r="F480" s="662" t="s">
        <v>5126</v>
      </c>
      <c r="G480" s="662">
        <v>1</v>
      </c>
      <c r="H480" s="662"/>
      <c r="I480" s="311"/>
    </row>
    <row r="481" spans="1:9" ht="15">
      <c r="A481" s="318">
        <v>264</v>
      </c>
      <c r="B481" s="277" t="s">
        <v>3099</v>
      </c>
      <c r="C481" s="662" t="s">
        <v>1610</v>
      </c>
      <c r="D481" s="662" t="s">
        <v>3282</v>
      </c>
      <c r="E481" s="662" t="s">
        <v>7873</v>
      </c>
      <c r="F481" s="662" t="s">
        <v>5126</v>
      </c>
      <c r="G481" s="662"/>
      <c r="H481" s="662">
        <v>1</v>
      </c>
      <c r="I481" s="311"/>
    </row>
    <row r="482" spans="1:9" ht="15">
      <c r="A482" s="318">
        <v>265</v>
      </c>
      <c r="B482" s="277" t="s">
        <v>3286</v>
      </c>
      <c r="C482" s="662" t="s">
        <v>1610</v>
      </c>
      <c r="D482" s="662" t="s">
        <v>3282</v>
      </c>
      <c r="E482" s="662" t="s">
        <v>7874</v>
      </c>
      <c r="F482" s="662" t="s">
        <v>5124</v>
      </c>
      <c r="G482" s="662"/>
      <c r="H482" s="662">
        <v>1</v>
      </c>
      <c r="I482" s="311"/>
    </row>
    <row r="483" spans="1:9" ht="15">
      <c r="A483" s="318">
        <v>266</v>
      </c>
      <c r="B483" s="277" t="s">
        <v>2566</v>
      </c>
      <c r="C483" s="662" t="s">
        <v>1610</v>
      </c>
      <c r="D483" s="662" t="s">
        <v>3282</v>
      </c>
      <c r="E483" s="662" t="s">
        <v>7868</v>
      </c>
      <c r="F483" s="662" t="s">
        <v>5126</v>
      </c>
      <c r="G483" s="662"/>
      <c r="H483" s="662">
        <v>1</v>
      </c>
      <c r="I483" s="311"/>
    </row>
    <row r="484" spans="1:9" ht="15">
      <c r="A484" s="318">
        <v>267</v>
      </c>
      <c r="B484" s="277" t="s">
        <v>3288</v>
      </c>
      <c r="C484" s="662" t="s">
        <v>1610</v>
      </c>
      <c r="D484" s="662" t="s">
        <v>3282</v>
      </c>
      <c r="E484" s="662" t="s">
        <v>7869</v>
      </c>
      <c r="F484" s="662" t="s">
        <v>5124</v>
      </c>
      <c r="G484" s="662"/>
      <c r="H484" s="662">
        <v>1</v>
      </c>
      <c r="I484" s="311"/>
    </row>
    <row r="485" spans="1:9" ht="15">
      <c r="A485" s="318">
        <v>268</v>
      </c>
      <c r="B485" s="277" t="s">
        <v>506</v>
      </c>
      <c r="C485" s="662" t="s">
        <v>1610</v>
      </c>
      <c r="D485" s="662" t="s">
        <v>3282</v>
      </c>
      <c r="E485" s="662" t="s">
        <v>7870</v>
      </c>
      <c r="F485" s="662" t="s">
        <v>5126</v>
      </c>
      <c r="G485" s="662"/>
      <c r="H485" s="662">
        <v>1</v>
      </c>
      <c r="I485" s="311"/>
    </row>
    <row r="486" spans="1:9" ht="15">
      <c r="A486" s="318">
        <v>269</v>
      </c>
      <c r="B486" s="277" t="s">
        <v>507</v>
      </c>
      <c r="C486" s="662" t="s">
        <v>1610</v>
      </c>
      <c r="D486" s="662" t="s">
        <v>3282</v>
      </c>
      <c r="E486" s="662" t="s">
        <v>7875</v>
      </c>
      <c r="F486" s="662" t="s">
        <v>5124</v>
      </c>
      <c r="G486" s="662"/>
      <c r="H486" s="662">
        <v>1</v>
      </c>
      <c r="I486" s="311"/>
    </row>
    <row r="487" spans="1:9" ht="15">
      <c r="A487" s="318">
        <v>270</v>
      </c>
      <c r="B487" s="277" t="s">
        <v>3289</v>
      </c>
      <c r="C487" s="662" t="s">
        <v>1610</v>
      </c>
      <c r="D487" s="662" t="s">
        <v>3282</v>
      </c>
      <c r="E487" s="662" t="s">
        <v>7872</v>
      </c>
      <c r="F487" s="662" t="s">
        <v>5126</v>
      </c>
      <c r="G487" s="662"/>
      <c r="H487" s="662">
        <v>1</v>
      </c>
      <c r="I487" s="311"/>
    </row>
    <row r="488" spans="1:9" ht="15">
      <c r="A488" s="318">
        <v>271</v>
      </c>
      <c r="B488" s="277" t="s">
        <v>3290</v>
      </c>
      <c r="C488" s="662" t="s">
        <v>1610</v>
      </c>
      <c r="D488" s="662" t="s">
        <v>3282</v>
      </c>
      <c r="E488" s="662" t="s">
        <v>7873</v>
      </c>
      <c r="F488" s="662" t="s">
        <v>5126</v>
      </c>
      <c r="G488" s="662"/>
      <c r="H488" s="662"/>
      <c r="I488" s="311">
        <v>1</v>
      </c>
    </row>
    <row r="489" spans="1:9" ht="15">
      <c r="A489" s="318">
        <v>272</v>
      </c>
      <c r="B489" s="277" t="s">
        <v>3291</v>
      </c>
      <c r="C489" s="662" t="s">
        <v>1610</v>
      </c>
      <c r="D489" s="662" t="s">
        <v>3282</v>
      </c>
      <c r="E489" s="662" t="s">
        <v>7874</v>
      </c>
      <c r="F489" s="662" t="s">
        <v>5124</v>
      </c>
      <c r="G489" s="662"/>
      <c r="H489" s="662"/>
      <c r="I489" s="311">
        <v>1</v>
      </c>
    </row>
    <row r="490" spans="1:9" ht="15">
      <c r="A490" s="318">
        <v>273</v>
      </c>
      <c r="B490" s="277" t="s">
        <v>3292</v>
      </c>
      <c r="C490" s="662" t="s">
        <v>1610</v>
      </c>
      <c r="D490" s="662" t="s">
        <v>3282</v>
      </c>
      <c r="E490" s="662" t="s">
        <v>7867</v>
      </c>
      <c r="F490" s="662" t="s">
        <v>5124</v>
      </c>
      <c r="G490" s="662"/>
      <c r="H490" s="662"/>
      <c r="I490" s="311">
        <v>1</v>
      </c>
    </row>
    <row r="491" spans="1:9" ht="15">
      <c r="A491" s="318">
        <v>274</v>
      </c>
      <c r="B491" s="277" t="s">
        <v>928</v>
      </c>
      <c r="C491" s="662" t="s">
        <v>1610</v>
      </c>
      <c r="D491" s="662" t="s">
        <v>3282</v>
      </c>
      <c r="E491" s="662" t="s">
        <v>7868</v>
      </c>
      <c r="F491" s="662" t="s">
        <v>5126</v>
      </c>
      <c r="G491" s="662"/>
      <c r="H491" s="662"/>
      <c r="I491" s="311">
        <v>1</v>
      </c>
    </row>
    <row r="492" spans="1:9" ht="15">
      <c r="A492" s="318">
        <v>275</v>
      </c>
      <c r="B492" s="277" t="s">
        <v>2563</v>
      </c>
      <c r="C492" s="662" t="s">
        <v>1610</v>
      </c>
      <c r="D492" s="662" t="s">
        <v>3282</v>
      </c>
      <c r="E492" s="662" t="s">
        <v>7875</v>
      </c>
      <c r="F492" s="662" t="s">
        <v>5124</v>
      </c>
      <c r="G492" s="662"/>
      <c r="H492" s="662"/>
      <c r="I492" s="311">
        <v>1</v>
      </c>
    </row>
    <row r="493" spans="1:9" ht="15">
      <c r="A493" s="318">
        <v>276</v>
      </c>
      <c r="B493" s="277" t="s">
        <v>3293</v>
      </c>
      <c r="C493" s="662" t="s">
        <v>1610</v>
      </c>
      <c r="D493" s="662" t="s">
        <v>3282</v>
      </c>
      <c r="E493" s="662" t="s">
        <v>7871</v>
      </c>
      <c r="F493" s="662" t="s">
        <v>5126</v>
      </c>
      <c r="G493" s="662"/>
      <c r="H493" s="662"/>
      <c r="I493" s="311">
        <v>1</v>
      </c>
    </row>
    <row r="494" spans="1:9" ht="15">
      <c r="A494" s="318">
        <v>277</v>
      </c>
      <c r="B494" s="277" t="s">
        <v>2845</v>
      </c>
      <c r="C494" s="662" t="s">
        <v>1610</v>
      </c>
      <c r="D494" s="662" t="s">
        <v>3282</v>
      </c>
      <c r="E494" s="662" t="s">
        <v>7876</v>
      </c>
      <c r="F494" s="662" t="s">
        <v>5124</v>
      </c>
      <c r="G494" s="662"/>
      <c r="H494" s="662"/>
      <c r="I494" s="311">
        <v>1</v>
      </c>
    </row>
    <row r="495" spans="1:9" ht="15">
      <c r="A495" s="318">
        <v>278</v>
      </c>
      <c r="B495" s="277" t="s">
        <v>2567</v>
      </c>
      <c r="C495" s="662" t="s">
        <v>1610</v>
      </c>
      <c r="D495" s="662" t="s">
        <v>3282</v>
      </c>
      <c r="E495" s="662" t="s">
        <v>7717</v>
      </c>
      <c r="F495" s="662" t="s">
        <v>5124</v>
      </c>
      <c r="G495" s="662"/>
      <c r="H495" s="662"/>
      <c r="I495" s="311">
        <v>1</v>
      </c>
    </row>
    <row r="496" spans="1:9" ht="15">
      <c r="A496" s="318">
        <v>279</v>
      </c>
      <c r="B496" s="277" t="s">
        <v>1914</v>
      </c>
      <c r="C496" s="662" t="s">
        <v>2006</v>
      </c>
      <c r="D496" s="662" t="s">
        <v>1533</v>
      </c>
      <c r="E496" s="662" t="s">
        <v>7877</v>
      </c>
      <c r="F496" s="662" t="s">
        <v>5139</v>
      </c>
      <c r="G496" s="662"/>
      <c r="H496" s="662">
        <v>1</v>
      </c>
      <c r="I496" s="311"/>
    </row>
    <row r="497" spans="1:9" ht="15">
      <c r="A497" s="318">
        <v>280</v>
      </c>
      <c r="B497" s="277" t="s">
        <v>503</v>
      </c>
      <c r="C497" s="662" t="s">
        <v>1677</v>
      </c>
      <c r="D497" s="662" t="s">
        <v>1533</v>
      </c>
      <c r="E497" s="662" t="s">
        <v>7878</v>
      </c>
      <c r="F497" s="662" t="s">
        <v>5126</v>
      </c>
      <c r="G497" s="662">
        <v>1</v>
      </c>
      <c r="H497" s="662"/>
      <c r="I497" s="311"/>
    </row>
    <row r="498" spans="1:9" ht="15">
      <c r="A498" s="318">
        <v>281</v>
      </c>
      <c r="B498" s="277" t="s">
        <v>1845</v>
      </c>
      <c r="C498" s="662" t="s">
        <v>1617</v>
      </c>
      <c r="D498" s="662" t="s">
        <v>1509</v>
      </c>
      <c r="E498" s="662" t="s">
        <v>7879</v>
      </c>
      <c r="F498" s="662" t="s">
        <v>5126</v>
      </c>
      <c r="G498" s="662">
        <v>1</v>
      </c>
      <c r="H498" s="662"/>
      <c r="I498" s="311"/>
    </row>
    <row r="499" spans="1:9" ht="15">
      <c r="A499" s="318">
        <v>282</v>
      </c>
      <c r="B499" s="277" t="s">
        <v>1846</v>
      </c>
      <c r="C499" s="662" t="s">
        <v>1617</v>
      </c>
      <c r="D499" s="662" t="s">
        <v>1509</v>
      </c>
      <c r="E499" s="662" t="s">
        <v>7879</v>
      </c>
      <c r="F499" s="662" t="s">
        <v>5126</v>
      </c>
      <c r="G499" s="662">
        <v>1</v>
      </c>
      <c r="H499" s="662"/>
      <c r="I499" s="311"/>
    </row>
    <row r="500" spans="1:9" ht="15">
      <c r="A500" s="318">
        <v>283</v>
      </c>
      <c r="B500" s="277" t="s">
        <v>3295</v>
      </c>
      <c r="C500" s="662" t="s">
        <v>1617</v>
      </c>
      <c r="D500" s="662" t="s">
        <v>1509</v>
      </c>
      <c r="E500" s="662" t="s">
        <v>7879</v>
      </c>
      <c r="F500" s="662" t="s">
        <v>5126</v>
      </c>
      <c r="G500" s="662">
        <v>1</v>
      </c>
      <c r="H500" s="662"/>
      <c r="I500" s="311"/>
    </row>
    <row r="501" spans="1:9" ht="15">
      <c r="A501" s="318">
        <v>284</v>
      </c>
      <c r="B501" s="277" t="s">
        <v>3296</v>
      </c>
      <c r="C501" s="662" t="s">
        <v>1617</v>
      </c>
      <c r="D501" s="662" t="s">
        <v>1509</v>
      </c>
      <c r="E501" s="662" t="s">
        <v>7880</v>
      </c>
      <c r="F501" s="662" t="s">
        <v>5124</v>
      </c>
      <c r="G501" s="662">
        <v>1</v>
      </c>
      <c r="H501" s="662"/>
      <c r="I501" s="311"/>
    </row>
    <row r="502" spans="1:9" ht="15">
      <c r="A502" s="318">
        <v>285</v>
      </c>
      <c r="B502" s="277" t="s">
        <v>3297</v>
      </c>
      <c r="C502" s="662" t="s">
        <v>1617</v>
      </c>
      <c r="D502" s="662" t="s">
        <v>1509</v>
      </c>
      <c r="E502" s="662" t="s">
        <v>8034</v>
      </c>
      <c r="F502" s="662" t="s">
        <v>5126</v>
      </c>
      <c r="G502" s="662">
        <v>1</v>
      </c>
      <c r="H502" s="662"/>
      <c r="I502" s="311"/>
    </row>
    <row r="503" spans="1:9" ht="15">
      <c r="A503" s="318">
        <v>286</v>
      </c>
      <c r="B503" s="277" t="s">
        <v>3298</v>
      </c>
      <c r="C503" s="662" t="s">
        <v>1617</v>
      </c>
      <c r="D503" s="662" t="s">
        <v>1509</v>
      </c>
      <c r="E503" s="662" t="s">
        <v>7881</v>
      </c>
      <c r="F503" s="662" t="s">
        <v>5126</v>
      </c>
      <c r="G503" s="662">
        <v>1</v>
      </c>
      <c r="H503" s="662"/>
      <c r="I503" s="311"/>
    </row>
    <row r="504" spans="1:9" ht="15">
      <c r="A504" s="318">
        <v>287</v>
      </c>
      <c r="B504" s="277" t="s">
        <v>3109</v>
      </c>
      <c r="C504" s="662" t="s">
        <v>1617</v>
      </c>
      <c r="D504" s="662" t="s">
        <v>1509</v>
      </c>
      <c r="E504" s="662" t="s">
        <v>7880</v>
      </c>
      <c r="F504" s="662" t="s">
        <v>5126</v>
      </c>
      <c r="G504" s="662"/>
      <c r="H504" s="662">
        <v>1</v>
      </c>
      <c r="I504" s="311"/>
    </row>
    <row r="505" spans="1:9" ht="15">
      <c r="A505" s="318">
        <v>288</v>
      </c>
      <c r="B505" s="277" t="s">
        <v>3299</v>
      </c>
      <c r="C505" s="662" t="s">
        <v>1617</v>
      </c>
      <c r="D505" s="662" t="s">
        <v>1509</v>
      </c>
      <c r="E505" s="662" t="s">
        <v>8035</v>
      </c>
      <c r="F505" s="662" t="s">
        <v>5139</v>
      </c>
      <c r="G505" s="662"/>
      <c r="H505" s="662">
        <v>1</v>
      </c>
      <c r="I505" s="311"/>
    </row>
    <row r="506" spans="1:9" ht="15">
      <c r="A506" s="318">
        <v>289</v>
      </c>
      <c r="B506" s="277" t="s">
        <v>137</v>
      </c>
      <c r="C506" s="662" t="s">
        <v>1617</v>
      </c>
      <c r="D506" s="662" t="s">
        <v>1509</v>
      </c>
      <c r="E506" s="662" t="s">
        <v>7880</v>
      </c>
      <c r="F506" s="662" t="s">
        <v>5124</v>
      </c>
      <c r="G506" s="662"/>
      <c r="H506" s="662"/>
      <c r="I506" s="311">
        <v>1</v>
      </c>
    </row>
    <row r="507" spans="1:9" ht="15">
      <c r="A507" s="318">
        <v>290</v>
      </c>
      <c r="B507" s="277" t="s">
        <v>2587</v>
      </c>
      <c r="C507" s="662" t="s">
        <v>1617</v>
      </c>
      <c r="D507" s="662" t="s">
        <v>1509</v>
      </c>
      <c r="E507" s="662" t="s">
        <v>7882</v>
      </c>
      <c r="F507" s="662" t="s">
        <v>5126</v>
      </c>
      <c r="G507" s="662"/>
      <c r="H507" s="662"/>
      <c r="I507" s="311">
        <v>1</v>
      </c>
    </row>
    <row r="508" spans="1:9" ht="15">
      <c r="A508" s="318">
        <v>291</v>
      </c>
      <c r="B508" s="277" t="s">
        <v>2583</v>
      </c>
      <c r="C508" s="662" t="s">
        <v>1617</v>
      </c>
      <c r="D508" s="662" t="s">
        <v>1509</v>
      </c>
      <c r="E508" s="662" t="s">
        <v>8036</v>
      </c>
      <c r="F508" s="662" t="s">
        <v>5124</v>
      </c>
      <c r="G508" s="662"/>
      <c r="H508" s="662"/>
      <c r="I508" s="311">
        <v>1</v>
      </c>
    </row>
    <row r="509" spans="1:9" ht="15">
      <c r="A509" s="318">
        <v>292</v>
      </c>
      <c r="B509" s="277" t="s">
        <v>3300</v>
      </c>
      <c r="C509" s="662" t="s">
        <v>1617</v>
      </c>
      <c r="D509" s="662" t="s">
        <v>1509</v>
      </c>
      <c r="E509" s="662" t="s">
        <v>7880</v>
      </c>
      <c r="F509" s="662" t="s">
        <v>5126</v>
      </c>
      <c r="G509" s="662"/>
      <c r="H509" s="662"/>
      <c r="I509" s="311">
        <v>1</v>
      </c>
    </row>
    <row r="510" spans="1:9" ht="15">
      <c r="A510" s="318">
        <v>293</v>
      </c>
      <c r="B510" s="277" t="s">
        <v>2584</v>
      </c>
      <c r="C510" s="662" t="s">
        <v>1617</v>
      </c>
      <c r="D510" s="662" t="s">
        <v>1509</v>
      </c>
      <c r="E510" s="662" t="s">
        <v>8035</v>
      </c>
      <c r="F510" s="662" t="s">
        <v>5139</v>
      </c>
      <c r="G510" s="662"/>
      <c r="H510" s="662"/>
      <c r="I510" s="311">
        <v>1</v>
      </c>
    </row>
    <row r="511" spans="1:9" ht="15">
      <c r="A511" s="318">
        <v>294</v>
      </c>
      <c r="B511" s="277" t="s">
        <v>3301</v>
      </c>
      <c r="C511" s="662" t="s">
        <v>922</v>
      </c>
      <c r="D511" s="662" t="s">
        <v>1509</v>
      </c>
      <c r="E511" s="662" t="s">
        <v>567</v>
      </c>
      <c r="F511" s="662" t="s">
        <v>5126</v>
      </c>
      <c r="G511" s="662">
        <v>1</v>
      </c>
      <c r="H511" s="662"/>
      <c r="I511" s="311"/>
    </row>
    <row r="512" spans="1:9" ht="15">
      <c r="A512" s="318">
        <v>295</v>
      </c>
      <c r="B512" s="277" t="s">
        <v>3302</v>
      </c>
      <c r="C512" s="662" t="s">
        <v>922</v>
      </c>
      <c r="D512" s="662" t="s">
        <v>1509</v>
      </c>
      <c r="E512" s="662" t="s">
        <v>567</v>
      </c>
      <c r="F512" s="662" t="s">
        <v>5126</v>
      </c>
      <c r="G512" s="662">
        <v>1</v>
      </c>
      <c r="H512" s="662"/>
      <c r="I512" s="311"/>
    </row>
    <row r="513" spans="1:9" ht="15">
      <c r="A513" s="318">
        <v>296</v>
      </c>
      <c r="B513" s="277" t="s">
        <v>3303</v>
      </c>
      <c r="C513" s="662" t="s">
        <v>922</v>
      </c>
      <c r="D513" s="662" t="s">
        <v>1509</v>
      </c>
      <c r="E513" s="662" t="s">
        <v>567</v>
      </c>
      <c r="F513" s="662" t="s">
        <v>5124</v>
      </c>
      <c r="G513" s="662">
        <v>1</v>
      </c>
      <c r="H513" s="662"/>
      <c r="I513" s="311"/>
    </row>
    <row r="514" spans="1:9" ht="15">
      <c r="A514" s="318">
        <v>297</v>
      </c>
      <c r="B514" s="277" t="s">
        <v>3304</v>
      </c>
      <c r="C514" s="662" t="s">
        <v>922</v>
      </c>
      <c r="D514" s="662" t="s">
        <v>1509</v>
      </c>
      <c r="E514" s="662" t="s">
        <v>567</v>
      </c>
      <c r="F514" s="662" t="s">
        <v>5124</v>
      </c>
      <c r="G514" s="662">
        <v>1</v>
      </c>
      <c r="H514" s="662"/>
      <c r="I514" s="311"/>
    </row>
    <row r="515" spans="1:9" ht="15">
      <c r="A515" s="318">
        <v>298</v>
      </c>
      <c r="B515" s="277" t="s">
        <v>3305</v>
      </c>
      <c r="C515" s="662" t="s">
        <v>922</v>
      </c>
      <c r="D515" s="662" t="s">
        <v>1509</v>
      </c>
      <c r="E515" s="662" t="s">
        <v>567</v>
      </c>
      <c r="F515" s="662" t="s">
        <v>5124</v>
      </c>
      <c r="G515" s="662">
        <v>1</v>
      </c>
      <c r="H515" s="662"/>
      <c r="I515" s="311"/>
    </row>
    <row r="516" spans="1:9" ht="15">
      <c r="A516" s="318">
        <v>299</v>
      </c>
      <c r="B516" s="277" t="s">
        <v>3306</v>
      </c>
      <c r="C516" s="662" t="s">
        <v>922</v>
      </c>
      <c r="D516" s="662" t="s">
        <v>1509</v>
      </c>
      <c r="E516" s="662" t="s">
        <v>567</v>
      </c>
      <c r="F516" s="662" t="s">
        <v>5124</v>
      </c>
      <c r="G516" s="662">
        <v>1</v>
      </c>
      <c r="H516" s="662"/>
      <c r="I516" s="311"/>
    </row>
    <row r="517" spans="1:9" ht="15">
      <c r="A517" s="318">
        <v>300</v>
      </c>
      <c r="B517" s="277" t="s">
        <v>3307</v>
      </c>
      <c r="C517" s="662" t="s">
        <v>922</v>
      </c>
      <c r="D517" s="662" t="s">
        <v>1509</v>
      </c>
      <c r="E517" s="662" t="s">
        <v>567</v>
      </c>
      <c r="F517" s="662" t="s">
        <v>5124</v>
      </c>
      <c r="G517" s="662">
        <v>1</v>
      </c>
      <c r="H517" s="662"/>
      <c r="I517" s="311"/>
    </row>
    <row r="518" spans="1:9" ht="15">
      <c r="A518" s="318">
        <v>301</v>
      </c>
      <c r="B518" s="277" t="s">
        <v>3308</v>
      </c>
      <c r="C518" s="662" t="s">
        <v>922</v>
      </c>
      <c r="D518" s="662" t="s">
        <v>1509</v>
      </c>
      <c r="E518" s="662" t="s">
        <v>567</v>
      </c>
      <c r="F518" s="662" t="s">
        <v>5126</v>
      </c>
      <c r="G518" s="662"/>
      <c r="H518" s="662">
        <v>1</v>
      </c>
      <c r="I518" s="311"/>
    </row>
    <row r="519" spans="1:9" ht="15">
      <c r="A519" s="318">
        <v>302</v>
      </c>
      <c r="B519" s="277" t="s">
        <v>3309</v>
      </c>
      <c r="C519" s="662" t="s">
        <v>922</v>
      </c>
      <c r="D519" s="662" t="s">
        <v>1509</v>
      </c>
      <c r="E519" s="662" t="s">
        <v>567</v>
      </c>
      <c r="F519" s="662" t="s">
        <v>5126</v>
      </c>
      <c r="G519" s="662"/>
      <c r="H519" s="662"/>
      <c r="I519" s="311">
        <v>1</v>
      </c>
    </row>
    <row r="520" spans="1:9" ht="15">
      <c r="A520" s="318">
        <v>303</v>
      </c>
      <c r="B520" s="277" t="s">
        <v>3310</v>
      </c>
      <c r="C520" s="662" t="s">
        <v>922</v>
      </c>
      <c r="D520" s="662" t="s">
        <v>1509</v>
      </c>
      <c r="E520" s="662" t="s">
        <v>567</v>
      </c>
      <c r="F520" s="662" t="s">
        <v>5124</v>
      </c>
      <c r="G520" s="662"/>
      <c r="H520" s="662"/>
      <c r="I520" s="311">
        <v>1</v>
      </c>
    </row>
    <row r="521" spans="1:9" ht="15">
      <c r="A521" s="318">
        <v>304</v>
      </c>
      <c r="B521" s="277" t="s">
        <v>3311</v>
      </c>
      <c r="C521" s="662" t="s">
        <v>922</v>
      </c>
      <c r="D521" s="662" t="s">
        <v>1509</v>
      </c>
      <c r="E521" s="662" t="s">
        <v>567</v>
      </c>
      <c r="F521" s="662" t="s">
        <v>5124</v>
      </c>
      <c r="G521" s="662"/>
      <c r="H521" s="662"/>
      <c r="I521" s="311">
        <v>1</v>
      </c>
    </row>
    <row r="522" spans="1:9" ht="15">
      <c r="A522" s="318">
        <v>305</v>
      </c>
      <c r="B522" s="277" t="s">
        <v>3312</v>
      </c>
      <c r="C522" s="662" t="s">
        <v>922</v>
      </c>
      <c r="D522" s="662" t="s">
        <v>1509</v>
      </c>
      <c r="E522" s="662" t="s">
        <v>567</v>
      </c>
      <c r="F522" s="662" t="s">
        <v>5124</v>
      </c>
      <c r="G522" s="662"/>
      <c r="H522" s="662"/>
      <c r="I522" s="311">
        <v>1</v>
      </c>
    </row>
    <row r="523" spans="1:9" ht="15">
      <c r="A523" s="318">
        <v>306</v>
      </c>
      <c r="B523" s="277" t="s">
        <v>2591</v>
      </c>
      <c r="C523" s="662" t="s">
        <v>1675</v>
      </c>
      <c r="D523" s="662" t="s">
        <v>1509</v>
      </c>
      <c r="E523" s="662" t="s">
        <v>7865</v>
      </c>
      <c r="F523" s="662" t="s">
        <v>5126</v>
      </c>
      <c r="G523" s="662">
        <v>1</v>
      </c>
      <c r="H523" s="662"/>
      <c r="I523" s="311"/>
    </row>
    <row r="524" spans="1:9" ht="15">
      <c r="A524" s="318">
        <v>307</v>
      </c>
      <c r="B524" s="277" t="s">
        <v>3313</v>
      </c>
      <c r="C524" s="662" t="s">
        <v>1675</v>
      </c>
      <c r="D524" s="662" t="s">
        <v>1509</v>
      </c>
      <c r="E524" s="662" t="s">
        <v>7865</v>
      </c>
      <c r="F524" s="662" t="s">
        <v>5126</v>
      </c>
      <c r="G524" s="662">
        <v>1</v>
      </c>
      <c r="H524" s="662"/>
      <c r="I524" s="311"/>
    </row>
    <row r="525" spans="1:9" ht="15">
      <c r="A525" s="318">
        <v>308</v>
      </c>
      <c r="B525" s="277" t="s">
        <v>2590</v>
      </c>
      <c r="C525" s="662" t="s">
        <v>1675</v>
      </c>
      <c r="D525" s="662" t="s">
        <v>1509</v>
      </c>
      <c r="E525" s="662" t="s">
        <v>7865</v>
      </c>
      <c r="F525" s="662" t="s">
        <v>5126</v>
      </c>
      <c r="G525" s="662">
        <v>1</v>
      </c>
      <c r="H525" s="662"/>
      <c r="I525" s="311"/>
    </row>
    <row r="526" spans="1:9" ht="15">
      <c r="A526" s="318">
        <v>309</v>
      </c>
      <c r="B526" s="277" t="s">
        <v>1145</v>
      </c>
      <c r="C526" s="662" t="s">
        <v>1675</v>
      </c>
      <c r="D526" s="662" t="s">
        <v>1509</v>
      </c>
      <c r="E526" s="662" t="s">
        <v>7865</v>
      </c>
      <c r="F526" s="662" t="s">
        <v>5126</v>
      </c>
      <c r="G526" s="662"/>
      <c r="H526" s="662">
        <v>1</v>
      </c>
      <c r="I526" s="311"/>
    </row>
    <row r="527" spans="1:9" ht="15">
      <c r="A527" s="318">
        <v>310</v>
      </c>
      <c r="B527" s="277" t="s">
        <v>3314</v>
      </c>
      <c r="C527" s="662" t="s">
        <v>1675</v>
      </c>
      <c r="D527" s="662" t="s">
        <v>1509</v>
      </c>
      <c r="E527" s="662" t="s">
        <v>7865</v>
      </c>
      <c r="F527" s="662" t="s">
        <v>5126</v>
      </c>
      <c r="G527" s="662"/>
      <c r="H527" s="662">
        <v>1</v>
      </c>
      <c r="I527" s="311"/>
    </row>
    <row r="528" spans="1:9" ht="15">
      <c r="A528" s="318">
        <v>311</v>
      </c>
      <c r="B528" s="277" t="s">
        <v>3315</v>
      </c>
      <c r="C528" s="662" t="s">
        <v>1675</v>
      </c>
      <c r="D528" s="662" t="s">
        <v>1509</v>
      </c>
      <c r="E528" s="662" t="s">
        <v>7865</v>
      </c>
      <c r="F528" s="662" t="s">
        <v>5126</v>
      </c>
      <c r="G528" s="662"/>
      <c r="H528" s="662">
        <v>1</v>
      </c>
      <c r="I528" s="311"/>
    </row>
    <row r="529" spans="1:9" ht="15">
      <c r="A529" s="318">
        <v>312</v>
      </c>
      <c r="B529" s="277" t="s">
        <v>3316</v>
      </c>
      <c r="C529" s="662" t="s">
        <v>1675</v>
      </c>
      <c r="D529" s="662" t="s">
        <v>1509</v>
      </c>
      <c r="E529" s="662" t="s">
        <v>7865</v>
      </c>
      <c r="F529" s="662" t="s">
        <v>5124</v>
      </c>
      <c r="G529" s="662"/>
      <c r="H529" s="662">
        <v>1</v>
      </c>
      <c r="I529" s="311"/>
    </row>
    <row r="530" spans="1:9" ht="15">
      <c r="A530" s="318">
        <v>313</v>
      </c>
      <c r="B530" s="277" t="s">
        <v>3317</v>
      </c>
      <c r="C530" s="662" t="s">
        <v>1675</v>
      </c>
      <c r="D530" s="662" t="s">
        <v>1509</v>
      </c>
      <c r="E530" s="662" t="s">
        <v>7865</v>
      </c>
      <c r="F530" s="662" t="s">
        <v>5124</v>
      </c>
      <c r="G530" s="662"/>
      <c r="H530" s="662">
        <v>1</v>
      </c>
      <c r="I530" s="311"/>
    </row>
    <row r="531" spans="1:9" ht="15">
      <c r="A531" s="318">
        <v>314</v>
      </c>
      <c r="B531" s="277" t="s">
        <v>3318</v>
      </c>
      <c r="C531" s="662" t="s">
        <v>1675</v>
      </c>
      <c r="D531" s="662" t="s">
        <v>1509</v>
      </c>
      <c r="E531" s="662" t="s">
        <v>7865</v>
      </c>
      <c r="F531" s="662" t="s">
        <v>5126</v>
      </c>
      <c r="G531" s="662"/>
      <c r="H531" s="662"/>
      <c r="I531" s="311">
        <v>1</v>
      </c>
    </row>
    <row r="532" spans="1:9" ht="15">
      <c r="A532" s="318">
        <v>315</v>
      </c>
      <c r="B532" s="277" t="s">
        <v>3319</v>
      </c>
      <c r="C532" s="662" t="s">
        <v>1675</v>
      </c>
      <c r="D532" s="662" t="s">
        <v>1509</v>
      </c>
      <c r="E532" s="662" t="s">
        <v>7865</v>
      </c>
      <c r="F532" s="662" t="s">
        <v>5126</v>
      </c>
      <c r="G532" s="662"/>
      <c r="H532" s="662"/>
      <c r="I532" s="311">
        <v>1</v>
      </c>
    </row>
    <row r="533" spans="1:9" ht="15">
      <c r="A533" s="318">
        <v>316</v>
      </c>
      <c r="B533" s="277" t="s">
        <v>1146</v>
      </c>
      <c r="C533" s="662" t="s">
        <v>1675</v>
      </c>
      <c r="D533" s="662" t="s">
        <v>1509</v>
      </c>
      <c r="E533" s="662" t="s">
        <v>7865</v>
      </c>
      <c r="F533" s="662" t="s">
        <v>5126</v>
      </c>
      <c r="G533" s="662"/>
      <c r="H533" s="662"/>
      <c r="I533" s="311">
        <v>1</v>
      </c>
    </row>
    <row r="534" spans="1:9" ht="15">
      <c r="A534" s="318">
        <v>317</v>
      </c>
      <c r="B534" s="277" t="s">
        <v>1350</v>
      </c>
      <c r="C534" s="662" t="s">
        <v>1790</v>
      </c>
      <c r="D534" s="662" t="s">
        <v>1509</v>
      </c>
      <c r="E534" s="662" t="s">
        <v>460</v>
      </c>
      <c r="F534" s="662" t="s">
        <v>5124</v>
      </c>
      <c r="G534" s="662">
        <v>1</v>
      </c>
      <c r="H534" s="662"/>
      <c r="I534" s="311"/>
    </row>
    <row r="535" spans="1:9" ht="15">
      <c r="A535" s="318">
        <v>318</v>
      </c>
      <c r="B535" s="277" t="s">
        <v>2579</v>
      </c>
      <c r="C535" s="662" t="s">
        <v>1790</v>
      </c>
      <c r="D535" s="662" t="s">
        <v>1509</v>
      </c>
      <c r="E535" s="662" t="s">
        <v>460</v>
      </c>
      <c r="F535" s="662" t="s">
        <v>5126</v>
      </c>
      <c r="G535" s="662">
        <v>1</v>
      </c>
      <c r="H535" s="662"/>
      <c r="I535" s="311"/>
    </row>
    <row r="536" spans="1:9" ht="15">
      <c r="A536" s="318">
        <v>319</v>
      </c>
      <c r="B536" s="277" t="s">
        <v>3320</v>
      </c>
      <c r="C536" s="662" t="s">
        <v>1790</v>
      </c>
      <c r="D536" s="662" t="s">
        <v>1509</v>
      </c>
      <c r="E536" s="662" t="s">
        <v>460</v>
      </c>
      <c r="F536" s="662" t="s">
        <v>5126</v>
      </c>
      <c r="G536" s="662">
        <v>1</v>
      </c>
      <c r="H536" s="662"/>
      <c r="I536" s="311"/>
    </row>
    <row r="537" spans="1:9" ht="15">
      <c r="A537" s="318">
        <v>320</v>
      </c>
      <c r="B537" s="277" t="s">
        <v>3321</v>
      </c>
      <c r="C537" s="662" t="s">
        <v>1790</v>
      </c>
      <c r="D537" s="662" t="s">
        <v>1509</v>
      </c>
      <c r="E537" s="662" t="s">
        <v>460</v>
      </c>
      <c r="F537" s="662" t="s">
        <v>5124</v>
      </c>
      <c r="G537" s="662"/>
      <c r="H537" s="662"/>
      <c r="I537" s="311">
        <v>1</v>
      </c>
    </row>
    <row r="538" spans="1:9" ht="15">
      <c r="A538" s="318">
        <v>321</v>
      </c>
      <c r="B538" s="277" t="s">
        <v>1355</v>
      </c>
      <c r="C538" s="662" t="s">
        <v>1790</v>
      </c>
      <c r="D538" s="662" t="s">
        <v>1509</v>
      </c>
      <c r="E538" s="662" t="s">
        <v>460</v>
      </c>
      <c r="F538" s="662" t="s">
        <v>5124</v>
      </c>
      <c r="G538" s="662"/>
      <c r="H538" s="662"/>
      <c r="I538" s="311">
        <v>1</v>
      </c>
    </row>
    <row r="539" spans="1:9" ht="15">
      <c r="A539" s="318">
        <v>322</v>
      </c>
      <c r="B539" s="277" t="s">
        <v>3322</v>
      </c>
      <c r="C539" s="662" t="s">
        <v>1790</v>
      </c>
      <c r="D539" s="662" t="s">
        <v>1509</v>
      </c>
      <c r="E539" s="662" t="s">
        <v>460</v>
      </c>
      <c r="F539" s="662" t="s">
        <v>5124</v>
      </c>
      <c r="G539" s="662"/>
      <c r="H539" s="662"/>
      <c r="I539" s="311">
        <v>1</v>
      </c>
    </row>
    <row r="540" spans="1:9" ht="15">
      <c r="A540" s="318">
        <v>323</v>
      </c>
      <c r="B540" s="277" t="s">
        <v>3323</v>
      </c>
      <c r="C540" s="662" t="s">
        <v>1790</v>
      </c>
      <c r="D540" s="662" t="s">
        <v>1509</v>
      </c>
      <c r="E540" s="662" t="s">
        <v>460</v>
      </c>
      <c r="F540" s="662" t="s">
        <v>5124</v>
      </c>
      <c r="G540" s="662"/>
      <c r="H540" s="662"/>
      <c r="I540" s="311">
        <v>1</v>
      </c>
    </row>
    <row r="541" spans="1:9" ht="15">
      <c r="A541" s="318">
        <v>324</v>
      </c>
      <c r="B541" s="277" t="s">
        <v>3324</v>
      </c>
      <c r="C541" s="662" t="s">
        <v>1790</v>
      </c>
      <c r="D541" s="662" t="s">
        <v>1509</v>
      </c>
      <c r="E541" s="662" t="s">
        <v>460</v>
      </c>
      <c r="F541" s="662" t="s">
        <v>5126</v>
      </c>
      <c r="G541" s="662"/>
      <c r="H541" s="662"/>
      <c r="I541" s="311">
        <v>1</v>
      </c>
    </row>
    <row r="542" spans="1:9" ht="15">
      <c r="A542" s="318">
        <v>325</v>
      </c>
      <c r="B542" s="277" t="s">
        <v>3325</v>
      </c>
      <c r="C542" s="662" t="s">
        <v>1790</v>
      </c>
      <c r="D542" s="662" t="s">
        <v>1509</v>
      </c>
      <c r="E542" s="662" t="s">
        <v>460</v>
      </c>
      <c r="F542" s="662" t="s">
        <v>5126</v>
      </c>
      <c r="G542" s="662"/>
      <c r="H542" s="662"/>
      <c r="I542" s="311">
        <v>1</v>
      </c>
    </row>
    <row r="543" spans="1:9" ht="15">
      <c r="A543" s="318">
        <v>326</v>
      </c>
      <c r="B543" s="277" t="s">
        <v>1348</v>
      </c>
      <c r="C543" s="662" t="s">
        <v>1790</v>
      </c>
      <c r="D543" s="662" t="s">
        <v>1509</v>
      </c>
      <c r="E543" s="662" t="s">
        <v>460</v>
      </c>
      <c r="F543" s="662" t="s">
        <v>5126</v>
      </c>
      <c r="G543" s="662"/>
      <c r="H543" s="662"/>
      <c r="I543" s="311">
        <v>1</v>
      </c>
    </row>
    <row r="544" spans="1:9" ht="15">
      <c r="A544" s="318">
        <v>327</v>
      </c>
      <c r="B544" s="277" t="s">
        <v>3326</v>
      </c>
      <c r="C544" s="662" t="s">
        <v>1663</v>
      </c>
      <c r="D544" s="662" t="s">
        <v>3327</v>
      </c>
      <c r="E544" s="662" t="s">
        <v>457</v>
      </c>
      <c r="F544" s="662" t="s">
        <v>5126</v>
      </c>
      <c r="G544" s="662"/>
      <c r="H544" s="662"/>
      <c r="I544" s="311">
        <v>1</v>
      </c>
    </row>
    <row r="545" spans="1:9" ht="15">
      <c r="A545" s="318">
        <v>328</v>
      </c>
      <c r="B545" s="277" t="s">
        <v>3328</v>
      </c>
      <c r="C545" s="662" t="s">
        <v>2734</v>
      </c>
      <c r="D545" s="662" t="s">
        <v>3329</v>
      </c>
      <c r="E545" s="662" t="s">
        <v>457</v>
      </c>
      <c r="F545" s="662" t="s">
        <v>5126</v>
      </c>
      <c r="G545" s="662"/>
      <c r="H545" s="662">
        <v>1</v>
      </c>
      <c r="I545" s="311"/>
    </row>
    <row r="546" spans="1:9" ht="15">
      <c r="A546" s="318">
        <v>329</v>
      </c>
      <c r="B546" s="277" t="s">
        <v>3221</v>
      </c>
      <c r="C546" s="662" t="s">
        <v>2734</v>
      </c>
      <c r="D546" s="662" t="s">
        <v>3329</v>
      </c>
      <c r="E546" s="662" t="s">
        <v>457</v>
      </c>
      <c r="F546" s="662" t="s">
        <v>5124</v>
      </c>
      <c r="G546" s="662"/>
      <c r="H546" s="662"/>
      <c r="I546" s="311">
        <v>1</v>
      </c>
    </row>
    <row r="547" spans="1:9" ht="15">
      <c r="A547" s="318">
        <v>330</v>
      </c>
      <c r="B547" s="277" t="s">
        <v>3330</v>
      </c>
      <c r="C547" s="662" t="s">
        <v>2734</v>
      </c>
      <c r="D547" s="662" t="s">
        <v>3329</v>
      </c>
      <c r="E547" s="662" t="s">
        <v>457</v>
      </c>
      <c r="F547" s="662" t="s">
        <v>5124</v>
      </c>
      <c r="G547" s="662"/>
      <c r="H547" s="662"/>
      <c r="I547" s="311">
        <v>1</v>
      </c>
    </row>
    <row r="548" spans="1:9" ht="15">
      <c r="A548" s="318">
        <v>331</v>
      </c>
      <c r="B548" s="277" t="s">
        <v>3331</v>
      </c>
      <c r="C548" s="662" t="s">
        <v>2734</v>
      </c>
      <c r="D548" s="662" t="s">
        <v>3329</v>
      </c>
      <c r="E548" s="662" t="s">
        <v>457</v>
      </c>
      <c r="F548" s="662" t="s">
        <v>5126</v>
      </c>
      <c r="G548" s="662"/>
      <c r="H548" s="662"/>
      <c r="I548" s="311">
        <v>1</v>
      </c>
    </row>
    <row r="549" spans="1:9" ht="15">
      <c r="A549" s="318">
        <v>332</v>
      </c>
      <c r="B549" s="277" t="s">
        <v>3332</v>
      </c>
      <c r="C549" s="662" t="s">
        <v>2734</v>
      </c>
      <c r="D549" s="662" t="s">
        <v>3333</v>
      </c>
      <c r="E549" s="662" t="s">
        <v>457</v>
      </c>
      <c r="F549" s="662" t="s">
        <v>5126</v>
      </c>
      <c r="G549" s="662"/>
      <c r="H549" s="662"/>
      <c r="I549" s="311">
        <v>1</v>
      </c>
    </row>
    <row r="550" spans="1:9" ht="15">
      <c r="A550" s="318">
        <v>333</v>
      </c>
      <c r="B550" s="277" t="s">
        <v>3332</v>
      </c>
      <c r="C550" s="662" t="s">
        <v>2734</v>
      </c>
      <c r="D550" s="662" t="s">
        <v>3333</v>
      </c>
      <c r="E550" s="662" t="s">
        <v>457</v>
      </c>
      <c r="F550" s="662" t="s">
        <v>5124</v>
      </c>
      <c r="G550" s="662"/>
      <c r="H550" s="662"/>
      <c r="I550" s="311">
        <v>1</v>
      </c>
    </row>
    <row r="551" spans="1:9" ht="15">
      <c r="A551" s="318">
        <v>334</v>
      </c>
      <c r="B551" s="277" t="s">
        <v>1914</v>
      </c>
      <c r="C551" s="662" t="s">
        <v>2226</v>
      </c>
      <c r="D551" s="662" t="s">
        <v>1523</v>
      </c>
      <c r="E551" s="662" t="s">
        <v>457</v>
      </c>
      <c r="F551" s="662" t="s">
        <v>5124</v>
      </c>
      <c r="G551" s="662"/>
      <c r="H551" s="662"/>
      <c r="I551" s="311">
        <v>1</v>
      </c>
    </row>
    <row r="552" spans="1:9" ht="15">
      <c r="A552" s="318">
        <v>335</v>
      </c>
      <c r="B552" s="277" t="s">
        <v>1914</v>
      </c>
      <c r="C552" s="662" t="s">
        <v>1610</v>
      </c>
      <c r="D552" s="662" t="s">
        <v>1523</v>
      </c>
      <c r="E552" s="662" t="s">
        <v>567</v>
      </c>
      <c r="F552" s="662" t="s">
        <v>5124</v>
      </c>
      <c r="G552" s="662">
        <v>1</v>
      </c>
      <c r="H552" s="662"/>
      <c r="I552" s="311"/>
    </row>
    <row r="553" spans="1:9" ht="15">
      <c r="A553" s="318">
        <v>336</v>
      </c>
      <c r="B553" s="323" t="s">
        <v>953</v>
      </c>
      <c r="C553" s="439" t="s">
        <v>3334</v>
      </c>
      <c r="D553" s="438" t="s">
        <v>3335</v>
      </c>
      <c r="E553" s="662" t="s">
        <v>7883</v>
      </c>
      <c r="F553" s="662" t="s">
        <v>5126</v>
      </c>
      <c r="G553" s="325"/>
      <c r="H553" s="326">
        <v>1</v>
      </c>
      <c r="I553" s="327"/>
    </row>
    <row r="554" spans="1:9" ht="15">
      <c r="A554" s="318">
        <v>337</v>
      </c>
      <c r="B554" s="323" t="s">
        <v>3336</v>
      </c>
      <c r="C554" s="439" t="s">
        <v>3334</v>
      </c>
      <c r="D554" s="438" t="s">
        <v>3335</v>
      </c>
      <c r="E554" s="662" t="s">
        <v>7884</v>
      </c>
      <c r="F554" s="662" t="s">
        <v>5126</v>
      </c>
      <c r="G554" s="325"/>
      <c r="H554" s="326"/>
      <c r="I554" s="327">
        <v>1</v>
      </c>
    </row>
    <row r="555" spans="1:9" ht="15">
      <c r="A555" s="318">
        <v>338</v>
      </c>
      <c r="B555" s="323" t="s">
        <v>157</v>
      </c>
      <c r="C555" s="439" t="s">
        <v>3334</v>
      </c>
      <c r="D555" s="438" t="s">
        <v>3335</v>
      </c>
      <c r="E555" s="662" t="s">
        <v>7885</v>
      </c>
      <c r="F555" s="662" t="s">
        <v>5126</v>
      </c>
      <c r="G555" s="325">
        <v>1</v>
      </c>
      <c r="H555" s="326"/>
      <c r="I555" s="327"/>
    </row>
    <row r="556" spans="1:9" ht="15">
      <c r="A556" s="318">
        <v>339</v>
      </c>
      <c r="B556" s="323" t="s">
        <v>2959</v>
      </c>
      <c r="C556" s="439" t="s">
        <v>3334</v>
      </c>
      <c r="D556" s="438" t="s">
        <v>3335</v>
      </c>
      <c r="E556" s="662" t="s">
        <v>7885</v>
      </c>
      <c r="F556" s="662" t="s">
        <v>5126</v>
      </c>
      <c r="G556" s="325"/>
      <c r="H556" s="326">
        <v>1</v>
      </c>
      <c r="I556" s="327"/>
    </row>
    <row r="557" spans="1:9" ht="15">
      <c r="A557" s="318">
        <v>340</v>
      </c>
      <c r="B557" s="323" t="s">
        <v>3114</v>
      </c>
      <c r="C557" s="439" t="s">
        <v>3334</v>
      </c>
      <c r="D557" s="438" t="s">
        <v>3335</v>
      </c>
      <c r="E557" s="662" t="s">
        <v>7886</v>
      </c>
      <c r="F557" s="662" t="s">
        <v>5126</v>
      </c>
      <c r="G557" s="325"/>
      <c r="H557" s="326">
        <v>1</v>
      </c>
      <c r="I557" s="327"/>
    </row>
    <row r="558" spans="1:9" ht="15">
      <c r="A558" s="318">
        <v>341</v>
      </c>
      <c r="B558" s="321" t="s">
        <v>3337</v>
      </c>
      <c r="C558" s="662" t="s">
        <v>3334</v>
      </c>
      <c r="D558" s="662" t="s">
        <v>3335</v>
      </c>
      <c r="E558" s="662" t="s">
        <v>7887</v>
      </c>
      <c r="F558" s="662" t="s">
        <v>5126</v>
      </c>
      <c r="G558" s="662"/>
      <c r="H558" s="322"/>
      <c r="I558" s="311">
        <v>1</v>
      </c>
    </row>
    <row r="559" spans="1:9" ht="15">
      <c r="A559" s="318">
        <v>342</v>
      </c>
      <c r="B559" s="321" t="s">
        <v>953</v>
      </c>
      <c r="C559" s="662" t="s">
        <v>3334</v>
      </c>
      <c r="D559" s="662" t="s">
        <v>3335</v>
      </c>
      <c r="E559" s="662" t="s">
        <v>7888</v>
      </c>
      <c r="F559" s="662" t="s">
        <v>5126</v>
      </c>
      <c r="G559" s="662">
        <v>1</v>
      </c>
      <c r="H559" s="322"/>
      <c r="I559" s="311"/>
    </row>
    <row r="560" spans="1:9" ht="15">
      <c r="A560" s="318">
        <v>343</v>
      </c>
      <c r="B560" s="334" t="s">
        <v>2959</v>
      </c>
      <c r="C560" s="439" t="s">
        <v>3334</v>
      </c>
      <c r="D560" s="439" t="s">
        <v>3335</v>
      </c>
      <c r="E560" s="662" t="s">
        <v>7889</v>
      </c>
      <c r="F560" s="662" t="s">
        <v>5126</v>
      </c>
      <c r="G560" s="325"/>
      <c r="H560" s="326"/>
      <c r="I560" s="327">
        <v>1</v>
      </c>
    </row>
    <row r="561" spans="1:9" ht="15">
      <c r="A561" s="318">
        <v>344</v>
      </c>
      <c r="B561" s="334" t="s">
        <v>3114</v>
      </c>
      <c r="C561" s="439" t="s">
        <v>3334</v>
      </c>
      <c r="D561" s="439" t="s">
        <v>3335</v>
      </c>
      <c r="E561" s="662" t="s">
        <v>7890</v>
      </c>
      <c r="F561" s="662" t="s">
        <v>5126</v>
      </c>
      <c r="G561" s="325"/>
      <c r="H561" s="326">
        <v>1</v>
      </c>
      <c r="I561" s="327"/>
    </row>
    <row r="562" spans="1:9" ht="15">
      <c r="A562" s="318">
        <v>345</v>
      </c>
      <c r="B562" s="334" t="s">
        <v>3338</v>
      </c>
      <c r="C562" s="439" t="s">
        <v>3334</v>
      </c>
      <c r="D562" s="439" t="s">
        <v>3335</v>
      </c>
      <c r="E562" s="662" t="s">
        <v>7891</v>
      </c>
      <c r="F562" s="662" t="s">
        <v>5126</v>
      </c>
      <c r="G562" s="325"/>
      <c r="H562" s="326"/>
      <c r="I562" s="327">
        <v>1</v>
      </c>
    </row>
    <row r="563" spans="1:9" ht="15">
      <c r="A563" s="318">
        <v>346</v>
      </c>
      <c r="B563" s="335" t="s">
        <v>3339</v>
      </c>
      <c r="C563" s="662" t="s">
        <v>3334</v>
      </c>
      <c r="D563" s="662" t="s">
        <v>3335</v>
      </c>
      <c r="E563" s="662" t="s">
        <v>7892</v>
      </c>
      <c r="F563" s="662" t="s">
        <v>5126</v>
      </c>
      <c r="G563" s="662"/>
      <c r="H563" s="322"/>
      <c r="I563" s="311">
        <v>1</v>
      </c>
    </row>
    <row r="564" spans="1:9" ht="15">
      <c r="A564" s="318">
        <v>347</v>
      </c>
      <c r="B564" s="335" t="s">
        <v>796</v>
      </c>
      <c r="C564" s="438" t="s">
        <v>3334</v>
      </c>
      <c r="D564" s="662" t="s">
        <v>3335</v>
      </c>
      <c r="E564" s="662" t="s">
        <v>7893</v>
      </c>
      <c r="F564" s="662" t="s">
        <v>5124</v>
      </c>
      <c r="G564" s="662">
        <v>1</v>
      </c>
      <c r="H564" s="662"/>
      <c r="I564" s="311"/>
    </row>
    <row r="565" spans="1:9" ht="15">
      <c r="A565" s="318">
        <v>348</v>
      </c>
      <c r="B565" s="335" t="s">
        <v>1421</v>
      </c>
      <c r="C565" s="438" t="s">
        <v>3334</v>
      </c>
      <c r="D565" s="662" t="s">
        <v>3335</v>
      </c>
      <c r="E565" s="662" t="s">
        <v>7893</v>
      </c>
      <c r="F565" s="662" t="s">
        <v>5124</v>
      </c>
      <c r="G565" s="662"/>
      <c r="H565" s="662"/>
      <c r="I565" s="311">
        <v>1</v>
      </c>
    </row>
    <row r="566" spans="1:9" ht="15">
      <c r="A566" s="318">
        <v>349</v>
      </c>
      <c r="B566" s="335" t="s">
        <v>796</v>
      </c>
      <c r="C566" s="438" t="s">
        <v>3334</v>
      </c>
      <c r="D566" s="662" t="s">
        <v>3335</v>
      </c>
      <c r="E566" s="662" t="s">
        <v>7894</v>
      </c>
      <c r="F566" s="662" t="s">
        <v>5124</v>
      </c>
      <c r="G566" s="662"/>
      <c r="H566" s="662">
        <v>1</v>
      </c>
      <c r="I566" s="311"/>
    </row>
    <row r="567" spans="1:9" ht="15">
      <c r="A567" s="318">
        <v>350</v>
      </c>
      <c r="B567" s="335" t="s">
        <v>2972</v>
      </c>
      <c r="C567" s="438" t="s">
        <v>3334</v>
      </c>
      <c r="D567" s="662" t="s">
        <v>3335</v>
      </c>
      <c r="E567" s="662" t="s">
        <v>7895</v>
      </c>
      <c r="F567" s="662" t="s">
        <v>5124</v>
      </c>
      <c r="G567" s="662"/>
      <c r="H567" s="662"/>
      <c r="I567" s="311">
        <v>1</v>
      </c>
    </row>
    <row r="568" spans="1:9" ht="15">
      <c r="A568" s="318">
        <v>351</v>
      </c>
      <c r="B568" s="335" t="s">
        <v>3340</v>
      </c>
      <c r="C568" s="438" t="s">
        <v>3334</v>
      </c>
      <c r="D568" s="662" t="s">
        <v>3335</v>
      </c>
      <c r="E568" s="662" t="s">
        <v>7896</v>
      </c>
      <c r="F568" s="662" t="s">
        <v>5124</v>
      </c>
      <c r="G568" s="662"/>
      <c r="H568" s="662"/>
      <c r="I568" s="311">
        <v>1</v>
      </c>
    </row>
    <row r="569" spans="1:9" ht="15">
      <c r="A569" s="318">
        <v>352</v>
      </c>
      <c r="B569" s="335" t="s">
        <v>3115</v>
      </c>
      <c r="C569" s="438" t="s">
        <v>3334</v>
      </c>
      <c r="D569" s="662" t="s">
        <v>3335</v>
      </c>
      <c r="E569" s="662" t="s">
        <v>7897</v>
      </c>
      <c r="F569" s="662" t="s">
        <v>5124</v>
      </c>
      <c r="G569" s="662"/>
      <c r="H569" s="662"/>
      <c r="I569" s="311">
        <v>1</v>
      </c>
    </row>
    <row r="570" spans="1:9" ht="15">
      <c r="A570" s="318">
        <v>353</v>
      </c>
      <c r="B570" s="335" t="s">
        <v>3341</v>
      </c>
      <c r="C570" s="438" t="s">
        <v>3334</v>
      </c>
      <c r="D570" s="662" t="s">
        <v>3335</v>
      </c>
      <c r="E570" s="662" t="s">
        <v>7898</v>
      </c>
      <c r="F570" s="662" t="s">
        <v>5124</v>
      </c>
      <c r="G570" s="662"/>
      <c r="H570" s="662"/>
      <c r="I570" s="311">
        <v>1</v>
      </c>
    </row>
    <row r="571" spans="1:9" ht="15">
      <c r="A571" s="318">
        <v>354</v>
      </c>
      <c r="B571" s="335" t="s">
        <v>3342</v>
      </c>
      <c r="C571" s="438" t="s">
        <v>3334</v>
      </c>
      <c r="D571" s="662" t="s">
        <v>3335</v>
      </c>
      <c r="E571" s="662" t="s">
        <v>7899</v>
      </c>
      <c r="F571" s="662" t="s">
        <v>5124</v>
      </c>
      <c r="G571" s="662"/>
      <c r="H571" s="662">
        <v>1</v>
      </c>
      <c r="I571" s="311"/>
    </row>
    <row r="572" spans="1:9" ht="15">
      <c r="A572" s="318">
        <v>355</v>
      </c>
      <c r="B572" s="335" t="s">
        <v>3343</v>
      </c>
      <c r="C572" s="438" t="s">
        <v>3334</v>
      </c>
      <c r="D572" s="662" t="s">
        <v>3335</v>
      </c>
      <c r="E572" s="662" t="s">
        <v>7900</v>
      </c>
      <c r="F572" s="662" t="s">
        <v>5124</v>
      </c>
      <c r="G572" s="662"/>
      <c r="H572" s="662"/>
      <c r="I572" s="311">
        <v>1</v>
      </c>
    </row>
    <row r="573" spans="1:9" ht="15">
      <c r="A573" s="318">
        <v>356</v>
      </c>
      <c r="B573" s="335" t="s">
        <v>3344</v>
      </c>
      <c r="C573" s="438" t="s">
        <v>3334</v>
      </c>
      <c r="D573" s="662" t="s">
        <v>3335</v>
      </c>
      <c r="E573" s="662" t="s">
        <v>7901</v>
      </c>
      <c r="F573" s="662" t="s">
        <v>5124</v>
      </c>
      <c r="G573" s="662"/>
      <c r="H573" s="662">
        <v>1</v>
      </c>
      <c r="I573" s="311"/>
    </row>
    <row r="574" spans="1:9" ht="15">
      <c r="A574" s="318">
        <v>357</v>
      </c>
      <c r="B574" s="335" t="s">
        <v>3115</v>
      </c>
      <c r="C574" s="438" t="s">
        <v>3334</v>
      </c>
      <c r="D574" s="662" t="s">
        <v>3335</v>
      </c>
      <c r="E574" s="662" t="s">
        <v>7901</v>
      </c>
      <c r="F574" s="662" t="s">
        <v>5124</v>
      </c>
      <c r="G574" s="662"/>
      <c r="H574" s="662"/>
      <c r="I574" s="311">
        <v>1</v>
      </c>
    </row>
    <row r="575" spans="1:9" ht="15">
      <c r="A575" s="318">
        <v>358</v>
      </c>
      <c r="B575" s="335" t="s">
        <v>3341</v>
      </c>
      <c r="C575" s="438" t="s">
        <v>3334</v>
      </c>
      <c r="D575" s="662" t="s">
        <v>3335</v>
      </c>
      <c r="E575" s="662" t="s">
        <v>7902</v>
      </c>
      <c r="F575" s="662" t="s">
        <v>5124</v>
      </c>
      <c r="G575" s="662"/>
      <c r="H575" s="662"/>
      <c r="I575" s="311">
        <v>1</v>
      </c>
    </row>
    <row r="576" spans="1:9" ht="15">
      <c r="A576" s="318">
        <v>359</v>
      </c>
      <c r="B576" s="335" t="s">
        <v>3345</v>
      </c>
      <c r="C576" s="438" t="s">
        <v>3334</v>
      </c>
      <c r="D576" s="662" t="s">
        <v>3335</v>
      </c>
      <c r="E576" s="662" t="s">
        <v>7903</v>
      </c>
      <c r="F576" s="662" t="s">
        <v>5124</v>
      </c>
      <c r="G576" s="662"/>
      <c r="H576" s="662"/>
      <c r="I576" s="311">
        <v>1</v>
      </c>
    </row>
    <row r="577" spans="1:9" ht="15">
      <c r="A577" s="318">
        <v>360</v>
      </c>
      <c r="B577" s="335" t="s">
        <v>3346</v>
      </c>
      <c r="C577" s="438" t="s">
        <v>3334</v>
      </c>
      <c r="D577" s="662" t="s">
        <v>3335</v>
      </c>
      <c r="E577" s="662" t="s">
        <v>7904</v>
      </c>
      <c r="F577" s="662" t="s">
        <v>5124</v>
      </c>
      <c r="G577" s="662"/>
      <c r="H577" s="662">
        <v>1</v>
      </c>
      <c r="I577" s="311"/>
    </row>
    <row r="578" spans="1:9" ht="14.25" customHeight="1">
      <c r="A578" s="318">
        <v>361</v>
      </c>
      <c r="B578" s="335" t="s">
        <v>3342</v>
      </c>
      <c r="C578" s="438" t="s">
        <v>3334</v>
      </c>
      <c r="D578" s="662" t="s">
        <v>3335</v>
      </c>
      <c r="E578" s="662" t="s">
        <v>7904</v>
      </c>
      <c r="F578" s="662" t="s">
        <v>5124</v>
      </c>
      <c r="G578" s="662"/>
      <c r="H578" s="662"/>
      <c r="I578" s="311">
        <v>1</v>
      </c>
    </row>
    <row r="579" spans="1:9" s="293" customFormat="1" ht="15">
      <c r="A579" s="318">
        <v>362</v>
      </c>
      <c r="B579" s="335" t="s">
        <v>3347</v>
      </c>
      <c r="C579" s="438" t="s">
        <v>1677</v>
      </c>
      <c r="D579" s="712" t="s">
        <v>3335</v>
      </c>
      <c r="E579" s="712" t="s">
        <v>8191</v>
      </c>
      <c r="F579" s="712" t="s">
        <v>5126</v>
      </c>
      <c r="G579" s="712"/>
      <c r="H579" s="712"/>
      <c r="I579" s="311">
        <v>1</v>
      </c>
    </row>
    <row r="580" spans="1:9" s="293" customFormat="1" ht="15">
      <c r="A580" s="318">
        <v>363</v>
      </c>
      <c r="B580" s="335" t="s">
        <v>3348</v>
      </c>
      <c r="C580" s="438" t="s">
        <v>1677</v>
      </c>
      <c r="D580" s="712" t="s">
        <v>3335</v>
      </c>
      <c r="E580" s="712" t="s">
        <v>8192</v>
      </c>
      <c r="F580" s="712" t="s">
        <v>5126</v>
      </c>
      <c r="G580" s="712"/>
      <c r="H580" s="712">
        <v>1</v>
      </c>
      <c r="I580" s="311"/>
    </row>
    <row r="581" spans="1:9" ht="15">
      <c r="A581" s="318">
        <v>364</v>
      </c>
      <c r="B581" s="277" t="s">
        <v>1432</v>
      </c>
      <c r="C581" s="662" t="s">
        <v>1617</v>
      </c>
      <c r="D581" s="662" t="s">
        <v>1511</v>
      </c>
      <c r="E581" s="662" t="s">
        <v>8037</v>
      </c>
      <c r="F581" s="662" t="s">
        <v>5126</v>
      </c>
      <c r="G581" s="662"/>
      <c r="H581" s="662"/>
      <c r="I581" s="311">
        <v>1</v>
      </c>
    </row>
    <row r="582" spans="1:9" ht="15">
      <c r="A582" s="318">
        <v>365</v>
      </c>
      <c r="B582" s="277" t="s">
        <v>2986</v>
      </c>
      <c r="C582" s="662" t="s">
        <v>3350</v>
      </c>
      <c r="D582" s="662" t="s">
        <v>1512</v>
      </c>
      <c r="E582" s="662" t="s">
        <v>7905</v>
      </c>
      <c r="F582" s="662" t="s">
        <v>5126</v>
      </c>
      <c r="G582" s="662">
        <v>1</v>
      </c>
      <c r="H582" s="662"/>
      <c r="I582" s="311"/>
    </row>
    <row r="583" spans="1:9" ht="15">
      <c r="A583" s="318">
        <v>366</v>
      </c>
      <c r="B583" s="277" t="s">
        <v>2986</v>
      </c>
      <c r="C583" s="662" t="s">
        <v>3350</v>
      </c>
      <c r="D583" s="662" t="s">
        <v>1512</v>
      </c>
      <c r="E583" s="662" t="s">
        <v>7906</v>
      </c>
      <c r="F583" s="662" t="s">
        <v>5126</v>
      </c>
      <c r="G583" s="662"/>
      <c r="H583" s="662"/>
      <c r="I583" s="311">
        <v>1</v>
      </c>
    </row>
    <row r="584" spans="1:9" ht="15">
      <c r="A584" s="160"/>
      <c r="B584" s="139" t="s">
        <v>1442</v>
      </c>
      <c r="C584" s="151"/>
      <c r="D584" s="113"/>
      <c r="E584" s="113"/>
      <c r="F584" s="113"/>
      <c r="G584" s="113">
        <v>102</v>
      </c>
      <c r="H584" s="113">
        <v>114</v>
      </c>
      <c r="I584" s="131">
        <v>189</v>
      </c>
    </row>
    <row r="585" spans="1:9" ht="15">
      <c r="A585" s="336"/>
      <c r="B585" s="336"/>
      <c r="C585" s="337"/>
      <c r="D585" s="337"/>
      <c r="E585" s="124" t="s">
        <v>2996</v>
      </c>
      <c r="F585" s="124"/>
      <c r="G585" s="336"/>
      <c r="H585" s="336"/>
      <c r="I585" s="338"/>
    </row>
  </sheetData>
  <autoFilter ref="A217:I585" xr:uid="{00000000-0009-0000-0000-000017000000}"/>
  <mergeCells count="15">
    <mergeCell ref="G216:I216"/>
    <mergeCell ref="F216:F217"/>
    <mergeCell ref="A214:I214"/>
    <mergeCell ref="A1:I1"/>
    <mergeCell ref="A3:A4"/>
    <mergeCell ref="B3:B4"/>
    <mergeCell ref="C3:C4"/>
    <mergeCell ref="D3:D4"/>
    <mergeCell ref="E3:E4"/>
    <mergeCell ref="G3:I3"/>
    <mergeCell ref="E216:E217"/>
    <mergeCell ref="D216:D217"/>
    <mergeCell ref="C216:C217"/>
    <mergeCell ref="B216:B217"/>
    <mergeCell ref="A216:A217"/>
  </mergeCells>
  <pageMargins left="0.7" right="0.7" top="0.75" bottom="0.75" header="0.3" footer="0.3"/>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69"/>
  <sheetViews>
    <sheetView topLeftCell="A25" workbookViewId="0">
      <selection activeCell="Y20" sqref="Y20"/>
    </sheetView>
  </sheetViews>
  <sheetFormatPr defaultRowHeight="12.75"/>
  <cols>
    <col min="1" max="1" width="4.28515625" style="339" bestFit="1" customWidth="1"/>
    <col min="2" max="2" width="19.140625" style="340" bestFit="1" customWidth="1"/>
    <col min="3" max="3" width="6.42578125" style="341" bestFit="1" customWidth="1"/>
    <col min="4" max="4" width="7.140625" style="341" customWidth="1"/>
    <col min="5" max="5" width="7.42578125" style="341" bestFit="1" customWidth="1"/>
    <col min="6" max="8" width="7.42578125" style="341" customWidth="1"/>
    <col min="9" max="9" width="6.42578125" style="342" bestFit="1" customWidth="1"/>
    <col min="10" max="10" width="7.5703125" style="343" customWidth="1"/>
    <col min="11" max="11" width="7.42578125" style="342" bestFit="1" customWidth="1"/>
    <col min="12" max="12" width="5.85546875" style="341" customWidth="1"/>
    <col min="13" max="13" width="8" style="341" bestFit="1" customWidth="1"/>
    <col min="14" max="14" width="6.5703125" style="341" customWidth="1"/>
    <col min="15" max="15" width="5.7109375" style="341" customWidth="1"/>
    <col min="16" max="16" width="8" style="341" bestFit="1" customWidth="1"/>
    <col min="17" max="17" width="7.42578125" style="341" bestFit="1" customWidth="1"/>
    <col min="18" max="18" width="6.5703125" style="341" bestFit="1" customWidth="1"/>
    <col min="19" max="19" width="8.140625" style="341" bestFit="1" customWidth="1"/>
    <col min="20" max="20" width="7.5703125" style="341" bestFit="1" customWidth="1"/>
    <col min="21" max="21" width="6.42578125" style="341" bestFit="1" customWidth="1"/>
    <col min="22" max="22" width="8" style="341" bestFit="1" customWidth="1"/>
    <col min="23" max="23" width="7.42578125" style="341" bestFit="1" customWidth="1"/>
    <col min="24" max="24" width="9" style="344" customWidth="1"/>
    <col min="25" max="25" width="216" style="340" customWidth="1"/>
    <col min="26" max="26" width="196" style="340" customWidth="1"/>
    <col min="27" max="16384" width="9.140625" style="340"/>
  </cols>
  <sheetData>
    <row r="1" spans="1:25" ht="1.5" customHeight="1"/>
    <row r="2" spans="1:25" ht="27" customHeight="1">
      <c r="A2" s="1363" t="s">
        <v>3352</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row>
    <row r="3" spans="1:25" ht="2.25" customHeight="1">
      <c r="A3" s="345"/>
      <c r="B3" s="346"/>
      <c r="C3" s="347"/>
      <c r="D3" s="347"/>
      <c r="E3" s="347"/>
      <c r="F3" s="347"/>
      <c r="G3" s="347"/>
      <c r="H3" s="347"/>
      <c r="I3" s="348"/>
      <c r="J3" s="348"/>
      <c r="K3" s="348"/>
      <c r="L3" s="347"/>
      <c r="M3" s="347"/>
      <c r="N3" s="347"/>
      <c r="O3" s="347"/>
      <c r="P3" s="347"/>
      <c r="Q3" s="347"/>
      <c r="R3" s="347"/>
      <c r="S3" s="347"/>
      <c r="T3" s="347"/>
      <c r="U3" s="347"/>
      <c r="V3" s="347"/>
      <c r="W3" s="347"/>
      <c r="X3" s="347"/>
    </row>
    <row r="4" spans="1:25" ht="39" customHeight="1">
      <c r="A4" s="349" t="s">
        <v>1596</v>
      </c>
      <c r="B4" s="1400" t="s">
        <v>1550</v>
      </c>
      <c r="C4" s="1402" t="s">
        <v>3353</v>
      </c>
      <c r="D4" s="1403"/>
      <c r="E4" s="1404"/>
      <c r="F4" s="1402" t="s">
        <v>3354</v>
      </c>
      <c r="G4" s="1403"/>
      <c r="H4" s="1404"/>
      <c r="I4" s="1394" t="s">
        <v>1487</v>
      </c>
      <c r="J4" s="1394"/>
      <c r="K4" s="1394"/>
      <c r="L4" s="1394" t="s">
        <v>1488</v>
      </c>
      <c r="M4" s="1394"/>
      <c r="N4" s="1394"/>
      <c r="O4" s="1394" t="s">
        <v>1489</v>
      </c>
      <c r="P4" s="1394"/>
      <c r="Q4" s="1394"/>
      <c r="R4" s="1395" t="s">
        <v>1587</v>
      </c>
      <c r="S4" s="1395"/>
      <c r="T4" s="1395"/>
      <c r="U4" s="1396" t="s">
        <v>1442</v>
      </c>
      <c r="V4" s="1396"/>
      <c r="W4" s="1396"/>
      <c r="X4" s="1397" t="s">
        <v>1552</v>
      </c>
    </row>
    <row r="5" spans="1:25" ht="13.5" customHeight="1">
      <c r="A5" s="349" t="s">
        <v>1434</v>
      </c>
      <c r="B5" s="1401"/>
      <c r="C5" s="350" t="s">
        <v>1444</v>
      </c>
      <c r="D5" s="350" t="s">
        <v>1445</v>
      </c>
      <c r="E5" s="350" t="s">
        <v>1446</v>
      </c>
      <c r="F5" s="350" t="s">
        <v>1444</v>
      </c>
      <c r="G5" s="350" t="s">
        <v>1445</v>
      </c>
      <c r="H5" s="350" t="s">
        <v>1446</v>
      </c>
      <c r="I5" s="350" t="s">
        <v>1444</v>
      </c>
      <c r="J5" s="350" t="s">
        <v>1445</v>
      </c>
      <c r="K5" s="350" t="s">
        <v>1446</v>
      </c>
      <c r="L5" s="350" t="s">
        <v>1444</v>
      </c>
      <c r="M5" s="350" t="s">
        <v>1445</v>
      </c>
      <c r="N5" s="350" t="s">
        <v>1446</v>
      </c>
      <c r="O5" s="350" t="s">
        <v>1444</v>
      </c>
      <c r="P5" s="350" t="s">
        <v>1445</v>
      </c>
      <c r="Q5" s="350" t="s">
        <v>1446</v>
      </c>
      <c r="R5" s="350" t="s">
        <v>1444</v>
      </c>
      <c r="S5" s="350" t="s">
        <v>1445</v>
      </c>
      <c r="T5" s="350" t="s">
        <v>1446</v>
      </c>
      <c r="U5" s="350" t="s">
        <v>1444</v>
      </c>
      <c r="V5" s="350" t="s">
        <v>1445</v>
      </c>
      <c r="W5" s="350" t="s">
        <v>1446</v>
      </c>
      <c r="X5" s="1397"/>
    </row>
    <row r="6" spans="1:25" s="351" customFormat="1" ht="15" customHeight="1">
      <c r="A6" s="303">
        <v>1</v>
      </c>
      <c r="B6" s="295" t="s">
        <v>1588</v>
      </c>
      <c r="C6" s="296"/>
      <c r="D6" s="296"/>
      <c r="E6" s="296"/>
      <c r="F6" s="296"/>
      <c r="G6" s="296"/>
      <c r="H6" s="296"/>
      <c r="I6" s="303"/>
      <c r="J6" s="303"/>
      <c r="K6" s="303"/>
      <c r="L6" s="303"/>
      <c r="M6" s="303">
        <v>2</v>
      </c>
      <c r="N6" s="303"/>
      <c r="O6" s="303"/>
      <c r="P6" s="303"/>
      <c r="Q6" s="303"/>
      <c r="R6" s="303">
        <v>2</v>
      </c>
      <c r="S6" s="303">
        <v>3</v>
      </c>
      <c r="T6" s="303">
        <v>1</v>
      </c>
      <c r="U6" s="303">
        <f t="shared" ref="U6:W53" si="0">SUM(C6,F6,I6,L6,O6,R6)</f>
        <v>2</v>
      </c>
      <c r="V6" s="303">
        <f t="shared" si="0"/>
        <v>5</v>
      </c>
      <c r="W6" s="303">
        <f t="shared" si="0"/>
        <v>1</v>
      </c>
      <c r="X6" s="303">
        <f>SUM(U6:W6)</f>
        <v>8</v>
      </c>
    </row>
    <row r="7" spans="1:25" s="353" customFormat="1" ht="15" customHeight="1">
      <c r="A7" s="303">
        <v>2</v>
      </c>
      <c r="B7" s="295" t="s">
        <v>1554</v>
      </c>
      <c r="C7" s="296"/>
      <c r="D7" s="296"/>
      <c r="E7" s="296"/>
      <c r="F7" s="296">
        <v>1</v>
      </c>
      <c r="G7" s="296">
        <v>1</v>
      </c>
      <c r="H7" s="296"/>
      <c r="I7" s="303">
        <v>1</v>
      </c>
      <c r="J7" s="303">
        <v>3</v>
      </c>
      <c r="K7" s="303">
        <v>2</v>
      </c>
      <c r="L7" s="303">
        <v>8</v>
      </c>
      <c r="M7" s="303">
        <v>6</v>
      </c>
      <c r="N7" s="303">
        <v>2</v>
      </c>
      <c r="O7" s="303">
        <v>56</v>
      </c>
      <c r="P7" s="303">
        <v>38</v>
      </c>
      <c r="Q7" s="303">
        <v>23</v>
      </c>
      <c r="R7" s="303">
        <v>77</v>
      </c>
      <c r="S7" s="303">
        <v>99</v>
      </c>
      <c r="T7" s="303">
        <v>84</v>
      </c>
      <c r="U7" s="303">
        <f t="shared" si="0"/>
        <v>143</v>
      </c>
      <c r="V7" s="303">
        <f t="shared" si="0"/>
        <v>147</v>
      </c>
      <c r="W7" s="303">
        <f t="shared" si="0"/>
        <v>111</v>
      </c>
      <c r="X7" s="303">
        <f t="shared" ref="X7:X53" si="1">SUM(U7:W7)</f>
        <v>401</v>
      </c>
      <c r="Y7" s="352"/>
    </row>
    <row r="8" spans="1:25" s="351" customFormat="1" ht="15" customHeight="1">
      <c r="A8" s="303">
        <v>3</v>
      </c>
      <c r="B8" s="295" t="s">
        <v>1449</v>
      </c>
      <c r="C8" s="296"/>
      <c r="D8" s="296"/>
      <c r="E8" s="296"/>
      <c r="F8" s="296"/>
      <c r="G8" s="296"/>
      <c r="H8" s="296"/>
      <c r="I8" s="303"/>
      <c r="J8" s="303"/>
      <c r="K8" s="303"/>
      <c r="L8" s="303"/>
      <c r="M8" s="303"/>
      <c r="N8" s="303"/>
      <c r="O8" s="303">
        <v>25</v>
      </c>
      <c r="P8" s="303">
        <v>29</v>
      </c>
      <c r="Q8" s="303">
        <v>42</v>
      </c>
      <c r="R8" s="303">
        <v>8</v>
      </c>
      <c r="S8" s="303">
        <v>14</v>
      </c>
      <c r="T8" s="303">
        <v>16</v>
      </c>
      <c r="U8" s="303">
        <f t="shared" si="0"/>
        <v>33</v>
      </c>
      <c r="V8" s="303">
        <f t="shared" si="0"/>
        <v>43</v>
      </c>
      <c r="W8" s="303">
        <f t="shared" si="0"/>
        <v>58</v>
      </c>
      <c r="X8" s="303">
        <f t="shared" si="1"/>
        <v>134</v>
      </c>
    </row>
    <row r="9" spans="1:25" s="354" customFormat="1" ht="15" customHeight="1">
      <c r="A9" s="303">
        <v>4</v>
      </c>
      <c r="B9" s="295" t="s">
        <v>1479</v>
      </c>
      <c r="C9" s="296"/>
      <c r="D9" s="296"/>
      <c r="E9" s="296"/>
      <c r="F9" s="296"/>
      <c r="G9" s="296"/>
      <c r="H9" s="296"/>
      <c r="I9" s="303"/>
      <c r="J9" s="303"/>
      <c r="K9" s="303"/>
      <c r="L9" s="303">
        <v>1</v>
      </c>
      <c r="M9" s="303"/>
      <c r="N9" s="303">
        <v>1</v>
      </c>
      <c r="O9" s="303"/>
      <c r="P9" s="303"/>
      <c r="Q9" s="303"/>
      <c r="R9" s="303">
        <v>9</v>
      </c>
      <c r="S9" s="303">
        <v>4</v>
      </c>
      <c r="T9" s="303">
        <v>4</v>
      </c>
      <c r="U9" s="303">
        <f t="shared" si="0"/>
        <v>10</v>
      </c>
      <c r="V9" s="303">
        <f t="shared" si="0"/>
        <v>4</v>
      </c>
      <c r="W9" s="303">
        <f t="shared" si="0"/>
        <v>5</v>
      </c>
      <c r="X9" s="303">
        <f t="shared" si="1"/>
        <v>19</v>
      </c>
    </row>
    <row r="10" spans="1:25" s="351" customFormat="1" ht="15" customHeight="1">
      <c r="A10" s="303">
        <v>5</v>
      </c>
      <c r="B10" s="298" t="s">
        <v>1518</v>
      </c>
      <c r="C10" s="299">
        <v>1</v>
      </c>
      <c r="D10" s="299">
        <v>4</v>
      </c>
      <c r="E10" s="299">
        <v>2</v>
      </c>
      <c r="F10" s="299"/>
      <c r="G10" s="299"/>
      <c r="H10" s="299"/>
      <c r="I10" s="355">
        <v>1</v>
      </c>
      <c r="J10" s="355">
        <v>5</v>
      </c>
      <c r="K10" s="355">
        <v>3</v>
      </c>
      <c r="L10" s="355">
        <v>6</v>
      </c>
      <c r="M10" s="355">
        <v>10</v>
      </c>
      <c r="N10" s="355">
        <v>10</v>
      </c>
      <c r="O10" s="355"/>
      <c r="P10" s="355"/>
      <c r="Q10" s="355"/>
      <c r="R10" s="355">
        <v>22</v>
      </c>
      <c r="S10" s="355">
        <v>8</v>
      </c>
      <c r="T10" s="355">
        <v>11</v>
      </c>
      <c r="U10" s="303">
        <f t="shared" si="0"/>
        <v>30</v>
      </c>
      <c r="V10" s="303">
        <f t="shared" si="0"/>
        <v>27</v>
      </c>
      <c r="W10" s="303">
        <f t="shared" si="0"/>
        <v>26</v>
      </c>
      <c r="X10" s="303">
        <f t="shared" si="1"/>
        <v>83</v>
      </c>
    </row>
    <row r="11" spans="1:25" s="351" customFormat="1" ht="15" customHeight="1">
      <c r="A11" s="303">
        <v>6</v>
      </c>
      <c r="B11" s="298" t="s">
        <v>2990</v>
      </c>
      <c r="C11" s="299"/>
      <c r="D11" s="299"/>
      <c r="E11" s="299"/>
      <c r="F11" s="299"/>
      <c r="G11" s="299"/>
      <c r="H11" s="299"/>
      <c r="I11" s="355"/>
      <c r="J11" s="355"/>
      <c r="K11" s="355"/>
      <c r="L11" s="355"/>
      <c r="M11" s="355"/>
      <c r="N11" s="355"/>
      <c r="O11" s="355">
        <v>3</v>
      </c>
      <c r="P11" s="355"/>
      <c r="Q11" s="355"/>
      <c r="R11" s="355"/>
      <c r="S11" s="355"/>
      <c r="T11" s="355"/>
      <c r="U11" s="303">
        <f t="shared" si="0"/>
        <v>3</v>
      </c>
      <c r="V11" s="303">
        <f t="shared" si="0"/>
        <v>0</v>
      </c>
      <c r="W11" s="303">
        <f t="shared" si="0"/>
        <v>0</v>
      </c>
      <c r="X11" s="303">
        <f>SUM(U11:W11)</f>
        <v>3</v>
      </c>
    </row>
    <row r="12" spans="1:25" s="351" customFormat="1" ht="15" customHeight="1">
      <c r="A12" s="303">
        <v>7</v>
      </c>
      <c r="B12" s="295" t="s">
        <v>1469</v>
      </c>
      <c r="C12" s="296"/>
      <c r="D12" s="296"/>
      <c r="E12" s="296"/>
      <c r="F12" s="296"/>
      <c r="G12" s="296"/>
      <c r="H12" s="296"/>
      <c r="I12" s="303">
        <v>1</v>
      </c>
      <c r="J12" s="303"/>
      <c r="K12" s="303">
        <v>2</v>
      </c>
      <c r="L12" s="303">
        <v>1</v>
      </c>
      <c r="M12" s="303">
        <v>1</v>
      </c>
      <c r="N12" s="303">
        <v>1</v>
      </c>
      <c r="O12" s="303"/>
      <c r="P12" s="303"/>
      <c r="Q12" s="303"/>
      <c r="R12" s="303"/>
      <c r="S12" s="303">
        <v>1</v>
      </c>
      <c r="T12" s="303"/>
      <c r="U12" s="303">
        <f t="shared" si="0"/>
        <v>2</v>
      </c>
      <c r="V12" s="303">
        <f t="shared" si="0"/>
        <v>2</v>
      </c>
      <c r="W12" s="303">
        <f t="shared" si="0"/>
        <v>3</v>
      </c>
      <c r="X12" s="303">
        <f t="shared" si="1"/>
        <v>7</v>
      </c>
    </row>
    <row r="13" spans="1:25" s="351" customFormat="1" ht="15" customHeight="1">
      <c r="A13" s="303">
        <v>8</v>
      </c>
      <c r="B13" s="295" t="s">
        <v>1495</v>
      </c>
      <c r="C13" s="296"/>
      <c r="D13" s="296"/>
      <c r="E13" s="296"/>
      <c r="F13" s="296"/>
      <c r="G13" s="296"/>
      <c r="H13" s="296"/>
      <c r="I13" s="303"/>
      <c r="J13" s="303"/>
      <c r="K13" s="303"/>
      <c r="L13" s="303"/>
      <c r="M13" s="303"/>
      <c r="N13" s="303"/>
      <c r="O13" s="303">
        <v>3</v>
      </c>
      <c r="P13" s="303">
        <v>4</v>
      </c>
      <c r="Q13" s="303">
        <v>5</v>
      </c>
      <c r="R13" s="303">
        <v>13</v>
      </c>
      <c r="S13" s="303">
        <v>8</v>
      </c>
      <c r="T13" s="303">
        <v>10</v>
      </c>
      <c r="U13" s="303">
        <f t="shared" si="0"/>
        <v>16</v>
      </c>
      <c r="V13" s="303">
        <f t="shared" si="0"/>
        <v>12</v>
      </c>
      <c r="W13" s="303">
        <f t="shared" si="0"/>
        <v>15</v>
      </c>
      <c r="X13" s="303">
        <f t="shared" si="1"/>
        <v>43</v>
      </c>
    </row>
    <row r="14" spans="1:25" s="351" customFormat="1" ht="15" customHeight="1">
      <c r="A14" s="303">
        <v>9</v>
      </c>
      <c r="B14" s="295" t="s">
        <v>1555</v>
      </c>
      <c r="C14" s="296"/>
      <c r="D14" s="296"/>
      <c r="E14" s="296"/>
      <c r="F14" s="296"/>
      <c r="G14" s="296"/>
      <c r="H14" s="296"/>
      <c r="I14" s="303"/>
      <c r="J14" s="303"/>
      <c r="K14" s="303"/>
      <c r="L14" s="303"/>
      <c r="M14" s="303"/>
      <c r="N14" s="303"/>
      <c r="O14" s="303">
        <v>3</v>
      </c>
      <c r="P14" s="303"/>
      <c r="Q14" s="303">
        <v>2</v>
      </c>
      <c r="R14" s="303">
        <v>4</v>
      </c>
      <c r="S14" s="303">
        <v>5</v>
      </c>
      <c r="T14" s="303">
        <v>3</v>
      </c>
      <c r="U14" s="303">
        <f t="shared" si="0"/>
        <v>7</v>
      </c>
      <c r="V14" s="303">
        <f t="shared" si="0"/>
        <v>5</v>
      </c>
      <c r="W14" s="303">
        <f t="shared" si="0"/>
        <v>5</v>
      </c>
      <c r="X14" s="303">
        <f t="shared" si="1"/>
        <v>17</v>
      </c>
    </row>
    <row r="15" spans="1:25" s="356" customFormat="1" ht="15" customHeight="1">
      <c r="A15" s="303">
        <v>10</v>
      </c>
      <c r="B15" s="295" t="s">
        <v>1570</v>
      </c>
      <c r="C15" s="296"/>
      <c r="D15" s="296"/>
      <c r="E15" s="296"/>
      <c r="F15" s="296"/>
      <c r="G15" s="296"/>
      <c r="H15" s="296"/>
      <c r="I15" s="303"/>
      <c r="J15" s="303"/>
      <c r="K15" s="303">
        <v>2</v>
      </c>
      <c r="L15" s="303">
        <v>1</v>
      </c>
      <c r="M15" s="303">
        <v>1</v>
      </c>
      <c r="N15" s="303">
        <v>3</v>
      </c>
      <c r="O15" s="303"/>
      <c r="P15" s="303"/>
      <c r="Q15" s="303"/>
      <c r="R15" s="303">
        <v>11</v>
      </c>
      <c r="S15" s="303">
        <v>11</v>
      </c>
      <c r="T15" s="303">
        <v>16</v>
      </c>
      <c r="U15" s="303">
        <f t="shared" si="0"/>
        <v>12</v>
      </c>
      <c r="V15" s="303">
        <f t="shared" si="0"/>
        <v>12</v>
      </c>
      <c r="W15" s="303">
        <f t="shared" si="0"/>
        <v>21</v>
      </c>
      <c r="X15" s="303">
        <f t="shared" si="1"/>
        <v>45</v>
      </c>
    </row>
    <row r="16" spans="1:25" s="351" customFormat="1" ht="15" customHeight="1">
      <c r="A16" s="303">
        <v>11</v>
      </c>
      <c r="B16" s="295" t="s">
        <v>1452</v>
      </c>
      <c r="C16" s="296"/>
      <c r="D16" s="296"/>
      <c r="E16" s="296"/>
      <c r="F16" s="296"/>
      <c r="G16" s="296"/>
      <c r="H16" s="296"/>
      <c r="I16" s="303"/>
      <c r="J16" s="303"/>
      <c r="K16" s="303">
        <v>1</v>
      </c>
      <c r="L16" s="303">
        <v>1</v>
      </c>
      <c r="M16" s="303">
        <v>2</v>
      </c>
      <c r="N16" s="303">
        <v>9</v>
      </c>
      <c r="O16" s="303"/>
      <c r="P16" s="303"/>
      <c r="Q16" s="303"/>
      <c r="R16" s="303">
        <v>13</v>
      </c>
      <c r="S16" s="303">
        <v>10</v>
      </c>
      <c r="T16" s="303">
        <v>22</v>
      </c>
      <c r="U16" s="303">
        <f t="shared" si="0"/>
        <v>14</v>
      </c>
      <c r="V16" s="303">
        <f t="shared" si="0"/>
        <v>12</v>
      </c>
      <c r="W16" s="303">
        <f t="shared" si="0"/>
        <v>32</v>
      </c>
      <c r="X16" s="303">
        <f t="shared" si="1"/>
        <v>58</v>
      </c>
    </row>
    <row r="17" spans="1:24" s="351" customFormat="1" ht="15" customHeight="1">
      <c r="A17" s="303">
        <v>12</v>
      </c>
      <c r="B17" s="295" t="s">
        <v>1589</v>
      </c>
      <c r="C17" s="296"/>
      <c r="D17" s="296"/>
      <c r="E17" s="296"/>
      <c r="F17" s="296"/>
      <c r="G17" s="296"/>
      <c r="H17" s="296"/>
      <c r="I17" s="303"/>
      <c r="J17" s="303"/>
      <c r="K17" s="303"/>
      <c r="L17" s="303"/>
      <c r="M17" s="303"/>
      <c r="N17" s="303"/>
      <c r="O17" s="303"/>
      <c r="P17" s="303"/>
      <c r="Q17" s="303"/>
      <c r="R17" s="303">
        <v>2</v>
      </c>
      <c r="S17" s="303">
        <v>1</v>
      </c>
      <c r="T17" s="303"/>
      <c r="U17" s="303">
        <f t="shared" si="0"/>
        <v>2</v>
      </c>
      <c r="V17" s="303">
        <f t="shared" si="0"/>
        <v>1</v>
      </c>
      <c r="W17" s="303">
        <f t="shared" si="0"/>
        <v>0</v>
      </c>
      <c r="X17" s="303">
        <f t="shared" si="1"/>
        <v>3</v>
      </c>
    </row>
    <row r="18" spans="1:24" s="351" customFormat="1" ht="15" customHeight="1">
      <c r="A18" s="303">
        <v>13</v>
      </c>
      <c r="B18" s="295" t="s">
        <v>1571</v>
      </c>
      <c r="C18" s="296"/>
      <c r="D18" s="296"/>
      <c r="E18" s="296"/>
      <c r="F18" s="296"/>
      <c r="G18" s="296"/>
      <c r="H18" s="296"/>
      <c r="I18" s="303"/>
      <c r="J18" s="303"/>
      <c r="K18" s="303"/>
      <c r="L18" s="303">
        <v>1</v>
      </c>
      <c r="M18" s="303">
        <v>1</v>
      </c>
      <c r="N18" s="303"/>
      <c r="O18" s="303"/>
      <c r="P18" s="303"/>
      <c r="Q18" s="303"/>
      <c r="R18" s="303">
        <v>16</v>
      </c>
      <c r="S18" s="303">
        <v>11</v>
      </c>
      <c r="T18" s="303">
        <v>7</v>
      </c>
      <c r="U18" s="303">
        <f t="shared" si="0"/>
        <v>17</v>
      </c>
      <c r="V18" s="303">
        <f t="shared" si="0"/>
        <v>12</v>
      </c>
      <c r="W18" s="303">
        <f t="shared" si="0"/>
        <v>7</v>
      </c>
      <c r="X18" s="303">
        <f t="shared" si="1"/>
        <v>36</v>
      </c>
    </row>
    <row r="19" spans="1:24" s="351" customFormat="1" ht="15" customHeight="1">
      <c r="A19" s="303">
        <v>14</v>
      </c>
      <c r="B19" s="295" t="s">
        <v>1453</v>
      </c>
      <c r="C19" s="296"/>
      <c r="D19" s="296"/>
      <c r="E19" s="296"/>
      <c r="F19" s="296"/>
      <c r="G19" s="296"/>
      <c r="H19" s="296"/>
      <c r="I19" s="303"/>
      <c r="J19" s="303"/>
      <c r="K19" s="303"/>
      <c r="L19" s="303"/>
      <c r="M19" s="303">
        <v>1</v>
      </c>
      <c r="N19" s="303"/>
      <c r="O19" s="303"/>
      <c r="P19" s="303"/>
      <c r="Q19" s="303"/>
      <c r="R19" s="303"/>
      <c r="S19" s="303"/>
      <c r="T19" s="303"/>
      <c r="U19" s="303">
        <f t="shared" si="0"/>
        <v>0</v>
      </c>
      <c r="V19" s="303">
        <f t="shared" si="0"/>
        <v>1</v>
      </c>
      <c r="W19" s="303">
        <f t="shared" si="0"/>
        <v>0</v>
      </c>
      <c r="X19" s="303">
        <f t="shared" si="1"/>
        <v>1</v>
      </c>
    </row>
    <row r="20" spans="1:24" s="351" customFormat="1" ht="15" customHeight="1">
      <c r="A20" s="303">
        <v>15</v>
      </c>
      <c r="B20" s="295" t="s">
        <v>1590</v>
      </c>
      <c r="C20" s="296"/>
      <c r="D20" s="296"/>
      <c r="E20" s="296"/>
      <c r="F20" s="296"/>
      <c r="G20" s="296"/>
      <c r="H20" s="296"/>
      <c r="I20" s="303"/>
      <c r="J20" s="303"/>
      <c r="K20" s="303"/>
      <c r="L20" s="303"/>
      <c r="M20" s="303"/>
      <c r="N20" s="303"/>
      <c r="O20" s="303"/>
      <c r="P20" s="303"/>
      <c r="Q20" s="303"/>
      <c r="R20" s="303">
        <v>2</v>
      </c>
      <c r="S20" s="303"/>
      <c r="T20" s="303">
        <v>3</v>
      </c>
      <c r="U20" s="303">
        <f t="shared" si="0"/>
        <v>2</v>
      </c>
      <c r="V20" s="303">
        <f t="shared" si="0"/>
        <v>0</v>
      </c>
      <c r="W20" s="303">
        <f t="shared" si="0"/>
        <v>3</v>
      </c>
      <c r="X20" s="303">
        <f>SUM(U20:W20)</f>
        <v>5</v>
      </c>
    </row>
    <row r="21" spans="1:24" s="351" customFormat="1" ht="15" customHeight="1">
      <c r="A21" s="303">
        <v>16</v>
      </c>
      <c r="B21" s="295" t="s">
        <v>1498</v>
      </c>
      <c r="C21" s="296"/>
      <c r="D21" s="296"/>
      <c r="E21" s="296"/>
      <c r="F21" s="296"/>
      <c r="G21" s="296"/>
      <c r="H21" s="296"/>
      <c r="I21" s="303"/>
      <c r="J21" s="303"/>
      <c r="K21" s="303"/>
      <c r="L21" s="303"/>
      <c r="M21" s="303"/>
      <c r="N21" s="303">
        <v>2</v>
      </c>
      <c r="O21" s="303"/>
      <c r="P21" s="303"/>
      <c r="Q21" s="303"/>
      <c r="R21" s="303">
        <v>21</v>
      </c>
      <c r="S21" s="303">
        <v>17</v>
      </c>
      <c r="T21" s="303">
        <v>35</v>
      </c>
      <c r="U21" s="303">
        <f t="shared" si="0"/>
        <v>21</v>
      </c>
      <c r="V21" s="303">
        <f t="shared" si="0"/>
        <v>17</v>
      </c>
      <c r="W21" s="303">
        <f t="shared" si="0"/>
        <v>37</v>
      </c>
      <c r="X21" s="303">
        <f t="shared" si="1"/>
        <v>75</v>
      </c>
    </row>
    <row r="22" spans="1:24" s="351" customFormat="1" ht="15" customHeight="1">
      <c r="A22" s="303">
        <v>17</v>
      </c>
      <c r="B22" s="295" t="s">
        <v>3355</v>
      </c>
      <c r="C22" s="296"/>
      <c r="D22" s="296"/>
      <c r="E22" s="296"/>
      <c r="F22" s="296"/>
      <c r="G22" s="296"/>
      <c r="H22" s="296"/>
      <c r="I22" s="303">
        <v>1</v>
      </c>
      <c r="J22" s="303">
        <v>1</v>
      </c>
      <c r="K22" s="303">
        <v>1</v>
      </c>
      <c r="L22" s="303"/>
      <c r="M22" s="303"/>
      <c r="N22" s="303"/>
      <c r="O22" s="303"/>
      <c r="P22" s="303"/>
      <c r="Q22" s="303"/>
      <c r="R22" s="303"/>
      <c r="S22" s="303"/>
      <c r="T22" s="303"/>
      <c r="U22" s="303">
        <f t="shared" si="0"/>
        <v>1</v>
      </c>
      <c r="V22" s="303">
        <f t="shared" si="0"/>
        <v>1</v>
      </c>
      <c r="W22" s="303">
        <f t="shared" si="0"/>
        <v>1</v>
      </c>
      <c r="X22" s="303">
        <f>SUM(U22:W22)</f>
        <v>3</v>
      </c>
    </row>
    <row r="23" spans="1:24" s="351" customFormat="1" ht="15" customHeight="1">
      <c r="A23" s="303">
        <v>18</v>
      </c>
      <c r="B23" s="295" t="s">
        <v>1480</v>
      </c>
      <c r="C23" s="296"/>
      <c r="D23" s="296"/>
      <c r="E23" s="296"/>
      <c r="F23" s="296"/>
      <c r="G23" s="296"/>
      <c r="H23" s="296"/>
      <c r="I23" s="303"/>
      <c r="J23" s="303"/>
      <c r="K23" s="303"/>
      <c r="L23" s="303"/>
      <c r="M23" s="303"/>
      <c r="N23" s="303"/>
      <c r="O23" s="303"/>
      <c r="P23" s="303"/>
      <c r="Q23" s="303"/>
      <c r="R23" s="303">
        <v>2</v>
      </c>
      <c r="S23" s="303">
        <v>1</v>
      </c>
      <c r="T23" s="303">
        <v>2</v>
      </c>
      <c r="U23" s="303">
        <f t="shared" si="0"/>
        <v>2</v>
      </c>
      <c r="V23" s="303">
        <f t="shared" si="0"/>
        <v>1</v>
      </c>
      <c r="W23" s="303">
        <f t="shared" si="0"/>
        <v>2</v>
      </c>
      <c r="X23" s="303">
        <f t="shared" si="1"/>
        <v>5</v>
      </c>
    </row>
    <row r="24" spans="1:24" s="351" customFormat="1" ht="15" customHeight="1">
      <c r="A24" s="303">
        <v>19</v>
      </c>
      <c r="B24" s="295" t="s">
        <v>1573</v>
      </c>
      <c r="C24" s="296"/>
      <c r="D24" s="296">
        <v>1</v>
      </c>
      <c r="E24" s="296">
        <v>2</v>
      </c>
      <c r="F24" s="296"/>
      <c r="G24" s="296"/>
      <c r="H24" s="296"/>
      <c r="I24" s="303">
        <v>6</v>
      </c>
      <c r="J24" s="303">
        <v>8</v>
      </c>
      <c r="K24" s="303">
        <v>6</v>
      </c>
      <c r="L24" s="303">
        <v>1</v>
      </c>
      <c r="M24" s="303">
        <v>1</v>
      </c>
      <c r="N24" s="303">
        <v>3</v>
      </c>
      <c r="O24" s="303"/>
      <c r="P24" s="303"/>
      <c r="Q24" s="303"/>
      <c r="R24" s="303">
        <v>1</v>
      </c>
      <c r="S24" s="303">
        <v>1</v>
      </c>
      <c r="T24" s="303">
        <v>1</v>
      </c>
      <c r="U24" s="303">
        <f t="shared" si="0"/>
        <v>8</v>
      </c>
      <c r="V24" s="303">
        <f t="shared" si="0"/>
        <v>11</v>
      </c>
      <c r="W24" s="303">
        <f t="shared" si="0"/>
        <v>12</v>
      </c>
      <c r="X24" s="303">
        <f t="shared" si="1"/>
        <v>31</v>
      </c>
    </row>
    <row r="25" spans="1:24" s="351" customFormat="1" ht="15" customHeight="1">
      <c r="A25" s="303">
        <v>20</v>
      </c>
      <c r="B25" s="295" t="s">
        <v>1456</v>
      </c>
      <c r="C25" s="296"/>
      <c r="D25" s="296"/>
      <c r="E25" s="296"/>
      <c r="F25" s="296"/>
      <c r="G25" s="296"/>
      <c r="H25" s="296">
        <v>1</v>
      </c>
      <c r="I25" s="303">
        <v>3</v>
      </c>
      <c r="J25" s="303">
        <v>3</v>
      </c>
      <c r="K25" s="303">
        <v>11</v>
      </c>
      <c r="L25" s="303">
        <v>7</v>
      </c>
      <c r="M25" s="303">
        <v>6</v>
      </c>
      <c r="N25" s="303">
        <v>14</v>
      </c>
      <c r="O25" s="303"/>
      <c r="P25" s="303"/>
      <c r="Q25" s="303"/>
      <c r="R25" s="303">
        <v>50</v>
      </c>
      <c r="S25" s="303">
        <v>45</v>
      </c>
      <c r="T25" s="303">
        <v>82</v>
      </c>
      <c r="U25" s="303">
        <f t="shared" si="0"/>
        <v>60</v>
      </c>
      <c r="V25" s="303">
        <f t="shared" si="0"/>
        <v>54</v>
      </c>
      <c r="W25" s="303">
        <f t="shared" si="0"/>
        <v>108</v>
      </c>
      <c r="X25" s="303">
        <f t="shared" si="1"/>
        <v>222</v>
      </c>
    </row>
    <row r="26" spans="1:24" s="351" customFormat="1" ht="15" customHeight="1">
      <c r="A26" s="303">
        <v>21</v>
      </c>
      <c r="B26" s="295" t="s">
        <v>1457</v>
      </c>
      <c r="C26" s="296"/>
      <c r="D26" s="296"/>
      <c r="E26" s="296"/>
      <c r="F26" s="296"/>
      <c r="G26" s="296"/>
      <c r="H26" s="296"/>
      <c r="I26" s="303"/>
      <c r="J26" s="303">
        <v>2</v>
      </c>
      <c r="K26" s="303">
        <v>4</v>
      </c>
      <c r="L26" s="303">
        <v>9</v>
      </c>
      <c r="M26" s="303">
        <v>16</v>
      </c>
      <c r="N26" s="303">
        <v>21</v>
      </c>
      <c r="O26" s="303"/>
      <c r="P26" s="303"/>
      <c r="Q26" s="303"/>
      <c r="R26" s="303"/>
      <c r="S26" s="303">
        <v>1</v>
      </c>
      <c r="T26" s="303">
        <v>3</v>
      </c>
      <c r="U26" s="303">
        <f t="shared" si="0"/>
        <v>9</v>
      </c>
      <c r="V26" s="303">
        <f t="shared" si="0"/>
        <v>19</v>
      </c>
      <c r="W26" s="303">
        <f t="shared" si="0"/>
        <v>28</v>
      </c>
      <c r="X26" s="303">
        <f t="shared" si="1"/>
        <v>56</v>
      </c>
    </row>
    <row r="27" spans="1:24" s="351" customFormat="1" ht="15" customHeight="1">
      <c r="A27" s="303">
        <v>22</v>
      </c>
      <c r="B27" s="301" t="s">
        <v>1532</v>
      </c>
      <c r="C27" s="302"/>
      <c r="D27" s="302"/>
      <c r="E27" s="302"/>
      <c r="F27" s="302"/>
      <c r="G27" s="302"/>
      <c r="H27" s="302"/>
      <c r="I27" s="303"/>
      <c r="J27" s="303"/>
      <c r="K27" s="303"/>
      <c r="L27" s="303"/>
      <c r="M27" s="303">
        <v>2</v>
      </c>
      <c r="N27" s="303"/>
      <c r="O27" s="303"/>
      <c r="P27" s="303"/>
      <c r="Q27" s="303"/>
      <c r="R27" s="303"/>
      <c r="S27" s="303"/>
      <c r="T27" s="303"/>
      <c r="U27" s="303">
        <f t="shared" si="0"/>
        <v>0</v>
      </c>
      <c r="V27" s="303">
        <f t="shared" si="0"/>
        <v>2</v>
      </c>
      <c r="W27" s="303">
        <f t="shared" si="0"/>
        <v>0</v>
      </c>
      <c r="X27" s="303">
        <f t="shared" si="1"/>
        <v>2</v>
      </c>
    </row>
    <row r="28" spans="1:24" s="351" customFormat="1" ht="15" customHeight="1">
      <c r="A28" s="303">
        <v>23</v>
      </c>
      <c r="B28" s="301" t="s">
        <v>1520</v>
      </c>
      <c r="C28" s="302"/>
      <c r="D28" s="302"/>
      <c r="E28" s="302"/>
      <c r="F28" s="302"/>
      <c r="G28" s="302"/>
      <c r="H28" s="302"/>
      <c r="I28" s="303">
        <v>11</v>
      </c>
      <c r="J28" s="303">
        <v>11</v>
      </c>
      <c r="K28" s="303">
        <v>11</v>
      </c>
      <c r="L28" s="303">
        <v>8</v>
      </c>
      <c r="M28" s="303">
        <v>20</v>
      </c>
      <c r="N28" s="303">
        <v>5</v>
      </c>
      <c r="O28" s="303"/>
      <c r="P28" s="303"/>
      <c r="Q28" s="303"/>
      <c r="R28" s="303"/>
      <c r="S28" s="303"/>
      <c r="T28" s="303"/>
      <c r="U28" s="303">
        <f t="shared" si="0"/>
        <v>19</v>
      </c>
      <c r="V28" s="303">
        <f t="shared" si="0"/>
        <v>31</v>
      </c>
      <c r="W28" s="303">
        <f t="shared" si="0"/>
        <v>16</v>
      </c>
      <c r="X28" s="303">
        <f t="shared" si="1"/>
        <v>66</v>
      </c>
    </row>
    <row r="29" spans="1:24" s="351" customFormat="1" ht="15" customHeight="1">
      <c r="A29" s="303">
        <v>24</v>
      </c>
      <c r="B29" s="295" t="s">
        <v>1557</v>
      </c>
      <c r="C29" s="296"/>
      <c r="D29" s="296"/>
      <c r="E29" s="296"/>
      <c r="F29" s="296"/>
      <c r="G29" s="296"/>
      <c r="H29" s="296"/>
      <c r="I29" s="303"/>
      <c r="J29" s="303"/>
      <c r="K29" s="303"/>
      <c r="L29" s="303">
        <v>2</v>
      </c>
      <c r="M29" s="303">
        <v>2</v>
      </c>
      <c r="N29" s="303">
        <v>6</v>
      </c>
      <c r="O29" s="303">
        <v>7</v>
      </c>
      <c r="P29" s="303">
        <v>9</v>
      </c>
      <c r="Q29" s="303">
        <v>21</v>
      </c>
      <c r="R29" s="303">
        <v>21</v>
      </c>
      <c r="S29" s="303">
        <v>15</v>
      </c>
      <c r="T29" s="303">
        <v>41</v>
      </c>
      <c r="U29" s="303">
        <f t="shared" si="0"/>
        <v>30</v>
      </c>
      <c r="V29" s="303">
        <f t="shared" si="0"/>
        <v>26</v>
      </c>
      <c r="W29" s="303">
        <f t="shared" si="0"/>
        <v>68</v>
      </c>
      <c r="X29" s="303">
        <f t="shared" si="1"/>
        <v>124</v>
      </c>
    </row>
    <row r="30" spans="1:24" s="351" customFormat="1" ht="15" customHeight="1">
      <c r="A30" s="303">
        <v>25</v>
      </c>
      <c r="B30" s="295" t="s">
        <v>1472</v>
      </c>
      <c r="C30" s="296"/>
      <c r="D30" s="296"/>
      <c r="E30" s="296"/>
      <c r="F30" s="296"/>
      <c r="G30" s="296"/>
      <c r="H30" s="296"/>
      <c r="I30" s="303">
        <v>1</v>
      </c>
      <c r="J30" s="303">
        <v>2</v>
      </c>
      <c r="K30" s="303">
        <v>3</v>
      </c>
      <c r="L30" s="303">
        <v>5</v>
      </c>
      <c r="M30" s="303">
        <v>3</v>
      </c>
      <c r="N30" s="303">
        <v>13</v>
      </c>
      <c r="O30" s="303">
        <v>23</v>
      </c>
      <c r="P30" s="303">
        <v>7</v>
      </c>
      <c r="Q30" s="303">
        <v>28</v>
      </c>
      <c r="R30" s="303">
        <v>73</v>
      </c>
      <c r="S30" s="303">
        <v>65</v>
      </c>
      <c r="T30" s="303">
        <v>107</v>
      </c>
      <c r="U30" s="303">
        <f t="shared" si="0"/>
        <v>102</v>
      </c>
      <c r="V30" s="303">
        <f t="shared" si="0"/>
        <v>77</v>
      </c>
      <c r="W30" s="303">
        <f t="shared" si="0"/>
        <v>151</v>
      </c>
      <c r="X30" s="303">
        <f t="shared" si="1"/>
        <v>330</v>
      </c>
    </row>
    <row r="31" spans="1:24" s="351" customFormat="1" ht="15" customHeight="1">
      <c r="A31" s="303">
        <v>26</v>
      </c>
      <c r="B31" s="295" t="s">
        <v>1505</v>
      </c>
      <c r="C31" s="296"/>
      <c r="D31" s="296"/>
      <c r="E31" s="296"/>
      <c r="F31" s="296"/>
      <c r="G31" s="296"/>
      <c r="H31" s="296"/>
      <c r="I31" s="303"/>
      <c r="J31" s="303"/>
      <c r="K31" s="303"/>
      <c r="L31" s="303"/>
      <c r="M31" s="303"/>
      <c r="N31" s="303"/>
      <c r="O31" s="303"/>
      <c r="P31" s="303"/>
      <c r="Q31" s="303"/>
      <c r="R31" s="303">
        <v>14</v>
      </c>
      <c r="S31" s="303">
        <v>8</v>
      </c>
      <c r="T31" s="303">
        <v>7</v>
      </c>
      <c r="U31" s="303">
        <f t="shared" si="0"/>
        <v>14</v>
      </c>
      <c r="V31" s="303">
        <f t="shared" si="0"/>
        <v>8</v>
      </c>
      <c r="W31" s="303">
        <f t="shared" si="0"/>
        <v>7</v>
      </c>
      <c r="X31" s="303">
        <f t="shared" si="1"/>
        <v>29</v>
      </c>
    </row>
    <row r="32" spans="1:24" s="351" customFormat="1" ht="15" customHeight="1">
      <c r="A32" s="303">
        <v>27</v>
      </c>
      <c r="B32" s="295" t="s">
        <v>2002</v>
      </c>
      <c r="C32" s="296"/>
      <c r="D32" s="296"/>
      <c r="E32" s="296"/>
      <c r="F32" s="296"/>
      <c r="G32" s="296"/>
      <c r="H32" s="296"/>
      <c r="I32" s="303">
        <v>5</v>
      </c>
      <c r="J32" s="303">
        <v>7</v>
      </c>
      <c r="K32" s="303">
        <v>11</v>
      </c>
      <c r="L32" s="303">
        <v>1</v>
      </c>
      <c r="M32" s="303">
        <v>6</v>
      </c>
      <c r="N32" s="303">
        <v>7</v>
      </c>
      <c r="O32" s="303"/>
      <c r="P32" s="303"/>
      <c r="Q32" s="303"/>
      <c r="R32" s="303">
        <v>10</v>
      </c>
      <c r="S32" s="303">
        <v>8</v>
      </c>
      <c r="T32" s="303"/>
      <c r="U32" s="303">
        <f t="shared" si="0"/>
        <v>16</v>
      </c>
      <c r="V32" s="303">
        <f t="shared" si="0"/>
        <v>21</v>
      </c>
      <c r="W32" s="303">
        <f t="shared" si="0"/>
        <v>18</v>
      </c>
      <c r="X32" s="303">
        <f t="shared" si="1"/>
        <v>55</v>
      </c>
    </row>
    <row r="33" spans="1:24" s="351" customFormat="1" ht="15" customHeight="1">
      <c r="A33" s="303">
        <v>28</v>
      </c>
      <c r="B33" s="295" t="s">
        <v>1459</v>
      </c>
      <c r="C33" s="296"/>
      <c r="D33" s="296"/>
      <c r="E33" s="296"/>
      <c r="F33" s="296"/>
      <c r="G33" s="296"/>
      <c r="H33" s="296"/>
      <c r="I33" s="303"/>
      <c r="J33" s="303"/>
      <c r="K33" s="303"/>
      <c r="L33" s="303"/>
      <c r="M33" s="303"/>
      <c r="N33" s="303"/>
      <c r="O33" s="303"/>
      <c r="P33" s="303">
        <v>1</v>
      </c>
      <c r="Q33" s="303">
        <v>6</v>
      </c>
      <c r="R33" s="303">
        <v>1</v>
      </c>
      <c r="S33" s="303">
        <v>1</v>
      </c>
      <c r="T33" s="303">
        <v>1</v>
      </c>
      <c r="U33" s="303">
        <f t="shared" si="0"/>
        <v>1</v>
      </c>
      <c r="V33" s="303">
        <f t="shared" si="0"/>
        <v>2</v>
      </c>
      <c r="W33" s="303">
        <f t="shared" si="0"/>
        <v>7</v>
      </c>
      <c r="X33" s="303">
        <f t="shared" si="1"/>
        <v>10</v>
      </c>
    </row>
    <row r="34" spans="1:24" s="351" customFormat="1" ht="15" customHeight="1">
      <c r="A34" s="303">
        <v>29</v>
      </c>
      <c r="B34" s="295" t="s">
        <v>1460</v>
      </c>
      <c r="C34" s="296"/>
      <c r="D34" s="296"/>
      <c r="E34" s="296"/>
      <c r="F34" s="296"/>
      <c r="G34" s="296"/>
      <c r="H34" s="296"/>
      <c r="I34" s="303"/>
      <c r="J34" s="303"/>
      <c r="K34" s="303"/>
      <c r="L34" s="303">
        <v>1</v>
      </c>
      <c r="M34" s="303">
        <v>1</v>
      </c>
      <c r="N34" s="303">
        <v>1</v>
      </c>
      <c r="O34" s="303">
        <v>3</v>
      </c>
      <c r="P34" s="303">
        <v>5</v>
      </c>
      <c r="Q34" s="303">
        <v>11</v>
      </c>
      <c r="R34" s="303"/>
      <c r="S34" s="303"/>
      <c r="T34" s="303">
        <v>1</v>
      </c>
      <c r="U34" s="303">
        <f t="shared" si="0"/>
        <v>4</v>
      </c>
      <c r="V34" s="303">
        <f t="shared" si="0"/>
        <v>6</v>
      </c>
      <c r="W34" s="303">
        <f t="shared" si="0"/>
        <v>13</v>
      </c>
      <c r="X34" s="303">
        <f t="shared" si="1"/>
        <v>23</v>
      </c>
    </row>
    <row r="35" spans="1:24" s="351" customFormat="1" ht="15" customHeight="1">
      <c r="A35" s="303">
        <v>30</v>
      </c>
      <c r="B35" s="295" t="s">
        <v>1576</v>
      </c>
      <c r="C35" s="296"/>
      <c r="D35" s="296"/>
      <c r="E35" s="296"/>
      <c r="F35" s="296"/>
      <c r="G35" s="296"/>
      <c r="H35" s="296"/>
      <c r="I35" s="303"/>
      <c r="J35" s="303"/>
      <c r="K35" s="303"/>
      <c r="L35" s="303"/>
      <c r="M35" s="303">
        <v>2</v>
      </c>
      <c r="N35" s="303"/>
      <c r="O35" s="303"/>
      <c r="P35" s="303"/>
      <c r="Q35" s="303"/>
      <c r="R35" s="303">
        <v>2</v>
      </c>
      <c r="S35" s="303"/>
      <c r="T35" s="303">
        <v>1</v>
      </c>
      <c r="U35" s="303">
        <f t="shared" si="0"/>
        <v>2</v>
      </c>
      <c r="V35" s="303">
        <f t="shared" si="0"/>
        <v>2</v>
      </c>
      <c r="W35" s="303">
        <f t="shared" si="0"/>
        <v>1</v>
      </c>
      <c r="X35" s="303">
        <f t="shared" si="1"/>
        <v>5</v>
      </c>
    </row>
    <row r="36" spans="1:24" s="353" customFormat="1" ht="15" customHeight="1">
      <c r="A36" s="303">
        <v>31</v>
      </c>
      <c r="B36" s="295" t="s">
        <v>1560</v>
      </c>
      <c r="C36" s="296"/>
      <c r="D36" s="296"/>
      <c r="E36" s="296"/>
      <c r="F36" s="296"/>
      <c r="G36" s="296"/>
      <c r="H36" s="296"/>
      <c r="I36" s="303">
        <v>1</v>
      </c>
      <c r="J36" s="303"/>
      <c r="K36" s="303"/>
      <c r="L36" s="303">
        <v>7</v>
      </c>
      <c r="M36" s="303">
        <v>6</v>
      </c>
      <c r="N36" s="303">
        <v>5</v>
      </c>
      <c r="O36" s="303"/>
      <c r="P36" s="303"/>
      <c r="Q36" s="303"/>
      <c r="R36" s="303"/>
      <c r="S36" s="303"/>
      <c r="T36" s="303"/>
      <c r="U36" s="303">
        <f t="shared" si="0"/>
        <v>8</v>
      </c>
      <c r="V36" s="303">
        <f t="shared" si="0"/>
        <v>6</v>
      </c>
      <c r="W36" s="303">
        <f t="shared" si="0"/>
        <v>5</v>
      </c>
      <c r="X36" s="303">
        <f t="shared" si="1"/>
        <v>19</v>
      </c>
    </row>
    <row r="37" spans="1:24" s="351" customFormat="1" ht="15" customHeight="1">
      <c r="A37" s="303">
        <v>32</v>
      </c>
      <c r="B37" s="295" t="s">
        <v>1561</v>
      </c>
      <c r="C37" s="296"/>
      <c r="D37" s="296"/>
      <c r="E37" s="296"/>
      <c r="F37" s="296"/>
      <c r="G37" s="296"/>
      <c r="H37" s="296"/>
      <c r="I37" s="303">
        <v>4</v>
      </c>
      <c r="J37" s="303">
        <v>4</v>
      </c>
      <c r="K37" s="303">
        <v>6</v>
      </c>
      <c r="L37" s="303">
        <v>5</v>
      </c>
      <c r="M37" s="303">
        <v>10</v>
      </c>
      <c r="N37" s="303">
        <v>4</v>
      </c>
      <c r="O37" s="303">
        <v>24</v>
      </c>
      <c r="P37" s="303">
        <v>8</v>
      </c>
      <c r="Q37" s="303">
        <v>4</v>
      </c>
      <c r="R37" s="303">
        <v>9</v>
      </c>
      <c r="S37" s="303">
        <v>16</v>
      </c>
      <c r="T37" s="303">
        <v>10</v>
      </c>
      <c r="U37" s="303">
        <f t="shared" si="0"/>
        <v>42</v>
      </c>
      <c r="V37" s="303">
        <f t="shared" si="0"/>
        <v>38</v>
      </c>
      <c r="W37" s="303">
        <f t="shared" si="0"/>
        <v>24</v>
      </c>
      <c r="X37" s="303">
        <f t="shared" si="1"/>
        <v>104</v>
      </c>
    </row>
    <row r="38" spans="1:24" s="351" customFormat="1" ht="15" customHeight="1">
      <c r="A38" s="303">
        <v>33</v>
      </c>
      <c r="B38" s="295" t="s">
        <v>1507</v>
      </c>
      <c r="C38" s="296"/>
      <c r="D38" s="296"/>
      <c r="E38" s="296"/>
      <c r="F38" s="296"/>
      <c r="G38" s="296"/>
      <c r="H38" s="296"/>
      <c r="I38" s="303"/>
      <c r="J38" s="303"/>
      <c r="K38" s="303"/>
      <c r="L38" s="303"/>
      <c r="M38" s="303">
        <v>1</v>
      </c>
      <c r="N38" s="303">
        <v>2</v>
      </c>
      <c r="O38" s="303"/>
      <c r="P38" s="303"/>
      <c r="Q38" s="303"/>
      <c r="R38" s="303">
        <v>2</v>
      </c>
      <c r="S38" s="303"/>
      <c r="T38" s="303"/>
      <c r="U38" s="303">
        <f t="shared" si="0"/>
        <v>2</v>
      </c>
      <c r="V38" s="303">
        <f t="shared" si="0"/>
        <v>1</v>
      </c>
      <c r="W38" s="303">
        <f t="shared" si="0"/>
        <v>2</v>
      </c>
      <c r="X38" s="303">
        <f t="shared" si="1"/>
        <v>5</v>
      </c>
    </row>
    <row r="39" spans="1:24" s="351" customFormat="1" ht="15" customHeight="1">
      <c r="A39" s="303">
        <v>34</v>
      </c>
      <c r="B39" s="295" t="s">
        <v>1474</v>
      </c>
      <c r="C39" s="296"/>
      <c r="D39" s="296"/>
      <c r="E39" s="296"/>
      <c r="F39" s="296"/>
      <c r="G39" s="296"/>
      <c r="H39" s="296"/>
      <c r="I39" s="303">
        <v>1</v>
      </c>
      <c r="J39" s="303">
        <v>4</v>
      </c>
      <c r="K39" s="303">
        <v>4</v>
      </c>
      <c r="L39" s="303"/>
      <c r="M39" s="303"/>
      <c r="N39" s="303"/>
      <c r="O39" s="303"/>
      <c r="P39" s="303"/>
      <c r="Q39" s="303"/>
      <c r="R39" s="303"/>
      <c r="S39" s="303"/>
      <c r="T39" s="303"/>
      <c r="U39" s="303">
        <f t="shared" si="0"/>
        <v>1</v>
      </c>
      <c r="V39" s="303">
        <f t="shared" si="0"/>
        <v>4</v>
      </c>
      <c r="W39" s="303">
        <f t="shared" si="0"/>
        <v>4</v>
      </c>
      <c r="X39" s="303">
        <f t="shared" si="1"/>
        <v>9</v>
      </c>
    </row>
    <row r="40" spans="1:24" s="351" customFormat="1" ht="15" customHeight="1">
      <c r="A40" s="303">
        <v>35</v>
      </c>
      <c r="B40" s="295" t="s">
        <v>2991</v>
      </c>
      <c r="C40" s="296"/>
      <c r="D40" s="296"/>
      <c r="E40" s="296"/>
      <c r="F40" s="296"/>
      <c r="G40" s="296"/>
      <c r="H40" s="296"/>
      <c r="I40" s="303"/>
      <c r="J40" s="303"/>
      <c r="K40" s="303"/>
      <c r="L40" s="303">
        <v>1</v>
      </c>
      <c r="M40" s="303">
        <v>3</v>
      </c>
      <c r="N40" s="303">
        <v>2</v>
      </c>
      <c r="O40" s="303"/>
      <c r="P40" s="303"/>
      <c r="Q40" s="303"/>
      <c r="R40" s="303"/>
      <c r="S40" s="303"/>
      <c r="T40" s="303"/>
      <c r="U40" s="303">
        <f t="shared" si="0"/>
        <v>1</v>
      </c>
      <c r="V40" s="303">
        <f t="shared" si="0"/>
        <v>3</v>
      </c>
      <c r="W40" s="303">
        <f t="shared" si="0"/>
        <v>2</v>
      </c>
      <c r="X40" s="303">
        <f t="shared" si="1"/>
        <v>6</v>
      </c>
    </row>
    <row r="41" spans="1:24" s="351" customFormat="1" ht="15" customHeight="1">
      <c r="A41" s="303">
        <v>36</v>
      </c>
      <c r="B41" s="295" t="s">
        <v>2992</v>
      </c>
      <c r="C41" s="296"/>
      <c r="D41" s="296"/>
      <c r="E41" s="296"/>
      <c r="F41" s="296"/>
      <c r="G41" s="296"/>
      <c r="H41" s="296"/>
      <c r="I41" s="303"/>
      <c r="J41" s="303"/>
      <c r="K41" s="303"/>
      <c r="L41" s="303"/>
      <c r="M41" s="303"/>
      <c r="N41" s="303"/>
      <c r="O41" s="303"/>
      <c r="P41" s="303"/>
      <c r="Q41" s="303"/>
      <c r="R41" s="303">
        <v>3</v>
      </c>
      <c r="S41" s="303"/>
      <c r="T41" s="303"/>
      <c r="U41" s="303">
        <f t="shared" si="0"/>
        <v>3</v>
      </c>
      <c r="V41" s="303">
        <f t="shared" si="0"/>
        <v>0</v>
      </c>
      <c r="W41" s="303">
        <f t="shared" si="0"/>
        <v>0</v>
      </c>
      <c r="X41" s="303">
        <f t="shared" si="1"/>
        <v>3</v>
      </c>
    </row>
    <row r="42" spans="1:24" s="351" customFormat="1" ht="15" customHeight="1">
      <c r="A42" s="303">
        <v>37</v>
      </c>
      <c r="B42" s="295" t="s">
        <v>2993</v>
      </c>
      <c r="C42" s="296"/>
      <c r="D42" s="296"/>
      <c r="E42" s="296"/>
      <c r="F42" s="296"/>
      <c r="G42" s="296"/>
      <c r="H42" s="296"/>
      <c r="I42" s="303">
        <v>3</v>
      </c>
      <c r="J42" s="303">
        <v>3</v>
      </c>
      <c r="K42" s="303">
        <v>9</v>
      </c>
      <c r="L42" s="303"/>
      <c r="M42" s="303">
        <v>1</v>
      </c>
      <c r="N42" s="303">
        <v>1</v>
      </c>
      <c r="O42" s="303"/>
      <c r="P42" s="303"/>
      <c r="Q42" s="303"/>
      <c r="R42" s="303"/>
      <c r="S42" s="303"/>
      <c r="T42" s="303"/>
      <c r="U42" s="303">
        <f t="shared" si="0"/>
        <v>3</v>
      </c>
      <c r="V42" s="303">
        <f t="shared" si="0"/>
        <v>4</v>
      </c>
      <c r="W42" s="303">
        <f t="shared" si="0"/>
        <v>10</v>
      </c>
      <c r="X42" s="303">
        <f>SUM(U42:W42)</f>
        <v>17</v>
      </c>
    </row>
    <row r="43" spans="1:24" s="351" customFormat="1" ht="15" customHeight="1">
      <c r="A43" s="303">
        <v>38</v>
      </c>
      <c r="B43" s="295" t="s">
        <v>1483</v>
      </c>
      <c r="C43" s="296"/>
      <c r="D43" s="296"/>
      <c r="E43" s="296"/>
      <c r="F43" s="296"/>
      <c r="G43" s="296"/>
      <c r="H43" s="296"/>
      <c r="I43" s="303">
        <v>3</v>
      </c>
      <c r="J43" s="303">
        <v>2</v>
      </c>
      <c r="K43" s="303">
        <v>2</v>
      </c>
      <c r="L43" s="303">
        <v>5</v>
      </c>
      <c r="M43" s="303">
        <v>9</v>
      </c>
      <c r="N43" s="303">
        <v>6</v>
      </c>
      <c r="O43" s="303"/>
      <c r="P43" s="303"/>
      <c r="Q43" s="303"/>
      <c r="R43" s="303">
        <v>4</v>
      </c>
      <c r="S43" s="303">
        <v>2</v>
      </c>
      <c r="T43" s="303">
        <v>2</v>
      </c>
      <c r="U43" s="303">
        <f t="shared" si="0"/>
        <v>12</v>
      </c>
      <c r="V43" s="303">
        <f t="shared" si="0"/>
        <v>13</v>
      </c>
      <c r="W43" s="303">
        <f t="shared" si="0"/>
        <v>10</v>
      </c>
      <c r="X43" s="303">
        <f t="shared" si="1"/>
        <v>35</v>
      </c>
    </row>
    <row r="44" spans="1:24" s="351" customFormat="1" ht="15" customHeight="1">
      <c r="A44" s="303">
        <v>39</v>
      </c>
      <c r="B44" s="295" t="s">
        <v>1463</v>
      </c>
      <c r="C44" s="296"/>
      <c r="D44" s="296"/>
      <c r="E44" s="296"/>
      <c r="F44" s="296"/>
      <c r="G44" s="296"/>
      <c r="H44" s="296"/>
      <c r="I44" s="303"/>
      <c r="J44" s="303"/>
      <c r="K44" s="303"/>
      <c r="L44" s="303"/>
      <c r="M44" s="303"/>
      <c r="N44" s="303"/>
      <c r="O44" s="303"/>
      <c r="P44" s="303"/>
      <c r="Q44" s="303"/>
      <c r="R44" s="303">
        <v>1</v>
      </c>
      <c r="S44" s="303">
        <v>2</v>
      </c>
      <c r="T44" s="303">
        <v>4</v>
      </c>
      <c r="U44" s="303">
        <f t="shared" si="0"/>
        <v>1</v>
      </c>
      <c r="V44" s="303">
        <f t="shared" si="0"/>
        <v>2</v>
      </c>
      <c r="W44" s="303">
        <f t="shared" si="0"/>
        <v>4</v>
      </c>
      <c r="X44" s="303">
        <f t="shared" si="1"/>
        <v>7</v>
      </c>
    </row>
    <row r="45" spans="1:24" s="351" customFormat="1" ht="15" customHeight="1">
      <c r="A45" s="303">
        <v>40</v>
      </c>
      <c r="B45" s="295" t="s">
        <v>1464</v>
      </c>
      <c r="C45" s="296"/>
      <c r="D45" s="296"/>
      <c r="E45" s="296"/>
      <c r="F45" s="296">
        <v>1</v>
      </c>
      <c r="G45" s="296">
        <v>1</v>
      </c>
      <c r="H45" s="296"/>
      <c r="I45" s="303"/>
      <c r="J45" s="303">
        <v>3</v>
      </c>
      <c r="K45" s="303">
        <v>3</v>
      </c>
      <c r="L45" s="303">
        <v>5</v>
      </c>
      <c r="M45" s="303">
        <v>3</v>
      </c>
      <c r="N45" s="303">
        <v>5</v>
      </c>
      <c r="O45" s="303">
        <v>27</v>
      </c>
      <c r="P45" s="303">
        <v>4</v>
      </c>
      <c r="Q45" s="303">
        <v>6</v>
      </c>
      <c r="R45" s="303">
        <v>12</v>
      </c>
      <c r="S45" s="303">
        <v>7</v>
      </c>
      <c r="T45" s="303">
        <v>18</v>
      </c>
      <c r="U45" s="303">
        <f t="shared" si="0"/>
        <v>45</v>
      </c>
      <c r="V45" s="303">
        <f t="shared" si="0"/>
        <v>18</v>
      </c>
      <c r="W45" s="303">
        <f t="shared" si="0"/>
        <v>32</v>
      </c>
      <c r="X45" s="303">
        <f t="shared" si="1"/>
        <v>95</v>
      </c>
    </row>
    <row r="46" spans="1:24" s="351" customFormat="1" ht="15" customHeight="1">
      <c r="A46" s="303">
        <v>41</v>
      </c>
      <c r="B46" s="295" t="s">
        <v>1484</v>
      </c>
      <c r="C46" s="296"/>
      <c r="D46" s="296"/>
      <c r="E46" s="296"/>
      <c r="F46" s="296"/>
      <c r="G46" s="296"/>
      <c r="H46" s="296"/>
      <c r="I46" s="303"/>
      <c r="J46" s="303"/>
      <c r="K46" s="303"/>
      <c r="L46" s="303"/>
      <c r="M46" s="303">
        <v>1</v>
      </c>
      <c r="N46" s="303"/>
      <c r="O46" s="303"/>
      <c r="P46" s="303"/>
      <c r="Q46" s="303"/>
      <c r="R46" s="303">
        <v>29</v>
      </c>
      <c r="S46" s="303">
        <v>28</v>
      </c>
      <c r="T46" s="303"/>
      <c r="U46" s="303">
        <f t="shared" si="0"/>
        <v>29</v>
      </c>
      <c r="V46" s="303">
        <f t="shared" si="0"/>
        <v>29</v>
      </c>
      <c r="W46" s="303">
        <f t="shared" si="0"/>
        <v>0</v>
      </c>
      <c r="X46" s="303">
        <f>SUM(U46:W46)</f>
        <v>58</v>
      </c>
    </row>
    <row r="47" spans="1:24" s="351" customFormat="1" ht="15" customHeight="1">
      <c r="A47" s="303">
        <v>42</v>
      </c>
      <c r="B47" s="295" t="s">
        <v>1465</v>
      </c>
      <c r="C47" s="296"/>
      <c r="D47" s="296"/>
      <c r="E47" s="296"/>
      <c r="F47" s="296"/>
      <c r="G47" s="296"/>
      <c r="H47" s="296"/>
      <c r="I47" s="303"/>
      <c r="J47" s="303"/>
      <c r="K47" s="303"/>
      <c r="L47" s="303"/>
      <c r="M47" s="303"/>
      <c r="N47" s="303"/>
      <c r="O47" s="303">
        <v>2</v>
      </c>
      <c r="P47" s="303">
        <v>3</v>
      </c>
      <c r="Q47" s="303">
        <v>3</v>
      </c>
      <c r="R47" s="303"/>
      <c r="S47" s="303"/>
      <c r="T47" s="303"/>
      <c r="U47" s="303">
        <f t="shared" si="0"/>
        <v>2</v>
      </c>
      <c r="V47" s="303">
        <f t="shared" si="0"/>
        <v>3</v>
      </c>
      <c r="W47" s="303">
        <f t="shared" si="0"/>
        <v>3</v>
      </c>
      <c r="X47" s="303">
        <f>SUM(U47:W47)</f>
        <v>8</v>
      </c>
    </row>
    <row r="48" spans="1:24" s="351" customFormat="1" ht="15" customHeight="1">
      <c r="A48" s="303">
        <v>43</v>
      </c>
      <c r="B48" s="295" t="s">
        <v>1578</v>
      </c>
      <c r="C48" s="296"/>
      <c r="D48" s="296"/>
      <c r="E48" s="296"/>
      <c r="F48" s="296"/>
      <c r="G48" s="296"/>
      <c r="H48" s="296"/>
      <c r="I48" s="303">
        <v>7</v>
      </c>
      <c r="J48" s="303">
        <v>9</v>
      </c>
      <c r="K48" s="303">
        <v>16</v>
      </c>
      <c r="L48" s="303">
        <v>2</v>
      </c>
      <c r="M48" s="303">
        <v>1</v>
      </c>
      <c r="N48" s="303">
        <v>2</v>
      </c>
      <c r="O48" s="303"/>
      <c r="P48" s="303"/>
      <c r="Q48" s="303"/>
      <c r="R48" s="303"/>
      <c r="S48" s="303"/>
      <c r="T48" s="303"/>
      <c r="U48" s="303">
        <f t="shared" si="0"/>
        <v>9</v>
      </c>
      <c r="V48" s="303">
        <f t="shared" si="0"/>
        <v>10</v>
      </c>
      <c r="W48" s="303">
        <f t="shared" si="0"/>
        <v>18</v>
      </c>
      <c r="X48" s="303">
        <f t="shared" si="1"/>
        <v>37</v>
      </c>
    </row>
    <row r="49" spans="1:24" s="351" customFormat="1" ht="15" customHeight="1">
      <c r="A49" s="303">
        <v>44</v>
      </c>
      <c r="B49" s="295" t="s">
        <v>1562</v>
      </c>
      <c r="C49" s="296"/>
      <c r="D49" s="296"/>
      <c r="E49" s="296"/>
      <c r="F49" s="296"/>
      <c r="G49" s="296"/>
      <c r="H49" s="296"/>
      <c r="I49" s="303">
        <v>5</v>
      </c>
      <c r="J49" s="303">
        <v>3</v>
      </c>
      <c r="K49" s="303">
        <v>6</v>
      </c>
      <c r="L49" s="303">
        <v>9</v>
      </c>
      <c r="M49" s="303">
        <v>23</v>
      </c>
      <c r="N49" s="303">
        <v>20</v>
      </c>
      <c r="O49" s="303"/>
      <c r="P49" s="303"/>
      <c r="Q49" s="303"/>
      <c r="R49" s="303"/>
      <c r="S49" s="303">
        <v>2</v>
      </c>
      <c r="T49" s="303"/>
      <c r="U49" s="303">
        <f t="shared" si="0"/>
        <v>14</v>
      </c>
      <c r="V49" s="303">
        <f t="shared" si="0"/>
        <v>28</v>
      </c>
      <c r="W49" s="303">
        <f t="shared" si="0"/>
        <v>26</v>
      </c>
      <c r="X49" s="303">
        <f t="shared" si="1"/>
        <v>68</v>
      </c>
    </row>
    <row r="50" spans="1:24" s="351" customFormat="1" ht="15" customHeight="1">
      <c r="A50" s="303">
        <v>45</v>
      </c>
      <c r="B50" s="295" t="s">
        <v>1466</v>
      </c>
      <c r="C50" s="296"/>
      <c r="D50" s="296"/>
      <c r="E50" s="296"/>
      <c r="F50" s="296"/>
      <c r="G50" s="296"/>
      <c r="H50" s="296"/>
      <c r="I50" s="303"/>
      <c r="J50" s="303"/>
      <c r="K50" s="303">
        <v>1</v>
      </c>
      <c r="L50" s="303">
        <v>2</v>
      </c>
      <c r="M50" s="303"/>
      <c r="N50" s="303">
        <v>3</v>
      </c>
      <c r="O50" s="303">
        <v>2</v>
      </c>
      <c r="P50" s="303">
        <v>6</v>
      </c>
      <c r="Q50" s="303">
        <v>7</v>
      </c>
      <c r="R50" s="303">
        <v>6</v>
      </c>
      <c r="S50" s="303">
        <v>1</v>
      </c>
      <c r="T50" s="303">
        <v>6</v>
      </c>
      <c r="U50" s="303">
        <f t="shared" si="0"/>
        <v>10</v>
      </c>
      <c r="V50" s="303">
        <f t="shared" si="0"/>
        <v>7</v>
      </c>
      <c r="W50" s="303">
        <f t="shared" si="0"/>
        <v>17</v>
      </c>
      <c r="X50" s="303">
        <f t="shared" si="1"/>
        <v>34</v>
      </c>
    </row>
    <row r="51" spans="1:24" s="351" customFormat="1" ht="15" customHeight="1">
      <c r="A51" s="303">
        <v>46</v>
      </c>
      <c r="B51" s="295" t="s">
        <v>1563</v>
      </c>
      <c r="C51" s="296"/>
      <c r="D51" s="296"/>
      <c r="E51" s="296"/>
      <c r="F51" s="296"/>
      <c r="G51" s="296"/>
      <c r="H51" s="296"/>
      <c r="I51" s="303"/>
      <c r="J51" s="303"/>
      <c r="K51" s="303"/>
      <c r="L51" s="303"/>
      <c r="M51" s="303"/>
      <c r="N51" s="303"/>
      <c r="O51" s="303">
        <v>9</v>
      </c>
      <c r="P51" s="303">
        <v>4</v>
      </c>
      <c r="Q51" s="303">
        <v>4</v>
      </c>
      <c r="R51" s="303">
        <v>33</v>
      </c>
      <c r="S51" s="303">
        <v>26</v>
      </c>
      <c r="T51" s="303">
        <v>32</v>
      </c>
      <c r="U51" s="303">
        <f t="shared" si="0"/>
        <v>42</v>
      </c>
      <c r="V51" s="303">
        <f t="shared" si="0"/>
        <v>30</v>
      </c>
      <c r="W51" s="303">
        <f t="shared" si="0"/>
        <v>36</v>
      </c>
      <c r="X51" s="303">
        <f t="shared" si="1"/>
        <v>108</v>
      </c>
    </row>
    <row r="52" spans="1:24" s="351" customFormat="1" ht="15" customHeight="1">
      <c r="A52" s="303">
        <v>47</v>
      </c>
      <c r="B52" s="295" t="s">
        <v>1523</v>
      </c>
      <c r="C52" s="296"/>
      <c r="D52" s="296"/>
      <c r="E52" s="296"/>
      <c r="F52" s="296"/>
      <c r="G52" s="296"/>
      <c r="H52" s="296"/>
      <c r="I52" s="303"/>
      <c r="J52" s="303"/>
      <c r="K52" s="303"/>
      <c r="L52" s="303">
        <v>1</v>
      </c>
      <c r="M52" s="303"/>
      <c r="N52" s="303"/>
      <c r="O52" s="303">
        <v>2</v>
      </c>
      <c r="P52" s="303">
        <v>2</v>
      </c>
      <c r="Q52" s="303">
        <v>1</v>
      </c>
      <c r="R52" s="303"/>
      <c r="S52" s="303">
        <v>1</v>
      </c>
      <c r="T52" s="303">
        <v>1</v>
      </c>
      <c r="U52" s="303">
        <f t="shared" si="0"/>
        <v>3</v>
      </c>
      <c r="V52" s="303">
        <f t="shared" si="0"/>
        <v>3</v>
      </c>
      <c r="W52" s="303">
        <f t="shared" si="0"/>
        <v>2</v>
      </c>
      <c r="X52" s="303">
        <f t="shared" si="1"/>
        <v>8</v>
      </c>
    </row>
    <row r="53" spans="1:24" s="351" customFormat="1" ht="15" customHeight="1">
      <c r="A53" s="303">
        <v>48</v>
      </c>
      <c r="B53" s="295" t="s">
        <v>1591</v>
      </c>
      <c r="C53" s="296"/>
      <c r="D53" s="296"/>
      <c r="E53" s="296"/>
      <c r="F53" s="296"/>
      <c r="G53" s="296"/>
      <c r="H53" s="296"/>
      <c r="I53" s="303">
        <v>8</v>
      </c>
      <c r="J53" s="303">
        <v>12</v>
      </c>
      <c r="K53" s="303">
        <v>20</v>
      </c>
      <c r="L53" s="303">
        <v>15</v>
      </c>
      <c r="M53" s="303">
        <v>12</v>
      </c>
      <c r="N53" s="303">
        <v>23</v>
      </c>
      <c r="O53" s="303">
        <v>3</v>
      </c>
      <c r="P53" s="303">
        <v>2</v>
      </c>
      <c r="Q53" s="303">
        <v>3</v>
      </c>
      <c r="R53" s="303">
        <v>1</v>
      </c>
      <c r="S53" s="303">
        <v>1</v>
      </c>
      <c r="T53" s="303"/>
      <c r="U53" s="303">
        <f t="shared" si="0"/>
        <v>27</v>
      </c>
      <c r="V53" s="303">
        <f t="shared" si="0"/>
        <v>27</v>
      </c>
      <c r="W53" s="303">
        <f t="shared" si="0"/>
        <v>46</v>
      </c>
      <c r="X53" s="303">
        <f t="shared" si="1"/>
        <v>100</v>
      </c>
    </row>
    <row r="54" spans="1:24" s="339" customFormat="1" ht="15" customHeight="1">
      <c r="A54" s="1398" t="s">
        <v>1442</v>
      </c>
      <c r="B54" s="1399"/>
      <c r="C54" s="305">
        <f t="shared" ref="C54:T54" si="2">SUM(C6:C53)</f>
        <v>1</v>
      </c>
      <c r="D54" s="305">
        <f t="shared" si="2"/>
        <v>5</v>
      </c>
      <c r="E54" s="305">
        <f t="shared" si="2"/>
        <v>4</v>
      </c>
      <c r="F54" s="305">
        <f t="shared" si="2"/>
        <v>2</v>
      </c>
      <c r="G54" s="305">
        <f t="shared" si="2"/>
        <v>2</v>
      </c>
      <c r="H54" s="305">
        <f t="shared" si="2"/>
        <v>1</v>
      </c>
      <c r="I54" s="305">
        <f>SUM(I6:I53)</f>
        <v>62</v>
      </c>
      <c r="J54" s="305">
        <f t="shared" si="2"/>
        <v>82</v>
      </c>
      <c r="K54" s="305">
        <f t="shared" si="2"/>
        <v>124</v>
      </c>
      <c r="L54" s="305">
        <f>SUM(L6:L53)</f>
        <v>105</v>
      </c>
      <c r="M54" s="305">
        <f t="shared" si="2"/>
        <v>153</v>
      </c>
      <c r="N54" s="305">
        <f>SUM(N6:N53)</f>
        <v>171</v>
      </c>
      <c r="O54" s="305">
        <f t="shared" si="2"/>
        <v>192</v>
      </c>
      <c r="P54" s="305">
        <f t="shared" si="2"/>
        <v>122</v>
      </c>
      <c r="Q54" s="305">
        <f t="shared" si="2"/>
        <v>166</v>
      </c>
      <c r="R54" s="305">
        <f t="shared" si="2"/>
        <v>474</v>
      </c>
      <c r="S54" s="305">
        <f t="shared" si="2"/>
        <v>423</v>
      </c>
      <c r="T54" s="305">
        <f t="shared" si="2"/>
        <v>531</v>
      </c>
      <c r="U54" s="305">
        <f>SUM(U6:U53)</f>
        <v>836</v>
      </c>
      <c r="V54" s="305">
        <f>SUM(V6:V53)</f>
        <v>787</v>
      </c>
      <c r="W54" s="305">
        <f>SUM(W6:W53)</f>
        <v>997</v>
      </c>
      <c r="X54" s="305">
        <f>SUM(X6:X53)</f>
        <v>2620</v>
      </c>
    </row>
    <row r="55" spans="1:24" s="339" customFormat="1" ht="15">
      <c r="C55" s="399"/>
      <c r="D55" s="399"/>
      <c r="E55" s="399"/>
      <c r="F55" s="399"/>
      <c r="G55" s="399"/>
      <c r="H55" s="399"/>
      <c r="I55" s="399"/>
      <c r="J55" s="357"/>
      <c r="K55" s="399"/>
      <c r="L55" s="399"/>
      <c r="M55" s="399"/>
      <c r="N55" s="399"/>
      <c r="O55" s="399"/>
      <c r="P55" s="399"/>
      <c r="Q55" s="399"/>
      <c r="R55" s="399"/>
      <c r="S55" s="1392" t="s">
        <v>3356</v>
      </c>
      <c r="T55" s="1392"/>
      <c r="U55" s="1392"/>
      <c r="V55" s="1392"/>
      <c r="W55" s="1392"/>
      <c r="X55" s="357"/>
    </row>
    <row r="56" spans="1:24" s="339" customFormat="1">
      <c r="A56" s="1393"/>
      <c r="B56" s="1393"/>
      <c r="C56" s="1393"/>
      <c r="D56" s="1393"/>
      <c r="E56" s="1393"/>
      <c r="F56" s="1393"/>
      <c r="G56" s="1393"/>
      <c r="H56" s="1393"/>
      <c r="I56" s="1393"/>
      <c r="J56" s="1393"/>
      <c r="K56" s="1393"/>
      <c r="L56" s="1393"/>
      <c r="M56" s="1393"/>
      <c r="N56" s="1393"/>
      <c r="O56" s="1393"/>
      <c r="P56" s="1393"/>
      <c r="Q56" s="1393"/>
      <c r="R56" s="1393"/>
      <c r="S56" s="1393"/>
      <c r="T56" s="1393"/>
      <c r="U56" s="1393"/>
      <c r="V56" s="1393"/>
      <c r="W56" s="1393"/>
      <c r="X56" s="1393"/>
    </row>
    <row r="62" spans="1:24">
      <c r="G62" s="342"/>
      <c r="H62" s="342"/>
      <c r="I62" s="341"/>
      <c r="J62" s="341"/>
      <c r="K62" s="341"/>
      <c r="U62" s="344"/>
      <c r="V62" s="340"/>
      <c r="W62" s="340"/>
      <c r="X62" s="340"/>
    </row>
    <row r="69" spans="7:7">
      <c r="G69" s="358"/>
    </row>
  </sheetData>
  <mergeCells count="13">
    <mergeCell ref="A2:X2"/>
    <mergeCell ref="X4:X5"/>
    <mergeCell ref="A54:B54"/>
    <mergeCell ref="B4:B5"/>
    <mergeCell ref="C4:E4"/>
    <mergeCell ref="F4:H4"/>
    <mergeCell ref="I4:K4"/>
    <mergeCell ref="L4:N4"/>
    <mergeCell ref="S55:W55"/>
    <mergeCell ref="A56:X56"/>
    <mergeCell ref="O4:Q4"/>
    <mergeCell ref="R4:T4"/>
    <mergeCell ref="U4:W4"/>
  </mergeCells>
  <pageMargins left="0.70866141732283472" right="0.70866141732283472" top="0.74803149606299213" bottom="0.74803149606299213" header="0.31496062992125984" footer="0.31496062992125984"/>
  <pageSetup paperSize="9" scale="5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644"/>
  <sheetViews>
    <sheetView workbookViewId="0">
      <selection activeCell="I616" sqref="I1:J65536"/>
    </sheetView>
  </sheetViews>
  <sheetFormatPr defaultRowHeight="12.75"/>
  <cols>
    <col min="1" max="1" width="6.85546875" bestFit="1" customWidth="1"/>
    <col min="2" max="2" width="30.7109375" bestFit="1" customWidth="1"/>
    <col min="3" max="3" width="17.85546875" bestFit="1" customWidth="1"/>
    <col min="4" max="4" width="36.28515625" bestFit="1" customWidth="1"/>
    <col min="5" max="5" width="41.7109375" bestFit="1" customWidth="1"/>
    <col min="6" max="6" width="7.140625" bestFit="1" customWidth="1"/>
    <col min="8" max="8" width="8.5703125" bestFit="1" customWidth="1"/>
  </cols>
  <sheetData>
    <row r="1" spans="1:8" ht="20.25">
      <c r="A1" s="1405" t="s">
        <v>3357</v>
      </c>
      <c r="B1" s="1405"/>
      <c r="C1" s="1405"/>
      <c r="D1" s="1405"/>
      <c r="E1" s="1405"/>
      <c r="F1" s="1405"/>
      <c r="G1" s="1405"/>
      <c r="H1" s="1405"/>
    </row>
    <row r="2" spans="1:8" ht="15.75" thickBot="1">
      <c r="A2" s="359"/>
      <c r="B2" s="360"/>
      <c r="C2" s="361"/>
      <c r="D2" s="362"/>
      <c r="E2" s="361"/>
      <c r="F2" s="362"/>
      <c r="G2" s="362"/>
      <c r="H2" s="362"/>
    </row>
    <row r="3" spans="1:8" ht="15" customHeight="1" thickBot="1">
      <c r="A3" s="1406" t="s">
        <v>194</v>
      </c>
      <c r="B3" s="1408" t="s">
        <v>2306</v>
      </c>
      <c r="C3" s="1410" t="s">
        <v>1605</v>
      </c>
      <c r="D3" s="1410" t="s">
        <v>1606</v>
      </c>
      <c r="E3" s="1411" t="s">
        <v>1607</v>
      </c>
      <c r="F3" s="1410" t="s">
        <v>1608</v>
      </c>
      <c r="G3" s="1410"/>
      <c r="H3" s="1410"/>
    </row>
    <row r="4" spans="1:8" ht="15" customHeight="1">
      <c r="A4" s="1407"/>
      <c r="B4" s="1409"/>
      <c r="C4" s="1411"/>
      <c r="D4" s="1411"/>
      <c r="E4" s="1412"/>
      <c r="F4" s="363" t="s">
        <v>1444</v>
      </c>
      <c r="G4" s="363" t="s">
        <v>1445</v>
      </c>
      <c r="H4" s="363" t="s">
        <v>1446</v>
      </c>
    </row>
    <row r="5" spans="1:8" ht="15" customHeight="1">
      <c r="A5" s="364">
        <v>1</v>
      </c>
      <c r="B5" s="365" t="s">
        <v>3358</v>
      </c>
      <c r="C5" s="330" t="s">
        <v>1610</v>
      </c>
      <c r="D5" s="330" t="s">
        <v>3359</v>
      </c>
      <c r="E5" s="330" t="s">
        <v>3360</v>
      </c>
      <c r="F5" s="366"/>
      <c r="G5" s="366"/>
      <c r="H5" s="366">
        <v>1</v>
      </c>
    </row>
    <row r="6" spans="1:8" ht="15" customHeight="1">
      <c r="A6" s="364">
        <v>2</v>
      </c>
      <c r="B6" s="365" t="s">
        <v>3361</v>
      </c>
      <c r="C6" s="330" t="s">
        <v>1610</v>
      </c>
      <c r="D6" s="330" t="s">
        <v>3359</v>
      </c>
      <c r="E6" s="330" t="s">
        <v>697</v>
      </c>
      <c r="F6" s="366"/>
      <c r="G6" s="366">
        <v>1</v>
      </c>
      <c r="H6" s="366"/>
    </row>
    <row r="7" spans="1:8" ht="15" customHeight="1">
      <c r="A7" s="364">
        <v>3</v>
      </c>
      <c r="B7" s="365" t="s">
        <v>1084</v>
      </c>
      <c r="C7" s="330" t="s">
        <v>3362</v>
      </c>
      <c r="D7" s="330" t="s">
        <v>1554</v>
      </c>
      <c r="E7" s="330" t="s">
        <v>3363</v>
      </c>
      <c r="F7" s="366"/>
      <c r="G7" s="366">
        <v>1</v>
      </c>
      <c r="H7" s="366"/>
    </row>
    <row r="8" spans="1:8" ht="15" customHeight="1">
      <c r="A8" s="364">
        <v>4</v>
      </c>
      <c r="B8" s="367" t="s">
        <v>3144</v>
      </c>
      <c r="C8" s="330" t="s">
        <v>1617</v>
      </c>
      <c r="D8" s="330" t="s">
        <v>3364</v>
      </c>
      <c r="E8" s="277" t="s">
        <v>1640</v>
      </c>
      <c r="F8" s="366">
        <v>1</v>
      </c>
      <c r="G8" s="366"/>
      <c r="H8" s="366"/>
    </row>
    <row r="9" spans="1:8" ht="15" customHeight="1">
      <c r="A9" s="364">
        <v>5</v>
      </c>
      <c r="B9" s="367" t="s">
        <v>3004</v>
      </c>
      <c r="C9" s="330" t="s">
        <v>1617</v>
      </c>
      <c r="D9" s="330" t="s">
        <v>3364</v>
      </c>
      <c r="E9" s="277" t="s">
        <v>1640</v>
      </c>
      <c r="F9" s="366"/>
      <c r="G9" s="366">
        <v>1</v>
      </c>
      <c r="H9" s="366"/>
    </row>
    <row r="10" spans="1:8" ht="15" customHeight="1">
      <c r="A10" s="364">
        <v>6</v>
      </c>
      <c r="B10" s="367" t="s">
        <v>3143</v>
      </c>
      <c r="C10" s="330" t="s">
        <v>1617</v>
      </c>
      <c r="D10" s="330" t="s">
        <v>3364</v>
      </c>
      <c r="E10" s="277" t="s">
        <v>1640</v>
      </c>
      <c r="F10" s="366"/>
      <c r="G10" s="366"/>
      <c r="H10" s="366">
        <v>1</v>
      </c>
    </row>
    <row r="11" spans="1:8" ht="15" customHeight="1">
      <c r="A11" s="364">
        <v>7</v>
      </c>
      <c r="B11" s="367" t="s">
        <v>3365</v>
      </c>
      <c r="C11" s="330" t="s">
        <v>1792</v>
      </c>
      <c r="D11" s="330" t="s">
        <v>1468</v>
      </c>
      <c r="E11" s="277" t="s">
        <v>3366</v>
      </c>
      <c r="F11" s="366">
        <v>1</v>
      </c>
      <c r="G11" s="366"/>
      <c r="H11" s="366"/>
    </row>
    <row r="12" spans="1:8" ht="15" customHeight="1">
      <c r="A12" s="364">
        <v>8</v>
      </c>
      <c r="B12" s="367" t="s">
        <v>3365</v>
      </c>
      <c r="C12" s="330" t="s">
        <v>1792</v>
      </c>
      <c r="D12" s="330" t="s">
        <v>1468</v>
      </c>
      <c r="E12" s="277" t="s">
        <v>3366</v>
      </c>
      <c r="F12" s="366"/>
      <c r="G12" s="366">
        <v>1</v>
      </c>
      <c r="H12" s="366"/>
    </row>
    <row r="13" spans="1:8" ht="15" customHeight="1">
      <c r="A13" s="364">
        <v>9</v>
      </c>
      <c r="B13" s="367" t="s">
        <v>1212</v>
      </c>
      <c r="C13" s="330" t="s">
        <v>1792</v>
      </c>
      <c r="D13" s="330" t="s">
        <v>1468</v>
      </c>
      <c r="E13" s="277" t="s">
        <v>3366</v>
      </c>
      <c r="F13" s="366"/>
      <c r="G13" s="366">
        <v>1</v>
      </c>
      <c r="H13" s="366"/>
    </row>
    <row r="14" spans="1:8" ht="15" customHeight="1">
      <c r="A14" s="364">
        <v>10</v>
      </c>
      <c r="B14" s="367" t="s">
        <v>2255</v>
      </c>
      <c r="C14" s="330" t="s">
        <v>1792</v>
      </c>
      <c r="D14" s="330" t="s">
        <v>1468</v>
      </c>
      <c r="E14" s="277" t="s">
        <v>3366</v>
      </c>
      <c r="F14" s="366"/>
      <c r="G14" s="366">
        <v>1</v>
      </c>
      <c r="H14" s="366"/>
    </row>
    <row r="15" spans="1:8" ht="15" customHeight="1">
      <c r="A15" s="364">
        <v>11</v>
      </c>
      <c r="B15" s="367" t="s">
        <v>3012</v>
      </c>
      <c r="C15" s="330" t="s">
        <v>1792</v>
      </c>
      <c r="D15" s="330" t="s">
        <v>1468</v>
      </c>
      <c r="E15" s="277" t="s">
        <v>3366</v>
      </c>
      <c r="F15" s="366"/>
      <c r="G15" s="366">
        <v>1</v>
      </c>
      <c r="H15" s="366"/>
    </row>
    <row r="16" spans="1:8" ht="15" customHeight="1">
      <c r="A16" s="364">
        <v>12</v>
      </c>
      <c r="B16" s="367" t="s">
        <v>3367</v>
      </c>
      <c r="C16" s="330" t="s">
        <v>1792</v>
      </c>
      <c r="D16" s="330" t="s">
        <v>1468</v>
      </c>
      <c r="E16" s="277" t="s">
        <v>3366</v>
      </c>
      <c r="F16" s="366"/>
      <c r="G16" s="366">
        <v>1</v>
      </c>
      <c r="H16" s="366"/>
    </row>
    <row r="17" spans="1:8" ht="15" customHeight="1">
      <c r="A17" s="364">
        <v>13</v>
      </c>
      <c r="B17" s="367" t="s">
        <v>1212</v>
      </c>
      <c r="C17" s="330" t="s">
        <v>1792</v>
      </c>
      <c r="D17" s="330" t="s">
        <v>1468</v>
      </c>
      <c r="E17" s="277" t="s">
        <v>3366</v>
      </c>
      <c r="F17" s="366"/>
      <c r="G17" s="366"/>
      <c r="H17" s="366">
        <v>1</v>
      </c>
    </row>
    <row r="18" spans="1:8" ht="15" customHeight="1">
      <c r="A18" s="364">
        <v>14</v>
      </c>
      <c r="B18" s="367" t="s">
        <v>169</v>
      </c>
      <c r="C18" s="330" t="s">
        <v>1792</v>
      </c>
      <c r="D18" s="330" t="s">
        <v>1468</v>
      </c>
      <c r="E18" s="277" t="s">
        <v>3366</v>
      </c>
      <c r="F18" s="366"/>
      <c r="G18" s="366"/>
      <c r="H18" s="366">
        <v>1</v>
      </c>
    </row>
    <row r="19" spans="1:8" ht="15" customHeight="1">
      <c r="A19" s="364">
        <v>15</v>
      </c>
      <c r="B19" s="367" t="s">
        <v>3367</v>
      </c>
      <c r="C19" s="330" t="s">
        <v>1792</v>
      </c>
      <c r="D19" s="330" t="s">
        <v>1468</v>
      </c>
      <c r="E19" s="277" t="s">
        <v>3366</v>
      </c>
      <c r="F19" s="366"/>
      <c r="G19" s="366"/>
      <c r="H19" s="366">
        <v>1</v>
      </c>
    </row>
    <row r="20" spans="1:8" ht="15" customHeight="1">
      <c r="A20" s="364">
        <v>16</v>
      </c>
      <c r="B20" s="368" t="s">
        <v>675</v>
      </c>
      <c r="C20" s="309" t="s">
        <v>1610</v>
      </c>
      <c r="D20" s="309" t="s">
        <v>205</v>
      </c>
      <c r="E20" s="277" t="s">
        <v>989</v>
      </c>
      <c r="F20" s="310">
        <v>1</v>
      </c>
      <c r="G20" s="310"/>
      <c r="H20" s="310"/>
    </row>
    <row r="21" spans="1:8" ht="15" customHeight="1">
      <c r="A21" s="364">
        <v>17</v>
      </c>
      <c r="B21" s="368" t="s">
        <v>2676</v>
      </c>
      <c r="C21" s="309" t="s">
        <v>1663</v>
      </c>
      <c r="D21" s="309" t="s">
        <v>205</v>
      </c>
      <c r="E21" s="277" t="s">
        <v>1640</v>
      </c>
      <c r="F21" s="310"/>
      <c r="G21" s="310"/>
      <c r="H21" s="310">
        <v>1</v>
      </c>
    </row>
    <row r="22" spans="1:8" ht="15" customHeight="1">
      <c r="A22" s="364">
        <v>18</v>
      </c>
      <c r="B22" s="369" t="s">
        <v>674</v>
      </c>
      <c r="C22" s="370" t="s">
        <v>1610</v>
      </c>
      <c r="D22" s="370" t="s">
        <v>205</v>
      </c>
      <c r="E22" s="370" t="s">
        <v>989</v>
      </c>
      <c r="F22" s="325"/>
      <c r="G22" s="325"/>
      <c r="H22" s="325">
        <v>1</v>
      </c>
    </row>
    <row r="23" spans="1:8" ht="15" customHeight="1">
      <c r="A23" s="364">
        <v>19</v>
      </c>
      <c r="B23" s="369" t="s">
        <v>2449</v>
      </c>
      <c r="C23" s="370" t="s">
        <v>1610</v>
      </c>
      <c r="D23" s="370" t="s">
        <v>3368</v>
      </c>
      <c r="E23" s="370" t="s">
        <v>3369</v>
      </c>
      <c r="F23" s="325"/>
      <c r="G23" s="325"/>
      <c r="H23" s="325">
        <v>1</v>
      </c>
    </row>
    <row r="24" spans="1:8" ht="15" customHeight="1">
      <c r="A24" s="364">
        <v>20</v>
      </c>
      <c r="B24" s="371" t="s">
        <v>3370</v>
      </c>
      <c r="C24" s="370" t="s">
        <v>1610</v>
      </c>
      <c r="D24" s="370" t="s">
        <v>3368</v>
      </c>
      <c r="E24" s="370" t="s">
        <v>3369</v>
      </c>
      <c r="F24" s="325"/>
      <c r="G24" s="325"/>
      <c r="H24" s="325">
        <v>1</v>
      </c>
    </row>
    <row r="25" spans="1:8" ht="15" customHeight="1">
      <c r="A25" s="364">
        <v>21</v>
      </c>
      <c r="B25" s="371" t="s">
        <v>3025</v>
      </c>
      <c r="C25" s="370" t="s">
        <v>703</v>
      </c>
      <c r="D25" s="370" t="s">
        <v>1496</v>
      </c>
      <c r="E25" s="370" t="s">
        <v>1640</v>
      </c>
      <c r="F25" s="325"/>
      <c r="G25" s="325"/>
      <c r="H25" s="325">
        <v>1</v>
      </c>
    </row>
    <row r="26" spans="1:8" ht="15" customHeight="1">
      <c r="A26" s="364">
        <v>22</v>
      </c>
      <c r="B26" s="368" t="s">
        <v>3371</v>
      </c>
      <c r="C26" s="309" t="s">
        <v>1610</v>
      </c>
      <c r="D26" s="309" t="s">
        <v>3372</v>
      </c>
      <c r="E26" s="277" t="s">
        <v>3373</v>
      </c>
      <c r="F26" s="310">
        <v>1</v>
      </c>
      <c r="G26" s="310"/>
      <c r="H26" s="310"/>
    </row>
    <row r="27" spans="1:8" ht="15" customHeight="1">
      <c r="A27" s="364">
        <v>23</v>
      </c>
      <c r="B27" s="368" t="s">
        <v>3374</v>
      </c>
      <c r="C27" s="309" t="s">
        <v>1610</v>
      </c>
      <c r="D27" s="309" t="s">
        <v>3372</v>
      </c>
      <c r="E27" s="277" t="s">
        <v>3373</v>
      </c>
      <c r="F27" s="310"/>
      <c r="G27" s="310">
        <v>1</v>
      </c>
      <c r="H27" s="310"/>
    </row>
    <row r="28" spans="1:8" ht="15" customHeight="1">
      <c r="A28" s="364">
        <v>24</v>
      </c>
      <c r="B28" s="368" t="s">
        <v>3375</v>
      </c>
      <c r="C28" s="309" t="s">
        <v>1610</v>
      </c>
      <c r="D28" s="309" t="s">
        <v>3372</v>
      </c>
      <c r="E28" s="277" t="s">
        <v>3373</v>
      </c>
      <c r="F28" s="310"/>
      <c r="G28" s="310"/>
      <c r="H28" s="310">
        <v>1</v>
      </c>
    </row>
    <row r="29" spans="1:8" ht="15" customHeight="1">
      <c r="A29" s="364">
        <v>25</v>
      </c>
      <c r="B29" s="368" t="s">
        <v>3376</v>
      </c>
      <c r="C29" s="309" t="s">
        <v>2173</v>
      </c>
      <c r="D29" s="309" t="s">
        <v>3377</v>
      </c>
      <c r="E29" s="277" t="s">
        <v>3378</v>
      </c>
      <c r="F29" s="310">
        <v>2</v>
      </c>
      <c r="G29" s="310"/>
      <c r="H29" s="310"/>
    </row>
    <row r="30" spans="1:8" ht="15" customHeight="1">
      <c r="A30" s="364">
        <v>26</v>
      </c>
      <c r="B30" s="368" t="s">
        <v>461</v>
      </c>
      <c r="C30" s="309" t="s">
        <v>2173</v>
      </c>
      <c r="D30" s="309" t="s">
        <v>3377</v>
      </c>
      <c r="E30" s="277" t="s">
        <v>3378</v>
      </c>
      <c r="F30" s="310"/>
      <c r="G30" s="310"/>
      <c r="H30" s="310">
        <v>2</v>
      </c>
    </row>
    <row r="31" spans="1:8" ht="15" customHeight="1">
      <c r="A31" s="364">
        <v>27</v>
      </c>
      <c r="B31" s="368" t="s">
        <v>3379</v>
      </c>
      <c r="C31" s="309" t="s">
        <v>2173</v>
      </c>
      <c r="D31" s="309" t="s">
        <v>3377</v>
      </c>
      <c r="E31" s="277" t="s">
        <v>3380</v>
      </c>
      <c r="F31" s="310">
        <v>2</v>
      </c>
      <c r="G31" s="310"/>
      <c r="H31" s="310"/>
    </row>
    <row r="32" spans="1:8" ht="15" customHeight="1">
      <c r="A32" s="364">
        <v>28</v>
      </c>
      <c r="B32" s="368" t="s">
        <v>463</v>
      </c>
      <c r="C32" s="309" t="s">
        <v>2173</v>
      </c>
      <c r="D32" s="309" t="s">
        <v>3377</v>
      </c>
      <c r="E32" s="277" t="s">
        <v>3381</v>
      </c>
      <c r="F32" s="310"/>
      <c r="G32" s="310">
        <v>2</v>
      </c>
      <c r="H32" s="310"/>
    </row>
    <row r="33" spans="1:8" ht="15" customHeight="1">
      <c r="A33" s="364">
        <v>29</v>
      </c>
      <c r="B33" s="368" t="s">
        <v>995</v>
      </c>
      <c r="C33" s="309" t="s">
        <v>2173</v>
      </c>
      <c r="D33" s="309" t="s">
        <v>3377</v>
      </c>
      <c r="E33" s="277" t="s">
        <v>3382</v>
      </c>
      <c r="F33" s="310"/>
      <c r="G33" s="310">
        <v>2</v>
      </c>
      <c r="H33" s="310"/>
    </row>
    <row r="34" spans="1:8" ht="15" customHeight="1">
      <c r="A34" s="364">
        <v>30</v>
      </c>
      <c r="B34" s="368" t="s">
        <v>3383</v>
      </c>
      <c r="C34" s="309" t="s">
        <v>2173</v>
      </c>
      <c r="D34" s="309" t="s">
        <v>3377</v>
      </c>
      <c r="E34" s="277" t="s">
        <v>3384</v>
      </c>
      <c r="F34" s="310"/>
      <c r="G34" s="310">
        <v>2</v>
      </c>
      <c r="H34" s="310"/>
    </row>
    <row r="35" spans="1:8" ht="15" customHeight="1">
      <c r="A35" s="364">
        <v>31</v>
      </c>
      <c r="B35" s="368" t="s">
        <v>3385</v>
      </c>
      <c r="C35" s="309" t="s">
        <v>2173</v>
      </c>
      <c r="D35" s="309" t="s">
        <v>3377</v>
      </c>
      <c r="E35" s="277" t="s">
        <v>3386</v>
      </c>
      <c r="F35" s="310">
        <v>2</v>
      </c>
      <c r="G35" s="310"/>
      <c r="H35" s="310"/>
    </row>
    <row r="36" spans="1:8" ht="15" customHeight="1">
      <c r="A36" s="364">
        <v>32</v>
      </c>
      <c r="B36" s="368" t="s">
        <v>1000</v>
      </c>
      <c r="C36" s="309" t="s">
        <v>2173</v>
      </c>
      <c r="D36" s="309" t="s">
        <v>3377</v>
      </c>
      <c r="E36" s="277" t="s">
        <v>3387</v>
      </c>
      <c r="F36" s="310"/>
      <c r="G36" s="310">
        <v>2</v>
      </c>
      <c r="H36" s="310"/>
    </row>
    <row r="37" spans="1:8" ht="15" customHeight="1">
      <c r="A37" s="364">
        <v>33</v>
      </c>
      <c r="B37" s="368" t="s">
        <v>2485</v>
      </c>
      <c r="C37" s="309" t="s">
        <v>2173</v>
      </c>
      <c r="D37" s="309" t="s">
        <v>3377</v>
      </c>
      <c r="E37" s="277" t="s">
        <v>3388</v>
      </c>
      <c r="F37" s="310"/>
      <c r="G37" s="310"/>
      <c r="H37" s="310">
        <v>2</v>
      </c>
    </row>
    <row r="38" spans="1:8" ht="15" customHeight="1">
      <c r="A38" s="364">
        <v>34</v>
      </c>
      <c r="B38" s="368" t="s">
        <v>3389</v>
      </c>
      <c r="C38" s="309" t="s">
        <v>2173</v>
      </c>
      <c r="D38" s="309" t="s">
        <v>3377</v>
      </c>
      <c r="E38" s="277" t="s">
        <v>3386</v>
      </c>
      <c r="F38" s="310"/>
      <c r="G38" s="310"/>
      <c r="H38" s="310">
        <v>2</v>
      </c>
    </row>
    <row r="39" spans="1:8" ht="15" customHeight="1">
      <c r="A39" s="364">
        <v>35</v>
      </c>
      <c r="B39" s="312" t="s">
        <v>3390</v>
      </c>
      <c r="C39" s="309" t="s">
        <v>1812</v>
      </c>
      <c r="D39" s="309" t="s">
        <v>1502</v>
      </c>
      <c r="E39" s="277" t="s">
        <v>3391</v>
      </c>
      <c r="F39" s="310"/>
      <c r="G39" s="310"/>
      <c r="H39" s="310">
        <v>1</v>
      </c>
    </row>
    <row r="40" spans="1:8" ht="15" customHeight="1">
      <c r="A40" s="364">
        <v>36</v>
      </c>
      <c r="B40" s="312" t="s">
        <v>3392</v>
      </c>
      <c r="C40" s="309" t="s">
        <v>1812</v>
      </c>
      <c r="D40" s="309" t="s">
        <v>1502</v>
      </c>
      <c r="E40" s="277" t="s">
        <v>3391</v>
      </c>
      <c r="F40" s="310"/>
      <c r="G40" s="310"/>
      <c r="H40" s="310">
        <v>1</v>
      </c>
    </row>
    <row r="41" spans="1:8" ht="15" customHeight="1">
      <c r="A41" s="364">
        <v>37</v>
      </c>
      <c r="B41" s="312" t="s">
        <v>3393</v>
      </c>
      <c r="C41" s="309" t="s">
        <v>1812</v>
      </c>
      <c r="D41" s="309" t="s">
        <v>1502</v>
      </c>
      <c r="E41" s="277" t="s">
        <v>3391</v>
      </c>
      <c r="F41" s="310"/>
      <c r="G41" s="310"/>
      <c r="H41" s="310">
        <v>1</v>
      </c>
    </row>
    <row r="42" spans="1:8" ht="15" customHeight="1">
      <c r="A42" s="364">
        <v>38</v>
      </c>
      <c r="B42" s="312" t="s">
        <v>3394</v>
      </c>
      <c r="C42" s="309" t="s">
        <v>1812</v>
      </c>
      <c r="D42" s="309" t="s">
        <v>1502</v>
      </c>
      <c r="E42" s="277" t="s">
        <v>2837</v>
      </c>
      <c r="F42" s="310"/>
      <c r="G42" s="310">
        <v>1</v>
      </c>
      <c r="H42" s="310"/>
    </row>
    <row r="43" spans="1:8" ht="15" customHeight="1">
      <c r="A43" s="364">
        <v>39</v>
      </c>
      <c r="B43" s="312" t="s">
        <v>3395</v>
      </c>
      <c r="C43" s="309" t="s">
        <v>1812</v>
      </c>
      <c r="D43" s="309" t="s">
        <v>1502</v>
      </c>
      <c r="E43" s="277" t="s">
        <v>2837</v>
      </c>
      <c r="F43" s="310"/>
      <c r="G43" s="310"/>
      <c r="H43" s="310">
        <v>1</v>
      </c>
    </row>
    <row r="44" spans="1:8" ht="15" customHeight="1">
      <c r="A44" s="364">
        <v>40</v>
      </c>
      <c r="B44" s="368" t="s">
        <v>3396</v>
      </c>
      <c r="C44" s="309" t="s">
        <v>1812</v>
      </c>
      <c r="D44" s="309" t="s">
        <v>1502</v>
      </c>
      <c r="E44" s="277" t="s">
        <v>1751</v>
      </c>
      <c r="F44" s="310">
        <v>1</v>
      </c>
      <c r="G44" s="310"/>
      <c r="H44" s="310"/>
    </row>
    <row r="45" spans="1:8" ht="15" customHeight="1">
      <c r="A45" s="364">
        <v>41</v>
      </c>
      <c r="B45" s="368" t="s">
        <v>3397</v>
      </c>
      <c r="C45" s="309" t="s">
        <v>1812</v>
      </c>
      <c r="D45" s="309" t="s">
        <v>1502</v>
      </c>
      <c r="E45" s="277" t="s">
        <v>1751</v>
      </c>
      <c r="F45" s="310">
        <v>1</v>
      </c>
      <c r="G45" s="310"/>
      <c r="H45" s="310"/>
    </row>
    <row r="46" spans="1:8" ht="15" customHeight="1">
      <c r="A46" s="364">
        <v>42</v>
      </c>
      <c r="B46" s="368" t="s">
        <v>3398</v>
      </c>
      <c r="C46" s="309" t="s">
        <v>1812</v>
      </c>
      <c r="D46" s="309" t="s">
        <v>1502</v>
      </c>
      <c r="E46" s="277" t="s">
        <v>1751</v>
      </c>
      <c r="F46" s="310"/>
      <c r="G46" s="310"/>
      <c r="H46" s="310">
        <v>1</v>
      </c>
    </row>
    <row r="47" spans="1:8" ht="15" customHeight="1">
      <c r="A47" s="364">
        <v>43</v>
      </c>
      <c r="B47" s="368" t="s">
        <v>3399</v>
      </c>
      <c r="C47" s="309" t="s">
        <v>1812</v>
      </c>
      <c r="D47" s="309" t="s">
        <v>1502</v>
      </c>
      <c r="E47" s="277" t="s">
        <v>1751</v>
      </c>
      <c r="F47" s="310"/>
      <c r="G47" s="310"/>
      <c r="H47" s="310">
        <v>1</v>
      </c>
    </row>
    <row r="48" spans="1:8" ht="15" customHeight="1">
      <c r="A48" s="364">
        <v>44</v>
      </c>
      <c r="B48" s="368" t="s">
        <v>3400</v>
      </c>
      <c r="C48" s="309" t="s">
        <v>2023</v>
      </c>
      <c r="D48" s="309" t="s">
        <v>1502</v>
      </c>
      <c r="E48" s="277" t="s">
        <v>2728</v>
      </c>
      <c r="F48" s="310">
        <v>1</v>
      </c>
      <c r="G48" s="310"/>
      <c r="H48" s="310"/>
    </row>
    <row r="49" spans="1:8" ht="15" customHeight="1">
      <c r="A49" s="364">
        <v>45</v>
      </c>
      <c r="B49" s="368" t="s">
        <v>857</v>
      </c>
      <c r="C49" s="309" t="s">
        <v>2023</v>
      </c>
      <c r="D49" s="309" t="s">
        <v>1502</v>
      </c>
      <c r="E49" s="277" t="s">
        <v>671</v>
      </c>
      <c r="F49" s="310"/>
      <c r="G49" s="310">
        <v>1</v>
      </c>
      <c r="H49" s="310"/>
    </row>
    <row r="50" spans="1:8" ht="15" customHeight="1">
      <c r="A50" s="364">
        <v>46</v>
      </c>
      <c r="B50" s="368" t="s">
        <v>600</v>
      </c>
      <c r="C50" s="309" t="s">
        <v>2023</v>
      </c>
      <c r="D50" s="309" t="s">
        <v>1502</v>
      </c>
      <c r="E50" s="277" t="s">
        <v>671</v>
      </c>
      <c r="F50" s="310"/>
      <c r="G50" s="310">
        <v>1</v>
      </c>
      <c r="H50" s="310"/>
    </row>
    <row r="51" spans="1:8" ht="15" customHeight="1">
      <c r="A51" s="364">
        <v>47</v>
      </c>
      <c r="B51" s="368" t="s">
        <v>1256</v>
      </c>
      <c r="C51" s="309" t="s">
        <v>2023</v>
      </c>
      <c r="D51" s="309" t="s">
        <v>1502</v>
      </c>
      <c r="E51" s="277" t="s">
        <v>2728</v>
      </c>
      <c r="F51" s="310"/>
      <c r="G51" s="310"/>
      <c r="H51" s="310">
        <v>1</v>
      </c>
    </row>
    <row r="52" spans="1:8" ht="15" customHeight="1">
      <c r="A52" s="364">
        <v>48</v>
      </c>
      <c r="B52" s="368" t="s">
        <v>856</v>
      </c>
      <c r="C52" s="309" t="s">
        <v>2023</v>
      </c>
      <c r="D52" s="309" t="s">
        <v>1502</v>
      </c>
      <c r="E52" s="277" t="s">
        <v>199</v>
      </c>
      <c r="F52" s="310"/>
      <c r="G52" s="310"/>
      <c r="H52" s="310">
        <v>1</v>
      </c>
    </row>
    <row r="53" spans="1:8" ht="15" customHeight="1">
      <c r="A53" s="364">
        <v>49</v>
      </c>
      <c r="B53" s="368" t="s">
        <v>1270</v>
      </c>
      <c r="C53" s="309" t="s">
        <v>2023</v>
      </c>
      <c r="D53" s="309" t="s">
        <v>1502</v>
      </c>
      <c r="E53" s="277" t="s">
        <v>671</v>
      </c>
      <c r="F53" s="310"/>
      <c r="G53" s="310"/>
      <c r="H53" s="310">
        <v>1</v>
      </c>
    </row>
    <row r="54" spans="1:8" ht="15" customHeight="1">
      <c r="A54" s="364">
        <v>50</v>
      </c>
      <c r="B54" s="368" t="s">
        <v>1267</v>
      </c>
      <c r="C54" s="309" t="s">
        <v>2023</v>
      </c>
      <c r="D54" s="309" t="s">
        <v>1502</v>
      </c>
      <c r="E54" s="277" t="s">
        <v>3401</v>
      </c>
      <c r="F54" s="310"/>
      <c r="G54" s="310"/>
      <c r="H54" s="310">
        <v>1</v>
      </c>
    </row>
    <row r="55" spans="1:8" ht="15" customHeight="1">
      <c r="A55" s="364">
        <v>51</v>
      </c>
      <c r="B55" s="368" t="s">
        <v>3402</v>
      </c>
      <c r="C55" s="309" t="s">
        <v>2023</v>
      </c>
      <c r="D55" s="309" t="s">
        <v>1502</v>
      </c>
      <c r="E55" s="277" t="s">
        <v>199</v>
      </c>
      <c r="F55" s="310"/>
      <c r="G55" s="310"/>
      <c r="H55" s="310">
        <v>1</v>
      </c>
    </row>
    <row r="56" spans="1:8" ht="15" customHeight="1">
      <c r="A56" s="364">
        <v>52</v>
      </c>
      <c r="B56" s="368" t="s">
        <v>3403</v>
      </c>
      <c r="C56" s="309" t="s">
        <v>1758</v>
      </c>
      <c r="D56" s="309" t="s">
        <v>3404</v>
      </c>
      <c r="E56" s="277"/>
      <c r="F56" s="310"/>
      <c r="G56" s="310">
        <v>1</v>
      </c>
      <c r="H56" s="310">
        <v>1</v>
      </c>
    </row>
    <row r="57" spans="1:8" ht="15" customHeight="1">
      <c r="A57" s="364">
        <v>53</v>
      </c>
      <c r="B57" s="368" t="s">
        <v>3405</v>
      </c>
      <c r="C57" s="309" t="s">
        <v>1758</v>
      </c>
      <c r="D57" s="309" t="s">
        <v>3404</v>
      </c>
      <c r="E57" s="277"/>
      <c r="F57" s="310"/>
      <c r="G57" s="310"/>
      <c r="H57" s="310">
        <v>2</v>
      </c>
    </row>
    <row r="58" spans="1:8" ht="15" customHeight="1">
      <c r="A58" s="364">
        <v>54</v>
      </c>
      <c r="B58" s="368" t="s">
        <v>3406</v>
      </c>
      <c r="C58" s="309" t="s">
        <v>1758</v>
      </c>
      <c r="D58" s="309" t="s">
        <v>3407</v>
      </c>
      <c r="E58" s="277"/>
      <c r="F58" s="310"/>
      <c r="G58" s="310"/>
      <c r="H58" s="310">
        <v>1</v>
      </c>
    </row>
    <row r="59" spans="1:8" ht="15" customHeight="1">
      <c r="A59" s="364">
        <v>55</v>
      </c>
      <c r="B59" s="368" t="s">
        <v>868</v>
      </c>
      <c r="C59" s="309" t="s">
        <v>218</v>
      </c>
      <c r="D59" s="309" t="s">
        <v>1049</v>
      </c>
      <c r="E59" s="277" t="s">
        <v>1640</v>
      </c>
      <c r="F59" s="310"/>
      <c r="G59" s="310">
        <v>1</v>
      </c>
      <c r="H59" s="310"/>
    </row>
    <row r="60" spans="1:8" ht="15" customHeight="1">
      <c r="A60" s="364">
        <v>56</v>
      </c>
      <c r="B60" s="368" t="s">
        <v>1914</v>
      </c>
      <c r="C60" s="309" t="s">
        <v>2261</v>
      </c>
      <c r="D60" s="309" t="s">
        <v>3408</v>
      </c>
      <c r="E60" s="277" t="s">
        <v>1611</v>
      </c>
      <c r="F60" s="310">
        <v>1</v>
      </c>
      <c r="G60" s="310"/>
      <c r="H60" s="310"/>
    </row>
    <row r="61" spans="1:8" ht="15" customHeight="1">
      <c r="A61" s="364">
        <v>57</v>
      </c>
      <c r="B61" s="368" t="s">
        <v>611</v>
      </c>
      <c r="C61" s="309" t="s">
        <v>672</v>
      </c>
      <c r="D61" s="309" t="s">
        <v>3409</v>
      </c>
      <c r="E61" s="277" t="s">
        <v>3202</v>
      </c>
      <c r="F61" s="310"/>
      <c r="G61" s="310"/>
      <c r="H61" s="310">
        <v>1</v>
      </c>
    </row>
    <row r="62" spans="1:8" ht="15" customHeight="1">
      <c r="A62" s="364">
        <v>58</v>
      </c>
      <c r="B62" s="368" t="s">
        <v>3203</v>
      </c>
      <c r="C62" s="309" t="s">
        <v>672</v>
      </c>
      <c r="D62" s="309" t="s">
        <v>3409</v>
      </c>
      <c r="E62" s="277" t="s">
        <v>3204</v>
      </c>
      <c r="F62" s="310"/>
      <c r="G62" s="310"/>
      <c r="H62" s="310">
        <v>1</v>
      </c>
    </row>
    <row r="63" spans="1:8" ht="15" customHeight="1">
      <c r="A63" s="364">
        <v>59</v>
      </c>
      <c r="B63" s="368" t="s">
        <v>1682</v>
      </c>
      <c r="C63" s="309" t="s">
        <v>1677</v>
      </c>
      <c r="D63" s="309" t="s">
        <v>3409</v>
      </c>
      <c r="E63" s="277" t="s">
        <v>3410</v>
      </c>
      <c r="F63" s="310">
        <v>1</v>
      </c>
      <c r="G63" s="310"/>
      <c r="H63" s="310"/>
    </row>
    <row r="64" spans="1:8" ht="15" customHeight="1">
      <c r="A64" s="364">
        <v>60</v>
      </c>
      <c r="B64" s="368" t="s">
        <v>1682</v>
      </c>
      <c r="C64" s="309" t="s">
        <v>1677</v>
      </c>
      <c r="D64" s="309" t="s">
        <v>3409</v>
      </c>
      <c r="E64" s="277" t="s">
        <v>3411</v>
      </c>
      <c r="F64" s="310">
        <v>1</v>
      </c>
      <c r="G64" s="310"/>
      <c r="H64" s="310"/>
    </row>
    <row r="65" spans="1:8" ht="15" customHeight="1">
      <c r="A65" s="364">
        <v>61</v>
      </c>
      <c r="B65" s="368" t="s">
        <v>3412</v>
      </c>
      <c r="C65" s="309" t="s">
        <v>1677</v>
      </c>
      <c r="D65" s="309" t="s">
        <v>3409</v>
      </c>
      <c r="E65" s="277" t="s">
        <v>3410</v>
      </c>
      <c r="F65" s="310">
        <v>1</v>
      </c>
      <c r="G65" s="310"/>
      <c r="H65" s="310"/>
    </row>
    <row r="66" spans="1:8" ht="15" customHeight="1">
      <c r="A66" s="364">
        <v>62</v>
      </c>
      <c r="B66" s="368" t="s">
        <v>3413</v>
      </c>
      <c r="C66" s="309" t="s">
        <v>1677</v>
      </c>
      <c r="D66" s="309" t="s">
        <v>3409</v>
      </c>
      <c r="E66" s="277" t="s">
        <v>3410</v>
      </c>
      <c r="F66" s="310">
        <v>1</v>
      </c>
      <c r="G66" s="310"/>
      <c r="H66" s="310"/>
    </row>
    <row r="67" spans="1:8" ht="15" customHeight="1">
      <c r="A67" s="364">
        <v>63</v>
      </c>
      <c r="B67" s="368" t="s">
        <v>1688</v>
      </c>
      <c r="C67" s="309" t="s">
        <v>1677</v>
      </c>
      <c r="D67" s="309" t="s">
        <v>3409</v>
      </c>
      <c r="E67" s="277" t="s">
        <v>3410</v>
      </c>
      <c r="F67" s="310">
        <v>1</v>
      </c>
      <c r="G67" s="310"/>
      <c r="H67" s="310"/>
    </row>
    <row r="68" spans="1:8" ht="15" customHeight="1">
      <c r="A68" s="364">
        <v>64</v>
      </c>
      <c r="B68" s="368" t="s">
        <v>2178</v>
      </c>
      <c r="C68" s="309" t="s">
        <v>1677</v>
      </c>
      <c r="D68" s="309" t="s">
        <v>3409</v>
      </c>
      <c r="E68" s="277" t="s">
        <v>3410</v>
      </c>
      <c r="F68" s="310"/>
      <c r="G68" s="310">
        <v>1</v>
      </c>
      <c r="H68" s="310"/>
    </row>
    <row r="69" spans="1:8" ht="15" customHeight="1">
      <c r="A69" s="364">
        <v>65</v>
      </c>
      <c r="B69" s="368" t="s">
        <v>3414</v>
      </c>
      <c r="C69" s="309" t="s">
        <v>1677</v>
      </c>
      <c r="D69" s="309" t="s">
        <v>3409</v>
      </c>
      <c r="E69" s="277" t="s">
        <v>3410</v>
      </c>
      <c r="F69" s="310"/>
      <c r="G69" s="310">
        <v>1</v>
      </c>
      <c r="H69" s="310"/>
    </row>
    <row r="70" spans="1:8" ht="15" customHeight="1">
      <c r="A70" s="364">
        <v>66</v>
      </c>
      <c r="B70" s="368" t="s">
        <v>3415</v>
      </c>
      <c r="C70" s="309" t="s">
        <v>1677</v>
      </c>
      <c r="D70" s="309" t="s">
        <v>3409</v>
      </c>
      <c r="E70" s="277" t="s">
        <v>3410</v>
      </c>
      <c r="F70" s="310"/>
      <c r="G70" s="310">
        <v>1</v>
      </c>
      <c r="H70" s="310"/>
    </row>
    <row r="71" spans="1:8" ht="15" customHeight="1">
      <c r="A71" s="364">
        <v>67</v>
      </c>
      <c r="B71" s="368" t="s">
        <v>706</v>
      </c>
      <c r="C71" s="309" t="s">
        <v>1677</v>
      </c>
      <c r="D71" s="309" t="s">
        <v>3409</v>
      </c>
      <c r="E71" s="277" t="s">
        <v>3411</v>
      </c>
      <c r="F71" s="310"/>
      <c r="G71" s="310"/>
      <c r="H71" s="310">
        <v>1</v>
      </c>
    </row>
    <row r="72" spans="1:8" ht="15" customHeight="1">
      <c r="A72" s="364">
        <v>68</v>
      </c>
      <c r="B72" s="368" t="s">
        <v>3416</v>
      </c>
      <c r="C72" s="309" t="s">
        <v>1677</v>
      </c>
      <c r="D72" s="309" t="s">
        <v>3409</v>
      </c>
      <c r="E72" s="277" t="s">
        <v>3411</v>
      </c>
      <c r="F72" s="310"/>
      <c r="G72" s="310"/>
      <c r="H72" s="310">
        <v>1</v>
      </c>
    </row>
    <row r="73" spans="1:8" ht="15" customHeight="1">
      <c r="A73" s="364">
        <v>69</v>
      </c>
      <c r="B73" s="368" t="s">
        <v>1691</v>
      </c>
      <c r="C73" s="309" t="s">
        <v>1677</v>
      </c>
      <c r="D73" s="309" t="s">
        <v>3409</v>
      </c>
      <c r="E73" s="277" t="s">
        <v>3411</v>
      </c>
      <c r="F73" s="310"/>
      <c r="G73" s="310">
        <v>1</v>
      </c>
      <c r="H73" s="310"/>
    </row>
    <row r="74" spans="1:8" ht="15" customHeight="1">
      <c r="A74" s="364">
        <v>70</v>
      </c>
      <c r="B74" s="368" t="s">
        <v>1914</v>
      </c>
      <c r="C74" s="309" t="s">
        <v>3417</v>
      </c>
      <c r="D74" s="309" t="s">
        <v>1471</v>
      </c>
      <c r="E74" s="277" t="s">
        <v>3418</v>
      </c>
      <c r="F74" s="310">
        <v>1</v>
      </c>
      <c r="G74" s="310"/>
      <c r="H74" s="310"/>
    </row>
    <row r="75" spans="1:8" ht="15" customHeight="1">
      <c r="A75" s="364">
        <v>71</v>
      </c>
      <c r="B75" s="368" t="s">
        <v>3419</v>
      </c>
      <c r="C75" s="309" t="s">
        <v>3417</v>
      </c>
      <c r="D75" s="309" t="s">
        <v>1471</v>
      </c>
      <c r="E75" s="277" t="s">
        <v>3420</v>
      </c>
      <c r="F75" s="310">
        <v>1</v>
      </c>
      <c r="G75" s="310"/>
      <c r="H75" s="310"/>
    </row>
    <row r="76" spans="1:8" ht="15" customHeight="1">
      <c r="A76" s="364">
        <v>72</v>
      </c>
      <c r="B76" s="368" t="s">
        <v>3421</v>
      </c>
      <c r="C76" s="309" t="s">
        <v>3417</v>
      </c>
      <c r="D76" s="309" t="s">
        <v>1471</v>
      </c>
      <c r="E76" s="277" t="s">
        <v>3422</v>
      </c>
      <c r="F76" s="310"/>
      <c r="G76" s="310"/>
      <c r="H76" s="310">
        <v>1</v>
      </c>
    </row>
    <row r="77" spans="1:8" ht="15" customHeight="1">
      <c r="A77" s="364">
        <v>73</v>
      </c>
      <c r="B77" s="368" t="s">
        <v>3423</v>
      </c>
      <c r="C77" s="309" t="s">
        <v>3417</v>
      </c>
      <c r="D77" s="309" t="s">
        <v>1471</v>
      </c>
      <c r="E77" s="277" t="s">
        <v>3424</v>
      </c>
      <c r="F77" s="310"/>
      <c r="G77" s="310"/>
      <c r="H77" s="310">
        <v>1</v>
      </c>
    </row>
    <row r="78" spans="1:8" ht="15" customHeight="1">
      <c r="A78" s="364">
        <v>74</v>
      </c>
      <c r="B78" s="368" t="s">
        <v>3425</v>
      </c>
      <c r="C78" s="309" t="s">
        <v>3417</v>
      </c>
      <c r="D78" s="309" t="s">
        <v>1471</v>
      </c>
      <c r="E78" s="277" t="s">
        <v>3426</v>
      </c>
      <c r="F78" s="310"/>
      <c r="G78" s="310"/>
      <c r="H78" s="310">
        <v>1</v>
      </c>
    </row>
    <row r="79" spans="1:8" ht="15" customHeight="1">
      <c r="A79" s="364">
        <v>75</v>
      </c>
      <c r="B79" s="368" t="s">
        <v>3423</v>
      </c>
      <c r="C79" s="309" t="s">
        <v>3417</v>
      </c>
      <c r="D79" s="309" t="s">
        <v>1471</v>
      </c>
      <c r="E79" s="277" t="s">
        <v>3427</v>
      </c>
      <c r="F79" s="310">
        <v>1</v>
      </c>
      <c r="G79" s="310"/>
      <c r="H79" s="310"/>
    </row>
    <row r="80" spans="1:8" ht="15" customHeight="1">
      <c r="A80" s="364">
        <v>76</v>
      </c>
      <c r="B80" s="368" t="s">
        <v>3428</v>
      </c>
      <c r="C80" s="309" t="s">
        <v>3417</v>
      </c>
      <c r="D80" s="309" t="s">
        <v>1471</v>
      </c>
      <c r="E80" s="277" t="s">
        <v>1504</v>
      </c>
      <c r="F80" s="310"/>
      <c r="G80" s="310">
        <v>1</v>
      </c>
      <c r="H80" s="310"/>
    </row>
    <row r="81" spans="1:8" ht="15" customHeight="1">
      <c r="A81" s="364">
        <v>77</v>
      </c>
      <c r="B81" s="368" t="s">
        <v>3429</v>
      </c>
      <c r="C81" s="309" t="s">
        <v>3417</v>
      </c>
      <c r="D81" s="309" t="s">
        <v>1471</v>
      </c>
      <c r="E81" s="277" t="s">
        <v>1504</v>
      </c>
      <c r="F81" s="310"/>
      <c r="G81" s="310">
        <v>1</v>
      </c>
      <c r="H81" s="310"/>
    </row>
    <row r="82" spans="1:8" ht="15" customHeight="1">
      <c r="A82" s="364">
        <v>78</v>
      </c>
      <c r="B82" s="368" t="s">
        <v>3430</v>
      </c>
      <c r="C82" s="309" t="s">
        <v>3417</v>
      </c>
      <c r="D82" s="309" t="s">
        <v>1471</v>
      </c>
      <c r="E82" s="277" t="s">
        <v>1504</v>
      </c>
      <c r="F82" s="310"/>
      <c r="G82" s="310"/>
      <c r="H82" s="310">
        <v>1</v>
      </c>
    </row>
    <row r="83" spans="1:8" ht="15" customHeight="1">
      <c r="A83" s="364">
        <v>79</v>
      </c>
      <c r="B83" s="368" t="s">
        <v>3431</v>
      </c>
      <c r="C83" s="309" t="s">
        <v>3417</v>
      </c>
      <c r="D83" s="309" t="s">
        <v>1471</v>
      </c>
      <c r="E83" s="277" t="s">
        <v>1509</v>
      </c>
      <c r="F83" s="310">
        <v>1</v>
      </c>
      <c r="G83" s="310"/>
      <c r="H83" s="310"/>
    </row>
    <row r="84" spans="1:8" ht="15" customHeight="1">
      <c r="A84" s="364">
        <v>80</v>
      </c>
      <c r="B84" s="368" t="s">
        <v>3432</v>
      </c>
      <c r="C84" s="309" t="s">
        <v>3417</v>
      </c>
      <c r="D84" s="309" t="s">
        <v>1471</v>
      </c>
      <c r="E84" s="277" t="s">
        <v>1509</v>
      </c>
      <c r="F84" s="310">
        <v>1</v>
      </c>
      <c r="G84" s="310"/>
      <c r="H84" s="310"/>
    </row>
    <row r="85" spans="1:8" ht="15" customHeight="1">
      <c r="A85" s="364">
        <v>81</v>
      </c>
      <c r="B85" s="368" t="s">
        <v>698</v>
      </c>
      <c r="C85" s="309" t="s">
        <v>3417</v>
      </c>
      <c r="D85" s="309" t="s">
        <v>1471</v>
      </c>
      <c r="E85" s="277" t="s">
        <v>1509</v>
      </c>
      <c r="F85" s="310"/>
      <c r="G85" s="310">
        <v>1</v>
      </c>
      <c r="H85" s="310"/>
    </row>
    <row r="86" spans="1:8" ht="15" customHeight="1">
      <c r="A86" s="364">
        <v>82</v>
      </c>
      <c r="B86" s="368" t="s">
        <v>696</v>
      </c>
      <c r="C86" s="309" t="s">
        <v>3417</v>
      </c>
      <c r="D86" s="309" t="s">
        <v>1471</v>
      </c>
      <c r="E86" s="277" t="s">
        <v>1509</v>
      </c>
      <c r="F86" s="310"/>
      <c r="G86" s="310">
        <v>1</v>
      </c>
      <c r="H86" s="310"/>
    </row>
    <row r="87" spans="1:8" ht="15" customHeight="1">
      <c r="A87" s="364">
        <v>83</v>
      </c>
      <c r="B87" s="368" t="s">
        <v>3433</v>
      </c>
      <c r="C87" s="309" t="s">
        <v>3417</v>
      </c>
      <c r="D87" s="309" t="s">
        <v>1471</v>
      </c>
      <c r="E87" s="277" t="s">
        <v>1509</v>
      </c>
      <c r="F87" s="310"/>
      <c r="G87" s="310">
        <v>1</v>
      </c>
      <c r="H87" s="310"/>
    </row>
    <row r="88" spans="1:8" ht="15" customHeight="1">
      <c r="A88" s="364">
        <v>84</v>
      </c>
      <c r="B88" s="368" t="s">
        <v>3434</v>
      </c>
      <c r="C88" s="309" t="s">
        <v>3417</v>
      </c>
      <c r="D88" s="309" t="s">
        <v>1471</v>
      </c>
      <c r="E88" s="277" t="s">
        <v>1509</v>
      </c>
      <c r="F88" s="310"/>
      <c r="G88" s="310">
        <v>1</v>
      </c>
      <c r="H88" s="310"/>
    </row>
    <row r="89" spans="1:8" ht="15" customHeight="1">
      <c r="A89" s="364">
        <v>85</v>
      </c>
      <c r="B89" s="368" t="s">
        <v>3435</v>
      </c>
      <c r="C89" s="309" t="s">
        <v>3417</v>
      </c>
      <c r="D89" s="309" t="s">
        <v>1471</v>
      </c>
      <c r="E89" s="277" t="s">
        <v>1509</v>
      </c>
      <c r="F89" s="310"/>
      <c r="G89" s="310">
        <v>1</v>
      </c>
      <c r="H89" s="310"/>
    </row>
    <row r="90" spans="1:8" ht="15" customHeight="1">
      <c r="A90" s="364">
        <v>86</v>
      </c>
      <c r="B90" s="368" t="s">
        <v>3435</v>
      </c>
      <c r="C90" s="309" t="s">
        <v>3417</v>
      </c>
      <c r="D90" s="309" t="s">
        <v>1471</v>
      </c>
      <c r="E90" s="277" t="s">
        <v>3436</v>
      </c>
      <c r="F90" s="310"/>
      <c r="G90" s="310"/>
      <c r="H90" s="310">
        <v>1</v>
      </c>
    </row>
    <row r="91" spans="1:8" ht="15" customHeight="1">
      <c r="A91" s="364">
        <v>87</v>
      </c>
      <c r="B91" s="368" t="s">
        <v>3437</v>
      </c>
      <c r="C91" s="309" t="s">
        <v>3417</v>
      </c>
      <c r="D91" s="309" t="s">
        <v>1471</v>
      </c>
      <c r="E91" s="277" t="s">
        <v>3436</v>
      </c>
      <c r="F91" s="310"/>
      <c r="G91" s="310"/>
      <c r="H91" s="310">
        <v>1</v>
      </c>
    </row>
    <row r="92" spans="1:8" ht="15" customHeight="1">
      <c r="A92" s="364">
        <v>88</v>
      </c>
      <c r="B92" s="368" t="s">
        <v>3438</v>
      </c>
      <c r="C92" s="309" t="s">
        <v>3417</v>
      </c>
      <c r="D92" s="309" t="s">
        <v>1471</v>
      </c>
      <c r="E92" s="277" t="s">
        <v>1509</v>
      </c>
      <c r="F92" s="310"/>
      <c r="G92" s="310"/>
      <c r="H92" s="310">
        <v>1</v>
      </c>
    </row>
    <row r="93" spans="1:8" ht="15" customHeight="1">
      <c r="A93" s="364">
        <v>89</v>
      </c>
      <c r="B93" s="372" t="s">
        <v>187</v>
      </c>
      <c r="C93" s="309" t="s">
        <v>1646</v>
      </c>
      <c r="D93" s="309" t="s">
        <v>3439</v>
      </c>
      <c r="E93" s="277" t="s">
        <v>1611</v>
      </c>
      <c r="F93" s="310">
        <v>1</v>
      </c>
      <c r="G93" s="310"/>
      <c r="H93" s="310"/>
    </row>
    <row r="94" spans="1:8" ht="15" customHeight="1">
      <c r="A94" s="364">
        <v>90</v>
      </c>
      <c r="B94" s="372" t="s">
        <v>2510</v>
      </c>
      <c r="C94" s="309" t="s">
        <v>1646</v>
      </c>
      <c r="D94" s="309" t="s">
        <v>3439</v>
      </c>
      <c r="E94" s="277" t="s">
        <v>1611</v>
      </c>
      <c r="F94" s="310"/>
      <c r="G94" s="310">
        <v>1</v>
      </c>
      <c r="H94" s="310"/>
    </row>
    <row r="95" spans="1:8" ht="15" customHeight="1">
      <c r="A95" s="364">
        <v>91</v>
      </c>
      <c r="B95" s="372" t="s">
        <v>41</v>
      </c>
      <c r="C95" s="309" t="s">
        <v>1646</v>
      </c>
      <c r="D95" s="309" t="s">
        <v>3439</v>
      </c>
      <c r="E95" s="277" t="s">
        <v>1611</v>
      </c>
      <c r="F95" s="310"/>
      <c r="G95" s="310"/>
      <c r="H95" s="310">
        <v>1</v>
      </c>
    </row>
    <row r="96" spans="1:8" ht="15" customHeight="1">
      <c r="A96" s="364">
        <v>92</v>
      </c>
      <c r="B96" s="372" t="s">
        <v>1806</v>
      </c>
      <c r="C96" s="309" t="s">
        <v>1646</v>
      </c>
      <c r="D96" s="309" t="s">
        <v>3439</v>
      </c>
      <c r="E96" s="277" t="s">
        <v>1611</v>
      </c>
      <c r="F96" s="310"/>
      <c r="G96" s="310"/>
      <c r="H96" s="310">
        <v>1</v>
      </c>
    </row>
    <row r="97" spans="1:8" ht="15" customHeight="1">
      <c r="A97" s="364">
        <v>93</v>
      </c>
      <c r="B97" s="368" t="s">
        <v>3440</v>
      </c>
      <c r="C97" s="309" t="s">
        <v>1646</v>
      </c>
      <c r="D97" s="309" t="s">
        <v>3439</v>
      </c>
      <c r="E97" s="277" t="s">
        <v>1611</v>
      </c>
      <c r="F97" s="310"/>
      <c r="G97" s="310"/>
      <c r="H97" s="310">
        <v>1</v>
      </c>
    </row>
    <row r="98" spans="1:8" ht="15" customHeight="1">
      <c r="A98" s="364">
        <v>94</v>
      </c>
      <c r="B98" s="368" t="s">
        <v>3441</v>
      </c>
      <c r="C98" s="309" t="s">
        <v>1646</v>
      </c>
      <c r="D98" s="309" t="s">
        <v>3439</v>
      </c>
      <c r="E98" s="277" t="s">
        <v>1611</v>
      </c>
      <c r="F98" s="310"/>
      <c r="G98" s="310">
        <v>1</v>
      </c>
      <c r="H98" s="310"/>
    </row>
    <row r="99" spans="1:8" ht="15" customHeight="1">
      <c r="A99" s="364">
        <v>95</v>
      </c>
      <c r="B99" s="368" t="s">
        <v>1329</v>
      </c>
      <c r="C99" s="309" t="s">
        <v>1758</v>
      </c>
      <c r="D99" s="309" t="s">
        <v>2002</v>
      </c>
      <c r="E99" s="277" t="s">
        <v>1640</v>
      </c>
      <c r="F99" s="310">
        <v>1</v>
      </c>
      <c r="G99" s="310"/>
      <c r="H99" s="310"/>
    </row>
    <row r="100" spans="1:8" ht="15" customHeight="1">
      <c r="A100" s="364">
        <v>96</v>
      </c>
      <c r="B100" s="368" t="s">
        <v>3442</v>
      </c>
      <c r="C100" s="309" t="s">
        <v>1758</v>
      </c>
      <c r="D100" s="309" t="s">
        <v>2002</v>
      </c>
      <c r="E100" s="277" t="s">
        <v>1640</v>
      </c>
      <c r="F100" s="310">
        <v>1</v>
      </c>
      <c r="G100" s="310"/>
      <c r="H100" s="310"/>
    </row>
    <row r="101" spans="1:8" ht="15" customHeight="1">
      <c r="A101" s="364">
        <v>97</v>
      </c>
      <c r="B101" s="368" t="s">
        <v>2529</v>
      </c>
      <c r="C101" s="309" t="s">
        <v>1758</v>
      </c>
      <c r="D101" s="309" t="s">
        <v>2002</v>
      </c>
      <c r="E101" s="277" t="s">
        <v>1640</v>
      </c>
      <c r="F101" s="310">
        <v>1</v>
      </c>
      <c r="G101" s="310"/>
      <c r="H101" s="310"/>
    </row>
    <row r="102" spans="1:8" ht="15" customHeight="1">
      <c r="A102" s="364">
        <v>98</v>
      </c>
      <c r="B102" s="368" t="s">
        <v>3443</v>
      </c>
      <c r="C102" s="309" t="s">
        <v>1758</v>
      </c>
      <c r="D102" s="309" t="s">
        <v>2002</v>
      </c>
      <c r="E102" s="277" t="s">
        <v>1640</v>
      </c>
      <c r="F102" s="310">
        <v>1</v>
      </c>
      <c r="G102" s="310"/>
      <c r="H102" s="310"/>
    </row>
    <row r="103" spans="1:8" ht="15" customHeight="1">
      <c r="A103" s="364">
        <v>99</v>
      </c>
      <c r="B103" s="368" t="s">
        <v>3444</v>
      </c>
      <c r="C103" s="309" t="s">
        <v>1758</v>
      </c>
      <c r="D103" s="309" t="s">
        <v>2002</v>
      </c>
      <c r="E103" s="277" t="s">
        <v>1640</v>
      </c>
      <c r="F103" s="310">
        <v>1</v>
      </c>
      <c r="G103" s="310"/>
      <c r="H103" s="310"/>
    </row>
    <row r="104" spans="1:8" ht="15" customHeight="1">
      <c r="A104" s="364">
        <v>100</v>
      </c>
      <c r="B104" s="368" t="s">
        <v>3252</v>
      </c>
      <c r="C104" s="309" t="s">
        <v>1758</v>
      </c>
      <c r="D104" s="309" t="s">
        <v>2002</v>
      </c>
      <c r="E104" s="277" t="s">
        <v>1640</v>
      </c>
      <c r="F104" s="310"/>
      <c r="G104" s="310">
        <v>1</v>
      </c>
      <c r="H104" s="310"/>
    </row>
    <row r="105" spans="1:8" ht="15" customHeight="1">
      <c r="A105" s="364">
        <v>101</v>
      </c>
      <c r="B105" s="368" t="s">
        <v>3445</v>
      </c>
      <c r="C105" s="309" t="s">
        <v>1758</v>
      </c>
      <c r="D105" s="309" t="s">
        <v>2002</v>
      </c>
      <c r="E105" s="277" t="s">
        <v>1640</v>
      </c>
      <c r="F105" s="310"/>
      <c r="G105" s="310">
        <v>1</v>
      </c>
      <c r="H105" s="310"/>
    </row>
    <row r="106" spans="1:8" ht="15" customHeight="1">
      <c r="A106" s="364">
        <v>102</v>
      </c>
      <c r="B106" s="368" t="s">
        <v>3446</v>
      </c>
      <c r="C106" s="309" t="s">
        <v>1758</v>
      </c>
      <c r="D106" s="309" t="s">
        <v>2002</v>
      </c>
      <c r="E106" s="277" t="s">
        <v>1640</v>
      </c>
      <c r="F106" s="310"/>
      <c r="G106" s="310">
        <v>1</v>
      </c>
      <c r="H106" s="310"/>
    </row>
    <row r="107" spans="1:8" ht="15" customHeight="1">
      <c r="A107" s="364">
        <v>103</v>
      </c>
      <c r="B107" s="368" t="s">
        <v>3447</v>
      </c>
      <c r="C107" s="309" t="s">
        <v>1758</v>
      </c>
      <c r="D107" s="309" t="s">
        <v>2002</v>
      </c>
      <c r="E107" s="277" t="s">
        <v>1640</v>
      </c>
      <c r="F107" s="310"/>
      <c r="G107" s="310">
        <v>1</v>
      </c>
      <c r="H107" s="310"/>
    </row>
    <row r="108" spans="1:8" ht="15" customHeight="1">
      <c r="A108" s="364">
        <v>104</v>
      </c>
      <c r="B108" s="368" t="s">
        <v>3448</v>
      </c>
      <c r="C108" s="309" t="s">
        <v>1758</v>
      </c>
      <c r="D108" s="309" t="s">
        <v>2002</v>
      </c>
      <c r="E108" s="277" t="s">
        <v>1640</v>
      </c>
      <c r="F108" s="310"/>
      <c r="G108" s="310">
        <v>1</v>
      </c>
      <c r="H108" s="310"/>
    </row>
    <row r="109" spans="1:8" ht="15" customHeight="1">
      <c r="A109" s="364">
        <v>105</v>
      </c>
      <c r="B109" s="368" t="s">
        <v>2517</v>
      </c>
      <c r="C109" s="309" t="s">
        <v>1758</v>
      </c>
      <c r="D109" s="309" t="s">
        <v>2002</v>
      </c>
      <c r="E109" s="277" t="s">
        <v>1640</v>
      </c>
      <c r="F109" s="310"/>
      <c r="G109" s="310">
        <v>1</v>
      </c>
      <c r="H109" s="310"/>
    </row>
    <row r="110" spans="1:8" ht="15" customHeight="1">
      <c r="A110" s="364">
        <v>106</v>
      </c>
      <c r="B110" s="368" t="s">
        <v>3449</v>
      </c>
      <c r="C110" s="309" t="s">
        <v>1758</v>
      </c>
      <c r="D110" s="309" t="s">
        <v>2002</v>
      </c>
      <c r="E110" s="277" t="s">
        <v>1640</v>
      </c>
      <c r="F110" s="310"/>
      <c r="G110" s="310">
        <v>1</v>
      </c>
      <c r="H110" s="310"/>
    </row>
    <row r="111" spans="1:8" ht="15" customHeight="1">
      <c r="A111" s="364">
        <v>107</v>
      </c>
      <c r="B111" s="368" t="s">
        <v>3450</v>
      </c>
      <c r="C111" s="309" t="s">
        <v>1758</v>
      </c>
      <c r="D111" s="309" t="s">
        <v>2002</v>
      </c>
      <c r="E111" s="277" t="s">
        <v>1640</v>
      </c>
      <c r="F111" s="310"/>
      <c r="G111" s="310"/>
      <c r="H111" s="310">
        <v>1</v>
      </c>
    </row>
    <row r="112" spans="1:8" ht="15" customHeight="1">
      <c r="A112" s="364">
        <v>108</v>
      </c>
      <c r="B112" s="368" t="s">
        <v>3451</v>
      </c>
      <c r="C112" s="309" t="s">
        <v>1758</v>
      </c>
      <c r="D112" s="309" t="s">
        <v>2002</v>
      </c>
      <c r="E112" s="277" t="s">
        <v>1640</v>
      </c>
      <c r="F112" s="310"/>
      <c r="G112" s="310"/>
      <c r="H112" s="310">
        <v>1</v>
      </c>
    </row>
    <row r="113" spans="1:8" ht="15" customHeight="1">
      <c r="A113" s="364">
        <v>109</v>
      </c>
      <c r="B113" s="368" t="s">
        <v>3452</v>
      </c>
      <c r="C113" s="309" t="s">
        <v>1758</v>
      </c>
      <c r="D113" s="309" t="s">
        <v>2002</v>
      </c>
      <c r="E113" s="277" t="s">
        <v>1640</v>
      </c>
      <c r="F113" s="310"/>
      <c r="G113" s="310"/>
      <c r="H113" s="310">
        <v>1</v>
      </c>
    </row>
    <row r="114" spans="1:8" ht="15" customHeight="1">
      <c r="A114" s="364">
        <v>110</v>
      </c>
      <c r="B114" s="368" t="s">
        <v>3453</v>
      </c>
      <c r="C114" s="309" t="s">
        <v>1758</v>
      </c>
      <c r="D114" s="309" t="s">
        <v>2002</v>
      </c>
      <c r="E114" s="277" t="s">
        <v>1640</v>
      </c>
      <c r="F114" s="310"/>
      <c r="G114" s="310"/>
      <c r="H114" s="310">
        <v>1</v>
      </c>
    </row>
    <row r="115" spans="1:8" ht="15" customHeight="1">
      <c r="A115" s="364">
        <v>111</v>
      </c>
      <c r="B115" s="368" t="s">
        <v>3454</v>
      </c>
      <c r="C115" s="309" t="s">
        <v>1758</v>
      </c>
      <c r="D115" s="309" t="s">
        <v>2002</v>
      </c>
      <c r="E115" s="277" t="s">
        <v>1640</v>
      </c>
      <c r="F115" s="310"/>
      <c r="G115" s="310"/>
      <c r="H115" s="310">
        <v>1</v>
      </c>
    </row>
    <row r="116" spans="1:8" ht="15" customHeight="1">
      <c r="A116" s="364">
        <v>112</v>
      </c>
      <c r="B116" s="368" t="s">
        <v>3455</v>
      </c>
      <c r="C116" s="309" t="s">
        <v>1758</v>
      </c>
      <c r="D116" s="309" t="s">
        <v>2002</v>
      </c>
      <c r="E116" s="277" t="s">
        <v>1640</v>
      </c>
      <c r="F116" s="310"/>
      <c r="G116" s="310"/>
      <c r="H116" s="310">
        <v>1</v>
      </c>
    </row>
    <row r="117" spans="1:8" ht="15" customHeight="1">
      <c r="A117" s="364">
        <v>113</v>
      </c>
      <c r="B117" s="368" t="s">
        <v>1233</v>
      </c>
      <c r="C117" s="309" t="s">
        <v>1758</v>
      </c>
      <c r="D117" s="309" t="s">
        <v>2002</v>
      </c>
      <c r="E117" s="277" t="s">
        <v>1640</v>
      </c>
      <c r="F117" s="310"/>
      <c r="G117" s="310"/>
      <c r="H117" s="310">
        <v>1</v>
      </c>
    </row>
    <row r="118" spans="1:8" ht="15" customHeight="1">
      <c r="A118" s="364">
        <v>114</v>
      </c>
      <c r="B118" s="368" t="s">
        <v>3456</v>
      </c>
      <c r="C118" s="309" t="s">
        <v>1758</v>
      </c>
      <c r="D118" s="309" t="s">
        <v>2002</v>
      </c>
      <c r="E118" s="277" t="s">
        <v>1640</v>
      </c>
      <c r="F118" s="310"/>
      <c r="G118" s="310"/>
      <c r="H118" s="310">
        <v>1</v>
      </c>
    </row>
    <row r="119" spans="1:8" ht="15" customHeight="1">
      <c r="A119" s="364">
        <v>115</v>
      </c>
      <c r="B119" s="368" t="s">
        <v>2898</v>
      </c>
      <c r="C119" s="309" t="s">
        <v>1758</v>
      </c>
      <c r="D119" s="309" t="s">
        <v>2002</v>
      </c>
      <c r="E119" s="277" t="s">
        <v>1640</v>
      </c>
      <c r="F119" s="310"/>
      <c r="G119" s="310"/>
      <c r="H119" s="310">
        <v>1</v>
      </c>
    </row>
    <row r="120" spans="1:8" ht="15" customHeight="1">
      <c r="A120" s="364">
        <v>116</v>
      </c>
      <c r="B120" s="368" t="s">
        <v>3457</v>
      </c>
      <c r="C120" s="309" t="s">
        <v>1758</v>
      </c>
      <c r="D120" s="309" t="s">
        <v>2002</v>
      </c>
      <c r="E120" s="277" t="s">
        <v>1640</v>
      </c>
      <c r="F120" s="310"/>
      <c r="G120" s="310"/>
      <c r="H120" s="310">
        <v>1</v>
      </c>
    </row>
    <row r="121" spans="1:8" ht="15" customHeight="1">
      <c r="A121" s="364">
        <v>117</v>
      </c>
      <c r="B121" s="368" t="s">
        <v>3458</v>
      </c>
      <c r="C121" s="309" t="s">
        <v>1758</v>
      </c>
      <c r="D121" s="309" t="s">
        <v>2002</v>
      </c>
      <c r="E121" s="277" t="s">
        <v>1640</v>
      </c>
      <c r="F121" s="310"/>
      <c r="G121" s="310"/>
      <c r="H121" s="310">
        <v>1</v>
      </c>
    </row>
    <row r="122" spans="1:8" ht="15" customHeight="1">
      <c r="A122" s="364">
        <v>118</v>
      </c>
      <c r="B122" s="368" t="s">
        <v>2271</v>
      </c>
      <c r="C122" s="309"/>
      <c r="D122" s="309" t="s">
        <v>3459</v>
      </c>
      <c r="E122" s="277" t="s">
        <v>3460</v>
      </c>
      <c r="F122" s="310">
        <v>1</v>
      </c>
      <c r="G122" s="310"/>
      <c r="H122" s="310"/>
    </row>
    <row r="123" spans="1:8" ht="15" customHeight="1">
      <c r="A123" s="364">
        <v>119</v>
      </c>
      <c r="B123" s="368" t="s">
        <v>3461</v>
      </c>
      <c r="C123" s="309" t="s">
        <v>1675</v>
      </c>
      <c r="D123" s="309" t="s">
        <v>725</v>
      </c>
      <c r="E123" s="277" t="s">
        <v>679</v>
      </c>
      <c r="F123" s="310">
        <v>1</v>
      </c>
      <c r="G123" s="310"/>
      <c r="H123" s="310"/>
    </row>
    <row r="124" spans="1:8" ht="15" customHeight="1">
      <c r="A124" s="364">
        <v>120</v>
      </c>
      <c r="B124" s="368" t="s">
        <v>3274</v>
      </c>
      <c r="C124" s="309" t="s">
        <v>1675</v>
      </c>
      <c r="D124" s="309" t="s">
        <v>725</v>
      </c>
      <c r="E124" s="277" t="s">
        <v>697</v>
      </c>
      <c r="F124" s="310">
        <v>1</v>
      </c>
      <c r="G124" s="310"/>
      <c r="H124" s="310"/>
    </row>
    <row r="125" spans="1:8" ht="15" customHeight="1">
      <c r="A125" s="364">
        <v>121</v>
      </c>
      <c r="B125" s="368" t="s">
        <v>3462</v>
      </c>
      <c r="C125" s="309" t="s">
        <v>1675</v>
      </c>
      <c r="D125" s="309" t="s">
        <v>725</v>
      </c>
      <c r="E125" s="277" t="s">
        <v>697</v>
      </c>
      <c r="F125" s="310">
        <v>1</v>
      </c>
      <c r="G125" s="310"/>
      <c r="H125" s="310"/>
    </row>
    <row r="126" spans="1:8" ht="15" customHeight="1">
      <c r="A126" s="364">
        <v>122</v>
      </c>
      <c r="B126" s="368" t="s">
        <v>730</v>
      </c>
      <c r="C126" s="309" t="s">
        <v>1675</v>
      </c>
      <c r="D126" s="309" t="s">
        <v>725</v>
      </c>
      <c r="E126" s="277" t="s">
        <v>697</v>
      </c>
      <c r="F126" s="310">
        <v>1</v>
      </c>
      <c r="G126" s="310"/>
      <c r="H126" s="310"/>
    </row>
    <row r="127" spans="1:8" ht="15" customHeight="1">
      <c r="A127" s="364">
        <v>123</v>
      </c>
      <c r="B127" s="368" t="s">
        <v>3083</v>
      </c>
      <c r="C127" s="309" t="s">
        <v>1675</v>
      </c>
      <c r="D127" s="309" t="s">
        <v>725</v>
      </c>
      <c r="E127" s="277" t="s">
        <v>697</v>
      </c>
      <c r="F127" s="310"/>
      <c r="G127" s="310">
        <v>1</v>
      </c>
      <c r="H127" s="310"/>
    </row>
    <row r="128" spans="1:8" ht="15" customHeight="1">
      <c r="A128" s="364">
        <v>124</v>
      </c>
      <c r="B128" s="368" t="s">
        <v>3278</v>
      </c>
      <c r="C128" s="309" t="s">
        <v>1675</v>
      </c>
      <c r="D128" s="309" t="s">
        <v>725</v>
      </c>
      <c r="E128" s="277" t="s">
        <v>679</v>
      </c>
      <c r="F128" s="310"/>
      <c r="G128" s="310">
        <v>1</v>
      </c>
      <c r="H128" s="310"/>
    </row>
    <row r="129" spans="1:8" ht="15" customHeight="1">
      <c r="A129" s="364">
        <v>125</v>
      </c>
      <c r="B129" s="368" t="s">
        <v>3463</v>
      </c>
      <c r="C129" s="309" t="s">
        <v>1675</v>
      </c>
      <c r="D129" s="309" t="s">
        <v>725</v>
      </c>
      <c r="E129" s="277" t="s">
        <v>697</v>
      </c>
      <c r="F129" s="310"/>
      <c r="G129" s="310">
        <v>1</v>
      </c>
      <c r="H129" s="310"/>
    </row>
    <row r="130" spans="1:8" ht="15" customHeight="1">
      <c r="A130" s="364">
        <v>126</v>
      </c>
      <c r="B130" s="368" t="s">
        <v>3464</v>
      </c>
      <c r="C130" s="309" t="s">
        <v>1675</v>
      </c>
      <c r="D130" s="309" t="s">
        <v>725</v>
      </c>
      <c r="E130" s="277" t="s">
        <v>697</v>
      </c>
      <c r="F130" s="310"/>
      <c r="G130" s="310">
        <v>1</v>
      </c>
      <c r="H130" s="310"/>
    </row>
    <row r="131" spans="1:8" ht="15" customHeight="1">
      <c r="A131" s="364">
        <v>127</v>
      </c>
      <c r="B131" s="368" t="s">
        <v>3465</v>
      </c>
      <c r="C131" s="309" t="s">
        <v>1675</v>
      </c>
      <c r="D131" s="309" t="s">
        <v>725</v>
      </c>
      <c r="E131" s="277" t="s">
        <v>679</v>
      </c>
      <c r="F131" s="310"/>
      <c r="G131" s="310"/>
      <c r="H131" s="310">
        <v>1</v>
      </c>
    </row>
    <row r="132" spans="1:8" ht="15" customHeight="1">
      <c r="A132" s="364">
        <v>128</v>
      </c>
      <c r="B132" s="368" t="s">
        <v>3466</v>
      </c>
      <c r="C132" s="309" t="s">
        <v>1675</v>
      </c>
      <c r="D132" s="309" t="s">
        <v>725</v>
      </c>
      <c r="E132" s="277" t="s">
        <v>679</v>
      </c>
      <c r="F132" s="310"/>
      <c r="G132" s="310"/>
      <c r="H132" s="310">
        <v>1</v>
      </c>
    </row>
    <row r="133" spans="1:8" ht="15" customHeight="1">
      <c r="A133" s="364">
        <v>129</v>
      </c>
      <c r="B133" s="368" t="s">
        <v>3467</v>
      </c>
      <c r="C133" s="309" t="s">
        <v>1675</v>
      </c>
      <c r="D133" s="309" t="s">
        <v>725</v>
      </c>
      <c r="E133" s="277" t="s">
        <v>697</v>
      </c>
      <c r="F133" s="310"/>
      <c r="G133" s="310"/>
      <c r="H133" s="310">
        <v>1</v>
      </c>
    </row>
    <row r="134" spans="1:8" ht="15" customHeight="1">
      <c r="A134" s="364">
        <v>130</v>
      </c>
      <c r="B134" s="368" t="s">
        <v>3468</v>
      </c>
      <c r="C134" s="309" t="s">
        <v>1675</v>
      </c>
      <c r="D134" s="309" t="s">
        <v>725</v>
      </c>
      <c r="E134" s="277" t="s">
        <v>697</v>
      </c>
      <c r="F134" s="310"/>
      <c r="G134" s="310"/>
      <c r="H134" s="310">
        <v>1</v>
      </c>
    </row>
    <row r="135" spans="1:8" ht="15" customHeight="1">
      <c r="A135" s="364">
        <v>131</v>
      </c>
      <c r="B135" s="368" t="s">
        <v>3469</v>
      </c>
      <c r="C135" s="309" t="s">
        <v>1675</v>
      </c>
      <c r="D135" s="309" t="s">
        <v>725</v>
      </c>
      <c r="E135" s="277" t="s">
        <v>697</v>
      </c>
      <c r="F135" s="310"/>
      <c r="G135" s="310"/>
      <c r="H135" s="310">
        <v>1</v>
      </c>
    </row>
    <row r="136" spans="1:8" ht="15" customHeight="1">
      <c r="A136" s="364">
        <v>132</v>
      </c>
      <c r="B136" s="368" t="s">
        <v>3278</v>
      </c>
      <c r="C136" s="309" t="s">
        <v>1675</v>
      </c>
      <c r="D136" s="309" t="s">
        <v>725</v>
      </c>
      <c r="E136" s="277" t="s">
        <v>679</v>
      </c>
      <c r="F136" s="310"/>
      <c r="G136" s="310"/>
      <c r="H136" s="310">
        <v>1</v>
      </c>
    </row>
    <row r="137" spans="1:8" ht="15" customHeight="1">
      <c r="A137" s="364">
        <v>133</v>
      </c>
      <c r="B137" s="368" t="s">
        <v>3470</v>
      </c>
      <c r="C137" s="309" t="s">
        <v>1927</v>
      </c>
      <c r="D137" s="309" t="s">
        <v>1474</v>
      </c>
      <c r="E137" s="277" t="s">
        <v>1449</v>
      </c>
      <c r="F137" s="310"/>
      <c r="G137" s="310">
        <v>1</v>
      </c>
      <c r="H137" s="310"/>
    </row>
    <row r="138" spans="1:8" ht="15" customHeight="1">
      <c r="A138" s="364">
        <v>134</v>
      </c>
      <c r="B138" s="368" t="s">
        <v>3471</v>
      </c>
      <c r="C138" s="309" t="s">
        <v>1927</v>
      </c>
      <c r="D138" s="309" t="s">
        <v>1474</v>
      </c>
      <c r="E138" s="277" t="s">
        <v>1449</v>
      </c>
      <c r="F138" s="310"/>
      <c r="G138" s="310"/>
      <c r="H138" s="310">
        <v>1</v>
      </c>
    </row>
    <row r="139" spans="1:8" ht="15" customHeight="1">
      <c r="A139" s="364">
        <v>135</v>
      </c>
      <c r="B139" s="368" t="s">
        <v>3472</v>
      </c>
      <c r="C139" s="309" t="s">
        <v>1927</v>
      </c>
      <c r="D139" s="309" t="s">
        <v>1474</v>
      </c>
      <c r="E139" s="277" t="s">
        <v>1449</v>
      </c>
      <c r="F139" s="310"/>
      <c r="G139" s="310"/>
      <c r="H139" s="310">
        <v>1</v>
      </c>
    </row>
    <row r="140" spans="1:8" ht="15" customHeight="1">
      <c r="A140" s="364">
        <v>136</v>
      </c>
      <c r="B140" s="368" t="s">
        <v>3473</v>
      </c>
      <c r="C140" s="309" t="s">
        <v>1646</v>
      </c>
      <c r="D140" s="309" t="s">
        <v>1474</v>
      </c>
      <c r="E140" s="277" t="s">
        <v>1523</v>
      </c>
      <c r="F140" s="310"/>
      <c r="G140" s="310"/>
      <c r="H140" s="310">
        <v>1</v>
      </c>
    </row>
    <row r="141" spans="1:8" ht="15" customHeight="1">
      <c r="A141" s="364">
        <v>137</v>
      </c>
      <c r="B141" s="368" t="s">
        <v>3474</v>
      </c>
      <c r="C141" s="309" t="s">
        <v>1933</v>
      </c>
      <c r="D141" s="309" t="s">
        <v>1474</v>
      </c>
      <c r="E141" s="277" t="s">
        <v>3475</v>
      </c>
      <c r="F141" s="310"/>
      <c r="G141" s="310">
        <v>1</v>
      </c>
      <c r="H141" s="310"/>
    </row>
    <row r="142" spans="1:8" ht="15" customHeight="1">
      <c r="A142" s="364">
        <v>138</v>
      </c>
      <c r="B142" s="368" t="s">
        <v>3476</v>
      </c>
      <c r="C142" s="309" t="s">
        <v>1933</v>
      </c>
      <c r="D142" s="309" t="s">
        <v>1474</v>
      </c>
      <c r="E142" s="277" t="s">
        <v>3475</v>
      </c>
      <c r="F142" s="310"/>
      <c r="G142" s="310"/>
      <c r="H142" s="310">
        <v>1</v>
      </c>
    </row>
    <row r="143" spans="1:8" ht="15" customHeight="1">
      <c r="A143" s="364">
        <v>139</v>
      </c>
      <c r="B143" s="368" t="s">
        <v>3477</v>
      </c>
      <c r="C143" s="309" t="s">
        <v>3098</v>
      </c>
      <c r="D143" s="309" t="s">
        <v>1474</v>
      </c>
      <c r="E143" s="277" t="s">
        <v>2548</v>
      </c>
      <c r="F143" s="310">
        <v>1</v>
      </c>
      <c r="G143" s="310"/>
      <c r="H143" s="310"/>
    </row>
    <row r="144" spans="1:8" ht="15" customHeight="1">
      <c r="A144" s="364">
        <v>140</v>
      </c>
      <c r="B144" s="368" t="s">
        <v>3478</v>
      </c>
      <c r="C144" s="309" t="s">
        <v>3098</v>
      </c>
      <c r="D144" s="309" t="s">
        <v>1474</v>
      </c>
      <c r="E144" s="277" t="s">
        <v>2548</v>
      </c>
      <c r="F144" s="310"/>
      <c r="G144" s="310">
        <v>1</v>
      </c>
      <c r="H144" s="310"/>
    </row>
    <row r="145" spans="1:8" ht="15" customHeight="1">
      <c r="A145" s="364">
        <v>141</v>
      </c>
      <c r="B145" s="368" t="s">
        <v>3479</v>
      </c>
      <c r="C145" s="309" t="s">
        <v>3098</v>
      </c>
      <c r="D145" s="309" t="s">
        <v>1474</v>
      </c>
      <c r="E145" s="277" t="s">
        <v>2548</v>
      </c>
      <c r="F145" s="310"/>
      <c r="G145" s="310">
        <v>1</v>
      </c>
      <c r="H145" s="310"/>
    </row>
    <row r="146" spans="1:8" ht="15" customHeight="1">
      <c r="A146" s="364">
        <v>142</v>
      </c>
      <c r="B146" s="368" t="s">
        <v>3480</v>
      </c>
      <c r="C146" s="309" t="s">
        <v>1610</v>
      </c>
      <c r="D146" s="309" t="s">
        <v>3280</v>
      </c>
      <c r="E146" s="277" t="s">
        <v>1451</v>
      </c>
      <c r="F146" s="310">
        <v>1</v>
      </c>
      <c r="G146" s="310"/>
      <c r="H146" s="310">
        <v>2</v>
      </c>
    </row>
    <row r="147" spans="1:8" ht="15" customHeight="1">
      <c r="A147" s="364">
        <v>143</v>
      </c>
      <c r="B147" s="368" t="s">
        <v>3481</v>
      </c>
      <c r="C147" s="309" t="s">
        <v>1610</v>
      </c>
      <c r="D147" s="309" t="s">
        <v>3280</v>
      </c>
      <c r="E147" s="277" t="s">
        <v>3482</v>
      </c>
      <c r="F147" s="310"/>
      <c r="G147" s="310">
        <v>1</v>
      </c>
      <c r="H147" s="310">
        <v>1</v>
      </c>
    </row>
    <row r="148" spans="1:8" ht="15" customHeight="1">
      <c r="A148" s="364">
        <v>144</v>
      </c>
      <c r="B148" s="368" t="s">
        <v>3483</v>
      </c>
      <c r="C148" s="309" t="s">
        <v>1610</v>
      </c>
      <c r="D148" s="309" t="s">
        <v>3280</v>
      </c>
      <c r="E148" s="277" t="s">
        <v>3482</v>
      </c>
      <c r="F148" s="310"/>
      <c r="G148" s="310"/>
      <c r="H148" s="310">
        <v>3</v>
      </c>
    </row>
    <row r="149" spans="1:8" ht="15" customHeight="1">
      <c r="A149" s="364">
        <v>145</v>
      </c>
      <c r="B149" s="368" t="s">
        <v>3484</v>
      </c>
      <c r="C149" s="309" t="s">
        <v>1610</v>
      </c>
      <c r="D149" s="309" t="s">
        <v>3280</v>
      </c>
      <c r="E149" s="277" t="s">
        <v>1451</v>
      </c>
      <c r="F149" s="310"/>
      <c r="G149" s="310"/>
      <c r="H149" s="310">
        <v>1</v>
      </c>
    </row>
    <row r="150" spans="1:8" ht="15" customHeight="1">
      <c r="A150" s="364">
        <v>146</v>
      </c>
      <c r="B150" s="368" t="s">
        <v>3485</v>
      </c>
      <c r="C150" s="309" t="s">
        <v>1927</v>
      </c>
      <c r="D150" s="309" t="s">
        <v>3280</v>
      </c>
      <c r="E150" s="277" t="s">
        <v>1448</v>
      </c>
      <c r="F150" s="310"/>
      <c r="G150" s="310"/>
      <c r="H150" s="310">
        <v>1</v>
      </c>
    </row>
    <row r="151" spans="1:8" ht="15" customHeight="1">
      <c r="A151" s="364">
        <v>147</v>
      </c>
      <c r="B151" s="368" t="s">
        <v>3486</v>
      </c>
      <c r="C151" s="309" t="s">
        <v>1927</v>
      </c>
      <c r="D151" s="309" t="s">
        <v>3280</v>
      </c>
      <c r="E151" s="277" t="s">
        <v>1448</v>
      </c>
      <c r="F151" s="310"/>
      <c r="G151" s="310">
        <v>2</v>
      </c>
      <c r="H151" s="310"/>
    </row>
    <row r="152" spans="1:8" ht="15" customHeight="1">
      <c r="A152" s="364">
        <v>148</v>
      </c>
      <c r="B152" s="373" t="s">
        <v>3487</v>
      </c>
      <c r="C152" s="309" t="s">
        <v>1610</v>
      </c>
      <c r="D152" s="309" t="s">
        <v>3280</v>
      </c>
      <c r="E152" s="277" t="s">
        <v>3488</v>
      </c>
      <c r="F152" s="310">
        <v>1</v>
      </c>
      <c r="G152" s="310"/>
      <c r="H152" s="310"/>
    </row>
    <row r="153" spans="1:8" ht="15" customHeight="1">
      <c r="A153" s="364">
        <v>149</v>
      </c>
      <c r="B153" s="368" t="s">
        <v>3489</v>
      </c>
      <c r="C153" s="309" t="s">
        <v>1610</v>
      </c>
      <c r="D153" s="309" t="s">
        <v>3280</v>
      </c>
      <c r="E153" s="277" t="s">
        <v>1451</v>
      </c>
      <c r="F153" s="310"/>
      <c r="G153" s="310"/>
      <c r="H153" s="310">
        <v>1</v>
      </c>
    </row>
    <row r="154" spans="1:8" ht="15" customHeight="1">
      <c r="A154" s="364">
        <v>150</v>
      </c>
      <c r="B154" s="369" t="s">
        <v>3490</v>
      </c>
      <c r="C154" s="370" t="s">
        <v>1610</v>
      </c>
      <c r="D154" s="370" t="s">
        <v>3280</v>
      </c>
      <c r="E154" s="370" t="s">
        <v>1451</v>
      </c>
      <c r="F154" s="325">
        <v>1</v>
      </c>
      <c r="G154" s="325"/>
      <c r="H154" s="325"/>
    </row>
    <row r="155" spans="1:8" ht="15" customHeight="1">
      <c r="A155" s="364">
        <v>151</v>
      </c>
      <c r="B155" s="368" t="s">
        <v>3491</v>
      </c>
      <c r="C155" s="309" t="s">
        <v>2006</v>
      </c>
      <c r="D155" s="309" t="s">
        <v>3492</v>
      </c>
      <c r="E155" s="277" t="s">
        <v>3493</v>
      </c>
      <c r="F155" s="310">
        <v>1</v>
      </c>
      <c r="G155" s="310"/>
      <c r="H155" s="310"/>
    </row>
    <row r="156" spans="1:8" ht="15" customHeight="1">
      <c r="A156" s="364">
        <v>152</v>
      </c>
      <c r="B156" s="368" t="s">
        <v>930</v>
      </c>
      <c r="C156" s="309" t="s">
        <v>2006</v>
      </c>
      <c r="D156" s="309" t="s">
        <v>3492</v>
      </c>
      <c r="E156" s="277" t="s">
        <v>3494</v>
      </c>
      <c r="F156" s="310">
        <v>1</v>
      </c>
      <c r="G156" s="310"/>
      <c r="H156" s="310"/>
    </row>
    <row r="157" spans="1:8" ht="15" customHeight="1">
      <c r="A157" s="364">
        <v>153</v>
      </c>
      <c r="B157" s="368" t="s">
        <v>2853</v>
      </c>
      <c r="C157" s="309" t="s">
        <v>2006</v>
      </c>
      <c r="D157" s="309" t="s">
        <v>3492</v>
      </c>
      <c r="E157" s="277" t="s">
        <v>3495</v>
      </c>
      <c r="F157" s="310"/>
      <c r="G157" s="310"/>
      <c r="H157" s="310">
        <v>1</v>
      </c>
    </row>
    <row r="158" spans="1:8" ht="15" customHeight="1">
      <c r="A158" s="364">
        <v>154</v>
      </c>
      <c r="B158" s="368" t="s">
        <v>3496</v>
      </c>
      <c r="C158" s="309" t="s">
        <v>2006</v>
      </c>
      <c r="D158" s="309" t="s">
        <v>3492</v>
      </c>
      <c r="E158" s="277" t="s">
        <v>3494</v>
      </c>
      <c r="F158" s="310"/>
      <c r="G158" s="310"/>
      <c r="H158" s="310">
        <v>1</v>
      </c>
    </row>
    <row r="159" spans="1:8" ht="15" customHeight="1">
      <c r="A159" s="364">
        <v>155</v>
      </c>
      <c r="B159" s="368" t="s">
        <v>3497</v>
      </c>
      <c r="C159" s="309" t="s">
        <v>1803</v>
      </c>
      <c r="D159" s="309" t="s">
        <v>1533</v>
      </c>
      <c r="E159" s="277"/>
      <c r="F159" s="310"/>
      <c r="G159" s="310">
        <v>1</v>
      </c>
      <c r="H159" s="310"/>
    </row>
    <row r="160" spans="1:8" ht="15" customHeight="1">
      <c r="A160" s="364">
        <v>156</v>
      </c>
      <c r="B160" s="368" t="s">
        <v>3498</v>
      </c>
      <c r="C160" s="309" t="s">
        <v>1743</v>
      </c>
      <c r="D160" s="309" t="s">
        <v>1533</v>
      </c>
      <c r="E160" s="277" t="s">
        <v>929</v>
      </c>
      <c r="F160" s="310"/>
      <c r="G160" s="310">
        <v>1</v>
      </c>
      <c r="H160" s="310"/>
    </row>
    <row r="161" spans="1:8" ht="15" customHeight="1">
      <c r="A161" s="364">
        <v>157</v>
      </c>
      <c r="B161" s="368" t="s">
        <v>3499</v>
      </c>
      <c r="C161" s="309" t="s">
        <v>1803</v>
      </c>
      <c r="D161" s="309" t="s">
        <v>1533</v>
      </c>
      <c r="E161" s="277" t="s">
        <v>1640</v>
      </c>
      <c r="F161" s="310">
        <v>1</v>
      </c>
      <c r="G161" s="310"/>
      <c r="H161" s="310"/>
    </row>
    <row r="162" spans="1:8" ht="15" customHeight="1">
      <c r="A162" s="364">
        <v>158</v>
      </c>
      <c r="B162" s="368" t="s">
        <v>1353</v>
      </c>
      <c r="C162" s="309" t="s">
        <v>1794</v>
      </c>
      <c r="D162" s="309" t="s">
        <v>1509</v>
      </c>
      <c r="E162" s="277" t="s">
        <v>3500</v>
      </c>
      <c r="F162" s="310"/>
      <c r="G162" s="310">
        <v>1</v>
      </c>
      <c r="H162" s="310"/>
    </row>
    <row r="163" spans="1:8" ht="15" customHeight="1">
      <c r="A163" s="364">
        <v>159</v>
      </c>
      <c r="B163" s="368" t="s">
        <v>3324</v>
      </c>
      <c r="C163" s="309" t="s">
        <v>1794</v>
      </c>
      <c r="D163" s="309" t="s">
        <v>1509</v>
      </c>
      <c r="E163" s="277" t="s">
        <v>3501</v>
      </c>
      <c r="F163" s="310"/>
      <c r="G163" s="310">
        <v>1</v>
      </c>
      <c r="H163" s="310"/>
    </row>
    <row r="164" spans="1:8" ht="15" customHeight="1">
      <c r="A164" s="364">
        <v>160</v>
      </c>
      <c r="B164" s="368" t="s">
        <v>3108</v>
      </c>
      <c r="C164" s="309" t="s">
        <v>1794</v>
      </c>
      <c r="D164" s="309" t="s">
        <v>1509</v>
      </c>
      <c r="E164" s="277" t="s">
        <v>3502</v>
      </c>
      <c r="F164" s="310"/>
      <c r="G164" s="310">
        <v>1</v>
      </c>
      <c r="H164" s="310"/>
    </row>
    <row r="165" spans="1:8" ht="15" customHeight="1">
      <c r="A165" s="364">
        <v>161</v>
      </c>
      <c r="B165" s="368" t="s">
        <v>1355</v>
      </c>
      <c r="C165" s="309" t="s">
        <v>1794</v>
      </c>
      <c r="D165" s="309" t="s">
        <v>1509</v>
      </c>
      <c r="E165" s="277" t="s">
        <v>3503</v>
      </c>
      <c r="F165" s="310"/>
      <c r="G165" s="310"/>
      <c r="H165" s="310">
        <v>1</v>
      </c>
    </row>
    <row r="166" spans="1:8" ht="15" customHeight="1">
      <c r="A166" s="364">
        <v>162</v>
      </c>
      <c r="B166" s="368" t="s">
        <v>2577</v>
      </c>
      <c r="C166" s="309" t="s">
        <v>1794</v>
      </c>
      <c r="D166" s="309" t="s">
        <v>1509</v>
      </c>
      <c r="E166" s="277" t="s">
        <v>3504</v>
      </c>
      <c r="F166" s="310"/>
      <c r="G166" s="310"/>
      <c r="H166" s="310">
        <v>1</v>
      </c>
    </row>
    <row r="167" spans="1:8" ht="15" customHeight="1">
      <c r="A167" s="364">
        <v>163</v>
      </c>
      <c r="B167" s="368" t="s">
        <v>3505</v>
      </c>
      <c r="C167" s="309" t="s">
        <v>1794</v>
      </c>
      <c r="D167" s="309" t="s">
        <v>1509</v>
      </c>
      <c r="E167" s="277" t="s">
        <v>3506</v>
      </c>
      <c r="F167" s="310"/>
      <c r="G167" s="310"/>
      <c r="H167" s="310">
        <v>1</v>
      </c>
    </row>
    <row r="168" spans="1:8" ht="15" customHeight="1">
      <c r="A168" s="364">
        <v>164</v>
      </c>
      <c r="B168" s="368" t="s">
        <v>3507</v>
      </c>
      <c r="C168" s="309" t="s">
        <v>2037</v>
      </c>
      <c r="D168" s="309" t="s">
        <v>3508</v>
      </c>
      <c r="E168" s="277" t="s">
        <v>697</v>
      </c>
      <c r="F168" s="310">
        <v>1</v>
      </c>
      <c r="G168" s="310"/>
      <c r="H168" s="310"/>
    </row>
    <row r="169" spans="1:8" ht="15" customHeight="1">
      <c r="A169" s="364">
        <v>165</v>
      </c>
      <c r="B169" s="368" t="s">
        <v>154</v>
      </c>
      <c r="C169" s="309" t="s">
        <v>2037</v>
      </c>
      <c r="D169" s="309" t="s">
        <v>3508</v>
      </c>
      <c r="E169" s="277" t="s">
        <v>697</v>
      </c>
      <c r="F169" s="310">
        <v>1</v>
      </c>
      <c r="G169" s="310"/>
      <c r="H169" s="310"/>
    </row>
    <row r="170" spans="1:8" ht="15" customHeight="1">
      <c r="A170" s="364">
        <v>166</v>
      </c>
      <c r="B170" s="368" t="s">
        <v>2858</v>
      </c>
      <c r="C170" s="309" t="s">
        <v>2037</v>
      </c>
      <c r="D170" s="309" t="s">
        <v>3508</v>
      </c>
      <c r="E170" s="277" t="s">
        <v>2725</v>
      </c>
      <c r="F170" s="310"/>
      <c r="G170" s="310"/>
      <c r="H170" s="310">
        <v>1</v>
      </c>
    </row>
    <row r="171" spans="1:8" ht="15" customHeight="1">
      <c r="A171" s="364">
        <v>167</v>
      </c>
      <c r="B171" s="374" t="s">
        <v>3509</v>
      </c>
      <c r="C171" s="309" t="s">
        <v>2037</v>
      </c>
      <c r="D171" s="309" t="s">
        <v>3508</v>
      </c>
      <c r="E171" s="277" t="s">
        <v>697</v>
      </c>
      <c r="F171" s="310"/>
      <c r="G171" s="310"/>
      <c r="H171" s="310">
        <v>1</v>
      </c>
    </row>
    <row r="172" spans="1:8" ht="15" customHeight="1">
      <c r="A172" s="364">
        <v>168</v>
      </c>
      <c r="B172" s="368" t="s">
        <v>3510</v>
      </c>
      <c r="C172" s="309" t="s">
        <v>2037</v>
      </c>
      <c r="D172" s="309" t="s">
        <v>3508</v>
      </c>
      <c r="E172" s="277" t="s">
        <v>697</v>
      </c>
      <c r="F172" s="310"/>
      <c r="G172" s="310"/>
      <c r="H172" s="310">
        <v>1</v>
      </c>
    </row>
    <row r="173" spans="1:8" ht="15" customHeight="1">
      <c r="A173" s="364">
        <v>169</v>
      </c>
      <c r="B173" s="368" t="s">
        <v>324</v>
      </c>
      <c r="C173" s="375" t="s">
        <v>1758</v>
      </c>
      <c r="D173" s="375" t="s">
        <v>3511</v>
      </c>
      <c r="E173" s="277" t="s">
        <v>697</v>
      </c>
      <c r="F173" s="376">
        <v>1</v>
      </c>
      <c r="G173" s="376"/>
      <c r="H173" s="376"/>
    </row>
    <row r="174" spans="1:8" ht="15" customHeight="1">
      <c r="A174" s="364">
        <v>170</v>
      </c>
      <c r="B174" s="368" t="s">
        <v>179</v>
      </c>
      <c r="C174" s="375" t="s">
        <v>1758</v>
      </c>
      <c r="D174" s="375" t="s">
        <v>3511</v>
      </c>
      <c r="E174" s="277" t="s">
        <v>697</v>
      </c>
      <c r="F174" s="376">
        <v>1</v>
      </c>
      <c r="G174" s="376"/>
      <c r="H174" s="376"/>
    </row>
    <row r="175" spans="1:8" ht="15" customHeight="1">
      <c r="A175" s="364">
        <v>171</v>
      </c>
      <c r="B175" s="368" t="s">
        <v>3512</v>
      </c>
      <c r="C175" s="375" t="s">
        <v>1758</v>
      </c>
      <c r="D175" s="375" t="s">
        <v>3511</v>
      </c>
      <c r="E175" s="277" t="s">
        <v>2725</v>
      </c>
      <c r="F175" s="376">
        <v>1</v>
      </c>
      <c r="G175" s="376"/>
      <c r="H175" s="376"/>
    </row>
    <row r="176" spans="1:8" ht="15" customHeight="1">
      <c r="A176" s="364">
        <v>172</v>
      </c>
      <c r="B176" s="368" t="s">
        <v>3513</v>
      </c>
      <c r="C176" s="375" t="s">
        <v>1758</v>
      </c>
      <c r="D176" s="375" t="s">
        <v>3511</v>
      </c>
      <c r="E176" s="277" t="s">
        <v>2725</v>
      </c>
      <c r="F176" s="376"/>
      <c r="G176" s="376">
        <v>1</v>
      </c>
      <c r="H176" s="376"/>
    </row>
    <row r="177" spans="1:8" ht="15" customHeight="1">
      <c r="A177" s="364">
        <v>173</v>
      </c>
      <c r="B177" s="368" t="s">
        <v>3514</v>
      </c>
      <c r="C177" s="375" t="s">
        <v>1758</v>
      </c>
      <c r="D177" s="375" t="s">
        <v>3511</v>
      </c>
      <c r="E177" s="277" t="s">
        <v>697</v>
      </c>
      <c r="F177" s="376"/>
      <c r="G177" s="376">
        <v>1</v>
      </c>
      <c r="H177" s="376"/>
    </row>
    <row r="178" spans="1:8" ht="15" customHeight="1">
      <c r="A178" s="364">
        <v>174</v>
      </c>
      <c r="B178" s="368" t="s">
        <v>3515</v>
      </c>
      <c r="C178" s="375" t="s">
        <v>1758</v>
      </c>
      <c r="D178" s="375" t="s">
        <v>3511</v>
      </c>
      <c r="E178" s="277" t="s">
        <v>697</v>
      </c>
      <c r="F178" s="376"/>
      <c r="G178" s="376">
        <v>1</v>
      </c>
      <c r="H178" s="376"/>
    </row>
    <row r="179" spans="1:8" ht="15" customHeight="1">
      <c r="A179" s="364">
        <v>175</v>
      </c>
      <c r="B179" s="368" t="s">
        <v>1057</v>
      </c>
      <c r="C179" s="375" t="s">
        <v>1758</v>
      </c>
      <c r="D179" s="375" t="s">
        <v>3511</v>
      </c>
      <c r="E179" s="277" t="s">
        <v>2725</v>
      </c>
      <c r="F179" s="376"/>
      <c r="G179" s="376"/>
      <c r="H179" s="376">
        <v>1</v>
      </c>
    </row>
    <row r="180" spans="1:8" ht="15" customHeight="1">
      <c r="A180" s="364">
        <v>176</v>
      </c>
      <c r="B180" s="368" t="s">
        <v>3516</v>
      </c>
      <c r="C180" s="375" t="s">
        <v>1758</v>
      </c>
      <c r="D180" s="375" t="s">
        <v>3511</v>
      </c>
      <c r="E180" s="277" t="s">
        <v>2725</v>
      </c>
      <c r="F180" s="376"/>
      <c r="G180" s="376"/>
      <c r="H180" s="376">
        <v>1</v>
      </c>
    </row>
    <row r="181" spans="1:8" ht="15" customHeight="1">
      <c r="A181" s="364">
        <v>177</v>
      </c>
      <c r="B181" s="368" t="s">
        <v>3517</v>
      </c>
      <c r="C181" s="375" t="s">
        <v>1758</v>
      </c>
      <c r="D181" s="375" t="s">
        <v>3511</v>
      </c>
      <c r="E181" s="277" t="s">
        <v>2725</v>
      </c>
      <c r="F181" s="376"/>
      <c r="G181" s="376"/>
      <c r="H181" s="376">
        <v>1</v>
      </c>
    </row>
    <row r="182" spans="1:8" ht="15" customHeight="1">
      <c r="A182" s="364">
        <v>178</v>
      </c>
      <c r="B182" s="368" t="s">
        <v>1267</v>
      </c>
      <c r="C182" s="375" t="s">
        <v>1665</v>
      </c>
      <c r="D182" s="375" t="s">
        <v>3518</v>
      </c>
      <c r="E182" s="377" t="s">
        <v>3519</v>
      </c>
      <c r="F182" s="376">
        <v>1</v>
      </c>
      <c r="G182" s="376"/>
      <c r="H182" s="376"/>
    </row>
    <row r="183" spans="1:8" ht="15" customHeight="1">
      <c r="A183" s="364">
        <v>179</v>
      </c>
      <c r="B183" s="368" t="s">
        <v>2491</v>
      </c>
      <c r="C183" s="375" t="s">
        <v>1665</v>
      </c>
      <c r="D183" s="375" t="s">
        <v>3518</v>
      </c>
      <c r="E183" s="377" t="s">
        <v>3520</v>
      </c>
      <c r="F183" s="376">
        <v>1</v>
      </c>
      <c r="G183" s="376"/>
      <c r="H183" s="376"/>
    </row>
    <row r="184" spans="1:8" ht="15" customHeight="1">
      <c r="A184" s="364">
        <v>180</v>
      </c>
      <c r="B184" s="368" t="s">
        <v>2608</v>
      </c>
      <c r="C184" s="375" t="s">
        <v>1665</v>
      </c>
      <c r="D184" s="375" t="s">
        <v>3518</v>
      </c>
      <c r="E184" s="377" t="s">
        <v>3521</v>
      </c>
      <c r="F184" s="376"/>
      <c r="G184" s="376">
        <v>1</v>
      </c>
      <c r="H184" s="376"/>
    </row>
    <row r="185" spans="1:8" ht="15" customHeight="1">
      <c r="A185" s="364">
        <v>181</v>
      </c>
      <c r="B185" s="368" t="s">
        <v>393</v>
      </c>
      <c r="C185" s="375" t="s">
        <v>1665</v>
      </c>
      <c r="D185" s="375" t="s">
        <v>3518</v>
      </c>
      <c r="E185" s="377" t="s">
        <v>3522</v>
      </c>
      <c r="F185" s="376"/>
      <c r="G185" s="376"/>
      <c r="H185" s="376">
        <v>1</v>
      </c>
    </row>
    <row r="186" spans="1:8" ht="15" customHeight="1">
      <c r="A186" s="364">
        <v>182</v>
      </c>
      <c r="B186" s="368" t="s">
        <v>3523</v>
      </c>
      <c r="C186" s="375" t="s">
        <v>1665</v>
      </c>
      <c r="D186" s="375" t="s">
        <v>3518</v>
      </c>
      <c r="E186" s="377" t="s">
        <v>3524</v>
      </c>
      <c r="F186" s="376"/>
      <c r="G186" s="376"/>
      <c r="H186" s="376">
        <v>1</v>
      </c>
    </row>
    <row r="187" spans="1:8" ht="15" customHeight="1">
      <c r="A187" s="364">
        <v>183</v>
      </c>
      <c r="B187" s="368" t="s">
        <v>70</v>
      </c>
      <c r="C187" s="375" t="s">
        <v>1665</v>
      </c>
      <c r="D187" s="375" t="s">
        <v>3518</v>
      </c>
      <c r="E187" s="377" t="s">
        <v>3525</v>
      </c>
      <c r="F187" s="376"/>
      <c r="G187" s="376">
        <v>1</v>
      </c>
      <c r="H187" s="376"/>
    </row>
    <row r="188" spans="1:8" ht="15" customHeight="1">
      <c r="A188" s="364">
        <v>184</v>
      </c>
      <c r="B188" s="368" t="s">
        <v>62</v>
      </c>
      <c r="C188" s="375" t="s">
        <v>1665</v>
      </c>
      <c r="D188" s="375" t="s">
        <v>3518</v>
      </c>
      <c r="E188" s="377" t="s">
        <v>3526</v>
      </c>
      <c r="F188" s="376"/>
      <c r="G188" s="376">
        <v>1</v>
      </c>
      <c r="H188" s="376"/>
    </row>
    <row r="189" spans="1:8" ht="15" customHeight="1">
      <c r="A189" s="364">
        <v>185</v>
      </c>
      <c r="B189" s="368" t="s">
        <v>1271</v>
      </c>
      <c r="C189" s="375" t="s">
        <v>1665</v>
      </c>
      <c r="D189" s="375" t="s">
        <v>3518</v>
      </c>
      <c r="E189" s="377" t="s">
        <v>3527</v>
      </c>
      <c r="F189" s="376"/>
      <c r="G189" s="376"/>
      <c r="H189" s="376">
        <v>1</v>
      </c>
    </row>
    <row r="190" spans="1:8" ht="15" customHeight="1">
      <c r="A190" s="364">
        <v>186</v>
      </c>
      <c r="B190" s="368" t="s">
        <v>2605</v>
      </c>
      <c r="C190" s="375" t="s">
        <v>1665</v>
      </c>
      <c r="D190" s="375" t="s">
        <v>3518</v>
      </c>
      <c r="E190" s="377" t="s">
        <v>3528</v>
      </c>
      <c r="F190" s="376"/>
      <c r="G190" s="376"/>
      <c r="H190" s="376">
        <v>1</v>
      </c>
    </row>
    <row r="191" spans="1:8" ht="15" customHeight="1">
      <c r="A191" s="364">
        <v>187</v>
      </c>
      <c r="B191" s="368" t="s">
        <v>600</v>
      </c>
      <c r="C191" s="375" t="s">
        <v>1665</v>
      </c>
      <c r="D191" s="375" t="s">
        <v>3518</v>
      </c>
      <c r="E191" s="377" t="s">
        <v>3529</v>
      </c>
      <c r="F191" s="376"/>
      <c r="G191" s="376"/>
      <c r="H191" s="376">
        <v>1</v>
      </c>
    </row>
    <row r="192" spans="1:8" ht="15" customHeight="1">
      <c r="A192" s="364">
        <v>188</v>
      </c>
      <c r="B192" s="368" t="s">
        <v>770</v>
      </c>
      <c r="C192" s="375" t="s">
        <v>1812</v>
      </c>
      <c r="D192" s="375" t="s">
        <v>3530</v>
      </c>
      <c r="E192" s="377" t="s">
        <v>3531</v>
      </c>
      <c r="F192" s="376"/>
      <c r="G192" s="376">
        <v>1</v>
      </c>
      <c r="H192" s="376"/>
    </row>
    <row r="193" spans="1:8" ht="15" customHeight="1">
      <c r="A193" s="364">
        <v>189</v>
      </c>
      <c r="B193" s="368" t="s">
        <v>1</v>
      </c>
      <c r="C193" s="375" t="s">
        <v>1812</v>
      </c>
      <c r="D193" s="375" t="s">
        <v>3530</v>
      </c>
      <c r="E193" s="377" t="s">
        <v>3532</v>
      </c>
      <c r="F193" s="376"/>
      <c r="G193" s="376">
        <v>1</v>
      </c>
      <c r="H193" s="376"/>
    </row>
    <row r="194" spans="1:8" ht="15" customHeight="1">
      <c r="A194" s="364">
        <v>190</v>
      </c>
      <c r="B194" s="368" t="s">
        <v>3533</v>
      </c>
      <c r="C194" s="375" t="s">
        <v>1812</v>
      </c>
      <c r="D194" s="375" t="s">
        <v>3530</v>
      </c>
      <c r="E194" s="377" t="s">
        <v>3534</v>
      </c>
      <c r="F194" s="376"/>
      <c r="G194" s="376">
        <v>1</v>
      </c>
      <c r="H194" s="376"/>
    </row>
    <row r="195" spans="1:8" ht="15" customHeight="1">
      <c r="A195" s="364">
        <v>191</v>
      </c>
      <c r="B195" s="368" t="s">
        <v>3535</v>
      </c>
      <c r="C195" s="375" t="s">
        <v>1812</v>
      </c>
      <c r="D195" s="375" t="s">
        <v>3530</v>
      </c>
      <c r="E195" s="377" t="s">
        <v>1164</v>
      </c>
      <c r="F195" s="376"/>
      <c r="G195" s="376"/>
      <c r="H195" s="376">
        <v>1</v>
      </c>
    </row>
    <row r="196" spans="1:8" ht="15" customHeight="1">
      <c r="A196" s="364">
        <v>192</v>
      </c>
      <c r="B196" s="368" t="s">
        <v>1222</v>
      </c>
      <c r="C196" s="375" t="s">
        <v>1812</v>
      </c>
      <c r="D196" s="375" t="s">
        <v>3530</v>
      </c>
      <c r="E196" s="377" t="s">
        <v>1165</v>
      </c>
      <c r="F196" s="376"/>
      <c r="G196" s="376"/>
      <c r="H196" s="376">
        <v>1</v>
      </c>
    </row>
    <row r="197" spans="1:8" ht="15" customHeight="1">
      <c r="A197" s="364">
        <v>193</v>
      </c>
      <c r="B197" s="368" t="s">
        <v>211</v>
      </c>
      <c r="C197" s="375" t="s">
        <v>1812</v>
      </c>
      <c r="D197" s="375" t="s">
        <v>3530</v>
      </c>
      <c r="E197" s="377" t="s">
        <v>3536</v>
      </c>
      <c r="F197" s="376"/>
      <c r="G197" s="376"/>
      <c r="H197" s="376">
        <v>1</v>
      </c>
    </row>
    <row r="198" spans="1:8" ht="15" customHeight="1">
      <c r="A198" s="364">
        <v>194</v>
      </c>
      <c r="B198" s="368" t="s">
        <v>772</v>
      </c>
      <c r="C198" s="375" t="s">
        <v>1812</v>
      </c>
      <c r="D198" s="375" t="s">
        <v>3530</v>
      </c>
      <c r="E198" s="377" t="s">
        <v>3537</v>
      </c>
      <c r="F198" s="376"/>
      <c r="G198" s="376"/>
      <c r="H198" s="376">
        <v>1</v>
      </c>
    </row>
    <row r="199" spans="1:8" ht="15" customHeight="1">
      <c r="A199" s="364">
        <v>195</v>
      </c>
      <c r="B199" s="368" t="s">
        <v>3538</v>
      </c>
      <c r="C199" s="375" t="s">
        <v>1812</v>
      </c>
      <c r="D199" s="375" t="s">
        <v>3530</v>
      </c>
      <c r="E199" s="377" t="s">
        <v>3539</v>
      </c>
      <c r="F199" s="376"/>
      <c r="G199" s="376"/>
      <c r="H199" s="376">
        <v>1</v>
      </c>
    </row>
    <row r="200" spans="1:8" ht="15" customHeight="1">
      <c r="A200" s="364">
        <v>196</v>
      </c>
      <c r="B200" s="368" t="s">
        <v>1430</v>
      </c>
      <c r="C200" s="375" t="s">
        <v>2393</v>
      </c>
      <c r="D200" s="375" t="s">
        <v>2979</v>
      </c>
      <c r="E200" s="377" t="s">
        <v>3540</v>
      </c>
      <c r="F200" s="376">
        <v>1</v>
      </c>
      <c r="G200" s="376"/>
      <c r="H200" s="376"/>
    </row>
    <row r="201" spans="1:8" ht="15" customHeight="1">
      <c r="A201" s="364">
        <v>197</v>
      </c>
      <c r="B201" s="368" t="s">
        <v>3541</v>
      </c>
      <c r="C201" s="375" t="s">
        <v>2393</v>
      </c>
      <c r="D201" s="375" t="s">
        <v>2979</v>
      </c>
      <c r="E201" s="377" t="s">
        <v>3540</v>
      </c>
      <c r="F201" s="376"/>
      <c r="G201" s="376">
        <v>2</v>
      </c>
      <c r="H201" s="376"/>
    </row>
    <row r="202" spans="1:8" ht="15" customHeight="1">
      <c r="A202" s="364">
        <v>198</v>
      </c>
      <c r="B202" s="368" t="s">
        <v>3542</v>
      </c>
      <c r="C202" s="375" t="s">
        <v>1792</v>
      </c>
      <c r="D202" s="375" t="s">
        <v>2979</v>
      </c>
      <c r="E202" s="377" t="s">
        <v>3543</v>
      </c>
      <c r="F202" s="376"/>
      <c r="G202" s="376"/>
      <c r="H202" s="376">
        <v>2</v>
      </c>
    </row>
    <row r="203" spans="1:8" ht="15" customHeight="1">
      <c r="A203" s="364">
        <v>199</v>
      </c>
      <c r="B203" s="368" t="s">
        <v>3544</v>
      </c>
      <c r="C203" s="375" t="s">
        <v>1792</v>
      </c>
      <c r="D203" s="375" t="s">
        <v>2979</v>
      </c>
      <c r="E203" s="377" t="s">
        <v>3545</v>
      </c>
      <c r="F203" s="376"/>
      <c r="G203" s="376"/>
      <c r="H203" s="376">
        <v>2</v>
      </c>
    </row>
    <row r="204" spans="1:8" ht="15" customHeight="1">
      <c r="A204" s="364">
        <v>200</v>
      </c>
      <c r="B204" s="368" t="s">
        <v>3546</v>
      </c>
      <c r="C204" s="375" t="s">
        <v>1792</v>
      </c>
      <c r="D204" s="375" t="s">
        <v>2979</v>
      </c>
      <c r="E204" s="377" t="s">
        <v>3547</v>
      </c>
      <c r="F204" s="376"/>
      <c r="G204" s="376"/>
      <c r="H204" s="376">
        <v>2</v>
      </c>
    </row>
    <row r="205" spans="1:8" ht="15" customHeight="1">
      <c r="A205" s="364">
        <v>201</v>
      </c>
      <c r="B205" s="368" t="s">
        <v>3367</v>
      </c>
      <c r="C205" s="375" t="s">
        <v>1792</v>
      </c>
      <c r="D205" s="375" t="s">
        <v>2979</v>
      </c>
      <c r="E205" s="377" t="s">
        <v>3543</v>
      </c>
      <c r="F205" s="376"/>
      <c r="G205" s="376">
        <v>1</v>
      </c>
      <c r="H205" s="376">
        <v>1</v>
      </c>
    </row>
    <row r="206" spans="1:8" ht="15" customHeight="1">
      <c r="A206" s="364">
        <v>202</v>
      </c>
      <c r="B206" s="368" t="s">
        <v>3012</v>
      </c>
      <c r="C206" s="375" t="s">
        <v>1792</v>
      </c>
      <c r="D206" s="375" t="s">
        <v>2979</v>
      </c>
      <c r="E206" s="377" t="s">
        <v>3548</v>
      </c>
      <c r="F206" s="376"/>
      <c r="G206" s="376">
        <v>1</v>
      </c>
      <c r="H206" s="376"/>
    </row>
    <row r="207" spans="1:8" ht="15" customHeight="1">
      <c r="A207" s="364">
        <v>203</v>
      </c>
      <c r="B207" s="368" t="s">
        <v>3365</v>
      </c>
      <c r="C207" s="375" t="s">
        <v>1792</v>
      </c>
      <c r="D207" s="375" t="s">
        <v>2979</v>
      </c>
      <c r="E207" s="377" t="s">
        <v>3549</v>
      </c>
      <c r="F207" s="376">
        <v>1</v>
      </c>
      <c r="G207" s="376">
        <v>1</v>
      </c>
      <c r="H207" s="376"/>
    </row>
    <row r="208" spans="1:8" ht="15" customHeight="1">
      <c r="A208" s="364">
        <v>204</v>
      </c>
      <c r="B208" s="368" t="s">
        <v>3550</v>
      </c>
      <c r="C208" s="375" t="s">
        <v>1792</v>
      </c>
      <c r="D208" s="375" t="s">
        <v>2979</v>
      </c>
      <c r="E208" s="377" t="s">
        <v>3551</v>
      </c>
      <c r="F208" s="376"/>
      <c r="G208" s="376">
        <v>1</v>
      </c>
      <c r="H208" s="376">
        <v>1</v>
      </c>
    </row>
    <row r="209" spans="1:8" ht="15" customHeight="1">
      <c r="A209" s="364">
        <v>205</v>
      </c>
      <c r="B209" s="368" t="s">
        <v>3344</v>
      </c>
      <c r="C209" s="375" t="s">
        <v>1792</v>
      </c>
      <c r="D209" s="375" t="s">
        <v>2979</v>
      </c>
      <c r="E209" s="377" t="s">
        <v>3552</v>
      </c>
      <c r="F209" s="376"/>
      <c r="G209" s="376">
        <v>2</v>
      </c>
      <c r="H209" s="376"/>
    </row>
    <row r="210" spans="1:8" ht="15" customHeight="1">
      <c r="A210" s="364">
        <v>206</v>
      </c>
      <c r="B210" s="368" t="s">
        <v>3115</v>
      </c>
      <c r="C210" s="375" t="s">
        <v>1792</v>
      </c>
      <c r="D210" s="375" t="s">
        <v>2979</v>
      </c>
      <c r="E210" s="377" t="s">
        <v>3543</v>
      </c>
      <c r="F210" s="376"/>
      <c r="G210" s="376">
        <v>1</v>
      </c>
      <c r="H210" s="376"/>
    </row>
    <row r="211" spans="1:8" ht="15" customHeight="1">
      <c r="A211" s="364">
        <v>207</v>
      </c>
      <c r="B211" s="368" t="s">
        <v>3343</v>
      </c>
      <c r="C211" s="375" t="s">
        <v>1792</v>
      </c>
      <c r="D211" s="375" t="s">
        <v>2979</v>
      </c>
      <c r="E211" s="377" t="s">
        <v>3553</v>
      </c>
      <c r="F211" s="376">
        <v>1</v>
      </c>
      <c r="G211" s="376"/>
      <c r="H211" s="376"/>
    </row>
    <row r="212" spans="1:8" ht="15" customHeight="1">
      <c r="A212" s="364">
        <v>208</v>
      </c>
      <c r="B212" s="368" t="s">
        <v>1157</v>
      </c>
      <c r="C212" s="375" t="s">
        <v>1792</v>
      </c>
      <c r="D212" s="375" t="s">
        <v>2979</v>
      </c>
      <c r="E212" s="377" t="s">
        <v>3554</v>
      </c>
      <c r="F212" s="376"/>
      <c r="G212" s="376"/>
      <c r="H212" s="376">
        <v>1</v>
      </c>
    </row>
    <row r="213" spans="1:8" ht="15" customHeight="1">
      <c r="A213" s="364">
        <v>209</v>
      </c>
      <c r="B213" s="368" t="s">
        <v>3555</v>
      </c>
      <c r="C213" s="375" t="s">
        <v>1792</v>
      </c>
      <c r="D213" s="375" t="s">
        <v>2979</v>
      </c>
      <c r="E213" s="377" t="s">
        <v>3556</v>
      </c>
      <c r="F213" s="376"/>
      <c r="G213" s="376"/>
      <c r="H213" s="376">
        <v>1</v>
      </c>
    </row>
    <row r="214" spans="1:8" ht="15" customHeight="1">
      <c r="A214" s="364">
        <v>210</v>
      </c>
      <c r="B214" s="368" t="s">
        <v>3557</v>
      </c>
      <c r="C214" s="375" t="s">
        <v>1792</v>
      </c>
      <c r="D214" s="375" t="s">
        <v>2979</v>
      </c>
      <c r="E214" s="377" t="s">
        <v>3558</v>
      </c>
      <c r="F214" s="376">
        <v>1</v>
      </c>
      <c r="G214" s="376"/>
      <c r="H214" s="376"/>
    </row>
    <row r="215" spans="1:8" ht="15" customHeight="1">
      <c r="A215" s="364">
        <v>211</v>
      </c>
      <c r="B215" s="368" t="s">
        <v>3559</v>
      </c>
      <c r="C215" s="375" t="s">
        <v>1792</v>
      </c>
      <c r="D215" s="375" t="s">
        <v>2979</v>
      </c>
      <c r="E215" s="377" t="s">
        <v>3560</v>
      </c>
      <c r="F215" s="376"/>
      <c r="G215" s="376"/>
      <c r="H215" s="376">
        <v>1</v>
      </c>
    </row>
    <row r="216" spans="1:8" ht="15" customHeight="1">
      <c r="A216" s="364">
        <v>212</v>
      </c>
      <c r="B216" s="368" t="s">
        <v>169</v>
      </c>
      <c r="C216" s="375" t="s">
        <v>1792</v>
      </c>
      <c r="D216" s="375" t="s">
        <v>2979</v>
      </c>
      <c r="E216" s="377" t="s">
        <v>3549</v>
      </c>
      <c r="F216" s="376"/>
      <c r="G216" s="376"/>
      <c r="H216" s="376">
        <v>1</v>
      </c>
    </row>
    <row r="217" spans="1:8" ht="15" customHeight="1">
      <c r="A217" s="364">
        <v>213</v>
      </c>
      <c r="B217" s="368" t="s">
        <v>3561</v>
      </c>
      <c r="C217" s="375" t="s">
        <v>1792</v>
      </c>
      <c r="D217" s="375" t="s">
        <v>2979</v>
      </c>
      <c r="E217" s="377" t="s">
        <v>3551</v>
      </c>
      <c r="F217" s="376"/>
      <c r="G217" s="376">
        <v>1</v>
      </c>
      <c r="H217" s="376"/>
    </row>
    <row r="218" spans="1:8" ht="15" customHeight="1">
      <c r="A218" s="364">
        <v>214</v>
      </c>
      <c r="B218" s="368" t="s">
        <v>3562</v>
      </c>
      <c r="C218" s="375" t="s">
        <v>1792</v>
      </c>
      <c r="D218" s="375" t="s">
        <v>2979</v>
      </c>
      <c r="E218" s="377" t="s">
        <v>3553</v>
      </c>
      <c r="F218" s="376"/>
      <c r="G218" s="376"/>
      <c r="H218" s="376">
        <v>1</v>
      </c>
    </row>
    <row r="219" spans="1:8" ht="15" customHeight="1">
      <c r="A219" s="364">
        <v>215</v>
      </c>
      <c r="B219" s="368" t="s">
        <v>3563</v>
      </c>
      <c r="C219" s="375" t="s">
        <v>1792</v>
      </c>
      <c r="D219" s="375" t="s">
        <v>2979</v>
      </c>
      <c r="E219" s="377" t="s">
        <v>3556</v>
      </c>
      <c r="F219" s="376"/>
      <c r="G219" s="376"/>
      <c r="H219" s="376">
        <v>1</v>
      </c>
    </row>
    <row r="220" spans="1:8" ht="15" customHeight="1">
      <c r="A220" s="364">
        <v>216</v>
      </c>
      <c r="B220" s="368" t="s">
        <v>1625</v>
      </c>
      <c r="C220" s="375" t="s">
        <v>1792</v>
      </c>
      <c r="D220" s="375" t="s">
        <v>2979</v>
      </c>
      <c r="E220" s="377" t="s">
        <v>3564</v>
      </c>
      <c r="F220" s="376"/>
      <c r="G220" s="376"/>
      <c r="H220" s="376">
        <v>1</v>
      </c>
    </row>
    <row r="221" spans="1:8" ht="15" customHeight="1">
      <c r="A221" s="364">
        <v>217</v>
      </c>
      <c r="B221" s="368" t="s">
        <v>1430</v>
      </c>
      <c r="C221" s="375" t="s">
        <v>3565</v>
      </c>
      <c r="D221" s="375" t="s">
        <v>2979</v>
      </c>
      <c r="E221" s="377" t="s">
        <v>3566</v>
      </c>
      <c r="F221" s="376">
        <v>1</v>
      </c>
      <c r="G221" s="376"/>
      <c r="H221" s="376"/>
    </row>
    <row r="222" spans="1:8" ht="15" customHeight="1">
      <c r="A222" s="364">
        <v>218</v>
      </c>
      <c r="B222" s="368" t="s">
        <v>1158</v>
      </c>
      <c r="C222" s="375" t="s">
        <v>3565</v>
      </c>
      <c r="D222" s="375" t="s">
        <v>2979</v>
      </c>
      <c r="E222" s="377" t="s">
        <v>3567</v>
      </c>
      <c r="F222" s="376"/>
      <c r="G222" s="376"/>
      <c r="H222" s="376">
        <v>1</v>
      </c>
    </row>
    <row r="223" spans="1:8" ht="15" customHeight="1">
      <c r="A223" s="364">
        <v>219</v>
      </c>
      <c r="B223" s="368" t="s">
        <v>3568</v>
      </c>
      <c r="C223" s="375" t="s">
        <v>1677</v>
      </c>
      <c r="D223" s="375" t="s">
        <v>2979</v>
      </c>
      <c r="E223" s="377" t="s">
        <v>3569</v>
      </c>
      <c r="F223" s="376">
        <v>1</v>
      </c>
      <c r="G223" s="376"/>
      <c r="H223" s="376"/>
    </row>
    <row r="224" spans="1:8" ht="15" customHeight="1">
      <c r="A224" s="364">
        <v>220</v>
      </c>
      <c r="B224" s="368" t="s">
        <v>1635</v>
      </c>
      <c r="C224" s="375" t="s">
        <v>3570</v>
      </c>
      <c r="D224" s="375" t="s">
        <v>2979</v>
      </c>
      <c r="E224" s="377" t="s">
        <v>3571</v>
      </c>
      <c r="F224" s="376"/>
      <c r="G224" s="376">
        <v>1</v>
      </c>
      <c r="H224" s="376"/>
    </row>
    <row r="225" spans="1:8" ht="15" customHeight="1">
      <c r="A225" s="364">
        <v>221</v>
      </c>
      <c r="B225" s="368" t="s">
        <v>1430</v>
      </c>
      <c r="C225" s="375" t="s">
        <v>1677</v>
      </c>
      <c r="D225" s="375" t="s">
        <v>2979</v>
      </c>
      <c r="E225" s="377" t="s">
        <v>3571</v>
      </c>
      <c r="F225" s="376"/>
      <c r="G225" s="376"/>
      <c r="H225" s="376">
        <v>1</v>
      </c>
    </row>
    <row r="226" spans="1:8" ht="15" customHeight="1">
      <c r="A226" s="364">
        <v>222</v>
      </c>
      <c r="B226" s="368" t="s">
        <v>3572</v>
      </c>
      <c r="C226" s="375" t="s">
        <v>1677</v>
      </c>
      <c r="D226" s="375" t="s">
        <v>2979</v>
      </c>
      <c r="E226" s="377" t="s">
        <v>3569</v>
      </c>
      <c r="F226" s="376"/>
      <c r="G226" s="376">
        <v>1</v>
      </c>
      <c r="H226" s="376"/>
    </row>
    <row r="227" spans="1:8" ht="15" customHeight="1">
      <c r="A227" s="364">
        <v>223</v>
      </c>
      <c r="B227" s="368" t="s">
        <v>3122</v>
      </c>
      <c r="C227" s="375" t="s">
        <v>1677</v>
      </c>
      <c r="D227" s="375" t="s">
        <v>2979</v>
      </c>
      <c r="E227" s="377" t="s">
        <v>3571</v>
      </c>
      <c r="F227" s="376"/>
      <c r="G227" s="376"/>
      <c r="H227" s="376">
        <v>1</v>
      </c>
    </row>
    <row r="228" spans="1:8" ht="15" customHeight="1">
      <c r="A228" s="364">
        <v>224</v>
      </c>
      <c r="B228" s="368" t="s">
        <v>3573</v>
      </c>
      <c r="C228" s="375" t="s">
        <v>1677</v>
      </c>
      <c r="D228" s="375" t="s">
        <v>2979</v>
      </c>
      <c r="E228" s="377" t="s">
        <v>3574</v>
      </c>
      <c r="F228" s="376"/>
      <c r="G228" s="376"/>
      <c r="H228" s="376">
        <v>1</v>
      </c>
    </row>
    <row r="229" spans="1:8" ht="15" customHeight="1">
      <c r="A229" s="364">
        <v>225</v>
      </c>
      <c r="B229" s="368" t="s">
        <v>1635</v>
      </c>
      <c r="C229" s="375" t="s">
        <v>1642</v>
      </c>
      <c r="D229" s="375" t="s">
        <v>2979</v>
      </c>
      <c r="E229" s="377" t="s">
        <v>3567</v>
      </c>
      <c r="F229" s="376">
        <v>1</v>
      </c>
      <c r="G229" s="376"/>
      <c r="H229" s="376"/>
    </row>
    <row r="230" spans="1:8" ht="15" customHeight="1">
      <c r="A230" s="364">
        <v>226</v>
      </c>
      <c r="B230" s="368" t="s">
        <v>3126</v>
      </c>
      <c r="C230" s="375" t="s">
        <v>1642</v>
      </c>
      <c r="D230" s="375" t="s">
        <v>2979</v>
      </c>
      <c r="E230" s="377" t="s">
        <v>3575</v>
      </c>
      <c r="F230" s="376">
        <v>1</v>
      </c>
      <c r="G230" s="376"/>
      <c r="H230" s="376"/>
    </row>
    <row r="231" spans="1:8" ht="15" customHeight="1">
      <c r="A231" s="364">
        <v>227</v>
      </c>
      <c r="B231" s="368" t="s">
        <v>3576</v>
      </c>
      <c r="C231" s="375" t="s">
        <v>1677</v>
      </c>
      <c r="D231" s="375" t="s">
        <v>2979</v>
      </c>
      <c r="E231" s="377" t="s">
        <v>3577</v>
      </c>
      <c r="F231" s="376"/>
      <c r="G231" s="376"/>
      <c r="H231" s="376">
        <v>1</v>
      </c>
    </row>
    <row r="232" spans="1:8" ht="15" customHeight="1">
      <c r="A232" s="364">
        <v>228</v>
      </c>
      <c r="B232" s="368" t="s">
        <v>3578</v>
      </c>
      <c r="C232" s="375" t="s">
        <v>221</v>
      </c>
      <c r="D232" s="375" t="s">
        <v>1562</v>
      </c>
      <c r="E232" s="377" t="s">
        <v>3579</v>
      </c>
      <c r="F232" s="376">
        <v>1</v>
      </c>
      <c r="G232" s="376"/>
      <c r="H232" s="376"/>
    </row>
    <row r="233" spans="1:8" ht="15" customHeight="1">
      <c r="A233" s="364">
        <v>229</v>
      </c>
      <c r="B233" s="368" t="s">
        <v>2938</v>
      </c>
      <c r="C233" s="375" t="s">
        <v>221</v>
      </c>
      <c r="D233" s="375" t="s">
        <v>1562</v>
      </c>
      <c r="E233" s="377" t="s">
        <v>3580</v>
      </c>
      <c r="F233" s="376">
        <v>1</v>
      </c>
      <c r="G233" s="376"/>
      <c r="H233" s="376"/>
    </row>
    <row r="234" spans="1:8" ht="15" customHeight="1">
      <c r="A234" s="364">
        <v>230</v>
      </c>
      <c r="B234" s="368" t="s">
        <v>2942</v>
      </c>
      <c r="C234" s="375" t="s">
        <v>221</v>
      </c>
      <c r="D234" s="375" t="s">
        <v>1562</v>
      </c>
      <c r="E234" s="377" t="s">
        <v>3581</v>
      </c>
      <c r="F234" s="376">
        <v>1</v>
      </c>
      <c r="G234" s="376"/>
      <c r="H234" s="376"/>
    </row>
    <row r="235" spans="1:8" ht="15" customHeight="1">
      <c r="A235" s="364">
        <v>231</v>
      </c>
      <c r="B235" s="368" t="s">
        <v>3582</v>
      </c>
      <c r="C235" s="375" t="s">
        <v>221</v>
      </c>
      <c r="D235" s="375" t="s">
        <v>1562</v>
      </c>
      <c r="E235" s="377" t="s">
        <v>3581</v>
      </c>
      <c r="F235" s="376">
        <v>1</v>
      </c>
      <c r="G235" s="376"/>
      <c r="H235" s="376"/>
    </row>
    <row r="236" spans="1:8" ht="15" customHeight="1">
      <c r="A236" s="364">
        <v>232</v>
      </c>
      <c r="B236" s="368" t="s">
        <v>3583</v>
      </c>
      <c r="C236" s="375" t="s">
        <v>221</v>
      </c>
      <c r="D236" s="375" t="s">
        <v>1562</v>
      </c>
      <c r="E236" s="377" t="s">
        <v>3584</v>
      </c>
      <c r="F236" s="376"/>
      <c r="G236" s="376">
        <v>1</v>
      </c>
      <c r="H236" s="376"/>
    </row>
    <row r="237" spans="1:8" ht="15" customHeight="1">
      <c r="A237" s="364">
        <v>233</v>
      </c>
      <c r="B237" s="368" t="s">
        <v>3585</v>
      </c>
      <c r="C237" s="375" t="s">
        <v>221</v>
      </c>
      <c r="D237" s="375" t="s">
        <v>1562</v>
      </c>
      <c r="E237" s="377" t="s">
        <v>3586</v>
      </c>
      <c r="F237" s="376"/>
      <c r="G237" s="376">
        <v>1</v>
      </c>
      <c r="H237" s="376"/>
    </row>
    <row r="238" spans="1:8" ht="15" customHeight="1">
      <c r="A238" s="364">
        <v>234</v>
      </c>
      <c r="B238" s="368" t="s">
        <v>3578</v>
      </c>
      <c r="C238" s="375" t="s">
        <v>221</v>
      </c>
      <c r="D238" s="375" t="s">
        <v>1562</v>
      </c>
      <c r="E238" s="377" t="s">
        <v>3587</v>
      </c>
      <c r="F238" s="376"/>
      <c r="G238" s="376"/>
      <c r="H238" s="376">
        <v>1</v>
      </c>
    </row>
    <row r="239" spans="1:8" ht="15" customHeight="1">
      <c r="A239" s="364">
        <v>235</v>
      </c>
      <c r="B239" s="368" t="s">
        <v>3588</v>
      </c>
      <c r="C239" s="375" t="s">
        <v>221</v>
      </c>
      <c r="D239" s="375" t="s">
        <v>1562</v>
      </c>
      <c r="E239" s="377" t="s">
        <v>3589</v>
      </c>
      <c r="F239" s="376"/>
      <c r="G239" s="376"/>
      <c r="H239" s="376">
        <v>1</v>
      </c>
    </row>
    <row r="240" spans="1:8" ht="15" customHeight="1">
      <c r="A240" s="364">
        <v>236</v>
      </c>
      <c r="B240" s="368" t="s">
        <v>3585</v>
      </c>
      <c r="C240" s="375" t="s">
        <v>221</v>
      </c>
      <c r="D240" s="375" t="s">
        <v>1562</v>
      </c>
      <c r="E240" s="377" t="s">
        <v>3580</v>
      </c>
      <c r="F240" s="376"/>
      <c r="G240" s="376"/>
      <c r="H240" s="376">
        <v>1</v>
      </c>
    </row>
    <row r="241" spans="1:8" ht="15" customHeight="1">
      <c r="A241" s="364">
        <v>237</v>
      </c>
      <c r="B241" s="368" t="s">
        <v>2916</v>
      </c>
      <c r="C241" s="375" t="s">
        <v>221</v>
      </c>
      <c r="D241" s="375" t="s">
        <v>1562</v>
      </c>
      <c r="E241" s="377" t="s">
        <v>3590</v>
      </c>
      <c r="F241" s="376"/>
      <c r="G241" s="376"/>
      <c r="H241" s="376">
        <v>1</v>
      </c>
    </row>
    <row r="242" spans="1:8" ht="15" customHeight="1">
      <c r="A242" s="364">
        <v>238</v>
      </c>
      <c r="B242" s="368" t="s">
        <v>3591</v>
      </c>
      <c r="C242" s="375" t="s">
        <v>221</v>
      </c>
      <c r="D242" s="375" t="s">
        <v>1562</v>
      </c>
      <c r="E242" s="377" t="s">
        <v>3592</v>
      </c>
      <c r="F242" s="376"/>
      <c r="G242" s="376"/>
      <c r="H242" s="376">
        <v>1</v>
      </c>
    </row>
    <row r="243" spans="1:8" ht="15" customHeight="1">
      <c r="A243" s="364">
        <v>239</v>
      </c>
      <c r="B243" s="368" t="s">
        <v>3593</v>
      </c>
      <c r="C243" s="375" t="s">
        <v>221</v>
      </c>
      <c r="D243" s="375" t="s">
        <v>1562</v>
      </c>
      <c r="E243" s="377" t="s">
        <v>3594</v>
      </c>
      <c r="F243" s="376"/>
      <c r="G243" s="376"/>
      <c r="H243" s="376">
        <v>1</v>
      </c>
    </row>
    <row r="244" spans="1:8" ht="15" customHeight="1">
      <c r="A244" s="364">
        <v>240</v>
      </c>
      <c r="B244" s="368" t="s">
        <v>2933</v>
      </c>
      <c r="C244" s="375" t="s">
        <v>221</v>
      </c>
      <c r="D244" s="375" t="s">
        <v>1562</v>
      </c>
      <c r="E244" s="377" t="s">
        <v>3595</v>
      </c>
      <c r="F244" s="376">
        <v>1</v>
      </c>
      <c r="G244" s="376"/>
      <c r="H244" s="376"/>
    </row>
    <row r="245" spans="1:8" ht="15" customHeight="1">
      <c r="A245" s="364">
        <v>241</v>
      </c>
      <c r="B245" s="368" t="s">
        <v>2933</v>
      </c>
      <c r="C245" s="375" t="s">
        <v>221</v>
      </c>
      <c r="D245" s="375" t="s">
        <v>1562</v>
      </c>
      <c r="E245" s="377" t="s">
        <v>3595</v>
      </c>
      <c r="F245" s="376"/>
      <c r="G245" s="376">
        <v>1</v>
      </c>
      <c r="H245" s="376"/>
    </row>
    <row r="246" spans="1:8" ht="15" customHeight="1">
      <c r="A246" s="364">
        <v>242</v>
      </c>
      <c r="B246" s="378" t="s">
        <v>3596</v>
      </c>
      <c r="C246" s="379" t="s">
        <v>1663</v>
      </c>
      <c r="D246" s="380" t="s">
        <v>1511</v>
      </c>
      <c r="E246" s="381" t="s">
        <v>3597</v>
      </c>
      <c r="F246" s="376"/>
      <c r="G246" s="376"/>
      <c r="H246" s="376">
        <v>1</v>
      </c>
    </row>
    <row r="247" spans="1:8" ht="15">
      <c r="A247" s="364"/>
      <c r="B247" s="378" t="s">
        <v>1442</v>
      </c>
      <c r="C247" s="382"/>
      <c r="D247" s="383"/>
      <c r="E247" s="384"/>
      <c r="F247" s="310">
        <f>SUM(F5:F246)</f>
        <v>62</v>
      </c>
      <c r="G247" s="310">
        <f>SUM(G5:G246)</f>
        <v>82</v>
      </c>
      <c r="H247" s="310">
        <f>SUM(H5:H246)</f>
        <v>124</v>
      </c>
    </row>
    <row r="250" spans="1:8" ht="20.25">
      <c r="A250" s="1405" t="s">
        <v>3598</v>
      </c>
      <c r="B250" s="1405"/>
      <c r="C250" s="1405"/>
      <c r="D250" s="1405"/>
      <c r="E250" s="1405"/>
      <c r="F250" s="1405"/>
      <c r="G250" s="1405"/>
      <c r="H250" s="1405"/>
    </row>
    <row r="251" spans="1:8" ht="20.25">
      <c r="A251" s="273"/>
      <c r="B251" s="273"/>
      <c r="C251" s="273"/>
      <c r="D251" s="385"/>
      <c r="E251" s="385"/>
      <c r="F251" s="273"/>
      <c r="G251" s="273"/>
      <c r="H251" s="273"/>
    </row>
    <row r="252" spans="1:8" ht="15">
      <c r="A252" s="1413" t="s">
        <v>194</v>
      </c>
      <c r="B252" s="1413" t="s">
        <v>2306</v>
      </c>
      <c r="C252" s="1413" t="s">
        <v>1605</v>
      </c>
      <c r="D252" s="1413" t="s">
        <v>1606</v>
      </c>
      <c r="E252" s="1413" t="s">
        <v>1607</v>
      </c>
      <c r="F252" s="1413" t="s">
        <v>1608</v>
      </c>
      <c r="G252" s="1413"/>
      <c r="H252" s="1413"/>
    </row>
    <row r="253" spans="1:8" ht="15">
      <c r="A253" s="1413"/>
      <c r="B253" s="1413"/>
      <c r="C253" s="1413"/>
      <c r="D253" s="1413"/>
      <c r="E253" s="1413"/>
      <c r="F253" s="310" t="s">
        <v>1444</v>
      </c>
      <c r="G253" s="310" t="s">
        <v>1445</v>
      </c>
      <c r="H253" s="310" t="s">
        <v>1446</v>
      </c>
    </row>
    <row r="254" spans="1:8" ht="15">
      <c r="A254" s="310">
        <v>1</v>
      </c>
      <c r="B254" s="309" t="s">
        <v>195</v>
      </c>
      <c r="C254" s="309" t="s">
        <v>1665</v>
      </c>
      <c r="D254" s="309" t="s">
        <v>1447</v>
      </c>
      <c r="E254" s="309" t="s">
        <v>1611</v>
      </c>
      <c r="F254" s="310"/>
      <c r="G254" s="310">
        <v>1</v>
      </c>
      <c r="H254" s="310"/>
    </row>
    <row r="255" spans="1:8" ht="15">
      <c r="A255" s="310">
        <v>2</v>
      </c>
      <c r="B255" s="309" t="s">
        <v>3599</v>
      </c>
      <c r="C255" s="309" t="s">
        <v>1665</v>
      </c>
      <c r="D255" s="309" t="s">
        <v>1447</v>
      </c>
      <c r="E255" s="309" t="s">
        <v>1611</v>
      </c>
      <c r="F255" s="310"/>
      <c r="G255" s="310">
        <v>1</v>
      </c>
      <c r="H255" s="310"/>
    </row>
    <row r="256" spans="1:8" ht="15">
      <c r="A256" s="310">
        <v>3</v>
      </c>
      <c r="B256" s="309" t="s">
        <v>3600</v>
      </c>
      <c r="C256" s="309" t="s">
        <v>1665</v>
      </c>
      <c r="D256" s="309" t="s">
        <v>1448</v>
      </c>
      <c r="E256" s="309" t="s">
        <v>3601</v>
      </c>
      <c r="F256" s="310"/>
      <c r="G256" s="310"/>
      <c r="H256" s="310">
        <v>1</v>
      </c>
    </row>
    <row r="257" spans="1:8" ht="15">
      <c r="A257" s="310">
        <v>4</v>
      </c>
      <c r="B257" s="309" t="s">
        <v>520</v>
      </c>
      <c r="C257" s="309" t="s">
        <v>1665</v>
      </c>
      <c r="D257" s="309" t="s">
        <v>1448</v>
      </c>
      <c r="E257" s="309" t="s">
        <v>3602</v>
      </c>
      <c r="F257" s="310">
        <v>1</v>
      </c>
      <c r="G257" s="310"/>
      <c r="H257" s="310"/>
    </row>
    <row r="258" spans="1:8" ht="15">
      <c r="A258" s="310">
        <v>5</v>
      </c>
      <c r="B258" s="309" t="s">
        <v>3603</v>
      </c>
      <c r="C258" s="309" t="s">
        <v>1665</v>
      </c>
      <c r="D258" s="309" t="s">
        <v>1448</v>
      </c>
      <c r="E258" s="309" t="s">
        <v>3604</v>
      </c>
      <c r="F258" s="310">
        <v>1</v>
      </c>
      <c r="G258" s="310"/>
      <c r="H258" s="310"/>
    </row>
    <row r="259" spans="1:8" ht="15">
      <c r="A259" s="310">
        <v>6</v>
      </c>
      <c r="B259" s="309" t="s">
        <v>3605</v>
      </c>
      <c r="C259" s="309" t="s">
        <v>1665</v>
      </c>
      <c r="D259" s="309" t="s">
        <v>1448</v>
      </c>
      <c r="E259" s="309" t="s">
        <v>3606</v>
      </c>
      <c r="F259" s="310">
        <v>1</v>
      </c>
      <c r="G259" s="310"/>
      <c r="H259" s="310"/>
    </row>
    <row r="260" spans="1:8" ht="15">
      <c r="A260" s="310">
        <v>7</v>
      </c>
      <c r="B260" s="309" t="s">
        <v>3607</v>
      </c>
      <c r="C260" s="309" t="s">
        <v>1665</v>
      </c>
      <c r="D260" s="309" t="s">
        <v>1448</v>
      </c>
      <c r="E260" s="309" t="s">
        <v>3608</v>
      </c>
      <c r="F260" s="310">
        <v>1</v>
      </c>
      <c r="G260" s="310"/>
      <c r="H260" s="310"/>
    </row>
    <row r="261" spans="1:8" ht="15">
      <c r="A261" s="310">
        <v>8</v>
      </c>
      <c r="B261" s="309" t="s">
        <v>3609</v>
      </c>
      <c r="C261" s="309" t="s">
        <v>1665</v>
      </c>
      <c r="D261" s="309" t="s">
        <v>1448</v>
      </c>
      <c r="E261" s="309" t="s">
        <v>3610</v>
      </c>
      <c r="F261" s="310"/>
      <c r="G261" s="310">
        <v>1</v>
      </c>
      <c r="H261" s="310"/>
    </row>
    <row r="262" spans="1:8" ht="15">
      <c r="A262" s="310">
        <v>9</v>
      </c>
      <c r="B262" s="309" t="s">
        <v>3611</v>
      </c>
      <c r="C262" s="309" t="s">
        <v>1665</v>
      </c>
      <c r="D262" s="309" t="s">
        <v>1448</v>
      </c>
      <c r="E262" s="309" t="s">
        <v>3612</v>
      </c>
      <c r="F262" s="310"/>
      <c r="G262" s="310">
        <v>1</v>
      </c>
      <c r="H262" s="310"/>
    </row>
    <row r="263" spans="1:8" ht="15">
      <c r="A263" s="310">
        <v>10</v>
      </c>
      <c r="B263" s="386" t="s">
        <v>3613</v>
      </c>
      <c r="C263" s="309" t="s">
        <v>1610</v>
      </c>
      <c r="D263" s="309" t="s">
        <v>3614</v>
      </c>
      <c r="E263" s="386" t="s">
        <v>1640</v>
      </c>
      <c r="F263" s="310">
        <v>1</v>
      </c>
      <c r="G263" s="310"/>
      <c r="H263" s="310"/>
    </row>
    <row r="264" spans="1:8" ht="15">
      <c r="A264" s="310">
        <v>11</v>
      </c>
      <c r="B264" s="386" t="s">
        <v>3615</v>
      </c>
      <c r="C264" s="309" t="s">
        <v>1610</v>
      </c>
      <c r="D264" s="309" t="s">
        <v>3614</v>
      </c>
      <c r="E264" s="386" t="s">
        <v>1640</v>
      </c>
      <c r="F264" s="310"/>
      <c r="G264" s="310">
        <v>1</v>
      </c>
      <c r="H264" s="310"/>
    </row>
    <row r="265" spans="1:8" ht="15">
      <c r="A265" s="310">
        <v>12</v>
      </c>
      <c r="B265" s="386" t="s">
        <v>3616</v>
      </c>
      <c r="C265" s="309" t="s">
        <v>1610</v>
      </c>
      <c r="D265" s="309" t="s">
        <v>3614</v>
      </c>
      <c r="E265" s="386" t="s">
        <v>1640</v>
      </c>
      <c r="F265" s="310"/>
      <c r="G265" s="310">
        <v>1</v>
      </c>
      <c r="H265" s="310"/>
    </row>
    <row r="266" spans="1:8" ht="15">
      <c r="A266" s="310">
        <v>13</v>
      </c>
      <c r="B266" s="386" t="s">
        <v>3617</v>
      </c>
      <c r="C266" s="309" t="s">
        <v>1610</v>
      </c>
      <c r="D266" s="309" t="s">
        <v>3614</v>
      </c>
      <c r="E266" s="386" t="s">
        <v>1640</v>
      </c>
      <c r="F266" s="310"/>
      <c r="G266" s="310"/>
      <c r="H266" s="310">
        <v>1</v>
      </c>
    </row>
    <row r="267" spans="1:8" ht="15">
      <c r="A267" s="310">
        <v>14</v>
      </c>
      <c r="B267" s="386" t="s">
        <v>561</v>
      </c>
      <c r="C267" s="309" t="s">
        <v>1610</v>
      </c>
      <c r="D267" s="309" t="s">
        <v>3614</v>
      </c>
      <c r="E267" s="386" t="s">
        <v>1611</v>
      </c>
      <c r="F267" s="310">
        <v>1</v>
      </c>
      <c r="G267" s="310"/>
      <c r="H267" s="310"/>
    </row>
    <row r="268" spans="1:8" ht="15">
      <c r="A268" s="310">
        <v>15</v>
      </c>
      <c r="B268" s="386" t="s">
        <v>3618</v>
      </c>
      <c r="C268" s="309" t="s">
        <v>1610</v>
      </c>
      <c r="D268" s="309" t="s">
        <v>3614</v>
      </c>
      <c r="E268" s="386" t="s">
        <v>1611</v>
      </c>
      <c r="F268" s="310"/>
      <c r="G268" s="310">
        <v>1</v>
      </c>
      <c r="H268" s="310"/>
    </row>
    <row r="269" spans="1:8" ht="15">
      <c r="A269" s="310">
        <v>16</v>
      </c>
      <c r="B269" s="386" t="s">
        <v>3619</v>
      </c>
      <c r="C269" s="309" t="s">
        <v>1610</v>
      </c>
      <c r="D269" s="309" t="s">
        <v>3614</v>
      </c>
      <c r="E269" s="386" t="s">
        <v>1640</v>
      </c>
      <c r="F269" s="310">
        <v>1</v>
      </c>
      <c r="G269" s="310"/>
      <c r="H269" s="310"/>
    </row>
    <row r="270" spans="1:8" ht="15">
      <c r="A270" s="310">
        <v>17</v>
      </c>
      <c r="B270" s="386" t="s">
        <v>3620</v>
      </c>
      <c r="C270" s="309" t="s">
        <v>1610</v>
      </c>
      <c r="D270" s="309" t="s">
        <v>3614</v>
      </c>
      <c r="E270" s="386" t="s">
        <v>1640</v>
      </c>
      <c r="F270" s="310">
        <v>1</v>
      </c>
      <c r="G270" s="310"/>
      <c r="H270" s="310"/>
    </row>
    <row r="271" spans="1:8" ht="15">
      <c r="A271" s="310">
        <v>18</v>
      </c>
      <c r="B271" s="386" t="s">
        <v>3621</v>
      </c>
      <c r="C271" s="309" t="s">
        <v>1610</v>
      </c>
      <c r="D271" s="309" t="s">
        <v>3614</v>
      </c>
      <c r="E271" s="386" t="s">
        <v>1611</v>
      </c>
      <c r="F271" s="310"/>
      <c r="G271" s="310">
        <v>1</v>
      </c>
      <c r="H271" s="310"/>
    </row>
    <row r="272" spans="1:8" ht="15">
      <c r="A272" s="310">
        <v>19</v>
      </c>
      <c r="B272" s="386" t="s">
        <v>3622</v>
      </c>
      <c r="C272" s="309" t="s">
        <v>1834</v>
      </c>
      <c r="D272" s="309" t="s">
        <v>1517</v>
      </c>
      <c r="E272" s="386" t="s">
        <v>1050</v>
      </c>
      <c r="F272" s="310">
        <v>1</v>
      </c>
      <c r="G272" s="310"/>
      <c r="H272" s="310"/>
    </row>
    <row r="273" spans="1:8" ht="15">
      <c r="A273" s="310">
        <v>20</v>
      </c>
      <c r="B273" s="386" t="s">
        <v>3623</v>
      </c>
      <c r="C273" s="309" t="s">
        <v>1642</v>
      </c>
      <c r="D273" s="309" t="s">
        <v>1517</v>
      </c>
      <c r="E273" s="386" t="s">
        <v>362</v>
      </c>
      <c r="F273" s="310"/>
      <c r="G273" s="310"/>
      <c r="H273" s="310">
        <v>1</v>
      </c>
    </row>
    <row r="274" spans="1:8" ht="15">
      <c r="A274" s="310">
        <v>21</v>
      </c>
      <c r="B274" s="386" t="s">
        <v>674</v>
      </c>
      <c r="C274" s="309" t="s">
        <v>1851</v>
      </c>
      <c r="D274" s="309" t="s">
        <v>1494</v>
      </c>
      <c r="E274" s="386" t="s">
        <v>3624</v>
      </c>
      <c r="F274" s="310">
        <v>1</v>
      </c>
      <c r="G274" s="310"/>
      <c r="H274" s="310"/>
    </row>
    <row r="275" spans="1:8" ht="15">
      <c r="A275" s="310">
        <v>22</v>
      </c>
      <c r="B275" s="309" t="s">
        <v>2676</v>
      </c>
      <c r="C275" s="309" t="s">
        <v>1617</v>
      </c>
      <c r="D275" s="309" t="s">
        <v>1494</v>
      </c>
      <c r="E275" s="309" t="s">
        <v>3625</v>
      </c>
      <c r="F275" s="310"/>
      <c r="G275" s="310">
        <v>1</v>
      </c>
      <c r="H275" s="310"/>
    </row>
    <row r="276" spans="1:8" ht="15">
      <c r="A276" s="310">
        <v>23</v>
      </c>
      <c r="B276" s="309" t="s">
        <v>2257</v>
      </c>
      <c r="C276" s="309" t="s">
        <v>1610</v>
      </c>
      <c r="D276" s="309" t="s">
        <v>1494</v>
      </c>
      <c r="E276" s="309" t="s">
        <v>3015</v>
      </c>
      <c r="F276" s="310"/>
      <c r="G276" s="310"/>
      <c r="H276" s="310">
        <v>1</v>
      </c>
    </row>
    <row r="277" spans="1:8" ht="15">
      <c r="A277" s="310">
        <v>24</v>
      </c>
      <c r="B277" s="309" t="s">
        <v>1727</v>
      </c>
      <c r="C277" s="309" t="s">
        <v>1632</v>
      </c>
      <c r="D277" s="309" t="s">
        <v>1468</v>
      </c>
      <c r="E277" s="309" t="s">
        <v>3626</v>
      </c>
      <c r="F277" s="310"/>
      <c r="G277" s="310"/>
      <c r="H277" s="310">
        <v>1</v>
      </c>
    </row>
    <row r="278" spans="1:8" ht="15">
      <c r="A278" s="310">
        <v>25</v>
      </c>
      <c r="B278" s="309" t="s">
        <v>3627</v>
      </c>
      <c r="C278" s="309" t="s">
        <v>1632</v>
      </c>
      <c r="D278" s="309" t="s">
        <v>1468</v>
      </c>
      <c r="E278" s="309" t="s">
        <v>3628</v>
      </c>
      <c r="F278" s="310"/>
      <c r="G278" s="310">
        <v>1</v>
      </c>
      <c r="H278" s="310"/>
    </row>
    <row r="279" spans="1:8" ht="15">
      <c r="A279" s="310">
        <v>26</v>
      </c>
      <c r="B279" s="309" t="s">
        <v>3627</v>
      </c>
      <c r="C279" s="309" t="s">
        <v>1632</v>
      </c>
      <c r="D279" s="309" t="s">
        <v>1468</v>
      </c>
      <c r="E279" s="309" t="s">
        <v>3629</v>
      </c>
      <c r="F279" s="310"/>
      <c r="G279" s="310">
        <v>1</v>
      </c>
      <c r="H279" s="310"/>
    </row>
    <row r="280" spans="1:8" ht="15">
      <c r="A280" s="310">
        <v>27</v>
      </c>
      <c r="B280" s="309" t="s">
        <v>1414</v>
      </c>
      <c r="C280" s="309" t="s">
        <v>1632</v>
      </c>
      <c r="D280" s="309" t="s">
        <v>1468</v>
      </c>
      <c r="E280" s="309" t="s">
        <v>3626</v>
      </c>
      <c r="F280" s="310"/>
      <c r="G280" s="310">
        <v>1</v>
      </c>
      <c r="H280" s="310"/>
    </row>
    <row r="281" spans="1:8" ht="15">
      <c r="A281" s="310">
        <v>28</v>
      </c>
      <c r="B281" s="309" t="s">
        <v>3367</v>
      </c>
      <c r="C281" s="309" t="s">
        <v>1632</v>
      </c>
      <c r="D281" s="309" t="s">
        <v>1468</v>
      </c>
      <c r="E281" s="309" t="s">
        <v>3630</v>
      </c>
      <c r="F281" s="310"/>
      <c r="G281" s="310">
        <v>1</v>
      </c>
      <c r="H281" s="310"/>
    </row>
    <row r="282" spans="1:8" ht="15">
      <c r="A282" s="310">
        <v>29</v>
      </c>
      <c r="B282" s="309" t="s">
        <v>3367</v>
      </c>
      <c r="C282" s="309" t="s">
        <v>1632</v>
      </c>
      <c r="D282" s="309" t="s">
        <v>1468</v>
      </c>
      <c r="E282" s="309" t="s">
        <v>3366</v>
      </c>
      <c r="F282" s="310"/>
      <c r="G282" s="310"/>
      <c r="H282" s="310"/>
    </row>
    <row r="283" spans="1:8" ht="15">
      <c r="A283" s="310">
        <v>30</v>
      </c>
      <c r="B283" s="309" t="s">
        <v>2445</v>
      </c>
      <c r="C283" s="309" t="s">
        <v>1632</v>
      </c>
      <c r="D283" s="309" t="s">
        <v>1468</v>
      </c>
      <c r="E283" s="309" t="s">
        <v>3626</v>
      </c>
      <c r="F283" s="310"/>
      <c r="G283" s="310"/>
      <c r="H283" s="310">
        <v>1</v>
      </c>
    </row>
    <row r="284" spans="1:8" ht="15">
      <c r="A284" s="310">
        <v>31</v>
      </c>
      <c r="B284" s="309" t="s">
        <v>2445</v>
      </c>
      <c r="C284" s="309" t="s">
        <v>1632</v>
      </c>
      <c r="D284" s="309" t="s">
        <v>1468</v>
      </c>
      <c r="E284" s="309" t="s">
        <v>3631</v>
      </c>
      <c r="F284" s="310"/>
      <c r="G284" s="310"/>
      <c r="H284" s="310">
        <v>1</v>
      </c>
    </row>
    <row r="285" spans="1:8" ht="15">
      <c r="A285" s="310">
        <v>32</v>
      </c>
      <c r="B285" s="309" t="s">
        <v>3632</v>
      </c>
      <c r="C285" s="309" t="s">
        <v>1632</v>
      </c>
      <c r="D285" s="309" t="s">
        <v>1468</v>
      </c>
      <c r="E285" s="309" t="s">
        <v>3633</v>
      </c>
      <c r="F285" s="310"/>
      <c r="G285" s="310">
        <v>1</v>
      </c>
      <c r="H285" s="310"/>
    </row>
    <row r="286" spans="1:8" ht="15">
      <c r="A286" s="310">
        <v>33</v>
      </c>
      <c r="B286" s="309" t="s">
        <v>3632</v>
      </c>
      <c r="C286" s="309" t="s">
        <v>1632</v>
      </c>
      <c r="D286" s="309" t="s">
        <v>1468</v>
      </c>
      <c r="E286" s="309" t="s">
        <v>3634</v>
      </c>
      <c r="F286" s="310"/>
      <c r="G286" s="310"/>
      <c r="H286" s="310">
        <v>1</v>
      </c>
    </row>
    <row r="287" spans="1:8" ht="15">
      <c r="A287" s="310">
        <v>34</v>
      </c>
      <c r="B287" s="309" t="s">
        <v>2702</v>
      </c>
      <c r="C287" s="309" t="s">
        <v>1632</v>
      </c>
      <c r="D287" s="309" t="s">
        <v>1468</v>
      </c>
      <c r="E287" s="309" t="s">
        <v>3633</v>
      </c>
      <c r="F287" s="310"/>
      <c r="G287" s="310"/>
      <c r="H287" s="310">
        <v>1</v>
      </c>
    </row>
    <row r="288" spans="1:8" ht="15">
      <c r="A288" s="310">
        <v>35</v>
      </c>
      <c r="B288" s="309" t="s">
        <v>3635</v>
      </c>
      <c r="C288" s="309" t="s">
        <v>1632</v>
      </c>
      <c r="D288" s="309" t="s">
        <v>1468</v>
      </c>
      <c r="E288" s="309" t="s">
        <v>3636</v>
      </c>
      <c r="F288" s="310"/>
      <c r="G288" s="310"/>
      <c r="H288" s="310">
        <v>1</v>
      </c>
    </row>
    <row r="289" spans="1:8" ht="15">
      <c r="A289" s="310">
        <v>36</v>
      </c>
      <c r="B289" s="309" t="s">
        <v>3635</v>
      </c>
      <c r="C289" s="309" t="s">
        <v>1632</v>
      </c>
      <c r="D289" s="309" t="s">
        <v>1468</v>
      </c>
      <c r="E289" s="309" t="s">
        <v>3637</v>
      </c>
      <c r="F289" s="310"/>
      <c r="G289" s="310"/>
      <c r="H289" s="310">
        <v>1</v>
      </c>
    </row>
    <row r="290" spans="1:8" ht="15">
      <c r="A290" s="310">
        <v>37</v>
      </c>
      <c r="B290" s="309" t="s">
        <v>3013</v>
      </c>
      <c r="C290" s="309" t="s">
        <v>1632</v>
      </c>
      <c r="D290" s="309" t="s">
        <v>1468</v>
      </c>
      <c r="E290" s="309" t="s">
        <v>3638</v>
      </c>
      <c r="F290" s="310"/>
      <c r="G290" s="310">
        <v>1</v>
      </c>
      <c r="H290" s="310"/>
    </row>
    <row r="291" spans="1:8" ht="15">
      <c r="A291" s="310">
        <v>38</v>
      </c>
      <c r="B291" s="309" t="s">
        <v>3639</v>
      </c>
      <c r="C291" s="309" t="s">
        <v>1632</v>
      </c>
      <c r="D291" s="309" t="s">
        <v>1468</v>
      </c>
      <c r="E291" s="309" t="s">
        <v>3640</v>
      </c>
      <c r="F291" s="310">
        <v>1</v>
      </c>
      <c r="G291" s="310"/>
      <c r="H291" s="310"/>
    </row>
    <row r="292" spans="1:8" ht="15">
      <c r="A292" s="310">
        <v>39</v>
      </c>
      <c r="B292" s="309" t="s">
        <v>3639</v>
      </c>
      <c r="C292" s="309" t="s">
        <v>1632</v>
      </c>
      <c r="D292" s="309" t="s">
        <v>1468</v>
      </c>
      <c r="E292" s="309" t="s">
        <v>3641</v>
      </c>
      <c r="F292" s="310"/>
      <c r="G292" s="310">
        <v>1</v>
      </c>
      <c r="H292" s="310"/>
    </row>
    <row r="293" spans="1:8" ht="15">
      <c r="A293" s="310">
        <v>40</v>
      </c>
      <c r="B293" s="309" t="s">
        <v>2254</v>
      </c>
      <c r="C293" s="309" t="s">
        <v>1632</v>
      </c>
      <c r="D293" s="309" t="s">
        <v>1468</v>
      </c>
      <c r="E293" s="309" t="s">
        <v>3642</v>
      </c>
      <c r="F293" s="310">
        <v>1</v>
      </c>
      <c r="G293" s="310"/>
      <c r="H293" s="310"/>
    </row>
    <row r="294" spans="1:8" ht="15">
      <c r="A294" s="310">
        <v>41</v>
      </c>
      <c r="B294" s="309" t="s">
        <v>3009</v>
      </c>
      <c r="C294" s="309" t="s">
        <v>1615</v>
      </c>
      <c r="D294" s="309" t="s">
        <v>1468</v>
      </c>
      <c r="E294" s="309" t="s">
        <v>3643</v>
      </c>
      <c r="F294" s="310">
        <v>1</v>
      </c>
      <c r="G294" s="310"/>
      <c r="H294" s="310"/>
    </row>
    <row r="295" spans="1:8" ht="15">
      <c r="A295" s="310">
        <v>42</v>
      </c>
      <c r="B295" s="309" t="s">
        <v>3009</v>
      </c>
      <c r="C295" s="309" t="s">
        <v>1615</v>
      </c>
      <c r="D295" s="309" t="s">
        <v>1468</v>
      </c>
      <c r="E295" s="309" t="s">
        <v>3644</v>
      </c>
      <c r="F295" s="310">
        <v>1</v>
      </c>
      <c r="G295" s="310"/>
      <c r="H295" s="310"/>
    </row>
    <row r="296" spans="1:8" ht="15">
      <c r="A296" s="310">
        <v>43</v>
      </c>
      <c r="B296" s="309" t="s">
        <v>980</v>
      </c>
      <c r="C296" s="309" t="s">
        <v>1615</v>
      </c>
      <c r="D296" s="309" t="s">
        <v>1468</v>
      </c>
      <c r="E296" s="309" t="s">
        <v>3644</v>
      </c>
      <c r="F296" s="310">
        <v>1</v>
      </c>
      <c r="G296" s="310"/>
      <c r="H296" s="310"/>
    </row>
    <row r="297" spans="1:8" ht="15">
      <c r="A297" s="310">
        <v>44</v>
      </c>
      <c r="B297" s="309" t="s">
        <v>980</v>
      </c>
      <c r="C297" s="309" t="s">
        <v>1615</v>
      </c>
      <c r="D297" s="309" t="s">
        <v>1468</v>
      </c>
      <c r="E297" s="309" t="s">
        <v>3645</v>
      </c>
      <c r="F297" s="310"/>
      <c r="G297" s="310">
        <v>1</v>
      </c>
      <c r="H297" s="310"/>
    </row>
    <row r="298" spans="1:8" ht="15">
      <c r="A298" s="310">
        <v>45</v>
      </c>
      <c r="B298" s="309" t="s">
        <v>3010</v>
      </c>
      <c r="C298" s="309" t="s">
        <v>1615</v>
      </c>
      <c r="D298" s="309" t="s">
        <v>1468</v>
      </c>
      <c r="E298" s="309" t="s">
        <v>3646</v>
      </c>
      <c r="F298" s="310"/>
      <c r="G298" s="310">
        <v>1</v>
      </c>
      <c r="H298" s="310"/>
    </row>
    <row r="299" spans="1:8" ht="15">
      <c r="A299" s="310">
        <v>46</v>
      </c>
      <c r="B299" s="309" t="s">
        <v>3647</v>
      </c>
      <c r="C299" s="309" t="s">
        <v>1675</v>
      </c>
      <c r="D299" s="309" t="s">
        <v>1468</v>
      </c>
      <c r="E299" s="309" t="s">
        <v>2431</v>
      </c>
      <c r="F299" s="310"/>
      <c r="G299" s="310"/>
      <c r="H299" s="310">
        <v>1</v>
      </c>
    </row>
    <row r="300" spans="1:8" ht="15">
      <c r="A300" s="310">
        <v>47</v>
      </c>
      <c r="B300" s="309" t="s">
        <v>3647</v>
      </c>
      <c r="C300" s="309" t="s">
        <v>1879</v>
      </c>
      <c r="D300" s="309" t="s">
        <v>1468</v>
      </c>
      <c r="E300" s="309" t="s">
        <v>3648</v>
      </c>
      <c r="F300" s="310"/>
      <c r="G300" s="310"/>
      <c r="H300" s="310">
        <v>1</v>
      </c>
    </row>
    <row r="301" spans="1:8" ht="15">
      <c r="A301" s="310">
        <v>48</v>
      </c>
      <c r="B301" s="309" t="s">
        <v>3649</v>
      </c>
      <c r="C301" s="309" t="s">
        <v>1851</v>
      </c>
      <c r="D301" s="309" t="s">
        <v>1468</v>
      </c>
      <c r="E301" s="309" t="s">
        <v>3650</v>
      </c>
      <c r="F301" s="310"/>
      <c r="G301" s="310"/>
      <c r="H301" s="310">
        <v>1</v>
      </c>
    </row>
    <row r="302" spans="1:8" ht="15">
      <c r="A302" s="310">
        <v>49</v>
      </c>
      <c r="B302" s="309" t="s">
        <v>3651</v>
      </c>
      <c r="C302" s="309" t="s">
        <v>1851</v>
      </c>
      <c r="D302" s="309" t="s">
        <v>1468</v>
      </c>
      <c r="E302" s="309" t="s">
        <v>3652</v>
      </c>
      <c r="F302" s="310">
        <v>1</v>
      </c>
      <c r="G302" s="310"/>
      <c r="H302" s="310"/>
    </row>
    <row r="303" spans="1:8" ht="15">
      <c r="A303" s="310">
        <v>50</v>
      </c>
      <c r="B303" s="309" t="s">
        <v>3653</v>
      </c>
      <c r="C303" s="309" t="s">
        <v>1851</v>
      </c>
      <c r="D303" s="309" t="s">
        <v>1468</v>
      </c>
      <c r="E303" s="309" t="s">
        <v>3654</v>
      </c>
      <c r="F303" s="310"/>
      <c r="G303" s="310">
        <v>1</v>
      </c>
      <c r="H303" s="310"/>
    </row>
    <row r="304" spans="1:8" ht="15">
      <c r="A304" s="310">
        <v>51</v>
      </c>
      <c r="B304" s="309" t="s">
        <v>3655</v>
      </c>
      <c r="C304" s="309" t="s">
        <v>2156</v>
      </c>
      <c r="D304" s="309" t="s">
        <v>3656</v>
      </c>
      <c r="E304" s="309" t="s">
        <v>697</v>
      </c>
      <c r="F304" s="310"/>
      <c r="G304" s="310"/>
      <c r="H304" s="310">
        <v>1</v>
      </c>
    </row>
    <row r="305" spans="1:8" ht="15">
      <c r="A305" s="310">
        <v>52</v>
      </c>
      <c r="B305" s="309" t="s">
        <v>3657</v>
      </c>
      <c r="C305" s="309" t="s">
        <v>1933</v>
      </c>
      <c r="D305" s="309" t="s">
        <v>3368</v>
      </c>
      <c r="E305" s="309" t="s">
        <v>3658</v>
      </c>
      <c r="F305" s="310">
        <v>1</v>
      </c>
      <c r="G305" s="310"/>
      <c r="H305" s="310"/>
    </row>
    <row r="306" spans="1:8" ht="15">
      <c r="A306" s="310">
        <v>53</v>
      </c>
      <c r="B306" s="309" t="s">
        <v>3659</v>
      </c>
      <c r="C306" s="309" t="s">
        <v>1933</v>
      </c>
      <c r="D306" s="309" t="s">
        <v>3368</v>
      </c>
      <c r="E306" s="309" t="s">
        <v>3658</v>
      </c>
      <c r="F306" s="310"/>
      <c r="G306" s="310">
        <v>1</v>
      </c>
      <c r="H306" s="310"/>
    </row>
    <row r="307" spans="1:8" ht="15">
      <c r="A307" s="310">
        <v>54</v>
      </c>
      <c r="B307" s="309" t="s">
        <v>3660</v>
      </c>
      <c r="C307" s="309" t="s">
        <v>1933</v>
      </c>
      <c r="D307" s="309" t="s">
        <v>3368</v>
      </c>
      <c r="E307" s="309" t="s">
        <v>3658</v>
      </c>
      <c r="F307" s="310"/>
      <c r="G307" s="310"/>
      <c r="H307" s="310">
        <v>1</v>
      </c>
    </row>
    <row r="308" spans="1:8" ht="15">
      <c r="A308" s="310">
        <v>55</v>
      </c>
      <c r="B308" s="309" t="s">
        <v>3661</v>
      </c>
      <c r="C308" s="309" t="s">
        <v>2954</v>
      </c>
      <c r="D308" s="309" t="s">
        <v>3368</v>
      </c>
      <c r="E308" s="309" t="s">
        <v>3662</v>
      </c>
      <c r="F308" s="310"/>
      <c r="G308" s="310"/>
      <c r="H308" s="310">
        <v>1</v>
      </c>
    </row>
    <row r="309" spans="1:8" ht="15">
      <c r="A309" s="310">
        <v>56</v>
      </c>
      <c r="B309" s="309" t="s">
        <v>3663</v>
      </c>
      <c r="C309" s="309" t="s">
        <v>1677</v>
      </c>
      <c r="D309" s="309" t="s">
        <v>1496</v>
      </c>
      <c r="E309" s="309" t="s">
        <v>1751</v>
      </c>
      <c r="F309" s="310">
        <v>1</v>
      </c>
      <c r="G309" s="310"/>
      <c r="H309" s="310"/>
    </row>
    <row r="310" spans="1:8" ht="15">
      <c r="A310" s="310">
        <v>57</v>
      </c>
      <c r="B310" s="309" t="s">
        <v>3167</v>
      </c>
      <c r="C310" s="309" t="s">
        <v>1677</v>
      </c>
      <c r="D310" s="309" t="s">
        <v>1496</v>
      </c>
      <c r="E310" s="309" t="s">
        <v>1751</v>
      </c>
      <c r="F310" s="310"/>
      <c r="G310" s="310"/>
      <c r="H310" s="310">
        <v>1</v>
      </c>
    </row>
    <row r="311" spans="1:8" ht="15">
      <c r="A311" s="310">
        <v>58</v>
      </c>
      <c r="B311" s="309" t="s">
        <v>3664</v>
      </c>
      <c r="C311" s="309" t="s">
        <v>1632</v>
      </c>
      <c r="D311" s="309" t="s">
        <v>1496</v>
      </c>
      <c r="E311" s="309" t="s">
        <v>1640</v>
      </c>
      <c r="F311" s="310"/>
      <c r="G311" s="310">
        <v>1</v>
      </c>
      <c r="H311" s="310"/>
    </row>
    <row r="312" spans="1:8" ht="15">
      <c r="A312" s="310">
        <v>59</v>
      </c>
      <c r="B312" s="309" t="s">
        <v>2720</v>
      </c>
      <c r="C312" s="309" t="s">
        <v>1632</v>
      </c>
      <c r="D312" s="309" t="s">
        <v>1496</v>
      </c>
      <c r="E312" s="309" t="s">
        <v>1640</v>
      </c>
      <c r="F312" s="310"/>
      <c r="G312" s="310">
        <v>1</v>
      </c>
      <c r="H312" s="310"/>
    </row>
    <row r="313" spans="1:8" ht="15">
      <c r="A313" s="310">
        <v>60</v>
      </c>
      <c r="B313" s="309" t="s">
        <v>3020</v>
      </c>
      <c r="C313" s="309" t="s">
        <v>1632</v>
      </c>
      <c r="D313" s="309" t="s">
        <v>1496</v>
      </c>
      <c r="E313" s="309" t="s">
        <v>1640</v>
      </c>
      <c r="F313" s="310"/>
      <c r="G313" s="310"/>
      <c r="H313" s="310">
        <v>1</v>
      </c>
    </row>
    <row r="314" spans="1:8" ht="15">
      <c r="A314" s="310">
        <v>61</v>
      </c>
      <c r="B314" s="309" t="s">
        <v>3016</v>
      </c>
      <c r="C314" s="309" t="s">
        <v>1632</v>
      </c>
      <c r="D314" s="309" t="s">
        <v>1496</v>
      </c>
      <c r="E314" s="309" t="s">
        <v>1640</v>
      </c>
      <c r="F314" s="310"/>
      <c r="G314" s="310"/>
      <c r="H314" s="310">
        <v>1</v>
      </c>
    </row>
    <row r="315" spans="1:8" ht="15">
      <c r="A315" s="310">
        <v>62</v>
      </c>
      <c r="B315" s="309" t="s">
        <v>3665</v>
      </c>
      <c r="C315" s="309" t="s">
        <v>1632</v>
      </c>
      <c r="D315" s="309" t="s">
        <v>1496</v>
      </c>
      <c r="E315" s="309" t="s">
        <v>1640</v>
      </c>
      <c r="F315" s="310"/>
      <c r="G315" s="310"/>
      <c r="H315" s="310">
        <v>1</v>
      </c>
    </row>
    <row r="316" spans="1:8" ht="15">
      <c r="A316" s="310">
        <v>63</v>
      </c>
      <c r="B316" s="309" t="s">
        <v>3666</v>
      </c>
      <c r="C316" s="309" t="s">
        <v>1632</v>
      </c>
      <c r="D316" s="309" t="s">
        <v>1496</v>
      </c>
      <c r="E316" s="309" t="s">
        <v>1751</v>
      </c>
      <c r="F316" s="310"/>
      <c r="G316" s="310"/>
      <c r="H316" s="310">
        <v>1</v>
      </c>
    </row>
    <row r="317" spans="1:8" ht="15">
      <c r="A317" s="310">
        <v>64</v>
      </c>
      <c r="B317" s="309" t="s">
        <v>3667</v>
      </c>
      <c r="C317" s="309" t="s">
        <v>1632</v>
      </c>
      <c r="D317" s="309" t="s">
        <v>1496</v>
      </c>
      <c r="E317" s="309" t="s">
        <v>1751</v>
      </c>
      <c r="F317" s="310"/>
      <c r="G317" s="310"/>
      <c r="H317" s="310">
        <v>1</v>
      </c>
    </row>
    <row r="318" spans="1:8" ht="15">
      <c r="A318" s="310">
        <v>65</v>
      </c>
      <c r="B318" s="309" t="s">
        <v>3668</v>
      </c>
      <c r="C318" s="309" t="s">
        <v>1632</v>
      </c>
      <c r="D318" s="309" t="s">
        <v>1496</v>
      </c>
      <c r="E318" s="309" t="s">
        <v>1751</v>
      </c>
      <c r="F318" s="310"/>
      <c r="G318" s="310"/>
      <c r="H318" s="310">
        <v>1</v>
      </c>
    </row>
    <row r="319" spans="1:8" ht="15">
      <c r="A319" s="310">
        <v>66</v>
      </c>
      <c r="B319" s="309" t="s">
        <v>3669</v>
      </c>
      <c r="C319" s="309" t="s">
        <v>1632</v>
      </c>
      <c r="D319" s="309" t="s">
        <v>1496</v>
      </c>
      <c r="E319" s="309" t="s">
        <v>1751</v>
      </c>
      <c r="F319" s="310"/>
      <c r="G319" s="310"/>
      <c r="H319" s="310">
        <v>1</v>
      </c>
    </row>
    <row r="320" spans="1:8" ht="15">
      <c r="A320" s="310">
        <v>67</v>
      </c>
      <c r="B320" s="309" t="s">
        <v>3670</v>
      </c>
      <c r="C320" s="309" t="s">
        <v>1632</v>
      </c>
      <c r="D320" s="309" t="s">
        <v>1496</v>
      </c>
      <c r="E320" s="309" t="s">
        <v>1751</v>
      </c>
      <c r="F320" s="310"/>
      <c r="G320" s="310"/>
      <c r="H320" s="310">
        <v>1</v>
      </c>
    </row>
    <row r="321" spans="1:8" ht="15">
      <c r="A321" s="310">
        <v>68</v>
      </c>
      <c r="B321" s="309" t="s">
        <v>3671</v>
      </c>
      <c r="C321" s="309" t="s">
        <v>1610</v>
      </c>
      <c r="D321" s="309" t="s">
        <v>3672</v>
      </c>
      <c r="E321" s="309" t="s">
        <v>3673</v>
      </c>
      <c r="F321" s="310">
        <v>1</v>
      </c>
      <c r="G321" s="310"/>
      <c r="H321" s="310"/>
    </row>
    <row r="322" spans="1:8" ht="15">
      <c r="A322" s="310">
        <v>69</v>
      </c>
      <c r="B322" s="309" t="s">
        <v>3674</v>
      </c>
      <c r="C322" s="309" t="s">
        <v>1610</v>
      </c>
      <c r="D322" s="309" t="s">
        <v>3672</v>
      </c>
      <c r="E322" s="309" t="s">
        <v>3673</v>
      </c>
      <c r="F322" s="310"/>
      <c r="G322" s="310">
        <v>1</v>
      </c>
      <c r="H322" s="310"/>
    </row>
    <row r="323" spans="1:8" ht="15">
      <c r="A323" s="310">
        <v>70</v>
      </c>
      <c r="B323" s="309" t="s">
        <v>3675</v>
      </c>
      <c r="C323" s="309" t="s">
        <v>1646</v>
      </c>
      <c r="D323" s="309" t="s">
        <v>1497</v>
      </c>
      <c r="E323" s="309" t="s">
        <v>3676</v>
      </c>
      <c r="F323" s="310"/>
      <c r="G323" s="310">
        <v>1</v>
      </c>
      <c r="H323" s="310"/>
    </row>
    <row r="324" spans="1:8" ht="15">
      <c r="A324" s="310">
        <v>71</v>
      </c>
      <c r="B324" s="309" t="s">
        <v>3677</v>
      </c>
      <c r="C324" s="309" t="s">
        <v>2156</v>
      </c>
      <c r="D324" s="309" t="s">
        <v>1498</v>
      </c>
      <c r="E324" s="309" t="s">
        <v>1751</v>
      </c>
      <c r="F324" s="310"/>
      <c r="G324" s="310"/>
      <c r="H324" s="310">
        <v>1</v>
      </c>
    </row>
    <row r="325" spans="1:8" ht="15">
      <c r="A325" s="310">
        <v>72</v>
      </c>
      <c r="B325" s="309" t="s">
        <v>3678</v>
      </c>
      <c r="C325" s="309" t="s">
        <v>1758</v>
      </c>
      <c r="D325" s="309" t="s">
        <v>1498</v>
      </c>
      <c r="E325" s="309" t="s">
        <v>274</v>
      </c>
      <c r="F325" s="310"/>
      <c r="G325" s="310"/>
      <c r="H325" s="310">
        <v>1</v>
      </c>
    </row>
    <row r="326" spans="1:8" ht="15">
      <c r="A326" s="310">
        <v>73</v>
      </c>
      <c r="B326" s="309" t="s">
        <v>3679</v>
      </c>
      <c r="C326" s="309" t="s">
        <v>2954</v>
      </c>
      <c r="D326" s="309" t="s">
        <v>3377</v>
      </c>
      <c r="E326" s="309" t="s">
        <v>3680</v>
      </c>
      <c r="F326" s="310"/>
      <c r="G326" s="310"/>
      <c r="H326" s="310">
        <v>1</v>
      </c>
    </row>
    <row r="327" spans="1:8" ht="15">
      <c r="A327" s="310">
        <v>74</v>
      </c>
      <c r="B327" s="309" t="s">
        <v>3681</v>
      </c>
      <c r="C327" s="309" t="s">
        <v>2954</v>
      </c>
      <c r="D327" s="309" t="s">
        <v>3377</v>
      </c>
      <c r="E327" s="309" t="s">
        <v>3682</v>
      </c>
      <c r="F327" s="310"/>
      <c r="G327" s="310">
        <v>1</v>
      </c>
      <c r="H327" s="310"/>
    </row>
    <row r="328" spans="1:8" ht="15">
      <c r="A328" s="310">
        <v>75</v>
      </c>
      <c r="B328" s="309" t="s">
        <v>3683</v>
      </c>
      <c r="C328" s="309" t="s">
        <v>1851</v>
      </c>
      <c r="D328" s="309" t="s">
        <v>3377</v>
      </c>
      <c r="E328" s="309" t="s">
        <v>3684</v>
      </c>
      <c r="F328" s="310"/>
      <c r="G328" s="310"/>
      <c r="H328" s="310">
        <v>1</v>
      </c>
    </row>
    <row r="329" spans="1:8" ht="15">
      <c r="A329" s="310">
        <v>76</v>
      </c>
      <c r="B329" s="309" t="s">
        <v>3685</v>
      </c>
      <c r="C329" s="309" t="s">
        <v>1851</v>
      </c>
      <c r="D329" s="309" t="s">
        <v>3377</v>
      </c>
      <c r="E329" s="309" t="s">
        <v>3686</v>
      </c>
      <c r="F329" s="310"/>
      <c r="G329" s="310"/>
      <c r="H329" s="310">
        <v>1</v>
      </c>
    </row>
    <row r="330" spans="1:8" ht="15">
      <c r="A330" s="310">
        <v>77</v>
      </c>
      <c r="B330" s="309" t="s">
        <v>3647</v>
      </c>
      <c r="C330" s="309" t="s">
        <v>1617</v>
      </c>
      <c r="D330" s="309" t="s">
        <v>3377</v>
      </c>
      <c r="E330" s="309" t="s">
        <v>797</v>
      </c>
      <c r="F330" s="310">
        <v>1</v>
      </c>
      <c r="G330" s="310"/>
      <c r="H330" s="310"/>
    </row>
    <row r="331" spans="1:8" ht="15">
      <c r="A331" s="310">
        <v>78</v>
      </c>
      <c r="B331" s="309" t="s">
        <v>2491</v>
      </c>
      <c r="C331" s="309" t="s">
        <v>2226</v>
      </c>
      <c r="D331" s="309" t="s">
        <v>3687</v>
      </c>
      <c r="E331" s="309" t="s">
        <v>697</v>
      </c>
      <c r="F331" s="310">
        <v>1</v>
      </c>
      <c r="G331" s="310"/>
      <c r="H331" s="310"/>
    </row>
    <row r="332" spans="1:8" ht="15">
      <c r="A332" s="310">
        <v>79</v>
      </c>
      <c r="B332" s="309" t="s">
        <v>389</v>
      </c>
      <c r="C332" s="309" t="s">
        <v>2226</v>
      </c>
      <c r="D332" s="309" t="s">
        <v>3688</v>
      </c>
      <c r="E332" s="309" t="s">
        <v>697</v>
      </c>
      <c r="F332" s="310">
        <v>1</v>
      </c>
      <c r="G332" s="310"/>
      <c r="H332" s="310"/>
    </row>
    <row r="333" spans="1:8" ht="15">
      <c r="A333" s="310">
        <v>80</v>
      </c>
      <c r="B333" s="309" t="s">
        <v>217</v>
      </c>
      <c r="C333" s="309" t="s">
        <v>2226</v>
      </c>
      <c r="D333" s="309" t="s">
        <v>3687</v>
      </c>
      <c r="E333" s="309" t="s">
        <v>697</v>
      </c>
      <c r="F333" s="310"/>
      <c r="G333" s="310"/>
      <c r="H333" s="310">
        <v>1</v>
      </c>
    </row>
    <row r="334" spans="1:8" ht="15">
      <c r="A334" s="310">
        <v>81</v>
      </c>
      <c r="B334" s="309" t="s">
        <v>1967</v>
      </c>
      <c r="C334" s="309" t="s">
        <v>2226</v>
      </c>
      <c r="D334" s="309" t="s">
        <v>3687</v>
      </c>
      <c r="E334" s="309" t="s">
        <v>697</v>
      </c>
      <c r="F334" s="310"/>
      <c r="G334" s="310"/>
      <c r="H334" s="310">
        <v>1</v>
      </c>
    </row>
    <row r="335" spans="1:8" ht="15">
      <c r="A335" s="310">
        <v>82</v>
      </c>
      <c r="B335" s="309" t="s">
        <v>69</v>
      </c>
      <c r="C335" s="309" t="s">
        <v>2226</v>
      </c>
      <c r="D335" s="309" t="s">
        <v>3688</v>
      </c>
      <c r="E335" s="309" t="s">
        <v>697</v>
      </c>
      <c r="F335" s="310"/>
      <c r="G335" s="310"/>
      <c r="H335" s="310">
        <v>1</v>
      </c>
    </row>
    <row r="336" spans="1:8" ht="15">
      <c r="A336" s="310">
        <v>83</v>
      </c>
      <c r="B336" s="309" t="s">
        <v>3689</v>
      </c>
      <c r="C336" s="309" t="s">
        <v>2226</v>
      </c>
      <c r="D336" s="309" t="s">
        <v>1502</v>
      </c>
      <c r="E336" s="309" t="s">
        <v>679</v>
      </c>
      <c r="F336" s="310"/>
      <c r="G336" s="310"/>
      <c r="H336" s="310">
        <v>1</v>
      </c>
    </row>
    <row r="337" spans="1:8" ht="15">
      <c r="A337" s="310">
        <v>84</v>
      </c>
      <c r="B337" s="309" t="s">
        <v>1267</v>
      </c>
      <c r="C337" s="309" t="s">
        <v>2156</v>
      </c>
      <c r="D337" s="309" t="s">
        <v>1502</v>
      </c>
      <c r="E337" s="309" t="s">
        <v>3690</v>
      </c>
      <c r="F337" s="310">
        <v>1</v>
      </c>
      <c r="G337" s="310"/>
      <c r="H337" s="310"/>
    </row>
    <row r="338" spans="1:8" ht="15">
      <c r="A338" s="310">
        <v>85</v>
      </c>
      <c r="B338" s="309" t="s">
        <v>2733</v>
      </c>
      <c r="C338" s="309" t="s">
        <v>2156</v>
      </c>
      <c r="D338" s="309" t="s">
        <v>1502</v>
      </c>
      <c r="E338" s="309" t="s">
        <v>3691</v>
      </c>
      <c r="F338" s="310"/>
      <c r="G338" s="310">
        <v>1</v>
      </c>
      <c r="H338" s="310"/>
    </row>
    <row r="339" spans="1:8" ht="15">
      <c r="A339" s="310">
        <v>86</v>
      </c>
      <c r="B339" s="309" t="s">
        <v>1264</v>
      </c>
      <c r="C339" s="309" t="s">
        <v>2156</v>
      </c>
      <c r="D339" s="309" t="s">
        <v>1502</v>
      </c>
      <c r="E339" s="309" t="s">
        <v>3692</v>
      </c>
      <c r="F339" s="310"/>
      <c r="G339" s="310">
        <v>1</v>
      </c>
      <c r="H339" s="310"/>
    </row>
    <row r="340" spans="1:8" ht="15">
      <c r="A340" s="310">
        <v>87</v>
      </c>
      <c r="B340" s="309" t="s">
        <v>1265</v>
      </c>
      <c r="C340" s="309" t="s">
        <v>2156</v>
      </c>
      <c r="D340" s="309" t="s">
        <v>1502</v>
      </c>
      <c r="E340" s="309" t="s">
        <v>3693</v>
      </c>
      <c r="F340" s="310"/>
      <c r="G340" s="310"/>
      <c r="H340" s="310">
        <v>1</v>
      </c>
    </row>
    <row r="341" spans="1:8" ht="15">
      <c r="A341" s="310">
        <v>88</v>
      </c>
      <c r="B341" s="309" t="s">
        <v>3402</v>
      </c>
      <c r="C341" s="309" t="s">
        <v>2156</v>
      </c>
      <c r="D341" s="309" t="s">
        <v>1502</v>
      </c>
      <c r="E341" s="309" t="s">
        <v>3694</v>
      </c>
      <c r="F341" s="310"/>
      <c r="G341" s="310"/>
      <c r="H341" s="310">
        <v>1</v>
      </c>
    </row>
    <row r="342" spans="1:8" ht="15">
      <c r="A342" s="310">
        <v>89</v>
      </c>
      <c r="B342" s="309" t="s">
        <v>1256</v>
      </c>
      <c r="C342" s="309" t="s">
        <v>2156</v>
      </c>
      <c r="D342" s="309" t="s">
        <v>1502</v>
      </c>
      <c r="E342" s="309" t="s">
        <v>3695</v>
      </c>
      <c r="F342" s="310">
        <v>1</v>
      </c>
      <c r="G342" s="310"/>
      <c r="H342" s="310"/>
    </row>
    <row r="343" spans="1:8" ht="15">
      <c r="A343" s="310">
        <v>90</v>
      </c>
      <c r="B343" s="309" t="s">
        <v>3696</v>
      </c>
      <c r="C343" s="309" t="s">
        <v>2156</v>
      </c>
      <c r="D343" s="309" t="s">
        <v>1502</v>
      </c>
      <c r="E343" s="309" t="s">
        <v>3697</v>
      </c>
      <c r="F343" s="310"/>
      <c r="G343" s="310"/>
      <c r="H343" s="310">
        <v>1</v>
      </c>
    </row>
    <row r="344" spans="1:8" ht="15">
      <c r="A344" s="310">
        <v>91</v>
      </c>
      <c r="B344" s="309" t="s">
        <v>3698</v>
      </c>
      <c r="C344" s="309" t="s">
        <v>2156</v>
      </c>
      <c r="D344" s="309" t="s">
        <v>1502</v>
      </c>
      <c r="E344" s="309" t="s">
        <v>3699</v>
      </c>
      <c r="F344" s="310"/>
      <c r="G344" s="310"/>
      <c r="H344" s="310">
        <v>1</v>
      </c>
    </row>
    <row r="345" spans="1:8" ht="15">
      <c r="A345" s="310">
        <v>92</v>
      </c>
      <c r="B345" s="309" t="s">
        <v>2739</v>
      </c>
      <c r="C345" s="309" t="s">
        <v>2156</v>
      </c>
      <c r="D345" s="309" t="s">
        <v>1502</v>
      </c>
      <c r="E345" s="309" t="s">
        <v>3700</v>
      </c>
      <c r="F345" s="310"/>
      <c r="G345" s="310">
        <v>1</v>
      </c>
      <c r="H345" s="310"/>
    </row>
    <row r="346" spans="1:8" ht="15">
      <c r="A346" s="310">
        <v>93</v>
      </c>
      <c r="B346" s="309" t="s">
        <v>3701</v>
      </c>
      <c r="C346" s="309" t="s">
        <v>2156</v>
      </c>
      <c r="D346" s="309" t="s">
        <v>1502</v>
      </c>
      <c r="E346" s="309" t="s">
        <v>3702</v>
      </c>
      <c r="F346" s="310"/>
      <c r="G346" s="310">
        <v>1</v>
      </c>
      <c r="H346" s="310"/>
    </row>
    <row r="347" spans="1:8" ht="15">
      <c r="A347" s="310">
        <v>94</v>
      </c>
      <c r="B347" s="309" t="s">
        <v>1270</v>
      </c>
      <c r="C347" s="309" t="s">
        <v>2156</v>
      </c>
      <c r="D347" s="309" t="s">
        <v>1502</v>
      </c>
      <c r="E347" s="309" t="s">
        <v>3703</v>
      </c>
      <c r="F347" s="310"/>
      <c r="G347" s="310"/>
      <c r="H347" s="310">
        <v>1</v>
      </c>
    </row>
    <row r="348" spans="1:8" ht="15">
      <c r="A348" s="310">
        <v>95</v>
      </c>
      <c r="B348" s="328" t="s">
        <v>3704</v>
      </c>
      <c r="C348" s="309" t="s">
        <v>1632</v>
      </c>
      <c r="D348" s="309" t="s">
        <v>1502</v>
      </c>
      <c r="E348" s="309" t="s">
        <v>3705</v>
      </c>
      <c r="F348" s="310"/>
      <c r="G348" s="310">
        <v>1</v>
      </c>
      <c r="H348" s="310"/>
    </row>
    <row r="349" spans="1:8" ht="15">
      <c r="A349" s="310">
        <v>96</v>
      </c>
      <c r="B349" s="328" t="s">
        <v>3393</v>
      </c>
      <c r="C349" s="309" t="s">
        <v>1632</v>
      </c>
      <c r="D349" s="309" t="s">
        <v>1502</v>
      </c>
      <c r="E349" s="309" t="s">
        <v>3705</v>
      </c>
      <c r="F349" s="310">
        <v>1</v>
      </c>
      <c r="G349" s="310"/>
      <c r="H349" s="310"/>
    </row>
    <row r="350" spans="1:8" ht="15">
      <c r="A350" s="310">
        <v>97</v>
      </c>
      <c r="B350" s="328" t="s">
        <v>2739</v>
      </c>
      <c r="C350" s="309" t="s">
        <v>1632</v>
      </c>
      <c r="D350" s="309" t="s">
        <v>1502</v>
      </c>
      <c r="E350" s="309" t="s">
        <v>2717</v>
      </c>
      <c r="F350" s="310"/>
      <c r="G350" s="310"/>
      <c r="H350" s="310">
        <v>1</v>
      </c>
    </row>
    <row r="351" spans="1:8" ht="15">
      <c r="A351" s="310">
        <v>98</v>
      </c>
      <c r="B351" s="328" t="s">
        <v>3394</v>
      </c>
      <c r="C351" s="309" t="s">
        <v>1632</v>
      </c>
      <c r="D351" s="309" t="s">
        <v>1502</v>
      </c>
      <c r="E351" s="309" t="s">
        <v>2717</v>
      </c>
      <c r="F351" s="310"/>
      <c r="G351" s="310"/>
      <c r="H351" s="310">
        <v>1</v>
      </c>
    </row>
    <row r="352" spans="1:8" ht="15">
      <c r="A352" s="310">
        <v>99</v>
      </c>
      <c r="B352" s="328" t="s">
        <v>3706</v>
      </c>
      <c r="C352" s="309" t="s">
        <v>1632</v>
      </c>
      <c r="D352" s="309" t="s">
        <v>1502</v>
      </c>
      <c r="E352" s="309" t="s">
        <v>2717</v>
      </c>
      <c r="F352" s="310"/>
      <c r="G352" s="310"/>
      <c r="H352" s="310">
        <v>1</v>
      </c>
    </row>
    <row r="353" spans="1:8" ht="15">
      <c r="A353" s="310">
        <v>100</v>
      </c>
      <c r="B353" s="328" t="s">
        <v>3707</v>
      </c>
      <c r="C353" s="309" t="s">
        <v>1632</v>
      </c>
      <c r="D353" s="309" t="s">
        <v>1502</v>
      </c>
      <c r="E353" s="309" t="s">
        <v>3708</v>
      </c>
      <c r="F353" s="310"/>
      <c r="G353" s="310"/>
      <c r="H353" s="310">
        <v>1</v>
      </c>
    </row>
    <row r="354" spans="1:8" ht="15">
      <c r="A354" s="310">
        <v>101</v>
      </c>
      <c r="B354" s="328" t="s">
        <v>3398</v>
      </c>
      <c r="C354" s="309" t="s">
        <v>1632</v>
      </c>
      <c r="D354" s="309" t="s">
        <v>1502</v>
      </c>
      <c r="E354" s="309" t="s">
        <v>3708</v>
      </c>
      <c r="F354" s="310"/>
      <c r="G354" s="310"/>
      <c r="H354" s="310">
        <v>1</v>
      </c>
    </row>
    <row r="355" spans="1:8" ht="15">
      <c r="A355" s="310">
        <v>102</v>
      </c>
      <c r="B355" s="328" t="s">
        <v>3399</v>
      </c>
      <c r="C355" s="309" t="s">
        <v>1632</v>
      </c>
      <c r="D355" s="309" t="s">
        <v>1502</v>
      </c>
      <c r="E355" s="309" t="s">
        <v>3708</v>
      </c>
      <c r="F355" s="310">
        <v>1</v>
      </c>
      <c r="G355" s="310"/>
      <c r="H355" s="310"/>
    </row>
    <row r="356" spans="1:8" ht="15">
      <c r="A356" s="310">
        <v>103</v>
      </c>
      <c r="B356" s="328" t="s">
        <v>3709</v>
      </c>
      <c r="C356" s="309" t="s">
        <v>1632</v>
      </c>
      <c r="D356" s="309" t="s">
        <v>1502</v>
      </c>
      <c r="E356" s="309" t="s">
        <v>3708</v>
      </c>
      <c r="F356" s="310">
        <v>1</v>
      </c>
      <c r="G356" s="310"/>
      <c r="H356" s="310"/>
    </row>
    <row r="357" spans="1:8" ht="15">
      <c r="A357" s="310">
        <v>104</v>
      </c>
      <c r="B357" s="328" t="s">
        <v>3710</v>
      </c>
      <c r="C357" s="309" t="s">
        <v>1632</v>
      </c>
      <c r="D357" s="309" t="s">
        <v>1502</v>
      </c>
      <c r="E357" s="309" t="s">
        <v>3708</v>
      </c>
      <c r="F357" s="310"/>
      <c r="G357" s="310">
        <v>1</v>
      </c>
      <c r="H357" s="310"/>
    </row>
    <row r="358" spans="1:8" ht="15">
      <c r="A358" s="310">
        <v>105</v>
      </c>
      <c r="B358" s="309" t="s">
        <v>2297</v>
      </c>
      <c r="C358" s="309" t="s">
        <v>1610</v>
      </c>
      <c r="D358" s="309" t="s">
        <v>1500</v>
      </c>
      <c r="E358" s="309" t="s">
        <v>3711</v>
      </c>
      <c r="F358" s="310"/>
      <c r="G358" s="310">
        <v>2</v>
      </c>
      <c r="H358" s="310"/>
    </row>
    <row r="359" spans="1:8" ht="15">
      <c r="A359" s="310">
        <v>106</v>
      </c>
      <c r="B359" s="309" t="s">
        <v>1937</v>
      </c>
      <c r="C359" s="309" t="s">
        <v>1610</v>
      </c>
      <c r="D359" s="309" t="s">
        <v>1500</v>
      </c>
      <c r="E359" s="309" t="s">
        <v>3712</v>
      </c>
      <c r="F359" s="310"/>
      <c r="G359" s="310">
        <v>2</v>
      </c>
      <c r="H359" s="310">
        <v>1</v>
      </c>
    </row>
    <row r="360" spans="1:8" ht="15">
      <c r="A360" s="310">
        <v>107</v>
      </c>
      <c r="B360" s="309" t="s">
        <v>2053</v>
      </c>
      <c r="C360" s="309" t="s">
        <v>1610</v>
      </c>
      <c r="D360" s="309" t="s">
        <v>1500</v>
      </c>
      <c r="E360" s="309" t="s">
        <v>3712</v>
      </c>
      <c r="F360" s="310">
        <v>3</v>
      </c>
      <c r="G360" s="310"/>
      <c r="H360" s="310"/>
    </row>
    <row r="361" spans="1:8" ht="15">
      <c r="A361" s="310">
        <v>108</v>
      </c>
      <c r="B361" s="309" t="s">
        <v>1276</v>
      </c>
      <c r="C361" s="309" t="s">
        <v>1610</v>
      </c>
      <c r="D361" s="309" t="s">
        <v>1500</v>
      </c>
      <c r="E361" s="309" t="s">
        <v>3711</v>
      </c>
      <c r="F361" s="310"/>
      <c r="G361" s="310"/>
      <c r="H361" s="310">
        <v>2</v>
      </c>
    </row>
    <row r="362" spans="1:8" ht="15">
      <c r="A362" s="310">
        <v>109</v>
      </c>
      <c r="B362" s="309" t="s">
        <v>3199</v>
      </c>
      <c r="C362" s="309" t="s">
        <v>1610</v>
      </c>
      <c r="D362" s="309" t="s">
        <v>1500</v>
      </c>
      <c r="E362" s="309" t="s">
        <v>3711</v>
      </c>
      <c r="F362" s="310"/>
      <c r="G362" s="310"/>
      <c r="H362" s="310">
        <v>2</v>
      </c>
    </row>
    <row r="363" spans="1:8" ht="15">
      <c r="A363" s="310">
        <v>110</v>
      </c>
      <c r="B363" s="309" t="s">
        <v>873</v>
      </c>
      <c r="C363" s="309" t="s">
        <v>1610</v>
      </c>
      <c r="D363" s="309" t="s">
        <v>1500</v>
      </c>
      <c r="E363" s="309" t="s">
        <v>3713</v>
      </c>
      <c r="F363" s="310"/>
      <c r="G363" s="310">
        <v>1</v>
      </c>
      <c r="H363" s="310">
        <v>1</v>
      </c>
    </row>
    <row r="364" spans="1:8" ht="15">
      <c r="A364" s="310">
        <v>111</v>
      </c>
      <c r="B364" s="309" t="s">
        <v>603</v>
      </c>
      <c r="C364" s="309" t="s">
        <v>1610</v>
      </c>
      <c r="D364" s="309" t="s">
        <v>1500</v>
      </c>
      <c r="E364" s="309" t="s">
        <v>3714</v>
      </c>
      <c r="F364" s="310">
        <v>2</v>
      </c>
      <c r="G364" s="310">
        <v>1</v>
      </c>
      <c r="H364" s="310"/>
    </row>
    <row r="365" spans="1:8" ht="15">
      <c r="A365" s="310">
        <v>112</v>
      </c>
      <c r="B365" s="309" t="s">
        <v>2049</v>
      </c>
      <c r="C365" s="309" t="s">
        <v>1610</v>
      </c>
      <c r="D365" s="309" t="s">
        <v>1500</v>
      </c>
      <c r="E365" s="309" t="s">
        <v>3713</v>
      </c>
      <c r="F365" s="310">
        <v>1</v>
      </c>
      <c r="G365" s="310">
        <v>1</v>
      </c>
      <c r="H365" s="310"/>
    </row>
    <row r="366" spans="1:8" ht="15">
      <c r="A366" s="310">
        <v>113</v>
      </c>
      <c r="B366" s="309" t="s">
        <v>693</v>
      </c>
      <c r="C366" s="309" t="s">
        <v>1610</v>
      </c>
      <c r="D366" s="309" t="s">
        <v>1500</v>
      </c>
      <c r="E366" s="309" t="s">
        <v>3713</v>
      </c>
      <c r="F366" s="310"/>
      <c r="G366" s="310"/>
      <c r="H366" s="310">
        <v>1</v>
      </c>
    </row>
    <row r="367" spans="1:8" ht="15">
      <c r="A367" s="310">
        <v>114</v>
      </c>
      <c r="B367" s="309" t="s">
        <v>692</v>
      </c>
      <c r="C367" s="309" t="s">
        <v>1610</v>
      </c>
      <c r="D367" s="309" t="s">
        <v>1500</v>
      </c>
      <c r="E367" s="309" t="s">
        <v>2751</v>
      </c>
      <c r="F367" s="310"/>
      <c r="G367" s="310"/>
      <c r="H367" s="310">
        <v>1</v>
      </c>
    </row>
    <row r="368" spans="1:8" ht="15">
      <c r="A368" s="310">
        <v>115</v>
      </c>
      <c r="B368" s="278" t="s">
        <v>3715</v>
      </c>
      <c r="C368" s="309" t="s">
        <v>2006</v>
      </c>
      <c r="D368" s="309" t="s">
        <v>1500</v>
      </c>
      <c r="E368" s="309" t="s">
        <v>3716</v>
      </c>
      <c r="F368" s="310">
        <v>2</v>
      </c>
      <c r="G368" s="310"/>
      <c r="H368" s="310"/>
    </row>
    <row r="369" spans="1:8" ht="15">
      <c r="A369" s="310">
        <v>116</v>
      </c>
      <c r="B369" s="278" t="s">
        <v>3403</v>
      </c>
      <c r="C369" s="309" t="s">
        <v>2006</v>
      </c>
      <c r="D369" s="309" t="s">
        <v>1500</v>
      </c>
      <c r="E369" s="309" t="s">
        <v>3717</v>
      </c>
      <c r="F369" s="310">
        <v>1</v>
      </c>
      <c r="G369" s="310"/>
      <c r="H369" s="310">
        <v>2</v>
      </c>
    </row>
    <row r="370" spans="1:8" ht="15">
      <c r="A370" s="310">
        <v>117</v>
      </c>
      <c r="B370" s="278" t="s">
        <v>3193</v>
      </c>
      <c r="C370" s="309" t="s">
        <v>2006</v>
      </c>
      <c r="D370" s="309" t="s">
        <v>1500</v>
      </c>
      <c r="E370" s="309" t="s">
        <v>3717</v>
      </c>
      <c r="F370" s="310"/>
      <c r="G370" s="310">
        <v>3</v>
      </c>
      <c r="H370" s="310"/>
    </row>
    <row r="371" spans="1:8" ht="15">
      <c r="A371" s="310">
        <v>118</v>
      </c>
      <c r="B371" s="278" t="s">
        <v>3718</v>
      </c>
      <c r="C371" s="309" t="s">
        <v>2006</v>
      </c>
      <c r="D371" s="309" t="s">
        <v>1500</v>
      </c>
      <c r="E371" s="309" t="s">
        <v>3719</v>
      </c>
      <c r="F371" s="310"/>
      <c r="G371" s="310"/>
      <c r="H371" s="310">
        <v>1</v>
      </c>
    </row>
    <row r="372" spans="1:8" ht="15">
      <c r="A372" s="310">
        <v>119</v>
      </c>
      <c r="B372" s="278" t="s">
        <v>3406</v>
      </c>
      <c r="C372" s="309" t="s">
        <v>2006</v>
      </c>
      <c r="D372" s="309" t="s">
        <v>1500</v>
      </c>
      <c r="E372" s="309" t="s">
        <v>3720</v>
      </c>
      <c r="F372" s="310"/>
      <c r="G372" s="310">
        <v>2</v>
      </c>
      <c r="H372" s="310">
        <v>1</v>
      </c>
    </row>
    <row r="373" spans="1:8" ht="15">
      <c r="A373" s="310">
        <v>120</v>
      </c>
      <c r="B373" s="278" t="s">
        <v>3197</v>
      </c>
      <c r="C373" s="309" t="s">
        <v>1280</v>
      </c>
      <c r="D373" s="309" t="s">
        <v>1500</v>
      </c>
      <c r="E373" s="309" t="s">
        <v>3721</v>
      </c>
      <c r="F373" s="310"/>
      <c r="G373" s="310">
        <v>3</v>
      </c>
      <c r="H373" s="310"/>
    </row>
    <row r="374" spans="1:8" ht="15">
      <c r="A374" s="310">
        <v>121</v>
      </c>
      <c r="B374" s="278" t="s">
        <v>3722</v>
      </c>
      <c r="C374" s="309" t="s">
        <v>1280</v>
      </c>
      <c r="D374" s="309" t="s">
        <v>1500</v>
      </c>
      <c r="E374" s="309" t="s">
        <v>3723</v>
      </c>
      <c r="F374" s="310"/>
      <c r="G374" s="310">
        <v>1</v>
      </c>
      <c r="H374" s="310">
        <v>2</v>
      </c>
    </row>
    <row r="375" spans="1:8" ht="15">
      <c r="A375" s="310">
        <v>122</v>
      </c>
      <c r="B375" s="278" t="s">
        <v>606</v>
      </c>
      <c r="C375" s="309" t="s">
        <v>1280</v>
      </c>
      <c r="D375" s="309" t="s">
        <v>1500</v>
      </c>
      <c r="E375" s="309" t="s">
        <v>3724</v>
      </c>
      <c r="F375" s="310"/>
      <c r="G375" s="310"/>
      <c r="H375" s="310">
        <v>1</v>
      </c>
    </row>
    <row r="376" spans="1:8" ht="15">
      <c r="A376" s="310">
        <v>123</v>
      </c>
      <c r="B376" s="278" t="s">
        <v>2758</v>
      </c>
      <c r="C376" s="309" t="s">
        <v>1280</v>
      </c>
      <c r="D376" s="309" t="s">
        <v>1500</v>
      </c>
      <c r="E376" s="309" t="s">
        <v>3725</v>
      </c>
      <c r="F376" s="310"/>
      <c r="G376" s="310"/>
      <c r="H376" s="310">
        <v>1</v>
      </c>
    </row>
    <row r="377" spans="1:8" ht="15">
      <c r="A377" s="310">
        <v>124</v>
      </c>
      <c r="B377" s="278" t="s">
        <v>1279</v>
      </c>
      <c r="C377" s="309" t="s">
        <v>1280</v>
      </c>
      <c r="D377" s="309" t="s">
        <v>1500</v>
      </c>
      <c r="E377" s="309" t="s">
        <v>3726</v>
      </c>
      <c r="F377" s="310"/>
      <c r="G377" s="310"/>
      <c r="H377" s="310">
        <v>1</v>
      </c>
    </row>
    <row r="378" spans="1:8" ht="15">
      <c r="A378" s="310">
        <v>125</v>
      </c>
      <c r="B378" s="278" t="s">
        <v>3727</v>
      </c>
      <c r="C378" s="309" t="s">
        <v>1280</v>
      </c>
      <c r="D378" s="309" t="s">
        <v>1500</v>
      </c>
      <c r="E378" s="309" t="s">
        <v>3728</v>
      </c>
      <c r="F378" s="310"/>
      <c r="G378" s="310"/>
      <c r="H378" s="310">
        <v>1</v>
      </c>
    </row>
    <row r="379" spans="1:8" ht="15">
      <c r="A379" s="310">
        <v>126</v>
      </c>
      <c r="B379" s="278" t="s">
        <v>604</v>
      </c>
      <c r="C379" s="309" t="s">
        <v>1280</v>
      </c>
      <c r="D379" s="309" t="s">
        <v>1500</v>
      </c>
      <c r="E379" s="309" t="s">
        <v>3729</v>
      </c>
      <c r="F379" s="310"/>
      <c r="G379" s="310"/>
      <c r="H379" s="310">
        <v>2</v>
      </c>
    </row>
    <row r="380" spans="1:8" ht="15">
      <c r="A380" s="310">
        <v>127</v>
      </c>
      <c r="B380" s="278" t="s">
        <v>1281</v>
      </c>
      <c r="C380" s="309" t="s">
        <v>1280</v>
      </c>
      <c r="D380" s="309" t="s">
        <v>1500</v>
      </c>
      <c r="E380" s="309" t="s">
        <v>3730</v>
      </c>
      <c r="F380" s="310"/>
      <c r="G380" s="310"/>
      <c r="H380" s="310">
        <v>1</v>
      </c>
    </row>
    <row r="381" spans="1:8" ht="15">
      <c r="A381" s="310">
        <v>128</v>
      </c>
      <c r="B381" s="309" t="s">
        <v>3647</v>
      </c>
      <c r="C381" s="309" t="s">
        <v>3731</v>
      </c>
      <c r="D381" s="309" t="s">
        <v>3732</v>
      </c>
      <c r="E381" s="309" t="s">
        <v>3733</v>
      </c>
      <c r="F381" s="310"/>
      <c r="G381" s="310">
        <v>1</v>
      </c>
      <c r="H381" s="310"/>
    </row>
    <row r="382" spans="1:8" ht="15">
      <c r="A382" s="310">
        <v>129</v>
      </c>
      <c r="B382" s="309" t="s">
        <v>3647</v>
      </c>
      <c r="C382" s="309" t="s">
        <v>3731</v>
      </c>
      <c r="D382" s="309" t="s">
        <v>3732</v>
      </c>
      <c r="E382" s="309" t="s">
        <v>3734</v>
      </c>
      <c r="F382" s="310"/>
      <c r="G382" s="310">
        <v>1</v>
      </c>
      <c r="H382" s="310"/>
    </row>
    <row r="383" spans="1:8" ht="15">
      <c r="A383" s="310">
        <v>130</v>
      </c>
      <c r="B383" s="309" t="s">
        <v>611</v>
      </c>
      <c r="C383" s="309" t="s">
        <v>1939</v>
      </c>
      <c r="D383" s="309" t="s">
        <v>1471</v>
      </c>
      <c r="E383" s="309" t="s">
        <v>3735</v>
      </c>
      <c r="F383" s="310"/>
      <c r="G383" s="310">
        <v>1</v>
      </c>
      <c r="H383" s="310"/>
    </row>
    <row r="384" spans="1:8" ht="15">
      <c r="A384" s="310">
        <v>131</v>
      </c>
      <c r="B384" s="309" t="s">
        <v>413</v>
      </c>
      <c r="C384" s="309" t="s">
        <v>1939</v>
      </c>
      <c r="D384" s="309" t="s">
        <v>1471</v>
      </c>
      <c r="E384" s="309" t="s">
        <v>3736</v>
      </c>
      <c r="F384" s="310"/>
      <c r="G384" s="310"/>
      <c r="H384" s="310">
        <v>1</v>
      </c>
    </row>
    <row r="385" spans="1:8" ht="15">
      <c r="A385" s="310">
        <v>132</v>
      </c>
      <c r="B385" s="309" t="s">
        <v>3737</v>
      </c>
      <c r="C385" s="309" t="s">
        <v>1617</v>
      </c>
      <c r="D385" s="309" t="s">
        <v>1471</v>
      </c>
      <c r="E385" s="309" t="s">
        <v>1532</v>
      </c>
      <c r="F385" s="310"/>
      <c r="G385" s="310">
        <v>1</v>
      </c>
      <c r="H385" s="310"/>
    </row>
    <row r="386" spans="1:8" ht="15">
      <c r="A386" s="310">
        <v>133</v>
      </c>
      <c r="B386" s="309" t="s">
        <v>3738</v>
      </c>
      <c r="C386" s="309" t="s">
        <v>1617</v>
      </c>
      <c r="D386" s="309" t="s">
        <v>1471</v>
      </c>
      <c r="E386" s="309" t="s">
        <v>1532</v>
      </c>
      <c r="F386" s="310"/>
      <c r="G386" s="310">
        <v>1</v>
      </c>
      <c r="H386" s="310"/>
    </row>
    <row r="387" spans="1:8" ht="15">
      <c r="A387" s="310">
        <v>134</v>
      </c>
      <c r="B387" s="309" t="s">
        <v>3739</v>
      </c>
      <c r="C387" s="309" t="s">
        <v>1617</v>
      </c>
      <c r="D387" s="309" t="s">
        <v>1471</v>
      </c>
      <c r="E387" s="309" t="s">
        <v>1532</v>
      </c>
      <c r="F387" s="310"/>
      <c r="G387" s="310">
        <v>1</v>
      </c>
      <c r="H387" s="310"/>
    </row>
    <row r="388" spans="1:8" ht="15">
      <c r="A388" s="310">
        <v>135</v>
      </c>
      <c r="B388" s="309" t="s">
        <v>3740</v>
      </c>
      <c r="C388" s="309" t="s">
        <v>1617</v>
      </c>
      <c r="D388" s="309" t="s">
        <v>1471</v>
      </c>
      <c r="E388" s="309" t="s">
        <v>1532</v>
      </c>
      <c r="F388" s="310"/>
      <c r="G388" s="310">
        <v>1</v>
      </c>
      <c r="H388" s="310"/>
    </row>
    <row r="389" spans="1:8" ht="15">
      <c r="A389" s="310">
        <v>136</v>
      </c>
      <c r="B389" s="309" t="s">
        <v>3741</v>
      </c>
      <c r="C389" s="309" t="s">
        <v>1617</v>
      </c>
      <c r="D389" s="309" t="s">
        <v>1471</v>
      </c>
      <c r="E389" s="309" t="s">
        <v>1532</v>
      </c>
      <c r="F389" s="310"/>
      <c r="G389" s="310">
        <v>1</v>
      </c>
      <c r="H389" s="310"/>
    </row>
    <row r="390" spans="1:8" ht="15">
      <c r="A390" s="310">
        <v>137</v>
      </c>
      <c r="B390" s="309" t="s">
        <v>3742</v>
      </c>
      <c r="C390" s="309" t="s">
        <v>1617</v>
      </c>
      <c r="D390" s="309" t="s">
        <v>1471</v>
      </c>
      <c r="E390" s="309" t="s">
        <v>1532</v>
      </c>
      <c r="F390" s="310"/>
      <c r="G390" s="310">
        <v>1</v>
      </c>
      <c r="H390" s="310"/>
    </row>
    <row r="391" spans="1:8" ht="15">
      <c r="A391" s="310">
        <v>138</v>
      </c>
      <c r="B391" s="309" t="s">
        <v>3743</v>
      </c>
      <c r="C391" s="309" t="s">
        <v>1617</v>
      </c>
      <c r="D391" s="309" t="s">
        <v>1471</v>
      </c>
      <c r="E391" s="309" t="s">
        <v>1532</v>
      </c>
      <c r="F391" s="310"/>
      <c r="G391" s="310">
        <v>1</v>
      </c>
      <c r="H391" s="310"/>
    </row>
    <row r="392" spans="1:8" ht="15">
      <c r="A392" s="310">
        <v>139</v>
      </c>
      <c r="B392" s="309" t="s">
        <v>3744</v>
      </c>
      <c r="C392" s="309" t="s">
        <v>1617</v>
      </c>
      <c r="D392" s="309" t="s">
        <v>1471</v>
      </c>
      <c r="E392" s="309" t="s">
        <v>1532</v>
      </c>
      <c r="F392" s="310"/>
      <c r="G392" s="310">
        <v>1</v>
      </c>
      <c r="H392" s="310"/>
    </row>
    <row r="393" spans="1:8" ht="15">
      <c r="A393" s="310">
        <v>140</v>
      </c>
      <c r="B393" s="309" t="s">
        <v>3745</v>
      </c>
      <c r="C393" s="309" t="s">
        <v>1617</v>
      </c>
      <c r="D393" s="309" t="s">
        <v>1471</v>
      </c>
      <c r="E393" s="309" t="s">
        <v>1532</v>
      </c>
      <c r="F393" s="310"/>
      <c r="G393" s="310">
        <v>1</v>
      </c>
      <c r="H393" s="310"/>
    </row>
    <row r="394" spans="1:8" ht="15">
      <c r="A394" s="310">
        <v>141</v>
      </c>
      <c r="B394" s="309" t="s">
        <v>3746</v>
      </c>
      <c r="C394" s="309" t="s">
        <v>1617</v>
      </c>
      <c r="D394" s="309" t="s">
        <v>1471</v>
      </c>
      <c r="E394" s="309" t="s">
        <v>1532</v>
      </c>
      <c r="F394" s="310"/>
      <c r="G394" s="310">
        <v>1</v>
      </c>
      <c r="H394" s="310"/>
    </row>
    <row r="395" spans="1:8" ht="15">
      <c r="A395" s="310">
        <v>142</v>
      </c>
      <c r="B395" s="309" t="s">
        <v>3747</v>
      </c>
      <c r="C395" s="309" t="s">
        <v>1617</v>
      </c>
      <c r="D395" s="309" t="s">
        <v>1471</v>
      </c>
      <c r="E395" s="309" t="s">
        <v>1532</v>
      </c>
      <c r="F395" s="310"/>
      <c r="G395" s="310">
        <v>1</v>
      </c>
      <c r="H395" s="310"/>
    </row>
    <row r="396" spans="1:8" ht="15">
      <c r="A396" s="310">
        <v>143</v>
      </c>
      <c r="B396" s="309" t="s">
        <v>3748</v>
      </c>
      <c r="C396" s="309" t="s">
        <v>1617</v>
      </c>
      <c r="D396" s="309" t="s">
        <v>1471</v>
      </c>
      <c r="E396" s="309" t="s">
        <v>1532</v>
      </c>
      <c r="F396" s="310"/>
      <c r="G396" s="310">
        <v>1</v>
      </c>
      <c r="H396" s="310"/>
    </row>
    <row r="397" spans="1:8" ht="15">
      <c r="A397" s="310">
        <v>144</v>
      </c>
      <c r="B397" s="309" t="s">
        <v>3749</v>
      </c>
      <c r="C397" s="309" t="s">
        <v>1617</v>
      </c>
      <c r="D397" s="309" t="s">
        <v>1471</v>
      </c>
      <c r="E397" s="309" t="s">
        <v>1532</v>
      </c>
      <c r="F397" s="310"/>
      <c r="G397" s="310">
        <v>1</v>
      </c>
      <c r="H397" s="310"/>
    </row>
    <row r="398" spans="1:8" ht="15">
      <c r="A398" s="310">
        <v>145</v>
      </c>
      <c r="B398" s="309" t="s">
        <v>3750</v>
      </c>
      <c r="C398" s="309" t="s">
        <v>1617</v>
      </c>
      <c r="D398" s="309" t="s">
        <v>1471</v>
      </c>
      <c r="E398" s="309" t="s">
        <v>1532</v>
      </c>
      <c r="F398" s="310"/>
      <c r="G398" s="310">
        <v>1</v>
      </c>
      <c r="H398" s="310"/>
    </row>
    <row r="399" spans="1:8" ht="15">
      <c r="A399" s="310">
        <v>146</v>
      </c>
      <c r="B399" s="309" t="s">
        <v>3751</v>
      </c>
      <c r="C399" s="309" t="s">
        <v>1617</v>
      </c>
      <c r="D399" s="309" t="s">
        <v>1471</v>
      </c>
      <c r="E399" s="309" t="s">
        <v>1532</v>
      </c>
      <c r="F399" s="310"/>
      <c r="G399" s="310">
        <v>1</v>
      </c>
      <c r="H399" s="310"/>
    </row>
    <row r="400" spans="1:8" ht="15">
      <c r="A400" s="310">
        <v>147</v>
      </c>
      <c r="B400" s="309" t="s">
        <v>3752</v>
      </c>
      <c r="C400" s="309" t="s">
        <v>1632</v>
      </c>
      <c r="D400" s="309" t="s">
        <v>3753</v>
      </c>
      <c r="E400" s="309" t="s">
        <v>3754</v>
      </c>
      <c r="F400" s="310">
        <v>1</v>
      </c>
      <c r="G400" s="310"/>
      <c r="H400" s="310"/>
    </row>
    <row r="401" spans="1:8" ht="15">
      <c r="A401" s="310">
        <v>148</v>
      </c>
      <c r="B401" s="309" t="s">
        <v>3755</v>
      </c>
      <c r="C401" s="309" t="s">
        <v>1632</v>
      </c>
      <c r="D401" s="309" t="s">
        <v>3753</v>
      </c>
      <c r="E401" s="309" t="s">
        <v>3756</v>
      </c>
      <c r="F401" s="310"/>
      <c r="G401" s="310"/>
      <c r="H401" s="310">
        <v>1</v>
      </c>
    </row>
    <row r="402" spans="1:8" ht="15">
      <c r="A402" s="310">
        <v>149</v>
      </c>
      <c r="B402" s="309" t="s">
        <v>3752</v>
      </c>
      <c r="C402" s="309" t="s">
        <v>1632</v>
      </c>
      <c r="D402" s="309" t="s">
        <v>3753</v>
      </c>
      <c r="E402" s="309" t="s">
        <v>3757</v>
      </c>
      <c r="F402" s="310">
        <v>1</v>
      </c>
      <c r="G402" s="310"/>
      <c r="H402" s="310"/>
    </row>
    <row r="403" spans="1:8" ht="15">
      <c r="A403" s="310">
        <v>150</v>
      </c>
      <c r="B403" s="309" t="s">
        <v>3758</v>
      </c>
      <c r="C403" s="309" t="s">
        <v>1632</v>
      </c>
      <c r="D403" s="309" t="s">
        <v>3753</v>
      </c>
      <c r="E403" s="309" t="s">
        <v>3757</v>
      </c>
      <c r="F403" s="310">
        <v>1</v>
      </c>
      <c r="G403" s="310"/>
      <c r="H403" s="310"/>
    </row>
    <row r="404" spans="1:8" ht="15">
      <c r="A404" s="310">
        <v>151</v>
      </c>
      <c r="B404" s="309" t="s">
        <v>3755</v>
      </c>
      <c r="C404" s="309" t="s">
        <v>1632</v>
      </c>
      <c r="D404" s="309" t="s">
        <v>3753</v>
      </c>
      <c r="E404" s="309" t="s">
        <v>3757</v>
      </c>
      <c r="F404" s="310"/>
      <c r="G404" s="310"/>
      <c r="H404" s="310">
        <v>1</v>
      </c>
    </row>
    <row r="405" spans="1:8" ht="15">
      <c r="A405" s="310">
        <v>152</v>
      </c>
      <c r="B405" s="309" t="s">
        <v>3752</v>
      </c>
      <c r="C405" s="309" t="s">
        <v>1632</v>
      </c>
      <c r="D405" s="309" t="s">
        <v>3753</v>
      </c>
      <c r="E405" s="309" t="s">
        <v>3759</v>
      </c>
      <c r="F405" s="310">
        <v>1</v>
      </c>
      <c r="G405" s="310"/>
      <c r="H405" s="310"/>
    </row>
    <row r="406" spans="1:8" ht="15">
      <c r="A406" s="310">
        <v>153</v>
      </c>
      <c r="B406" s="309" t="s">
        <v>3758</v>
      </c>
      <c r="C406" s="309" t="s">
        <v>1632</v>
      </c>
      <c r="D406" s="309" t="s">
        <v>3753</v>
      </c>
      <c r="E406" s="309" t="s">
        <v>3759</v>
      </c>
      <c r="F406" s="310">
        <v>1</v>
      </c>
      <c r="G406" s="310"/>
      <c r="H406" s="310"/>
    </row>
    <row r="407" spans="1:8" ht="15">
      <c r="A407" s="310">
        <v>154</v>
      </c>
      <c r="B407" s="309" t="s">
        <v>3760</v>
      </c>
      <c r="C407" s="309" t="s">
        <v>1632</v>
      </c>
      <c r="D407" s="309" t="s">
        <v>3753</v>
      </c>
      <c r="E407" s="309" t="s">
        <v>3761</v>
      </c>
      <c r="F407" s="310"/>
      <c r="G407" s="310"/>
      <c r="H407" s="310">
        <v>1</v>
      </c>
    </row>
    <row r="408" spans="1:8" ht="15">
      <c r="A408" s="310">
        <v>155</v>
      </c>
      <c r="B408" s="309" t="s">
        <v>3760</v>
      </c>
      <c r="C408" s="309" t="s">
        <v>1632</v>
      </c>
      <c r="D408" s="309" t="s">
        <v>3753</v>
      </c>
      <c r="E408" s="309" t="s">
        <v>3762</v>
      </c>
      <c r="F408" s="310"/>
      <c r="G408" s="310">
        <v>1</v>
      </c>
      <c r="H408" s="310"/>
    </row>
    <row r="409" spans="1:8" ht="15">
      <c r="A409" s="310">
        <v>156</v>
      </c>
      <c r="B409" s="309" t="s">
        <v>3763</v>
      </c>
      <c r="C409" s="309" t="s">
        <v>1632</v>
      </c>
      <c r="D409" s="309" t="s">
        <v>3753</v>
      </c>
      <c r="E409" s="309" t="s">
        <v>3764</v>
      </c>
      <c r="F409" s="310"/>
      <c r="G409" s="310">
        <v>1</v>
      </c>
      <c r="H409" s="310"/>
    </row>
    <row r="410" spans="1:8" ht="15">
      <c r="A410" s="310">
        <v>157</v>
      </c>
      <c r="B410" s="309" t="s">
        <v>3765</v>
      </c>
      <c r="C410" s="309" t="s">
        <v>1632</v>
      </c>
      <c r="D410" s="309" t="s">
        <v>3753</v>
      </c>
      <c r="E410" s="309" t="s">
        <v>3766</v>
      </c>
      <c r="F410" s="310">
        <v>1</v>
      </c>
      <c r="G410" s="310"/>
      <c r="H410" s="310"/>
    </row>
    <row r="411" spans="1:8" ht="15">
      <c r="A411" s="310">
        <v>158</v>
      </c>
      <c r="B411" s="309" t="s">
        <v>3767</v>
      </c>
      <c r="C411" s="309" t="s">
        <v>1632</v>
      </c>
      <c r="D411" s="309" t="s">
        <v>3753</v>
      </c>
      <c r="E411" s="309" t="s">
        <v>3768</v>
      </c>
      <c r="F411" s="310"/>
      <c r="G411" s="310"/>
      <c r="H411" s="310">
        <v>1</v>
      </c>
    </row>
    <row r="412" spans="1:8" ht="15">
      <c r="A412" s="310">
        <v>159</v>
      </c>
      <c r="B412" s="309" t="s">
        <v>3769</v>
      </c>
      <c r="C412" s="309" t="s">
        <v>1632</v>
      </c>
      <c r="D412" s="309" t="s">
        <v>3753</v>
      </c>
      <c r="E412" s="309" t="s">
        <v>3768</v>
      </c>
      <c r="F412" s="310"/>
      <c r="G412" s="310">
        <v>1</v>
      </c>
      <c r="H412" s="310"/>
    </row>
    <row r="413" spans="1:8" ht="15">
      <c r="A413" s="310">
        <v>160</v>
      </c>
      <c r="B413" s="309" t="s">
        <v>3767</v>
      </c>
      <c r="C413" s="309" t="s">
        <v>1632</v>
      </c>
      <c r="D413" s="309" t="s">
        <v>3753</v>
      </c>
      <c r="E413" s="309" t="s">
        <v>3770</v>
      </c>
      <c r="F413" s="310">
        <v>1</v>
      </c>
      <c r="G413" s="310"/>
      <c r="H413" s="310"/>
    </row>
    <row r="414" spans="1:8" ht="15">
      <c r="A414" s="310">
        <v>161</v>
      </c>
      <c r="B414" s="309" t="s">
        <v>3771</v>
      </c>
      <c r="C414" s="309" t="s">
        <v>1632</v>
      </c>
      <c r="D414" s="309" t="s">
        <v>3753</v>
      </c>
      <c r="E414" s="309" t="s">
        <v>3770</v>
      </c>
      <c r="F414" s="310"/>
      <c r="G414" s="310">
        <v>1</v>
      </c>
      <c r="H414" s="310"/>
    </row>
    <row r="415" spans="1:8" ht="15">
      <c r="A415" s="310">
        <v>162</v>
      </c>
      <c r="B415" s="309" t="s">
        <v>3769</v>
      </c>
      <c r="C415" s="309" t="s">
        <v>1632</v>
      </c>
      <c r="D415" s="309" t="s">
        <v>3753</v>
      </c>
      <c r="E415" s="309" t="s">
        <v>3770</v>
      </c>
      <c r="F415" s="310">
        <v>1</v>
      </c>
      <c r="G415" s="310"/>
      <c r="H415" s="310"/>
    </row>
    <row r="416" spans="1:8" ht="15">
      <c r="A416" s="310">
        <v>163</v>
      </c>
      <c r="B416" s="309" t="s">
        <v>1912</v>
      </c>
      <c r="C416" s="309" t="s">
        <v>1675</v>
      </c>
      <c r="D416" s="309" t="s">
        <v>1503</v>
      </c>
      <c r="E416" s="309" t="s">
        <v>797</v>
      </c>
      <c r="F416" s="310"/>
      <c r="G416" s="310"/>
      <c r="H416" s="310">
        <v>1</v>
      </c>
    </row>
    <row r="417" spans="1:8" ht="15">
      <c r="A417" s="310">
        <v>164</v>
      </c>
      <c r="B417" s="309" t="s">
        <v>1833</v>
      </c>
      <c r="C417" s="309" t="s">
        <v>1675</v>
      </c>
      <c r="D417" s="309" t="s">
        <v>1503</v>
      </c>
      <c r="E417" s="309" t="s">
        <v>797</v>
      </c>
      <c r="F417" s="310"/>
      <c r="G417" s="310"/>
      <c r="H417" s="310">
        <v>1</v>
      </c>
    </row>
    <row r="418" spans="1:8" ht="15">
      <c r="A418" s="310">
        <v>165</v>
      </c>
      <c r="B418" s="309" t="s">
        <v>3772</v>
      </c>
      <c r="C418" s="309" t="s">
        <v>3773</v>
      </c>
      <c r="D418" s="309" t="s">
        <v>1503</v>
      </c>
      <c r="E418" s="309" t="s">
        <v>362</v>
      </c>
      <c r="F418" s="310"/>
      <c r="G418" s="310">
        <v>1</v>
      </c>
      <c r="H418" s="310"/>
    </row>
    <row r="419" spans="1:8" ht="15">
      <c r="A419" s="310">
        <v>166</v>
      </c>
      <c r="B419" s="309" t="s">
        <v>3774</v>
      </c>
      <c r="C419" s="309" t="s">
        <v>2156</v>
      </c>
      <c r="D419" s="309" t="s">
        <v>1503</v>
      </c>
      <c r="E419" s="309" t="s">
        <v>1640</v>
      </c>
      <c r="F419" s="310">
        <v>1</v>
      </c>
      <c r="G419" s="310"/>
      <c r="H419" s="310"/>
    </row>
    <row r="420" spans="1:8" ht="15">
      <c r="A420" s="310">
        <v>167</v>
      </c>
      <c r="B420" s="309" t="s">
        <v>3775</v>
      </c>
      <c r="C420" s="309" t="s">
        <v>2156</v>
      </c>
      <c r="D420" s="309" t="s">
        <v>1503</v>
      </c>
      <c r="E420" s="309" t="s">
        <v>1640</v>
      </c>
      <c r="F420" s="310"/>
      <c r="G420" s="310">
        <v>1</v>
      </c>
      <c r="H420" s="310"/>
    </row>
    <row r="421" spans="1:8" ht="15">
      <c r="A421" s="310">
        <v>168</v>
      </c>
      <c r="B421" s="309" t="s">
        <v>3776</v>
      </c>
      <c r="C421" s="309" t="s">
        <v>2156</v>
      </c>
      <c r="D421" s="309" t="s">
        <v>1503</v>
      </c>
      <c r="E421" s="309" t="s">
        <v>1640</v>
      </c>
      <c r="F421" s="310"/>
      <c r="G421" s="310"/>
      <c r="H421" s="310">
        <v>1</v>
      </c>
    </row>
    <row r="422" spans="1:8" ht="15">
      <c r="A422" s="310">
        <v>169</v>
      </c>
      <c r="B422" s="309" t="s">
        <v>3774</v>
      </c>
      <c r="C422" s="309" t="s">
        <v>1971</v>
      </c>
      <c r="D422" s="309" t="s">
        <v>1503</v>
      </c>
      <c r="E422" s="309" t="s">
        <v>3777</v>
      </c>
      <c r="F422" s="310">
        <v>1</v>
      </c>
      <c r="G422" s="310"/>
      <c r="H422" s="310"/>
    </row>
    <row r="423" spans="1:8" ht="15">
      <c r="A423" s="310">
        <v>170</v>
      </c>
      <c r="B423" s="309" t="s">
        <v>1305</v>
      </c>
      <c r="C423" s="309" t="s">
        <v>1971</v>
      </c>
      <c r="D423" s="309" t="s">
        <v>1503</v>
      </c>
      <c r="E423" s="309" t="s">
        <v>3778</v>
      </c>
      <c r="F423" s="310"/>
      <c r="G423" s="310"/>
      <c r="H423" s="310">
        <v>1</v>
      </c>
    </row>
    <row r="424" spans="1:8" ht="15">
      <c r="A424" s="310">
        <v>171</v>
      </c>
      <c r="B424" s="309" t="s">
        <v>3779</v>
      </c>
      <c r="C424" s="309" t="s">
        <v>1610</v>
      </c>
      <c r="D424" s="309" t="s">
        <v>1503</v>
      </c>
      <c r="E424" s="309" t="s">
        <v>3223</v>
      </c>
      <c r="F424" s="310"/>
      <c r="G424" s="310"/>
      <c r="H424" s="310">
        <v>1</v>
      </c>
    </row>
    <row r="425" spans="1:8" ht="15">
      <c r="A425" s="310">
        <v>172</v>
      </c>
      <c r="B425" s="309" t="s">
        <v>3780</v>
      </c>
      <c r="C425" s="309" t="s">
        <v>1610</v>
      </c>
      <c r="D425" s="309" t="s">
        <v>1503</v>
      </c>
      <c r="E425" s="309" t="s">
        <v>3223</v>
      </c>
      <c r="F425" s="310"/>
      <c r="G425" s="310"/>
      <c r="H425" s="310">
        <v>1</v>
      </c>
    </row>
    <row r="426" spans="1:8" ht="15">
      <c r="A426" s="310">
        <v>173</v>
      </c>
      <c r="B426" s="309" t="s">
        <v>1057</v>
      </c>
      <c r="C426" s="309" t="s">
        <v>1663</v>
      </c>
      <c r="D426" s="309" t="s">
        <v>1504</v>
      </c>
      <c r="E426" s="309" t="s">
        <v>1611</v>
      </c>
      <c r="F426" s="310">
        <v>1</v>
      </c>
      <c r="G426" s="310"/>
      <c r="H426" s="310"/>
    </row>
    <row r="427" spans="1:8" ht="15">
      <c r="A427" s="310">
        <v>174</v>
      </c>
      <c r="B427" s="309" t="s">
        <v>179</v>
      </c>
      <c r="C427" s="309" t="s">
        <v>1663</v>
      </c>
      <c r="D427" s="309" t="s">
        <v>1504</v>
      </c>
      <c r="E427" s="309" t="s">
        <v>1611</v>
      </c>
      <c r="F427" s="310"/>
      <c r="G427" s="310">
        <v>1</v>
      </c>
      <c r="H427" s="310"/>
    </row>
    <row r="428" spans="1:8" ht="15">
      <c r="A428" s="310">
        <v>175</v>
      </c>
      <c r="B428" s="309" t="s">
        <v>3517</v>
      </c>
      <c r="C428" s="309" t="s">
        <v>1663</v>
      </c>
      <c r="D428" s="309" t="s">
        <v>1504</v>
      </c>
      <c r="E428" s="309" t="s">
        <v>1611</v>
      </c>
      <c r="F428" s="310"/>
      <c r="G428" s="310"/>
      <c r="H428" s="310">
        <v>1</v>
      </c>
    </row>
    <row r="429" spans="1:8" ht="15">
      <c r="A429" s="310">
        <v>176</v>
      </c>
      <c r="B429" s="309" t="s">
        <v>3513</v>
      </c>
      <c r="C429" s="309" t="s">
        <v>1663</v>
      </c>
      <c r="D429" s="309" t="s">
        <v>1504</v>
      </c>
      <c r="E429" s="309" t="s">
        <v>1611</v>
      </c>
      <c r="F429" s="310"/>
      <c r="G429" s="310"/>
      <c r="H429" s="310">
        <v>1</v>
      </c>
    </row>
    <row r="430" spans="1:8" ht="15">
      <c r="A430" s="310">
        <v>177</v>
      </c>
      <c r="B430" s="309" t="s">
        <v>187</v>
      </c>
      <c r="C430" s="309" t="s">
        <v>1663</v>
      </c>
      <c r="D430" s="309" t="s">
        <v>1504</v>
      </c>
      <c r="E430" s="309" t="s">
        <v>1611</v>
      </c>
      <c r="F430" s="310"/>
      <c r="G430" s="310"/>
      <c r="H430" s="310">
        <v>1</v>
      </c>
    </row>
    <row r="431" spans="1:8" ht="15">
      <c r="A431" s="310">
        <v>178</v>
      </c>
      <c r="B431" s="309" t="s">
        <v>1141</v>
      </c>
      <c r="C431" s="309" t="s">
        <v>1663</v>
      </c>
      <c r="D431" s="309" t="s">
        <v>3781</v>
      </c>
      <c r="E431" s="309" t="s">
        <v>1611</v>
      </c>
      <c r="F431" s="310">
        <v>1</v>
      </c>
      <c r="G431" s="310"/>
      <c r="H431" s="310"/>
    </row>
    <row r="432" spans="1:8" ht="15">
      <c r="A432" s="310">
        <v>179</v>
      </c>
      <c r="B432" s="309" t="s">
        <v>41</v>
      </c>
      <c r="C432" s="309" t="s">
        <v>1663</v>
      </c>
      <c r="D432" s="309" t="s">
        <v>1504</v>
      </c>
      <c r="E432" s="309" t="s">
        <v>1611</v>
      </c>
      <c r="F432" s="310">
        <v>1</v>
      </c>
      <c r="G432" s="310"/>
      <c r="H432" s="310"/>
    </row>
    <row r="433" spans="1:8" ht="15">
      <c r="A433" s="310">
        <v>180</v>
      </c>
      <c r="B433" s="309" t="s">
        <v>1703</v>
      </c>
      <c r="C433" s="309" t="s">
        <v>1663</v>
      </c>
      <c r="D433" s="309" t="s">
        <v>3782</v>
      </c>
      <c r="E433" s="309" t="s">
        <v>1611</v>
      </c>
      <c r="F433" s="310"/>
      <c r="G433" s="310"/>
      <c r="H433" s="310">
        <v>1</v>
      </c>
    </row>
    <row r="434" spans="1:8" ht="15">
      <c r="A434" s="310">
        <v>181</v>
      </c>
      <c r="B434" s="309" t="s">
        <v>1703</v>
      </c>
      <c r="C434" s="309" t="s">
        <v>1663</v>
      </c>
      <c r="D434" s="309" t="s">
        <v>3781</v>
      </c>
      <c r="E434" s="309" t="s">
        <v>1611</v>
      </c>
      <c r="F434" s="310"/>
      <c r="G434" s="310">
        <v>1</v>
      </c>
      <c r="H434" s="310"/>
    </row>
    <row r="435" spans="1:8" ht="15">
      <c r="A435" s="310">
        <v>182</v>
      </c>
      <c r="B435" s="277" t="s">
        <v>3783</v>
      </c>
      <c r="C435" s="277" t="s">
        <v>1812</v>
      </c>
      <c r="D435" s="277" t="s">
        <v>3781</v>
      </c>
      <c r="E435" s="277" t="s">
        <v>2778</v>
      </c>
      <c r="F435" s="310">
        <v>1</v>
      </c>
      <c r="G435" s="310"/>
      <c r="H435" s="310"/>
    </row>
    <row r="436" spans="1:8" ht="15">
      <c r="A436" s="310">
        <v>183</v>
      </c>
      <c r="B436" s="309" t="s">
        <v>3232</v>
      </c>
      <c r="C436" s="277" t="s">
        <v>1812</v>
      </c>
      <c r="D436" s="277" t="s">
        <v>3781</v>
      </c>
      <c r="E436" s="277" t="s">
        <v>2778</v>
      </c>
      <c r="F436" s="310">
        <v>1</v>
      </c>
      <c r="G436" s="310"/>
      <c r="H436" s="310"/>
    </row>
    <row r="437" spans="1:8" ht="15">
      <c r="A437" s="310">
        <v>184</v>
      </c>
      <c r="B437" s="309" t="s">
        <v>2770</v>
      </c>
      <c r="C437" s="277" t="s">
        <v>1812</v>
      </c>
      <c r="D437" s="309" t="s">
        <v>3782</v>
      </c>
      <c r="E437" s="277" t="s">
        <v>2778</v>
      </c>
      <c r="F437" s="310"/>
      <c r="G437" s="310">
        <v>1</v>
      </c>
      <c r="H437" s="310"/>
    </row>
    <row r="438" spans="1:8" ht="15">
      <c r="A438" s="310">
        <v>185</v>
      </c>
      <c r="B438" s="309" t="s">
        <v>3784</v>
      </c>
      <c r="C438" s="277" t="s">
        <v>1812</v>
      </c>
      <c r="D438" s="309" t="s">
        <v>3782</v>
      </c>
      <c r="E438" s="309" t="s">
        <v>3785</v>
      </c>
      <c r="F438" s="310"/>
      <c r="G438" s="310"/>
      <c r="H438" s="310">
        <v>1</v>
      </c>
    </row>
    <row r="439" spans="1:8" ht="15">
      <c r="A439" s="310">
        <v>186</v>
      </c>
      <c r="B439" s="309" t="s">
        <v>3786</v>
      </c>
      <c r="C439" s="277" t="s">
        <v>1812</v>
      </c>
      <c r="D439" s="277" t="s">
        <v>3781</v>
      </c>
      <c r="E439" s="309" t="s">
        <v>3785</v>
      </c>
      <c r="F439" s="310"/>
      <c r="G439" s="310"/>
      <c r="H439" s="310">
        <v>1</v>
      </c>
    </row>
    <row r="440" spans="1:8" ht="15">
      <c r="A440" s="310">
        <v>187</v>
      </c>
      <c r="B440" s="309" t="s">
        <v>3787</v>
      </c>
      <c r="C440" s="277" t="s">
        <v>1812</v>
      </c>
      <c r="D440" s="277" t="s">
        <v>3781</v>
      </c>
      <c r="E440" s="309" t="s">
        <v>2312</v>
      </c>
      <c r="F440" s="310"/>
      <c r="G440" s="310"/>
      <c r="H440" s="310">
        <v>1</v>
      </c>
    </row>
    <row r="441" spans="1:8" ht="15">
      <c r="A441" s="310">
        <v>188</v>
      </c>
      <c r="B441" s="309" t="s">
        <v>1316</v>
      </c>
      <c r="C441" s="277" t="s">
        <v>1812</v>
      </c>
      <c r="D441" s="277" t="s">
        <v>3781</v>
      </c>
      <c r="E441" s="309" t="s">
        <v>2312</v>
      </c>
      <c r="F441" s="310"/>
      <c r="G441" s="310"/>
      <c r="H441" s="310">
        <v>1</v>
      </c>
    </row>
    <row r="442" spans="1:8" ht="15">
      <c r="A442" s="310">
        <v>189</v>
      </c>
      <c r="B442" s="309" t="s">
        <v>3788</v>
      </c>
      <c r="C442" s="277" t="s">
        <v>1812</v>
      </c>
      <c r="D442" s="277" t="s">
        <v>3781</v>
      </c>
      <c r="E442" s="309" t="s">
        <v>3785</v>
      </c>
      <c r="F442" s="310"/>
      <c r="G442" s="310"/>
      <c r="H442" s="310">
        <v>1</v>
      </c>
    </row>
    <row r="443" spans="1:8" ht="15">
      <c r="A443" s="310">
        <v>190</v>
      </c>
      <c r="B443" s="309" t="s">
        <v>1056</v>
      </c>
      <c r="C443" s="277" t="s">
        <v>1812</v>
      </c>
      <c r="D443" s="277" t="s">
        <v>3781</v>
      </c>
      <c r="E443" s="309" t="s">
        <v>2312</v>
      </c>
      <c r="F443" s="310"/>
      <c r="G443" s="310"/>
      <c r="H443" s="310">
        <v>1</v>
      </c>
    </row>
    <row r="444" spans="1:8" ht="15">
      <c r="A444" s="310">
        <v>191</v>
      </c>
      <c r="B444" s="309" t="s">
        <v>3070</v>
      </c>
      <c r="C444" s="277" t="s">
        <v>1812</v>
      </c>
      <c r="D444" s="277" t="s">
        <v>3781</v>
      </c>
      <c r="E444" s="309" t="s">
        <v>3785</v>
      </c>
      <c r="F444" s="310"/>
      <c r="G444" s="310"/>
      <c r="H444" s="310">
        <v>1</v>
      </c>
    </row>
    <row r="445" spans="1:8" ht="15">
      <c r="A445" s="310">
        <v>192</v>
      </c>
      <c r="B445" s="309" t="s">
        <v>3067</v>
      </c>
      <c r="C445" s="277" t="s">
        <v>1812</v>
      </c>
      <c r="D445" s="277" t="s">
        <v>3781</v>
      </c>
      <c r="E445" s="309" t="s">
        <v>884</v>
      </c>
      <c r="F445" s="310"/>
      <c r="G445" s="310"/>
      <c r="H445" s="310">
        <v>1</v>
      </c>
    </row>
    <row r="446" spans="1:8" ht="15">
      <c r="A446" s="310">
        <v>193</v>
      </c>
      <c r="B446" s="309" t="s">
        <v>3441</v>
      </c>
      <c r="C446" s="277" t="s">
        <v>1812</v>
      </c>
      <c r="D446" s="309" t="s">
        <v>3782</v>
      </c>
      <c r="E446" s="309" t="s">
        <v>3789</v>
      </c>
      <c r="F446" s="310"/>
      <c r="G446" s="310"/>
      <c r="H446" s="310">
        <v>1</v>
      </c>
    </row>
    <row r="447" spans="1:8" ht="15">
      <c r="A447" s="310">
        <v>194</v>
      </c>
      <c r="B447" s="309" t="s">
        <v>3790</v>
      </c>
      <c r="C447" s="277" t="s">
        <v>2006</v>
      </c>
      <c r="D447" s="309" t="s">
        <v>2002</v>
      </c>
      <c r="E447" s="309" t="s">
        <v>3791</v>
      </c>
      <c r="F447" s="310">
        <v>1</v>
      </c>
      <c r="G447" s="310"/>
      <c r="H447" s="310"/>
    </row>
    <row r="448" spans="1:8" ht="15">
      <c r="A448" s="310">
        <v>195</v>
      </c>
      <c r="B448" s="309" t="s">
        <v>894</v>
      </c>
      <c r="C448" s="277" t="s">
        <v>2006</v>
      </c>
      <c r="D448" s="309" t="s">
        <v>2002</v>
      </c>
      <c r="E448" s="309" t="s">
        <v>3791</v>
      </c>
      <c r="F448" s="310"/>
      <c r="G448" s="310">
        <v>1</v>
      </c>
      <c r="H448" s="310"/>
    </row>
    <row r="449" spans="1:8" ht="15">
      <c r="A449" s="310">
        <v>196</v>
      </c>
      <c r="B449" s="309" t="s">
        <v>3792</v>
      </c>
      <c r="C449" s="277" t="s">
        <v>2006</v>
      </c>
      <c r="D449" s="309" t="s">
        <v>2002</v>
      </c>
      <c r="E449" s="309" t="s">
        <v>3791</v>
      </c>
      <c r="F449" s="310"/>
      <c r="G449" s="310">
        <v>1</v>
      </c>
      <c r="H449" s="310"/>
    </row>
    <row r="450" spans="1:8" ht="15">
      <c r="A450" s="310">
        <v>197</v>
      </c>
      <c r="B450" s="309" t="s">
        <v>2024</v>
      </c>
      <c r="C450" s="277" t="s">
        <v>2006</v>
      </c>
      <c r="D450" s="309" t="s">
        <v>2002</v>
      </c>
      <c r="E450" s="309" t="s">
        <v>3791</v>
      </c>
      <c r="F450" s="310"/>
      <c r="G450" s="310">
        <v>1</v>
      </c>
      <c r="H450" s="310"/>
    </row>
    <row r="451" spans="1:8" ht="15">
      <c r="A451" s="310">
        <v>198</v>
      </c>
      <c r="B451" s="309" t="s">
        <v>1080</v>
      </c>
      <c r="C451" s="277" t="s">
        <v>2006</v>
      </c>
      <c r="D451" s="309" t="s">
        <v>2002</v>
      </c>
      <c r="E451" s="309" t="s">
        <v>3791</v>
      </c>
      <c r="F451" s="310"/>
      <c r="G451" s="310">
        <v>1</v>
      </c>
      <c r="H451" s="310"/>
    </row>
    <row r="452" spans="1:8" ht="15">
      <c r="A452" s="310">
        <v>199</v>
      </c>
      <c r="B452" s="309" t="s">
        <v>3793</v>
      </c>
      <c r="C452" s="277" t="s">
        <v>2006</v>
      </c>
      <c r="D452" s="309" t="s">
        <v>2002</v>
      </c>
      <c r="E452" s="309" t="s">
        <v>3791</v>
      </c>
      <c r="F452" s="310"/>
      <c r="G452" s="310">
        <v>1</v>
      </c>
      <c r="H452" s="310"/>
    </row>
    <row r="453" spans="1:8" ht="15">
      <c r="A453" s="310">
        <v>200</v>
      </c>
      <c r="B453" s="309" t="s">
        <v>3794</v>
      </c>
      <c r="C453" s="277" t="s">
        <v>2006</v>
      </c>
      <c r="D453" s="309" t="s">
        <v>2002</v>
      </c>
      <c r="E453" s="309" t="s">
        <v>3791</v>
      </c>
      <c r="F453" s="310"/>
      <c r="G453" s="310">
        <v>1</v>
      </c>
      <c r="H453" s="310"/>
    </row>
    <row r="454" spans="1:8" ht="15">
      <c r="A454" s="310">
        <v>201</v>
      </c>
      <c r="B454" s="309" t="s">
        <v>3795</v>
      </c>
      <c r="C454" s="277" t="s">
        <v>2006</v>
      </c>
      <c r="D454" s="309" t="s">
        <v>2002</v>
      </c>
      <c r="E454" s="309" t="s">
        <v>3791</v>
      </c>
      <c r="F454" s="310"/>
      <c r="G454" s="310"/>
      <c r="H454" s="310">
        <v>1</v>
      </c>
    </row>
    <row r="455" spans="1:8" ht="15">
      <c r="A455" s="310">
        <v>202</v>
      </c>
      <c r="B455" s="309" t="s">
        <v>3796</v>
      </c>
      <c r="C455" s="277" t="s">
        <v>2006</v>
      </c>
      <c r="D455" s="309" t="s">
        <v>2002</v>
      </c>
      <c r="E455" s="309" t="s">
        <v>3791</v>
      </c>
      <c r="F455" s="310"/>
      <c r="G455" s="310"/>
      <c r="H455" s="310">
        <v>1</v>
      </c>
    </row>
    <row r="456" spans="1:8" ht="15">
      <c r="A456" s="310">
        <v>203</v>
      </c>
      <c r="B456" s="309" t="s">
        <v>3797</v>
      </c>
      <c r="C456" s="277" t="s">
        <v>2006</v>
      </c>
      <c r="D456" s="309" t="s">
        <v>2002</v>
      </c>
      <c r="E456" s="309" t="s">
        <v>3791</v>
      </c>
      <c r="F456" s="310"/>
      <c r="G456" s="310"/>
      <c r="H456" s="310">
        <v>1</v>
      </c>
    </row>
    <row r="457" spans="1:8" ht="15">
      <c r="A457" s="310">
        <v>204</v>
      </c>
      <c r="B457" s="309" t="s">
        <v>3798</v>
      </c>
      <c r="C457" s="277" t="s">
        <v>2006</v>
      </c>
      <c r="D457" s="309" t="s">
        <v>2002</v>
      </c>
      <c r="E457" s="309" t="s">
        <v>3791</v>
      </c>
      <c r="F457" s="310"/>
      <c r="G457" s="310"/>
      <c r="H457" s="310">
        <v>1</v>
      </c>
    </row>
    <row r="458" spans="1:8" ht="15">
      <c r="A458" s="310">
        <v>205</v>
      </c>
      <c r="B458" s="309" t="s">
        <v>3799</v>
      </c>
      <c r="C458" s="277" t="s">
        <v>2006</v>
      </c>
      <c r="D458" s="309" t="s">
        <v>2002</v>
      </c>
      <c r="E458" s="309" t="s">
        <v>3791</v>
      </c>
      <c r="F458" s="310"/>
      <c r="G458" s="310"/>
      <c r="H458" s="310">
        <v>1</v>
      </c>
    </row>
    <row r="459" spans="1:8" ht="15">
      <c r="A459" s="310">
        <v>206</v>
      </c>
      <c r="B459" s="309" t="s">
        <v>3800</v>
      </c>
      <c r="C459" s="277" t="s">
        <v>2006</v>
      </c>
      <c r="D459" s="309" t="s">
        <v>2002</v>
      </c>
      <c r="E459" s="309" t="s">
        <v>3791</v>
      </c>
      <c r="F459" s="310"/>
      <c r="G459" s="310"/>
      <c r="H459" s="310">
        <v>1</v>
      </c>
    </row>
    <row r="460" spans="1:8" ht="15">
      <c r="A460" s="310">
        <v>207</v>
      </c>
      <c r="B460" s="309" t="s">
        <v>3248</v>
      </c>
      <c r="C460" s="277" t="s">
        <v>2006</v>
      </c>
      <c r="D460" s="309" t="s">
        <v>2002</v>
      </c>
      <c r="E460" s="309" t="s">
        <v>3791</v>
      </c>
      <c r="F460" s="310"/>
      <c r="G460" s="310"/>
      <c r="H460" s="310">
        <v>1</v>
      </c>
    </row>
    <row r="461" spans="1:8" ht="15">
      <c r="A461" s="310">
        <v>208</v>
      </c>
      <c r="B461" s="309" t="s">
        <v>3801</v>
      </c>
      <c r="C461" s="277" t="s">
        <v>1675</v>
      </c>
      <c r="D461" s="309" t="s">
        <v>1539</v>
      </c>
      <c r="E461" s="309" t="s">
        <v>3802</v>
      </c>
      <c r="F461" s="310">
        <v>1</v>
      </c>
      <c r="G461" s="310"/>
      <c r="H461" s="310"/>
    </row>
    <row r="462" spans="1:8" ht="15">
      <c r="A462" s="310">
        <v>209</v>
      </c>
      <c r="B462" s="309" t="s">
        <v>3803</v>
      </c>
      <c r="C462" s="277" t="s">
        <v>2006</v>
      </c>
      <c r="D462" s="309" t="s">
        <v>1539</v>
      </c>
      <c r="E462" s="309" t="s">
        <v>3254</v>
      </c>
      <c r="F462" s="310"/>
      <c r="G462" s="310">
        <v>1</v>
      </c>
      <c r="H462" s="310"/>
    </row>
    <row r="463" spans="1:8" ht="15">
      <c r="A463" s="310">
        <v>210</v>
      </c>
      <c r="B463" s="309" t="s">
        <v>3804</v>
      </c>
      <c r="C463" s="277" t="s">
        <v>1768</v>
      </c>
      <c r="D463" s="309" t="s">
        <v>1539</v>
      </c>
      <c r="E463" s="309" t="s">
        <v>3254</v>
      </c>
      <c r="F463" s="310"/>
      <c r="G463" s="310"/>
      <c r="H463" s="310">
        <v>1</v>
      </c>
    </row>
    <row r="464" spans="1:8" ht="15">
      <c r="A464" s="310">
        <v>211</v>
      </c>
      <c r="B464" s="309" t="s">
        <v>3805</v>
      </c>
      <c r="C464" s="277" t="s">
        <v>1632</v>
      </c>
      <c r="D464" s="309" t="s">
        <v>1461</v>
      </c>
      <c r="E464" s="309" t="s">
        <v>3806</v>
      </c>
      <c r="F464" s="310"/>
      <c r="G464" s="310">
        <v>1</v>
      </c>
      <c r="H464" s="310"/>
    </row>
    <row r="465" spans="1:8" ht="15">
      <c r="A465" s="310">
        <v>212</v>
      </c>
      <c r="B465" s="309" t="s">
        <v>3807</v>
      </c>
      <c r="C465" s="277" t="s">
        <v>1632</v>
      </c>
      <c r="D465" s="309" t="s">
        <v>1461</v>
      </c>
      <c r="E465" s="309" t="s">
        <v>3808</v>
      </c>
      <c r="F465" s="310"/>
      <c r="G465" s="310">
        <v>1</v>
      </c>
      <c r="H465" s="310"/>
    </row>
    <row r="466" spans="1:8" ht="15">
      <c r="A466" s="310">
        <v>213</v>
      </c>
      <c r="B466" s="309" t="s">
        <v>3809</v>
      </c>
      <c r="C466" s="277"/>
      <c r="D466" s="309" t="s">
        <v>3459</v>
      </c>
      <c r="E466" s="309" t="s">
        <v>3810</v>
      </c>
      <c r="F466" s="310">
        <v>1</v>
      </c>
      <c r="G466" s="310"/>
      <c r="H466" s="310"/>
    </row>
    <row r="467" spans="1:8" ht="15">
      <c r="A467" s="310">
        <v>214</v>
      </c>
      <c r="B467" s="309" t="s">
        <v>3258</v>
      </c>
      <c r="C467" s="277"/>
      <c r="D467" s="309" t="s">
        <v>3459</v>
      </c>
      <c r="E467" s="309" t="s">
        <v>3810</v>
      </c>
      <c r="F467" s="310"/>
      <c r="G467" s="310"/>
      <c r="H467" s="310">
        <v>1</v>
      </c>
    </row>
    <row r="468" spans="1:8" ht="15">
      <c r="A468" s="310">
        <v>215</v>
      </c>
      <c r="B468" s="309" t="s">
        <v>3257</v>
      </c>
      <c r="C468" s="277"/>
      <c r="D468" s="309" t="s">
        <v>3459</v>
      </c>
      <c r="E468" s="309" t="s">
        <v>3811</v>
      </c>
      <c r="F468" s="310">
        <v>1</v>
      </c>
      <c r="G468" s="310"/>
      <c r="H468" s="310"/>
    </row>
    <row r="469" spans="1:8" ht="15">
      <c r="A469" s="310">
        <v>216</v>
      </c>
      <c r="B469" s="309" t="s">
        <v>3812</v>
      </c>
      <c r="C469" s="277"/>
      <c r="D469" s="309" t="s">
        <v>3459</v>
      </c>
      <c r="E469" s="309" t="s">
        <v>3811</v>
      </c>
      <c r="F469" s="310"/>
      <c r="G469" s="310">
        <v>1</v>
      </c>
      <c r="H469" s="310"/>
    </row>
    <row r="470" spans="1:8" ht="15">
      <c r="A470" s="310">
        <v>217</v>
      </c>
      <c r="B470" s="309" t="s">
        <v>3813</v>
      </c>
      <c r="C470" s="277"/>
      <c r="D470" s="309" t="s">
        <v>3459</v>
      </c>
      <c r="E470" s="309" t="s">
        <v>3814</v>
      </c>
      <c r="F470" s="310"/>
      <c r="G470" s="310"/>
      <c r="H470" s="310">
        <v>1</v>
      </c>
    </row>
    <row r="471" spans="1:8" ht="15">
      <c r="A471" s="310">
        <v>218</v>
      </c>
      <c r="B471" s="309" t="s">
        <v>3815</v>
      </c>
      <c r="C471" s="277"/>
      <c r="D471" s="309" t="s">
        <v>3459</v>
      </c>
      <c r="E471" s="309" t="s">
        <v>3816</v>
      </c>
      <c r="F471" s="310"/>
      <c r="G471" s="310"/>
      <c r="H471" s="310">
        <v>1</v>
      </c>
    </row>
    <row r="472" spans="1:8" ht="15">
      <c r="A472" s="310">
        <v>219</v>
      </c>
      <c r="B472" s="309" t="s">
        <v>3817</v>
      </c>
      <c r="C472" s="277"/>
      <c r="D472" s="309" t="s">
        <v>3459</v>
      </c>
      <c r="E472" s="309" t="s">
        <v>3818</v>
      </c>
      <c r="F472" s="310"/>
      <c r="G472" s="310">
        <v>1</v>
      </c>
      <c r="H472" s="310"/>
    </row>
    <row r="473" spans="1:8" ht="15">
      <c r="A473" s="310">
        <v>220</v>
      </c>
      <c r="B473" s="309" t="s">
        <v>3819</v>
      </c>
      <c r="C473" s="277"/>
      <c r="D473" s="309" t="s">
        <v>3459</v>
      </c>
      <c r="E473" s="309" t="s">
        <v>3820</v>
      </c>
      <c r="F473" s="310"/>
      <c r="G473" s="310">
        <v>1</v>
      </c>
      <c r="H473" s="310"/>
    </row>
    <row r="474" spans="1:8" ht="15">
      <c r="A474" s="310">
        <v>221</v>
      </c>
      <c r="B474" s="309" t="s">
        <v>3821</v>
      </c>
      <c r="C474" s="277"/>
      <c r="D474" s="309" t="s">
        <v>3459</v>
      </c>
      <c r="E474" s="309" t="s">
        <v>3822</v>
      </c>
      <c r="F474" s="310">
        <v>1</v>
      </c>
      <c r="G474" s="310"/>
      <c r="H474" s="310"/>
    </row>
    <row r="475" spans="1:8" ht="15">
      <c r="A475" s="310">
        <v>222</v>
      </c>
      <c r="B475" s="309" t="s">
        <v>3823</v>
      </c>
      <c r="C475" s="277"/>
      <c r="D475" s="309" t="s">
        <v>3459</v>
      </c>
      <c r="E475" s="309" t="s">
        <v>3822</v>
      </c>
      <c r="F475" s="310"/>
      <c r="G475" s="310">
        <v>1</v>
      </c>
      <c r="H475" s="310"/>
    </row>
    <row r="476" spans="1:8" ht="15">
      <c r="A476" s="310">
        <v>223</v>
      </c>
      <c r="B476" s="309" t="s">
        <v>3258</v>
      </c>
      <c r="C476" s="277"/>
      <c r="D476" s="309" t="s">
        <v>3459</v>
      </c>
      <c r="E476" s="309" t="s">
        <v>3824</v>
      </c>
      <c r="F476" s="310">
        <v>1</v>
      </c>
      <c r="G476" s="310"/>
      <c r="H476" s="310"/>
    </row>
    <row r="477" spans="1:8" ht="15">
      <c r="A477" s="310">
        <v>224</v>
      </c>
      <c r="B477" s="309" t="s">
        <v>3809</v>
      </c>
      <c r="C477" s="277"/>
      <c r="D477" s="309" t="s">
        <v>3459</v>
      </c>
      <c r="E477" s="309" t="s">
        <v>3824</v>
      </c>
      <c r="F477" s="310"/>
      <c r="G477" s="310"/>
      <c r="H477" s="310">
        <v>1</v>
      </c>
    </row>
    <row r="478" spans="1:8" ht="15">
      <c r="A478" s="310">
        <v>225</v>
      </c>
      <c r="B478" s="309" t="s">
        <v>3257</v>
      </c>
      <c r="C478" s="277"/>
      <c r="D478" s="309" t="s">
        <v>3459</v>
      </c>
      <c r="E478" s="309" t="s">
        <v>3825</v>
      </c>
      <c r="F478" s="310">
        <v>1</v>
      </c>
      <c r="G478" s="310"/>
      <c r="H478" s="310"/>
    </row>
    <row r="479" spans="1:8" ht="15">
      <c r="A479" s="310">
        <v>226</v>
      </c>
      <c r="B479" s="309" t="s">
        <v>3812</v>
      </c>
      <c r="C479" s="277"/>
      <c r="D479" s="309" t="s">
        <v>3459</v>
      </c>
      <c r="E479" s="309" t="s">
        <v>3825</v>
      </c>
      <c r="F479" s="310"/>
      <c r="G479" s="310"/>
      <c r="H479" s="310">
        <v>1</v>
      </c>
    </row>
    <row r="480" spans="1:8" ht="15">
      <c r="A480" s="310">
        <v>227</v>
      </c>
      <c r="B480" s="309" t="s">
        <v>3813</v>
      </c>
      <c r="C480" s="277"/>
      <c r="D480" s="309" t="s">
        <v>3459</v>
      </c>
      <c r="E480" s="309" t="s">
        <v>3826</v>
      </c>
      <c r="F480" s="310"/>
      <c r="G480" s="310">
        <v>1</v>
      </c>
      <c r="H480" s="310"/>
    </row>
    <row r="481" spans="1:8" ht="15">
      <c r="A481" s="310">
        <v>228</v>
      </c>
      <c r="B481" s="309" t="s">
        <v>1610</v>
      </c>
      <c r="C481" s="277"/>
      <c r="D481" s="309" t="s">
        <v>3459</v>
      </c>
      <c r="E481" s="309" t="s">
        <v>3827</v>
      </c>
      <c r="F481" s="310">
        <v>1</v>
      </c>
      <c r="G481" s="310"/>
      <c r="H481" s="310"/>
    </row>
    <row r="482" spans="1:8" ht="15">
      <c r="A482" s="310">
        <v>229</v>
      </c>
      <c r="B482" s="309" t="s">
        <v>1610</v>
      </c>
      <c r="C482" s="277"/>
      <c r="D482" s="309" t="s">
        <v>3459</v>
      </c>
      <c r="E482" s="309" t="s">
        <v>3828</v>
      </c>
      <c r="F482" s="310">
        <v>1</v>
      </c>
      <c r="G482" s="310"/>
      <c r="H482" s="310"/>
    </row>
    <row r="483" spans="1:8" ht="15">
      <c r="A483" s="310">
        <v>230</v>
      </c>
      <c r="B483" s="309" t="s">
        <v>1610</v>
      </c>
      <c r="C483" s="277"/>
      <c r="D483" s="309" t="s">
        <v>3459</v>
      </c>
      <c r="E483" s="309" t="s">
        <v>3829</v>
      </c>
      <c r="F483" s="310"/>
      <c r="G483" s="310">
        <v>1</v>
      </c>
      <c r="H483" s="310"/>
    </row>
    <row r="484" spans="1:8" ht="15">
      <c r="A484" s="310">
        <v>231</v>
      </c>
      <c r="B484" s="309" t="s">
        <v>3080</v>
      </c>
      <c r="C484" s="309" t="s">
        <v>1610</v>
      </c>
      <c r="D484" s="309" t="s">
        <v>3081</v>
      </c>
      <c r="E484" s="309" t="s">
        <v>3830</v>
      </c>
      <c r="F484" s="310">
        <v>1</v>
      </c>
      <c r="G484" s="310"/>
      <c r="H484" s="310"/>
    </row>
    <row r="485" spans="1:8" ht="15">
      <c r="A485" s="310">
        <v>232</v>
      </c>
      <c r="B485" s="309" t="s">
        <v>3278</v>
      </c>
      <c r="C485" s="309" t="s">
        <v>1610</v>
      </c>
      <c r="D485" s="309" t="s">
        <v>3081</v>
      </c>
      <c r="E485" s="309" t="s">
        <v>3831</v>
      </c>
      <c r="F485" s="310">
        <v>1</v>
      </c>
      <c r="G485" s="310"/>
      <c r="H485" s="310"/>
    </row>
    <row r="486" spans="1:8" ht="15">
      <c r="A486" s="310">
        <v>233</v>
      </c>
      <c r="B486" s="309" t="s">
        <v>3461</v>
      </c>
      <c r="C486" s="309" t="s">
        <v>1610</v>
      </c>
      <c r="D486" s="309" t="s">
        <v>3081</v>
      </c>
      <c r="E486" s="309" t="s">
        <v>3832</v>
      </c>
      <c r="F486" s="310">
        <v>1</v>
      </c>
      <c r="G486" s="310"/>
      <c r="H486" s="310"/>
    </row>
    <row r="487" spans="1:8" ht="15">
      <c r="A487" s="310">
        <v>234</v>
      </c>
      <c r="B487" s="309" t="s">
        <v>3274</v>
      </c>
      <c r="C487" s="309" t="s">
        <v>1610</v>
      </c>
      <c r="D487" s="309" t="s">
        <v>3081</v>
      </c>
      <c r="E487" s="309" t="s">
        <v>3830</v>
      </c>
      <c r="F487" s="310">
        <v>1</v>
      </c>
      <c r="G487" s="310"/>
      <c r="H487" s="310"/>
    </row>
    <row r="488" spans="1:8" ht="15">
      <c r="A488" s="310">
        <v>235</v>
      </c>
      <c r="B488" s="309" t="s">
        <v>3083</v>
      </c>
      <c r="C488" s="309" t="s">
        <v>1610</v>
      </c>
      <c r="D488" s="309" t="s">
        <v>3081</v>
      </c>
      <c r="E488" s="309" t="s">
        <v>3832</v>
      </c>
      <c r="F488" s="310">
        <v>1</v>
      </c>
      <c r="G488" s="310"/>
      <c r="H488" s="310"/>
    </row>
    <row r="489" spans="1:8" ht="15">
      <c r="A489" s="310">
        <v>236</v>
      </c>
      <c r="B489" s="309" t="s">
        <v>3833</v>
      </c>
      <c r="C489" s="309" t="s">
        <v>1610</v>
      </c>
      <c r="D489" s="309" t="s">
        <v>3081</v>
      </c>
      <c r="E489" s="309" t="s">
        <v>3834</v>
      </c>
      <c r="F489" s="310"/>
      <c r="G489" s="310">
        <v>1</v>
      </c>
      <c r="H489" s="310"/>
    </row>
    <row r="490" spans="1:8" ht="15">
      <c r="A490" s="310">
        <v>237</v>
      </c>
      <c r="B490" s="309" t="s">
        <v>3835</v>
      </c>
      <c r="C490" s="309" t="s">
        <v>1610</v>
      </c>
      <c r="D490" s="309" t="s">
        <v>3081</v>
      </c>
      <c r="E490" s="309" t="s">
        <v>3831</v>
      </c>
      <c r="F490" s="310"/>
      <c r="G490" s="310">
        <v>1</v>
      </c>
      <c r="H490" s="310"/>
    </row>
    <row r="491" spans="1:8" ht="15">
      <c r="A491" s="310">
        <v>238</v>
      </c>
      <c r="B491" s="309" t="s">
        <v>3836</v>
      </c>
      <c r="C491" s="309" t="s">
        <v>1610</v>
      </c>
      <c r="D491" s="309" t="s">
        <v>3081</v>
      </c>
      <c r="E491" s="309" t="s">
        <v>3834</v>
      </c>
      <c r="F491" s="310"/>
      <c r="G491" s="310">
        <v>1</v>
      </c>
      <c r="H491" s="310"/>
    </row>
    <row r="492" spans="1:8" ht="15">
      <c r="A492" s="310">
        <v>239</v>
      </c>
      <c r="B492" s="309" t="s">
        <v>3837</v>
      </c>
      <c r="C492" s="309" t="s">
        <v>1610</v>
      </c>
      <c r="D492" s="309" t="s">
        <v>3081</v>
      </c>
      <c r="E492" s="309" t="s">
        <v>3838</v>
      </c>
      <c r="F492" s="310"/>
      <c r="G492" s="310">
        <v>1</v>
      </c>
      <c r="H492" s="310"/>
    </row>
    <row r="493" spans="1:8" ht="15">
      <c r="A493" s="310">
        <v>240</v>
      </c>
      <c r="B493" s="309" t="s">
        <v>2922</v>
      </c>
      <c r="C493" s="309" t="s">
        <v>1610</v>
      </c>
      <c r="D493" s="309" t="s">
        <v>3081</v>
      </c>
      <c r="E493" s="309" t="s">
        <v>3839</v>
      </c>
      <c r="F493" s="310"/>
      <c r="G493" s="310">
        <v>1</v>
      </c>
      <c r="H493" s="310"/>
    </row>
    <row r="494" spans="1:8" ht="15">
      <c r="A494" s="310">
        <v>241</v>
      </c>
      <c r="B494" s="309" t="s">
        <v>3466</v>
      </c>
      <c r="C494" s="309" t="s">
        <v>1610</v>
      </c>
      <c r="D494" s="309" t="s">
        <v>3081</v>
      </c>
      <c r="E494" s="309" t="s">
        <v>3840</v>
      </c>
      <c r="F494" s="310"/>
      <c r="G494" s="310">
        <v>1</v>
      </c>
      <c r="H494" s="310"/>
    </row>
    <row r="495" spans="1:8" ht="15">
      <c r="A495" s="310">
        <v>242</v>
      </c>
      <c r="B495" s="309" t="s">
        <v>3841</v>
      </c>
      <c r="C495" s="309" t="s">
        <v>1610</v>
      </c>
      <c r="D495" s="309" t="s">
        <v>3081</v>
      </c>
      <c r="E495" s="309" t="s">
        <v>3842</v>
      </c>
      <c r="F495" s="310"/>
      <c r="G495" s="310">
        <v>1</v>
      </c>
      <c r="H495" s="310"/>
    </row>
    <row r="496" spans="1:8" ht="15">
      <c r="A496" s="310">
        <v>243</v>
      </c>
      <c r="B496" s="309" t="s">
        <v>3843</v>
      </c>
      <c r="C496" s="309" t="s">
        <v>1610</v>
      </c>
      <c r="D496" s="309" t="s">
        <v>3081</v>
      </c>
      <c r="E496" s="309" t="s">
        <v>3844</v>
      </c>
      <c r="F496" s="310"/>
      <c r="G496" s="310">
        <v>1</v>
      </c>
      <c r="H496" s="310"/>
    </row>
    <row r="497" spans="1:8" ht="15">
      <c r="A497" s="310">
        <v>244</v>
      </c>
      <c r="B497" s="309" t="s">
        <v>1078</v>
      </c>
      <c r="C497" s="309" t="s">
        <v>1610</v>
      </c>
      <c r="D497" s="309" t="s">
        <v>3081</v>
      </c>
      <c r="E497" s="309" t="s">
        <v>3839</v>
      </c>
      <c r="F497" s="310"/>
      <c r="G497" s="310">
        <v>1</v>
      </c>
      <c r="H497" s="310"/>
    </row>
    <row r="498" spans="1:8" ht="15">
      <c r="A498" s="310">
        <v>245</v>
      </c>
      <c r="B498" s="277" t="s">
        <v>1076</v>
      </c>
      <c r="C498" s="309" t="s">
        <v>1610</v>
      </c>
      <c r="D498" s="309" t="s">
        <v>3081</v>
      </c>
      <c r="E498" s="309" t="s">
        <v>3845</v>
      </c>
      <c r="F498" s="310"/>
      <c r="G498" s="310">
        <v>1</v>
      </c>
      <c r="H498" s="310"/>
    </row>
    <row r="499" spans="1:8" ht="15">
      <c r="A499" s="310">
        <v>246</v>
      </c>
      <c r="B499" s="277" t="s">
        <v>3467</v>
      </c>
      <c r="C499" s="309" t="s">
        <v>1610</v>
      </c>
      <c r="D499" s="309" t="s">
        <v>3081</v>
      </c>
      <c r="E499" s="309" t="s">
        <v>3846</v>
      </c>
      <c r="F499" s="310"/>
      <c r="G499" s="310"/>
      <c r="H499" s="310">
        <v>1</v>
      </c>
    </row>
    <row r="500" spans="1:8" ht="15">
      <c r="A500" s="310">
        <v>247</v>
      </c>
      <c r="B500" s="277" t="s">
        <v>3088</v>
      </c>
      <c r="C500" s="309" t="s">
        <v>1610</v>
      </c>
      <c r="D500" s="309" t="s">
        <v>3081</v>
      </c>
      <c r="E500" s="309" t="s">
        <v>3847</v>
      </c>
      <c r="F500" s="310"/>
      <c r="G500" s="310"/>
      <c r="H500" s="310">
        <v>1</v>
      </c>
    </row>
    <row r="501" spans="1:8" ht="15">
      <c r="A501" s="310">
        <v>248</v>
      </c>
      <c r="B501" s="277" t="s">
        <v>3848</v>
      </c>
      <c r="C501" s="309" t="s">
        <v>1610</v>
      </c>
      <c r="D501" s="309" t="s">
        <v>3081</v>
      </c>
      <c r="E501" s="309" t="s">
        <v>3849</v>
      </c>
      <c r="F501" s="310"/>
      <c r="G501" s="310"/>
      <c r="H501" s="310">
        <v>1</v>
      </c>
    </row>
    <row r="502" spans="1:8" ht="15">
      <c r="A502" s="310">
        <v>249</v>
      </c>
      <c r="B502" s="277" t="s">
        <v>3850</v>
      </c>
      <c r="C502" s="309" t="s">
        <v>1610</v>
      </c>
      <c r="D502" s="309" t="s">
        <v>3081</v>
      </c>
      <c r="E502" s="309" t="s">
        <v>3851</v>
      </c>
      <c r="F502" s="310"/>
      <c r="G502" s="310"/>
      <c r="H502" s="310">
        <v>1</v>
      </c>
    </row>
    <row r="503" spans="1:8" ht="15">
      <c r="A503" s="310">
        <v>250</v>
      </c>
      <c r="B503" s="277" t="s">
        <v>3852</v>
      </c>
      <c r="C503" s="309" t="s">
        <v>1851</v>
      </c>
      <c r="D503" s="309" t="s">
        <v>1507</v>
      </c>
      <c r="E503" s="309" t="s">
        <v>3853</v>
      </c>
      <c r="F503" s="310"/>
      <c r="G503" s="310"/>
      <c r="H503" s="310">
        <v>1</v>
      </c>
    </row>
    <row r="504" spans="1:8" ht="45">
      <c r="A504" s="310">
        <v>251</v>
      </c>
      <c r="B504" s="387" t="s">
        <v>3854</v>
      </c>
      <c r="C504" s="309" t="s">
        <v>78</v>
      </c>
      <c r="D504" s="309" t="s">
        <v>1507</v>
      </c>
      <c r="E504" s="309" t="s">
        <v>3855</v>
      </c>
      <c r="F504" s="310"/>
      <c r="G504" s="310"/>
      <c r="H504" s="310">
        <v>1</v>
      </c>
    </row>
    <row r="505" spans="1:8" ht="30">
      <c r="A505" s="310">
        <v>252</v>
      </c>
      <c r="B505" s="387" t="s">
        <v>3856</v>
      </c>
      <c r="C505" s="309" t="s">
        <v>78</v>
      </c>
      <c r="D505" s="309" t="s">
        <v>1507</v>
      </c>
      <c r="E505" s="309" t="s">
        <v>3857</v>
      </c>
      <c r="F505" s="310"/>
      <c r="G505" s="310">
        <v>1</v>
      </c>
      <c r="H505" s="310"/>
    </row>
    <row r="506" spans="1:8" ht="15">
      <c r="A506" s="310">
        <v>253</v>
      </c>
      <c r="B506" s="387" t="s">
        <v>3858</v>
      </c>
      <c r="C506" s="309" t="s">
        <v>1610</v>
      </c>
      <c r="D506" s="309" t="s">
        <v>2991</v>
      </c>
      <c r="E506" s="309" t="s">
        <v>797</v>
      </c>
      <c r="F506" s="310"/>
      <c r="G506" s="310">
        <v>1</v>
      </c>
      <c r="H506" s="310">
        <v>2</v>
      </c>
    </row>
    <row r="507" spans="1:8" ht="15">
      <c r="A507" s="310">
        <v>254</v>
      </c>
      <c r="B507" s="387" t="s">
        <v>3859</v>
      </c>
      <c r="C507" s="309" t="s">
        <v>1610</v>
      </c>
      <c r="D507" s="309" t="s">
        <v>2991</v>
      </c>
      <c r="E507" s="309" t="s">
        <v>671</v>
      </c>
      <c r="F507" s="310"/>
      <c r="G507" s="310">
        <v>1</v>
      </c>
      <c r="H507" s="310"/>
    </row>
    <row r="508" spans="1:8" ht="15">
      <c r="A508" s="310">
        <v>255</v>
      </c>
      <c r="B508" s="387" t="s">
        <v>3860</v>
      </c>
      <c r="C508" s="309" t="s">
        <v>1610</v>
      </c>
      <c r="D508" s="309" t="s">
        <v>2991</v>
      </c>
      <c r="E508" s="309" t="s">
        <v>2717</v>
      </c>
      <c r="F508" s="310">
        <v>1</v>
      </c>
      <c r="G508" s="310">
        <v>1</v>
      </c>
      <c r="H508" s="310"/>
    </row>
    <row r="509" spans="1:8" ht="15">
      <c r="A509" s="310">
        <v>256</v>
      </c>
      <c r="B509" s="387" t="s">
        <v>3861</v>
      </c>
      <c r="C509" s="309" t="s">
        <v>1646</v>
      </c>
      <c r="D509" s="309" t="s">
        <v>3862</v>
      </c>
      <c r="E509" s="309" t="s">
        <v>1539</v>
      </c>
      <c r="F509" s="310"/>
      <c r="G509" s="310">
        <v>1</v>
      </c>
      <c r="H509" s="310"/>
    </row>
    <row r="510" spans="1:8" ht="25.5">
      <c r="A510" s="310">
        <v>257</v>
      </c>
      <c r="B510" s="388" t="s">
        <v>3863</v>
      </c>
      <c r="C510" s="309" t="s">
        <v>1646</v>
      </c>
      <c r="D510" s="309" t="s">
        <v>3862</v>
      </c>
      <c r="E510" s="309" t="s">
        <v>1539</v>
      </c>
      <c r="F510" s="310"/>
      <c r="G510" s="310"/>
      <c r="H510" s="310">
        <v>1</v>
      </c>
    </row>
    <row r="511" spans="1:8" ht="15">
      <c r="A511" s="310">
        <v>258</v>
      </c>
      <c r="B511" s="277" t="s">
        <v>3864</v>
      </c>
      <c r="C511" s="309" t="s">
        <v>1803</v>
      </c>
      <c r="D511" s="309" t="s">
        <v>1533</v>
      </c>
      <c r="E511" s="309" t="s">
        <v>2562</v>
      </c>
      <c r="F511" s="310">
        <v>1</v>
      </c>
      <c r="G511" s="310"/>
      <c r="H511" s="310"/>
    </row>
    <row r="512" spans="1:8" ht="15">
      <c r="A512" s="310">
        <v>259</v>
      </c>
      <c r="B512" s="277" t="s">
        <v>3498</v>
      </c>
      <c r="C512" s="309" t="s">
        <v>1803</v>
      </c>
      <c r="D512" s="309" t="s">
        <v>1533</v>
      </c>
      <c r="E512" s="309" t="s">
        <v>3865</v>
      </c>
      <c r="F512" s="310">
        <v>1</v>
      </c>
      <c r="G512" s="310"/>
      <c r="H512" s="310"/>
    </row>
    <row r="513" spans="1:8" ht="15">
      <c r="A513" s="310">
        <v>260</v>
      </c>
      <c r="B513" s="277" t="s">
        <v>3292</v>
      </c>
      <c r="C513" s="309" t="s">
        <v>1803</v>
      </c>
      <c r="D513" s="309" t="s">
        <v>1533</v>
      </c>
      <c r="E513" s="309" t="s">
        <v>2564</v>
      </c>
      <c r="F513" s="310">
        <v>1</v>
      </c>
      <c r="G513" s="310"/>
      <c r="H513" s="310"/>
    </row>
    <row r="514" spans="1:8" ht="15">
      <c r="A514" s="310">
        <v>261</v>
      </c>
      <c r="B514" s="277" t="s">
        <v>506</v>
      </c>
      <c r="C514" s="309" t="s">
        <v>1803</v>
      </c>
      <c r="D514" s="309" t="s">
        <v>1533</v>
      </c>
      <c r="E514" s="309" t="s">
        <v>3866</v>
      </c>
      <c r="F514" s="310">
        <v>1</v>
      </c>
      <c r="G514" s="310"/>
      <c r="H514" s="310"/>
    </row>
    <row r="515" spans="1:8" ht="15">
      <c r="A515" s="310">
        <v>262</v>
      </c>
      <c r="B515" s="277" t="s">
        <v>253</v>
      </c>
      <c r="C515" s="309" t="s">
        <v>1803</v>
      </c>
      <c r="D515" s="309" t="s">
        <v>1533</v>
      </c>
      <c r="E515" s="309" t="s">
        <v>3867</v>
      </c>
      <c r="F515" s="310">
        <v>1</v>
      </c>
      <c r="G515" s="310"/>
      <c r="H515" s="310"/>
    </row>
    <row r="516" spans="1:8" ht="15">
      <c r="A516" s="310">
        <v>263</v>
      </c>
      <c r="B516" s="277" t="s">
        <v>3868</v>
      </c>
      <c r="C516" s="309" t="s">
        <v>1803</v>
      </c>
      <c r="D516" s="309" t="s">
        <v>1533</v>
      </c>
      <c r="E516" s="309" t="s">
        <v>3869</v>
      </c>
      <c r="F516" s="310"/>
      <c r="G516" s="310">
        <v>1</v>
      </c>
      <c r="H516" s="310"/>
    </row>
    <row r="517" spans="1:8" ht="15">
      <c r="A517" s="310">
        <v>264</v>
      </c>
      <c r="B517" s="277" t="s">
        <v>2565</v>
      </c>
      <c r="C517" s="309" t="s">
        <v>1803</v>
      </c>
      <c r="D517" s="309" t="s">
        <v>1533</v>
      </c>
      <c r="E517" s="309" t="s">
        <v>3865</v>
      </c>
      <c r="F517" s="310"/>
      <c r="G517" s="310">
        <v>1</v>
      </c>
      <c r="H517" s="310"/>
    </row>
    <row r="518" spans="1:8" ht="15">
      <c r="A518" s="310">
        <v>265</v>
      </c>
      <c r="B518" s="277" t="s">
        <v>3870</v>
      </c>
      <c r="C518" s="309" t="s">
        <v>1803</v>
      </c>
      <c r="D518" s="309" t="s">
        <v>1533</v>
      </c>
      <c r="E518" s="309" t="s">
        <v>3871</v>
      </c>
      <c r="F518" s="310"/>
      <c r="G518" s="310">
        <v>1</v>
      </c>
      <c r="H518" s="310"/>
    </row>
    <row r="519" spans="1:8" ht="15">
      <c r="A519" s="310">
        <v>266</v>
      </c>
      <c r="B519" s="277" t="s">
        <v>3872</v>
      </c>
      <c r="C519" s="309" t="s">
        <v>1803</v>
      </c>
      <c r="D519" s="309" t="s">
        <v>1533</v>
      </c>
      <c r="E519" s="309" t="s">
        <v>3873</v>
      </c>
      <c r="F519" s="310"/>
      <c r="G519" s="310">
        <v>1</v>
      </c>
      <c r="H519" s="310"/>
    </row>
    <row r="520" spans="1:8" ht="15">
      <c r="A520" s="310">
        <v>267</v>
      </c>
      <c r="B520" s="277" t="s">
        <v>3874</v>
      </c>
      <c r="C520" s="309" t="s">
        <v>1803</v>
      </c>
      <c r="D520" s="309" t="s">
        <v>1533</v>
      </c>
      <c r="E520" s="309" t="s">
        <v>3875</v>
      </c>
      <c r="F520" s="310"/>
      <c r="G520" s="310">
        <v>1</v>
      </c>
      <c r="H520" s="310"/>
    </row>
    <row r="521" spans="1:8" ht="15">
      <c r="A521" s="310">
        <v>268</v>
      </c>
      <c r="B521" s="277" t="s">
        <v>2563</v>
      </c>
      <c r="C521" s="309" t="s">
        <v>1803</v>
      </c>
      <c r="D521" s="309" t="s">
        <v>1533</v>
      </c>
      <c r="E521" s="309" t="s">
        <v>3876</v>
      </c>
      <c r="F521" s="310"/>
      <c r="G521" s="310">
        <v>1</v>
      </c>
      <c r="H521" s="310"/>
    </row>
    <row r="522" spans="1:8" ht="15">
      <c r="A522" s="310">
        <v>269</v>
      </c>
      <c r="B522" s="277" t="s">
        <v>503</v>
      </c>
      <c r="C522" s="309" t="s">
        <v>1803</v>
      </c>
      <c r="D522" s="309" t="s">
        <v>1533</v>
      </c>
      <c r="E522" s="309" t="s">
        <v>3877</v>
      </c>
      <c r="F522" s="310"/>
      <c r="G522" s="310">
        <v>1</v>
      </c>
      <c r="H522" s="310"/>
    </row>
    <row r="523" spans="1:8" ht="15">
      <c r="A523" s="310">
        <v>270</v>
      </c>
      <c r="B523" s="277" t="s">
        <v>507</v>
      </c>
      <c r="C523" s="309" t="s">
        <v>1803</v>
      </c>
      <c r="D523" s="309" t="s">
        <v>1533</v>
      </c>
      <c r="E523" s="309" t="s">
        <v>2568</v>
      </c>
      <c r="F523" s="310"/>
      <c r="G523" s="310">
        <v>1</v>
      </c>
      <c r="H523" s="310"/>
    </row>
    <row r="524" spans="1:8" ht="15">
      <c r="A524" s="310">
        <v>271</v>
      </c>
      <c r="B524" s="277" t="s">
        <v>3878</v>
      </c>
      <c r="C524" s="309" t="s">
        <v>1803</v>
      </c>
      <c r="D524" s="309" t="s">
        <v>1533</v>
      </c>
      <c r="E524" s="309" t="s">
        <v>2569</v>
      </c>
      <c r="F524" s="310"/>
      <c r="G524" s="310">
        <v>1</v>
      </c>
      <c r="H524" s="310"/>
    </row>
    <row r="525" spans="1:8" ht="15">
      <c r="A525" s="310">
        <v>272</v>
      </c>
      <c r="B525" s="277" t="s">
        <v>3491</v>
      </c>
      <c r="C525" s="309" t="s">
        <v>1803</v>
      </c>
      <c r="D525" s="309" t="s">
        <v>1533</v>
      </c>
      <c r="E525" s="309" t="s">
        <v>3879</v>
      </c>
      <c r="F525" s="310"/>
      <c r="G525" s="310"/>
      <c r="H525" s="310">
        <v>1</v>
      </c>
    </row>
    <row r="526" spans="1:8" ht="15">
      <c r="A526" s="310">
        <v>273</v>
      </c>
      <c r="B526" s="277" t="s">
        <v>3880</v>
      </c>
      <c r="C526" s="309" t="s">
        <v>1803</v>
      </c>
      <c r="D526" s="309" t="s">
        <v>1533</v>
      </c>
      <c r="E526" s="309" t="s">
        <v>3865</v>
      </c>
      <c r="F526" s="310"/>
      <c r="G526" s="310"/>
      <c r="H526" s="310">
        <v>1</v>
      </c>
    </row>
    <row r="527" spans="1:8" ht="15">
      <c r="A527" s="310">
        <v>274</v>
      </c>
      <c r="B527" s="277" t="s">
        <v>3281</v>
      </c>
      <c r="C527" s="309" t="s">
        <v>1803</v>
      </c>
      <c r="D527" s="309" t="s">
        <v>1533</v>
      </c>
      <c r="E527" s="309" t="s">
        <v>2564</v>
      </c>
      <c r="F527" s="310"/>
      <c r="G527" s="310"/>
      <c r="H527" s="310">
        <v>1</v>
      </c>
    </row>
    <row r="528" spans="1:8" ht="15">
      <c r="A528" s="310">
        <v>275</v>
      </c>
      <c r="B528" s="277" t="s">
        <v>3881</v>
      </c>
      <c r="C528" s="309" t="s">
        <v>1803</v>
      </c>
      <c r="D528" s="309" t="s">
        <v>1533</v>
      </c>
      <c r="E528" s="309" t="s">
        <v>3876</v>
      </c>
      <c r="F528" s="310"/>
      <c r="G528" s="310"/>
      <c r="H528" s="310">
        <v>1</v>
      </c>
    </row>
    <row r="529" spans="1:8" ht="15">
      <c r="A529" s="310">
        <v>276</v>
      </c>
      <c r="B529" s="277" t="s">
        <v>3293</v>
      </c>
      <c r="C529" s="309" t="s">
        <v>1803</v>
      </c>
      <c r="D529" s="309" t="s">
        <v>1533</v>
      </c>
      <c r="E529" s="309" t="s">
        <v>3866</v>
      </c>
      <c r="F529" s="310"/>
      <c r="G529" s="310"/>
      <c r="H529" s="310">
        <v>1</v>
      </c>
    </row>
    <row r="530" spans="1:8" ht="15">
      <c r="A530" s="310">
        <v>277</v>
      </c>
      <c r="B530" s="277" t="s">
        <v>3882</v>
      </c>
      <c r="C530" s="309" t="s">
        <v>1803</v>
      </c>
      <c r="D530" s="309" t="s">
        <v>1533</v>
      </c>
      <c r="E530" s="309" t="s">
        <v>2568</v>
      </c>
      <c r="F530" s="310"/>
      <c r="G530" s="310"/>
      <c r="H530" s="310">
        <v>1</v>
      </c>
    </row>
    <row r="531" spans="1:8" ht="15">
      <c r="A531" s="310">
        <v>278</v>
      </c>
      <c r="B531" s="277" t="s">
        <v>2241</v>
      </c>
      <c r="C531" s="309" t="s">
        <v>1879</v>
      </c>
      <c r="D531" s="309" t="s">
        <v>3883</v>
      </c>
      <c r="E531" s="309"/>
      <c r="F531" s="310">
        <v>1</v>
      </c>
      <c r="G531" s="310"/>
      <c r="H531" s="310"/>
    </row>
    <row r="532" spans="1:8" ht="15">
      <c r="A532" s="310">
        <v>279</v>
      </c>
      <c r="B532" s="277" t="s">
        <v>633</v>
      </c>
      <c r="C532" s="309" t="s">
        <v>1879</v>
      </c>
      <c r="D532" s="309" t="s">
        <v>3883</v>
      </c>
      <c r="E532" s="309"/>
      <c r="F532" s="310">
        <v>1</v>
      </c>
      <c r="G532" s="310"/>
      <c r="H532" s="310"/>
    </row>
    <row r="533" spans="1:8" ht="15">
      <c r="A533" s="310">
        <v>280</v>
      </c>
      <c r="B533" s="277" t="s">
        <v>1368</v>
      </c>
      <c r="C533" s="309" t="s">
        <v>1879</v>
      </c>
      <c r="D533" s="309" t="s">
        <v>3883</v>
      </c>
      <c r="E533" s="309"/>
      <c r="F533" s="310">
        <v>1</v>
      </c>
      <c r="G533" s="310"/>
      <c r="H533" s="310"/>
    </row>
    <row r="534" spans="1:8" ht="15">
      <c r="A534" s="310">
        <v>281</v>
      </c>
      <c r="B534" s="277" t="s">
        <v>938</v>
      </c>
      <c r="C534" s="309" t="s">
        <v>1879</v>
      </c>
      <c r="D534" s="309" t="s">
        <v>3883</v>
      </c>
      <c r="E534" s="309"/>
      <c r="F534" s="310"/>
      <c r="G534" s="310">
        <v>1</v>
      </c>
      <c r="H534" s="310"/>
    </row>
    <row r="535" spans="1:8" ht="15">
      <c r="A535" s="310">
        <v>282</v>
      </c>
      <c r="B535" s="277" t="s">
        <v>2598</v>
      </c>
      <c r="C535" s="309" t="s">
        <v>1879</v>
      </c>
      <c r="D535" s="309" t="s">
        <v>3883</v>
      </c>
      <c r="E535" s="309"/>
      <c r="F535" s="310"/>
      <c r="G535" s="310"/>
      <c r="H535" s="310">
        <v>1</v>
      </c>
    </row>
    <row r="536" spans="1:8" ht="15">
      <c r="A536" s="310">
        <v>283</v>
      </c>
      <c r="B536" s="277" t="s">
        <v>148</v>
      </c>
      <c r="C536" s="309" t="s">
        <v>1879</v>
      </c>
      <c r="D536" s="309" t="s">
        <v>3883</v>
      </c>
      <c r="E536" s="309"/>
      <c r="F536" s="310"/>
      <c r="G536" s="310"/>
      <c r="H536" s="310">
        <v>1</v>
      </c>
    </row>
    <row r="537" spans="1:8" ht="15">
      <c r="A537" s="310">
        <v>284</v>
      </c>
      <c r="B537" s="277" t="s">
        <v>525</v>
      </c>
      <c r="C537" s="309" t="s">
        <v>1879</v>
      </c>
      <c r="D537" s="309" t="s">
        <v>3883</v>
      </c>
      <c r="E537" s="309"/>
      <c r="F537" s="310"/>
      <c r="G537" s="310"/>
      <c r="H537" s="310">
        <v>1</v>
      </c>
    </row>
    <row r="538" spans="1:8" ht="15">
      <c r="A538" s="310">
        <v>285</v>
      </c>
      <c r="B538" s="277" t="s">
        <v>3884</v>
      </c>
      <c r="C538" s="309" t="s">
        <v>1803</v>
      </c>
      <c r="D538" s="309" t="s">
        <v>3883</v>
      </c>
      <c r="E538" s="309" t="s">
        <v>3885</v>
      </c>
      <c r="F538" s="310">
        <v>1</v>
      </c>
      <c r="G538" s="310"/>
      <c r="H538" s="310"/>
    </row>
    <row r="539" spans="1:8" ht="15">
      <c r="A539" s="310">
        <v>286</v>
      </c>
      <c r="B539" s="277" t="s">
        <v>1353</v>
      </c>
      <c r="C539" s="309" t="s">
        <v>1803</v>
      </c>
      <c r="D539" s="309" t="s">
        <v>3883</v>
      </c>
      <c r="E539" s="309" t="s">
        <v>3886</v>
      </c>
      <c r="F539" s="310">
        <v>1</v>
      </c>
      <c r="G539" s="310"/>
      <c r="H539" s="310"/>
    </row>
    <row r="540" spans="1:8" ht="15">
      <c r="A540" s="310">
        <v>287</v>
      </c>
      <c r="B540" s="277" t="s">
        <v>3887</v>
      </c>
      <c r="C540" s="309" t="s">
        <v>1803</v>
      </c>
      <c r="D540" s="309" t="s">
        <v>3883</v>
      </c>
      <c r="E540" s="309" t="s">
        <v>3888</v>
      </c>
      <c r="F540" s="310"/>
      <c r="G540" s="310">
        <v>1</v>
      </c>
      <c r="H540" s="310"/>
    </row>
    <row r="541" spans="1:8" ht="15">
      <c r="A541" s="310">
        <v>288</v>
      </c>
      <c r="B541" s="277" t="s">
        <v>3889</v>
      </c>
      <c r="C541" s="309" t="s">
        <v>1803</v>
      </c>
      <c r="D541" s="309" t="s">
        <v>3883</v>
      </c>
      <c r="E541" s="309" t="s">
        <v>3890</v>
      </c>
      <c r="F541" s="310"/>
      <c r="G541" s="310">
        <v>1</v>
      </c>
      <c r="H541" s="310"/>
    </row>
    <row r="542" spans="1:8" ht="15">
      <c r="A542" s="310">
        <v>289</v>
      </c>
      <c r="B542" s="277" t="s">
        <v>1355</v>
      </c>
      <c r="C542" s="309" t="s">
        <v>1803</v>
      </c>
      <c r="D542" s="309" t="s">
        <v>3883</v>
      </c>
      <c r="E542" s="309" t="s">
        <v>3891</v>
      </c>
      <c r="F542" s="310"/>
      <c r="G542" s="310"/>
      <c r="H542" s="310">
        <v>1</v>
      </c>
    </row>
    <row r="543" spans="1:8" ht="15">
      <c r="A543" s="310">
        <v>290</v>
      </c>
      <c r="B543" s="277" t="s">
        <v>1350</v>
      </c>
      <c r="C543" s="309" t="s">
        <v>1803</v>
      </c>
      <c r="D543" s="309" t="s">
        <v>3883</v>
      </c>
      <c r="E543" s="309" t="s">
        <v>3892</v>
      </c>
      <c r="F543" s="310"/>
      <c r="G543" s="310"/>
      <c r="H543" s="310">
        <v>1</v>
      </c>
    </row>
    <row r="544" spans="1:8" ht="15">
      <c r="A544" s="310">
        <v>291</v>
      </c>
      <c r="B544" s="277" t="s">
        <v>3893</v>
      </c>
      <c r="C544" s="309" t="s">
        <v>1849</v>
      </c>
      <c r="D544" s="309" t="s">
        <v>1540</v>
      </c>
      <c r="E544" s="309" t="s">
        <v>3894</v>
      </c>
      <c r="F544" s="310"/>
      <c r="G544" s="310">
        <v>1</v>
      </c>
      <c r="H544" s="310"/>
    </row>
    <row r="545" spans="1:8" ht="15">
      <c r="A545" s="310">
        <v>292</v>
      </c>
      <c r="B545" s="277" t="s">
        <v>3578</v>
      </c>
      <c r="C545" s="277" t="s">
        <v>1939</v>
      </c>
      <c r="D545" s="309" t="s">
        <v>3895</v>
      </c>
      <c r="E545" s="309" t="s">
        <v>3896</v>
      </c>
      <c r="F545" s="310"/>
      <c r="G545" s="310"/>
      <c r="H545" s="310">
        <v>1</v>
      </c>
    </row>
    <row r="546" spans="1:8" ht="15">
      <c r="A546" s="310">
        <v>293</v>
      </c>
      <c r="B546" s="277" t="s">
        <v>3578</v>
      </c>
      <c r="C546" s="277" t="s">
        <v>1939</v>
      </c>
      <c r="D546" s="309" t="s">
        <v>3895</v>
      </c>
      <c r="E546" s="309" t="s">
        <v>3897</v>
      </c>
      <c r="F546" s="310"/>
      <c r="G546" s="310">
        <v>1</v>
      </c>
      <c r="H546" s="310"/>
    </row>
    <row r="547" spans="1:8" ht="15">
      <c r="A547" s="310">
        <v>294</v>
      </c>
      <c r="B547" s="278" t="s">
        <v>3578</v>
      </c>
      <c r="C547" s="277" t="s">
        <v>1939</v>
      </c>
      <c r="D547" s="309" t="s">
        <v>3895</v>
      </c>
      <c r="E547" s="309" t="s">
        <v>3898</v>
      </c>
      <c r="F547" s="325"/>
      <c r="G547" s="325">
        <v>1</v>
      </c>
      <c r="H547" s="325"/>
    </row>
    <row r="548" spans="1:8" ht="15">
      <c r="A548" s="310">
        <v>295</v>
      </c>
      <c r="B548" s="278" t="s">
        <v>3899</v>
      </c>
      <c r="C548" s="277" t="s">
        <v>1939</v>
      </c>
      <c r="D548" s="309" t="s">
        <v>3895</v>
      </c>
      <c r="E548" s="309" t="s">
        <v>3900</v>
      </c>
      <c r="F548" s="325"/>
      <c r="G548" s="325">
        <v>1</v>
      </c>
      <c r="H548" s="325"/>
    </row>
    <row r="549" spans="1:8" ht="15">
      <c r="A549" s="310">
        <v>296</v>
      </c>
      <c r="B549" s="278" t="s">
        <v>3901</v>
      </c>
      <c r="C549" s="277" t="s">
        <v>1939</v>
      </c>
      <c r="D549" s="309" t="s">
        <v>3895</v>
      </c>
      <c r="E549" s="309" t="s">
        <v>3900</v>
      </c>
      <c r="F549" s="325"/>
      <c r="G549" s="325"/>
      <c r="H549" s="325">
        <v>1</v>
      </c>
    </row>
    <row r="550" spans="1:8" ht="15">
      <c r="A550" s="310">
        <v>297</v>
      </c>
      <c r="B550" s="278" t="s">
        <v>2931</v>
      </c>
      <c r="C550" s="277" t="s">
        <v>1939</v>
      </c>
      <c r="D550" s="309" t="s">
        <v>3895</v>
      </c>
      <c r="E550" s="309" t="s">
        <v>3896</v>
      </c>
      <c r="F550" s="325"/>
      <c r="G550" s="325">
        <v>1</v>
      </c>
      <c r="H550" s="325"/>
    </row>
    <row r="551" spans="1:8" ht="15">
      <c r="A551" s="310">
        <v>298</v>
      </c>
      <c r="B551" s="278" t="s">
        <v>2931</v>
      </c>
      <c r="C551" s="277" t="s">
        <v>1939</v>
      </c>
      <c r="D551" s="309" t="s">
        <v>3895</v>
      </c>
      <c r="E551" s="309" t="s">
        <v>3902</v>
      </c>
      <c r="F551" s="325"/>
      <c r="G551" s="325"/>
      <c r="H551" s="325">
        <v>1</v>
      </c>
    </row>
    <row r="552" spans="1:8" ht="15">
      <c r="A552" s="310">
        <v>299</v>
      </c>
      <c r="B552" s="278" t="s">
        <v>2931</v>
      </c>
      <c r="C552" s="277" t="s">
        <v>1939</v>
      </c>
      <c r="D552" s="309" t="s">
        <v>3895</v>
      </c>
      <c r="E552" s="309" t="s">
        <v>3898</v>
      </c>
      <c r="F552" s="325"/>
      <c r="G552" s="325"/>
      <c r="H552" s="325">
        <v>1</v>
      </c>
    </row>
    <row r="553" spans="1:8" ht="15">
      <c r="A553" s="310">
        <v>300</v>
      </c>
      <c r="B553" s="278" t="s">
        <v>3903</v>
      </c>
      <c r="C553" s="277" t="s">
        <v>1939</v>
      </c>
      <c r="D553" s="309" t="s">
        <v>3895</v>
      </c>
      <c r="E553" s="309" t="s">
        <v>3897</v>
      </c>
      <c r="F553" s="325"/>
      <c r="G553" s="325">
        <v>1</v>
      </c>
      <c r="H553" s="325"/>
    </row>
    <row r="554" spans="1:8" ht="15">
      <c r="A554" s="310">
        <v>301</v>
      </c>
      <c r="B554" s="278" t="s">
        <v>3588</v>
      </c>
      <c r="C554" s="277" t="s">
        <v>1939</v>
      </c>
      <c r="D554" s="309" t="s">
        <v>3895</v>
      </c>
      <c r="E554" s="309" t="s">
        <v>3904</v>
      </c>
      <c r="F554" s="325"/>
      <c r="G554" s="325">
        <v>1</v>
      </c>
      <c r="H554" s="325"/>
    </row>
    <row r="555" spans="1:8" ht="15">
      <c r="A555" s="310">
        <v>302</v>
      </c>
      <c r="B555" s="278" t="s">
        <v>3588</v>
      </c>
      <c r="C555" s="277" t="s">
        <v>1939</v>
      </c>
      <c r="D555" s="309" t="s">
        <v>3895</v>
      </c>
      <c r="E555" s="309" t="s">
        <v>3902</v>
      </c>
      <c r="F555" s="325"/>
      <c r="G555" s="325"/>
      <c r="H555" s="325">
        <v>1</v>
      </c>
    </row>
    <row r="556" spans="1:8" ht="15">
      <c r="A556" s="310">
        <v>303</v>
      </c>
      <c r="B556" s="278" t="s">
        <v>3905</v>
      </c>
      <c r="C556" s="277" t="s">
        <v>1939</v>
      </c>
      <c r="D556" s="309" t="s">
        <v>3895</v>
      </c>
      <c r="E556" s="309" t="s">
        <v>3904</v>
      </c>
      <c r="F556" s="325"/>
      <c r="G556" s="325"/>
      <c r="H556" s="325">
        <v>1</v>
      </c>
    </row>
    <row r="557" spans="1:8" ht="15">
      <c r="A557" s="310">
        <v>304</v>
      </c>
      <c r="B557" s="278" t="s">
        <v>3905</v>
      </c>
      <c r="C557" s="277" t="s">
        <v>1939</v>
      </c>
      <c r="D557" s="309" t="s">
        <v>3895</v>
      </c>
      <c r="E557" s="309" t="s">
        <v>3898</v>
      </c>
      <c r="F557" s="325"/>
      <c r="G557" s="325"/>
      <c r="H557" s="325">
        <v>1</v>
      </c>
    </row>
    <row r="558" spans="1:8" ht="15">
      <c r="A558" s="310">
        <v>305</v>
      </c>
      <c r="B558" s="278" t="s">
        <v>3906</v>
      </c>
      <c r="C558" s="277" t="s">
        <v>1939</v>
      </c>
      <c r="D558" s="309" t="s">
        <v>3895</v>
      </c>
      <c r="E558" s="330" t="s">
        <v>3907</v>
      </c>
      <c r="F558" s="325"/>
      <c r="G558" s="325"/>
      <c r="H558" s="325">
        <v>1</v>
      </c>
    </row>
    <row r="559" spans="1:8" ht="15">
      <c r="A559" s="310">
        <v>306</v>
      </c>
      <c r="B559" s="278" t="s">
        <v>3906</v>
      </c>
      <c r="C559" s="277" t="s">
        <v>1939</v>
      </c>
      <c r="D559" s="309" t="s">
        <v>3895</v>
      </c>
      <c r="E559" s="309" t="s">
        <v>3898</v>
      </c>
      <c r="F559" s="325"/>
      <c r="G559" s="325"/>
      <c r="H559" s="325">
        <v>1</v>
      </c>
    </row>
    <row r="560" spans="1:8" ht="15">
      <c r="A560" s="310">
        <v>307</v>
      </c>
      <c r="B560" s="278" t="s">
        <v>3908</v>
      </c>
      <c r="C560" s="277" t="s">
        <v>1939</v>
      </c>
      <c r="D560" s="309" t="s">
        <v>3895</v>
      </c>
      <c r="E560" s="309" t="s">
        <v>3909</v>
      </c>
      <c r="F560" s="325"/>
      <c r="G560" s="325">
        <v>1</v>
      </c>
      <c r="H560" s="325"/>
    </row>
    <row r="561" spans="1:8" ht="15">
      <c r="A561" s="310">
        <v>308</v>
      </c>
      <c r="B561" s="278" t="s">
        <v>3908</v>
      </c>
      <c r="C561" s="277" t="s">
        <v>1939</v>
      </c>
      <c r="D561" s="309" t="s">
        <v>3895</v>
      </c>
      <c r="E561" s="330" t="s">
        <v>3907</v>
      </c>
      <c r="F561" s="325"/>
      <c r="G561" s="325">
        <v>1</v>
      </c>
      <c r="H561" s="325"/>
    </row>
    <row r="562" spans="1:8" ht="15">
      <c r="A562" s="310">
        <v>309</v>
      </c>
      <c r="B562" s="277" t="s">
        <v>664</v>
      </c>
      <c r="C562" s="277" t="s">
        <v>1939</v>
      </c>
      <c r="D562" s="309" t="s">
        <v>3895</v>
      </c>
      <c r="E562" s="309" t="s">
        <v>3898</v>
      </c>
      <c r="F562" s="310">
        <v>1</v>
      </c>
      <c r="G562" s="310"/>
      <c r="H562" s="310"/>
    </row>
    <row r="563" spans="1:8" ht="15">
      <c r="A563" s="310">
        <v>310</v>
      </c>
      <c r="B563" s="277" t="s">
        <v>3910</v>
      </c>
      <c r="C563" s="277" t="s">
        <v>1939</v>
      </c>
      <c r="D563" s="309" t="s">
        <v>3895</v>
      </c>
      <c r="E563" s="309" t="s">
        <v>3898</v>
      </c>
      <c r="F563" s="310">
        <v>1</v>
      </c>
      <c r="G563" s="310"/>
      <c r="H563" s="310"/>
    </row>
    <row r="564" spans="1:8" ht="15">
      <c r="A564" s="310">
        <v>311</v>
      </c>
      <c r="B564" s="277" t="s">
        <v>659</v>
      </c>
      <c r="C564" s="277" t="s">
        <v>1939</v>
      </c>
      <c r="D564" s="309" t="s">
        <v>3895</v>
      </c>
      <c r="E564" s="330" t="s">
        <v>3907</v>
      </c>
      <c r="F564" s="310"/>
      <c r="G564" s="310"/>
      <c r="H564" s="310">
        <v>1</v>
      </c>
    </row>
    <row r="565" spans="1:8" ht="15">
      <c r="A565" s="310">
        <v>312</v>
      </c>
      <c r="B565" s="277" t="s">
        <v>3911</v>
      </c>
      <c r="C565" s="277" t="s">
        <v>1939</v>
      </c>
      <c r="D565" s="309" t="s">
        <v>3895</v>
      </c>
      <c r="E565" s="309" t="s">
        <v>3912</v>
      </c>
      <c r="F565" s="310"/>
      <c r="G565" s="310"/>
      <c r="H565" s="310">
        <v>1</v>
      </c>
    </row>
    <row r="566" spans="1:8" ht="15">
      <c r="A566" s="310">
        <v>313</v>
      </c>
      <c r="B566" s="277" t="s">
        <v>2936</v>
      </c>
      <c r="C566" s="277" t="s">
        <v>1939</v>
      </c>
      <c r="D566" s="309" t="s">
        <v>3895</v>
      </c>
      <c r="E566" s="330" t="s">
        <v>3913</v>
      </c>
      <c r="F566" s="310"/>
      <c r="G566" s="310"/>
      <c r="H566" s="310">
        <v>1</v>
      </c>
    </row>
    <row r="567" spans="1:8" ht="15">
      <c r="A567" s="310">
        <v>314</v>
      </c>
      <c r="B567" s="278" t="s">
        <v>662</v>
      </c>
      <c r="C567" s="328" t="s">
        <v>1939</v>
      </c>
      <c r="D567" s="324" t="s">
        <v>3895</v>
      </c>
      <c r="E567" s="309" t="s">
        <v>3914</v>
      </c>
      <c r="F567" s="325"/>
      <c r="G567" s="325"/>
      <c r="H567" s="325">
        <v>1</v>
      </c>
    </row>
    <row r="568" spans="1:8" ht="15">
      <c r="A568" s="310">
        <v>315</v>
      </c>
      <c r="B568" s="278" t="s">
        <v>1080</v>
      </c>
      <c r="C568" s="328" t="s">
        <v>1939</v>
      </c>
      <c r="D568" s="324" t="s">
        <v>3915</v>
      </c>
      <c r="E568" s="309" t="s">
        <v>3916</v>
      </c>
      <c r="F568" s="325"/>
      <c r="G568" s="325">
        <v>1</v>
      </c>
      <c r="H568" s="325"/>
    </row>
    <row r="569" spans="1:8" ht="15">
      <c r="A569" s="310">
        <v>316</v>
      </c>
      <c r="B569" s="278" t="s">
        <v>2024</v>
      </c>
      <c r="C569" s="328" t="s">
        <v>1939</v>
      </c>
      <c r="D569" s="324" t="s">
        <v>3915</v>
      </c>
      <c r="E569" s="309" t="s">
        <v>3917</v>
      </c>
      <c r="F569" s="325"/>
      <c r="G569" s="325">
        <v>1</v>
      </c>
      <c r="H569" s="325"/>
    </row>
    <row r="570" spans="1:8" ht="15">
      <c r="A570" s="310">
        <v>317</v>
      </c>
      <c r="B570" s="278" t="s">
        <v>808</v>
      </c>
      <c r="C570" s="328" t="s">
        <v>1939</v>
      </c>
      <c r="D570" s="324" t="s">
        <v>3915</v>
      </c>
      <c r="E570" s="309" t="s">
        <v>3918</v>
      </c>
      <c r="F570" s="325"/>
      <c r="G570" s="325">
        <v>1</v>
      </c>
      <c r="H570" s="325"/>
    </row>
    <row r="571" spans="1:8" ht="15">
      <c r="A571" s="310">
        <v>318</v>
      </c>
      <c r="B571" s="278" t="s">
        <v>3919</v>
      </c>
      <c r="C571" s="328" t="s">
        <v>1939</v>
      </c>
      <c r="D571" s="324" t="s">
        <v>3915</v>
      </c>
      <c r="E571" s="309" t="s">
        <v>3920</v>
      </c>
      <c r="F571" s="325"/>
      <c r="G571" s="325">
        <v>1</v>
      </c>
      <c r="H571" s="325"/>
    </row>
    <row r="572" spans="1:8" ht="15">
      <c r="A572" s="310">
        <v>319</v>
      </c>
      <c r="B572" s="278" t="s">
        <v>3921</v>
      </c>
      <c r="C572" s="328" t="s">
        <v>1939</v>
      </c>
      <c r="D572" s="324" t="s">
        <v>3915</v>
      </c>
      <c r="E572" s="309" t="s">
        <v>3920</v>
      </c>
      <c r="F572" s="325"/>
      <c r="G572" s="325">
        <v>1</v>
      </c>
      <c r="H572" s="325"/>
    </row>
    <row r="573" spans="1:8" ht="15">
      <c r="A573" s="310">
        <v>320</v>
      </c>
      <c r="B573" s="277" t="s">
        <v>950</v>
      </c>
      <c r="C573" s="328" t="s">
        <v>1939</v>
      </c>
      <c r="D573" s="324" t="s">
        <v>3915</v>
      </c>
      <c r="E573" s="309" t="s">
        <v>3922</v>
      </c>
      <c r="F573" s="310">
        <v>1</v>
      </c>
      <c r="G573" s="310"/>
      <c r="H573" s="310"/>
    </row>
    <row r="574" spans="1:8" ht="15">
      <c r="A574" s="310">
        <v>321</v>
      </c>
      <c r="B574" s="277" t="s">
        <v>3923</v>
      </c>
      <c r="C574" s="328" t="s">
        <v>1939</v>
      </c>
      <c r="D574" s="324" t="s">
        <v>3915</v>
      </c>
      <c r="E574" s="309" t="s">
        <v>3924</v>
      </c>
      <c r="F574" s="310"/>
      <c r="G574" s="310">
        <v>1</v>
      </c>
      <c r="H574" s="310"/>
    </row>
    <row r="575" spans="1:8" ht="15">
      <c r="A575" s="310">
        <v>322</v>
      </c>
      <c r="B575" s="277" t="s">
        <v>1168</v>
      </c>
      <c r="C575" s="328" t="s">
        <v>1939</v>
      </c>
      <c r="D575" s="324" t="s">
        <v>3915</v>
      </c>
      <c r="E575" s="309" t="s">
        <v>3925</v>
      </c>
      <c r="F575" s="310">
        <v>1</v>
      </c>
      <c r="G575" s="310"/>
      <c r="H575" s="310"/>
    </row>
    <row r="576" spans="1:8" ht="15">
      <c r="A576" s="310">
        <v>323</v>
      </c>
      <c r="B576" s="277" t="s">
        <v>3796</v>
      </c>
      <c r="C576" s="328" t="s">
        <v>1939</v>
      </c>
      <c r="D576" s="324" t="s">
        <v>3915</v>
      </c>
      <c r="E576" s="309" t="s">
        <v>3926</v>
      </c>
      <c r="F576" s="310">
        <v>1</v>
      </c>
      <c r="G576" s="310"/>
      <c r="H576" s="310"/>
    </row>
    <row r="577" spans="1:8" ht="15">
      <c r="A577" s="310">
        <v>324</v>
      </c>
      <c r="B577" s="277" t="s">
        <v>3927</v>
      </c>
      <c r="C577" s="328" t="s">
        <v>1939</v>
      </c>
      <c r="D577" s="324" t="s">
        <v>3915</v>
      </c>
      <c r="E577" s="309" t="s">
        <v>3928</v>
      </c>
      <c r="F577" s="310"/>
      <c r="G577" s="310">
        <v>1</v>
      </c>
      <c r="H577" s="310"/>
    </row>
    <row r="578" spans="1:8" ht="15">
      <c r="A578" s="310">
        <v>325</v>
      </c>
      <c r="B578" s="277" t="s">
        <v>732</v>
      </c>
      <c r="C578" s="328" t="s">
        <v>1939</v>
      </c>
      <c r="D578" s="324" t="s">
        <v>3915</v>
      </c>
      <c r="E578" s="309" t="s">
        <v>3929</v>
      </c>
      <c r="F578" s="310"/>
      <c r="G578" s="310"/>
      <c r="H578" s="310">
        <v>1</v>
      </c>
    </row>
    <row r="579" spans="1:8" ht="15">
      <c r="A579" s="310">
        <v>326</v>
      </c>
      <c r="B579" s="277" t="s">
        <v>2055</v>
      </c>
      <c r="C579" s="328" t="s">
        <v>1939</v>
      </c>
      <c r="D579" s="324" t="s">
        <v>3915</v>
      </c>
      <c r="E579" s="309" t="s">
        <v>3930</v>
      </c>
      <c r="F579" s="310"/>
      <c r="G579" s="310"/>
      <c r="H579" s="310">
        <v>1</v>
      </c>
    </row>
    <row r="580" spans="1:8" ht="15">
      <c r="A580" s="310">
        <v>327</v>
      </c>
      <c r="B580" s="277" t="s">
        <v>3931</v>
      </c>
      <c r="C580" s="328" t="s">
        <v>1939</v>
      </c>
      <c r="D580" s="324" t="s">
        <v>3915</v>
      </c>
      <c r="E580" s="309" t="s">
        <v>3932</v>
      </c>
      <c r="F580" s="310"/>
      <c r="G580" s="310">
        <v>1</v>
      </c>
      <c r="H580" s="310"/>
    </row>
    <row r="581" spans="1:8" ht="15">
      <c r="A581" s="310">
        <v>328</v>
      </c>
      <c r="B581" s="277" t="s">
        <v>3933</v>
      </c>
      <c r="C581" s="328" t="s">
        <v>1939</v>
      </c>
      <c r="D581" s="324" t="s">
        <v>3915</v>
      </c>
      <c r="E581" s="309" t="s">
        <v>3925</v>
      </c>
      <c r="F581" s="310"/>
      <c r="G581" s="310">
        <v>1</v>
      </c>
      <c r="H581" s="310"/>
    </row>
    <row r="582" spans="1:8" ht="15">
      <c r="A582" s="310">
        <v>329</v>
      </c>
      <c r="B582" s="277" t="s">
        <v>3934</v>
      </c>
      <c r="C582" s="328" t="s">
        <v>1939</v>
      </c>
      <c r="D582" s="324" t="s">
        <v>3915</v>
      </c>
      <c r="E582" s="309" t="s">
        <v>3935</v>
      </c>
      <c r="F582" s="310"/>
      <c r="G582" s="310"/>
      <c r="H582" s="310">
        <v>1</v>
      </c>
    </row>
    <row r="583" spans="1:8" ht="15">
      <c r="A583" s="310">
        <v>330</v>
      </c>
      <c r="B583" s="277" t="s">
        <v>3936</v>
      </c>
      <c r="C583" s="328" t="s">
        <v>1939</v>
      </c>
      <c r="D583" s="324" t="s">
        <v>3915</v>
      </c>
      <c r="E583" s="309" t="s">
        <v>3935</v>
      </c>
      <c r="F583" s="310"/>
      <c r="G583" s="310"/>
      <c r="H583" s="310">
        <v>1</v>
      </c>
    </row>
    <row r="584" spans="1:8" ht="15">
      <c r="A584" s="310">
        <v>331</v>
      </c>
      <c r="B584" s="277" t="s">
        <v>3937</v>
      </c>
      <c r="C584" s="328" t="s">
        <v>1939</v>
      </c>
      <c r="D584" s="324" t="s">
        <v>3915</v>
      </c>
      <c r="E584" s="309" t="s">
        <v>3935</v>
      </c>
      <c r="F584" s="310"/>
      <c r="G584" s="310">
        <v>1</v>
      </c>
      <c r="H584" s="310"/>
    </row>
    <row r="585" spans="1:8" ht="15">
      <c r="A585" s="310">
        <v>332</v>
      </c>
      <c r="B585" s="277" t="s">
        <v>3938</v>
      </c>
      <c r="C585" s="328" t="s">
        <v>1939</v>
      </c>
      <c r="D585" s="324" t="s">
        <v>3915</v>
      </c>
      <c r="E585" s="309" t="s">
        <v>3922</v>
      </c>
      <c r="F585" s="310"/>
      <c r="G585" s="310"/>
      <c r="H585" s="310">
        <v>1</v>
      </c>
    </row>
    <row r="586" spans="1:8" ht="15">
      <c r="A586" s="310">
        <v>333</v>
      </c>
      <c r="B586" s="277" t="s">
        <v>3939</v>
      </c>
      <c r="C586" s="277" t="s">
        <v>1939</v>
      </c>
      <c r="D586" s="309" t="s">
        <v>1562</v>
      </c>
      <c r="E586" s="309" t="s">
        <v>3925</v>
      </c>
      <c r="F586" s="310">
        <v>1</v>
      </c>
      <c r="G586" s="310"/>
      <c r="H586" s="310"/>
    </row>
    <row r="587" spans="1:8" ht="15">
      <c r="A587" s="310">
        <v>334</v>
      </c>
      <c r="B587" s="277" t="s">
        <v>3940</v>
      </c>
      <c r="C587" s="277" t="s">
        <v>1939</v>
      </c>
      <c r="D587" s="309" t="s">
        <v>1562</v>
      </c>
      <c r="E587" s="309" t="s">
        <v>3935</v>
      </c>
      <c r="F587" s="310"/>
      <c r="G587" s="310">
        <v>1</v>
      </c>
      <c r="H587" s="310"/>
    </row>
    <row r="588" spans="1:8" ht="15">
      <c r="A588" s="310">
        <v>335</v>
      </c>
      <c r="B588" s="277" t="s">
        <v>113</v>
      </c>
      <c r="C588" s="277" t="s">
        <v>1939</v>
      </c>
      <c r="D588" s="309" t="s">
        <v>1562</v>
      </c>
      <c r="E588" s="309" t="s">
        <v>3935</v>
      </c>
      <c r="F588" s="310"/>
      <c r="G588" s="310">
        <v>1</v>
      </c>
      <c r="H588" s="310"/>
    </row>
    <row r="589" spans="1:8" ht="15">
      <c r="A589" s="310">
        <v>336</v>
      </c>
      <c r="B589" s="277" t="s">
        <v>3941</v>
      </c>
      <c r="C589" s="277" t="s">
        <v>1939</v>
      </c>
      <c r="D589" s="309" t="s">
        <v>1562</v>
      </c>
      <c r="E589" s="309" t="s">
        <v>3935</v>
      </c>
      <c r="F589" s="310"/>
      <c r="G589" s="310"/>
      <c r="H589" s="310">
        <v>1</v>
      </c>
    </row>
    <row r="590" spans="1:8" ht="15">
      <c r="A590" s="310">
        <v>337</v>
      </c>
      <c r="B590" s="277" t="s">
        <v>3942</v>
      </c>
      <c r="C590" s="277" t="s">
        <v>1939</v>
      </c>
      <c r="D590" s="309" t="s">
        <v>1562</v>
      </c>
      <c r="E590" s="309" t="s">
        <v>3935</v>
      </c>
      <c r="F590" s="310"/>
      <c r="G590" s="310">
        <v>1</v>
      </c>
      <c r="H590" s="310"/>
    </row>
    <row r="591" spans="1:8" ht="15">
      <c r="A591" s="310">
        <v>338</v>
      </c>
      <c r="B591" s="277" t="s">
        <v>3943</v>
      </c>
      <c r="C591" s="277" t="s">
        <v>1939</v>
      </c>
      <c r="D591" s="309" t="s">
        <v>1562</v>
      </c>
      <c r="E591" s="309" t="s">
        <v>3935</v>
      </c>
      <c r="F591" s="310"/>
      <c r="G591" s="310">
        <v>1</v>
      </c>
      <c r="H591" s="310"/>
    </row>
    <row r="592" spans="1:8" ht="15">
      <c r="A592" s="310">
        <v>339</v>
      </c>
      <c r="B592" s="277" t="s">
        <v>3944</v>
      </c>
      <c r="C592" s="277" t="s">
        <v>1939</v>
      </c>
      <c r="D592" s="309" t="s">
        <v>1562</v>
      </c>
      <c r="E592" s="309" t="s">
        <v>3935</v>
      </c>
      <c r="F592" s="310">
        <v>1</v>
      </c>
      <c r="G592" s="310"/>
      <c r="H592" s="310"/>
    </row>
    <row r="593" spans="1:8" ht="15">
      <c r="A593" s="310">
        <v>340</v>
      </c>
      <c r="B593" s="277" t="s">
        <v>3945</v>
      </c>
      <c r="C593" s="277" t="s">
        <v>1939</v>
      </c>
      <c r="D593" s="309" t="s">
        <v>1562</v>
      </c>
      <c r="E593" s="309" t="s">
        <v>3935</v>
      </c>
      <c r="F593" s="310">
        <v>1</v>
      </c>
      <c r="G593" s="310"/>
      <c r="H593" s="310"/>
    </row>
    <row r="594" spans="1:8" ht="15">
      <c r="A594" s="310">
        <v>341</v>
      </c>
      <c r="B594" s="277" t="s">
        <v>3946</v>
      </c>
      <c r="C594" s="277" t="s">
        <v>1939</v>
      </c>
      <c r="D594" s="309" t="s">
        <v>1562</v>
      </c>
      <c r="E594" s="309" t="s">
        <v>3935</v>
      </c>
      <c r="F594" s="310"/>
      <c r="G594" s="310">
        <v>1</v>
      </c>
      <c r="H594" s="310"/>
    </row>
    <row r="595" spans="1:8" ht="15">
      <c r="A595" s="310">
        <v>342</v>
      </c>
      <c r="B595" s="277" t="s">
        <v>3947</v>
      </c>
      <c r="C595" s="277" t="s">
        <v>1939</v>
      </c>
      <c r="D595" s="309" t="s">
        <v>1562</v>
      </c>
      <c r="E595" s="309" t="s">
        <v>3935</v>
      </c>
      <c r="F595" s="310"/>
      <c r="G595" s="310"/>
      <c r="H595" s="310">
        <v>1</v>
      </c>
    </row>
    <row r="596" spans="1:8" ht="15">
      <c r="A596" s="310">
        <v>343</v>
      </c>
      <c r="B596" s="277" t="s">
        <v>2944</v>
      </c>
      <c r="C596" s="277" t="s">
        <v>1939</v>
      </c>
      <c r="D596" s="309" t="s">
        <v>1562</v>
      </c>
      <c r="E596" s="309" t="s">
        <v>3935</v>
      </c>
      <c r="F596" s="310">
        <v>1</v>
      </c>
      <c r="G596" s="310"/>
      <c r="H596" s="310"/>
    </row>
    <row r="597" spans="1:8" ht="15">
      <c r="A597" s="310">
        <v>344</v>
      </c>
      <c r="B597" s="277" t="s">
        <v>2859</v>
      </c>
      <c r="C597" s="277" t="s">
        <v>1663</v>
      </c>
      <c r="D597" s="309" t="s">
        <v>3948</v>
      </c>
      <c r="E597" s="309" t="s">
        <v>679</v>
      </c>
      <c r="F597" s="310">
        <v>1</v>
      </c>
      <c r="G597" s="310"/>
      <c r="H597" s="310"/>
    </row>
    <row r="598" spans="1:8" ht="15">
      <c r="A598" s="310">
        <v>345</v>
      </c>
      <c r="B598" s="277" t="s">
        <v>643</v>
      </c>
      <c r="C598" s="277" t="s">
        <v>1663</v>
      </c>
      <c r="D598" s="309" t="s">
        <v>3949</v>
      </c>
      <c r="E598" s="309" t="s">
        <v>697</v>
      </c>
      <c r="F598" s="310">
        <v>1</v>
      </c>
      <c r="G598" s="310"/>
      <c r="H598" s="310"/>
    </row>
    <row r="599" spans="1:8" ht="15">
      <c r="A599" s="310">
        <v>346</v>
      </c>
      <c r="B599" s="277" t="s">
        <v>3950</v>
      </c>
      <c r="C599" s="277" t="s">
        <v>1663</v>
      </c>
      <c r="D599" s="309" t="s">
        <v>3951</v>
      </c>
      <c r="E599" s="309" t="s">
        <v>679</v>
      </c>
      <c r="F599" s="310"/>
      <c r="G599" s="310">
        <v>1</v>
      </c>
      <c r="H599" s="310"/>
    </row>
    <row r="600" spans="1:8" ht="15">
      <c r="A600" s="310">
        <v>347</v>
      </c>
      <c r="B600" s="277" t="s">
        <v>3952</v>
      </c>
      <c r="C600" s="277" t="s">
        <v>1663</v>
      </c>
      <c r="D600" s="309" t="s">
        <v>3953</v>
      </c>
      <c r="E600" s="309" t="s">
        <v>679</v>
      </c>
      <c r="F600" s="310"/>
      <c r="G600" s="310"/>
      <c r="H600" s="310">
        <v>1</v>
      </c>
    </row>
    <row r="601" spans="1:8" ht="15">
      <c r="A601" s="310">
        <v>348</v>
      </c>
      <c r="B601" s="277" t="s">
        <v>3954</v>
      </c>
      <c r="C601" s="277" t="s">
        <v>1663</v>
      </c>
      <c r="D601" s="309" t="s">
        <v>3951</v>
      </c>
      <c r="E601" s="309" t="s">
        <v>1205</v>
      </c>
      <c r="F601" s="310"/>
      <c r="G601" s="310"/>
      <c r="H601" s="310">
        <v>1</v>
      </c>
    </row>
    <row r="602" spans="1:8" ht="15">
      <c r="A602" s="310">
        <v>349</v>
      </c>
      <c r="B602" s="277" t="s">
        <v>1914</v>
      </c>
      <c r="C602" s="277" t="s">
        <v>1610</v>
      </c>
      <c r="D602" s="309" t="s">
        <v>1523</v>
      </c>
      <c r="E602" s="309" t="s">
        <v>3955</v>
      </c>
      <c r="F602" s="310">
        <v>1</v>
      </c>
      <c r="G602" s="310"/>
      <c r="H602" s="310"/>
    </row>
    <row r="603" spans="1:8" ht="15">
      <c r="A603" s="310">
        <v>350</v>
      </c>
      <c r="B603" s="277" t="s">
        <v>3639</v>
      </c>
      <c r="C603" s="277" t="s">
        <v>1632</v>
      </c>
      <c r="D603" s="309" t="s">
        <v>792</v>
      </c>
      <c r="E603" s="309" t="s">
        <v>3956</v>
      </c>
      <c r="F603" s="310">
        <v>1</v>
      </c>
      <c r="G603" s="310">
        <v>1</v>
      </c>
      <c r="H603" s="310"/>
    </row>
    <row r="604" spans="1:8" ht="15">
      <c r="A604" s="310">
        <v>351</v>
      </c>
      <c r="B604" s="277" t="s">
        <v>1727</v>
      </c>
      <c r="C604" s="277" t="s">
        <v>1632</v>
      </c>
      <c r="D604" s="309" t="s">
        <v>792</v>
      </c>
      <c r="E604" s="309" t="s">
        <v>3549</v>
      </c>
      <c r="F604" s="310"/>
      <c r="G604" s="310"/>
      <c r="H604" s="310">
        <v>1</v>
      </c>
    </row>
    <row r="605" spans="1:8" ht="15">
      <c r="A605" s="310">
        <v>352</v>
      </c>
      <c r="B605" s="277" t="s">
        <v>3013</v>
      </c>
      <c r="C605" s="277" t="s">
        <v>1632</v>
      </c>
      <c r="D605" s="309" t="s">
        <v>792</v>
      </c>
      <c r="E605" s="309" t="s">
        <v>3957</v>
      </c>
      <c r="F605" s="310"/>
      <c r="G605" s="310">
        <v>1</v>
      </c>
      <c r="H605" s="310"/>
    </row>
    <row r="606" spans="1:8" ht="15">
      <c r="A606" s="310">
        <v>353</v>
      </c>
      <c r="B606" s="277" t="s">
        <v>3635</v>
      </c>
      <c r="C606" s="277" t="s">
        <v>1632</v>
      </c>
      <c r="D606" s="309" t="s">
        <v>792</v>
      </c>
      <c r="E606" s="309" t="s">
        <v>3958</v>
      </c>
      <c r="F606" s="310"/>
      <c r="G606" s="310"/>
      <c r="H606" s="310">
        <v>2</v>
      </c>
    </row>
    <row r="607" spans="1:8" ht="15">
      <c r="A607" s="310">
        <v>354</v>
      </c>
      <c r="B607" s="277" t="s">
        <v>1212</v>
      </c>
      <c r="C607" s="277" t="s">
        <v>1632</v>
      </c>
      <c r="D607" s="309" t="s">
        <v>792</v>
      </c>
      <c r="E607" s="309" t="s">
        <v>3959</v>
      </c>
      <c r="F607" s="310"/>
      <c r="G607" s="310">
        <v>1</v>
      </c>
      <c r="H607" s="310">
        <v>1</v>
      </c>
    </row>
    <row r="608" spans="1:8" ht="15">
      <c r="A608" s="310">
        <v>355</v>
      </c>
      <c r="B608" s="277" t="s">
        <v>3960</v>
      </c>
      <c r="C608" s="277" t="s">
        <v>1632</v>
      </c>
      <c r="D608" s="309" t="s">
        <v>792</v>
      </c>
      <c r="E608" s="309" t="s">
        <v>3959</v>
      </c>
      <c r="F608" s="310"/>
      <c r="G608" s="310"/>
      <c r="H608" s="310">
        <v>1</v>
      </c>
    </row>
    <row r="609" spans="1:8" ht="15">
      <c r="A609" s="310">
        <v>356</v>
      </c>
      <c r="B609" s="277" t="s">
        <v>1414</v>
      </c>
      <c r="C609" s="277" t="s">
        <v>1632</v>
      </c>
      <c r="D609" s="309" t="s">
        <v>792</v>
      </c>
      <c r="E609" s="309" t="s">
        <v>3961</v>
      </c>
      <c r="F609" s="310"/>
      <c r="G609" s="310">
        <v>1</v>
      </c>
      <c r="H609" s="310"/>
    </row>
    <row r="610" spans="1:8" ht="15">
      <c r="A610" s="310">
        <v>357</v>
      </c>
      <c r="B610" s="277" t="s">
        <v>3365</v>
      </c>
      <c r="C610" s="277" t="s">
        <v>1632</v>
      </c>
      <c r="D610" s="309" t="s">
        <v>792</v>
      </c>
      <c r="E610" s="309" t="s">
        <v>3961</v>
      </c>
      <c r="F610" s="310"/>
      <c r="G610" s="310"/>
      <c r="H610" s="310">
        <v>2</v>
      </c>
    </row>
    <row r="611" spans="1:8" ht="15">
      <c r="A611" s="310">
        <v>358</v>
      </c>
      <c r="B611" s="277" t="s">
        <v>3962</v>
      </c>
      <c r="C611" s="277" t="s">
        <v>1632</v>
      </c>
      <c r="D611" s="309" t="s">
        <v>792</v>
      </c>
      <c r="E611" s="309" t="s">
        <v>3963</v>
      </c>
      <c r="F611" s="310"/>
      <c r="G611" s="310"/>
      <c r="H611" s="310">
        <v>1</v>
      </c>
    </row>
    <row r="612" spans="1:8" ht="15">
      <c r="A612" s="310">
        <v>359</v>
      </c>
      <c r="B612" s="277" t="s">
        <v>3964</v>
      </c>
      <c r="C612" s="277" t="s">
        <v>1632</v>
      </c>
      <c r="D612" s="309" t="s">
        <v>792</v>
      </c>
      <c r="E612" s="309" t="s">
        <v>3965</v>
      </c>
      <c r="F612" s="310">
        <v>1</v>
      </c>
      <c r="G612" s="310"/>
      <c r="H612" s="310"/>
    </row>
    <row r="613" spans="1:8" ht="15">
      <c r="A613" s="310">
        <v>360</v>
      </c>
      <c r="B613" s="277" t="s">
        <v>3966</v>
      </c>
      <c r="C613" s="277" t="s">
        <v>1632</v>
      </c>
      <c r="D613" s="309" t="s">
        <v>792</v>
      </c>
      <c r="E613" s="309" t="s">
        <v>3967</v>
      </c>
      <c r="F613" s="310"/>
      <c r="G613" s="310"/>
      <c r="H613" s="310">
        <v>3</v>
      </c>
    </row>
    <row r="614" spans="1:8" ht="15">
      <c r="A614" s="310">
        <v>361</v>
      </c>
      <c r="B614" s="277" t="s">
        <v>3968</v>
      </c>
      <c r="C614" s="277" t="s">
        <v>1632</v>
      </c>
      <c r="D614" s="309" t="s">
        <v>792</v>
      </c>
      <c r="E614" s="309" t="s">
        <v>3969</v>
      </c>
      <c r="F614" s="310">
        <v>1</v>
      </c>
      <c r="G614" s="310"/>
      <c r="H614" s="310">
        <v>1</v>
      </c>
    </row>
    <row r="615" spans="1:8" ht="15">
      <c r="A615" s="310">
        <v>362</v>
      </c>
      <c r="B615" s="277" t="s">
        <v>3557</v>
      </c>
      <c r="C615" s="277" t="s">
        <v>1632</v>
      </c>
      <c r="D615" s="309" t="s">
        <v>792</v>
      </c>
      <c r="E615" s="309" t="s">
        <v>3970</v>
      </c>
      <c r="F615" s="310">
        <v>1</v>
      </c>
      <c r="G615" s="310">
        <v>1</v>
      </c>
      <c r="H615" s="310"/>
    </row>
    <row r="616" spans="1:8" ht="15">
      <c r="A616" s="310">
        <v>363</v>
      </c>
      <c r="B616" s="277" t="s">
        <v>3344</v>
      </c>
      <c r="C616" s="277" t="s">
        <v>1632</v>
      </c>
      <c r="D616" s="309" t="s">
        <v>792</v>
      </c>
      <c r="E616" s="309" t="s">
        <v>3971</v>
      </c>
      <c r="F616" s="310">
        <v>2</v>
      </c>
      <c r="G616" s="310"/>
      <c r="H616" s="310"/>
    </row>
    <row r="617" spans="1:8" ht="15">
      <c r="A617" s="310">
        <v>364</v>
      </c>
      <c r="B617" s="277" t="s">
        <v>3972</v>
      </c>
      <c r="C617" s="277" t="s">
        <v>1632</v>
      </c>
      <c r="D617" s="309" t="s">
        <v>792</v>
      </c>
      <c r="E617" s="309" t="s">
        <v>3973</v>
      </c>
      <c r="F617" s="310">
        <v>1</v>
      </c>
      <c r="G617" s="310"/>
      <c r="H617" s="310"/>
    </row>
    <row r="618" spans="1:8" ht="15">
      <c r="A618" s="310">
        <v>365</v>
      </c>
      <c r="B618" s="277" t="s">
        <v>3116</v>
      </c>
      <c r="C618" s="277" t="s">
        <v>1632</v>
      </c>
      <c r="D618" s="309" t="s">
        <v>792</v>
      </c>
      <c r="E618" s="309" t="s">
        <v>3974</v>
      </c>
      <c r="F618" s="310">
        <v>1</v>
      </c>
      <c r="G618" s="310"/>
      <c r="H618" s="310"/>
    </row>
    <row r="619" spans="1:8" ht="15">
      <c r="A619" s="310">
        <v>366</v>
      </c>
      <c r="B619" s="277" t="s">
        <v>3975</v>
      </c>
      <c r="C619" s="277" t="s">
        <v>1632</v>
      </c>
      <c r="D619" s="309" t="s">
        <v>792</v>
      </c>
      <c r="E619" s="309" t="s">
        <v>3973</v>
      </c>
      <c r="F619" s="310"/>
      <c r="G619" s="310">
        <v>1</v>
      </c>
      <c r="H619" s="310"/>
    </row>
    <row r="620" spans="1:8" ht="15">
      <c r="A620" s="310">
        <v>367</v>
      </c>
      <c r="B620" s="277" t="s">
        <v>3114</v>
      </c>
      <c r="C620" s="277" t="s">
        <v>1632</v>
      </c>
      <c r="D620" s="309" t="s">
        <v>792</v>
      </c>
      <c r="E620" s="309" t="s">
        <v>3976</v>
      </c>
      <c r="F620" s="310"/>
      <c r="G620" s="310">
        <v>1</v>
      </c>
      <c r="H620" s="310"/>
    </row>
    <row r="621" spans="1:8" ht="15">
      <c r="A621" s="310">
        <v>368</v>
      </c>
      <c r="B621" s="277" t="s">
        <v>3977</v>
      </c>
      <c r="C621" s="277" t="s">
        <v>1632</v>
      </c>
      <c r="D621" s="309" t="s">
        <v>792</v>
      </c>
      <c r="E621" s="309" t="s">
        <v>3978</v>
      </c>
      <c r="F621" s="310"/>
      <c r="G621" s="310">
        <v>1</v>
      </c>
      <c r="H621" s="310">
        <v>1</v>
      </c>
    </row>
    <row r="622" spans="1:8" ht="15">
      <c r="A622" s="310">
        <v>369</v>
      </c>
      <c r="B622" s="277" t="s">
        <v>3555</v>
      </c>
      <c r="C622" s="277" t="s">
        <v>1632</v>
      </c>
      <c r="D622" s="309" t="s">
        <v>792</v>
      </c>
      <c r="E622" s="309" t="s">
        <v>3979</v>
      </c>
      <c r="F622" s="310"/>
      <c r="G622" s="310">
        <v>1</v>
      </c>
      <c r="H622" s="310"/>
    </row>
    <row r="623" spans="1:8" ht="15">
      <c r="A623" s="310">
        <v>370</v>
      </c>
      <c r="B623" s="277" t="s">
        <v>3980</v>
      </c>
      <c r="C623" s="277" t="s">
        <v>1632</v>
      </c>
      <c r="D623" s="309" t="s">
        <v>792</v>
      </c>
      <c r="E623" s="309" t="s">
        <v>3978</v>
      </c>
      <c r="F623" s="310"/>
      <c r="G623" s="310"/>
      <c r="H623" s="310">
        <v>1</v>
      </c>
    </row>
    <row r="624" spans="1:8" ht="15">
      <c r="A624" s="310">
        <v>371</v>
      </c>
      <c r="B624" s="277" t="s">
        <v>3981</v>
      </c>
      <c r="C624" s="277" t="s">
        <v>1632</v>
      </c>
      <c r="D624" s="309" t="s">
        <v>792</v>
      </c>
      <c r="E624" s="309" t="s">
        <v>3982</v>
      </c>
      <c r="F624" s="310"/>
      <c r="G624" s="310"/>
      <c r="H624" s="310">
        <v>2</v>
      </c>
    </row>
    <row r="625" spans="1:8" ht="15">
      <c r="A625" s="310">
        <v>372</v>
      </c>
      <c r="B625" s="277" t="s">
        <v>1157</v>
      </c>
      <c r="C625" s="277" t="s">
        <v>1632</v>
      </c>
      <c r="D625" s="309" t="s">
        <v>792</v>
      </c>
      <c r="E625" s="309" t="s">
        <v>3983</v>
      </c>
      <c r="F625" s="310"/>
      <c r="G625" s="310"/>
      <c r="H625" s="310">
        <v>1</v>
      </c>
    </row>
    <row r="626" spans="1:8" ht="15">
      <c r="A626" s="310">
        <v>373</v>
      </c>
      <c r="B626" s="277" t="s">
        <v>3984</v>
      </c>
      <c r="C626" s="277" t="s">
        <v>1632</v>
      </c>
      <c r="D626" s="309" t="s">
        <v>792</v>
      </c>
      <c r="E626" s="309" t="s">
        <v>3985</v>
      </c>
      <c r="F626" s="310"/>
      <c r="G626" s="310"/>
      <c r="H626" s="310">
        <v>1</v>
      </c>
    </row>
    <row r="627" spans="1:8" ht="15">
      <c r="A627" s="310">
        <v>374</v>
      </c>
      <c r="B627" s="277" t="s">
        <v>953</v>
      </c>
      <c r="C627" s="277" t="s">
        <v>1632</v>
      </c>
      <c r="D627" s="309" t="s">
        <v>792</v>
      </c>
      <c r="E627" s="309" t="s">
        <v>3986</v>
      </c>
      <c r="F627" s="310">
        <v>2</v>
      </c>
      <c r="G627" s="310"/>
      <c r="H627" s="310"/>
    </row>
    <row r="628" spans="1:8" ht="15">
      <c r="A628" s="310">
        <v>375</v>
      </c>
      <c r="B628" s="277" t="s">
        <v>2972</v>
      </c>
      <c r="C628" s="277" t="s">
        <v>1632</v>
      </c>
      <c r="D628" s="309" t="s">
        <v>792</v>
      </c>
      <c r="E628" s="309" t="s">
        <v>3549</v>
      </c>
      <c r="F628" s="310"/>
      <c r="G628" s="310">
        <v>2</v>
      </c>
      <c r="H628" s="310"/>
    </row>
    <row r="629" spans="1:8" ht="15">
      <c r="A629" s="310">
        <v>376</v>
      </c>
      <c r="B629" s="277" t="s">
        <v>3987</v>
      </c>
      <c r="C629" s="277" t="s">
        <v>1632</v>
      </c>
      <c r="D629" s="309" t="s">
        <v>792</v>
      </c>
      <c r="E629" s="309" t="s">
        <v>3988</v>
      </c>
      <c r="F629" s="310"/>
      <c r="G629" s="310">
        <v>1</v>
      </c>
      <c r="H629" s="310">
        <v>1</v>
      </c>
    </row>
    <row r="630" spans="1:8" ht="15">
      <c r="A630" s="310">
        <v>377</v>
      </c>
      <c r="B630" s="277" t="s">
        <v>796</v>
      </c>
      <c r="C630" s="277" t="s">
        <v>1632</v>
      </c>
      <c r="D630" s="309" t="s">
        <v>792</v>
      </c>
      <c r="E630" s="309" t="s">
        <v>3989</v>
      </c>
      <c r="F630" s="310"/>
      <c r="G630" s="310"/>
      <c r="H630" s="310">
        <v>2</v>
      </c>
    </row>
    <row r="631" spans="1:8" ht="15">
      <c r="A631" s="310">
        <v>378</v>
      </c>
      <c r="B631" s="277" t="s">
        <v>3559</v>
      </c>
      <c r="C631" s="277" t="s">
        <v>1632</v>
      </c>
      <c r="D631" s="309" t="s">
        <v>792</v>
      </c>
      <c r="E631" s="309" t="s">
        <v>3990</v>
      </c>
      <c r="F631" s="310"/>
      <c r="G631" s="310"/>
      <c r="H631" s="310">
        <v>1</v>
      </c>
    </row>
    <row r="632" spans="1:8" ht="15">
      <c r="A632" s="310">
        <v>379</v>
      </c>
      <c r="B632" s="277" t="s">
        <v>1153</v>
      </c>
      <c r="C632" s="277" t="s">
        <v>1632</v>
      </c>
      <c r="D632" s="309" t="s">
        <v>792</v>
      </c>
      <c r="E632" s="309" t="s">
        <v>3991</v>
      </c>
      <c r="F632" s="310"/>
      <c r="G632" s="310"/>
      <c r="H632" s="310">
        <v>1</v>
      </c>
    </row>
    <row r="633" spans="1:8" ht="15">
      <c r="A633" s="310">
        <v>380</v>
      </c>
      <c r="B633" s="277" t="s">
        <v>3992</v>
      </c>
      <c r="C633" s="277" t="s">
        <v>1632</v>
      </c>
      <c r="D633" s="309" t="s">
        <v>792</v>
      </c>
      <c r="E633" s="309" t="s">
        <v>3993</v>
      </c>
      <c r="F633" s="310">
        <v>1</v>
      </c>
      <c r="G633" s="310"/>
      <c r="H633" s="310"/>
    </row>
    <row r="634" spans="1:8" ht="15">
      <c r="A634" s="310">
        <v>381</v>
      </c>
      <c r="B634" s="277" t="s">
        <v>3573</v>
      </c>
      <c r="C634" s="277" t="s">
        <v>1632</v>
      </c>
      <c r="D634" s="309" t="s">
        <v>792</v>
      </c>
      <c r="E634" s="309" t="s">
        <v>3994</v>
      </c>
      <c r="F634" s="310">
        <v>1</v>
      </c>
      <c r="G634" s="310"/>
      <c r="H634" s="310"/>
    </row>
    <row r="635" spans="1:8" ht="15">
      <c r="A635" s="310">
        <v>382</v>
      </c>
      <c r="B635" s="277" t="s">
        <v>3995</v>
      </c>
      <c r="C635" s="277" t="s">
        <v>1632</v>
      </c>
      <c r="D635" s="309" t="s">
        <v>792</v>
      </c>
      <c r="E635" s="309" t="s">
        <v>3996</v>
      </c>
      <c r="F635" s="310">
        <v>1</v>
      </c>
      <c r="G635" s="310"/>
      <c r="H635" s="310"/>
    </row>
    <row r="636" spans="1:8" ht="15">
      <c r="A636" s="310">
        <v>383</v>
      </c>
      <c r="B636" s="277" t="s">
        <v>957</v>
      </c>
      <c r="C636" s="277" t="s">
        <v>1632</v>
      </c>
      <c r="D636" s="309" t="s">
        <v>792</v>
      </c>
      <c r="E636" s="309" t="s">
        <v>3997</v>
      </c>
      <c r="F636" s="310">
        <v>1</v>
      </c>
      <c r="G636" s="310"/>
      <c r="H636" s="310"/>
    </row>
    <row r="637" spans="1:8" ht="15">
      <c r="A637" s="310">
        <v>384</v>
      </c>
      <c r="B637" s="277" t="s">
        <v>3998</v>
      </c>
      <c r="C637" s="277" t="s">
        <v>1632</v>
      </c>
      <c r="D637" s="309" t="s">
        <v>792</v>
      </c>
      <c r="E637" s="309" t="s">
        <v>3999</v>
      </c>
      <c r="F637" s="310">
        <v>1</v>
      </c>
      <c r="G637" s="310"/>
      <c r="H637" s="310"/>
    </row>
    <row r="638" spans="1:8" ht="15">
      <c r="A638" s="310">
        <v>385</v>
      </c>
      <c r="B638" s="277" t="s">
        <v>4000</v>
      </c>
      <c r="C638" s="277" t="s">
        <v>273</v>
      </c>
      <c r="D638" s="309" t="s">
        <v>1511</v>
      </c>
      <c r="E638" s="309" t="s">
        <v>4001</v>
      </c>
      <c r="F638" s="310">
        <v>1</v>
      </c>
      <c r="G638" s="310"/>
      <c r="H638" s="310"/>
    </row>
    <row r="639" spans="1:8" ht="15">
      <c r="A639" s="310">
        <v>386</v>
      </c>
      <c r="B639" s="277" t="s">
        <v>4002</v>
      </c>
      <c r="C639" s="277" t="s">
        <v>1768</v>
      </c>
      <c r="D639" s="309" t="s">
        <v>1511</v>
      </c>
      <c r="E639" s="309" t="s">
        <v>83</v>
      </c>
      <c r="F639" s="310">
        <v>1</v>
      </c>
      <c r="G639" s="310"/>
      <c r="H639" s="310"/>
    </row>
    <row r="640" spans="1:8" ht="15">
      <c r="A640" s="310">
        <v>387</v>
      </c>
      <c r="B640" s="277" t="s">
        <v>4003</v>
      </c>
      <c r="C640" s="277" t="s">
        <v>1768</v>
      </c>
      <c r="D640" s="309" t="s">
        <v>1511</v>
      </c>
      <c r="E640" s="309" t="s">
        <v>83</v>
      </c>
      <c r="F640" s="310"/>
      <c r="G640" s="310"/>
      <c r="H640" s="310">
        <v>1</v>
      </c>
    </row>
    <row r="641" spans="1:8" ht="15">
      <c r="A641" s="310">
        <v>388</v>
      </c>
      <c r="B641" s="277" t="s">
        <v>4004</v>
      </c>
      <c r="C641" s="277" t="s">
        <v>1646</v>
      </c>
      <c r="D641" s="309" t="s">
        <v>1511</v>
      </c>
      <c r="E641" s="309" t="s">
        <v>4005</v>
      </c>
      <c r="F641" s="310"/>
      <c r="G641" s="310"/>
      <c r="H641" s="310">
        <v>1</v>
      </c>
    </row>
    <row r="642" spans="1:8" ht="15">
      <c r="A642" s="310">
        <v>389</v>
      </c>
      <c r="B642" s="277" t="s">
        <v>549</v>
      </c>
      <c r="C642" s="389" t="s">
        <v>1663</v>
      </c>
      <c r="D642" s="389" t="s">
        <v>1511</v>
      </c>
      <c r="E642" s="389" t="s">
        <v>4006</v>
      </c>
      <c r="F642" s="370"/>
      <c r="G642" s="370"/>
      <c r="H642" s="325">
        <v>1</v>
      </c>
    </row>
    <row r="643" spans="1:8" ht="15.75" thickBot="1">
      <c r="A643" s="390"/>
      <c r="B643" s="391" t="s">
        <v>1442</v>
      </c>
      <c r="C643" s="392"/>
      <c r="D643" s="393"/>
      <c r="E643" s="393"/>
      <c r="F643" s="390">
        <f>SUM(F254:F642)</f>
        <v>105</v>
      </c>
      <c r="G643" s="390">
        <f>SUM(G254:G642)</f>
        <v>153</v>
      </c>
      <c r="H643" s="390">
        <f>SUM(H254:H642)</f>
        <v>171</v>
      </c>
    </row>
    <row r="644" spans="1:8" ht="15">
      <c r="A644" s="394"/>
      <c r="B644" s="394"/>
      <c r="C644" s="395"/>
      <c r="D644" s="396"/>
      <c r="E644" s="397" t="s">
        <v>3356</v>
      </c>
      <c r="F644" s="394"/>
      <c r="G644" s="394"/>
      <c r="H644" s="398"/>
    </row>
  </sheetData>
  <mergeCells count="14">
    <mergeCell ref="A250:H250"/>
    <mergeCell ref="A252:A253"/>
    <mergeCell ref="B252:B253"/>
    <mergeCell ref="C252:C253"/>
    <mergeCell ref="D252:D253"/>
    <mergeCell ref="E252:E253"/>
    <mergeCell ref="F252:H252"/>
    <mergeCell ref="A1:H1"/>
    <mergeCell ref="A3:A4"/>
    <mergeCell ref="B3:B4"/>
    <mergeCell ref="C3:C4"/>
    <mergeCell ref="D3:D4"/>
    <mergeCell ref="E3:E4"/>
    <mergeCell ref="F3:H3"/>
  </mergeCells>
  <conditionalFormatting sqref="B8:B19 B263:B274 E263:E274">
    <cfRule type="cellIs" dxfId="3" priority="3" operator="equal">
      <formula>0</formula>
    </cfRule>
    <cfRule type="containsErrors" dxfId="2" priority="4">
      <formula>ISERROR(B8)</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74"/>
  <sheetViews>
    <sheetView topLeftCell="A25" workbookViewId="0">
      <selection activeCell="Y30" sqref="Y30"/>
    </sheetView>
  </sheetViews>
  <sheetFormatPr defaultRowHeight="12.75"/>
  <cols>
    <col min="1" max="1" width="4.28515625" style="339" bestFit="1" customWidth="1"/>
    <col min="2" max="2" width="19.140625" style="339" bestFit="1" customWidth="1"/>
    <col min="3" max="3" width="6.42578125" style="400" bestFit="1" customWidth="1"/>
    <col min="4" max="4" width="7.140625" style="400" customWidth="1"/>
    <col min="5" max="5" width="7.42578125" style="400" bestFit="1" customWidth="1"/>
    <col min="6" max="8" width="7.42578125" style="400" customWidth="1"/>
    <col min="9" max="9" width="6.42578125" style="400" bestFit="1" customWidth="1"/>
    <col min="10" max="10" width="7.5703125" style="357" customWidth="1"/>
    <col min="11" max="11" width="7.42578125" style="400" bestFit="1" customWidth="1"/>
    <col min="12" max="12" width="5.85546875" style="400" customWidth="1"/>
    <col min="13" max="13" width="8" style="400" bestFit="1" customWidth="1"/>
    <col min="14" max="14" width="6.5703125" style="400" customWidth="1"/>
    <col min="15" max="15" width="5.7109375" style="400" customWidth="1"/>
    <col min="16" max="16" width="8" style="400" bestFit="1" customWidth="1"/>
    <col min="17" max="17" width="7.42578125" style="400" bestFit="1" customWidth="1"/>
    <col min="18" max="18" width="6.5703125" style="400" bestFit="1" customWidth="1"/>
    <col min="19" max="19" width="8.140625" style="400" bestFit="1" customWidth="1"/>
    <col min="20" max="20" width="7.5703125" style="400" bestFit="1" customWidth="1"/>
    <col min="21" max="21" width="6.42578125" style="400" bestFit="1" customWidth="1"/>
    <col min="22" max="22" width="8" style="400" bestFit="1" customWidth="1"/>
    <col min="23" max="23" width="7.42578125" style="400" bestFit="1" customWidth="1"/>
    <col min="24" max="24" width="9" style="357" customWidth="1"/>
    <col min="25" max="25" width="216" style="339" customWidth="1"/>
    <col min="26" max="26" width="196" style="339" customWidth="1"/>
    <col min="27" max="16384" width="9.140625" style="339"/>
  </cols>
  <sheetData>
    <row r="1" spans="1:25" ht="1.5" customHeight="1"/>
    <row r="2" spans="1:25" ht="27" customHeight="1">
      <c r="A2" s="1414" t="s">
        <v>4007</v>
      </c>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403"/>
    </row>
    <row r="3" spans="1:25" ht="2.25" customHeight="1">
      <c r="A3" s="345"/>
      <c r="B3" s="404"/>
      <c r="C3" s="405"/>
      <c r="D3" s="405"/>
      <c r="E3" s="405"/>
      <c r="F3" s="405"/>
      <c r="G3" s="405"/>
      <c r="H3" s="405"/>
      <c r="I3" s="405"/>
      <c r="J3" s="405"/>
      <c r="K3" s="405"/>
      <c r="L3" s="405"/>
      <c r="M3" s="405"/>
      <c r="N3" s="405"/>
      <c r="O3" s="405"/>
      <c r="P3" s="405"/>
      <c r="Q3" s="405"/>
      <c r="R3" s="405"/>
      <c r="S3" s="405"/>
      <c r="T3" s="405"/>
      <c r="U3" s="405"/>
      <c r="V3" s="405"/>
      <c r="W3" s="405"/>
      <c r="X3" s="405"/>
      <c r="Y3" s="403"/>
    </row>
    <row r="4" spans="1:25" ht="39" customHeight="1">
      <c r="A4" s="349" t="s">
        <v>1596</v>
      </c>
      <c r="B4" s="1415" t="s">
        <v>1550</v>
      </c>
      <c r="C4" s="1417" t="s">
        <v>4008</v>
      </c>
      <c r="D4" s="1418"/>
      <c r="E4" s="1419"/>
      <c r="F4" s="1417" t="s">
        <v>1515</v>
      </c>
      <c r="G4" s="1418"/>
      <c r="H4" s="1419"/>
      <c r="I4" s="1420" t="s">
        <v>1487</v>
      </c>
      <c r="J4" s="1420"/>
      <c r="K4" s="1420"/>
      <c r="L4" s="1420" t="s">
        <v>1488</v>
      </c>
      <c r="M4" s="1420"/>
      <c r="N4" s="1420"/>
      <c r="O4" s="1420" t="s">
        <v>1489</v>
      </c>
      <c r="P4" s="1420"/>
      <c r="Q4" s="1420"/>
      <c r="R4" s="1421" t="s">
        <v>1587</v>
      </c>
      <c r="S4" s="1421"/>
      <c r="T4" s="1421"/>
      <c r="U4" s="1422" t="s">
        <v>1442</v>
      </c>
      <c r="V4" s="1422"/>
      <c r="W4" s="1422"/>
      <c r="X4" s="1423" t="s">
        <v>1552</v>
      </c>
      <c r="Y4" s="403"/>
    </row>
    <row r="5" spans="1:25" ht="13.5" customHeight="1">
      <c r="A5" s="349" t="s">
        <v>1434</v>
      </c>
      <c r="B5" s="1416"/>
      <c r="C5" s="406" t="s">
        <v>1444</v>
      </c>
      <c r="D5" s="406" t="s">
        <v>1445</v>
      </c>
      <c r="E5" s="406" t="s">
        <v>1446</v>
      </c>
      <c r="F5" s="406" t="s">
        <v>1444</v>
      </c>
      <c r="G5" s="406" t="s">
        <v>1445</v>
      </c>
      <c r="H5" s="406" t="s">
        <v>1446</v>
      </c>
      <c r="I5" s="406" t="s">
        <v>1444</v>
      </c>
      <c r="J5" s="406" t="s">
        <v>1445</v>
      </c>
      <c r="K5" s="406" t="s">
        <v>1446</v>
      </c>
      <c r="L5" s="406" t="s">
        <v>1444</v>
      </c>
      <c r="M5" s="406" t="s">
        <v>1445</v>
      </c>
      <c r="N5" s="406" t="s">
        <v>1446</v>
      </c>
      <c r="O5" s="406" t="s">
        <v>1444</v>
      </c>
      <c r="P5" s="406" t="s">
        <v>1445</v>
      </c>
      <c r="Q5" s="406" t="s">
        <v>1446</v>
      </c>
      <c r="R5" s="406" t="s">
        <v>1444</v>
      </c>
      <c r="S5" s="406" t="s">
        <v>1445</v>
      </c>
      <c r="T5" s="406" t="s">
        <v>1446</v>
      </c>
      <c r="U5" s="406" t="s">
        <v>1444</v>
      </c>
      <c r="V5" s="406" t="s">
        <v>1445</v>
      </c>
      <c r="W5" s="406" t="s">
        <v>1446</v>
      </c>
      <c r="X5" s="1423"/>
      <c r="Y5" s="403"/>
    </row>
    <row r="6" spans="1:25" s="351" customFormat="1" ht="15" customHeight="1">
      <c r="A6" s="303">
        <v>1</v>
      </c>
      <c r="B6" s="295" t="s">
        <v>1588</v>
      </c>
      <c r="C6" s="296"/>
      <c r="D6" s="296"/>
      <c r="E6" s="296"/>
      <c r="F6" s="296">
        <v>1</v>
      </c>
      <c r="G6" s="296">
        <v>2</v>
      </c>
      <c r="H6" s="296">
        <v>1</v>
      </c>
      <c r="I6" s="303"/>
      <c r="J6" s="303"/>
      <c r="K6" s="303"/>
      <c r="L6" s="303">
        <v>3</v>
      </c>
      <c r="M6" s="303">
        <v>3</v>
      </c>
      <c r="N6" s="303">
        <v>1</v>
      </c>
      <c r="O6" s="303"/>
      <c r="P6" s="303"/>
      <c r="Q6" s="303"/>
      <c r="R6" s="303">
        <v>3</v>
      </c>
      <c r="S6" s="303">
        <v>3</v>
      </c>
      <c r="T6" s="303">
        <v>1</v>
      </c>
      <c r="U6" s="303">
        <f t="shared" ref="U6:W58" si="0">SUM(C6,F6,I6,L6,O6,R6)</f>
        <v>7</v>
      </c>
      <c r="V6" s="303">
        <f t="shared" si="0"/>
        <v>8</v>
      </c>
      <c r="W6" s="303">
        <f t="shared" si="0"/>
        <v>3</v>
      </c>
      <c r="X6" s="303">
        <f>SUM(U6:W6)</f>
        <v>18</v>
      </c>
      <c r="Y6" s="407"/>
    </row>
    <row r="7" spans="1:25" s="353" customFormat="1" ht="15" customHeight="1">
      <c r="A7" s="303">
        <v>2</v>
      </c>
      <c r="B7" s="295" t="s">
        <v>1554</v>
      </c>
      <c r="C7" s="296"/>
      <c r="D7" s="296"/>
      <c r="E7" s="296"/>
      <c r="F7" s="296">
        <v>5</v>
      </c>
      <c r="G7" s="296">
        <v>7</v>
      </c>
      <c r="H7" s="296">
        <v>7</v>
      </c>
      <c r="I7" s="303">
        <v>1</v>
      </c>
      <c r="J7" s="303">
        <v>1</v>
      </c>
      <c r="K7" s="303">
        <v>2</v>
      </c>
      <c r="L7" s="303">
        <v>10</v>
      </c>
      <c r="M7" s="303">
        <v>8</v>
      </c>
      <c r="N7" s="303">
        <v>8</v>
      </c>
      <c r="O7" s="303">
        <v>43</v>
      </c>
      <c r="P7" s="303">
        <v>42</v>
      </c>
      <c r="Q7" s="303">
        <v>44</v>
      </c>
      <c r="R7" s="303">
        <v>58</v>
      </c>
      <c r="S7" s="303">
        <v>63</v>
      </c>
      <c r="T7" s="303">
        <v>59</v>
      </c>
      <c r="U7" s="303">
        <f t="shared" si="0"/>
        <v>117</v>
      </c>
      <c r="V7" s="303">
        <f t="shared" si="0"/>
        <v>121</v>
      </c>
      <c r="W7" s="303">
        <f t="shared" si="0"/>
        <v>120</v>
      </c>
      <c r="X7" s="303">
        <f t="shared" ref="X7:X58" si="1">SUM(U7:W7)</f>
        <v>358</v>
      </c>
      <c r="Y7" s="408"/>
    </row>
    <row r="8" spans="1:25" s="353" customFormat="1" ht="15" customHeight="1">
      <c r="A8" s="303">
        <v>3</v>
      </c>
      <c r="B8" s="295" t="s">
        <v>1449</v>
      </c>
      <c r="C8" s="296"/>
      <c r="D8" s="296"/>
      <c r="E8" s="296"/>
      <c r="F8" s="296">
        <v>2</v>
      </c>
      <c r="G8" s="296">
        <v>2</v>
      </c>
      <c r="H8" s="296"/>
      <c r="I8" s="303"/>
      <c r="J8" s="303"/>
      <c r="K8" s="303"/>
      <c r="L8" s="303"/>
      <c r="M8" s="303"/>
      <c r="N8" s="303">
        <v>2</v>
      </c>
      <c r="O8" s="303">
        <v>21</v>
      </c>
      <c r="P8" s="303">
        <v>30</v>
      </c>
      <c r="Q8" s="303">
        <v>50</v>
      </c>
      <c r="R8" s="303">
        <v>10</v>
      </c>
      <c r="S8" s="303">
        <v>14</v>
      </c>
      <c r="T8" s="303">
        <v>30</v>
      </c>
      <c r="U8" s="303">
        <f t="shared" si="0"/>
        <v>33</v>
      </c>
      <c r="V8" s="303">
        <f t="shared" si="0"/>
        <v>46</v>
      </c>
      <c r="W8" s="303">
        <f t="shared" si="0"/>
        <v>82</v>
      </c>
      <c r="X8" s="303">
        <f t="shared" si="1"/>
        <v>161</v>
      </c>
      <c r="Y8" s="409"/>
    </row>
    <row r="9" spans="1:25" s="354" customFormat="1" ht="15" customHeight="1">
      <c r="A9" s="303">
        <v>4</v>
      </c>
      <c r="B9" s="295" t="s">
        <v>1479</v>
      </c>
      <c r="C9" s="296"/>
      <c r="D9" s="296"/>
      <c r="E9" s="296"/>
      <c r="F9" s="296">
        <v>1</v>
      </c>
      <c r="G9" s="296"/>
      <c r="H9" s="296"/>
      <c r="I9" s="303"/>
      <c r="J9" s="303"/>
      <c r="K9" s="303"/>
      <c r="L9" s="303">
        <v>1</v>
      </c>
      <c r="M9" s="303"/>
      <c r="N9" s="303">
        <v>2</v>
      </c>
      <c r="O9" s="303"/>
      <c r="P9" s="303"/>
      <c r="Q9" s="303"/>
      <c r="R9" s="303">
        <v>4</v>
      </c>
      <c r="S9" s="303">
        <v>5</v>
      </c>
      <c r="T9" s="303">
        <v>7</v>
      </c>
      <c r="U9" s="303">
        <f t="shared" si="0"/>
        <v>6</v>
      </c>
      <c r="V9" s="303">
        <f t="shared" si="0"/>
        <v>5</v>
      </c>
      <c r="W9" s="303">
        <f t="shared" si="0"/>
        <v>9</v>
      </c>
      <c r="X9" s="303">
        <f t="shared" si="1"/>
        <v>20</v>
      </c>
      <c r="Y9" s="407"/>
    </row>
    <row r="10" spans="1:25" s="351" customFormat="1" ht="15" customHeight="1">
      <c r="A10" s="303">
        <v>5</v>
      </c>
      <c r="B10" s="298" t="s">
        <v>1518</v>
      </c>
      <c r="C10" s="299"/>
      <c r="D10" s="299"/>
      <c r="E10" s="299"/>
      <c r="F10" s="299"/>
      <c r="G10" s="299"/>
      <c r="H10" s="299"/>
      <c r="I10" s="355">
        <v>4</v>
      </c>
      <c r="J10" s="355">
        <v>8</v>
      </c>
      <c r="K10" s="355">
        <v>5</v>
      </c>
      <c r="L10" s="355">
        <v>11</v>
      </c>
      <c r="M10" s="355">
        <v>11</v>
      </c>
      <c r="N10" s="355">
        <v>9</v>
      </c>
      <c r="O10" s="355"/>
      <c r="P10" s="355"/>
      <c r="Q10" s="355"/>
      <c r="R10" s="355">
        <v>15</v>
      </c>
      <c r="S10" s="355">
        <v>28</v>
      </c>
      <c r="T10" s="355">
        <v>17</v>
      </c>
      <c r="U10" s="303">
        <f t="shared" si="0"/>
        <v>30</v>
      </c>
      <c r="V10" s="303">
        <f t="shared" si="0"/>
        <v>47</v>
      </c>
      <c r="W10" s="303">
        <f t="shared" si="0"/>
        <v>31</v>
      </c>
      <c r="X10" s="303">
        <f t="shared" si="1"/>
        <v>108</v>
      </c>
      <c r="Y10" s="407"/>
    </row>
    <row r="11" spans="1:25" s="351" customFormat="1" ht="15" customHeight="1">
      <c r="A11" s="303">
        <v>6</v>
      </c>
      <c r="B11" s="298" t="s">
        <v>2990</v>
      </c>
      <c r="C11" s="299"/>
      <c r="D11" s="299"/>
      <c r="E11" s="299"/>
      <c r="F11" s="299"/>
      <c r="G11" s="299"/>
      <c r="H11" s="299"/>
      <c r="I11" s="355"/>
      <c r="J11" s="355"/>
      <c r="K11" s="355"/>
      <c r="L11" s="355">
        <v>1</v>
      </c>
      <c r="M11" s="355"/>
      <c r="N11" s="355"/>
      <c r="O11" s="355"/>
      <c r="P11" s="355"/>
      <c r="Q11" s="355"/>
      <c r="R11" s="355"/>
      <c r="S11" s="355"/>
      <c r="T11" s="355"/>
      <c r="U11" s="303">
        <f t="shared" si="0"/>
        <v>1</v>
      </c>
      <c r="V11" s="303">
        <f t="shared" si="0"/>
        <v>0</v>
      </c>
      <c r="W11" s="303">
        <f t="shared" si="0"/>
        <v>0</v>
      </c>
      <c r="X11" s="303">
        <f>SUM(U11:W11)</f>
        <v>1</v>
      </c>
      <c r="Y11" s="407"/>
    </row>
    <row r="12" spans="1:25" s="351" customFormat="1" ht="15" customHeight="1">
      <c r="A12" s="303">
        <v>7</v>
      </c>
      <c r="B12" s="295" t="s">
        <v>1469</v>
      </c>
      <c r="C12" s="296"/>
      <c r="D12" s="296"/>
      <c r="E12" s="296"/>
      <c r="F12" s="296"/>
      <c r="G12" s="296"/>
      <c r="H12" s="296"/>
      <c r="I12" s="303"/>
      <c r="J12" s="303">
        <v>1</v>
      </c>
      <c r="K12" s="303">
        <v>2</v>
      </c>
      <c r="L12" s="303">
        <v>2</v>
      </c>
      <c r="M12" s="303">
        <v>3</v>
      </c>
      <c r="N12" s="303">
        <v>2</v>
      </c>
      <c r="O12" s="303"/>
      <c r="P12" s="303"/>
      <c r="Q12" s="303"/>
      <c r="R12" s="303"/>
      <c r="S12" s="303">
        <v>1</v>
      </c>
      <c r="T12" s="303"/>
      <c r="U12" s="303">
        <f t="shared" si="0"/>
        <v>2</v>
      </c>
      <c r="V12" s="303">
        <f t="shared" si="0"/>
        <v>5</v>
      </c>
      <c r="W12" s="303">
        <f t="shared" si="0"/>
        <v>4</v>
      </c>
      <c r="X12" s="303">
        <f t="shared" si="1"/>
        <v>11</v>
      </c>
      <c r="Y12" s="407"/>
    </row>
    <row r="13" spans="1:25" s="351" customFormat="1" ht="15" customHeight="1">
      <c r="A13" s="303">
        <v>8</v>
      </c>
      <c r="B13" s="295" t="s">
        <v>1495</v>
      </c>
      <c r="C13" s="296"/>
      <c r="D13" s="296"/>
      <c r="E13" s="296"/>
      <c r="F13" s="296"/>
      <c r="G13" s="296"/>
      <c r="H13" s="296"/>
      <c r="I13" s="303"/>
      <c r="J13" s="303"/>
      <c r="K13" s="303"/>
      <c r="L13" s="303"/>
      <c r="M13" s="303"/>
      <c r="N13" s="303"/>
      <c r="O13" s="303">
        <v>7</v>
      </c>
      <c r="P13" s="303">
        <v>2</v>
      </c>
      <c r="Q13" s="303">
        <v>4</v>
      </c>
      <c r="R13" s="303">
        <v>4</v>
      </c>
      <c r="S13" s="303">
        <v>2</v>
      </c>
      <c r="T13" s="303">
        <v>2</v>
      </c>
      <c r="U13" s="303">
        <f t="shared" si="0"/>
        <v>11</v>
      </c>
      <c r="V13" s="303">
        <f t="shared" si="0"/>
        <v>4</v>
      </c>
      <c r="W13" s="303">
        <f t="shared" si="0"/>
        <v>6</v>
      </c>
      <c r="X13" s="303">
        <f t="shared" si="1"/>
        <v>21</v>
      </c>
      <c r="Y13" s="407"/>
    </row>
    <row r="14" spans="1:25" s="351" customFormat="1" ht="15" customHeight="1">
      <c r="A14" s="303">
        <v>9</v>
      </c>
      <c r="B14" s="295" t="s">
        <v>4009</v>
      </c>
      <c r="C14" s="296"/>
      <c r="D14" s="296"/>
      <c r="E14" s="296"/>
      <c r="F14" s="296"/>
      <c r="G14" s="296"/>
      <c r="H14" s="296"/>
      <c r="I14" s="303">
        <v>1</v>
      </c>
      <c r="J14" s="303">
        <v>1</v>
      </c>
      <c r="K14" s="303">
        <v>1</v>
      </c>
      <c r="L14" s="303"/>
      <c r="M14" s="303"/>
      <c r="N14" s="303"/>
      <c r="O14" s="303"/>
      <c r="P14" s="303"/>
      <c r="Q14" s="303"/>
      <c r="R14" s="303"/>
      <c r="S14" s="303"/>
      <c r="T14" s="303"/>
      <c r="U14" s="303">
        <f>SUM(C14,F14,I14,L14,O14,R14)</f>
        <v>1</v>
      </c>
      <c r="V14" s="303">
        <f>SUM(D14,G14,J14,M14,P14,S14)</f>
        <v>1</v>
      </c>
      <c r="W14" s="303">
        <f>SUM(E14,H14,K14,N14,Q14,T14)</f>
        <v>1</v>
      </c>
      <c r="X14" s="303">
        <f>SUM(U14:W14)</f>
        <v>3</v>
      </c>
      <c r="Y14" s="407"/>
    </row>
    <row r="15" spans="1:25" s="351" customFormat="1" ht="15" customHeight="1">
      <c r="A15" s="303">
        <v>10</v>
      </c>
      <c r="B15" s="295" t="s">
        <v>1555</v>
      </c>
      <c r="C15" s="296"/>
      <c r="D15" s="296"/>
      <c r="E15" s="296"/>
      <c r="F15" s="296"/>
      <c r="G15" s="296"/>
      <c r="H15" s="296">
        <v>1</v>
      </c>
      <c r="I15" s="303"/>
      <c r="J15" s="303"/>
      <c r="K15" s="303"/>
      <c r="L15" s="303"/>
      <c r="M15" s="303"/>
      <c r="N15" s="303"/>
      <c r="O15" s="303">
        <v>4</v>
      </c>
      <c r="P15" s="303">
        <v>3</v>
      </c>
      <c r="Q15" s="303">
        <v>1</v>
      </c>
      <c r="R15" s="303">
        <v>19</v>
      </c>
      <c r="S15" s="303">
        <v>6</v>
      </c>
      <c r="T15" s="303">
        <v>13</v>
      </c>
      <c r="U15" s="303">
        <f t="shared" si="0"/>
        <v>23</v>
      </c>
      <c r="V15" s="303">
        <f t="shared" si="0"/>
        <v>9</v>
      </c>
      <c r="W15" s="303">
        <f t="shared" si="0"/>
        <v>15</v>
      </c>
      <c r="X15" s="303">
        <f t="shared" si="1"/>
        <v>47</v>
      </c>
      <c r="Y15" s="407"/>
    </row>
    <row r="16" spans="1:25" s="356" customFormat="1" ht="15" customHeight="1">
      <c r="A16" s="303">
        <v>11</v>
      </c>
      <c r="B16" s="295" t="s">
        <v>1570</v>
      </c>
      <c r="C16" s="296"/>
      <c r="D16" s="296"/>
      <c r="E16" s="296"/>
      <c r="F16" s="296">
        <v>1</v>
      </c>
      <c r="G16" s="296">
        <v>2</v>
      </c>
      <c r="H16" s="296">
        <v>1</v>
      </c>
      <c r="I16" s="303"/>
      <c r="J16" s="303"/>
      <c r="K16" s="303">
        <v>2</v>
      </c>
      <c r="L16" s="303"/>
      <c r="M16" s="303">
        <v>1</v>
      </c>
      <c r="N16" s="303">
        <v>7</v>
      </c>
      <c r="O16" s="303"/>
      <c r="P16" s="303"/>
      <c r="Q16" s="303"/>
      <c r="R16" s="303">
        <v>9</v>
      </c>
      <c r="S16" s="303">
        <v>14</v>
      </c>
      <c r="T16" s="303">
        <v>10</v>
      </c>
      <c r="U16" s="303">
        <f t="shared" si="0"/>
        <v>10</v>
      </c>
      <c r="V16" s="303">
        <f t="shared" si="0"/>
        <v>17</v>
      </c>
      <c r="W16" s="303">
        <f t="shared" si="0"/>
        <v>20</v>
      </c>
      <c r="X16" s="303">
        <f t="shared" si="1"/>
        <v>47</v>
      </c>
      <c r="Y16" s="410"/>
    </row>
    <row r="17" spans="1:25" s="351" customFormat="1" ht="15" customHeight="1">
      <c r="A17" s="303">
        <v>12</v>
      </c>
      <c r="B17" s="295" t="s">
        <v>1452</v>
      </c>
      <c r="C17" s="296"/>
      <c r="D17" s="296"/>
      <c r="E17" s="296"/>
      <c r="F17" s="296">
        <v>1</v>
      </c>
      <c r="G17" s="296">
        <v>4</v>
      </c>
      <c r="H17" s="296">
        <v>3</v>
      </c>
      <c r="I17" s="303">
        <v>1</v>
      </c>
      <c r="J17" s="303">
        <v>3</v>
      </c>
      <c r="K17" s="303">
        <v>7</v>
      </c>
      <c r="L17" s="303"/>
      <c r="M17" s="303">
        <v>1</v>
      </c>
      <c r="N17" s="303">
        <v>4</v>
      </c>
      <c r="O17" s="303"/>
      <c r="P17" s="303"/>
      <c r="Q17" s="303"/>
      <c r="R17" s="303">
        <v>9</v>
      </c>
      <c r="S17" s="303">
        <v>8</v>
      </c>
      <c r="T17" s="303">
        <v>26</v>
      </c>
      <c r="U17" s="303">
        <f t="shared" si="0"/>
        <v>11</v>
      </c>
      <c r="V17" s="303">
        <f t="shared" si="0"/>
        <v>16</v>
      </c>
      <c r="W17" s="303">
        <f t="shared" si="0"/>
        <v>40</v>
      </c>
      <c r="X17" s="303">
        <f t="shared" si="1"/>
        <v>67</v>
      </c>
      <c r="Y17" s="407"/>
    </row>
    <row r="18" spans="1:25" s="351" customFormat="1" ht="15" customHeight="1">
      <c r="A18" s="303">
        <v>13</v>
      </c>
      <c r="B18" s="295" t="s">
        <v>1589</v>
      </c>
      <c r="C18" s="296"/>
      <c r="D18" s="296"/>
      <c r="E18" s="296"/>
      <c r="F18" s="296"/>
      <c r="G18" s="296"/>
      <c r="H18" s="296"/>
      <c r="I18" s="303"/>
      <c r="J18" s="303"/>
      <c r="K18" s="303"/>
      <c r="L18" s="303"/>
      <c r="M18" s="303"/>
      <c r="N18" s="303"/>
      <c r="O18" s="303"/>
      <c r="P18" s="303"/>
      <c r="Q18" s="303"/>
      <c r="R18" s="303"/>
      <c r="S18" s="303"/>
      <c r="T18" s="303">
        <v>1</v>
      </c>
      <c r="U18" s="303">
        <f t="shared" si="0"/>
        <v>0</v>
      </c>
      <c r="V18" s="303">
        <f t="shared" si="0"/>
        <v>0</v>
      </c>
      <c r="W18" s="303">
        <f t="shared" si="0"/>
        <v>1</v>
      </c>
      <c r="X18" s="303">
        <f t="shared" si="1"/>
        <v>1</v>
      </c>
      <c r="Y18" s="407"/>
    </row>
    <row r="19" spans="1:25" s="351" customFormat="1" ht="15" customHeight="1">
      <c r="A19" s="303">
        <v>14</v>
      </c>
      <c r="B19" s="295" t="s">
        <v>1571</v>
      </c>
      <c r="C19" s="296"/>
      <c r="D19" s="296"/>
      <c r="E19" s="296"/>
      <c r="F19" s="296"/>
      <c r="G19" s="296"/>
      <c r="H19" s="296"/>
      <c r="I19" s="303"/>
      <c r="J19" s="303"/>
      <c r="K19" s="303"/>
      <c r="L19" s="303"/>
      <c r="M19" s="303"/>
      <c r="N19" s="303"/>
      <c r="O19" s="303">
        <v>5</v>
      </c>
      <c r="P19" s="303">
        <v>5</v>
      </c>
      <c r="Q19" s="303">
        <v>7</v>
      </c>
      <c r="R19" s="303">
        <v>3</v>
      </c>
      <c r="S19" s="303">
        <v>3</v>
      </c>
      <c r="T19" s="303">
        <v>5</v>
      </c>
      <c r="U19" s="303">
        <f t="shared" si="0"/>
        <v>8</v>
      </c>
      <c r="V19" s="303">
        <f t="shared" si="0"/>
        <v>8</v>
      </c>
      <c r="W19" s="303">
        <f t="shared" si="0"/>
        <v>12</v>
      </c>
      <c r="X19" s="303">
        <f t="shared" si="1"/>
        <v>28</v>
      </c>
      <c r="Y19" s="407"/>
    </row>
    <row r="20" spans="1:25" s="351" customFormat="1" ht="15" customHeight="1">
      <c r="A20" s="303">
        <v>15</v>
      </c>
      <c r="B20" s="295" t="s">
        <v>1453</v>
      </c>
      <c r="C20" s="296"/>
      <c r="D20" s="296"/>
      <c r="E20" s="296"/>
      <c r="F20" s="296">
        <v>1</v>
      </c>
      <c r="G20" s="296">
        <v>1</v>
      </c>
      <c r="H20" s="296">
        <v>1</v>
      </c>
      <c r="I20" s="303"/>
      <c r="J20" s="303"/>
      <c r="K20" s="303"/>
      <c r="L20" s="303"/>
      <c r="M20" s="303"/>
      <c r="N20" s="303"/>
      <c r="O20" s="303"/>
      <c r="P20" s="303"/>
      <c r="Q20" s="303"/>
      <c r="R20" s="303">
        <v>4</v>
      </c>
      <c r="S20" s="303">
        <v>2</v>
      </c>
      <c r="T20" s="303">
        <v>5</v>
      </c>
      <c r="U20" s="303">
        <f t="shared" si="0"/>
        <v>5</v>
      </c>
      <c r="V20" s="303">
        <f t="shared" si="0"/>
        <v>3</v>
      </c>
      <c r="W20" s="303">
        <f t="shared" si="0"/>
        <v>6</v>
      </c>
      <c r="X20" s="303">
        <f t="shared" si="1"/>
        <v>14</v>
      </c>
      <c r="Y20" s="407"/>
    </row>
    <row r="21" spans="1:25" s="351" customFormat="1" ht="15" customHeight="1">
      <c r="A21" s="303">
        <v>16</v>
      </c>
      <c r="B21" s="295" t="s">
        <v>1590</v>
      </c>
      <c r="C21" s="296"/>
      <c r="D21" s="296"/>
      <c r="E21" s="296"/>
      <c r="F21" s="296"/>
      <c r="G21" s="296"/>
      <c r="H21" s="296"/>
      <c r="I21" s="303"/>
      <c r="J21" s="303"/>
      <c r="K21" s="303"/>
      <c r="L21" s="303"/>
      <c r="M21" s="303"/>
      <c r="N21" s="303"/>
      <c r="O21" s="303"/>
      <c r="P21" s="303"/>
      <c r="Q21" s="303"/>
      <c r="R21" s="303">
        <v>5</v>
      </c>
      <c r="S21" s="303">
        <v>5</v>
      </c>
      <c r="T21" s="303">
        <v>7</v>
      </c>
      <c r="U21" s="303">
        <f t="shared" si="0"/>
        <v>5</v>
      </c>
      <c r="V21" s="303">
        <f t="shared" si="0"/>
        <v>5</v>
      </c>
      <c r="W21" s="303">
        <f t="shared" si="0"/>
        <v>7</v>
      </c>
      <c r="X21" s="303">
        <f>SUM(U21:W21)</f>
        <v>17</v>
      </c>
      <c r="Y21" s="407"/>
    </row>
    <row r="22" spans="1:25" s="351" customFormat="1" ht="15" customHeight="1">
      <c r="A22" s="303">
        <v>17</v>
      </c>
      <c r="B22" s="295" t="s">
        <v>1498</v>
      </c>
      <c r="C22" s="296"/>
      <c r="D22" s="296"/>
      <c r="E22" s="296"/>
      <c r="F22" s="296"/>
      <c r="G22" s="296"/>
      <c r="H22" s="296">
        <v>1</v>
      </c>
      <c r="I22" s="303"/>
      <c r="J22" s="303"/>
      <c r="K22" s="303"/>
      <c r="L22" s="303"/>
      <c r="M22" s="303"/>
      <c r="N22" s="303"/>
      <c r="O22" s="303"/>
      <c r="P22" s="303"/>
      <c r="Q22" s="303"/>
      <c r="R22" s="303">
        <v>16</v>
      </c>
      <c r="S22" s="303">
        <v>17</v>
      </c>
      <c r="T22" s="303">
        <v>2</v>
      </c>
      <c r="U22" s="303">
        <f t="shared" si="0"/>
        <v>16</v>
      </c>
      <c r="V22" s="303">
        <f t="shared" si="0"/>
        <v>17</v>
      </c>
      <c r="W22" s="303">
        <f t="shared" si="0"/>
        <v>3</v>
      </c>
      <c r="X22" s="303">
        <f t="shared" si="1"/>
        <v>36</v>
      </c>
      <c r="Y22" s="407"/>
    </row>
    <row r="23" spans="1:25" s="351" customFormat="1" ht="15" customHeight="1">
      <c r="A23" s="303">
        <v>18</v>
      </c>
      <c r="B23" s="295" t="s">
        <v>3355</v>
      </c>
      <c r="C23" s="296"/>
      <c r="D23" s="296"/>
      <c r="E23" s="296"/>
      <c r="F23" s="296"/>
      <c r="G23" s="296"/>
      <c r="H23" s="296"/>
      <c r="I23" s="303">
        <v>2</v>
      </c>
      <c r="J23" s="303"/>
      <c r="K23" s="303">
        <v>2</v>
      </c>
      <c r="L23" s="303"/>
      <c r="M23" s="303"/>
      <c r="N23" s="303"/>
      <c r="O23" s="303"/>
      <c r="P23" s="303"/>
      <c r="Q23" s="303"/>
      <c r="R23" s="303">
        <v>1</v>
      </c>
      <c r="S23" s="303"/>
      <c r="T23" s="303"/>
      <c r="U23" s="303">
        <f t="shared" si="0"/>
        <v>3</v>
      </c>
      <c r="V23" s="303">
        <f t="shared" si="0"/>
        <v>0</v>
      </c>
      <c r="W23" s="303">
        <f t="shared" si="0"/>
        <v>2</v>
      </c>
      <c r="X23" s="303">
        <f>SUM(U23:W23)</f>
        <v>5</v>
      </c>
      <c r="Y23" s="407"/>
    </row>
    <row r="24" spans="1:25" s="351" customFormat="1" ht="15" customHeight="1">
      <c r="A24" s="303">
        <v>19</v>
      </c>
      <c r="B24" s="295" t="s">
        <v>1480</v>
      </c>
      <c r="C24" s="296"/>
      <c r="D24" s="296"/>
      <c r="E24" s="296"/>
      <c r="F24" s="296"/>
      <c r="G24" s="296"/>
      <c r="H24" s="296"/>
      <c r="I24" s="303"/>
      <c r="J24" s="303"/>
      <c r="K24" s="303"/>
      <c r="L24" s="303"/>
      <c r="M24" s="303"/>
      <c r="N24" s="303"/>
      <c r="O24" s="303"/>
      <c r="P24" s="303"/>
      <c r="Q24" s="303"/>
      <c r="R24" s="303">
        <v>1</v>
      </c>
      <c r="S24" s="303"/>
      <c r="T24" s="303">
        <v>1</v>
      </c>
      <c r="U24" s="303">
        <f t="shared" si="0"/>
        <v>1</v>
      </c>
      <c r="V24" s="303">
        <f t="shared" si="0"/>
        <v>0</v>
      </c>
      <c r="W24" s="303">
        <f t="shared" si="0"/>
        <v>1</v>
      </c>
      <c r="X24" s="303">
        <f t="shared" si="1"/>
        <v>2</v>
      </c>
      <c r="Y24" s="407"/>
    </row>
    <row r="25" spans="1:25" s="351" customFormat="1" ht="15" customHeight="1">
      <c r="A25" s="303">
        <v>20</v>
      </c>
      <c r="B25" s="295" t="s">
        <v>1573</v>
      </c>
      <c r="C25" s="296"/>
      <c r="D25" s="296"/>
      <c r="E25" s="296"/>
      <c r="F25" s="296"/>
      <c r="G25" s="296"/>
      <c r="H25" s="296"/>
      <c r="I25" s="303">
        <v>8</v>
      </c>
      <c r="J25" s="303">
        <v>3</v>
      </c>
      <c r="K25" s="303">
        <v>10</v>
      </c>
      <c r="L25" s="303"/>
      <c r="M25" s="303">
        <v>1</v>
      </c>
      <c r="N25" s="303">
        <v>7</v>
      </c>
      <c r="O25" s="303"/>
      <c r="P25" s="303"/>
      <c r="Q25" s="303"/>
      <c r="R25" s="303">
        <v>6</v>
      </c>
      <c r="S25" s="303">
        <v>8</v>
      </c>
      <c r="T25" s="303">
        <v>14</v>
      </c>
      <c r="U25" s="303">
        <f t="shared" si="0"/>
        <v>14</v>
      </c>
      <c r="V25" s="303">
        <f t="shared" si="0"/>
        <v>12</v>
      </c>
      <c r="W25" s="303">
        <f t="shared" si="0"/>
        <v>31</v>
      </c>
      <c r="X25" s="303">
        <f t="shared" si="1"/>
        <v>57</v>
      </c>
      <c r="Y25" s="407"/>
    </row>
    <row r="26" spans="1:25" s="351" customFormat="1" ht="15" customHeight="1">
      <c r="A26" s="303">
        <v>21</v>
      </c>
      <c r="B26" s="295" t="s">
        <v>1456</v>
      </c>
      <c r="C26" s="296"/>
      <c r="D26" s="296"/>
      <c r="E26" s="296"/>
      <c r="F26" s="296">
        <v>14</v>
      </c>
      <c r="G26" s="296">
        <v>4</v>
      </c>
      <c r="H26" s="296">
        <v>1</v>
      </c>
      <c r="I26" s="303">
        <v>4</v>
      </c>
      <c r="J26" s="303">
        <v>6</v>
      </c>
      <c r="K26" s="303">
        <v>6</v>
      </c>
      <c r="L26" s="303">
        <v>8</v>
      </c>
      <c r="M26" s="303">
        <v>5</v>
      </c>
      <c r="N26" s="303">
        <v>11</v>
      </c>
      <c r="O26" s="303"/>
      <c r="P26" s="303"/>
      <c r="Q26" s="303"/>
      <c r="R26" s="303">
        <v>23</v>
      </c>
      <c r="S26" s="303">
        <v>24</v>
      </c>
      <c r="T26" s="303">
        <v>31</v>
      </c>
      <c r="U26" s="303">
        <f t="shared" si="0"/>
        <v>49</v>
      </c>
      <c r="V26" s="303">
        <f t="shared" si="0"/>
        <v>39</v>
      </c>
      <c r="W26" s="303">
        <f t="shared" si="0"/>
        <v>49</v>
      </c>
      <c r="X26" s="303">
        <f t="shared" si="1"/>
        <v>137</v>
      </c>
      <c r="Y26" s="407"/>
    </row>
    <row r="27" spans="1:25" s="351" customFormat="1" ht="15" customHeight="1">
      <c r="A27" s="303">
        <v>22</v>
      </c>
      <c r="B27" s="295" t="s">
        <v>1457</v>
      </c>
      <c r="C27" s="296"/>
      <c r="D27" s="296"/>
      <c r="E27" s="296"/>
      <c r="F27" s="296">
        <v>6</v>
      </c>
      <c r="G27" s="296">
        <v>8</v>
      </c>
      <c r="H27" s="296">
        <v>2</v>
      </c>
      <c r="I27" s="303">
        <v>1</v>
      </c>
      <c r="J27" s="303">
        <v>1</v>
      </c>
      <c r="K27" s="303">
        <v>1</v>
      </c>
      <c r="L27" s="303">
        <v>5</v>
      </c>
      <c r="M27" s="303">
        <v>22</v>
      </c>
      <c r="N27" s="303">
        <v>15</v>
      </c>
      <c r="O27" s="303"/>
      <c r="P27" s="303"/>
      <c r="Q27" s="303"/>
      <c r="R27" s="303">
        <v>7</v>
      </c>
      <c r="S27" s="303">
        <v>6</v>
      </c>
      <c r="T27" s="303">
        <v>7</v>
      </c>
      <c r="U27" s="303">
        <f t="shared" si="0"/>
        <v>19</v>
      </c>
      <c r="V27" s="303">
        <f t="shared" si="0"/>
        <v>37</v>
      </c>
      <c r="W27" s="303">
        <f t="shared" si="0"/>
        <v>25</v>
      </c>
      <c r="X27" s="303">
        <f t="shared" si="1"/>
        <v>81</v>
      </c>
      <c r="Y27" s="407"/>
    </row>
    <row r="28" spans="1:25" s="351" customFormat="1" ht="15" customHeight="1">
      <c r="A28" s="303">
        <v>23</v>
      </c>
      <c r="B28" s="301" t="s">
        <v>1532</v>
      </c>
      <c r="C28" s="302"/>
      <c r="D28" s="302"/>
      <c r="E28" s="302"/>
      <c r="F28" s="302"/>
      <c r="G28" s="302"/>
      <c r="H28" s="302">
        <v>1</v>
      </c>
      <c r="I28" s="303"/>
      <c r="J28" s="303"/>
      <c r="K28" s="303"/>
      <c r="L28" s="303"/>
      <c r="M28" s="303">
        <v>1</v>
      </c>
      <c r="N28" s="303">
        <v>1</v>
      </c>
      <c r="O28" s="303">
        <v>2</v>
      </c>
      <c r="P28" s="303"/>
      <c r="Q28" s="303"/>
      <c r="R28" s="303"/>
      <c r="S28" s="303"/>
      <c r="T28" s="303"/>
      <c r="U28" s="303">
        <f t="shared" si="0"/>
        <v>2</v>
      </c>
      <c r="V28" s="303">
        <f t="shared" si="0"/>
        <v>1</v>
      </c>
      <c r="W28" s="303">
        <f t="shared" si="0"/>
        <v>2</v>
      </c>
      <c r="X28" s="303">
        <f t="shared" si="1"/>
        <v>5</v>
      </c>
      <c r="Y28" s="407"/>
    </row>
    <row r="29" spans="1:25" s="351" customFormat="1" ht="15" customHeight="1">
      <c r="A29" s="303">
        <v>24</v>
      </c>
      <c r="B29" s="301" t="s">
        <v>4010</v>
      </c>
      <c r="C29" s="302"/>
      <c r="D29" s="302"/>
      <c r="E29" s="302"/>
      <c r="F29" s="302"/>
      <c r="G29" s="302"/>
      <c r="H29" s="302"/>
      <c r="I29" s="303"/>
      <c r="J29" s="303"/>
      <c r="K29" s="303"/>
      <c r="L29" s="303"/>
      <c r="M29" s="303"/>
      <c r="N29" s="303"/>
      <c r="O29" s="303">
        <v>2</v>
      </c>
      <c r="P29" s="303"/>
      <c r="Q29" s="303"/>
      <c r="R29" s="303">
        <v>3</v>
      </c>
      <c r="S29" s="303">
        <v>2</v>
      </c>
      <c r="T29" s="303">
        <v>1</v>
      </c>
      <c r="U29" s="303">
        <f>SUM(C29,F29,I29,L29,O29,R29)</f>
        <v>5</v>
      </c>
      <c r="V29" s="303">
        <f>SUM(D29,G29,J29,M29,P29,S29)</f>
        <v>2</v>
      </c>
      <c r="W29" s="303">
        <f>SUM(E29,H29,K29,N29,Q29,T29)</f>
        <v>1</v>
      </c>
      <c r="X29" s="303">
        <f>SUM(U29:W29)</f>
        <v>8</v>
      </c>
      <c r="Y29" s="407"/>
    </row>
    <row r="30" spans="1:25" s="351" customFormat="1" ht="15" customHeight="1">
      <c r="A30" s="303">
        <v>25</v>
      </c>
      <c r="B30" s="301" t="s">
        <v>1520</v>
      </c>
      <c r="C30" s="302"/>
      <c r="D30" s="302"/>
      <c r="E30" s="302"/>
      <c r="F30" s="302"/>
      <c r="G30" s="302"/>
      <c r="H30" s="302"/>
      <c r="I30" s="303"/>
      <c r="J30" s="303"/>
      <c r="K30" s="303">
        <v>1</v>
      </c>
      <c r="L30" s="303"/>
      <c r="M30" s="303"/>
      <c r="N30" s="303"/>
      <c r="O30" s="303"/>
      <c r="P30" s="303"/>
      <c r="Q30" s="303"/>
      <c r="R30" s="303">
        <v>16</v>
      </c>
      <c r="S30" s="303">
        <v>12</v>
      </c>
      <c r="T30" s="303">
        <v>32</v>
      </c>
      <c r="U30" s="303">
        <f t="shared" si="0"/>
        <v>16</v>
      </c>
      <c r="V30" s="303">
        <f t="shared" si="0"/>
        <v>12</v>
      </c>
      <c r="W30" s="303">
        <f t="shared" si="0"/>
        <v>33</v>
      </c>
      <c r="X30" s="303">
        <f t="shared" si="1"/>
        <v>61</v>
      </c>
      <c r="Y30" s="407"/>
    </row>
    <row r="31" spans="1:25" s="351" customFormat="1" ht="15" customHeight="1">
      <c r="A31" s="303">
        <v>26</v>
      </c>
      <c r="B31" s="295" t="s">
        <v>1557</v>
      </c>
      <c r="C31" s="296"/>
      <c r="D31" s="296"/>
      <c r="E31" s="296"/>
      <c r="F31" s="296">
        <v>2</v>
      </c>
      <c r="G31" s="296">
        <v>1</v>
      </c>
      <c r="H31" s="296">
        <v>4</v>
      </c>
      <c r="I31" s="303"/>
      <c r="J31" s="303"/>
      <c r="K31" s="303">
        <v>1</v>
      </c>
      <c r="L31" s="303">
        <v>1</v>
      </c>
      <c r="M31" s="303">
        <v>3</v>
      </c>
      <c r="N31" s="303">
        <v>3</v>
      </c>
      <c r="O31" s="303">
        <v>11</v>
      </c>
      <c r="P31" s="303">
        <v>12</v>
      </c>
      <c r="Q31" s="303">
        <v>22</v>
      </c>
      <c r="R31" s="303">
        <v>11</v>
      </c>
      <c r="S31" s="303">
        <v>16</v>
      </c>
      <c r="T31" s="303">
        <v>28</v>
      </c>
      <c r="U31" s="303">
        <f t="shared" si="0"/>
        <v>25</v>
      </c>
      <c r="V31" s="303">
        <f t="shared" si="0"/>
        <v>32</v>
      </c>
      <c r="W31" s="303">
        <f t="shared" si="0"/>
        <v>58</v>
      </c>
      <c r="X31" s="303">
        <f t="shared" si="1"/>
        <v>115</v>
      </c>
      <c r="Y31" s="407"/>
    </row>
    <row r="32" spans="1:25" s="351" customFormat="1" ht="15" customHeight="1">
      <c r="A32" s="303">
        <v>27</v>
      </c>
      <c r="B32" s="295" t="s">
        <v>1574</v>
      </c>
      <c r="C32" s="296"/>
      <c r="D32" s="296"/>
      <c r="E32" s="296"/>
      <c r="F32" s="296"/>
      <c r="G32" s="296"/>
      <c r="H32" s="296">
        <v>1</v>
      </c>
      <c r="I32" s="303"/>
      <c r="J32" s="303"/>
      <c r="K32" s="303"/>
      <c r="L32" s="303"/>
      <c r="M32" s="303"/>
      <c r="N32" s="303"/>
      <c r="O32" s="303"/>
      <c r="P32" s="303"/>
      <c r="Q32" s="303"/>
      <c r="R32" s="303">
        <v>14</v>
      </c>
      <c r="S32" s="303">
        <v>15</v>
      </c>
      <c r="T32" s="303">
        <v>10</v>
      </c>
      <c r="U32" s="303">
        <f>SUM(C32,F32,I32,L32,O32,R32)</f>
        <v>14</v>
      </c>
      <c r="V32" s="303">
        <f>SUM(D32,G32,J32,M32,P32,S32)</f>
        <v>15</v>
      </c>
      <c r="W32" s="303">
        <f>SUM(E32,H32,K32,N32,Q32,T32)</f>
        <v>11</v>
      </c>
      <c r="X32" s="303">
        <f>SUM(U32:W32)</f>
        <v>40</v>
      </c>
      <c r="Y32" s="407"/>
    </row>
    <row r="33" spans="1:25" s="351" customFormat="1" ht="15" customHeight="1">
      <c r="A33" s="303">
        <v>28</v>
      </c>
      <c r="B33" s="295" t="s">
        <v>1472</v>
      </c>
      <c r="C33" s="296"/>
      <c r="D33" s="296"/>
      <c r="E33" s="296"/>
      <c r="F33" s="296">
        <v>6</v>
      </c>
      <c r="G33" s="296">
        <v>2</v>
      </c>
      <c r="H33" s="296"/>
      <c r="I33" s="303">
        <v>1</v>
      </c>
      <c r="J33" s="303">
        <v>4</v>
      </c>
      <c r="K33" s="303">
        <v>6</v>
      </c>
      <c r="L33" s="303">
        <v>13</v>
      </c>
      <c r="M33" s="303">
        <v>5</v>
      </c>
      <c r="N33" s="303">
        <v>6</v>
      </c>
      <c r="O33" s="303">
        <v>25</v>
      </c>
      <c r="P33" s="303">
        <v>22</v>
      </c>
      <c r="Q33" s="303">
        <v>20</v>
      </c>
      <c r="R33" s="303">
        <v>157</v>
      </c>
      <c r="S33" s="303">
        <v>139</v>
      </c>
      <c r="T33" s="303">
        <v>208</v>
      </c>
      <c r="U33" s="303">
        <f t="shared" si="0"/>
        <v>202</v>
      </c>
      <c r="V33" s="303">
        <f t="shared" si="0"/>
        <v>172</v>
      </c>
      <c r="W33" s="303">
        <f t="shared" si="0"/>
        <v>240</v>
      </c>
      <c r="X33" s="303">
        <f t="shared" si="1"/>
        <v>614</v>
      </c>
      <c r="Y33" s="407"/>
    </row>
    <row r="34" spans="1:25" s="351" customFormat="1" ht="15" customHeight="1">
      <c r="A34" s="303">
        <v>29</v>
      </c>
      <c r="B34" s="295" t="s">
        <v>1505</v>
      </c>
      <c r="C34" s="296"/>
      <c r="D34" s="296"/>
      <c r="E34" s="296"/>
      <c r="F34" s="296"/>
      <c r="G34" s="296"/>
      <c r="H34" s="296"/>
      <c r="I34" s="303"/>
      <c r="J34" s="303"/>
      <c r="K34" s="303"/>
      <c r="L34" s="303"/>
      <c r="M34" s="303"/>
      <c r="N34" s="303"/>
      <c r="O34" s="303"/>
      <c r="P34" s="303"/>
      <c r="Q34" s="303">
        <v>1</v>
      </c>
      <c r="R34" s="303">
        <v>9</v>
      </c>
      <c r="S34" s="303">
        <v>8</v>
      </c>
      <c r="T34" s="303">
        <v>8</v>
      </c>
      <c r="U34" s="303">
        <f t="shared" si="0"/>
        <v>9</v>
      </c>
      <c r="V34" s="303">
        <f t="shared" si="0"/>
        <v>8</v>
      </c>
      <c r="W34" s="303">
        <f t="shared" si="0"/>
        <v>9</v>
      </c>
      <c r="X34" s="303">
        <f t="shared" si="1"/>
        <v>26</v>
      </c>
      <c r="Y34" s="407"/>
    </row>
    <row r="35" spans="1:25" s="351" customFormat="1" ht="15" customHeight="1">
      <c r="A35" s="303">
        <v>30</v>
      </c>
      <c r="B35" s="295" t="s">
        <v>4011</v>
      </c>
      <c r="C35" s="296"/>
      <c r="D35" s="296"/>
      <c r="E35" s="296"/>
      <c r="F35" s="296"/>
      <c r="G35" s="296"/>
      <c r="H35" s="296"/>
      <c r="I35" s="303"/>
      <c r="J35" s="303"/>
      <c r="K35" s="303"/>
      <c r="L35" s="303"/>
      <c r="M35" s="303"/>
      <c r="N35" s="303"/>
      <c r="O35" s="303"/>
      <c r="P35" s="303"/>
      <c r="Q35" s="303"/>
      <c r="R35" s="303"/>
      <c r="S35" s="303">
        <v>1</v>
      </c>
      <c r="T35" s="303">
        <v>2</v>
      </c>
      <c r="U35" s="303">
        <f>SUM(C35,F35,I35,L35,O35,R35)</f>
        <v>0</v>
      </c>
      <c r="V35" s="303">
        <f>SUM(D35,G35,J35,M35,P35,S35)</f>
        <v>1</v>
      </c>
      <c r="W35" s="303">
        <f>SUM(E35,H35,K35,N35,Q35,T35)</f>
        <v>2</v>
      </c>
      <c r="X35" s="303">
        <f>SUM(U35:W35)</f>
        <v>3</v>
      </c>
      <c r="Y35" s="407"/>
    </row>
    <row r="36" spans="1:25" s="351" customFormat="1" ht="15" customHeight="1">
      <c r="A36" s="303">
        <v>31</v>
      </c>
      <c r="B36" s="295" t="s">
        <v>2002</v>
      </c>
      <c r="C36" s="296"/>
      <c r="D36" s="296"/>
      <c r="E36" s="296"/>
      <c r="F36" s="296"/>
      <c r="G36" s="296"/>
      <c r="H36" s="296"/>
      <c r="I36" s="303">
        <v>5</v>
      </c>
      <c r="J36" s="303">
        <v>10</v>
      </c>
      <c r="K36" s="303">
        <v>16</v>
      </c>
      <c r="L36" s="303">
        <v>4</v>
      </c>
      <c r="M36" s="303">
        <v>8</v>
      </c>
      <c r="N36" s="303">
        <v>13</v>
      </c>
      <c r="O36" s="303"/>
      <c r="P36" s="303"/>
      <c r="Q36" s="303"/>
      <c r="R36" s="303"/>
      <c r="S36" s="303">
        <v>2</v>
      </c>
      <c r="T36" s="303">
        <v>2</v>
      </c>
      <c r="U36" s="303">
        <f t="shared" si="0"/>
        <v>9</v>
      </c>
      <c r="V36" s="303">
        <f t="shared" si="0"/>
        <v>20</v>
      </c>
      <c r="W36" s="303">
        <f t="shared" si="0"/>
        <v>31</v>
      </c>
      <c r="X36" s="303">
        <f t="shared" si="1"/>
        <v>60</v>
      </c>
      <c r="Y36" s="407"/>
    </row>
    <row r="37" spans="1:25" s="351" customFormat="1" ht="15" customHeight="1">
      <c r="A37" s="303">
        <v>32</v>
      </c>
      <c r="B37" s="295" t="s">
        <v>1459</v>
      </c>
      <c r="C37" s="296"/>
      <c r="D37" s="296"/>
      <c r="E37" s="296"/>
      <c r="F37" s="296"/>
      <c r="G37" s="296">
        <v>2</v>
      </c>
      <c r="H37" s="296"/>
      <c r="I37" s="303"/>
      <c r="J37" s="303"/>
      <c r="K37" s="303"/>
      <c r="L37" s="303"/>
      <c r="M37" s="303"/>
      <c r="N37" s="303"/>
      <c r="O37" s="303"/>
      <c r="P37" s="303">
        <v>1</v>
      </c>
      <c r="Q37" s="303">
        <v>4</v>
      </c>
      <c r="R37" s="303">
        <v>1</v>
      </c>
      <c r="S37" s="303">
        <v>1</v>
      </c>
      <c r="T37" s="303">
        <v>3</v>
      </c>
      <c r="U37" s="303">
        <f t="shared" si="0"/>
        <v>1</v>
      </c>
      <c r="V37" s="303">
        <f t="shared" si="0"/>
        <v>4</v>
      </c>
      <c r="W37" s="303">
        <f t="shared" si="0"/>
        <v>7</v>
      </c>
      <c r="X37" s="303">
        <f t="shared" si="1"/>
        <v>12</v>
      </c>
      <c r="Y37" s="407"/>
    </row>
    <row r="38" spans="1:25" s="351" customFormat="1" ht="15" customHeight="1">
      <c r="A38" s="303">
        <v>33</v>
      </c>
      <c r="B38" s="295" t="s">
        <v>1460</v>
      </c>
      <c r="C38" s="296"/>
      <c r="D38" s="296"/>
      <c r="E38" s="296"/>
      <c r="F38" s="296">
        <v>2</v>
      </c>
      <c r="G38" s="296">
        <v>1</v>
      </c>
      <c r="H38" s="296">
        <v>1</v>
      </c>
      <c r="I38" s="303"/>
      <c r="J38" s="303"/>
      <c r="K38" s="303"/>
      <c r="L38" s="303"/>
      <c r="M38" s="303"/>
      <c r="N38" s="303"/>
      <c r="O38" s="303">
        <v>2</v>
      </c>
      <c r="P38" s="303">
        <v>3</v>
      </c>
      <c r="Q38" s="303">
        <v>5</v>
      </c>
      <c r="R38" s="303"/>
      <c r="S38" s="303"/>
      <c r="T38" s="303"/>
      <c r="U38" s="303">
        <f t="shared" si="0"/>
        <v>4</v>
      </c>
      <c r="V38" s="303">
        <f t="shared" si="0"/>
        <v>4</v>
      </c>
      <c r="W38" s="303">
        <f t="shared" si="0"/>
        <v>6</v>
      </c>
      <c r="X38" s="303">
        <f t="shared" si="1"/>
        <v>14</v>
      </c>
      <c r="Y38" s="407"/>
    </row>
    <row r="39" spans="1:25" s="351" customFormat="1" ht="15" customHeight="1">
      <c r="A39" s="303">
        <v>34</v>
      </c>
      <c r="B39" s="295" t="s">
        <v>1576</v>
      </c>
      <c r="C39" s="296"/>
      <c r="D39" s="296"/>
      <c r="E39" s="296"/>
      <c r="F39" s="296"/>
      <c r="G39" s="296"/>
      <c r="H39" s="296"/>
      <c r="I39" s="303"/>
      <c r="J39" s="303"/>
      <c r="K39" s="303"/>
      <c r="L39" s="303">
        <v>1</v>
      </c>
      <c r="M39" s="303"/>
      <c r="N39" s="303"/>
      <c r="O39" s="303"/>
      <c r="P39" s="303"/>
      <c r="Q39" s="303"/>
      <c r="R39" s="303">
        <v>3</v>
      </c>
      <c r="S39" s="303"/>
      <c r="T39" s="303"/>
      <c r="U39" s="303">
        <f t="shared" si="0"/>
        <v>4</v>
      </c>
      <c r="V39" s="303">
        <f t="shared" si="0"/>
        <v>0</v>
      </c>
      <c r="W39" s="303">
        <f t="shared" si="0"/>
        <v>0</v>
      </c>
      <c r="X39" s="303">
        <f t="shared" si="1"/>
        <v>4</v>
      </c>
      <c r="Y39" s="407"/>
    </row>
    <row r="40" spans="1:25" s="353" customFormat="1" ht="15" customHeight="1">
      <c r="A40" s="303">
        <v>35</v>
      </c>
      <c r="B40" s="295" t="s">
        <v>1560</v>
      </c>
      <c r="C40" s="296"/>
      <c r="D40" s="296"/>
      <c r="E40" s="296"/>
      <c r="F40" s="296"/>
      <c r="G40" s="296"/>
      <c r="H40" s="296"/>
      <c r="I40" s="303"/>
      <c r="J40" s="303">
        <v>1</v>
      </c>
      <c r="K40" s="303"/>
      <c r="L40" s="303"/>
      <c r="M40" s="303"/>
      <c r="N40" s="303"/>
      <c r="O40" s="303">
        <v>4</v>
      </c>
      <c r="P40" s="303">
        <v>9</v>
      </c>
      <c r="Q40" s="303">
        <v>9</v>
      </c>
      <c r="R40" s="303">
        <v>1</v>
      </c>
      <c r="S40" s="303">
        <v>0</v>
      </c>
      <c r="T40" s="303">
        <v>4</v>
      </c>
      <c r="U40" s="303">
        <f t="shared" si="0"/>
        <v>5</v>
      </c>
      <c r="V40" s="303">
        <f t="shared" si="0"/>
        <v>10</v>
      </c>
      <c r="W40" s="303">
        <f t="shared" si="0"/>
        <v>13</v>
      </c>
      <c r="X40" s="303">
        <f t="shared" si="1"/>
        <v>28</v>
      </c>
      <c r="Y40" s="409"/>
    </row>
    <row r="41" spans="1:25" s="351" customFormat="1" ht="15" customHeight="1">
      <c r="A41" s="303">
        <v>36</v>
      </c>
      <c r="B41" s="295" t="s">
        <v>1561</v>
      </c>
      <c r="C41" s="296"/>
      <c r="D41" s="296"/>
      <c r="E41" s="296"/>
      <c r="F41" s="296"/>
      <c r="G41" s="296"/>
      <c r="H41" s="296"/>
      <c r="I41" s="303">
        <v>13</v>
      </c>
      <c r="J41" s="303">
        <v>23</v>
      </c>
      <c r="K41" s="303">
        <v>12</v>
      </c>
      <c r="L41" s="303">
        <v>1</v>
      </c>
      <c r="M41" s="303"/>
      <c r="N41" s="303">
        <v>12</v>
      </c>
      <c r="O41" s="303"/>
      <c r="P41" s="303"/>
      <c r="Q41" s="303"/>
      <c r="R41" s="303">
        <v>4</v>
      </c>
      <c r="S41" s="303">
        <v>6</v>
      </c>
      <c r="T41" s="303">
        <v>6</v>
      </c>
      <c r="U41" s="303">
        <f t="shared" si="0"/>
        <v>18</v>
      </c>
      <c r="V41" s="303">
        <f t="shared" si="0"/>
        <v>29</v>
      </c>
      <c r="W41" s="303">
        <f t="shared" si="0"/>
        <v>30</v>
      </c>
      <c r="X41" s="303">
        <f t="shared" si="1"/>
        <v>77</v>
      </c>
      <c r="Y41" s="407"/>
    </row>
    <row r="42" spans="1:25" s="351" customFormat="1" ht="15" customHeight="1">
      <c r="A42" s="303">
        <v>37</v>
      </c>
      <c r="B42" s="295" t="s">
        <v>1507</v>
      </c>
      <c r="C42" s="296"/>
      <c r="D42" s="296"/>
      <c r="E42" s="296"/>
      <c r="F42" s="296"/>
      <c r="G42" s="296"/>
      <c r="H42" s="296"/>
      <c r="I42" s="303">
        <v>1</v>
      </c>
      <c r="J42" s="303">
        <v>1</v>
      </c>
      <c r="K42" s="303"/>
      <c r="L42" s="303"/>
      <c r="M42" s="303">
        <v>1</v>
      </c>
      <c r="N42" s="303"/>
      <c r="O42" s="303"/>
      <c r="P42" s="303"/>
      <c r="Q42" s="303"/>
      <c r="R42" s="303"/>
      <c r="S42" s="303"/>
      <c r="T42" s="303"/>
      <c r="U42" s="303">
        <f t="shared" si="0"/>
        <v>1</v>
      </c>
      <c r="V42" s="303">
        <f t="shared" si="0"/>
        <v>2</v>
      </c>
      <c r="W42" s="303">
        <f t="shared" si="0"/>
        <v>0</v>
      </c>
      <c r="X42" s="303">
        <f t="shared" si="1"/>
        <v>3</v>
      </c>
      <c r="Y42" s="407"/>
    </row>
    <row r="43" spans="1:25" s="351" customFormat="1" ht="15" customHeight="1">
      <c r="A43" s="303">
        <v>38</v>
      </c>
      <c r="B43" s="295" t="s">
        <v>1474</v>
      </c>
      <c r="C43" s="296"/>
      <c r="D43" s="296"/>
      <c r="E43" s="296"/>
      <c r="F43" s="296"/>
      <c r="G43" s="296"/>
      <c r="H43" s="296"/>
      <c r="I43" s="303">
        <v>7</v>
      </c>
      <c r="J43" s="303">
        <v>9</v>
      </c>
      <c r="K43" s="303">
        <v>8</v>
      </c>
      <c r="L43" s="303"/>
      <c r="M43" s="303"/>
      <c r="N43" s="303"/>
      <c r="O43" s="303"/>
      <c r="P43" s="303"/>
      <c r="Q43" s="303"/>
      <c r="R43" s="303"/>
      <c r="S43" s="303"/>
      <c r="T43" s="303"/>
      <c r="U43" s="303">
        <f t="shared" si="0"/>
        <v>7</v>
      </c>
      <c r="V43" s="303">
        <f t="shared" si="0"/>
        <v>9</v>
      </c>
      <c r="W43" s="303">
        <f t="shared" si="0"/>
        <v>8</v>
      </c>
      <c r="X43" s="303">
        <f t="shared" si="1"/>
        <v>24</v>
      </c>
      <c r="Y43" s="407"/>
    </row>
    <row r="44" spans="1:25" s="351" customFormat="1" ht="15" customHeight="1">
      <c r="A44" s="303">
        <v>39</v>
      </c>
      <c r="B44" s="295" t="s">
        <v>2991</v>
      </c>
      <c r="C44" s="296"/>
      <c r="D44" s="296"/>
      <c r="E44" s="296"/>
      <c r="F44" s="296"/>
      <c r="G44" s="296"/>
      <c r="H44" s="296"/>
      <c r="I44" s="303"/>
      <c r="J44" s="303"/>
      <c r="K44" s="303"/>
      <c r="L44" s="303"/>
      <c r="M44" s="303"/>
      <c r="N44" s="303"/>
      <c r="O44" s="303"/>
      <c r="P44" s="303"/>
      <c r="Q44" s="303"/>
      <c r="R44" s="303">
        <v>11</v>
      </c>
      <c r="S44" s="303">
        <v>3</v>
      </c>
      <c r="T44" s="303">
        <v>8</v>
      </c>
      <c r="U44" s="303">
        <f t="shared" si="0"/>
        <v>11</v>
      </c>
      <c r="V44" s="303">
        <f t="shared" si="0"/>
        <v>3</v>
      </c>
      <c r="W44" s="303">
        <f t="shared" si="0"/>
        <v>8</v>
      </c>
      <c r="X44" s="303">
        <f t="shared" si="1"/>
        <v>22</v>
      </c>
      <c r="Y44" s="407"/>
    </row>
    <row r="45" spans="1:25" s="351" customFormat="1" ht="15" customHeight="1">
      <c r="A45" s="303">
        <v>40</v>
      </c>
      <c r="B45" s="295" t="s">
        <v>2992</v>
      </c>
      <c r="C45" s="296"/>
      <c r="D45" s="296"/>
      <c r="E45" s="296"/>
      <c r="F45" s="296"/>
      <c r="G45" s="296"/>
      <c r="H45" s="296"/>
      <c r="I45" s="303"/>
      <c r="J45" s="303"/>
      <c r="K45" s="303"/>
      <c r="L45" s="303"/>
      <c r="M45" s="303"/>
      <c r="N45" s="303"/>
      <c r="O45" s="303"/>
      <c r="P45" s="303"/>
      <c r="Q45" s="303"/>
      <c r="R45" s="303">
        <v>6</v>
      </c>
      <c r="S45" s="303">
        <v>3</v>
      </c>
      <c r="T45" s="303">
        <v>5</v>
      </c>
      <c r="U45" s="303">
        <f t="shared" si="0"/>
        <v>6</v>
      </c>
      <c r="V45" s="303">
        <f t="shared" si="0"/>
        <v>3</v>
      </c>
      <c r="W45" s="303">
        <f t="shared" si="0"/>
        <v>5</v>
      </c>
      <c r="X45" s="303">
        <f t="shared" si="1"/>
        <v>14</v>
      </c>
      <c r="Y45" s="407"/>
    </row>
    <row r="46" spans="1:25" s="351" customFormat="1" ht="15" customHeight="1">
      <c r="A46" s="303">
        <v>41</v>
      </c>
      <c r="B46" s="295" t="s">
        <v>2993</v>
      </c>
      <c r="C46" s="296"/>
      <c r="D46" s="296"/>
      <c r="E46" s="296"/>
      <c r="F46" s="296"/>
      <c r="G46" s="296"/>
      <c r="H46" s="296"/>
      <c r="I46" s="303">
        <v>4</v>
      </c>
      <c r="J46" s="303"/>
      <c r="K46" s="303">
        <v>4</v>
      </c>
      <c r="L46" s="303">
        <v>5</v>
      </c>
      <c r="M46" s="303">
        <v>7</v>
      </c>
      <c r="N46" s="303">
        <v>7</v>
      </c>
      <c r="O46" s="303"/>
      <c r="P46" s="303"/>
      <c r="Q46" s="303"/>
      <c r="R46" s="303">
        <v>5</v>
      </c>
      <c r="S46" s="303">
        <v>2</v>
      </c>
      <c r="T46" s="303">
        <v>2</v>
      </c>
      <c r="U46" s="303">
        <f t="shared" si="0"/>
        <v>14</v>
      </c>
      <c r="V46" s="303">
        <f t="shared" si="0"/>
        <v>9</v>
      </c>
      <c r="W46" s="303">
        <f t="shared" si="0"/>
        <v>13</v>
      </c>
      <c r="X46" s="303">
        <f>SUM(U46:W46)</f>
        <v>36</v>
      </c>
      <c r="Y46" s="407"/>
    </row>
    <row r="47" spans="1:25" s="351" customFormat="1" ht="15" customHeight="1">
      <c r="A47" s="303">
        <v>42</v>
      </c>
      <c r="B47" s="295" t="s">
        <v>1483</v>
      </c>
      <c r="C47" s="296"/>
      <c r="D47" s="296"/>
      <c r="E47" s="296"/>
      <c r="F47" s="296"/>
      <c r="G47" s="296"/>
      <c r="H47" s="296"/>
      <c r="I47" s="303">
        <v>1</v>
      </c>
      <c r="J47" s="303">
        <v>3</v>
      </c>
      <c r="K47" s="303">
        <v>5</v>
      </c>
      <c r="L47" s="303">
        <v>9</v>
      </c>
      <c r="M47" s="303">
        <v>3</v>
      </c>
      <c r="N47" s="303">
        <v>4</v>
      </c>
      <c r="O47" s="303"/>
      <c r="P47" s="303"/>
      <c r="Q47" s="303"/>
      <c r="R47" s="303">
        <v>2</v>
      </c>
      <c r="S47" s="303">
        <v>4</v>
      </c>
      <c r="T47" s="303">
        <v>4</v>
      </c>
      <c r="U47" s="303">
        <f t="shared" si="0"/>
        <v>12</v>
      </c>
      <c r="V47" s="303">
        <f t="shared" si="0"/>
        <v>10</v>
      </c>
      <c r="W47" s="303">
        <f t="shared" si="0"/>
        <v>13</v>
      </c>
      <c r="X47" s="303">
        <f t="shared" si="1"/>
        <v>35</v>
      </c>
      <c r="Y47" s="407"/>
    </row>
    <row r="48" spans="1:25" s="351" customFormat="1" ht="15" customHeight="1">
      <c r="A48" s="303">
        <v>43</v>
      </c>
      <c r="B48" s="295" t="s">
        <v>512</v>
      </c>
      <c r="C48" s="296"/>
      <c r="D48" s="296"/>
      <c r="E48" s="296"/>
      <c r="F48" s="296"/>
      <c r="G48" s="296"/>
      <c r="H48" s="296"/>
      <c r="I48" s="303"/>
      <c r="J48" s="303">
        <v>1</v>
      </c>
      <c r="K48" s="303">
        <v>3</v>
      </c>
      <c r="L48" s="303"/>
      <c r="M48" s="303"/>
      <c r="N48" s="303"/>
      <c r="O48" s="303"/>
      <c r="P48" s="303"/>
      <c r="Q48" s="303"/>
      <c r="R48" s="303"/>
      <c r="S48" s="303"/>
      <c r="T48" s="303"/>
      <c r="U48" s="303">
        <f t="shared" si="0"/>
        <v>0</v>
      </c>
      <c r="V48" s="303">
        <f t="shared" si="0"/>
        <v>1</v>
      </c>
      <c r="W48" s="303">
        <f t="shared" si="0"/>
        <v>3</v>
      </c>
      <c r="X48" s="303">
        <f t="shared" si="1"/>
        <v>4</v>
      </c>
      <c r="Y48" s="407"/>
    </row>
    <row r="49" spans="1:25" s="351" customFormat="1" ht="15" customHeight="1">
      <c r="A49" s="303">
        <v>44</v>
      </c>
      <c r="B49" s="295" t="s">
        <v>1463</v>
      </c>
      <c r="C49" s="296"/>
      <c r="D49" s="296"/>
      <c r="E49" s="296"/>
      <c r="F49" s="296"/>
      <c r="G49" s="296"/>
      <c r="H49" s="296"/>
      <c r="I49" s="303"/>
      <c r="J49" s="303"/>
      <c r="K49" s="303"/>
      <c r="L49" s="303"/>
      <c r="M49" s="303"/>
      <c r="N49" s="303"/>
      <c r="O49" s="303"/>
      <c r="P49" s="303"/>
      <c r="Q49" s="303"/>
      <c r="R49" s="303"/>
      <c r="S49" s="303">
        <v>1</v>
      </c>
      <c r="T49" s="303">
        <v>3</v>
      </c>
      <c r="U49" s="303">
        <f>SUM(C49,F49,I49,L49,O49,R49)</f>
        <v>0</v>
      </c>
      <c r="V49" s="303">
        <f>SUM(D49,G49,J49,M49,P49,S49)</f>
        <v>1</v>
      </c>
      <c r="W49" s="303">
        <f>SUM(E49,H49,K49,N49,Q49,T49)</f>
        <v>3</v>
      </c>
      <c r="X49" s="303">
        <f>SUM(U49:W49)</f>
        <v>4</v>
      </c>
      <c r="Y49" s="407"/>
    </row>
    <row r="50" spans="1:25" s="351" customFormat="1" ht="15" customHeight="1">
      <c r="A50" s="303">
        <v>45</v>
      </c>
      <c r="B50" s="295" t="s">
        <v>1464</v>
      </c>
      <c r="C50" s="296"/>
      <c r="D50" s="296"/>
      <c r="E50" s="296"/>
      <c r="F50" s="296">
        <v>2</v>
      </c>
      <c r="G50" s="296">
        <v>2</v>
      </c>
      <c r="H50" s="296">
        <v>4</v>
      </c>
      <c r="I50" s="303">
        <v>4</v>
      </c>
      <c r="J50" s="303">
        <v>2</v>
      </c>
      <c r="K50" s="303">
        <v>7</v>
      </c>
      <c r="L50" s="303">
        <v>27</v>
      </c>
      <c r="M50" s="303">
        <v>28</v>
      </c>
      <c r="N50" s="303">
        <v>35</v>
      </c>
      <c r="O50" s="303">
        <v>23</v>
      </c>
      <c r="P50" s="303">
        <v>6</v>
      </c>
      <c r="Q50" s="303">
        <v>9</v>
      </c>
      <c r="R50" s="303">
        <v>9</v>
      </c>
      <c r="S50" s="303">
        <v>15</v>
      </c>
      <c r="T50" s="303">
        <v>17</v>
      </c>
      <c r="U50" s="303">
        <f t="shared" si="0"/>
        <v>65</v>
      </c>
      <c r="V50" s="303">
        <f t="shared" si="0"/>
        <v>53</v>
      </c>
      <c r="W50" s="303">
        <f t="shared" si="0"/>
        <v>72</v>
      </c>
      <c r="X50" s="303">
        <f t="shared" si="1"/>
        <v>190</v>
      </c>
      <c r="Y50" s="407"/>
    </row>
    <row r="51" spans="1:25" s="351" customFormat="1" ht="15" customHeight="1">
      <c r="A51" s="303">
        <v>46</v>
      </c>
      <c r="B51" s="295" t="s">
        <v>1484</v>
      </c>
      <c r="C51" s="296"/>
      <c r="D51" s="296"/>
      <c r="E51" s="296"/>
      <c r="F51" s="296">
        <v>2</v>
      </c>
      <c r="G51" s="296">
        <v>1</v>
      </c>
      <c r="H51" s="296"/>
      <c r="I51" s="303"/>
      <c r="J51" s="303"/>
      <c r="K51" s="303"/>
      <c r="L51" s="303"/>
      <c r="M51" s="303"/>
      <c r="N51" s="303"/>
      <c r="O51" s="303"/>
      <c r="P51" s="303"/>
      <c r="Q51" s="303"/>
      <c r="R51" s="303">
        <v>92</v>
      </c>
      <c r="S51" s="303">
        <v>85</v>
      </c>
      <c r="T51" s="303"/>
      <c r="U51" s="303">
        <f t="shared" si="0"/>
        <v>94</v>
      </c>
      <c r="V51" s="303">
        <f t="shared" si="0"/>
        <v>86</v>
      </c>
      <c r="W51" s="303">
        <f t="shared" si="0"/>
        <v>0</v>
      </c>
      <c r="X51" s="303">
        <f>SUM(U51:W51)</f>
        <v>180</v>
      </c>
      <c r="Y51" s="407"/>
    </row>
    <row r="52" spans="1:25" s="351" customFormat="1" ht="15" customHeight="1">
      <c r="A52" s="303">
        <v>47</v>
      </c>
      <c r="B52" s="295" t="s">
        <v>1465</v>
      </c>
      <c r="C52" s="296"/>
      <c r="D52" s="296"/>
      <c r="E52" s="296"/>
      <c r="F52" s="296"/>
      <c r="G52" s="296"/>
      <c r="H52" s="296"/>
      <c r="I52" s="303"/>
      <c r="J52" s="303"/>
      <c r="K52" s="303"/>
      <c r="L52" s="303"/>
      <c r="M52" s="303"/>
      <c r="N52" s="303"/>
      <c r="O52" s="303">
        <v>4</v>
      </c>
      <c r="P52" s="303">
        <v>8</v>
      </c>
      <c r="Q52" s="303">
        <v>5</v>
      </c>
      <c r="R52" s="303"/>
      <c r="S52" s="303">
        <v>1</v>
      </c>
      <c r="T52" s="303"/>
      <c r="U52" s="303">
        <f t="shared" si="0"/>
        <v>4</v>
      </c>
      <c r="V52" s="303">
        <f t="shared" si="0"/>
        <v>9</v>
      </c>
      <c r="W52" s="303">
        <f t="shared" si="0"/>
        <v>5</v>
      </c>
      <c r="X52" s="303">
        <f>SUM(U52:W52)</f>
        <v>18</v>
      </c>
      <c r="Y52" s="407"/>
    </row>
    <row r="53" spans="1:25" s="351" customFormat="1" ht="15" customHeight="1">
      <c r="A53" s="303">
        <v>48</v>
      </c>
      <c r="B53" s="295" t="s">
        <v>1578</v>
      </c>
      <c r="C53" s="296">
        <v>2</v>
      </c>
      <c r="D53" s="296"/>
      <c r="E53" s="296">
        <v>5</v>
      </c>
      <c r="F53" s="296"/>
      <c r="G53" s="296"/>
      <c r="H53" s="296"/>
      <c r="I53" s="303"/>
      <c r="J53" s="303"/>
      <c r="K53" s="303"/>
      <c r="L53" s="303">
        <v>2</v>
      </c>
      <c r="M53" s="303">
        <v>2</v>
      </c>
      <c r="N53" s="303">
        <v>10</v>
      </c>
      <c r="O53" s="303"/>
      <c r="P53" s="303"/>
      <c r="Q53" s="303"/>
      <c r="R53" s="303">
        <v>8</v>
      </c>
      <c r="S53" s="303">
        <v>15</v>
      </c>
      <c r="T53" s="303">
        <v>3</v>
      </c>
      <c r="U53" s="303">
        <f t="shared" si="0"/>
        <v>12</v>
      </c>
      <c r="V53" s="303">
        <f t="shared" si="0"/>
        <v>17</v>
      </c>
      <c r="W53" s="303">
        <f t="shared" si="0"/>
        <v>18</v>
      </c>
      <c r="X53" s="303">
        <f t="shared" si="1"/>
        <v>47</v>
      </c>
      <c r="Y53" s="407"/>
    </row>
    <row r="54" spans="1:25" s="351" customFormat="1" ht="15" customHeight="1">
      <c r="A54" s="303">
        <v>49</v>
      </c>
      <c r="B54" s="295" t="s">
        <v>1562</v>
      </c>
      <c r="C54" s="296"/>
      <c r="D54" s="296"/>
      <c r="E54" s="296"/>
      <c r="F54" s="296"/>
      <c r="G54" s="296"/>
      <c r="H54" s="296"/>
      <c r="I54" s="303"/>
      <c r="J54" s="303">
        <v>1</v>
      </c>
      <c r="K54" s="303">
        <v>4</v>
      </c>
      <c r="L54" s="303">
        <v>19</v>
      </c>
      <c r="M54" s="303">
        <v>14</v>
      </c>
      <c r="N54" s="303">
        <v>10</v>
      </c>
      <c r="O54" s="303">
        <v>2</v>
      </c>
      <c r="P54" s="303">
        <v>2</v>
      </c>
      <c r="Q54" s="303">
        <v>1</v>
      </c>
      <c r="R54" s="303">
        <v>5</v>
      </c>
      <c r="S54" s="303">
        <v>4</v>
      </c>
      <c r="T54" s="303">
        <v>1</v>
      </c>
      <c r="U54" s="303">
        <f t="shared" si="0"/>
        <v>26</v>
      </c>
      <c r="V54" s="303">
        <f t="shared" si="0"/>
        <v>21</v>
      </c>
      <c r="W54" s="303">
        <f t="shared" si="0"/>
        <v>16</v>
      </c>
      <c r="X54" s="303">
        <f t="shared" si="1"/>
        <v>63</v>
      </c>
      <c r="Y54" s="407"/>
    </row>
    <row r="55" spans="1:25" s="351" customFormat="1" ht="15" customHeight="1">
      <c r="A55" s="303">
        <v>50</v>
      </c>
      <c r="B55" s="295" t="s">
        <v>1466</v>
      </c>
      <c r="C55" s="296"/>
      <c r="D55" s="296"/>
      <c r="E55" s="296"/>
      <c r="F55" s="296"/>
      <c r="G55" s="296"/>
      <c r="H55" s="296">
        <v>1</v>
      </c>
      <c r="I55" s="303">
        <v>1</v>
      </c>
      <c r="J55" s="303">
        <v>1</v>
      </c>
      <c r="K55" s="303"/>
      <c r="L55" s="303">
        <v>1</v>
      </c>
      <c r="M55" s="303"/>
      <c r="N55" s="303">
        <v>1</v>
      </c>
      <c r="O55" s="303"/>
      <c r="P55" s="303"/>
      <c r="Q55" s="303"/>
      <c r="R55" s="303">
        <v>7</v>
      </c>
      <c r="S55" s="303">
        <v>11</v>
      </c>
      <c r="T55" s="303">
        <v>14</v>
      </c>
      <c r="U55" s="303">
        <f t="shared" si="0"/>
        <v>9</v>
      </c>
      <c r="V55" s="303">
        <f t="shared" si="0"/>
        <v>12</v>
      </c>
      <c r="W55" s="303">
        <f t="shared" si="0"/>
        <v>16</v>
      </c>
      <c r="X55" s="303">
        <f t="shared" si="1"/>
        <v>37</v>
      </c>
      <c r="Y55" s="407"/>
    </row>
    <row r="56" spans="1:25" s="351" customFormat="1" ht="15" customHeight="1">
      <c r="A56" s="303">
        <v>51</v>
      </c>
      <c r="B56" s="295" t="s">
        <v>1563</v>
      </c>
      <c r="C56" s="296"/>
      <c r="D56" s="296"/>
      <c r="E56" s="296"/>
      <c r="F56" s="296"/>
      <c r="G56" s="296">
        <v>3</v>
      </c>
      <c r="H56" s="296">
        <v>7</v>
      </c>
      <c r="I56" s="303"/>
      <c r="J56" s="303"/>
      <c r="K56" s="303"/>
      <c r="L56" s="303"/>
      <c r="M56" s="303"/>
      <c r="N56" s="303"/>
      <c r="O56" s="303">
        <v>5</v>
      </c>
      <c r="P56" s="303">
        <v>16</v>
      </c>
      <c r="Q56" s="303">
        <v>13</v>
      </c>
      <c r="R56" s="303">
        <v>23</v>
      </c>
      <c r="S56" s="303">
        <v>24</v>
      </c>
      <c r="T56" s="303">
        <v>22</v>
      </c>
      <c r="U56" s="303">
        <f t="shared" si="0"/>
        <v>28</v>
      </c>
      <c r="V56" s="303">
        <f t="shared" si="0"/>
        <v>43</v>
      </c>
      <c r="W56" s="303">
        <f t="shared" si="0"/>
        <v>42</v>
      </c>
      <c r="X56" s="303">
        <f t="shared" si="1"/>
        <v>113</v>
      </c>
      <c r="Y56" s="407"/>
    </row>
    <row r="57" spans="1:25" s="351" customFormat="1" ht="15" customHeight="1">
      <c r="A57" s="303">
        <v>52</v>
      </c>
      <c r="B57" s="295" t="s">
        <v>4012</v>
      </c>
      <c r="C57" s="296"/>
      <c r="D57" s="296"/>
      <c r="E57" s="296"/>
      <c r="F57" s="296">
        <v>1</v>
      </c>
      <c r="G57" s="296">
        <v>1</v>
      </c>
      <c r="H57" s="296"/>
      <c r="I57" s="303"/>
      <c r="J57" s="303"/>
      <c r="K57" s="303"/>
      <c r="L57" s="303"/>
      <c r="M57" s="303"/>
      <c r="N57" s="303">
        <v>1</v>
      </c>
      <c r="O57" s="303">
        <v>3</v>
      </c>
      <c r="P57" s="303">
        <v>3</v>
      </c>
      <c r="Q57" s="303">
        <v>1</v>
      </c>
      <c r="R57" s="303">
        <v>1</v>
      </c>
      <c r="S57" s="303">
        <v>2</v>
      </c>
      <c r="T57" s="303">
        <v>4</v>
      </c>
      <c r="U57" s="303">
        <f t="shared" si="0"/>
        <v>5</v>
      </c>
      <c r="V57" s="303">
        <f t="shared" si="0"/>
        <v>6</v>
      </c>
      <c r="W57" s="303">
        <f t="shared" si="0"/>
        <v>6</v>
      </c>
      <c r="X57" s="303">
        <f t="shared" si="1"/>
        <v>17</v>
      </c>
      <c r="Y57" s="407"/>
    </row>
    <row r="58" spans="1:25" s="351" customFormat="1" ht="15" customHeight="1">
      <c r="A58" s="303">
        <v>53</v>
      </c>
      <c r="B58" s="295" t="s">
        <v>1591</v>
      </c>
      <c r="C58" s="296"/>
      <c r="D58" s="296"/>
      <c r="E58" s="296"/>
      <c r="F58" s="296"/>
      <c r="G58" s="296"/>
      <c r="H58" s="296"/>
      <c r="I58" s="303">
        <v>10</v>
      </c>
      <c r="J58" s="303">
        <v>22</v>
      </c>
      <c r="K58" s="303">
        <v>10</v>
      </c>
      <c r="L58" s="303">
        <v>16</v>
      </c>
      <c r="M58" s="303">
        <v>14</v>
      </c>
      <c r="N58" s="303">
        <v>19</v>
      </c>
      <c r="O58" s="303"/>
      <c r="P58" s="303"/>
      <c r="Q58" s="303"/>
      <c r="R58" s="303"/>
      <c r="S58" s="303"/>
      <c r="T58" s="303"/>
      <c r="U58" s="303">
        <f t="shared" si="0"/>
        <v>26</v>
      </c>
      <c r="V58" s="303">
        <f t="shared" si="0"/>
        <v>36</v>
      </c>
      <c r="W58" s="303">
        <f t="shared" si="0"/>
        <v>29</v>
      </c>
      <c r="X58" s="303">
        <f t="shared" si="1"/>
        <v>91</v>
      </c>
      <c r="Y58" s="407"/>
    </row>
    <row r="59" spans="1:25" ht="15" customHeight="1">
      <c r="A59" s="1398" t="s">
        <v>1442</v>
      </c>
      <c r="B59" s="1399"/>
      <c r="C59" s="305">
        <f t="shared" ref="C59:T59" si="2">SUM(C6:C58)</f>
        <v>2</v>
      </c>
      <c r="D59" s="305">
        <f t="shared" si="2"/>
        <v>0</v>
      </c>
      <c r="E59" s="305">
        <f t="shared" si="2"/>
        <v>5</v>
      </c>
      <c r="F59" s="305">
        <f t="shared" si="2"/>
        <v>47</v>
      </c>
      <c r="G59" s="305">
        <f t="shared" si="2"/>
        <v>43</v>
      </c>
      <c r="H59" s="305">
        <f t="shared" si="2"/>
        <v>37</v>
      </c>
      <c r="I59" s="305">
        <f>SUM(I6:I58)</f>
        <v>69</v>
      </c>
      <c r="J59" s="305">
        <f t="shared" si="2"/>
        <v>102</v>
      </c>
      <c r="K59" s="305">
        <f>SUM(K6:K58)</f>
        <v>115</v>
      </c>
      <c r="L59" s="305">
        <f>SUM(L6:L58)</f>
        <v>140</v>
      </c>
      <c r="M59" s="305">
        <f>SUM(M6:M58)</f>
        <v>141</v>
      </c>
      <c r="N59" s="305">
        <f>SUM(N6:N58)</f>
        <v>190</v>
      </c>
      <c r="O59" s="305">
        <f t="shared" si="2"/>
        <v>163</v>
      </c>
      <c r="P59" s="305">
        <f t="shared" si="2"/>
        <v>164</v>
      </c>
      <c r="Q59" s="305">
        <f t="shared" si="2"/>
        <v>196</v>
      </c>
      <c r="R59" s="305">
        <f t="shared" si="2"/>
        <v>585</v>
      </c>
      <c r="S59" s="305">
        <f t="shared" si="2"/>
        <v>581</v>
      </c>
      <c r="T59" s="305">
        <f t="shared" si="2"/>
        <v>625</v>
      </c>
      <c r="U59" s="305">
        <f>SUM(U6:U58)</f>
        <v>1006</v>
      </c>
      <c r="V59" s="305">
        <f>SUM(V6:V58)</f>
        <v>1031</v>
      </c>
      <c r="W59" s="305">
        <f>SUM(W6:W58)</f>
        <v>1168</v>
      </c>
      <c r="X59" s="305">
        <f>SUM(X6:X58)</f>
        <v>3205</v>
      </c>
      <c r="Y59" s="403"/>
    </row>
    <row r="60" spans="1:25" ht="15">
      <c r="S60" s="1392" t="s">
        <v>4013</v>
      </c>
      <c r="T60" s="1392"/>
      <c r="U60" s="1392"/>
      <c r="V60" s="1392"/>
      <c r="W60" s="1392"/>
    </row>
    <row r="61" spans="1:25">
      <c r="A61" s="1393"/>
      <c r="B61" s="1393"/>
      <c r="C61" s="1393"/>
      <c r="D61" s="1393"/>
      <c r="E61" s="1393"/>
      <c r="F61" s="1393"/>
      <c r="G61" s="1393"/>
      <c r="H61" s="1393"/>
      <c r="I61" s="1393"/>
      <c r="J61" s="1393"/>
      <c r="K61" s="1393"/>
      <c r="L61" s="1393"/>
      <c r="M61" s="1393"/>
      <c r="N61" s="1393"/>
      <c r="O61" s="1393"/>
      <c r="P61" s="1393"/>
      <c r="Q61" s="1393"/>
      <c r="R61" s="1393"/>
      <c r="S61" s="1393"/>
      <c r="T61" s="1393"/>
      <c r="U61" s="1393"/>
      <c r="V61" s="1393"/>
      <c r="W61" s="1393"/>
      <c r="X61" s="1393"/>
    </row>
    <row r="67" spans="7:24">
      <c r="J67" s="400"/>
      <c r="U67" s="357"/>
      <c r="V67" s="339"/>
      <c r="W67" s="339"/>
      <c r="X67" s="339"/>
    </row>
    <row r="74" spans="7:24">
      <c r="G74" s="411"/>
    </row>
  </sheetData>
  <mergeCells count="13">
    <mergeCell ref="A59:B59"/>
    <mergeCell ref="S60:W60"/>
    <mergeCell ref="A61:X61"/>
    <mergeCell ref="A2:X2"/>
    <mergeCell ref="B4:B5"/>
    <mergeCell ref="C4:E4"/>
    <mergeCell ref="F4:H4"/>
    <mergeCell ref="I4:K4"/>
    <mergeCell ref="L4:N4"/>
    <mergeCell ref="O4:Q4"/>
    <mergeCell ref="R4:T4"/>
    <mergeCell ref="U4:W4"/>
    <mergeCell ref="X4:X5"/>
  </mergeCells>
  <pageMargins left="0.70866141732283472" right="0.70866141732283472" top="0.74803149606299213" bottom="0.74803149606299213" header="0.31496062992125984" footer="0.31496062992125984"/>
  <pageSetup paperSize="9" scale="5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716"/>
  <sheetViews>
    <sheetView topLeftCell="B675" workbookViewId="0">
      <selection activeCell="M688" sqref="M688"/>
    </sheetView>
  </sheetViews>
  <sheetFormatPr defaultColWidth="9.140625" defaultRowHeight="12.75"/>
  <cols>
    <col min="1" max="1" width="6.85546875" bestFit="1" customWidth="1"/>
    <col min="2" max="2" width="36.5703125" bestFit="1" customWidth="1"/>
    <col min="3" max="3" width="18.140625" bestFit="1" customWidth="1"/>
    <col min="4" max="4" width="36.5703125" bestFit="1" customWidth="1"/>
    <col min="5" max="5" width="42.28515625" bestFit="1" customWidth="1"/>
    <col min="6" max="6" width="7.140625" bestFit="1" customWidth="1"/>
    <col min="8" max="8" width="8.5703125" bestFit="1" customWidth="1"/>
  </cols>
  <sheetData>
    <row r="1" spans="1:8" ht="20.25">
      <c r="A1" s="1424" t="s">
        <v>4014</v>
      </c>
      <c r="B1" s="1424"/>
      <c r="C1" s="1424"/>
      <c r="D1" s="1424"/>
      <c r="E1" s="1424"/>
      <c r="F1" s="1424"/>
      <c r="G1" s="1424"/>
      <c r="H1" s="1424"/>
    </row>
    <row r="2" spans="1:8" ht="15.75" thickBot="1">
      <c r="A2" s="412"/>
      <c r="B2" s="413"/>
      <c r="C2" s="414"/>
      <c r="D2" s="414"/>
      <c r="E2" s="414"/>
      <c r="F2" s="414"/>
      <c r="G2" s="414"/>
      <c r="H2" s="414"/>
    </row>
    <row r="3" spans="1:8" ht="16.5" thickBot="1">
      <c r="A3" s="1425" t="s">
        <v>194</v>
      </c>
      <c r="B3" s="1426" t="s">
        <v>2306</v>
      </c>
      <c r="C3" s="1427" t="s">
        <v>1605</v>
      </c>
      <c r="D3" s="1427" t="s">
        <v>1606</v>
      </c>
      <c r="E3" s="1427" t="s">
        <v>1607</v>
      </c>
      <c r="F3" s="1427" t="s">
        <v>1608</v>
      </c>
      <c r="G3" s="1427"/>
      <c r="H3" s="1427"/>
    </row>
    <row r="4" spans="1:8" ht="15.75" thickBot="1">
      <c r="A4" s="1425"/>
      <c r="B4" s="1426"/>
      <c r="C4" s="1427"/>
      <c r="D4" s="1427"/>
      <c r="E4" s="1427"/>
      <c r="F4" s="415" t="s">
        <v>1444</v>
      </c>
      <c r="G4" s="415" t="s">
        <v>1445</v>
      </c>
      <c r="H4" s="415" t="s">
        <v>1446</v>
      </c>
    </row>
    <row r="5" spans="1:8" ht="15" customHeight="1">
      <c r="A5" s="416">
        <v>1</v>
      </c>
      <c r="B5" s="417" t="s">
        <v>4015</v>
      </c>
      <c r="C5" s="416" t="s">
        <v>1988</v>
      </c>
      <c r="D5" s="416" t="s">
        <v>1448</v>
      </c>
      <c r="E5" s="416" t="s">
        <v>3768</v>
      </c>
      <c r="F5" s="416">
        <v>1</v>
      </c>
      <c r="G5" s="416"/>
      <c r="H5" s="416"/>
    </row>
    <row r="6" spans="1:8" ht="15" customHeight="1">
      <c r="A6" s="418">
        <v>2</v>
      </c>
      <c r="B6" s="373" t="s">
        <v>4016</v>
      </c>
      <c r="C6" s="418" t="s">
        <v>1632</v>
      </c>
      <c r="D6" s="418" t="s">
        <v>3003</v>
      </c>
      <c r="E6" s="418" t="s">
        <v>1640</v>
      </c>
      <c r="F6" s="418"/>
      <c r="G6" s="418">
        <v>1</v>
      </c>
      <c r="H6" s="418"/>
    </row>
    <row r="7" spans="1:8" ht="15" customHeight="1">
      <c r="A7" s="418">
        <v>3</v>
      </c>
      <c r="B7" s="373" t="s">
        <v>4017</v>
      </c>
      <c r="C7" s="418" t="s">
        <v>1632</v>
      </c>
      <c r="D7" s="418" t="s">
        <v>3003</v>
      </c>
      <c r="E7" s="418" t="s">
        <v>1640</v>
      </c>
      <c r="F7" s="418"/>
      <c r="G7" s="418"/>
      <c r="H7" s="418">
        <v>1</v>
      </c>
    </row>
    <row r="8" spans="1:8" ht="15" customHeight="1">
      <c r="A8" s="418">
        <v>4</v>
      </c>
      <c r="B8" s="373" t="s">
        <v>1703</v>
      </c>
      <c r="C8" s="418"/>
      <c r="D8" s="418" t="s">
        <v>3003</v>
      </c>
      <c r="E8" s="418" t="s">
        <v>1611</v>
      </c>
      <c r="F8" s="418"/>
      <c r="G8" s="418"/>
      <c r="H8" s="418">
        <v>1</v>
      </c>
    </row>
    <row r="9" spans="1:8" ht="15" customHeight="1">
      <c r="A9" s="416">
        <v>5</v>
      </c>
      <c r="B9" s="373" t="s">
        <v>4018</v>
      </c>
      <c r="C9" s="418" t="s">
        <v>1632</v>
      </c>
      <c r="D9" s="418" t="s">
        <v>4019</v>
      </c>
      <c r="E9" s="418"/>
      <c r="F9" s="418">
        <v>1</v>
      </c>
      <c r="G9" s="418"/>
      <c r="H9" s="418"/>
    </row>
    <row r="10" spans="1:8" ht="15" customHeight="1">
      <c r="A10" s="418">
        <v>6</v>
      </c>
      <c r="B10" s="373" t="s">
        <v>4020</v>
      </c>
      <c r="C10" s="418" t="s">
        <v>1632</v>
      </c>
      <c r="D10" s="418" t="s">
        <v>4019</v>
      </c>
      <c r="E10" s="418"/>
      <c r="F10" s="418"/>
      <c r="G10" s="418">
        <v>1</v>
      </c>
      <c r="H10" s="418">
        <v>1</v>
      </c>
    </row>
    <row r="11" spans="1:8" ht="15" customHeight="1">
      <c r="A11" s="418">
        <v>7</v>
      </c>
      <c r="B11" s="373" t="s">
        <v>3365</v>
      </c>
      <c r="C11" s="418" t="s">
        <v>1632</v>
      </c>
      <c r="D11" s="418" t="s">
        <v>4019</v>
      </c>
      <c r="E11" s="418"/>
      <c r="F11" s="418"/>
      <c r="G11" s="418">
        <v>1</v>
      </c>
      <c r="H11" s="418"/>
    </row>
    <row r="12" spans="1:8" ht="15" customHeight="1">
      <c r="A12" s="418">
        <v>8</v>
      </c>
      <c r="B12" s="373" t="s">
        <v>169</v>
      </c>
      <c r="C12" s="418" t="s">
        <v>1632</v>
      </c>
      <c r="D12" s="418" t="s">
        <v>4019</v>
      </c>
      <c r="E12" s="418"/>
      <c r="F12" s="418"/>
      <c r="G12" s="418">
        <v>1</v>
      </c>
      <c r="H12" s="418"/>
    </row>
    <row r="13" spans="1:8" ht="15" customHeight="1">
      <c r="A13" s="416">
        <v>9</v>
      </c>
      <c r="B13" s="373" t="s">
        <v>2255</v>
      </c>
      <c r="C13" s="418" t="s">
        <v>1632</v>
      </c>
      <c r="D13" s="418" t="s">
        <v>4019</v>
      </c>
      <c r="E13" s="418"/>
      <c r="F13" s="418">
        <v>1</v>
      </c>
      <c r="G13" s="418"/>
      <c r="H13" s="418">
        <v>1</v>
      </c>
    </row>
    <row r="14" spans="1:8" ht="15" customHeight="1">
      <c r="A14" s="418">
        <v>10</v>
      </c>
      <c r="B14" s="373" t="s">
        <v>2447</v>
      </c>
      <c r="C14" s="418" t="s">
        <v>1632</v>
      </c>
      <c r="D14" s="418" t="s">
        <v>4019</v>
      </c>
      <c r="E14" s="418"/>
      <c r="F14" s="418"/>
      <c r="G14" s="418">
        <v>1</v>
      </c>
      <c r="H14" s="418"/>
    </row>
    <row r="15" spans="1:8" ht="15" customHeight="1">
      <c r="A15" s="418">
        <v>11</v>
      </c>
      <c r="B15" s="373" t="s">
        <v>2254</v>
      </c>
      <c r="C15" s="418" t="s">
        <v>1632</v>
      </c>
      <c r="D15" s="418" t="s">
        <v>4019</v>
      </c>
      <c r="E15" s="418"/>
      <c r="F15" s="418"/>
      <c r="G15" s="418"/>
      <c r="H15" s="418">
        <v>1</v>
      </c>
    </row>
    <row r="16" spans="1:8" ht="15" customHeight="1">
      <c r="A16" s="418">
        <v>12</v>
      </c>
      <c r="B16" s="373" t="s">
        <v>1726</v>
      </c>
      <c r="C16" s="418" t="s">
        <v>1632</v>
      </c>
      <c r="D16" s="418" t="s">
        <v>4019</v>
      </c>
      <c r="E16" s="418"/>
      <c r="F16" s="418"/>
      <c r="G16" s="418"/>
      <c r="H16" s="418">
        <v>1</v>
      </c>
    </row>
    <row r="17" spans="1:8" ht="15" customHeight="1">
      <c r="A17" s="416">
        <v>13</v>
      </c>
      <c r="B17" s="373" t="s">
        <v>2417</v>
      </c>
      <c r="C17" s="418" t="s">
        <v>2023</v>
      </c>
      <c r="D17" s="418" t="s">
        <v>4021</v>
      </c>
      <c r="E17" s="418"/>
      <c r="F17" s="418">
        <v>1</v>
      </c>
      <c r="G17" s="418"/>
      <c r="H17" s="418"/>
    </row>
    <row r="18" spans="1:8" ht="15" customHeight="1">
      <c r="A18" s="418">
        <v>14</v>
      </c>
      <c r="B18" s="373" t="s">
        <v>4022</v>
      </c>
      <c r="C18" s="418" t="s">
        <v>2023</v>
      </c>
      <c r="D18" s="418" t="s">
        <v>4021</v>
      </c>
      <c r="E18" s="418"/>
      <c r="F18" s="418">
        <v>1</v>
      </c>
      <c r="G18" s="418"/>
      <c r="H18" s="418"/>
    </row>
    <row r="19" spans="1:8" ht="15" customHeight="1">
      <c r="A19" s="418">
        <v>15</v>
      </c>
      <c r="B19" s="373" t="s">
        <v>3010</v>
      </c>
      <c r="C19" s="418" t="s">
        <v>1615</v>
      </c>
      <c r="D19" s="418" t="s">
        <v>4023</v>
      </c>
      <c r="E19" s="418"/>
      <c r="F19" s="418"/>
      <c r="G19" s="418">
        <v>1</v>
      </c>
      <c r="H19" s="418"/>
    </row>
    <row r="20" spans="1:8" ht="15" customHeight="1">
      <c r="A20" s="418">
        <v>16</v>
      </c>
      <c r="B20" s="373" t="s">
        <v>4024</v>
      </c>
      <c r="C20" s="418" t="s">
        <v>1615</v>
      </c>
      <c r="D20" s="418" t="s">
        <v>4023</v>
      </c>
      <c r="E20" s="418"/>
      <c r="F20" s="418"/>
      <c r="G20" s="418">
        <v>1</v>
      </c>
      <c r="H20" s="418"/>
    </row>
    <row r="21" spans="1:8" ht="15" customHeight="1">
      <c r="A21" s="416">
        <v>17</v>
      </c>
      <c r="B21" s="373" t="s">
        <v>4025</v>
      </c>
      <c r="C21" s="418" t="s">
        <v>1615</v>
      </c>
      <c r="D21" s="418" t="s">
        <v>4023</v>
      </c>
      <c r="E21" s="418"/>
      <c r="F21" s="418"/>
      <c r="G21" s="418">
        <v>1</v>
      </c>
      <c r="H21" s="418"/>
    </row>
    <row r="22" spans="1:8" ht="15" customHeight="1">
      <c r="A22" s="418">
        <v>18</v>
      </c>
      <c r="B22" s="373" t="s">
        <v>4026</v>
      </c>
      <c r="C22" s="418" t="s">
        <v>1615</v>
      </c>
      <c r="D22" s="418" t="s">
        <v>4023</v>
      </c>
      <c r="E22" s="418"/>
      <c r="F22" s="418"/>
      <c r="G22" s="418">
        <v>1</v>
      </c>
      <c r="H22" s="418"/>
    </row>
    <row r="23" spans="1:8" ht="15" customHeight="1">
      <c r="A23" s="418">
        <v>19</v>
      </c>
      <c r="B23" s="373" t="s">
        <v>4027</v>
      </c>
      <c r="C23" s="418" t="s">
        <v>1615</v>
      </c>
      <c r="D23" s="418" t="s">
        <v>4023</v>
      </c>
      <c r="E23" s="418"/>
      <c r="F23" s="418"/>
      <c r="G23" s="418"/>
      <c r="H23" s="418">
        <v>1</v>
      </c>
    </row>
    <row r="24" spans="1:8" ht="15" customHeight="1">
      <c r="A24" s="418">
        <v>20</v>
      </c>
      <c r="B24" s="373" t="s">
        <v>203</v>
      </c>
      <c r="C24" s="418" t="s">
        <v>1794</v>
      </c>
      <c r="D24" s="418" t="s">
        <v>1494</v>
      </c>
      <c r="E24" s="418" t="s">
        <v>4028</v>
      </c>
      <c r="F24" s="418"/>
      <c r="G24" s="418">
        <v>1</v>
      </c>
      <c r="H24" s="418"/>
    </row>
    <row r="25" spans="1:8" ht="15" customHeight="1">
      <c r="A25" s="416">
        <v>21</v>
      </c>
      <c r="B25" s="373" t="s">
        <v>203</v>
      </c>
      <c r="C25" s="418" t="s">
        <v>1615</v>
      </c>
      <c r="D25" s="418" t="s">
        <v>1494</v>
      </c>
      <c r="E25" s="418" t="s">
        <v>4028</v>
      </c>
      <c r="F25" s="418"/>
      <c r="G25" s="418"/>
      <c r="H25" s="418">
        <v>1</v>
      </c>
    </row>
    <row r="26" spans="1:8" ht="15" customHeight="1">
      <c r="A26" s="418">
        <v>22</v>
      </c>
      <c r="B26" s="373" t="s">
        <v>2257</v>
      </c>
      <c r="C26" s="418" t="s">
        <v>1615</v>
      </c>
      <c r="D26" s="418" t="s">
        <v>1494</v>
      </c>
      <c r="E26" s="418" t="s">
        <v>4028</v>
      </c>
      <c r="F26" s="418"/>
      <c r="G26" s="418"/>
      <c r="H26" s="418">
        <v>1</v>
      </c>
    </row>
    <row r="27" spans="1:8" ht="15" customHeight="1">
      <c r="A27" s="418">
        <v>23</v>
      </c>
      <c r="B27" s="373" t="s">
        <v>1914</v>
      </c>
      <c r="C27" s="418" t="s">
        <v>2173</v>
      </c>
      <c r="D27" s="418" t="s">
        <v>4029</v>
      </c>
      <c r="E27" s="418"/>
      <c r="F27" s="418">
        <v>1</v>
      </c>
      <c r="G27" s="418"/>
      <c r="H27" s="418"/>
    </row>
    <row r="28" spans="1:8" ht="15" customHeight="1">
      <c r="A28" s="418">
        <v>24</v>
      </c>
      <c r="B28" s="373" t="s">
        <v>4030</v>
      </c>
      <c r="C28" s="418" t="s">
        <v>2173</v>
      </c>
      <c r="D28" s="418" t="s">
        <v>4031</v>
      </c>
      <c r="E28" s="418" t="s">
        <v>1640</v>
      </c>
      <c r="F28" s="418"/>
      <c r="G28" s="418">
        <v>1</v>
      </c>
      <c r="H28" s="418"/>
    </row>
    <row r="29" spans="1:8" ht="15" customHeight="1">
      <c r="A29" s="416">
        <v>25</v>
      </c>
      <c r="B29" s="373" t="s">
        <v>1914</v>
      </c>
      <c r="C29" s="418" t="s">
        <v>2173</v>
      </c>
      <c r="D29" s="418" t="s">
        <v>4032</v>
      </c>
      <c r="E29" s="418" t="s">
        <v>2980</v>
      </c>
      <c r="F29" s="418"/>
      <c r="G29" s="418"/>
      <c r="H29" s="418">
        <v>1</v>
      </c>
    </row>
    <row r="30" spans="1:8" ht="15" customHeight="1">
      <c r="A30" s="418">
        <v>26</v>
      </c>
      <c r="B30" s="373" t="s">
        <v>4033</v>
      </c>
      <c r="C30" s="418" t="s">
        <v>1646</v>
      </c>
      <c r="D30" s="418" t="s">
        <v>833</v>
      </c>
      <c r="E30" s="418" t="s">
        <v>4034</v>
      </c>
      <c r="F30" s="418"/>
      <c r="G30" s="418"/>
      <c r="H30" s="418">
        <v>1</v>
      </c>
    </row>
    <row r="31" spans="1:8" ht="15" customHeight="1">
      <c r="A31" s="418">
        <v>27</v>
      </c>
      <c r="B31" s="373" t="s">
        <v>4035</v>
      </c>
      <c r="C31" s="418" t="s">
        <v>1646</v>
      </c>
      <c r="D31" s="418" t="s">
        <v>833</v>
      </c>
      <c r="E31" s="418" t="s">
        <v>4036</v>
      </c>
      <c r="F31" s="418"/>
      <c r="G31" s="418"/>
      <c r="H31" s="418">
        <v>1</v>
      </c>
    </row>
    <row r="32" spans="1:8" ht="15" customHeight="1">
      <c r="A32" s="418">
        <v>28</v>
      </c>
      <c r="B32" s="373" t="s">
        <v>4037</v>
      </c>
      <c r="C32" s="418" t="s">
        <v>1988</v>
      </c>
      <c r="D32" s="418" t="s">
        <v>1496</v>
      </c>
      <c r="E32" s="418" t="s">
        <v>4038</v>
      </c>
      <c r="F32" s="418"/>
      <c r="G32" s="418"/>
      <c r="H32" s="418">
        <v>1</v>
      </c>
    </row>
    <row r="33" spans="1:8" ht="15" customHeight="1">
      <c r="A33" s="416">
        <v>29</v>
      </c>
      <c r="B33" s="373" t="s">
        <v>4039</v>
      </c>
      <c r="C33" s="418" t="s">
        <v>1988</v>
      </c>
      <c r="D33" s="418" t="s">
        <v>1496</v>
      </c>
      <c r="E33" s="418" t="s">
        <v>4040</v>
      </c>
      <c r="F33" s="418"/>
      <c r="G33" s="418"/>
      <c r="H33" s="418">
        <v>1</v>
      </c>
    </row>
    <row r="34" spans="1:8" ht="15" customHeight="1">
      <c r="A34" s="418">
        <v>30</v>
      </c>
      <c r="B34" s="373" t="s">
        <v>4041</v>
      </c>
      <c r="C34" s="418" t="s">
        <v>1677</v>
      </c>
      <c r="D34" s="418" t="s">
        <v>1496</v>
      </c>
      <c r="E34" s="418" t="s">
        <v>4042</v>
      </c>
      <c r="F34" s="418">
        <v>1</v>
      </c>
      <c r="G34" s="418"/>
      <c r="H34" s="418"/>
    </row>
    <row r="35" spans="1:8" ht="15" customHeight="1">
      <c r="A35" s="418">
        <v>31</v>
      </c>
      <c r="B35" s="373" t="s">
        <v>3667</v>
      </c>
      <c r="C35" s="418" t="s">
        <v>1677</v>
      </c>
      <c r="D35" s="418" t="s">
        <v>1496</v>
      </c>
      <c r="E35" s="418" t="s">
        <v>4042</v>
      </c>
      <c r="F35" s="418"/>
      <c r="G35" s="418">
        <v>1</v>
      </c>
      <c r="H35" s="418"/>
    </row>
    <row r="36" spans="1:8" ht="15" customHeight="1">
      <c r="A36" s="418">
        <v>32</v>
      </c>
      <c r="B36" s="373" t="s">
        <v>4043</v>
      </c>
      <c r="C36" s="418" t="s">
        <v>1677</v>
      </c>
      <c r="D36" s="418" t="s">
        <v>1496</v>
      </c>
      <c r="E36" s="418" t="s">
        <v>4042</v>
      </c>
      <c r="F36" s="418"/>
      <c r="G36" s="418">
        <v>1</v>
      </c>
      <c r="H36" s="418"/>
    </row>
    <row r="37" spans="1:8" ht="15" customHeight="1">
      <c r="A37" s="416">
        <v>33</v>
      </c>
      <c r="B37" s="373" t="s">
        <v>4044</v>
      </c>
      <c r="C37" s="418" t="s">
        <v>1677</v>
      </c>
      <c r="D37" s="418" t="s">
        <v>1496</v>
      </c>
      <c r="E37" s="418" t="s">
        <v>4042</v>
      </c>
      <c r="F37" s="418"/>
      <c r="G37" s="418"/>
      <c r="H37" s="418">
        <v>1</v>
      </c>
    </row>
    <row r="38" spans="1:8" ht="15" customHeight="1">
      <c r="A38" s="418">
        <v>34</v>
      </c>
      <c r="B38" s="373" t="s">
        <v>3021</v>
      </c>
      <c r="C38" s="418" t="s">
        <v>1677</v>
      </c>
      <c r="D38" s="418" t="s">
        <v>1496</v>
      </c>
      <c r="E38" s="418" t="s">
        <v>2312</v>
      </c>
      <c r="F38" s="418"/>
      <c r="G38" s="418">
        <v>1</v>
      </c>
      <c r="H38" s="418"/>
    </row>
    <row r="39" spans="1:8" ht="15" customHeight="1">
      <c r="A39" s="418">
        <v>35</v>
      </c>
      <c r="B39" s="373" t="s">
        <v>3020</v>
      </c>
      <c r="C39" s="418" t="s">
        <v>1677</v>
      </c>
      <c r="D39" s="418" t="s">
        <v>1496</v>
      </c>
      <c r="E39" s="418" t="s">
        <v>2312</v>
      </c>
      <c r="F39" s="418"/>
      <c r="G39" s="418"/>
      <c r="H39" s="418">
        <v>1</v>
      </c>
    </row>
    <row r="40" spans="1:8" ht="15" customHeight="1">
      <c r="A40" s="418">
        <v>36</v>
      </c>
      <c r="B40" s="373" t="s">
        <v>4045</v>
      </c>
      <c r="C40" s="418" t="s">
        <v>1677</v>
      </c>
      <c r="D40" s="418" t="s">
        <v>1496</v>
      </c>
      <c r="E40" s="418" t="s">
        <v>2312</v>
      </c>
      <c r="F40" s="418"/>
      <c r="G40" s="418"/>
      <c r="H40" s="418">
        <v>1</v>
      </c>
    </row>
    <row r="41" spans="1:8" ht="15" customHeight="1">
      <c r="A41" s="416">
        <v>37</v>
      </c>
      <c r="B41" s="373" t="s">
        <v>4046</v>
      </c>
      <c r="C41" s="418" t="s">
        <v>1677</v>
      </c>
      <c r="D41" s="418" t="s">
        <v>1496</v>
      </c>
      <c r="E41" s="418" t="s">
        <v>2312</v>
      </c>
      <c r="F41" s="418"/>
      <c r="G41" s="418"/>
      <c r="H41" s="418">
        <v>1</v>
      </c>
    </row>
    <row r="42" spans="1:8" ht="15" customHeight="1">
      <c r="A42" s="418">
        <v>38</v>
      </c>
      <c r="B42" s="373" t="s">
        <v>3670</v>
      </c>
      <c r="C42" s="418" t="s">
        <v>1677</v>
      </c>
      <c r="D42" s="418" t="s">
        <v>1496</v>
      </c>
      <c r="E42" s="418" t="s">
        <v>2312</v>
      </c>
      <c r="F42" s="418"/>
      <c r="G42" s="418"/>
      <c r="H42" s="418">
        <v>1</v>
      </c>
    </row>
    <row r="43" spans="1:8" ht="15" customHeight="1">
      <c r="A43" s="418">
        <v>39</v>
      </c>
      <c r="B43" s="373" t="s">
        <v>4047</v>
      </c>
      <c r="C43" s="418" t="s">
        <v>2309</v>
      </c>
      <c r="D43" s="418" t="s">
        <v>4048</v>
      </c>
      <c r="E43" s="418" t="s">
        <v>4049</v>
      </c>
      <c r="F43" s="418">
        <v>2</v>
      </c>
      <c r="G43" s="418"/>
      <c r="H43" s="418">
        <v>2</v>
      </c>
    </row>
    <row r="44" spans="1:8" ht="15" customHeight="1">
      <c r="A44" s="418">
        <v>40</v>
      </c>
      <c r="B44" s="373" t="s">
        <v>1248</v>
      </c>
      <c r="C44" s="418" t="s">
        <v>2173</v>
      </c>
      <c r="D44" s="418" t="s">
        <v>1470</v>
      </c>
      <c r="E44" s="418" t="s">
        <v>4050</v>
      </c>
      <c r="F44" s="418"/>
      <c r="G44" s="418"/>
      <c r="H44" s="418">
        <v>1</v>
      </c>
    </row>
    <row r="45" spans="1:8" ht="15" customHeight="1">
      <c r="A45" s="416">
        <v>41</v>
      </c>
      <c r="B45" s="373" t="s">
        <v>4051</v>
      </c>
      <c r="C45" s="418" t="s">
        <v>2173</v>
      </c>
      <c r="D45" s="418" t="s">
        <v>1470</v>
      </c>
      <c r="E45" s="418" t="s">
        <v>4052</v>
      </c>
      <c r="F45" s="418"/>
      <c r="G45" s="418"/>
      <c r="H45" s="418">
        <v>1</v>
      </c>
    </row>
    <row r="46" spans="1:8" ht="15" customHeight="1">
      <c r="A46" s="418">
        <v>42</v>
      </c>
      <c r="B46" s="373" t="s">
        <v>4053</v>
      </c>
      <c r="C46" s="418" t="s">
        <v>1646</v>
      </c>
      <c r="D46" s="418" t="s">
        <v>3377</v>
      </c>
      <c r="E46" s="418" t="s">
        <v>4054</v>
      </c>
      <c r="F46" s="418"/>
      <c r="G46" s="418"/>
      <c r="H46" s="418">
        <v>1</v>
      </c>
    </row>
    <row r="47" spans="1:8" ht="15" customHeight="1">
      <c r="A47" s="418">
        <v>43</v>
      </c>
      <c r="B47" s="373" t="s">
        <v>3681</v>
      </c>
      <c r="C47" s="418" t="s">
        <v>1646</v>
      </c>
      <c r="D47" s="418" t="s">
        <v>3377</v>
      </c>
      <c r="E47" s="418" t="s">
        <v>4055</v>
      </c>
      <c r="F47" s="418"/>
      <c r="G47" s="418"/>
      <c r="H47" s="418">
        <v>1</v>
      </c>
    </row>
    <row r="48" spans="1:8" ht="15" customHeight="1">
      <c r="A48" s="418">
        <v>44</v>
      </c>
      <c r="B48" s="373" t="s">
        <v>4056</v>
      </c>
      <c r="C48" s="418" t="s">
        <v>221</v>
      </c>
      <c r="D48" s="418" t="s">
        <v>3377</v>
      </c>
      <c r="E48" s="419" t="s">
        <v>4057</v>
      </c>
      <c r="F48" s="418"/>
      <c r="G48" s="418"/>
      <c r="H48" s="418">
        <v>2</v>
      </c>
    </row>
    <row r="49" spans="1:8" ht="15" customHeight="1">
      <c r="A49" s="416">
        <v>45</v>
      </c>
      <c r="B49" s="373" t="s">
        <v>995</v>
      </c>
      <c r="C49" s="418" t="s">
        <v>221</v>
      </c>
      <c r="D49" s="418" t="s">
        <v>3377</v>
      </c>
      <c r="E49" s="419" t="s">
        <v>4058</v>
      </c>
      <c r="F49" s="418">
        <v>2</v>
      </c>
      <c r="G49" s="418"/>
      <c r="H49" s="418"/>
    </row>
    <row r="50" spans="1:8" ht="15" customHeight="1">
      <c r="A50" s="418">
        <v>46</v>
      </c>
      <c r="B50" s="373" t="s">
        <v>2470</v>
      </c>
      <c r="C50" s="418" t="s">
        <v>221</v>
      </c>
      <c r="D50" s="418" t="s">
        <v>3377</v>
      </c>
      <c r="E50" s="419" t="s">
        <v>4059</v>
      </c>
      <c r="F50" s="418">
        <v>2</v>
      </c>
      <c r="G50" s="418"/>
      <c r="H50" s="418"/>
    </row>
    <row r="51" spans="1:8" ht="15" customHeight="1">
      <c r="A51" s="418">
        <v>47</v>
      </c>
      <c r="B51" s="373" t="s">
        <v>461</v>
      </c>
      <c r="C51" s="418" t="s">
        <v>221</v>
      </c>
      <c r="D51" s="418" t="s">
        <v>3377</v>
      </c>
      <c r="E51" s="419" t="s">
        <v>4060</v>
      </c>
      <c r="F51" s="418"/>
      <c r="G51" s="418">
        <v>2</v>
      </c>
      <c r="H51" s="418"/>
    </row>
    <row r="52" spans="1:8" ht="15" customHeight="1">
      <c r="A52" s="418">
        <v>48</v>
      </c>
      <c r="B52" s="373" t="s">
        <v>4061</v>
      </c>
      <c r="C52" s="418" t="s">
        <v>221</v>
      </c>
      <c r="D52" s="418" t="s">
        <v>3377</v>
      </c>
      <c r="E52" s="418" t="s">
        <v>4062</v>
      </c>
      <c r="F52" s="418">
        <v>1</v>
      </c>
      <c r="G52" s="418"/>
      <c r="H52" s="418"/>
    </row>
    <row r="53" spans="1:8" ht="15" customHeight="1">
      <c r="A53" s="416">
        <v>49</v>
      </c>
      <c r="B53" s="373" t="s">
        <v>998</v>
      </c>
      <c r="C53" s="418" t="s">
        <v>221</v>
      </c>
      <c r="D53" s="418" t="s">
        <v>3377</v>
      </c>
      <c r="E53" s="419" t="s">
        <v>4063</v>
      </c>
      <c r="F53" s="418">
        <v>2</v>
      </c>
      <c r="G53" s="418"/>
      <c r="H53" s="418"/>
    </row>
    <row r="54" spans="1:8" ht="15" customHeight="1">
      <c r="A54" s="418">
        <v>50</v>
      </c>
      <c r="B54" s="373" t="s">
        <v>4064</v>
      </c>
      <c r="C54" s="418" t="s">
        <v>221</v>
      </c>
      <c r="D54" s="418" t="s">
        <v>3377</v>
      </c>
      <c r="E54" s="418" t="s">
        <v>4065</v>
      </c>
      <c r="F54" s="418"/>
      <c r="G54" s="418"/>
      <c r="H54" s="418">
        <v>1</v>
      </c>
    </row>
    <row r="55" spans="1:8" ht="15" customHeight="1">
      <c r="A55" s="418">
        <v>51</v>
      </c>
      <c r="B55" s="373" t="s">
        <v>378</v>
      </c>
      <c r="C55" s="418" t="s">
        <v>221</v>
      </c>
      <c r="D55" s="418" t="s">
        <v>3377</v>
      </c>
      <c r="E55" s="418" t="s">
        <v>4066</v>
      </c>
      <c r="F55" s="418"/>
      <c r="G55" s="418"/>
      <c r="H55" s="418">
        <v>1</v>
      </c>
    </row>
    <row r="56" spans="1:8" ht="15" customHeight="1">
      <c r="A56" s="418">
        <v>52</v>
      </c>
      <c r="B56" s="373" t="s">
        <v>378</v>
      </c>
      <c r="C56" s="418" t="s">
        <v>221</v>
      </c>
      <c r="D56" s="418" t="s">
        <v>3377</v>
      </c>
      <c r="E56" s="419" t="s">
        <v>4067</v>
      </c>
      <c r="F56" s="418"/>
      <c r="G56" s="418">
        <v>1</v>
      </c>
      <c r="H56" s="418"/>
    </row>
    <row r="57" spans="1:8" ht="15" customHeight="1">
      <c r="A57" s="416">
        <v>53</v>
      </c>
      <c r="B57" s="373" t="s">
        <v>1000</v>
      </c>
      <c r="C57" s="418" t="s">
        <v>221</v>
      </c>
      <c r="D57" s="418" t="s">
        <v>3377</v>
      </c>
      <c r="E57" s="419" t="s">
        <v>4068</v>
      </c>
      <c r="F57" s="418"/>
      <c r="G57" s="418"/>
      <c r="H57" s="418">
        <v>2</v>
      </c>
    </row>
    <row r="58" spans="1:8" ht="15" customHeight="1">
      <c r="A58" s="418">
        <v>54</v>
      </c>
      <c r="B58" s="373" t="s">
        <v>4069</v>
      </c>
      <c r="C58" s="418" t="s">
        <v>221</v>
      </c>
      <c r="D58" s="418" t="s">
        <v>3377</v>
      </c>
      <c r="E58" s="418" t="s">
        <v>4070</v>
      </c>
      <c r="F58" s="418">
        <v>1</v>
      </c>
      <c r="G58" s="418"/>
      <c r="H58" s="418"/>
    </row>
    <row r="59" spans="1:8" ht="15" customHeight="1">
      <c r="A59" s="418">
        <v>55</v>
      </c>
      <c r="B59" s="373" t="s">
        <v>2733</v>
      </c>
      <c r="C59" s="418" t="s">
        <v>1677</v>
      </c>
      <c r="D59" s="418" t="s">
        <v>4071</v>
      </c>
      <c r="E59" s="418" t="s">
        <v>199</v>
      </c>
      <c r="F59" s="418">
        <v>1</v>
      </c>
      <c r="G59" s="418"/>
      <c r="H59" s="418"/>
    </row>
    <row r="60" spans="1:8" ht="15" customHeight="1">
      <c r="A60" s="418">
        <v>56</v>
      </c>
      <c r="B60" s="373" t="s">
        <v>1271</v>
      </c>
      <c r="C60" s="418" t="s">
        <v>1677</v>
      </c>
      <c r="D60" s="418" t="s">
        <v>4072</v>
      </c>
      <c r="E60" s="418" t="s">
        <v>199</v>
      </c>
      <c r="F60" s="418">
        <v>1</v>
      </c>
      <c r="G60" s="418"/>
      <c r="H60" s="418"/>
    </row>
    <row r="61" spans="1:8" ht="15" customHeight="1">
      <c r="A61" s="416">
        <v>57</v>
      </c>
      <c r="B61" s="373" t="s">
        <v>4073</v>
      </c>
      <c r="C61" s="418" t="s">
        <v>1677</v>
      </c>
      <c r="D61" s="418" t="s">
        <v>4074</v>
      </c>
      <c r="E61" s="418" t="s">
        <v>199</v>
      </c>
      <c r="F61" s="418">
        <v>1</v>
      </c>
      <c r="G61" s="418"/>
      <c r="H61" s="418"/>
    </row>
    <row r="62" spans="1:8" ht="15" customHeight="1">
      <c r="A62" s="418">
        <v>58</v>
      </c>
      <c r="B62" s="373" t="s">
        <v>4075</v>
      </c>
      <c r="C62" s="418" t="s">
        <v>1677</v>
      </c>
      <c r="D62" s="418" t="s">
        <v>4076</v>
      </c>
      <c r="E62" s="418" t="s">
        <v>199</v>
      </c>
      <c r="F62" s="418"/>
      <c r="G62" s="418">
        <v>1</v>
      </c>
      <c r="H62" s="418"/>
    </row>
    <row r="63" spans="1:8" ht="15" customHeight="1">
      <c r="A63" s="418">
        <v>59</v>
      </c>
      <c r="B63" s="373" t="s">
        <v>3701</v>
      </c>
      <c r="C63" s="418" t="s">
        <v>1677</v>
      </c>
      <c r="D63" s="418" t="s">
        <v>4077</v>
      </c>
      <c r="E63" s="418" t="s">
        <v>671</v>
      </c>
      <c r="F63" s="418"/>
      <c r="G63" s="418">
        <v>1</v>
      </c>
      <c r="H63" s="418"/>
    </row>
    <row r="64" spans="1:8" ht="15" customHeight="1">
      <c r="A64" s="418">
        <v>60</v>
      </c>
      <c r="B64" s="373" t="s">
        <v>2739</v>
      </c>
      <c r="C64" s="418" t="s">
        <v>1677</v>
      </c>
      <c r="D64" s="418" t="s">
        <v>4078</v>
      </c>
      <c r="E64" s="418" t="s">
        <v>671</v>
      </c>
      <c r="F64" s="418"/>
      <c r="G64" s="418"/>
      <c r="H64" s="418">
        <v>1</v>
      </c>
    </row>
    <row r="65" spans="1:8" ht="15" customHeight="1">
      <c r="A65" s="416">
        <v>61</v>
      </c>
      <c r="B65" s="373" t="s">
        <v>4079</v>
      </c>
      <c r="C65" s="418" t="s">
        <v>1677</v>
      </c>
      <c r="D65" s="418" t="s">
        <v>1502</v>
      </c>
      <c r="E65" s="418" t="s">
        <v>199</v>
      </c>
      <c r="F65" s="418"/>
      <c r="G65" s="418"/>
      <c r="H65" s="418">
        <v>1</v>
      </c>
    </row>
    <row r="66" spans="1:8" ht="15" customHeight="1">
      <c r="A66" s="418">
        <v>62</v>
      </c>
      <c r="B66" s="373" t="s">
        <v>4080</v>
      </c>
      <c r="C66" s="418" t="s">
        <v>2226</v>
      </c>
      <c r="D66" s="418" t="s">
        <v>4081</v>
      </c>
      <c r="E66" s="418" t="s">
        <v>1751</v>
      </c>
      <c r="F66" s="418"/>
      <c r="G66" s="418">
        <v>1</v>
      </c>
      <c r="H66" s="418"/>
    </row>
    <row r="67" spans="1:8" ht="15" customHeight="1">
      <c r="A67" s="418">
        <v>63</v>
      </c>
      <c r="B67" s="373" t="s">
        <v>4082</v>
      </c>
      <c r="C67" s="418" t="s">
        <v>2226</v>
      </c>
      <c r="D67" s="418" t="s">
        <v>4083</v>
      </c>
      <c r="E67" s="418" t="s">
        <v>1751</v>
      </c>
      <c r="F67" s="418"/>
      <c r="G67" s="418">
        <v>1</v>
      </c>
      <c r="H67" s="418"/>
    </row>
    <row r="68" spans="1:8" ht="15" customHeight="1">
      <c r="A68" s="418">
        <v>64</v>
      </c>
      <c r="B68" s="373" t="s">
        <v>4084</v>
      </c>
      <c r="C68" s="418" t="s">
        <v>2226</v>
      </c>
      <c r="D68" s="418" t="s">
        <v>4085</v>
      </c>
      <c r="E68" s="418" t="s">
        <v>1751</v>
      </c>
      <c r="F68" s="418"/>
      <c r="G68" s="418"/>
      <c r="H68" s="418">
        <v>1</v>
      </c>
    </row>
    <row r="69" spans="1:8" ht="15" customHeight="1">
      <c r="A69" s="416">
        <v>65</v>
      </c>
      <c r="B69" s="373" t="s">
        <v>3390</v>
      </c>
      <c r="C69" s="418" t="s">
        <v>2226</v>
      </c>
      <c r="D69" s="418" t="s">
        <v>4086</v>
      </c>
      <c r="E69" s="418" t="s">
        <v>1751</v>
      </c>
      <c r="F69" s="418">
        <v>1</v>
      </c>
      <c r="G69" s="418"/>
      <c r="H69" s="418"/>
    </row>
    <row r="70" spans="1:8" ht="15" customHeight="1">
      <c r="A70" s="418">
        <v>66</v>
      </c>
      <c r="B70" s="373" t="s">
        <v>4087</v>
      </c>
      <c r="C70" s="418" t="s">
        <v>2226</v>
      </c>
      <c r="D70" s="418" t="s">
        <v>4088</v>
      </c>
      <c r="E70" s="418" t="s">
        <v>1751</v>
      </c>
      <c r="F70" s="418"/>
      <c r="G70" s="418">
        <v>1</v>
      </c>
      <c r="H70" s="418"/>
    </row>
    <row r="71" spans="1:8" ht="15" customHeight="1">
      <c r="A71" s="418">
        <v>67</v>
      </c>
      <c r="B71" s="373" t="s">
        <v>2491</v>
      </c>
      <c r="C71" s="418" t="s">
        <v>1642</v>
      </c>
      <c r="D71" s="418" t="s">
        <v>4089</v>
      </c>
      <c r="E71" s="418" t="s">
        <v>2404</v>
      </c>
      <c r="F71" s="418"/>
      <c r="G71" s="418"/>
      <c r="H71" s="418">
        <v>1</v>
      </c>
    </row>
    <row r="72" spans="1:8" ht="15" customHeight="1">
      <c r="A72" s="418">
        <v>68</v>
      </c>
      <c r="B72" s="373" t="s">
        <v>469</v>
      </c>
      <c r="C72" s="418" t="s">
        <v>1642</v>
      </c>
      <c r="D72" s="418" t="s">
        <v>4090</v>
      </c>
      <c r="E72" s="418" t="s">
        <v>2404</v>
      </c>
      <c r="F72" s="418"/>
      <c r="G72" s="418"/>
      <c r="H72" s="418">
        <v>1</v>
      </c>
    </row>
    <row r="73" spans="1:8" ht="15" customHeight="1">
      <c r="A73" s="416">
        <v>69</v>
      </c>
      <c r="B73" s="373" t="s">
        <v>587</v>
      </c>
      <c r="C73" s="418" t="s">
        <v>1642</v>
      </c>
      <c r="D73" s="418" t="s">
        <v>4091</v>
      </c>
      <c r="E73" s="418" t="s">
        <v>2604</v>
      </c>
      <c r="F73" s="418"/>
      <c r="G73" s="418"/>
      <c r="H73" s="418">
        <v>1</v>
      </c>
    </row>
    <row r="74" spans="1:8" ht="15" customHeight="1">
      <c r="A74" s="418">
        <v>70</v>
      </c>
      <c r="B74" s="373" t="s">
        <v>389</v>
      </c>
      <c r="C74" s="418" t="s">
        <v>1642</v>
      </c>
      <c r="D74" s="418" t="s">
        <v>4089</v>
      </c>
      <c r="E74" s="418" t="s">
        <v>2604</v>
      </c>
      <c r="F74" s="418"/>
      <c r="G74" s="418">
        <v>1</v>
      </c>
      <c r="H74" s="418"/>
    </row>
    <row r="75" spans="1:8" ht="15" customHeight="1">
      <c r="A75" s="418">
        <v>71</v>
      </c>
      <c r="B75" s="373" t="s">
        <v>3196</v>
      </c>
      <c r="C75" s="418" t="s">
        <v>528</v>
      </c>
      <c r="D75" s="418" t="s">
        <v>1500</v>
      </c>
      <c r="E75" s="418" t="s">
        <v>4092</v>
      </c>
      <c r="F75" s="418">
        <v>1</v>
      </c>
      <c r="G75" s="418"/>
      <c r="H75" s="418">
        <v>1</v>
      </c>
    </row>
    <row r="76" spans="1:8" ht="15" customHeight="1">
      <c r="A76" s="418">
        <v>72</v>
      </c>
      <c r="B76" s="373" t="s">
        <v>3193</v>
      </c>
      <c r="C76" s="418" t="s">
        <v>528</v>
      </c>
      <c r="D76" s="418" t="s">
        <v>1500</v>
      </c>
      <c r="E76" s="418" t="s">
        <v>4093</v>
      </c>
      <c r="F76" s="418"/>
      <c r="G76" s="418">
        <v>1</v>
      </c>
      <c r="H76" s="418"/>
    </row>
    <row r="77" spans="1:8" ht="15" customHeight="1">
      <c r="A77" s="416">
        <v>73</v>
      </c>
      <c r="B77" s="417" t="s">
        <v>4094</v>
      </c>
      <c r="C77" s="416" t="s">
        <v>1675</v>
      </c>
      <c r="D77" s="416" t="s">
        <v>4095</v>
      </c>
      <c r="E77" s="416" t="s">
        <v>349</v>
      </c>
      <c r="F77" s="416"/>
      <c r="G77" s="416"/>
      <c r="H77" s="416">
        <v>1</v>
      </c>
    </row>
    <row r="78" spans="1:8" ht="15" customHeight="1">
      <c r="A78" s="418">
        <v>74</v>
      </c>
      <c r="B78" s="417" t="s">
        <v>1291</v>
      </c>
      <c r="C78" s="416" t="s">
        <v>1743</v>
      </c>
      <c r="D78" s="416" t="s">
        <v>1503</v>
      </c>
      <c r="E78" s="416" t="s">
        <v>1640</v>
      </c>
      <c r="F78" s="416"/>
      <c r="G78" s="416"/>
      <c r="H78" s="416">
        <v>1</v>
      </c>
    </row>
    <row r="79" spans="1:8" ht="15" customHeight="1">
      <c r="A79" s="418">
        <v>75</v>
      </c>
      <c r="B79" s="417" t="s">
        <v>4096</v>
      </c>
      <c r="C79" s="416" t="s">
        <v>1663</v>
      </c>
      <c r="D79" s="416" t="s">
        <v>3782</v>
      </c>
      <c r="E79" s="416" t="s">
        <v>697</v>
      </c>
      <c r="F79" s="416">
        <v>1</v>
      </c>
      <c r="G79" s="416"/>
      <c r="H79" s="416"/>
    </row>
    <row r="80" spans="1:8" ht="15" customHeight="1">
      <c r="A80" s="418">
        <v>76</v>
      </c>
      <c r="B80" s="417" t="s">
        <v>4097</v>
      </c>
      <c r="C80" s="416" t="s">
        <v>1663</v>
      </c>
      <c r="D80" s="416" t="s">
        <v>3781</v>
      </c>
      <c r="E80" s="416" t="s">
        <v>199</v>
      </c>
      <c r="F80" s="416"/>
      <c r="G80" s="416">
        <v>1</v>
      </c>
      <c r="H80" s="416"/>
    </row>
    <row r="81" spans="1:8" ht="15" customHeight="1">
      <c r="A81" s="416">
        <v>77</v>
      </c>
      <c r="B81" s="417" t="s">
        <v>22</v>
      </c>
      <c r="C81" s="416" t="s">
        <v>1663</v>
      </c>
      <c r="D81" s="416" t="s">
        <v>3781</v>
      </c>
      <c r="E81" s="416" t="s">
        <v>361</v>
      </c>
      <c r="F81" s="416"/>
      <c r="G81" s="416">
        <v>1</v>
      </c>
      <c r="H81" s="416"/>
    </row>
    <row r="82" spans="1:8" ht="15" customHeight="1">
      <c r="A82" s="418">
        <v>78</v>
      </c>
      <c r="B82" s="417" t="s">
        <v>4098</v>
      </c>
      <c r="C82" s="416" t="s">
        <v>1663</v>
      </c>
      <c r="D82" s="416" t="s">
        <v>3782</v>
      </c>
      <c r="E82" s="416" t="s">
        <v>361</v>
      </c>
      <c r="F82" s="416"/>
      <c r="G82" s="416">
        <v>1</v>
      </c>
      <c r="H82" s="416"/>
    </row>
    <row r="83" spans="1:8" ht="15" customHeight="1">
      <c r="A83" s="418">
        <v>79</v>
      </c>
      <c r="B83" s="417" t="s">
        <v>4099</v>
      </c>
      <c r="C83" s="416" t="s">
        <v>1663</v>
      </c>
      <c r="D83" s="416" t="s">
        <v>3781</v>
      </c>
      <c r="E83" s="416" t="s">
        <v>4100</v>
      </c>
      <c r="F83" s="416"/>
      <c r="G83" s="416">
        <v>1</v>
      </c>
      <c r="H83" s="416"/>
    </row>
    <row r="84" spans="1:8" ht="15" customHeight="1">
      <c r="A84" s="418">
        <v>80</v>
      </c>
      <c r="B84" s="417" t="s">
        <v>4101</v>
      </c>
      <c r="C84" s="416" t="s">
        <v>1663</v>
      </c>
      <c r="D84" s="416" t="s">
        <v>3782</v>
      </c>
      <c r="E84" s="416" t="s">
        <v>4100</v>
      </c>
      <c r="F84" s="416"/>
      <c r="G84" s="416"/>
      <c r="H84" s="416">
        <v>1</v>
      </c>
    </row>
    <row r="85" spans="1:8" ht="15" customHeight="1">
      <c r="A85" s="416">
        <v>81</v>
      </c>
      <c r="B85" s="417" t="s">
        <v>3784</v>
      </c>
      <c r="C85" s="416" t="s">
        <v>1663</v>
      </c>
      <c r="D85" s="416" t="s">
        <v>3782</v>
      </c>
      <c r="E85" s="416" t="s">
        <v>199</v>
      </c>
      <c r="F85" s="416"/>
      <c r="G85" s="416"/>
      <c r="H85" s="416">
        <v>1</v>
      </c>
    </row>
    <row r="86" spans="1:8" ht="15" customHeight="1">
      <c r="A86" s="418">
        <v>82</v>
      </c>
      <c r="B86" s="417" t="s">
        <v>3067</v>
      </c>
      <c r="C86" s="416" t="s">
        <v>1663</v>
      </c>
      <c r="D86" s="416" t="s">
        <v>3781</v>
      </c>
      <c r="E86" s="416" t="s">
        <v>671</v>
      </c>
      <c r="F86" s="416"/>
      <c r="G86" s="416"/>
      <c r="H86" s="416">
        <v>1</v>
      </c>
    </row>
    <row r="87" spans="1:8" ht="15" customHeight="1">
      <c r="A87" s="418">
        <v>83</v>
      </c>
      <c r="B87" s="417" t="s">
        <v>4102</v>
      </c>
      <c r="C87" s="416" t="s">
        <v>1663</v>
      </c>
      <c r="D87" s="416" t="s">
        <v>3781</v>
      </c>
      <c r="E87" s="416" t="s">
        <v>361</v>
      </c>
      <c r="F87" s="416"/>
      <c r="G87" s="416"/>
      <c r="H87" s="416">
        <v>1</v>
      </c>
    </row>
    <row r="88" spans="1:8" ht="15" customHeight="1">
      <c r="A88" s="418">
        <v>84</v>
      </c>
      <c r="B88" s="417" t="s">
        <v>4103</v>
      </c>
      <c r="C88" s="416" t="s">
        <v>1663</v>
      </c>
      <c r="D88" s="416" t="s">
        <v>3781</v>
      </c>
      <c r="E88" s="416" t="s">
        <v>361</v>
      </c>
      <c r="F88" s="416"/>
      <c r="G88" s="416"/>
      <c r="H88" s="416">
        <v>1</v>
      </c>
    </row>
    <row r="89" spans="1:8" ht="15" customHeight="1">
      <c r="A89" s="416">
        <v>85</v>
      </c>
      <c r="B89" s="417" t="s">
        <v>3070</v>
      </c>
      <c r="C89" s="416" t="s">
        <v>1663</v>
      </c>
      <c r="D89" s="416" t="s">
        <v>3781</v>
      </c>
      <c r="E89" s="416" t="s">
        <v>199</v>
      </c>
      <c r="F89" s="416"/>
      <c r="G89" s="416"/>
      <c r="H89" s="416">
        <v>1</v>
      </c>
    </row>
    <row r="90" spans="1:8" ht="15" customHeight="1">
      <c r="A90" s="418">
        <v>86</v>
      </c>
      <c r="B90" s="417" t="s">
        <v>837</v>
      </c>
      <c r="C90" s="416" t="s">
        <v>1792</v>
      </c>
      <c r="D90" s="416" t="s">
        <v>4104</v>
      </c>
      <c r="E90" s="416" t="s">
        <v>1611</v>
      </c>
      <c r="F90" s="416">
        <v>1</v>
      </c>
      <c r="G90" s="416"/>
      <c r="H90" s="416"/>
    </row>
    <row r="91" spans="1:8" ht="15" customHeight="1">
      <c r="A91" s="418">
        <v>87</v>
      </c>
      <c r="B91" s="417" t="s">
        <v>2061</v>
      </c>
      <c r="C91" s="416" t="s">
        <v>1792</v>
      </c>
      <c r="D91" s="416" t="s">
        <v>4105</v>
      </c>
      <c r="E91" s="416" t="s">
        <v>1611</v>
      </c>
      <c r="F91" s="416">
        <v>1</v>
      </c>
      <c r="G91" s="416"/>
      <c r="H91" s="416"/>
    </row>
    <row r="92" spans="1:8" ht="15" customHeight="1">
      <c r="A92" s="418">
        <v>88</v>
      </c>
      <c r="B92" s="417" t="s">
        <v>912</v>
      </c>
      <c r="C92" s="416" t="s">
        <v>1792</v>
      </c>
      <c r="D92" s="416" t="s">
        <v>4104</v>
      </c>
      <c r="E92" s="416" t="s">
        <v>1611</v>
      </c>
      <c r="F92" s="416">
        <v>1</v>
      </c>
      <c r="G92" s="416"/>
      <c r="H92" s="416"/>
    </row>
    <row r="93" spans="1:8" ht="15" customHeight="1">
      <c r="A93" s="416">
        <v>89</v>
      </c>
      <c r="B93" s="417" t="s">
        <v>3075</v>
      </c>
      <c r="C93" s="416" t="s">
        <v>1792</v>
      </c>
      <c r="D93" s="416" t="s">
        <v>4105</v>
      </c>
      <c r="E93" s="416" t="s">
        <v>1611</v>
      </c>
      <c r="F93" s="416"/>
      <c r="G93" s="416">
        <v>1</v>
      </c>
      <c r="H93" s="416"/>
    </row>
    <row r="94" spans="1:8" ht="15" customHeight="1">
      <c r="A94" s="418">
        <v>90</v>
      </c>
      <c r="B94" s="417" t="s">
        <v>4106</v>
      </c>
      <c r="C94" s="416" t="s">
        <v>1792</v>
      </c>
      <c r="D94" s="416" t="s">
        <v>4105</v>
      </c>
      <c r="E94" s="416" t="s">
        <v>1611</v>
      </c>
      <c r="F94" s="416"/>
      <c r="G94" s="416">
        <v>1</v>
      </c>
      <c r="H94" s="416"/>
    </row>
    <row r="95" spans="1:8" ht="15" customHeight="1">
      <c r="A95" s="418">
        <v>91</v>
      </c>
      <c r="B95" s="417" t="s">
        <v>4107</v>
      </c>
      <c r="C95" s="416" t="s">
        <v>1792</v>
      </c>
      <c r="D95" s="416" t="s">
        <v>4104</v>
      </c>
      <c r="E95" s="416" t="s">
        <v>1611</v>
      </c>
      <c r="F95" s="416"/>
      <c r="G95" s="416">
        <v>1</v>
      </c>
      <c r="H95" s="416"/>
    </row>
    <row r="96" spans="1:8" ht="15" customHeight="1">
      <c r="A96" s="418">
        <v>92</v>
      </c>
      <c r="B96" s="417" t="s">
        <v>4108</v>
      </c>
      <c r="C96" s="416" t="s">
        <v>1792</v>
      </c>
      <c r="D96" s="416" t="s">
        <v>4104</v>
      </c>
      <c r="E96" s="416" t="s">
        <v>1611</v>
      </c>
      <c r="F96" s="416"/>
      <c r="G96" s="416">
        <v>1</v>
      </c>
      <c r="H96" s="416"/>
    </row>
    <row r="97" spans="1:8" ht="15" customHeight="1">
      <c r="A97" s="416">
        <v>93</v>
      </c>
      <c r="B97" s="417" t="s">
        <v>836</v>
      </c>
      <c r="C97" s="416" t="s">
        <v>1792</v>
      </c>
      <c r="D97" s="416" t="s">
        <v>4105</v>
      </c>
      <c r="E97" s="416" t="s">
        <v>1611</v>
      </c>
      <c r="F97" s="416"/>
      <c r="G97" s="416"/>
      <c r="H97" s="416">
        <v>1</v>
      </c>
    </row>
    <row r="98" spans="1:8" ht="15" customHeight="1">
      <c r="A98" s="418">
        <v>94</v>
      </c>
      <c r="B98" s="417" t="s">
        <v>4109</v>
      </c>
      <c r="C98" s="416" t="s">
        <v>1792</v>
      </c>
      <c r="D98" s="416" t="s">
        <v>4104</v>
      </c>
      <c r="E98" s="416" t="s">
        <v>1611</v>
      </c>
      <c r="F98" s="416"/>
      <c r="G98" s="416"/>
      <c r="H98" s="416">
        <v>1</v>
      </c>
    </row>
    <row r="99" spans="1:8" ht="15" customHeight="1">
      <c r="A99" s="418">
        <v>95</v>
      </c>
      <c r="B99" s="417" t="s">
        <v>4110</v>
      </c>
      <c r="C99" s="416" t="s">
        <v>1792</v>
      </c>
      <c r="D99" s="416" t="s">
        <v>4105</v>
      </c>
      <c r="E99" s="416" t="s">
        <v>1611</v>
      </c>
      <c r="F99" s="416"/>
      <c r="G99" s="416"/>
      <c r="H99" s="416">
        <v>1</v>
      </c>
    </row>
    <row r="100" spans="1:8" ht="15" customHeight="1">
      <c r="A100" s="418">
        <v>96</v>
      </c>
      <c r="B100" s="417" t="s">
        <v>895</v>
      </c>
      <c r="C100" s="416" t="s">
        <v>1792</v>
      </c>
      <c r="D100" s="416" t="s">
        <v>4105</v>
      </c>
      <c r="E100" s="416" t="s">
        <v>1611</v>
      </c>
      <c r="F100" s="416"/>
      <c r="G100" s="416"/>
      <c r="H100" s="416">
        <v>1</v>
      </c>
    </row>
    <row r="101" spans="1:8" ht="15" customHeight="1">
      <c r="A101" s="416">
        <v>97</v>
      </c>
      <c r="B101" s="417" t="s">
        <v>2651</v>
      </c>
      <c r="C101" s="416" t="s">
        <v>1792</v>
      </c>
      <c r="D101" s="416" t="s">
        <v>4105</v>
      </c>
      <c r="E101" s="416" t="s">
        <v>1611</v>
      </c>
      <c r="F101" s="416"/>
      <c r="G101" s="416"/>
      <c r="H101" s="416">
        <v>1</v>
      </c>
    </row>
    <row r="102" spans="1:8" ht="15" customHeight="1">
      <c r="A102" s="418">
        <v>98</v>
      </c>
      <c r="B102" s="417" t="s">
        <v>1334</v>
      </c>
      <c r="C102" s="416" t="s">
        <v>1792</v>
      </c>
      <c r="D102" s="416" t="s">
        <v>4104</v>
      </c>
      <c r="E102" s="416" t="s">
        <v>1611</v>
      </c>
      <c r="F102" s="416"/>
      <c r="G102" s="416"/>
      <c r="H102" s="416">
        <v>1</v>
      </c>
    </row>
    <row r="103" spans="1:8" ht="15" customHeight="1">
      <c r="A103" s="418">
        <v>99</v>
      </c>
      <c r="B103" s="417" t="s">
        <v>1653</v>
      </c>
      <c r="C103" s="416" t="s">
        <v>1792</v>
      </c>
      <c r="D103" s="416" t="s">
        <v>4105</v>
      </c>
      <c r="E103" s="416" t="s">
        <v>1611</v>
      </c>
      <c r="F103" s="416"/>
      <c r="G103" s="416"/>
      <c r="H103" s="416">
        <v>1</v>
      </c>
    </row>
    <row r="104" spans="1:8" ht="15" customHeight="1">
      <c r="A104" s="418">
        <v>100</v>
      </c>
      <c r="B104" s="417" t="s">
        <v>2922</v>
      </c>
      <c r="C104" s="416" t="s">
        <v>1792</v>
      </c>
      <c r="D104" s="416" t="s">
        <v>4105</v>
      </c>
      <c r="E104" s="416" t="s">
        <v>1611</v>
      </c>
      <c r="F104" s="416"/>
      <c r="G104" s="416"/>
      <c r="H104" s="416">
        <v>1</v>
      </c>
    </row>
    <row r="105" spans="1:8" ht="15" customHeight="1">
      <c r="A105" s="416">
        <v>101</v>
      </c>
      <c r="B105" s="417" t="s">
        <v>1071</v>
      </c>
      <c r="C105" s="416" t="s">
        <v>1792</v>
      </c>
      <c r="D105" s="416" t="s">
        <v>4104</v>
      </c>
      <c r="E105" s="416" t="s">
        <v>1611</v>
      </c>
      <c r="F105" s="416"/>
      <c r="G105" s="416"/>
      <c r="H105" s="416">
        <v>1</v>
      </c>
    </row>
    <row r="106" spans="1:8" ht="15" customHeight="1">
      <c r="A106" s="418">
        <v>102</v>
      </c>
      <c r="B106" s="417" t="s">
        <v>3796</v>
      </c>
      <c r="C106" s="416" t="s">
        <v>1610</v>
      </c>
      <c r="D106" s="416" t="s">
        <v>4111</v>
      </c>
      <c r="E106" s="416" t="s">
        <v>1611</v>
      </c>
      <c r="F106" s="416">
        <v>1</v>
      </c>
      <c r="G106" s="416"/>
      <c r="H106" s="416"/>
    </row>
    <row r="107" spans="1:8" ht="15" customHeight="1">
      <c r="A107" s="418">
        <v>103</v>
      </c>
      <c r="B107" s="417" t="s">
        <v>4112</v>
      </c>
      <c r="C107" s="416" t="s">
        <v>1610</v>
      </c>
      <c r="D107" s="416" t="s">
        <v>4111</v>
      </c>
      <c r="E107" s="416" t="s">
        <v>1611</v>
      </c>
      <c r="F107" s="416">
        <v>1</v>
      </c>
      <c r="G107" s="416"/>
      <c r="H107" s="416"/>
    </row>
    <row r="108" spans="1:8" ht="15" customHeight="1">
      <c r="A108" s="418">
        <v>104</v>
      </c>
      <c r="B108" s="417" t="s">
        <v>4113</v>
      </c>
      <c r="C108" s="416" t="s">
        <v>1610</v>
      </c>
      <c r="D108" s="416" t="s">
        <v>4114</v>
      </c>
      <c r="E108" s="416" t="s">
        <v>1611</v>
      </c>
      <c r="F108" s="416"/>
      <c r="G108" s="416">
        <v>1</v>
      </c>
      <c r="H108" s="416"/>
    </row>
    <row r="109" spans="1:8" ht="15" customHeight="1">
      <c r="A109" s="416">
        <v>105</v>
      </c>
      <c r="B109" s="417" t="s">
        <v>4115</v>
      </c>
      <c r="C109" s="416" t="s">
        <v>1610</v>
      </c>
      <c r="D109" s="416" t="s">
        <v>4111</v>
      </c>
      <c r="E109" s="416" t="s">
        <v>1611</v>
      </c>
      <c r="F109" s="416"/>
      <c r="G109" s="416">
        <v>1</v>
      </c>
      <c r="H109" s="416"/>
    </row>
    <row r="110" spans="1:8" ht="15" customHeight="1">
      <c r="A110" s="418">
        <v>106</v>
      </c>
      <c r="B110" s="417" t="s">
        <v>1071</v>
      </c>
      <c r="C110" s="416" t="s">
        <v>1610</v>
      </c>
      <c r="D110" s="416" t="s">
        <v>4114</v>
      </c>
      <c r="E110" s="416" t="s">
        <v>1611</v>
      </c>
      <c r="F110" s="416"/>
      <c r="G110" s="416">
        <v>1</v>
      </c>
      <c r="H110" s="416"/>
    </row>
    <row r="111" spans="1:8" ht="15" customHeight="1">
      <c r="A111" s="418">
        <v>107</v>
      </c>
      <c r="B111" s="417" t="s">
        <v>4116</v>
      </c>
      <c r="C111" s="416" t="s">
        <v>1610</v>
      </c>
      <c r="D111" s="416" t="s">
        <v>4117</v>
      </c>
      <c r="E111" s="416" t="s">
        <v>1611</v>
      </c>
      <c r="F111" s="416"/>
      <c r="G111" s="416">
        <v>1</v>
      </c>
      <c r="H111" s="416"/>
    </row>
    <row r="112" spans="1:8" ht="15" customHeight="1">
      <c r="A112" s="418">
        <v>108</v>
      </c>
      <c r="B112" s="417" t="s">
        <v>4118</v>
      </c>
      <c r="C112" s="416" t="s">
        <v>1610</v>
      </c>
      <c r="D112" s="416" t="s">
        <v>4111</v>
      </c>
      <c r="E112" s="416" t="s">
        <v>1611</v>
      </c>
      <c r="F112" s="416"/>
      <c r="G112" s="416">
        <v>1</v>
      </c>
      <c r="H112" s="416"/>
    </row>
    <row r="113" spans="1:8" ht="15" customHeight="1">
      <c r="A113" s="416">
        <v>109</v>
      </c>
      <c r="B113" s="417" t="s">
        <v>1334</v>
      </c>
      <c r="C113" s="416" t="s">
        <v>1610</v>
      </c>
      <c r="D113" s="416" t="s">
        <v>4111</v>
      </c>
      <c r="E113" s="416" t="s">
        <v>1611</v>
      </c>
      <c r="F113" s="416"/>
      <c r="G113" s="416">
        <v>1</v>
      </c>
      <c r="H113" s="416"/>
    </row>
    <row r="114" spans="1:8" ht="15" customHeight="1">
      <c r="A114" s="418">
        <v>110</v>
      </c>
      <c r="B114" s="417" t="s">
        <v>3466</v>
      </c>
      <c r="C114" s="416" t="s">
        <v>1610</v>
      </c>
      <c r="D114" s="416" t="s">
        <v>4114</v>
      </c>
      <c r="E114" s="416" t="s">
        <v>1611</v>
      </c>
      <c r="F114" s="416"/>
      <c r="G114" s="416"/>
      <c r="H114" s="416">
        <v>1</v>
      </c>
    </row>
    <row r="115" spans="1:8" ht="15" customHeight="1">
      <c r="A115" s="418">
        <v>111</v>
      </c>
      <c r="B115" s="417" t="s">
        <v>3074</v>
      </c>
      <c r="C115" s="416" t="s">
        <v>1610</v>
      </c>
      <c r="D115" s="416" t="s">
        <v>4117</v>
      </c>
      <c r="E115" s="416" t="s">
        <v>1611</v>
      </c>
      <c r="F115" s="416"/>
      <c r="G115" s="416"/>
      <c r="H115" s="416">
        <v>1</v>
      </c>
    </row>
    <row r="116" spans="1:8" ht="15" customHeight="1">
      <c r="A116" s="418">
        <v>112</v>
      </c>
      <c r="B116" s="417" t="s">
        <v>493</v>
      </c>
      <c r="C116" s="416" t="s">
        <v>1610</v>
      </c>
      <c r="D116" s="416" t="s">
        <v>4111</v>
      </c>
      <c r="E116" s="416" t="s">
        <v>1611</v>
      </c>
      <c r="F116" s="416"/>
      <c r="G116" s="416"/>
      <c r="H116" s="416">
        <v>1</v>
      </c>
    </row>
    <row r="117" spans="1:8" ht="15" customHeight="1">
      <c r="A117" s="416">
        <v>113</v>
      </c>
      <c r="B117" s="417" t="s">
        <v>4119</v>
      </c>
      <c r="C117" s="416" t="s">
        <v>1610</v>
      </c>
      <c r="D117" s="416" t="s">
        <v>4111</v>
      </c>
      <c r="E117" s="416" t="s">
        <v>1611</v>
      </c>
      <c r="F117" s="416"/>
      <c r="G117" s="416"/>
      <c r="H117" s="416">
        <v>1</v>
      </c>
    </row>
    <row r="118" spans="1:8" ht="15" customHeight="1">
      <c r="A118" s="418">
        <v>114</v>
      </c>
      <c r="B118" s="417" t="s">
        <v>4120</v>
      </c>
      <c r="C118" s="416" t="s">
        <v>1610</v>
      </c>
      <c r="D118" s="416" t="s">
        <v>4111</v>
      </c>
      <c r="E118" s="416" t="s">
        <v>1611</v>
      </c>
      <c r="F118" s="416"/>
      <c r="G118" s="416"/>
      <c r="H118" s="416">
        <v>1</v>
      </c>
    </row>
    <row r="119" spans="1:8" ht="15" customHeight="1">
      <c r="A119" s="418">
        <v>115</v>
      </c>
      <c r="B119" s="417" t="s">
        <v>4121</v>
      </c>
      <c r="C119" s="416" t="s">
        <v>1610</v>
      </c>
      <c r="D119" s="416" t="s">
        <v>4122</v>
      </c>
      <c r="E119" s="416" t="s">
        <v>1611</v>
      </c>
      <c r="F119" s="416"/>
      <c r="G119" s="416"/>
      <c r="H119" s="416">
        <v>1</v>
      </c>
    </row>
    <row r="120" spans="1:8" ht="15" customHeight="1">
      <c r="A120" s="418">
        <v>116</v>
      </c>
      <c r="B120" s="417" t="s">
        <v>3533</v>
      </c>
      <c r="C120" s="416" t="s">
        <v>1610</v>
      </c>
      <c r="D120" s="416" t="s">
        <v>4114</v>
      </c>
      <c r="E120" s="416" t="s">
        <v>1611</v>
      </c>
      <c r="F120" s="416"/>
      <c r="G120" s="416"/>
      <c r="H120" s="416">
        <v>1</v>
      </c>
    </row>
    <row r="121" spans="1:8" ht="15" customHeight="1">
      <c r="A121" s="416">
        <v>117</v>
      </c>
      <c r="B121" s="417" t="s">
        <v>2271</v>
      </c>
      <c r="C121" s="416"/>
      <c r="D121" s="416" t="s">
        <v>1482</v>
      </c>
      <c r="E121" s="416" t="s">
        <v>1611</v>
      </c>
      <c r="F121" s="416"/>
      <c r="G121" s="416">
        <v>1</v>
      </c>
      <c r="H121" s="416"/>
    </row>
    <row r="122" spans="1:8" ht="15" customHeight="1">
      <c r="A122" s="418">
        <v>118</v>
      </c>
      <c r="B122" s="420" t="s">
        <v>4123</v>
      </c>
      <c r="C122" s="421" t="s">
        <v>1610</v>
      </c>
      <c r="D122" s="421" t="s">
        <v>3081</v>
      </c>
      <c r="E122" s="421" t="s">
        <v>4124</v>
      </c>
      <c r="F122" s="421">
        <v>1</v>
      </c>
      <c r="G122" s="422"/>
      <c r="H122" s="422"/>
    </row>
    <row r="123" spans="1:8" ht="15" customHeight="1">
      <c r="A123" s="418">
        <v>119</v>
      </c>
      <c r="B123" s="423" t="s">
        <v>3278</v>
      </c>
      <c r="C123" s="421" t="s">
        <v>1610</v>
      </c>
      <c r="D123" s="421" t="s">
        <v>3081</v>
      </c>
      <c r="E123" s="424" t="s">
        <v>4124</v>
      </c>
      <c r="F123" s="424">
        <v>1</v>
      </c>
      <c r="G123" s="366"/>
      <c r="H123" s="366"/>
    </row>
    <row r="124" spans="1:8" ht="15" customHeight="1">
      <c r="A124" s="418">
        <v>120</v>
      </c>
      <c r="B124" s="423" t="s">
        <v>4125</v>
      </c>
      <c r="C124" s="421" t="s">
        <v>1610</v>
      </c>
      <c r="D124" s="421" t="s">
        <v>3081</v>
      </c>
      <c r="E124" s="424" t="s">
        <v>4124</v>
      </c>
      <c r="F124" s="424">
        <v>1</v>
      </c>
      <c r="G124" s="366"/>
      <c r="H124" s="366"/>
    </row>
    <row r="125" spans="1:8" ht="15" customHeight="1">
      <c r="A125" s="416">
        <v>121</v>
      </c>
      <c r="B125" s="423" t="s">
        <v>3461</v>
      </c>
      <c r="C125" s="421" t="s">
        <v>1610</v>
      </c>
      <c r="D125" s="421" t="s">
        <v>3081</v>
      </c>
      <c r="E125" s="424" t="s">
        <v>4124</v>
      </c>
      <c r="F125" s="424">
        <v>1</v>
      </c>
      <c r="G125" s="366"/>
      <c r="H125" s="366"/>
    </row>
    <row r="126" spans="1:8" ht="15" customHeight="1">
      <c r="A126" s="418">
        <v>122</v>
      </c>
      <c r="B126" s="423" t="s">
        <v>2529</v>
      </c>
      <c r="C126" s="421" t="s">
        <v>1610</v>
      </c>
      <c r="D126" s="421" t="s">
        <v>3081</v>
      </c>
      <c r="E126" s="424" t="s">
        <v>4124</v>
      </c>
      <c r="F126" s="424">
        <v>1</v>
      </c>
      <c r="G126" s="366"/>
      <c r="H126" s="366"/>
    </row>
    <row r="127" spans="1:8" ht="15" customHeight="1">
      <c r="A127" s="418">
        <v>123</v>
      </c>
      <c r="B127" s="423" t="s">
        <v>4126</v>
      </c>
      <c r="C127" s="421" t="s">
        <v>1610</v>
      </c>
      <c r="D127" s="421" t="s">
        <v>3081</v>
      </c>
      <c r="E127" s="424" t="s">
        <v>4124</v>
      </c>
      <c r="F127" s="424"/>
      <c r="G127" s="366"/>
      <c r="H127" s="366">
        <v>1</v>
      </c>
    </row>
    <row r="128" spans="1:8" ht="15" customHeight="1">
      <c r="A128" s="418">
        <v>124</v>
      </c>
      <c r="B128" s="423" t="s">
        <v>4127</v>
      </c>
      <c r="C128" s="421" t="s">
        <v>1610</v>
      </c>
      <c r="D128" s="421" t="s">
        <v>3081</v>
      </c>
      <c r="E128" s="424" t="s">
        <v>4128</v>
      </c>
      <c r="F128" s="424"/>
      <c r="G128" s="366">
        <v>1</v>
      </c>
      <c r="H128" s="366"/>
    </row>
    <row r="129" spans="1:8" ht="15" customHeight="1">
      <c r="A129" s="416">
        <v>125</v>
      </c>
      <c r="B129" s="423" t="s">
        <v>4129</v>
      </c>
      <c r="C129" s="421" t="s">
        <v>1610</v>
      </c>
      <c r="D129" s="421" t="s">
        <v>3081</v>
      </c>
      <c r="E129" s="424" t="s">
        <v>4128</v>
      </c>
      <c r="F129" s="424"/>
      <c r="G129" s="366"/>
      <c r="H129" s="366">
        <v>1</v>
      </c>
    </row>
    <row r="130" spans="1:8" ht="15" customHeight="1">
      <c r="A130" s="418">
        <v>126</v>
      </c>
      <c r="B130" s="423" t="s">
        <v>4130</v>
      </c>
      <c r="C130" s="421" t="s">
        <v>1610</v>
      </c>
      <c r="D130" s="421" t="s">
        <v>3081</v>
      </c>
      <c r="E130" s="424" t="s">
        <v>4128</v>
      </c>
      <c r="F130" s="424">
        <v>1</v>
      </c>
      <c r="G130" s="366"/>
      <c r="H130" s="366"/>
    </row>
    <row r="131" spans="1:8" ht="15" customHeight="1">
      <c r="A131" s="418">
        <v>127</v>
      </c>
      <c r="B131" s="423" t="s">
        <v>4131</v>
      </c>
      <c r="C131" s="421" t="s">
        <v>1610</v>
      </c>
      <c r="D131" s="421" t="s">
        <v>3081</v>
      </c>
      <c r="E131" s="424" t="s">
        <v>4128</v>
      </c>
      <c r="F131" s="424"/>
      <c r="G131" s="366">
        <v>1</v>
      </c>
      <c r="H131" s="366"/>
    </row>
    <row r="132" spans="1:8" ht="15" customHeight="1">
      <c r="A132" s="418">
        <v>128</v>
      </c>
      <c r="B132" s="423" t="s">
        <v>4132</v>
      </c>
      <c r="C132" s="421" t="s">
        <v>1610</v>
      </c>
      <c r="D132" s="421" t="s">
        <v>3081</v>
      </c>
      <c r="E132" s="424" t="s">
        <v>4128</v>
      </c>
      <c r="F132" s="424">
        <v>1</v>
      </c>
      <c r="G132" s="366"/>
      <c r="H132" s="366"/>
    </row>
    <row r="133" spans="1:8" ht="15" customHeight="1">
      <c r="A133" s="416">
        <v>129</v>
      </c>
      <c r="B133" s="423" t="s">
        <v>4133</v>
      </c>
      <c r="C133" s="421" t="s">
        <v>1610</v>
      </c>
      <c r="D133" s="421" t="s">
        <v>3081</v>
      </c>
      <c r="E133" s="424" t="s">
        <v>4128</v>
      </c>
      <c r="F133" s="424"/>
      <c r="G133" s="366"/>
      <c r="H133" s="366">
        <v>1</v>
      </c>
    </row>
    <row r="134" spans="1:8" ht="15" customHeight="1">
      <c r="A134" s="418">
        <v>130</v>
      </c>
      <c r="B134" s="423" t="s">
        <v>4134</v>
      </c>
      <c r="C134" s="421" t="s">
        <v>1610</v>
      </c>
      <c r="D134" s="421" t="s">
        <v>3081</v>
      </c>
      <c r="E134" s="424" t="s">
        <v>4135</v>
      </c>
      <c r="F134" s="424">
        <v>1</v>
      </c>
      <c r="G134" s="366"/>
      <c r="H134" s="366"/>
    </row>
    <row r="135" spans="1:8" ht="15" customHeight="1">
      <c r="A135" s="418">
        <v>131</v>
      </c>
      <c r="B135" s="423" t="s">
        <v>4136</v>
      </c>
      <c r="C135" s="421" t="s">
        <v>1610</v>
      </c>
      <c r="D135" s="421" t="s">
        <v>3081</v>
      </c>
      <c r="E135" s="424" t="s">
        <v>4135</v>
      </c>
      <c r="F135" s="424"/>
      <c r="G135" s="366">
        <v>1</v>
      </c>
      <c r="H135" s="366"/>
    </row>
    <row r="136" spans="1:8" ht="15" customHeight="1">
      <c r="A136" s="418">
        <v>132</v>
      </c>
      <c r="B136" s="423" t="s">
        <v>4137</v>
      </c>
      <c r="C136" s="421" t="s">
        <v>1610</v>
      </c>
      <c r="D136" s="421" t="s">
        <v>3081</v>
      </c>
      <c r="E136" s="424" t="s">
        <v>4135</v>
      </c>
      <c r="F136" s="424"/>
      <c r="G136" s="366">
        <v>1</v>
      </c>
      <c r="H136" s="366"/>
    </row>
    <row r="137" spans="1:8" ht="15" customHeight="1">
      <c r="A137" s="416">
        <v>133</v>
      </c>
      <c r="B137" s="423" t="s">
        <v>4138</v>
      </c>
      <c r="C137" s="421" t="s">
        <v>1610</v>
      </c>
      <c r="D137" s="421" t="s">
        <v>3081</v>
      </c>
      <c r="E137" s="424" t="s">
        <v>4135</v>
      </c>
      <c r="F137" s="424">
        <v>1</v>
      </c>
      <c r="G137" s="366"/>
      <c r="H137" s="366"/>
    </row>
    <row r="138" spans="1:8" ht="15" customHeight="1">
      <c r="A138" s="418">
        <v>134</v>
      </c>
      <c r="B138" s="423" t="s">
        <v>4139</v>
      </c>
      <c r="C138" s="421" t="s">
        <v>1610</v>
      </c>
      <c r="D138" s="421" t="s">
        <v>3081</v>
      </c>
      <c r="E138" s="424" t="s">
        <v>4140</v>
      </c>
      <c r="F138" s="424">
        <v>1</v>
      </c>
      <c r="G138" s="366"/>
      <c r="H138" s="366"/>
    </row>
    <row r="139" spans="1:8" ht="15" customHeight="1">
      <c r="A139" s="418">
        <v>135</v>
      </c>
      <c r="B139" s="423" t="s">
        <v>4141</v>
      </c>
      <c r="C139" s="421" t="s">
        <v>1610</v>
      </c>
      <c r="D139" s="421" t="s">
        <v>3081</v>
      </c>
      <c r="E139" s="424" t="s">
        <v>4140</v>
      </c>
      <c r="F139" s="424"/>
      <c r="G139" s="366">
        <v>1</v>
      </c>
      <c r="H139" s="366"/>
    </row>
    <row r="140" spans="1:8" ht="15" customHeight="1">
      <c r="A140" s="418">
        <v>136</v>
      </c>
      <c r="B140" s="423" t="s">
        <v>4142</v>
      </c>
      <c r="C140" s="421" t="s">
        <v>1610</v>
      </c>
      <c r="D140" s="421" t="s">
        <v>3081</v>
      </c>
      <c r="E140" s="424" t="s">
        <v>4140</v>
      </c>
      <c r="F140" s="424"/>
      <c r="G140" s="366">
        <v>1</v>
      </c>
      <c r="H140" s="366"/>
    </row>
    <row r="141" spans="1:8" ht="15" customHeight="1">
      <c r="A141" s="416">
        <v>137</v>
      </c>
      <c r="B141" s="423" t="s">
        <v>4143</v>
      </c>
      <c r="C141" s="421" t="s">
        <v>1610</v>
      </c>
      <c r="D141" s="421" t="s">
        <v>3081</v>
      </c>
      <c r="E141" s="424" t="s">
        <v>4140</v>
      </c>
      <c r="F141" s="424"/>
      <c r="G141" s="366">
        <v>1</v>
      </c>
      <c r="H141" s="366"/>
    </row>
    <row r="142" spans="1:8" ht="15" customHeight="1">
      <c r="A142" s="418">
        <v>138</v>
      </c>
      <c r="B142" s="423" t="s">
        <v>4144</v>
      </c>
      <c r="C142" s="421" t="s">
        <v>1610</v>
      </c>
      <c r="D142" s="421" t="s">
        <v>3081</v>
      </c>
      <c r="E142" s="424" t="s">
        <v>4145</v>
      </c>
      <c r="F142" s="424"/>
      <c r="G142" s="366"/>
      <c r="H142" s="366">
        <v>1</v>
      </c>
    </row>
    <row r="143" spans="1:8" ht="15" customHeight="1">
      <c r="A143" s="418">
        <v>139</v>
      </c>
      <c r="B143" s="423" t="s">
        <v>4146</v>
      </c>
      <c r="C143" s="421" t="s">
        <v>1610</v>
      </c>
      <c r="D143" s="421" t="s">
        <v>3081</v>
      </c>
      <c r="E143" s="424" t="s">
        <v>4145</v>
      </c>
      <c r="F143" s="424"/>
      <c r="G143" s="366"/>
      <c r="H143" s="366">
        <v>1</v>
      </c>
    </row>
    <row r="144" spans="1:8" ht="15" customHeight="1">
      <c r="A144" s="418">
        <v>140</v>
      </c>
      <c r="B144" s="423" t="s">
        <v>4147</v>
      </c>
      <c r="C144" s="421" t="s">
        <v>1610</v>
      </c>
      <c r="D144" s="421" t="s">
        <v>3081</v>
      </c>
      <c r="E144" s="424" t="s">
        <v>4145</v>
      </c>
      <c r="F144" s="424"/>
      <c r="G144" s="366">
        <v>1</v>
      </c>
      <c r="H144" s="366"/>
    </row>
    <row r="145" spans="1:8" ht="15" customHeight="1">
      <c r="A145" s="416">
        <v>141</v>
      </c>
      <c r="B145" s="423" t="s">
        <v>3449</v>
      </c>
      <c r="C145" s="421" t="s">
        <v>1610</v>
      </c>
      <c r="D145" s="421" t="s">
        <v>3081</v>
      </c>
      <c r="E145" s="424" t="s">
        <v>4145</v>
      </c>
      <c r="F145" s="424"/>
      <c r="G145" s="366"/>
      <c r="H145" s="366">
        <v>1</v>
      </c>
    </row>
    <row r="146" spans="1:8" ht="15" customHeight="1">
      <c r="A146" s="418">
        <v>142</v>
      </c>
      <c r="B146" s="423" t="s">
        <v>3244</v>
      </c>
      <c r="C146" s="421" t="s">
        <v>1610</v>
      </c>
      <c r="D146" s="421" t="s">
        <v>3081</v>
      </c>
      <c r="E146" s="424" t="s">
        <v>4145</v>
      </c>
      <c r="F146" s="424">
        <v>1</v>
      </c>
      <c r="G146" s="366"/>
      <c r="H146" s="366"/>
    </row>
    <row r="147" spans="1:8" ht="15" customHeight="1">
      <c r="A147" s="418">
        <v>143</v>
      </c>
      <c r="B147" s="423" t="s">
        <v>4148</v>
      </c>
      <c r="C147" s="421" t="s">
        <v>1610</v>
      </c>
      <c r="D147" s="421" t="s">
        <v>3081</v>
      </c>
      <c r="E147" s="424" t="s">
        <v>4145</v>
      </c>
      <c r="F147" s="424">
        <v>1</v>
      </c>
      <c r="G147" s="366"/>
      <c r="H147" s="366"/>
    </row>
    <row r="148" spans="1:8" ht="15" customHeight="1">
      <c r="A148" s="418">
        <v>144</v>
      </c>
      <c r="B148" s="423" t="s">
        <v>4149</v>
      </c>
      <c r="C148" s="421" t="s">
        <v>1610</v>
      </c>
      <c r="D148" s="421" t="s">
        <v>3081</v>
      </c>
      <c r="E148" s="424" t="s">
        <v>4145</v>
      </c>
      <c r="F148" s="424"/>
      <c r="G148" s="366">
        <v>1</v>
      </c>
      <c r="H148" s="366"/>
    </row>
    <row r="149" spans="1:8" ht="15" customHeight="1">
      <c r="A149" s="416">
        <v>145</v>
      </c>
      <c r="B149" s="423" t="s">
        <v>4150</v>
      </c>
      <c r="C149" s="421" t="s">
        <v>1610</v>
      </c>
      <c r="D149" s="421" t="s">
        <v>3081</v>
      </c>
      <c r="E149" s="424" t="s">
        <v>4145</v>
      </c>
      <c r="F149" s="424"/>
      <c r="G149" s="366"/>
      <c r="H149" s="366">
        <v>1</v>
      </c>
    </row>
    <row r="150" spans="1:8" ht="15" customHeight="1">
      <c r="A150" s="418">
        <v>146</v>
      </c>
      <c r="B150" s="423" t="s">
        <v>4151</v>
      </c>
      <c r="C150" s="421" t="s">
        <v>1610</v>
      </c>
      <c r="D150" s="421" t="s">
        <v>3081</v>
      </c>
      <c r="E150" s="424" t="s">
        <v>4145</v>
      </c>
      <c r="F150" s="424"/>
      <c r="G150" s="366">
        <v>1</v>
      </c>
      <c r="H150" s="366"/>
    </row>
    <row r="151" spans="1:8" ht="15" customHeight="1">
      <c r="A151" s="418">
        <v>147</v>
      </c>
      <c r="B151" s="423" t="s">
        <v>4152</v>
      </c>
      <c r="C151" s="421" t="s">
        <v>1610</v>
      </c>
      <c r="D151" s="421" t="s">
        <v>3081</v>
      </c>
      <c r="E151" s="424" t="s">
        <v>4153</v>
      </c>
      <c r="F151" s="424"/>
      <c r="G151" s="366">
        <v>1</v>
      </c>
      <c r="H151" s="366"/>
    </row>
    <row r="152" spans="1:8" ht="15" customHeight="1">
      <c r="A152" s="418">
        <v>148</v>
      </c>
      <c r="B152" s="423" t="s">
        <v>4154</v>
      </c>
      <c r="C152" s="421" t="s">
        <v>1610</v>
      </c>
      <c r="D152" s="421" t="s">
        <v>3081</v>
      </c>
      <c r="E152" s="424" t="s">
        <v>4153</v>
      </c>
      <c r="F152" s="424"/>
      <c r="G152" s="366"/>
      <c r="H152" s="366">
        <v>1</v>
      </c>
    </row>
    <row r="153" spans="1:8" ht="15" customHeight="1">
      <c r="A153" s="416">
        <v>149</v>
      </c>
      <c r="B153" s="423" t="s">
        <v>4155</v>
      </c>
      <c r="C153" s="421" t="s">
        <v>1610</v>
      </c>
      <c r="D153" s="421" t="s">
        <v>3081</v>
      </c>
      <c r="E153" s="424" t="s">
        <v>4153</v>
      </c>
      <c r="F153" s="424"/>
      <c r="G153" s="366"/>
      <c r="H153" s="366">
        <v>1</v>
      </c>
    </row>
    <row r="154" spans="1:8" ht="15" customHeight="1">
      <c r="A154" s="418">
        <v>150</v>
      </c>
      <c r="B154" s="423" t="s">
        <v>4156</v>
      </c>
      <c r="C154" s="421" t="s">
        <v>1610</v>
      </c>
      <c r="D154" s="421" t="s">
        <v>3081</v>
      </c>
      <c r="E154" s="424" t="s">
        <v>4153</v>
      </c>
      <c r="F154" s="424"/>
      <c r="G154" s="366"/>
      <c r="H154" s="366">
        <v>1</v>
      </c>
    </row>
    <row r="155" spans="1:8" ht="15" customHeight="1">
      <c r="A155" s="418">
        <v>151</v>
      </c>
      <c r="B155" s="423" t="s">
        <v>4157</v>
      </c>
      <c r="C155" s="421" t="s">
        <v>1610</v>
      </c>
      <c r="D155" s="421" t="s">
        <v>3081</v>
      </c>
      <c r="E155" s="424" t="s">
        <v>4153</v>
      </c>
      <c r="F155" s="424"/>
      <c r="G155" s="366">
        <v>1</v>
      </c>
      <c r="H155" s="366"/>
    </row>
    <row r="156" spans="1:8" ht="15" customHeight="1">
      <c r="A156" s="418">
        <v>152</v>
      </c>
      <c r="B156" s="423" t="s">
        <v>4158</v>
      </c>
      <c r="C156" s="421" t="s">
        <v>1610</v>
      </c>
      <c r="D156" s="421" t="s">
        <v>3081</v>
      </c>
      <c r="E156" s="424" t="s">
        <v>4153</v>
      </c>
      <c r="F156" s="424"/>
      <c r="G156" s="366">
        <v>1</v>
      </c>
      <c r="H156" s="366"/>
    </row>
    <row r="157" spans="1:8" ht="15" customHeight="1">
      <c r="A157" s="416">
        <v>153</v>
      </c>
      <c r="B157" s="423" t="s">
        <v>4159</v>
      </c>
      <c r="C157" s="421" t="s">
        <v>1610</v>
      </c>
      <c r="D157" s="421" t="s">
        <v>3081</v>
      </c>
      <c r="E157" s="424" t="s">
        <v>4153</v>
      </c>
      <c r="F157" s="424"/>
      <c r="G157" s="366">
        <v>1</v>
      </c>
      <c r="H157" s="366"/>
    </row>
    <row r="158" spans="1:8" ht="15" customHeight="1">
      <c r="A158" s="418">
        <v>154</v>
      </c>
      <c r="B158" s="423" t="s">
        <v>4160</v>
      </c>
      <c r="C158" s="421" t="s">
        <v>1610</v>
      </c>
      <c r="D158" s="421" t="s">
        <v>3081</v>
      </c>
      <c r="E158" s="424" t="s">
        <v>4153</v>
      </c>
      <c r="F158" s="424"/>
      <c r="G158" s="366">
        <v>1</v>
      </c>
      <c r="H158" s="366"/>
    </row>
    <row r="159" spans="1:8" ht="15" customHeight="1">
      <c r="A159" s="418">
        <v>155</v>
      </c>
      <c r="B159" s="423" t="s">
        <v>4161</v>
      </c>
      <c r="C159" s="421" t="s">
        <v>1610</v>
      </c>
      <c r="D159" s="421" t="s">
        <v>3081</v>
      </c>
      <c r="E159" s="424" t="s">
        <v>4153</v>
      </c>
      <c r="F159" s="424"/>
      <c r="G159" s="366">
        <v>1</v>
      </c>
      <c r="H159" s="366"/>
    </row>
    <row r="160" spans="1:8" ht="15" customHeight="1">
      <c r="A160" s="418">
        <v>156</v>
      </c>
      <c r="B160" s="423" t="s">
        <v>4162</v>
      </c>
      <c r="C160" s="421" t="s">
        <v>1610</v>
      </c>
      <c r="D160" s="421" t="s">
        <v>3081</v>
      </c>
      <c r="E160" s="424" t="s">
        <v>4153</v>
      </c>
      <c r="F160" s="424"/>
      <c r="G160" s="366"/>
      <c r="H160" s="366">
        <v>1</v>
      </c>
    </row>
    <row r="161" spans="1:8" ht="15" customHeight="1">
      <c r="A161" s="416">
        <v>157</v>
      </c>
      <c r="B161" s="423" t="s">
        <v>4163</v>
      </c>
      <c r="C161" s="421" t="s">
        <v>1610</v>
      </c>
      <c r="D161" s="421" t="s">
        <v>3081</v>
      </c>
      <c r="E161" s="424" t="s">
        <v>4164</v>
      </c>
      <c r="F161" s="424"/>
      <c r="G161" s="366">
        <v>1</v>
      </c>
      <c r="H161" s="366"/>
    </row>
    <row r="162" spans="1:8" ht="15" customHeight="1">
      <c r="A162" s="418">
        <v>158</v>
      </c>
      <c r="B162" s="423" t="s">
        <v>4165</v>
      </c>
      <c r="C162" s="421" t="s">
        <v>1610</v>
      </c>
      <c r="D162" s="421" t="s">
        <v>3081</v>
      </c>
      <c r="E162" s="424" t="s">
        <v>4164</v>
      </c>
      <c r="F162" s="424"/>
      <c r="G162" s="366">
        <v>1</v>
      </c>
      <c r="H162" s="366"/>
    </row>
    <row r="163" spans="1:8" ht="15" customHeight="1">
      <c r="A163" s="418">
        <v>159</v>
      </c>
      <c r="B163" s="423" t="s">
        <v>4166</v>
      </c>
      <c r="C163" s="421" t="s">
        <v>1610</v>
      </c>
      <c r="D163" s="421" t="s">
        <v>3081</v>
      </c>
      <c r="E163" s="424" t="s">
        <v>4164</v>
      </c>
      <c r="F163" s="424"/>
      <c r="G163" s="366"/>
      <c r="H163" s="366">
        <v>1</v>
      </c>
    </row>
    <row r="164" spans="1:8" ht="15" customHeight="1">
      <c r="A164" s="418">
        <v>160</v>
      </c>
      <c r="B164" s="423" t="s">
        <v>4167</v>
      </c>
      <c r="C164" s="421" t="s">
        <v>1610</v>
      </c>
      <c r="D164" s="421" t="s">
        <v>3081</v>
      </c>
      <c r="E164" s="424" t="s">
        <v>4164</v>
      </c>
      <c r="F164" s="424"/>
      <c r="G164" s="366">
        <v>1</v>
      </c>
      <c r="H164" s="366"/>
    </row>
    <row r="165" spans="1:8" ht="15" customHeight="1">
      <c r="A165" s="416">
        <v>161</v>
      </c>
      <c r="B165" s="423" t="s">
        <v>4168</v>
      </c>
      <c r="C165" s="421" t="s">
        <v>1610</v>
      </c>
      <c r="D165" s="421" t="s">
        <v>3081</v>
      </c>
      <c r="E165" s="424" t="s">
        <v>4164</v>
      </c>
      <c r="F165" s="424"/>
      <c r="G165" s="366">
        <v>1</v>
      </c>
      <c r="H165" s="366"/>
    </row>
    <row r="166" spans="1:8" ht="15" customHeight="1">
      <c r="A166" s="418">
        <v>162</v>
      </c>
      <c r="B166" s="423" t="s">
        <v>4169</v>
      </c>
      <c r="C166" s="421" t="s">
        <v>1610</v>
      </c>
      <c r="D166" s="421" t="s">
        <v>3081</v>
      </c>
      <c r="E166" s="424" t="s">
        <v>4164</v>
      </c>
      <c r="F166" s="424"/>
      <c r="G166" s="366">
        <v>1</v>
      </c>
      <c r="H166" s="366"/>
    </row>
    <row r="167" spans="1:8" ht="15" customHeight="1">
      <c r="A167" s="418">
        <v>163</v>
      </c>
      <c r="B167" s="423" t="s">
        <v>4170</v>
      </c>
      <c r="C167" s="421" t="s">
        <v>1610</v>
      </c>
      <c r="D167" s="421" t="s">
        <v>3081</v>
      </c>
      <c r="E167" s="424" t="s">
        <v>4164</v>
      </c>
      <c r="F167" s="424">
        <v>1</v>
      </c>
      <c r="G167" s="366"/>
      <c r="H167" s="366"/>
    </row>
    <row r="168" spans="1:8" ht="15" customHeight="1">
      <c r="A168" s="418">
        <v>164</v>
      </c>
      <c r="B168" s="423" t="s">
        <v>4171</v>
      </c>
      <c r="C168" s="421" t="s">
        <v>1610</v>
      </c>
      <c r="D168" s="421" t="s">
        <v>3081</v>
      </c>
      <c r="E168" s="424" t="s">
        <v>4172</v>
      </c>
      <c r="F168" s="424"/>
      <c r="G168" s="366">
        <v>1</v>
      </c>
      <c r="H168" s="366"/>
    </row>
    <row r="169" spans="1:8" ht="15" customHeight="1">
      <c r="A169" s="416">
        <v>165</v>
      </c>
      <c r="B169" s="423" t="s">
        <v>4173</v>
      </c>
      <c r="C169" s="421" t="s">
        <v>1610</v>
      </c>
      <c r="D169" s="421" t="s">
        <v>3081</v>
      </c>
      <c r="E169" s="424" t="s">
        <v>4172</v>
      </c>
      <c r="F169" s="424"/>
      <c r="G169" s="366">
        <v>1</v>
      </c>
      <c r="H169" s="366"/>
    </row>
    <row r="170" spans="1:8" ht="15" customHeight="1">
      <c r="A170" s="418">
        <v>166</v>
      </c>
      <c r="B170" s="423" t="s">
        <v>4174</v>
      </c>
      <c r="C170" s="421" t="s">
        <v>221</v>
      </c>
      <c r="D170" s="421" t="s">
        <v>1507</v>
      </c>
      <c r="E170" s="424" t="s">
        <v>4175</v>
      </c>
      <c r="F170" s="424">
        <v>1</v>
      </c>
      <c r="G170" s="366"/>
      <c r="H170" s="366"/>
    </row>
    <row r="171" spans="1:8" ht="15" customHeight="1">
      <c r="A171" s="418">
        <v>167</v>
      </c>
      <c r="B171" s="423" t="s">
        <v>4176</v>
      </c>
      <c r="C171" s="421" t="s">
        <v>221</v>
      </c>
      <c r="D171" s="421" t="s">
        <v>1507</v>
      </c>
      <c r="E171" s="424" t="s">
        <v>4177</v>
      </c>
      <c r="F171" s="424"/>
      <c r="G171" s="366">
        <v>1</v>
      </c>
      <c r="H171" s="366"/>
    </row>
    <row r="172" spans="1:8" ht="15" customHeight="1">
      <c r="A172" s="418">
        <v>168</v>
      </c>
      <c r="B172" s="373" t="s">
        <v>4178</v>
      </c>
      <c r="C172" s="418" t="s">
        <v>2280</v>
      </c>
      <c r="D172" s="418" t="s">
        <v>1125</v>
      </c>
      <c r="E172" s="418" t="s">
        <v>1640</v>
      </c>
      <c r="F172" s="418">
        <v>1</v>
      </c>
      <c r="G172" s="418"/>
      <c r="H172" s="418"/>
    </row>
    <row r="173" spans="1:8" ht="15" customHeight="1">
      <c r="A173" s="416">
        <v>169</v>
      </c>
      <c r="B173" s="373" t="s">
        <v>4179</v>
      </c>
      <c r="C173" s="418" t="s">
        <v>2280</v>
      </c>
      <c r="D173" s="418" t="s">
        <v>1125</v>
      </c>
      <c r="E173" s="418" t="s">
        <v>1640</v>
      </c>
      <c r="F173" s="418">
        <v>1</v>
      </c>
      <c r="G173" s="418"/>
      <c r="H173" s="418"/>
    </row>
    <row r="174" spans="1:8" ht="15" customHeight="1">
      <c r="A174" s="418">
        <v>170</v>
      </c>
      <c r="B174" s="373" t="s">
        <v>4180</v>
      </c>
      <c r="C174" s="418" t="s">
        <v>1280</v>
      </c>
      <c r="D174" s="418" t="s">
        <v>4181</v>
      </c>
      <c r="E174" s="418" t="s">
        <v>1640</v>
      </c>
      <c r="F174" s="418"/>
      <c r="G174" s="418">
        <v>1</v>
      </c>
      <c r="H174" s="418"/>
    </row>
    <row r="175" spans="1:8" ht="15" customHeight="1">
      <c r="A175" s="418">
        <v>171</v>
      </c>
      <c r="B175" s="373" t="s">
        <v>4182</v>
      </c>
      <c r="C175" s="418" t="s">
        <v>1280</v>
      </c>
      <c r="D175" s="418" t="s">
        <v>4181</v>
      </c>
      <c r="E175" s="418" t="s">
        <v>1640</v>
      </c>
      <c r="F175" s="418"/>
      <c r="G175" s="418">
        <v>1</v>
      </c>
      <c r="H175" s="418"/>
    </row>
    <row r="176" spans="1:8" ht="15" customHeight="1">
      <c r="A176" s="418">
        <v>172</v>
      </c>
      <c r="B176" s="425" t="s">
        <v>4183</v>
      </c>
      <c r="C176" s="418" t="s">
        <v>1280</v>
      </c>
      <c r="D176" s="418" t="s">
        <v>4181</v>
      </c>
      <c r="E176" s="418" t="s">
        <v>1640</v>
      </c>
      <c r="F176" s="418">
        <v>1</v>
      </c>
      <c r="G176" s="418"/>
      <c r="H176" s="418"/>
    </row>
    <row r="177" spans="1:8" ht="15" customHeight="1">
      <c r="A177" s="416">
        <v>173</v>
      </c>
      <c r="B177" s="373" t="s">
        <v>4184</v>
      </c>
      <c r="C177" s="418" t="s">
        <v>1280</v>
      </c>
      <c r="D177" s="418" t="s">
        <v>4181</v>
      </c>
      <c r="E177" s="418" t="s">
        <v>1640</v>
      </c>
      <c r="F177" s="418">
        <v>1</v>
      </c>
      <c r="G177" s="418"/>
      <c r="H177" s="418"/>
    </row>
    <row r="178" spans="1:8" ht="15" customHeight="1">
      <c r="A178" s="418">
        <v>174</v>
      </c>
      <c r="B178" s="373" t="s">
        <v>4185</v>
      </c>
      <c r="C178" s="418" t="s">
        <v>2172</v>
      </c>
      <c r="D178" s="418" t="s">
        <v>4186</v>
      </c>
      <c r="E178" s="418" t="s">
        <v>1640</v>
      </c>
      <c r="F178" s="418">
        <v>1</v>
      </c>
      <c r="G178" s="418"/>
      <c r="H178" s="418"/>
    </row>
    <row r="179" spans="1:8" ht="15" customHeight="1">
      <c r="A179" s="418">
        <v>175</v>
      </c>
      <c r="B179" s="373" t="s">
        <v>4185</v>
      </c>
      <c r="C179" s="418" t="s">
        <v>2172</v>
      </c>
      <c r="D179" s="418" t="s">
        <v>4186</v>
      </c>
      <c r="E179" s="418" t="s">
        <v>1640</v>
      </c>
      <c r="F179" s="418"/>
      <c r="G179" s="418"/>
      <c r="H179" s="418">
        <v>1</v>
      </c>
    </row>
    <row r="180" spans="1:8" ht="15" customHeight="1">
      <c r="A180" s="418">
        <v>176</v>
      </c>
      <c r="B180" s="373" t="s">
        <v>4187</v>
      </c>
      <c r="C180" s="418" t="s">
        <v>1646</v>
      </c>
      <c r="D180" s="418" t="s">
        <v>4188</v>
      </c>
      <c r="E180" s="418" t="s">
        <v>1640</v>
      </c>
      <c r="F180" s="418">
        <v>1</v>
      </c>
      <c r="G180" s="418"/>
      <c r="H180" s="418"/>
    </row>
    <row r="181" spans="1:8" ht="15" customHeight="1">
      <c r="A181" s="416">
        <v>177</v>
      </c>
      <c r="B181" s="373" t="s">
        <v>4189</v>
      </c>
      <c r="C181" s="418" t="s">
        <v>1971</v>
      </c>
      <c r="D181" s="418" t="s">
        <v>4190</v>
      </c>
      <c r="E181" s="418" t="s">
        <v>1640</v>
      </c>
      <c r="F181" s="418"/>
      <c r="G181" s="418">
        <v>1</v>
      </c>
      <c r="H181" s="418"/>
    </row>
    <row r="182" spans="1:8" ht="15" customHeight="1">
      <c r="A182" s="418">
        <v>178</v>
      </c>
      <c r="B182" s="373" t="s">
        <v>4191</v>
      </c>
      <c r="C182" s="418" t="s">
        <v>1971</v>
      </c>
      <c r="D182" s="418" t="s">
        <v>4190</v>
      </c>
      <c r="E182" s="418" t="s">
        <v>1640</v>
      </c>
      <c r="F182" s="418"/>
      <c r="G182" s="418">
        <v>1</v>
      </c>
      <c r="H182" s="418"/>
    </row>
    <row r="183" spans="1:8" ht="15" customHeight="1">
      <c r="A183" s="418">
        <v>179</v>
      </c>
      <c r="B183" s="373" t="s">
        <v>4183</v>
      </c>
      <c r="C183" s="418" t="s">
        <v>1971</v>
      </c>
      <c r="D183" s="418" t="s">
        <v>4190</v>
      </c>
      <c r="E183" s="418" t="s">
        <v>1640</v>
      </c>
      <c r="F183" s="418"/>
      <c r="G183" s="418"/>
      <c r="H183" s="418">
        <v>1</v>
      </c>
    </row>
    <row r="184" spans="1:8" ht="15" customHeight="1">
      <c r="A184" s="418">
        <v>180</v>
      </c>
      <c r="B184" s="373" t="s">
        <v>4184</v>
      </c>
      <c r="C184" s="418" t="s">
        <v>1971</v>
      </c>
      <c r="D184" s="418" t="s">
        <v>4190</v>
      </c>
      <c r="E184" s="418" t="s">
        <v>1640</v>
      </c>
      <c r="F184" s="418"/>
      <c r="G184" s="418"/>
      <c r="H184" s="418">
        <v>1</v>
      </c>
    </row>
    <row r="185" spans="1:8" ht="15" customHeight="1">
      <c r="A185" s="416">
        <v>181</v>
      </c>
      <c r="B185" s="373" t="s">
        <v>4192</v>
      </c>
      <c r="C185" s="418" t="s">
        <v>1792</v>
      </c>
      <c r="D185" s="418" t="s">
        <v>4190</v>
      </c>
      <c r="E185" s="418" t="s">
        <v>4193</v>
      </c>
      <c r="F185" s="418">
        <v>1</v>
      </c>
      <c r="G185" s="418"/>
      <c r="H185" s="418"/>
    </row>
    <row r="186" spans="1:8" ht="15" customHeight="1">
      <c r="A186" s="418">
        <v>182</v>
      </c>
      <c r="B186" s="373" t="s">
        <v>4194</v>
      </c>
      <c r="C186" s="418" t="s">
        <v>1792</v>
      </c>
      <c r="D186" s="418" t="s">
        <v>4190</v>
      </c>
      <c r="E186" s="418" t="s">
        <v>4195</v>
      </c>
      <c r="F186" s="418"/>
      <c r="G186" s="418">
        <v>1</v>
      </c>
      <c r="H186" s="418"/>
    </row>
    <row r="187" spans="1:8" ht="15" customHeight="1">
      <c r="A187" s="418">
        <v>183</v>
      </c>
      <c r="B187" s="373" t="s">
        <v>4196</v>
      </c>
      <c r="C187" s="418" t="s">
        <v>1792</v>
      </c>
      <c r="D187" s="418" t="s">
        <v>4190</v>
      </c>
      <c r="E187" s="418" t="s">
        <v>4197</v>
      </c>
      <c r="F187" s="418"/>
      <c r="G187" s="418">
        <v>1</v>
      </c>
      <c r="H187" s="418"/>
    </row>
    <row r="188" spans="1:8" ht="15" customHeight="1">
      <c r="A188" s="418">
        <v>184</v>
      </c>
      <c r="B188" s="373" t="s">
        <v>4198</v>
      </c>
      <c r="C188" s="418" t="s">
        <v>1792</v>
      </c>
      <c r="D188" s="418" t="s">
        <v>4190</v>
      </c>
      <c r="E188" s="418" t="s">
        <v>4197</v>
      </c>
      <c r="F188" s="418"/>
      <c r="G188" s="418">
        <v>1</v>
      </c>
      <c r="H188" s="418"/>
    </row>
    <row r="189" spans="1:8" ht="15" customHeight="1">
      <c r="A189" s="416">
        <v>185</v>
      </c>
      <c r="B189" s="373" t="s">
        <v>4199</v>
      </c>
      <c r="C189" s="418" t="s">
        <v>1792</v>
      </c>
      <c r="D189" s="418" t="s">
        <v>4190</v>
      </c>
      <c r="E189" s="418" t="s">
        <v>4200</v>
      </c>
      <c r="F189" s="418"/>
      <c r="G189" s="418"/>
      <c r="H189" s="418">
        <v>1</v>
      </c>
    </row>
    <row r="190" spans="1:8" ht="15" customHeight="1">
      <c r="A190" s="418">
        <v>186</v>
      </c>
      <c r="B190" s="373" t="s">
        <v>4201</v>
      </c>
      <c r="C190" s="418" t="s">
        <v>1792</v>
      </c>
      <c r="D190" s="418" t="s">
        <v>4181</v>
      </c>
      <c r="E190" s="418" t="s">
        <v>4202</v>
      </c>
      <c r="F190" s="418"/>
      <c r="G190" s="418">
        <v>1</v>
      </c>
      <c r="H190" s="418"/>
    </row>
    <row r="191" spans="1:8" ht="15" customHeight="1">
      <c r="A191" s="418">
        <v>187</v>
      </c>
      <c r="B191" s="373" t="s">
        <v>4201</v>
      </c>
      <c r="C191" s="418" t="s">
        <v>1792</v>
      </c>
      <c r="D191" s="418" t="s">
        <v>4181</v>
      </c>
      <c r="E191" s="418" t="s">
        <v>4203</v>
      </c>
      <c r="F191" s="418"/>
      <c r="G191" s="418"/>
      <c r="H191" s="418">
        <v>1</v>
      </c>
    </row>
    <row r="192" spans="1:8" ht="15" customHeight="1">
      <c r="A192" s="418">
        <v>188</v>
      </c>
      <c r="B192" s="373" t="s">
        <v>4204</v>
      </c>
      <c r="C192" s="418" t="s">
        <v>1792</v>
      </c>
      <c r="D192" s="418" t="s">
        <v>4181</v>
      </c>
      <c r="E192" s="418" t="s">
        <v>4205</v>
      </c>
      <c r="F192" s="418"/>
      <c r="G192" s="418"/>
      <c r="H192" s="418">
        <v>1</v>
      </c>
    </row>
    <row r="193" spans="1:8" ht="15" customHeight="1">
      <c r="A193" s="416">
        <v>189</v>
      </c>
      <c r="B193" s="373" t="s">
        <v>4206</v>
      </c>
      <c r="C193" s="418" t="s">
        <v>1792</v>
      </c>
      <c r="D193" s="418" t="s">
        <v>4181</v>
      </c>
      <c r="E193" s="418" t="s">
        <v>4207</v>
      </c>
      <c r="F193" s="418"/>
      <c r="G193" s="418">
        <v>1</v>
      </c>
      <c r="H193" s="418"/>
    </row>
    <row r="194" spans="1:8" ht="15" customHeight="1">
      <c r="A194" s="418">
        <v>190</v>
      </c>
      <c r="B194" s="373" t="s">
        <v>4208</v>
      </c>
      <c r="C194" s="418" t="s">
        <v>1792</v>
      </c>
      <c r="D194" s="418" t="s">
        <v>4181</v>
      </c>
      <c r="E194" s="418" t="s">
        <v>4209</v>
      </c>
      <c r="F194" s="418"/>
      <c r="G194" s="418"/>
      <c r="H194" s="418">
        <v>1</v>
      </c>
    </row>
    <row r="195" spans="1:8" ht="15" customHeight="1">
      <c r="A195" s="418">
        <v>191</v>
      </c>
      <c r="B195" s="373" t="s">
        <v>4210</v>
      </c>
      <c r="C195" s="418" t="s">
        <v>1792</v>
      </c>
      <c r="D195" s="418" t="s">
        <v>4181</v>
      </c>
      <c r="E195" s="418" t="s">
        <v>4211</v>
      </c>
      <c r="F195" s="418"/>
      <c r="G195" s="418"/>
      <c r="H195" s="418">
        <v>1</v>
      </c>
    </row>
    <row r="196" spans="1:8" ht="15" customHeight="1">
      <c r="A196" s="418">
        <v>192</v>
      </c>
      <c r="B196" s="373" t="s">
        <v>3481</v>
      </c>
      <c r="C196" s="418" t="s">
        <v>1610</v>
      </c>
      <c r="D196" s="418" t="s">
        <v>4212</v>
      </c>
      <c r="E196" s="418" t="s">
        <v>1611</v>
      </c>
      <c r="F196" s="418">
        <v>3</v>
      </c>
      <c r="G196" s="418"/>
      <c r="H196" s="418">
        <v>1</v>
      </c>
    </row>
    <row r="197" spans="1:8" ht="15" customHeight="1">
      <c r="A197" s="416">
        <v>193</v>
      </c>
      <c r="B197" s="373" t="s">
        <v>4213</v>
      </c>
      <c r="C197" s="418" t="s">
        <v>1610</v>
      </c>
      <c r="D197" s="418" t="s">
        <v>4212</v>
      </c>
      <c r="E197" s="418" t="s">
        <v>1611</v>
      </c>
      <c r="F197" s="418"/>
      <c r="G197" s="418"/>
      <c r="H197" s="418">
        <v>2</v>
      </c>
    </row>
    <row r="198" spans="1:8" ht="15" customHeight="1">
      <c r="A198" s="418">
        <v>194</v>
      </c>
      <c r="B198" s="373" t="s">
        <v>4214</v>
      </c>
      <c r="C198" s="418" t="s">
        <v>1610</v>
      </c>
      <c r="D198" s="418" t="s">
        <v>4212</v>
      </c>
      <c r="E198" s="418" t="s">
        <v>1611</v>
      </c>
      <c r="F198" s="418"/>
      <c r="G198" s="418"/>
      <c r="H198" s="418">
        <v>1</v>
      </c>
    </row>
    <row r="199" spans="1:8" ht="15" customHeight="1">
      <c r="A199" s="418">
        <v>195</v>
      </c>
      <c r="B199" s="373" t="s">
        <v>4215</v>
      </c>
      <c r="C199" s="418" t="s">
        <v>2022</v>
      </c>
      <c r="D199" s="418" t="s">
        <v>4216</v>
      </c>
      <c r="E199" s="418" t="s">
        <v>1611</v>
      </c>
      <c r="F199" s="418">
        <v>1</v>
      </c>
      <c r="G199" s="418"/>
      <c r="H199" s="418"/>
    </row>
    <row r="200" spans="1:8" ht="15" customHeight="1">
      <c r="A200" s="418">
        <v>196</v>
      </c>
      <c r="B200" s="373" t="s">
        <v>748</v>
      </c>
      <c r="C200" s="418" t="s">
        <v>1803</v>
      </c>
      <c r="D200" s="418" t="s">
        <v>1483</v>
      </c>
      <c r="E200" s="424" t="s">
        <v>3285</v>
      </c>
      <c r="F200" s="418">
        <v>1</v>
      </c>
      <c r="G200" s="418"/>
      <c r="H200" s="418"/>
    </row>
    <row r="201" spans="1:8" ht="15" customHeight="1">
      <c r="A201" s="416">
        <v>197</v>
      </c>
      <c r="B201" s="373" t="s">
        <v>506</v>
      </c>
      <c r="C201" s="418" t="s">
        <v>1803</v>
      </c>
      <c r="D201" s="418" t="s">
        <v>1483</v>
      </c>
      <c r="E201" s="424" t="s">
        <v>2852</v>
      </c>
      <c r="F201" s="418"/>
      <c r="G201" s="418">
        <v>1</v>
      </c>
      <c r="H201" s="418"/>
    </row>
    <row r="202" spans="1:8" ht="15" customHeight="1">
      <c r="A202" s="418">
        <v>198</v>
      </c>
      <c r="B202" s="373" t="s">
        <v>3099</v>
      </c>
      <c r="C202" s="418" t="s">
        <v>1803</v>
      </c>
      <c r="D202" s="418" t="s">
        <v>1483</v>
      </c>
      <c r="E202" s="424" t="s">
        <v>2851</v>
      </c>
      <c r="F202" s="418"/>
      <c r="G202" s="418"/>
      <c r="H202" s="418">
        <v>1</v>
      </c>
    </row>
    <row r="203" spans="1:8" ht="15" customHeight="1">
      <c r="A203" s="418">
        <v>199</v>
      </c>
      <c r="B203" s="373" t="s">
        <v>3281</v>
      </c>
      <c r="C203" s="418" t="s">
        <v>1803</v>
      </c>
      <c r="D203" s="418" t="s">
        <v>1483</v>
      </c>
      <c r="E203" s="421" t="s">
        <v>2848</v>
      </c>
      <c r="F203" s="418"/>
      <c r="G203" s="418"/>
      <c r="H203" s="418">
        <v>1</v>
      </c>
    </row>
    <row r="204" spans="1:8" ht="15" customHeight="1">
      <c r="A204" s="418">
        <v>200</v>
      </c>
      <c r="B204" s="373" t="s">
        <v>3284</v>
      </c>
      <c r="C204" s="418" t="s">
        <v>1803</v>
      </c>
      <c r="D204" s="418" t="s">
        <v>1483</v>
      </c>
      <c r="E204" s="424" t="s">
        <v>3285</v>
      </c>
      <c r="F204" s="418"/>
      <c r="G204" s="418"/>
      <c r="H204" s="418">
        <v>1</v>
      </c>
    </row>
    <row r="205" spans="1:8" ht="15" customHeight="1">
      <c r="A205" s="416">
        <v>201</v>
      </c>
      <c r="B205" s="373" t="s">
        <v>1914</v>
      </c>
      <c r="C205" s="418" t="s">
        <v>1803</v>
      </c>
      <c r="D205" s="418" t="s">
        <v>1483</v>
      </c>
      <c r="E205" s="421" t="s">
        <v>3101</v>
      </c>
      <c r="F205" s="418"/>
      <c r="G205" s="418"/>
      <c r="H205" s="418">
        <v>1</v>
      </c>
    </row>
    <row r="206" spans="1:8" ht="15" customHeight="1">
      <c r="A206" s="418">
        <v>202</v>
      </c>
      <c r="B206" s="373" t="s">
        <v>1914</v>
      </c>
      <c r="C206" s="418" t="s">
        <v>221</v>
      </c>
      <c r="D206" s="418" t="s">
        <v>1483</v>
      </c>
      <c r="E206" s="421" t="s">
        <v>4217</v>
      </c>
      <c r="F206" s="418"/>
      <c r="G206" s="418"/>
      <c r="H206" s="418">
        <v>1</v>
      </c>
    </row>
    <row r="207" spans="1:8" ht="15" customHeight="1">
      <c r="A207" s="418">
        <v>203</v>
      </c>
      <c r="B207" s="373" t="s">
        <v>3491</v>
      </c>
      <c r="C207" s="418" t="s">
        <v>4218</v>
      </c>
      <c r="D207" s="418" t="s">
        <v>1483</v>
      </c>
      <c r="E207" s="421" t="s">
        <v>4219</v>
      </c>
      <c r="F207" s="418"/>
      <c r="G207" s="418">
        <v>1</v>
      </c>
      <c r="H207" s="418"/>
    </row>
    <row r="208" spans="1:8" ht="15" customHeight="1">
      <c r="A208" s="418">
        <v>204</v>
      </c>
      <c r="B208" s="373" t="s">
        <v>3499</v>
      </c>
      <c r="C208" s="418" t="s">
        <v>1610</v>
      </c>
      <c r="D208" s="418" t="s">
        <v>1483</v>
      </c>
      <c r="E208" s="421" t="s">
        <v>3101</v>
      </c>
      <c r="F208" s="418"/>
      <c r="G208" s="418">
        <v>1</v>
      </c>
      <c r="H208" s="418"/>
    </row>
    <row r="209" spans="1:8" ht="15" customHeight="1">
      <c r="A209" s="416">
        <v>205</v>
      </c>
      <c r="B209" s="373" t="s">
        <v>4220</v>
      </c>
      <c r="C209" s="418" t="s">
        <v>1675</v>
      </c>
      <c r="D209" s="418" t="s">
        <v>4221</v>
      </c>
      <c r="E209" s="421"/>
      <c r="F209" s="418"/>
      <c r="G209" s="418"/>
      <c r="H209" s="418">
        <v>1</v>
      </c>
    </row>
    <row r="210" spans="1:8" ht="15" customHeight="1">
      <c r="A210" s="418">
        <v>206</v>
      </c>
      <c r="B210" s="373" t="s">
        <v>4222</v>
      </c>
      <c r="C210" s="418" t="s">
        <v>1675</v>
      </c>
      <c r="D210" s="418" t="s">
        <v>4223</v>
      </c>
      <c r="E210" s="421"/>
      <c r="F210" s="418"/>
      <c r="G210" s="418"/>
      <c r="H210" s="418">
        <v>1</v>
      </c>
    </row>
    <row r="211" spans="1:8" ht="15" customHeight="1">
      <c r="A211" s="418">
        <v>207</v>
      </c>
      <c r="B211" s="373" t="s">
        <v>514</v>
      </c>
      <c r="C211" s="418" t="s">
        <v>1675</v>
      </c>
      <c r="D211" s="418" t="s">
        <v>4224</v>
      </c>
      <c r="E211" s="421"/>
      <c r="F211" s="418"/>
      <c r="G211" s="418">
        <v>1</v>
      </c>
      <c r="H211" s="418"/>
    </row>
    <row r="212" spans="1:8" ht="15" customHeight="1">
      <c r="A212" s="418">
        <v>208</v>
      </c>
      <c r="B212" s="373" t="s">
        <v>4225</v>
      </c>
      <c r="C212" s="418" t="s">
        <v>1675</v>
      </c>
      <c r="D212" s="418" t="s">
        <v>4221</v>
      </c>
      <c r="E212" s="421"/>
      <c r="F212" s="418"/>
      <c r="G212" s="418"/>
      <c r="H212" s="418">
        <v>1</v>
      </c>
    </row>
    <row r="213" spans="1:8" ht="15" customHeight="1">
      <c r="A213" s="416">
        <v>209</v>
      </c>
      <c r="B213" s="373" t="s">
        <v>4226</v>
      </c>
      <c r="C213" s="418" t="s">
        <v>1849</v>
      </c>
      <c r="D213" s="418" t="s">
        <v>1509</v>
      </c>
      <c r="E213" s="421" t="s">
        <v>1611</v>
      </c>
      <c r="F213" s="418">
        <v>1</v>
      </c>
      <c r="G213" s="418"/>
      <c r="H213" s="418"/>
    </row>
    <row r="214" spans="1:8" ht="15" customHeight="1">
      <c r="A214" s="418">
        <v>210</v>
      </c>
      <c r="B214" s="373" t="s">
        <v>3313</v>
      </c>
      <c r="C214" s="418" t="s">
        <v>1849</v>
      </c>
      <c r="D214" s="418" t="s">
        <v>1509</v>
      </c>
      <c r="E214" s="421" t="s">
        <v>1611</v>
      </c>
      <c r="F214" s="418">
        <v>1</v>
      </c>
      <c r="G214" s="418"/>
      <c r="H214" s="418"/>
    </row>
    <row r="215" spans="1:8" ht="15" customHeight="1">
      <c r="A215" s="418">
        <v>211</v>
      </c>
      <c r="B215" s="373" t="s">
        <v>4227</v>
      </c>
      <c r="C215" s="418" t="s">
        <v>1849</v>
      </c>
      <c r="D215" s="418" t="s">
        <v>1509</v>
      </c>
      <c r="E215" s="421" t="s">
        <v>1611</v>
      </c>
      <c r="F215" s="418">
        <v>1</v>
      </c>
      <c r="G215" s="418"/>
      <c r="H215" s="418"/>
    </row>
    <row r="216" spans="1:8" ht="15" customHeight="1">
      <c r="A216" s="418">
        <v>212</v>
      </c>
      <c r="B216" s="373" t="s">
        <v>1145</v>
      </c>
      <c r="C216" s="418" t="s">
        <v>1849</v>
      </c>
      <c r="D216" s="418" t="s">
        <v>1509</v>
      </c>
      <c r="E216" s="421" t="s">
        <v>1611</v>
      </c>
      <c r="F216" s="418">
        <v>1</v>
      </c>
      <c r="G216" s="418"/>
      <c r="H216" s="418"/>
    </row>
    <row r="217" spans="1:8" ht="15" customHeight="1">
      <c r="A217" s="416">
        <v>213</v>
      </c>
      <c r="B217" s="373" t="s">
        <v>4228</v>
      </c>
      <c r="C217" s="418" t="s">
        <v>1849</v>
      </c>
      <c r="D217" s="418" t="s">
        <v>1509</v>
      </c>
      <c r="E217" s="421" t="s">
        <v>1611</v>
      </c>
      <c r="F217" s="418"/>
      <c r="G217" s="418">
        <v>1</v>
      </c>
      <c r="H217" s="418"/>
    </row>
    <row r="218" spans="1:8" ht="15" customHeight="1">
      <c r="A218" s="418">
        <v>214</v>
      </c>
      <c r="B218" s="373" t="s">
        <v>3316</v>
      </c>
      <c r="C218" s="418" t="s">
        <v>1849</v>
      </c>
      <c r="D218" s="418" t="s">
        <v>1509</v>
      </c>
      <c r="E218" s="421" t="s">
        <v>1611</v>
      </c>
      <c r="F218" s="418"/>
      <c r="G218" s="418"/>
      <c r="H218" s="418">
        <v>1</v>
      </c>
    </row>
    <row r="219" spans="1:8" ht="15" customHeight="1">
      <c r="A219" s="418">
        <v>215</v>
      </c>
      <c r="B219" s="373" t="s">
        <v>4229</v>
      </c>
      <c r="C219" s="418" t="s">
        <v>1849</v>
      </c>
      <c r="D219" s="418" t="s">
        <v>1509</v>
      </c>
      <c r="E219" s="421" t="s">
        <v>1611</v>
      </c>
      <c r="F219" s="418"/>
      <c r="G219" s="418"/>
      <c r="H219" s="418">
        <v>1</v>
      </c>
    </row>
    <row r="220" spans="1:8" ht="15" customHeight="1">
      <c r="A220" s="418">
        <v>216</v>
      </c>
      <c r="B220" s="373" t="s">
        <v>1845</v>
      </c>
      <c r="C220" s="418" t="s">
        <v>806</v>
      </c>
      <c r="D220" s="418" t="s">
        <v>1509</v>
      </c>
      <c r="E220" s="421" t="s">
        <v>1611</v>
      </c>
      <c r="F220" s="418"/>
      <c r="G220" s="418">
        <v>1</v>
      </c>
      <c r="H220" s="418"/>
    </row>
    <row r="221" spans="1:8" ht="15" customHeight="1">
      <c r="A221" s="416">
        <v>217</v>
      </c>
      <c r="B221" s="373" t="s">
        <v>4230</v>
      </c>
      <c r="C221" s="418" t="s">
        <v>806</v>
      </c>
      <c r="D221" s="418" t="s">
        <v>1509</v>
      </c>
      <c r="E221" s="421" t="s">
        <v>4231</v>
      </c>
      <c r="F221" s="418"/>
      <c r="G221" s="418"/>
      <c r="H221" s="418">
        <v>1</v>
      </c>
    </row>
    <row r="222" spans="1:8" ht="15" customHeight="1">
      <c r="A222" s="418">
        <v>218</v>
      </c>
      <c r="B222" s="373" t="s">
        <v>1846</v>
      </c>
      <c r="C222" s="418" t="s">
        <v>806</v>
      </c>
      <c r="D222" s="418" t="s">
        <v>1509</v>
      </c>
      <c r="E222" s="421" t="s">
        <v>460</v>
      </c>
      <c r="F222" s="418"/>
      <c r="G222" s="418"/>
      <c r="H222" s="418">
        <v>1</v>
      </c>
    </row>
    <row r="223" spans="1:8" ht="15" customHeight="1">
      <c r="A223" s="418">
        <v>219</v>
      </c>
      <c r="B223" s="373" t="s">
        <v>4232</v>
      </c>
      <c r="C223" s="418" t="s">
        <v>806</v>
      </c>
      <c r="D223" s="418" t="s">
        <v>1509</v>
      </c>
      <c r="E223" s="421" t="s">
        <v>460</v>
      </c>
      <c r="F223" s="418"/>
      <c r="G223" s="418"/>
      <c r="H223" s="418">
        <v>1</v>
      </c>
    </row>
    <row r="224" spans="1:8" ht="15" customHeight="1">
      <c r="A224" s="418">
        <v>220</v>
      </c>
      <c r="B224" s="373" t="s">
        <v>4233</v>
      </c>
      <c r="C224" s="418" t="s">
        <v>806</v>
      </c>
      <c r="D224" s="418" t="s">
        <v>1509</v>
      </c>
      <c r="E224" s="421" t="s">
        <v>4234</v>
      </c>
      <c r="F224" s="418"/>
      <c r="G224" s="418"/>
      <c r="H224" s="418">
        <v>1</v>
      </c>
    </row>
    <row r="225" spans="1:8" ht="15" customHeight="1">
      <c r="A225" s="416">
        <v>221</v>
      </c>
      <c r="B225" s="373" t="s">
        <v>4235</v>
      </c>
      <c r="C225" s="418" t="s">
        <v>806</v>
      </c>
      <c r="D225" s="418" t="s">
        <v>1509</v>
      </c>
      <c r="E225" s="421" t="s">
        <v>4236</v>
      </c>
      <c r="F225" s="418"/>
      <c r="G225" s="418"/>
      <c r="H225" s="418">
        <v>1</v>
      </c>
    </row>
    <row r="226" spans="1:8" ht="15" customHeight="1">
      <c r="A226" s="418">
        <v>222</v>
      </c>
      <c r="B226" s="423" t="s">
        <v>4237</v>
      </c>
      <c r="C226" s="424" t="s">
        <v>1768</v>
      </c>
      <c r="D226" s="424" t="s">
        <v>792</v>
      </c>
      <c r="E226" s="424" t="s">
        <v>4238</v>
      </c>
      <c r="F226" s="424"/>
      <c r="G226" s="424">
        <v>1</v>
      </c>
      <c r="H226" s="424"/>
    </row>
    <row r="227" spans="1:8" ht="15" customHeight="1">
      <c r="A227" s="418">
        <v>223</v>
      </c>
      <c r="B227" s="423" t="s">
        <v>4239</v>
      </c>
      <c r="C227" s="424" t="s">
        <v>1768</v>
      </c>
      <c r="D227" s="424" t="s">
        <v>792</v>
      </c>
      <c r="E227" s="424" t="s">
        <v>3571</v>
      </c>
      <c r="F227" s="424"/>
      <c r="G227" s="424">
        <v>1</v>
      </c>
      <c r="H227" s="424"/>
    </row>
    <row r="228" spans="1:8" ht="15" customHeight="1">
      <c r="A228" s="418">
        <v>224</v>
      </c>
      <c r="B228" s="423" t="s">
        <v>4240</v>
      </c>
      <c r="C228" s="424" t="s">
        <v>4241</v>
      </c>
      <c r="D228" s="424" t="s">
        <v>792</v>
      </c>
      <c r="E228" s="426" t="s">
        <v>4242</v>
      </c>
      <c r="F228" s="426"/>
      <c r="G228" s="424"/>
      <c r="H228" s="424"/>
    </row>
    <row r="229" spans="1:8" ht="15" customHeight="1">
      <c r="A229" s="416">
        <v>225</v>
      </c>
      <c r="B229" s="423" t="s">
        <v>1635</v>
      </c>
      <c r="C229" s="424" t="s">
        <v>4241</v>
      </c>
      <c r="D229" s="424" t="s">
        <v>792</v>
      </c>
      <c r="E229" s="426" t="s">
        <v>793</v>
      </c>
      <c r="F229" s="426">
        <v>1</v>
      </c>
      <c r="G229" s="424"/>
      <c r="H229" s="424">
        <v>1</v>
      </c>
    </row>
    <row r="230" spans="1:8" ht="15" customHeight="1">
      <c r="A230" s="418">
        <v>226</v>
      </c>
      <c r="B230" s="423" t="s">
        <v>3966</v>
      </c>
      <c r="C230" s="424" t="s">
        <v>4243</v>
      </c>
      <c r="D230" s="424" t="s">
        <v>4244</v>
      </c>
      <c r="E230" s="424" t="s">
        <v>4245</v>
      </c>
      <c r="F230" s="426"/>
      <c r="G230" s="424">
        <v>1</v>
      </c>
      <c r="H230" s="424"/>
    </row>
    <row r="231" spans="1:8" ht="15" customHeight="1">
      <c r="A231" s="418">
        <v>227</v>
      </c>
      <c r="B231" s="423" t="s">
        <v>4246</v>
      </c>
      <c r="C231" s="424" t="s">
        <v>4243</v>
      </c>
      <c r="D231" s="424" t="s">
        <v>4244</v>
      </c>
      <c r="E231" s="424" t="s">
        <v>4247</v>
      </c>
      <c r="F231" s="426"/>
      <c r="G231" s="424">
        <v>1</v>
      </c>
      <c r="H231" s="424"/>
    </row>
    <row r="232" spans="1:8" ht="15" customHeight="1">
      <c r="A232" s="418">
        <v>228</v>
      </c>
      <c r="B232" s="423" t="s">
        <v>3114</v>
      </c>
      <c r="C232" s="424" t="s">
        <v>4243</v>
      </c>
      <c r="D232" s="424" t="s">
        <v>4244</v>
      </c>
      <c r="E232" s="424" t="s">
        <v>4248</v>
      </c>
      <c r="F232" s="426">
        <v>1</v>
      </c>
      <c r="G232" s="424"/>
      <c r="H232" s="424"/>
    </row>
    <row r="233" spans="1:8" ht="15" customHeight="1">
      <c r="A233" s="416">
        <v>229</v>
      </c>
      <c r="B233" s="423" t="s">
        <v>3114</v>
      </c>
      <c r="C233" s="424" t="s">
        <v>4243</v>
      </c>
      <c r="D233" s="424" t="s">
        <v>4244</v>
      </c>
      <c r="E233" s="424" t="s">
        <v>4249</v>
      </c>
      <c r="F233" s="426"/>
      <c r="G233" s="424">
        <v>1</v>
      </c>
      <c r="H233" s="424"/>
    </row>
    <row r="234" spans="1:8" ht="15" customHeight="1">
      <c r="A234" s="418">
        <v>230</v>
      </c>
      <c r="B234" s="423" t="s">
        <v>2972</v>
      </c>
      <c r="C234" s="424" t="s">
        <v>4243</v>
      </c>
      <c r="D234" s="424" t="s">
        <v>4244</v>
      </c>
      <c r="E234" s="424" t="s">
        <v>4250</v>
      </c>
      <c r="F234" s="426"/>
      <c r="G234" s="424"/>
      <c r="H234" s="424">
        <v>1</v>
      </c>
    </row>
    <row r="235" spans="1:8" ht="15" customHeight="1">
      <c r="A235" s="418">
        <v>231</v>
      </c>
      <c r="B235" s="423" t="s">
        <v>1153</v>
      </c>
      <c r="C235" s="424" t="s">
        <v>4243</v>
      </c>
      <c r="D235" s="424" t="s">
        <v>4244</v>
      </c>
      <c r="E235" s="424" t="s">
        <v>4251</v>
      </c>
      <c r="F235" s="426"/>
      <c r="G235" s="424">
        <v>1</v>
      </c>
      <c r="H235" s="424"/>
    </row>
    <row r="236" spans="1:8" ht="15" customHeight="1">
      <c r="A236" s="418">
        <v>232</v>
      </c>
      <c r="B236" s="423" t="s">
        <v>4252</v>
      </c>
      <c r="C236" s="424" t="s">
        <v>4243</v>
      </c>
      <c r="D236" s="424" t="s">
        <v>4244</v>
      </c>
      <c r="E236" s="424" t="s">
        <v>4253</v>
      </c>
      <c r="F236" s="426"/>
      <c r="G236" s="424"/>
      <c r="H236" s="424">
        <v>1</v>
      </c>
    </row>
    <row r="237" spans="1:8" ht="15" customHeight="1">
      <c r="A237" s="416">
        <v>233</v>
      </c>
      <c r="B237" s="423" t="s">
        <v>4252</v>
      </c>
      <c r="C237" s="424" t="s">
        <v>4243</v>
      </c>
      <c r="D237" s="424" t="s">
        <v>4244</v>
      </c>
      <c r="E237" s="424" t="s">
        <v>4254</v>
      </c>
      <c r="F237" s="426"/>
      <c r="G237" s="424">
        <v>1</v>
      </c>
      <c r="H237" s="424"/>
    </row>
    <row r="238" spans="1:8" ht="15" customHeight="1">
      <c r="A238" s="418">
        <v>234</v>
      </c>
      <c r="B238" s="423" t="s">
        <v>4255</v>
      </c>
      <c r="C238" s="424" t="s">
        <v>4243</v>
      </c>
      <c r="D238" s="424" t="s">
        <v>4244</v>
      </c>
      <c r="E238" s="424" t="s">
        <v>4256</v>
      </c>
      <c r="F238" s="426">
        <v>1</v>
      </c>
      <c r="G238" s="424"/>
      <c r="H238" s="424"/>
    </row>
    <row r="239" spans="1:8" ht="15" customHeight="1">
      <c r="A239" s="418">
        <v>235</v>
      </c>
      <c r="B239" s="423" t="s">
        <v>4255</v>
      </c>
      <c r="C239" s="424" t="s">
        <v>4243</v>
      </c>
      <c r="D239" s="424" t="s">
        <v>4244</v>
      </c>
      <c r="E239" s="424" t="s">
        <v>4257</v>
      </c>
      <c r="F239" s="426">
        <v>1</v>
      </c>
      <c r="G239" s="424"/>
      <c r="H239" s="424"/>
    </row>
    <row r="240" spans="1:8" ht="15" customHeight="1">
      <c r="A240" s="418">
        <v>236</v>
      </c>
      <c r="B240" s="423" t="s">
        <v>4258</v>
      </c>
      <c r="C240" s="424" t="s">
        <v>4243</v>
      </c>
      <c r="D240" s="424" t="s">
        <v>4244</v>
      </c>
      <c r="E240" s="424" t="s">
        <v>4259</v>
      </c>
      <c r="F240" s="426"/>
      <c r="G240" s="424">
        <v>1</v>
      </c>
      <c r="H240" s="424"/>
    </row>
    <row r="241" spans="1:8" ht="15" customHeight="1">
      <c r="A241" s="416">
        <v>237</v>
      </c>
      <c r="B241" s="423" t="s">
        <v>4260</v>
      </c>
      <c r="C241" s="424" t="s">
        <v>4243</v>
      </c>
      <c r="D241" s="424" t="s">
        <v>4244</v>
      </c>
      <c r="E241" s="424" t="s">
        <v>4261</v>
      </c>
      <c r="F241" s="426">
        <v>1</v>
      </c>
      <c r="G241" s="424"/>
      <c r="H241" s="424"/>
    </row>
    <row r="242" spans="1:8" ht="15" customHeight="1">
      <c r="A242" s="418">
        <v>238</v>
      </c>
      <c r="B242" s="423" t="s">
        <v>796</v>
      </c>
      <c r="C242" s="424" t="s">
        <v>4243</v>
      </c>
      <c r="D242" s="424" t="s">
        <v>4244</v>
      </c>
      <c r="E242" s="424" t="s">
        <v>4251</v>
      </c>
      <c r="F242" s="424"/>
      <c r="G242" s="424">
        <v>2</v>
      </c>
      <c r="H242" s="424"/>
    </row>
    <row r="243" spans="1:8" ht="15" customHeight="1">
      <c r="A243" s="418">
        <v>239</v>
      </c>
      <c r="B243" s="423" t="s">
        <v>796</v>
      </c>
      <c r="C243" s="424" t="s">
        <v>4243</v>
      </c>
      <c r="D243" s="424" t="s">
        <v>4244</v>
      </c>
      <c r="E243" s="424" t="s">
        <v>4262</v>
      </c>
      <c r="F243" s="424"/>
      <c r="G243" s="424">
        <v>2</v>
      </c>
      <c r="H243" s="424"/>
    </row>
    <row r="244" spans="1:8" ht="15" customHeight="1">
      <c r="A244" s="418">
        <v>240</v>
      </c>
      <c r="B244" s="423" t="s">
        <v>4263</v>
      </c>
      <c r="C244" s="424" t="s">
        <v>4243</v>
      </c>
      <c r="D244" s="424" t="s">
        <v>4244</v>
      </c>
      <c r="E244" s="424" t="s">
        <v>4264</v>
      </c>
      <c r="F244" s="424"/>
      <c r="G244" s="424"/>
      <c r="H244" s="424">
        <v>1</v>
      </c>
    </row>
    <row r="245" spans="1:8" ht="15" customHeight="1">
      <c r="A245" s="416">
        <v>241</v>
      </c>
      <c r="B245" s="423" t="s">
        <v>4265</v>
      </c>
      <c r="C245" s="424" t="s">
        <v>4243</v>
      </c>
      <c r="D245" s="424" t="s">
        <v>4244</v>
      </c>
      <c r="E245" s="424" t="s">
        <v>4266</v>
      </c>
      <c r="F245" s="424"/>
      <c r="G245" s="424"/>
      <c r="H245" s="424">
        <v>1</v>
      </c>
    </row>
    <row r="246" spans="1:8" ht="15" customHeight="1">
      <c r="A246" s="418">
        <v>242</v>
      </c>
      <c r="B246" s="423" t="s">
        <v>4267</v>
      </c>
      <c r="C246" s="424" t="s">
        <v>4243</v>
      </c>
      <c r="D246" s="424" t="s">
        <v>4244</v>
      </c>
      <c r="E246" s="424" t="s">
        <v>4268</v>
      </c>
      <c r="F246" s="424"/>
      <c r="G246" s="424">
        <v>1</v>
      </c>
      <c r="H246" s="424"/>
    </row>
    <row r="247" spans="1:8" ht="15" customHeight="1">
      <c r="A247" s="418">
        <v>243</v>
      </c>
      <c r="B247" s="423" t="s">
        <v>3344</v>
      </c>
      <c r="C247" s="424" t="s">
        <v>4243</v>
      </c>
      <c r="D247" s="424" t="s">
        <v>4244</v>
      </c>
      <c r="E247" s="424" t="s">
        <v>4269</v>
      </c>
      <c r="F247" s="424">
        <v>1</v>
      </c>
      <c r="G247" s="424"/>
      <c r="H247" s="424"/>
    </row>
    <row r="248" spans="1:8" ht="15" customHeight="1">
      <c r="A248" s="418">
        <v>244</v>
      </c>
      <c r="B248" s="423" t="s">
        <v>3343</v>
      </c>
      <c r="C248" s="424" t="s">
        <v>4243</v>
      </c>
      <c r="D248" s="424" t="s">
        <v>4244</v>
      </c>
      <c r="E248" s="424" t="s">
        <v>4270</v>
      </c>
      <c r="F248" s="424"/>
      <c r="G248" s="424">
        <v>1</v>
      </c>
      <c r="H248" s="424"/>
    </row>
    <row r="249" spans="1:8" ht="15" customHeight="1">
      <c r="A249" s="416">
        <v>245</v>
      </c>
      <c r="B249" s="423" t="s">
        <v>3344</v>
      </c>
      <c r="C249" s="424" t="s">
        <v>4243</v>
      </c>
      <c r="D249" s="424" t="s">
        <v>4244</v>
      </c>
      <c r="E249" s="424" t="s">
        <v>4271</v>
      </c>
      <c r="F249" s="424">
        <v>1</v>
      </c>
      <c r="G249" s="424"/>
      <c r="H249" s="424"/>
    </row>
    <row r="250" spans="1:8" ht="15" customHeight="1">
      <c r="A250" s="418">
        <v>246</v>
      </c>
      <c r="B250" s="423" t="s">
        <v>4272</v>
      </c>
      <c r="C250" s="424" t="s">
        <v>4243</v>
      </c>
      <c r="D250" s="424" t="s">
        <v>4244</v>
      </c>
      <c r="E250" s="424" t="s">
        <v>4266</v>
      </c>
      <c r="F250" s="424"/>
      <c r="G250" s="424"/>
      <c r="H250" s="424">
        <v>1</v>
      </c>
    </row>
    <row r="251" spans="1:8" ht="15" customHeight="1">
      <c r="A251" s="418">
        <v>247</v>
      </c>
      <c r="B251" s="423" t="s">
        <v>3562</v>
      </c>
      <c r="C251" s="424" t="s">
        <v>4243</v>
      </c>
      <c r="D251" s="424" t="s">
        <v>4244</v>
      </c>
      <c r="E251" s="424" t="s">
        <v>4268</v>
      </c>
      <c r="F251" s="424"/>
      <c r="G251" s="424">
        <v>1</v>
      </c>
      <c r="H251" s="424"/>
    </row>
    <row r="252" spans="1:8" ht="15" customHeight="1">
      <c r="A252" s="418">
        <v>248</v>
      </c>
      <c r="B252" s="423" t="s">
        <v>1722</v>
      </c>
      <c r="C252" s="424" t="s">
        <v>4243</v>
      </c>
      <c r="D252" s="424" t="s">
        <v>4244</v>
      </c>
      <c r="E252" s="424" t="s">
        <v>4273</v>
      </c>
      <c r="F252" s="424"/>
      <c r="G252" s="424">
        <v>1</v>
      </c>
      <c r="H252" s="424"/>
    </row>
    <row r="253" spans="1:8" ht="15" customHeight="1">
      <c r="A253" s="416">
        <v>249</v>
      </c>
      <c r="B253" s="423" t="s">
        <v>158</v>
      </c>
      <c r="C253" s="424" t="s">
        <v>4243</v>
      </c>
      <c r="D253" s="424" t="s">
        <v>4244</v>
      </c>
      <c r="E253" s="424" t="s">
        <v>4274</v>
      </c>
      <c r="F253" s="424">
        <v>1</v>
      </c>
      <c r="G253" s="424"/>
      <c r="H253" s="424"/>
    </row>
    <row r="254" spans="1:8" ht="15" customHeight="1">
      <c r="A254" s="418">
        <v>250</v>
      </c>
      <c r="B254" s="423" t="s">
        <v>4275</v>
      </c>
      <c r="C254" s="424" t="s">
        <v>4243</v>
      </c>
      <c r="D254" s="424" t="s">
        <v>4244</v>
      </c>
      <c r="E254" s="424" t="s">
        <v>4276</v>
      </c>
      <c r="F254" s="424"/>
      <c r="G254" s="424">
        <v>1</v>
      </c>
      <c r="H254" s="424"/>
    </row>
    <row r="255" spans="1:8" ht="15" customHeight="1">
      <c r="A255" s="418">
        <v>251</v>
      </c>
      <c r="B255" s="423" t="s">
        <v>4018</v>
      </c>
      <c r="C255" s="424" t="s">
        <v>4243</v>
      </c>
      <c r="D255" s="424" t="s">
        <v>4244</v>
      </c>
      <c r="E255" s="426" t="s">
        <v>4277</v>
      </c>
      <c r="F255" s="426">
        <v>1</v>
      </c>
      <c r="G255" s="424"/>
      <c r="H255" s="424"/>
    </row>
    <row r="256" spans="1:8" ht="15" customHeight="1">
      <c r="A256" s="418">
        <v>252</v>
      </c>
      <c r="B256" s="423" t="s">
        <v>4020</v>
      </c>
      <c r="C256" s="424" t="s">
        <v>4243</v>
      </c>
      <c r="D256" s="424" t="s">
        <v>4244</v>
      </c>
      <c r="E256" s="426" t="s">
        <v>4277</v>
      </c>
      <c r="F256" s="426"/>
      <c r="G256" s="424"/>
      <c r="H256" s="424">
        <v>1</v>
      </c>
    </row>
    <row r="257" spans="1:8" ht="15" customHeight="1">
      <c r="A257" s="416">
        <v>253</v>
      </c>
      <c r="B257" s="423" t="s">
        <v>4020</v>
      </c>
      <c r="C257" s="424" t="s">
        <v>4243</v>
      </c>
      <c r="D257" s="424" t="s">
        <v>4244</v>
      </c>
      <c r="E257" s="426" t="s">
        <v>4278</v>
      </c>
      <c r="F257" s="426"/>
      <c r="G257" s="424">
        <v>1</v>
      </c>
      <c r="H257" s="424"/>
    </row>
    <row r="258" spans="1:8" ht="15" customHeight="1">
      <c r="A258" s="418">
        <v>254</v>
      </c>
      <c r="B258" s="423" t="s">
        <v>3365</v>
      </c>
      <c r="C258" s="424" t="s">
        <v>4243</v>
      </c>
      <c r="D258" s="424" t="s">
        <v>4244</v>
      </c>
      <c r="E258" s="424" t="s">
        <v>4279</v>
      </c>
      <c r="F258" s="424"/>
      <c r="G258" s="424">
        <v>1</v>
      </c>
      <c r="H258" s="424"/>
    </row>
    <row r="259" spans="1:8" ht="15" customHeight="1">
      <c r="A259" s="418">
        <v>255</v>
      </c>
      <c r="B259" s="423" t="s">
        <v>2255</v>
      </c>
      <c r="C259" s="424" t="s">
        <v>4243</v>
      </c>
      <c r="D259" s="424" t="s">
        <v>4244</v>
      </c>
      <c r="E259" s="424" t="s">
        <v>4280</v>
      </c>
      <c r="F259" s="424"/>
      <c r="G259" s="424"/>
      <c r="H259" s="424">
        <v>1</v>
      </c>
    </row>
    <row r="260" spans="1:8" ht="15" customHeight="1">
      <c r="A260" s="418">
        <v>256</v>
      </c>
      <c r="B260" s="423" t="s">
        <v>2447</v>
      </c>
      <c r="C260" s="424" t="s">
        <v>4243</v>
      </c>
      <c r="D260" s="424" t="s">
        <v>4244</v>
      </c>
      <c r="E260" s="424" t="s">
        <v>4281</v>
      </c>
      <c r="F260" s="424"/>
      <c r="G260" s="424">
        <v>1</v>
      </c>
      <c r="H260" s="424"/>
    </row>
    <row r="261" spans="1:8" ht="15" customHeight="1">
      <c r="A261" s="416">
        <v>257</v>
      </c>
      <c r="B261" s="423" t="s">
        <v>169</v>
      </c>
      <c r="C261" s="424" t="s">
        <v>4243</v>
      </c>
      <c r="D261" s="424" t="s">
        <v>4244</v>
      </c>
      <c r="E261" s="424" t="s">
        <v>4282</v>
      </c>
      <c r="F261" s="424"/>
      <c r="G261" s="424">
        <v>1</v>
      </c>
      <c r="H261" s="424"/>
    </row>
    <row r="262" spans="1:8" ht="15" customHeight="1">
      <c r="A262" s="418">
        <v>258</v>
      </c>
      <c r="B262" s="423" t="s">
        <v>2255</v>
      </c>
      <c r="C262" s="424" t="s">
        <v>4243</v>
      </c>
      <c r="D262" s="424" t="s">
        <v>4244</v>
      </c>
      <c r="E262" s="424" t="s">
        <v>4283</v>
      </c>
      <c r="F262" s="424">
        <v>1</v>
      </c>
      <c r="G262" s="424"/>
      <c r="H262" s="424"/>
    </row>
    <row r="263" spans="1:8" ht="15" customHeight="1">
      <c r="A263" s="418">
        <v>259</v>
      </c>
      <c r="B263" s="423" t="s">
        <v>2447</v>
      </c>
      <c r="C263" s="424" t="s">
        <v>4243</v>
      </c>
      <c r="D263" s="424" t="s">
        <v>4244</v>
      </c>
      <c r="E263" s="424" t="s">
        <v>4284</v>
      </c>
      <c r="F263" s="424"/>
      <c r="G263" s="424">
        <v>1</v>
      </c>
      <c r="H263" s="424"/>
    </row>
    <row r="264" spans="1:8" ht="15" customHeight="1">
      <c r="A264" s="418">
        <v>260</v>
      </c>
      <c r="B264" s="423" t="s">
        <v>2253</v>
      </c>
      <c r="C264" s="424" t="s">
        <v>4243</v>
      </c>
      <c r="D264" s="424" t="s">
        <v>4244</v>
      </c>
      <c r="E264" s="424" t="s">
        <v>4285</v>
      </c>
      <c r="F264" s="424"/>
      <c r="G264" s="424"/>
      <c r="H264" s="424">
        <v>1</v>
      </c>
    </row>
    <row r="265" spans="1:8" ht="15" customHeight="1">
      <c r="A265" s="416">
        <v>261</v>
      </c>
      <c r="B265" s="423" t="s">
        <v>2254</v>
      </c>
      <c r="C265" s="424" t="s">
        <v>4243</v>
      </c>
      <c r="D265" s="424" t="s">
        <v>4244</v>
      </c>
      <c r="E265" s="424" t="s">
        <v>4286</v>
      </c>
      <c r="F265" s="424"/>
      <c r="G265" s="424"/>
      <c r="H265" s="424">
        <v>1</v>
      </c>
    </row>
    <row r="266" spans="1:8" ht="15" customHeight="1">
      <c r="A266" s="418">
        <v>262</v>
      </c>
      <c r="B266" s="427" t="s">
        <v>3127</v>
      </c>
      <c r="C266" s="428" t="s">
        <v>1636</v>
      </c>
      <c r="D266" s="428" t="s">
        <v>1562</v>
      </c>
      <c r="E266" s="428" t="s">
        <v>4287</v>
      </c>
      <c r="F266" s="428"/>
      <c r="G266" s="428">
        <v>1</v>
      </c>
      <c r="H266" s="428"/>
    </row>
    <row r="267" spans="1:8" ht="15" customHeight="1">
      <c r="A267" s="418">
        <v>263</v>
      </c>
      <c r="B267" s="427" t="s">
        <v>4288</v>
      </c>
      <c r="C267" s="428" t="s">
        <v>1636</v>
      </c>
      <c r="D267" s="428" t="s">
        <v>1562</v>
      </c>
      <c r="E267" s="428" t="s">
        <v>4289</v>
      </c>
      <c r="F267" s="428"/>
      <c r="G267" s="428"/>
      <c r="H267" s="428">
        <v>1</v>
      </c>
    </row>
    <row r="268" spans="1:8" ht="15" customHeight="1">
      <c r="A268" s="418">
        <v>264</v>
      </c>
      <c r="B268" s="429" t="s">
        <v>4290</v>
      </c>
      <c r="C268" s="428" t="s">
        <v>1636</v>
      </c>
      <c r="D268" s="428" t="s">
        <v>1562</v>
      </c>
      <c r="E268" s="430" t="s">
        <v>4291</v>
      </c>
      <c r="F268" s="430"/>
      <c r="G268" s="430"/>
      <c r="H268" s="430">
        <v>1</v>
      </c>
    </row>
    <row r="269" spans="1:8" ht="15" customHeight="1">
      <c r="A269" s="416">
        <v>265</v>
      </c>
      <c r="B269" s="429" t="s">
        <v>4292</v>
      </c>
      <c r="C269" s="428" t="s">
        <v>1636</v>
      </c>
      <c r="D269" s="428" t="s">
        <v>1562</v>
      </c>
      <c r="E269" s="430" t="s">
        <v>4293</v>
      </c>
      <c r="F269" s="418"/>
      <c r="G269" s="418"/>
      <c r="H269" s="430">
        <v>1</v>
      </c>
    </row>
    <row r="270" spans="1:8" ht="15" customHeight="1">
      <c r="A270" s="418">
        <v>266</v>
      </c>
      <c r="B270" s="429" t="s">
        <v>2906</v>
      </c>
      <c r="C270" s="428" t="s">
        <v>1636</v>
      </c>
      <c r="D270" s="428" t="s">
        <v>1562</v>
      </c>
      <c r="E270" s="430" t="s">
        <v>4294</v>
      </c>
      <c r="F270" s="418"/>
      <c r="G270" s="418"/>
      <c r="H270" s="430">
        <v>1</v>
      </c>
    </row>
    <row r="271" spans="1:8" ht="15" customHeight="1">
      <c r="A271" s="418">
        <v>267</v>
      </c>
      <c r="B271" s="373" t="s">
        <v>4295</v>
      </c>
      <c r="C271" s="418" t="s">
        <v>1642</v>
      </c>
      <c r="D271" s="418" t="s">
        <v>1511</v>
      </c>
      <c r="E271" s="424" t="s">
        <v>4296</v>
      </c>
      <c r="F271" s="418">
        <v>1</v>
      </c>
      <c r="G271" s="418"/>
      <c r="H271" s="418"/>
    </row>
    <row r="272" spans="1:8" ht="15" customHeight="1">
      <c r="A272" s="418">
        <v>268</v>
      </c>
      <c r="B272" s="423" t="s">
        <v>4297</v>
      </c>
      <c r="C272" s="424" t="s">
        <v>1139</v>
      </c>
      <c r="D272" s="424" t="s">
        <v>1511</v>
      </c>
      <c r="E272" s="424" t="s">
        <v>1611</v>
      </c>
      <c r="F272" s="424"/>
      <c r="G272" s="424">
        <v>1</v>
      </c>
      <c r="H272" s="424"/>
    </row>
    <row r="273" spans="1:8" ht="15" customHeight="1">
      <c r="A273" s="431"/>
      <c r="B273" s="432" t="s">
        <v>1442</v>
      </c>
      <c r="C273" s="366"/>
      <c r="D273" s="366"/>
      <c r="E273" s="433"/>
      <c r="F273" s="366">
        <f>SUM(F5:F272)</f>
        <v>69</v>
      </c>
      <c r="G273" s="366">
        <f>SUM(G5:G272)</f>
        <v>102</v>
      </c>
      <c r="H273" s="366">
        <f>SUM(H5:H272)</f>
        <v>115</v>
      </c>
    </row>
    <row r="276" spans="1:8" ht="20.25">
      <c r="A276" s="1405" t="s">
        <v>4298</v>
      </c>
      <c r="B276" s="1405"/>
      <c r="C276" s="1405"/>
      <c r="D276" s="1405"/>
      <c r="E276" s="1405"/>
      <c r="F276" s="1405"/>
      <c r="G276" s="1405"/>
      <c r="H276" s="1405"/>
    </row>
    <row r="277" spans="1:8" ht="20.25">
      <c r="A277" s="434"/>
      <c r="B277" s="435"/>
      <c r="C277" s="401"/>
      <c r="D277" s="401"/>
      <c r="E277" s="401"/>
      <c r="F277" s="401"/>
      <c r="G277" s="401"/>
      <c r="H277" s="401"/>
    </row>
    <row r="278" spans="1:8" ht="15">
      <c r="A278" s="1428" t="s">
        <v>194</v>
      </c>
      <c r="B278" s="1429" t="s">
        <v>2306</v>
      </c>
      <c r="C278" s="1431" t="s">
        <v>1605</v>
      </c>
      <c r="D278" s="1431" t="s">
        <v>1606</v>
      </c>
      <c r="E278" s="1431" t="s">
        <v>1607</v>
      </c>
      <c r="F278" s="1413" t="s">
        <v>1608</v>
      </c>
      <c r="G278" s="1413"/>
      <c r="H278" s="1413"/>
    </row>
    <row r="279" spans="1:8" ht="15">
      <c r="A279" s="1428"/>
      <c r="B279" s="1430"/>
      <c r="C279" s="1432"/>
      <c r="D279" s="1432"/>
      <c r="E279" s="1432"/>
      <c r="F279" s="402" t="s">
        <v>1444</v>
      </c>
      <c r="G279" s="402" t="s">
        <v>1445</v>
      </c>
      <c r="H279" s="402" t="s">
        <v>1446</v>
      </c>
    </row>
    <row r="280" spans="1:8" ht="15" customHeight="1">
      <c r="A280" s="436">
        <v>1</v>
      </c>
      <c r="B280" s="319" t="s">
        <v>195</v>
      </c>
      <c r="C280" s="437" t="s">
        <v>2156</v>
      </c>
      <c r="D280" s="437" t="s">
        <v>1491</v>
      </c>
      <c r="E280" s="437" t="s">
        <v>4299</v>
      </c>
      <c r="F280" s="402">
        <v>1</v>
      </c>
      <c r="G280" s="402"/>
      <c r="H280" s="402"/>
    </row>
    <row r="281" spans="1:8" ht="15" customHeight="1">
      <c r="A281" s="436">
        <v>2</v>
      </c>
      <c r="B281" s="319" t="s">
        <v>195</v>
      </c>
      <c r="C281" s="437" t="s">
        <v>2156</v>
      </c>
      <c r="D281" s="437" t="s">
        <v>1491</v>
      </c>
      <c r="E281" s="437" t="s">
        <v>4300</v>
      </c>
      <c r="F281" s="402">
        <v>1</v>
      </c>
      <c r="G281" s="402"/>
      <c r="H281" s="402"/>
    </row>
    <row r="282" spans="1:8" ht="15" customHeight="1">
      <c r="A282" s="436">
        <v>3</v>
      </c>
      <c r="B282" s="319" t="s">
        <v>4301</v>
      </c>
      <c r="C282" s="437" t="s">
        <v>2156</v>
      </c>
      <c r="D282" s="437" t="s">
        <v>1491</v>
      </c>
      <c r="E282" s="437" t="s">
        <v>4300</v>
      </c>
      <c r="F282" s="402">
        <v>1</v>
      </c>
      <c r="G282" s="402"/>
      <c r="H282" s="402"/>
    </row>
    <row r="283" spans="1:8" ht="15" customHeight="1">
      <c r="A283" s="436">
        <v>4</v>
      </c>
      <c r="B283" s="319" t="s">
        <v>4301</v>
      </c>
      <c r="C283" s="438" t="s">
        <v>2156</v>
      </c>
      <c r="D283" s="438" t="s">
        <v>1491</v>
      </c>
      <c r="E283" s="437" t="s">
        <v>4302</v>
      </c>
      <c r="F283" s="291"/>
      <c r="G283" s="438">
        <v>1</v>
      </c>
      <c r="H283" s="291"/>
    </row>
    <row r="284" spans="1:8" ht="15" customHeight="1">
      <c r="A284" s="436">
        <v>5</v>
      </c>
      <c r="B284" s="319" t="s">
        <v>4303</v>
      </c>
      <c r="C284" s="438" t="s">
        <v>2156</v>
      </c>
      <c r="D284" s="438" t="s">
        <v>1491</v>
      </c>
      <c r="E284" s="437" t="s">
        <v>4304</v>
      </c>
      <c r="F284" s="291"/>
      <c r="G284" s="438">
        <v>1</v>
      </c>
      <c r="H284" s="291"/>
    </row>
    <row r="285" spans="1:8" ht="15" customHeight="1">
      <c r="A285" s="436">
        <v>6</v>
      </c>
      <c r="B285" s="319" t="s">
        <v>4305</v>
      </c>
      <c r="C285" s="438" t="s">
        <v>1615</v>
      </c>
      <c r="D285" s="438" t="s">
        <v>1491</v>
      </c>
      <c r="E285" s="437" t="s">
        <v>4306</v>
      </c>
      <c r="F285" s="291"/>
      <c r="G285" s="438">
        <v>1</v>
      </c>
      <c r="H285" s="291"/>
    </row>
    <row r="286" spans="1:8" ht="15" customHeight="1">
      <c r="A286" s="436">
        <v>7</v>
      </c>
      <c r="B286" s="319" t="s">
        <v>4307</v>
      </c>
      <c r="C286" s="437" t="s">
        <v>2156</v>
      </c>
      <c r="D286" s="437" t="s">
        <v>1491</v>
      </c>
      <c r="E286" s="437" t="s">
        <v>4300</v>
      </c>
      <c r="F286" s="402"/>
      <c r="G286" s="402"/>
      <c r="H286" s="402">
        <v>1</v>
      </c>
    </row>
    <row r="287" spans="1:8" ht="15" customHeight="1">
      <c r="A287" s="436">
        <v>8</v>
      </c>
      <c r="B287" s="277" t="s">
        <v>520</v>
      </c>
      <c r="C287" s="402" t="s">
        <v>1856</v>
      </c>
      <c r="D287" s="402" t="s">
        <v>4308</v>
      </c>
      <c r="E287" s="402" t="s">
        <v>1611</v>
      </c>
      <c r="F287" s="402">
        <v>1</v>
      </c>
      <c r="G287" s="402"/>
      <c r="H287" s="402"/>
    </row>
    <row r="288" spans="1:8" ht="15" customHeight="1">
      <c r="A288" s="436">
        <v>9</v>
      </c>
      <c r="B288" s="277" t="s">
        <v>3361</v>
      </c>
      <c r="C288" s="402" t="s">
        <v>1856</v>
      </c>
      <c r="D288" s="402" t="s">
        <v>4309</v>
      </c>
      <c r="E288" s="402" t="s">
        <v>1611</v>
      </c>
      <c r="F288" s="402"/>
      <c r="G288" s="402">
        <v>1</v>
      </c>
      <c r="H288" s="402"/>
    </row>
    <row r="289" spans="1:8" ht="15" customHeight="1">
      <c r="A289" s="436">
        <v>10</v>
      </c>
      <c r="B289" s="277" t="s">
        <v>1638</v>
      </c>
      <c r="C289" s="402" t="s">
        <v>1879</v>
      </c>
      <c r="D289" s="402" t="s">
        <v>967</v>
      </c>
      <c r="E289" s="402" t="s">
        <v>1611</v>
      </c>
      <c r="F289" s="402"/>
      <c r="G289" s="402"/>
      <c r="H289" s="402">
        <v>1</v>
      </c>
    </row>
    <row r="290" spans="1:8" ht="15" customHeight="1">
      <c r="A290" s="436">
        <v>11</v>
      </c>
      <c r="B290" s="277" t="s">
        <v>3361</v>
      </c>
      <c r="C290" s="402" t="s">
        <v>1879</v>
      </c>
      <c r="D290" s="402" t="s">
        <v>4309</v>
      </c>
      <c r="E290" s="402" t="s">
        <v>1611</v>
      </c>
      <c r="F290" s="402">
        <v>1</v>
      </c>
      <c r="G290" s="402"/>
      <c r="H290" s="402"/>
    </row>
    <row r="291" spans="1:8" ht="15" customHeight="1">
      <c r="A291" s="436">
        <v>12</v>
      </c>
      <c r="B291" s="277" t="s">
        <v>557</v>
      </c>
      <c r="C291" s="402" t="s">
        <v>1879</v>
      </c>
      <c r="D291" s="402" t="s">
        <v>4310</v>
      </c>
      <c r="E291" s="402" t="s">
        <v>1611</v>
      </c>
      <c r="F291" s="402"/>
      <c r="G291" s="402"/>
      <c r="H291" s="402">
        <v>1</v>
      </c>
    </row>
    <row r="292" spans="1:8" ht="15" customHeight="1">
      <c r="A292" s="436">
        <v>13</v>
      </c>
      <c r="B292" s="277" t="s">
        <v>3361</v>
      </c>
      <c r="C292" s="402" t="s">
        <v>1879</v>
      </c>
      <c r="D292" s="402" t="s">
        <v>4311</v>
      </c>
      <c r="E292" s="402" t="s">
        <v>1611</v>
      </c>
      <c r="F292" s="402"/>
      <c r="G292" s="402">
        <v>1</v>
      </c>
      <c r="H292" s="402"/>
    </row>
    <row r="293" spans="1:8" ht="15" customHeight="1">
      <c r="A293" s="436">
        <v>14</v>
      </c>
      <c r="B293" s="277" t="s">
        <v>560</v>
      </c>
      <c r="C293" s="402" t="s">
        <v>1879</v>
      </c>
      <c r="D293" s="402" t="s">
        <v>3770</v>
      </c>
      <c r="E293" s="402" t="s">
        <v>1611</v>
      </c>
      <c r="F293" s="402"/>
      <c r="G293" s="402"/>
      <c r="H293" s="402">
        <v>1</v>
      </c>
    </row>
    <row r="294" spans="1:8" ht="15" customHeight="1">
      <c r="A294" s="436">
        <v>15</v>
      </c>
      <c r="B294" s="277" t="s">
        <v>4015</v>
      </c>
      <c r="C294" s="402" t="s">
        <v>1879</v>
      </c>
      <c r="D294" s="402" t="s">
        <v>3768</v>
      </c>
      <c r="E294" s="402" t="s">
        <v>1611</v>
      </c>
      <c r="F294" s="402"/>
      <c r="G294" s="402"/>
      <c r="H294" s="402">
        <v>1</v>
      </c>
    </row>
    <row r="295" spans="1:8" ht="15" customHeight="1">
      <c r="A295" s="436">
        <v>16</v>
      </c>
      <c r="B295" s="277" t="s">
        <v>4312</v>
      </c>
      <c r="C295" s="402" t="s">
        <v>1879</v>
      </c>
      <c r="D295" s="402" t="s">
        <v>4313</v>
      </c>
      <c r="E295" s="402" t="s">
        <v>1611</v>
      </c>
      <c r="F295" s="402">
        <v>1</v>
      </c>
      <c r="G295" s="402"/>
      <c r="H295" s="402"/>
    </row>
    <row r="296" spans="1:8" ht="15" customHeight="1">
      <c r="A296" s="436">
        <v>17</v>
      </c>
      <c r="B296" s="277" t="s">
        <v>53</v>
      </c>
      <c r="C296" s="402" t="s">
        <v>1879</v>
      </c>
      <c r="D296" s="402" t="s">
        <v>4314</v>
      </c>
      <c r="E296" s="402" t="s">
        <v>1611</v>
      </c>
      <c r="F296" s="402"/>
      <c r="G296" s="402">
        <v>1</v>
      </c>
      <c r="H296" s="402"/>
    </row>
    <row r="297" spans="1:8" ht="15" customHeight="1">
      <c r="A297" s="436">
        <v>18</v>
      </c>
      <c r="B297" s="277" t="s">
        <v>4016</v>
      </c>
      <c r="C297" s="402" t="s">
        <v>1677</v>
      </c>
      <c r="D297" s="402" t="s">
        <v>3003</v>
      </c>
      <c r="E297" s="402" t="s">
        <v>1640</v>
      </c>
      <c r="F297" s="402">
        <v>1</v>
      </c>
      <c r="G297" s="402"/>
      <c r="H297" s="402"/>
    </row>
    <row r="298" spans="1:8" ht="15" customHeight="1">
      <c r="A298" s="436">
        <v>19</v>
      </c>
      <c r="B298" s="277" t="s">
        <v>4315</v>
      </c>
      <c r="C298" s="402" t="s">
        <v>1677</v>
      </c>
      <c r="D298" s="402" t="s">
        <v>3003</v>
      </c>
      <c r="E298" s="402" t="s">
        <v>1640</v>
      </c>
      <c r="F298" s="402"/>
      <c r="G298" s="402">
        <v>1</v>
      </c>
      <c r="H298" s="402"/>
    </row>
    <row r="299" spans="1:8" ht="15" customHeight="1">
      <c r="A299" s="436">
        <v>20</v>
      </c>
      <c r="B299" s="277" t="s">
        <v>4316</v>
      </c>
      <c r="C299" s="402" t="s">
        <v>1677</v>
      </c>
      <c r="D299" s="402" t="s">
        <v>3003</v>
      </c>
      <c r="E299" s="402" t="s">
        <v>1640</v>
      </c>
      <c r="F299" s="402">
        <v>1</v>
      </c>
      <c r="G299" s="402"/>
      <c r="H299" s="402"/>
    </row>
    <row r="300" spans="1:8" ht="15" customHeight="1">
      <c r="A300" s="436">
        <v>21</v>
      </c>
      <c r="B300" s="277" t="s">
        <v>4317</v>
      </c>
      <c r="C300" s="402" t="s">
        <v>1677</v>
      </c>
      <c r="D300" s="402" t="s">
        <v>3003</v>
      </c>
      <c r="E300" s="402" t="s">
        <v>1640</v>
      </c>
      <c r="F300" s="402"/>
      <c r="G300" s="402">
        <v>1</v>
      </c>
      <c r="H300" s="402"/>
    </row>
    <row r="301" spans="1:8" ht="15" customHeight="1">
      <c r="A301" s="436">
        <v>22</v>
      </c>
      <c r="B301" s="277" t="s">
        <v>4318</v>
      </c>
      <c r="C301" s="402" t="s">
        <v>1677</v>
      </c>
      <c r="D301" s="402" t="s">
        <v>3003</v>
      </c>
      <c r="E301" s="402" t="s">
        <v>1640</v>
      </c>
      <c r="F301" s="402"/>
      <c r="G301" s="402"/>
      <c r="H301" s="402">
        <v>1</v>
      </c>
    </row>
    <row r="302" spans="1:8" ht="15" customHeight="1">
      <c r="A302" s="436">
        <v>23</v>
      </c>
      <c r="B302" s="277" t="s">
        <v>561</v>
      </c>
      <c r="C302" s="402" t="s">
        <v>1677</v>
      </c>
      <c r="D302" s="402" t="s">
        <v>3003</v>
      </c>
      <c r="E302" s="402" t="s">
        <v>1611</v>
      </c>
      <c r="F302" s="402"/>
      <c r="G302" s="402"/>
      <c r="H302" s="402">
        <v>1</v>
      </c>
    </row>
    <row r="303" spans="1:8" ht="15" customHeight="1">
      <c r="A303" s="436">
        <v>24</v>
      </c>
      <c r="B303" s="277" t="s">
        <v>4319</v>
      </c>
      <c r="C303" s="402" t="s">
        <v>1677</v>
      </c>
      <c r="D303" s="402" t="s">
        <v>3003</v>
      </c>
      <c r="E303" s="402" t="s">
        <v>1611</v>
      </c>
      <c r="F303" s="402"/>
      <c r="G303" s="402"/>
      <c r="H303" s="402">
        <v>1</v>
      </c>
    </row>
    <row r="304" spans="1:8" ht="15" customHeight="1">
      <c r="A304" s="436">
        <v>25</v>
      </c>
      <c r="B304" s="277" t="s">
        <v>1114</v>
      </c>
      <c r="C304" s="402" t="s">
        <v>1665</v>
      </c>
      <c r="D304" s="402" t="s">
        <v>4320</v>
      </c>
      <c r="E304" s="402" t="s">
        <v>4321</v>
      </c>
      <c r="F304" s="402">
        <v>1</v>
      </c>
      <c r="G304" s="402"/>
      <c r="H304" s="402"/>
    </row>
    <row r="305" spans="1:8" ht="15" customHeight="1">
      <c r="A305" s="436">
        <v>26</v>
      </c>
      <c r="B305" s="277" t="s">
        <v>4015</v>
      </c>
      <c r="C305" s="402" t="s">
        <v>1617</v>
      </c>
      <c r="D305" s="402" t="s">
        <v>1448</v>
      </c>
      <c r="E305" s="402" t="s">
        <v>4322</v>
      </c>
      <c r="F305" s="402">
        <v>1</v>
      </c>
      <c r="G305" s="402"/>
      <c r="H305" s="402"/>
    </row>
    <row r="306" spans="1:8" ht="15" customHeight="1">
      <c r="A306" s="436">
        <v>27</v>
      </c>
      <c r="B306" s="277" t="s">
        <v>4323</v>
      </c>
      <c r="C306" s="402" t="s">
        <v>1617</v>
      </c>
      <c r="D306" s="402" t="s">
        <v>1448</v>
      </c>
      <c r="E306" s="402" t="s">
        <v>4324</v>
      </c>
      <c r="F306" s="402">
        <v>1</v>
      </c>
      <c r="G306" s="402"/>
      <c r="H306" s="402"/>
    </row>
    <row r="307" spans="1:8" ht="15" customHeight="1">
      <c r="A307" s="436">
        <v>28</v>
      </c>
      <c r="B307" s="277" t="s">
        <v>4325</v>
      </c>
      <c r="C307" s="402" t="s">
        <v>1617</v>
      </c>
      <c r="D307" s="402" t="s">
        <v>1448</v>
      </c>
      <c r="E307" s="402" t="s">
        <v>4326</v>
      </c>
      <c r="F307" s="402">
        <v>1</v>
      </c>
      <c r="G307" s="402"/>
      <c r="H307" s="402"/>
    </row>
    <row r="308" spans="1:8" ht="15" customHeight="1">
      <c r="A308" s="436">
        <v>29</v>
      </c>
      <c r="B308" s="277" t="s">
        <v>2550</v>
      </c>
      <c r="C308" s="402" t="s">
        <v>1617</v>
      </c>
      <c r="D308" s="402" t="s">
        <v>1448</v>
      </c>
      <c r="E308" s="402" t="s">
        <v>4327</v>
      </c>
      <c r="F308" s="402"/>
      <c r="G308" s="402">
        <v>1</v>
      </c>
      <c r="H308" s="402"/>
    </row>
    <row r="309" spans="1:8" ht="15" customHeight="1">
      <c r="A309" s="436">
        <v>30</v>
      </c>
      <c r="B309" s="277" t="s">
        <v>4328</v>
      </c>
      <c r="C309" s="402" t="s">
        <v>1617</v>
      </c>
      <c r="D309" s="402" t="s">
        <v>1448</v>
      </c>
      <c r="E309" s="402" t="s">
        <v>4329</v>
      </c>
      <c r="F309" s="402"/>
      <c r="G309" s="402">
        <v>1</v>
      </c>
      <c r="H309" s="402"/>
    </row>
    <row r="310" spans="1:8" ht="15" customHeight="1">
      <c r="A310" s="436">
        <v>31</v>
      </c>
      <c r="B310" s="277" t="s">
        <v>4330</v>
      </c>
      <c r="C310" s="402" t="s">
        <v>1617</v>
      </c>
      <c r="D310" s="402" t="s">
        <v>1448</v>
      </c>
      <c r="E310" s="402" t="s">
        <v>4331</v>
      </c>
      <c r="F310" s="402"/>
      <c r="G310" s="402"/>
      <c r="H310" s="402">
        <v>1</v>
      </c>
    </row>
    <row r="311" spans="1:8" ht="15" customHeight="1">
      <c r="A311" s="436">
        <v>32</v>
      </c>
      <c r="B311" s="277" t="s">
        <v>4323</v>
      </c>
      <c r="C311" s="402" t="s">
        <v>2226</v>
      </c>
      <c r="D311" s="402" t="s">
        <v>4332</v>
      </c>
      <c r="E311" s="402" t="s">
        <v>1640</v>
      </c>
      <c r="F311" s="402">
        <v>1</v>
      </c>
      <c r="G311" s="402"/>
      <c r="H311" s="402"/>
    </row>
    <row r="312" spans="1:8" ht="15" customHeight="1">
      <c r="A312" s="436">
        <v>33</v>
      </c>
      <c r="B312" s="277" t="s">
        <v>4333</v>
      </c>
      <c r="C312" s="402" t="s">
        <v>2226</v>
      </c>
      <c r="D312" s="402" t="s">
        <v>4332</v>
      </c>
      <c r="E312" s="402" t="s">
        <v>1611</v>
      </c>
      <c r="F312" s="402"/>
      <c r="G312" s="402">
        <v>1</v>
      </c>
      <c r="H312" s="402"/>
    </row>
    <row r="313" spans="1:8" ht="15" customHeight="1">
      <c r="A313" s="436">
        <v>34</v>
      </c>
      <c r="B313" s="277" t="s">
        <v>1914</v>
      </c>
      <c r="C313" s="402" t="s">
        <v>2137</v>
      </c>
      <c r="D313" s="402" t="s">
        <v>1517</v>
      </c>
      <c r="E313" s="402" t="s">
        <v>199</v>
      </c>
      <c r="F313" s="402">
        <v>1</v>
      </c>
      <c r="G313" s="402"/>
      <c r="H313" s="402"/>
    </row>
    <row r="314" spans="1:8" ht="15" customHeight="1">
      <c r="A314" s="436">
        <v>35</v>
      </c>
      <c r="B314" s="277" t="s">
        <v>1914</v>
      </c>
      <c r="C314" s="402" t="s">
        <v>1610</v>
      </c>
      <c r="D314" s="402" t="s">
        <v>1517</v>
      </c>
      <c r="E314" s="402" t="s">
        <v>4334</v>
      </c>
      <c r="F314" s="402"/>
      <c r="G314" s="402"/>
      <c r="H314" s="402">
        <v>1</v>
      </c>
    </row>
    <row r="315" spans="1:8" ht="15" customHeight="1">
      <c r="A315" s="436">
        <v>36</v>
      </c>
      <c r="B315" s="277" t="s">
        <v>1914</v>
      </c>
      <c r="C315" s="402" t="s">
        <v>1646</v>
      </c>
      <c r="D315" s="402" t="s">
        <v>1517</v>
      </c>
      <c r="E315" s="402" t="s">
        <v>4335</v>
      </c>
      <c r="F315" s="402"/>
      <c r="G315" s="402"/>
      <c r="H315" s="402">
        <v>1</v>
      </c>
    </row>
    <row r="316" spans="1:8" ht="15" customHeight="1">
      <c r="A316" s="436">
        <v>37</v>
      </c>
      <c r="B316" s="277" t="s">
        <v>1202</v>
      </c>
      <c r="C316" s="402" t="s">
        <v>1610</v>
      </c>
      <c r="D316" s="402" t="s">
        <v>1528</v>
      </c>
      <c r="E316" s="402" t="s">
        <v>1640</v>
      </c>
      <c r="F316" s="402"/>
      <c r="G316" s="402"/>
      <c r="H316" s="402">
        <v>1</v>
      </c>
    </row>
    <row r="317" spans="1:8" ht="15" customHeight="1">
      <c r="A317" s="436">
        <v>38</v>
      </c>
      <c r="B317" s="277" t="s">
        <v>4336</v>
      </c>
      <c r="C317" s="402" t="s">
        <v>1610</v>
      </c>
      <c r="D317" s="402" t="s">
        <v>4337</v>
      </c>
      <c r="E317" s="402" t="s">
        <v>1640</v>
      </c>
      <c r="F317" s="402"/>
      <c r="G317" s="402"/>
      <c r="H317" s="402">
        <v>1</v>
      </c>
    </row>
    <row r="318" spans="1:8" ht="15" customHeight="1">
      <c r="A318" s="436">
        <v>39</v>
      </c>
      <c r="B318" s="277" t="s">
        <v>163</v>
      </c>
      <c r="C318" s="402" t="s">
        <v>1675</v>
      </c>
      <c r="D318" s="402" t="s">
        <v>4338</v>
      </c>
      <c r="E318" s="402" t="s">
        <v>1611</v>
      </c>
      <c r="F318" s="402">
        <v>1</v>
      </c>
      <c r="G318" s="402"/>
      <c r="H318" s="402"/>
    </row>
    <row r="319" spans="1:8" ht="15" customHeight="1">
      <c r="A319" s="436">
        <v>40</v>
      </c>
      <c r="B319" s="277" t="s">
        <v>4339</v>
      </c>
      <c r="C319" s="402" t="s">
        <v>1675</v>
      </c>
      <c r="D319" s="402" t="s">
        <v>4338</v>
      </c>
      <c r="E319" s="402" t="s">
        <v>1611</v>
      </c>
      <c r="F319" s="402"/>
      <c r="G319" s="402"/>
      <c r="H319" s="402">
        <v>1</v>
      </c>
    </row>
    <row r="320" spans="1:8" ht="15" customHeight="1">
      <c r="A320" s="436">
        <v>41</v>
      </c>
      <c r="B320" s="277" t="s">
        <v>4340</v>
      </c>
      <c r="C320" s="402" t="s">
        <v>1675</v>
      </c>
      <c r="D320" s="402" t="s">
        <v>4338</v>
      </c>
      <c r="E320" s="402" t="s">
        <v>1611</v>
      </c>
      <c r="F320" s="402"/>
      <c r="G320" s="402"/>
      <c r="H320" s="402">
        <v>1</v>
      </c>
    </row>
    <row r="321" spans="1:8" ht="15" customHeight="1">
      <c r="A321" s="436">
        <v>42</v>
      </c>
      <c r="B321" s="277" t="s">
        <v>161</v>
      </c>
      <c r="C321" s="402" t="s">
        <v>1675</v>
      </c>
      <c r="D321" s="402" t="s">
        <v>4338</v>
      </c>
      <c r="E321" s="402" t="s">
        <v>1611</v>
      </c>
      <c r="F321" s="402"/>
      <c r="G321" s="402">
        <v>1</v>
      </c>
      <c r="H321" s="402"/>
    </row>
    <row r="322" spans="1:8" ht="15" customHeight="1">
      <c r="A322" s="436">
        <v>43</v>
      </c>
      <c r="B322" s="277" t="s">
        <v>4341</v>
      </c>
      <c r="C322" s="402" t="s">
        <v>1675</v>
      </c>
      <c r="D322" s="402" t="s">
        <v>4342</v>
      </c>
      <c r="E322" s="402" t="s">
        <v>1640</v>
      </c>
      <c r="F322" s="402"/>
      <c r="G322" s="402">
        <v>1</v>
      </c>
      <c r="H322" s="402"/>
    </row>
    <row r="323" spans="1:8" ht="15" customHeight="1">
      <c r="A323" s="436">
        <v>44</v>
      </c>
      <c r="B323" s="277" t="s">
        <v>4343</v>
      </c>
      <c r="C323" s="402" t="s">
        <v>1675</v>
      </c>
      <c r="D323" s="402" t="s">
        <v>4342</v>
      </c>
      <c r="E323" s="402" t="s">
        <v>1640</v>
      </c>
      <c r="F323" s="402">
        <v>1</v>
      </c>
      <c r="G323" s="402"/>
      <c r="H323" s="402"/>
    </row>
    <row r="324" spans="1:8" ht="15" customHeight="1">
      <c r="A324" s="436">
        <v>45</v>
      </c>
      <c r="B324" s="277" t="s">
        <v>4018</v>
      </c>
      <c r="C324" s="402" t="s">
        <v>1834</v>
      </c>
      <c r="D324" s="402" t="s">
        <v>4344</v>
      </c>
      <c r="E324" s="402" t="s">
        <v>1611</v>
      </c>
      <c r="F324" s="402">
        <v>1</v>
      </c>
      <c r="G324" s="402"/>
      <c r="H324" s="402"/>
    </row>
    <row r="325" spans="1:8" ht="15" customHeight="1">
      <c r="A325" s="436">
        <v>46</v>
      </c>
      <c r="B325" s="277" t="s">
        <v>3365</v>
      </c>
      <c r="C325" s="402" t="s">
        <v>1834</v>
      </c>
      <c r="D325" s="402" t="s">
        <v>4344</v>
      </c>
      <c r="E325" s="402" t="s">
        <v>1611</v>
      </c>
      <c r="F325" s="402">
        <v>1</v>
      </c>
      <c r="G325" s="402"/>
      <c r="H325" s="402">
        <v>1</v>
      </c>
    </row>
    <row r="326" spans="1:8" ht="15" customHeight="1">
      <c r="A326" s="436">
        <v>47</v>
      </c>
      <c r="B326" s="277" t="s">
        <v>1726</v>
      </c>
      <c r="C326" s="402" t="s">
        <v>1834</v>
      </c>
      <c r="D326" s="402" t="s">
        <v>4344</v>
      </c>
      <c r="E326" s="402" t="s">
        <v>1611</v>
      </c>
      <c r="F326" s="402"/>
      <c r="G326" s="402"/>
      <c r="H326" s="402">
        <v>2</v>
      </c>
    </row>
    <row r="327" spans="1:8" ht="15" customHeight="1">
      <c r="A327" s="436">
        <v>48</v>
      </c>
      <c r="B327" s="277" t="s">
        <v>169</v>
      </c>
      <c r="C327" s="402" t="s">
        <v>1834</v>
      </c>
      <c r="D327" s="402" t="s">
        <v>4344</v>
      </c>
      <c r="E327" s="402" t="s">
        <v>1611</v>
      </c>
      <c r="F327" s="402"/>
      <c r="G327" s="402">
        <v>1</v>
      </c>
      <c r="H327" s="402"/>
    </row>
    <row r="328" spans="1:8" ht="15" customHeight="1">
      <c r="A328" s="436">
        <v>49</v>
      </c>
      <c r="B328" s="277" t="s">
        <v>2255</v>
      </c>
      <c r="C328" s="402" t="s">
        <v>1834</v>
      </c>
      <c r="D328" s="402" t="s">
        <v>4344</v>
      </c>
      <c r="E328" s="402" t="s">
        <v>1611</v>
      </c>
      <c r="F328" s="402"/>
      <c r="G328" s="402">
        <v>1</v>
      </c>
      <c r="H328" s="402"/>
    </row>
    <row r="329" spans="1:8" ht="15" customHeight="1">
      <c r="A329" s="436">
        <v>50</v>
      </c>
      <c r="B329" s="277" t="s">
        <v>2447</v>
      </c>
      <c r="C329" s="402" t="s">
        <v>1834</v>
      </c>
      <c r="D329" s="402" t="s">
        <v>4344</v>
      </c>
      <c r="E329" s="402" t="s">
        <v>1611</v>
      </c>
      <c r="F329" s="402"/>
      <c r="G329" s="402">
        <v>1</v>
      </c>
      <c r="H329" s="402"/>
    </row>
    <row r="330" spans="1:8" ht="15" customHeight="1">
      <c r="A330" s="436">
        <v>51</v>
      </c>
      <c r="B330" s="277" t="s">
        <v>2254</v>
      </c>
      <c r="C330" s="402" t="s">
        <v>1834</v>
      </c>
      <c r="D330" s="402" t="s">
        <v>4344</v>
      </c>
      <c r="E330" s="402" t="s">
        <v>1611</v>
      </c>
      <c r="F330" s="402">
        <v>1</v>
      </c>
      <c r="G330" s="402"/>
      <c r="H330" s="402"/>
    </row>
    <row r="331" spans="1:8" ht="15" customHeight="1">
      <c r="A331" s="436">
        <v>52</v>
      </c>
      <c r="B331" s="277" t="s">
        <v>3012</v>
      </c>
      <c r="C331" s="402" t="s">
        <v>1834</v>
      </c>
      <c r="D331" s="402" t="s">
        <v>4344</v>
      </c>
      <c r="E331" s="402" t="s">
        <v>1611</v>
      </c>
      <c r="F331" s="402"/>
      <c r="G331" s="402">
        <v>2</v>
      </c>
      <c r="H331" s="402"/>
    </row>
    <row r="332" spans="1:8" ht="15" customHeight="1">
      <c r="A332" s="436">
        <v>53</v>
      </c>
      <c r="B332" s="277" t="s">
        <v>4345</v>
      </c>
      <c r="C332" s="402" t="s">
        <v>1834</v>
      </c>
      <c r="D332" s="402" t="s">
        <v>4344</v>
      </c>
      <c r="E332" s="402" t="s">
        <v>1611</v>
      </c>
      <c r="F332" s="402">
        <v>1</v>
      </c>
      <c r="G332" s="402"/>
      <c r="H332" s="402">
        <v>1</v>
      </c>
    </row>
    <row r="333" spans="1:8" ht="15" customHeight="1">
      <c r="A333" s="436">
        <v>54</v>
      </c>
      <c r="B333" s="277" t="s">
        <v>4346</v>
      </c>
      <c r="C333" s="402" t="s">
        <v>1615</v>
      </c>
      <c r="D333" s="402" t="s">
        <v>4347</v>
      </c>
      <c r="E333" s="402" t="s">
        <v>4348</v>
      </c>
      <c r="F333" s="402"/>
      <c r="G333" s="402">
        <v>1</v>
      </c>
      <c r="H333" s="402"/>
    </row>
    <row r="334" spans="1:8" ht="15" customHeight="1">
      <c r="A334" s="436">
        <v>55</v>
      </c>
      <c r="B334" s="277" t="s">
        <v>3154</v>
      </c>
      <c r="C334" s="402" t="s">
        <v>1617</v>
      </c>
      <c r="D334" s="402" t="s">
        <v>4349</v>
      </c>
      <c r="E334" s="402"/>
      <c r="F334" s="402">
        <v>1</v>
      </c>
      <c r="G334" s="402"/>
      <c r="H334" s="402"/>
    </row>
    <row r="335" spans="1:8" ht="15" customHeight="1">
      <c r="A335" s="436">
        <v>56</v>
      </c>
      <c r="B335" s="277" t="s">
        <v>2155</v>
      </c>
      <c r="C335" s="402" t="s">
        <v>1617</v>
      </c>
      <c r="D335" s="402" t="s">
        <v>4349</v>
      </c>
      <c r="E335" s="402"/>
      <c r="F335" s="402">
        <v>1</v>
      </c>
      <c r="G335" s="402"/>
      <c r="H335" s="402"/>
    </row>
    <row r="336" spans="1:8" ht="15" customHeight="1">
      <c r="A336" s="436">
        <v>57</v>
      </c>
      <c r="B336" s="277" t="s">
        <v>2435</v>
      </c>
      <c r="C336" s="402" t="s">
        <v>1617</v>
      </c>
      <c r="D336" s="402" t="s">
        <v>4349</v>
      </c>
      <c r="E336" s="402"/>
      <c r="F336" s="402">
        <v>1</v>
      </c>
      <c r="G336" s="402"/>
      <c r="H336" s="402"/>
    </row>
    <row r="337" spans="1:8" ht="15" customHeight="1">
      <c r="A337" s="436">
        <v>58</v>
      </c>
      <c r="B337" s="277" t="s">
        <v>4350</v>
      </c>
      <c r="C337" s="402" t="s">
        <v>1617</v>
      </c>
      <c r="D337" s="402" t="s">
        <v>4349</v>
      </c>
      <c r="E337" s="402"/>
      <c r="F337" s="402"/>
      <c r="G337" s="402">
        <v>1</v>
      </c>
      <c r="H337" s="402"/>
    </row>
    <row r="338" spans="1:8" ht="15" customHeight="1">
      <c r="A338" s="436">
        <v>59</v>
      </c>
      <c r="B338" s="277" t="s">
        <v>4351</v>
      </c>
      <c r="C338" s="402" t="s">
        <v>1617</v>
      </c>
      <c r="D338" s="402" t="s">
        <v>4349</v>
      </c>
      <c r="E338" s="402"/>
      <c r="F338" s="402"/>
      <c r="G338" s="402">
        <v>1</v>
      </c>
      <c r="H338" s="402"/>
    </row>
    <row r="339" spans="1:8" ht="15" customHeight="1">
      <c r="A339" s="436">
        <v>60</v>
      </c>
      <c r="B339" s="277" t="s">
        <v>4352</v>
      </c>
      <c r="C339" s="402" t="s">
        <v>1617</v>
      </c>
      <c r="D339" s="402" t="s">
        <v>4349</v>
      </c>
      <c r="E339" s="402"/>
      <c r="F339" s="402"/>
      <c r="G339" s="402"/>
      <c r="H339" s="402">
        <v>1</v>
      </c>
    </row>
    <row r="340" spans="1:8" ht="15" customHeight="1">
      <c r="A340" s="436">
        <v>61</v>
      </c>
      <c r="B340" s="277" t="s">
        <v>4353</v>
      </c>
      <c r="C340" s="402" t="s">
        <v>1617</v>
      </c>
      <c r="D340" s="402" t="s">
        <v>4349</v>
      </c>
      <c r="E340" s="402"/>
      <c r="F340" s="402"/>
      <c r="G340" s="402">
        <v>1</v>
      </c>
      <c r="H340" s="402"/>
    </row>
    <row r="341" spans="1:8" ht="15" customHeight="1">
      <c r="A341" s="436">
        <v>62</v>
      </c>
      <c r="B341" s="277" t="s">
        <v>4354</v>
      </c>
      <c r="C341" s="402" t="s">
        <v>1617</v>
      </c>
      <c r="D341" s="402" t="s">
        <v>4349</v>
      </c>
      <c r="E341" s="402"/>
      <c r="F341" s="402">
        <v>1</v>
      </c>
      <c r="G341" s="402"/>
      <c r="H341" s="402"/>
    </row>
    <row r="342" spans="1:8" ht="15" customHeight="1">
      <c r="A342" s="436">
        <v>63</v>
      </c>
      <c r="B342" s="277" t="s">
        <v>2154</v>
      </c>
      <c r="C342" s="402" t="s">
        <v>1663</v>
      </c>
      <c r="D342" s="402" t="s">
        <v>4355</v>
      </c>
      <c r="E342" s="402"/>
      <c r="F342" s="402">
        <v>1</v>
      </c>
      <c r="G342" s="402"/>
      <c r="H342" s="402"/>
    </row>
    <row r="343" spans="1:8" ht="15" customHeight="1">
      <c r="A343" s="436">
        <v>64</v>
      </c>
      <c r="B343" s="277" t="s">
        <v>4356</v>
      </c>
      <c r="C343" s="402" t="s">
        <v>1663</v>
      </c>
      <c r="D343" s="402" t="s">
        <v>4355</v>
      </c>
      <c r="E343" s="402"/>
      <c r="F343" s="402"/>
      <c r="G343" s="402"/>
      <c r="H343" s="402">
        <v>1</v>
      </c>
    </row>
    <row r="344" spans="1:8" ht="15" customHeight="1">
      <c r="A344" s="436">
        <v>65</v>
      </c>
      <c r="B344" s="277" t="s">
        <v>4357</v>
      </c>
      <c r="C344" s="402" t="s">
        <v>1663</v>
      </c>
      <c r="D344" s="402" t="s">
        <v>4355</v>
      </c>
      <c r="E344" s="402"/>
      <c r="F344" s="402"/>
      <c r="G344" s="402"/>
      <c r="H344" s="402">
        <v>1</v>
      </c>
    </row>
    <row r="345" spans="1:8" ht="15" customHeight="1">
      <c r="A345" s="436">
        <v>66</v>
      </c>
      <c r="B345" s="277" t="s">
        <v>4358</v>
      </c>
      <c r="C345" s="402" t="s">
        <v>1758</v>
      </c>
      <c r="D345" s="402" t="s">
        <v>4359</v>
      </c>
      <c r="E345" s="402" t="s">
        <v>2994</v>
      </c>
      <c r="F345" s="402">
        <v>1</v>
      </c>
      <c r="G345" s="402"/>
      <c r="H345" s="402"/>
    </row>
    <row r="346" spans="1:8" ht="15" customHeight="1">
      <c r="A346" s="436">
        <v>67</v>
      </c>
      <c r="B346" s="277" t="s">
        <v>2676</v>
      </c>
      <c r="C346" s="402" t="s">
        <v>1615</v>
      </c>
      <c r="D346" s="402" t="s">
        <v>4360</v>
      </c>
      <c r="E346" s="402" t="s">
        <v>1640</v>
      </c>
      <c r="F346" s="402">
        <v>1</v>
      </c>
      <c r="G346" s="402"/>
      <c r="H346" s="402"/>
    </row>
    <row r="347" spans="1:8" ht="15" customHeight="1">
      <c r="A347" s="436">
        <v>68</v>
      </c>
      <c r="B347" s="277" t="s">
        <v>675</v>
      </c>
      <c r="C347" s="402" t="s">
        <v>1615</v>
      </c>
      <c r="D347" s="402" t="s">
        <v>4361</v>
      </c>
      <c r="E347" s="402" t="s">
        <v>1611</v>
      </c>
      <c r="F347" s="402"/>
      <c r="G347" s="402">
        <v>1</v>
      </c>
      <c r="H347" s="402"/>
    </row>
    <row r="348" spans="1:8" ht="15" customHeight="1">
      <c r="A348" s="436">
        <v>69</v>
      </c>
      <c r="B348" s="277" t="s">
        <v>676</v>
      </c>
      <c r="C348" s="402" t="s">
        <v>1615</v>
      </c>
      <c r="D348" s="402" t="s">
        <v>4360</v>
      </c>
      <c r="E348" s="402" t="s">
        <v>679</v>
      </c>
      <c r="F348" s="402"/>
      <c r="G348" s="402"/>
      <c r="H348" s="402">
        <v>1</v>
      </c>
    </row>
    <row r="349" spans="1:8" ht="15" customHeight="1">
      <c r="A349" s="436">
        <v>70</v>
      </c>
      <c r="B349" s="277" t="s">
        <v>4362</v>
      </c>
      <c r="C349" s="402" t="s">
        <v>1615</v>
      </c>
      <c r="D349" s="402" t="s">
        <v>4360</v>
      </c>
      <c r="E349" s="402" t="s">
        <v>1611</v>
      </c>
      <c r="F349" s="402"/>
      <c r="G349" s="402">
        <v>1</v>
      </c>
      <c r="H349" s="402"/>
    </row>
    <row r="350" spans="1:8" ht="15" customHeight="1">
      <c r="A350" s="436">
        <v>71</v>
      </c>
      <c r="B350" s="277" t="s">
        <v>4363</v>
      </c>
      <c r="C350" s="402" t="s">
        <v>1615</v>
      </c>
      <c r="D350" s="402" t="s">
        <v>4360</v>
      </c>
      <c r="E350" s="402" t="s">
        <v>1611</v>
      </c>
      <c r="F350" s="402"/>
      <c r="G350" s="402"/>
      <c r="H350" s="402">
        <v>1</v>
      </c>
    </row>
    <row r="351" spans="1:8" ht="15" customHeight="1">
      <c r="A351" s="436">
        <v>72</v>
      </c>
      <c r="B351" s="387" t="s">
        <v>4364</v>
      </c>
      <c r="C351" s="402" t="s">
        <v>1646</v>
      </c>
      <c r="D351" s="402" t="s">
        <v>4360</v>
      </c>
      <c r="E351" s="402" t="s">
        <v>1611</v>
      </c>
      <c r="F351" s="402">
        <v>1</v>
      </c>
      <c r="G351" s="402"/>
      <c r="H351" s="402"/>
    </row>
    <row r="352" spans="1:8" ht="15" customHeight="1">
      <c r="A352" s="436">
        <v>73</v>
      </c>
      <c r="B352" s="277" t="s">
        <v>578</v>
      </c>
      <c r="C352" s="402" t="s">
        <v>1617</v>
      </c>
      <c r="D352" s="402" t="s">
        <v>4365</v>
      </c>
      <c r="E352" s="402" t="s">
        <v>679</v>
      </c>
      <c r="F352" s="402"/>
      <c r="G352" s="402">
        <v>1</v>
      </c>
      <c r="H352" s="402"/>
    </row>
    <row r="353" spans="1:8" ht="15" customHeight="1">
      <c r="A353" s="436">
        <v>74</v>
      </c>
      <c r="B353" s="277" t="s">
        <v>4366</v>
      </c>
      <c r="C353" s="402" t="s">
        <v>1615</v>
      </c>
      <c r="D353" s="402" t="s">
        <v>833</v>
      </c>
      <c r="E353" s="402" t="s">
        <v>4367</v>
      </c>
      <c r="F353" s="402"/>
      <c r="G353" s="402"/>
      <c r="H353" s="402">
        <v>1</v>
      </c>
    </row>
    <row r="354" spans="1:8" ht="15" customHeight="1">
      <c r="A354" s="436">
        <v>75</v>
      </c>
      <c r="B354" s="277" t="s">
        <v>831</v>
      </c>
      <c r="C354" s="402" t="s">
        <v>1617</v>
      </c>
      <c r="D354" s="402" t="s">
        <v>833</v>
      </c>
      <c r="E354" s="402" t="s">
        <v>4368</v>
      </c>
      <c r="F354" s="402"/>
      <c r="G354" s="402">
        <v>1</v>
      </c>
      <c r="H354" s="402"/>
    </row>
    <row r="355" spans="1:8" ht="15" customHeight="1">
      <c r="A355" s="436">
        <v>76</v>
      </c>
      <c r="B355" s="277" t="s">
        <v>4369</v>
      </c>
      <c r="C355" s="402" t="s">
        <v>1617</v>
      </c>
      <c r="D355" s="402" t="s">
        <v>833</v>
      </c>
      <c r="E355" s="402" t="s">
        <v>4370</v>
      </c>
      <c r="F355" s="402"/>
      <c r="G355" s="402"/>
      <c r="H355" s="402">
        <v>1</v>
      </c>
    </row>
    <row r="356" spans="1:8" ht="15" customHeight="1">
      <c r="A356" s="436">
        <v>77</v>
      </c>
      <c r="B356" s="277" t="s">
        <v>4371</v>
      </c>
      <c r="C356" s="402" t="s">
        <v>1617</v>
      </c>
      <c r="D356" s="402" t="s">
        <v>833</v>
      </c>
      <c r="E356" s="402" t="s">
        <v>4372</v>
      </c>
      <c r="F356" s="402"/>
      <c r="G356" s="402"/>
      <c r="H356" s="402">
        <v>1</v>
      </c>
    </row>
    <row r="357" spans="1:8" ht="15" customHeight="1">
      <c r="A357" s="436">
        <v>78</v>
      </c>
      <c r="B357" s="277" t="s">
        <v>2449</v>
      </c>
      <c r="C357" s="402" t="s">
        <v>2156</v>
      </c>
      <c r="D357" s="402" t="s">
        <v>833</v>
      </c>
      <c r="E357" s="402" t="s">
        <v>4373</v>
      </c>
      <c r="F357" s="402"/>
      <c r="G357" s="402"/>
      <c r="H357" s="402">
        <v>1</v>
      </c>
    </row>
    <row r="358" spans="1:8" ht="15" customHeight="1">
      <c r="A358" s="436">
        <v>79</v>
      </c>
      <c r="B358" s="277" t="s">
        <v>4374</v>
      </c>
      <c r="C358" s="402" t="s">
        <v>2156</v>
      </c>
      <c r="D358" s="402" t="s">
        <v>833</v>
      </c>
      <c r="E358" s="402" t="s">
        <v>4375</v>
      </c>
      <c r="F358" s="402"/>
      <c r="G358" s="402"/>
      <c r="H358" s="402">
        <v>1</v>
      </c>
    </row>
    <row r="359" spans="1:8" ht="15" customHeight="1">
      <c r="A359" s="436">
        <v>80</v>
      </c>
      <c r="B359" s="279" t="s">
        <v>4376</v>
      </c>
      <c r="C359" s="439" t="s">
        <v>2156</v>
      </c>
      <c r="D359" s="439" t="s">
        <v>833</v>
      </c>
      <c r="E359" s="439" t="s">
        <v>4377</v>
      </c>
      <c r="F359" s="439"/>
      <c r="G359" s="439"/>
      <c r="H359" s="439">
        <v>1</v>
      </c>
    </row>
    <row r="360" spans="1:8" ht="15" customHeight="1">
      <c r="A360" s="436">
        <v>81</v>
      </c>
      <c r="B360" s="279" t="s">
        <v>4378</v>
      </c>
      <c r="C360" s="439" t="s">
        <v>2156</v>
      </c>
      <c r="D360" s="439" t="s">
        <v>833</v>
      </c>
      <c r="E360" s="439" t="s">
        <v>4379</v>
      </c>
      <c r="F360" s="439"/>
      <c r="G360" s="439"/>
      <c r="H360" s="439">
        <v>1</v>
      </c>
    </row>
    <row r="361" spans="1:8" ht="15" customHeight="1">
      <c r="A361" s="436">
        <v>82</v>
      </c>
      <c r="B361" s="277" t="s">
        <v>4380</v>
      </c>
      <c r="C361" s="402" t="s">
        <v>1619</v>
      </c>
      <c r="D361" s="402" t="s">
        <v>1452</v>
      </c>
      <c r="E361" s="402" t="s">
        <v>4381</v>
      </c>
      <c r="F361" s="402"/>
      <c r="G361" s="402"/>
      <c r="H361" s="402">
        <v>1</v>
      </c>
    </row>
    <row r="362" spans="1:8" ht="15" customHeight="1">
      <c r="A362" s="436">
        <v>83</v>
      </c>
      <c r="B362" s="277" t="s">
        <v>4382</v>
      </c>
      <c r="C362" s="402" t="s">
        <v>1619</v>
      </c>
      <c r="D362" s="402" t="s">
        <v>1452</v>
      </c>
      <c r="E362" s="402" t="s">
        <v>4381</v>
      </c>
      <c r="F362" s="402"/>
      <c r="G362" s="402"/>
      <c r="H362" s="402">
        <v>1</v>
      </c>
    </row>
    <row r="363" spans="1:8" ht="15" customHeight="1">
      <c r="A363" s="436">
        <v>84</v>
      </c>
      <c r="B363" s="277" t="s">
        <v>4383</v>
      </c>
      <c r="C363" s="402" t="s">
        <v>1619</v>
      </c>
      <c r="D363" s="402" t="s">
        <v>1452</v>
      </c>
      <c r="E363" s="402" t="s">
        <v>4381</v>
      </c>
      <c r="F363" s="402"/>
      <c r="G363" s="402">
        <v>1</v>
      </c>
      <c r="H363" s="402"/>
    </row>
    <row r="364" spans="1:8" ht="15" customHeight="1">
      <c r="A364" s="436">
        <v>85</v>
      </c>
      <c r="B364" s="277" t="s">
        <v>4384</v>
      </c>
      <c r="C364" s="402" t="s">
        <v>1619</v>
      </c>
      <c r="D364" s="402" t="s">
        <v>1452</v>
      </c>
      <c r="E364" s="402" t="s">
        <v>4381</v>
      </c>
      <c r="F364" s="402"/>
      <c r="G364" s="402"/>
      <c r="H364" s="402">
        <v>1</v>
      </c>
    </row>
    <row r="365" spans="1:8" ht="15" customHeight="1">
      <c r="A365" s="436">
        <v>86</v>
      </c>
      <c r="B365" s="277" t="s">
        <v>3167</v>
      </c>
      <c r="C365" s="402" t="s">
        <v>1851</v>
      </c>
      <c r="D365" s="402" t="s">
        <v>1452</v>
      </c>
      <c r="E365" s="402" t="s">
        <v>199</v>
      </c>
      <c r="F365" s="402"/>
      <c r="G365" s="402"/>
      <c r="H365" s="402">
        <v>1</v>
      </c>
    </row>
    <row r="366" spans="1:8" ht="15" customHeight="1">
      <c r="A366" s="436">
        <v>87</v>
      </c>
      <c r="B366" s="277" t="s">
        <v>4385</v>
      </c>
      <c r="C366" s="402" t="s">
        <v>1617</v>
      </c>
      <c r="D366" s="402" t="s">
        <v>1470</v>
      </c>
      <c r="E366" s="402" t="s">
        <v>1611</v>
      </c>
      <c r="F366" s="402"/>
      <c r="G366" s="402"/>
      <c r="H366" s="402">
        <v>1</v>
      </c>
    </row>
    <row r="367" spans="1:8" ht="15" customHeight="1">
      <c r="A367" s="436">
        <v>88</v>
      </c>
      <c r="B367" s="277" t="s">
        <v>4386</v>
      </c>
      <c r="C367" s="402" t="s">
        <v>1610</v>
      </c>
      <c r="D367" s="402" t="s">
        <v>1470</v>
      </c>
      <c r="E367" s="402" t="s">
        <v>1611</v>
      </c>
      <c r="F367" s="402"/>
      <c r="G367" s="402">
        <v>1</v>
      </c>
      <c r="H367" s="402"/>
    </row>
    <row r="368" spans="1:8" ht="15" customHeight="1">
      <c r="A368" s="436">
        <v>89</v>
      </c>
      <c r="B368" s="277" t="s">
        <v>4387</v>
      </c>
      <c r="C368" s="402" t="s">
        <v>1610</v>
      </c>
      <c r="D368" s="402" t="s">
        <v>1470</v>
      </c>
      <c r="E368" s="402" t="s">
        <v>1611</v>
      </c>
      <c r="F368" s="402"/>
      <c r="G368" s="402"/>
      <c r="H368" s="402">
        <v>1</v>
      </c>
    </row>
    <row r="369" spans="1:8" ht="15" customHeight="1">
      <c r="A369" s="436">
        <v>90</v>
      </c>
      <c r="B369" s="277" t="s">
        <v>4388</v>
      </c>
      <c r="C369" s="402" t="s">
        <v>1642</v>
      </c>
      <c r="D369" s="402" t="s">
        <v>1470</v>
      </c>
      <c r="E369" s="402" t="s">
        <v>4389</v>
      </c>
      <c r="F369" s="402"/>
      <c r="G369" s="402"/>
      <c r="H369" s="402">
        <v>2</v>
      </c>
    </row>
    <row r="370" spans="1:8" ht="15" customHeight="1">
      <c r="A370" s="436">
        <v>91</v>
      </c>
      <c r="B370" s="277" t="s">
        <v>4390</v>
      </c>
      <c r="C370" s="402" t="s">
        <v>1642</v>
      </c>
      <c r="D370" s="402" t="s">
        <v>1470</v>
      </c>
      <c r="E370" s="402" t="s">
        <v>4391</v>
      </c>
      <c r="F370" s="402"/>
      <c r="G370" s="402"/>
      <c r="H370" s="402">
        <v>1</v>
      </c>
    </row>
    <row r="371" spans="1:8" ht="15" customHeight="1">
      <c r="A371" s="436">
        <v>92</v>
      </c>
      <c r="B371" s="277" t="s">
        <v>1240</v>
      </c>
      <c r="C371" s="402" t="s">
        <v>1642</v>
      </c>
      <c r="D371" s="402" t="s">
        <v>1470</v>
      </c>
      <c r="E371" s="402" t="s">
        <v>4392</v>
      </c>
      <c r="F371" s="402"/>
      <c r="G371" s="402"/>
      <c r="H371" s="402">
        <v>1</v>
      </c>
    </row>
    <row r="372" spans="1:8" ht="15" customHeight="1">
      <c r="A372" s="436">
        <v>93</v>
      </c>
      <c r="B372" s="277" t="s">
        <v>4393</v>
      </c>
      <c r="C372" s="402" t="s">
        <v>1642</v>
      </c>
      <c r="D372" s="402" t="s">
        <v>1470</v>
      </c>
      <c r="E372" s="402" t="s">
        <v>4394</v>
      </c>
      <c r="F372" s="402"/>
      <c r="G372" s="402"/>
      <c r="H372" s="402">
        <v>1</v>
      </c>
    </row>
    <row r="373" spans="1:8" ht="15" customHeight="1">
      <c r="A373" s="436">
        <v>94</v>
      </c>
      <c r="B373" s="277" t="s">
        <v>389</v>
      </c>
      <c r="C373" s="402" t="s">
        <v>922</v>
      </c>
      <c r="D373" s="402" t="s">
        <v>4395</v>
      </c>
      <c r="E373" s="402" t="s">
        <v>697</v>
      </c>
      <c r="F373" s="402">
        <v>1</v>
      </c>
      <c r="G373" s="402"/>
      <c r="H373" s="402"/>
    </row>
    <row r="374" spans="1:8" ht="15" customHeight="1">
      <c r="A374" s="436">
        <v>95</v>
      </c>
      <c r="B374" s="277" t="s">
        <v>2491</v>
      </c>
      <c r="C374" s="402" t="s">
        <v>922</v>
      </c>
      <c r="D374" s="402" t="s">
        <v>4396</v>
      </c>
      <c r="E374" s="402" t="s">
        <v>697</v>
      </c>
      <c r="F374" s="402">
        <v>1</v>
      </c>
      <c r="G374" s="402"/>
      <c r="H374" s="402"/>
    </row>
    <row r="375" spans="1:8" ht="15" customHeight="1">
      <c r="A375" s="436">
        <v>96</v>
      </c>
      <c r="B375" s="277" t="s">
        <v>4397</v>
      </c>
      <c r="C375" s="402" t="s">
        <v>922</v>
      </c>
      <c r="D375" s="402" t="s">
        <v>4398</v>
      </c>
      <c r="E375" s="402" t="s">
        <v>697</v>
      </c>
      <c r="F375" s="402"/>
      <c r="G375" s="402">
        <v>1</v>
      </c>
      <c r="H375" s="402"/>
    </row>
    <row r="376" spans="1:8" ht="15" customHeight="1">
      <c r="A376" s="436">
        <v>97</v>
      </c>
      <c r="B376" s="277" t="s">
        <v>57</v>
      </c>
      <c r="C376" s="402" t="s">
        <v>922</v>
      </c>
      <c r="D376" s="402" t="s">
        <v>4395</v>
      </c>
      <c r="E376" s="402" t="s">
        <v>697</v>
      </c>
      <c r="F376" s="402"/>
      <c r="G376" s="402"/>
      <c r="H376" s="402">
        <v>1</v>
      </c>
    </row>
    <row r="377" spans="1:8" ht="15" customHeight="1">
      <c r="A377" s="436">
        <v>98</v>
      </c>
      <c r="B377" s="277" t="s">
        <v>860</v>
      </c>
      <c r="C377" s="402" t="s">
        <v>922</v>
      </c>
      <c r="D377" s="402" t="s">
        <v>4399</v>
      </c>
      <c r="E377" s="402" t="s">
        <v>697</v>
      </c>
      <c r="F377" s="402"/>
      <c r="G377" s="402"/>
      <c r="H377" s="402">
        <v>1</v>
      </c>
    </row>
    <row r="378" spans="1:8" ht="15" customHeight="1">
      <c r="A378" s="436">
        <v>99</v>
      </c>
      <c r="B378" s="277" t="s">
        <v>69</v>
      </c>
      <c r="C378" s="402" t="s">
        <v>922</v>
      </c>
      <c r="D378" s="402" t="s">
        <v>4400</v>
      </c>
      <c r="E378" s="402" t="s">
        <v>697</v>
      </c>
      <c r="F378" s="402"/>
      <c r="G378" s="402"/>
      <c r="H378" s="402">
        <v>1</v>
      </c>
    </row>
    <row r="379" spans="1:8" ht="15" customHeight="1">
      <c r="A379" s="436">
        <v>100</v>
      </c>
      <c r="B379" s="277" t="s">
        <v>600</v>
      </c>
      <c r="C379" s="402" t="s">
        <v>922</v>
      </c>
      <c r="D379" s="402" t="s">
        <v>4401</v>
      </c>
      <c r="E379" s="402" t="s">
        <v>679</v>
      </c>
      <c r="F379" s="402"/>
      <c r="G379" s="402"/>
      <c r="H379" s="402">
        <v>1</v>
      </c>
    </row>
    <row r="380" spans="1:8" ht="15" customHeight="1">
      <c r="A380" s="436">
        <v>101</v>
      </c>
      <c r="B380" s="277" t="s">
        <v>2731</v>
      </c>
      <c r="C380" s="402" t="s">
        <v>2163</v>
      </c>
      <c r="D380" s="402" t="s">
        <v>4090</v>
      </c>
      <c r="E380" s="402" t="s">
        <v>1640</v>
      </c>
      <c r="F380" s="402"/>
      <c r="G380" s="402">
        <v>1</v>
      </c>
      <c r="H380" s="402"/>
    </row>
    <row r="381" spans="1:8" ht="15" customHeight="1">
      <c r="A381" s="436">
        <v>102</v>
      </c>
      <c r="B381" s="277" t="s">
        <v>4402</v>
      </c>
      <c r="C381" s="402" t="s">
        <v>2163</v>
      </c>
      <c r="D381" s="402" t="s">
        <v>4403</v>
      </c>
      <c r="E381" s="402" t="s">
        <v>1640</v>
      </c>
      <c r="F381" s="402">
        <v>1</v>
      </c>
      <c r="G381" s="402"/>
      <c r="H381" s="402"/>
    </row>
    <row r="382" spans="1:8" ht="15" customHeight="1">
      <c r="A382" s="436">
        <v>103</v>
      </c>
      <c r="B382" s="277" t="s">
        <v>2739</v>
      </c>
      <c r="C382" s="402" t="s">
        <v>2163</v>
      </c>
      <c r="D382" s="402" t="s">
        <v>4078</v>
      </c>
      <c r="E382" s="402" t="s">
        <v>1640</v>
      </c>
      <c r="F382" s="402"/>
      <c r="G382" s="402"/>
      <c r="H382" s="402">
        <v>1</v>
      </c>
    </row>
    <row r="383" spans="1:8" ht="15" customHeight="1">
      <c r="A383" s="436">
        <v>104</v>
      </c>
      <c r="B383" s="277" t="s">
        <v>3701</v>
      </c>
      <c r="C383" s="402" t="s">
        <v>2163</v>
      </c>
      <c r="D383" s="402" t="s">
        <v>4077</v>
      </c>
      <c r="E383" s="402" t="s">
        <v>1640</v>
      </c>
      <c r="F383" s="402">
        <v>1</v>
      </c>
      <c r="G383" s="402"/>
      <c r="H383" s="402"/>
    </row>
    <row r="384" spans="1:8" ht="15" customHeight="1">
      <c r="A384" s="436">
        <v>105</v>
      </c>
      <c r="B384" s="277" t="s">
        <v>4073</v>
      </c>
      <c r="C384" s="402" t="s">
        <v>2163</v>
      </c>
      <c r="D384" s="402" t="s">
        <v>4404</v>
      </c>
      <c r="E384" s="402" t="s">
        <v>1640</v>
      </c>
      <c r="F384" s="402">
        <v>1</v>
      </c>
      <c r="G384" s="402"/>
      <c r="H384" s="402"/>
    </row>
    <row r="385" spans="1:8" ht="15" customHeight="1">
      <c r="A385" s="436">
        <v>106</v>
      </c>
      <c r="B385" s="277" t="s">
        <v>4405</v>
      </c>
      <c r="C385" s="402" t="s">
        <v>2163</v>
      </c>
      <c r="D385" s="402" t="s">
        <v>4406</v>
      </c>
      <c r="E385" s="402" t="s">
        <v>1640</v>
      </c>
      <c r="F385" s="402">
        <v>1</v>
      </c>
      <c r="G385" s="402"/>
      <c r="H385" s="402"/>
    </row>
    <row r="386" spans="1:8" ht="15" customHeight="1">
      <c r="A386" s="436">
        <v>107</v>
      </c>
      <c r="B386" s="277" t="s">
        <v>4407</v>
      </c>
      <c r="C386" s="402" t="s">
        <v>931</v>
      </c>
      <c r="D386" s="402" t="s">
        <v>4408</v>
      </c>
      <c r="E386" s="402" t="s">
        <v>1751</v>
      </c>
      <c r="F386" s="402"/>
      <c r="G386" s="402"/>
      <c r="H386" s="402">
        <v>1</v>
      </c>
    </row>
    <row r="387" spans="1:8" ht="15" customHeight="1">
      <c r="A387" s="436">
        <v>108</v>
      </c>
      <c r="B387" s="277" t="s">
        <v>4409</v>
      </c>
      <c r="C387" s="402" t="s">
        <v>931</v>
      </c>
      <c r="D387" s="402" t="s">
        <v>4408</v>
      </c>
      <c r="E387" s="402" t="s">
        <v>1751</v>
      </c>
      <c r="F387" s="402"/>
      <c r="G387" s="402"/>
      <c r="H387" s="402">
        <v>1</v>
      </c>
    </row>
    <row r="388" spans="1:8" ht="15" customHeight="1">
      <c r="A388" s="436">
        <v>109</v>
      </c>
      <c r="B388" s="277" t="s">
        <v>4410</v>
      </c>
      <c r="C388" s="402" t="s">
        <v>931</v>
      </c>
      <c r="D388" s="402" t="s">
        <v>4408</v>
      </c>
      <c r="E388" s="402" t="s">
        <v>1751</v>
      </c>
      <c r="F388" s="402"/>
      <c r="G388" s="402"/>
      <c r="H388" s="402">
        <v>1</v>
      </c>
    </row>
    <row r="389" spans="1:8" ht="15" customHeight="1">
      <c r="A389" s="436">
        <v>110</v>
      </c>
      <c r="B389" s="277" t="s">
        <v>4411</v>
      </c>
      <c r="C389" s="402" t="s">
        <v>931</v>
      </c>
      <c r="D389" s="402" t="s">
        <v>4412</v>
      </c>
      <c r="E389" s="402" t="s">
        <v>1751</v>
      </c>
      <c r="F389" s="402"/>
      <c r="G389" s="402"/>
      <c r="H389" s="402">
        <v>1</v>
      </c>
    </row>
    <row r="390" spans="1:8" ht="15" customHeight="1">
      <c r="A390" s="436">
        <v>111</v>
      </c>
      <c r="B390" s="277" t="s">
        <v>4413</v>
      </c>
      <c r="C390" s="402" t="s">
        <v>931</v>
      </c>
      <c r="D390" s="402" t="s">
        <v>4414</v>
      </c>
      <c r="E390" s="402" t="s">
        <v>1751</v>
      </c>
      <c r="F390" s="402"/>
      <c r="G390" s="402"/>
      <c r="H390" s="402">
        <v>1</v>
      </c>
    </row>
    <row r="391" spans="1:8" ht="15" customHeight="1">
      <c r="A391" s="436">
        <v>112</v>
      </c>
      <c r="B391" s="277" t="s">
        <v>4415</v>
      </c>
      <c r="C391" s="402" t="s">
        <v>931</v>
      </c>
      <c r="D391" s="402" t="s">
        <v>4414</v>
      </c>
      <c r="E391" s="402" t="s">
        <v>1751</v>
      </c>
      <c r="F391" s="402"/>
      <c r="G391" s="402"/>
      <c r="H391" s="402">
        <v>1</v>
      </c>
    </row>
    <row r="392" spans="1:8" ht="15" customHeight="1">
      <c r="A392" s="436">
        <v>113</v>
      </c>
      <c r="B392" s="277" t="s">
        <v>4416</v>
      </c>
      <c r="C392" s="402" t="s">
        <v>931</v>
      </c>
      <c r="D392" s="402" t="s">
        <v>4414</v>
      </c>
      <c r="E392" s="402" t="s">
        <v>1751</v>
      </c>
      <c r="F392" s="402"/>
      <c r="G392" s="402">
        <v>1</v>
      </c>
      <c r="H392" s="402"/>
    </row>
    <row r="393" spans="1:8" ht="15" customHeight="1">
      <c r="A393" s="436">
        <v>114</v>
      </c>
      <c r="B393" s="277" t="s">
        <v>3185</v>
      </c>
      <c r="C393" s="402" t="s">
        <v>931</v>
      </c>
      <c r="D393" s="402" t="s">
        <v>4414</v>
      </c>
      <c r="E393" s="402" t="s">
        <v>1751</v>
      </c>
      <c r="F393" s="402"/>
      <c r="G393" s="402">
        <v>1</v>
      </c>
      <c r="H393" s="402"/>
    </row>
    <row r="394" spans="1:8" ht="15" customHeight="1">
      <c r="A394" s="436">
        <v>115</v>
      </c>
      <c r="B394" s="277" t="s">
        <v>3390</v>
      </c>
      <c r="C394" s="402" t="s">
        <v>931</v>
      </c>
      <c r="D394" s="402" t="s">
        <v>4414</v>
      </c>
      <c r="E394" s="402" t="s">
        <v>1751</v>
      </c>
      <c r="F394" s="402"/>
      <c r="G394" s="402">
        <v>1</v>
      </c>
      <c r="H394" s="402"/>
    </row>
    <row r="395" spans="1:8" ht="15" customHeight="1">
      <c r="A395" s="436">
        <v>116</v>
      </c>
      <c r="B395" s="277" t="s">
        <v>4080</v>
      </c>
      <c r="C395" s="402" t="s">
        <v>931</v>
      </c>
      <c r="D395" s="402" t="s">
        <v>4408</v>
      </c>
      <c r="E395" s="402" t="s">
        <v>1751</v>
      </c>
      <c r="F395" s="402">
        <v>1</v>
      </c>
      <c r="G395" s="402"/>
      <c r="H395" s="402"/>
    </row>
    <row r="396" spans="1:8" ht="15" customHeight="1">
      <c r="A396" s="436">
        <v>117</v>
      </c>
      <c r="B396" s="277" t="s">
        <v>4417</v>
      </c>
      <c r="C396" s="402" t="s">
        <v>931</v>
      </c>
      <c r="D396" s="402" t="s">
        <v>4414</v>
      </c>
      <c r="E396" s="402" t="s">
        <v>1751</v>
      </c>
      <c r="F396" s="402">
        <v>1</v>
      </c>
      <c r="G396" s="402"/>
      <c r="H396" s="402"/>
    </row>
    <row r="397" spans="1:8" ht="15" customHeight="1">
      <c r="A397" s="436">
        <v>118</v>
      </c>
      <c r="B397" s="277" t="s">
        <v>604</v>
      </c>
      <c r="C397" s="402" t="s">
        <v>1966</v>
      </c>
      <c r="D397" s="402" t="s">
        <v>1457</v>
      </c>
      <c r="E397" s="402" t="s">
        <v>4418</v>
      </c>
      <c r="F397" s="402"/>
      <c r="G397" s="402">
        <v>1</v>
      </c>
      <c r="H397" s="402"/>
    </row>
    <row r="398" spans="1:8" ht="15" customHeight="1">
      <c r="A398" s="436">
        <v>119</v>
      </c>
      <c r="B398" s="277" t="s">
        <v>4419</v>
      </c>
      <c r="C398" s="402" t="s">
        <v>1834</v>
      </c>
      <c r="D398" s="402" t="s">
        <v>1457</v>
      </c>
      <c r="E398" s="402" t="s">
        <v>4420</v>
      </c>
      <c r="F398" s="402"/>
      <c r="G398" s="402">
        <v>3</v>
      </c>
      <c r="H398" s="402"/>
    </row>
    <row r="399" spans="1:8" ht="15" customHeight="1">
      <c r="A399" s="436">
        <v>120</v>
      </c>
      <c r="B399" s="277" t="s">
        <v>4421</v>
      </c>
      <c r="C399" s="402" t="s">
        <v>1834</v>
      </c>
      <c r="D399" s="402" t="s">
        <v>1457</v>
      </c>
      <c r="E399" s="402" t="s">
        <v>4422</v>
      </c>
      <c r="F399" s="402"/>
      <c r="G399" s="402">
        <v>2</v>
      </c>
      <c r="H399" s="402"/>
    </row>
    <row r="400" spans="1:8" ht="15" customHeight="1">
      <c r="A400" s="436">
        <v>121</v>
      </c>
      <c r="B400" s="277" t="s">
        <v>4423</v>
      </c>
      <c r="C400" s="402" t="s">
        <v>1834</v>
      </c>
      <c r="D400" s="402" t="s">
        <v>1457</v>
      </c>
      <c r="E400" s="402" t="s">
        <v>4424</v>
      </c>
      <c r="F400" s="402"/>
      <c r="G400" s="402">
        <v>2</v>
      </c>
      <c r="H400" s="402">
        <v>1</v>
      </c>
    </row>
    <row r="401" spans="1:8" ht="15" customHeight="1">
      <c r="A401" s="436">
        <v>122</v>
      </c>
      <c r="B401" s="277" t="s">
        <v>4425</v>
      </c>
      <c r="C401" s="402" t="s">
        <v>1834</v>
      </c>
      <c r="D401" s="402" t="s">
        <v>1457</v>
      </c>
      <c r="E401" s="402" t="s">
        <v>4424</v>
      </c>
      <c r="F401" s="402"/>
      <c r="G401" s="402">
        <v>1</v>
      </c>
      <c r="H401" s="402">
        <v>2</v>
      </c>
    </row>
    <row r="402" spans="1:8" ht="15" customHeight="1">
      <c r="A402" s="436">
        <v>123</v>
      </c>
      <c r="B402" s="277" t="s">
        <v>4426</v>
      </c>
      <c r="C402" s="402" t="s">
        <v>1834</v>
      </c>
      <c r="D402" s="402" t="s">
        <v>1457</v>
      </c>
      <c r="E402" s="402" t="s">
        <v>1050</v>
      </c>
      <c r="F402" s="402"/>
      <c r="G402" s="402"/>
      <c r="H402" s="402">
        <v>1</v>
      </c>
    </row>
    <row r="403" spans="1:8" ht="15" customHeight="1">
      <c r="A403" s="436">
        <v>124</v>
      </c>
      <c r="B403" s="277" t="s">
        <v>4427</v>
      </c>
      <c r="C403" s="402" t="s">
        <v>1834</v>
      </c>
      <c r="D403" s="402" t="s">
        <v>1457</v>
      </c>
      <c r="E403" s="402" t="s">
        <v>4422</v>
      </c>
      <c r="F403" s="402"/>
      <c r="G403" s="402"/>
      <c r="H403" s="402">
        <v>2</v>
      </c>
    </row>
    <row r="404" spans="1:8" ht="15" customHeight="1">
      <c r="A404" s="436">
        <v>125</v>
      </c>
      <c r="B404" s="277" t="s">
        <v>4428</v>
      </c>
      <c r="C404" s="402" t="s">
        <v>1834</v>
      </c>
      <c r="D404" s="402" t="s">
        <v>1457</v>
      </c>
      <c r="E404" s="402" t="s">
        <v>1050</v>
      </c>
      <c r="F404" s="402"/>
      <c r="G404" s="402"/>
      <c r="H404" s="402">
        <v>1</v>
      </c>
    </row>
    <row r="405" spans="1:8" ht="15" customHeight="1">
      <c r="A405" s="436">
        <v>126</v>
      </c>
      <c r="B405" s="277" t="s">
        <v>4429</v>
      </c>
      <c r="C405" s="402" t="s">
        <v>1834</v>
      </c>
      <c r="D405" s="402" t="s">
        <v>1457</v>
      </c>
      <c r="E405" s="402" t="s">
        <v>4422</v>
      </c>
      <c r="F405" s="402"/>
      <c r="G405" s="402"/>
      <c r="H405" s="402">
        <v>3</v>
      </c>
    </row>
    <row r="406" spans="1:8" ht="15" customHeight="1">
      <c r="A406" s="436">
        <v>127</v>
      </c>
      <c r="B406" s="277" t="s">
        <v>4430</v>
      </c>
      <c r="C406" s="402" t="s">
        <v>1834</v>
      </c>
      <c r="D406" s="402" t="s">
        <v>1457</v>
      </c>
      <c r="E406" s="402" t="s">
        <v>4424</v>
      </c>
      <c r="F406" s="402">
        <v>1</v>
      </c>
      <c r="G406" s="402">
        <v>2</v>
      </c>
      <c r="H406" s="402"/>
    </row>
    <row r="407" spans="1:8" ht="15" customHeight="1">
      <c r="A407" s="436">
        <v>128</v>
      </c>
      <c r="B407" s="277" t="s">
        <v>4431</v>
      </c>
      <c r="C407" s="402" t="s">
        <v>1834</v>
      </c>
      <c r="D407" s="402" t="s">
        <v>1457</v>
      </c>
      <c r="E407" s="402" t="s">
        <v>4424</v>
      </c>
      <c r="F407" s="402"/>
      <c r="G407" s="402"/>
      <c r="H407" s="402">
        <v>2</v>
      </c>
    </row>
    <row r="408" spans="1:8" ht="15" customHeight="1">
      <c r="A408" s="436">
        <v>129</v>
      </c>
      <c r="B408" s="277" t="s">
        <v>4432</v>
      </c>
      <c r="C408" s="402" t="s">
        <v>1834</v>
      </c>
      <c r="D408" s="402" t="s">
        <v>1457</v>
      </c>
      <c r="E408" s="402" t="s">
        <v>4424</v>
      </c>
      <c r="F408" s="402"/>
      <c r="G408" s="402">
        <v>3</v>
      </c>
      <c r="H408" s="402"/>
    </row>
    <row r="409" spans="1:8" ht="15" customHeight="1">
      <c r="A409" s="436">
        <v>130</v>
      </c>
      <c r="B409" s="277" t="s">
        <v>4433</v>
      </c>
      <c r="C409" s="402" t="s">
        <v>1939</v>
      </c>
      <c r="D409" s="402" t="s">
        <v>1457</v>
      </c>
      <c r="E409" s="402" t="s">
        <v>4434</v>
      </c>
      <c r="F409" s="402"/>
      <c r="G409" s="402">
        <v>3</v>
      </c>
      <c r="H409" s="402"/>
    </row>
    <row r="410" spans="1:8" ht="15" customHeight="1">
      <c r="A410" s="436">
        <v>131</v>
      </c>
      <c r="B410" s="277" t="s">
        <v>1279</v>
      </c>
      <c r="C410" s="402" t="s">
        <v>1939</v>
      </c>
      <c r="D410" s="402" t="s">
        <v>1457</v>
      </c>
      <c r="E410" s="402" t="s">
        <v>4435</v>
      </c>
      <c r="F410" s="402">
        <v>3</v>
      </c>
      <c r="G410" s="402"/>
      <c r="H410" s="402"/>
    </row>
    <row r="411" spans="1:8" ht="15" customHeight="1">
      <c r="A411" s="436">
        <v>132</v>
      </c>
      <c r="B411" s="277" t="s">
        <v>868</v>
      </c>
      <c r="C411" s="402" t="s">
        <v>1939</v>
      </c>
      <c r="D411" s="402" t="s">
        <v>1457</v>
      </c>
      <c r="E411" s="402" t="s">
        <v>4435</v>
      </c>
      <c r="F411" s="402"/>
      <c r="G411" s="402">
        <v>3</v>
      </c>
      <c r="H411" s="402"/>
    </row>
    <row r="412" spans="1:8" ht="15" customHeight="1">
      <c r="A412" s="436">
        <v>133</v>
      </c>
      <c r="B412" s="277" t="s">
        <v>604</v>
      </c>
      <c r="C412" s="402" t="s">
        <v>1939</v>
      </c>
      <c r="D412" s="402" t="s">
        <v>1457</v>
      </c>
      <c r="E412" s="402" t="s">
        <v>4435</v>
      </c>
      <c r="F412" s="402">
        <v>1</v>
      </c>
      <c r="G412" s="402">
        <v>1</v>
      </c>
      <c r="H412" s="402">
        <v>1</v>
      </c>
    </row>
    <row r="413" spans="1:8" ht="15" customHeight="1">
      <c r="A413" s="436">
        <v>134</v>
      </c>
      <c r="B413" s="277" t="s">
        <v>3064</v>
      </c>
      <c r="C413" s="402" t="s">
        <v>1939</v>
      </c>
      <c r="D413" s="402" t="s">
        <v>1457</v>
      </c>
      <c r="E413" s="402" t="s">
        <v>4434</v>
      </c>
      <c r="F413" s="402"/>
      <c r="G413" s="402"/>
      <c r="H413" s="402">
        <v>1</v>
      </c>
    </row>
    <row r="414" spans="1:8" ht="15" customHeight="1">
      <c r="A414" s="436">
        <v>135</v>
      </c>
      <c r="B414" s="277" t="s">
        <v>3193</v>
      </c>
      <c r="C414" s="402" t="s">
        <v>1939</v>
      </c>
      <c r="D414" s="402" t="s">
        <v>1457</v>
      </c>
      <c r="E414" s="402" t="s">
        <v>4434</v>
      </c>
      <c r="F414" s="402"/>
      <c r="G414" s="402">
        <v>1</v>
      </c>
      <c r="H414" s="402">
        <v>1</v>
      </c>
    </row>
    <row r="415" spans="1:8" ht="15" customHeight="1">
      <c r="A415" s="436">
        <v>136</v>
      </c>
      <c r="B415" s="277" t="s">
        <v>1703</v>
      </c>
      <c r="C415" s="402" t="s">
        <v>78</v>
      </c>
      <c r="D415" s="402" t="s">
        <v>4436</v>
      </c>
      <c r="E415" s="402" t="s">
        <v>4434</v>
      </c>
      <c r="F415" s="402"/>
      <c r="G415" s="402">
        <v>1</v>
      </c>
      <c r="H415" s="402"/>
    </row>
    <row r="416" spans="1:8" ht="15" customHeight="1">
      <c r="A416" s="436">
        <v>137</v>
      </c>
      <c r="B416" s="277" t="s">
        <v>1833</v>
      </c>
      <c r="C416" s="402" t="s">
        <v>78</v>
      </c>
      <c r="D416" s="402" t="s">
        <v>4436</v>
      </c>
      <c r="E416" s="402" t="s">
        <v>4434</v>
      </c>
      <c r="F416" s="402"/>
      <c r="G416" s="402"/>
      <c r="H416" s="402">
        <v>1</v>
      </c>
    </row>
    <row r="417" spans="1:8" ht="15" customHeight="1">
      <c r="A417" s="436">
        <v>138</v>
      </c>
      <c r="B417" s="277" t="s">
        <v>1912</v>
      </c>
      <c r="C417" s="402" t="s">
        <v>1642</v>
      </c>
      <c r="D417" s="402" t="s">
        <v>1503</v>
      </c>
      <c r="E417" s="402" t="s">
        <v>4437</v>
      </c>
      <c r="F417" s="402"/>
      <c r="G417" s="402"/>
      <c r="H417" s="402">
        <v>1</v>
      </c>
    </row>
    <row r="418" spans="1:8" ht="15" customHeight="1">
      <c r="A418" s="436">
        <v>139</v>
      </c>
      <c r="B418" s="277" t="s">
        <v>880</v>
      </c>
      <c r="C418" s="402" t="s">
        <v>1642</v>
      </c>
      <c r="D418" s="402" t="s">
        <v>1503</v>
      </c>
      <c r="E418" s="402" t="s">
        <v>4438</v>
      </c>
      <c r="F418" s="402"/>
      <c r="G418" s="402"/>
      <c r="H418" s="402">
        <v>1</v>
      </c>
    </row>
    <row r="419" spans="1:8" ht="15" customHeight="1">
      <c r="A419" s="436">
        <v>140</v>
      </c>
      <c r="B419" s="277" t="s">
        <v>3772</v>
      </c>
      <c r="C419" s="402" t="s">
        <v>1939</v>
      </c>
      <c r="D419" s="402" t="s">
        <v>1503</v>
      </c>
      <c r="E419" s="402" t="s">
        <v>4439</v>
      </c>
      <c r="F419" s="402"/>
      <c r="G419" s="402">
        <v>1</v>
      </c>
      <c r="H419" s="402"/>
    </row>
    <row r="420" spans="1:8" ht="15" customHeight="1">
      <c r="A420" s="436">
        <v>141</v>
      </c>
      <c r="B420" s="277" t="s">
        <v>4440</v>
      </c>
      <c r="C420" s="402" t="s">
        <v>1939</v>
      </c>
      <c r="D420" s="402" t="s">
        <v>1503</v>
      </c>
      <c r="E420" s="402" t="s">
        <v>4439</v>
      </c>
      <c r="F420" s="402"/>
      <c r="G420" s="402"/>
      <c r="H420" s="402">
        <v>1</v>
      </c>
    </row>
    <row r="421" spans="1:8" ht="15" customHeight="1">
      <c r="A421" s="436">
        <v>142</v>
      </c>
      <c r="B421" s="277" t="s">
        <v>1291</v>
      </c>
      <c r="C421" s="402" t="s">
        <v>2734</v>
      </c>
      <c r="D421" s="402" t="s">
        <v>1503</v>
      </c>
      <c r="E421" s="402" t="s">
        <v>4441</v>
      </c>
      <c r="F421" s="402"/>
      <c r="G421" s="402">
        <v>1</v>
      </c>
      <c r="H421" s="402"/>
    </row>
    <row r="422" spans="1:8" ht="15" customHeight="1">
      <c r="A422" s="436">
        <v>143</v>
      </c>
      <c r="B422" s="277" t="s">
        <v>4442</v>
      </c>
      <c r="C422" s="402" t="s">
        <v>2734</v>
      </c>
      <c r="D422" s="402" t="s">
        <v>1503</v>
      </c>
      <c r="E422" s="402" t="s">
        <v>4443</v>
      </c>
      <c r="F422" s="402"/>
      <c r="G422" s="402">
        <v>1</v>
      </c>
      <c r="H422" s="402"/>
    </row>
    <row r="423" spans="1:8" ht="15" customHeight="1">
      <c r="A423" s="436">
        <v>144</v>
      </c>
      <c r="B423" s="277" t="s">
        <v>880</v>
      </c>
      <c r="C423" s="402" t="s">
        <v>1677</v>
      </c>
      <c r="D423" s="402" t="s">
        <v>1503</v>
      </c>
      <c r="E423" s="402" t="s">
        <v>4444</v>
      </c>
      <c r="F423" s="402">
        <v>1</v>
      </c>
      <c r="G423" s="402"/>
      <c r="H423" s="402"/>
    </row>
    <row r="424" spans="1:8" ht="15" customHeight="1">
      <c r="A424" s="436">
        <v>145</v>
      </c>
      <c r="B424" s="277" t="s">
        <v>532</v>
      </c>
      <c r="C424" s="402" t="s">
        <v>1642</v>
      </c>
      <c r="D424" s="402" t="s">
        <v>1504</v>
      </c>
      <c r="E424" s="402" t="s">
        <v>4445</v>
      </c>
      <c r="F424" s="402">
        <v>1</v>
      </c>
      <c r="G424" s="402"/>
      <c r="H424" s="402"/>
    </row>
    <row r="425" spans="1:8" ht="15" customHeight="1">
      <c r="A425" s="436">
        <v>146</v>
      </c>
      <c r="B425" s="277" t="s">
        <v>4446</v>
      </c>
      <c r="C425" s="402" t="s">
        <v>1642</v>
      </c>
      <c r="D425" s="402" t="s">
        <v>1504</v>
      </c>
      <c r="E425" s="402" t="s">
        <v>4445</v>
      </c>
      <c r="F425" s="402">
        <v>1</v>
      </c>
      <c r="G425" s="402"/>
      <c r="H425" s="402"/>
    </row>
    <row r="426" spans="1:8" ht="15" customHeight="1">
      <c r="A426" s="436">
        <v>147</v>
      </c>
      <c r="B426" s="277" t="s">
        <v>621</v>
      </c>
      <c r="C426" s="402" t="s">
        <v>1642</v>
      </c>
      <c r="D426" s="402" t="s">
        <v>1504</v>
      </c>
      <c r="E426" s="402" t="s">
        <v>4447</v>
      </c>
      <c r="F426" s="402">
        <v>1</v>
      </c>
      <c r="G426" s="402"/>
      <c r="H426" s="402"/>
    </row>
    <row r="427" spans="1:8" ht="15" customHeight="1">
      <c r="A427" s="436">
        <v>148</v>
      </c>
      <c r="B427" s="277" t="s">
        <v>187</v>
      </c>
      <c r="C427" s="402" t="s">
        <v>1642</v>
      </c>
      <c r="D427" s="402" t="s">
        <v>1504</v>
      </c>
      <c r="E427" s="402" t="s">
        <v>4447</v>
      </c>
      <c r="F427" s="402">
        <v>1</v>
      </c>
      <c r="G427" s="402"/>
      <c r="H427" s="402"/>
    </row>
    <row r="428" spans="1:8" ht="15" customHeight="1">
      <c r="A428" s="436">
        <v>149</v>
      </c>
      <c r="B428" s="277" t="s">
        <v>41</v>
      </c>
      <c r="C428" s="402" t="s">
        <v>1642</v>
      </c>
      <c r="D428" s="402" t="s">
        <v>1504</v>
      </c>
      <c r="E428" s="402" t="s">
        <v>4445</v>
      </c>
      <c r="F428" s="402"/>
      <c r="G428" s="402">
        <v>1</v>
      </c>
      <c r="H428" s="402"/>
    </row>
    <row r="429" spans="1:8" ht="15" customHeight="1">
      <c r="A429" s="436">
        <v>150</v>
      </c>
      <c r="B429" s="277" t="s">
        <v>179</v>
      </c>
      <c r="C429" s="402" t="s">
        <v>1642</v>
      </c>
      <c r="D429" s="402" t="s">
        <v>1504</v>
      </c>
      <c r="E429" s="402" t="s">
        <v>4447</v>
      </c>
      <c r="F429" s="402"/>
      <c r="G429" s="402">
        <v>1</v>
      </c>
      <c r="H429" s="402"/>
    </row>
    <row r="430" spans="1:8" ht="15" customHeight="1">
      <c r="A430" s="436">
        <v>151</v>
      </c>
      <c r="B430" s="277" t="s">
        <v>4448</v>
      </c>
      <c r="C430" s="402" t="s">
        <v>1642</v>
      </c>
      <c r="D430" s="402" t="s">
        <v>1504</v>
      </c>
      <c r="E430" s="402" t="s">
        <v>4445</v>
      </c>
      <c r="F430" s="402"/>
      <c r="G430" s="402"/>
      <c r="H430" s="402">
        <v>1</v>
      </c>
    </row>
    <row r="431" spans="1:8" ht="15" customHeight="1">
      <c r="A431" s="436">
        <v>152</v>
      </c>
      <c r="B431" s="277" t="s">
        <v>324</v>
      </c>
      <c r="C431" s="402" t="s">
        <v>1642</v>
      </c>
      <c r="D431" s="402" t="s">
        <v>1504</v>
      </c>
      <c r="E431" s="402" t="s">
        <v>4447</v>
      </c>
      <c r="F431" s="402"/>
      <c r="G431" s="402"/>
      <c r="H431" s="402">
        <v>1</v>
      </c>
    </row>
    <row r="432" spans="1:8" ht="15" customHeight="1">
      <c r="A432" s="436">
        <v>153</v>
      </c>
      <c r="B432" s="277" t="s">
        <v>4449</v>
      </c>
      <c r="C432" s="402" t="s">
        <v>1642</v>
      </c>
      <c r="D432" s="402" t="s">
        <v>1504</v>
      </c>
      <c r="E432" s="402" t="s">
        <v>4450</v>
      </c>
      <c r="F432" s="402"/>
      <c r="G432" s="402"/>
      <c r="H432" s="402">
        <v>1</v>
      </c>
    </row>
    <row r="433" spans="1:8" ht="15" customHeight="1">
      <c r="A433" s="436">
        <v>154</v>
      </c>
      <c r="B433" s="277" t="s">
        <v>4451</v>
      </c>
      <c r="C433" s="402" t="s">
        <v>1642</v>
      </c>
      <c r="D433" s="402" t="s">
        <v>1504</v>
      </c>
      <c r="E433" s="402" t="s">
        <v>2783</v>
      </c>
      <c r="F433" s="402"/>
      <c r="G433" s="402"/>
      <c r="H433" s="402">
        <v>1</v>
      </c>
    </row>
    <row r="434" spans="1:8" ht="15" customHeight="1">
      <c r="A434" s="436">
        <v>155</v>
      </c>
      <c r="B434" s="277" t="s">
        <v>4101</v>
      </c>
      <c r="C434" s="402" t="s">
        <v>1610</v>
      </c>
      <c r="D434" s="402" t="s">
        <v>108</v>
      </c>
      <c r="E434" s="402" t="s">
        <v>884</v>
      </c>
      <c r="F434" s="402">
        <v>1</v>
      </c>
      <c r="G434" s="402"/>
      <c r="H434" s="402"/>
    </row>
    <row r="435" spans="1:8" ht="15" customHeight="1">
      <c r="A435" s="436">
        <v>156</v>
      </c>
      <c r="B435" s="277" t="s">
        <v>2770</v>
      </c>
      <c r="C435" s="402" t="s">
        <v>1610</v>
      </c>
      <c r="D435" s="402" t="s">
        <v>108</v>
      </c>
      <c r="E435" s="402" t="s">
        <v>2778</v>
      </c>
      <c r="F435" s="402"/>
      <c r="G435" s="402">
        <v>1</v>
      </c>
      <c r="H435" s="402"/>
    </row>
    <row r="436" spans="1:8" ht="15" customHeight="1">
      <c r="A436" s="436">
        <v>157</v>
      </c>
      <c r="B436" s="277" t="s">
        <v>4452</v>
      </c>
      <c r="C436" s="402" t="s">
        <v>1610</v>
      </c>
      <c r="D436" s="402" t="s">
        <v>1315</v>
      </c>
      <c r="E436" s="402" t="s">
        <v>3785</v>
      </c>
      <c r="F436" s="402">
        <v>1</v>
      </c>
      <c r="G436" s="402"/>
      <c r="H436" s="402"/>
    </row>
    <row r="437" spans="1:8" ht="15" customHeight="1">
      <c r="A437" s="436">
        <v>158</v>
      </c>
      <c r="B437" s="277" t="s">
        <v>4453</v>
      </c>
      <c r="C437" s="402" t="s">
        <v>1610</v>
      </c>
      <c r="D437" s="402" t="s">
        <v>108</v>
      </c>
      <c r="E437" s="402" t="s">
        <v>4454</v>
      </c>
      <c r="F437" s="402">
        <v>1</v>
      </c>
      <c r="G437" s="402"/>
      <c r="H437" s="402"/>
    </row>
    <row r="438" spans="1:8" ht="15" customHeight="1">
      <c r="A438" s="436">
        <v>159</v>
      </c>
      <c r="B438" s="277" t="s">
        <v>3788</v>
      </c>
      <c r="C438" s="402" t="s">
        <v>1610</v>
      </c>
      <c r="D438" s="402" t="s">
        <v>1315</v>
      </c>
      <c r="E438" s="402" t="s">
        <v>3785</v>
      </c>
      <c r="F438" s="402">
        <v>1</v>
      </c>
      <c r="G438" s="402"/>
      <c r="H438" s="402"/>
    </row>
    <row r="439" spans="1:8" ht="15" customHeight="1">
      <c r="A439" s="436">
        <v>160</v>
      </c>
      <c r="B439" s="277" t="s">
        <v>4455</v>
      </c>
      <c r="C439" s="402" t="s">
        <v>1610</v>
      </c>
      <c r="D439" s="402" t="s">
        <v>1315</v>
      </c>
      <c r="E439" s="402" t="s">
        <v>3785</v>
      </c>
      <c r="F439" s="402"/>
      <c r="G439" s="402"/>
      <c r="H439" s="402">
        <v>1</v>
      </c>
    </row>
    <row r="440" spans="1:8" ht="15" customHeight="1">
      <c r="A440" s="436">
        <v>161</v>
      </c>
      <c r="B440" s="277" t="s">
        <v>4456</v>
      </c>
      <c r="C440" s="402" t="s">
        <v>1610</v>
      </c>
      <c r="D440" s="402" t="s">
        <v>1315</v>
      </c>
      <c r="E440" s="402" t="s">
        <v>3785</v>
      </c>
      <c r="F440" s="402">
        <v>1</v>
      </c>
      <c r="G440" s="402"/>
      <c r="H440" s="402"/>
    </row>
    <row r="441" spans="1:8" ht="15" customHeight="1">
      <c r="A441" s="436">
        <v>162</v>
      </c>
      <c r="B441" s="277" t="s">
        <v>4457</v>
      </c>
      <c r="C441" s="402" t="s">
        <v>1610</v>
      </c>
      <c r="D441" s="402" t="s">
        <v>1315</v>
      </c>
      <c r="E441" s="402" t="s">
        <v>884</v>
      </c>
      <c r="F441" s="402"/>
      <c r="G441" s="402"/>
      <c r="H441" s="402">
        <v>1</v>
      </c>
    </row>
    <row r="442" spans="1:8" ht="15" customHeight="1">
      <c r="A442" s="436">
        <v>163</v>
      </c>
      <c r="B442" s="277" t="s">
        <v>4458</v>
      </c>
      <c r="C442" s="402" t="s">
        <v>1610</v>
      </c>
      <c r="D442" s="402" t="s">
        <v>1315</v>
      </c>
      <c r="E442" s="402" t="s">
        <v>2778</v>
      </c>
      <c r="F442" s="402"/>
      <c r="G442" s="402">
        <v>1</v>
      </c>
      <c r="H442" s="402"/>
    </row>
    <row r="443" spans="1:8" ht="15" customHeight="1">
      <c r="A443" s="436">
        <v>164</v>
      </c>
      <c r="B443" s="440" t="s">
        <v>4459</v>
      </c>
      <c r="C443" s="402" t="s">
        <v>1610</v>
      </c>
      <c r="D443" s="402" t="s">
        <v>1315</v>
      </c>
      <c r="E443" s="402" t="s">
        <v>2778</v>
      </c>
      <c r="F443" s="402">
        <v>1</v>
      </c>
      <c r="G443" s="402"/>
      <c r="H443" s="402"/>
    </row>
    <row r="444" spans="1:8" ht="15" customHeight="1">
      <c r="A444" s="436">
        <v>165</v>
      </c>
      <c r="B444" s="440" t="s">
        <v>3232</v>
      </c>
      <c r="C444" s="402" t="s">
        <v>1610</v>
      </c>
      <c r="D444" s="402" t="s">
        <v>1315</v>
      </c>
      <c r="E444" s="402" t="s">
        <v>2778</v>
      </c>
      <c r="F444" s="402">
        <v>1</v>
      </c>
      <c r="G444" s="402"/>
      <c r="H444" s="402"/>
    </row>
    <row r="445" spans="1:8" ht="15" customHeight="1">
      <c r="A445" s="436">
        <v>166</v>
      </c>
      <c r="B445" s="440" t="s">
        <v>4460</v>
      </c>
      <c r="C445" s="402" t="s">
        <v>1610</v>
      </c>
      <c r="D445" s="402" t="s">
        <v>1315</v>
      </c>
      <c r="E445" s="402" t="s">
        <v>2778</v>
      </c>
      <c r="F445" s="402">
        <v>1</v>
      </c>
      <c r="G445" s="402"/>
      <c r="H445" s="402"/>
    </row>
    <row r="446" spans="1:8" ht="15" customHeight="1">
      <c r="A446" s="436">
        <v>167</v>
      </c>
      <c r="B446" s="440" t="s">
        <v>4461</v>
      </c>
      <c r="C446" s="402" t="s">
        <v>1610</v>
      </c>
      <c r="D446" s="402" t="s">
        <v>1315</v>
      </c>
      <c r="E446" s="441" t="s">
        <v>2312</v>
      </c>
      <c r="F446" s="402"/>
      <c r="G446" s="402">
        <v>1</v>
      </c>
      <c r="H446" s="402"/>
    </row>
    <row r="447" spans="1:8" ht="15" customHeight="1">
      <c r="A447" s="436">
        <v>168</v>
      </c>
      <c r="B447" s="440" t="s">
        <v>4462</v>
      </c>
      <c r="C447" s="402" t="s">
        <v>1610</v>
      </c>
      <c r="D447" s="402" t="s">
        <v>108</v>
      </c>
      <c r="E447" s="441" t="s">
        <v>1053</v>
      </c>
      <c r="F447" s="402">
        <v>1</v>
      </c>
      <c r="G447" s="402"/>
      <c r="H447" s="402"/>
    </row>
    <row r="448" spans="1:8" ht="15" customHeight="1">
      <c r="A448" s="436">
        <v>169</v>
      </c>
      <c r="B448" s="440" t="s">
        <v>4463</v>
      </c>
      <c r="C448" s="402" t="s">
        <v>1632</v>
      </c>
      <c r="D448" s="402" t="s">
        <v>4114</v>
      </c>
      <c r="E448" s="441" t="s">
        <v>671</v>
      </c>
      <c r="F448" s="402">
        <v>1</v>
      </c>
      <c r="G448" s="402"/>
      <c r="H448" s="402"/>
    </row>
    <row r="449" spans="1:8" ht="15" customHeight="1">
      <c r="A449" s="436">
        <v>170</v>
      </c>
      <c r="B449" s="440" t="s">
        <v>3461</v>
      </c>
      <c r="C449" s="402" t="s">
        <v>1632</v>
      </c>
      <c r="D449" s="402" t="s">
        <v>4114</v>
      </c>
      <c r="E449" s="441" t="s">
        <v>671</v>
      </c>
      <c r="F449" s="402">
        <v>1</v>
      </c>
      <c r="G449" s="402"/>
      <c r="H449" s="402"/>
    </row>
    <row r="450" spans="1:8" ht="15" customHeight="1">
      <c r="A450" s="436">
        <v>171</v>
      </c>
      <c r="B450" s="440" t="s">
        <v>3669</v>
      </c>
      <c r="C450" s="402" t="s">
        <v>1632</v>
      </c>
      <c r="D450" s="402" t="s">
        <v>4114</v>
      </c>
      <c r="E450" s="441" t="s">
        <v>671</v>
      </c>
      <c r="F450" s="402">
        <v>1</v>
      </c>
      <c r="G450" s="402"/>
      <c r="H450" s="402"/>
    </row>
    <row r="451" spans="1:8" ht="15" customHeight="1">
      <c r="A451" s="436">
        <v>172</v>
      </c>
      <c r="B451" s="440" t="s">
        <v>4464</v>
      </c>
      <c r="C451" s="402" t="s">
        <v>1632</v>
      </c>
      <c r="D451" s="402" t="s">
        <v>4114</v>
      </c>
      <c r="E451" s="441" t="s">
        <v>671</v>
      </c>
      <c r="F451" s="402">
        <v>1</v>
      </c>
      <c r="G451" s="402"/>
      <c r="H451" s="402"/>
    </row>
    <row r="452" spans="1:8" ht="15" customHeight="1">
      <c r="A452" s="436">
        <v>173</v>
      </c>
      <c r="B452" s="440" t="s">
        <v>4465</v>
      </c>
      <c r="C452" s="366" t="s">
        <v>1632</v>
      </c>
      <c r="D452" s="366" t="s">
        <v>4122</v>
      </c>
      <c r="E452" s="441" t="s">
        <v>671</v>
      </c>
      <c r="F452" s="366"/>
      <c r="G452" s="366">
        <v>1</v>
      </c>
      <c r="H452" s="366"/>
    </row>
    <row r="453" spans="1:8" ht="15" customHeight="1">
      <c r="A453" s="436">
        <v>174</v>
      </c>
      <c r="B453" s="440" t="s">
        <v>3451</v>
      </c>
      <c r="C453" s="402" t="s">
        <v>1632</v>
      </c>
      <c r="D453" s="402" t="s">
        <v>4117</v>
      </c>
      <c r="E453" s="441" t="s">
        <v>671</v>
      </c>
      <c r="F453" s="402"/>
      <c r="G453" s="402">
        <v>1</v>
      </c>
      <c r="H453" s="402"/>
    </row>
    <row r="454" spans="1:8" ht="15" customHeight="1">
      <c r="A454" s="436">
        <v>175</v>
      </c>
      <c r="B454" s="440" t="s">
        <v>4466</v>
      </c>
      <c r="C454" s="402" t="s">
        <v>1632</v>
      </c>
      <c r="D454" s="402" t="s">
        <v>4114</v>
      </c>
      <c r="E454" s="441" t="s">
        <v>199</v>
      </c>
      <c r="F454" s="402"/>
      <c r="G454" s="402">
        <v>1</v>
      </c>
      <c r="H454" s="402"/>
    </row>
    <row r="455" spans="1:8" ht="15" customHeight="1">
      <c r="A455" s="436">
        <v>176</v>
      </c>
      <c r="B455" s="440" t="s">
        <v>4467</v>
      </c>
      <c r="C455" s="402" t="s">
        <v>1632</v>
      </c>
      <c r="D455" s="366" t="s">
        <v>4122</v>
      </c>
      <c r="E455" s="441" t="s">
        <v>199</v>
      </c>
      <c r="F455" s="402"/>
      <c r="G455" s="402">
        <v>1</v>
      </c>
      <c r="H455" s="402"/>
    </row>
    <row r="456" spans="1:8" ht="15" customHeight="1">
      <c r="A456" s="436">
        <v>177</v>
      </c>
      <c r="B456" s="440" t="s">
        <v>4468</v>
      </c>
      <c r="C456" s="402" t="s">
        <v>1632</v>
      </c>
      <c r="D456" s="402" t="s">
        <v>4114</v>
      </c>
      <c r="E456" s="441" t="s">
        <v>199</v>
      </c>
      <c r="F456" s="402"/>
      <c r="G456" s="402">
        <v>1</v>
      </c>
      <c r="H456" s="402"/>
    </row>
    <row r="457" spans="1:8" ht="15" customHeight="1">
      <c r="A457" s="436">
        <v>178</v>
      </c>
      <c r="B457" s="440" t="s">
        <v>4469</v>
      </c>
      <c r="C457" s="402" t="s">
        <v>1632</v>
      </c>
      <c r="D457" s="402" t="s">
        <v>4114</v>
      </c>
      <c r="E457" s="441" t="s">
        <v>199</v>
      </c>
      <c r="F457" s="402"/>
      <c r="G457" s="402">
        <v>1</v>
      </c>
      <c r="H457" s="402"/>
    </row>
    <row r="458" spans="1:8" ht="15" customHeight="1">
      <c r="A458" s="436">
        <v>179</v>
      </c>
      <c r="B458" s="440" t="s">
        <v>4470</v>
      </c>
      <c r="C458" s="402" t="s">
        <v>1632</v>
      </c>
      <c r="D458" s="402" t="s">
        <v>4114</v>
      </c>
      <c r="E458" s="441" t="s">
        <v>199</v>
      </c>
      <c r="F458" s="402"/>
      <c r="G458" s="402">
        <v>1</v>
      </c>
      <c r="H458" s="402"/>
    </row>
    <row r="459" spans="1:8" ht="15" customHeight="1">
      <c r="A459" s="436">
        <v>180</v>
      </c>
      <c r="B459" s="440" t="s">
        <v>1233</v>
      </c>
      <c r="C459" s="402" t="s">
        <v>1632</v>
      </c>
      <c r="D459" s="402" t="s">
        <v>4117</v>
      </c>
      <c r="E459" s="441" t="s">
        <v>199</v>
      </c>
      <c r="F459" s="402"/>
      <c r="G459" s="402">
        <v>1</v>
      </c>
      <c r="H459" s="402"/>
    </row>
    <row r="460" spans="1:8" ht="15" customHeight="1">
      <c r="A460" s="436">
        <v>181</v>
      </c>
      <c r="B460" s="440" t="s">
        <v>4471</v>
      </c>
      <c r="C460" s="402" t="s">
        <v>1632</v>
      </c>
      <c r="D460" s="366" t="s">
        <v>4122</v>
      </c>
      <c r="E460" s="441" t="s">
        <v>671</v>
      </c>
      <c r="F460" s="402"/>
      <c r="G460" s="402"/>
      <c r="H460" s="402">
        <v>1</v>
      </c>
    </row>
    <row r="461" spans="1:8" ht="15" customHeight="1">
      <c r="A461" s="436">
        <v>182</v>
      </c>
      <c r="B461" s="440" t="s">
        <v>4472</v>
      </c>
      <c r="C461" s="402" t="s">
        <v>1632</v>
      </c>
      <c r="D461" s="402" t="s">
        <v>4114</v>
      </c>
      <c r="E461" s="441" t="s">
        <v>671</v>
      </c>
      <c r="F461" s="402"/>
      <c r="G461" s="402"/>
      <c r="H461" s="402">
        <v>1</v>
      </c>
    </row>
    <row r="462" spans="1:8" ht="15" customHeight="1">
      <c r="A462" s="436">
        <v>183</v>
      </c>
      <c r="B462" s="440" t="s">
        <v>4473</v>
      </c>
      <c r="C462" s="402" t="s">
        <v>1632</v>
      </c>
      <c r="D462" s="402" t="s">
        <v>4117</v>
      </c>
      <c r="E462" s="441" t="s">
        <v>671</v>
      </c>
      <c r="F462" s="402"/>
      <c r="G462" s="402"/>
      <c r="H462" s="402">
        <v>1</v>
      </c>
    </row>
    <row r="463" spans="1:8" ht="15" customHeight="1">
      <c r="A463" s="436">
        <v>184</v>
      </c>
      <c r="B463" s="440" t="s">
        <v>4474</v>
      </c>
      <c r="C463" s="402" t="s">
        <v>1632</v>
      </c>
      <c r="D463" s="366" t="s">
        <v>4122</v>
      </c>
      <c r="E463" s="441" t="s">
        <v>671</v>
      </c>
      <c r="F463" s="402"/>
      <c r="G463" s="402"/>
      <c r="H463" s="402">
        <v>1</v>
      </c>
    </row>
    <row r="464" spans="1:8" ht="15" customHeight="1">
      <c r="A464" s="436">
        <v>185</v>
      </c>
      <c r="B464" s="440" t="s">
        <v>3442</v>
      </c>
      <c r="C464" s="402" t="s">
        <v>1632</v>
      </c>
      <c r="D464" s="402" t="s">
        <v>4117</v>
      </c>
      <c r="E464" s="441" t="s">
        <v>671</v>
      </c>
      <c r="F464" s="402"/>
      <c r="G464" s="402"/>
      <c r="H464" s="402">
        <v>1</v>
      </c>
    </row>
    <row r="465" spans="1:8" ht="15" customHeight="1">
      <c r="A465" s="436">
        <v>186</v>
      </c>
      <c r="B465" s="440" t="s">
        <v>3080</v>
      </c>
      <c r="C465" s="402" t="s">
        <v>1632</v>
      </c>
      <c r="D465" s="402" t="s">
        <v>4114</v>
      </c>
      <c r="E465" s="441" t="s">
        <v>671</v>
      </c>
      <c r="F465" s="402"/>
      <c r="G465" s="402"/>
      <c r="H465" s="402">
        <v>1</v>
      </c>
    </row>
    <row r="466" spans="1:8" ht="15" customHeight="1">
      <c r="A466" s="436">
        <v>187</v>
      </c>
      <c r="B466" s="440" t="s">
        <v>4475</v>
      </c>
      <c r="C466" s="402" t="s">
        <v>1632</v>
      </c>
      <c r="D466" s="402" t="s">
        <v>4114</v>
      </c>
      <c r="E466" s="441" t="s">
        <v>671</v>
      </c>
      <c r="F466" s="402"/>
      <c r="G466" s="402"/>
      <c r="H466" s="402">
        <v>1</v>
      </c>
    </row>
    <row r="467" spans="1:8" ht="15" customHeight="1">
      <c r="A467" s="436">
        <v>188</v>
      </c>
      <c r="B467" s="440" t="s">
        <v>4476</v>
      </c>
      <c r="C467" s="402" t="s">
        <v>1632</v>
      </c>
      <c r="D467" s="402" t="s">
        <v>4117</v>
      </c>
      <c r="E467" s="441" t="s">
        <v>199</v>
      </c>
      <c r="F467" s="402"/>
      <c r="G467" s="402"/>
      <c r="H467" s="402">
        <v>1</v>
      </c>
    </row>
    <row r="468" spans="1:8" ht="15" customHeight="1">
      <c r="A468" s="436">
        <v>189</v>
      </c>
      <c r="B468" s="440" t="s">
        <v>4477</v>
      </c>
      <c r="C468" s="402" t="s">
        <v>1632</v>
      </c>
      <c r="D468" s="402" t="s">
        <v>4114</v>
      </c>
      <c r="E468" s="441" t="s">
        <v>199</v>
      </c>
      <c r="F468" s="402"/>
      <c r="G468" s="402"/>
      <c r="H468" s="402">
        <v>1</v>
      </c>
    </row>
    <row r="469" spans="1:8" ht="15" customHeight="1">
      <c r="A469" s="436">
        <v>190</v>
      </c>
      <c r="B469" s="440" t="s">
        <v>4478</v>
      </c>
      <c r="C469" s="402" t="s">
        <v>1632</v>
      </c>
      <c r="D469" s="402" t="s">
        <v>4114</v>
      </c>
      <c r="E469" s="441" t="s">
        <v>199</v>
      </c>
      <c r="F469" s="402"/>
      <c r="G469" s="402"/>
      <c r="H469" s="402">
        <v>1</v>
      </c>
    </row>
    <row r="470" spans="1:8" ht="15" customHeight="1">
      <c r="A470" s="436">
        <v>191</v>
      </c>
      <c r="B470" s="440" t="s">
        <v>4479</v>
      </c>
      <c r="C470" s="402" t="s">
        <v>1632</v>
      </c>
      <c r="D470" s="402" t="s">
        <v>4114</v>
      </c>
      <c r="E470" s="441" t="s">
        <v>199</v>
      </c>
      <c r="F470" s="402"/>
      <c r="G470" s="402"/>
      <c r="H470" s="402">
        <v>1</v>
      </c>
    </row>
    <row r="471" spans="1:8" ht="15" customHeight="1">
      <c r="A471" s="436">
        <v>192</v>
      </c>
      <c r="B471" s="440" t="s">
        <v>3455</v>
      </c>
      <c r="C471" s="402" t="s">
        <v>1632</v>
      </c>
      <c r="D471" s="402" t="s">
        <v>4117</v>
      </c>
      <c r="E471" s="441" t="s">
        <v>199</v>
      </c>
      <c r="F471" s="402"/>
      <c r="G471" s="402"/>
      <c r="H471" s="402">
        <v>1</v>
      </c>
    </row>
    <row r="472" spans="1:8" ht="15" customHeight="1">
      <c r="A472" s="436">
        <v>193</v>
      </c>
      <c r="B472" s="440" t="s">
        <v>4480</v>
      </c>
      <c r="C472" s="402" t="s">
        <v>1632</v>
      </c>
      <c r="D472" s="402" t="s">
        <v>4117</v>
      </c>
      <c r="E472" s="441" t="s">
        <v>199</v>
      </c>
      <c r="F472" s="402"/>
      <c r="G472" s="402"/>
      <c r="H472" s="402">
        <v>1</v>
      </c>
    </row>
    <row r="473" spans="1:8" ht="15" customHeight="1">
      <c r="A473" s="436">
        <v>194</v>
      </c>
      <c r="B473" s="440" t="s">
        <v>3805</v>
      </c>
      <c r="C473" s="402" t="s">
        <v>2236</v>
      </c>
      <c r="D473" s="402" t="s">
        <v>1461</v>
      </c>
      <c r="E473" s="441" t="s">
        <v>4481</v>
      </c>
      <c r="F473" s="402">
        <v>1</v>
      </c>
      <c r="G473" s="402"/>
      <c r="H473" s="402"/>
    </row>
    <row r="474" spans="1:8" ht="15" customHeight="1">
      <c r="A474" s="436">
        <v>195</v>
      </c>
      <c r="B474" s="440" t="s">
        <v>3080</v>
      </c>
      <c r="C474" s="402" t="s">
        <v>1927</v>
      </c>
      <c r="D474" s="402" t="s">
        <v>725</v>
      </c>
      <c r="E474" s="441"/>
      <c r="F474" s="402">
        <v>1</v>
      </c>
      <c r="G474" s="402"/>
      <c r="H474" s="402"/>
    </row>
    <row r="475" spans="1:8" ht="15" customHeight="1">
      <c r="A475" s="436">
        <v>196</v>
      </c>
      <c r="B475" s="440" t="s">
        <v>4482</v>
      </c>
      <c r="C475" s="402" t="s">
        <v>1927</v>
      </c>
      <c r="D475" s="402" t="s">
        <v>725</v>
      </c>
      <c r="E475" s="441"/>
      <c r="F475" s="402"/>
      <c r="G475" s="402"/>
      <c r="H475" s="402">
        <v>1</v>
      </c>
    </row>
    <row r="476" spans="1:8" ht="15" customHeight="1">
      <c r="A476" s="436">
        <v>197</v>
      </c>
      <c r="B476" s="440" t="s">
        <v>4483</v>
      </c>
      <c r="C476" s="402" t="s">
        <v>1927</v>
      </c>
      <c r="D476" s="402" t="s">
        <v>725</v>
      </c>
      <c r="E476" s="441"/>
      <c r="F476" s="402"/>
      <c r="G476" s="402"/>
      <c r="H476" s="402">
        <v>1</v>
      </c>
    </row>
    <row r="477" spans="1:8" ht="15" customHeight="1">
      <c r="A477" s="436">
        <v>198</v>
      </c>
      <c r="B477" s="440" t="s">
        <v>4484</v>
      </c>
      <c r="C477" s="402" t="s">
        <v>1927</v>
      </c>
      <c r="D477" s="402" t="s">
        <v>725</v>
      </c>
      <c r="E477" s="441"/>
      <c r="F477" s="402"/>
      <c r="G477" s="402"/>
      <c r="H477" s="402">
        <v>1</v>
      </c>
    </row>
    <row r="478" spans="1:8" ht="15" customHeight="1">
      <c r="A478" s="436">
        <v>199</v>
      </c>
      <c r="B478" s="440" t="s">
        <v>4485</v>
      </c>
      <c r="C478" s="402" t="s">
        <v>1927</v>
      </c>
      <c r="D478" s="402" t="s">
        <v>725</v>
      </c>
      <c r="E478" s="441"/>
      <c r="F478" s="402"/>
      <c r="G478" s="402"/>
      <c r="H478" s="402">
        <v>1</v>
      </c>
    </row>
    <row r="479" spans="1:8" ht="15" customHeight="1">
      <c r="A479" s="436">
        <v>200</v>
      </c>
      <c r="B479" s="440" t="s">
        <v>3464</v>
      </c>
      <c r="C479" s="402" t="s">
        <v>1927</v>
      </c>
      <c r="D479" s="402" t="s">
        <v>725</v>
      </c>
      <c r="E479" s="441"/>
      <c r="F479" s="402"/>
      <c r="G479" s="402"/>
      <c r="H479" s="402">
        <v>1</v>
      </c>
    </row>
    <row r="480" spans="1:8" ht="15" customHeight="1">
      <c r="A480" s="436">
        <v>201</v>
      </c>
      <c r="B480" s="440" t="s">
        <v>4486</v>
      </c>
      <c r="C480" s="402" t="s">
        <v>1927</v>
      </c>
      <c r="D480" s="402" t="s">
        <v>725</v>
      </c>
      <c r="E480" s="441"/>
      <c r="F480" s="402"/>
      <c r="G480" s="402"/>
      <c r="H480" s="402">
        <v>1</v>
      </c>
    </row>
    <row r="481" spans="1:8" ht="15" customHeight="1">
      <c r="A481" s="436">
        <v>202</v>
      </c>
      <c r="B481" s="440" t="s">
        <v>1076</v>
      </c>
      <c r="C481" s="402" t="s">
        <v>1927</v>
      </c>
      <c r="D481" s="402" t="s">
        <v>725</v>
      </c>
      <c r="E481" s="441"/>
      <c r="F481" s="402"/>
      <c r="G481" s="402"/>
      <c r="H481" s="402">
        <v>1</v>
      </c>
    </row>
    <row r="482" spans="1:8" ht="15" customHeight="1">
      <c r="A482" s="436">
        <v>203</v>
      </c>
      <c r="B482" s="440" t="s">
        <v>4487</v>
      </c>
      <c r="C482" s="402" t="s">
        <v>1927</v>
      </c>
      <c r="D482" s="402" t="s">
        <v>725</v>
      </c>
      <c r="E482" s="441"/>
      <c r="F482" s="402"/>
      <c r="G482" s="402"/>
      <c r="H482" s="402">
        <v>1</v>
      </c>
    </row>
    <row r="483" spans="1:8" ht="15" customHeight="1">
      <c r="A483" s="436">
        <v>204</v>
      </c>
      <c r="B483" s="440" t="s">
        <v>1067</v>
      </c>
      <c r="C483" s="402" t="s">
        <v>1927</v>
      </c>
      <c r="D483" s="402" t="s">
        <v>725</v>
      </c>
      <c r="E483" s="441"/>
      <c r="F483" s="402"/>
      <c r="G483" s="402"/>
      <c r="H483" s="402">
        <v>1</v>
      </c>
    </row>
    <row r="484" spans="1:8" ht="15" customHeight="1">
      <c r="A484" s="436">
        <v>205</v>
      </c>
      <c r="B484" s="440" t="s">
        <v>4120</v>
      </c>
      <c r="C484" s="402" t="s">
        <v>1927</v>
      </c>
      <c r="D484" s="402" t="s">
        <v>725</v>
      </c>
      <c r="E484" s="441"/>
      <c r="F484" s="402"/>
      <c r="G484" s="402"/>
      <c r="H484" s="402">
        <v>1</v>
      </c>
    </row>
    <row r="485" spans="1:8" ht="15" customHeight="1">
      <c r="A485" s="436">
        <v>206</v>
      </c>
      <c r="B485" s="440" t="s">
        <v>4488</v>
      </c>
      <c r="C485" s="402" t="s">
        <v>1927</v>
      </c>
      <c r="D485" s="402" t="s">
        <v>725</v>
      </c>
      <c r="E485" s="441"/>
      <c r="F485" s="402"/>
      <c r="G485" s="402"/>
      <c r="H485" s="402">
        <v>1</v>
      </c>
    </row>
    <row r="486" spans="1:8" ht="15" customHeight="1">
      <c r="A486" s="436">
        <v>207</v>
      </c>
      <c r="B486" s="440" t="s">
        <v>3445</v>
      </c>
      <c r="C486" s="402" t="s">
        <v>1927</v>
      </c>
      <c r="D486" s="402" t="s">
        <v>725</v>
      </c>
      <c r="E486" s="441"/>
      <c r="F486" s="402"/>
      <c r="G486" s="402"/>
      <c r="H486" s="402">
        <v>1</v>
      </c>
    </row>
    <row r="487" spans="1:8" ht="15" customHeight="1">
      <c r="A487" s="436">
        <v>208</v>
      </c>
      <c r="B487" s="440" t="s">
        <v>4489</v>
      </c>
      <c r="C487" s="402" t="s">
        <v>1632</v>
      </c>
      <c r="D487" s="402" t="s">
        <v>4490</v>
      </c>
      <c r="E487" s="441" t="s">
        <v>671</v>
      </c>
      <c r="F487" s="402"/>
      <c r="G487" s="402">
        <v>1</v>
      </c>
      <c r="H487" s="402"/>
    </row>
    <row r="488" spans="1:8" ht="15" customHeight="1">
      <c r="A488" s="436">
        <v>209</v>
      </c>
      <c r="B488" s="440" t="s">
        <v>4491</v>
      </c>
      <c r="C488" s="402" t="s">
        <v>1610</v>
      </c>
      <c r="D488" s="402" t="s">
        <v>4492</v>
      </c>
      <c r="E488" s="441" t="s">
        <v>4493</v>
      </c>
      <c r="F488" s="402"/>
      <c r="G488" s="402">
        <v>1</v>
      </c>
      <c r="H488" s="402"/>
    </row>
    <row r="489" spans="1:8" ht="15" customHeight="1">
      <c r="A489" s="436">
        <v>210</v>
      </c>
      <c r="B489" s="440" t="s">
        <v>4494</v>
      </c>
      <c r="C489" s="402" t="s">
        <v>1610</v>
      </c>
      <c r="D489" s="402" t="s">
        <v>4492</v>
      </c>
      <c r="E489" s="441" t="s">
        <v>4495</v>
      </c>
      <c r="F489" s="402"/>
      <c r="G489" s="402">
        <v>1</v>
      </c>
      <c r="H489" s="402"/>
    </row>
    <row r="490" spans="1:8" ht="15" customHeight="1">
      <c r="A490" s="436">
        <v>211</v>
      </c>
      <c r="B490" s="440" t="s">
        <v>3623</v>
      </c>
      <c r="C490" s="402" t="s">
        <v>1610</v>
      </c>
      <c r="D490" s="402" t="s">
        <v>4492</v>
      </c>
      <c r="E490" s="441" t="s">
        <v>4496</v>
      </c>
      <c r="F490" s="402"/>
      <c r="G490" s="402"/>
      <c r="H490" s="402">
        <v>1</v>
      </c>
    </row>
    <row r="491" spans="1:8" ht="15" customHeight="1">
      <c r="A491" s="436">
        <v>212</v>
      </c>
      <c r="B491" s="440" t="s">
        <v>4497</v>
      </c>
      <c r="C491" s="402" t="s">
        <v>1610</v>
      </c>
      <c r="D491" s="402" t="s">
        <v>4492</v>
      </c>
      <c r="E491" s="441" t="s">
        <v>4498</v>
      </c>
      <c r="F491" s="402"/>
      <c r="G491" s="402"/>
      <c r="H491" s="402">
        <v>1</v>
      </c>
    </row>
    <row r="492" spans="1:8" ht="15" customHeight="1">
      <c r="A492" s="436">
        <v>213</v>
      </c>
      <c r="B492" s="440" t="s">
        <v>3485</v>
      </c>
      <c r="C492" s="402" t="s">
        <v>1617</v>
      </c>
      <c r="D492" s="402" t="s">
        <v>4492</v>
      </c>
      <c r="E492" s="441" t="s">
        <v>4499</v>
      </c>
      <c r="F492" s="402">
        <v>1</v>
      </c>
      <c r="G492" s="402"/>
      <c r="H492" s="402">
        <v>1</v>
      </c>
    </row>
    <row r="493" spans="1:8" ht="15" customHeight="1">
      <c r="A493" s="436">
        <v>214</v>
      </c>
      <c r="B493" s="440" t="s">
        <v>3486</v>
      </c>
      <c r="C493" s="402" t="s">
        <v>1617</v>
      </c>
      <c r="D493" s="402" t="s">
        <v>4492</v>
      </c>
      <c r="E493" s="402" t="s">
        <v>4500</v>
      </c>
      <c r="F493" s="402">
        <v>1</v>
      </c>
      <c r="G493" s="402">
        <v>2</v>
      </c>
      <c r="H493" s="402"/>
    </row>
    <row r="494" spans="1:8" ht="15" customHeight="1">
      <c r="A494" s="436">
        <v>215</v>
      </c>
      <c r="B494" s="277" t="s">
        <v>4501</v>
      </c>
      <c r="C494" s="402" t="s">
        <v>1617</v>
      </c>
      <c r="D494" s="402" t="s">
        <v>4492</v>
      </c>
      <c r="E494" s="402" t="s">
        <v>4502</v>
      </c>
      <c r="F494" s="402"/>
      <c r="G494" s="402"/>
      <c r="H494" s="402">
        <v>1</v>
      </c>
    </row>
    <row r="495" spans="1:8" ht="15" customHeight="1">
      <c r="A495" s="436">
        <v>216</v>
      </c>
      <c r="B495" s="277" t="s">
        <v>4503</v>
      </c>
      <c r="C495" s="402" t="s">
        <v>1617</v>
      </c>
      <c r="D495" s="402" t="s">
        <v>4492</v>
      </c>
      <c r="E495" s="402" t="s">
        <v>4504</v>
      </c>
      <c r="F495" s="402"/>
      <c r="G495" s="402"/>
      <c r="H495" s="402">
        <v>1</v>
      </c>
    </row>
    <row r="496" spans="1:8" ht="15" customHeight="1">
      <c r="A496" s="436">
        <v>217</v>
      </c>
      <c r="B496" s="277" t="s">
        <v>4505</v>
      </c>
      <c r="C496" s="402" t="s">
        <v>1927</v>
      </c>
      <c r="D496" s="402" t="s">
        <v>4506</v>
      </c>
      <c r="E496" s="402" t="s">
        <v>1611</v>
      </c>
      <c r="F496" s="402">
        <v>1</v>
      </c>
      <c r="G496" s="402">
        <v>2</v>
      </c>
      <c r="H496" s="402">
        <v>1</v>
      </c>
    </row>
    <row r="497" spans="1:8" ht="15" customHeight="1">
      <c r="A497" s="436">
        <v>218</v>
      </c>
      <c r="B497" s="277" t="s">
        <v>4507</v>
      </c>
      <c r="C497" s="402" t="s">
        <v>1927</v>
      </c>
      <c r="D497" s="402" t="s">
        <v>4506</v>
      </c>
      <c r="E497" s="402" t="s">
        <v>1611</v>
      </c>
      <c r="F497" s="402"/>
      <c r="G497" s="402">
        <v>1</v>
      </c>
      <c r="H497" s="402">
        <v>1</v>
      </c>
    </row>
    <row r="498" spans="1:8" ht="15" customHeight="1">
      <c r="A498" s="436">
        <v>219</v>
      </c>
      <c r="B498" s="277" t="s">
        <v>3861</v>
      </c>
      <c r="C498" s="402" t="s">
        <v>1617</v>
      </c>
      <c r="D498" s="402" t="s">
        <v>4508</v>
      </c>
      <c r="E498" s="402" t="s">
        <v>1208</v>
      </c>
      <c r="F498" s="402">
        <v>1</v>
      </c>
      <c r="G498" s="402"/>
      <c r="H498" s="402"/>
    </row>
    <row r="499" spans="1:8" ht="15" customHeight="1">
      <c r="A499" s="436">
        <v>220</v>
      </c>
      <c r="B499" s="277" t="s">
        <v>4509</v>
      </c>
      <c r="C499" s="402" t="s">
        <v>1617</v>
      </c>
      <c r="D499" s="402" t="s">
        <v>4508</v>
      </c>
      <c r="E499" s="402" t="s">
        <v>1611</v>
      </c>
      <c r="F499" s="402">
        <v>1</v>
      </c>
      <c r="G499" s="402"/>
      <c r="H499" s="402"/>
    </row>
    <row r="500" spans="1:8" ht="15" customHeight="1">
      <c r="A500" s="436">
        <v>221</v>
      </c>
      <c r="B500" s="440" t="s">
        <v>4358</v>
      </c>
      <c r="C500" s="402" t="s">
        <v>2226</v>
      </c>
      <c r="D500" s="402" t="s">
        <v>1533</v>
      </c>
      <c r="E500" s="441" t="s">
        <v>4510</v>
      </c>
      <c r="F500" s="402">
        <v>1</v>
      </c>
      <c r="G500" s="402"/>
      <c r="H500" s="402"/>
    </row>
    <row r="501" spans="1:8" ht="15" customHeight="1">
      <c r="A501" s="436">
        <v>222</v>
      </c>
      <c r="B501" s="440" t="s">
        <v>4511</v>
      </c>
      <c r="C501" s="402" t="s">
        <v>2226</v>
      </c>
      <c r="D501" s="402" t="s">
        <v>1533</v>
      </c>
      <c r="E501" s="441" t="s">
        <v>4512</v>
      </c>
      <c r="F501" s="402">
        <v>1</v>
      </c>
      <c r="G501" s="402"/>
      <c r="H501" s="402"/>
    </row>
    <row r="502" spans="1:8" ht="15" customHeight="1">
      <c r="A502" s="436">
        <v>223</v>
      </c>
      <c r="B502" s="440" t="s">
        <v>503</v>
      </c>
      <c r="C502" s="402" t="s">
        <v>2226</v>
      </c>
      <c r="D502" s="402" t="s">
        <v>1533</v>
      </c>
      <c r="E502" s="441" t="s">
        <v>4513</v>
      </c>
      <c r="F502" s="402">
        <v>1</v>
      </c>
      <c r="G502" s="402"/>
      <c r="H502" s="402"/>
    </row>
    <row r="503" spans="1:8" ht="15" customHeight="1">
      <c r="A503" s="436">
        <v>224</v>
      </c>
      <c r="B503" s="440" t="s">
        <v>507</v>
      </c>
      <c r="C503" s="402" t="s">
        <v>2226</v>
      </c>
      <c r="D503" s="402" t="s">
        <v>1533</v>
      </c>
      <c r="E503" s="441" t="s">
        <v>4514</v>
      </c>
      <c r="F503" s="402">
        <v>1</v>
      </c>
      <c r="G503" s="402"/>
      <c r="H503" s="402"/>
    </row>
    <row r="504" spans="1:8" ht="15" customHeight="1">
      <c r="A504" s="436">
        <v>225</v>
      </c>
      <c r="B504" s="440" t="s">
        <v>928</v>
      </c>
      <c r="C504" s="402" t="s">
        <v>2226</v>
      </c>
      <c r="D504" s="402" t="s">
        <v>1533</v>
      </c>
      <c r="E504" s="441" t="s">
        <v>4515</v>
      </c>
      <c r="F504" s="402">
        <v>1</v>
      </c>
      <c r="G504" s="402"/>
      <c r="H504" s="402"/>
    </row>
    <row r="505" spans="1:8" ht="15" customHeight="1">
      <c r="A505" s="436">
        <v>226</v>
      </c>
      <c r="B505" s="440" t="s">
        <v>3281</v>
      </c>
      <c r="C505" s="402" t="s">
        <v>2226</v>
      </c>
      <c r="D505" s="442" t="s">
        <v>1533</v>
      </c>
      <c r="E505" s="402" t="s">
        <v>4516</v>
      </c>
      <c r="F505" s="402">
        <v>1</v>
      </c>
      <c r="G505" s="402"/>
      <c r="H505" s="402"/>
    </row>
    <row r="506" spans="1:8" ht="15" customHeight="1">
      <c r="A506" s="436">
        <v>227</v>
      </c>
      <c r="B506" s="440" t="s">
        <v>3099</v>
      </c>
      <c r="C506" s="402" t="s">
        <v>2226</v>
      </c>
      <c r="D506" s="402" t="s">
        <v>1533</v>
      </c>
      <c r="E506" s="441" t="s">
        <v>4517</v>
      </c>
      <c r="F506" s="402">
        <v>1</v>
      </c>
      <c r="G506" s="402"/>
      <c r="H506" s="402"/>
    </row>
    <row r="507" spans="1:8" ht="15" customHeight="1">
      <c r="A507" s="436">
        <v>228</v>
      </c>
      <c r="B507" s="440" t="s">
        <v>3291</v>
      </c>
      <c r="C507" s="402" t="s">
        <v>2226</v>
      </c>
      <c r="D507" s="402" t="s">
        <v>1533</v>
      </c>
      <c r="E507" s="441" t="s">
        <v>4518</v>
      </c>
      <c r="F507" s="402">
        <v>1</v>
      </c>
      <c r="G507" s="402"/>
      <c r="H507" s="402"/>
    </row>
    <row r="508" spans="1:8" ht="15" customHeight="1">
      <c r="A508" s="436">
        <v>229</v>
      </c>
      <c r="B508" s="440" t="s">
        <v>4519</v>
      </c>
      <c r="C508" s="402" t="s">
        <v>2226</v>
      </c>
      <c r="D508" s="402" t="s">
        <v>1533</v>
      </c>
      <c r="E508" s="441" t="s">
        <v>4512</v>
      </c>
      <c r="F508" s="402"/>
      <c r="G508" s="402">
        <v>1</v>
      </c>
      <c r="H508" s="402"/>
    </row>
    <row r="509" spans="1:8" ht="15" customHeight="1">
      <c r="A509" s="436">
        <v>230</v>
      </c>
      <c r="B509" s="440" t="s">
        <v>4520</v>
      </c>
      <c r="C509" s="402" t="s">
        <v>2226</v>
      </c>
      <c r="D509" s="402" t="s">
        <v>1533</v>
      </c>
      <c r="E509" s="441" t="s">
        <v>4521</v>
      </c>
      <c r="F509" s="402"/>
      <c r="G509" s="402">
        <v>1</v>
      </c>
      <c r="H509" s="402"/>
    </row>
    <row r="510" spans="1:8" ht="15" customHeight="1">
      <c r="A510" s="436">
        <v>231</v>
      </c>
      <c r="B510" s="440" t="s">
        <v>3292</v>
      </c>
      <c r="C510" s="402" t="s">
        <v>2226</v>
      </c>
      <c r="D510" s="402" t="s">
        <v>1533</v>
      </c>
      <c r="E510" s="441" t="s">
        <v>4516</v>
      </c>
      <c r="F510" s="402"/>
      <c r="G510" s="402">
        <v>1</v>
      </c>
      <c r="H510" s="402"/>
    </row>
    <row r="511" spans="1:8" ht="15" customHeight="1">
      <c r="A511" s="436">
        <v>232</v>
      </c>
      <c r="B511" s="440" t="s">
        <v>3881</v>
      </c>
      <c r="C511" s="402" t="s">
        <v>2226</v>
      </c>
      <c r="D511" s="402" t="s">
        <v>1533</v>
      </c>
      <c r="E511" s="441" t="s">
        <v>4514</v>
      </c>
      <c r="F511" s="402"/>
      <c r="G511" s="402"/>
      <c r="H511" s="402">
        <v>1</v>
      </c>
    </row>
    <row r="512" spans="1:8" ht="15" customHeight="1">
      <c r="A512" s="436">
        <v>233</v>
      </c>
      <c r="B512" s="440" t="s">
        <v>1341</v>
      </c>
      <c r="C512" s="402" t="s">
        <v>2226</v>
      </c>
      <c r="D512" s="402" t="s">
        <v>1533</v>
      </c>
      <c r="E512" s="441" t="s">
        <v>4521</v>
      </c>
      <c r="F512" s="402"/>
      <c r="G512" s="402"/>
      <c r="H512" s="402">
        <v>1</v>
      </c>
    </row>
    <row r="513" spans="1:8" ht="15" customHeight="1">
      <c r="A513" s="436">
        <v>234</v>
      </c>
      <c r="B513" s="440" t="s">
        <v>4522</v>
      </c>
      <c r="C513" s="402" t="s">
        <v>2226</v>
      </c>
      <c r="D513" s="402" t="s">
        <v>1533</v>
      </c>
      <c r="E513" s="441" t="s">
        <v>4518</v>
      </c>
      <c r="F513" s="402"/>
      <c r="G513" s="402"/>
      <c r="H513" s="402">
        <v>1</v>
      </c>
    </row>
    <row r="514" spans="1:8" ht="15" customHeight="1">
      <c r="A514" s="436">
        <v>235</v>
      </c>
      <c r="B514" s="440" t="s">
        <v>4523</v>
      </c>
      <c r="C514" s="402" t="s">
        <v>2226</v>
      </c>
      <c r="D514" s="402" t="s">
        <v>1533</v>
      </c>
      <c r="E514" s="441" t="s">
        <v>4524</v>
      </c>
      <c r="F514" s="402"/>
      <c r="G514" s="402"/>
      <c r="H514" s="402">
        <v>1</v>
      </c>
    </row>
    <row r="515" spans="1:8" ht="15" customHeight="1">
      <c r="A515" s="436">
        <v>236</v>
      </c>
      <c r="B515" s="440" t="s">
        <v>4525</v>
      </c>
      <c r="C515" s="402" t="s">
        <v>931</v>
      </c>
      <c r="D515" s="402" t="s">
        <v>1533</v>
      </c>
      <c r="E515" s="441" t="s">
        <v>4526</v>
      </c>
      <c r="F515" s="402">
        <v>1</v>
      </c>
      <c r="G515" s="402"/>
      <c r="H515" s="402"/>
    </row>
    <row r="516" spans="1:8" ht="15" customHeight="1">
      <c r="A516" s="436">
        <v>237</v>
      </c>
      <c r="B516" s="440" t="s">
        <v>3507</v>
      </c>
      <c r="C516" s="402" t="s">
        <v>1803</v>
      </c>
      <c r="D516" s="402" t="s">
        <v>1509</v>
      </c>
      <c r="E516" s="441" t="s">
        <v>1611</v>
      </c>
      <c r="F516" s="402">
        <v>1</v>
      </c>
      <c r="G516" s="402"/>
      <c r="H516" s="402"/>
    </row>
    <row r="517" spans="1:8" ht="15" customHeight="1">
      <c r="A517" s="436">
        <v>238</v>
      </c>
      <c r="B517" s="440" t="s">
        <v>4527</v>
      </c>
      <c r="C517" s="402" t="s">
        <v>1803</v>
      </c>
      <c r="D517" s="402" t="s">
        <v>1509</v>
      </c>
      <c r="E517" s="441" t="s">
        <v>1611</v>
      </c>
      <c r="F517" s="402">
        <v>1</v>
      </c>
      <c r="G517" s="402"/>
      <c r="H517" s="402"/>
    </row>
    <row r="518" spans="1:8" ht="15" customHeight="1">
      <c r="A518" s="436">
        <v>239</v>
      </c>
      <c r="B518" s="440" t="s">
        <v>154</v>
      </c>
      <c r="C518" s="402" t="s">
        <v>1803</v>
      </c>
      <c r="D518" s="402" t="s">
        <v>1509</v>
      </c>
      <c r="E518" s="441" t="s">
        <v>1611</v>
      </c>
      <c r="F518" s="402">
        <v>1</v>
      </c>
      <c r="G518" s="402"/>
      <c r="H518" s="402"/>
    </row>
    <row r="519" spans="1:8" ht="15" customHeight="1">
      <c r="A519" s="436">
        <v>240</v>
      </c>
      <c r="B519" s="440" t="s">
        <v>4528</v>
      </c>
      <c r="C519" s="402" t="s">
        <v>1803</v>
      </c>
      <c r="D519" s="402" t="s">
        <v>1509</v>
      </c>
      <c r="E519" s="441" t="s">
        <v>1611</v>
      </c>
      <c r="F519" s="402">
        <v>1</v>
      </c>
      <c r="G519" s="402"/>
      <c r="H519" s="402"/>
    </row>
    <row r="520" spans="1:8" ht="15" customHeight="1">
      <c r="A520" s="436">
        <v>241</v>
      </c>
      <c r="B520" s="440" t="s">
        <v>4529</v>
      </c>
      <c r="C520" s="402" t="s">
        <v>1803</v>
      </c>
      <c r="D520" s="402" t="s">
        <v>1509</v>
      </c>
      <c r="E520" s="441" t="s">
        <v>1611</v>
      </c>
      <c r="F520" s="402">
        <v>1</v>
      </c>
      <c r="G520" s="402"/>
      <c r="H520" s="402"/>
    </row>
    <row r="521" spans="1:8" ht="15" customHeight="1">
      <c r="A521" s="436">
        <v>242</v>
      </c>
      <c r="B521" s="440" t="s">
        <v>3505</v>
      </c>
      <c r="C521" s="402" t="s">
        <v>1803</v>
      </c>
      <c r="D521" s="402" t="s">
        <v>1509</v>
      </c>
      <c r="E521" s="441" t="s">
        <v>1611</v>
      </c>
      <c r="F521" s="402">
        <v>1</v>
      </c>
      <c r="G521" s="402"/>
      <c r="H521" s="402"/>
    </row>
    <row r="522" spans="1:8" ht="15" customHeight="1">
      <c r="A522" s="436">
        <v>243</v>
      </c>
      <c r="B522" s="440" t="s">
        <v>4530</v>
      </c>
      <c r="C522" s="402" t="s">
        <v>1803</v>
      </c>
      <c r="D522" s="402" t="s">
        <v>1509</v>
      </c>
      <c r="E522" s="441" t="s">
        <v>1611</v>
      </c>
      <c r="F522" s="402">
        <v>1</v>
      </c>
      <c r="G522" s="402"/>
      <c r="H522" s="402"/>
    </row>
    <row r="523" spans="1:8" ht="15" customHeight="1">
      <c r="A523" s="436">
        <v>244</v>
      </c>
      <c r="B523" s="440" t="s">
        <v>3889</v>
      </c>
      <c r="C523" s="402" t="s">
        <v>1803</v>
      </c>
      <c r="D523" s="402" t="s">
        <v>1509</v>
      </c>
      <c r="E523" s="441" t="s">
        <v>1611</v>
      </c>
      <c r="F523" s="402">
        <v>1</v>
      </c>
      <c r="G523" s="402"/>
      <c r="H523" s="402"/>
    </row>
    <row r="524" spans="1:8" ht="15" customHeight="1">
      <c r="A524" s="436">
        <v>245</v>
      </c>
      <c r="B524" s="440" t="s">
        <v>4531</v>
      </c>
      <c r="C524" s="402" t="s">
        <v>1803</v>
      </c>
      <c r="D524" s="402" t="s">
        <v>1509</v>
      </c>
      <c r="E524" s="441" t="s">
        <v>1611</v>
      </c>
      <c r="F524" s="402"/>
      <c r="G524" s="402">
        <v>1</v>
      </c>
      <c r="H524" s="402"/>
    </row>
    <row r="525" spans="1:8" ht="15" customHeight="1">
      <c r="A525" s="436">
        <v>246</v>
      </c>
      <c r="B525" s="440" t="s">
        <v>4532</v>
      </c>
      <c r="C525" s="402" t="s">
        <v>1803</v>
      </c>
      <c r="D525" s="402" t="s">
        <v>1509</v>
      </c>
      <c r="E525" s="441" t="s">
        <v>1611</v>
      </c>
      <c r="F525" s="402"/>
      <c r="G525" s="402">
        <v>1</v>
      </c>
      <c r="H525" s="402"/>
    </row>
    <row r="526" spans="1:8" ht="15" customHeight="1">
      <c r="A526" s="436">
        <v>247</v>
      </c>
      <c r="B526" s="440" t="s">
        <v>1348</v>
      </c>
      <c r="C526" s="402" t="s">
        <v>1803</v>
      </c>
      <c r="D526" s="402" t="s">
        <v>1509</v>
      </c>
      <c r="E526" s="441" t="s">
        <v>1611</v>
      </c>
      <c r="F526" s="402"/>
      <c r="G526" s="402">
        <v>1</v>
      </c>
      <c r="H526" s="402"/>
    </row>
    <row r="527" spans="1:8" ht="15" customHeight="1">
      <c r="A527" s="436">
        <v>248</v>
      </c>
      <c r="B527" s="440" t="s">
        <v>4533</v>
      </c>
      <c r="C527" s="402" t="s">
        <v>1803</v>
      </c>
      <c r="D527" s="402" t="s">
        <v>1509</v>
      </c>
      <c r="E527" s="441" t="s">
        <v>1611</v>
      </c>
      <c r="F527" s="402"/>
      <c r="G527" s="402">
        <v>1</v>
      </c>
      <c r="H527" s="402"/>
    </row>
    <row r="528" spans="1:8" ht="15" customHeight="1">
      <c r="A528" s="436">
        <v>249</v>
      </c>
      <c r="B528" s="440" t="s">
        <v>789</v>
      </c>
      <c r="C528" s="402" t="s">
        <v>1803</v>
      </c>
      <c r="D528" s="402" t="s">
        <v>1509</v>
      </c>
      <c r="E528" s="441" t="s">
        <v>1611</v>
      </c>
      <c r="F528" s="402"/>
      <c r="G528" s="402">
        <v>1</v>
      </c>
      <c r="H528" s="402"/>
    </row>
    <row r="529" spans="1:8" ht="15" customHeight="1">
      <c r="A529" s="436">
        <v>250</v>
      </c>
      <c r="B529" s="440" t="s">
        <v>4534</v>
      </c>
      <c r="C529" s="402" t="s">
        <v>1803</v>
      </c>
      <c r="D529" s="402" t="s">
        <v>1509</v>
      </c>
      <c r="E529" s="441" t="s">
        <v>1611</v>
      </c>
      <c r="F529" s="402"/>
      <c r="G529" s="402">
        <v>1</v>
      </c>
      <c r="H529" s="402"/>
    </row>
    <row r="530" spans="1:8" ht="15" customHeight="1">
      <c r="A530" s="436">
        <v>251</v>
      </c>
      <c r="B530" s="440" t="s">
        <v>3321</v>
      </c>
      <c r="C530" s="402" t="s">
        <v>1803</v>
      </c>
      <c r="D530" s="402" t="s">
        <v>1509</v>
      </c>
      <c r="E530" s="441" t="s">
        <v>1611</v>
      </c>
      <c r="F530" s="402"/>
      <c r="G530" s="402">
        <v>1</v>
      </c>
      <c r="H530" s="402"/>
    </row>
    <row r="531" spans="1:8" ht="15" customHeight="1">
      <c r="A531" s="436">
        <v>252</v>
      </c>
      <c r="B531" s="440" t="s">
        <v>1365</v>
      </c>
      <c r="C531" s="402" t="s">
        <v>1803</v>
      </c>
      <c r="D531" s="402" t="s">
        <v>1509</v>
      </c>
      <c r="E531" s="441" t="s">
        <v>1611</v>
      </c>
      <c r="F531" s="402"/>
      <c r="G531" s="402"/>
      <c r="H531" s="402">
        <v>1</v>
      </c>
    </row>
    <row r="532" spans="1:8" ht="15" customHeight="1">
      <c r="A532" s="436">
        <v>253</v>
      </c>
      <c r="B532" s="440" t="s">
        <v>3302</v>
      </c>
      <c r="C532" s="402" t="s">
        <v>1803</v>
      </c>
      <c r="D532" s="402" t="s">
        <v>1509</v>
      </c>
      <c r="E532" s="441" t="s">
        <v>1611</v>
      </c>
      <c r="F532" s="402"/>
      <c r="G532" s="402"/>
      <c r="H532" s="402">
        <v>1</v>
      </c>
    </row>
    <row r="533" spans="1:8" ht="15" customHeight="1">
      <c r="A533" s="436">
        <v>254</v>
      </c>
      <c r="B533" s="440" t="s">
        <v>4535</v>
      </c>
      <c r="C533" s="402" t="s">
        <v>1803</v>
      </c>
      <c r="D533" s="402" t="s">
        <v>1509</v>
      </c>
      <c r="E533" s="441" t="s">
        <v>1611</v>
      </c>
      <c r="F533" s="402"/>
      <c r="G533" s="402"/>
      <c r="H533" s="402">
        <v>1</v>
      </c>
    </row>
    <row r="534" spans="1:8" ht="15" customHeight="1">
      <c r="A534" s="436">
        <v>255</v>
      </c>
      <c r="B534" s="440" t="s">
        <v>2576</v>
      </c>
      <c r="C534" s="402" t="s">
        <v>1803</v>
      </c>
      <c r="D534" s="402" t="s">
        <v>1509</v>
      </c>
      <c r="E534" s="441" t="s">
        <v>1611</v>
      </c>
      <c r="F534" s="402"/>
      <c r="G534" s="402"/>
      <c r="H534" s="402">
        <v>1</v>
      </c>
    </row>
    <row r="535" spans="1:8" ht="15" customHeight="1">
      <c r="A535" s="436">
        <v>256</v>
      </c>
      <c r="B535" s="440" t="s">
        <v>4536</v>
      </c>
      <c r="C535" s="402" t="s">
        <v>1803</v>
      </c>
      <c r="D535" s="402" t="s">
        <v>1509</v>
      </c>
      <c r="E535" s="441" t="s">
        <v>1611</v>
      </c>
      <c r="F535" s="402"/>
      <c r="G535" s="402"/>
      <c r="H535" s="402">
        <v>1</v>
      </c>
    </row>
    <row r="536" spans="1:8" ht="15" customHeight="1">
      <c r="A536" s="436">
        <v>257</v>
      </c>
      <c r="B536" s="440" t="s">
        <v>2599</v>
      </c>
      <c r="C536" s="402" t="s">
        <v>1803</v>
      </c>
      <c r="D536" s="402" t="s">
        <v>1509</v>
      </c>
      <c r="E536" s="441" t="s">
        <v>1611</v>
      </c>
      <c r="F536" s="402"/>
      <c r="G536" s="402"/>
      <c r="H536" s="402">
        <v>1</v>
      </c>
    </row>
    <row r="537" spans="1:8" ht="15" customHeight="1">
      <c r="A537" s="436">
        <v>258</v>
      </c>
      <c r="B537" s="440" t="s">
        <v>2598</v>
      </c>
      <c r="C537" s="402" t="s">
        <v>1803</v>
      </c>
      <c r="D537" s="402" t="s">
        <v>1509</v>
      </c>
      <c r="E537" s="441" t="s">
        <v>1611</v>
      </c>
      <c r="F537" s="402"/>
      <c r="G537" s="402"/>
      <c r="H537" s="402">
        <v>1</v>
      </c>
    </row>
    <row r="538" spans="1:8" ht="15" customHeight="1">
      <c r="A538" s="436">
        <v>259</v>
      </c>
      <c r="B538" s="440" t="s">
        <v>2578</v>
      </c>
      <c r="C538" s="402" t="s">
        <v>1803</v>
      </c>
      <c r="D538" s="402" t="s">
        <v>1509</v>
      </c>
      <c r="E538" s="441" t="s">
        <v>1611</v>
      </c>
      <c r="F538" s="402"/>
      <c r="G538" s="402"/>
      <c r="H538" s="402">
        <v>1</v>
      </c>
    </row>
    <row r="539" spans="1:8" ht="15" customHeight="1">
      <c r="A539" s="436">
        <v>260</v>
      </c>
      <c r="B539" s="440" t="s">
        <v>4537</v>
      </c>
      <c r="C539" s="402" t="s">
        <v>1803</v>
      </c>
      <c r="D539" s="402" t="s">
        <v>1509</v>
      </c>
      <c r="E539" s="441" t="s">
        <v>1611</v>
      </c>
      <c r="F539" s="402"/>
      <c r="G539" s="402"/>
      <c r="H539" s="402">
        <v>1</v>
      </c>
    </row>
    <row r="540" spans="1:8" ht="15" customHeight="1">
      <c r="A540" s="436">
        <v>261</v>
      </c>
      <c r="B540" s="440" t="s">
        <v>4538</v>
      </c>
      <c r="C540" s="402" t="s">
        <v>1803</v>
      </c>
      <c r="D540" s="402" t="s">
        <v>1509</v>
      </c>
      <c r="E540" s="441" t="s">
        <v>1611</v>
      </c>
      <c r="F540" s="402"/>
      <c r="G540" s="402"/>
      <c r="H540" s="402">
        <v>1</v>
      </c>
    </row>
    <row r="541" spans="1:8" ht="15" customHeight="1">
      <c r="A541" s="436">
        <v>262</v>
      </c>
      <c r="B541" s="440" t="s">
        <v>2126</v>
      </c>
      <c r="C541" s="402" t="s">
        <v>1803</v>
      </c>
      <c r="D541" s="402" t="s">
        <v>1509</v>
      </c>
      <c r="E541" s="441" t="s">
        <v>1611</v>
      </c>
      <c r="F541" s="402"/>
      <c r="G541" s="402"/>
      <c r="H541" s="402">
        <v>1</v>
      </c>
    </row>
    <row r="542" spans="1:8" ht="15" customHeight="1">
      <c r="A542" s="436">
        <v>263</v>
      </c>
      <c r="B542" s="440" t="s">
        <v>4539</v>
      </c>
      <c r="C542" s="402" t="s">
        <v>1803</v>
      </c>
      <c r="D542" s="402" t="s">
        <v>1509</v>
      </c>
      <c r="E542" s="441" t="s">
        <v>1611</v>
      </c>
      <c r="F542" s="402"/>
      <c r="G542" s="402"/>
      <c r="H542" s="402">
        <v>1</v>
      </c>
    </row>
    <row r="543" spans="1:8" ht="15" customHeight="1">
      <c r="A543" s="436">
        <v>264</v>
      </c>
      <c r="B543" s="440" t="s">
        <v>4540</v>
      </c>
      <c r="C543" s="402" t="s">
        <v>4541</v>
      </c>
      <c r="D543" s="443" t="s">
        <v>1509</v>
      </c>
      <c r="E543" s="441" t="s">
        <v>362</v>
      </c>
      <c r="F543" s="402">
        <v>1</v>
      </c>
      <c r="G543" s="402"/>
      <c r="H543" s="402"/>
    </row>
    <row r="544" spans="1:8" ht="15" customHeight="1">
      <c r="A544" s="436">
        <v>265</v>
      </c>
      <c r="B544" s="440" t="s">
        <v>3321</v>
      </c>
      <c r="C544" s="402" t="s">
        <v>4541</v>
      </c>
      <c r="D544" s="443" t="s">
        <v>1509</v>
      </c>
      <c r="E544" s="441" t="s">
        <v>362</v>
      </c>
      <c r="F544" s="402">
        <v>1</v>
      </c>
      <c r="G544" s="402"/>
      <c r="H544" s="402"/>
    </row>
    <row r="545" spans="1:8" ht="15" customHeight="1">
      <c r="A545" s="436">
        <v>266</v>
      </c>
      <c r="B545" s="440" t="s">
        <v>1355</v>
      </c>
      <c r="C545" s="402" t="s">
        <v>4541</v>
      </c>
      <c r="D545" s="443" t="s">
        <v>1509</v>
      </c>
      <c r="E545" s="441" t="s">
        <v>362</v>
      </c>
      <c r="F545" s="402">
        <v>1</v>
      </c>
      <c r="G545" s="402"/>
      <c r="H545" s="402"/>
    </row>
    <row r="546" spans="1:8" ht="15" customHeight="1">
      <c r="A546" s="436">
        <v>267</v>
      </c>
      <c r="B546" s="440" t="s">
        <v>3505</v>
      </c>
      <c r="C546" s="402" t="s">
        <v>4541</v>
      </c>
      <c r="D546" s="443" t="s">
        <v>1509</v>
      </c>
      <c r="E546" s="441" t="s">
        <v>362</v>
      </c>
      <c r="F546" s="402"/>
      <c r="G546" s="402">
        <v>1</v>
      </c>
      <c r="H546" s="402"/>
    </row>
    <row r="547" spans="1:8" ht="15" customHeight="1">
      <c r="A547" s="436">
        <v>268</v>
      </c>
      <c r="B547" s="440" t="s">
        <v>3320</v>
      </c>
      <c r="C547" s="402" t="s">
        <v>4541</v>
      </c>
      <c r="D547" s="443" t="s">
        <v>1509</v>
      </c>
      <c r="E547" s="441" t="s">
        <v>362</v>
      </c>
      <c r="F547" s="402"/>
      <c r="G547" s="402">
        <v>1</v>
      </c>
      <c r="H547" s="402"/>
    </row>
    <row r="548" spans="1:8" ht="15" customHeight="1">
      <c r="A548" s="436">
        <v>269</v>
      </c>
      <c r="B548" s="440" t="s">
        <v>4542</v>
      </c>
      <c r="C548" s="402" t="s">
        <v>4541</v>
      </c>
      <c r="D548" s="443" t="s">
        <v>1509</v>
      </c>
      <c r="E548" s="441" t="s">
        <v>362</v>
      </c>
      <c r="F548" s="402"/>
      <c r="G548" s="402">
        <v>1</v>
      </c>
      <c r="H548" s="402"/>
    </row>
    <row r="549" spans="1:8" ht="15" customHeight="1">
      <c r="A549" s="436">
        <v>270</v>
      </c>
      <c r="B549" s="440" t="s">
        <v>4543</v>
      </c>
      <c r="C549" s="402" t="s">
        <v>4541</v>
      </c>
      <c r="D549" s="443" t="s">
        <v>1509</v>
      </c>
      <c r="E549" s="441" t="s">
        <v>362</v>
      </c>
      <c r="F549" s="402"/>
      <c r="G549" s="402">
        <v>1</v>
      </c>
      <c r="H549" s="402"/>
    </row>
    <row r="550" spans="1:8" ht="15" customHeight="1">
      <c r="A550" s="436">
        <v>271</v>
      </c>
      <c r="B550" s="440" t="s">
        <v>4529</v>
      </c>
      <c r="C550" s="402" t="s">
        <v>4541</v>
      </c>
      <c r="D550" s="443" t="s">
        <v>1509</v>
      </c>
      <c r="E550" s="441" t="s">
        <v>362</v>
      </c>
      <c r="F550" s="402"/>
      <c r="G550" s="402">
        <v>1</v>
      </c>
      <c r="H550" s="402"/>
    </row>
    <row r="551" spans="1:8" ht="15" customHeight="1">
      <c r="A551" s="436">
        <v>272</v>
      </c>
      <c r="B551" s="440" t="s">
        <v>3324</v>
      </c>
      <c r="C551" s="402" t="s">
        <v>4541</v>
      </c>
      <c r="D551" s="443" t="s">
        <v>1509</v>
      </c>
      <c r="E551" s="441" t="s">
        <v>362</v>
      </c>
      <c r="F551" s="402"/>
      <c r="G551" s="402"/>
      <c r="H551" s="402">
        <v>1</v>
      </c>
    </row>
    <row r="552" spans="1:8" ht="15" customHeight="1">
      <c r="A552" s="436">
        <v>273</v>
      </c>
      <c r="B552" s="440" t="s">
        <v>1348</v>
      </c>
      <c r="C552" s="402" t="s">
        <v>4541</v>
      </c>
      <c r="D552" s="443" t="s">
        <v>1509</v>
      </c>
      <c r="E552" s="441" t="s">
        <v>362</v>
      </c>
      <c r="F552" s="402"/>
      <c r="G552" s="402"/>
      <c r="H552" s="402">
        <v>1</v>
      </c>
    </row>
    <row r="553" spans="1:8" ht="15" customHeight="1">
      <c r="A553" s="436">
        <v>274</v>
      </c>
      <c r="B553" s="440" t="s">
        <v>1350</v>
      </c>
      <c r="C553" s="402" t="s">
        <v>4541</v>
      </c>
      <c r="D553" s="443" t="s">
        <v>1509</v>
      </c>
      <c r="E553" s="441" t="s">
        <v>362</v>
      </c>
      <c r="F553" s="402"/>
      <c r="G553" s="402"/>
      <c r="H553" s="402">
        <v>1</v>
      </c>
    </row>
    <row r="554" spans="1:8" ht="15" customHeight="1">
      <c r="A554" s="436">
        <v>275</v>
      </c>
      <c r="B554" s="440" t="s">
        <v>2595</v>
      </c>
      <c r="C554" s="402" t="s">
        <v>4541</v>
      </c>
      <c r="D554" s="443" t="s">
        <v>1509</v>
      </c>
      <c r="E554" s="441" t="s">
        <v>362</v>
      </c>
      <c r="F554" s="402"/>
      <c r="G554" s="402"/>
      <c r="H554" s="402">
        <v>1</v>
      </c>
    </row>
    <row r="555" spans="1:8" ht="15" customHeight="1">
      <c r="A555" s="436">
        <v>276</v>
      </c>
      <c r="B555" s="444" t="s">
        <v>4544</v>
      </c>
      <c r="C555" s="443" t="s">
        <v>1663</v>
      </c>
      <c r="D555" s="443" t="s">
        <v>1509</v>
      </c>
      <c r="E555" s="443" t="s">
        <v>1611</v>
      </c>
      <c r="F555" s="443">
        <v>1</v>
      </c>
      <c r="G555" s="443"/>
      <c r="H555" s="443"/>
    </row>
    <row r="556" spans="1:8" ht="15" customHeight="1">
      <c r="A556" s="436">
        <v>277</v>
      </c>
      <c r="B556" s="440" t="s">
        <v>1846</v>
      </c>
      <c r="C556" s="443" t="s">
        <v>1663</v>
      </c>
      <c r="D556" s="443" t="s">
        <v>1509</v>
      </c>
      <c r="E556" s="443" t="s">
        <v>1611</v>
      </c>
      <c r="F556" s="402">
        <v>1</v>
      </c>
      <c r="G556" s="402"/>
      <c r="H556" s="402"/>
    </row>
    <row r="557" spans="1:8" ht="15" customHeight="1">
      <c r="A557" s="436">
        <v>278</v>
      </c>
      <c r="B557" s="444" t="s">
        <v>1845</v>
      </c>
      <c r="C557" s="443" t="s">
        <v>1663</v>
      </c>
      <c r="D557" s="443" t="s">
        <v>1509</v>
      </c>
      <c r="E557" s="443" t="s">
        <v>1611</v>
      </c>
      <c r="F557" s="443">
        <v>1</v>
      </c>
      <c r="G557" s="443"/>
      <c r="H557" s="443"/>
    </row>
    <row r="558" spans="1:8" ht="15" customHeight="1">
      <c r="A558" s="436">
        <v>279</v>
      </c>
      <c r="B558" s="440" t="s">
        <v>4545</v>
      </c>
      <c r="C558" s="443" t="s">
        <v>1663</v>
      </c>
      <c r="D558" s="443" t="s">
        <v>1509</v>
      </c>
      <c r="E558" s="443" t="s">
        <v>1611</v>
      </c>
      <c r="F558" s="402">
        <v>1</v>
      </c>
      <c r="G558" s="402"/>
      <c r="H558" s="402"/>
    </row>
    <row r="559" spans="1:8" ht="15" customHeight="1">
      <c r="A559" s="436">
        <v>280</v>
      </c>
      <c r="B559" s="444" t="s">
        <v>4546</v>
      </c>
      <c r="C559" s="443" t="s">
        <v>1663</v>
      </c>
      <c r="D559" s="443" t="s">
        <v>1509</v>
      </c>
      <c r="E559" s="443" t="s">
        <v>1611</v>
      </c>
      <c r="F559" s="443">
        <v>1</v>
      </c>
      <c r="G559" s="443"/>
      <c r="H559" s="443"/>
    </row>
    <row r="560" spans="1:8" ht="15" customHeight="1">
      <c r="A560" s="436">
        <v>281</v>
      </c>
      <c r="B560" s="445" t="s">
        <v>4547</v>
      </c>
      <c r="C560" s="443" t="s">
        <v>1663</v>
      </c>
      <c r="D560" s="443" t="s">
        <v>1509</v>
      </c>
      <c r="E560" s="443" t="s">
        <v>4548</v>
      </c>
      <c r="F560" s="443">
        <v>1</v>
      </c>
      <c r="G560" s="443"/>
      <c r="H560" s="443"/>
    </row>
    <row r="561" spans="1:8" ht="15" customHeight="1">
      <c r="A561" s="436">
        <v>282</v>
      </c>
      <c r="B561" s="445" t="s">
        <v>4549</v>
      </c>
      <c r="C561" s="443" t="s">
        <v>1663</v>
      </c>
      <c r="D561" s="443" t="s">
        <v>1509</v>
      </c>
      <c r="E561" s="443" t="s">
        <v>3619</v>
      </c>
      <c r="F561" s="443">
        <v>1</v>
      </c>
      <c r="G561" s="443"/>
      <c r="H561" s="443"/>
    </row>
    <row r="562" spans="1:8" ht="15" customHeight="1">
      <c r="A562" s="436">
        <v>283</v>
      </c>
      <c r="B562" s="445" t="s">
        <v>4550</v>
      </c>
      <c r="C562" s="443" t="s">
        <v>1663</v>
      </c>
      <c r="D562" s="443" t="s">
        <v>1509</v>
      </c>
      <c r="E562" s="443" t="s">
        <v>1611</v>
      </c>
      <c r="F562" s="443"/>
      <c r="G562" s="443">
        <v>1</v>
      </c>
      <c r="H562" s="443"/>
    </row>
    <row r="563" spans="1:8" ht="15" customHeight="1">
      <c r="A563" s="436">
        <v>284</v>
      </c>
      <c r="B563" s="445" t="s">
        <v>3295</v>
      </c>
      <c r="C563" s="443" t="s">
        <v>1663</v>
      </c>
      <c r="D563" s="443" t="s">
        <v>1509</v>
      </c>
      <c r="E563" s="443" t="s">
        <v>1611</v>
      </c>
      <c r="F563" s="443"/>
      <c r="G563" s="443">
        <v>1</v>
      </c>
      <c r="H563" s="443"/>
    </row>
    <row r="564" spans="1:8" ht="15" customHeight="1">
      <c r="A564" s="436">
        <v>285</v>
      </c>
      <c r="B564" s="445" t="s">
        <v>4551</v>
      </c>
      <c r="C564" s="443" t="s">
        <v>1663</v>
      </c>
      <c r="D564" s="443" t="s">
        <v>1509</v>
      </c>
      <c r="E564" s="443" t="s">
        <v>4552</v>
      </c>
      <c r="F564" s="443"/>
      <c r="G564" s="443">
        <v>1</v>
      </c>
      <c r="H564" s="443"/>
    </row>
    <row r="565" spans="1:8" ht="15" customHeight="1">
      <c r="A565" s="436">
        <v>286</v>
      </c>
      <c r="B565" s="445" t="s">
        <v>4553</v>
      </c>
      <c r="C565" s="443" t="s">
        <v>1663</v>
      </c>
      <c r="D565" s="443" t="s">
        <v>1509</v>
      </c>
      <c r="E565" s="443" t="s">
        <v>4554</v>
      </c>
      <c r="F565" s="443"/>
      <c r="G565" s="443">
        <v>1</v>
      </c>
      <c r="H565" s="443"/>
    </row>
    <row r="566" spans="1:8" ht="15" customHeight="1">
      <c r="A566" s="436">
        <v>287</v>
      </c>
      <c r="B566" s="445" t="s">
        <v>4555</v>
      </c>
      <c r="C566" s="443" t="s">
        <v>1663</v>
      </c>
      <c r="D566" s="443" t="s">
        <v>1509</v>
      </c>
      <c r="E566" s="443" t="s">
        <v>4556</v>
      </c>
      <c r="F566" s="443"/>
      <c r="G566" s="443">
        <v>1</v>
      </c>
      <c r="H566" s="443"/>
    </row>
    <row r="567" spans="1:8" ht="15" customHeight="1">
      <c r="A567" s="436">
        <v>288</v>
      </c>
      <c r="B567" s="445" t="s">
        <v>4557</v>
      </c>
      <c r="C567" s="443" t="s">
        <v>1663</v>
      </c>
      <c r="D567" s="443" t="s">
        <v>1509</v>
      </c>
      <c r="E567" s="443" t="s">
        <v>4558</v>
      </c>
      <c r="F567" s="443"/>
      <c r="G567" s="443">
        <v>1</v>
      </c>
      <c r="H567" s="443"/>
    </row>
    <row r="568" spans="1:8" ht="15" customHeight="1">
      <c r="A568" s="436">
        <v>289</v>
      </c>
      <c r="B568" s="445" t="s">
        <v>4559</v>
      </c>
      <c r="C568" s="443" t="s">
        <v>1663</v>
      </c>
      <c r="D568" s="443" t="s">
        <v>1509</v>
      </c>
      <c r="E568" s="443" t="s">
        <v>4560</v>
      </c>
      <c r="F568" s="443"/>
      <c r="G568" s="443">
        <v>1</v>
      </c>
      <c r="H568" s="443"/>
    </row>
    <row r="569" spans="1:8" ht="15" customHeight="1">
      <c r="A569" s="436">
        <v>290</v>
      </c>
      <c r="B569" s="445" t="s">
        <v>4561</v>
      </c>
      <c r="C569" s="443" t="s">
        <v>1663</v>
      </c>
      <c r="D569" s="443" t="s">
        <v>1509</v>
      </c>
      <c r="E569" s="443" t="s">
        <v>3620</v>
      </c>
      <c r="F569" s="443"/>
      <c r="G569" s="443">
        <v>1</v>
      </c>
      <c r="H569" s="443"/>
    </row>
    <row r="570" spans="1:8" ht="15" customHeight="1">
      <c r="A570" s="436">
        <v>291</v>
      </c>
      <c r="B570" s="445" t="s">
        <v>4562</v>
      </c>
      <c r="C570" s="443" t="s">
        <v>1663</v>
      </c>
      <c r="D570" s="443" t="s">
        <v>1509</v>
      </c>
      <c r="E570" s="443" t="s">
        <v>2312</v>
      </c>
      <c r="F570" s="443"/>
      <c r="G570" s="443"/>
      <c r="H570" s="443">
        <v>1</v>
      </c>
    </row>
    <row r="571" spans="1:8" ht="15" customHeight="1">
      <c r="A571" s="436">
        <v>292</v>
      </c>
      <c r="B571" s="445" t="s">
        <v>4563</v>
      </c>
      <c r="C571" s="443" t="s">
        <v>1663</v>
      </c>
      <c r="D571" s="443" t="s">
        <v>1509</v>
      </c>
      <c r="E571" s="443" t="s">
        <v>4564</v>
      </c>
      <c r="F571" s="443"/>
      <c r="G571" s="443"/>
      <c r="H571" s="443">
        <v>1</v>
      </c>
    </row>
    <row r="572" spans="1:8" ht="15" customHeight="1">
      <c r="A572" s="436">
        <v>293</v>
      </c>
      <c r="B572" s="445" t="s">
        <v>4565</v>
      </c>
      <c r="C572" s="443" t="s">
        <v>1663</v>
      </c>
      <c r="D572" s="443" t="s">
        <v>1509</v>
      </c>
      <c r="E572" s="443" t="s">
        <v>4566</v>
      </c>
      <c r="F572" s="443"/>
      <c r="G572" s="443"/>
      <c r="H572" s="443">
        <v>1</v>
      </c>
    </row>
    <row r="573" spans="1:8" ht="15" customHeight="1">
      <c r="A573" s="436">
        <v>294</v>
      </c>
      <c r="B573" s="445" t="s">
        <v>4567</v>
      </c>
      <c r="C573" s="443" t="s">
        <v>1663</v>
      </c>
      <c r="D573" s="443" t="s">
        <v>1509</v>
      </c>
      <c r="E573" s="443" t="s">
        <v>4568</v>
      </c>
      <c r="F573" s="443"/>
      <c r="G573" s="443"/>
      <c r="H573" s="443">
        <v>1</v>
      </c>
    </row>
    <row r="574" spans="1:8" ht="15" customHeight="1">
      <c r="A574" s="436">
        <v>295</v>
      </c>
      <c r="B574" s="445" t="s">
        <v>4569</v>
      </c>
      <c r="C574" s="443" t="s">
        <v>1663</v>
      </c>
      <c r="D574" s="443" t="s">
        <v>1509</v>
      </c>
      <c r="E574" s="443" t="s">
        <v>4570</v>
      </c>
      <c r="F574" s="443"/>
      <c r="G574" s="443"/>
      <c r="H574" s="443">
        <v>1</v>
      </c>
    </row>
    <row r="575" spans="1:8" ht="15" customHeight="1">
      <c r="A575" s="436">
        <v>296</v>
      </c>
      <c r="B575" s="445" t="s">
        <v>1145</v>
      </c>
      <c r="C575" s="443" t="s">
        <v>2006</v>
      </c>
      <c r="D575" s="443" t="s">
        <v>1509</v>
      </c>
      <c r="E575" s="443" t="s">
        <v>1611</v>
      </c>
      <c r="F575" s="443">
        <v>1</v>
      </c>
      <c r="G575" s="443"/>
      <c r="H575" s="443"/>
    </row>
    <row r="576" spans="1:8" ht="15" customHeight="1">
      <c r="A576" s="436">
        <v>297</v>
      </c>
      <c r="B576" s="445" t="s">
        <v>3313</v>
      </c>
      <c r="C576" s="443" t="s">
        <v>2006</v>
      </c>
      <c r="D576" s="443" t="s">
        <v>1509</v>
      </c>
      <c r="E576" s="443" t="s">
        <v>1611</v>
      </c>
      <c r="F576" s="443">
        <v>1</v>
      </c>
      <c r="G576" s="443"/>
      <c r="H576" s="443"/>
    </row>
    <row r="577" spans="1:8" ht="15" customHeight="1">
      <c r="A577" s="436">
        <v>298</v>
      </c>
      <c r="B577" s="445" t="s">
        <v>4226</v>
      </c>
      <c r="C577" s="443" t="s">
        <v>2006</v>
      </c>
      <c r="D577" s="443" t="s">
        <v>1509</v>
      </c>
      <c r="E577" s="443" t="s">
        <v>1611</v>
      </c>
      <c r="F577" s="443">
        <v>1</v>
      </c>
      <c r="G577" s="443"/>
      <c r="H577" s="443"/>
    </row>
    <row r="578" spans="1:8" ht="15" customHeight="1">
      <c r="A578" s="436">
        <v>299</v>
      </c>
      <c r="B578" s="445" t="s">
        <v>3314</v>
      </c>
      <c r="C578" s="443" t="s">
        <v>2006</v>
      </c>
      <c r="D578" s="443" t="s">
        <v>1509</v>
      </c>
      <c r="E578" s="443" t="s">
        <v>1611</v>
      </c>
      <c r="F578" s="443"/>
      <c r="G578" s="443">
        <v>1</v>
      </c>
      <c r="H578" s="443"/>
    </row>
    <row r="579" spans="1:8" ht="15" customHeight="1">
      <c r="A579" s="436">
        <v>300</v>
      </c>
      <c r="B579" s="445" t="s">
        <v>4227</v>
      </c>
      <c r="C579" s="443" t="s">
        <v>2006</v>
      </c>
      <c r="D579" s="443" t="s">
        <v>1509</v>
      </c>
      <c r="E579" s="443" t="s">
        <v>1611</v>
      </c>
      <c r="F579" s="443"/>
      <c r="G579" s="443">
        <v>1</v>
      </c>
      <c r="H579" s="443"/>
    </row>
    <row r="580" spans="1:8" ht="15" customHeight="1">
      <c r="A580" s="436">
        <v>301</v>
      </c>
      <c r="B580" s="445" t="s">
        <v>1142</v>
      </c>
      <c r="C580" s="443" t="s">
        <v>2006</v>
      </c>
      <c r="D580" s="443" t="s">
        <v>1509</v>
      </c>
      <c r="E580" s="443" t="s">
        <v>1611</v>
      </c>
      <c r="F580" s="443"/>
      <c r="G580" s="443">
        <v>1</v>
      </c>
      <c r="H580" s="443"/>
    </row>
    <row r="581" spans="1:8" ht="15" customHeight="1">
      <c r="A581" s="436">
        <v>302</v>
      </c>
      <c r="B581" s="445" t="s">
        <v>400</v>
      </c>
      <c r="C581" s="443" t="s">
        <v>2006</v>
      </c>
      <c r="D581" s="443" t="s">
        <v>1509</v>
      </c>
      <c r="E581" s="443" t="s">
        <v>1611</v>
      </c>
      <c r="F581" s="443"/>
      <c r="G581" s="443"/>
      <c r="H581" s="443">
        <v>1</v>
      </c>
    </row>
    <row r="582" spans="1:8" ht="15" customHeight="1">
      <c r="A582" s="436">
        <v>303</v>
      </c>
      <c r="B582" s="445" t="s">
        <v>2590</v>
      </c>
      <c r="C582" s="443" t="s">
        <v>2006</v>
      </c>
      <c r="D582" s="443" t="s">
        <v>1509</v>
      </c>
      <c r="E582" s="443" t="s">
        <v>1611</v>
      </c>
      <c r="F582" s="443"/>
      <c r="G582" s="443"/>
      <c r="H582" s="443">
        <v>1</v>
      </c>
    </row>
    <row r="583" spans="1:8" ht="15" customHeight="1">
      <c r="A583" s="436">
        <v>304</v>
      </c>
      <c r="B583" s="445" t="s">
        <v>4228</v>
      </c>
      <c r="C583" s="443" t="s">
        <v>2006</v>
      </c>
      <c r="D583" s="443" t="s">
        <v>1509</v>
      </c>
      <c r="E583" s="443" t="s">
        <v>1611</v>
      </c>
      <c r="F583" s="443"/>
      <c r="G583" s="443"/>
      <c r="H583" s="443">
        <v>1</v>
      </c>
    </row>
    <row r="584" spans="1:8" ht="15" customHeight="1">
      <c r="A584" s="436">
        <v>305</v>
      </c>
      <c r="B584" s="445" t="s">
        <v>4571</v>
      </c>
      <c r="C584" s="443" t="s">
        <v>2006</v>
      </c>
      <c r="D584" s="443" t="s">
        <v>1509</v>
      </c>
      <c r="E584" s="443" t="s">
        <v>2735</v>
      </c>
      <c r="F584" s="443">
        <v>1</v>
      </c>
      <c r="G584" s="443"/>
      <c r="H584" s="443"/>
    </row>
    <row r="585" spans="1:8" ht="15" customHeight="1">
      <c r="A585" s="436">
        <v>306</v>
      </c>
      <c r="B585" s="445" t="s">
        <v>4572</v>
      </c>
      <c r="C585" s="443" t="s">
        <v>2006</v>
      </c>
      <c r="D585" s="443" t="s">
        <v>1509</v>
      </c>
      <c r="E585" s="443" t="s">
        <v>2717</v>
      </c>
      <c r="F585" s="443">
        <v>1</v>
      </c>
      <c r="G585" s="443"/>
      <c r="H585" s="443"/>
    </row>
    <row r="586" spans="1:8" ht="15" customHeight="1">
      <c r="A586" s="436">
        <v>307</v>
      </c>
      <c r="B586" s="445" t="s">
        <v>3311</v>
      </c>
      <c r="C586" s="443" t="s">
        <v>2006</v>
      </c>
      <c r="D586" s="443" t="s">
        <v>1509</v>
      </c>
      <c r="E586" s="443" t="s">
        <v>2717</v>
      </c>
      <c r="F586" s="443">
        <v>1</v>
      </c>
      <c r="G586" s="443"/>
      <c r="H586" s="443"/>
    </row>
    <row r="587" spans="1:8" ht="15" customHeight="1">
      <c r="A587" s="436">
        <v>308</v>
      </c>
      <c r="B587" s="445" t="s">
        <v>4573</v>
      </c>
      <c r="C587" s="443" t="s">
        <v>2006</v>
      </c>
      <c r="D587" s="443" t="s">
        <v>1509</v>
      </c>
      <c r="E587" s="443" t="s">
        <v>2735</v>
      </c>
      <c r="F587" s="443"/>
      <c r="G587" s="443">
        <v>1</v>
      </c>
      <c r="H587" s="443"/>
    </row>
    <row r="588" spans="1:8" ht="15" customHeight="1">
      <c r="A588" s="436">
        <v>309</v>
      </c>
      <c r="B588" s="445" t="s">
        <v>4574</v>
      </c>
      <c r="C588" s="443" t="s">
        <v>2006</v>
      </c>
      <c r="D588" s="443" t="s">
        <v>1509</v>
      </c>
      <c r="E588" s="443" t="s">
        <v>2717</v>
      </c>
      <c r="F588" s="443"/>
      <c r="G588" s="443">
        <v>1</v>
      </c>
      <c r="H588" s="443"/>
    </row>
    <row r="589" spans="1:8" ht="15" customHeight="1">
      <c r="A589" s="436">
        <v>310</v>
      </c>
      <c r="B589" s="445" t="s">
        <v>4575</v>
      </c>
      <c r="C589" s="443" t="s">
        <v>2006</v>
      </c>
      <c r="D589" s="443" t="s">
        <v>1509</v>
      </c>
      <c r="E589" s="443" t="s">
        <v>2717</v>
      </c>
      <c r="F589" s="443"/>
      <c r="G589" s="443">
        <v>1</v>
      </c>
      <c r="H589" s="443"/>
    </row>
    <row r="590" spans="1:8" ht="15" customHeight="1">
      <c r="A590" s="436">
        <v>311</v>
      </c>
      <c r="B590" s="445" t="s">
        <v>4576</v>
      </c>
      <c r="C590" s="443" t="s">
        <v>2006</v>
      </c>
      <c r="D590" s="443" t="s">
        <v>1509</v>
      </c>
      <c r="E590" s="443" t="s">
        <v>2735</v>
      </c>
      <c r="F590" s="443"/>
      <c r="G590" s="443"/>
      <c r="H590" s="443">
        <v>1</v>
      </c>
    </row>
    <row r="591" spans="1:8" ht="15" customHeight="1">
      <c r="A591" s="436">
        <v>312</v>
      </c>
      <c r="B591" s="445" t="s">
        <v>4577</v>
      </c>
      <c r="C591" s="443" t="s">
        <v>2006</v>
      </c>
      <c r="D591" s="443" t="s">
        <v>1509</v>
      </c>
      <c r="E591" s="443" t="s">
        <v>2717</v>
      </c>
      <c r="F591" s="443"/>
      <c r="G591" s="443"/>
      <c r="H591" s="443">
        <v>1</v>
      </c>
    </row>
    <row r="592" spans="1:8" ht="15" customHeight="1">
      <c r="A592" s="436">
        <v>313</v>
      </c>
      <c r="B592" s="445" t="s">
        <v>4578</v>
      </c>
      <c r="C592" s="443" t="s">
        <v>2006</v>
      </c>
      <c r="D592" s="443" t="s">
        <v>1509</v>
      </c>
      <c r="E592" s="443" t="s">
        <v>2735</v>
      </c>
      <c r="F592" s="443"/>
      <c r="G592" s="443"/>
      <c r="H592" s="443">
        <v>1</v>
      </c>
    </row>
    <row r="593" spans="1:8" ht="15" customHeight="1">
      <c r="A593" s="436">
        <v>314</v>
      </c>
      <c r="B593" s="445" t="s">
        <v>4579</v>
      </c>
      <c r="C593" s="443" t="s">
        <v>2006</v>
      </c>
      <c r="D593" s="443" t="s">
        <v>1509</v>
      </c>
      <c r="E593" s="443" t="s">
        <v>2735</v>
      </c>
      <c r="F593" s="443"/>
      <c r="G593" s="443"/>
      <c r="H593" s="443">
        <v>1</v>
      </c>
    </row>
    <row r="594" spans="1:8" ht="15" customHeight="1">
      <c r="A594" s="436">
        <v>315</v>
      </c>
      <c r="B594" s="445" t="s">
        <v>4580</v>
      </c>
      <c r="C594" s="443" t="s">
        <v>2006</v>
      </c>
      <c r="D594" s="443" t="s">
        <v>1509</v>
      </c>
      <c r="E594" s="443" t="s">
        <v>2717</v>
      </c>
      <c r="F594" s="443"/>
      <c r="G594" s="443"/>
      <c r="H594" s="443">
        <v>1</v>
      </c>
    </row>
    <row r="595" spans="1:8" ht="15" customHeight="1">
      <c r="A595" s="436">
        <v>316</v>
      </c>
      <c r="B595" s="445" t="s">
        <v>4581</v>
      </c>
      <c r="C595" s="443" t="s">
        <v>2006</v>
      </c>
      <c r="D595" s="443" t="s">
        <v>1509</v>
      </c>
      <c r="E595" s="443" t="s">
        <v>2717</v>
      </c>
      <c r="F595" s="443"/>
      <c r="G595" s="443"/>
      <c r="H595" s="443">
        <v>1</v>
      </c>
    </row>
    <row r="596" spans="1:8" ht="15" customHeight="1">
      <c r="A596" s="436">
        <v>317</v>
      </c>
      <c r="B596" s="445" t="s">
        <v>4582</v>
      </c>
      <c r="C596" s="443" t="s">
        <v>1927</v>
      </c>
      <c r="D596" s="443" t="s">
        <v>1509</v>
      </c>
      <c r="E596" s="443" t="s">
        <v>1640</v>
      </c>
      <c r="F596" s="443">
        <v>1</v>
      </c>
      <c r="G596" s="443"/>
      <c r="H596" s="443"/>
    </row>
    <row r="597" spans="1:8" ht="15" customHeight="1">
      <c r="A597" s="436">
        <v>318</v>
      </c>
      <c r="B597" s="445" t="s">
        <v>3505</v>
      </c>
      <c r="C597" s="443" t="s">
        <v>1927</v>
      </c>
      <c r="D597" s="443" t="s">
        <v>1509</v>
      </c>
      <c r="E597" s="443" t="s">
        <v>1640</v>
      </c>
      <c r="F597" s="443">
        <v>1</v>
      </c>
      <c r="G597" s="443"/>
      <c r="H597" s="443"/>
    </row>
    <row r="598" spans="1:8" ht="15" customHeight="1">
      <c r="A598" s="436">
        <v>319</v>
      </c>
      <c r="B598" s="445" t="s">
        <v>4583</v>
      </c>
      <c r="C598" s="443" t="s">
        <v>1927</v>
      </c>
      <c r="D598" s="443" t="s">
        <v>1509</v>
      </c>
      <c r="E598" s="443" t="s">
        <v>1640</v>
      </c>
      <c r="F598" s="443">
        <v>1</v>
      </c>
      <c r="G598" s="443"/>
      <c r="H598" s="443"/>
    </row>
    <row r="599" spans="1:8" ht="15" customHeight="1">
      <c r="A599" s="436">
        <v>320</v>
      </c>
      <c r="B599" s="445" t="s">
        <v>4584</v>
      </c>
      <c r="C599" s="443" t="s">
        <v>1927</v>
      </c>
      <c r="D599" s="443" t="s">
        <v>1509</v>
      </c>
      <c r="E599" s="443" t="s">
        <v>1640</v>
      </c>
      <c r="F599" s="443"/>
      <c r="G599" s="443">
        <v>1</v>
      </c>
      <c r="H599" s="443"/>
    </row>
    <row r="600" spans="1:8" ht="15" customHeight="1">
      <c r="A600" s="436">
        <v>321</v>
      </c>
      <c r="B600" s="445" t="s">
        <v>4543</v>
      </c>
      <c r="C600" s="443" t="s">
        <v>1927</v>
      </c>
      <c r="D600" s="443" t="s">
        <v>1509</v>
      </c>
      <c r="E600" s="443" t="s">
        <v>1640</v>
      </c>
      <c r="F600" s="443"/>
      <c r="G600" s="443">
        <v>1</v>
      </c>
      <c r="H600" s="443"/>
    </row>
    <row r="601" spans="1:8" ht="15" customHeight="1">
      <c r="A601" s="436">
        <v>322</v>
      </c>
      <c r="B601" s="445" t="s">
        <v>4585</v>
      </c>
      <c r="C601" s="443" t="s">
        <v>1927</v>
      </c>
      <c r="D601" s="443" t="s">
        <v>1509</v>
      </c>
      <c r="E601" s="443" t="s">
        <v>1640</v>
      </c>
      <c r="F601" s="443"/>
      <c r="G601" s="443"/>
      <c r="H601" s="443">
        <v>1</v>
      </c>
    </row>
    <row r="602" spans="1:8" ht="15" customHeight="1">
      <c r="A602" s="436">
        <v>323</v>
      </c>
      <c r="B602" s="445" t="s">
        <v>4586</v>
      </c>
      <c r="C602" s="443" t="s">
        <v>1927</v>
      </c>
      <c r="D602" s="443" t="s">
        <v>1509</v>
      </c>
      <c r="E602" s="443" t="s">
        <v>1640</v>
      </c>
      <c r="F602" s="443"/>
      <c r="G602" s="443"/>
      <c r="H602" s="443">
        <v>1</v>
      </c>
    </row>
    <row r="603" spans="1:8" ht="15" customHeight="1">
      <c r="A603" s="436">
        <v>324</v>
      </c>
      <c r="B603" s="445" t="s">
        <v>4587</v>
      </c>
      <c r="C603" s="443" t="s">
        <v>1927</v>
      </c>
      <c r="D603" s="443" t="s">
        <v>1509</v>
      </c>
      <c r="E603" s="443" t="s">
        <v>1640</v>
      </c>
      <c r="F603" s="443"/>
      <c r="G603" s="443"/>
      <c r="H603" s="443">
        <v>1</v>
      </c>
    </row>
    <row r="604" spans="1:8" ht="15" customHeight="1">
      <c r="A604" s="436">
        <v>325</v>
      </c>
      <c r="B604" s="445" t="s">
        <v>4588</v>
      </c>
      <c r="C604" s="443" t="s">
        <v>1927</v>
      </c>
      <c r="D604" s="443" t="s">
        <v>1509</v>
      </c>
      <c r="E604" s="443" t="s">
        <v>1640</v>
      </c>
      <c r="F604" s="443"/>
      <c r="G604" s="443"/>
      <c r="H604" s="443">
        <v>1</v>
      </c>
    </row>
    <row r="605" spans="1:8" ht="15" customHeight="1">
      <c r="A605" s="436">
        <v>326</v>
      </c>
      <c r="B605" s="445" t="s">
        <v>4589</v>
      </c>
      <c r="C605" s="443" t="s">
        <v>1927</v>
      </c>
      <c r="D605" s="443" t="s">
        <v>1509</v>
      </c>
      <c r="E605" s="443" t="s">
        <v>1640</v>
      </c>
      <c r="F605" s="443"/>
      <c r="G605" s="443"/>
      <c r="H605" s="443">
        <v>1</v>
      </c>
    </row>
    <row r="606" spans="1:8" ht="15" customHeight="1">
      <c r="A606" s="436">
        <v>327</v>
      </c>
      <c r="B606" s="445" t="s">
        <v>4590</v>
      </c>
      <c r="C606" s="443" t="s">
        <v>1642</v>
      </c>
      <c r="D606" s="443" t="s">
        <v>4591</v>
      </c>
      <c r="E606" s="443" t="s">
        <v>4592</v>
      </c>
      <c r="F606" s="443"/>
      <c r="G606" s="443"/>
      <c r="H606" s="443">
        <v>1</v>
      </c>
    </row>
    <row r="607" spans="1:8" ht="15" customHeight="1">
      <c r="A607" s="436">
        <v>328</v>
      </c>
      <c r="B607" s="445" t="s">
        <v>4593</v>
      </c>
      <c r="C607" s="443" t="s">
        <v>1642</v>
      </c>
      <c r="D607" s="443" t="s">
        <v>4591</v>
      </c>
      <c r="E607" s="443" t="s">
        <v>4592</v>
      </c>
      <c r="F607" s="443"/>
      <c r="G607" s="443"/>
      <c r="H607" s="443">
        <v>1</v>
      </c>
    </row>
    <row r="608" spans="1:8" ht="15" customHeight="1">
      <c r="A608" s="436">
        <v>329</v>
      </c>
      <c r="B608" s="445" t="s">
        <v>4594</v>
      </c>
      <c r="C608" s="443" t="s">
        <v>1642</v>
      </c>
      <c r="D608" s="443" t="s">
        <v>4591</v>
      </c>
      <c r="E608" s="443" t="s">
        <v>4595</v>
      </c>
      <c r="F608" s="443"/>
      <c r="G608" s="443"/>
      <c r="H608" s="443">
        <v>1</v>
      </c>
    </row>
    <row r="609" spans="1:8" ht="15" customHeight="1">
      <c r="A609" s="436">
        <v>330</v>
      </c>
      <c r="B609" s="445" t="s">
        <v>4596</v>
      </c>
      <c r="C609" s="443" t="s">
        <v>1642</v>
      </c>
      <c r="D609" s="443" t="s">
        <v>4591</v>
      </c>
      <c r="E609" s="443" t="s">
        <v>4597</v>
      </c>
      <c r="F609" s="443"/>
      <c r="G609" s="443"/>
      <c r="H609" s="443">
        <v>1</v>
      </c>
    </row>
    <row r="610" spans="1:8" ht="15" customHeight="1">
      <c r="A610" s="436">
        <v>331</v>
      </c>
      <c r="B610" s="445" t="s">
        <v>4598</v>
      </c>
      <c r="C610" s="443" t="s">
        <v>1642</v>
      </c>
      <c r="D610" s="443" t="s">
        <v>4591</v>
      </c>
      <c r="E610" s="443" t="s">
        <v>4599</v>
      </c>
      <c r="F610" s="443"/>
      <c r="G610" s="443"/>
      <c r="H610" s="443">
        <v>1</v>
      </c>
    </row>
    <row r="611" spans="1:8" ht="15" customHeight="1">
      <c r="A611" s="436">
        <v>332</v>
      </c>
      <c r="B611" s="445" t="s">
        <v>4600</v>
      </c>
      <c r="C611" s="443" t="s">
        <v>2156</v>
      </c>
      <c r="D611" s="443" t="s">
        <v>4601</v>
      </c>
      <c r="E611" s="443" t="s">
        <v>80</v>
      </c>
      <c r="F611" s="443"/>
      <c r="G611" s="443">
        <v>1</v>
      </c>
      <c r="H611" s="443"/>
    </row>
    <row r="612" spans="1:8" ht="15" customHeight="1">
      <c r="A612" s="436">
        <v>333</v>
      </c>
      <c r="B612" s="445" t="s">
        <v>4602</v>
      </c>
      <c r="C612" s="443"/>
      <c r="D612" s="443" t="s">
        <v>4603</v>
      </c>
      <c r="E612" s="443"/>
      <c r="F612" s="443"/>
      <c r="G612" s="443"/>
      <c r="H612" s="443">
        <v>1</v>
      </c>
    </row>
    <row r="613" spans="1:8" ht="15" customHeight="1">
      <c r="A613" s="436">
        <v>334</v>
      </c>
      <c r="B613" s="445" t="s">
        <v>634</v>
      </c>
      <c r="C613" s="443" t="s">
        <v>1675</v>
      </c>
      <c r="D613" s="443" t="s">
        <v>4604</v>
      </c>
      <c r="E613" s="443"/>
      <c r="F613" s="443">
        <v>1</v>
      </c>
      <c r="G613" s="443"/>
      <c r="H613" s="443"/>
    </row>
    <row r="614" spans="1:8" ht="15" customHeight="1">
      <c r="A614" s="436">
        <v>335</v>
      </c>
      <c r="B614" s="445" t="s">
        <v>4605</v>
      </c>
      <c r="C614" s="443" t="s">
        <v>1675</v>
      </c>
      <c r="D614" s="443" t="s">
        <v>4604</v>
      </c>
      <c r="E614" s="443"/>
      <c r="F614" s="443">
        <v>1</v>
      </c>
      <c r="G614" s="443"/>
      <c r="H614" s="443"/>
    </row>
    <row r="615" spans="1:8" ht="15" customHeight="1">
      <c r="A615" s="436">
        <v>336</v>
      </c>
      <c r="B615" s="445" t="s">
        <v>3509</v>
      </c>
      <c r="C615" s="443" t="s">
        <v>1675</v>
      </c>
      <c r="D615" s="443" t="s">
        <v>4604</v>
      </c>
      <c r="E615" s="443"/>
      <c r="F615" s="443"/>
      <c r="G615" s="443">
        <v>1</v>
      </c>
      <c r="H615" s="443"/>
    </row>
    <row r="616" spans="1:8" ht="15" customHeight="1">
      <c r="A616" s="436">
        <v>337</v>
      </c>
      <c r="B616" s="445" t="s">
        <v>128</v>
      </c>
      <c r="C616" s="443" t="s">
        <v>1675</v>
      </c>
      <c r="D616" s="443" t="s">
        <v>4604</v>
      </c>
      <c r="E616" s="443"/>
      <c r="F616" s="443"/>
      <c r="G616" s="443"/>
      <c r="H616" s="443">
        <v>1</v>
      </c>
    </row>
    <row r="617" spans="1:8" ht="15" customHeight="1">
      <c r="A617" s="436">
        <v>338</v>
      </c>
      <c r="B617" s="445" t="s">
        <v>3325</v>
      </c>
      <c r="C617" s="443" t="s">
        <v>1675</v>
      </c>
      <c r="D617" s="443" t="s">
        <v>4604</v>
      </c>
      <c r="E617" s="443"/>
      <c r="F617" s="443"/>
      <c r="G617" s="443"/>
      <c r="H617" s="443">
        <v>1</v>
      </c>
    </row>
    <row r="618" spans="1:8" ht="15" customHeight="1">
      <c r="A618" s="436">
        <v>339</v>
      </c>
      <c r="B618" s="445" t="s">
        <v>757</v>
      </c>
      <c r="C618" s="443" t="s">
        <v>1675</v>
      </c>
      <c r="D618" s="443" t="s">
        <v>4604</v>
      </c>
      <c r="E618" s="443"/>
      <c r="F618" s="443"/>
      <c r="G618" s="443"/>
      <c r="H618" s="443">
        <v>1</v>
      </c>
    </row>
    <row r="619" spans="1:8" ht="15" customHeight="1">
      <c r="A619" s="436">
        <v>340</v>
      </c>
      <c r="B619" s="445" t="s">
        <v>1346</v>
      </c>
      <c r="C619" s="443" t="s">
        <v>1675</v>
      </c>
      <c r="D619" s="443" t="s">
        <v>4604</v>
      </c>
      <c r="E619" s="443"/>
      <c r="F619" s="443"/>
      <c r="G619" s="443"/>
      <c r="H619" s="443">
        <v>1</v>
      </c>
    </row>
    <row r="620" spans="1:8" ht="15" customHeight="1">
      <c r="A620" s="436">
        <v>341</v>
      </c>
      <c r="B620" s="446" t="s">
        <v>2688</v>
      </c>
      <c r="C620" s="428" t="s">
        <v>4606</v>
      </c>
      <c r="D620" s="428" t="s">
        <v>1523</v>
      </c>
      <c r="E620" s="428" t="s">
        <v>4607</v>
      </c>
      <c r="F620" s="428"/>
      <c r="G620" s="428"/>
      <c r="H620" s="428">
        <v>1</v>
      </c>
    </row>
    <row r="621" spans="1:8" ht="15" customHeight="1">
      <c r="A621" s="436">
        <v>342</v>
      </c>
      <c r="B621" s="446" t="s">
        <v>4237</v>
      </c>
      <c r="C621" s="428" t="s">
        <v>4608</v>
      </c>
      <c r="D621" s="428" t="s">
        <v>792</v>
      </c>
      <c r="E621" s="428" t="s">
        <v>4609</v>
      </c>
      <c r="F621" s="428">
        <v>1</v>
      </c>
      <c r="G621" s="428"/>
      <c r="H621" s="428"/>
    </row>
    <row r="622" spans="1:8" ht="15" customHeight="1">
      <c r="A622" s="436">
        <v>343</v>
      </c>
      <c r="B622" s="446" t="s">
        <v>3541</v>
      </c>
      <c r="C622" s="428" t="s">
        <v>4608</v>
      </c>
      <c r="D622" s="428" t="s">
        <v>792</v>
      </c>
      <c r="E622" s="428" t="s">
        <v>4610</v>
      </c>
      <c r="F622" s="428">
        <v>1</v>
      </c>
      <c r="G622" s="428"/>
      <c r="H622" s="428"/>
    </row>
    <row r="623" spans="1:8" ht="15" customHeight="1">
      <c r="A623" s="436">
        <v>344</v>
      </c>
      <c r="B623" s="446" t="s">
        <v>1430</v>
      </c>
      <c r="C623" s="428" t="s">
        <v>4608</v>
      </c>
      <c r="D623" s="428" t="s">
        <v>792</v>
      </c>
      <c r="E623" s="428" t="s">
        <v>4611</v>
      </c>
      <c r="F623" s="428">
        <v>1</v>
      </c>
      <c r="G623" s="428"/>
      <c r="H623" s="428"/>
    </row>
    <row r="624" spans="1:8" ht="15" customHeight="1">
      <c r="A624" s="436">
        <v>345</v>
      </c>
      <c r="B624" s="446" t="s">
        <v>4612</v>
      </c>
      <c r="C624" s="428" t="s">
        <v>4608</v>
      </c>
      <c r="D624" s="428" t="s">
        <v>792</v>
      </c>
      <c r="E624" s="428" t="s">
        <v>4613</v>
      </c>
      <c r="F624" s="428"/>
      <c r="G624" s="428"/>
      <c r="H624" s="428">
        <v>1</v>
      </c>
    </row>
    <row r="625" spans="1:8" ht="15" customHeight="1">
      <c r="A625" s="436">
        <v>346</v>
      </c>
      <c r="B625" s="446" t="s">
        <v>4614</v>
      </c>
      <c r="C625" s="428" t="s">
        <v>1642</v>
      </c>
      <c r="D625" s="428" t="s">
        <v>792</v>
      </c>
      <c r="E625" s="428" t="s">
        <v>4615</v>
      </c>
      <c r="F625" s="428"/>
      <c r="G625" s="428"/>
      <c r="H625" s="428">
        <v>1</v>
      </c>
    </row>
    <row r="626" spans="1:8" ht="15" customHeight="1">
      <c r="A626" s="436">
        <v>347</v>
      </c>
      <c r="B626" s="446" t="s">
        <v>4616</v>
      </c>
      <c r="C626" s="428" t="s">
        <v>1642</v>
      </c>
      <c r="D626" s="428" t="s">
        <v>792</v>
      </c>
      <c r="E626" s="428" t="s">
        <v>4617</v>
      </c>
      <c r="F626" s="428">
        <v>1</v>
      </c>
      <c r="G626" s="428"/>
      <c r="H626" s="428"/>
    </row>
    <row r="627" spans="1:8" ht="15" customHeight="1">
      <c r="A627" s="436">
        <v>348</v>
      </c>
      <c r="B627" s="446" t="s">
        <v>4618</v>
      </c>
      <c r="C627" s="428" t="s">
        <v>1642</v>
      </c>
      <c r="D627" s="428" t="s">
        <v>792</v>
      </c>
      <c r="E627" s="428" t="s">
        <v>4619</v>
      </c>
      <c r="F627" s="428"/>
      <c r="G627" s="428">
        <v>1</v>
      </c>
      <c r="H627" s="428"/>
    </row>
    <row r="628" spans="1:8" ht="15" customHeight="1">
      <c r="A628" s="436">
        <v>349</v>
      </c>
      <c r="B628" s="446" t="s">
        <v>4620</v>
      </c>
      <c r="C628" s="428" t="s">
        <v>1663</v>
      </c>
      <c r="D628" s="428" t="s">
        <v>792</v>
      </c>
      <c r="E628" s="428" t="s">
        <v>4621</v>
      </c>
      <c r="F628" s="428"/>
      <c r="G628" s="428">
        <v>1</v>
      </c>
      <c r="H628" s="428"/>
    </row>
    <row r="629" spans="1:8" ht="15" customHeight="1">
      <c r="A629" s="436">
        <v>350</v>
      </c>
      <c r="B629" s="446" t="s">
        <v>4622</v>
      </c>
      <c r="C629" s="428" t="s">
        <v>1663</v>
      </c>
      <c r="D629" s="428" t="s">
        <v>792</v>
      </c>
      <c r="E629" s="428" t="s">
        <v>4623</v>
      </c>
      <c r="F629" s="428"/>
      <c r="G629" s="428">
        <v>1</v>
      </c>
      <c r="H629" s="428"/>
    </row>
    <row r="630" spans="1:8" ht="15" customHeight="1">
      <c r="A630" s="436">
        <v>351</v>
      </c>
      <c r="B630" s="446" t="s">
        <v>4624</v>
      </c>
      <c r="C630" s="428" t="s">
        <v>1663</v>
      </c>
      <c r="D630" s="428" t="s">
        <v>792</v>
      </c>
      <c r="E630" s="428" t="s">
        <v>4625</v>
      </c>
      <c r="F630" s="428"/>
      <c r="G630" s="428"/>
      <c r="H630" s="428">
        <v>1</v>
      </c>
    </row>
    <row r="631" spans="1:8" ht="15" customHeight="1">
      <c r="A631" s="436">
        <v>352</v>
      </c>
      <c r="B631" s="446" t="s">
        <v>4626</v>
      </c>
      <c r="C631" s="428" t="s">
        <v>1663</v>
      </c>
      <c r="D631" s="428" t="s">
        <v>792</v>
      </c>
      <c r="E631" s="428" t="s">
        <v>4627</v>
      </c>
      <c r="F631" s="428"/>
      <c r="G631" s="428"/>
      <c r="H631" s="428">
        <v>1</v>
      </c>
    </row>
    <row r="632" spans="1:8" ht="15" customHeight="1">
      <c r="A632" s="436">
        <v>353</v>
      </c>
      <c r="B632" s="446" t="s">
        <v>4628</v>
      </c>
      <c r="C632" s="428" t="s">
        <v>1663</v>
      </c>
      <c r="D632" s="428" t="s">
        <v>792</v>
      </c>
      <c r="E632" s="428" t="s">
        <v>4629</v>
      </c>
      <c r="F632" s="428">
        <v>1</v>
      </c>
      <c r="G632" s="428"/>
      <c r="H632" s="428"/>
    </row>
    <row r="633" spans="1:8" ht="15" customHeight="1">
      <c r="A633" s="436">
        <v>354</v>
      </c>
      <c r="B633" s="446" t="s">
        <v>4630</v>
      </c>
      <c r="C633" s="428" t="s">
        <v>1834</v>
      </c>
      <c r="D633" s="428" t="s">
        <v>4244</v>
      </c>
      <c r="E633" s="428" t="s">
        <v>4631</v>
      </c>
      <c r="F633" s="428"/>
      <c r="G633" s="428"/>
      <c r="H633" s="428">
        <v>1</v>
      </c>
    </row>
    <row r="634" spans="1:8" ht="15" customHeight="1">
      <c r="A634" s="436">
        <v>355</v>
      </c>
      <c r="B634" s="446" t="s">
        <v>4263</v>
      </c>
      <c r="C634" s="428" t="s">
        <v>1834</v>
      </c>
      <c r="D634" s="428" t="s">
        <v>4244</v>
      </c>
      <c r="E634" s="428" t="s">
        <v>4632</v>
      </c>
      <c r="F634" s="428"/>
      <c r="G634" s="428"/>
      <c r="H634" s="428">
        <v>1</v>
      </c>
    </row>
    <row r="635" spans="1:8" ht="15" customHeight="1">
      <c r="A635" s="436">
        <v>356</v>
      </c>
      <c r="B635" s="446" t="s">
        <v>4267</v>
      </c>
      <c r="C635" s="428" t="s">
        <v>1834</v>
      </c>
      <c r="D635" s="428" t="s">
        <v>4244</v>
      </c>
      <c r="E635" s="428" t="s">
        <v>4633</v>
      </c>
      <c r="F635" s="428"/>
      <c r="G635" s="428">
        <v>1</v>
      </c>
      <c r="H635" s="428"/>
    </row>
    <row r="636" spans="1:8" ht="15" customHeight="1">
      <c r="A636" s="436">
        <v>357</v>
      </c>
      <c r="B636" s="446" t="s">
        <v>4634</v>
      </c>
      <c r="C636" s="428" t="s">
        <v>1834</v>
      </c>
      <c r="D636" s="428" t="s">
        <v>4244</v>
      </c>
      <c r="E636" s="428" t="s">
        <v>4635</v>
      </c>
      <c r="F636" s="428"/>
      <c r="G636" s="428"/>
      <c r="H636" s="428">
        <v>1</v>
      </c>
    </row>
    <row r="637" spans="1:8" ht="15" customHeight="1">
      <c r="A637" s="436">
        <v>358</v>
      </c>
      <c r="B637" s="446" t="s">
        <v>4636</v>
      </c>
      <c r="C637" s="428" t="s">
        <v>1834</v>
      </c>
      <c r="D637" s="428" t="s">
        <v>4244</v>
      </c>
      <c r="E637" s="428" t="s">
        <v>4637</v>
      </c>
      <c r="F637" s="428"/>
      <c r="G637" s="428"/>
      <c r="H637" s="428">
        <v>1</v>
      </c>
    </row>
    <row r="638" spans="1:8" ht="15" customHeight="1">
      <c r="A638" s="436">
        <v>359</v>
      </c>
      <c r="B638" s="446" t="s">
        <v>1722</v>
      </c>
      <c r="C638" s="428" t="s">
        <v>1834</v>
      </c>
      <c r="D638" s="428" t="s">
        <v>4244</v>
      </c>
      <c r="E638" s="428" t="s">
        <v>4638</v>
      </c>
      <c r="F638" s="428">
        <v>1</v>
      </c>
      <c r="G638" s="428"/>
      <c r="H638" s="428"/>
    </row>
    <row r="639" spans="1:8" ht="15" customHeight="1">
      <c r="A639" s="436">
        <v>360</v>
      </c>
      <c r="B639" s="446" t="s">
        <v>4639</v>
      </c>
      <c r="C639" s="428" t="s">
        <v>1834</v>
      </c>
      <c r="D639" s="428" t="s">
        <v>4244</v>
      </c>
      <c r="E639" s="428" t="s">
        <v>4640</v>
      </c>
      <c r="F639" s="428"/>
      <c r="G639" s="428">
        <v>1</v>
      </c>
      <c r="H639" s="428"/>
    </row>
    <row r="640" spans="1:8" ht="15" customHeight="1">
      <c r="A640" s="436">
        <v>361</v>
      </c>
      <c r="B640" s="446" t="s">
        <v>4641</v>
      </c>
      <c r="C640" s="428" t="s">
        <v>1834</v>
      </c>
      <c r="D640" s="428" t="s">
        <v>4244</v>
      </c>
      <c r="E640" s="428" t="s">
        <v>4642</v>
      </c>
      <c r="F640" s="428"/>
      <c r="G640" s="428"/>
      <c r="H640" s="428">
        <v>1</v>
      </c>
    </row>
    <row r="641" spans="1:8" ht="15" customHeight="1">
      <c r="A641" s="436">
        <v>362</v>
      </c>
      <c r="B641" s="446" t="s">
        <v>3964</v>
      </c>
      <c r="C641" s="428" t="s">
        <v>1834</v>
      </c>
      <c r="D641" s="428" t="s">
        <v>4244</v>
      </c>
      <c r="E641" s="428" t="s">
        <v>4643</v>
      </c>
      <c r="F641" s="428"/>
      <c r="G641" s="428"/>
      <c r="H641" s="428">
        <v>1</v>
      </c>
    </row>
    <row r="642" spans="1:8" ht="15" customHeight="1">
      <c r="A642" s="436">
        <v>363</v>
      </c>
      <c r="B642" s="446" t="s">
        <v>4639</v>
      </c>
      <c r="C642" s="428" t="s">
        <v>1834</v>
      </c>
      <c r="D642" s="428" t="s">
        <v>4244</v>
      </c>
      <c r="E642" s="428" t="s">
        <v>4644</v>
      </c>
      <c r="F642" s="428">
        <v>1</v>
      </c>
      <c r="G642" s="428"/>
      <c r="H642" s="428"/>
    </row>
    <row r="643" spans="1:8" ht="15" customHeight="1">
      <c r="A643" s="436">
        <v>364</v>
      </c>
      <c r="B643" s="446" t="s">
        <v>4645</v>
      </c>
      <c r="C643" s="428" t="s">
        <v>1834</v>
      </c>
      <c r="D643" s="428" t="s">
        <v>4244</v>
      </c>
      <c r="E643" s="428" t="s">
        <v>4646</v>
      </c>
      <c r="F643" s="428"/>
      <c r="G643" s="428">
        <v>1</v>
      </c>
      <c r="H643" s="428"/>
    </row>
    <row r="644" spans="1:8" ht="15" customHeight="1">
      <c r="A644" s="436">
        <v>365</v>
      </c>
      <c r="B644" s="446" t="s">
        <v>3964</v>
      </c>
      <c r="C644" s="428" t="s">
        <v>1834</v>
      </c>
      <c r="D644" s="428" t="s">
        <v>4244</v>
      </c>
      <c r="E644" s="428" t="s">
        <v>4647</v>
      </c>
      <c r="F644" s="428"/>
      <c r="G644" s="428">
        <v>1</v>
      </c>
      <c r="H644" s="428"/>
    </row>
    <row r="645" spans="1:8" ht="15" customHeight="1">
      <c r="A645" s="436">
        <v>366</v>
      </c>
      <c r="B645" s="446" t="s">
        <v>4648</v>
      </c>
      <c r="C645" s="428" t="s">
        <v>1834</v>
      </c>
      <c r="D645" s="428" t="s">
        <v>4244</v>
      </c>
      <c r="E645" s="428" t="s">
        <v>4649</v>
      </c>
      <c r="F645" s="428"/>
      <c r="G645" s="428"/>
      <c r="H645" s="428">
        <v>1</v>
      </c>
    </row>
    <row r="646" spans="1:8" ht="15" customHeight="1">
      <c r="A646" s="436">
        <v>367</v>
      </c>
      <c r="B646" s="446" t="s">
        <v>4018</v>
      </c>
      <c r="C646" s="428" t="s">
        <v>1834</v>
      </c>
      <c r="D646" s="428" t="s">
        <v>4244</v>
      </c>
      <c r="E646" s="428" t="s">
        <v>4650</v>
      </c>
      <c r="F646" s="428">
        <v>1</v>
      </c>
      <c r="G646" s="428"/>
      <c r="H646" s="428"/>
    </row>
    <row r="647" spans="1:8" ht="15" customHeight="1">
      <c r="A647" s="436">
        <v>368</v>
      </c>
      <c r="B647" s="446" t="s">
        <v>3365</v>
      </c>
      <c r="C647" s="428" t="s">
        <v>1834</v>
      </c>
      <c r="D647" s="428" t="s">
        <v>4244</v>
      </c>
      <c r="E647" s="428" t="s">
        <v>4651</v>
      </c>
      <c r="F647" s="428"/>
      <c r="G647" s="428">
        <v>1</v>
      </c>
      <c r="H647" s="428"/>
    </row>
    <row r="648" spans="1:8" ht="15" customHeight="1">
      <c r="A648" s="436">
        <v>369</v>
      </c>
      <c r="B648" s="446" t="s">
        <v>2253</v>
      </c>
      <c r="C648" s="428" t="s">
        <v>1834</v>
      </c>
      <c r="D648" s="428" t="s">
        <v>4244</v>
      </c>
      <c r="E648" s="428" t="s">
        <v>4652</v>
      </c>
      <c r="F648" s="428"/>
      <c r="G648" s="428"/>
      <c r="H648" s="428">
        <v>1</v>
      </c>
    </row>
    <row r="649" spans="1:8" ht="15" customHeight="1">
      <c r="A649" s="436">
        <v>370</v>
      </c>
      <c r="B649" s="446" t="s">
        <v>169</v>
      </c>
      <c r="C649" s="428" t="s">
        <v>1834</v>
      </c>
      <c r="D649" s="428" t="s">
        <v>4244</v>
      </c>
      <c r="E649" s="428" t="s">
        <v>4653</v>
      </c>
      <c r="F649" s="428"/>
      <c r="G649" s="428">
        <v>1</v>
      </c>
      <c r="H649" s="428"/>
    </row>
    <row r="650" spans="1:8" ht="15" customHeight="1">
      <c r="A650" s="436">
        <v>371</v>
      </c>
      <c r="B650" s="446" t="s">
        <v>3365</v>
      </c>
      <c r="C650" s="428" t="s">
        <v>1834</v>
      </c>
      <c r="D650" s="428" t="s">
        <v>4244</v>
      </c>
      <c r="E650" s="428" t="s">
        <v>4653</v>
      </c>
      <c r="F650" s="428"/>
      <c r="G650" s="428"/>
      <c r="H650" s="428">
        <v>1</v>
      </c>
    </row>
    <row r="651" spans="1:8" ht="15" customHeight="1">
      <c r="A651" s="436">
        <v>372</v>
      </c>
      <c r="B651" s="446" t="s">
        <v>2255</v>
      </c>
      <c r="C651" s="428" t="s">
        <v>1834</v>
      </c>
      <c r="D651" s="428" t="s">
        <v>4244</v>
      </c>
      <c r="E651" s="428" t="s">
        <v>4654</v>
      </c>
      <c r="F651" s="428"/>
      <c r="G651" s="428">
        <v>1</v>
      </c>
      <c r="H651" s="428"/>
    </row>
    <row r="652" spans="1:8" ht="15" customHeight="1">
      <c r="A652" s="436">
        <v>373</v>
      </c>
      <c r="B652" s="446" t="s">
        <v>2447</v>
      </c>
      <c r="C652" s="428" t="s">
        <v>1834</v>
      </c>
      <c r="D652" s="428" t="s">
        <v>4244</v>
      </c>
      <c r="E652" s="428" t="s">
        <v>4655</v>
      </c>
      <c r="F652" s="428"/>
      <c r="G652" s="428">
        <v>1</v>
      </c>
      <c r="H652" s="428"/>
    </row>
    <row r="653" spans="1:8" ht="15" customHeight="1">
      <c r="A653" s="436">
        <v>374</v>
      </c>
      <c r="B653" s="446" t="s">
        <v>2254</v>
      </c>
      <c r="C653" s="428" t="s">
        <v>1834</v>
      </c>
      <c r="D653" s="428" t="s">
        <v>4244</v>
      </c>
      <c r="E653" s="428" t="s">
        <v>4655</v>
      </c>
      <c r="F653" s="428">
        <v>1</v>
      </c>
      <c r="G653" s="428"/>
      <c r="H653" s="428"/>
    </row>
    <row r="654" spans="1:8" ht="15" customHeight="1">
      <c r="A654" s="436">
        <v>375</v>
      </c>
      <c r="B654" s="446" t="s">
        <v>2253</v>
      </c>
      <c r="C654" s="428" t="s">
        <v>1834</v>
      </c>
      <c r="D654" s="428" t="s">
        <v>4244</v>
      </c>
      <c r="E654" s="428" t="s">
        <v>4655</v>
      </c>
      <c r="F654" s="428"/>
      <c r="G654" s="428"/>
      <c r="H654" s="428">
        <v>1</v>
      </c>
    </row>
    <row r="655" spans="1:8" ht="15" customHeight="1">
      <c r="A655" s="436">
        <v>376</v>
      </c>
      <c r="B655" s="446" t="s">
        <v>4656</v>
      </c>
      <c r="C655" s="428" t="s">
        <v>1834</v>
      </c>
      <c r="D655" s="428" t="s">
        <v>4244</v>
      </c>
      <c r="E655" s="428" t="s">
        <v>4657</v>
      </c>
      <c r="F655" s="428">
        <v>1</v>
      </c>
      <c r="G655" s="428"/>
      <c r="H655" s="428"/>
    </row>
    <row r="656" spans="1:8" ht="15" customHeight="1">
      <c r="A656" s="436">
        <v>377</v>
      </c>
      <c r="B656" s="446" t="s">
        <v>3343</v>
      </c>
      <c r="C656" s="428" t="s">
        <v>1834</v>
      </c>
      <c r="D656" s="428" t="s">
        <v>4244</v>
      </c>
      <c r="E656" s="428" t="s">
        <v>4658</v>
      </c>
      <c r="F656" s="428">
        <v>1</v>
      </c>
      <c r="G656" s="428"/>
      <c r="H656" s="428"/>
    </row>
    <row r="657" spans="1:8" ht="15" customHeight="1">
      <c r="A657" s="436">
        <v>378</v>
      </c>
      <c r="B657" s="446" t="s">
        <v>3981</v>
      </c>
      <c r="C657" s="428" t="s">
        <v>1834</v>
      </c>
      <c r="D657" s="428" t="s">
        <v>4244</v>
      </c>
      <c r="E657" s="428" t="s">
        <v>4635</v>
      </c>
      <c r="F657" s="428"/>
      <c r="G657" s="428">
        <v>1</v>
      </c>
      <c r="H657" s="428"/>
    </row>
    <row r="658" spans="1:8" ht="15" customHeight="1">
      <c r="A658" s="436">
        <v>379</v>
      </c>
      <c r="B658" s="446" t="s">
        <v>3555</v>
      </c>
      <c r="C658" s="428" t="s">
        <v>1834</v>
      </c>
      <c r="D658" s="428" t="s">
        <v>4244</v>
      </c>
      <c r="E658" s="428" t="s">
        <v>4659</v>
      </c>
      <c r="F658" s="428"/>
      <c r="G658" s="428">
        <v>1</v>
      </c>
      <c r="H658" s="428"/>
    </row>
    <row r="659" spans="1:8" ht="15" customHeight="1">
      <c r="A659" s="436">
        <v>380</v>
      </c>
      <c r="B659" s="446" t="s">
        <v>4656</v>
      </c>
      <c r="C659" s="428" t="s">
        <v>1834</v>
      </c>
      <c r="D659" s="428" t="s">
        <v>4244</v>
      </c>
      <c r="E659" s="428" t="s">
        <v>4660</v>
      </c>
      <c r="F659" s="428">
        <v>1</v>
      </c>
      <c r="G659" s="428"/>
      <c r="H659" s="428"/>
    </row>
    <row r="660" spans="1:8" ht="15" customHeight="1">
      <c r="A660" s="436">
        <v>381</v>
      </c>
      <c r="B660" s="446" t="s">
        <v>3562</v>
      </c>
      <c r="C660" s="428" t="s">
        <v>1834</v>
      </c>
      <c r="D660" s="428" t="s">
        <v>4244</v>
      </c>
      <c r="E660" s="428" t="s">
        <v>4633</v>
      </c>
      <c r="F660" s="428"/>
      <c r="G660" s="428"/>
      <c r="H660" s="428">
        <v>1</v>
      </c>
    </row>
    <row r="661" spans="1:8" ht="15" customHeight="1">
      <c r="A661" s="436">
        <v>382</v>
      </c>
      <c r="B661" s="446" t="s">
        <v>3012</v>
      </c>
      <c r="C661" s="428" t="s">
        <v>1834</v>
      </c>
      <c r="D661" s="428" t="s">
        <v>4244</v>
      </c>
      <c r="E661" s="428" t="s">
        <v>4661</v>
      </c>
      <c r="F661" s="428">
        <v>1</v>
      </c>
      <c r="G661" s="428"/>
      <c r="H661" s="428"/>
    </row>
    <row r="662" spans="1:8" ht="15" customHeight="1">
      <c r="A662" s="436">
        <v>383</v>
      </c>
      <c r="B662" s="446" t="s">
        <v>4345</v>
      </c>
      <c r="C662" s="428" t="s">
        <v>1834</v>
      </c>
      <c r="D662" s="428" t="s">
        <v>4244</v>
      </c>
      <c r="E662" s="428" t="s">
        <v>4662</v>
      </c>
      <c r="F662" s="428"/>
      <c r="G662" s="428"/>
      <c r="H662" s="428">
        <v>1</v>
      </c>
    </row>
    <row r="663" spans="1:8" ht="15" customHeight="1">
      <c r="A663" s="436">
        <v>384</v>
      </c>
      <c r="B663" s="446" t="s">
        <v>4345</v>
      </c>
      <c r="C663" s="428" t="s">
        <v>1834</v>
      </c>
      <c r="D663" s="428" t="s">
        <v>4244</v>
      </c>
      <c r="E663" s="428" t="s">
        <v>4663</v>
      </c>
      <c r="F663" s="428">
        <v>1</v>
      </c>
      <c r="G663" s="428"/>
      <c r="H663" s="428"/>
    </row>
    <row r="664" spans="1:8" ht="15" customHeight="1">
      <c r="A664" s="436">
        <v>385</v>
      </c>
      <c r="B664" s="446" t="s">
        <v>4255</v>
      </c>
      <c r="C664" s="428" t="s">
        <v>1834</v>
      </c>
      <c r="D664" s="428" t="s">
        <v>4244</v>
      </c>
      <c r="E664" s="428" t="s">
        <v>4664</v>
      </c>
      <c r="F664" s="428">
        <v>1</v>
      </c>
      <c r="G664" s="428"/>
      <c r="H664" s="428"/>
    </row>
    <row r="665" spans="1:8" ht="15" customHeight="1">
      <c r="A665" s="436">
        <v>386</v>
      </c>
      <c r="B665" s="446" t="s">
        <v>4260</v>
      </c>
      <c r="C665" s="428" t="s">
        <v>1834</v>
      </c>
      <c r="D665" s="428" t="s">
        <v>4244</v>
      </c>
      <c r="E665" s="428" t="s">
        <v>4665</v>
      </c>
      <c r="F665" s="428">
        <v>1</v>
      </c>
      <c r="G665" s="428"/>
      <c r="H665" s="428"/>
    </row>
    <row r="666" spans="1:8" ht="15" customHeight="1">
      <c r="A666" s="436">
        <v>387</v>
      </c>
      <c r="B666" s="446" t="s">
        <v>1620</v>
      </c>
      <c r="C666" s="428" t="s">
        <v>1834</v>
      </c>
      <c r="D666" s="428" t="s">
        <v>4244</v>
      </c>
      <c r="E666" s="428" t="s">
        <v>4666</v>
      </c>
      <c r="F666" s="428"/>
      <c r="G666" s="428">
        <v>1</v>
      </c>
      <c r="H666" s="428"/>
    </row>
    <row r="667" spans="1:8" ht="15" customHeight="1">
      <c r="A667" s="436">
        <v>388</v>
      </c>
      <c r="B667" s="446" t="s">
        <v>4246</v>
      </c>
      <c r="C667" s="428" t="s">
        <v>1834</v>
      </c>
      <c r="D667" s="428" t="s">
        <v>4244</v>
      </c>
      <c r="E667" s="428" t="s">
        <v>4666</v>
      </c>
      <c r="F667" s="428"/>
      <c r="G667" s="428"/>
      <c r="H667" s="428">
        <v>1</v>
      </c>
    </row>
    <row r="668" spans="1:8" ht="15" customHeight="1">
      <c r="A668" s="436">
        <v>389</v>
      </c>
      <c r="B668" s="446" t="s">
        <v>796</v>
      </c>
      <c r="C668" s="428" t="s">
        <v>1834</v>
      </c>
      <c r="D668" s="428" t="s">
        <v>4244</v>
      </c>
      <c r="E668" s="428" t="s">
        <v>4667</v>
      </c>
      <c r="F668" s="428"/>
      <c r="G668" s="428"/>
      <c r="H668" s="428">
        <v>1</v>
      </c>
    </row>
    <row r="669" spans="1:8" ht="15" customHeight="1">
      <c r="A669" s="436">
        <v>390</v>
      </c>
      <c r="B669" s="446" t="s">
        <v>2149</v>
      </c>
      <c r="C669" s="428" t="s">
        <v>1834</v>
      </c>
      <c r="D669" s="428" t="s">
        <v>4244</v>
      </c>
      <c r="E669" s="428" t="s">
        <v>4668</v>
      </c>
      <c r="F669" s="428"/>
      <c r="G669" s="428"/>
      <c r="H669" s="428">
        <v>1</v>
      </c>
    </row>
    <row r="670" spans="1:8" ht="15" customHeight="1">
      <c r="A670" s="436">
        <v>391</v>
      </c>
      <c r="B670" s="447" t="s">
        <v>4669</v>
      </c>
      <c r="C670" s="448" t="s">
        <v>2006</v>
      </c>
      <c r="D670" s="448" t="s">
        <v>1562</v>
      </c>
      <c r="E670" s="448" t="s">
        <v>4670</v>
      </c>
      <c r="F670" s="448"/>
      <c r="G670" s="448">
        <v>1</v>
      </c>
      <c r="H670" s="448"/>
    </row>
    <row r="671" spans="1:8" ht="15" customHeight="1">
      <c r="A671" s="436">
        <v>392</v>
      </c>
      <c r="B671" s="447" t="s">
        <v>4671</v>
      </c>
      <c r="C671" s="448" t="s">
        <v>2006</v>
      </c>
      <c r="D671" s="448" t="s">
        <v>1562</v>
      </c>
      <c r="E671" s="448" t="s">
        <v>4672</v>
      </c>
      <c r="F671" s="448">
        <v>1</v>
      </c>
      <c r="G671" s="448"/>
      <c r="H671" s="448"/>
    </row>
    <row r="672" spans="1:8" ht="15" customHeight="1">
      <c r="A672" s="436">
        <v>393</v>
      </c>
      <c r="B672" s="447" t="s">
        <v>4669</v>
      </c>
      <c r="C672" s="448" t="s">
        <v>2006</v>
      </c>
      <c r="D672" s="448" t="s">
        <v>1562</v>
      </c>
      <c r="E672" s="448" t="s">
        <v>4673</v>
      </c>
      <c r="F672" s="448"/>
      <c r="G672" s="448">
        <v>1</v>
      </c>
      <c r="H672" s="448"/>
    </row>
    <row r="673" spans="1:8" ht="15" customHeight="1">
      <c r="A673" s="436">
        <v>394</v>
      </c>
      <c r="B673" s="447" t="s">
        <v>3583</v>
      </c>
      <c r="C673" s="448" t="s">
        <v>2006</v>
      </c>
      <c r="D673" s="448" t="s">
        <v>1562</v>
      </c>
      <c r="E673" s="448" t="s">
        <v>4674</v>
      </c>
      <c r="F673" s="448"/>
      <c r="G673" s="448"/>
      <c r="H673" s="448">
        <v>1</v>
      </c>
    </row>
    <row r="674" spans="1:8" ht="15" customHeight="1">
      <c r="A674" s="436">
        <v>395</v>
      </c>
      <c r="B674" s="447" t="s">
        <v>4675</v>
      </c>
      <c r="C674" s="448" t="s">
        <v>2006</v>
      </c>
      <c r="D674" s="448" t="s">
        <v>1562</v>
      </c>
      <c r="E674" s="448" t="s">
        <v>4676</v>
      </c>
      <c r="F674" s="448"/>
      <c r="G674" s="448"/>
      <c r="H674" s="448">
        <v>1</v>
      </c>
    </row>
    <row r="675" spans="1:8" ht="15" customHeight="1">
      <c r="A675" s="436">
        <v>396</v>
      </c>
      <c r="B675" s="447" t="s">
        <v>4677</v>
      </c>
      <c r="C675" s="448" t="s">
        <v>2006</v>
      </c>
      <c r="D675" s="448" t="s">
        <v>1562</v>
      </c>
      <c r="E675" s="448" t="s">
        <v>4676</v>
      </c>
      <c r="F675" s="448"/>
      <c r="G675" s="448"/>
      <c r="H675" s="448">
        <v>1</v>
      </c>
    </row>
    <row r="676" spans="1:8" ht="15" customHeight="1">
      <c r="A676" s="436">
        <v>397</v>
      </c>
      <c r="B676" s="447" t="s">
        <v>3905</v>
      </c>
      <c r="C676" s="448" t="s">
        <v>2006</v>
      </c>
      <c r="D676" s="448" t="s">
        <v>1562</v>
      </c>
      <c r="E676" s="448" t="s">
        <v>4678</v>
      </c>
      <c r="F676" s="448"/>
      <c r="G676" s="448">
        <v>1</v>
      </c>
      <c r="H676" s="448"/>
    </row>
    <row r="677" spans="1:8" ht="15" customHeight="1">
      <c r="A677" s="436">
        <v>398</v>
      </c>
      <c r="B677" s="447" t="s">
        <v>4679</v>
      </c>
      <c r="C677" s="448" t="s">
        <v>2006</v>
      </c>
      <c r="D677" s="448" t="s">
        <v>1562</v>
      </c>
      <c r="E677" s="448" t="s">
        <v>4678</v>
      </c>
      <c r="F677" s="448"/>
      <c r="G677" s="448"/>
      <c r="H677" s="448">
        <v>1</v>
      </c>
    </row>
    <row r="678" spans="1:8" ht="15" customHeight="1">
      <c r="A678" s="436">
        <v>399</v>
      </c>
      <c r="B678" s="447" t="s">
        <v>657</v>
      </c>
      <c r="C678" s="448" t="s">
        <v>2006</v>
      </c>
      <c r="D678" s="448" t="s">
        <v>1562</v>
      </c>
      <c r="E678" s="448" t="s">
        <v>4680</v>
      </c>
      <c r="F678" s="448"/>
      <c r="G678" s="448"/>
      <c r="H678" s="448">
        <v>1</v>
      </c>
    </row>
    <row r="679" spans="1:8" ht="15" customHeight="1">
      <c r="A679" s="436">
        <v>400</v>
      </c>
      <c r="B679" s="447" t="s">
        <v>3905</v>
      </c>
      <c r="C679" s="448" t="s">
        <v>2006</v>
      </c>
      <c r="D679" s="448" t="s">
        <v>1562</v>
      </c>
      <c r="E679" s="448" t="s">
        <v>4681</v>
      </c>
      <c r="F679" s="448"/>
      <c r="G679" s="448"/>
      <c r="H679" s="448">
        <v>1</v>
      </c>
    </row>
    <row r="680" spans="1:8" ht="15" customHeight="1">
      <c r="A680" s="436">
        <v>401</v>
      </c>
      <c r="B680" s="447" t="s">
        <v>4682</v>
      </c>
      <c r="C680" s="448" t="s">
        <v>2006</v>
      </c>
      <c r="D680" s="448" t="s">
        <v>1562</v>
      </c>
      <c r="E680" s="448" t="s">
        <v>4683</v>
      </c>
      <c r="F680" s="448"/>
      <c r="G680" s="448"/>
      <c r="H680" s="448">
        <v>1</v>
      </c>
    </row>
    <row r="681" spans="1:8" ht="15" customHeight="1">
      <c r="A681" s="436">
        <v>402</v>
      </c>
      <c r="B681" s="447" t="s">
        <v>837</v>
      </c>
      <c r="C681" s="448" t="s">
        <v>2006</v>
      </c>
      <c r="D681" s="448" t="s">
        <v>1562</v>
      </c>
      <c r="E681" s="448" t="s">
        <v>4684</v>
      </c>
      <c r="F681" s="448"/>
      <c r="G681" s="448">
        <v>1</v>
      </c>
      <c r="H681" s="448"/>
    </row>
    <row r="682" spans="1:8" ht="15" customHeight="1">
      <c r="A682" s="436">
        <v>403</v>
      </c>
      <c r="B682" s="447" t="s">
        <v>4685</v>
      </c>
      <c r="C682" s="448" t="s">
        <v>2006</v>
      </c>
      <c r="D682" s="448" t="s">
        <v>1562</v>
      </c>
      <c r="E682" s="448" t="s">
        <v>4291</v>
      </c>
      <c r="F682" s="448"/>
      <c r="G682" s="448">
        <v>1</v>
      </c>
      <c r="H682" s="448"/>
    </row>
    <row r="683" spans="1:8" ht="15" customHeight="1">
      <c r="A683" s="436">
        <v>404</v>
      </c>
      <c r="B683" s="447" t="s">
        <v>4686</v>
      </c>
      <c r="C683" s="448" t="s">
        <v>2006</v>
      </c>
      <c r="D683" s="448" t="s">
        <v>1562</v>
      </c>
      <c r="E683" s="448" t="s">
        <v>4291</v>
      </c>
      <c r="F683" s="448"/>
      <c r="G683" s="448">
        <v>1</v>
      </c>
      <c r="H683" s="448"/>
    </row>
    <row r="684" spans="1:8" ht="15" customHeight="1">
      <c r="A684" s="436">
        <v>405</v>
      </c>
      <c r="B684" s="447" t="s">
        <v>4687</v>
      </c>
      <c r="C684" s="448" t="s">
        <v>2006</v>
      </c>
      <c r="D684" s="448" t="s">
        <v>1562</v>
      </c>
      <c r="E684" s="448" t="s">
        <v>4293</v>
      </c>
      <c r="F684" s="448">
        <v>1</v>
      </c>
      <c r="G684" s="448"/>
      <c r="H684" s="448"/>
    </row>
    <row r="685" spans="1:8" ht="15" customHeight="1">
      <c r="A685" s="436">
        <v>406</v>
      </c>
      <c r="B685" s="447" t="s">
        <v>4688</v>
      </c>
      <c r="C685" s="448" t="s">
        <v>2006</v>
      </c>
      <c r="D685" s="448" t="s">
        <v>1562</v>
      </c>
      <c r="E685" s="448" t="s">
        <v>4689</v>
      </c>
      <c r="F685" s="448">
        <v>1</v>
      </c>
      <c r="G685" s="448"/>
      <c r="H685" s="448"/>
    </row>
    <row r="686" spans="1:8" ht="15" customHeight="1">
      <c r="A686" s="436">
        <v>407</v>
      </c>
      <c r="B686" s="447" t="s">
        <v>4690</v>
      </c>
      <c r="C686" s="448" t="s">
        <v>2006</v>
      </c>
      <c r="D686" s="448" t="s">
        <v>1562</v>
      </c>
      <c r="E686" s="448" t="s">
        <v>4294</v>
      </c>
      <c r="F686" s="448"/>
      <c r="G686" s="448"/>
      <c r="H686" s="448">
        <v>1</v>
      </c>
    </row>
    <row r="687" spans="1:8" ht="15" customHeight="1">
      <c r="A687" s="436">
        <v>408</v>
      </c>
      <c r="B687" s="447" t="s">
        <v>4691</v>
      </c>
      <c r="C687" s="448" t="s">
        <v>2006</v>
      </c>
      <c r="D687" s="448" t="s">
        <v>1562</v>
      </c>
      <c r="E687" s="448" t="s">
        <v>4684</v>
      </c>
      <c r="F687" s="448">
        <v>1</v>
      </c>
      <c r="G687" s="448"/>
      <c r="H687" s="448"/>
    </row>
    <row r="688" spans="1:8" ht="15" customHeight="1">
      <c r="A688" s="436">
        <v>409</v>
      </c>
      <c r="B688" s="447" t="s">
        <v>4692</v>
      </c>
      <c r="C688" s="448" t="s">
        <v>2006</v>
      </c>
      <c r="D688" s="448" t="s">
        <v>1562</v>
      </c>
      <c r="E688" s="448" t="s">
        <v>4294</v>
      </c>
      <c r="F688" s="448"/>
      <c r="G688" s="448"/>
      <c r="H688" s="448">
        <v>1</v>
      </c>
    </row>
    <row r="689" spans="1:8" ht="15" customHeight="1">
      <c r="A689" s="436">
        <v>410</v>
      </c>
      <c r="B689" s="447" t="s">
        <v>4693</v>
      </c>
      <c r="C689" s="448" t="s">
        <v>2006</v>
      </c>
      <c r="D689" s="448" t="s">
        <v>1562</v>
      </c>
      <c r="E689" s="448" t="s">
        <v>4291</v>
      </c>
      <c r="F689" s="448">
        <v>1</v>
      </c>
      <c r="G689" s="448"/>
      <c r="H689" s="448"/>
    </row>
    <row r="690" spans="1:8" ht="15" customHeight="1">
      <c r="A690" s="436">
        <v>411</v>
      </c>
      <c r="B690" s="447" t="s">
        <v>4694</v>
      </c>
      <c r="C690" s="448" t="s">
        <v>2006</v>
      </c>
      <c r="D690" s="448" t="s">
        <v>1562</v>
      </c>
      <c r="E690" s="448" t="s">
        <v>4689</v>
      </c>
      <c r="F690" s="448">
        <v>1</v>
      </c>
      <c r="G690" s="448"/>
      <c r="H690" s="448"/>
    </row>
    <row r="691" spans="1:8" ht="15" customHeight="1">
      <c r="A691" s="436">
        <v>412</v>
      </c>
      <c r="B691" s="447" t="s">
        <v>4695</v>
      </c>
      <c r="C691" s="448" t="s">
        <v>2006</v>
      </c>
      <c r="D691" s="448" t="s">
        <v>1562</v>
      </c>
      <c r="E691" s="448" t="s">
        <v>4696</v>
      </c>
      <c r="F691" s="448">
        <v>1</v>
      </c>
      <c r="G691" s="448"/>
      <c r="H691" s="448"/>
    </row>
    <row r="692" spans="1:8" ht="15" customHeight="1">
      <c r="A692" s="436">
        <v>413</v>
      </c>
      <c r="B692" s="447" t="s">
        <v>4697</v>
      </c>
      <c r="C692" s="448" t="s">
        <v>2006</v>
      </c>
      <c r="D692" s="448" t="s">
        <v>1562</v>
      </c>
      <c r="E692" s="448" t="s">
        <v>4698</v>
      </c>
      <c r="F692" s="448">
        <v>1</v>
      </c>
      <c r="G692" s="448"/>
      <c r="H692" s="448"/>
    </row>
    <row r="693" spans="1:8" ht="15" customHeight="1">
      <c r="A693" s="436">
        <v>414</v>
      </c>
      <c r="B693" s="447" t="s">
        <v>4699</v>
      </c>
      <c r="C693" s="448" t="s">
        <v>2006</v>
      </c>
      <c r="D693" s="448" t="s">
        <v>1562</v>
      </c>
      <c r="E693" s="448" t="s">
        <v>4291</v>
      </c>
      <c r="F693" s="448">
        <v>1</v>
      </c>
      <c r="G693" s="448"/>
      <c r="H693" s="448"/>
    </row>
    <row r="694" spans="1:8" ht="15" customHeight="1">
      <c r="A694" s="436">
        <v>415</v>
      </c>
      <c r="B694" s="447" t="s">
        <v>4700</v>
      </c>
      <c r="C694" s="448" t="s">
        <v>2006</v>
      </c>
      <c r="D694" s="448" t="s">
        <v>1562</v>
      </c>
      <c r="E694" s="448" t="s">
        <v>4698</v>
      </c>
      <c r="F694" s="448">
        <v>1</v>
      </c>
      <c r="G694" s="448"/>
      <c r="H694" s="448"/>
    </row>
    <row r="695" spans="1:8" ht="15" customHeight="1">
      <c r="A695" s="436">
        <v>416</v>
      </c>
      <c r="B695" s="447" t="s">
        <v>4701</v>
      </c>
      <c r="C695" s="448" t="s">
        <v>2006</v>
      </c>
      <c r="D695" s="448" t="s">
        <v>1562</v>
      </c>
      <c r="E695" s="448" t="s">
        <v>4698</v>
      </c>
      <c r="F695" s="448"/>
      <c r="G695" s="448">
        <v>1</v>
      </c>
      <c r="H695" s="448"/>
    </row>
    <row r="696" spans="1:8" ht="15" customHeight="1">
      <c r="A696" s="436">
        <v>417</v>
      </c>
      <c r="B696" s="447" t="s">
        <v>4702</v>
      </c>
      <c r="C696" s="448" t="s">
        <v>2006</v>
      </c>
      <c r="D696" s="448" t="s">
        <v>1562</v>
      </c>
      <c r="E696" s="448" t="s">
        <v>4684</v>
      </c>
      <c r="F696" s="448">
        <v>1</v>
      </c>
      <c r="G696" s="448"/>
      <c r="H696" s="448"/>
    </row>
    <row r="697" spans="1:8" ht="15" customHeight="1">
      <c r="A697" s="436">
        <v>418</v>
      </c>
      <c r="B697" s="447" t="s">
        <v>4703</v>
      </c>
      <c r="C697" s="448" t="s">
        <v>2006</v>
      </c>
      <c r="D697" s="448" t="s">
        <v>1562</v>
      </c>
      <c r="E697" s="448" t="s">
        <v>4689</v>
      </c>
      <c r="F697" s="448">
        <v>1</v>
      </c>
      <c r="G697" s="448"/>
      <c r="H697" s="448"/>
    </row>
    <row r="698" spans="1:8" ht="15" customHeight="1">
      <c r="A698" s="436">
        <v>419</v>
      </c>
      <c r="B698" s="447" t="s">
        <v>4704</v>
      </c>
      <c r="C698" s="448" t="s">
        <v>2006</v>
      </c>
      <c r="D698" s="448" t="s">
        <v>1562</v>
      </c>
      <c r="E698" s="448" t="s">
        <v>4705</v>
      </c>
      <c r="F698" s="448">
        <v>1</v>
      </c>
      <c r="G698" s="448"/>
      <c r="H698" s="448"/>
    </row>
    <row r="699" spans="1:8" ht="15" customHeight="1">
      <c r="A699" s="436">
        <v>420</v>
      </c>
      <c r="B699" s="447" t="s">
        <v>4706</v>
      </c>
      <c r="C699" s="448" t="s">
        <v>2006</v>
      </c>
      <c r="D699" s="448" t="s">
        <v>1562</v>
      </c>
      <c r="E699" s="448" t="s">
        <v>4291</v>
      </c>
      <c r="F699" s="448"/>
      <c r="G699" s="448">
        <v>1</v>
      </c>
      <c r="H699" s="448"/>
    </row>
    <row r="700" spans="1:8" ht="15" customHeight="1">
      <c r="A700" s="436">
        <v>421</v>
      </c>
      <c r="B700" s="447" t="s">
        <v>4707</v>
      </c>
      <c r="C700" s="448" t="s">
        <v>2006</v>
      </c>
      <c r="D700" s="448" t="s">
        <v>1562</v>
      </c>
      <c r="E700" s="448" t="s">
        <v>4689</v>
      </c>
      <c r="F700" s="448">
        <v>1</v>
      </c>
      <c r="G700" s="448"/>
      <c r="H700" s="448"/>
    </row>
    <row r="701" spans="1:8" ht="15" customHeight="1">
      <c r="A701" s="436">
        <v>422</v>
      </c>
      <c r="B701" s="447" t="s">
        <v>4708</v>
      </c>
      <c r="C701" s="448" t="s">
        <v>2006</v>
      </c>
      <c r="D701" s="448" t="s">
        <v>1562</v>
      </c>
      <c r="E701" s="448" t="s">
        <v>4689</v>
      </c>
      <c r="F701" s="448"/>
      <c r="G701" s="448">
        <v>1</v>
      </c>
      <c r="H701" s="448"/>
    </row>
    <row r="702" spans="1:8" ht="15" customHeight="1">
      <c r="A702" s="436">
        <v>423</v>
      </c>
      <c r="B702" s="447" t="s">
        <v>4709</v>
      </c>
      <c r="C702" s="448" t="s">
        <v>2006</v>
      </c>
      <c r="D702" s="448" t="s">
        <v>1562</v>
      </c>
      <c r="E702" s="448" t="s">
        <v>4698</v>
      </c>
      <c r="F702" s="448">
        <v>1</v>
      </c>
      <c r="G702" s="448"/>
      <c r="H702" s="448"/>
    </row>
    <row r="703" spans="1:8" ht="15" customHeight="1">
      <c r="A703" s="436">
        <v>424</v>
      </c>
      <c r="B703" s="449" t="s">
        <v>4710</v>
      </c>
      <c r="C703" s="418" t="s">
        <v>2006</v>
      </c>
      <c r="D703" s="448" t="s">
        <v>1562</v>
      </c>
      <c r="E703" s="418" t="s">
        <v>4698</v>
      </c>
      <c r="F703" s="418"/>
      <c r="G703" s="418">
        <v>1</v>
      </c>
      <c r="H703" s="418"/>
    </row>
    <row r="704" spans="1:8" ht="15" customHeight="1">
      <c r="A704" s="436">
        <v>425</v>
      </c>
      <c r="B704" s="447" t="s">
        <v>4711</v>
      </c>
      <c r="C704" s="418" t="s">
        <v>2006</v>
      </c>
      <c r="D704" s="448" t="s">
        <v>1562</v>
      </c>
      <c r="E704" s="418" t="s">
        <v>4684</v>
      </c>
      <c r="F704" s="418">
        <v>1</v>
      </c>
      <c r="G704" s="418"/>
      <c r="H704" s="418"/>
    </row>
    <row r="705" spans="1:8" ht="15" customHeight="1">
      <c r="A705" s="436">
        <v>426</v>
      </c>
      <c r="B705" s="447" t="s">
        <v>4712</v>
      </c>
      <c r="C705" s="418" t="s">
        <v>2006</v>
      </c>
      <c r="D705" s="448" t="s">
        <v>1562</v>
      </c>
      <c r="E705" s="418" t="s">
        <v>4293</v>
      </c>
      <c r="F705" s="418"/>
      <c r="G705" s="418">
        <v>1</v>
      </c>
      <c r="H705" s="418"/>
    </row>
    <row r="706" spans="1:8" ht="15" customHeight="1">
      <c r="A706" s="436">
        <v>427</v>
      </c>
      <c r="B706" s="447" t="s">
        <v>4713</v>
      </c>
      <c r="C706" s="418" t="s">
        <v>2006</v>
      </c>
      <c r="D706" s="448" t="s">
        <v>1562</v>
      </c>
      <c r="E706" s="418" t="s">
        <v>4294</v>
      </c>
      <c r="F706" s="418"/>
      <c r="G706" s="418"/>
      <c r="H706" s="418">
        <v>1</v>
      </c>
    </row>
    <row r="707" spans="1:8" ht="15" customHeight="1">
      <c r="A707" s="436">
        <v>428</v>
      </c>
      <c r="B707" s="447" t="s">
        <v>4714</v>
      </c>
      <c r="C707" s="418" t="s">
        <v>2006</v>
      </c>
      <c r="D707" s="448" t="s">
        <v>1562</v>
      </c>
      <c r="E707" s="418" t="s">
        <v>4715</v>
      </c>
      <c r="F707" s="418">
        <v>1</v>
      </c>
      <c r="G707" s="418"/>
      <c r="H707" s="418"/>
    </row>
    <row r="708" spans="1:8" ht="15" customHeight="1">
      <c r="A708" s="436">
        <v>429</v>
      </c>
      <c r="B708" s="447" t="s">
        <v>4716</v>
      </c>
      <c r="C708" s="418" t="s">
        <v>2006</v>
      </c>
      <c r="D708" s="448" t="s">
        <v>1562</v>
      </c>
      <c r="E708" s="418" t="s">
        <v>4705</v>
      </c>
      <c r="F708" s="418">
        <v>1</v>
      </c>
      <c r="G708" s="418"/>
      <c r="H708" s="418"/>
    </row>
    <row r="709" spans="1:8" ht="15" customHeight="1">
      <c r="A709" s="436">
        <v>430</v>
      </c>
      <c r="B709" s="447" t="s">
        <v>4717</v>
      </c>
      <c r="C709" s="418" t="s">
        <v>2006</v>
      </c>
      <c r="D709" s="448" t="s">
        <v>1562</v>
      </c>
      <c r="E709" s="418" t="s">
        <v>4718</v>
      </c>
      <c r="F709" s="418"/>
      <c r="G709" s="418">
        <v>1</v>
      </c>
      <c r="H709" s="418"/>
    </row>
    <row r="710" spans="1:8" ht="15" customHeight="1">
      <c r="A710" s="436">
        <v>431</v>
      </c>
      <c r="B710" s="447" t="s">
        <v>4719</v>
      </c>
      <c r="C710" s="418" t="s">
        <v>2006</v>
      </c>
      <c r="D710" s="448" t="s">
        <v>1562</v>
      </c>
      <c r="E710" s="418" t="s">
        <v>4718</v>
      </c>
      <c r="F710" s="418">
        <v>1</v>
      </c>
      <c r="G710" s="418"/>
      <c r="H710" s="418"/>
    </row>
    <row r="711" spans="1:8" ht="15" customHeight="1">
      <c r="A711" s="436">
        <v>432</v>
      </c>
      <c r="B711" s="447" t="s">
        <v>4720</v>
      </c>
      <c r="C711" s="418" t="s">
        <v>2006</v>
      </c>
      <c r="D711" s="448" t="s">
        <v>1562</v>
      </c>
      <c r="E711" s="418" t="s">
        <v>4689</v>
      </c>
      <c r="F711" s="418"/>
      <c r="G711" s="418">
        <v>1</v>
      </c>
      <c r="H711" s="418"/>
    </row>
    <row r="712" spans="1:8" ht="15" customHeight="1">
      <c r="A712" s="436">
        <v>433</v>
      </c>
      <c r="B712" s="447" t="s">
        <v>4721</v>
      </c>
      <c r="C712" s="418" t="s">
        <v>2006</v>
      </c>
      <c r="D712" s="448" t="s">
        <v>1562</v>
      </c>
      <c r="E712" s="418" t="s">
        <v>4294</v>
      </c>
      <c r="F712" s="418"/>
      <c r="G712" s="418">
        <v>1</v>
      </c>
      <c r="H712" s="418"/>
    </row>
    <row r="713" spans="1:8" ht="15" customHeight="1">
      <c r="A713" s="436">
        <v>434</v>
      </c>
      <c r="B713" s="446" t="s">
        <v>4295</v>
      </c>
      <c r="C713" s="428" t="s">
        <v>1642</v>
      </c>
      <c r="D713" s="428" t="s">
        <v>1511</v>
      </c>
      <c r="E713" s="428" t="s">
        <v>4296</v>
      </c>
      <c r="F713" s="428">
        <v>1</v>
      </c>
      <c r="G713" s="428"/>
      <c r="H713" s="428"/>
    </row>
    <row r="714" spans="1:8" ht="15" customHeight="1">
      <c r="A714" s="436">
        <v>435</v>
      </c>
      <c r="B714" s="446" t="s">
        <v>1914</v>
      </c>
      <c r="C714" s="430" t="s">
        <v>1617</v>
      </c>
      <c r="D714" s="428" t="s">
        <v>4722</v>
      </c>
      <c r="E714" s="430" t="s">
        <v>1640</v>
      </c>
      <c r="F714" s="450"/>
      <c r="G714" s="450"/>
      <c r="H714" s="430">
        <v>1</v>
      </c>
    </row>
    <row r="715" spans="1:8" ht="15" customHeight="1" thickBot="1">
      <c r="A715" s="451"/>
      <c r="B715" s="452" t="s">
        <v>1442</v>
      </c>
      <c r="C715" s="453"/>
      <c r="D715" s="454"/>
      <c r="E715" s="454"/>
      <c r="F715" s="454">
        <f>SUM(F280:F714)</f>
        <v>140</v>
      </c>
      <c r="G715" s="454">
        <f>SUM(G280:G714)</f>
        <v>141</v>
      </c>
      <c r="H715" s="454">
        <f>SUM(H280:H714)</f>
        <v>190</v>
      </c>
    </row>
    <row r="716" spans="1:8" ht="15" customHeight="1">
      <c r="A716" s="455"/>
      <c r="B716" s="456"/>
      <c r="C716" s="457"/>
      <c r="D716" s="457"/>
      <c r="E716" s="458" t="s">
        <v>4013</v>
      </c>
      <c r="F716" s="459"/>
      <c r="G716" s="459"/>
      <c r="H716" s="460"/>
    </row>
  </sheetData>
  <mergeCells count="14">
    <mergeCell ref="A276:H276"/>
    <mergeCell ref="A278:A279"/>
    <mergeCell ref="B278:B279"/>
    <mergeCell ref="C278:C279"/>
    <mergeCell ref="D278:D279"/>
    <mergeCell ref="E278:E279"/>
    <mergeCell ref="F278:H278"/>
    <mergeCell ref="A1:H1"/>
    <mergeCell ref="A3:A4"/>
    <mergeCell ref="B3:B4"/>
    <mergeCell ref="C3:C4"/>
    <mergeCell ref="D3:D4"/>
    <mergeCell ref="E3:E4"/>
    <mergeCell ref="F3:H3"/>
  </mergeCells>
  <conditionalFormatting sqref="B197:B270 B443:B493 E446:E492 E500:E504 B500:B554 E506:E554 B556 B558">
    <cfRule type="cellIs" dxfId="1" priority="3" operator="equal">
      <formula>0</formula>
    </cfRule>
    <cfRule type="containsErrors" dxfId="0" priority="4">
      <formula>ISERROR(B197)</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55"/>
  <sheetViews>
    <sheetView topLeftCell="A13" workbookViewId="0">
      <selection activeCell="AA30" sqref="AA30"/>
    </sheetView>
  </sheetViews>
  <sheetFormatPr defaultRowHeight="12.75"/>
  <cols>
    <col min="2" max="2" width="20.5703125" bestFit="1" customWidth="1"/>
    <col min="9" max="14" width="9.140625" style="116"/>
  </cols>
  <sheetData>
    <row r="1" spans="1:24" s="116" customFormat="1" ht="24.75">
      <c r="A1" s="1443" t="s">
        <v>4723</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row>
    <row r="2" spans="1:24" s="116" customFormat="1">
      <c r="A2" s="461" t="s">
        <v>1596</v>
      </c>
      <c r="B2" s="1435" t="s">
        <v>1550</v>
      </c>
      <c r="C2" s="1437" t="s">
        <v>4008</v>
      </c>
      <c r="D2" s="1438"/>
      <c r="E2" s="1439"/>
      <c r="F2" s="1437" t="s">
        <v>4724</v>
      </c>
      <c r="G2" s="1438"/>
      <c r="H2" s="1439"/>
      <c r="I2" s="1440" t="s">
        <v>1487</v>
      </c>
      <c r="J2" s="1441"/>
      <c r="K2" s="1442"/>
      <c r="L2" s="1440" t="s">
        <v>1488</v>
      </c>
      <c r="M2" s="1441"/>
      <c r="N2" s="1442"/>
      <c r="O2" s="1440" t="s">
        <v>1489</v>
      </c>
      <c r="P2" s="1441"/>
      <c r="Q2" s="1442"/>
      <c r="R2" s="1437" t="s">
        <v>1587</v>
      </c>
      <c r="S2" s="1438"/>
      <c r="T2" s="1439"/>
      <c r="U2" s="1444" t="s">
        <v>1442</v>
      </c>
      <c r="V2" s="1445"/>
      <c r="W2" s="1446"/>
      <c r="X2" s="1447" t="s">
        <v>1552</v>
      </c>
    </row>
    <row r="3" spans="1:24" s="116" customFormat="1">
      <c r="A3" s="461" t="s">
        <v>1434</v>
      </c>
      <c r="B3" s="1436"/>
      <c r="C3" s="462" t="s">
        <v>1444</v>
      </c>
      <c r="D3" s="462" t="s">
        <v>1445</v>
      </c>
      <c r="E3" s="462" t="s">
        <v>1446</v>
      </c>
      <c r="F3" s="462" t="s">
        <v>1444</v>
      </c>
      <c r="G3" s="462" t="s">
        <v>1445</v>
      </c>
      <c r="H3" s="462" t="s">
        <v>1446</v>
      </c>
      <c r="I3" s="462" t="s">
        <v>1444</v>
      </c>
      <c r="J3" s="462" t="s">
        <v>1445</v>
      </c>
      <c r="K3" s="462" t="s">
        <v>1446</v>
      </c>
      <c r="L3" s="462" t="s">
        <v>1444</v>
      </c>
      <c r="M3" s="462" t="s">
        <v>1445</v>
      </c>
      <c r="N3" s="462" t="s">
        <v>1446</v>
      </c>
      <c r="O3" s="462" t="s">
        <v>1444</v>
      </c>
      <c r="P3" s="462" t="s">
        <v>1445</v>
      </c>
      <c r="Q3" s="462" t="s">
        <v>1446</v>
      </c>
      <c r="R3" s="462" t="s">
        <v>1444</v>
      </c>
      <c r="S3" s="462" t="s">
        <v>1445</v>
      </c>
      <c r="T3" s="462" t="s">
        <v>1446</v>
      </c>
      <c r="U3" s="462" t="s">
        <v>1444</v>
      </c>
      <c r="V3" s="462" t="s">
        <v>1445</v>
      </c>
      <c r="W3" s="462" t="s">
        <v>1446</v>
      </c>
      <c r="X3" s="1448"/>
    </row>
    <row r="4" spans="1:24" s="293" customFormat="1" ht="15" customHeight="1">
      <c r="A4" s="463">
        <v>1</v>
      </c>
      <c r="B4" s="464" t="s">
        <v>4725</v>
      </c>
      <c r="C4" s="465"/>
      <c r="D4" s="465"/>
      <c r="E4" s="465"/>
      <c r="F4" s="465"/>
      <c r="G4" s="465"/>
      <c r="H4" s="465"/>
      <c r="I4" s="463">
        <v>2</v>
      </c>
      <c r="J4" s="463">
        <v>1</v>
      </c>
      <c r="K4" s="463">
        <v>2</v>
      </c>
      <c r="L4" s="463"/>
      <c r="M4" s="463"/>
      <c r="N4" s="463">
        <v>1</v>
      </c>
      <c r="O4" s="463"/>
      <c r="P4" s="463"/>
      <c r="Q4" s="463"/>
      <c r="R4" s="463">
        <v>7</v>
      </c>
      <c r="S4" s="463">
        <v>10</v>
      </c>
      <c r="T4" s="463">
        <v>4</v>
      </c>
      <c r="U4" s="463">
        <f t="shared" ref="U4:W33" si="0">SUM(C4,F4,I4,L4,O4,R4)</f>
        <v>9</v>
      </c>
      <c r="V4" s="463">
        <f t="shared" si="0"/>
        <v>11</v>
      </c>
      <c r="W4" s="463">
        <f t="shared" si="0"/>
        <v>7</v>
      </c>
      <c r="X4" s="463">
        <f t="shared" ref="X4:X54" si="1">SUM(U4:W4)</f>
        <v>27</v>
      </c>
    </row>
    <row r="5" spans="1:24" s="466" customFormat="1" ht="15" customHeight="1">
      <c r="A5" s="463">
        <v>2</v>
      </c>
      <c r="B5" s="464" t="s">
        <v>1554</v>
      </c>
      <c r="C5" s="465"/>
      <c r="D5" s="465"/>
      <c r="E5" s="465"/>
      <c r="F5" s="465"/>
      <c r="G5" s="465"/>
      <c r="H5" s="465"/>
      <c r="I5" s="463">
        <v>1</v>
      </c>
      <c r="J5" s="463">
        <v>1</v>
      </c>
      <c r="K5" s="463">
        <v>2</v>
      </c>
      <c r="L5" s="463">
        <v>1</v>
      </c>
      <c r="M5" s="463">
        <v>4</v>
      </c>
      <c r="N5" s="463">
        <v>6</v>
      </c>
      <c r="O5" s="463">
        <v>36</v>
      </c>
      <c r="P5" s="463">
        <v>38</v>
      </c>
      <c r="Q5" s="463">
        <v>30</v>
      </c>
      <c r="R5" s="463">
        <v>85</v>
      </c>
      <c r="S5" s="463">
        <v>69</v>
      </c>
      <c r="T5" s="463">
        <v>64</v>
      </c>
      <c r="U5" s="463">
        <f t="shared" si="0"/>
        <v>123</v>
      </c>
      <c r="V5" s="463">
        <f t="shared" si="0"/>
        <v>112</v>
      </c>
      <c r="W5" s="463">
        <f t="shared" si="0"/>
        <v>102</v>
      </c>
      <c r="X5" s="463">
        <f t="shared" si="1"/>
        <v>337</v>
      </c>
    </row>
    <row r="6" spans="1:24" s="293" customFormat="1" ht="15" customHeight="1">
      <c r="A6" s="463">
        <v>3</v>
      </c>
      <c r="B6" s="464" t="s">
        <v>1449</v>
      </c>
      <c r="C6" s="465"/>
      <c r="D6" s="465"/>
      <c r="E6" s="465"/>
      <c r="F6" s="465"/>
      <c r="G6" s="465"/>
      <c r="H6" s="465"/>
      <c r="I6" s="463"/>
      <c r="J6" s="463"/>
      <c r="K6" s="463"/>
      <c r="L6" s="463"/>
      <c r="M6" s="463"/>
      <c r="N6" s="463">
        <v>7</v>
      </c>
      <c r="O6" s="463">
        <v>17</v>
      </c>
      <c r="P6" s="463">
        <v>22</v>
      </c>
      <c r="Q6" s="463">
        <v>24</v>
      </c>
      <c r="R6" s="463">
        <v>33</v>
      </c>
      <c r="S6" s="463">
        <v>25</v>
      </c>
      <c r="T6" s="463">
        <v>42</v>
      </c>
      <c r="U6" s="463">
        <f t="shared" si="0"/>
        <v>50</v>
      </c>
      <c r="V6" s="463">
        <f t="shared" si="0"/>
        <v>47</v>
      </c>
      <c r="W6" s="463">
        <f t="shared" si="0"/>
        <v>73</v>
      </c>
      <c r="X6" s="463">
        <f t="shared" si="1"/>
        <v>170</v>
      </c>
    </row>
    <row r="7" spans="1:24" s="466" customFormat="1" ht="15" customHeight="1">
      <c r="A7" s="463">
        <v>4</v>
      </c>
      <c r="B7" s="464" t="s">
        <v>1479</v>
      </c>
      <c r="C7" s="465"/>
      <c r="D7" s="465"/>
      <c r="E7" s="465"/>
      <c r="F7" s="465"/>
      <c r="G7" s="465"/>
      <c r="H7" s="465"/>
      <c r="I7" s="463"/>
      <c r="J7" s="463"/>
      <c r="K7" s="463"/>
      <c r="L7" s="463">
        <v>2</v>
      </c>
      <c r="M7" s="463"/>
      <c r="N7" s="463"/>
      <c r="O7" s="463"/>
      <c r="P7" s="463"/>
      <c r="Q7" s="463"/>
      <c r="R7" s="463">
        <v>3</v>
      </c>
      <c r="S7" s="463">
        <v>5</v>
      </c>
      <c r="T7" s="463">
        <v>8</v>
      </c>
      <c r="U7" s="463">
        <f t="shared" si="0"/>
        <v>5</v>
      </c>
      <c r="V7" s="463">
        <f t="shared" si="0"/>
        <v>5</v>
      </c>
      <c r="W7" s="463">
        <f t="shared" si="0"/>
        <v>8</v>
      </c>
      <c r="X7" s="463">
        <f t="shared" si="1"/>
        <v>18</v>
      </c>
    </row>
    <row r="8" spans="1:24" s="466" customFormat="1" ht="15" customHeight="1">
      <c r="A8" s="463">
        <v>5</v>
      </c>
      <c r="B8" s="467" t="s">
        <v>1518</v>
      </c>
      <c r="C8" s="468"/>
      <c r="D8" s="468"/>
      <c r="E8" s="468"/>
      <c r="F8" s="468"/>
      <c r="G8" s="468"/>
      <c r="H8" s="468"/>
      <c r="I8" s="469">
        <v>3</v>
      </c>
      <c r="J8" s="469">
        <v>3</v>
      </c>
      <c r="K8" s="469">
        <v>6</v>
      </c>
      <c r="L8" s="469">
        <v>17</v>
      </c>
      <c r="M8" s="469">
        <v>11</v>
      </c>
      <c r="N8" s="469">
        <v>13</v>
      </c>
      <c r="O8" s="469"/>
      <c r="P8" s="469"/>
      <c r="Q8" s="469"/>
      <c r="R8" s="469">
        <v>7</v>
      </c>
      <c r="S8" s="469">
        <v>8</v>
      </c>
      <c r="T8" s="469">
        <v>20</v>
      </c>
      <c r="U8" s="463">
        <f t="shared" si="0"/>
        <v>27</v>
      </c>
      <c r="V8" s="463">
        <f t="shared" si="0"/>
        <v>22</v>
      </c>
      <c r="W8" s="463">
        <f t="shared" si="0"/>
        <v>39</v>
      </c>
      <c r="X8" s="463">
        <f t="shared" si="1"/>
        <v>88</v>
      </c>
    </row>
    <row r="9" spans="1:24" s="293" customFormat="1" ht="15" customHeight="1">
      <c r="A9" s="463">
        <v>6</v>
      </c>
      <c r="B9" s="464" t="s">
        <v>1469</v>
      </c>
      <c r="C9" s="465"/>
      <c r="D9" s="465"/>
      <c r="E9" s="465"/>
      <c r="F9" s="465"/>
      <c r="G9" s="465"/>
      <c r="H9" s="465"/>
      <c r="I9" s="463"/>
      <c r="J9" s="463"/>
      <c r="K9" s="463">
        <v>2</v>
      </c>
      <c r="L9" s="463"/>
      <c r="M9" s="463"/>
      <c r="N9" s="463">
        <v>1</v>
      </c>
      <c r="O9" s="463"/>
      <c r="P9" s="463"/>
      <c r="Q9" s="463"/>
      <c r="R9" s="463">
        <v>1</v>
      </c>
      <c r="S9" s="463"/>
      <c r="T9" s="463"/>
      <c r="U9" s="463">
        <f t="shared" si="0"/>
        <v>1</v>
      </c>
      <c r="V9" s="463">
        <f t="shared" si="0"/>
        <v>0</v>
      </c>
      <c r="W9" s="463">
        <f t="shared" si="0"/>
        <v>3</v>
      </c>
      <c r="X9" s="463">
        <f t="shared" si="1"/>
        <v>4</v>
      </c>
    </row>
    <row r="10" spans="1:24" s="466" customFormat="1" ht="15" customHeight="1">
      <c r="A10" s="463">
        <v>7</v>
      </c>
      <c r="B10" s="464" t="s">
        <v>1495</v>
      </c>
      <c r="C10" s="465"/>
      <c r="D10" s="465"/>
      <c r="E10" s="465"/>
      <c r="F10" s="465"/>
      <c r="G10" s="465"/>
      <c r="H10" s="465"/>
      <c r="I10" s="463"/>
      <c r="J10" s="463"/>
      <c r="K10" s="463"/>
      <c r="L10" s="463"/>
      <c r="M10" s="463"/>
      <c r="N10" s="463"/>
      <c r="O10" s="463">
        <v>1</v>
      </c>
      <c r="P10" s="463">
        <v>4</v>
      </c>
      <c r="Q10" s="463">
        <v>2</v>
      </c>
      <c r="R10" s="463">
        <v>4</v>
      </c>
      <c r="S10" s="463">
        <v>3</v>
      </c>
      <c r="T10" s="463">
        <v>1</v>
      </c>
      <c r="U10" s="463">
        <f t="shared" si="0"/>
        <v>5</v>
      </c>
      <c r="V10" s="463">
        <f t="shared" si="0"/>
        <v>7</v>
      </c>
      <c r="W10" s="463">
        <f t="shared" si="0"/>
        <v>3</v>
      </c>
      <c r="X10" s="463">
        <f t="shared" si="1"/>
        <v>15</v>
      </c>
    </row>
    <row r="11" spans="1:24" s="293" customFormat="1" ht="15" customHeight="1">
      <c r="A11" s="463">
        <v>8</v>
      </c>
      <c r="B11" s="464" t="s">
        <v>1555</v>
      </c>
      <c r="C11" s="465"/>
      <c r="D11" s="465"/>
      <c r="E11" s="465"/>
      <c r="F11" s="465"/>
      <c r="G11" s="465"/>
      <c r="H11" s="465"/>
      <c r="I11" s="463"/>
      <c r="J11" s="463"/>
      <c r="K11" s="463"/>
      <c r="L11" s="463"/>
      <c r="M11" s="463"/>
      <c r="N11" s="463"/>
      <c r="O11" s="463">
        <v>1</v>
      </c>
      <c r="P11" s="463">
        <v>4</v>
      </c>
      <c r="Q11" s="463">
        <v>5</v>
      </c>
      <c r="R11" s="463">
        <v>4</v>
      </c>
      <c r="S11" s="463">
        <v>2</v>
      </c>
      <c r="T11" s="463">
        <v>4</v>
      </c>
      <c r="U11" s="463">
        <f t="shared" si="0"/>
        <v>5</v>
      </c>
      <c r="V11" s="463">
        <f t="shared" si="0"/>
        <v>6</v>
      </c>
      <c r="W11" s="463">
        <f t="shared" si="0"/>
        <v>9</v>
      </c>
      <c r="X11" s="463">
        <f t="shared" si="1"/>
        <v>20</v>
      </c>
    </row>
    <row r="12" spans="1:24" s="293" customFormat="1" ht="15" customHeight="1">
      <c r="A12" s="463">
        <v>9</v>
      </c>
      <c r="B12" s="464" t="s">
        <v>1570</v>
      </c>
      <c r="C12" s="465"/>
      <c r="D12" s="465"/>
      <c r="E12" s="465"/>
      <c r="F12" s="465"/>
      <c r="G12" s="465"/>
      <c r="H12" s="465"/>
      <c r="I12" s="463"/>
      <c r="J12" s="463"/>
      <c r="K12" s="463">
        <v>3</v>
      </c>
      <c r="L12" s="463">
        <v>2</v>
      </c>
      <c r="M12" s="463">
        <v>1</v>
      </c>
      <c r="N12" s="463">
        <v>3</v>
      </c>
      <c r="O12" s="463"/>
      <c r="P12" s="463"/>
      <c r="Q12" s="463"/>
      <c r="R12" s="463">
        <v>9</v>
      </c>
      <c r="S12" s="463">
        <v>10</v>
      </c>
      <c r="T12" s="463">
        <v>8</v>
      </c>
      <c r="U12" s="463">
        <f t="shared" si="0"/>
        <v>11</v>
      </c>
      <c r="V12" s="463">
        <f t="shared" si="0"/>
        <v>11</v>
      </c>
      <c r="W12" s="463">
        <f t="shared" si="0"/>
        <v>14</v>
      </c>
      <c r="X12" s="463">
        <f t="shared" si="1"/>
        <v>36</v>
      </c>
    </row>
    <row r="13" spans="1:24" s="466" customFormat="1" ht="15" customHeight="1">
      <c r="A13" s="463">
        <v>10</v>
      </c>
      <c r="B13" s="464" t="s">
        <v>1452</v>
      </c>
      <c r="C13" s="465"/>
      <c r="D13" s="465"/>
      <c r="E13" s="465"/>
      <c r="F13" s="465"/>
      <c r="G13" s="465"/>
      <c r="H13" s="465">
        <v>2</v>
      </c>
      <c r="I13" s="463"/>
      <c r="J13" s="463">
        <v>1</v>
      </c>
      <c r="K13" s="463">
        <v>4</v>
      </c>
      <c r="L13" s="463">
        <v>1</v>
      </c>
      <c r="M13" s="463">
        <v>6</v>
      </c>
      <c r="N13" s="463">
        <v>9</v>
      </c>
      <c r="O13" s="463"/>
      <c r="P13" s="463"/>
      <c r="Q13" s="463"/>
      <c r="R13" s="463">
        <v>13</v>
      </c>
      <c r="S13" s="463">
        <v>8</v>
      </c>
      <c r="T13" s="463">
        <v>26</v>
      </c>
      <c r="U13" s="463">
        <f t="shared" si="0"/>
        <v>14</v>
      </c>
      <c r="V13" s="463">
        <f t="shared" si="0"/>
        <v>15</v>
      </c>
      <c r="W13" s="463">
        <f t="shared" si="0"/>
        <v>41</v>
      </c>
      <c r="X13" s="463">
        <f t="shared" si="1"/>
        <v>70</v>
      </c>
    </row>
    <row r="14" spans="1:24" s="293" customFormat="1" ht="15" customHeight="1">
      <c r="A14" s="463">
        <v>11</v>
      </c>
      <c r="B14" s="464" t="s">
        <v>1589</v>
      </c>
      <c r="C14" s="465"/>
      <c r="D14" s="465"/>
      <c r="E14" s="465"/>
      <c r="F14" s="465"/>
      <c r="G14" s="465"/>
      <c r="H14" s="465"/>
      <c r="I14" s="463"/>
      <c r="J14" s="463"/>
      <c r="K14" s="463"/>
      <c r="L14" s="463"/>
      <c r="M14" s="463"/>
      <c r="N14" s="463"/>
      <c r="O14" s="463"/>
      <c r="P14" s="463"/>
      <c r="Q14" s="463"/>
      <c r="R14" s="463"/>
      <c r="S14" s="463">
        <v>1</v>
      </c>
      <c r="T14" s="463"/>
      <c r="U14" s="463">
        <f t="shared" si="0"/>
        <v>0</v>
      </c>
      <c r="V14" s="463">
        <f t="shared" si="0"/>
        <v>1</v>
      </c>
      <c r="W14" s="463">
        <f t="shared" si="0"/>
        <v>0</v>
      </c>
      <c r="X14" s="463">
        <f t="shared" si="1"/>
        <v>1</v>
      </c>
    </row>
    <row r="15" spans="1:24" s="466" customFormat="1" ht="15" customHeight="1">
      <c r="A15" s="463">
        <v>12</v>
      </c>
      <c r="B15" s="464" t="s">
        <v>1571</v>
      </c>
      <c r="C15" s="465"/>
      <c r="D15" s="465"/>
      <c r="E15" s="465"/>
      <c r="F15" s="465"/>
      <c r="G15" s="465"/>
      <c r="H15" s="465"/>
      <c r="I15" s="463"/>
      <c r="J15" s="463"/>
      <c r="K15" s="463"/>
      <c r="L15" s="463"/>
      <c r="M15" s="463"/>
      <c r="N15" s="463"/>
      <c r="O15" s="463">
        <v>13</v>
      </c>
      <c r="P15" s="463">
        <v>8</v>
      </c>
      <c r="Q15" s="463">
        <v>5</v>
      </c>
      <c r="R15" s="463">
        <v>8</v>
      </c>
      <c r="S15" s="463">
        <v>7</v>
      </c>
      <c r="T15" s="463">
        <v>9</v>
      </c>
      <c r="U15" s="463">
        <f t="shared" si="0"/>
        <v>21</v>
      </c>
      <c r="V15" s="463">
        <f t="shared" si="0"/>
        <v>15</v>
      </c>
      <c r="W15" s="463">
        <f t="shared" si="0"/>
        <v>14</v>
      </c>
      <c r="X15" s="463">
        <f t="shared" si="1"/>
        <v>50</v>
      </c>
    </row>
    <row r="16" spans="1:24" s="293" customFormat="1" ht="15" customHeight="1">
      <c r="A16" s="463">
        <v>13</v>
      </c>
      <c r="B16" s="464" t="s">
        <v>1453</v>
      </c>
      <c r="C16" s="465"/>
      <c r="D16" s="465"/>
      <c r="E16" s="465"/>
      <c r="F16" s="465"/>
      <c r="G16" s="465"/>
      <c r="H16" s="465"/>
      <c r="I16" s="463"/>
      <c r="J16" s="463"/>
      <c r="K16" s="463">
        <v>2</v>
      </c>
      <c r="L16" s="463"/>
      <c r="M16" s="463"/>
      <c r="N16" s="463"/>
      <c r="O16" s="463"/>
      <c r="P16" s="463"/>
      <c r="Q16" s="463"/>
      <c r="R16" s="463">
        <v>30</v>
      </c>
      <c r="S16" s="463">
        <v>27</v>
      </c>
      <c r="T16" s="463">
        <v>28</v>
      </c>
      <c r="U16" s="463">
        <f t="shared" si="0"/>
        <v>30</v>
      </c>
      <c r="V16" s="463">
        <f t="shared" si="0"/>
        <v>27</v>
      </c>
      <c r="W16" s="463">
        <f t="shared" si="0"/>
        <v>30</v>
      </c>
      <c r="X16" s="463">
        <f t="shared" si="1"/>
        <v>87</v>
      </c>
    </row>
    <row r="17" spans="1:24" s="293" customFormat="1" ht="15" customHeight="1">
      <c r="A17" s="463">
        <v>14</v>
      </c>
      <c r="B17" s="464" t="s">
        <v>1590</v>
      </c>
      <c r="C17" s="465"/>
      <c r="D17" s="465"/>
      <c r="E17" s="465"/>
      <c r="F17" s="465"/>
      <c r="G17" s="465"/>
      <c r="H17" s="465"/>
      <c r="I17" s="463"/>
      <c r="J17" s="463"/>
      <c r="K17" s="463"/>
      <c r="L17" s="463"/>
      <c r="M17" s="463"/>
      <c r="N17" s="463">
        <v>1</v>
      </c>
      <c r="O17" s="463"/>
      <c r="P17" s="463"/>
      <c r="Q17" s="463"/>
      <c r="R17" s="463">
        <v>5</v>
      </c>
      <c r="S17" s="463">
        <v>2</v>
      </c>
      <c r="T17" s="463">
        <v>2</v>
      </c>
      <c r="U17" s="463">
        <f t="shared" si="0"/>
        <v>5</v>
      </c>
      <c r="V17" s="463">
        <f t="shared" si="0"/>
        <v>2</v>
      </c>
      <c r="W17" s="463">
        <f t="shared" si="0"/>
        <v>3</v>
      </c>
      <c r="X17" s="463">
        <f t="shared" si="1"/>
        <v>10</v>
      </c>
    </row>
    <row r="18" spans="1:24" s="293" customFormat="1" ht="15" customHeight="1">
      <c r="A18" s="463">
        <v>15</v>
      </c>
      <c r="B18" s="464" t="s">
        <v>1498</v>
      </c>
      <c r="C18" s="465"/>
      <c r="D18" s="465"/>
      <c r="E18" s="465"/>
      <c r="F18" s="465"/>
      <c r="G18" s="465"/>
      <c r="H18" s="465"/>
      <c r="I18" s="463"/>
      <c r="J18" s="463"/>
      <c r="K18" s="463"/>
      <c r="L18" s="463"/>
      <c r="M18" s="463"/>
      <c r="N18" s="463"/>
      <c r="O18" s="463"/>
      <c r="P18" s="463"/>
      <c r="Q18" s="463"/>
      <c r="R18" s="463">
        <v>26</v>
      </c>
      <c r="S18" s="463">
        <v>27</v>
      </c>
      <c r="T18" s="463">
        <v>52</v>
      </c>
      <c r="U18" s="463">
        <f t="shared" si="0"/>
        <v>26</v>
      </c>
      <c r="V18" s="463">
        <f t="shared" si="0"/>
        <v>27</v>
      </c>
      <c r="W18" s="463">
        <f t="shared" si="0"/>
        <v>52</v>
      </c>
      <c r="X18" s="463">
        <f t="shared" si="1"/>
        <v>105</v>
      </c>
    </row>
    <row r="19" spans="1:24" s="466" customFormat="1" ht="15" customHeight="1">
      <c r="A19" s="463">
        <v>16</v>
      </c>
      <c r="B19" s="464" t="s">
        <v>3355</v>
      </c>
      <c r="C19" s="465"/>
      <c r="D19" s="465"/>
      <c r="E19" s="465"/>
      <c r="F19" s="465"/>
      <c r="G19" s="465"/>
      <c r="H19" s="465"/>
      <c r="I19" s="463"/>
      <c r="J19" s="463"/>
      <c r="K19" s="463"/>
      <c r="L19" s="463"/>
      <c r="M19" s="463">
        <v>1</v>
      </c>
      <c r="N19" s="463">
        <v>2</v>
      </c>
      <c r="O19" s="463"/>
      <c r="P19" s="463"/>
      <c r="Q19" s="463"/>
      <c r="R19" s="463"/>
      <c r="S19" s="463"/>
      <c r="T19" s="463"/>
      <c r="U19" s="463">
        <f t="shared" si="0"/>
        <v>0</v>
      </c>
      <c r="V19" s="463">
        <f t="shared" si="0"/>
        <v>1</v>
      </c>
      <c r="W19" s="463">
        <f t="shared" si="0"/>
        <v>2</v>
      </c>
      <c r="X19" s="463">
        <f t="shared" si="1"/>
        <v>3</v>
      </c>
    </row>
    <row r="20" spans="1:24" s="293" customFormat="1" ht="15" customHeight="1">
      <c r="A20" s="463">
        <v>17</v>
      </c>
      <c r="B20" s="464" t="s">
        <v>1480</v>
      </c>
      <c r="C20" s="465"/>
      <c r="D20" s="465"/>
      <c r="E20" s="465"/>
      <c r="F20" s="465"/>
      <c r="G20" s="465"/>
      <c r="H20" s="465"/>
      <c r="I20" s="463"/>
      <c r="J20" s="463"/>
      <c r="K20" s="463"/>
      <c r="L20" s="463"/>
      <c r="M20" s="463"/>
      <c r="N20" s="463"/>
      <c r="O20" s="463">
        <v>2</v>
      </c>
      <c r="P20" s="463"/>
      <c r="Q20" s="463"/>
      <c r="R20" s="463">
        <v>1</v>
      </c>
      <c r="S20" s="463"/>
      <c r="T20" s="463"/>
      <c r="U20" s="463">
        <f t="shared" si="0"/>
        <v>3</v>
      </c>
      <c r="V20" s="463">
        <f t="shared" si="0"/>
        <v>0</v>
      </c>
      <c r="W20" s="463">
        <f t="shared" si="0"/>
        <v>0</v>
      </c>
      <c r="X20" s="463">
        <f t="shared" si="1"/>
        <v>3</v>
      </c>
    </row>
    <row r="21" spans="1:24" s="466" customFormat="1" ht="15" customHeight="1">
      <c r="A21" s="463">
        <v>18</v>
      </c>
      <c r="B21" s="464" t="s">
        <v>1573</v>
      </c>
      <c r="C21" s="465"/>
      <c r="D21" s="465"/>
      <c r="E21" s="465"/>
      <c r="F21" s="465"/>
      <c r="G21" s="465"/>
      <c r="H21" s="465"/>
      <c r="I21" s="463"/>
      <c r="J21" s="463">
        <v>15</v>
      </c>
      <c r="K21" s="463">
        <v>13</v>
      </c>
      <c r="L21" s="463">
        <v>8</v>
      </c>
      <c r="M21" s="463">
        <v>8</v>
      </c>
      <c r="N21" s="463">
        <v>6</v>
      </c>
      <c r="O21" s="463"/>
      <c r="P21" s="463"/>
      <c r="Q21" s="463"/>
      <c r="R21" s="463">
        <v>9</v>
      </c>
      <c r="S21" s="463">
        <v>8</v>
      </c>
      <c r="T21" s="463">
        <v>7</v>
      </c>
      <c r="U21" s="463">
        <f t="shared" si="0"/>
        <v>17</v>
      </c>
      <c r="V21" s="463">
        <f t="shared" si="0"/>
        <v>31</v>
      </c>
      <c r="W21" s="463">
        <f t="shared" si="0"/>
        <v>26</v>
      </c>
      <c r="X21" s="463">
        <f t="shared" si="1"/>
        <v>74</v>
      </c>
    </row>
    <row r="22" spans="1:24" s="466" customFormat="1" ht="15" customHeight="1">
      <c r="A22" s="463">
        <v>19</v>
      </c>
      <c r="B22" s="464" t="s">
        <v>1456</v>
      </c>
      <c r="C22" s="465"/>
      <c r="D22" s="465"/>
      <c r="E22" s="465"/>
      <c r="F22" s="465"/>
      <c r="G22" s="465">
        <v>2</v>
      </c>
      <c r="H22" s="465">
        <v>1</v>
      </c>
      <c r="I22" s="463">
        <v>2</v>
      </c>
      <c r="J22" s="463">
        <v>6</v>
      </c>
      <c r="K22" s="463">
        <v>10</v>
      </c>
      <c r="L22" s="463">
        <v>6</v>
      </c>
      <c r="M22" s="463">
        <v>9</v>
      </c>
      <c r="N22" s="463">
        <v>15</v>
      </c>
      <c r="O22" s="463"/>
      <c r="P22" s="463"/>
      <c r="Q22" s="463"/>
      <c r="R22" s="463">
        <v>44</v>
      </c>
      <c r="S22" s="463">
        <v>58</v>
      </c>
      <c r="T22" s="463">
        <v>123</v>
      </c>
      <c r="U22" s="463">
        <f t="shared" si="0"/>
        <v>52</v>
      </c>
      <c r="V22" s="463">
        <f t="shared" si="0"/>
        <v>75</v>
      </c>
      <c r="W22" s="463">
        <f t="shared" si="0"/>
        <v>149</v>
      </c>
      <c r="X22" s="463">
        <f t="shared" si="1"/>
        <v>276</v>
      </c>
    </row>
    <row r="23" spans="1:24" s="466" customFormat="1" ht="15" customHeight="1">
      <c r="A23" s="463">
        <v>20</v>
      </c>
      <c r="B23" s="464" t="s">
        <v>1457</v>
      </c>
      <c r="C23" s="465"/>
      <c r="D23" s="465"/>
      <c r="E23" s="465"/>
      <c r="F23" s="465"/>
      <c r="G23" s="465"/>
      <c r="H23" s="465"/>
      <c r="I23" s="463"/>
      <c r="J23" s="463">
        <v>2</v>
      </c>
      <c r="K23" s="463"/>
      <c r="L23" s="463">
        <v>4</v>
      </c>
      <c r="M23" s="463">
        <v>20</v>
      </c>
      <c r="N23" s="463">
        <v>16</v>
      </c>
      <c r="O23" s="463"/>
      <c r="P23" s="463"/>
      <c r="Q23" s="463"/>
      <c r="R23" s="463">
        <v>25</v>
      </c>
      <c r="S23" s="463">
        <v>12</v>
      </c>
      <c r="T23" s="463">
        <v>6</v>
      </c>
      <c r="U23" s="463">
        <f t="shared" si="0"/>
        <v>29</v>
      </c>
      <c r="V23" s="463">
        <f t="shared" si="0"/>
        <v>34</v>
      </c>
      <c r="W23" s="463">
        <f t="shared" si="0"/>
        <v>22</v>
      </c>
      <c r="X23" s="463">
        <f t="shared" si="1"/>
        <v>85</v>
      </c>
    </row>
    <row r="24" spans="1:24" s="293" customFormat="1" ht="15" customHeight="1">
      <c r="A24" s="463">
        <v>21</v>
      </c>
      <c r="B24" s="470" t="s">
        <v>1532</v>
      </c>
      <c r="C24" s="471"/>
      <c r="D24" s="471"/>
      <c r="E24" s="471"/>
      <c r="F24" s="471"/>
      <c r="G24" s="471"/>
      <c r="H24" s="471"/>
      <c r="I24" s="463"/>
      <c r="J24" s="463"/>
      <c r="K24" s="463"/>
      <c r="L24" s="463"/>
      <c r="M24" s="463"/>
      <c r="N24" s="463"/>
      <c r="O24" s="463"/>
      <c r="P24" s="463"/>
      <c r="Q24" s="463"/>
      <c r="R24" s="463"/>
      <c r="S24" s="463"/>
      <c r="T24" s="463">
        <v>1</v>
      </c>
      <c r="U24" s="463">
        <f t="shared" si="0"/>
        <v>0</v>
      </c>
      <c r="V24" s="463">
        <f t="shared" si="0"/>
        <v>0</v>
      </c>
      <c r="W24" s="463">
        <f t="shared" si="0"/>
        <v>1</v>
      </c>
      <c r="X24" s="463">
        <f t="shared" si="1"/>
        <v>1</v>
      </c>
    </row>
    <row r="25" spans="1:24" s="293" customFormat="1" ht="15" customHeight="1">
      <c r="A25" s="463">
        <v>22</v>
      </c>
      <c r="B25" s="470" t="s">
        <v>4010</v>
      </c>
      <c r="C25" s="471"/>
      <c r="D25" s="471"/>
      <c r="E25" s="471"/>
      <c r="F25" s="471"/>
      <c r="G25" s="471"/>
      <c r="H25" s="471"/>
      <c r="I25" s="463"/>
      <c r="J25" s="463"/>
      <c r="K25" s="463"/>
      <c r="L25" s="463">
        <v>1</v>
      </c>
      <c r="M25" s="463">
        <v>1</v>
      </c>
      <c r="N25" s="463"/>
      <c r="O25" s="463"/>
      <c r="P25" s="463"/>
      <c r="Q25" s="463"/>
      <c r="R25" s="463"/>
      <c r="S25" s="463">
        <v>1</v>
      </c>
      <c r="T25" s="463"/>
      <c r="U25" s="463">
        <f t="shared" si="0"/>
        <v>1</v>
      </c>
      <c r="V25" s="463">
        <f t="shared" si="0"/>
        <v>2</v>
      </c>
      <c r="W25" s="463">
        <f t="shared" si="0"/>
        <v>0</v>
      </c>
      <c r="X25" s="463">
        <f t="shared" si="1"/>
        <v>3</v>
      </c>
    </row>
    <row r="26" spans="1:24" s="466" customFormat="1" ht="15" customHeight="1">
      <c r="A26" s="463">
        <v>23</v>
      </c>
      <c r="B26" s="470" t="s">
        <v>1520</v>
      </c>
      <c r="C26" s="471"/>
      <c r="D26" s="471"/>
      <c r="E26" s="471"/>
      <c r="F26" s="471"/>
      <c r="G26" s="471"/>
      <c r="H26" s="471"/>
      <c r="I26" s="463">
        <v>5</v>
      </c>
      <c r="J26" s="463">
        <v>12</v>
      </c>
      <c r="K26" s="463">
        <v>10</v>
      </c>
      <c r="L26" s="463">
        <v>3</v>
      </c>
      <c r="M26" s="463">
        <v>11</v>
      </c>
      <c r="N26" s="463">
        <v>12</v>
      </c>
      <c r="O26" s="463"/>
      <c r="P26" s="463"/>
      <c r="Q26" s="463"/>
      <c r="R26" s="463"/>
      <c r="S26" s="463"/>
      <c r="T26" s="463"/>
      <c r="U26" s="463">
        <f t="shared" si="0"/>
        <v>8</v>
      </c>
      <c r="V26" s="463">
        <f t="shared" si="0"/>
        <v>23</v>
      </c>
      <c r="W26" s="463">
        <f t="shared" si="0"/>
        <v>22</v>
      </c>
      <c r="X26" s="463">
        <f t="shared" si="1"/>
        <v>53</v>
      </c>
    </row>
    <row r="27" spans="1:24" s="466" customFormat="1" ht="15" customHeight="1">
      <c r="A27" s="463">
        <v>24</v>
      </c>
      <c r="B27" s="464" t="s">
        <v>1557</v>
      </c>
      <c r="C27" s="465"/>
      <c r="D27" s="465"/>
      <c r="E27" s="465"/>
      <c r="F27" s="465">
        <v>1</v>
      </c>
      <c r="G27" s="465"/>
      <c r="H27" s="465">
        <v>1</v>
      </c>
      <c r="I27" s="463"/>
      <c r="J27" s="463">
        <v>1</v>
      </c>
      <c r="K27" s="463">
        <v>1</v>
      </c>
      <c r="L27" s="463">
        <v>2</v>
      </c>
      <c r="M27" s="463">
        <v>2</v>
      </c>
      <c r="N27" s="463">
        <v>7</v>
      </c>
      <c r="O27" s="463">
        <v>20</v>
      </c>
      <c r="P27" s="463">
        <v>19</v>
      </c>
      <c r="Q27" s="463">
        <v>21</v>
      </c>
      <c r="R27" s="463">
        <v>21</v>
      </c>
      <c r="S27" s="463">
        <v>24</v>
      </c>
      <c r="T27" s="463">
        <v>41</v>
      </c>
      <c r="U27" s="463">
        <f t="shared" si="0"/>
        <v>44</v>
      </c>
      <c r="V27" s="463">
        <f t="shared" si="0"/>
        <v>46</v>
      </c>
      <c r="W27" s="463">
        <f t="shared" si="0"/>
        <v>71</v>
      </c>
      <c r="X27" s="463">
        <f t="shared" si="1"/>
        <v>161</v>
      </c>
    </row>
    <row r="28" spans="1:24" s="293" customFormat="1" ht="15" customHeight="1">
      <c r="A28" s="463">
        <v>25</v>
      </c>
      <c r="B28" s="464" t="s">
        <v>1574</v>
      </c>
      <c r="C28" s="465"/>
      <c r="D28" s="465"/>
      <c r="E28" s="465"/>
      <c r="F28" s="465"/>
      <c r="G28" s="465"/>
      <c r="H28" s="465"/>
      <c r="I28" s="463"/>
      <c r="J28" s="463"/>
      <c r="K28" s="463"/>
      <c r="L28" s="463"/>
      <c r="M28" s="463"/>
      <c r="N28" s="463"/>
      <c r="O28" s="463"/>
      <c r="P28" s="463"/>
      <c r="Q28" s="463"/>
      <c r="R28" s="463">
        <v>16</v>
      </c>
      <c r="S28" s="463">
        <v>11</v>
      </c>
      <c r="T28" s="463">
        <v>7</v>
      </c>
      <c r="U28" s="463">
        <f t="shared" si="0"/>
        <v>16</v>
      </c>
      <c r="V28" s="463">
        <f t="shared" si="0"/>
        <v>11</v>
      </c>
      <c r="W28" s="463">
        <f t="shared" si="0"/>
        <v>7</v>
      </c>
      <c r="X28" s="463">
        <f t="shared" si="1"/>
        <v>34</v>
      </c>
    </row>
    <row r="29" spans="1:24" s="466" customFormat="1" ht="15" customHeight="1">
      <c r="A29" s="463">
        <v>26</v>
      </c>
      <c r="B29" s="464" t="s">
        <v>1472</v>
      </c>
      <c r="C29" s="465"/>
      <c r="D29" s="465"/>
      <c r="E29" s="465"/>
      <c r="F29" s="465"/>
      <c r="G29" s="465"/>
      <c r="H29" s="465"/>
      <c r="I29" s="463">
        <v>2</v>
      </c>
      <c r="J29" s="463"/>
      <c r="K29" s="463">
        <v>3</v>
      </c>
      <c r="L29" s="463">
        <v>6</v>
      </c>
      <c r="M29" s="463">
        <v>8</v>
      </c>
      <c r="N29" s="463">
        <v>7</v>
      </c>
      <c r="O29" s="463">
        <v>43</v>
      </c>
      <c r="P29" s="463">
        <v>24</v>
      </c>
      <c r="Q29" s="463">
        <v>44</v>
      </c>
      <c r="R29" s="463">
        <v>104</v>
      </c>
      <c r="S29" s="463">
        <v>98</v>
      </c>
      <c r="T29" s="463">
        <v>134</v>
      </c>
      <c r="U29" s="463">
        <f t="shared" si="0"/>
        <v>155</v>
      </c>
      <c r="V29" s="463">
        <f t="shared" si="0"/>
        <v>130</v>
      </c>
      <c r="W29" s="463">
        <f t="shared" si="0"/>
        <v>188</v>
      </c>
      <c r="X29" s="463">
        <f t="shared" si="1"/>
        <v>473</v>
      </c>
    </row>
    <row r="30" spans="1:24" s="293" customFormat="1" ht="15" customHeight="1">
      <c r="A30" s="463">
        <v>27</v>
      </c>
      <c r="B30" s="464" t="s">
        <v>1505</v>
      </c>
      <c r="C30" s="465"/>
      <c r="D30" s="465"/>
      <c r="E30" s="465"/>
      <c r="F30" s="465"/>
      <c r="G30" s="465"/>
      <c r="H30" s="465"/>
      <c r="I30" s="463"/>
      <c r="J30" s="463"/>
      <c r="K30" s="463"/>
      <c r="L30" s="463"/>
      <c r="M30" s="463"/>
      <c r="N30" s="463"/>
      <c r="O30" s="463"/>
      <c r="P30" s="463"/>
      <c r="Q30" s="463"/>
      <c r="R30" s="463">
        <v>4</v>
      </c>
      <c r="S30" s="463">
        <v>2</v>
      </c>
      <c r="T30" s="463">
        <v>5</v>
      </c>
      <c r="U30" s="463">
        <f t="shared" si="0"/>
        <v>4</v>
      </c>
      <c r="V30" s="463">
        <f t="shared" si="0"/>
        <v>2</v>
      </c>
      <c r="W30" s="463">
        <f t="shared" si="0"/>
        <v>5</v>
      </c>
      <c r="X30" s="463">
        <f t="shared" si="1"/>
        <v>11</v>
      </c>
    </row>
    <row r="31" spans="1:24" s="466" customFormat="1" ht="15" customHeight="1">
      <c r="A31" s="463">
        <v>28</v>
      </c>
      <c r="B31" s="464" t="s">
        <v>4011</v>
      </c>
      <c r="C31" s="465"/>
      <c r="D31" s="465"/>
      <c r="E31" s="465"/>
      <c r="F31" s="465"/>
      <c r="G31" s="465"/>
      <c r="H31" s="465"/>
      <c r="I31" s="463"/>
      <c r="J31" s="463"/>
      <c r="K31" s="463"/>
      <c r="L31" s="463"/>
      <c r="M31" s="463"/>
      <c r="N31" s="463"/>
      <c r="O31" s="463"/>
      <c r="P31" s="463"/>
      <c r="Q31" s="463"/>
      <c r="R31" s="463">
        <v>1</v>
      </c>
      <c r="S31" s="463">
        <v>1</v>
      </c>
      <c r="T31" s="463">
        <v>1</v>
      </c>
      <c r="U31" s="463">
        <f t="shared" si="0"/>
        <v>1</v>
      </c>
      <c r="V31" s="463">
        <f t="shared" si="0"/>
        <v>1</v>
      </c>
      <c r="W31" s="463">
        <f t="shared" si="0"/>
        <v>1</v>
      </c>
      <c r="X31" s="463">
        <f t="shared" si="1"/>
        <v>3</v>
      </c>
    </row>
    <row r="32" spans="1:24" s="293" customFormat="1" ht="15" customHeight="1">
      <c r="A32" s="463">
        <v>29</v>
      </c>
      <c r="B32" s="464" t="s">
        <v>2002</v>
      </c>
      <c r="C32" s="465"/>
      <c r="D32" s="465"/>
      <c r="E32" s="465"/>
      <c r="F32" s="465"/>
      <c r="G32" s="465"/>
      <c r="H32" s="465"/>
      <c r="I32" s="463">
        <v>7</v>
      </c>
      <c r="J32" s="463">
        <v>8</v>
      </c>
      <c r="K32" s="463">
        <v>10</v>
      </c>
      <c r="L32" s="463">
        <v>7</v>
      </c>
      <c r="M32" s="463">
        <v>14</v>
      </c>
      <c r="N32" s="463">
        <v>18</v>
      </c>
      <c r="O32" s="463"/>
      <c r="P32" s="463"/>
      <c r="Q32" s="463"/>
      <c r="R32" s="463">
        <v>3</v>
      </c>
      <c r="S32" s="463">
        <v>11</v>
      </c>
      <c r="T32" s="463">
        <v>2</v>
      </c>
      <c r="U32" s="463">
        <f t="shared" si="0"/>
        <v>17</v>
      </c>
      <c r="V32" s="463">
        <f t="shared" si="0"/>
        <v>33</v>
      </c>
      <c r="W32" s="463">
        <f t="shared" si="0"/>
        <v>30</v>
      </c>
      <c r="X32" s="463">
        <f t="shared" si="1"/>
        <v>80</v>
      </c>
    </row>
    <row r="33" spans="1:24" s="293" customFormat="1" ht="15" customHeight="1">
      <c r="A33" s="463">
        <v>30</v>
      </c>
      <c r="B33" s="464" t="s">
        <v>1459</v>
      </c>
      <c r="C33" s="465"/>
      <c r="D33" s="465"/>
      <c r="E33" s="465"/>
      <c r="F33" s="465"/>
      <c r="G33" s="465"/>
      <c r="H33" s="465">
        <v>1</v>
      </c>
      <c r="I33" s="463"/>
      <c r="J33" s="463">
        <v>1</v>
      </c>
      <c r="K33" s="463">
        <v>1</v>
      </c>
      <c r="L33" s="463"/>
      <c r="M33" s="463"/>
      <c r="N33" s="463"/>
      <c r="O33" s="463">
        <v>1</v>
      </c>
      <c r="P33" s="463">
        <v>2</v>
      </c>
      <c r="Q33" s="463">
        <v>3</v>
      </c>
      <c r="R33" s="463">
        <v>3</v>
      </c>
      <c r="S33" s="463">
        <v>3</v>
      </c>
      <c r="T33" s="463">
        <v>5</v>
      </c>
      <c r="U33" s="463">
        <f t="shared" si="0"/>
        <v>4</v>
      </c>
      <c r="V33" s="463">
        <f t="shared" si="0"/>
        <v>6</v>
      </c>
      <c r="W33" s="463">
        <f t="shared" si="0"/>
        <v>10</v>
      </c>
      <c r="X33" s="463">
        <f t="shared" si="1"/>
        <v>20</v>
      </c>
    </row>
    <row r="34" spans="1:24" s="293" customFormat="1" ht="15" customHeight="1">
      <c r="A34" s="463">
        <v>31</v>
      </c>
      <c r="B34" s="464" t="s">
        <v>1460</v>
      </c>
      <c r="C34" s="465"/>
      <c r="D34" s="465"/>
      <c r="E34" s="465"/>
      <c r="F34" s="465"/>
      <c r="G34" s="465"/>
      <c r="H34" s="465"/>
      <c r="I34" s="463"/>
      <c r="J34" s="463"/>
      <c r="K34" s="463"/>
      <c r="L34" s="463"/>
      <c r="M34" s="463"/>
      <c r="N34" s="463">
        <v>1</v>
      </c>
      <c r="O34" s="463">
        <v>4</v>
      </c>
      <c r="P34" s="463">
        <v>6</v>
      </c>
      <c r="Q34" s="463">
        <v>6</v>
      </c>
      <c r="R34" s="463">
        <v>2</v>
      </c>
      <c r="S34" s="463">
        <v>2</v>
      </c>
      <c r="T34" s="463">
        <v>5</v>
      </c>
      <c r="U34" s="463">
        <f t="shared" ref="U34:W54" si="2">SUM(C34,F34,I34,L34,O34,R34)</f>
        <v>6</v>
      </c>
      <c r="V34" s="463">
        <f t="shared" si="2"/>
        <v>8</v>
      </c>
      <c r="W34" s="463">
        <f t="shared" si="2"/>
        <v>12</v>
      </c>
      <c r="X34" s="463">
        <f t="shared" si="1"/>
        <v>26</v>
      </c>
    </row>
    <row r="35" spans="1:24" s="466" customFormat="1" ht="15" customHeight="1">
      <c r="A35" s="463">
        <v>32</v>
      </c>
      <c r="B35" s="464" t="s">
        <v>1576</v>
      </c>
      <c r="C35" s="465"/>
      <c r="D35" s="465"/>
      <c r="E35" s="465"/>
      <c r="F35" s="465"/>
      <c r="G35" s="465"/>
      <c r="H35" s="465"/>
      <c r="I35" s="463"/>
      <c r="J35" s="463"/>
      <c r="K35" s="463"/>
      <c r="L35" s="463"/>
      <c r="M35" s="463"/>
      <c r="N35" s="463"/>
      <c r="O35" s="463"/>
      <c r="P35" s="463"/>
      <c r="Q35" s="463"/>
      <c r="R35" s="463">
        <v>2</v>
      </c>
      <c r="S35" s="463">
        <v>3</v>
      </c>
      <c r="T35" s="463">
        <v>1</v>
      </c>
      <c r="U35" s="463">
        <f t="shared" si="2"/>
        <v>2</v>
      </c>
      <c r="V35" s="463">
        <f t="shared" si="2"/>
        <v>3</v>
      </c>
      <c r="W35" s="463">
        <f t="shared" si="2"/>
        <v>1</v>
      </c>
      <c r="X35" s="463">
        <f t="shared" si="1"/>
        <v>6</v>
      </c>
    </row>
    <row r="36" spans="1:24" s="293" customFormat="1" ht="15" customHeight="1">
      <c r="A36" s="463">
        <v>33</v>
      </c>
      <c r="B36" s="464" t="s">
        <v>1560</v>
      </c>
      <c r="C36" s="465"/>
      <c r="D36" s="465"/>
      <c r="E36" s="465"/>
      <c r="F36" s="465"/>
      <c r="G36" s="465"/>
      <c r="H36" s="465"/>
      <c r="I36" s="463">
        <v>1</v>
      </c>
      <c r="J36" s="463"/>
      <c r="K36" s="463">
        <v>2</v>
      </c>
      <c r="L36" s="463">
        <v>9</v>
      </c>
      <c r="M36" s="463">
        <v>1</v>
      </c>
      <c r="N36" s="463">
        <v>6</v>
      </c>
      <c r="O36" s="463">
        <v>1</v>
      </c>
      <c r="P36" s="463">
        <v>1</v>
      </c>
      <c r="Q36" s="463">
        <v>1</v>
      </c>
      <c r="R36" s="463">
        <v>2</v>
      </c>
      <c r="S36" s="463"/>
      <c r="T36" s="463">
        <v>1</v>
      </c>
      <c r="U36" s="463">
        <f t="shared" si="2"/>
        <v>13</v>
      </c>
      <c r="V36" s="463">
        <f t="shared" si="2"/>
        <v>2</v>
      </c>
      <c r="W36" s="463">
        <f t="shared" si="2"/>
        <v>10</v>
      </c>
      <c r="X36" s="463">
        <f t="shared" si="1"/>
        <v>25</v>
      </c>
    </row>
    <row r="37" spans="1:24" s="293" customFormat="1" ht="15" customHeight="1">
      <c r="A37" s="463">
        <v>34</v>
      </c>
      <c r="B37" s="464" t="s">
        <v>1561</v>
      </c>
      <c r="C37" s="465"/>
      <c r="D37" s="465"/>
      <c r="E37" s="465"/>
      <c r="F37" s="465"/>
      <c r="G37" s="465"/>
      <c r="H37" s="465"/>
      <c r="I37" s="463">
        <v>16</v>
      </c>
      <c r="J37" s="463">
        <v>9</v>
      </c>
      <c r="K37" s="463">
        <v>5</v>
      </c>
      <c r="L37" s="463">
        <v>4</v>
      </c>
      <c r="M37" s="463">
        <v>3</v>
      </c>
      <c r="N37" s="463">
        <v>5</v>
      </c>
      <c r="O37" s="463">
        <v>16</v>
      </c>
      <c r="P37" s="463">
        <v>5</v>
      </c>
      <c r="Q37" s="463">
        <v>2</v>
      </c>
      <c r="R37" s="463"/>
      <c r="S37" s="463"/>
      <c r="T37" s="463"/>
      <c r="U37" s="463">
        <f t="shared" si="2"/>
        <v>36</v>
      </c>
      <c r="V37" s="463">
        <f t="shared" si="2"/>
        <v>17</v>
      </c>
      <c r="W37" s="463">
        <f t="shared" si="2"/>
        <v>12</v>
      </c>
      <c r="X37" s="463">
        <f t="shared" si="1"/>
        <v>65</v>
      </c>
    </row>
    <row r="38" spans="1:24" s="293" customFormat="1" ht="15" customHeight="1">
      <c r="A38" s="463">
        <v>35</v>
      </c>
      <c r="B38" s="464" t="s">
        <v>1507</v>
      </c>
      <c r="C38" s="465"/>
      <c r="D38" s="465"/>
      <c r="E38" s="465"/>
      <c r="F38" s="465"/>
      <c r="G38" s="465"/>
      <c r="H38" s="465"/>
      <c r="I38" s="463">
        <v>1</v>
      </c>
      <c r="J38" s="463"/>
      <c r="K38" s="463">
        <v>1</v>
      </c>
      <c r="L38" s="463">
        <v>4</v>
      </c>
      <c r="M38" s="463">
        <v>4</v>
      </c>
      <c r="N38" s="463">
        <v>4</v>
      </c>
      <c r="O38" s="463"/>
      <c r="P38" s="463"/>
      <c r="Q38" s="463"/>
      <c r="R38" s="463">
        <v>1</v>
      </c>
      <c r="S38" s="463"/>
      <c r="T38" s="463"/>
      <c r="U38" s="463">
        <f t="shared" si="2"/>
        <v>6</v>
      </c>
      <c r="V38" s="463">
        <f t="shared" si="2"/>
        <v>4</v>
      </c>
      <c r="W38" s="463">
        <f t="shared" si="2"/>
        <v>5</v>
      </c>
      <c r="X38" s="463">
        <f t="shared" si="1"/>
        <v>15</v>
      </c>
    </row>
    <row r="39" spans="1:24" s="293" customFormat="1" ht="15" customHeight="1">
      <c r="A39" s="463">
        <v>36</v>
      </c>
      <c r="B39" s="464" t="s">
        <v>1474</v>
      </c>
      <c r="C39" s="465"/>
      <c r="D39" s="465"/>
      <c r="E39" s="465"/>
      <c r="F39" s="465"/>
      <c r="G39" s="465"/>
      <c r="H39" s="465"/>
      <c r="I39" s="463">
        <v>6</v>
      </c>
      <c r="J39" s="463">
        <v>1</v>
      </c>
      <c r="K39" s="463">
        <v>3</v>
      </c>
      <c r="L39" s="463"/>
      <c r="M39" s="463"/>
      <c r="N39" s="463"/>
      <c r="O39" s="463"/>
      <c r="P39" s="463"/>
      <c r="Q39" s="463"/>
      <c r="R39" s="463"/>
      <c r="S39" s="463"/>
      <c r="T39" s="463"/>
      <c r="U39" s="463">
        <f t="shared" si="2"/>
        <v>6</v>
      </c>
      <c r="V39" s="463">
        <f t="shared" si="2"/>
        <v>1</v>
      </c>
      <c r="W39" s="463">
        <f t="shared" si="2"/>
        <v>3</v>
      </c>
      <c r="X39" s="463">
        <f t="shared" si="1"/>
        <v>10</v>
      </c>
    </row>
    <row r="40" spans="1:24" s="293" customFormat="1" ht="15" customHeight="1">
      <c r="A40" s="463">
        <v>37</v>
      </c>
      <c r="B40" s="464" t="s">
        <v>2991</v>
      </c>
      <c r="C40" s="465"/>
      <c r="D40" s="465"/>
      <c r="E40" s="465"/>
      <c r="F40" s="465"/>
      <c r="G40" s="465"/>
      <c r="H40" s="465"/>
      <c r="I40" s="463"/>
      <c r="J40" s="463"/>
      <c r="K40" s="463"/>
      <c r="L40" s="463"/>
      <c r="M40" s="463"/>
      <c r="N40" s="463"/>
      <c r="O40" s="463"/>
      <c r="P40" s="463"/>
      <c r="Q40" s="463"/>
      <c r="R40" s="463">
        <v>2</v>
      </c>
      <c r="S40" s="463">
        <v>7</v>
      </c>
      <c r="T40" s="463">
        <v>15</v>
      </c>
      <c r="U40" s="463">
        <f t="shared" si="2"/>
        <v>2</v>
      </c>
      <c r="V40" s="463">
        <f t="shared" si="2"/>
        <v>7</v>
      </c>
      <c r="W40" s="463">
        <f t="shared" si="2"/>
        <v>15</v>
      </c>
      <c r="X40" s="463">
        <f t="shared" si="1"/>
        <v>24</v>
      </c>
    </row>
    <row r="41" spans="1:24" s="293" customFormat="1" ht="15" customHeight="1">
      <c r="A41" s="463">
        <v>38</v>
      </c>
      <c r="B41" s="464" t="s">
        <v>2992</v>
      </c>
      <c r="C41" s="465"/>
      <c r="D41" s="465"/>
      <c r="E41" s="465"/>
      <c r="F41" s="465"/>
      <c r="G41" s="465"/>
      <c r="H41" s="465"/>
      <c r="I41" s="463"/>
      <c r="J41" s="463">
        <v>1</v>
      </c>
      <c r="K41" s="463"/>
      <c r="L41" s="463"/>
      <c r="M41" s="463">
        <v>1</v>
      </c>
      <c r="N41" s="463">
        <v>3</v>
      </c>
      <c r="O41" s="463"/>
      <c r="P41" s="463"/>
      <c r="Q41" s="463"/>
      <c r="R41" s="463">
        <v>4</v>
      </c>
      <c r="S41" s="463">
        <v>3</v>
      </c>
      <c r="T41" s="463">
        <v>6</v>
      </c>
      <c r="U41" s="463">
        <f t="shared" si="2"/>
        <v>4</v>
      </c>
      <c r="V41" s="463">
        <f t="shared" si="2"/>
        <v>5</v>
      </c>
      <c r="W41" s="463">
        <f t="shared" si="2"/>
        <v>9</v>
      </c>
      <c r="X41" s="463">
        <f t="shared" si="1"/>
        <v>18</v>
      </c>
    </row>
    <row r="42" spans="1:24" s="293" customFormat="1" ht="15" customHeight="1">
      <c r="A42" s="463">
        <v>39</v>
      </c>
      <c r="B42" s="464" t="s">
        <v>2993</v>
      </c>
      <c r="C42" s="465"/>
      <c r="D42" s="465"/>
      <c r="E42" s="465"/>
      <c r="F42" s="465"/>
      <c r="G42" s="465"/>
      <c r="H42" s="465"/>
      <c r="I42" s="463"/>
      <c r="J42" s="463"/>
      <c r="K42" s="463"/>
      <c r="L42" s="463"/>
      <c r="M42" s="463">
        <v>4</v>
      </c>
      <c r="N42" s="463">
        <v>5</v>
      </c>
      <c r="O42" s="463"/>
      <c r="P42" s="463"/>
      <c r="Q42" s="463"/>
      <c r="R42" s="463">
        <v>2</v>
      </c>
      <c r="S42" s="463">
        <v>8</v>
      </c>
      <c r="T42" s="463">
        <v>1</v>
      </c>
      <c r="U42" s="463">
        <f t="shared" si="2"/>
        <v>2</v>
      </c>
      <c r="V42" s="463">
        <f t="shared" si="2"/>
        <v>12</v>
      </c>
      <c r="W42" s="463">
        <f t="shared" si="2"/>
        <v>6</v>
      </c>
      <c r="X42" s="463">
        <f t="shared" si="1"/>
        <v>20</v>
      </c>
    </row>
    <row r="43" spans="1:24" s="466" customFormat="1" ht="15" customHeight="1">
      <c r="A43" s="463">
        <v>40</v>
      </c>
      <c r="B43" s="464" t="s">
        <v>1483</v>
      </c>
      <c r="C43" s="465"/>
      <c r="D43" s="465"/>
      <c r="E43" s="465"/>
      <c r="F43" s="465"/>
      <c r="G43" s="465"/>
      <c r="H43" s="465"/>
      <c r="I43" s="463"/>
      <c r="J43" s="463">
        <v>2</v>
      </c>
      <c r="K43" s="463"/>
      <c r="L43" s="463">
        <v>7</v>
      </c>
      <c r="M43" s="463">
        <v>5</v>
      </c>
      <c r="N43" s="463">
        <v>2</v>
      </c>
      <c r="O43" s="463"/>
      <c r="P43" s="463"/>
      <c r="Q43" s="463"/>
      <c r="R43" s="463">
        <v>5</v>
      </c>
      <c r="S43" s="463">
        <v>7</v>
      </c>
      <c r="T43" s="463">
        <v>8</v>
      </c>
      <c r="U43" s="463">
        <f t="shared" si="2"/>
        <v>12</v>
      </c>
      <c r="V43" s="463">
        <f t="shared" si="2"/>
        <v>14</v>
      </c>
      <c r="W43" s="463">
        <f t="shared" si="2"/>
        <v>10</v>
      </c>
      <c r="X43" s="463">
        <f t="shared" si="1"/>
        <v>36</v>
      </c>
    </row>
    <row r="44" spans="1:24" s="293" customFormat="1" ht="15" customHeight="1">
      <c r="A44" s="463">
        <v>41</v>
      </c>
      <c r="B44" s="464" t="s">
        <v>512</v>
      </c>
      <c r="C44" s="465"/>
      <c r="D44" s="465"/>
      <c r="E44" s="465"/>
      <c r="F44" s="465"/>
      <c r="G44" s="465"/>
      <c r="H44" s="465"/>
      <c r="I44" s="463"/>
      <c r="J44" s="463"/>
      <c r="K44" s="463"/>
      <c r="L44" s="463">
        <v>1</v>
      </c>
      <c r="M44" s="463"/>
      <c r="N44" s="463"/>
      <c r="O44" s="463"/>
      <c r="P44" s="463"/>
      <c r="Q44" s="463"/>
      <c r="R44" s="463"/>
      <c r="S44" s="463"/>
      <c r="T44" s="463"/>
      <c r="U44" s="463">
        <f t="shared" si="2"/>
        <v>1</v>
      </c>
      <c r="V44" s="463">
        <f t="shared" si="2"/>
        <v>0</v>
      </c>
      <c r="W44" s="463">
        <f t="shared" si="2"/>
        <v>0</v>
      </c>
      <c r="X44" s="463">
        <f t="shared" si="1"/>
        <v>1</v>
      </c>
    </row>
    <row r="45" spans="1:24" s="293" customFormat="1" ht="15" customHeight="1">
      <c r="A45" s="463">
        <v>42</v>
      </c>
      <c r="B45" s="464" t="s">
        <v>1463</v>
      </c>
      <c r="C45" s="465"/>
      <c r="D45" s="465"/>
      <c r="E45" s="465"/>
      <c r="F45" s="465"/>
      <c r="G45" s="465"/>
      <c r="H45" s="465"/>
      <c r="I45" s="463"/>
      <c r="J45" s="463"/>
      <c r="K45" s="463"/>
      <c r="L45" s="463"/>
      <c r="M45" s="463"/>
      <c r="N45" s="463"/>
      <c r="O45" s="463"/>
      <c r="P45" s="463"/>
      <c r="Q45" s="463"/>
      <c r="R45" s="463"/>
      <c r="S45" s="463"/>
      <c r="T45" s="463">
        <v>3</v>
      </c>
      <c r="U45" s="463">
        <f t="shared" si="2"/>
        <v>0</v>
      </c>
      <c r="V45" s="463">
        <f t="shared" si="2"/>
        <v>0</v>
      </c>
      <c r="W45" s="463">
        <f t="shared" si="2"/>
        <v>3</v>
      </c>
      <c r="X45" s="463">
        <f t="shared" si="1"/>
        <v>3</v>
      </c>
    </row>
    <row r="46" spans="1:24" s="293" customFormat="1" ht="15" customHeight="1">
      <c r="A46" s="463">
        <v>43</v>
      </c>
      <c r="B46" s="464" t="s">
        <v>1464</v>
      </c>
      <c r="C46" s="465"/>
      <c r="D46" s="465"/>
      <c r="E46" s="465"/>
      <c r="F46" s="465"/>
      <c r="G46" s="465">
        <v>1</v>
      </c>
      <c r="H46" s="465">
        <v>1</v>
      </c>
      <c r="I46" s="463">
        <v>6</v>
      </c>
      <c r="J46" s="463">
        <v>3</v>
      </c>
      <c r="K46" s="463">
        <v>22</v>
      </c>
      <c r="L46" s="463">
        <v>5</v>
      </c>
      <c r="M46" s="463">
        <v>5</v>
      </c>
      <c r="N46" s="463">
        <v>10</v>
      </c>
      <c r="O46" s="463">
        <v>10</v>
      </c>
      <c r="P46" s="463">
        <v>15</v>
      </c>
      <c r="Q46" s="463">
        <v>16</v>
      </c>
      <c r="R46" s="463">
        <v>49</v>
      </c>
      <c r="S46" s="463">
        <v>45</v>
      </c>
      <c r="T46" s="463">
        <v>59</v>
      </c>
      <c r="U46" s="463">
        <f t="shared" si="2"/>
        <v>70</v>
      </c>
      <c r="V46" s="463">
        <f t="shared" si="2"/>
        <v>69</v>
      </c>
      <c r="W46" s="463">
        <f t="shared" si="2"/>
        <v>108</v>
      </c>
      <c r="X46" s="463">
        <f t="shared" si="1"/>
        <v>247</v>
      </c>
    </row>
    <row r="47" spans="1:24" s="293" customFormat="1" ht="15" customHeight="1">
      <c r="A47" s="463">
        <v>44</v>
      </c>
      <c r="B47" s="464" t="s">
        <v>1484</v>
      </c>
      <c r="C47" s="465"/>
      <c r="D47" s="465"/>
      <c r="E47" s="465"/>
      <c r="F47" s="465"/>
      <c r="G47" s="465"/>
      <c r="H47" s="465"/>
      <c r="I47" s="463"/>
      <c r="J47" s="463"/>
      <c r="K47" s="463"/>
      <c r="L47" s="463"/>
      <c r="M47" s="463"/>
      <c r="N47" s="463"/>
      <c r="O47" s="463"/>
      <c r="P47" s="463"/>
      <c r="Q47" s="463"/>
      <c r="R47" s="463">
        <v>71</v>
      </c>
      <c r="S47" s="463">
        <v>79</v>
      </c>
      <c r="T47" s="463"/>
      <c r="U47" s="463">
        <f t="shared" si="2"/>
        <v>71</v>
      </c>
      <c r="V47" s="463">
        <f t="shared" si="2"/>
        <v>79</v>
      </c>
      <c r="W47" s="463">
        <f t="shared" si="2"/>
        <v>0</v>
      </c>
      <c r="X47" s="463">
        <f t="shared" si="1"/>
        <v>150</v>
      </c>
    </row>
    <row r="48" spans="1:24" s="293" customFormat="1" ht="15" customHeight="1">
      <c r="A48" s="463">
        <v>45</v>
      </c>
      <c r="B48" s="464" t="s">
        <v>1465</v>
      </c>
      <c r="C48" s="465"/>
      <c r="D48" s="465"/>
      <c r="E48" s="465"/>
      <c r="F48" s="465"/>
      <c r="G48" s="465"/>
      <c r="H48" s="465"/>
      <c r="I48" s="463"/>
      <c r="J48" s="463"/>
      <c r="K48" s="463"/>
      <c r="L48" s="463"/>
      <c r="M48" s="463"/>
      <c r="N48" s="463"/>
      <c r="O48" s="463">
        <v>2</v>
      </c>
      <c r="P48" s="463">
        <v>2</v>
      </c>
      <c r="Q48" s="463">
        <v>2</v>
      </c>
      <c r="R48" s="463">
        <v>5</v>
      </c>
      <c r="S48" s="463">
        <v>4</v>
      </c>
      <c r="T48" s="463">
        <v>4</v>
      </c>
      <c r="U48" s="463">
        <f t="shared" si="2"/>
        <v>7</v>
      </c>
      <c r="V48" s="463">
        <f t="shared" si="2"/>
        <v>6</v>
      </c>
      <c r="W48" s="463">
        <f t="shared" si="2"/>
        <v>6</v>
      </c>
      <c r="X48" s="463">
        <f t="shared" si="1"/>
        <v>19</v>
      </c>
    </row>
    <row r="49" spans="1:24" s="466" customFormat="1" ht="15" customHeight="1">
      <c r="A49" s="463">
        <v>46</v>
      </c>
      <c r="B49" s="464" t="s">
        <v>1578</v>
      </c>
      <c r="C49" s="465"/>
      <c r="D49" s="465"/>
      <c r="E49" s="465"/>
      <c r="F49" s="465"/>
      <c r="G49" s="465"/>
      <c r="H49" s="465"/>
      <c r="I49" s="463">
        <v>7</v>
      </c>
      <c r="J49" s="463">
        <v>10</v>
      </c>
      <c r="K49" s="463">
        <v>13</v>
      </c>
      <c r="L49" s="463"/>
      <c r="M49" s="463"/>
      <c r="N49" s="463"/>
      <c r="O49" s="463"/>
      <c r="P49" s="463"/>
      <c r="Q49" s="463"/>
      <c r="R49" s="463">
        <v>4</v>
      </c>
      <c r="S49" s="463">
        <v>3</v>
      </c>
      <c r="T49" s="463">
        <v>1</v>
      </c>
      <c r="U49" s="463">
        <f t="shared" si="2"/>
        <v>11</v>
      </c>
      <c r="V49" s="463">
        <f t="shared" si="2"/>
        <v>13</v>
      </c>
      <c r="W49" s="463">
        <f t="shared" si="2"/>
        <v>14</v>
      </c>
      <c r="X49" s="463">
        <f t="shared" si="1"/>
        <v>38</v>
      </c>
    </row>
    <row r="50" spans="1:24" s="293" customFormat="1" ht="15" customHeight="1">
      <c r="A50" s="463">
        <v>47</v>
      </c>
      <c r="B50" s="464" t="s">
        <v>1562</v>
      </c>
      <c r="C50" s="465"/>
      <c r="D50" s="465"/>
      <c r="E50" s="465"/>
      <c r="F50" s="465"/>
      <c r="G50" s="465"/>
      <c r="H50" s="465"/>
      <c r="I50" s="463">
        <v>6</v>
      </c>
      <c r="J50" s="463">
        <v>7</v>
      </c>
      <c r="K50" s="463">
        <v>11</v>
      </c>
      <c r="L50" s="463">
        <v>5</v>
      </c>
      <c r="M50" s="463">
        <v>10</v>
      </c>
      <c r="N50" s="463">
        <v>10</v>
      </c>
      <c r="O50" s="463">
        <v>62</v>
      </c>
      <c r="P50" s="463">
        <v>98</v>
      </c>
      <c r="Q50" s="463">
        <v>51</v>
      </c>
      <c r="R50" s="463">
        <v>74</v>
      </c>
      <c r="S50" s="463">
        <v>46</v>
      </c>
      <c r="T50" s="463">
        <v>79</v>
      </c>
      <c r="U50" s="463">
        <f t="shared" si="2"/>
        <v>147</v>
      </c>
      <c r="V50" s="463">
        <f t="shared" si="2"/>
        <v>161</v>
      </c>
      <c r="W50" s="463">
        <f t="shared" si="2"/>
        <v>151</v>
      </c>
      <c r="X50" s="463">
        <f t="shared" si="1"/>
        <v>459</v>
      </c>
    </row>
    <row r="51" spans="1:24" s="293" customFormat="1" ht="15" customHeight="1">
      <c r="A51" s="463">
        <v>48</v>
      </c>
      <c r="B51" s="464" t="s">
        <v>1466</v>
      </c>
      <c r="C51" s="465"/>
      <c r="D51" s="465"/>
      <c r="E51" s="465"/>
      <c r="F51" s="465"/>
      <c r="G51" s="465"/>
      <c r="H51" s="465"/>
      <c r="I51" s="463"/>
      <c r="J51" s="463"/>
      <c r="K51" s="463"/>
      <c r="L51" s="463">
        <v>2</v>
      </c>
      <c r="M51" s="463"/>
      <c r="N51" s="463">
        <v>1</v>
      </c>
      <c r="O51" s="463">
        <v>1</v>
      </c>
      <c r="P51" s="463">
        <v>4</v>
      </c>
      <c r="Q51" s="463">
        <v>3</v>
      </c>
      <c r="R51" s="463">
        <v>4</v>
      </c>
      <c r="S51" s="463">
        <v>3</v>
      </c>
      <c r="T51" s="463">
        <v>1</v>
      </c>
      <c r="U51" s="463">
        <f t="shared" si="2"/>
        <v>7</v>
      </c>
      <c r="V51" s="463">
        <f t="shared" si="2"/>
        <v>7</v>
      </c>
      <c r="W51" s="463">
        <f t="shared" si="2"/>
        <v>5</v>
      </c>
      <c r="X51" s="463">
        <f t="shared" si="1"/>
        <v>19</v>
      </c>
    </row>
    <row r="52" spans="1:24" s="293" customFormat="1" ht="15" customHeight="1">
      <c r="A52" s="463">
        <v>49</v>
      </c>
      <c r="B52" s="464" t="s">
        <v>1563</v>
      </c>
      <c r="C52" s="465"/>
      <c r="D52" s="465"/>
      <c r="E52" s="465"/>
      <c r="F52" s="465"/>
      <c r="G52" s="465"/>
      <c r="H52" s="465"/>
      <c r="I52" s="463"/>
      <c r="J52" s="463">
        <v>1</v>
      </c>
      <c r="K52" s="463"/>
      <c r="L52" s="463"/>
      <c r="M52" s="463"/>
      <c r="N52" s="463"/>
      <c r="O52" s="463">
        <v>5</v>
      </c>
      <c r="P52" s="463">
        <v>7</v>
      </c>
      <c r="Q52" s="463">
        <v>9</v>
      </c>
      <c r="R52" s="463">
        <v>50</v>
      </c>
      <c r="S52" s="463">
        <v>41</v>
      </c>
      <c r="T52" s="463">
        <v>36</v>
      </c>
      <c r="U52" s="463">
        <f t="shared" si="2"/>
        <v>55</v>
      </c>
      <c r="V52" s="463">
        <f t="shared" si="2"/>
        <v>49</v>
      </c>
      <c r="W52" s="463">
        <f t="shared" si="2"/>
        <v>45</v>
      </c>
      <c r="X52" s="463">
        <f t="shared" si="1"/>
        <v>149</v>
      </c>
    </row>
    <row r="53" spans="1:24" s="466" customFormat="1" ht="15" customHeight="1">
      <c r="A53" s="463">
        <v>50</v>
      </c>
      <c r="B53" s="464" t="s">
        <v>4012</v>
      </c>
      <c r="C53" s="465"/>
      <c r="D53" s="465"/>
      <c r="E53" s="465"/>
      <c r="F53" s="465"/>
      <c r="G53" s="465"/>
      <c r="H53" s="465"/>
      <c r="I53" s="463"/>
      <c r="J53" s="463"/>
      <c r="K53" s="463"/>
      <c r="L53" s="463"/>
      <c r="M53" s="463"/>
      <c r="N53" s="463">
        <v>1</v>
      </c>
      <c r="O53" s="463">
        <v>9</v>
      </c>
      <c r="P53" s="463">
        <v>1</v>
      </c>
      <c r="Q53" s="463">
        <v>2</v>
      </c>
      <c r="R53" s="463">
        <v>3</v>
      </c>
      <c r="S53" s="463">
        <v>2</v>
      </c>
      <c r="T53" s="463">
        <v>2</v>
      </c>
      <c r="U53" s="463">
        <f t="shared" si="2"/>
        <v>12</v>
      </c>
      <c r="V53" s="463">
        <f t="shared" si="2"/>
        <v>3</v>
      </c>
      <c r="W53" s="463">
        <f t="shared" si="2"/>
        <v>5</v>
      </c>
      <c r="X53" s="463">
        <f t="shared" si="1"/>
        <v>20</v>
      </c>
    </row>
    <row r="54" spans="1:24" s="466" customFormat="1" ht="15" customHeight="1">
      <c r="A54" s="463">
        <v>51</v>
      </c>
      <c r="B54" s="464" t="s">
        <v>1591</v>
      </c>
      <c r="C54" s="465"/>
      <c r="D54" s="465"/>
      <c r="E54" s="465"/>
      <c r="F54" s="465"/>
      <c r="G54" s="465"/>
      <c r="H54" s="465"/>
      <c r="I54" s="463">
        <v>8</v>
      </c>
      <c r="J54" s="463">
        <v>11</v>
      </c>
      <c r="K54" s="463">
        <v>12</v>
      </c>
      <c r="L54" s="463">
        <v>14</v>
      </c>
      <c r="M54" s="463">
        <v>17</v>
      </c>
      <c r="N54" s="463">
        <v>22</v>
      </c>
      <c r="O54" s="463"/>
      <c r="P54" s="463"/>
      <c r="Q54" s="463"/>
      <c r="R54" s="463"/>
      <c r="S54" s="463"/>
      <c r="T54" s="463"/>
      <c r="U54" s="463">
        <f t="shared" si="2"/>
        <v>22</v>
      </c>
      <c r="V54" s="463">
        <f t="shared" si="2"/>
        <v>28</v>
      </c>
      <c r="W54" s="463">
        <f t="shared" si="2"/>
        <v>34</v>
      </c>
      <c r="X54" s="463">
        <f t="shared" si="1"/>
        <v>84</v>
      </c>
    </row>
    <row r="55" spans="1:24" s="116" customFormat="1">
      <c r="A55" s="1433" t="s">
        <v>1442</v>
      </c>
      <c r="B55" s="1434"/>
      <c r="C55" s="472">
        <f t="shared" ref="C55:X55" si="3">SUM(C4:C54)</f>
        <v>0</v>
      </c>
      <c r="D55" s="472">
        <f t="shared" si="3"/>
        <v>0</v>
      </c>
      <c r="E55" s="472">
        <f t="shared" si="3"/>
        <v>0</v>
      </c>
      <c r="F55" s="472">
        <f t="shared" si="3"/>
        <v>1</v>
      </c>
      <c r="G55" s="472">
        <f t="shared" si="3"/>
        <v>3</v>
      </c>
      <c r="H55" s="472">
        <f t="shared" si="3"/>
        <v>6</v>
      </c>
      <c r="I55" s="472">
        <f t="shared" si="3"/>
        <v>73</v>
      </c>
      <c r="J55" s="472">
        <f t="shared" si="3"/>
        <v>96</v>
      </c>
      <c r="K55" s="472">
        <f t="shared" si="3"/>
        <v>138</v>
      </c>
      <c r="L55" s="472">
        <f t="shared" si="3"/>
        <v>111</v>
      </c>
      <c r="M55" s="472">
        <f t="shared" si="3"/>
        <v>146</v>
      </c>
      <c r="N55" s="472">
        <f t="shared" si="3"/>
        <v>194</v>
      </c>
      <c r="O55" s="472">
        <f t="shared" si="3"/>
        <v>244</v>
      </c>
      <c r="P55" s="472">
        <f t="shared" si="3"/>
        <v>260</v>
      </c>
      <c r="Q55" s="472">
        <f t="shared" si="3"/>
        <v>226</v>
      </c>
      <c r="R55" s="472">
        <f t="shared" si="3"/>
        <v>746</v>
      </c>
      <c r="S55" s="472">
        <f t="shared" si="3"/>
        <v>686</v>
      </c>
      <c r="T55" s="472">
        <f t="shared" si="3"/>
        <v>822</v>
      </c>
      <c r="U55" s="472">
        <f t="shared" si="3"/>
        <v>1175</v>
      </c>
      <c r="V55" s="472">
        <f t="shared" si="3"/>
        <v>1191</v>
      </c>
      <c r="W55" s="472">
        <f t="shared" si="3"/>
        <v>1386</v>
      </c>
      <c r="X55" s="472">
        <f t="shared" si="3"/>
        <v>3752</v>
      </c>
    </row>
  </sheetData>
  <mergeCells count="11">
    <mergeCell ref="L2:N2"/>
    <mergeCell ref="O2:Q2"/>
    <mergeCell ref="R2:T2"/>
    <mergeCell ref="A1:X1"/>
    <mergeCell ref="U2:W2"/>
    <mergeCell ref="X2:X3"/>
    <mergeCell ref="A55:B55"/>
    <mergeCell ref="B2:B3"/>
    <mergeCell ref="C2:E2"/>
    <mergeCell ref="F2:H2"/>
    <mergeCell ref="I2:K2"/>
  </mergeCells>
  <pageMargins left="0.70866141732283472" right="0.70866141732283472" top="0.74803149606299213" bottom="0.74803149606299213" header="0.31496062992125984" footer="0.31496062992125984"/>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38"/>
  <sheetViews>
    <sheetView zoomScale="70" workbookViewId="0">
      <selection sqref="A1:U1"/>
    </sheetView>
  </sheetViews>
  <sheetFormatPr defaultRowHeight="12.75"/>
  <cols>
    <col min="2" max="2" width="23.42578125" bestFit="1" customWidth="1"/>
  </cols>
  <sheetData>
    <row r="1" spans="1:21" ht="18">
      <c r="A1" s="1238" t="s">
        <v>1514</v>
      </c>
      <c r="B1" s="1238"/>
      <c r="C1" s="1238"/>
      <c r="D1" s="1238"/>
      <c r="E1" s="1238"/>
      <c r="F1" s="1238"/>
      <c r="G1" s="1238"/>
      <c r="H1" s="1238"/>
      <c r="I1" s="1238"/>
      <c r="J1" s="1238"/>
      <c r="K1" s="1238"/>
      <c r="L1" s="1238"/>
      <c r="M1" s="1238"/>
      <c r="N1" s="1238"/>
      <c r="O1" s="1238"/>
      <c r="P1" s="1238"/>
      <c r="Q1" s="1238"/>
      <c r="R1" s="1238"/>
      <c r="S1" s="1238"/>
      <c r="T1" s="1238"/>
      <c r="U1" s="1238"/>
    </row>
    <row r="2" spans="1:21" ht="18.75" thickBot="1">
      <c r="A2" s="3"/>
      <c r="B2" s="6"/>
      <c r="C2" s="6"/>
      <c r="D2" s="6"/>
      <c r="E2" s="6"/>
      <c r="F2" s="6"/>
      <c r="G2" s="6"/>
      <c r="H2" s="6"/>
      <c r="I2" s="6"/>
      <c r="J2" s="6"/>
      <c r="K2" s="6"/>
      <c r="L2" s="6"/>
      <c r="M2" s="6"/>
      <c r="N2" s="6"/>
      <c r="O2" s="6"/>
      <c r="P2" s="6"/>
      <c r="Q2" s="6"/>
      <c r="R2" s="6"/>
      <c r="S2" s="6"/>
      <c r="T2" s="6"/>
      <c r="U2" s="6"/>
    </row>
    <row r="3" spans="1:21" ht="13.5" thickBot="1">
      <c r="A3" s="1239" t="s">
        <v>1434</v>
      </c>
      <c r="B3" s="1239" t="s">
        <v>1435</v>
      </c>
      <c r="C3" s="1237" t="s">
        <v>1515</v>
      </c>
      <c r="D3" s="1237"/>
      <c r="E3" s="1237"/>
      <c r="F3" s="1237" t="s">
        <v>1436</v>
      </c>
      <c r="G3" s="1237"/>
      <c r="H3" s="1237"/>
      <c r="I3" s="1237" t="s">
        <v>1437</v>
      </c>
      <c r="J3" s="1237"/>
      <c r="K3" s="1237"/>
      <c r="L3" s="1237" t="s">
        <v>1438</v>
      </c>
      <c r="M3" s="1237"/>
      <c r="N3" s="1237"/>
      <c r="O3" s="1237" t="s">
        <v>1516</v>
      </c>
      <c r="P3" s="1237"/>
      <c r="Q3" s="1237"/>
      <c r="R3" s="1237" t="s">
        <v>1442</v>
      </c>
      <c r="S3" s="1237"/>
      <c r="T3" s="1237"/>
      <c r="U3" s="1237" t="s">
        <v>1443</v>
      </c>
    </row>
    <row r="4" spans="1:21" ht="13.5" thickBot="1">
      <c r="A4" s="1239"/>
      <c r="B4" s="1239"/>
      <c r="C4" s="23" t="s">
        <v>1444</v>
      </c>
      <c r="D4" s="23" t="s">
        <v>1445</v>
      </c>
      <c r="E4" s="23" t="s">
        <v>1446</v>
      </c>
      <c r="F4" s="23" t="s">
        <v>1444</v>
      </c>
      <c r="G4" s="23" t="s">
        <v>1445</v>
      </c>
      <c r="H4" s="23" t="s">
        <v>1446</v>
      </c>
      <c r="I4" s="23" t="s">
        <v>1444</v>
      </c>
      <c r="J4" s="23" t="s">
        <v>1445</v>
      </c>
      <c r="K4" s="23" t="s">
        <v>1446</v>
      </c>
      <c r="L4" s="23" t="s">
        <v>1444</v>
      </c>
      <c r="M4" s="23" t="s">
        <v>1445</v>
      </c>
      <c r="N4" s="23" t="s">
        <v>1446</v>
      </c>
      <c r="O4" s="23" t="s">
        <v>1444</v>
      </c>
      <c r="P4" s="23" t="s">
        <v>1445</v>
      </c>
      <c r="Q4" s="23" t="s">
        <v>1446</v>
      </c>
      <c r="R4" s="23" t="s">
        <v>1444</v>
      </c>
      <c r="S4" s="23" t="s">
        <v>1445</v>
      </c>
      <c r="T4" s="23" t="s">
        <v>1446</v>
      </c>
      <c r="U4" s="1237"/>
    </row>
    <row r="5" spans="1:21" ht="16.5" thickBot="1">
      <c r="A5" s="25">
        <v>1</v>
      </c>
      <c r="B5" s="24" t="s">
        <v>1491</v>
      </c>
      <c r="C5" s="24"/>
      <c r="D5" s="24"/>
      <c r="E5" s="24"/>
      <c r="F5" s="24"/>
      <c r="G5" s="24">
        <v>1</v>
      </c>
      <c r="H5" s="24"/>
      <c r="I5" s="24">
        <v>2</v>
      </c>
      <c r="J5" s="24">
        <v>3</v>
      </c>
      <c r="K5" s="24"/>
      <c r="L5" s="24">
        <v>14</v>
      </c>
      <c r="M5" s="24">
        <v>6</v>
      </c>
      <c r="N5" s="24">
        <v>5</v>
      </c>
      <c r="O5" s="24"/>
      <c r="P5" s="24"/>
      <c r="Q5" s="24"/>
      <c r="R5" s="24">
        <v>16</v>
      </c>
      <c r="S5" s="24">
        <v>10</v>
      </c>
      <c r="T5" s="24">
        <v>5</v>
      </c>
      <c r="U5" s="25">
        <f t="shared" ref="U5:U36" si="0">SUM(R5:T5)</f>
        <v>31</v>
      </c>
    </row>
    <row r="6" spans="1:21" ht="16.5" thickBot="1">
      <c r="A6" s="25">
        <v>2</v>
      </c>
      <c r="B6" s="24" t="s">
        <v>1448</v>
      </c>
      <c r="C6" s="24">
        <v>5</v>
      </c>
      <c r="D6" s="24">
        <v>2</v>
      </c>
      <c r="E6" s="24">
        <v>2</v>
      </c>
      <c r="F6" s="24"/>
      <c r="G6" s="24"/>
      <c r="H6" s="24"/>
      <c r="I6" s="24">
        <v>3</v>
      </c>
      <c r="J6" s="24">
        <v>1</v>
      </c>
      <c r="K6" s="24">
        <v>2</v>
      </c>
      <c r="L6" s="24">
        <v>11</v>
      </c>
      <c r="M6" s="24">
        <v>18</v>
      </c>
      <c r="N6" s="24">
        <v>15</v>
      </c>
      <c r="O6" s="24">
        <v>36</v>
      </c>
      <c r="P6" s="24">
        <v>24</v>
      </c>
      <c r="Q6" s="24">
        <v>23</v>
      </c>
      <c r="R6" s="24">
        <v>55</v>
      </c>
      <c r="S6" s="24">
        <v>45</v>
      </c>
      <c r="T6" s="24">
        <v>42</v>
      </c>
      <c r="U6" s="25">
        <f t="shared" si="0"/>
        <v>142</v>
      </c>
    </row>
    <row r="7" spans="1:21" ht="16.5" thickBot="1">
      <c r="A7" s="25">
        <v>3</v>
      </c>
      <c r="B7" s="26" t="s">
        <v>1492</v>
      </c>
      <c r="C7" s="24"/>
      <c r="D7" s="24"/>
      <c r="E7" s="24"/>
      <c r="F7" s="24"/>
      <c r="G7" s="24"/>
      <c r="H7" s="24"/>
      <c r="I7" s="24"/>
      <c r="J7" s="24"/>
      <c r="K7" s="24"/>
      <c r="L7" s="24"/>
      <c r="M7" s="24">
        <v>4</v>
      </c>
      <c r="N7" s="24">
        <v>5</v>
      </c>
      <c r="O7" s="24"/>
      <c r="P7" s="24"/>
      <c r="Q7" s="24"/>
      <c r="R7" s="24"/>
      <c r="S7" s="24">
        <v>4</v>
      </c>
      <c r="T7" s="24">
        <v>5</v>
      </c>
      <c r="U7" s="25">
        <f t="shared" si="0"/>
        <v>9</v>
      </c>
    </row>
    <row r="8" spans="1:21" ht="16.5" thickBot="1">
      <c r="A8" s="25">
        <v>4</v>
      </c>
      <c r="B8" s="24" t="s">
        <v>1517</v>
      </c>
      <c r="C8" s="24"/>
      <c r="D8" s="24"/>
      <c r="E8" s="24"/>
      <c r="F8" s="24"/>
      <c r="G8" s="24"/>
      <c r="H8" s="24"/>
      <c r="I8" s="24"/>
      <c r="J8" s="24">
        <v>1</v>
      </c>
      <c r="K8" s="24"/>
      <c r="L8" s="24"/>
      <c r="M8" s="24"/>
      <c r="N8" s="24"/>
      <c r="O8" s="24"/>
      <c r="P8" s="24"/>
      <c r="Q8" s="24"/>
      <c r="R8" s="24"/>
      <c r="S8" s="24">
        <v>1</v>
      </c>
      <c r="T8" s="24"/>
      <c r="U8" s="25">
        <f t="shared" si="0"/>
        <v>1</v>
      </c>
    </row>
    <row r="9" spans="1:21" ht="16.5" thickBot="1">
      <c r="A9" s="25">
        <v>5</v>
      </c>
      <c r="B9" s="24" t="s">
        <v>1518</v>
      </c>
      <c r="C9" s="24"/>
      <c r="D9" s="24"/>
      <c r="E9" s="24"/>
      <c r="F9" s="24"/>
      <c r="G9" s="24"/>
      <c r="H9" s="24"/>
      <c r="I9" s="24"/>
      <c r="J9" s="24"/>
      <c r="K9" s="24"/>
      <c r="L9" s="24"/>
      <c r="M9" s="24"/>
      <c r="N9" s="24"/>
      <c r="O9" s="24">
        <v>1</v>
      </c>
      <c r="P9" s="24"/>
      <c r="Q9" s="24"/>
      <c r="R9" s="24">
        <v>1</v>
      </c>
      <c r="S9" s="24"/>
      <c r="T9" s="24"/>
      <c r="U9" s="25">
        <f t="shared" si="0"/>
        <v>1</v>
      </c>
    </row>
    <row r="10" spans="1:21" ht="16.5" thickBot="1">
      <c r="A10" s="25">
        <v>6</v>
      </c>
      <c r="B10" s="24" t="s">
        <v>1494</v>
      </c>
      <c r="C10" s="24"/>
      <c r="D10" s="24"/>
      <c r="E10" s="24"/>
      <c r="F10" s="24"/>
      <c r="G10" s="24"/>
      <c r="H10" s="24"/>
      <c r="I10" s="24"/>
      <c r="J10" s="24"/>
      <c r="K10" s="24"/>
      <c r="L10" s="24"/>
      <c r="M10" s="24"/>
      <c r="N10" s="24"/>
      <c r="O10" s="24">
        <v>1</v>
      </c>
      <c r="P10" s="24">
        <v>1</v>
      </c>
      <c r="Q10" s="24">
        <v>2</v>
      </c>
      <c r="R10" s="24">
        <v>1</v>
      </c>
      <c r="S10" s="24">
        <v>1</v>
      </c>
      <c r="T10" s="24">
        <v>2</v>
      </c>
      <c r="U10" s="25">
        <f t="shared" si="0"/>
        <v>4</v>
      </c>
    </row>
    <row r="11" spans="1:21" ht="16.5" thickBot="1">
      <c r="A11" s="25">
        <v>7</v>
      </c>
      <c r="B11" s="24" t="s">
        <v>1495</v>
      </c>
      <c r="C11" s="24"/>
      <c r="D11" s="24"/>
      <c r="E11" s="24"/>
      <c r="F11" s="24"/>
      <c r="G11" s="24"/>
      <c r="H11" s="24"/>
      <c r="I11" s="24"/>
      <c r="J11" s="24"/>
      <c r="K11" s="24"/>
      <c r="L11" s="24"/>
      <c r="M11" s="24">
        <v>1</v>
      </c>
      <c r="N11" s="24"/>
      <c r="O11" s="24">
        <v>1</v>
      </c>
      <c r="P11" s="24">
        <v>1</v>
      </c>
      <c r="Q11" s="24">
        <v>1</v>
      </c>
      <c r="R11" s="24">
        <v>1</v>
      </c>
      <c r="S11" s="24">
        <v>2</v>
      </c>
      <c r="T11" s="24">
        <v>1</v>
      </c>
      <c r="U11" s="25">
        <f t="shared" si="0"/>
        <v>4</v>
      </c>
    </row>
    <row r="12" spans="1:21" ht="16.5" thickBot="1">
      <c r="A12" s="25">
        <v>8</v>
      </c>
      <c r="B12" s="24" t="s">
        <v>1451</v>
      </c>
      <c r="C12" s="24"/>
      <c r="D12" s="24"/>
      <c r="E12" s="24"/>
      <c r="F12" s="24"/>
      <c r="G12" s="24"/>
      <c r="H12" s="24"/>
      <c r="I12" s="24"/>
      <c r="J12" s="24"/>
      <c r="K12" s="24"/>
      <c r="L12" s="24"/>
      <c r="M12" s="24">
        <v>3</v>
      </c>
      <c r="N12" s="24">
        <v>2</v>
      </c>
      <c r="O12" s="24">
        <v>10</v>
      </c>
      <c r="P12" s="24">
        <v>5</v>
      </c>
      <c r="Q12" s="24">
        <v>7</v>
      </c>
      <c r="R12" s="24">
        <v>10</v>
      </c>
      <c r="S12" s="24">
        <v>8</v>
      </c>
      <c r="T12" s="24">
        <v>9</v>
      </c>
      <c r="U12" s="25">
        <f t="shared" si="0"/>
        <v>27</v>
      </c>
    </row>
    <row r="13" spans="1:21" ht="16.5" thickBot="1">
      <c r="A13" s="25">
        <v>9</v>
      </c>
      <c r="B13" s="24" t="s">
        <v>1496</v>
      </c>
      <c r="C13" s="24">
        <v>4</v>
      </c>
      <c r="D13" s="24">
        <v>2</v>
      </c>
      <c r="E13" s="24">
        <v>1</v>
      </c>
      <c r="F13" s="24">
        <v>8</v>
      </c>
      <c r="G13" s="24">
        <v>8</v>
      </c>
      <c r="H13" s="24">
        <v>8</v>
      </c>
      <c r="I13" s="24">
        <v>3</v>
      </c>
      <c r="J13" s="24">
        <v>5</v>
      </c>
      <c r="K13" s="24">
        <v>4</v>
      </c>
      <c r="L13" s="24"/>
      <c r="M13" s="24"/>
      <c r="N13" s="24"/>
      <c r="O13" s="24">
        <v>9</v>
      </c>
      <c r="P13" s="24">
        <v>6</v>
      </c>
      <c r="Q13" s="24">
        <v>17</v>
      </c>
      <c r="R13" s="24">
        <v>24</v>
      </c>
      <c r="S13" s="24">
        <v>21</v>
      </c>
      <c r="T13" s="24">
        <v>30</v>
      </c>
      <c r="U13" s="25">
        <f t="shared" si="0"/>
        <v>75</v>
      </c>
    </row>
    <row r="14" spans="1:21" ht="16.5" thickBot="1">
      <c r="A14" s="25">
        <v>10</v>
      </c>
      <c r="B14" s="24" t="s">
        <v>1519</v>
      </c>
      <c r="C14" s="24"/>
      <c r="D14" s="24"/>
      <c r="E14" s="24"/>
      <c r="F14" s="24"/>
      <c r="G14" s="24"/>
      <c r="H14" s="24"/>
      <c r="I14" s="24"/>
      <c r="J14" s="24"/>
      <c r="K14" s="24"/>
      <c r="L14" s="24">
        <v>3</v>
      </c>
      <c r="M14" s="24">
        <v>3</v>
      </c>
      <c r="N14" s="24">
        <v>3</v>
      </c>
      <c r="O14" s="24">
        <v>1</v>
      </c>
      <c r="P14" s="24">
        <v>3</v>
      </c>
      <c r="Q14" s="24">
        <v>1</v>
      </c>
      <c r="R14" s="24">
        <v>4</v>
      </c>
      <c r="S14" s="24">
        <v>6</v>
      </c>
      <c r="T14" s="24">
        <v>4</v>
      </c>
      <c r="U14" s="25">
        <f t="shared" si="0"/>
        <v>14</v>
      </c>
    </row>
    <row r="15" spans="1:21" ht="16.5" thickBot="1">
      <c r="A15" s="25">
        <v>11</v>
      </c>
      <c r="B15" s="24" t="s">
        <v>1497</v>
      </c>
      <c r="C15" s="24"/>
      <c r="D15" s="24">
        <v>1</v>
      </c>
      <c r="E15" s="24"/>
      <c r="F15" s="24"/>
      <c r="G15" s="24"/>
      <c r="H15" s="24"/>
      <c r="I15" s="24"/>
      <c r="J15" s="24"/>
      <c r="K15" s="24"/>
      <c r="L15" s="24"/>
      <c r="M15" s="24"/>
      <c r="N15" s="24">
        <v>2</v>
      </c>
      <c r="O15" s="24">
        <v>8</v>
      </c>
      <c r="P15" s="24">
        <v>15</v>
      </c>
      <c r="Q15" s="24">
        <v>14</v>
      </c>
      <c r="R15" s="24">
        <v>8</v>
      </c>
      <c r="S15" s="24">
        <v>16</v>
      </c>
      <c r="T15" s="24">
        <v>16</v>
      </c>
      <c r="U15" s="25">
        <f t="shared" si="0"/>
        <v>40</v>
      </c>
    </row>
    <row r="16" spans="1:21" ht="16.5" thickBot="1">
      <c r="A16" s="25">
        <v>12</v>
      </c>
      <c r="B16" s="24" t="s">
        <v>1498</v>
      </c>
      <c r="C16" s="24"/>
      <c r="D16" s="24"/>
      <c r="E16" s="24"/>
      <c r="F16" s="24"/>
      <c r="G16" s="24"/>
      <c r="H16" s="24"/>
      <c r="I16" s="24"/>
      <c r="J16" s="24"/>
      <c r="K16" s="24"/>
      <c r="L16" s="24"/>
      <c r="M16" s="24">
        <v>2</v>
      </c>
      <c r="N16" s="24">
        <v>10</v>
      </c>
      <c r="O16" s="24"/>
      <c r="P16" s="24"/>
      <c r="Q16" s="24"/>
      <c r="R16" s="24"/>
      <c r="S16" s="24">
        <v>2</v>
      </c>
      <c r="T16" s="24">
        <v>10</v>
      </c>
      <c r="U16" s="25">
        <f t="shared" si="0"/>
        <v>12</v>
      </c>
    </row>
    <row r="17" spans="1:21" ht="16.5" thickBot="1">
      <c r="A17" s="25">
        <v>13</v>
      </c>
      <c r="B17" s="24" t="s">
        <v>1502</v>
      </c>
      <c r="C17" s="24">
        <v>9</v>
      </c>
      <c r="D17" s="24">
        <v>1</v>
      </c>
      <c r="E17" s="24">
        <v>5</v>
      </c>
      <c r="F17" s="24">
        <v>1</v>
      </c>
      <c r="G17" s="24"/>
      <c r="H17" s="24">
        <v>6</v>
      </c>
      <c r="I17" s="24">
        <v>9</v>
      </c>
      <c r="J17" s="24">
        <v>8</v>
      </c>
      <c r="K17" s="24">
        <v>6</v>
      </c>
      <c r="L17" s="24"/>
      <c r="M17" s="24"/>
      <c r="N17" s="24"/>
      <c r="O17" s="24">
        <v>72</v>
      </c>
      <c r="P17" s="24">
        <v>67</v>
      </c>
      <c r="Q17" s="24">
        <v>70</v>
      </c>
      <c r="R17" s="24">
        <v>91</v>
      </c>
      <c r="S17" s="24">
        <v>76</v>
      </c>
      <c r="T17" s="24">
        <v>87</v>
      </c>
      <c r="U17" s="25">
        <f t="shared" si="0"/>
        <v>254</v>
      </c>
    </row>
    <row r="18" spans="1:21" ht="16.5" thickBot="1">
      <c r="A18" s="25">
        <v>14</v>
      </c>
      <c r="B18" s="24" t="s">
        <v>1501</v>
      </c>
      <c r="C18" s="24"/>
      <c r="D18" s="24"/>
      <c r="E18" s="24"/>
      <c r="F18" s="24">
        <v>8</v>
      </c>
      <c r="G18" s="24">
        <v>3</v>
      </c>
      <c r="H18" s="24">
        <v>4</v>
      </c>
      <c r="I18" s="24">
        <v>3</v>
      </c>
      <c r="J18" s="24">
        <v>5</v>
      </c>
      <c r="K18" s="24">
        <v>6</v>
      </c>
      <c r="L18" s="24"/>
      <c r="M18" s="24"/>
      <c r="N18" s="24"/>
      <c r="O18" s="24"/>
      <c r="P18" s="24"/>
      <c r="Q18" s="24"/>
      <c r="R18" s="24">
        <v>11</v>
      </c>
      <c r="S18" s="24">
        <v>8</v>
      </c>
      <c r="T18" s="24">
        <v>10</v>
      </c>
      <c r="U18" s="25">
        <f t="shared" si="0"/>
        <v>29</v>
      </c>
    </row>
    <row r="19" spans="1:21" ht="16.5" thickBot="1">
      <c r="A19" s="25">
        <v>15</v>
      </c>
      <c r="B19" s="24" t="s">
        <v>1500</v>
      </c>
      <c r="C19" s="24">
        <v>13</v>
      </c>
      <c r="D19" s="24">
        <v>4</v>
      </c>
      <c r="E19" s="24">
        <v>2</v>
      </c>
      <c r="F19" s="24">
        <v>13</v>
      </c>
      <c r="G19" s="24">
        <v>12</v>
      </c>
      <c r="H19" s="24">
        <v>10</v>
      </c>
      <c r="I19" s="24">
        <v>16</v>
      </c>
      <c r="J19" s="24">
        <v>19</v>
      </c>
      <c r="K19" s="24">
        <v>11</v>
      </c>
      <c r="L19" s="24"/>
      <c r="M19" s="24"/>
      <c r="N19" s="24"/>
      <c r="O19" s="24"/>
      <c r="P19" s="24">
        <v>8</v>
      </c>
      <c r="Q19" s="24">
        <v>5</v>
      </c>
      <c r="R19" s="24">
        <v>42</v>
      </c>
      <c r="S19" s="24">
        <v>43</v>
      </c>
      <c r="T19" s="24">
        <v>28</v>
      </c>
      <c r="U19" s="25">
        <f t="shared" si="0"/>
        <v>113</v>
      </c>
    </row>
    <row r="20" spans="1:21" ht="16.5" thickBot="1">
      <c r="A20" s="25">
        <v>16</v>
      </c>
      <c r="B20" s="24" t="s">
        <v>1513</v>
      </c>
      <c r="C20" s="24"/>
      <c r="D20" s="24"/>
      <c r="E20" s="24"/>
      <c r="F20" s="24">
        <v>6</v>
      </c>
      <c r="G20" s="24">
        <v>8</v>
      </c>
      <c r="H20" s="24">
        <v>6</v>
      </c>
      <c r="I20" s="24"/>
      <c r="J20" s="24"/>
      <c r="K20" s="24"/>
      <c r="L20" s="24"/>
      <c r="M20" s="24"/>
      <c r="N20" s="24"/>
      <c r="O20" s="24"/>
      <c r="P20" s="24"/>
      <c r="Q20" s="24"/>
      <c r="R20" s="24">
        <v>6</v>
      </c>
      <c r="S20" s="24">
        <v>8</v>
      </c>
      <c r="T20" s="24">
        <v>6</v>
      </c>
      <c r="U20" s="25">
        <f t="shared" si="0"/>
        <v>20</v>
      </c>
    </row>
    <row r="21" spans="1:21" ht="16.5" thickBot="1">
      <c r="A21" s="25">
        <v>17</v>
      </c>
      <c r="B21" s="24" t="s">
        <v>1520</v>
      </c>
      <c r="C21" s="24"/>
      <c r="D21" s="24"/>
      <c r="E21" s="24"/>
      <c r="F21" s="24"/>
      <c r="G21" s="24"/>
      <c r="H21" s="24"/>
      <c r="I21" s="24"/>
      <c r="J21" s="24"/>
      <c r="K21" s="24"/>
      <c r="L21" s="24"/>
      <c r="M21" s="24"/>
      <c r="N21" s="24"/>
      <c r="O21" s="24">
        <v>3</v>
      </c>
      <c r="P21" s="24"/>
      <c r="Q21" s="24">
        <v>3</v>
      </c>
      <c r="R21" s="24">
        <v>3</v>
      </c>
      <c r="S21" s="24"/>
      <c r="T21" s="24">
        <v>3</v>
      </c>
      <c r="U21" s="25">
        <f t="shared" si="0"/>
        <v>6</v>
      </c>
    </row>
    <row r="22" spans="1:21" ht="16.5" thickBot="1">
      <c r="A22" s="25">
        <v>18</v>
      </c>
      <c r="B22" s="24" t="s">
        <v>1503</v>
      </c>
      <c r="C22" s="24">
        <v>1</v>
      </c>
      <c r="D22" s="24">
        <v>1</v>
      </c>
      <c r="E22" s="24"/>
      <c r="F22" s="24"/>
      <c r="G22" s="24">
        <v>1</v>
      </c>
      <c r="H22" s="24"/>
      <c r="I22" s="24"/>
      <c r="J22" s="24"/>
      <c r="K22" s="24">
        <v>9</v>
      </c>
      <c r="L22" s="24">
        <v>13</v>
      </c>
      <c r="M22" s="24">
        <v>9</v>
      </c>
      <c r="N22" s="24">
        <v>25</v>
      </c>
      <c r="O22" s="24">
        <v>33</v>
      </c>
      <c r="P22" s="24">
        <v>35</v>
      </c>
      <c r="Q22" s="24">
        <v>44</v>
      </c>
      <c r="R22" s="24">
        <v>47</v>
      </c>
      <c r="S22" s="24">
        <v>46</v>
      </c>
      <c r="T22" s="24">
        <v>78</v>
      </c>
      <c r="U22" s="25">
        <f t="shared" si="0"/>
        <v>171</v>
      </c>
    </row>
    <row r="23" spans="1:21" ht="16.5" thickBot="1">
      <c r="A23" s="25">
        <v>19</v>
      </c>
      <c r="B23" s="24" t="s">
        <v>1504</v>
      </c>
      <c r="C23" s="24">
        <v>1</v>
      </c>
      <c r="D23" s="24"/>
      <c r="E23" s="24">
        <v>1</v>
      </c>
      <c r="F23" s="24">
        <v>2</v>
      </c>
      <c r="G23" s="24">
        <v>1</v>
      </c>
      <c r="H23" s="24">
        <v>2</v>
      </c>
      <c r="I23" s="24">
        <v>1</v>
      </c>
      <c r="J23" s="24">
        <v>2</v>
      </c>
      <c r="K23" s="24">
        <v>2</v>
      </c>
      <c r="L23" s="24">
        <v>35</v>
      </c>
      <c r="M23" s="24">
        <v>22</v>
      </c>
      <c r="N23" s="24">
        <v>36</v>
      </c>
      <c r="O23" s="24">
        <v>13</v>
      </c>
      <c r="P23" s="24">
        <v>10</v>
      </c>
      <c r="Q23" s="24">
        <v>10</v>
      </c>
      <c r="R23" s="24">
        <v>52</v>
      </c>
      <c r="S23" s="24">
        <v>35</v>
      </c>
      <c r="T23" s="24">
        <v>51</v>
      </c>
      <c r="U23" s="25">
        <f t="shared" si="0"/>
        <v>138</v>
      </c>
    </row>
    <row r="24" spans="1:21" ht="16.5" thickBot="1">
      <c r="A24" s="25">
        <v>20</v>
      </c>
      <c r="B24" s="24" t="s">
        <v>1505</v>
      </c>
      <c r="C24" s="24"/>
      <c r="D24" s="24"/>
      <c r="E24" s="24"/>
      <c r="F24" s="24"/>
      <c r="G24" s="24"/>
      <c r="H24" s="24"/>
      <c r="I24" s="24"/>
      <c r="J24" s="24"/>
      <c r="K24" s="24"/>
      <c r="L24" s="24"/>
      <c r="M24" s="24"/>
      <c r="N24" s="24"/>
      <c r="O24" s="24"/>
      <c r="P24" s="24">
        <v>1</v>
      </c>
      <c r="Q24" s="24">
        <v>2</v>
      </c>
      <c r="R24" s="24"/>
      <c r="S24" s="24">
        <v>1</v>
      </c>
      <c r="T24" s="24">
        <v>2</v>
      </c>
      <c r="U24" s="25">
        <f t="shared" si="0"/>
        <v>3</v>
      </c>
    </row>
    <row r="25" spans="1:21" ht="16.5" thickBot="1">
      <c r="A25" s="25">
        <v>21</v>
      </c>
      <c r="B25" s="24" t="s">
        <v>1506</v>
      </c>
      <c r="C25" s="24"/>
      <c r="D25" s="24"/>
      <c r="E25" s="24"/>
      <c r="F25" s="24"/>
      <c r="G25" s="24"/>
      <c r="H25" s="24"/>
      <c r="I25" s="24"/>
      <c r="J25" s="24"/>
      <c r="K25" s="24"/>
      <c r="L25" s="24">
        <v>3</v>
      </c>
      <c r="M25" s="24">
        <v>5</v>
      </c>
      <c r="N25" s="24">
        <v>5</v>
      </c>
      <c r="O25" s="24">
        <v>12</v>
      </c>
      <c r="P25" s="24">
        <v>9</v>
      </c>
      <c r="Q25" s="24">
        <v>14</v>
      </c>
      <c r="R25" s="24">
        <v>15</v>
      </c>
      <c r="S25" s="24">
        <v>14</v>
      </c>
      <c r="T25" s="24">
        <v>19</v>
      </c>
      <c r="U25" s="25">
        <f t="shared" si="0"/>
        <v>48</v>
      </c>
    </row>
    <row r="26" spans="1:21" ht="16.5" thickBot="1">
      <c r="A26" s="25">
        <v>22</v>
      </c>
      <c r="B26" s="24" t="s">
        <v>1521</v>
      </c>
      <c r="C26" s="24"/>
      <c r="D26" s="24"/>
      <c r="E26" s="24"/>
      <c r="F26" s="24"/>
      <c r="G26" s="24"/>
      <c r="H26" s="24"/>
      <c r="I26" s="24"/>
      <c r="J26" s="24"/>
      <c r="K26" s="24"/>
      <c r="L26" s="24"/>
      <c r="M26" s="24">
        <v>1</v>
      </c>
      <c r="N26" s="24"/>
      <c r="O26" s="24"/>
      <c r="P26" s="24"/>
      <c r="Q26" s="24"/>
      <c r="R26" s="24"/>
      <c r="S26" s="24">
        <v>1</v>
      </c>
      <c r="T26" s="24"/>
      <c r="U26" s="25">
        <f t="shared" si="0"/>
        <v>1</v>
      </c>
    </row>
    <row r="27" spans="1:21" ht="16.5" thickBot="1">
      <c r="A27" s="25">
        <v>23</v>
      </c>
      <c r="B27" s="24" t="s">
        <v>1507</v>
      </c>
      <c r="C27" s="24"/>
      <c r="D27" s="24"/>
      <c r="E27" s="24"/>
      <c r="F27" s="24"/>
      <c r="G27" s="24"/>
      <c r="H27" s="24">
        <v>1</v>
      </c>
      <c r="I27" s="24"/>
      <c r="J27" s="24">
        <v>1</v>
      </c>
      <c r="K27" s="24">
        <v>3</v>
      </c>
      <c r="L27" s="24"/>
      <c r="M27" s="24"/>
      <c r="N27" s="24"/>
      <c r="O27" s="24">
        <v>4</v>
      </c>
      <c r="P27" s="24">
        <v>5</v>
      </c>
      <c r="Q27" s="24">
        <v>12</v>
      </c>
      <c r="R27" s="24">
        <v>4</v>
      </c>
      <c r="S27" s="24">
        <v>6</v>
      </c>
      <c r="T27" s="24">
        <v>16</v>
      </c>
      <c r="U27" s="25">
        <f t="shared" si="0"/>
        <v>26</v>
      </c>
    </row>
    <row r="28" spans="1:21" ht="16.5" thickBot="1">
      <c r="A28" s="25">
        <v>24</v>
      </c>
      <c r="B28" s="24" t="s">
        <v>1508</v>
      </c>
      <c r="C28" s="24"/>
      <c r="D28" s="24"/>
      <c r="E28" s="24"/>
      <c r="F28" s="24"/>
      <c r="G28" s="24"/>
      <c r="H28" s="24"/>
      <c r="I28" s="24"/>
      <c r="J28" s="24"/>
      <c r="K28" s="24"/>
      <c r="L28" s="24"/>
      <c r="M28" s="24"/>
      <c r="N28" s="24"/>
      <c r="O28" s="24"/>
      <c r="P28" s="24">
        <v>1</v>
      </c>
      <c r="Q28" s="24"/>
      <c r="R28" s="24"/>
      <c r="S28" s="24">
        <v>1</v>
      </c>
      <c r="T28" s="24"/>
      <c r="U28" s="25">
        <f t="shared" si="0"/>
        <v>1</v>
      </c>
    </row>
    <row r="29" spans="1:21" ht="16.5" thickBot="1">
      <c r="A29" s="25">
        <v>25</v>
      </c>
      <c r="B29" s="24" t="s">
        <v>1509</v>
      </c>
      <c r="C29" s="24"/>
      <c r="D29" s="24"/>
      <c r="E29" s="24"/>
      <c r="F29" s="24">
        <v>2</v>
      </c>
      <c r="G29" s="24"/>
      <c r="H29" s="24">
        <v>3</v>
      </c>
      <c r="I29" s="24">
        <v>2</v>
      </c>
      <c r="J29" s="24">
        <v>7</v>
      </c>
      <c r="K29" s="24">
        <v>8</v>
      </c>
      <c r="L29" s="24">
        <v>14</v>
      </c>
      <c r="M29" s="24">
        <v>13</v>
      </c>
      <c r="N29" s="24">
        <v>12</v>
      </c>
      <c r="O29" s="24">
        <v>29</v>
      </c>
      <c r="P29" s="24">
        <v>25</v>
      </c>
      <c r="Q29" s="24">
        <v>23</v>
      </c>
      <c r="R29" s="24">
        <v>47</v>
      </c>
      <c r="S29" s="24">
        <v>45</v>
      </c>
      <c r="T29" s="24">
        <v>46</v>
      </c>
      <c r="U29" s="25">
        <f t="shared" si="0"/>
        <v>138</v>
      </c>
    </row>
    <row r="30" spans="1:21" ht="16.5" thickBot="1">
      <c r="A30" s="25">
        <v>26</v>
      </c>
      <c r="B30" s="24" t="s">
        <v>1522</v>
      </c>
      <c r="C30" s="24"/>
      <c r="D30" s="24"/>
      <c r="E30" s="24"/>
      <c r="F30" s="24">
        <v>1</v>
      </c>
      <c r="G30" s="24"/>
      <c r="H30" s="24"/>
      <c r="I30" s="24"/>
      <c r="J30" s="24"/>
      <c r="K30" s="24"/>
      <c r="L30" s="24"/>
      <c r="M30" s="24"/>
      <c r="N30" s="24"/>
      <c r="O30" s="24"/>
      <c r="P30" s="24"/>
      <c r="Q30" s="24"/>
      <c r="R30" s="24">
        <v>1</v>
      </c>
      <c r="S30" s="24"/>
      <c r="T30" s="24"/>
      <c r="U30" s="25">
        <f t="shared" si="0"/>
        <v>1</v>
      </c>
    </row>
    <row r="31" spans="1:21" ht="16.5" thickBot="1">
      <c r="A31" s="25">
        <v>27</v>
      </c>
      <c r="B31" s="24" t="s">
        <v>1523</v>
      </c>
      <c r="C31" s="24"/>
      <c r="D31" s="24">
        <v>1</v>
      </c>
      <c r="E31" s="24">
        <v>1</v>
      </c>
      <c r="F31" s="24"/>
      <c r="G31" s="24"/>
      <c r="H31" s="24"/>
      <c r="I31" s="24"/>
      <c r="J31" s="24"/>
      <c r="K31" s="24"/>
      <c r="L31" s="24"/>
      <c r="M31" s="24"/>
      <c r="N31" s="24"/>
      <c r="O31" s="24"/>
      <c r="P31" s="24"/>
      <c r="Q31" s="24"/>
      <c r="R31" s="24"/>
      <c r="S31" s="24">
        <v>1</v>
      </c>
      <c r="T31" s="24">
        <v>1</v>
      </c>
      <c r="U31" s="25">
        <f t="shared" si="0"/>
        <v>2</v>
      </c>
    </row>
    <row r="32" spans="1:21" ht="16.5" thickBot="1">
      <c r="A32" s="25">
        <v>28</v>
      </c>
      <c r="B32" s="24" t="s">
        <v>1510</v>
      </c>
      <c r="C32" s="24"/>
      <c r="D32" s="24"/>
      <c r="E32" s="24"/>
      <c r="F32" s="24"/>
      <c r="G32" s="24">
        <v>1</v>
      </c>
      <c r="H32" s="24">
        <v>2</v>
      </c>
      <c r="I32" s="24"/>
      <c r="J32" s="24">
        <v>1</v>
      </c>
      <c r="K32" s="24"/>
      <c r="L32" s="24">
        <v>11</v>
      </c>
      <c r="M32" s="24">
        <v>9</v>
      </c>
      <c r="N32" s="24">
        <v>9</v>
      </c>
      <c r="O32" s="24">
        <v>3</v>
      </c>
      <c r="P32" s="24">
        <v>1</v>
      </c>
      <c r="Q32" s="24">
        <v>2</v>
      </c>
      <c r="R32" s="24">
        <v>14</v>
      </c>
      <c r="S32" s="24">
        <v>12</v>
      </c>
      <c r="T32" s="24">
        <v>13</v>
      </c>
      <c r="U32" s="25">
        <f t="shared" si="0"/>
        <v>39</v>
      </c>
    </row>
    <row r="33" spans="1:21" ht="16.5" thickBot="1">
      <c r="A33" s="25">
        <v>29</v>
      </c>
      <c r="B33" s="24" t="s">
        <v>1511</v>
      </c>
      <c r="C33" s="24"/>
      <c r="D33" s="24">
        <v>1</v>
      </c>
      <c r="E33" s="24"/>
      <c r="F33" s="24"/>
      <c r="G33" s="24"/>
      <c r="H33" s="24"/>
      <c r="I33" s="24"/>
      <c r="J33" s="24">
        <v>1</v>
      </c>
      <c r="K33" s="24"/>
      <c r="L33" s="24"/>
      <c r="M33" s="24"/>
      <c r="N33" s="24"/>
      <c r="O33" s="24">
        <v>3</v>
      </c>
      <c r="P33" s="24">
        <v>4</v>
      </c>
      <c r="Q33" s="24">
        <v>2</v>
      </c>
      <c r="R33" s="24">
        <v>3</v>
      </c>
      <c r="S33" s="24">
        <v>6</v>
      </c>
      <c r="T33" s="24">
        <v>2</v>
      </c>
      <c r="U33" s="25">
        <f t="shared" si="0"/>
        <v>11</v>
      </c>
    </row>
    <row r="34" spans="1:21" ht="16.5" thickBot="1">
      <c r="A34" s="25">
        <v>30</v>
      </c>
      <c r="B34" s="24" t="s">
        <v>1512</v>
      </c>
      <c r="C34" s="24"/>
      <c r="D34" s="24">
        <v>2</v>
      </c>
      <c r="E34" s="24"/>
      <c r="F34" s="24"/>
      <c r="G34" s="24"/>
      <c r="H34" s="24"/>
      <c r="I34" s="24"/>
      <c r="J34" s="24"/>
      <c r="K34" s="24"/>
      <c r="L34" s="24">
        <v>6</v>
      </c>
      <c r="M34" s="24">
        <v>1</v>
      </c>
      <c r="N34" s="24">
        <v>12</v>
      </c>
      <c r="O34" s="24">
        <v>6</v>
      </c>
      <c r="P34" s="24">
        <v>8</v>
      </c>
      <c r="Q34" s="24">
        <v>15</v>
      </c>
      <c r="R34" s="24">
        <v>12</v>
      </c>
      <c r="S34" s="24">
        <v>11</v>
      </c>
      <c r="T34" s="24">
        <v>27</v>
      </c>
      <c r="U34" s="25">
        <f t="shared" si="0"/>
        <v>50</v>
      </c>
    </row>
    <row r="35" spans="1:21" ht="16.5" thickBot="1">
      <c r="A35" s="25">
        <v>31</v>
      </c>
      <c r="B35" s="24" t="s">
        <v>1524</v>
      </c>
      <c r="C35" s="24"/>
      <c r="D35" s="24"/>
      <c r="E35" s="24"/>
      <c r="F35" s="24"/>
      <c r="G35" s="24"/>
      <c r="H35" s="24"/>
      <c r="I35" s="24">
        <v>6</v>
      </c>
      <c r="J35" s="24">
        <v>2</v>
      </c>
      <c r="K35" s="24">
        <v>1</v>
      </c>
      <c r="L35" s="24"/>
      <c r="M35" s="24"/>
      <c r="N35" s="24"/>
      <c r="O35" s="24"/>
      <c r="P35" s="24"/>
      <c r="Q35" s="24"/>
      <c r="R35" s="24">
        <v>6</v>
      </c>
      <c r="S35" s="24">
        <v>2</v>
      </c>
      <c r="T35" s="24">
        <v>1</v>
      </c>
      <c r="U35" s="25">
        <f t="shared" si="0"/>
        <v>9</v>
      </c>
    </row>
    <row r="36" spans="1:21" ht="16.5" thickBot="1">
      <c r="A36" s="1236" t="s">
        <v>1442</v>
      </c>
      <c r="B36" s="1236"/>
      <c r="C36" s="24">
        <f t="shared" ref="C36:T36" si="1">SUM(C5:C35)</f>
        <v>33</v>
      </c>
      <c r="D36" s="24">
        <f t="shared" si="1"/>
        <v>15</v>
      </c>
      <c r="E36" s="24">
        <f t="shared" si="1"/>
        <v>12</v>
      </c>
      <c r="F36" s="24">
        <f t="shared" si="1"/>
        <v>41</v>
      </c>
      <c r="G36" s="24">
        <f>SUM(G5:G35)</f>
        <v>35</v>
      </c>
      <c r="H36" s="24">
        <f t="shared" si="1"/>
        <v>42</v>
      </c>
      <c r="I36" s="24">
        <f t="shared" si="1"/>
        <v>45</v>
      </c>
      <c r="J36" s="24">
        <f t="shared" si="1"/>
        <v>56</v>
      </c>
      <c r="K36" s="24">
        <f t="shared" si="1"/>
        <v>52</v>
      </c>
      <c r="L36" s="24">
        <f t="shared" si="1"/>
        <v>110</v>
      </c>
      <c r="M36" s="24">
        <f t="shared" si="1"/>
        <v>97</v>
      </c>
      <c r="N36" s="24">
        <f t="shared" si="1"/>
        <v>141</v>
      </c>
      <c r="O36" s="24">
        <f t="shared" si="1"/>
        <v>245</v>
      </c>
      <c r="P36" s="24">
        <f t="shared" si="1"/>
        <v>229</v>
      </c>
      <c r="Q36" s="24">
        <f t="shared" si="1"/>
        <v>267</v>
      </c>
      <c r="R36" s="24">
        <f t="shared" si="1"/>
        <v>474</v>
      </c>
      <c r="S36" s="24">
        <f t="shared" si="1"/>
        <v>432</v>
      </c>
      <c r="T36" s="24">
        <f t="shared" si="1"/>
        <v>514</v>
      </c>
      <c r="U36" s="25">
        <f t="shared" si="0"/>
        <v>1420</v>
      </c>
    </row>
    <row r="37" spans="1:21">
      <c r="A37" s="7"/>
      <c r="B37" s="8"/>
      <c r="C37" s="8"/>
      <c r="D37" s="8"/>
      <c r="E37" s="8"/>
      <c r="F37" s="8"/>
      <c r="G37" s="8"/>
      <c r="H37" s="8"/>
      <c r="I37" s="8"/>
      <c r="J37" s="8"/>
      <c r="K37" s="8"/>
      <c r="L37" s="8"/>
      <c r="M37" s="8"/>
      <c r="N37" s="8"/>
      <c r="O37" s="8"/>
      <c r="P37" s="8"/>
      <c r="Q37" s="8"/>
      <c r="R37" s="8"/>
      <c r="S37" s="8"/>
      <c r="T37" s="8"/>
      <c r="U37" s="8"/>
    </row>
    <row r="38" spans="1:21">
      <c r="A38" s="9"/>
      <c r="S38" s="1246" t="s">
        <v>1525</v>
      </c>
      <c r="T38" s="1246"/>
      <c r="U38" s="1246"/>
    </row>
  </sheetData>
  <mergeCells count="12">
    <mergeCell ref="A36:B36"/>
    <mergeCell ref="A1:U1"/>
    <mergeCell ref="S38:U38"/>
    <mergeCell ref="A3:A4"/>
    <mergeCell ref="B3:B4"/>
    <mergeCell ref="C3:E3"/>
    <mergeCell ref="F3:H3"/>
    <mergeCell ref="I3:K3"/>
    <mergeCell ref="L3:N3"/>
    <mergeCell ref="O3:Q3"/>
    <mergeCell ref="R3:T3"/>
    <mergeCell ref="U3:U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693"/>
  <sheetViews>
    <sheetView workbookViewId="0">
      <selection activeCell="E455" sqref="E455"/>
    </sheetView>
  </sheetViews>
  <sheetFormatPr defaultRowHeight="12.75"/>
  <cols>
    <col min="1" max="1" width="7.42578125" bestFit="1" customWidth="1"/>
    <col min="2" max="2" width="49.140625" bestFit="1" customWidth="1"/>
    <col min="3" max="3" width="22.28515625" bestFit="1" customWidth="1"/>
    <col min="4" max="4" width="30.85546875" bestFit="1" customWidth="1"/>
    <col min="5" max="5" width="73.85546875" style="9" bestFit="1" customWidth="1"/>
    <col min="6" max="6" width="9.5703125" style="9" customWidth="1"/>
  </cols>
  <sheetData>
    <row r="1" spans="1:9" ht="20.25">
      <c r="A1" s="1424" t="s">
        <v>4726</v>
      </c>
      <c r="B1" s="1424"/>
      <c r="C1" s="1424"/>
      <c r="D1" s="1424"/>
      <c r="E1" s="1424"/>
      <c r="F1" s="1424"/>
      <c r="G1" s="1424"/>
      <c r="H1" s="1424"/>
      <c r="I1" s="1424"/>
    </row>
    <row r="2" spans="1:9" ht="15.75">
      <c r="A2" s="473"/>
      <c r="B2" s="474"/>
      <c r="C2" s="475"/>
      <c r="D2" s="475"/>
      <c r="E2" s="476"/>
      <c r="F2" s="476"/>
      <c r="G2" s="475"/>
      <c r="H2" s="475"/>
      <c r="I2" s="475"/>
    </row>
    <row r="3" spans="1:9" ht="15.75">
      <c r="A3" s="1459" t="s">
        <v>194</v>
      </c>
      <c r="B3" s="1460" t="s">
        <v>2306</v>
      </c>
      <c r="C3" s="1462" t="s">
        <v>1605</v>
      </c>
      <c r="D3" s="1462" t="s">
        <v>1606</v>
      </c>
      <c r="E3" s="1464" t="s">
        <v>1607</v>
      </c>
      <c r="F3" s="1464" t="s">
        <v>5121</v>
      </c>
      <c r="G3" s="1466" t="s">
        <v>1608</v>
      </c>
      <c r="H3" s="1466"/>
      <c r="I3" s="1466"/>
    </row>
    <row r="4" spans="1:9" ht="15.75">
      <c r="A4" s="1459"/>
      <c r="B4" s="1461"/>
      <c r="C4" s="1463"/>
      <c r="D4" s="1463"/>
      <c r="E4" s="1465"/>
      <c r="F4" s="1467"/>
      <c r="G4" s="477" t="s">
        <v>1444</v>
      </c>
      <c r="H4" s="477" t="s">
        <v>1445</v>
      </c>
      <c r="I4" s="477" t="s">
        <v>1446</v>
      </c>
    </row>
    <row r="5" spans="1:9" ht="15.75">
      <c r="A5" s="478">
        <v>1</v>
      </c>
      <c r="B5" s="479" t="s">
        <v>195</v>
      </c>
      <c r="C5" s="480" t="s">
        <v>1663</v>
      </c>
      <c r="D5" s="480" t="s">
        <v>1491</v>
      </c>
      <c r="E5" s="661" t="s">
        <v>7628</v>
      </c>
      <c r="F5" s="692" t="s">
        <v>5126</v>
      </c>
      <c r="G5" s="477">
        <v>1</v>
      </c>
      <c r="H5" s="477"/>
      <c r="I5" s="477"/>
    </row>
    <row r="6" spans="1:9" ht="15.75">
      <c r="A6" s="478">
        <v>2</v>
      </c>
      <c r="B6" s="479" t="s">
        <v>195</v>
      </c>
      <c r="C6" s="480" t="s">
        <v>1663</v>
      </c>
      <c r="D6" s="480" t="s">
        <v>1491</v>
      </c>
      <c r="E6" s="661" t="s">
        <v>7629</v>
      </c>
      <c r="F6" s="692" t="s">
        <v>5126</v>
      </c>
      <c r="G6" s="477">
        <v>1</v>
      </c>
      <c r="H6" s="477"/>
      <c r="I6" s="477"/>
    </row>
    <row r="7" spans="1:9" ht="15.75">
      <c r="A7" s="478">
        <v>3</v>
      </c>
      <c r="B7" s="479" t="s">
        <v>195</v>
      </c>
      <c r="C7" s="480" t="s">
        <v>1663</v>
      </c>
      <c r="D7" s="480" t="s">
        <v>1491</v>
      </c>
      <c r="E7" s="661" t="s">
        <v>799</v>
      </c>
      <c r="F7" s="692" t="s">
        <v>5126</v>
      </c>
      <c r="G7" s="477"/>
      <c r="H7" s="477">
        <v>1</v>
      </c>
      <c r="I7" s="477"/>
    </row>
    <row r="8" spans="1:9" ht="15.75">
      <c r="A8" s="478">
        <v>4</v>
      </c>
      <c r="B8" s="479" t="s">
        <v>4727</v>
      </c>
      <c r="C8" s="480" t="s">
        <v>1663</v>
      </c>
      <c r="D8" s="480" t="s">
        <v>1491</v>
      </c>
      <c r="E8" s="661" t="s">
        <v>799</v>
      </c>
      <c r="F8" s="692" t="s">
        <v>5126</v>
      </c>
      <c r="G8" s="477"/>
      <c r="H8" s="477"/>
      <c r="I8" s="477">
        <v>1</v>
      </c>
    </row>
    <row r="9" spans="1:9" ht="15.75">
      <c r="A9" s="478">
        <v>5</v>
      </c>
      <c r="B9" s="479" t="s">
        <v>4728</v>
      </c>
      <c r="C9" s="480" t="s">
        <v>1663</v>
      </c>
      <c r="D9" s="480" t="s">
        <v>1491</v>
      </c>
      <c r="E9" s="661" t="s">
        <v>671</v>
      </c>
      <c r="F9" s="661" t="s">
        <v>5124</v>
      </c>
      <c r="G9" s="477"/>
      <c r="H9" s="477"/>
      <c r="I9" s="477">
        <v>1</v>
      </c>
    </row>
    <row r="10" spans="1:9" ht="15.75">
      <c r="A10" s="478">
        <v>6</v>
      </c>
      <c r="B10" s="479" t="s">
        <v>4015</v>
      </c>
      <c r="C10" s="480" t="s">
        <v>2173</v>
      </c>
      <c r="D10" s="480" t="s">
        <v>3735</v>
      </c>
      <c r="E10" s="661" t="s">
        <v>2980</v>
      </c>
      <c r="F10" s="692" t="s">
        <v>5124</v>
      </c>
      <c r="G10" s="477"/>
      <c r="H10" s="477"/>
      <c r="I10" s="477">
        <v>1</v>
      </c>
    </row>
    <row r="11" spans="1:9" ht="15.75">
      <c r="A11" s="478">
        <v>7</v>
      </c>
      <c r="B11" s="479" t="s">
        <v>1703</v>
      </c>
      <c r="C11" s="480" t="s">
        <v>1617</v>
      </c>
      <c r="D11" s="480" t="s">
        <v>4729</v>
      </c>
      <c r="E11" s="661" t="s">
        <v>1640</v>
      </c>
      <c r="F11" s="692" t="s">
        <v>5126</v>
      </c>
      <c r="G11" s="477">
        <v>1</v>
      </c>
      <c r="H11" s="477"/>
      <c r="I11" s="477"/>
    </row>
    <row r="12" spans="1:9" ht="15.75">
      <c r="A12" s="478">
        <v>8</v>
      </c>
      <c r="B12" s="479" t="s">
        <v>4016</v>
      </c>
      <c r="C12" s="480" t="s">
        <v>1617</v>
      </c>
      <c r="D12" s="480" t="s">
        <v>4729</v>
      </c>
      <c r="E12" s="661" t="s">
        <v>1640</v>
      </c>
      <c r="F12" s="692" t="s">
        <v>5126</v>
      </c>
      <c r="G12" s="477"/>
      <c r="H12" s="477">
        <v>1</v>
      </c>
      <c r="I12" s="477"/>
    </row>
    <row r="13" spans="1:9" ht="15.75">
      <c r="A13" s="478">
        <v>9</v>
      </c>
      <c r="B13" s="479" t="s">
        <v>4730</v>
      </c>
      <c r="C13" s="480" t="s">
        <v>1617</v>
      </c>
      <c r="D13" s="480" t="s">
        <v>4729</v>
      </c>
      <c r="E13" s="661" t="s">
        <v>1640</v>
      </c>
      <c r="F13" s="692" t="s">
        <v>5126</v>
      </c>
      <c r="G13" s="477"/>
      <c r="H13" s="477"/>
      <c r="I13" s="477">
        <v>1</v>
      </c>
    </row>
    <row r="14" spans="1:9" ht="15.75">
      <c r="A14" s="478">
        <v>10</v>
      </c>
      <c r="B14" s="670" t="s">
        <v>163</v>
      </c>
      <c r="C14" s="671" t="s">
        <v>4731</v>
      </c>
      <c r="D14" s="671" t="s">
        <v>1468</v>
      </c>
      <c r="E14" s="672" t="s">
        <v>8226</v>
      </c>
      <c r="F14" s="672" t="s">
        <v>5124</v>
      </c>
      <c r="G14" s="673">
        <v>1</v>
      </c>
      <c r="H14" s="673"/>
      <c r="I14" s="673"/>
    </row>
    <row r="15" spans="1:9" ht="15.75">
      <c r="A15" s="478">
        <v>11</v>
      </c>
      <c r="B15" s="670" t="s">
        <v>4732</v>
      </c>
      <c r="C15" s="671" t="s">
        <v>221</v>
      </c>
      <c r="D15" s="671" t="s">
        <v>1468</v>
      </c>
      <c r="E15" s="672" t="s">
        <v>8227</v>
      </c>
      <c r="F15" s="672" t="s">
        <v>5126</v>
      </c>
      <c r="G15" s="673">
        <v>1</v>
      </c>
      <c r="H15" s="673"/>
      <c r="I15" s="673"/>
    </row>
    <row r="16" spans="1:9" ht="15.75">
      <c r="A16" s="478">
        <v>12</v>
      </c>
      <c r="B16" s="670" t="s">
        <v>4733</v>
      </c>
      <c r="C16" s="671" t="s">
        <v>221</v>
      </c>
      <c r="D16" s="671" t="s">
        <v>1468</v>
      </c>
      <c r="E16" s="672" t="s">
        <v>8228</v>
      </c>
      <c r="F16" s="672" t="s">
        <v>5124</v>
      </c>
      <c r="G16" s="673"/>
      <c r="H16" s="673"/>
      <c r="I16" s="673">
        <v>1</v>
      </c>
    </row>
    <row r="17" spans="1:9" ht="15.75">
      <c r="A17" s="478">
        <v>13</v>
      </c>
      <c r="B17" s="670" t="s">
        <v>4734</v>
      </c>
      <c r="C17" s="671" t="s">
        <v>221</v>
      </c>
      <c r="D17" s="671" t="s">
        <v>1468</v>
      </c>
      <c r="E17" s="672" t="s">
        <v>8229</v>
      </c>
      <c r="F17" s="672" t="s">
        <v>5124</v>
      </c>
      <c r="G17" s="673"/>
      <c r="H17" s="673"/>
      <c r="I17" s="673">
        <v>1</v>
      </c>
    </row>
    <row r="18" spans="1:9" ht="15.75">
      <c r="A18" s="478">
        <v>14</v>
      </c>
      <c r="B18" s="670" t="s">
        <v>4735</v>
      </c>
      <c r="C18" s="671" t="s">
        <v>221</v>
      </c>
      <c r="D18" s="671" t="s">
        <v>1468</v>
      </c>
      <c r="E18" s="672" t="s">
        <v>8230</v>
      </c>
      <c r="F18" s="672" t="s">
        <v>5124</v>
      </c>
      <c r="G18" s="673"/>
      <c r="H18" s="673">
        <v>1</v>
      </c>
      <c r="I18" s="673"/>
    </row>
    <row r="19" spans="1:9" ht="15.75">
      <c r="A19" s="478">
        <v>15</v>
      </c>
      <c r="B19" s="670" t="s">
        <v>4736</v>
      </c>
      <c r="C19" s="671" t="s">
        <v>221</v>
      </c>
      <c r="D19" s="671" t="s">
        <v>1468</v>
      </c>
      <c r="E19" s="672" t="s">
        <v>8231</v>
      </c>
      <c r="F19" s="672" t="s">
        <v>5126</v>
      </c>
      <c r="G19" s="673"/>
      <c r="H19" s="673">
        <v>1</v>
      </c>
      <c r="I19" s="673"/>
    </row>
    <row r="20" spans="1:9" ht="15.75">
      <c r="A20" s="478">
        <v>16</v>
      </c>
      <c r="B20" s="670" t="s">
        <v>4737</v>
      </c>
      <c r="C20" s="671" t="s">
        <v>2037</v>
      </c>
      <c r="D20" s="671" t="s">
        <v>1468</v>
      </c>
      <c r="E20" s="672" t="s">
        <v>8232</v>
      </c>
      <c r="F20" s="672" t="s">
        <v>5126</v>
      </c>
      <c r="G20" s="673"/>
      <c r="H20" s="673"/>
      <c r="I20" s="673">
        <v>1</v>
      </c>
    </row>
    <row r="21" spans="1:9" ht="15.75">
      <c r="A21" s="478">
        <v>17</v>
      </c>
      <c r="B21" s="670" t="s">
        <v>1914</v>
      </c>
      <c r="C21" s="671" t="s">
        <v>2048</v>
      </c>
      <c r="D21" s="671" t="s">
        <v>1468</v>
      </c>
      <c r="E21" s="672" t="s">
        <v>8233</v>
      </c>
      <c r="F21" s="672" t="s">
        <v>5126</v>
      </c>
      <c r="G21" s="673"/>
      <c r="H21" s="673"/>
      <c r="I21" s="673">
        <v>1</v>
      </c>
    </row>
    <row r="22" spans="1:9" ht="15.75">
      <c r="A22" s="478">
        <v>18</v>
      </c>
      <c r="B22" s="670" t="s">
        <v>4738</v>
      </c>
      <c r="C22" s="671" t="s">
        <v>1615</v>
      </c>
      <c r="D22" s="671" t="s">
        <v>1468</v>
      </c>
      <c r="E22" s="672" t="s">
        <v>8234</v>
      </c>
      <c r="F22" s="672" t="s">
        <v>5124</v>
      </c>
      <c r="G22" s="673"/>
      <c r="H22" s="673">
        <v>1</v>
      </c>
      <c r="I22" s="673"/>
    </row>
    <row r="23" spans="1:9" ht="15.75">
      <c r="A23" s="478">
        <v>19</v>
      </c>
      <c r="B23" s="670" t="s">
        <v>4739</v>
      </c>
      <c r="C23" s="671" t="s">
        <v>1615</v>
      </c>
      <c r="D23" s="671" t="s">
        <v>1468</v>
      </c>
      <c r="E23" s="672" t="s">
        <v>8235</v>
      </c>
      <c r="F23" s="672" t="s">
        <v>5126</v>
      </c>
      <c r="G23" s="673"/>
      <c r="H23" s="673"/>
      <c r="I23" s="673">
        <v>1</v>
      </c>
    </row>
    <row r="24" spans="1:9" ht="15.75">
      <c r="A24" s="478">
        <v>20</v>
      </c>
      <c r="B24" s="670" t="s">
        <v>4740</v>
      </c>
      <c r="C24" s="671" t="s">
        <v>1615</v>
      </c>
      <c r="D24" s="671" t="s">
        <v>1468</v>
      </c>
      <c r="E24" s="672" t="s">
        <v>8236</v>
      </c>
      <c r="F24" s="672" t="s">
        <v>5126</v>
      </c>
      <c r="G24" s="673"/>
      <c r="H24" s="673"/>
      <c r="I24" s="673">
        <v>1</v>
      </c>
    </row>
    <row r="25" spans="1:9" ht="15.75">
      <c r="A25" s="478">
        <v>21</v>
      </c>
      <c r="B25" s="670" t="s">
        <v>4740</v>
      </c>
      <c r="C25" s="671" t="s">
        <v>1615</v>
      </c>
      <c r="D25" s="671" t="s">
        <v>1468</v>
      </c>
      <c r="E25" s="672" t="s">
        <v>8237</v>
      </c>
      <c r="F25" s="672" t="s">
        <v>5126</v>
      </c>
      <c r="G25" s="673">
        <v>1</v>
      </c>
      <c r="H25" s="673"/>
      <c r="I25" s="673"/>
    </row>
    <row r="26" spans="1:9" ht="15.75">
      <c r="A26" s="478">
        <v>22</v>
      </c>
      <c r="B26" s="479" t="s">
        <v>4741</v>
      </c>
      <c r="C26" s="480" t="s">
        <v>1615</v>
      </c>
      <c r="D26" s="480" t="s">
        <v>1494</v>
      </c>
      <c r="E26" s="661" t="s">
        <v>7630</v>
      </c>
      <c r="F26" s="692" t="s">
        <v>5126</v>
      </c>
      <c r="G26" s="477"/>
      <c r="H26" s="477"/>
      <c r="I26" s="477">
        <v>1</v>
      </c>
    </row>
    <row r="27" spans="1:9" ht="15.75">
      <c r="A27" s="478">
        <v>23</v>
      </c>
      <c r="B27" s="486" t="s">
        <v>4742</v>
      </c>
      <c r="C27" s="480" t="s">
        <v>1851</v>
      </c>
      <c r="D27" s="480" t="s">
        <v>1494</v>
      </c>
      <c r="E27" s="661" t="s">
        <v>7631</v>
      </c>
      <c r="F27" s="692" t="s">
        <v>5126</v>
      </c>
      <c r="G27" s="477"/>
      <c r="H27" s="477"/>
      <c r="I27" s="477">
        <v>1</v>
      </c>
    </row>
    <row r="28" spans="1:9" ht="18.75">
      <c r="A28" s="478">
        <v>24</v>
      </c>
      <c r="B28" s="711" t="s">
        <v>4743</v>
      </c>
      <c r="C28" s="480" t="s">
        <v>1617</v>
      </c>
      <c r="D28" s="480" t="s">
        <v>4744</v>
      </c>
      <c r="E28" s="692" t="s">
        <v>8193</v>
      </c>
      <c r="F28" s="692" t="s">
        <v>5126</v>
      </c>
      <c r="G28" s="477"/>
      <c r="H28" s="477"/>
      <c r="I28" s="477">
        <v>1</v>
      </c>
    </row>
    <row r="29" spans="1:9" ht="15.75">
      <c r="A29" s="478">
        <v>25</v>
      </c>
      <c r="B29" s="486" t="s">
        <v>4745</v>
      </c>
      <c r="C29" s="480" t="s">
        <v>1646</v>
      </c>
      <c r="D29" s="480" t="s">
        <v>4744</v>
      </c>
      <c r="E29" s="692" t="s">
        <v>1611</v>
      </c>
      <c r="F29" s="661" t="s">
        <v>5124</v>
      </c>
      <c r="G29" s="477"/>
      <c r="H29" s="477"/>
      <c r="I29" s="477">
        <v>1</v>
      </c>
    </row>
    <row r="30" spans="1:9" ht="15.75">
      <c r="A30" s="478">
        <v>26</v>
      </c>
      <c r="B30" s="486" t="s">
        <v>2449</v>
      </c>
      <c r="C30" s="480" t="s">
        <v>1646</v>
      </c>
      <c r="D30" s="480" t="s">
        <v>4744</v>
      </c>
      <c r="E30" s="692" t="s">
        <v>1611</v>
      </c>
      <c r="F30" s="661" t="s">
        <v>5124</v>
      </c>
      <c r="G30" s="477"/>
      <c r="H30" s="477"/>
      <c r="I30" s="477">
        <v>1</v>
      </c>
    </row>
    <row r="31" spans="1:9" ht="15.75">
      <c r="A31" s="478">
        <v>27</v>
      </c>
      <c r="B31" s="479" t="s">
        <v>3667</v>
      </c>
      <c r="C31" s="480" t="s">
        <v>1677</v>
      </c>
      <c r="D31" s="480" t="s">
        <v>1496</v>
      </c>
      <c r="E31" s="661" t="s">
        <v>1640</v>
      </c>
      <c r="F31" s="692" t="s">
        <v>5124</v>
      </c>
      <c r="G31" s="477"/>
      <c r="H31" s="477">
        <v>1</v>
      </c>
      <c r="I31" s="477"/>
    </row>
    <row r="32" spans="1:9" ht="15.75">
      <c r="A32" s="478">
        <v>28</v>
      </c>
      <c r="B32" s="479" t="s">
        <v>3021</v>
      </c>
      <c r="C32" s="480" t="s">
        <v>1677</v>
      </c>
      <c r="D32" s="480" t="s">
        <v>1496</v>
      </c>
      <c r="E32" s="661" t="s">
        <v>1640</v>
      </c>
      <c r="F32" s="692" t="s">
        <v>5124</v>
      </c>
      <c r="G32" s="477"/>
      <c r="H32" s="477"/>
      <c r="I32" s="477">
        <v>1</v>
      </c>
    </row>
    <row r="33" spans="1:9" ht="15.75">
      <c r="A33" s="478">
        <v>29</v>
      </c>
      <c r="B33" s="479" t="s">
        <v>3176</v>
      </c>
      <c r="C33" s="480" t="s">
        <v>2037</v>
      </c>
      <c r="D33" s="480" t="s">
        <v>1496</v>
      </c>
      <c r="E33" s="692" t="s">
        <v>8115</v>
      </c>
      <c r="F33" s="692" t="s">
        <v>5124</v>
      </c>
      <c r="G33" s="477"/>
      <c r="H33" s="477"/>
      <c r="I33" s="477">
        <v>1</v>
      </c>
    </row>
    <row r="34" spans="1:9" ht="15.75">
      <c r="A34" s="478">
        <v>30</v>
      </c>
      <c r="B34" s="479" t="s">
        <v>4746</v>
      </c>
      <c r="C34" s="480" t="s">
        <v>2037</v>
      </c>
      <c r="D34" s="480" t="s">
        <v>1496</v>
      </c>
      <c r="E34" s="692" t="s">
        <v>8115</v>
      </c>
      <c r="F34" s="692" t="s">
        <v>5124</v>
      </c>
      <c r="G34" s="477"/>
      <c r="H34" s="477"/>
      <c r="I34" s="477">
        <v>1</v>
      </c>
    </row>
    <row r="35" spans="1:9" ht="15.75">
      <c r="A35" s="478">
        <v>31</v>
      </c>
      <c r="B35" s="479" t="s">
        <v>4747</v>
      </c>
      <c r="C35" s="480" t="s">
        <v>2037</v>
      </c>
      <c r="D35" s="480" t="s">
        <v>1496</v>
      </c>
      <c r="E35" s="692" t="s">
        <v>8115</v>
      </c>
      <c r="F35" s="692" t="s">
        <v>5124</v>
      </c>
      <c r="G35" s="477"/>
      <c r="H35" s="477"/>
      <c r="I35" s="477">
        <v>1</v>
      </c>
    </row>
    <row r="36" spans="1:9" ht="15.75">
      <c r="A36" s="478">
        <v>32</v>
      </c>
      <c r="B36" s="479" t="s">
        <v>4748</v>
      </c>
      <c r="C36" s="480" t="s">
        <v>2048</v>
      </c>
      <c r="D36" s="480" t="s">
        <v>1497</v>
      </c>
      <c r="E36" s="690" t="s">
        <v>7632</v>
      </c>
      <c r="F36" s="692" t="s">
        <v>5139</v>
      </c>
      <c r="G36" s="477"/>
      <c r="H36" s="477"/>
      <c r="I36" s="477">
        <v>1</v>
      </c>
    </row>
    <row r="37" spans="1:9" ht="15.75">
      <c r="A37" s="478">
        <v>33</v>
      </c>
      <c r="B37" s="479" t="s">
        <v>4749</v>
      </c>
      <c r="C37" s="480" t="s">
        <v>2048</v>
      </c>
      <c r="D37" s="480" t="s">
        <v>1497</v>
      </c>
      <c r="E37" s="661" t="s">
        <v>7633</v>
      </c>
      <c r="F37" s="692" t="s">
        <v>5124</v>
      </c>
      <c r="G37" s="477"/>
      <c r="H37" s="477"/>
      <c r="I37" s="477">
        <v>1</v>
      </c>
    </row>
    <row r="38" spans="1:9" ht="15.75">
      <c r="A38" s="716">
        <v>34</v>
      </c>
      <c r="B38" s="717" t="s">
        <v>1833</v>
      </c>
      <c r="C38" s="718" t="s">
        <v>1665</v>
      </c>
      <c r="D38" s="718" t="s">
        <v>1470</v>
      </c>
      <c r="E38" s="692" t="s">
        <v>8143</v>
      </c>
      <c r="F38" s="692" t="s">
        <v>5124</v>
      </c>
      <c r="G38" s="719"/>
      <c r="H38" s="719"/>
      <c r="I38" s="719">
        <v>1</v>
      </c>
    </row>
    <row r="39" spans="1:9" ht="15.75">
      <c r="A39" s="716">
        <v>35</v>
      </c>
      <c r="B39" s="717" t="s">
        <v>1833</v>
      </c>
      <c r="C39" s="718" t="s">
        <v>2173</v>
      </c>
      <c r="D39" s="718" t="s">
        <v>1470</v>
      </c>
      <c r="E39" s="692" t="s">
        <v>8169</v>
      </c>
      <c r="F39" s="692" t="s">
        <v>5124</v>
      </c>
      <c r="G39" s="719"/>
      <c r="H39" s="719"/>
      <c r="I39" s="719">
        <v>1</v>
      </c>
    </row>
    <row r="40" spans="1:9" ht="15.75">
      <c r="A40" s="716">
        <v>36</v>
      </c>
      <c r="B40" s="717" t="s">
        <v>594</v>
      </c>
      <c r="C40" s="718" t="s">
        <v>2173</v>
      </c>
      <c r="D40" s="718" t="s">
        <v>1470</v>
      </c>
      <c r="E40" s="692" t="s">
        <v>8169</v>
      </c>
      <c r="F40" s="692" t="s">
        <v>5126</v>
      </c>
      <c r="G40" s="719"/>
      <c r="H40" s="719"/>
      <c r="I40" s="719">
        <v>1</v>
      </c>
    </row>
    <row r="41" spans="1:9" ht="15.75">
      <c r="A41" s="716">
        <v>37</v>
      </c>
      <c r="B41" s="717" t="s">
        <v>992</v>
      </c>
      <c r="C41" s="718" t="s">
        <v>1610</v>
      </c>
      <c r="D41" s="718" t="s">
        <v>1470</v>
      </c>
      <c r="E41" s="692" t="s">
        <v>8142</v>
      </c>
      <c r="F41" s="692" t="s">
        <v>5124</v>
      </c>
      <c r="G41" s="719"/>
      <c r="H41" s="719">
        <v>2</v>
      </c>
      <c r="I41" s="719"/>
    </row>
    <row r="42" spans="1:9" ht="15.75">
      <c r="A42" s="716">
        <v>38</v>
      </c>
      <c r="B42" s="717" t="s">
        <v>4750</v>
      </c>
      <c r="C42" s="718" t="s">
        <v>1610</v>
      </c>
      <c r="D42" s="718" t="s">
        <v>1470</v>
      </c>
      <c r="E42" s="692" t="s">
        <v>8170</v>
      </c>
      <c r="F42" s="692" t="s">
        <v>5124</v>
      </c>
      <c r="G42" s="719"/>
      <c r="H42" s="719">
        <v>2</v>
      </c>
      <c r="I42" s="719"/>
    </row>
    <row r="43" spans="1:9" ht="15.75">
      <c r="A43" s="716">
        <v>39</v>
      </c>
      <c r="B43" s="717" t="s">
        <v>4751</v>
      </c>
      <c r="C43" s="718" t="s">
        <v>1610</v>
      </c>
      <c r="D43" s="718" t="s">
        <v>1470</v>
      </c>
      <c r="E43" s="692" t="s">
        <v>8171</v>
      </c>
      <c r="F43" s="692" t="s">
        <v>5124</v>
      </c>
      <c r="G43" s="719"/>
      <c r="H43" s="719">
        <v>2</v>
      </c>
      <c r="I43" s="719"/>
    </row>
    <row r="44" spans="1:9" ht="15.75">
      <c r="A44" s="716">
        <v>40</v>
      </c>
      <c r="B44" s="717" t="s">
        <v>461</v>
      </c>
      <c r="C44" s="718" t="s">
        <v>1610</v>
      </c>
      <c r="D44" s="718" t="s">
        <v>1470</v>
      </c>
      <c r="E44" s="692" t="s">
        <v>8172</v>
      </c>
      <c r="F44" s="692" t="s">
        <v>5124</v>
      </c>
      <c r="G44" s="719"/>
      <c r="H44" s="719">
        <v>2</v>
      </c>
      <c r="I44" s="719"/>
    </row>
    <row r="45" spans="1:9" ht="15.75">
      <c r="A45" s="716">
        <v>41</v>
      </c>
      <c r="B45" s="717" t="s">
        <v>4752</v>
      </c>
      <c r="C45" s="718" t="s">
        <v>1610</v>
      </c>
      <c r="D45" s="718" t="s">
        <v>1470</v>
      </c>
      <c r="E45" s="692" t="s">
        <v>8173</v>
      </c>
      <c r="F45" s="692" t="s">
        <v>5124</v>
      </c>
      <c r="G45" s="719"/>
      <c r="H45" s="719">
        <v>2</v>
      </c>
      <c r="I45" s="719"/>
    </row>
    <row r="46" spans="1:9" ht="15.75">
      <c r="A46" s="716">
        <v>42</v>
      </c>
      <c r="B46" s="717" t="s">
        <v>4061</v>
      </c>
      <c r="C46" s="718" t="s">
        <v>1610</v>
      </c>
      <c r="D46" s="718" t="s">
        <v>1470</v>
      </c>
      <c r="E46" s="692" t="s">
        <v>8173</v>
      </c>
      <c r="F46" s="692" t="s">
        <v>5124</v>
      </c>
      <c r="G46" s="719"/>
      <c r="H46" s="719">
        <v>2</v>
      </c>
      <c r="I46" s="719"/>
    </row>
    <row r="47" spans="1:9" ht="15.75">
      <c r="A47" s="716">
        <v>43</v>
      </c>
      <c r="B47" s="717" t="s">
        <v>4753</v>
      </c>
      <c r="C47" s="718" t="s">
        <v>1610</v>
      </c>
      <c r="D47" s="718" t="s">
        <v>1470</v>
      </c>
      <c r="E47" s="692" t="s">
        <v>8174</v>
      </c>
      <c r="F47" s="692" t="s">
        <v>5126</v>
      </c>
      <c r="G47" s="719"/>
      <c r="H47" s="719">
        <v>1</v>
      </c>
      <c r="I47" s="719">
        <v>1</v>
      </c>
    </row>
    <row r="48" spans="1:9" ht="15.75">
      <c r="A48" s="716">
        <v>44</v>
      </c>
      <c r="B48" s="717" t="s">
        <v>4754</v>
      </c>
      <c r="C48" s="718" t="s">
        <v>1610</v>
      </c>
      <c r="D48" s="718" t="s">
        <v>1470</v>
      </c>
      <c r="E48" s="692" t="s">
        <v>8174</v>
      </c>
      <c r="F48" s="692" t="s">
        <v>5126</v>
      </c>
      <c r="G48" s="719"/>
      <c r="H48" s="719">
        <v>2</v>
      </c>
      <c r="I48" s="719"/>
    </row>
    <row r="49" spans="1:9" ht="15.75">
      <c r="A49" s="716">
        <v>45</v>
      </c>
      <c r="B49" s="717" t="s">
        <v>3383</v>
      </c>
      <c r="C49" s="718" t="s">
        <v>1610</v>
      </c>
      <c r="D49" s="718" t="s">
        <v>1470</v>
      </c>
      <c r="E49" s="692" t="s">
        <v>8175</v>
      </c>
      <c r="F49" s="692" t="s">
        <v>5124</v>
      </c>
      <c r="G49" s="719"/>
      <c r="H49" s="719"/>
      <c r="I49" s="719">
        <v>2</v>
      </c>
    </row>
    <row r="50" spans="1:9" ht="15.75">
      <c r="A50" s="716">
        <v>46</v>
      </c>
      <c r="B50" s="717" t="s">
        <v>998</v>
      </c>
      <c r="C50" s="718" t="s">
        <v>1610</v>
      </c>
      <c r="D50" s="718" t="s">
        <v>1470</v>
      </c>
      <c r="E50" s="692" t="s">
        <v>8176</v>
      </c>
      <c r="F50" s="692" t="s">
        <v>5126</v>
      </c>
      <c r="G50" s="719"/>
      <c r="H50" s="719"/>
      <c r="I50" s="719">
        <v>2</v>
      </c>
    </row>
    <row r="51" spans="1:9" ht="15.75">
      <c r="A51" s="716">
        <v>47</v>
      </c>
      <c r="B51" s="717" t="s">
        <v>378</v>
      </c>
      <c r="C51" s="718" t="s">
        <v>1610</v>
      </c>
      <c r="D51" s="718" t="s">
        <v>1470</v>
      </c>
      <c r="E51" s="692" t="s">
        <v>8170</v>
      </c>
      <c r="F51" s="692" t="s">
        <v>5126</v>
      </c>
      <c r="G51" s="719"/>
      <c r="H51" s="719"/>
      <c r="I51" s="719">
        <v>2</v>
      </c>
    </row>
    <row r="52" spans="1:9" ht="15.75">
      <c r="A52" s="716">
        <v>48</v>
      </c>
      <c r="B52" s="717" t="s">
        <v>1000</v>
      </c>
      <c r="C52" s="718" t="s">
        <v>1610</v>
      </c>
      <c r="D52" s="718" t="s">
        <v>1470</v>
      </c>
      <c r="E52" s="692" t="s">
        <v>8177</v>
      </c>
      <c r="F52" s="692" t="s">
        <v>5126</v>
      </c>
      <c r="G52" s="719"/>
      <c r="H52" s="719"/>
      <c r="I52" s="719">
        <v>1</v>
      </c>
    </row>
    <row r="53" spans="1:9" ht="15.75">
      <c r="A53" s="716">
        <v>49</v>
      </c>
      <c r="B53" s="717" t="s">
        <v>4755</v>
      </c>
      <c r="C53" s="718" t="s">
        <v>1610</v>
      </c>
      <c r="D53" s="718" t="s">
        <v>1470</v>
      </c>
      <c r="E53" s="692" t="s">
        <v>8178</v>
      </c>
      <c r="F53" s="692" t="s">
        <v>5126</v>
      </c>
      <c r="G53" s="719"/>
      <c r="H53" s="719"/>
      <c r="I53" s="719">
        <v>1</v>
      </c>
    </row>
    <row r="54" spans="1:9" ht="15.75">
      <c r="A54" s="716">
        <v>50</v>
      </c>
      <c r="B54" s="717" t="s">
        <v>2485</v>
      </c>
      <c r="C54" s="718" t="s">
        <v>1610</v>
      </c>
      <c r="D54" s="718" t="s">
        <v>1470</v>
      </c>
      <c r="E54" s="692" t="s">
        <v>8179</v>
      </c>
      <c r="F54" s="692" t="s">
        <v>5126</v>
      </c>
      <c r="G54" s="719"/>
      <c r="H54" s="719"/>
      <c r="I54" s="719">
        <v>1</v>
      </c>
    </row>
    <row r="55" spans="1:9" ht="15.75">
      <c r="A55" s="478">
        <v>51</v>
      </c>
      <c r="B55" s="479" t="s">
        <v>4756</v>
      </c>
      <c r="C55" s="480" t="s">
        <v>2156</v>
      </c>
      <c r="D55" s="480" t="s">
        <v>1502</v>
      </c>
      <c r="E55" s="661" t="s">
        <v>7634</v>
      </c>
      <c r="F55" s="692" t="s">
        <v>5126</v>
      </c>
      <c r="G55" s="477">
        <v>1</v>
      </c>
      <c r="H55" s="477"/>
      <c r="I55" s="477"/>
    </row>
    <row r="56" spans="1:9" ht="15.75">
      <c r="A56" s="478">
        <v>52</v>
      </c>
      <c r="B56" s="479" t="s">
        <v>4757</v>
      </c>
      <c r="C56" s="480" t="s">
        <v>2156</v>
      </c>
      <c r="D56" s="480" t="s">
        <v>1502</v>
      </c>
      <c r="E56" s="661" t="s">
        <v>7634</v>
      </c>
      <c r="F56" s="692" t="s">
        <v>5126</v>
      </c>
      <c r="G56" s="477"/>
      <c r="H56" s="477"/>
      <c r="I56" s="477">
        <v>1</v>
      </c>
    </row>
    <row r="57" spans="1:9" ht="15.75">
      <c r="A57" s="478">
        <v>53</v>
      </c>
      <c r="B57" s="479" t="s">
        <v>4758</v>
      </c>
      <c r="C57" s="480" t="s">
        <v>2156</v>
      </c>
      <c r="D57" s="480" t="s">
        <v>1502</v>
      </c>
      <c r="E57" s="661" t="s">
        <v>7635</v>
      </c>
      <c r="F57" s="692" t="s">
        <v>5126</v>
      </c>
      <c r="G57" s="477"/>
      <c r="H57" s="477">
        <v>1</v>
      </c>
      <c r="I57" s="477"/>
    </row>
    <row r="58" spans="1:9" ht="15.75">
      <c r="A58" s="478">
        <v>54</v>
      </c>
      <c r="B58" s="479" t="s">
        <v>4759</v>
      </c>
      <c r="C58" s="480" t="s">
        <v>2156</v>
      </c>
      <c r="D58" s="480" t="s">
        <v>1502</v>
      </c>
      <c r="E58" s="661" t="s">
        <v>7635</v>
      </c>
      <c r="F58" s="692" t="s">
        <v>5126</v>
      </c>
      <c r="G58" s="477"/>
      <c r="H58" s="477"/>
      <c r="I58" s="477">
        <v>1</v>
      </c>
    </row>
    <row r="59" spans="1:9" ht="15.75">
      <c r="A59" s="478">
        <v>55</v>
      </c>
      <c r="B59" s="479" t="s">
        <v>4760</v>
      </c>
      <c r="C59" s="480" t="s">
        <v>2156</v>
      </c>
      <c r="D59" s="480" t="s">
        <v>1502</v>
      </c>
      <c r="E59" s="661" t="s">
        <v>7635</v>
      </c>
      <c r="F59" s="692" t="s">
        <v>5126</v>
      </c>
      <c r="G59" s="477"/>
      <c r="H59" s="477"/>
      <c r="I59" s="477">
        <v>1</v>
      </c>
    </row>
    <row r="60" spans="1:9" ht="15.75">
      <c r="A60" s="478">
        <v>56</v>
      </c>
      <c r="B60" s="479" t="s">
        <v>3184</v>
      </c>
      <c r="C60" s="480" t="s">
        <v>2156</v>
      </c>
      <c r="D60" s="480" t="s">
        <v>1502</v>
      </c>
      <c r="E60" s="661" t="s">
        <v>7635</v>
      </c>
      <c r="F60" s="692" t="s">
        <v>5126</v>
      </c>
      <c r="G60" s="477"/>
      <c r="H60" s="477"/>
      <c r="I60" s="477">
        <v>1</v>
      </c>
    </row>
    <row r="61" spans="1:9" ht="15.75">
      <c r="A61" s="478">
        <v>57</v>
      </c>
      <c r="B61" s="479" t="s">
        <v>2491</v>
      </c>
      <c r="C61" s="480" t="s">
        <v>1796</v>
      </c>
      <c r="D61" s="480" t="s">
        <v>1502</v>
      </c>
      <c r="E61" s="692" t="s">
        <v>457</v>
      </c>
      <c r="F61" s="692" t="s">
        <v>5126</v>
      </c>
      <c r="G61" s="477">
        <v>1</v>
      </c>
      <c r="H61" s="477"/>
      <c r="I61" s="477"/>
    </row>
    <row r="62" spans="1:9" ht="15.75">
      <c r="A62" s="478">
        <v>58</v>
      </c>
      <c r="B62" s="479" t="s">
        <v>4397</v>
      </c>
      <c r="C62" s="480" t="s">
        <v>1796</v>
      </c>
      <c r="D62" s="480" t="s">
        <v>1502</v>
      </c>
      <c r="E62" s="692" t="s">
        <v>457</v>
      </c>
      <c r="F62" s="692" t="s">
        <v>5126</v>
      </c>
      <c r="G62" s="477"/>
      <c r="H62" s="477">
        <v>1</v>
      </c>
      <c r="I62" s="477"/>
    </row>
    <row r="63" spans="1:9" ht="15.75">
      <c r="A63" s="478">
        <v>59</v>
      </c>
      <c r="B63" s="479" t="s">
        <v>4761</v>
      </c>
      <c r="C63" s="480" t="s">
        <v>1796</v>
      </c>
      <c r="D63" s="480" t="s">
        <v>1502</v>
      </c>
      <c r="E63" s="692" t="s">
        <v>457</v>
      </c>
      <c r="F63" s="692" t="s">
        <v>5126</v>
      </c>
      <c r="G63" s="477"/>
      <c r="H63" s="477"/>
      <c r="I63" s="477">
        <v>1</v>
      </c>
    </row>
    <row r="64" spans="1:9" ht="15.75">
      <c r="A64" s="478">
        <v>60</v>
      </c>
      <c r="B64" s="479" t="s">
        <v>389</v>
      </c>
      <c r="C64" s="480" t="s">
        <v>1796</v>
      </c>
      <c r="D64" s="480" t="s">
        <v>1502</v>
      </c>
      <c r="E64" s="692" t="s">
        <v>457</v>
      </c>
      <c r="F64" s="692" t="s">
        <v>5126</v>
      </c>
      <c r="G64" s="477"/>
      <c r="H64" s="477">
        <v>1</v>
      </c>
      <c r="I64" s="477"/>
    </row>
    <row r="65" spans="1:9" ht="15.75">
      <c r="A65" s="478">
        <v>61</v>
      </c>
      <c r="B65" s="479" t="s">
        <v>4762</v>
      </c>
      <c r="C65" s="480" t="s">
        <v>1796</v>
      </c>
      <c r="D65" s="480" t="s">
        <v>1502</v>
      </c>
      <c r="E65" s="692" t="s">
        <v>457</v>
      </c>
      <c r="F65" s="692" t="s">
        <v>5126</v>
      </c>
      <c r="G65" s="477"/>
      <c r="H65" s="477">
        <v>1</v>
      </c>
      <c r="I65" s="477"/>
    </row>
    <row r="66" spans="1:9" ht="15.75">
      <c r="A66" s="478">
        <v>62</v>
      </c>
      <c r="B66" s="479" t="s">
        <v>1799</v>
      </c>
      <c r="C66" s="480" t="s">
        <v>1796</v>
      </c>
      <c r="D66" s="480" t="s">
        <v>1502</v>
      </c>
      <c r="E66" s="692" t="s">
        <v>457</v>
      </c>
      <c r="F66" s="661" t="s">
        <v>5126</v>
      </c>
      <c r="G66" s="477"/>
      <c r="H66" s="477"/>
      <c r="I66" s="477">
        <v>1</v>
      </c>
    </row>
    <row r="67" spans="1:9" ht="15.75">
      <c r="A67" s="478">
        <v>63</v>
      </c>
      <c r="B67" s="479" t="s">
        <v>57</v>
      </c>
      <c r="C67" s="480" t="s">
        <v>1796</v>
      </c>
      <c r="D67" s="480" t="s">
        <v>1502</v>
      </c>
      <c r="E67" s="692" t="s">
        <v>457</v>
      </c>
      <c r="F67" s="661" t="s">
        <v>5126</v>
      </c>
      <c r="G67" s="477"/>
      <c r="H67" s="477"/>
      <c r="I67" s="477">
        <v>1</v>
      </c>
    </row>
    <row r="68" spans="1:9" ht="15.75">
      <c r="A68" s="478">
        <v>64</v>
      </c>
      <c r="B68" s="479" t="s">
        <v>3689</v>
      </c>
      <c r="C68" s="480" t="s">
        <v>1796</v>
      </c>
      <c r="D68" s="480" t="s">
        <v>1502</v>
      </c>
      <c r="E68" s="692" t="s">
        <v>457</v>
      </c>
      <c r="F68" s="661" t="s">
        <v>5124</v>
      </c>
      <c r="G68" s="477"/>
      <c r="H68" s="477"/>
      <c r="I68" s="477">
        <v>1</v>
      </c>
    </row>
    <row r="69" spans="1:9" ht="15.75">
      <c r="A69" s="478">
        <v>65</v>
      </c>
      <c r="B69" s="479" t="s">
        <v>4763</v>
      </c>
      <c r="C69" s="480" t="s">
        <v>1758</v>
      </c>
      <c r="D69" s="480" t="s">
        <v>1502</v>
      </c>
      <c r="E69" s="692" t="s">
        <v>567</v>
      </c>
      <c r="F69" s="692" t="s">
        <v>5126</v>
      </c>
      <c r="G69" s="477"/>
      <c r="H69" s="477"/>
      <c r="I69" s="477">
        <v>1</v>
      </c>
    </row>
    <row r="70" spans="1:9" ht="15.75">
      <c r="A70" s="478">
        <v>66</v>
      </c>
      <c r="B70" s="479" t="s">
        <v>4764</v>
      </c>
      <c r="C70" s="480" t="s">
        <v>1758</v>
      </c>
      <c r="D70" s="480" t="s">
        <v>1502</v>
      </c>
      <c r="E70" s="692" t="s">
        <v>567</v>
      </c>
      <c r="F70" s="692" t="s">
        <v>5126</v>
      </c>
      <c r="G70" s="477"/>
      <c r="H70" s="477">
        <v>1</v>
      </c>
      <c r="I70" s="477"/>
    </row>
    <row r="71" spans="1:9" ht="15.75">
      <c r="A71" s="478">
        <v>67</v>
      </c>
      <c r="B71" s="479" t="s">
        <v>4410</v>
      </c>
      <c r="C71" s="480" t="s">
        <v>1758</v>
      </c>
      <c r="D71" s="480" t="s">
        <v>1502</v>
      </c>
      <c r="E71" s="692" t="s">
        <v>567</v>
      </c>
      <c r="F71" s="692" t="s">
        <v>5126</v>
      </c>
      <c r="G71" s="477"/>
      <c r="H71" s="477"/>
      <c r="I71" s="477">
        <v>1</v>
      </c>
    </row>
    <row r="72" spans="1:9" ht="15.75">
      <c r="A72" s="478">
        <v>68</v>
      </c>
      <c r="B72" s="479" t="s">
        <v>4765</v>
      </c>
      <c r="C72" s="480" t="s">
        <v>1758</v>
      </c>
      <c r="D72" s="480" t="s">
        <v>1502</v>
      </c>
      <c r="E72" s="692" t="s">
        <v>567</v>
      </c>
      <c r="F72" s="692" t="s">
        <v>5126</v>
      </c>
      <c r="G72" s="477"/>
      <c r="H72" s="477">
        <v>1</v>
      </c>
      <c r="I72" s="477"/>
    </row>
    <row r="73" spans="1:9" ht="15.75">
      <c r="A73" s="478">
        <v>69</v>
      </c>
      <c r="B73" s="481" t="s">
        <v>4766</v>
      </c>
      <c r="C73" s="482" t="s">
        <v>311</v>
      </c>
      <c r="D73" s="482" t="s">
        <v>1500</v>
      </c>
      <c r="E73" s="482" t="s">
        <v>8098</v>
      </c>
      <c r="F73" s="482" t="s">
        <v>5124</v>
      </c>
      <c r="G73" s="483"/>
      <c r="H73" s="483">
        <v>2</v>
      </c>
      <c r="I73" s="483"/>
    </row>
    <row r="74" spans="1:9" ht="15.75">
      <c r="A74" s="716">
        <v>70</v>
      </c>
      <c r="B74" s="717" t="s">
        <v>1914</v>
      </c>
      <c r="C74" s="718" t="s">
        <v>1610</v>
      </c>
      <c r="D74" s="718" t="s">
        <v>1471</v>
      </c>
      <c r="E74" s="692" t="s">
        <v>8104</v>
      </c>
      <c r="F74" s="692" t="s">
        <v>5126</v>
      </c>
      <c r="G74" s="719"/>
      <c r="H74" s="719">
        <v>1</v>
      </c>
      <c r="I74" s="719"/>
    </row>
    <row r="75" spans="1:9" ht="15.75">
      <c r="A75" s="716">
        <v>71</v>
      </c>
      <c r="B75" s="717" t="s">
        <v>1914</v>
      </c>
      <c r="C75" s="718" t="s">
        <v>1610</v>
      </c>
      <c r="D75" s="718" t="s">
        <v>1471</v>
      </c>
      <c r="E75" s="692" t="s">
        <v>8105</v>
      </c>
      <c r="F75" s="692" t="s">
        <v>5126</v>
      </c>
      <c r="G75" s="719"/>
      <c r="H75" s="719">
        <v>1</v>
      </c>
      <c r="I75" s="719"/>
    </row>
    <row r="76" spans="1:9" ht="15.75">
      <c r="A76" s="716">
        <v>72</v>
      </c>
      <c r="B76" s="717" t="s">
        <v>4767</v>
      </c>
      <c r="C76" s="718" t="s">
        <v>703</v>
      </c>
      <c r="D76" s="718" t="s">
        <v>1471</v>
      </c>
      <c r="E76" s="692" t="s">
        <v>8106</v>
      </c>
      <c r="F76" s="692" t="s">
        <v>5126</v>
      </c>
      <c r="G76" s="719"/>
      <c r="H76" s="719"/>
      <c r="I76" s="719">
        <v>1</v>
      </c>
    </row>
    <row r="77" spans="1:9" ht="15.75">
      <c r="A77" s="716">
        <v>73</v>
      </c>
      <c r="B77" s="717" t="s">
        <v>4768</v>
      </c>
      <c r="C77" s="718" t="s">
        <v>703</v>
      </c>
      <c r="D77" s="718" t="s">
        <v>1471</v>
      </c>
      <c r="E77" s="692" t="s">
        <v>8106</v>
      </c>
      <c r="F77" s="692" t="s">
        <v>5126</v>
      </c>
      <c r="G77" s="719"/>
      <c r="H77" s="719"/>
      <c r="I77" s="719">
        <v>2</v>
      </c>
    </row>
    <row r="78" spans="1:9" ht="15.75">
      <c r="A78" s="716">
        <v>74</v>
      </c>
      <c r="B78" s="717" t="s">
        <v>4769</v>
      </c>
      <c r="C78" s="718" t="s">
        <v>703</v>
      </c>
      <c r="D78" s="718" t="s">
        <v>1471</v>
      </c>
      <c r="E78" s="692" t="s">
        <v>8106</v>
      </c>
      <c r="F78" s="692" t="s">
        <v>5126</v>
      </c>
      <c r="G78" s="719"/>
      <c r="H78" s="719"/>
      <c r="I78" s="719">
        <v>1</v>
      </c>
    </row>
    <row r="79" spans="1:9" ht="15.75">
      <c r="A79" s="716">
        <v>75</v>
      </c>
      <c r="B79" s="717" t="s">
        <v>4770</v>
      </c>
      <c r="C79" s="718" t="s">
        <v>703</v>
      </c>
      <c r="D79" s="718" t="s">
        <v>1471</v>
      </c>
      <c r="E79" s="692" t="s">
        <v>8107</v>
      </c>
      <c r="F79" s="692" t="s">
        <v>5126</v>
      </c>
      <c r="G79" s="719"/>
      <c r="H79" s="719">
        <v>2</v>
      </c>
      <c r="I79" s="719"/>
    </row>
    <row r="80" spans="1:9" ht="15.75">
      <c r="A80" s="716">
        <v>76</v>
      </c>
      <c r="B80" s="717" t="s">
        <v>4771</v>
      </c>
      <c r="C80" s="718" t="s">
        <v>703</v>
      </c>
      <c r="D80" s="718" t="s">
        <v>1471</v>
      </c>
      <c r="E80" s="692" t="s">
        <v>8107</v>
      </c>
      <c r="F80" s="692" t="s">
        <v>5126</v>
      </c>
      <c r="G80" s="719"/>
      <c r="H80" s="719">
        <v>1</v>
      </c>
      <c r="I80" s="719"/>
    </row>
    <row r="81" spans="1:9" ht="15.75">
      <c r="A81" s="716">
        <v>77</v>
      </c>
      <c r="B81" s="717" t="s">
        <v>4772</v>
      </c>
      <c r="C81" s="718" t="s">
        <v>703</v>
      </c>
      <c r="D81" s="718" t="s">
        <v>1471</v>
      </c>
      <c r="E81" s="692" t="s">
        <v>8107</v>
      </c>
      <c r="F81" s="692" t="s">
        <v>5126</v>
      </c>
      <c r="G81" s="719"/>
      <c r="H81" s="719"/>
      <c r="I81" s="719">
        <v>1</v>
      </c>
    </row>
    <row r="82" spans="1:9" ht="15.75">
      <c r="A82" s="716">
        <v>78</v>
      </c>
      <c r="B82" s="717" t="s">
        <v>4773</v>
      </c>
      <c r="C82" s="718" t="s">
        <v>703</v>
      </c>
      <c r="D82" s="718" t="s">
        <v>1471</v>
      </c>
      <c r="E82" s="692" t="s">
        <v>8107</v>
      </c>
      <c r="F82" s="692" t="s">
        <v>5126</v>
      </c>
      <c r="G82" s="719">
        <v>1</v>
      </c>
      <c r="H82" s="719"/>
      <c r="I82" s="719"/>
    </row>
    <row r="83" spans="1:9" ht="15.75">
      <c r="A83" s="716">
        <v>79</v>
      </c>
      <c r="B83" s="717" t="s">
        <v>4774</v>
      </c>
      <c r="C83" s="718" t="s">
        <v>703</v>
      </c>
      <c r="D83" s="718" t="s">
        <v>1471</v>
      </c>
      <c r="E83" s="692" t="s">
        <v>8107</v>
      </c>
      <c r="F83" s="692" t="s">
        <v>5126</v>
      </c>
      <c r="G83" s="719"/>
      <c r="H83" s="719"/>
      <c r="I83" s="719">
        <v>1</v>
      </c>
    </row>
    <row r="84" spans="1:9" ht="15.75">
      <c r="A84" s="716">
        <v>80</v>
      </c>
      <c r="B84" s="717" t="s">
        <v>4775</v>
      </c>
      <c r="C84" s="718" t="s">
        <v>703</v>
      </c>
      <c r="D84" s="718" t="s">
        <v>1471</v>
      </c>
      <c r="E84" s="692" t="s">
        <v>8107</v>
      </c>
      <c r="F84" s="692" t="s">
        <v>5126</v>
      </c>
      <c r="G84" s="719"/>
      <c r="H84" s="719">
        <v>1</v>
      </c>
      <c r="I84" s="719"/>
    </row>
    <row r="85" spans="1:9" ht="15.75">
      <c r="A85" s="716">
        <v>81</v>
      </c>
      <c r="B85" s="717" t="s">
        <v>3210</v>
      </c>
      <c r="C85" s="718" t="s">
        <v>703</v>
      </c>
      <c r="D85" s="718" t="s">
        <v>1471</v>
      </c>
      <c r="E85" s="692" t="s">
        <v>8107</v>
      </c>
      <c r="F85" s="692" t="s">
        <v>5126</v>
      </c>
      <c r="G85" s="719">
        <v>1</v>
      </c>
      <c r="H85" s="719"/>
      <c r="I85" s="719">
        <v>1</v>
      </c>
    </row>
    <row r="86" spans="1:9" ht="15.75">
      <c r="A86" s="716">
        <v>82</v>
      </c>
      <c r="B86" s="717" t="s">
        <v>3212</v>
      </c>
      <c r="C86" s="718" t="s">
        <v>703</v>
      </c>
      <c r="D86" s="718" t="s">
        <v>1471</v>
      </c>
      <c r="E86" s="692" t="s">
        <v>8107</v>
      </c>
      <c r="F86" s="692" t="s">
        <v>5126</v>
      </c>
      <c r="G86" s="719"/>
      <c r="H86" s="719">
        <v>1</v>
      </c>
      <c r="I86" s="719"/>
    </row>
    <row r="87" spans="1:9" ht="15.75">
      <c r="A87" s="716">
        <v>83</v>
      </c>
      <c r="B87" s="717" t="s">
        <v>4776</v>
      </c>
      <c r="C87" s="718" t="s">
        <v>703</v>
      </c>
      <c r="D87" s="718" t="s">
        <v>1471</v>
      </c>
      <c r="E87" s="692" t="s">
        <v>8106</v>
      </c>
      <c r="F87" s="692" t="s">
        <v>5126</v>
      </c>
      <c r="G87" s="719"/>
      <c r="H87" s="719"/>
      <c r="I87" s="719">
        <v>1</v>
      </c>
    </row>
    <row r="88" spans="1:9" ht="15.75">
      <c r="A88" s="716">
        <v>84</v>
      </c>
      <c r="B88" s="717" t="s">
        <v>4777</v>
      </c>
      <c r="C88" s="718" t="s">
        <v>703</v>
      </c>
      <c r="D88" s="718" t="s">
        <v>1471</v>
      </c>
      <c r="E88" s="692" t="s">
        <v>8107</v>
      </c>
      <c r="F88" s="692" t="s">
        <v>5126</v>
      </c>
      <c r="G88" s="719"/>
      <c r="H88" s="719">
        <v>1</v>
      </c>
      <c r="I88" s="719"/>
    </row>
    <row r="89" spans="1:9" ht="15.75">
      <c r="A89" s="716">
        <v>85</v>
      </c>
      <c r="B89" s="717" t="s">
        <v>4778</v>
      </c>
      <c r="C89" s="718" t="s">
        <v>703</v>
      </c>
      <c r="D89" s="718" t="s">
        <v>1471</v>
      </c>
      <c r="E89" s="692" t="s">
        <v>8107</v>
      </c>
      <c r="F89" s="692" t="s">
        <v>5126</v>
      </c>
      <c r="G89" s="719"/>
      <c r="H89" s="719">
        <v>1</v>
      </c>
      <c r="I89" s="719"/>
    </row>
    <row r="90" spans="1:9" ht="15.75">
      <c r="A90" s="716">
        <v>86</v>
      </c>
      <c r="B90" s="717" t="s">
        <v>4779</v>
      </c>
      <c r="C90" s="718" t="s">
        <v>703</v>
      </c>
      <c r="D90" s="718" t="s">
        <v>1471</v>
      </c>
      <c r="E90" s="692" t="s">
        <v>8106</v>
      </c>
      <c r="F90" s="692" t="s">
        <v>5126</v>
      </c>
      <c r="G90" s="719"/>
      <c r="H90" s="719"/>
      <c r="I90" s="719">
        <v>1</v>
      </c>
    </row>
    <row r="91" spans="1:9" ht="15.75">
      <c r="A91" s="716">
        <v>87</v>
      </c>
      <c r="B91" s="717" t="s">
        <v>4780</v>
      </c>
      <c r="C91" s="718" t="s">
        <v>703</v>
      </c>
      <c r="D91" s="718" t="s">
        <v>1471</v>
      </c>
      <c r="E91" s="692" t="s">
        <v>8106</v>
      </c>
      <c r="F91" s="692" t="s">
        <v>5126</v>
      </c>
      <c r="G91" s="719"/>
      <c r="H91" s="719">
        <v>1</v>
      </c>
      <c r="I91" s="719"/>
    </row>
    <row r="92" spans="1:9" ht="15.75">
      <c r="A92" s="716">
        <v>88</v>
      </c>
      <c r="B92" s="717" t="s">
        <v>4781</v>
      </c>
      <c r="C92" s="718" t="s">
        <v>703</v>
      </c>
      <c r="D92" s="718" t="s">
        <v>1471</v>
      </c>
      <c r="E92" s="692" t="s">
        <v>8106</v>
      </c>
      <c r="F92" s="692" t="s">
        <v>5126</v>
      </c>
      <c r="G92" s="719"/>
      <c r="H92" s="719">
        <v>1</v>
      </c>
      <c r="I92" s="719"/>
    </row>
    <row r="93" spans="1:9" ht="15.75">
      <c r="A93" s="716">
        <v>89</v>
      </c>
      <c r="B93" s="717" t="s">
        <v>3414</v>
      </c>
      <c r="C93" s="718" t="s">
        <v>703</v>
      </c>
      <c r="D93" s="718" t="s">
        <v>1471</v>
      </c>
      <c r="E93" s="692" t="s">
        <v>8107</v>
      </c>
      <c r="F93" s="692" t="s">
        <v>5126</v>
      </c>
      <c r="G93" s="719">
        <v>1</v>
      </c>
      <c r="H93" s="719"/>
      <c r="I93" s="719"/>
    </row>
    <row r="94" spans="1:9" ht="15.75">
      <c r="A94" s="716">
        <v>90</v>
      </c>
      <c r="B94" s="717" t="s">
        <v>4782</v>
      </c>
      <c r="C94" s="718" t="s">
        <v>703</v>
      </c>
      <c r="D94" s="718" t="s">
        <v>1471</v>
      </c>
      <c r="E94" s="692" t="s">
        <v>8107</v>
      </c>
      <c r="F94" s="692" t="s">
        <v>5126</v>
      </c>
      <c r="G94" s="719">
        <v>1</v>
      </c>
      <c r="H94" s="719"/>
      <c r="I94" s="719"/>
    </row>
    <row r="95" spans="1:9" ht="15.75">
      <c r="A95" s="716">
        <v>91</v>
      </c>
      <c r="B95" s="717" t="s">
        <v>4783</v>
      </c>
      <c r="C95" s="718" t="s">
        <v>703</v>
      </c>
      <c r="D95" s="718" t="s">
        <v>1471</v>
      </c>
      <c r="E95" s="692" t="s">
        <v>8107</v>
      </c>
      <c r="F95" s="692" t="s">
        <v>5126</v>
      </c>
      <c r="G95" s="719"/>
      <c r="H95" s="719"/>
      <c r="I95" s="719">
        <v>1</v>
      </c>
    </row>
    <row r="96" spans="1:9" ht="15.75">
      <c r="A96" s="716">
        <v>92</v>
      </c>
      <c r="B96" s="717" t="s">
        <v>4784</v>
      </c>
      <c r="C96" s="718" t="s">
        <v>703</v>
      </c>
      <c r="D96" s="718" t="s">
        <v>1471</v>
      </c>
      <c r="E96" s="692" t="s">
        <v>8107</v>
      </c>
      <c r="F96" s="692" t="s">
        <v>5126</v>
      </c>
      <c r="G96" s="719"/>
      <c r="H96" s="719">
        <v>1</v>
      </c>
      <c r="I96" s="719"/>
    </row>
    <row r="97" spans="1:9" ht="15.75">
      <c r="A97" s="716">
        <v>93</v>
      </c>
      <c r="B97" s="717" t="s">
        <v>4785</v>
      </c>
      <c r="C97" s="718" t="s">
        <v>703</v>
      </c>
      <c r="D97" s="718" t="s">
        <v>1471</v>
      </c>
      <c r="E97" s="692" t="s">
        <v>8107</v>
      </c>
      <c r="F97" s="692" t="s">
        <v>5126</v>
      </c>
      <c r="G97" s="719">
        <v>1</v>
      </c>
      <c r="H97" s="719"/>
      <c r="I97" s="719"/>
    </row>
    <row r="98" spans="1:9" ht="15.75">
      <c r="A98" s="716">
        <v>94</v>
      </c>
      <c r="B98" s="717" t="s">
        <v>3774</v>
      </c>
      <c r="C98" s="718" t="s">
        <v>2393</v>
      </c>
      <c r="D98" s="718" t="s">
        <v>1503</v>
      </c>
      <c r="E98" s="692" t="s">
        <v>460</v>
      </c>
      <c r="F98" s="692" t="s">
        <v>5124</v>
      </c>
      <c r="G98" s="719"/>
      <c r="H98" s="719">
        <v>1</v>
      </c>
      <c r="I98" s="719"/>
    </row>
    <row r="99" spans="1:9" ht="15.75">
      <c r="A99" s="716">
        <v>95</v>
      </c>
      <c r="B99" s="717" t="s">
        <v>4440</v>
      </c>
      <c r="C99" s="718" t="s">
        <v>2393</v>
      </c>
      <c r="D99" s="718" t="s">
        <v>1503</v>
      </c>
      <c r="E99" s="692" t="s">
        <v>460</v>
      </c>
      <c r="F99" s="692" t="s">
        <v>5124</v>
      </c>
      <c r="G99" s="719"/>
      <c r="H99" s="719"/>
      <c r="I99" s="719">
        <v>1</v>
      </c>
    </row>
    <row r="100" spans="1:9" ht="15.75">
      <c r="A100" s="478">
        <v>97</v>
      </c>
      <c r="B100" s="479" t="s">
        <v>41</v>
      </c>
      <c r="C100" s="480" t="s">
        <v>1615</v>
      </c>
      <c r="D100" s="480" t="s">
        <v>1504</v>
      </c>
      <c r="E100" s="661" t="s">
        <v>7636</v>
      </c>
      <c r="F100" s="661" t="s">
        <v>5124</v>
      </c>
      <c r="G100" s="477">
        <v>1</v>
      </c>
      <c r="H100" s="477"/>
      <c r="I100" s="477"/>
    </row>
    <row r="101" spans="1:9" ht="15.75">
      <c r="A101" s="478">
        <v>98</v>
      </c>
      <c r="B101" s="479" t="s">
        <v>187</v>
      </c>
      <c r="C101" s="480" t="s">
        <v>1615</v>
      </c>
      <c r="D101" s="480" t="s">
        <v>1504</v>
      </c>
      <c r="E101" s="661" t="s">
        <v>7636</v>
      </c>
      <c r="F101" s="661" t="s">
        <v>5126</v>
      </c>
      <c r="G101" s="477">
        <v>1</v>
      </c>
      <c r="H101" s="477"/>
      <c r="I101" s="477"/>
    </row>
    <row r="102" spans="1:9" ht="15.75">
      <c r="A102" s="478">
        <v>99</v>
      </c>
      <c r="B102" s="479" t="s">
        <v>3623</v>
      </c>
      <c r="C102" s="480" t="s">
        <v>1615</v>
      </c>
      <c r="D102" s="480" t="s">
        <v>1504</v>
      </c>
      <c r="E102" s="661" t="s">
        <v>7636</v>
      </c>
      <c r="F102" s="692" t="s">
        <v>5124</v>
      </c>
      <c r="G102" s="477"/>
      <c r="H102" s="477"/>
      <c r="I102" s="477">
        <v>1</v>
      </c>
    </row>
    <row r="103" spans="1:9" ht="15.75">
      <c r="A103" s="478">
        <v>100</v>
      </c>
      <c r="B103" s="479" t="s">
        <v>1703</v>
      </c>
      <c r="C103" s="480" t="s">
        <v>1615</v>
      </c>
      <c r="D103" s="480" t="s">
        <v>1504</v>
      </c>
      <c r="E103" s="661" t="s">
        <v>7636</v>
      </c>
      <c r="F103" s="692" t="s">
        <v>5126</v>
      </c>
      <c r="G103" s="477"/>
      <c r="H103" s="477"/>
      <c r="I103" s="477">
        <v>1</v>
      </c>
    </row>
    <row r="104" spans="1:9" ht="15.75">
      <c r="A104" s="478">
        <v>101</v>
      </c>
      <c r="B104" s="479" t="s">
        <v>420</v>
      </c>
      <c r="C104" s="480" t="s">
        <v>1615</v>
      </c>
      <c r="D104" s="480" t="s">
        <v>1504</v>
      </c>
      <c r="E104" s="661" t="s">
        <v>7636</v>
      </c>
      <c r="F104" s="661" t="s">
        <v>5126</v>
      </c>
      <c r="G104" s="477"/>
      <c r="H104" s="477"/>
      <c r="I104" s="477">
        <v>1</v>
      </c>
    </row>
    <row r="105" spans="1:9" ht="15.75">
      <c r="A105" s="478">
        <v>102</v>
      </c>
      <c r="B105" s="479" t="s">
        <v>2061</v>
      </c>
      <c r="C105" s="480" t="s">
        <v>2226</v>
      </c>
      <c r="D105" s="480" t="s">
        <v>2002</v>
      </c>
      <c r="E105" s="692" t="s">
        <v>8097</v>
      </c>
      <c r="F105" s="692" t="s">
        <v>5126</v>
      </c>
      <c r="G105" s="477"/>
      <c r="H105" s="477">
        <v>1</v>
      </c>
      <c r="I105" s="477"/>
    </row>
    <row r="106" spans="1:9" ht="15.75">
      <c r="A106" s="478">
        <v>103</v>
      </c>
      <c r="B106" s="479" t="s">
        <v>4787</v>
      </c>
      <c r="C106" s="480" t="s">
        <v>1617</v>
      </c>
      <c r="D106" s="480" t="s">
        <v>2002</v>
      </c>
      <c r="E106" s="661" t="s">
        <v>7637</v>
      </c>
      <c r="F106" s="692" t="s">
        <v>5124</v>
      </c>
      <c r="G106" s="477">
        <v>1</v>
      </c>
      <c r="H106" s="477"/>
      <c r="I106" s="477"/>
    </row>
    <row r="107" spans="1:9" ht="15.75">
      <c r="A107" s="478">
        <v>104</v>
      </c>
      <c r="B107" s="479" t="s">
        <v>4788</v>
      </c>
      <c r="C107" s="480" t="s">
        <v>1617</v>
      </c>
      <c r="D107" s="480" t="s">
        <v>2002</v>
      </c>
      <c r="E107" s="661" t="s">
        <v>7637</v>
      </c>
      <c r="F107" s="692" t="s">
        <v>5124</v>
      </c>
      <c r="G107" s="477">
        <v>1</v>
      </c>
      <c r="H107" s="477"/>
      <c r="I107" s="477"/>
    </row>
    <row r="108" spans="1:9" ht="15.75">
      <c r="A108" s="478">
        <v>105</v>
      </c>
      <c r="B108" s="479" t="s">
        <v>3442</v>
      </c>
      <c r="C108" s="480" t="s">
        <v>1617</v>
      </c>
      <c r="D108" s="480" t="s">
        <v>2002</v>
      </c>
      <c r="E108" s="661" t="s">
        <v>7637</v>
      </c>
      <c r="F108" s="692" t="s">
        <v>5124</v>
      </c>
      <c r="G108" s="477">
        <v>1</v>
      </c>
      <c r="H108" s="477"/>
      <c r="I108" s="477"/>
    </row>
    <row r="109" spans="1:9" ht="15.75">
      <c r="A109" s="478">
        <v>106</v>
      </c>
      <c r="B109" s="479" t="s">
        <v>4789</v>
      </c>
      <c r="C109" s="480" t="s">
        <v>1617</v>
      </c>
      <c r="D109" s="480" t="s">
        <v>2002</v>
      </c>
      <c r="E109" s="661" t="s">
        <v>7637</v>
      </c>
      <c r="F109" s="692" t="s">
        <v>5124</v>
      </c>
      <c r="G109" s="477">
        <v>1</v>
      </c>
      <c r="H109" s="477"/>
      <c r="I109" s="477"/>
    </row>
    <row r="110" spans="1:9" ht="15.75">
      <c r="A110" s="478">
        <v>107</v>
      </c>
      <c r="B110" s="479" t="s">
        <v>4790</v>
      </c>
      <c r="C110" s="480" t="s">
        <v>1617</v>
      </c>
      <c r="D110" s="480" t="s">
        <v>2002</v>
      </c>
      <c r="E110" s="661" t="s">
        <v>7637</v>
      </c>
      <c r="F110" s="692" t="s">
        <v>5124</v>
      </c>
      <c r="G110" s="477">
        <v>1</v>
      </c>
      <c r="H110" s="477"/>
      <c r="I110" s="477"/>
    </row>
    <row r="111" spans="1:9" ht="15.75">
      <c r="A111" s="478">
        <v>108</v>
      </c>
      <c r="B111" s="479" t="s">
        <v>4791</v>
      </c>
      <c r="C111" s="480" t="s">
        <v>1617</v>
      </c>
      <c r="D111" s="480" t="s">
        <v>2002</v>
      </c>
      <c r="E111" s="661" t="s">
        <v>7638</v>
      </c>
      <c r="F111" s="692" t="s">
        <v>5124</v>
      </c>
      <c r="G111" s="477">
        <v>1</v>
      </c>
      <c r="H111" s="477"/>
      <c r="I111" s="477"/>
    </row>
    <row r="112" spans="1:9" ht="15.75">
      <c r="A112" s="478">
        <v>109</v>
      </c>
      <c r="B112" s="479" t="s">
        <v>4792</v>
      </c>
      <c r="C112" s="480" t="s">
        <v>1617</v>
      </c>
      <c r="D112" s="480" t="s">
        <v>2002</v>
      </c>
      <c r="E112" s="661" t="s">
        <v>7638</v>
      </c>
      <c r="F112" s="692" t="s">
        <v>5124</v>
      </c>
      <c r="G112" s="477">
        <v>1</v>
      </c>
      <c r="H112" s="477"/>
      <c r="I112" s="477"/>
    </row>
    <row r="113" spans="1:9" ht="15.75">
      <c r="A113" s="478">
        <v>110</v>
      </c>
      <c r="B113" s="479" t="s">
        <v>4793</v>
      </c>
      <c r="C113" s="480" t="s">
        <v>1617</v>
      </c>
      <c r="D113" s="480" t="s">
        <v>2002</v>
      </c>
      <c r="E113" s="661" t="s">
        <v>7637</v>
      </c>
      <c r="F113" s="692" t="s">
        <v>5124</v>
      </c>
      <c r="G113" s="477"/>
      <c r="H113" s="477">
        <v>1</v>
      </c>
      <c r="I113" s="477"/>
    </row>
    <row r="114" spans="1:9" ht="15.75">
      <c r="A114" s="478">
        <v>111</v>
      </c>
      <c r="B114" s="479" t="s">
        <v>4794</v>
      </c>
      <c r="C114" s="480" t="s">
        <v>1617</v>
      </c>
      <c r="D114" s="480" t="s">
        <v>2002</v>
      </c>
      <c r="E114" s="661" t="s">
        <v>7637</v>
      </c>
      <c r="F114" s="692" t="s">
        <v>5124</v>
      </c>
      <c r="G114" s="477"/>
      <c r="H114" s="477">
        <v>1</v>
      </c>
      <c r="I114" s="477"/>
    </row>
    <row r="115" spans="1:9" ht="15.75">
      <c r="A115" s="478">
        <v>112</v>
      </c>
      <c r="B115" s="479" t="s">
        <v>4795</v>
      </c>
      <c r="C115" s="480" t="s">
        <v>1617</v>
      </c>
      <c r="D115" s="480" t="s">
        <v>2002</v>
      </c>
      <c r="E115" s="661" t="s">
        <v>7637</v>
      </c>
      <c r="F115" s="692" t="s">
        <v>5126</v>
      </c>
      <c r="G115" s="477"/>
      <c r="H115" s="477">
        <v>1</v>
      </c>
      <c r="I115" s="477"/>
    </row>
    <row r="116" spans="1:9" ht="15.75">
      <c r="A116" s="478">
        <v>113</v>
      </c>
      <c r="B116" s="479" t="s">
        <v>3458</v>
      </c>
      <c r="C116" s="480" t="s">
        <v>1617</v>
      </c>
      <c r="D116" s="480" t="s">
        <v>2002</v>
      </c>
      <c r="E116" s="661" t="s">
        <v>7637</v>
      </c>
      <c r="F116" s="692" t="s">
        <v>5126</v>
      </c>
      <c r="G116" s="477"/>
      <c r="H116" s="477">
        <v>1</v>
      </c>
      <c r="I116" s="477"/>
    </row>
    <row r="117" spans="1:9" ht="15.75">
      <c r="A117" s="478">
        <v>114</v>
      </c>
      <c r="B117" s="479" t="s">
        <v>4796</v>
      </c>
      <c r="C117" s="480" t="s">
        <v>1617</v>
      </c>
      <c r="D117" s="480" t="s">
        <v>2002</v>
      </c>
      <c r="E117" s="661" t="s">
        <v>7637</v>
      </c>
      <c r="F117" s="692" t="s">
        <v>5126</v>
      </c>
      <c r="G117" s="477"/>
      <c r="H117" s="477">
        <v>1</v>
      </c>
      <c r="I117" s="477"/>
    </row>
    <row r="118" spans="1:9" ht="15.75">
      <c r="A118" s="478">
        <v>115</v>
      </c>
      <c r="B118" s="479" t="s">
        <v>4797</v>
      </c>
      <c r="C118" s="480" t="s">
        <v>1617</v>
      </c>
      <c r="D118" s="480" t="s">
        <v>2002</v>
      </c>
      <c r="E118" s="661" t="s">
        <v>7637</v>
      </c>
      <c r="F118" s="692" t="s">
        <v>5126</v>
      </c>
      <c r="G118" s="477"/>
      <c r="H118" s="477">
        <v>1</v>
      </c>
      <c r="I118" s="477"/>
    </row>
    <row r="119" spans="1:9" ht="15.75">
      <c r="A119" s="478">
        <v>116</v>
      </c>
      <c r="B119" s="479" t="s">
        <v>4798</v>
      </c>
      <c r="C119" s="480" t="s">
        <v>1617</v>
      </c>
      <c r="D119" s="480" t="s">
        <v>2002</v>
      </c>
      <c r="E119" s="661" t="s">
        <v>7639</v>
      </c>
      <c r="F119" s="692" t="s">
        <v>5124</v>
      </c>
      <c r="G119" s="477"/>
      <c r="H119" s="477">
        <v>1</v>
      </c>
      <c r="I119" s="477"/>
    </row>
    <row r="120" spans="1:9" ht="15.75">
      <c r="A120" s="478">
        <v>117</v>
      </c>
      <c r="B120" s="479" t="s">
        <v>4799</v>
      </c>
      <c r="C120" s="480" t="s">
        <v>1617</v>
      </c>
      <c r="D120" s="480" t="s">
        <v>2002</v>
      </c>
      <c r="E120" s="661" t="s">
        <v>7637</v>
      </c>
      <c r="F120" s="692" t="s">
        <v>5126</v>
      </c>
      <c r="G120" s="477"/>
      <c r="H120" s="477"/>
      <c r="I120" s="477">
        <v>1</v>
      </c>
    </row>
    <row r="121" spans="1:9" ht="15.75">
      <c r="A121" s="478">
        <v>118</v>
      </c>
      <c r="B121" s="479" t="s">
        <v>4800</v>
      </c>
      <c r="C121" s="480" t="s">
        <v>1617</v>
      </c>
      <c r="D121" s="480" t="s">
        <v>2002</v>
      </c>
      <c r="E121" s="661" t="s">
        <v>7637</v>
      </c>
      <c r="F121" s="692" t="s">
        <v>5126</v>
      </c>
      <c r="G121" s="477"/>
      <c r="H121" s="477"/>
      <c r="I121" s="477">
        <v>1</v>
      </c>
    </row>
    <row r="122" spans="1:9" ht="15.75">
      <c r="A122" s="478">
        <v>119</v>
      </c>
      <c r="B122" s="479" t="s">
        <v>4470</v>
      </c>
      <c r="C122" s="480" t="s">
        <v>1617</v>
      </c>
      <c r="D122" s="480" t="s">
        <v>2002</v>
      </c>
      <c r="E122" s="661" t="s">
        <v>7637</v>
      </c>
      <c r="F122" s="692" t="s">
        <v>5126</v>
      </c>
      <c r="G122" s="477"/>
      <c r="H122" s="477"/>
      <c r="I122" s="477">
        <v>1</v>
      </c>
    </row>
    <row r="123" spans="1:9" ht="15.75">
      <c r="A123" s="478">
        <v>120</v>
      </c>
      <c r="B123" s="479" t="s">
        <v>4801</v>
      </c>
      <c r="C123" s="480" t="s">
        <v>1617</v>
      </c>
      <c r="D123" s="480" t="s">
        <v>2002</v>
      </c>
      <c r="E123" s="661" t="s">
        <v>7637</v>
      </c>
      <c r="F123" s="692" t="s">
        <v>5124</v>
      </c>
      <c r="G123" s="477"/>
      <c r="H123" s="477"/>
      <c r="I123" s="477">
        <v>1</v>
      </c>
    </row>
    <row r="124" spans="1:9" ht="15.75">
      <c r="A124" s="478">
        <v>121</v>
      </c>
      <c r="B124" s="479" t="s">
        <v>4802</v>
      </c>
      <c r="C124" s="480" t="s">
        <v>1617</v>
      </c>
      <c r="D124" s="480" t="s">
        <v>2002</v>
      </c>
      <c r="E124" s="661" t="s">
        <v>7638</v>
      </c>
      <c r="F124" s="692" t="s">
        <v>5126</v>
      </c>
      <c r="G124" s="477"/>
      <c r="H124" s="477"/>
      <c r="I124" s="477">
        <v>1</v>
      </c>
    </row>
    <row r="125" spans="1:9" ht="15.75">
      <c r="A125" s="478">
        <v>122</v>
      </c>
      <c r="B125" s="479" t="s">
        <v>4803</v>
      </c>
      <c r="C125" s="480" t="s">
        <v>1617</v>
      </c>
      <c r="D125" s="480" t="s">
        <v>2002</v>
      </c>
      <c r="E125" s="661" t="s">
        <v>7638</v>
      </c>
      <c r="F125" s="692" t="s">
        <v>5126</v>
      </c>
      <c r="G125" s="477"/>
      <c r="H125" s="477"/>
      <c r="I125" s="477">
        <v>1</v>
      </c>
    </row>
    <row r="126" spans="1:9" ht="15.75">
      <c r="A126" s="478">
        <v>123</v>
      </c>
      <c r="B126" s="479" t="s">
        <v>4804</v>
      </c>
      <c r="C126" s="480" t="s">
        <v>1617</v>
      </c>
      <c r="D126" s="480" t="s">
        <v>2002</v>
      </c>
      <c r="E126" s="661" t="s">
        <v>7638</v>
      </c>
      <c r="F126" s="692" t="s">
        <v>5126</v>
      </c>
      <c r="G126" s="477"/>
      <c r="H126" s="477"/>
      <c r="I126" s="477">
        <v>1</v>
      </c>
    </row>
    <row r="127" spans="1:9" ht="15.75">
      <c r="A127" s="478">
        <v>124</v>
      </c>
      <c r="B127" s="479" t="s">
        <v>3450</v>
      </c>
      <c r="C127" s="480" t="s">
        <v>1617</v>
      </c>
      <c r="D127" s="480" t="s">
        <v>2002</v>
      </c>
      <c r="E127" s="661" t="s">
        <v>7639</v>
      </c>
      <c r="F127" s="692" t="s">
        <v>5124</v>
      </c>
      <c r="G127" s="477"/>
      <c r="H127" s="477"/>
      <c r="I127" s="477">
        <v>1</v>
      </c>
    </row>
    <row r="128" spans="1:9" ht="15.75">
      <c r="A128" s="478">
        <v>125</v>
      </c>
      <c r="B128" s="479" t="s">
        <v>4805</v>
      </c>
      <c r="C128" s="480" t="s">
        <v>1617</v>
      </c>
      <c r="D128" s="480" t="s">
        <v>2002</v>
      </c>
      <c r="E128" s="661" t="s">
        <v>7639</v>
      </c>
      <c r="F128" s="692" t="s">
        <v>5126</v>
      </c>
      <c r="G128" s="477"/>
      <c r="H128" s="477"/>
      <c r="I128" s="477">
        <v>1</v>
      </c>
    </row>
    <row r="129" spans="1:9" ht="15.75">
      <c r="A129" s="478">
        <v>126</v>
      </c>
      <c r="B129" s="479" t="s">
        <v>4806</v>
      </c>
      <c r="C129" s="480" t="s">
        <v>1617</v>
      </c>
      <c r="D129" s="480" t="s">
        <v>2002</v>
      </c>
      <c r="E129" s="661" t="s">
        <v>7639</v>
      </c>
      <c r="F129" s="692" t="s">
        <v>5126</v>
      </c>
      <c r="G129" s="477"/>
      <c r="H129" s="477"/>
      <c r="I129" s="477">
        <v>1</v>
      </c>
    </row>
    <row r="130" spans="1:9" ht="15.75">
      <c r="A130" s="478">
        <v>127</v>
      </c>
      <c r="B130" s="479" t="s">
        <v>4807</v>
      </c>
      <c r="C130" s="480" t="s">
        <v>1617</v>
      </c>
      <c r="D130" s="480" t="s">
        <v>1506</v>
      </c>
      <c r="E130" s="692" t="s">
        <v>8194</v>
      </c>
      <c r="F130" s="661" t="s">
        <v>5126</v>
      </c>
      <c r="G130" s="477"/>
      <c r="H130" s="477">
        <v>1</v>
      </c>
      <c r="I130" s="477"/>
    </row>
    <row r="131" spans="1:9" ht="15.75">
      <c r="A131" s="478">
        <v>128</v>
      </c>
      <c r="B131" s="479" t="s">
        <v>80</v>
      </c>
      <c r="C131" s="480" t="s">
        <v>1851</v>
      </c>
      <c r="D131" s="480" t="s">
        <v>1506</v>
      </c>
      <c r="E131" s="692" t="s">
        <v>8195</v>
      </c>
      <c r="F131" s="661" t="s">
        <v>5126</v>
      </c>
      <c r="G131" s="477"/>
      <c r="H131" s="477"/>
      <c r="I131" s="477">
        <v>1</v>
      </c>
    </row>
    <row r="132" spans="1:9" ht="15.75">
      <c r="A132" s="478">
        <v>129</v>
      </c>
      <c r="B132" s="479" t="s">
        <v>2271</v>
      </c>
      <c r="C132" s="480" t="s">
        <v>1636</v>
      </c>
      <c r="D132" s="480" t="s">
        <v>1482</v>
      </c>
      <c r="E132" s="661" t="s">
        <v>7709</v>
      </c>
      <c r="F132" s="661" t="s">
        <v>5126</v>
      </c>
      <c r="G132" s="477"/>
      <c r="H132" s="477"/>
      <c r="I132" s="477">
        <v>1</v>
      </c>
    </row>
    <row r="133" spans="1:9" ht="15.75">
      <c r="A133" s="478">
        <v>130</v>
      </c>
      <c r="B133" s="479" t="s">
        <v>2271</v>
      </c>
      <c r="C133" s="480" t="s">
        <v>1663</v>
      </c>
      <c r="D133" s="480" t="s">
        <v>1482</v>
      </c>
      <c r="E133" s="661" t="s">
        <v>7709</v>
      </c>
      <c r="F133" s="661" t="s">
        <v>5126</v>
      </c>
      <c r="G133" s="477">
        <v>1</v>
      </c>
      <c r="H133" s="477"/>
      <c r="I133" s="477"/>
    </row>
    <row r="134" spans="1:9" ht="15.75">
      <c r="A134" s="478">
        <v>131</v>
      </c>
      <c r="B134" s="479" t="s">
        <v>2271</v>
      </c>
      <c r="C134" s="480" t="s">
        <v>1927</v>
      </c>
      <c r="D134" s="480" t="s">
        <v>1482</v>
      </c>
      <c r="E134" s="661" t="s">
        <v>7709</v>
      </c>
      <c r="F134" s="661" t="s">
        <v>5126</v>
      </c>
      <c r="G134" s="477"/>
      <c r="H134" s="477"/>
      <c r="I134" s="477">
        <v>1</v>
      </c>
    </row>
    <row r="135" spans="1:9" ht="15.75">
      <c r="A135" s="478">
        <v>132</v>
      </c>
      <c r="B135" s="479" t="s">
        <v>3462</v>
      </c>
      <c r="C135" s="480" t="s">
        <v>1636</v>
      </c>
      <c r="D135" s="480" t="s">
        <v>725</v>
      </c>
      <c r="E135" s="661" t="s">
        <v>7705</v>
      </c>
      <c r="F135" s="661" t="s">
        <v>5126</v>
      </c>
      <c r="G135" s="477">
        <v>1</v>
      </c>
      <c r="H135" s="477"/>
      <c r="I135" s="477"/>
    </row>
    <row r="136" spans="1:9" ht="15.75">
      <c r="A136" s="478">
        <v>133</v>
      </c>
      <c r="B136" s="479" t="s">
        <v>3467</v>
      </c>
      <c r="C136" s="480" t="s">
        <v>1636</v>
      </c>
      <c r="D136" s="480" t="s">
        <v>725</v>
      </c>
      <c r="E136" s="661" t="s">
        <v>7706</v>
      </c>
      <c r="F136" s="661" t="s">
        <v>5126</v>
      </c>
      <c r="G136" s="477">
        <v>1</v>
      </c>
      <c r="H136" s="477"/>
      <c r="I136" s="477"/>
    </row>
    <row r="137" spans="1:9" ht="15.75">
      <c r="A137" s="478">
        <v>134</v>
      </c>
      <c r="B137" s="479" t="s">
        <v>4809</v>
      </c>
      <c r="C137" s="480" t="s">
        <v>1636</v>
      </c>
      <c r="D137" s="480" t="s">
        <v>725</v>
      </c>
      <c r="E137" s="661" t="s">
        <v>7707</v>
      </c>
      <c r="F137" s="661" t="s">
        <v>5124</v>
      </c>
      <c r="G137" s="477">
        <v>1</v>
      </c>
      <c r="H137" s="477"/>
      <c r="I137" s="477"/>
    </row>
    <row r="138" spans="1:9" ht="15.75">
      <c r="A138" s="478">
        <v>135</v>
      </c>
      <c r="B138" s="479" t="s">
        <v>4810</v>
      </c>
      <c r="C138" s="480" t="s">
        <v>1636</v>
      </c>
      <c r="D138" s="480" t="s">
        <v>725</v>
      </c>
      <c r="E138" s="661" t="s">
        <v>7708</v>
      </c>
      <c r="F138" s="661" t="s">
        <v>5124</v>
      </c>
      <c r="G138" s="477">
        <v>1</v>
      </c>
      <c r="H138" s="477"/>
      <c r="I138" s="477"/>
    </row>
    <row r="139" spans="1:9" ht="15.75">
      <c r="A139" s="478">
        <v>136</v>
      </c>
      <c r="B139" s="479" t="s">
        <v>4811</v>
      </c>
      <c r="C139" s="480" t="s">
        <v>1636</v>
      </c>
      <c r="D139" s="480" t="s">
        <v>725</v>
      </c>
      <c r="E139" s="661" t="s">
        <v>7702</v>
      </c>
      <c r="F139" s="661" t="s">
        <v>5124</v>
      </c>
      <c r="G139" s="477">
        <v>1</v>
      </c>
      <c r="H139" s="477"/>
      <c r="I139" s="477"/>
    </row>
    <row r="140" spans="1:9" ht="15.75">
      <c r="A140" s="478">
        <v>137</v>
      </c>
      <c r="B140" s="479" t="s">
        <v>4812</v>
      </c>
      <c r="C140" s="480" t="s">
        <v>1636</v>
      </c>
      <c r="D140" s="480" t="s">
        <v>725</v>
      </c>
      <c r="E140" s="661" t="s">
        <v>7701</v>
      </c>
      <c r="F140" s="661" t="s">
        <v>5124</v>
      </c>
      <c r="G140" s="477">
        <v>1</v>
      </c>
      <c r="H140" s="477"/>
      <c r="I140" s="477"/>
    </row>
    <row r="141" spans="1:9" ht="15.75">
      <c r="A141" s="478">
        <v>138</v>
      </c>
      <c r="B141" s="479" t="s">
        <v>4464</v>
      </c>
      <c r="C141" s="480" t="s">
        <v>1636</v>
      </c>
      <c r="D141" s="480" t="s">
        <v>725</v>
      </c>
      <c r="E141" s="661" t="s">
        <v>7694</v>
      </c>
      <c r="F141" s="661" t="s">
        <v>5124</v>
      </c>
      <c r="G141" s="477">
        <v>1</v>
      </c>
      <c r="H141" s="477"/>
      <c r="I141" s="477"/>
    </row>
    <row r="142" spans="1:9" ht="15.75">
      <c r="A142" s="478">
        <v>139</v>
      </c>
      <c r="B142" s="479" t="s">
        <v>4813</v>
      </c>
      <c r="C142" s="480" t="s">
        <v>1636</v>
      </c>
      <c r="D142" s="480" t="s">
        <v>725</v>
      </c>
      <c r="E142" s="661" t="s">
        <v>7705</v>
      </c>
      <c r="F142" s="661" t="s">
        <v>5124</v>
      </c>
      <c r="G142" s="477">
        <v>1</v>
      </c>
      <c r="H142" s="477"/>
      <c r="I142" s="477"/>
    </row>
    <row r="143" spans="1:9" ht="15.75">
      <c r="A143" s="478">
        <v>140</v>
      </c>
      <c r="B143" s="479" t="s">
        <v>3461</v>
      </c>
      <c r="C143" s="480" t="s">
        <v>1636</v>
      </c>
      <c r="D143" s="480" t="s">
        <v>725</v>
      </c>
      <c r="E143" s="661" t="s">
        <v>7705</v>
      </c>
      <c r="F143" s="661" t="s">
        <v>5124</v>
      </c>
      <c r="G143" s="477">
        <v>1</v>
      </c>
      <c r="H143" s="477"/>
      <c r="I143" s="477"/>
    </row>
    <row r="144" spans="1:9" ht="15.75">
      <c r="A144" s="478">
        <v>141</v>
      </c>
      <c r="B144" s="479" t="s">
        <v>4814</v>
      </c>
      <c r="C144" s="480" t="s">
        <v>1636</v>
      </c>
      <c r="D144" s="480" t="s">
        <v>725</v>
      </c>
      <c r="E144" s="661" t="s">
        <v>7710</v>
      </c>
      <c r="F144" s="661" t="s">
        <v>5126</v>
      </c>
      <c r="G144" s="477">
        <v>1</v>
      </c>
      <c r="H144" s="477"/>
      <c r="I144" s="477"/>
    </row>
    <row r="145" spans="1:9" ht="15.75">
      <c r="A145" s="478">
        <v>142</v>
      </c>
      <c r="B145" s="479" t="s">
        <v>4815</v>
      </c>
      <c r="C145" s="480" t="s">
        <v>1636</v>
      </c>
      <c r="D145" s="480" t="s">
        <v>725</v>
      </c>
      <c r="E145" s="661" t="s">
        <v>7711</v>
      </c>
      <c r="F145" s="661" t="s">
        <v>5126</v>
      </c>
      <c r="G145" s="477">
        <v>1</v>
      </c>
      <c r="H145" s="477"/>
      <c r="I145" s="477"/>
    </row>
    <row r="146" spans="1:9" ht="15.75">
      <c r="A146" s="478">
        <v>143</v>
      </c>
      <c r="B146" s="479" t="s">
        <v>4816</v>
      </c>
      <c r="C146" s="480" t="s">
        <v>1636</v>
      </c>
      <c r="D146" s="480" t="s">
        <v>725</v>
      </c>
      <c r="E146" s="661" t="s">
        <v>7712</v>
      </c>
      <c r="F146" s="661" t="s">
        <v>5126</v>
      </c>
      <c r="G146" s="477">
        <v>1</v>
      </c>
      <c r="H146" s="477"/>
      <c r="I146" s="477"/>
    </row>
    <row r="147" spans="1:9" ht="15.75">
      <c r="A147" s="478">
        <v>144</v>
      </c>
      <c r="B147" s="479" t="s">
        <v>4158</v>
      </c>
      <c r="C147" s="480" t="s">
        <v>1636</v>
      </c>
      <c r="D147" s="480" t="s">
        <v>725</v>
      </c>
      <c r="E147" s="661" t="s">
        <v>7713</v>
      </c>
      <c r="F147" s="661" t="s">
        <v>5126</v>
      </c>
      <c r="G147" s="477"/>
      <c r="H147" s="477">
        <v>1</v>
      </c>
      <c r="I147" s="477"/>
    </row>
    <row r="148" spans="1:9" ht="15.75">
      <c r="A148" s="478">
        <v>145</v>
      </c>
      <c r="B148" s="479" t="s">
        <v>4817</v>
      </c>
      <c r="C148" s="480" t="s">
        <v>1636</v>
      </c>
      <c r="D148" s="480" t="s">
        <v>725</v>
      </c>
      <c r="E148" s="661" t="s">
        <v>7711</v>
      </c>
      <c r="F148" s="661" t="s">
        <v>5124</v>
      </c>
      <c r="G148" s="477">
        <v>1</v>
      </c>
      <c r="H148" s="477"/>
      <c r="I148" s="477"/>
    </row>
    <row r="149" spans="1:9" ht="15.75">
      <c r="A149" s="478">
        <v>146</v>
      </c>
      <c r="B149" s="479" t="s">
        <v>4130</v>
      </c>
      <c r="C149" s="480" t="s">
        <v>1636</v>
      </c>
      <c r="D149" s="480" t="s">
        <v>725</v>
      </c>
      <c r="E149" s="661" t="s">
        <v>7699</v>
      </c>
      <c r="F149" s="661" t="s">
        <v>5124</v>
      </c>
      <c r="G149" s="477">
        <v>1</v>
      </c>
      <c r="H149" s="477"/>
      <c r="I149" s="477"/>
    </row>
    <row r="150" spans="1:9" ht="15.75">
      <c r="A150" s="478">
        <v>147</v>
      </c>
      <c r="B150" s="479" t="s">
        <v>4818</v>
      </c>
      <c r="C150" s="480" t="s">
        <v>1636</v>
      </c>
      <c r="D150" s="480" t="s">
        <v>725</v>
      </c>
      <c r="E150" s="661" t="s">
        <v>7640</v>
      </c>
      <c r="F150" s="661" t="s">
        <v>5124</v>
      </c>
      <c r="G150" s="477">
        <v>1</v>
      </c>
      <c r="H150" s="477"/>
      <c r="I150" s="477"/>
    </row>
    <row r="151" spans="1:9" ht="15.75">
      <c r="A151" s="478">
        <v>148</v>
      </c>
      <c r="B151" s="479" t="s">
        <v>3089</v>
      </c>
      <c r="C151" s="480" t="s">
        <v>1636</v>
      </c>
      <c r="D151" s="480" t="s">
        <v>725</v>
      </c>
      <c r="E151" s="661" t="s">
        <v>7704</v>
      </c>
      <c r="F151" s="661" t="s">
        <v>5126</v>
      </c>
      <c r="G151" s="477"/>
      <c r="H151" s="477">
        <v>1</v>
      </c>
      <c r="I151" s="477"/>
    </row>
    <row r="152" spans="1:9" ht="15.75">
      <c r="A152" s="478">
        <v>149</v>
      </c>
      <c r="B152" s="479" t="s">
        <v>3796</v>
      </c>
      <c r="C152" s="480" t="s">
        <v>1636</v>
      </c>
      <c r="D152" s="480" t="s">
        <v>725</v>
      </c>
      <c r="E152" s="661" t="s">
        <v>7703</v>
      </c>
      <c r="F152" s="661" t="s">
        <v>5124</v>
      </c>
      <c r="G152" s="477"/>
      <c r="H152" s="477">
        <v>1</v>
      </c>
      <c r="I152" s="477"/>
    </row>
    <row r="153" spans="1:9" ht="15.75">
      <c r="A153" s="478">
        <v>150</v>
      </c>
      <c r="B153" s="479" t="s">
        <v>4800</v>
      </c>
      <c r="C153" s="480" t="s">
        <v>1636</v>
      </c>
      <c r="D153" s="480" t="s">
        <v>725</v>
      </c>
      <c r="E153" s="661" t="s">
        <v>7702</v>
      </c>
      <c r="F153" s="661" t="s">
        <v>5126</v>
      </c>
      <c r="G153" s="477"/>
      <c r="H153" s="477">
        <v>1</v>
      </c>
      <c r="I153" s="477"/>
    </row>
    <row r="154" spans="1:9" ht="15.75">
      <c r="A154" s="478">
        <v>151</v>
      </c>
      <c r="B154" s="479" t="s">
        <v>4819</v>
      </c>
      <c r="C154" s="480" t="s">
        <v>1636</v>
      </c>
      <c r="D154" s="480" t="s">
        <v>725</v>
      </c>
      <c r="E154" s="661" t="s">
        <v>7701</v>
      </c>
      <c r="F154" s="661" t="s">
        <v>5126</v>
      </c>
      <c r="G154" s="477"/>
      <c r="H154" s="477">
        <v>1</v>
      </c>
      <c r="I154" s="477"/>
    </row>
    <row r="155" spans="1:9" ht="15.75">
      <c r="A155" s="478">
        <v>152</v>
      </c>
      <c r="B155" s="479" t="s">
        <v>4820</v>
      </c>
      <c r="C155" s="480" t="s">
        <v>1636</v>
      </c>
      <c r="D155" s="480" t="s">
        <v>725</v>
      </c>
      <c r="E155" s="661" t="s">
        <v>7700</v>
      </c>
      <c r="F155" s="661" t="s">
        <v>5124</v>
      </c>
      <c r="G155" s="477"/>
      <c r="H155" s="477">
        <v>1</v>
      </c>
      <c r="I155" s="477"/>
    </row>
    <row r="156" spans="1:9" ht="15.75">
      <c r="A156" s="478">
        <v>153</v>
      </c>
      <c r="B156" s="479" t="s">
        <v>4821</v>
      </c>
      <c r="C156" s="480" t="s">
        <v>1636</v>
      </c>
      <c r="D156" s="480" t="s">
        <v>725</v>
      </c>
      <c r="E156" s="661" t="s">
        <v>7695</v>
      </c>
      <c r="F156" s="661" t="s">
        <v>5124</v>
      </c>
      <c r="G156" s="477"/>
      <c r="H156" s="477">
        <v>1</v>
      </c>
      <c r="I156" s="477"/>
    </row>
    <row r="157" spans="1:9" ht="15.75">
      <c r="A157" s="478">
        <v>154</v>
      </c>
      <c r="B157" s="479" t="s">
        <v>4822</v>
      </c>
      <c r="C157" s="480" t="s">
        <v>1636</v>
      </c>
      <c r="D157" s="480" t="s">
        <v>725</v>
      </c>
      <c r="E157" s="661" t="s">
        <v>7699</v>
      </c>
      <c r="F157" s="661" t="s">
        <v>5126</v>
      </c>
      <c r="G157" s="477"/>
      <c r="H157" s="477">
        <v>1</v>
      </c>
      <c r="I157" s="477"/>
    </row>
    <row r="158" spans="1:9" ht="15.75">
      <c r="A158" s="478">
        <v>155</v>
      </c>
      <c r="B158" s="479" t="s">
        <v>4823</v>
      </c>
      <c r="C158" s="480" t="s">
        <v>1636</v>
      </c>
      <c r="D158" s="480" t="s">
        <v>725</v>
      </c>
      <c r="E158" s="661" t="s">
        <v>7698</v>
      </c>
      <c r="F158" s="661" t="s">
        <v>5124</v>
      </c>
      <c r="G158" s="477">
        <v>1</v>
      </c>
      <c r="H158" s="477"/>
      <c r="I158" s="477"/>
    </row>
    <row r="159" spans="1:9" ht="15.75">
      <c r="A159" s="478">
        <v>156</v>
      </c>
      <c r="B159" s="479" t="s">
        <v>4822</v>
      </c>
      <c r="C159" s="480" t="s">
        <v>1636</v>
      </c>
      <c r="D159" s="480" t="s">
        <v>725</v>
      </c>
      <c r="E159" s="661" t="s">
        <v>7641</v>
      </c>
      <c r="F159" s="661" t="s">
        <v>5126</v>
      </c>
      <c r="G159" s="477"/>
      <c r="H159" s="477">
        <v>1</v>
      </c>
      <c r="I159" s="477"/>
    </row>
    <row r="160" spans="1:9" ht="15.75">
      <c r="A160" s="478">
        <v>157</v>
      </c>
      <c r="B160" s="479" t="s">
        <v>902</v>
      </c>
      <c r="C160" s="480" t="s">
        <v>1636</v>
      </c>
      <c r="D160" s="480" t="s">
        <v>725</v>
      </c>
      <c r="E160" s="661" t="s">
        <v>7697</v>
      </c>
      <c r="F160" s="661" t="s">
        <v>5126</v>
      </c>
      <c r="G160" s="477"/>
      <c r="H160" s="477"/>
      <c r="I160" s="477">
        <v>1</v>
      </c>
    </row>
    <row r="161" spans="1:9" ht="15.75">
      <c r="A161" s="478">
        <v>158</v>
      </c>
      <c r="B161" s="479" t="s">
        <v>4824</v>
      </c>
      <c r="C161" s="480" t="s">
        <v>1636</v>
      </c>
      <c r="D161" s="480" t="s">
        <v>725</v>
      </c>
      <c r="E161" s="661" t="s">
        <v>7696</v>
      </c>
      <c r="F161" s="661" t="s">
        <v>5124</v>
      </c>
      <c r="G161" s="477"/>
      <c r="H161" s="477"/>
      <c r="I161" s="477">
        <v>1</v>
      </c>
    </row>
    <row r="162" spans="1:9" ht="15.75">
      <c r="A162" s="478">
        <v>159</v>
      </c>
      <c r="B162" s="479" t="s">
        <v>4825</v>
      </c>
      <c r="C162" s="480" t="s">
        <v>1636</v>
      </c>
      <c r="D162" s="480" t="s">
        <v>725</v>
      </c>
      <c r="E162" s="661" t="s">
        <v>7695</v>
      </c>
      <c r="F162" s="661" t="s">
        <v>5126</v>
      </c>
      <c r="G162" s="477"/>
      <c r="H162" s="477"/>
      <c r="I162" s="477">
        <v>1</v>
      </c>
    </row>
    <row r="163" spans="1:9" ht="15.75">
      <c r="A163" s="478">
        <v>160</v>
      </c>
      <c r="B163" s="479" t="s">
        <v>4826</v>
      </c>
      <c r="C163" s="480" t="s">
        <v>1636</v>
      </c>
      <c r="D163" s="480" t="s">
        <v>725</v>
      </c>
      <c r="E163" s="661" t="s">
        <v>7694</v>
      </c>
      <c r="F163" s="661" t="s">
        <v>5126</v>
      </c>
      <c r="G163" s="477"/>
      <c r="H163" s="477"/>
      <c r="I163" s="477">
        <v>1</v>
      </c>
    </row>
    <row r="164" spans="1:9" ht="15.75">
      <c r="A164" s="478">
        <v>161</v>
      </c>
      <c r="B164" s="479" t="s">
        <v>4827</v>
      </c>
      <c r="C164" s="480" t="s">
        <v>1636</v>
      </c>
      <c r="D164" s="480" t="s">
        <v>725</v>
      </c>
      <c r="E164" s="661" t="s">
        <v>7693</v>
      </c>
      <c r="F164" s="661" t="s">
        <v>5126</v>
      </c>
      <c r="G164" s="477"/>
      <c r="H164" s="477"/>
      <c r="I164" s="477">
        <v>1</v>
      </c>
    </row>
    <row r="165" spans="1:9" ht="15.75">
      <c r="A165" s="478">
        <v>162</v>
      </c>
      <c r="B165" s="484" t="s">
        <v>4828</v>
      </c>
      <c r="C165" s="483" t="s">
        <v>1280</v>
      </c>
      <c r="D165" s="483" t="s">
        <v>1474</v>
      </c>
      <c r="E165" s="485" t="s">
        <v>7642</v>
      </c>
      <c r="F165" s="485" t="s">
        <v>5124</v>
      </c>
      <c r="G165" s="483">
        <v>1</v>
      </c>
      <c r="H165" s="483"/>
      <c r="I165" s="483"/>
    </row>
    <row r="166" spans="1:9" ht="15.75">
      <c r="A166" s="478">
        <v>163</v>
      </c>
      <c r="B166" s="484" t="s">
        <v>4829</v>
      </c>
      <c r="C166" s="483" t="s">
        <v>1280</v>
      </c>
      <c r="D166" s="483" t="s">
        <v>1474</v>
      </c>
      <c r="E166" s="485" t="s">
        <v>7642</v>
      </c>
      <c r="F166" s="485" t="s">
        <v>5126</v>
      </c>
      <c r="G166" s="483">
        <v>1</v>
      </c>
      <c r="H166" s="483"/>
      <c r="I166" s="483"/>
    </row>
    <row r="167" spans="1:9" ht="15.75">
      <c r="A167" s="478">
        <v>164</v>
      </c>
      <c r="B167" s="486" t="s">
        <v>4830</v>
      </c>
      <c r="C167" s="477" t="s">
        <v>1280</v>
      </c>
      <c r="D167" s="477" t="s">
        <v>1474</v>
      </c>
      <c r="E167" s="487" t="s">
        <v>7642</v>
      </c>
      <c r="F167" s="487" t="s">
        <v>5126</v>
      </c>
      <c r="G167" s="477">
        <v>1</v>
      </c>
      <c r="H167" s="477"/>
      <c r="I167" s="477"/>
    </row>
    <row r="168" spans="1:9" ht="15.75">
      <c r="A168" s="478">
        <v>165</v>
      </c>
      <c r="B168" s="479" t="s">
        <v>4831</v>
      </c>
      <c r="C168" s="480" t="s">
        <v>1280</v>
      </c>
      <c r="D168" s="480" t="s">
        <v>1474</v>
      </c>
      <c r="E168" s="661" t="s">
        <v>7642</v>
      </c>
      <c r="F168" s="661" t="s">
        <v>5124</v>
      </c>
      <c r="G168" s="477"/>
      <c r="H168" s="477">
        <v>1</v>
      </c>
      <c r="I168" s="477"/>
    </row>
    <row r="169" spans="1:9" ht="15.75">
      <c r="A169" s="478">
        <v>166</v>
      </c>
      <c r="B169" s="479" t="s">
        <v>4832</v>
      </c>
      <c r="C169" s="480" t="s">
        <v>1927</v>
      </c>
      <c r="D169" s="480" t="s">
        <v>1474</v>
      </c>
      <c r="E169" s="661" t="s">
        <v>7687</v>
      </c>
      <c r="F169" s="661" t="s">
        <v>5124</v>
      </c>
      <c r="G169" s="477">
        <v>1</v>
      </c>
      <c r="H169" s="477"/>
      <c r="I169" s="477"/>
    </row>
    <row r="170" spans="1:9" ht="15.75">
      <c r="A170" s="478">
        <v>167</v>
      </c>
      <c r="B170" s="479" t="s">
        <v>4833</v>
      </c>
      <c r="C170" s="480" t="s">
        <v>1927</v>
      </c>
      <c r="D170" s="480" t="s">
        <v>1474</v>
      </c>
      <c r="E170" s="661" t="s">
        <v>7687</v>
      </c>
      <c r="F170" s="661" t="s">
        <v>5126</v>
      </c>
      <c r="G170" s="477"/>
      <c r="H170" s="477"/>
      <c r="I170" s="477">
        <v>1</v>
      </c>
    </row>
    <row r="171" spans="1:9" ht="15.75">
      <c r="A171" s="478">
        <v>168</v>
      </c>
      <c r="B171" s="479" t="s">
        <v>4834</v>
      </c>
      <c r="C171" s="480" t="s">
        <v>1617</v>
      </c>
      <c r="D171" s="480" t="s">
        <v>1474</v>
      </c>
      <c r="E171" s="661" t="s">
        <v>7688</v>
      </c>
      <c r="F171" s="661" t="s">
        <v>5124</v>
      </c>
      <c r="G171" s="477">
        <v>1</v>
      </c>
      <c r="H171" s="477"/>
      <c r="I171" s="477"/>
    </row>
    <row r="172" spans="1:9" ht="15.75">
      <c r="A172" s="478">
        <v>169</v>
      </c>
      <c r="B172" s="479" t="s">
        <v>4835</v>
      </c>
      <c r="C172" s="480" t="s">
        <v>1617</v>
      </c>
      <c r="D172" s="480" t="s">
        <v>1474</v>
      </c>
      <c r="E172" s="661" t="s">
        <v>7689</v>
      </c>
      <c r="F172" s="661" t="s">
        <v>5126</v>
      </c>
      <c r="G172" s="477"/>
      <c r="H172" s="477"/>
      <c r="I172" s="477">
        <v>1</v>
      </c>
    </row>
    <row r="173" spans="1:9" ht="15.75">
      <c r="A173" s="478">
        <v>170</v>
      </c>
      <c r="B173" s="479" t="s">
        <v>4836</v>
      </c>
      <c r="C173" s="480" t="s">
        <v>221</v>
      </c>
      <c r="D173" s="480" t="s">
        <v>1474</v>
      </c>
      <c r="E173" s="661" t="s">
        <v>7690</v>
      </c>
      <c r="F173" s="661" t="s">
        <v>5124</v>
      </c>
      <c r="G173" s="477"/>
      <c r="H173" s="477"/>
      <c r="I173" s="477">
        <v>1</v>
      </c>
    </row>
    <row r="174" spans="1:9" ht="15.75">
      <c r="A174" s="478">
        <v>171</v>
      </c>
      <c r="B174" s="479" t="s">
        <v>4837</v>
      </c>
      <c r="C174" s="480" t="s">
        <v>1610</v>
      </c>
      <c r="D174" s="480" t="s">
        <v>1474</v>
      </c>
      <c r="E174" s="661" t="s">
        <v>7691</v>
      </c>
      <c r="F174" s="661" t="s">
        <v>5124</v>
      </c>
      <c r="G174" s="477">
        <v>1</v>
      </c>
      <c r="H174" s="477"/>
      <c r="I174" s="477"/>
    </row>
    <row r="175" spans="1:9" ht="15.75">
      <c r="A175" s="478">
        <v>172</v>
      </c>
      <c r="B175" s="479" t="s">
        <v>4838</v>
      </c>
      <c r="C175" s="480" t="s">
        <v>1646</v>
      </c>
      <c r="D175" s="480" t="s">
        <v>1507</v>
      </c>
      <c r="E175" s="661" t="s">
        <v>7686</v>
      </c>
      <c r="F175" s="661" t="s">
        <v>5124</v>
      </c>
      <c r="G175" s="477">
        <v>1</v>
      </c>
      <c r="H175" s="477"/>
      <c r="I175" s="477"/>
    </row>
    <row r="176" spans="1:9" ht="15.75">
      <c r="A176" s="478">
        <v>173</v>
      </c>
      <c r="B176" s="479" t="s">
        <v>4839</v>
      </c>
      <c r="C176" s="480" t="s">
        <v>1646</v>
      </c>
      <c r="D176" s="480" t="s">
        <v>1507</v>
      </c>
      <c r="E176" s="661" t="s">
        <v>7692</v>
      </c>
      <c r="F176" s="661" t="s">
        <v>5126</v>
      </c>
      <c r="G176" s="477"/>
      <c r="H176" s="477"/>
      <c r="I176" s="477">
        <v>1</v>
      </c>
    </row>
    <row r="177" spans="1:9" ht="15.75">
      <c r="A177" s="478">
        <v>177</v>
      </c>
      <c r="B177" s="479" t="s">
        <v>4840</v>
      </c>
      <c r="C177" s="480" t="s">
        <v>1665</v>
      </c>
      <c r="D177" s="480" t="s">
        <v>4841</v>
      </c>
      <c r="E177" s="692" t="s">
        <v>8093</v>
      </c>
      <c r="F177" s="661" t="s">
        <v>5126</v>
      </c>
      <c r="G177" s="477"/>
      <c r="H177" s="477">
        <v>1</v>
      </c>
      <c r="I177" s="477"/>
    </row>
    <row r="178" spans="1:9" ht="15.75">
      <c r="A178" s="478">
        <v>178</v>
      </c>
      <c r="B178" s="479" t="s">
        <v>3491</v>
      </c>
      <c r="C178" s="480" t="s">
        <v>1792</v>
      </c>
      <c r="D178" s="480" t="s">
        <v>1533</v>
      </c>
      <c r="E178" s="692" t="s">
        <v>8092</v>
      </c>
      <c r="F178" s="692" t="s">
        <v>5124</v>
      </c>
      <c r="G178" s="477"/>
      <c r="H178" s="477">
        <v>1</v>
      </c>
      <c r="I178" s="477"/>
    </row>
    <row r="179" spans="1:9" ht="15.75">
      <c r="A179" s="478">
        <v>179</v>
      </c>
      <c r="B179" s="479" t="s">
        <v>4842</v>
      </c>
      <c r="C179" s="480" t="s">
        <v>1792</v>
      </c>
      <c r="D179" s="480" t="s">
        <v>1533</v>
      </c>
      <c r="E179" s="692" t="s">
        <v>8084</v>
      </c>
      <c r="F179" s="661" t="s">
        <v>5124</v>
      </c>
      <c r="G179" s="477"/>
      <c r="H179" s="477">
        <v>1</v>
      </c>
      <c r="I179" s="477"/>
    </row>
    <row r="180" spans="1:9" ht="15.75">
      <c r="A180" s="478">
        <v>180</v>
      </c>
      <c r="B180" s="479" t="s">
        <v>3302</v>
      </c>
      <c r="C180" s="480" t="s">
        <v>4843</v>
      </c>
      <c r="D180" s="480" t="s">
        <v>1509</v>
      </c>
      <c r="E180" s="661" t="s">
        <v>460</v>
      </c>
      <c r="F180" s="661" t="s">
        <v>5126</v>
      </c>
      <c r="G180" s="477"/>
      <c r="H180" s="477">
        <v>1</v>
      </c>
      <c r="I180" s="477"/>
    </row>
    <row r="181" spans="1:9" ht="15.75">
      <c r="A181" s="478">
        <v>181</v>
      </c>
      <c r="B181" s="479" t="s">
        <v>4844</v>
      </c>
      <c r="C181" s="480" t="s">
        <v>4843</v>
      </c>
      <c r="D181" s="480" t="s">
        <v>1509</v>
      </c>
      <c r="E181" s="661" t="s">
        <v>460</v>
      </c>
      <c r="F181" s="661" t="s">
        <v>5126</v>
      </c>
      <c r="G181" s="477"/>
      <c r="H181" s="477"/>
      <c r="I181" s="477">
        <v>1</v>
      </c>
    </row>
    <row r="182" spans="1:9" ht="15.75">
      <c r="A182" s="478">
        <v>182</v>
      </c>
      <c r="B182" s="479" t="s">
        <v>4845</v>
      </c>
      <c r="C182" s="480" t="s">
        <v>4843</v>
      </c>
      <c r="D182" s="480" t="s">
        <v>1509</v>
      </c>
      <c r="E182" s="661" t="s">
        <v>460</v>
      </c>
      <c r="F182" s="661" t="s">
        <v>5126</v>
      </c>
      <c r="G182" s="477"/>
      <c r="H182" s="477"/>
      <c r="I182" s="477">
        <v>1</v>
      </c>
    </row>
    <row r="183" spans="1:9" ht="15.75">
      <c r="A183" s="478">
        <v>183</v>
      </c>
      <c r="B183" s="479" t="s">
        <v>3505</v>
      </c>
      <c r="C183" s="480" t="s">
        <v>4843</v>
      </c>
      <c r="D183" s="480" t="s">
        <v>1509</v>
      </c>
      <c r="E183" s="661" t="s">
        <v>460</v>
      </c>
      <c r="F183" s="661" t="s">
        <v>5124</v>
      </c>
      <c r="G183" s="477"/>
      <c r="H183" s="477"/>
      <c r="I183" s="477">
        <v>1</v>
      </c>
    </row>
    <row r="184" spans="1:9" ht="15.75">
      <c r="A184" s="478">
        <v>184</v>
      </c>
      <c r="B184" s="479" t="s">
        <v>4846</v>
      </c>
      <c r="C184" s="480" t="s">
        <v>2048</v>
      </c>
      <c r="D184" s="480" t="s">
        <v>4847</v>
      </c>
      <c r="E184" s="692" t="s">
        <v>8089</v>
      </c>
      <c r="F184" s="661" t="s">
        <v>5126</v>
      </c>
      <c r="G184" s="477">
        <v>1</v>
      </c>
      <c r="H184" s="477"/>
      <c r="I184" s="477"/>
    </row>
    <row r="185" spans="1:9" ht="15.75">
      <c r="A185" s="478">
        <v>185</v>
      </c>
      <c r="B185" s="479" t="s">
        <v>1846</v>
      </c>
      <c r="C185" s="480" t="s">
        <v>2048</v>
      </c>
      <c r="D185" s="480" t="s">
        <v>4847</v>
      </c>
      <c r="E185" s="692" t="s">
        <v>8091</v>
      </c>
      <c r="F185" s="661" t="s">
        <v>5126</v>
      </c>
      <c r="G185" s="477">
        <v>1</v>
      </c>
      <c r="H185" s="477"/>
      <c r="I185" s="477"/>
    </row>
    <row r="186" spans="1:9" ht="15.75">
      <c r="A186" s="478">
        <v>186</v>
      </c>
      <c r="B186" s="479" t="s">
        <v>4848</v>
      </c>
      <c r="C186" s="480" t="s">
        <v>2048</v>
      </c>
      <c r="D186" s="480" t="s">
        <v>4847</v>
      </c>
      <c r="E186" s="661" t="s">
        <v>457</v>
      </c>
      <c r="F186" s="661" t="s">
        <v>5139</v>
      </c>
      <c r="G186" s="477"/>
      <c r="H186" s="477">
        <v>1</v>
      </c>
      <c r="I186" s="477"/>
    </row>
    <row r="187" spans="1:9" ht="15.75">
      <c r="A187" s="478">
        <v>187</v>
      </c>
      <c r="B187" s="479" t="s">
        <v>4849</v>
      </c>
      <c r="C187" s="480" t="s">
        <v>2048</v>
      </c>
      <c r="D187" s="480" t="s">
        <v>4847</v>
      </c>
      <c r="E187" s="692" t="s">
        <v>8085</v>
      </c>
      <c r="F187" s="661" t="s">
        <v>5126</v>
      </c>
      <c r="G187" s="477"/>
      <c r="H187" s="477">
        <v>1</v>
      </c>
      <c r="I187" s="477"/>
    </row>
    <row r="188" spans="1:9" ht="15.75">
      <c r="A188" s="478">
        <v>188</v>
      </c>
      <c r="B188" s="479" t="s">
        <v>4850</v>
      </c>
      <c r="C188" s="480" t="s">
        <v>2048</v>
      </c>
      <c r="D188" s="480" t="s">
        <v>4847</v>
      </c>
      <c r="E188" s="692" t="s">
        <v>8086</v>
      </c>
      <c r="F188" s="661" t="s">
        <v>5126</v>
      </c>
      <c r="G188" s="477"/>
      <c r="H188" s="477"/>
      <c r="I188" s="477">
        <v>1</v>
      </c>
    </row>
    <row r="189" spans="1:9" ht="15.75">
      <c r="A189" s="478">
        <v>189</v>
      </c>
      <c r="B189" s="479" t="s">
        <v>4851</v>
      </c>
      <c r="C189" s="480" t="s">
        <v>2048</v>
      </c>
      <c r="D189" s="480" t="s">
        <v>4847</v>
      </c>
      <c r="E189" s="692" t="s">
        <v>8087</v>
      </c>
      <c r="F189" s="661" t="s">
        <v>5126</v>
      </c>
      <c r="G189" s="477"/>
      <c r="H189" s="477"/>
      <c r="I189" s="477">
        <v>1</v>
      </c>
    </row>
    <row r="190" spans="1:9" ht="15.75">
      <c r="A190" s="478">
        <v>190</v>
      </c>
      <c r="B190" s="479" t="s">
        <v>4852</v>
      </c>
      <c r="C190" s="480" t="s">
        <v>2048</v>
      </c>
      <c r="D190" s="480" t="s">
        <v>4847</v>
      </c>
      <c r="E190" s="692" t="s">
        <v>8088</v>
      </c>
      <c r="F190" s="661" t="s">
        <v>5124</v>
      </c>
      <c r="G190" s="477"/>
      <c r="H190" s="477"/>
      <c r="I190" s="477">
        <v>1</v>
      </c>
    </row>
    <row r="191" spans="1:9" ht="15.75">
      <c r="A191" s="478">
        <v>191</v>
      </c>
      <c r="B191" s="479" t="s">
        <v>125</v>
      </c>
      <c r="C191" s="480" t="s">
        <v>2048</v>
      </c>
      <c r="D191" s="480" t="s">
        <v>4847</v>
      </c>
      <c r="E191" s="692" t="s">
        <v>8089</v>
      </c>
      <c r="F191" s="661" t="s">
        <v>5124</v>
      </c>
      <c r="G191" s="477"/>
      <c r="H191" s="477"/>
      <c r="I191" s="477">
        <v>1</v>
      </c>
    </row>
    <row r="192" spans="1:9" ht="15.75">
      <c r="A192" s="478">
        <v>192</v>
      </c>
      <c r="B192" s="479" t="s">
        <v>4853</v>
      </c>
      <c r="C192" s="480" t="s">
        <v>2048</v>
      </c>
      <c r="D192" s="480" t="s">
        <v>4847</v>
      </c>
      <c r="E192" s="692" t="s">
        <v>8090</v>
      </c>
      <c r="F192" s="661" t="s">
        <v>5139</v>
      </c>
      <c r="G192" s="477"/>
      <c r="H192" s="477"/>
      <c r="I192" s="477">
        <v>1</v>
      </c>
    </row>
    <row r="193" spans="1:9" ht="15.75">
      <c r="A193" s="478">
        <v>193</v>
      </c>
      <c r="B193" s="479" t="s">
        <v>3295</v>
      </c>
      <c r="C193" s="480" t="s">
        <v>2048</v>
      </c>
      <c r="D193" s="480" t="s">
        <v>4847</v>
      </c>
      <c r="E193" s="661" t="s">
        <v>457</v>
      </c>
      <c r="F193" s="692" t="s">
        <v>5126</v>
      </c>
      <c r="G193" s="477"/>
      <c r="H193" s="477"/>
      <c r="I193" s="477">
        <v>1</v>
      </c>
    </row>
    <row r="194" spans="1:9" ht="15.75">
      <c r="A194" s="478">
        <v>194</v>
      </c>
      <c r="B194" s="479" t="s">
        <v>4854</v>
      </c>
      <c r="C194" s="480" t="s">
        <v>2048</v>
      </c>
      <c r="D194" s="480" t="s">
        <v>4847</v>
      </c>
      <c r="E194" s="661" t="s">
        <v>457</v>
      </c>
      <c r="F194" s="692" t="s">
        <v>5126</v>
      </c>
      <c r="G194" s="477"/>
      <c r="H194" s="477"/>
      <c r="I194" s="477">
        <v>1</v>
      </c>
    </row>
    <row r="195" spans="1:9" ht="15.75">
      <c r="A195" s="478">
        <v>195</v>
      </c>
      <c r="B195" s="479" t="s">
        <v>1720</v>
      </c>
      <c r="C195" s="480" t="s">
        <v>1812</v>
      </c>
      <c r="D195" s="480" t="s">
        <v>1509</v>
      </c>
      <c r="E195" s="661" t="s">
        <v>567</v>
      </c>
      <c r="F195" s="692" t="s">
        <v>5124</v>
      </c>
      <c r="G195" s="477">
        <v>1</v>
      </c>
      <c r="H195" s="477"/>
      <c r="I195" s="477"/>
    </row>
    <row r="196" spans="1:9" ht="15.75">
      <c r="A196" s="478">
        <v>196</v>
      </c>
      <c r="B196" s="479" t="s">
        <v>4855</v>
      </c>
      <c r="C196" s="480" t="s">
        <v>1812</v>
      </c>
      <c r="D196" s="480" t="s">
        <v>1509</v>
      </c>
      <c r="E196" s="661" t="s">
        <v>567</v>
      </c>
      <c r="F196" s="692" t="s">
        <v>5124</v>
      </c>
      <c r="G196" s="477">
        <v>1</v>
      </c>
      <c r="H196" s="477"/>
      <c r="I196" s="477"/>
    </row>
    <row r="197" spans="1:9" ht="15.75">
      <c r="A197" s="478">
        <v>197</v>
      </c>
      <c r="B197" s="479" t="s">
        <v>4856</v>
      </c>
      <c r="C197" s="480" t="s">
        <v>1812</v>
      </c>
      <c r="D197" s="480" t="s">
        <v>1509</v>
      </c>
      <c r="E197" s="661" t="s">
        <v>567</v>
      </c>
      <c r="F197" s="692" t="s">
        <v>5124</v>
      </c>
      <c r="G197" s="477"/>
      <c r="H197" s="477"/>
      <c r="I197" s="477">
        <v>1</v>
      </c>
    </row>
    <row r="198" spans="1:9" ht="15.75">
      <c r="A198" s="478">
        <v>198</v>
      </c>
      <c r="B198" s="479" t="s">
        <v>4857</v>
      </c>
      <c r="C198" s="480" t="s">
        <v>1812</v>
      </c>
      <c r="D198" s="480" t="s">
        <v>1509</v>
      </c>
      <c r="E198" s="661" t="s">
        <v>567</v>
      </c>
      <c r="F198" s="692" t="s">
        <v>5124</v>
      </c>
      <c r="G198" s="477"/>
      <c r="H198" s="477"/>
      <c r="I198" s="477">
        <v>1</v>
      </c>
    </row>
    <row r="199" spans="1:9" ht="15.75">
      <c r="A199" s="478">
        <v>199</v>
      </c>
      <c r="B199" s="479" t="s">
        <v>4858</v>
      </c>
      <c r="C199" s="480" t="s">
        <v>1812</v>
      </c>
      <c r="D199" s="480" t="s">
        <v>1509</v>
      </c>
      <c r="E199" s="661" t="s">
        <v>567</v>
      </c>
      <c r="F199" s="692" t="s">
        <v>5124</v>
      </c>
      <c r="G199" s="477"/>
      <c r="H199" s="477"/>
      <c r="I199" s="477">
        <v>1</v>
      </c>
    </row>
    <row r="200" spans="1:9" ht="15.75">
      <c r="A200" s="478">
        <v>200</v>
      </c>
      <c r="B200" s="479" t="s">
        <v>4859</v>
      </c>
      <c r="C200" s="480" t="s">
        <v>1812</v>
      </c>
      <c r="D200" s="480" t="s">
        <v>1509</v>
      </c>
      <c r="E200" s="661" t="s">
        <v>567</v>
      </c>
      <c r="F200" s="692" t="s">
        <v>5124</v>
      </c>
      <c r="G200" s="477"/>
      <c r="H200" s="477"/>
      <c r="I200" s="477">
        <v>1</v>
      </c>
    </row>
    <row r="201" spans="1:9" ht="15.75">
      <c r="A201" s="478">
        <v>201</v>
      </c>
      <c r="B201" s="479" t="s">
        <v>4860</v>
      </c>
      <c r="C201" s="480" t="s">
        <v>1812</v>
      </c>
      <c r="D201" s="480" t="s">
        <v>1509</v>
      </c>
      <c r="E201" s="661" t="s">
        <v>567</v>
      </c>
      <c r="F201" s="692" t="s">
        <v>5126</v>
      </c>
      <c r="G201" s="477"/>
      <c r="H201" s="477"/>
      <c r="I201" s="477">
        <v>1</v>
      </c>
    </row>
    <row r="202" spans="1:9" ht="15.75">
      <c r="A202" s="478">
        <v>202</v>
      </c>
      <c r="B202" s="479" t="s">
        <v>4861</v>
      </c>
      <c r="C202" s="480" t="s">
        <v>1812</v>
      </c>
      <c r="D202" s="480" t="s">
        <v>1509</v>
      </c>
      <c r="E202" s="661" t="s">
        <v>567</v>
      </c>
      <c r="F202" s="692" t="s">
        <v>5126</v>
      </c>
      <c r="G202" s="477"/>
      <c r="H202" s="477"/>
      <c r="I202" s="477">
        <v>1</v>
      </c>
    </row>
    <row r="203" spans="1:9" ht="15.75">
      <c r="A203" s="478">
        <v>203</v>
      </c>
      <c r="B203" s="479" t="s">
        <v>4862</v>
      </c>
      <c r="C203" s="480" t="s">
        <v>1812</v>
      </c>
      <c r="D203" s="480" t="s">
        <v>1509</v>
      </c>
      <c r="E203" s="661" t="s">
        <v>567</v>
      </c>
      <c r="F203" s="692" t="s">
        <v>5126</v>
      </c>
      <c r="G203" s="477"/>
      <c r="H203" s="477"/>
      <c r="I203" s="477">
        <v>1</v>
      </c>
    </row>
    <row r="204" spans="1:9" ht="15.75">
      <c r="A204" s="478">
        <v>204</v>
      </c>
      <c r="B204" s="479" t="s">
        <v>4863</v>
      </c>
      <c r="C204" s="480" t="s">
        <v>1812</v>
      </c>
      <c r="D204" s="480" t="s">
        <v>1509</v>
      </c>
      <c r="E204" s="661" t="s">
        <v>567</v>
      </c>
      <c r="F204" s="692" t="s">
        <v>5126</v>
      </c>
      <c r="G204" s="477"/>
      <c r="H204" s="477"/>
      <c r="I204" s="477">
        <v>1</v>
      </c>
    </row>
    <row r="205" spans="1:9" ht="15.75">
      <c r="A205" s="478">
        <v>205</v>
      </c>
      <c r="B205" s="479" t="s">
        <v>4226</v>
      </c>
      <c r="C205" s="480" t="s">
        <v>1675</v>
      </c>
      <c r="D205" s="480" t="s">
        <v>1509</v>
      </c>
      <c r="E205" s="661" t="s">
        <v>457</v>
      </c>
      <c r="F205" s="692" t="s">
        <v>5124</v>
      </c>
      <c r="G205" s="477">
        <v>1</v>
      </c>
      <c r="H205" s="477"/>
      <c r="I205" s="477"/>
    </row>
    <row r="206" spans="1:9" ht="15.75">
      <c r="A206" s="478">
        <v>206</v>
      </c>
      <c r="B206" s="479" t="s">
        <v>3313</v>
      </c>
      <c r="C206" s="480" t="s">
        <v>1675</v>
      </c>
      <c r="D206" s="480" t="s">
        <v>1509</v>
      </c>
      <c r="E206" s="661" t="s">
        <v>457</v>
      </c>
      <c r="F206" s="692" t="s">
        <v>5126</v>
      </c>
      <c r="G206" s="477">
        <v>1</v>
      </c>
      <c r="H206" s="477"/>
      <c r="I206" s="477"/>
    </row>
    <row r="207" spans="1:9" ht="15.75">
      <c r="A207" s="478">
        <v>207</v>
      </c>
      <c r="B207" s="479" t="s">
        <v>4864</v>
      </c>
      <c r="C207" s="480" t="s">
        <v>1675</v>
      </c>
      <c r="D207" s="480" t="s">
        <v>1509</v>
      </c>
      <c r="E207" s="661" t="s">
        <v>457</v>
      </c>
      <c r="F207" s="692" t="s">
        <v>5124</v>
      </c>
      <c r="G207" s="477"/>
      <c r="H207" s="477"/>
      <c r="I207" s="477">
        <v>1</v>
      </c>
    </row>
    <row r="208" spans="1:9" ht="15.75">
      <c r="A208" s="478">
        <v>208</v>
      </c>
      <c r="B208" s="479" t="s">
        <v>4865</v>
      </c>
      <c r="C208" s="480" t="s">
        <v>1675</v>
      </c>
      <c r="D208" s="480" t="s">
        <v>1509</v>
      </c>
      <c r="E208" s="661" t="s">
        <v>457</v>
      </c>
      <c r="F208" s="661" t="s">
        <v>5124</v>
      </c>
      <c r="G208" s="477"/>
      <c r="H208" s="477"/>
      <c r="I208" s="477">
        <v>1</v>
      </c>
    </row>
    <row r="209" spans="1:9" ht="15.75">
      <c r="A209" s="478">
        <v>209</v>
      </c>
      <c r="B209" s="479" t="s">
        <v>4227</v>
      </c>
      <c r="C209" s="480" t="s">
        <v>1675</v>
      </c>
      <c r="D209" s="480" t="s">
        <v>1509</v>
      </c>
      <c r="E209" s="661" t="s">
        <v>457</v>
      </c>
      <c r="F209" s="661" t="s">
        <v>5126</v>
      </c>
      <c r="G209" s="477"/>
      <c r="H209" s="477"/>
      <c r="I209" s="477">
        <v>1</v>
      </c>
    </row>
    <row r="210" spans="1:9" ht="15.75">
      <c r="A210" s="478">
        <v>210</v>
      </c>
      <c r="B210" s="479" t="s">
        <v>2590</v>
      </c>
      <c r="C210" s="480" t="s">
        <v>1675</v>
      </c>
      <c r="D210" s="480" t="s">
        <v>1509</v>
      </c>
      <c r="E210" s="661" t="s">
        <v>457</v>
      </c>
      <c r="F210" s="661" t="s">
        <v>5126</v>
      </c>
      <c r="G210" s="477"/>
      <c r="H210" s="477"/>
      <c r="I210" s="477">
        <v>1</v>
      </c>
    </row>
    <row r="211" spans="1:9" ht="15.75">
      <c r="A211" s="478">
        <v>211</v>
      </c>
      <c r="B211" s="479" t="s">
        <v>4866</v>
      </c>
      <c r="C211" s="480" t="s">
        <v>221</v>
      </c>
      <c r="D211" s="480" t="s">
        <v>4867</v>
      </c>
      <c r="E211" s="661" t="s">
        <v>7643</v>
      </c>
      <c r="F211" s="661" t="s">
        <v>5126</v>
      </c>
      <c r="G211" s="477">
        <v>1</v>
      </c>
      <c r="H211" s="477"/>
      <c r="I211" s="477"/>
    </row>
    <row r="212" spans="1:9" ht="15.75">
      <c r="A212" s="478">
        <v>212</v>
      </c>
      <c r="B212" s="479" t="s">
        <v>4868</v>
      </c>
      <c r="C212" s="480" t="s">
        <v>221</v>
      </c>
      <c r="D212" s="480" t="s">
        <v>4867</v>
      </c>
      <c r="E212" s="661" t="s">
        <v>7644</v>
      </c>
      <c r="F212" s="661" t="s">
        <v>5126</v>
      </c>
      <c r="G212" s="477"/>
      <c r="H212" s="477">
        <v>1</v>
      </c>
      <c r="I212" s="477"/>
    </row>
    <row r="213" spans="1:9" ht="15.75">
      <c r="A213" s="478">
        <v>213</v>
      </c>
      <c r="B213" s="479" t="s">
        <v>1355</v>
      </c>
      <c r="C213" s="480" t="s">
        <v>221</v>
      </c>
      <c r="D213" s="480" t="s">
        <v>4867</v>
      </c>
      <c r="E213" s="661" t="s">
        <v>7645</v>
      </c>
      <c r="F213" s="692" t="s">
        <v>5124</v>
      </c>
      <c r="G213" s="477"/>
      <c r="H213" s="477">
        <v>1</v>
      </c>
      <c r="I213" s="477"/>
    </row>
    <row r="214" spans="1:9" ht="15.75">
      <c r="A214" s="478">
        <v>214</v>
      </c>
      <c r="B214" s="479" t="s">
        <v>1346</v>
      </c>
      <c r="C214" s="480" t="s">
        <v>221</v>
      </c>
      <c r="D214" s="480" t="s">
        <v>4867</v>
      </c>
      <c r="E214" s="661" t="s">
        <v>7646</v>
      </c>
      <c r="F214" s="661" t="s">
        <v>5126</v>
      </c>
      <c r="G214" s="477"/>
      <c r="H214" s="477"/>
      <c r="I214" s="477">
        <v>1</v>
      </c>
    </row>
    <row r="215" spans="1:9" ht="15.75">
      <c r="A215" s="478">
        <v>215</v>
      </c>
      <c r="B215" s="479" t="s">
        <v>1367</v>
      </c>
      <c r="C215" s="480" t="s">
        <v>221</v>
      </c>
      <c r="D215" s="480" t="s">
        <v>4867</v>
      </c>
      <c r="E215" s="661" t="s">
        <v>7647</v>
      </c>
      <c r="F215" s="692" t="s">
        <v>5124</v>
      </c>
      <c r="G215" s="477"/>
      <c r="H215" s="477"/>
      <c r="I215" s="477">
        <v>1</v>
      </c>
    </row>
    <row r="216" spans="1:9" ht="15.75">
      <c r="A216" s="478">
        <v>216</v>
      </c>
      <c r="B216" s="479" t="s">
        <v>1833</v>
      </c>
      <c r="C216" s="480" t="s">
        <v>221</v>
      </c>
      <c r="D216" s="480" t="s">
        <v>4867</v>
      </c>
      <c r="E216" s="661" t="s">
        <v>7648</v>
      </c>
      <c r="F216" s="661" t="s">
        <v>5124</v>
      </c>
      <c r="G216" s="477"/>
      <c r="H216" s="477"/>
      <c r="I216" s="477">
        <v>1</v>
      </c>
    </row>
    <row r="217" spans="1:9" ht="15.75">
      <c r="A217" s="478">
        <v>217</v>
      </c>
      <c r="B217" s="479" t="s">
        <v>1703</v>
      </c>
      <c r="C217" s="480" t="s">
        <v>931</v>
      </c>
      <c r="D217" s="480" t="s">
        <v>4867</v>
      </c>
      <c r="E217" s="661" t="s">
        <v>7649</v>
      </c>
      <c r="F217" s="661" t="s">
        <v>5126</v>
      </c>
      <c r="G217" s="477"/>
      <c r="H217" s="477"/>
      <c r="I217" s="477">
        <v>1</v>
      </c>
    </row>
    <row r="218" spans="1:9" ht="15.75">
      <c r="A218" s="478">
        <v>218</v>
      </c>
      <c r="B218" s="479" t="s">
        <v>1703</v>
      </c>
      <c r="C218" s="480" t="s">
        <v>1632</v>
      </c>
      <c r="D218" s="480" t="s">
        <v>4867</v>
      </c>
      <c r="E218" s="661" t="s">
        <v>7650</v>
      </c>
      <c r="F218" s="661" t="s">
        <v>5126</v>
      </c>
      <c r="G218" s="477"/>
      <c r="H218" s="477"/>
      <c r="I218" s="477">
        <v>1</v>
      </c>
    </row>
    <row r="219" spans="1:9" ht="15.75">
      <c r="A219" s="478">
        <v>219</v>
      </c>
      <c r="B219" s="479" t="s">
        <v>4869</v>
      </c>
      <c r="C219" s="480" t="s">
        <v>2023</v>
      </c>
      <c r="D219" s="480" t="s">
        <v>4870</v>
      </c>
      <c r="E219" s="661" t="s">
        <v>7651</v>
      </c>
      <c r="F219" s="661" t="s">
        <v>5126</v>
      </c>
      <c r="G219" s="477">
        <v>2</v>
      </c>
      <c r="H219" s="477"/>
      <c r="I219" s="477">
        <v>1</v>
      </c>
    </row>
    <row r="220" spans="1:9" ht="15.75">
      <c r="A220" s="478">
        <v>220</v>
      </c>
      <c r="B220" s="479" t="s">
        <v>604</v>
      </c>
      <c r="C220" s="480" t="s">
        <v>2023</v>
      </c>
      <c r="D220" s="480" t="s">
        <v>4870</v>
      </c>
      <c r="E220" s="661" t="s">
        <v>7624</v>
      </c>
      <c r="F220" s="661" t="s">
        <v>5124</v>
      </c>
      <c r="G220" s="477"/>
      <c r="H220" s="477">
        <v>2</v>
      </c>
      <c r="I220" s="477"/>
    </row>
    <row r="221" spans="1:9" ht="15.75">
      <c r="A221" s="478">
        <v>221</v>
      </c>
      <c r="B221" s="479" t="s">
        <v>1281</v>
      </c>
      <c r="C221" s="480" t="s">
        <v>2023</v>
      </c>
      <c r="D221" s="480" t="s">
        <v>4870</v>
      </c>
      <c r="E221" s="661" t="s">
        <v>7652</v>
      </c>
      <c r="F221" s="661" t="s">
        <v>5124</v>
      </c>
      <c r="G221" s="477"/>
      <c r="H221" s="477">
        <v>1</v>
      </c>
      <c r="I221" s="477">
        <v>2</v>
      </c>
    </row>
    <row r="222" spans="1:9" ht="15.75">
      <c r="A222" s="478">
        <v>222</v>
      </c>
      <c r="B222" s="479" t="s">
        <v>1833</v>
      </c>
      <c r="C222" s="480" t="s">
        <v>2023</v>
      </c>
      <c r="D222" s="480" t="s">
        <v>4870</v>
      </c>
      <c r="E222" s="661" t="s">
        <v>457</v>
      </c>
      <c r="F222" s="661" t="s">
        <v>5124</v>
      </c>
      <c r="G222" s="477"/>
      <c r="H222" s="477">
        <v>1</v>
      </c>
      <c r="I222" s="477"/>
    </row>
    <row r="223" spans="1:9" ht="15.75">
      <c r="A223" s="478">
        <v>223</v>
      </c>
      <c r="B223" s="553" t="s">
        <v>2733</v>
      </c>
      <c r="C223" s="480" t="s">
        <v>1642</v>
      </c>
      <c r="D223" s="480" t="s">
        <v>4872</v>
      </c>
      <c r="E223" s="661" t="s">
        <v>7653</v>
      </c>
      <c r="F223" s="661" t="s">
        <v>5126</v>
      </c>
      <c r="G223" s="477">
        <v>1</v>
      </c>
      <c r="H223" s="477"/>
      <c r="I223" s="477"/>
    </row>
    <row r="224" spans="1:9" ht="15.75">
      <c r="A224" s="478">
        <v>224</v>
      </c>
      <c r="B224" s="479" t="s">
        <v>851</v>
      </c>
      <c r="C224" s="480" t="s">
        <v>1642</v>
      </c>
      <c r="D224" s="480" t="s">
        <v>4872</v>
      </c>
      <c r="E224" s="661" t="s">
        <v>7654</v>
      </c>
      <c r="F224" s="661" t="s">
        <v>5126</v>
      </c>
      <c r="G224" s="477">
        <v>1</v>
      </c>
      <c r="H224" s="477"/>
      <c r="I224" s="477"/>
    </row>
    <row r="225" spans="1:9" ht="15.75">
      <c r="A225" s="478">
        <v>225</v>
      </c>
      <c r="B225" s="479" t="s">
        <v>4873</v>
      </c>
      <c r="C225" s="480" t="s">
        <v>1642</v>
      </c>
      <c r="D225" s="480" t="s">
        <v>4872</v>
      </c>
      <c r="E225" s="661" t="s">
        <v>7655</v>
      </c>
      <c r="F225" s="661" t="s">
        <v>5126</v>
      </c>
      <c r="G225" s="477"/>
      <c r="H225" s="477">
        <v>1</v>
      </c>
      <c r="I225" s="477"/>
    </row>
    <row r="226" spans="1:9" ht="15.75">
      <c r="A226" s="478">
        <v>226</v>
      </c>
      <c r="B226" s="479" t="s">
        <v>4874</v>
      </c>
      <c r="C226" s="480" t="s">
        <v>1642</v>
      </c>
      <c r="D226" s="480" t="s">
        <v>4872</v>
      </c>
      <c r="E226" s="661" t="s">
        <v>7656</v>
      </c>
      <c r="F226" s="661" t="s">
        <v>5126</v>
      </c>
      <c r="G226" s="477"/>
      <c r="H226" s="477"/>
      <c r="I226" s="477">
        <v>1</v>
      </c>
    </row>
    <row r="227" spans="1:9" ht="15.75">
      <c r="A227" s="478">
        <v>227</v>
      </c>
      <c r="B227" s="479" t="s">
        <v>1254</v>
      </c>
      <c r="C227" s="480" t="s">
        <v>1642</v>
      </c>
      <c r="D227" s="480" t="s">
        <v>4872</v>
      </c>
      <c r="E227" s="661" t="s">
        <v>7657</v>
      </c>
      <c r="F227" s="661" t="s">
        <v>5126</v>
      </c>
      <c r="G227" s="477"/>
      <c r="H227" s="477"/>
      <c r="I227" s="477">
        <v>1</v>
      </c>
    </row>
    <row r="228" spans="1:9" ht="15.75">
      <c r="A228" s="478">
        <v>228</v>
      </c>
      <c r="B228" s="479" t="s">
        <v>4875</v>
      </c>
      <c r="C228" s="480" t="s">
        <v>1642</v>
      </c>
      <c r="D228" s="480" t="s">
        <v>4872</v>
      </c>
      <c r="E228" s="661" t="s">
        <v>7658</v>
      </c>
      <c r="F228" s="661" t="s">
        <v>5126</v>
      </c>
      <c r="G228" s="477"/>
      <c r="H228" s="477"/>
      <c r="I228" s="477">
        <v>1</v>
      </c>
    </row>
    <row r="229" spans="1:9" ht="15.75">
      <c r="A229" s="478">
        <v>229</v>
      </c>
      <c r="B229" s="479" t="s">
        <v>2729</v>
      </c>
      <c r="C229" s="480" t="s">
        <v>1642</v>
      </c>
      <c r="D229" s="480" t="s">
        <v>4872</v>
      </c>
      <c r="E229" s="661" t="s">
        <v>7659</v>
      </c>
      <c r="F229" s="661" t="s">
        <v>5126</v>
      </c>
      <c r="G229" s="477">
        <v>1</v>
      </c>
      <c r="H229" s="477"/>
      <c r="I229" s="477"/>
    </row>
    <row r="230" spans="1:9" ht="15.75">
      <c r="A230" s="478">
        <v>230</v>
      </c>
      <c r="B230" s="479" t="s">
        <v>3029</v>
      </c>
      <c r="C230" s="480" t="s">
        <v>1642</v>
      </c>
      <c r="D230" s="480" t="s">
        <v>4872</v>
      </c>
      <c r="E230" s="661" t="s">
        <v>7660</v>
      </c>
      <c r="F230" s="661" t="s">
        <v>5126</v>
      </c>
      <c r="G230" s="477">
        <v>1</v>
      </c>
      <c r="H230" s="477"/>
      <c r="I230" s="477"/>
    </row>
    <row r="231" spans="1:9" ht="15.75">
      <c r="A231" s="478">
        <v>231</v>
      </c>
      <c r="B231" s="479" t="s">
        <v>4876</v>
      </c>
      <c r="C231" s="480" t="s">
        <v>1642</v>
      </c>
      <c r="D231" s="480" t="s">
        <v>4872</v>
      </c>
      <c r="E231" s="661" t="s">
        <v>7661</v>
      </c>
      <c r="F231" s="661" t="s">
        <v>5126</v>
      </c>
      <c r="G231" s="477"/>
      <c r="H231" s="477">
        <v>1</v>
      </c>
      <c r="I231" s="477"/>
    </row>
    <row r="232" spans="1:9" ht="15.75">
      <c r="A232" s="478">
        <v>232</v>
      </c>
      <c r="B232" s="479" t="s">
        <v>4877</v>
      </c>
      <c r="C232" s="480" t="s">
        <v>1642</v>
      </c>
      <c r="D232" s="480" t="s">
        <v>4872</v>
      </c>
      <c r="E232" s="661" t="s">
        <v>7662</v>
      </c>
      <c r="F232" s="661" t="s">
        <v>5126</v>
      </c>
      <c r="G232" s="477"/>
      <c r="H232" s="477">
        <v>1</v>
      </c>
      <c r="I232" s="477"/>
    </row>
    <row r="233" spans="1:9" ht="15.75">
      <c r="A233" s="478">
        <v>233</v>
      </c>
      <c r="B233" s="479" t="s">
        <v>69</v>
      </c>
      <c r="C233" s="480" t="s">
        <v>1642</v>
      </c>
      <c r="D233" s="480" t="s">
        <v>4872</v>
      </c>
      <c r="E233" s="661" t="s">
        <v>7663</v>
      </c>
      <c r="F233" s="661" t="s">
        <v>5126</v>
      </c>
      <c r="G233" s="477"/>
      <c r="H233" s="477"/>
      <c r="I233" s="477">
        <v>1</v>
      </c>
    </row>
    <row r="234" spans="1:9" ht="15.75">
      <c r="A234" s="478">
        <v>234</v>
      </c>
      <c r="B234" s="479" t="s">
        <v>71</v>
      </c>
      <c r="C234" s="480" t="s">
        <v>1642</v>
      </c>
      <c r="D234" s="480" t="s">
        <v>4872</v>
      </c>
      <c r="E234" s="661" t="s">
        <v>7664</v>
      </c>
      <c r="F234" s="661" t="s">
        <v>5126</v>
      </c>
      <c r="G234" s="477"/>
      <c r="H234" s="477"/>
      <c r="I234" s="477">
        <v>1</v>
      </c>
    </row>
    <row r="235" spans="1:9" ht="15.75">
      <c r="A235" s="478">
        <v>235</v>
      </c>
      <c r="B235" s="479" t="s">
        <v>2402</v>
      </c>
      <c r="C235" s="480" t="s">
        <v>1642</v>
      </c>
      <c r="D235" s="480" t="s">
        <v>4872</v>
      </c>
      <c r="E235" s="661" t="s">
        <v>7665</v>
      </c>
      <c r="F235" s="661" t="s">
        <v>5126</v>
      </c>
      <c r="G235" s="477"/>
      <c r="H235" s="477">
        <v>1</v>
      </c>
      <c r="I235" s="477"/>
    </row>
    <row r="236" spans="1:9" ht="15.75">
      <c r="A236" s="478">
        <v>236</v>
      </c>
      <c r="B236" s="479" t="s">
        <v>4614</v>
      </c>
      <c r="C236" s="480" t="s">
        <v>1642</v>
      </c>
      <c r="D236" s="480" t="s">
        <v>792</v>
      </c>
      <c r="E236" s="692" t="s">
        <v>8095</v>
      </c>
      <c r="F236" s="661" t="s">
        <v>5126</v>
      </c>
      <c r="G236" s="477"/>
      <c r="H236" s="477"/>
      <c r="I236" s="477">
        <v>1</v>
      </c>
    </row>
    <row r="237" spans="1:9" ht="15.75">
      <c r="A237" s="478">
        <v>237</v>
      </c>
      <c r="B237" s="479" t="s">
        <v>4878</v>
      </c>
      <c r="C237" s="480" t="s">
        <v>1642</v>
      </c>
      <c r="D237" s="480" t="s">
        <v>792</v>
      </c>
      <c r="E237" s="692" t="s">
        <v>8094</v>
      </c>
      <c r="F237" s="661" t="s">
        <v>5126</v>
      </c>
      <c r="G237" s="477"/>
      <c r="H237" s="477">
        <v>1</v>
      </c>
      <c r="I237" s="477"/>
    </row>
    <row r="238" spans="1:9" ht="15.75">
      <c r="A238" s="478">
        <v>238</v>
      </c>
      <c r="B238" s="479" t="s">
        <v>2396</v>
      </c>
      <c r="C238" s="480" t="s">
        <v>1642</v>
      </c>
      <c r="D238" s="480" t="s">
        <v>792</v>
      </c>
      <c r="E238" s="692" t="s">
        <v>8095</v>
      </c>
      <c r="F238" s="661" t="s">
        <v>5126</v>
      </c>
      <c r="G238" s="477"/>
      <c r="H238" s="477"/>
      <c r="I238" s="477">
        <v>1</v>
      </c>
    </row>
    <row r="239" spans="1:9" ht="15.75">
      <c r="A239" s="478">
        <v>239</v>
      </c>
      <c r="B239" s="479" t="s">
        <v>4879</v>
      </c>
      <c r="C239" s="480" t="s">
        <v>2048</v>
      </c>
      <c r="D239" s="480" t="s">
        <v>792</v>
      </c>
      <c r="E239" s="692" t="s">
        <v>8096</v>
      </c>
      <c r="F239" s="661" t="s">
        <v>5126</v>
      </c>
      <c r="G239" s="477"/>
      <c r="H239" s="477">
        <v>1</v>
      </c>
      <c r="I239" s="477"/>
    </row>
    <row r="240" spans="1:9" ht="15.75">
      <c r="A240" s="478">
        <v>240</v>
      </c>
      <c r="B240" s="479" t="s">
        <v>4880</v>
      </c>
      <c r="C240" s="480" t="s">
        <v>1834</v>
      </c>
      <c r="D240" s="480" t="s">
        <v>792</v>
      </c>
      <c r="E240" s="661" t="s">
        <v>7672</v>
      </c>
      <c r="F240" s="661" t="s">
        <v>5124</v>
      </c>
      <c r="G240" s="477"/>
      <c r="H240" s="477"/>
      <c r="I240" s="477">
        <v>2</v>
      </c>
    </row>
    <row r="241" spans="1:9" ht="15.75">
      <c r="A241" s="478">
        <v>241</v>
      </c>
      <c r="B241" s="479" t="s">
        <v>4272</v>
      </c>
      <c r="C241" s="480" t="s">
        <v>1834</v>
      </c>
      <c r="D241" s="480" t="s">
        <v>792</v>
      </c>
      <c r="E241" s="661" t="s">
        <v>7673</v>
      </c>
      <c r="F241" s="661" t="s">
        <v>5124</v>
      </c>
      <c r="G241" s="477">
        <v>2</v>
      </c>
      <c r="H241" s="477"/>
      <c r="I241" s="477"/>
    </row>
    <row r="242" spans="1:9" ht="15.75">
      <c r="A242" s="478">
        <v>242</v>
      </c>
      <c r="B242" s="479" t="s">
        <v>3115</v>
      </c>
      <c r="C242" s="480" t="s">
        <v>1834</v>
      </c>
      <c r="D242" s="480" t="s">
        <v>792</v>
      </c>
      <c r="E242" s="661" t="s">
        <v>7674</v>
      </c>
      <c r="F242" s="661" t="s">
        <v>5124</v>
      </c>
      <c r="G242" s="477">
        <v>1</v>
      </c>
      <c r="H242" s="477">
        <v>1</v>
      </c>
      <c r="I242" s="477"/>
    </row>
    <row r="243" spans="1:9" ht="15.75">
      <c r="A243" s="478">
        <v>243</v>
      </c>
      <c r="B243" s="479" t="s">
        <v>4881</v>
      </c>
      <c r="C243" s="480" t="s">
        <v>1834</v>
      </c>
      <c r="D243" s="480" t="s">
        <v>792</v>
      </c>
      <c r="E243" s="661" t="s">
        <v>7674</v>
      </c>
      <c r="F243" s="661" t="s">
        <v>5124</v>
      </c>
      <c r="G243" s="477"/>
      <c r="H243" s="477">
        <v>1</v>
      </c>
      <c r="I243" s="477">
        <v>1</v>
      </c>
    </row>
    <row r="244" spans="1:9" ht="15.75">
      <c r="A244" s="478">
        <v>244</v>
      </c>
      <c r="B244" s="479" t="s">
        <v>4882</v>
      </c>
      <c r="C244" s="480" t="s">
        <v>1834</v>
      </c>
      <c r="D244" s="480" t="s">
        <v>792</v>
      </c>
      <c r="E244" s="661" t="s">
        <v>7675</v>
      </c>
      <c r="F244" s="661" t="s">
        <v>5126</v>
      </c>
      <c r="G244" s="477"/>
      <c r="H244" s="477">
        <v>1</v>
      </c>
      <c r="I244" s="477"/>
    </row>
    <row r="245" spans="1:9" ht="15.75">
      <c r="A245" s="478">
        <v>245</v>
      </c>
      <c r="B245" s="479" t="s">
        <v>4883</v>
      </c>
      <c r="C245" s="480" t="s">
        <v>1834</v>
      </c>
      <c r="D245" s="480" t="s">
        <v>792</v>
      </c>
      <c r="E245" s="661" t="s">
        <v>7676</v>
      </c>
      <c r="F245" s="661" t="s">
        <v>5126</v>
      </c>
      <c r="G245" s="477"/>
      <c r="H245" s="477">
        <v>1</v>
      </c>
      <c r="I245" s="477"/>
    </row>
    <row r="246" spans="1:9" ht="15.75">
      <c r="A246" s="478">
        <v>246</v>
      </c>
      <c r="B246" s="479" t="s">
        <v>4263</v>
      </c>
      <c r="C246" s="480" t="s">
        <v>1834</v>
      </c>
      <c r="D246" s="480" t="s">
        <v>792</v>
      </c>
      <c r="E246" s="661" t="s">
        <v>7676</v>
      </c>
      <c r="F246" s="661" t="s">
        <v>5126</v>
      </c>
      <c r="G246" s="477"/>
      <c r="H246" s="477"/>
      <c r="I246" s="477">
        <v>1</v>
      </c>
    </row>
    <row r="247" spans="1:9" ht="15.75">
      <c r="A247" s="478">
        <v>247</v>
      </c>
      <c r="B247" s="479" t="s">
        <v>4884</v>
      </c>
      <c r="C247" s="480" t="s">
        <v>1834</v>
      </c>
      <c r="D247" s="480" t="s">
        <v>792</v>
      </c>
      <c r="E247" s="661" t="s">
        <v>7674</v>
      </c>
      <c r="F247" s="661" t="s">
        <v>5126</v>
      </c>
      <c r="G247" s="477">
        <v>1</v>
      </c>
      <c r="H247" s="477">
        <v>1</v>
      </c>
      <c r="I247" s="477"/>
    </row>
    <row r="248" spans="1:9" ht="15.75">
      <c r="A248" s="478">
        <v>248</v>
      </c>
      <c r="B248" s="479" t="s">
        <v>4885</v>
      </c>
      <c r="C248" s="480" t="s">
        <v>1834</v>
      </c>
      <c r="D248" s="480" t="s">
        <v>792</v>
      </c>
      <c r="E248" s="661" t="s">
        <v>7677</v>
      </c>
      <c r="F248" s="661" t="s">
        <v>5126</v>
      </c>
      <c r="G248" s="477">
        <v>1</v>
      </c>
      <c r="H248" s="477"/>
      <c r="I248" s="477"/>
    </row>
    <row r="249" spans="1:9" ht="15.75">
      <c r="A249" s="478">
        <v>249</v>
      </c>
      <c r="B249" s="479" t="s">
        <v>4886</v>
      </c>
      <c r="C249" s="480" t="s">
        <v>1834</v>
      </c>
      <c r="D249" s="480" t="s">
        <v>792</v>
      </c>
      <c r="E249" s="661" t="s">
        <v>7678</v>
      </c>
      <c r="F249" s="661" t="s">
        <v>5126</v>
      </c>
      <c r="G249" s="477">
        <v>1</v>
      </c>
      <c r="H249" s="477"/>
      <c r="I249" s="477">
        <v>1</v>
      </c>
    </row>
    <row r="250" spans="1:9" ht="15.75">
      <c r="A250" s="478">
        <v>250</v>
      </c>
      <c r="B250" s="479" t="s">
        <v>1157</v>
      </c>
      <c r="C250" s="480" t="s">
        <v>1834</v>
      </c>
      <c r="D250" s="480" t="s">
        <v>792</v>
      </c>
      <c r="E250" s="661" t="s">
        <v>7666</v>
      </c>
      <c r="F250" s="661" t="s">
        <v>5124</v>
      </c>
      <c r="G250" s="477"/>
      <c r="H250" s="477">
        <v>1</v>
      </c>
      <c r="I250" s="477"/>
    </row>
    <row r="251" spans="1:9" ht="15.75">
      <c r="A251" s="478">
        <v>251</v>
      </c>
      <c r="B251" s="479" t="s">
        <v>4255</v>
      </c>
      <c r="C251" s="480" t="s">
        <v>1834</v>
      </c>
      <c r="D251" s="480" t="s">
        <v>792</v>
      </c>
      <c r="E251" s="661" t="s">
        <v>7667</v>
      </c>
      <c r="F251" s="661" t="s">
        <v>5126</v>
      </c>
      <c r="G251" s="477">
        <v>1</v>
      </c>
      <c r="H251" s="477">
        <v>1</v>
      </c>
      <c r="I251" s="477"/>
    </row>
    <row r="252" spans="1:9" ht="15.75">
      <c r="A252" s="478">
        <v>252</v>
      </c>
      <c r="B252" s="479" t="s">
        <v>955</v>
      </c>
      <c r="C252" s="480" t="s">
        <v>1834</v>
      </c>
      <c r="D252" s="480" t="s">
        <v>792</v>
      </c>
      <c r="E252" s="661" t="s">
        <v>7668</v>
      </c>
      <c r="F252" s="661" t="s">
        <v>5126</v>
      </c>
      <c r="G252" s="477"/>
      <c r="H252" s="477"/>
      <c r="I252" s="477">
        <v>1</v>
      </c>
    </row>
    <row r="253" spans="1:9" ht="15.75">
      <c r="A253" s="478">
        <v>253</v>
      </c>
      <c r="B253" s="479" t="s">
        <v>796</v>
      </c>
      <c r="C253" s="480" t="s">
        <v>1834</v>
      </c>
      <c r="D253" s="480" t="s">
        <v>792</v>
      </c>
      <c r="E253" s="661" t="s">
        <v>7669</v>
      </c>
      <c r="F253" s="661" t="s">
        <v>5124</v>
      </c>
      <c r="G253" s="477"/>
      <c r="H253" s="477"/>
      <c r="I253" s="477">
        <v>1</v>
      </c>
    </row>
    <row r="254" spans="1:9" ht="15.75">
      <c r="A254" s="478">
        <v>254</v>
      </c>
      <c r="B254" s="479" t="s">
        <v>4887</v>
      </c>
      <c r="C254" s="480" t="s">
        <v>1834</v>
      </c>
      <c r="D254" s="480" t="s">
        <v>792</v>
      </c>
      <c r="E254" s="661" t="s">
        <v>7670</v>
      </c>
      <c r="F254" s="661" t="s">
        <v>5124</v>
      </c>
      <c r="G254" s="477"/>
      <c r="H254" s="477"/>
      <c r="I254" s="477">
        <v>1</v>
      </c>
    </row>
    <row r="255" spans="1:9" ht="15.75">
      <c r="A255" s="478">
        <v>255</v>
      </c>
      <c r="B255" s="479" t="s">
        <v>4888</v>
      </c>
      <c r="C255" s="480" t="s">
        <v>1834</v>
      </c>
      <c r="D255" s="480" t="s">
        <v>792</v>
      </c>
      <c r="E255" s="661" t="s">
        <v>7671</v>
      </c>
      <c r="F255" s="661" t="s">
        <v>5124</v>
      </c>
      <c r="G255" s="477"/>
      <c r="H255" s="477">
        <v>1</v>
      </c>
      <c r="I255" s="477"/>
    </row>
    <row r="256" spans="1:9" ht="15.75">
      <c r="A256" s="478">
        <v>256</v>
      </c>
      <c r="B256" s="479" t="s">
        <v>4889</v>
      </c>
      <c r="C256" s="480" t="s">
        <v>1834</v>
      </c>
      <c r="D256" s="480" t="s">
        <v>792</v>
      </c>
      <c r="E256" s="661" t="s">
        <v>7671</v>
      </c>
      <c r="F256" s="661" t="s">
        <v>5126</v>
      </c>
      <c r="G256" s="477"/>
      <c r="H256" s="477"/>
      <c r="I256" s="477">
        <v>1</v>
      </c>
    </row>
    <row r="257" spans="1:9" ht="15.75">
      <c r="A257" s="478">
        <v>257</v>
      </c>
      <c r="B257" s="479" t="s">
        <v>953</v>
      </c>
      <c r="C257" s="480" t="s">
        <v>1834</v>
      </c>
      <c r="D257" s="480" t="s">
        <v>792</v>
      </c>
      <c r="E257" s="661" t="s">
        <v>7679</v>
      </c>
      <c r="F257" s="661" t="s">
        <v>5126</v>
      </c>
      <c r="G257" s="477">
        <v>1</v>
      </c>
      <c r="H257" s="477"/>
      <c r="I257" s="477"/>
    </row>
    <row r="258" spans="1:9" ht="15.75">
      <c r="A258" s="478">
        <v>258</v>
      </c>
      <c r="B258" s="479" t="s">
        <v>3114</v>
      </c>
      <c r="C258" s="480" t="s">
        <v>1834</v>
      </c>
      <c r="D258" s="480" t="s">
        <v>792</v>
      </c>
      <c r="E258" s="661" t="s">
        <v>7680</v>
      </c>
      <c r="F258" s="661" t="s">
        <v>5126</v>
      </c>
      <c r="G258" s="477"/>
      <c r="H258" s="477">
        <v>1</v>
      </c>
      <c r="I258" s="477">
        <v>1</v>
      </c>
    </row>
    <row r="259" spans="1:9" ht="15.75">
      <c r="A259" s="478">
        <v>259</v>
      </c>
      <c r="B259" s="479" t="s">
        <v>3127</v>
      </c>
      <c r="C259" s="480" t="s">
        <v>1933</v>
      </c>
      <c r="D259" s="480" t="s">
        <v>1562</v>
      </c>
      <c r="E259" s="661" t="s">
        <v>7681</v>
      </c>
      <c r="F259" s="661" t="s">
        <v>5124</v>
      </c>
      <c r="G259" s="477"/>
      <c r="H259" s="477">
        <v>1</v>
      </c>
      <c r="I259" s="477"/>
    </row>
    <row r="260" spans="1:9" ht="15.75">
      <c r="A260" s="478">
        <v>260</v>
      </c>
      <c r="B260" s="484" t="s">
        <v>3127</v>
      </c>
      <c r="C260" s="480" t="s">
        <v>1933</v>
      </c>
      <c r="D260" s="480" t="s">
        <v>1562</v>
      </c>
      <c r="E260" s="661" t="s">
        <v>7682</v>
      </c>
      <c r="F260" s="661" t="s">
        <v>5124</v>
      </c>
      <c r="G260" s="483">
        <v>1</v>
      </c>
      <c r="H260" s="483"/>
      <c r="I260" s="483"/>
    </row>
    <row r="261" spans="1:9" ht="15.75">
      <c r="A261" s="478">
        <v>261</v>
      </c>
      <c r="B261" s="484" t="s">
        <v>4890</v>
      </c>
      <c r="C261" s="480" t="s">
        <v>1933</v>
      </c>
      <c r="D261" s="480" t="s">
        <v>1562</v>
      </c>
      <c r="E261" s="661" t="s">
        <v>7683</v>
      </c>
      <c r="F261" s="661" t="s">
        <v>5126</v>
      </c>
      <c r="G261" s="483">
        <v>1</v>
      </c>
      <c r="H261" s="483"/>
      <c r="I261" s="483"/>
    </row>
    <row r="262" spans="1:9" ht="15.75">
      <c r="A262" s="478">
        <v>262</v>
      </c>
      <c r="B262" s="484" t="s">
        <v>4891</v>
      </c>
      <c r="C262" s="480" t="s">
        <v>1933</v>
      </c>
      <c r="D262" s="480" t="s">
        <v>1562</v>
      </c>
      <c r="E262" s="661" t="s">
        <v>7683</v>
      </c>
      <c r="F262" s="661" t="s">
        <v>5124</v>
      </c>
      <c r="G262" s="483"/>
      <c r="H262" s="483">
        <v>1</v>
      </c>
      <c r="I262" s="483"/>
    </row>
    <row r="263" spans="1:9" ht="15.75">
      <c r="A263" s="478">
        <v>263</v>
      </c>
      <c r="B263" s="484" t="s">
        <v>4892</v>
      </c>
      <c r="C263" s="483" t="s">
        <v>1933</v>
      </c>
      <c r="D263" s="483" t="s">
        <v>1562</v>
      </c>
      <c r="E263" s="485" t="s">
        <v>7684</v>
      </c>
      <c r="F263" s="485" t="s">
        <v>5124</v>
      </c>
      <c r="G263" s="483"/>
      <c r="H263" s="483"/>
      <c r="I263" s="483">
        <v>1</v>
      </c>
    </row>
    <row r="264" spans="1:9" ht="15.75">
      <c r="A264" s="478">
        <v>264</v>
      </c>
      <c r="B264" s="484" t="s">
        <v>4893</v>
      </c>
      <c r="C264" s="483" t="s">
        <v>1933</v>
      </c>
      <c r="D264" s="483" t="s">
        <v>1562</v>
      </c>
      <c r="E264" s="485" t="s">
        <v>7684</v>
      </c>
      <c r="F264" s="485" t="s">
        <v>5124</v>
      </c>
      <c r="G264" s="483"/>
      <c r="H264" s="483"/>
      <c r="I264" s="483">
        <v>1</v>
      </c>
    </row>
    <row r="265" spans="1:9" ht="15.75">
      <c r="A265" s="478">
        <v>265</v>
      </c>
      <c r="B265" s="484" t="s">
        <v>4894</v>
      </c>
      <c r="C265" s="483" t="s">
        <v>1933</v>
      </c>
      <c r="D265" s="483" t="s">
        <v>1562</v>
      </c>
      <c r="E265" s="485" t="s">
        <v>7684</v>
      </c>
      <c r="F265" s="485" t="s">
        <v>5124</v>
      </c>
      <c r="G265" s="483"/>
      <c r="H265" s="483"/>
      <c r="I265" s="483">
        <v>1</v>
      </c>
    </row>
    <row r="266" spans="1:9" ht="15.75">
      <c r="A266" s="478">
        <v>266</v>
      </c>
      <c r="B266" s="484" t="s">
        <v>3127</v>
      </c>
      <c r="C266" s="483" t="s">
        <v>221</v>
      </c>
      <c r="D266" s="483" t="s">
        <v>1562</v>
      </c>
      <c r="E266" s="485" t="s">
        <v>8100</v>
      </c>
      <c r="F266" s="485" t="s">
        <v>5124</v>
      </c>
      <c r="G266" s="483">
        <v>1</v>
      </c>
      <c r="H266" s="483"/>
      <c r="I266" s="483"/>
    </row>
    <row r="267" spans="1:9" ht="15.75">
      <c r="A267" s="478">
        <v>267</v>
      </c>
      <c r="B267" s="484" t="s">
        <v>3583</v>
      </c>
      <c r="C267" s="483" t="s">
        <v>221</v>
      </c>
      <c r="D267" s="483" t="s">
        <v>1562</v>
      </c>
      <c r="E267" s="485" t="s">
        <v>8099</v>
      </c>
      <c r="F267" s="485" t="s">
        <v>5126</v>
      </c>
      <c r="G267" s="483">
        <v>1</v>
      </c>
      <c r="H267" s="483"/>
      <c r="I267" s="483"/>
    </row>
    <row r="268" spans="1:9" ht="15.75">
      <c r="A268" s="478">
        <v>268</v>
      </c>
      <c r="B268" s="484" t="s">
        <v>2933</v>
      </c>
      <c r="C268" s="483" t="s">
        <v>221</v>
      </c>
      <c r="D268" s="483" t="s">
        <v>1562</v>
      </c>
      <c r="E268" s="485" t="s">
        <v>567</v>
      </c>
      <c r="F268" s="485" t="s">
        <v>5126</v>
      </c>
      <c r="G268" s="483">
        <v>1</v>
      </c>
      <c r="H268" s="483"/>
      <c r="I268" s="483"/>
    </row>
    <row r="269" spans="1:9" ht="15.75">
      <c r="A269" s="478">
        <v>269</v>
      </c>
      <c r="B269" s="484" t="s">
        <v>3578</v>
      </c>
      <c r="C269" s="483" t="s">
        <v>221</v>
      </c>
      <c r="D269" s="483" t="s">
        <v>1562</v>
      </c>
      <c r="E269" s="485" t="s">
        <v>567</v>
      </c>
      <c r="F269" s="485" t="s">
        <v>5124</v>
      </c>
      <c r="G269" s="483">
        <v>1</v>
      </c>
      <c r="H269" s="483"/>
      <c r="I269" s="483"/>
    </row>
    <row r="270" spans="1:9" ht="15.75">
      <c r="A270" s="478">
        <v>270</v>
      </c>
      <c r="B270" s="484" t="s">
        <v>3578</v>
      </c>
      <c r="C270" s="483" t="s">
        <v>221</v>
      </c>
      <c r="D270" s="483" t="s">
        <v>1562</v>
      </c>
      <c r="E270" s="485" t="s">
        <v>567</v>
      </c>
      <c r="F270" s="485" t="s">
        <v>5124</v>
      </c>
      <c r="G270" s="483"/>
      <c r="H270" s="483">
        <v>1</v>
      </c>
      <c r="I270" s="483"/>
    </row>
    <row r="271" spans="1:9" ht="15.75">
      <c r="A271" s="478">
        <v>271</v>
      </c>
      <c r="B271" s="484" t="s">
        <v>3588</v>
      </c>
      <c r="C271" s="483" t="s">
        <v>221</v>
      </c>
      <c r="D271" s="483" t="s">
        <v>1562</v>
      </c>
      <c r="E271" s="485" t="s">
        <v>567</v>
      </c>
      <c r="F271" s="485" t="s">
        <v>5124</v>
      </c>
      <c r="G271" s="483"/>
      <c r="H271" s="483">
        <v>1</v>
      </c>
      <c r="I271" s="483"/>
    </row>
    <row r="272" spans="1:9" ht="15.75">
      <c r="A272" s="478">
        <v>272</v>
      </c>
      <c r="B272" s="484" t="s">
        <v>4895</v>
      </c>
      <c r="C272" s="483" t="s">
        <v>221</v>
      </c>
      <c r="D272" s="483" t="s">
        <v>1562</v>
      </c>
      <c r="E272" s="485" t="s">
        <v>567</v>
      </c>
      <c r="F272" s="485" t="s">
        <v>5124</v>
      </c>
      <c r="G272" s="483"/>
      <c r="H272" s="483">
        <v>1</v>
      </c>
      <c r="I272" s="483"/>
    </row>
    <row r="273" spans="1:9" ht="15.75">
      <c r="A273" s="478">
        <v>273</v>
      </c>
      <c r="B273" s="484" t="s">
        <v>4896</v>
      </c>
      <c r="C273" s="483" t="s">
        <v>221</v>
      </c>
      <c r="D273" s="483" t="s">
        <v>1562</v>
      </c>
      <c r="E273" s="485" t="s">
        <v>460</v>
      </c>
      <c r="F273" s="485" t="s">
        <v>5126</v>
      </c>
      <c r="G273" s="483"/>
      <c r="H273" s="483">
        <v>1</v>
      </c>
      <c r="I273" s="483"/>
    </row>
    <row r="274" spans="1:9" ht="15.75">
      <c r="A274" s="478">
        <v>274</v>
      </c>
      <c r="B274" s="484" t="s">
        <v>4897</v>
      </c>
      <c r="C274" s="483" t="s">
        <v>221</v>
      </c>
      <c r="D274" s="483" t="s">
        <v>1562</v>
      </c>
      <c r="E274" s="485" t="s">
        <v>460</v>
      </c>
      <c r="F274" s="485" t="s">
        <v>5126</v>
      </c>
      <c r="G274" s="483"/>
      <c r="H274" s="483">
        <v>1</v>
      </c>
      <c r="I274" s="483"/>
    </row>
    <row r="275" spans="1:9" ht="15.75">
      <c r="A275" s="478">
        <v>275</v>
      </c>
      <c r="B275" s="484" t="s">
        <v>4898</v>
      </c>
      <c r="C275" s="483" t="s">
        <v>221</v>
      </c>
      <c r="D275" s="483" t="s">
        <v>1562</v>
      </c>
      <c r="E275" s="485" t="s">
        <v>460</v>
      </c>
      <c r="F275" s="485" t="s">
        <v>5126</v>
      </c>
      <c r="G275" s="483"/>
      <c r="H275" s="483"/>
      <c r="I275" s="483">
        <v>1</v>
      </c>
    </row>
    <row r="276" spans="1:9" ht="15.75">
      <c r="A276" s="478">
        <v>276</v>
      </c>
      <c r="B276" s="484" t="s">
        <v>3583</v>
      </c>
      <c r="C276" s="483" t="s">
        <v>221</v>
      </c>
      <c r="D276" s="483" t="s">
        <v>1562</v>
      </c>
      <c r="E276" s="485" t="s">
        <v>460</v>
      </c>
      <c r="F276" s="485" t="s">
        <v>5126</v>
      </c>
      <c r="G276" s="483"/>
      <c r="H276" s="483"/>
      <c r="I276" s="483">
        <v>1</v>
      </c>
    </row>
    <row r="277" spans="1:9" ht="15.75">
      <c r="A277" s="478">
        <v>277</v>
      </c>
      <c r="B277" s="484" t="s">
        <v>2933</v>
      </c>
      <c r="C277" s="483" t="s">
        <v>221</v>
      </c>
      <c r="D277" s="483" t="s">
        <v>1562</v>
      </c>
      <c r="E277" s="485" t="s">
        <v>567</v>
      </c>
      <c r="F277" s="485" t="s">
        <v>5126</v>
      </c>
      <c r="G277" s="483"/>
      <c r="H277" s="483"/>
      <c r="I277" s="483">
        <v>1</v>
      </c>
    </row>
    <row r="278" spans="1:9" ht="15.75">
      <c r="A278" s="478">
        <v>278</v>
      </c>
      <c r="B278" s="484" t="s">
        <v>4895</v>
      </c>
      <c r="C278" s="483" t="s">
        <v>221</v>
      </c>
      <c r="D278" s="483" t="s">
        <v>1562</v>
      </c>
      <c r="E278" s="485" t="s">
        <v>567</v>
      </c>
      <c r="F278" s="485" t="s">
        <v>5124</v>
      </c>
      <c r="G278" s="483"/>
      <c r="H278" s="483"/>
      <c r="I278" s="483">
        <v>1</v>
      </c>
    </row>
    <row r="279" spans="1:9" ht="15.75">
      <c r="A279" s="478">
        <v>279</v>
      </c>
      <c r="B279" s="484" t="s">
        <v>3905</v>
      </c>
      <c r="C279" s="483" t="s">
        <v>221</v>
      </c>
      <c r="D279" s="483" t="s">
        <v>1562</v>
      </c>
      <c r="E279" s="485" t="s">
        <v>460</v>
      </c>
      <c r="F279" s="485" t="s">
        <v>5124</v>
      </c>
      <c r="G279" s="483"/>
      <c r="H279" s="483"/>
      <c r="I279" s="483">
        <v>2</v>
      </c>
    </row>
    <row r="280" spans="1:9" ht="15.75">
      <c r="A280" s="478">
        <v>280</v>
      </c>
      <c r="B280" s="484" t="s">
        <v>4896</v>
      </c>
      <c r="C280" s="483" t="s">
        <v>221</v>
      </c>
      <c r="D280" s="483" t="s">
        <v>1562</v>
      </c>
      <c r="E280" s="485" t="s">
        <v>460</v>
      </c>
      <c r="F280" s="485" t="s">
        <v>5126</v>
      </c>
      <c r="G280" s="483"/>
      <c r="H280" s="483"/>
      <c r="I280" s="483">
        <v>1</v>
      </c>
    </row>
    <row r="281" spans="1:9" ht="15.75">
      <c r="A281" s="478">
        <v>281</v>
      </c>
      <c r="B281" s="484" t="s">
        <v>4899</v>
      </c>
      <c r="C281" s="483" t="s">
        <v>221</v>
      </c>
      <c r="D281" s="483" t="s">
        <v>1562</v>
      </c>
      <c r="E281" s="485" t="s">
        <v>457</v>
      </c>
      <c r="F281" s="485" t="s">
        <v>5124</v>
      </c>
      <c r="G281" s="483"/>
      <c r="H281" s="483"/>
      <c r="I281" s="483">
        <v>1</v>
      </c>
    </row>
    <row r="282" spans="1:9" ht="15.75">
      <c r="A282" s="478">
        <v>282</v>
      </c>
      <c r="B282" s="484" t="s">
        <v>4900</v>
      </c>
      <c r="C282" s="483" t="s">
        <v>672</v>
      </c>
      <c r="D282" s="483" t="s">
        <v>1512</v>
      </c>
      <c r="E282" s="485" t="s">
        <v>7685</v>
      </c>
      <c r="F282" s="485" t="s">
        <v>5126</v>
      </c>
      <c r="G282" s="483"/>
      <c r="H282" s="483">
        <v>1</v>
      </c>
      <c r="I282" s="483"/>
    </row>
    <row r="283" spans="1:9" ht="15.75">
      <c r="A283" s="478"/>
      <c r="B283" s="484"/>
      <c r="C283" s="483"/>
      <c r="D283" s="483"/>
      <c r="E283" s="485"/>
      <c r="F283" s="485"/>
      <c r="G283" s="483"/>
      <c r="H283" s="483"/>
      <c r="I283" s="483"/>
    </row>
    <row r="284" spans="1:9" ht="15.75">
      <c r="A284" s="1451" t="s">
        <v>1442</v>
      </c>
      <c r="B284" s="1452"/>
      <c r="C284" s="488"/>
      <c r="D284" s="488"/>
      <c r="E284" s="489"/>
      <c r="F284" s="489"/>
      <c r="G284" s="536">
        <f>SUM(G5:G283)</f>
        <v>73</v>
      </c>
      <c r="H284" s="536">
        <f>SUM(H5:H283)</f>
        <v>96</v>
      </c>
      <c r="I284" s="536">
        <f>SUM(I5:I283)</f>
        <v>138</v>
      </c>
    </row>
    <row r="286" spans="1:9" ht="20.25">
      <c r="A286" s="1424" t="s">
        <v>4901</v>
      </c>
      <c r="B286" s="1424"/>
      <c r="C286" s="1424"/>
      <c r="D286" s="1424"/>
      <c r="E286" s="1424"/>
      <c r="F286" s="1424"/>
      <c r="G286" s="1424"/>
      <c r="H286" s="1424"/>
      <c r="I286" s="1424"/>
    </row>
    <row r="287" spans="1:9" ht="15">
      <c r="A287" s="490"/>
      <c r="B287" s="491"/>
      <c r="C287" s="412"/>
      <c r="D287" s="412"/>
      <c r="E287" s="412"/>
      <c r="F287" s="412"/>
      <c r="G287" s="412"/>
      <c r="H287" s="412"/>
      <c r="I287" s="412"/>
    </row>
    <row r="288" spans="1:9" ht="15">
      <c r="A288" s="1453" t="s">
        <v>194</v>
      </c>
      <c r="B288" s="1454" t="s">
        <v>2306</v>
      </c>
      <c r="C288" s="1456" t="s">
        <v>1605</v>
      </c>
      <c r="D288" s="1456" t="s">
        <v>1606</v>
      </c>
      <c r="E288" s="1456" t="s">
        <v>1607</v>
      </c>
      <c r="F288" s="658"/>
      <c r="G288" s="1458" t="s">
        <v>1608</v>
      </c>
      <c r="H288" s="1458"/>
      <c r="I288" s="1458"/>
    </row>
    <row r="289" spans="1:9" ht="15">
      <c r="A289" s="1453"/>
      <c r="B289" s="1455"/>
      <c r="C289" s="1457"/>
      <c r="D289" s="1457"/>
      <c r="E289" s="1457"/>
      <c r="F289" s="659"/>
      <c r="G289" s="366" t="s">
        <v>1444</v>
      </c>
      <c r="H289" s="366" t="s">
        <v>1445</v>
      </c>
      <c r="I289" s="366" t="s">
        <v>1446</v>
      </c>
    </row>
    <row r="290" spans="1:9" ht="15">
      <c r="A290" s="492">
        <v>1</v>
      </c>
      <c r="B290" s="493" t="s">
        <v>4902</v>
      </c>
      <c r="C290" s="422" t="s">
        <v>1642</v>
      </c>
      <c r="D290" s="313" t="s">
        <v>1491</v>
      </c>
      <c r="E290" s="659" t="s">
        <v>7714</v>
      </c>
      <c r="F290" s="659" t="s">
        <v>5124</v>
      </c>
      <c r="G290" s="366"/>
      <c r="H290" s="366"/>
      <c r="I290" s="366">
        <v>1</v>
      </c>
    </row>
    <row r="291" spans="1:9" ht="15">
      <c r="A291" s="492">
        <v>2</v>
      </c>
      <c r="B291" s="493" t="s">
        <v>4903</v>
      </c>
      <c r="C291" s="422" t="s">
        <v>1615</v>
      </c>
      <c r="D291" s="313" t="s">
        <v>1448</v>
      </c>
      <c r="E291" s="659" t="s">
        <v>457</v>
      </c>
      <c r="F291" s="659" t="s">
        <v>5126</v>
      </c>
      <c r="G291" s="366"/>
      <c r="H291" s="366">
        <v>1</v>
      </c>
      <c r="I291" s="366"/>
    </row>
    <row r="292" spans="1:9" ht="15">
      <c r="A292" s="492">
        <v>3</v>
      </c>
      <c r="B292" s="493" t="s">
        <v>1114</v>
      </c>
      <c r="C292" s="422" t="s">
        <v>1615</v>
      </c>
      <c r="D292" s="313" t="s">
        <v>1448</v>
      </c>
      <c r="E292" s="659" t="s">
        <v>457</v>
      </c>
      <c r="F292" s="659" t="s">
        <v>5124</v>
      </c>
      <c r="G292" s="366"/>
      <c r="H292" s="366">
        <v>1</v>
      </c>
      <c r="I292" s="366"/>
    </row>
    <row r="293" spans="1:9" ht="15">
      <c r="A293" s="492">
        <v>4</v>
      </c>
      <c r="B293" s="493" t="s">
        <v>4903</v>
      </c>
      <c r="C293" s="422" t="s">
        <v>1615</v>
      </c>
      <c r="D293" s="313" t="s">
        <v>1448</v>
      </c>
      <c r="E293" s="659" t="s">
        <v>457</v>
      </c>
      <c r="F293" s="659" t="s">
        <v>5126</v>
      </c>
      <c r="G293" s="366"/>
      <c r="H293" s="366"/>
      <c r="I293" s="366">
        <v>1</v>
      </c>
    </row>
    <row r="294" spans="1:9" ht="15">
      <c r="A294" s="492">
        <v>5</v>
      </c>
      <c r="B294" s="312" t="s">
        <v>4323</v>
      </c>
      <c r="C294" s="422" t="s">
        <v>1615</v>
      </c>
      <c r="D294" s="313" t="s">
        <v>1448</v>
      </c>
      <c r="E294" s="659" t="s">
        <v>457</v>
      </c>
      <c r="F294" s="659" t="s">
        <v>5126</v>
      </c>
      <c r="G294" s="313"/>
      <c r="H294" s="313"/>
      <c r="I294" s="313">
        <v>1</v>
      </c>
    </row>
    <row r="295" spans="1:9" ht="15">
      <c r="A295" s="492">
        <v>6</v>
      </c>
      <c r="B295" s="314" t="s">
        <v>4323</v>
      </c>
      <c r="C295" s="494" t="s">
        <v>1849</v>
      </c>
      <c r="D295" s="494" t="s">
        <v>1448</v>
      </c>
      <c r="E295" s="494" t="s">
        <v>8196</v>
      </c>
      <c r="F295" s="494" t="s">
        <v>5126</v>
      </c>
      <c r="G295" s="313"/>
      <c r="H295" s="313"/>
      <c r="I295" s="313">
        <v>1</v>
      </c>
    </row>
    <row r="296" spans="1:9" ht="15">
      <c r="A296" s="492">
        <v>7</v>
      </c>
      <c r="B296" s="314" t="s">
        <v>4904</v>
      </c>
      <c r="C296" s="494" t="s">
        <v>1646</v>
      </c>
      <c r="D296" s="494" t="s">
        <v>1448</v>
      </c>
      <c r="E296" s="494" t="s">
        <v>7715</v>
      </c>
      <c r="F296" s="494" t="s">
        <v>5124</v>
      </c>
      <c r="G296" s="313"/>
      <c r="H296" s="313">
        <v>1</v>
      </c>
      <c r="I296" s="313"/>
    </row>
    <row r="297" spans="1:9" ht="15">
      <c r="A297" s="492">
        <v>8</v>
      </c>
      <c r="B297" s="314" t="s">
        <v>4905</v>
      </c>
      <c r="C297" s="494" t="s">
        <v>1646</v>
      </c>
      <c r="D297" s="494" t="s">
        <v>1448</v>
      </c>
      <c r="E297" s="494" t="s">
        <v>7715</v>
      </c>
      <c r="F297" s="494" t="s">
        <v>5124</v>
      </c>
      <c r="G297" s="313"/>
      <c r="H297" s="313"/>
      <c r="I297" s="313">
        <v>1</v>
      </c>
    </row>
    <row r="298" spans="1:9" ht="15">
      <c r="A298" s="492">
        <v>9</v>
      </c>
      <c r="B298" s="314" t="s">
        <v>4730</v>
      </c>
      <c r="C298" s="494" t="s">
        <v>1646</v>
      </c>
      <c r="D298" s="494" t="s">
        <v>1448</v>
      </c>
      <c r="E298" s="494" t="s">
        <v>7715</v>
      </c>
      <c r="F298" s="494" t="s">
        <v>5126</v>
      </c>
      <c r="G298" s="313"/>
      <c r="H298" s="313">
        <v>1</v>
      </c>
      <c r="I298" s="313"/>
    </row>
    <row r="299" spans="1:9" ht="15">
      <c r="A299" s="492">
        <v>10</v>
      </c>
      <c r="B299" s="314" t="s">
        <v>4016</v>
      </c>
      <c r="C299" s="494" t="s">
        <v>1646</v>
      </c>
      <c r="D299" s="494" t="s">
        <v>1448</v>
      </c>
      <c r="E299" s="494" t="s">
        <v>7715</v>
      </c>
      <c r="F299" s="494" t="s">
        <v>5126</v>
      </c>
      <c r="G299" s="313"/>
      <c r="H299" s="313"/>
      <c r="I299" s="313">
        <v>1</v>
      </c>
    </row>
    <row r="300" spans="1:9" ht="15">
      <c r="A300" s="492">
        <v>11</v>
      </c>
      <c r="B300" s="314" t="s">
        <v>1833</v>
      </c>
      <c r="C300" s="494" t="s">
        <v>1646</v>
      </c>
      <c r="D300" s="494" t="s">
        <v>1448</v>
      </c>
      <c r="E300" s="494" t="s">
        <v>7715</v>
      </c>
      <c r="F300" s="494" t="s">
        <v>5124</v>
      </c>
      <c r="G300" s="313">
        <v>1</v>
      </c>
      <c r="H300" s="313"/>
      <c r="I300" s="313"/>
    </row>
    <row r="301" spans="1:9" ht="15">
      <c r="A301" s="492">
        <v>12</v>
      </c>
      <c r="B301" s="314" t="s">
        <v>1703</v>
      </c>
      <c r="C301" s="494" t="s">
        <v>1646</v>
      </c>
      <c r="D301" s="494" t="s">
        <v>1448</v>
      </c>
      <c r="E301" s="494" t="s">
        <v>7715</v>
      </c>
      <c r="F301" s="494" t="s">
        <v>5126</v>
      </c>
      <c r="G301" s="313"/>
      <c r="H301" s="313"/>
      <c r="I301" s="313">
        <v>1</v>
      </c>
    </row>
    <row r="302" spans="1:9" ht="15">
      <c r="A302" s="492">
        <v>13</v>
      </c>
      <c r="B302" s="314" t="s">
        <v>4906</v>
      </c>
      <c r="C302" s="494" t="s">
        <v>1675</v>
      </c>
      <c r="D302" s="494" t="s">
        <v>1528</v>
      </c>
      <c r="E302" s="494" t="s">
        <v>7716</v>
      </c>
      <c r="F302" s="494" t="s">
        <v>5124</v>
      </c>
      <c r="G302" s="313"/>
      <c r="H302" s="313"/>
      <c r="I302" s="313">
        <v>1</v>
      </c>
    </row>
    <row r="303" spans="1:9" ht="15">
      <c r="A303" s="492">
        <v>14</v>
      </c>
      <c r="B303" s="314" t="s">
        <v>1914</v>
      </c>
      <c r="C303" s="494" t="s">
        <v>1610</v>
      </c>
      <c r="D303" s="494" t="s">
        <v>1528</v>
      </c>
      <c r="E303" s="494" t="s">
        <v>7717</v>
      </c>
      <c r="F303" s="494" t="s">
        <v>5124</v>
      </c>
      <c r="G303" s="313"/>
      <c r="H303" s="313"/>
      <c r="I303" s="313">
        <v>1</v>
      </c>
    </row>
    <row r="304" spans="1:9" ht="15">
      <c r="A304" s="492">
        <v>15</v>
      </c>
      <c r="B304" s="314" t="s">
        <v>4907</v>
      </c>
      <c r="C304" s="494" t="s">
        <v>1610</v>
      </c>
      <c r="D304" s="494" t="s">
        <v>1528</v>
      </c>
      <c r="E304" s="494" t="s">
        <v>7718</v>
      </c>
      <c r="F304" s="494" t="s">
        <v>5124</v>
      </c>
      <c r="G304" s="313"/>
      <c r="H304" s="313"/>
      <c r="I304" s="313">
        <v>1</v>
      </c>
    </row>
    <row r="305" spans="1:9" ht="15">
      <c r="A305" s="492">
        <v>16</v>
      </c>
      <c r="B305" s="314" t="s">
        <v>4908</v>
      </c>
      <c r="C305" s="494" t="s">
        <v>1610</v>
      </c>
      <c r="D305" s="494" t="s">
        <v>1528</v>
      </c>
      <c r="E305" s="494" t="s">
        <v>7719</v>
      </c>
      <c r="F305" s="494" t="s">
        <v>5139</v>
      </c>
      <c r="G305" s="313"/>
      <c r="H305" s="313"/>
      <c r="I305" s="313">
        <v>2</v>
      </c>
    </row>
    <row r="306" spans="1:9" ht="15">
      <c r="A306" s="492">
        <v>17</v>
      </c>
      <c r="B306" s="314" t="s">
        <v>4909</v>
      </c>
      <c r="C306" s="494" t="s">
        <v>1849</v>
      </c>
      <c r="D306" s="494" t="s">
        <v>1528</v>
      </c>
      <c r="E306" s="494" t="s">
        <v>567</v>
      </c>
      <c r="F306" s="494" t="s">
        <v>5124</v>
      </c>
      <c r="G306" s="313"/>
      <c r="H306" s="313"/>
      <c r="I306" s="313">
        <v>1</v>
      </c>
    </row>
    <row r="307" spans="1:9" ht="15">
      <c r="A307" s="492">
        <v>18</v>
      </c>
      <c r="B307" s="314" t="s">
        <v>4910</v>
      </c>
      <c r="C307" s="494" t="s">
        <v>1849</v>
      </c>
      <c r="D307" s="494" t="s">
        <v>1528</v>
      </c>
      <c r="E307" s="494" t="s">
        <v>567</v>
      </c>
      <c r="F307" s="494" t="s">
        <v>5124</v>
      </c>
      <c r="G307" s="313"/>
      <c r="H307" s="313"/>
      <c r="I307" s="313">
        <v>1</v>
      </c>
    </row>
    <row r="308" spans="1:9" ht="15">
      <c r="A308" s="492">
        <v>19</v>
      </c>
      <c r="B308" s="314" t="s">
        <v>4911</v>
      </c>
      <c r="C308" s="494" t="s">
        <v>1803</v>
      </c>
      <c r="D308" s="494" t="s">
        <v>1517</v>
      </c>
      <c r="E308" s="494" t="s">
        <v>8042</v>
      </c>
      <c r="F308" s="494" t="s">
        <v>5126</v>
      </c>
      <c r="G308" s="313">
        <v>1</v>
      </c>
      <c r="H308" s="313"/>
      <c r="I308" s="313"/>
    </row>
    <row r="309" spans="1:9" ht="15">
      <c r="A309" s="492">
        <v>20</v>
      </c>
      <c r="B309" s="314" t="s">
        <v>4912</v>
      </c>
      <c r="C309" s="494" t="s">
        <v>1610</v>
      </c>
      <c r="D309" s="494" t="s">
        <v>1517</v>
      </c>
      <c r="E309" s="494" t="s">
        <v>199</v>
      </c>
      <c r="F309" s="494" t="s">
        <v>5126</v>
      </c>
      <c r="G309" s="313">
        <v>1</v>
      </c>
      <c r="H309" s="313"/>
      <c r="I309" s="313"/>
    </row>
    <row r="310" spans="1:9" ht="15">
      <c r="A310" s="492">
        <v>21</v>
      </c>
      <c r="B310" s="674" t="s">
        <v>4913</v>
      </c>
      <c r="C310" s="675" t="s">
        <v>1879</v>
      </c>
      <c r="D310" s="675" t="s">
        <v>1468</v>
      </c>
      <c r="E310" s="675" t="s">
        <v>8238</v>
      </c>
      <c r="F310" s="675" t="s">
        <v>5126</v>
      </c>
      <c r="G310" s="495"/>
      <c r="H310" s="495">
        <v>1</v>
      </c>
      <c r="I310" s="495"/>
    </row>
    <row r="311" spans="1:9" ht="15">
      <c r="A311" s="492">
        <v>22</v>
      </c>
      <c r="B311" s="674" t="s">
        <v>4914</v>
      </c>
      <c r="C311" s="675" t="s">
        <v>1879</v>
      </c>
      <c r="D311" s="675" t="s">
        <v>1468</v>
      </c>
      <c r="E311" s="675" t="s">
        <v>8239</v>
      </c>
      <c r="F311" s="675" t="s">
        <v>5124</v>
      </c>
      <c r="G311" s="495"/>
      <c r="H311" s="495"/>
      <c r="I311" s="495">
        <v>1</v>
      </c>
    </row>
    <row r="312" spans="1:9" ht="15">
      <c r="A312" s="492">
        <v>23</v>
      </c>
      <c r="B312" s="674" t="s">
        <v>4915</v>
      </c>
      <c r="C312" s="675" t="s">
        <v>1879</v>
      </c>
      <c r="D312" s="675" t="s">
        <v>1468</v>
      </c>
      <c r="E312" s="675" t="s">
        <v>8147</v>
      </c>
      <c r="F312" s="675" t="s">
        <v>5126</v>
      </c>
      <c r="G312" s="495"/>
      <c r="H312" s="495"/>
      <c r="I312" s="495">
        <v>1</v>
      </c>
    </row>
    <row r="313" spans="1:9" ht="15">
      <c r="A313" s="492">
        <v>24</v>
      </c>
      <c r="B313" s="674" t="s">
        <v>4018</v>
      </c>
      <c r="C313" s="675" t="s">
        <v>4916</v>
      </c>
      <c r="D313" s="675" t="s">
        <v>1468</v>
      </c>
      <c r="E313" s="675" t="s">
        <v>8240</v>
      </c>
      <c r="F313" s="675" t="s">
        <v>5126</v>
      </c>
      <c r="G313" s="495">
        <v>1</v>
      </c>
      <c r="H313" s="495"/>
      <c r="I313" s="495"/>
    </row>
    <row r="314" spans="1:9" ht="15">
      <c r="A314" s="492">
        <v>25</v>
      </c>
      <c r="B314" s="674" t="s">
        <v>3365</v>
      </c>
      <c r="C314" s="675" t="s">
        <v>4916</v>
      </c>
      <c r="D314" s="675" t="s">
        <v>1468</v>
      </c>
      <c r="E314" s="675" t="s">
        <v>8241</v>
      </c>
      <c r="F314" s="675" t="s">
        <v>5126</v>
      </c>
      <c r="G314" s="495">
        <v>1</v>
      </c>
      <c r="H314" s="495"/>
      <c r="I314" s="495"/>
    </row>
    <row r="315" spans="1:9" ht="15">
      <c r="A315" s="492">
        <v>26</v>
      </c>
      <c r="B315" s="674" t="s">
        <v>169</v>
      </c>
      <c r="C315" s="675" t="s">
        <v>4916</v>
      </c>
      <c r="D315" s="675" t="s">
        <v>1468</v>
      </c>
      <c r="E315" s="675" t="s">
        <v>8242</v>
      </c>
      <c r="F315" s="675" t="s">
        <v>5126</v>
      </c>
      <c r="G315" s="495"/>
      <c r="H315" s="495">
        <v>1</v>
      </c>
      <c r="I315" s="495"/>
    </row>
    <row r="316" spans="1:9" ht="15">
      <c r="A316" s="492">
        <v>27</v>
      </c>
      <c r="B316" s="674" t="s">
        <v>3150</v>
      </c>
      <c r="C316" s="675" t="s">
        <v>4916</v>
      </c>
      <c r="D316" s="675" t="s">
        <v>1468</v>
      </c>
      <c r="E316" s="675" t="s">
        <v>8243</v>
      </c>
      <c r="F316" s="675" t="s">
        <v>5126</v>
      </c>
      <c r="G316" s="495">
        <v>1</v>
      </c>
      <c r="H316" s="495"/>
      <c r="I316" s="495"/>
    </row>
    <row r="317" spans="1:9" ht="15">
      <c r="A317" s="492">
        <v>28</v>
      </c>
      <c r="B317" s="674" t="s">
        <v>2447</v>
      </c>
      <c r="C317" s="675" t="s">
        <v>4916</v>
      </c>
      <c r="D317" s="675" t="s">
        <v>1468</v>
      </c>
      <c r="E317" s="675" t="s">
        <v>8244</v>
      </c>
      <c r="F317" s="675" t="s">
        <v>5126</v>
      </c>
      <c r="G317" s="495"/>
      <c r="H317" s="495"/>
      <c r="I317" s="495">
        <v>1</v>
      </c>
    </row>
    <row r="318" spans="1:9" ht="15">
      <c r="A318" s="492">
        <v>29</v>
      </c>
      <c r="B318" s="674" t="s">
        <v>1726</v>
      </c>
      <c r="C318" s="675" t="s">
        <v>4916</v>
      </c>
      <c r="D318" s="675" t="s">
        <v>1468</v>
      </c>
      <c r="E318" s="675" t="s">
        <v>8244</v>
      </c>
      <c r="F318" s="675" t="s">
        <v>5126</v>
      </c>
      <c r="G318" s="495">
        <v>1</v>
      </c>
      <c r="H318" s="495"/>
      <c r="I318" s="495"/>
    </row>
    <row r="319" spans="1:9" ht="15">
      <c r="A319" s="492">
        <v>30</v>
      </c>
      <c r="B319" s="674" t="s">
        <v>169</v>
      </c>
      <c r="C319" s="675" t="s">
        <v>4916</v>
      </c>
      <c r="D319" s="675" t="s">
        <v>1468</v>
      </c>
      <c r="E319" s="675" t="s">
        <v>8245</v>
      </c>
      <c r="F319" s="675" t="s">
        <v>5126</v>
      </c>
      <c r="G319" s="495">
        <v>1</v>
      </c>
      <c r="H319" s="495"/>
      <c r="I319" s="495"/>
    </row>
    <row r="320" spans="1:9" ht="15">
      <c r="A320" s="492">
        <v>31</v>
      </c>
      <c r="B320" s="674" t="s">
        <v>3365</v>
      </c>
      <c r="C320" s="675" t="s">
        <v>4916</v>
      </c>
      <c r="D320" s="675" t="s">
        <v>1468</v>
      </c>
      <c r="E320" s="675" t="s">
        <v>8246</v>
      </c>
      <c r="F320" s="675" t="s">
        <v>5126</v>
      </c>
      <c r="G320" s="495"/>
      <c r="H320" s="495">
        <v>1</v>
      </c>
      <c r="I320" s="495"/>
    </row>
    <row r="321" spans="1:9" ht="15">
      <c r="A321" s="492">
        <v>32</v>
      </c>
      <c r="B321" s="674" t="s">
        <v>2255</v>
      </c>
      <c r="C321" s="675" t="s">
        <v>4916</v>
      </c>
      <c r="D321" s="675" t="s">
        <v>1468</v>
      </c>
      <c r="E321" s="675" t="s">
        <v>8247</v>
      </c>
      <c r="F321" s="675" t="s">
        <v>5126</v>
      </c>
      <c r="G321" s="495">
        <v>1</v>
      </c>
      <c r="H321" s="495"/>
      <c r="I321" s="495"/>
    </row>
    <row r="322" spans="1:9" ht="15">
      <c r="A322" s="492">
        <v>33</v>
      </c>
      <c r="B322" s="674" t="s">
        <v>3150</v>
      </c>
      <c r="C322" s="675" t="s">
        <v>4916</v>
      </c>
      <c r="D322" s="675" t="s">
        <v>1468</v>
      </c>
      <c r="E322" s="675" t="s">
        <v>8247</v>
      </c>
      <c r="F322" s="675" t="s">
        <v>5126</v>
      </c>
      <c r="G322" s="495"/>
      <c r="H322" s="495">
        <v>1</v>
      </c>
      <c r="I322" s="495"/>
    </row>
    <row r="323" spans="1:9" ht="15">
      <c r="A323" s="492">
        <v>34</v>
      </c>
      <c r="B323" s="674" t="s">
        <v>2447</v>
      </c>
      <c r="C323" s="675" t="s">
        <v>4916</v>
      </c>
      <c r="D323" s="675" t="s">
        <v>1468</v>
      </c>
      <c r="E323" s="675" t="s">
        <v>8248</v>
      </c>
      <c r="F323" s="675" t="s">
        <v>5126</v>
      </c>
      <c r="G323" s="495">
        <v>1</v>
      </c>
      <c r="H323" s="495"/>
      <c r="I323" s="495"/>
    </row>
    <row r="324" spans="1:9" ht="15">
      <c r="A324" s="492">
        <v>35</v>
      </c>
      <c r="B324" s="674" t="s">
        <v>2254</v>
      </c>
      <c r="C324" s="675" t="s">
        <v>4916</v>
      </c>
      <c r="D324" s="675" t="s">
        <v>1468</v>
      </c>
      <c r="E324" s="675" t="s">
        <v>8248</v>
      </c>
      <c r="F324" s="675" t="s">
        <v>5126</v>
      </c>
      <c r="G324" s="495">
        <v>1</v>
      </c>
      <c r="H324" s="495"/>
      <c r="I324" s="495"/>
    </row>
    <row r="325" spans="1:9" ht="15">
      <c r="A325" s="492">
        <v>36</v>
      </c>
      <c r="B325" s="674" t="s">
        <v>1726</v>
      </c>
      <c r="C325" s="675" t="s">
        <v>4916</v>
      </c>
      <c r="D325" s="675" t="s">
        <v>1468</v>
      </c>
      <c r="E325" s="675" t="s">
        <v>8248</v>
      </c>
      <c r="F325" s="675" t="s">
        <v>5126</v>
      </c>
      <c r="G325" s="495"/>
      <c r="H325" s="495">
        <v>1</v>
      </c>
      <c r="I325" s="495"/>
    </row>
    <row r="326" spans="1:9" ht="15">
      <c r="A326" s="492">
        <v>37</v>
      </c>
      <c r="B326" s="674" t="s">
        <v>4917</v>
      </c>
      <c r="C326" s="675" t="s">
        <v>4916</v>
      </c>
      <c r="D326" s="675" t="s">
        <v>1468</v>
      </c>
      <c r="E326" s="675" t="s">
        <v>8249</v>
      </c>
      <c r="F326" s="675" t="s">
        <v>5124</v>
      </c>
      <c r="G326" s="495">
        <v>2</v>
      </c>
      <c r="H326" s="495"/>
      <c r="I326" s="495"/>
    </row>
    <row r="327" spans="1:9" ht="15">
      <c r="A327" s="492">
        <v>38</v>
      </c>
      <c r="B327" s="674" t="s">
        <v>1727</v>
      </c>
      <c r="C327" s="675" t="s">
        <v>4916</v>
      </c>
      <c r="D327" s="675" t="s">
        <v>1468</v>
      </c>
      <c r="E327" s="675" t="s">
        <v>8242</v>
      </c>
      <c r="F327" s="675" t="s">
        <v>5124</v>
      </c>
      <c r="G327" s="495"/>
      <c r="H327" s="495">
        <v>1</v>
      </c>
      <c r="I327" s="495"/>
    </row>
    <row r="328" spans="1:9" ht="15">
      <c r="A328" s="492">
        <v>39</v>
      </c>
      <c r="B328" s="674" t="s">
        <v>4917</v>
      </c>
      <c r="C328" s="675" t="s">
        <v>4916</v>
      </c>
      <c r="D328" s="675" t="s">
        <v>1468</v>
      </c>
      <c r="E328" s="675" t="s">
        <v>8250</v>
      </c>
      <c r="F328" s="675" t="s">
        <v>5124</v>
      </c>
      <c r="G328" s="495">
        <v>1</v>
      </c>
      <c r="H328" s="495"/>
      <c r="I328" s="495"/>
    </row>
    <row r="329" spans="1:9" ht="15">
      <c r="A329" s="492">
        <v>40</v>
      </c>
      <c r="B329" s="674" t="s">
        <v>1727</v>
      </c>
      <c r="C329" s="675" t="s">
        <v>4916</v>
      </c>
      <c r="D329" s="675" t="s">
        <v>1468</v>
      </c>
      <c r="E329" s="675" t="s">
        <v>8246</v>
      </c>
      <c r="F329" s="675" t="s">
        <v>5124</v>
      </c>
      <c r="G329" s="495"/>
      <c r="H329" s="495">
        <v>1</v>
      </c>
      <c r="I329" s="495"/>
    </row>
    <row r="330" spans="1:9" ht="15">
      <c r="A330" s="492">
        <v>41</v>
      </c>
      <c r="B330" s="674" t="s">
        <v>4917</v>
      </c>
      <c r="C330" s="675" t="s">
        <v>4916</v>
      </c>
      <c r="D330" s="675" t="s">
        <v>1468</v>
      </c>
      <c r="E330" s="675" t="s">
        <v>8251</v>
      </c>
      <c r="F330" s="675" t="s">
        <v>5124</v>
      </c>
      <c r="G330" s="495">
        <v>1</v>
      </c>
      <c r="H330" s="495"/>
      <c r="I330" s="495"/>
    </row>
    <row r="331" spans="1:9" ht="15">
      <c r="A331" s="492">
        <v>42</v>
      </c>
      <c r="B331" s="674" t="s">
        <v>4918</v>
      </c>
      <c r="C331" s="675" t="s">
        <v>1849</v>
      </c>
      <c r="D331" s="675" t="s">
        <v>1468</v>
      </c>
      <c r="E331" s="675" t="s">
        <v>8252</v>
      </c>
      <c r="F331" s="675" t="s">
        <v>5124</v>
      </c>
      <c r="G331" s="495"/>
      <c r="H331" s="495"/>
      <c r="I331" s="495">
        <v>1</v>
      </c>
    </row>
    <row r="332" spans="1:9" ht="15">
      <c r="A332" s="492">
        <v>43</v>
      </c>
      <c r="B332" s="674" t="s">
        <v>2417</v>
      </c>
      <c r="C332" s="675" t="s">
        <v>1849</v>
      </c>
      <c r="D332" s="675" t="s">
        <v>1468</v>
      </c>
      <c r="E332" s="675" t="s">
        <v>8253</v>
      </c>
      <c r="F332" s="675" t="s">
        <v>5124</v>
      </c>
      <c r="G332" s="495"/>
      <c r="H332" s="495"/>
      <c r="I332" s="495">
        <v>1</v>
      </c>
    </row>
    <row r="333" spans="1:9" ht="15">
      <c r="A333" s="492">
        <v>44</v>
      </c>
      <c r="B333" s="674" t="s">
        <v>4919</v>
      </c>
      <c r="C333" s="675" t="s">
        <v>1849</v>
      </c>
      <c r="D333" s="675" t="s">
        <v>1468</v>
      </c>
      <c r="E333" s="675" t="s">
        <v>8254</v>
      </c>
      <c r="F333" s="675" t="s">
        <v>5139</v>
      </c>
      <c r="G333" s="495">
        <v>1</v>
      </c>
      <c r="H333" s="495"/>
      <c r="I333" s="495"/>
    </row>
    <row r="334" spans="1:9" ht="15">
      <c r="A334" s="492">
        <v>45</v>
      </c>
      <c r="B334" s="674" t="s">
        <v>4920</v>
      </c>
      <c r="C334" s="675" t="s">
        <v>1849</v>
      </c>
      <c r="D334" s="675" t="s">
        <v>1468</v>
      </c>
      <c r="E334" s="675" t="s">
        <v>8255</v>
      </c>
      <c r="F334" s="675" t="s">
        <v>5126</v>
      </c>
      <c r="G334" s="495"/>
      <c r="H334" s="495">
        <v>1</v>
      </c>
      <c r="I334" s="495"/>
    </row>
    <row r="335" spans="1:9" ht="15">
      <c r="A335" s="492">
        <v>46</v>
      </c>
      <c r="B335" s="674" t="s">
        <v>4921</v>
      </c>
      <c r="C335" s="675" t="s">
        <v>1849</v>
      </c>
      <c r="D335" s="675" t="s">
        <v>1468</v>
      </c>
      <c r="E335" s="675" t="s">
        <v>8255</v>
      </c>
      <c r="F335" s="675" t="s">
        <v>5124</v>
      </c>
      <c r="G335" s="495"/>
      <c r="H335" s="495"/>
      <c r="I335" s="495">
        <v>1</v>
      </c>
    </row>
    <row r="336" spans="1:9" ht="15">
      <c r="A336" s="492">
        <v>47</v>
      </c>
      <c r="B336" s="674" t="s">
        <v>3152</v>
      </c>
      <c r="C336" s="675" t="s">
        <v>1851</v>
      </c>
      <c r="D336" s="675" t="s">
        <v>1468</v>
      </c>
      <c r="E336" s="675" t="s">
        <v>8256</v>
      </c>
      <c r="F336" s="675" t="s">
        <v>5126</v>
      </c>
      <c r="G336" s="495"/>
      <c r="H336" s="495">
        <v>1</v>
      </c>
      <c r="I336" s="495"/>
    </row>
    <row r="337" spans="1:9" ht="15">
      <c r="A337" s="492">
        <v>48</v>
      </c>
      <c r="B337" s="674" t="s">
        <v>3009</v>
      </c>
      <c r="C337" s="675" t="s">
        <v>1663</v>
      </c>
      <c r="D337" s="675" t="s">
        <v>1468</v>
      </c>
      <c r="E337" s="675" t="s">
        <v>8257</v>
      </c>
      <c r="F337" s="675" t="s">
        <v>5126</v>
      </c>
      <c r="G337" s="495">
        <v>2</v>
      </c>
      <c r="H337" s="495"/>
      <c r="I337" s="495"/>
    </row>
    <row r="338" spans="1:9" ht="15">
      <c r="A338" s="492">
        <v>49</v>
      </c>
      <c r="B338" s="674" t="s">
        <v>3010</v>
      </c>
      <c r="C338" s="675" t="s">
        <v>1663</v>
      </c>
      <c r="D338" s="675" t="s">
        <v>1468</v>
      </c>
      <c r="E338" s="675" t="s">
        <v>8258</v>
      </c>
      <c r="F338" s="675" t="s">
        <v>5124</v>
      </c>
      <c r="G338" s="495">
        <v>1</v>
      </c>
      <c r="H338" s="495"/>
      <c r="I338" s="495"/>
    </row>
    <row r="339" spans="1:9" ht="15">
      <c r="A339" s="492">
        <v>50</v>
      </c>
      <c r="B339" s="674" t="s">
        <v>3010</v>
      </c>
      <c r="C339" s="675" t="s">
        <v>1663</v>
      </c>
      <c r="D339" s="675" t="s">
        <v>1468</v>
      </c>
      <c r="E339" s="675" t="s">
        <v>8259</v>
      </c>
      <c r="F339" s="675" t="s">
        <v>5124</v>
      </c>
      <c r="G339" s="495"/>
      <c r="H339" s="495"/>
      <c r="I339" s="495">
        <v>2</v>
      </c>
    </row>
    <row r="340" spans="1:9" ht="15">
      <c r="A340" s="492">
        <v>51</v>
      </c>
      <c r="B340" s="674" t="s">
        <v>4922</v>
      </c>
      <c r="C340" s="675" t="s">
        <v>1663</v>
      </c>
      <c r="D340" s="675" t="s">
        <v>1468</v>
      </c>
      <c r="E340" s="675" t="s">
        <v>8260</v>
      </c>
      <c r="F340" s="675" t="s">
        <v>5126</v>
      </c>
      <c r="G340" s="495"/>
      <c r="H340" s="495">
        <v>1</v>
      </c>
      <c r="I340" s="495">
        <v>1</v>
      </c>
    </row>
    <row r="341" spans="1:9" ht="15">
      <c r="A341" s="492">
        <v>52</v>
      </c>
      <c r="B341" s="674" t="s">
        <v>4923</v>
      </c>
      <c r="C341" s="675" t="s">
        <v>1663</v>
      </c>
      <c r="D341" s="675" t="s">
        <v>1468</v>
      </c>
      <c r="E341" s="675" t="s">
        <v>8261</v>
      </c>
      <c r="F341" s="675" t="s">
        <v>5124</v>
      </c>
      <c r="G341" s="495"/>
      <c r="H341" s="495"/>
      <c r="I341" s="495">
        <v>2</v>
      </c>
    </row>
    <row r="342" spans="1:9" ht="15">
      <c r="A342" s="492">
        <v>53</v>
      </c>
      <c r="B342" s="674" t="s">
        <v>2686</v>
      </c>
      <c r="C342" s="675" t="s">
        <v>1663</v>
      </c>
      <c r="D342" s="675" t="s">
        <v>1468</v>
      </c>
      <c r="E342" s="675" t="s">
        <v>8262</v>
      </c>
      <c r="F342" s="675" t="s">
        <v>5126</v>
      </c>
      <c r="G342" s="495"/>
      <c r="H342" s="495"/>
      <c r="I342" s="495">
        <v>1</v>
      </c>
    </row>
    <row r="343" spans="1:9" ht="15">
      <c r="A343" s="492">
        <v>54</v>
      </c>
      <c r="B343" s="674" t="s">
        <v>4924</v>
      </c>
      <c r="C343" s="675" t="s">
        <v>1663</v>
      </c>
      <c r="D343" s="675" t="s">
        <v>1468</v>
      </c>
      <c r="E343" s="675" t="s">
        <v>8263</v>
      </c>
      <c r="F343" s="675" t="s">
        <v>5124</v>
      </c>
      <c r="G343" s="495"/>
      <c r="H343" s="495"/>
      <c r="I343" s="495">
        <v>1</v>
      </c>
    </row>
    <row r="344" spans="1:9" ht="15">
      <c r="A344" s="492">
        <v>55</v>
      </c>
      <c r="B344" s="674" t="s">
        <v>4925</v>
      </c>
      <c r="C344" s="675" t="s">
        <v>1663</v>
      </c>
      <c r="D344" s="675" t="s">
        <v>1468</v>
      </c>
      <c r="E344" s="675" t="s">
        <v>8258</v>
      </c>
      <c r="F344" s="675" t="s">
        <v>5124</v>
      </c>
      <c r="G344" s="495"/>
      <c r="H344" s="495">
        <v>1</v>
      </c>
      <c r="I344" s="495"/>
    </row>
    <row r="345" spans="1:9" ht="15">
      <c r="A345" s="492">
        <v>56</v>
      </c>
      <c r="B345" s="674" t="s">
        <v>1914</v>
      </c>
      <c r="C345" s="675" t="s">
        <v>1632</v>
      </c>
      <c r="D345" s="675" t="s">
        <v>1468</v>
      </c>
      <c r="E345" s="675" t="s">
        <v>8264</v>
      </c>
      <c r="F345" s="675" t="s">
        <v>5139</v>
      </c>
      <c r="G345" s="495">
        <v>1</v>
      </c>
      <c r="H345" s="495"/>
      <c r="I345" s="495"/>
    </row>
    <row r="346" spans="1:9" ht="15">
      <c r="A346" s="492">
        <v>57</v>
      </c>
      <c r="B346" s="314" t="s">
        <v>4742</v>
      </c>
      <c r="C346" s="494" t="s">
        <v>1851</v>
      </c>
      <c r="D346" s="494" t="s">
        <v>1494</v>
      </c>
      <c r="E346" s="494" t="s">
        <v>7720</v>
      </c>
      <c r="F346" s="494" t="s">
        <v>5126</v>
      </c>
      <c r="G346" s="313"/>
      <c r="H346" s="313"/>
      <c r="I346" s="313">
        <v>1</v>
      </c>
    </row>
    <row r="347" spans="1:9" ht="15">
      <c r="A347" s="492">
        <v>58</v>
      </c>
      <c r="B347" s="314" t="s">
        <v>4926</v>
      </c>
      <c r="C347" s="494" t="s">
        <v>1768</v>
      </c>
      <c r="D347" s="494" t="s">
        <v>4927</v>
      </c>
      <c r="E347" s="494" t="s">
        <v>7721</v>
      </c>
      <c r="F347" s="494" t="s">
        <v>5126</v>
      </c>
      <c r="G347" s="313"/>
      <c r="H347" s="313"/>
      <c r="I347" s="313">
        <v>1</v>
      </c>
    </row>
    <row r="348" spans="1:9" ht="15">
      <c r="A348" s="492">
        <v>59</v>
      </c>
      <c r="B348" s="314" t="s">
        <v>4926</v>
      </c>
      <c r="C348" s="494" t="s">
        <v>2156</v>
      </c>
      <c r="D348" s="494" t="s">
        <v>4927</v>
      </c>
      <c r="E348" s="494" t="s">
        <v>460</v>
      </c>
      <c r="F348" s="494" t="s">
        <v>5126</v>
      </c>
      <c r="G348" s="313">
        <v>1</v>
      </c>
      <c r="H348" s="313"/>
      <c r="I348" s="313"/>
    </row>
    <row r="349" spans="1:9" ht="15">
      <c r="A349" s="492">
        <v>60</v>
      </c>
      <c r="B349" s="314" t="s">
        <v>4928</v>
      </c>
      <c r="C349" s="494" t="s">
        <v>2156</v>
      </c>
      <c r="D349" s="494" t="s">
        <v>4927</v>
      </c>
      <c r="E349" s="494" t="s">
        <v>4929</v>
      </c>
      <c r="F349" s="494" t="s">
        <v>5124</v>
      </c>
      <c r="G349" s="313">
        <v>1</v>
      </c>
      <c r="H349" s="313"/>
      <c r="I349" s="313"/>
    </row>
    <row r="350" spans="1:9" ht="15">
      <c r="A350" s="492">
        <v>61</v>
      </c>
      <c r="B350" s="314" t="s">
        <v>4930</v>
      </c>
      <c r="C350" s="494" t="s">
        <v>2156</v>
      </c>
      <c r="D350" s="494" t="s">
        <v>4927</v>
      </c>
      <c r="E350" s="494" t="s">
        <v>4929</v>
      </c>
      <c r="F350" s="494" t="s">
        <v>5124</v>
      </c>
      <c r="G350" s="313"/>
      <c r="H350" s="313"/>
      <c r="I350" s="313">
        <v>1</v>
      </c>
    </row>
    <row r="351" spans="1:9" ht="15">
      <c r="A351" s="492">
        <v>62</v>
      </c>
      <c r="B351" s="314" t="s">
        <v>4931</v>
      </c>
      <c r="C351" s="494" t="s">
        <v>2156</v>
      </c>
      <c r="D351" s="494" t="s">
        <v>4927</v>
      </c>
      <c r="E351" s="494" t="s">
        <v>4932</v>
      </c>
      <c r="F351" s="494" t="s">
        <v>5124</v>
      </c>
      <c r="G351" s="313"/>
      <c r="H351" s="313">
        <v>1</v>
      </c>
      <c r="I351" s="313"/>
    </row>
    <row r="352" spans="1:9" ht="15">
      <c r="A352" s="492">
        <v>63</v>
      </c>
      <c r="B352" s="314" t="s">
        <v>1914</v>
      </c>
      <c r="C352" s="494" t="s">
        <v>1849</v>
      </c>
      <c r="D352" s="494" t="s">
        <v>4927</v>
      </c>
      <c r="E352" s="494" t="s">
        <v>460</v>
      </c>
      <c r="F352" s="494" t="s">
        <v>5139</v>
      </c>
      <c r="G352" s="313"/>
      <c r="H352" s="313"/>
      <c r="I352" s="313">
        <v>1</v>
      </c>
    </row>
    <row r="353" spans="1:9" ht="15">
      <c r="A353" s="492">
        <v>64</v>
      </c>
      <c r="B353" s="314" t="s">
        <v>4041</v>
      </c>
      <c r="C353" s="494" t="s">
        <v>1617</v>
      </c>
      <c r="D353" s="494" t="s">
        <v>1496</v>
      </c>
      <c r="E353" s="494" t="s">
        <v>2837</v>
      </c>
      <c r="F353" s="494" t="s">
        <v>5124</v>
      </c>
      <c r="G353" s="313">
        <v>1</v>
      </c>
      <c r="H353" s="313"/>
      <c r="I353" s="313"/>
    </row>
    <row r="354" spans="1:9" ht="15">
      <c r="A354" s="492">
        <v>65</v>
      </c>
      <c r="B354" s="314" t="s">
        <v>4933</v>
      </c>
      <c r="C354" s="494" t="s">
        <v>1617</v>
      </c>
      <c r="D354" s="494" t="s">
        <v>1496</v>
      </c>
      <c r="E354" s="494" t="s">
        <v>2837</v>
      </c>
      <c r="F354" s="494" t="s">
        <v>5124</v>
      </c>
      <c r="G354" s="313"/>
      <c r="H354" s="313">
        <v>1</v>
      </c>
      <c r="I354" s="313"/>
    </row>
    <row r="355" spans="1:9" ht="15">
      <c r="A355" s="492">
        <v>66</v>
      </c>
      <c r="B355" s="314" t="s">
        <v>4043</v>
      </c>
      <c r="C355" s="494" t="s">
        <v>1617</v>
      </c>
      <c r="D355" s="494" t="s">
        <v>1496</v>
      </c>
      <c r="E355" s="494" t="s">
        <v>2837</v>
      </c>
      <c r="F355" s="494" t="s">
        <v>5124</v>
      </c>
      <c r="G355" s="313"/>
      <c r="H355" s="313">
        <v>1</v>
      </c>
      <c r="I355" s="313"/>
    </row>
    <row r="356" spans="1:9" ht="15">
      <c r="A356" s="492">
        <v>67</v>
      </c>
      <c r="B356" s="314" t="s">
        <v>1357</v>
      </c>
      <c r="C356" s="494" t="s">
        <v>1617</v>
      </c>
      <c r="D356" s="494" t="s">
        <v>1496</v>
      </c>
      <c r="E356" s="494" t="s">
        <v>2837</v>
      </c>
      <c r="F356" s="494" t="s">
        <v>5124</v>
      </c>
      <c r="G356" s="313"/>
      <c r="H356" s="313"/>
      <c r="I356" s="313">
        <v>1</v>
      </c>
    </row>
    <row r="357" spans="1:9" ht="15">
      <c r="A357" s="492">
        <v>68</v>
      </c>
      <c r="B357" s="314" t="s">
        <v>4934</v>
      </c>
      <c r="C357" s="494" t="s">
        <v>1617</v>
      </c>
      <c r="D357" s="494" t="s">
        <v>1496</v>
      </c>
      <c r="E357" s="494" t="s">
        <v>2837</v>
      </c>
      <c r="F357" s="494" t="s">
        <v>5124</v>
      </c>
      <c r="G357" s="313"/>
      <c r="H357" s="313"/>
      <c r="I357" s="313">
        <v>1</v>
      </c>
    </row>
    <row r="358" spans="1:9" ht="15">
      <c r="A358" s="492">
        <v>69</v>
      </c>
      <c r="B358" s="314" t="s">
        <v>4935</v>
      </c>
      <c r="C358" s="494" t="s">
        <v>1617</v>
      </c>
      <c r="D358" s="494" t="s">
        <v>1496</v>
      </c>
      <c r="E358" s="494" t="s">
        <v>2837</v>
      </c>
      <c r="F358" s="494" t="s">
        <v>5124</v>
      </c>
      <c r="G358" s="313"/>
      <c r="H358" s="313">
        <v>1</v>
      </c>
      <c r="I358" s="313"/>
    </row>
    <row r="359" spans="1:9" ht="15">
      <c r="A359" s="492">
        <v>70</v>
      </c>
      <c r="B359" s="314" t="s">
        <v>4046</v>
      </c>
      <c r="C359" s="494" t="s">
        <v>1617</v>
      </c>
      <c r="D359" s="494" t="s">
        <v>1496</v>
      </c>
      <c r="E359" s="494" t="s">
        <v>2312</v>
      </c>
      <c r="F359" s="494" t="s">
        <v>5124</v>
      </c>
      <c r="G359" s="313"/>
      <c r="H359" s="313">
        <v>1</v>
      </c>
      <c r="I359" s="313"/>
    </row>
    <row r="360" spans="1:9" ht="15">
      <c r="A360" s="492">
        <v>71</v>
      </c>
      <c r="B360" s="314" t="s">
        <v>4936</v>
      </c>
      <c r="C360" s="494" t="s">
        <v>1617</v>
      </c>
      <c r="D360" s="494" t="s">
        <v>1496</v>
      </c>
      <c r="E360" s="494" t="s">
        <v>2312</v>
      </c>
      <c r="F360" s="494" t="s">
        <v>5124</v>
      </c>
      <c r="G360" s="313"/>
      <c r="H360" s="313"/>
      <c r="I360" s="313">
        <v>1</v>
      </c>
    </row>
    <row r="361" spans="1:9" ht="15">
      <c r="A361" s="492">
        <v>72</v>
      </c>
      <c r="B361" s="314" t="s">
        <v>4937</v>
      </c>
      <c r="C361" s="494" t="s">
        <v>1675</v>
      </c>
      <c r="D361" s="494" t="s">
        <v>1496</v>
      </c>
      <c r="E361" s="494" t="s">
        <v>567</v>
      </c>
      <c r="F361" s="494" t="s">
        <v>5126</v>
      </c>
      <c r="G361" s="313"/>
      <c r="H361" s="313">
        <v>1</v>
      </c>
      <c r="I361" s="313"/>
    </row>
    <row r="362" spans="1:9" ht="15">
      <c r="A362" s="492">
        <v>73</v>
      </c>
      <c r="B362" s="314" t="s">
        <v>4938</v>
      </c>
      <c r="C362" s="494" t="s">
        <v>1675</v>
      </c>
      <c r="D362" s="494" t="s">
        <v>1496</v>
      </c>
      <c r="E362" s="494" t="s">
        <v>567</v>
      </c>
      <c r="F362" s="494" t="s">
        <v>5126</v>
      </c>
      <c r="G362" s="313"/>
      <c r="H362" s="313"/>
      <c r="I362" s="313">
        <v>1</v>
      </c>
    </row>
    <row r="363" spans="1:9" ht="15">
      <c r="A363" s="492">
        <v>74</v>
      </c>
      <c r="B363" s="314" t="s">
        <v>4939</v>
      </c>
      <c r="C363" s="494" t="s">
        <v>2006</v>
      </c>
      <c r="D363" s="494" t="s">
        <v>1496</v>
      </c>
      <c r="E363" s="494" t="s">
        <v>457</v>
      </c>
      <c r="F363" s="494" t="s">
        <v>5124</v>
      </c>
      <c r="G363" s="313"/>
      <c r="H363" s="313"/>
      <c r="I363" s="313">
        <v>1</v>
      </c>
    </row>
    <row r="364" spans="1:9" ht="15">
      <c r="A364" s="492">
        <v>75</v>
      </c>
      <c r="B364" s="314" t="s">
        <v>4747</v>
      </c>
      <c r="C364" s="494" t="s">
        <v>2006</v>
      </c>
      <c r="D364" s="494" t="s">
        <v>1496</v>
      </c>
      <c r="E364" s="494" t="s">
        <v>457</v>
      </c>
      <c r="F364" s="494" t="s">
        <v>5124</v>
      </c>
      <c r="G364" s="313"/>
      <c r="H364" s="313"/>
      <c r="I364" s="313">
        <v>1</v>
      </c>
    </row>
    <row r="365" spans="1:9" ht="15">
      <c r="A365" s="492">
        <v>76</v>
      </c>
      <c r="B365" s="314" t="s">
        <v>4940</v>
      </c>
      <c r="C365" s="494" t="s">
        <v>1642</v>
      </c>
      <c r="D365" s="494" t="s">
        <v>1496</v>
      </c>
      <c r="E365" s="494" t="s">
        <v>7722</v>
      </c>
      <c r="F365" s="494" t="s">
        <v>5126</v>
      </c>
      <c r="G365" s="313"/>
      <c r="H365" s="313">
        <v>1</v>
      </c>
      <c r="I365" s="313"/>
    </row>
    <row r="366" spans="1:9" ht="15">
      <c r="A366" s="492">
        <v>77</v>
      </c>
      <c r="B366" s="314" t="s">
        <v>4941</v>
      </c>
      <c r="C366" s="494" t="s">
        <v>1642</v>
      </c>
      <c r="D366" s="494" t="s">
        <v>1496</v>
      </c>
      <c r="E366" s="494" t="s">
        <v>7722</v>
      </c>
      <c r="F366" s="494" t="s">
        <v>5126</v>
      </c>
      <c r="G366" s="313"/>
      <c r="H366" s="313"/>
      <c r="I366" s="313">
        <v>1</v>
      </c>
    </row>
    <row r="367" spans="1:9" ht="15">
      <c r="A367" s="492">
        <v>78</v>
      </c>
      <c r="B367" s="314" t="s">
        <v>4942</v>
      </c>
      <c r="C367" s="494" t="s">
        <v>1642</v>
      </c>
      <c r="D367" s="494" t="s">
        <v>1496</v>
      </c>
      <c r="E367" s="494" t="s">
        <v>7722</v>
      </c>
      <c r="F367" s="494" t="s">
        <v>5126</v>
      </c>
      <c r="G367" s="313"/>
      <c r="H367" s="313"/>
      <c r="I367" s="313">
        <v>1</v>
      </c>
    </row>
    <row r="368" spans="1:9" ht="15">
      <c r="A368" s="492">
        <v>79</v>
      </c>
      <c r="B368" s="314" t="s">
        <v>4943</v>
      </c>
      <c r="C368" s="494" t="s">
        <v>1642</v>
      </c>
      <c r="D368" s="494" t="s">
        <v>1496</v>
      </c>
      <c r="E368" s="494" t="s">
        <v>7722</v>
      </c>
      <c r="F368" s="494" t="s">
        <v>5126</v>
      </c>
      <c r="G368" s="313"/>
      <c r="H368" s="313"/>
      <c r="I368" s="313">
        <v>1</v>
      </c>
    </row>
    <row r="369" spans="1:9" ht="15">
      <c r="A369" s="492">
        <v>80</v>
      </c>
      <c r="B369" s="314" t="s">
        <v>4944</v>
      </c>
      <c r="C369" s="494" t="s">
        <v>2734</v>
      </c>
      <c r="D369" s="494" t="s">
        <v>1590</v>
      </c>
      <c r="E369" s="494" t="s">
        <v>7723</v>
      </c>
      <c r="F369" s="494" t="s">
        <v>5126</v>
      </c>
      <c r="G369" s="313"/>
      <c r="H369" s="313"/>
      <c r="I369" s="313">
        <v>1</v>
      </c>
    </row>
    <row r="370" spans="1:9" ht="15">
      <c r="A370" s="492">
        <v>81</v>
      </c>
      <c r="B370" s="314" t="s">
        <v>4945</v>
      </c>
      <c r="C370" s="494" t="s">
        <v>1758</v>
      </c>
      <c r="D370" s="494" t="s">
        <v>4946</v>
      </c>
      <c r="E370" s="494" t="s">
        <v>8201</v>
      </c>
      <c r="F370" s="494" t="s">
        <v>5126</v>
      </c>
      <c r="G370" s="313"/>
      <c r="H370" s="313">
        <v>1</v>
      </c>
      <c r="I370" s="313"/>
    </row>
    <row r="371" spans="1:9" ht="15">
      <c r="A371" s="492">
        <v>82</v>
      </c>
      <c r="B371" s="314" t="s">
        <v>4947</v>
      </c>
      <c r="C371" s="494" t="s">
        <v>1758</v>
      </c>
      <c r="D371" s="494" t="s">
        <v>4946</v>
      </c>
      <c r="E371" s="494" t="s">
        <v>8202</v>
      </c>
      <c r="F371" s="494" t="s">
        <v>5126</v>
      </c>
      <c r="G371" s="313"/>
      <c r="H371" s="313"/>
      <c r="I371" s="313">
        <v>1</v>
      </c>
    </row>
    <row r="372" spans="1:9" ht="15">
      <c r="A372" s="492">
        <v>83</v>
      </c>
      <c r="B372" s="314" t="s">
        <v>4948</v>
      </c>
      <c r="C372" s="494" t="s">
        <v>1758</v>
      </c>
      <c r="D372" s="494" t="s">
        <v>4946</v>
      </c>
      <c r="E372" s="494" t="s">
        <v>8203</v>
      </c>
      <c r="F372" s="494" t="s">
        <v>5126</v>
      </c>
      <c r="G372" s="313"/>
      <c r="H372" s="313"/>
      <c r="I372" s="313">
        <v>1</v>
      </c>
    </row>
    <row r="373" spans="1:9" ht="15">
      <c r="A373" s="492">
        <v>84</v>
      </c>
      <c r="B373" s="720" t="s">
        <v>4949</v>
      </c>
      <c r="C373" s="721" t="s">
        <v>1879</v>
      </c>
      <c r="D373" s="721" t="s">
        <v>1470</v>
      </c>
      <c r="E373" s="721" t="s">
        <v>8144</v>
      </c>
      <c r="F373" s="721" t="s">
        <v>5124</v>
      </c>
      <c r="G373" s="439">
        <v>3</v>
      </c>
      <c r="H373" s="439"/>
      <c r="I373" s="439"/>
    </row>
    <row r="374" spans="1:9" ht="15">
      <c r="A374" s="492">
        <v>85</v>
      </c>
      <c r="B374" s="720" t="s">
        <v>4950</v>
      </c>
      <c r="C374" s="721" t="s">
        <v>1879</v>
      </c>
      <c r="D374" s="721" t="s">
        <v>1470</v>
      </c>
      <c r="E374" s="721" t="s">
        <v>8145</v>
      </c>
      <c r="F374" s="721" t="s">
        <v>5126</v>
      </c>
      <c r="G374" s="439">
        <v>1</v>
      </c>
      <c r="H374" s="439"/>
      <c r="I374" s="439"/>
    </row>
    <row r="375" spans="1:9" ht="15">
      <c r="A375" s="492">
        <v>86</v>
      </c>
      <c r="B375" s="720" t="s">
        <v>3681</v>
      </c>
      <c r="C375" s="721" t="s">
        <v>1879</v>
      </c>
      <c r="D375" s="721" t="s">
        <v>1470</v>
      </c>
      <c r="E375" s="721" t="s">
        <v>8145</v>
      </c>
      <c r="F375" s="721" t="s">
        <v>5126</v>
      </c>
      <c r="G375" s="439">
        <v>1</v>
      </c>
      <c r="H375" s="439"/>
      <c r="I375" s="439"/>
    </row>
    <row r="376" spans="1:9" ht="15">
      <c r="A376" s="492">
        <v>87</v>
      </c>
      <c r="B376" s="720" t="s">
        <v>4053</v>
      </c>
      <c r="C376" s="721" t="s">
        <v>1879</v>
      </c>
      <c r="D376" s="721" t="s">
        <v>1470</v>
      </c>
      <c r="E376" s="721" t="s">
        <v>8146</v>
      </c>
      <c r="F376" s="721" t="s">
        <v>5126</v>
      </c>
      <c r="G376" s="439"/>
      <c r="H376" s="439">
        <v>1</v>
      </c>
      <c r="I376" s="439"/>
    </row>
    <row r="377" spans="1:9" ht="15">
      <c r="A377" s="492">
        <v>88</v>
      </c>
      <c r="B377" s="720" t="s">
        <v>3681</v>
      </c>
      <c r="C377" s="721" t="s">
        <v>1879</v>
      </c>
      <c r="D377" s="721" t="s">
        <v>1470</v>
      </c>
      <c r="E377" s="721" t="s">
        <v>8147</v>
      </c>
      <c r="F377" s="721" t="s">
        <v>5126</v>
      </c>
      <c r="G377" s="439"/>
      <c r="H377" s="439">
        <v>1</v>
      </c>
      <c r="I377" s="439"/>
    </row>
    <row r="378" spans="1:9" ht="15">
      <c r="A378" s="492">
        <v>89</v>
      </c>
      <c r="B378" s="720" t="s">
        <v>4753</v>
      </c>
      <c r="C378" s="721" t="s">
        <v>1610</v>
      </c>
      <c r="D378" s="721" t="s">
        <v>1470</v>
      </c>
      <c r="E378" s="721" t="s">
        <v>8148</v>
      </c>
      <c r="F378" s="721" t="s">
        <v>5126</v>
      </c>
      <c r="G378" s="439">
        <v>1</v>
      </c>
      <c r="H378" s="439"/>
      <c r="I378" s="439"/>
    </row>
    <row r="379" spans="1:9" ht="15">
      <c r="A379" s="492">
        <v>90</v>
      </c>
      <c r="B379" s="720" t="s">
        <v>4754</v>
      </c>
      <c r="C379" s="721" t="s">
        <v>1610</v>
      </c>
      <c r="D379" s="721" t="s">
        <v>1470</v>
      </c>
      <c r="E379" s="721" t="s">
        <v>8148</v>
      </c>
      <c r="F379" s="721" t="s">
        <v>5126</v>
      </c>
      <c r="G379" s="439">
        <v>1</v>
      </c>
      <c r="H379" s="439"/>
      <c r="I379" s="439"/>
    </row>
    <row r="380" spans="1:9" ht="15">
      <c r="A380" s="492">
        <v>91</v>
      </c>
      <c r="B380" s="720" t="s">
        <v>1000</v>
      </c>
      <c r="C380" s="721" t="s">
        <v>1610</v>
      </c>
      <c r="D380" s="721" t="s">
        <v>1470</v>
      </c>
      <c r="E380" s="721" t="s">
        <v>7724</v>
      </c>
      <c r="F380" s="721" t="s">
        <v>5126</v>
      </c>
      <c r="G380" s="439">
        <v>1</v>
      </c>
      <c r="H380" s="439"/>
      <c r="I380" s="439"/>
    </row>
    <row r="381" spans="1:9" ht="15">
      <c r="A381" s="492">
        <v>92</v>
      </c>
      <c r="B381" s="720" t="s">
        <v>992</v>
      </c>
      <c r="C381" s="721" t="s">
        <v>1610</v>
      </c>
      <c r="D381" s="721" t="s">
        <v>1470</v>
      </c>
      <c r="E381" s="721" t="s">
        <v>8149</v>
      </c>
      <c r="F381" s="721" t="s">
        <v>5124</v>
      </c>
      <c r="G381" s="439"/>
      <c r="H381" s="439">
        <v>1</v>
      </c>
      <c r="I381" s="439"/>
    </row>
    <row r="382" spans="1:9" ht="15">
      <c r="A382" s="492">
        <v>93</v>
      </c>
      <c r="B382" s="720" t="s">
        <v>4750</v>
      </c>
      <c r="C382" s="721" t="s">
        <v>1610</v>
      </c>
      <c r="D382" s="721" t="s">
        <v>1470</v>
      </c>
      <c r="E382" s="721" t="s">
        <v>8150</v>
      </c>
      <c r="F382" s="721" t="s">
        <v>5124</v>
      </c>
      <c r="G382" s="439"/>
      <c r="H382" s="439">
        <v>1</v>
      </c>
      <c r="I382" s="439"/>
    </row>
    <row r="383" spans="1:9" ht="15">
      <c r="A383" s="492">
        <v>94</v>
      </c>
      <c r="B383" s="720" t="s">
        <v>4751</v>
      </c>
      <c r="C383" s="721" t="s">
        <v>1610</v>
      </c>
      <c r="D383" s="721" t="s">
        <v>1470</v>
      </c>
      <c r="E383" s="721" t="s">
        <v>8151</v>
      </c>
      <c r="F383" s="721" t="s">
        <v>5124</v>
      </c>
      <c r="G383" s="439"/>
      <c r="H383" s="439">
        <v>1</v>
      </c>
      <c r="I383" s="439"/>
    </row>
    <row r="384" spans="1:9" ht="15">
      <c r="A384" s="492">
        <v>95</v>
      </c>
      <c r="B384" s="720" t="s">
        <v>461</v>
      </c>
      <c r="C384" s="721" t="s">
        <v>1610</v>
      </c>
      <c r="D384" s="721" t="s">
        <v>1470</v>
      </c>
      <c r="E384" s="721" t="s">
        <v>8152</v>
      </c>
      <c r="F384" s="721" t="s">
        <v>5124</v>
      </c>
      <c r="G384" s="439"/>
      <c r="H384" s="439">
        <v>1</v>
      </c>
      <c r="I384" s="439"/>
    </row>
    <row r="385" spans="1:9" ht="15">
      <c r="A385" s="492">
        <v>96</v>
      </c>
      <c r="B385" s="720" t="s">
        <v>4752</v>
      </c>
      <c r="C385" s="721" t="s">
        <v>1610</v>
      </c>
      <c r="D385" s="721" t="s">
        <v>1470</v>
      </c>
      <c r="E385" s="721" t="s">
        <v>8153</v>
      </c>
      <c r="F385" s="721" t="s">
        <v>5124</v>
      </c>
      <c r="G385" s="439"/>
      <c r="H385" s="439">
        <v>1</v>
      </c>
      <c r="I385" s="439"/>
    </row>
    <row r="386" spans="1:9" ht="15">
      <c r="A386" s="492">
        <v>97</v>
      </c>
      <c r="B386" s="720" t="s">
        <v>4061</v>
      </c>
      <c r="C386" s="721" t="s">
        <v>1610</v>
      </c>
      <c r="D386" s="721" t="s">
        <v>1470</v>
      </c>
      <c r="E386" s="721" t="s">
        <v>8180</v>
      </c>
      <c r="F386" s="721" t="s">
        <v>5124</v>
      </c>
      <c r="G386" s="439"/>
      <c r="H386" s="439">
        <v>1</v>
      </c>
      <c r="I386" s="439"/>
    </row>
    <row r="387" spans="1:9" ht="15">
      <c r="A387" s="492">
        <v>98</v>
      </c>
      <c r="B387" s="720" t="s">
        <v>3383</v>
      </c>
      <c r="C387" s="721" t="s">
        <v>1610</v>
      </c>
      <c r="D387" s="721" t="s">
        <v>1470</v>
      </c>
      <c r="E387" s="721" t="s">
        <v>8181</v>
      </c>
      <c r="F387" s="721" t="s">
        <v>5124</v>
      </c>
      <c r="G387" s="439"/>
      <c r="H387" s="439"/>
      <c r="I387" s="439">
        <v>1</v>
      </c>
    </row>
    <row r="388" spans="1:9" ht="15">
      <c r="A388" s="492">
        <v>99</v>
      </c>
      <c r="B388" s="720" t="s">
        <v>998</v>
      </c>
      <c r="C388" s="721" t="s">
        <v>1610</v>
      </c>
      <c r="D388" s="721" t="s">
        <v>1470</v>
      </c>
      <c r="E388" s="721" t="s">
        <v>8182</v>
      </c>
      <c r="F388" s="721" t="s">
        <v>5126</v>
      </c>
      <c r="G388" s="439"/>
      <c r="H388" s="439"/>
      <c r="I388" s="439">
        <v>1</v>
      </c>
    </row>
    <row r="389" spans="1:9" ht="15">
      <c r="A389" s="492">
        <v>100</v>
      </c>
      <c r="B389" s="720" t="s">
        <v>378</v>
      </c>
      <c r="C389" s="721" t="s">
        <v>1610</v>
      </c>
      <c r="D389" s="721" t="s">
        <v>1470</v>
      </c>
      <c r="E389" s="721" t="s">
        <v>8183</v>
      </c>
      <c r="F389" s="721" t="s">
        <v>5126</v>
      </c>
      <c r="G389" s="439"/>
      <c r="H389" s="439"/>
      <c r="I389" s="439">
        <v>1</v>
      </c>
    </row>
    <row r="390" spans="1:9" ht="15">
      <c r="A390" s="492">
        <v>101</v>
      </c>
      <c r="B390" s="720" t="s">
        <v>1000</v>
      </c>
      <c r="C390" s="721" t="s">
        <v>1610</v>
      </c>
      <c r="D390" s="721" t="s">
        <v>1470</v>
      </c>
      <c r="E390" s="721" t="s">
        <v>8184</v>
      </c>
      <c r="F390" s="721" t="s">
        <v>5126</v>
      </c>
      <c r="G390" s="439"/>
      <c r="H390" s="439"/>
      <c r="I390" s="439">
        <v>1</v>
      </c>
    </row>
    <row r="391" spans="1:9" ht="15">
      <c r="A391" s="492">
        <v>102</v>
      </c>
      <c r="B391" s="720" t="s">
        <v>4755</v>
      </c>
      <c r="C391" s="721" t="s">
        <v>1610</v>
      </c>
      <c r="D391" s="721" t="s">
        <v>1470</v>
      </c>
      <c r="E391" s="721" t="s">
        <v>8185</v>
      </c>
      <c r="F391" s="721" t="s">
        <v>5126</v>
      </c>
      <c r="G391" s="439"/>
      <c r="H391" s="439"/>
      <c r="I391" s="439">
        <v>1</v>
      </c>
    </row>
    <row r="392" spans="1:9" ht="15">
      <c r="A392" s="492">
        <v>103</v>
      </c>
      <c r="B392" s="720" t="s">
        <v>2485</v>
      </c>
      <c r="C392" s="721" t="s">
        <v>1610</v>
      </c>
      <c r="D392" s="721" t="s">
        <v>1470</v>
      </c>
      <c r="E392" s="721" t="s">
        <v>8186</v>
      </c>
      <c r="F392" s="721" t="s">
        <v>5126</v>
      </c>
      <c r="G392" s="439"/>
      <c r="H392" s="439"/>
      <c r="I392" s="439">
        <v>1</v>
      </c>
    </row>
    <row r="393" spans="1:9" ht="15">
      <c r="A393" s="492">
        <v>104</v>
      </c>
      <c r="B393" s="314" t="s">
        <v>2489</v>
      </c>
      <c r="C393" s="494" t="s">
        <v>1665</v>
      </c>
      <c r="D393" s="494" t="s">
        <v>1502</v>
      </c>
      <c r="E393" s="494" t="s">
        <v>1611</v>
      </c>
      <c r="F393" s="494" t="s">
        <v>5126</v>
      </c>
      <c r="G393" s="313"/>
      <c r="H393" s="313"/>
      <c r="I393" s="313">
        <v>1</v>
      </c>
    </row>
    <row r="394" spans="1:9" ht="15">
      <c r="A394" s="492">
        <v>105</v>
      </c>
      <c r="B394" s="314" t="s">
        <v>4762</v>
      </c>
      <c r="C394" s="494" t="s">
        <v>1665</v>
      </c>
      <c r="D394" s="494" t="s">
        <v>1502</v>
      </c>
      <c r="E394" s="494" t="s">
        <v>1611</v>
      </c>
      <c r="F394" s="494" t="s">
        <v>5126</v>
      </c>
      <c r="G394" s="313"/>
      <c r="H394" s="313"/>
      <c r="I394" s="313">
        <v>1</v>
      </c>
    </row>
    <row r="395" spans="1:9" ht="15">
      <c r="A395" s="492">
        <v>106</v>
      </c>
      <c r="B395" s="314" t="s">
        <v>389</v>
      </c>
      <c r="C395" s="494" t="s">
        <v>1665</v>
      </c>
      <c r="D395" s="494" t="s">
        <v>1502</v>
      </c>
      <c r="E395" s="494" t="s">
        <v>1611</v>
      </c>
      <c r="F395" s="494" t="s">
        <v>5126</v>
      </c>
      <c r="G395" s="313">
        <v>1</v>
      </c>
      <c r="H395" s="313"/>
      <c r="I395" s="313"/>
    </row>
    <row r="396" spans="1:9" ht="15">
      <c r="A396" s="492">
        <v>107</v>
      </c>
      <c r="B396" s="314" t="s">
        <v>57</v>
      </c>
      <c r="C396" s="494" t="s">
        <v>1665</v>
      </c>
      <c r="D396" s="494" t="s">
        <v>1502</v>
      </c>
      <c r="E396" s="494" t="s">
        <v>1611</v>
      </c>
      <c r="F396" s="494" t="s">
        <v>5126</v>
      </c>
      <c r="G396" s="313"/>
      <c r="H396" s="313">
        <v>1</v>
      </c>
      <c r="I396" s="313"/>
    </row>
    <row r="397" spans="1:9" ht="15">
      <c r="A397" s="492">
        <v>108</v>
      </c>
      <c r="B397" s="314" t="s">
        <v>4951</v>
      </c>
      <c r="C397" s="494" t="s">
        <v>1665</v>
      </c>
      <c r="D397" s="494" t="s">
        <v>1502</v>
      </c>
      <c r="E397" s="494" t="s">
        <v>1611</v>
      </c>
      <c r="F397" s="494" t="s">
        <v>5126</v>
      </c>
      <c r="G397" s="313"/>
      <c r="H397" s="313"/>
      <c r="I397" s="313">
        <v>1</v>
      </c>
    </row>
    <row r="398" spans="1:9" ht="15">
      <c r="A398" s="492">
        <v>109</v>
      </c>
      <c r="B398" s="314" t="s">
        <v>1046</v>
      </c>
      <c r="C398" s="494" t="s">
        <v>1665</v>
      </c>
      <c r="D398" s="494" t="s">
        <v>1502</v>
      </c>
      <c r="E398" s="494" t="s">
        <v>1611</v>
      </c>
      <c r="F398" s="494" t="s">
        <v>5126</v>
      </c>
      <c r="G398" s="313"/>
      <c r="H398" s="313">
        <v>1</v>
      </c>
      <c r="I398" s="313"/>
    </row>
    <row r="399" spans="1:9" ht="15">
      <c r="A399" s="492">
        <v>110</v>
      </c>
      <c r="B399" s="314" t="s">
        <v>2491</v>
      </c>
      <c r="C399" s="494" t="s">
        <v>1665</v>
      </c>
      <c r="D399" s="494" t="s">
        <v>1502</v>
      </c>
      <c r="E399" s="494" t="s">
        <v>1611</v>
      </c>
      <c r="F399" s="494" t="s">
        <v>5126</v>
      </c>
      <c r="G399" s="313">
        <v>1</v>
      </c>
      <c r="H399" s="313"/>
      <c r="I399" s="313"/>
    </row>
    <row r="400" spans="1:9" ht="15">
      <c r="A400" s="492">
        <v>111</v>
      </c>
      <c r="B400" s="314" t="s">
        <v>600</v>
      </c>
      <c r="C400" s="494" t="s">
        <v>1665</v>
      </c>
      <c r="D400" s="494" t="s">
        <v>1502</v>
      </c>
      <c r="E400" s="494" t="s">
        <v>1611</v>
      </c>
      <c r="F400" s="494" t="s">
        <v>5124</v>
      </c>
      <c r="G400" s="313"/>
      <c r="H400" s="313">
        <v>1</v>
      </c>
      <c r="I400" s="313"/>
    </row>
    <row r="401" spans="1:9" ht="15">
      <c r="A401" s="492">
        <v>112</v>
      </c>
      <c r="B401" s="314" t="s">
        <v>4952</v>
      </c>
      <c r="C401" s="494" t="s">
        <v>1665</v>
      </c>
      <c r="D401" s="494" t="s">
        <v>1502</v>
      </c>
      <c r="E401" s="494" t="s">
        <v>1611</v>
      </c>
      <c r="F401" s="494" t="s">
        <v>5126</v>
      </c>
      <c r="G401" s="313"/>
      <c r="H401" s="313">
        <v>1</v>
      </c>
      <c r="I401" s="313"/>
    </row>
    <row r="402" spans="1:9" ht="15">
      <c r="A402" s="492">
        <v>113</v>
      </c>
      <c r="B402" s="314" t="s">
        <v>4953</v>
      </c>
      <c r="C402" s="494" t="s">
        <v>1677</v>
      </c>
      <c r="D402" s="494" t="s">
        <v>1502</v>
      </c>
      <c r="E402" s="494" t="s">
        <v>567</v>
      </c>
      <c r="F402" s="494" t="s">
        <v>5126</v>
      </c>
      <c r="G402" s="313">
        <v>1</v>
      </c>
      <c r="H402" s="313"/>
      <c r="I402" s="313"/>
    </row>
    <row r="403" spans="1:9" ht="15">
      <c r="A403" s="492">
        <v>114</v>
      </c>
      <c r="B403" s="314" t="s">
        <v>4954</v>
      </c>
      <c r="C403" s="494" t="s">
        <v>1677</v>
      </c>
      <c r="D403" s="494" t="s">
        <v>1502</v>
      </c>
      <c r="E403" s="494" t="s">
        <v>567</v>
      </c>
      <c r="F403" s="494" t="s">
        <v>5126</v>
      </c>
      <c r="G403" s="313"/>
      <c r="H403" s="313"/>
      <c r="I403" s="313">
        <v>1</v>
      </c>
    </row>
    <row r="404" spans="1:9" ht="15">
      <c r="A404" s="492">
        <v>115</v>
      </c>
      <c r="B404" s="314" t="s">
        <v>4955</v>
      </c>
      <c r="C404" s="494" t="s">
        <v>1677</v>
      </c>
      <c r="D404" s="494" t="s">
        <v>1502</v>
      </c>
      <c r="E404" s="494" t="s">
        <v>567</v>
      </c>
      <c r="F404" s="494" t="s">
        <v>5126</v>
      </c>
      <c r="G404" s="313"/>
      <c r="H404" s="313">
        <v>1</v>
      </c>
      <c r="I404" s="313"/>
    </row>
    <row r="405" spans="1:9" ht="15">
      <c r="A405" s="492">
        <v>116</v>
      </c>
      <c r="B405" s="314" t="s">
        <v>4956</v>
      </c>
      <c r="C405" s="494" t="s">
        <v>1677</v>
      </c>
      <c r="D405" s="494" t="s">
        <v>1502</v>
      </c>
      <c r="E405" s="494" t="s">
        <v>567</v>
      </c>
      <c r="F405" s="494" t="s">
        <v>5126</v>
      </c>
      <c r="G405" s="313"/>
      <c r="H405" s="313"/>
      <c r="I405" s="313">
        <v>1</v>
      </c>
    </row>
    <row r="406" spans="1:9" ht="15">
      <c r="A406" s="492">
        <v>117</v>
      </c>
      <c r="B406" s="314" t="s">
        <v>3394</v>
      </c>
      <c r="C406" s="494" t="s">
        <v>1677</v>
      </c>
      <c r="D406" s="494" t="s">
        <v>1502</v>
      </c>
      <c r="E406" s="494" t="s">
        <v>567</v>
      </c>
      <c r="F406" s="494" t="s">
        <v>5124</v>
      </c>
      <c r="G406" s="313"/>
      <c r="H406" s="313"/>
      <c r="I406" s="313">
        <v>1</v>
      </c>
    </row>
    <row r="407" spans="1:9" ht="15">
      <c r="A407" s="492">
        <v>118</v>
      </c>
      <c r="B407" s="314" t="s">
        <v>4957</v>
      </c>
      <c r="C407" s="494" t="s">
        <v>1677</v>
      </c>
      <c r="D407" s="494" t="s">
        <v>1502</v>
      </c>
      <c r="E407" s="494" t="s">
        <v>567</v>
      </c>
      <c r="F407" s="494" t="s">
        <v>5126</v>
      </c>
      <c r="G407" s="313">
        <v>1</v>
      </c>
      <c r="H407" s="313"/>
      <c r="I407" s="313"/>
    </row>
    <row r="408" spans="1:9" ht="15">
      <c r="A408" s="492">
        <v>119</v>
      </c>
      <c r="B408" s="314" t="s">
        <v>4958</v>
      </c>
      <c r="C408" s="494" t="s">
        <v>1677</v>
      </c>
      <c r="D408" s="494" t="s">
        <v>1502</v>
      </c>
      <c r="E408" s="494" t="s">
        <v>567</v>
      </c>
      <c r="F408" s="494" t="s">
        <v>5126</v>
      </c>
      <c r="G408" s="313"/>
      <c r="H408" s="313">
        <v>1</v>
      </c>
      <c r="I408" s="313"/>
    </row>
    <row r="409" spans="1:9" ht="15">
      <c r="A409" s="492">
        <v>120</v>
      </c>
      <c r="B409" s="314" t="s">
        <v>4410</v>
      </c>
      <c r="C409" s="494" t="s">
        <v>1677</v>
      </c>
      <c r="D409" s="494" t="s">
        <v>1502</v>
      </c>
      <c r="E409" s="494" t="s">
        <v>567</v>
      </c>
      <c r="F409" s="494" t="s">
        <v>5126</v>
      </c>
      <c r="G409" s="313"/>
      <c r="H409" s="313">
        <v>1</v>
      </c>
      <c r="I409" s="313"/>
    </row>
    <row r="410" spans="1:9" ht="15">
      <c r="A410" s="492">
        <v>121</v>
      </c>
      <c r="B410" s="314" t="s">
        <v>4959</v>
      </c>
      <c r="C410" s="494" t="s">
        <v>1677</v>
      </c>
      <c r="D410" s="494" t="s">
        <v>1502</v>
      </c>
      <c r="E410" s="494" t="s">
        <v>567</v>
      </c>
      <c r="F410" s="494" t="s">
        <v>5126</v>
      </c>
      <c r="G410" s="313"/>
      <c r="H410" s="313"/>
      <c r="I410" s="313">
        <v>1</v>
      </c>
    </row>
    <row r="411" spans="1:9" ht="15">
      <c r="A411" s="492">
        <v>122</v>
      </c>
      <c r="B411" s="314" t="s">
        <v>4759</v>
      </c>
      <c r="C411" s="494" t="s">
        <v>1632</v>
      </c>
      <c r="D411" s="494" t="s">
        <v>1502</v>
      </c>
      <c r="E411" s="494" t="s">
        <v>460</v>
      </c>
      <c r="F411" s="494" t="s">
        <v>5126</v>
      </c>
      <c r="G411" s="313"/>
      <c r="H411" s="313"/>
      <c r="I411" s="313">
        <v>1</v>
      </c>
    </row>
    <row r="412" spans="1:9" ht="15">
      <c r="A412" s="492">
        <v>123</v>
      </c>
      <c r="B412" s="314" t="s">
        <v>4760</v>
      </c>
      <c r="C412" s="494" t="s">
        <v>1632</v>
      </c>
      <c r="D412" s="494" t="s">
        <v>1502</v>
      </c>
      <c r="E412" s="494" t="s">
        <v>460</v>
      </c>
      <c r="F412" s="494" t="s">
        <v>5126</v>
      </c>
      <c r="G412" s="313"/>
      <c r="H412" s="313"/>
      <c r="I412" s="313">
        <v>1</v>
      </c>
    </row>
    <row r="413" spans="1:9" ht="15">
      <c r="A413" s="492">
        <v>124</v>
      </c>
      <c r="B413" s="314" t="s">
        <v>4960</v>
      </c>
      <c r="C413" s="494" t="s">
        <v>1632</v>
      </c>
      <c r="D413" s="494" t="s">
        <v>1502</v>
      </c>
      <c r="E413" s="494" t="s">
        <v>460</v>
      </c>
      <c r="F413" s="494" t="s">
        <v>5126</v>
      </c>
      <c r="G413" s="313"/>
      <c r="H413" s="313"/>
      <c r="I413" s="313">
        <v>1</v>
      </c>
    </row>
    <row r="414" spans="1:9" ht="15">
      <c r="A414" s="492">
        <v>125</v>
      </c>
      <c r="B414" s="314" t="s">
        <v>4961</v>
      </c>
      <c r="C414" s="494" t="s">
        <v>1632</v>
      </c>
      <c r="D414" s="494" t="s">
        <v>1502</v>
      </c>
      <c r="E414" s="494" t="s">
        <v>460</v>
      </c>
      <c r="F414" s="494" t="s">
        <v>5126</v>
      </c>
      <c r="G414" s="313"/>
      <c r="H414" s="313"/>
      <c r="I414" s="313">
        <v>1</v>
      </c>
    </row>
    <row r="415" spans="1:9" ht="15">
      <c r="A415" s="492">
        <v>126</v>
      </c>
      <c r="B415" s="314" t="s">
        <v>4756</v>
      </c>
      <c r="C415" s="494" t="s">
        <v>1632</v>
      </c>
      <c r="D415" s="494" t="s">
        <v>1502</v>
      </c>
      <c r="E415" s="494" t="s">
        <v>460</v>
      </c>
      <c r="F415" s="494" t="s">
        <v>5126</v>
      </c>
      <c r="G415" s="313"/>
      <c r="H415" s="313"/>
      <c r="I415" s="313">
        <v>1</v>
      </c>
    </row>
    <row r="416" spans="1:9" ht="15">
      <c r="A416" s="492">
        <v>127</v>
      </c>
      <c r="B416" s="314" t="s">
        <v>3393</v>
      </c>
      <c r="C416" s="494" t="s">
        <v>1632</v>
      </c>
      <c r="D416" s="494" t="s">
        <v>1502</v>
      </c>
      <c r="E416" s="494" t="s">
        <v>460</v>
      </c>
      <c r="F416" s="494" t="s">
        <v>5126</v>
      </c>
      <c r="G416" s="313"/>
      <c r="H416" s="313">
        <v>1</v>
      </c>
      <c r="I416" s="313"/>
    </row>
    <row r="417" spans="1:9" ht="15">
      <c r="A417" s="492">
        <v>128</v>
      </c>
      <c r="B417" s="314" t="s">
        <v>2739</v>
      </c>
      <c r="C417" s="494" t="s">
        <v>1632</v>
      </c>
      <c r="D417" s="494" t="s">
        <v>1502</v>
      </c>
      <c r="E417" s="494" t="s">
        <v>460</v>
      </c>
      <c r="F417" s="494" t="s">
        <v>5124</v>
      </c>
      <c r="G417" s="313"/>
      <c r="H417" s="313">
        <v>1</v>
      </c>
      <c r="I417" s="313"/>
    </row>
    <row r="418" spans="1:9" ht="15">
      <c r="A418" s="492">
        <v>129</v>
      </c>
      <c r="B418" s="314" t="s">
        <v>1270</v>
      </c>
      <c r="C418" s="494" t="s">
        <v>1632</v>
      </c>
      <c r="D418" s="494" t="s">
        <v>1502</v>
      </c>
      <c r="E418" s="494" t="s">
        <v>460</v>
      </c>
      <c r="F418" s="494" t="s">
        <v>5124</v>
      </c>
      <c r="G418" s="313"/>
      <c r="H418" s="313"/>
      <c r="I418" s="313">
        <v>1</v>
      </c>
    </row>
    <row r="419" spans="1:9" ht="15">
      <c r="A419" s="492">
        <v>130</v>
      </c>
      <c r="B419" s="314" t="s">
        <v>3188</v>
      </c>
      <c r="C419" s="494" t="s">
        <v>1632</v>
      </c>
      <c r="D419" s="494" t="s">
        <v>1502</v>
      </c>
      <c r="E419" s="494" t="s">
        <v>460</v>
      </c>
      <c r="F419" s="494" t="s">
        <v>5126</v>
      </c>
      <c r="G419" s="313"/>
      <c r="H419" s="313"/>
      <c r="I419" s="313">
        <v>1</v>
      </c>
    </row>
    <row r="420" spans="1:9" ht="15">
      <c r="A420" s="492">
        <v>131</v>
      </c>
      <c r="B420" s="314" t="s">
        <v>4962</v>
      </c>
      <c r="C420" s="494" t="s">
        <v>1632</v>
      </c>
      <c r="D420" s="494" t="s">
        <v>1502</v>
      </c>
      <c r="E420" s="494" t="s">
        <v>460</v>
      </c>
      <c r="F420" s="494" t="s">
        <v>5124</v>
      </c>
      <c r="G420" s="313"/>
      <c r="H420" s="313"/>
      <c r="I420" s="313">
        <v>1</v>
      </c>
    </row>
    <row r="421" spans="1:9" ht="15">
      <c r="A421" s="492">
        <v>132</v>
      </c>
      <c r="B421" s="314" t="s">
        <v>3184</v>
      </c>
      <c r="C421" s="494" t="s">
        <v>1632</v>
      </c>
      <c r="D421" s="494" t="s">
        <v>1502</v>
      </c>
      <c r="E421" s="494" t="s">
        <v>460</v>
      </c>
      <c r="F421" s="494" t="s">
        <v>5126</v>
      </c>
      <c r="G421" s="313">
        <v>1</v>
      </c>
      <c r="H421" s="313"/>
      <c r="I421" s="313"/>
    </row>
    <row r="422" spans="1:9" ht="15">
      <c r="A422" s="492">
        <v>133</v>
      </c>
      <c r="B422" s="314" t="s">
        <v>3701</v>
      </c>
      <c r="C422" s="494" t="s">
        <v>1632</v>
      </c>
      <c r="D422" s="494" t="s">
        <v>1502</v>
      </c>
      <c r="E422" s="494" t="s">
        <v>460</v>
      </c>
      <c r="F422" s="494" t="s">
        <v>5124</v>
      </c>
      <c r="G422" s="313">
        <v>1</v>
      </c>
      <c r="H422" s="313"/>
      <c r="I422" s="313"/>
    </row>
    <row r="423" spans="1:9" ht="15">
      <c r="A423" s="492">
        <v>134</v>
      </c>
      <c r="B423" s="314" t="s">
        <v>4963</v>
      </c>
      <c r="C423" s="494" t="s">
        <v>1632</v>
      </c>
      <c r="D423" s="494" t="s">
        <v>1500</v>
      </c>
      <c r="E423" s="494" t="s">
        <v>567</v>
      </c>
      <c r="F423" s="494" t="s">
        <v>5124</v>
      </c>
      <c r="G423" s="313"/>
      <c r="H423" s="313">
        <v>3</v>
      </c>
      <c r="I423" s="313"/>
    </row>
    <row r="424" spans="1:9" ht="15">
      <c r="A424" s="492">
        <v>135</v>
      </c>
      <c r="B424" s="314" t="s">
        <v>4964</v>
      </c>
      <c r="C424" s="494" t="s">
        <v>1632</v>
      </c>
      <c r="D424" s="494" t="s">
        <v>1500</v>
      </c>
      <c r="E424" s="494" t="s">
        <v>7725</v>
      </c>
      <c r="F424" s="494" t="s">
        <v>5126</v>
      </c>
      <c r="G424" s="313"/>
      <c r="H424" s="313"/>
      <c r="I424" s="313">
        <v>1</v>
      </c>
    </row>
    <row r="425" spans="1:9" ht="15">
      <c r="A425" s="492">
        <v>136</v>
      </c>
      <c r="B425" s="314" t="s">
        <v>4423</v>
      </c>
      <c r="C425" s="494" t="s">
        <v>1632</v>
      </c>
      <c r="D425" s="494" t="s">
        <v>1500</v>
      </c>
      <c r="E425" s="494" t="s">
        <v>4965</v>
      </c>
      <c r="F425" s="494" t="s">
        <v>5124</v>
      </c>
      <c r="G425" s="313"/>
      <c r="H425" s="313">
        <v>1</v>
      </c>
      <c r="I425" s="313"/>
    </row>
    <row r="426" spans="1:9" ht="15">
      <c r="A426" s="492">
        <v>137</v>
      </c>
      <c r="B426" s="314" t="s">
        <v>4966</v>
      </c>
      <c r="C426" s="494" t="s">
        <v>1632</v>
      </c>
      <c r="D426" s="494" t="s">
        <v>1500</v>
      </c>
      <c r="E426" s="494" t="s">
        <v>7726</v>
      </c>
      <c r="F426" s="494" t="s">
        <v>5126</v>
      </c>
      <c r="G426" s="313"/>
      <c r="H426" s="313">
        <v>1</v>
      </c>
      <c r="I426" s="313">
        <v>2</v>
      </c>
    </row>
    <row r="427" spans="1:9" ht="15">
      <c r="A427" s="492">
        <v>138</v>
      </c>
      <c r="B427" s="314" t="s">
        <v>4419</v>
      </c>
      <c r="C427" s="494" t="s">
        <v>1632</v>
      </c>
      <c r="D427" s="494" t="s">
        <v>1500</v>
      </c>
      <c r="E427" s="494" t="s">
        <v>7727</v>
      </c>
      <c r="F427" s="494" t="s">
        <v>5124</v>
      </c>
      <c r="G427" s="313"/>
      <c r="H427" s="313">
        <v>1</v>
      </c>
      <c r="I427" s="313"/>
    </row>
    <row r="428" spans="1:9" ht="15">
      <c r="A428" s="492">
        <v>139</v>
      </c>
      <c r="B428" s="314" t="s">
        <v>4428</v>
      </c>
      <c r="C428" s="494" t="s">
        <v>1632</v>
      </c>
      <c r="D428" s="494" t="s">
        <v>1500</v>
      </c>
      <c r="E428" s="494" t="s">
        <v>7728</v>
      </c>
      <c r="F428" s="494" t="s">
        <v>5126</v>
      </c>
      <c r="G428" s="313"/>
      <c r="H428" s="313">
        <v>2</v>
      </c>
      <c r="I428" s="313"/>
    </row>
    <row r="429" spans="1:9" ht="15">
      <c r="A429" s="492">
        <v>140</v>
      </c>
      <c r="B429" s="314" t="s">
        <v>4430</v>
      </c>
      <c r="C429" s="494" t="s">
        <v>1632</v>
      </c>
      <c r="D429" s="494" t="s">
        <v>1500</v>
      </c>
      <c r="E429" s="494" t="s">
        <v>7729</v>
      </c>
      <c r="F429" s="494" t="s">
        <v>5124</v>
      </c>
      <c r="G429" s="313"/>
      <c r="H429" s="313">
        <v>2</v>
      </c>
      <c r="I429" s="313"/>
    </row>
    <row r="430" spans="1:9" ht="15">
      <c r="A430" s="492">
        <v>141</v>
      </c>
      <c r="B430" s="314" t="s">
        <v>4967</v>
      </c>
      <c r="C430" s="494" t="s">
        <v>1632</v>
      </c>
      <c r="D430" s="494" t="s">
        <v>1500</v>
      </c>
      <c r="E430" s="494" t="s">
        <v>7729</v>
      </c>
      <c r="F430" s="494" t="s">
        <v>5126</v>
      </c>
      <c r="G430" s="313"/>
      <c r="H430" s="313"/>
      <c r="I430" s="313">
        <v>2</v>
      </c>
    </row>
    <row r="431" spans="1:9" ht="15">
      <c r="A431" s="492">
        <v>142</v>
      </c>
      <c r="B431" s="314" t="s">
        <v>4431</v>
      </c>
      <c r="C431" s="494" t="s">
        <v>1632</v>
      </c>
      <c r="D431" s="494" t="s">
        <v>1500</v>
      </c>
      <c r="E431" s="494" t="s">
        <v>7729</v>
      </c>
      <c r="F431" s="494" t="s">
        <v>5124</v>
      </c>
      <c r="G431" s="313"/>
      <c r="H431" s="313"/>
      <c r="I431" s="313">
        <v>2</v>
      </c>
    </row>
    <row r="432" spans="1:9" ht="15">
      <c r="A432" s="492">
        <v>143</v>
      </c>
      <c r="B432" s="314" t="s">
        <v>4968</v>
      </c>
      <c r="C432" s="494" t="s">
        <v>1632</v>
      </c>
      <c r="D432" s="494" t="s">
        <v>1500</v>
      </c>
      <c r="E432" s="494" t="s">
        <v>7730</v>
      </c>
      <c r="F432" s="494" t="s">
        <v>5126</v>
      </c>
      <c r="G432" s="313"/>
      <c r="H432" s="313">
        <v>2</v>
      </c>
      <c r="I432" s="313">
        <v>1</v>
      </c>
    </row>
    <row r="433" spans="1:9" ht="15">
      <c r="A433" s="492">
        <v>144</v>
      </c>
      <c r="B433" s="314" t="s">
        <v>1909</v>
      </c>
      <c r="C433" s="494" t="s">
        <v>1280</v>
      </c>
      <c r="D433" s="494" t="s">
        <v>1500</v>
      </c>
      <c r="E433" s="494" t="s">
        <v>8116</v>
      </c>
      <c r="F433" s="494" t="s">
        <v>5124</v>
      </c>
      <c r="G433" s="313"/>
      <c r="H433" s="313">
        <v>1</v>
      </c>
      <c r="I433" s="313">
        <v>1</v>
      </c>
    </row>
    <row r="434" spans="1:9" ht="15">
      <c r="A434" s="492">
        <v>145</v>
      </c>
      <c r="B434" s="314" t="s">
        <v>868</v>
      </c>
      <c r="C434" s="494" t="s">
        <v>1280</v>
      </c>
      <c r="D434" s="494" t="s">
        <v>1500</v>
      </c>
      <c r="E434" s="494" t="s">
        <v>7801</v>
      </c>
      <c r="F434" s="494" t="s">
        <v>5126</v>
      </c>
      <c r="G434" s="313"/>
      <c r="H434" s="313">
        <v>1</v>
      </c>
      <c r="I434" s="313"/>
    </row>
    <row r="435" spans="1:9" ht="15">
      <c r="A435" s="492">
        <v>146</v>
      </c>
      <c r="B435" s="314" t="s">
        <v>604</v>
      </c>
      <c r="C435" s="494" t="s">
        <v>1280</v>
      </c>
      <c r="D435" s="494" t="s">
        <v>1500</v>
      </c>
      <c r="E435" s="494" t="s">
        <v>8117</v>
      </c>
      <c r="F435" s="494" t="s">
        <v>5124</v>
      </c>
      <c r="G435" s="313">
        <v>2</v>
      </c>
      <c r="H435" s="313"/>
      <c r="I435" s="313"/>
    </row>
    <row r="436" spans="1:9" ht="15">
      <c r="A436" s="492">
        <v>147</v>
      </c>
      <c r="B436" s="314" t="s">
        <v>603</v>
      </c>
      <c r="C436" s="494" t="s">
        <v>1280</v>
      </c>
      <c r="D436" s="494" t="s">
        <v>1500</v>
      </c>
      <c r="E436" s="494" t="s">
        <v>7801</v>
      </c>
      <c r="F436" s="494" t="s">
        <v>5126</v>
      </c>
      <c r="G436" s="313"/>
      <c r="H436" s="313">
        <v>1</v>
      </c>
      <c r="I436" s="313"/>
    </row>
    <row r="437" spans="1:9" ht="15">
      <c r="A437" s="492">
        <v>148</v>
      </c>
      <c r="B437" s="314" t="s">
        <v>4970</v>
      </c>
      <c r="C437" s="494" t="s">
        <v>4971</v>
      </c>
      <c r="D437" s="494" t="s">
        <v>1500</v>
      </c>
      <c r="E437" s="494" t="s">
        <v>7731</v>
      </c>
      <c r="F437" s="494" t="s">
        <v>5126</v>
      </c>
      <c r="G437" s="313"/>
      <c r="H437" s="313">
        <v>1</v>
      </c>
      <c r="I437" s="313">
        <v>1</v>
      </c>
    </row>
    <row r="438" spans="1:9" ht="15">
      <c r="A438" s="492">
        <v>149</v>
      </c>
      <c r="B438" s="314" t="s">
        <v>1281</v>
      </c>
      <c r="C438" s="494" t="s">
        <v>4971</v>
      </c>
      <c r="D438" s="494" t="s">
        <v>1500</v>
      </c>
      <c r="E438" s="494" t="s">
        <v>7732</v>
      </c>
      <c r="F438" s="494" t="s">
        <v>5124</v>
      </c>
      <c r="G438" s="313">
        <v>1</v>
      </c>
      <c r="H438" s="313">
        <v>2</v>
      </c>
      <c r="I438" s="313"/>
    </row>
    <row r="439" spans="1:9" ht="15">
      <c r="A439" s="492">
        <v>150</v>
      </c>
      <c r="B439" s="314" t="s">
        <v>604</v>
      </c>
      <c r="C439" s="494" t="s">
        <v>4971</v>
      </c>
      <c r="D439" s="494" t="s">
        <v>1500</v>
      </c>
      <c r="E439" s="494" t="s">
        <v>7731</v>
      </c>
      <c r="F439" s="494" t="s">
        <v>5124</v>
      </c>
      <c r="G439" s="313">
        <v>1</v>
      </c>
      <c r="H439" s="313"/>
      <c r="I439" s="313">
        <v>1</v>
      </c>
    </row>
    <row r="440" spans="1:9" ht="15">
      <c r="A440" s="492">
        <v>151</v>
      </c>
      <c r="B440" s="314" t="s">
        <v>867</v>
      </c>
      <c r="C440" s="494" t="s">
        <v>4971</v>
      </c>
      <c r="D440" s="494" t="s">
        <v>1500</v>
      </c>
      <c r="E440" s="494" t="s">
        <v>7731</v>
      </c>
      <c r="F440" s="494" t="s">
        <v>5124</v>
      </c>
      <c r="G440" s="313"/>
      <c r="H440" s="313">
        <v>2</v>
      </c>
      <c r="I440" s="313"/>
    </row>
    <row r="441" spans="1:9" ht="15">
      <c r="A441" s="492">
        <v>152</v>
      </c>
      <c r="B441" s="314" t="s">
        <v>3403</v>
      </c>
      <c r="C441" s="494" t="s">
        <v>4971</v>
      </c>
      <c r="D441" s="494" t="s">
        <v>1500</v>
      </c>
      <c r="E441" s="494" t="s">
        <v>7733</v>
      </c>
      <c r="F441" s="494" t="s">
        <v>5124</v>
      </c>
      <c r="G441" s="313"/>
      <c r="H441" s="313"/>
      <c r="I441" s="313">
        <v>1</v>
      </c>
    </row>
    <row r="442" spans="1:9" ht="15">
      <c r="A442" s="492">
        <v>153</v>
      </c>
      <c r="B442" s="314" t="s">
        <v>4972</v>
      </c>
      <c r="C442" s="494" t="s">
        <v>4971</v>
      </c>
      <c r="D442" s="494" t="s">
        <v>1500</v>
      </c>
      <c r="E442" s="494" t="s">
        <v>7734</v>
      </c>
      <c r="F442" s="494" t="s">
        <v>5124</v>
      </c>
      <c r="G442" s="313"/>
      <c r="H442" s="313"/>
      <c r="I442" s="313">
        <v>1</v>
      </c>
    </row>
    <row r="443" spans="1:9" ht="15">
      <c r="A443" s="492">
        <v>154</v>
      </c>
      <c r="B443" s="314" t="s">
        <v>4973</v>
      </c>
      <c r="C443" s="494" t="s">
        <v>4971</v>
      </c>
      <c r="D443" s="494" t="s">
        <v>1500</v>
      </c>
      <c r="E443" s="494" t="s">
        <v>7735</v>
      </c>
      <c r="F443" s="494" t="s">
        <v>5126</v>
      </c>
      <c r="G443" s="313"/>
      <c r="H443" s="313"/>
      <c r="I443" s="313">
        <v>1</v>
      </c>
    </row>
    <row r="444" spans="1:9" ht="15">
      <c r="A444" s="492">
        <v>155</v>
      </c>
      <c r="B444" s="314" t="s">
        <v>4426</v>
      </c>
      <c r="C444" s="494" t="s">
        <v>4971</v>
      </c>
      <c r="D444" s="494" t="s">
        <v>1500</v>
      </c>
      <c r="E444" s="494" t="s">
        <v>7736</v>
      </c>
      <c r="F444" s="494" t="s">
        <v>5126</v>
      </c>
      <c r="G444" s="313"/>
      <c r="H444" s="313"/>
      <c r="I444" s="313">
        <v>2</v>
      </c>
    </row>
    <row r="445" spans="1:9" ht="15">
      <c r="A445" s="492">
        <v>156</v>
      </c>
      <c r="B445" s="314" t="s">
        <v>437</v>
      </c>
      <c r="C445" s="494" t="s">
        <v>2156</v>
      </c>
      <c r="D445" s="494" t="s">
        <v>4010</v>
      </c>
      <c r="E445" s="494" t="s">
        <v>457</v>
      </c>
      <c r="F445" s="494" t="s">
        <v>5124</v>
      </c>
      <c r="G445" s="313"/>
      <c r="H445" s="313">
        <v>1</v>
      </c>
      <c r="I445" s="313"/>
    </row>
    <row r="446" spans="1:9" ht="15">
      <c r="A446" s="492">
        <v>157</v>
      </c>
      <c r="B446" s="314" t="s">
        <v>4974</v>
      </c>
      <c r="C446" s="494" t="s">
        <v>1650</v>
      </c>
      <c r="D446" s="494" t="s">
        <v>4010</v>
      </c>
      <c r="E446" s="494" t="s">
        <v>7737</v>
      </c>
      <c r="F446" s="494" t="s">
        <v>5126</v>
      </c>
      <c r="G446" s="313">
        <v>1</v>
      </c>
      <c r="H446" s="313"/>
      <c r="I446" s="313"/>
    </row>
    <row r="447" spans="1:9" ht="15">
      <c r="A447" s="492">
        <v>158</v>
      </c>
      <c r="B447" s="720" t="s">
        <v>4975</v>
      </c>
      <c r="C447" s="721" t="s">
        <v>1610</v>
      </c>
      <c r="D447" s="721" t="s">
        <v>1471</v>
      </c>
      <c r="E447" s="721" t="s">
        <v>7738</v>
      </c>
      <c r="F447" s="721" t="s">
        <v>5124</v>
      </c>
      <c r="G447" s="439">
        <v>1</v>
      </c>
      <c r="H447" s="439"/>
      <c r="I447" s="439"/>
    </row>
    <row r="448" spans="1:9" ht="15">
      <c r="A448" s="492">
        <v>159</v>
      </c>
      <c r="B448" s="720" t="s">
        <v>4976</v>
      </c>
      <c r="C448" s="721" t="s">
        <v>1610</v>
      </c>
      <c r="D448" s="721" t="s">
        <v>1471</v>
      </c>
      <c r="E448" s="721" t="s">
        <v>7739</v>
      </c>
      <c r="F448" s="721" t="s">
        <v>5126</v>
      </c>
      <c r="G448" s="439">
        <v>1</v>
      </c>
      <c r="H448" s="439"/>
      <c r="I448" s="439"/>
    </row>
    <row r="449" spans="1:9" ht="15">
      <c r="A449" s="492">
        <v>160</v>
      </c>
      <c r="B449" s="720" t="s">
        <v>4977</v>
      </c>
      <c r="C449" s="721" t="s">
        <v>1610</v>
      </c>
      <c r="D449" s="721" t="s">
        <v>1471</v>
      </c>
      <c r="E449" s="721" t="s">
        <v>7740</v>
      </c>
      <c r="F449" s="721" t="s">
        <v>5124</v>
      </c>
      <c r="G449" s="439">
        <v>1</v>
      </c>
      <c r="H449" s="439"/>
      <c r="I449" s="439"/>
    </row>
    <row r="450" spans="1:9" ht="15">
      <c r="A450" s="492">
        <v>161</v>
      </c>
      <c r="B450" s="720" t="s">
        <v>4975</v>
      </c>
      <c r="C450" s="721" t="s">
        <v>1610</v>
      </c>
      <c r="D450" s="721" t="s">
        <v>1471</v>
      </c>
      <c r="E450" s="721" t="s">
        <v>7741</v>
      </c>
      <c r="F450" s="721" t="s">
        <v>5124</v>
      </c>
      <c r="G450" s="439"/>
      <c r="H450" s="439">
        <v>1</v>
      </c>
      <c r="I450" s="439"/>
    </row>
    <row r="451" spans="1:9" ht="15">
      <c r="A451" s="492">
        <v>162</v>
      </c>
      <c r="B451" s="720" t="s">
        <v>4978</v>
      </c>
      <c r="C451" s="721" t="s">
        <v>1610</v>
      </c>
      <c r="D451" s="721" t="s">
        <v>1471</v>
      </c>
      <c r="E451" s="721" t="s">
        <v>7739</v>
      </c>
      <c r="F451" s="721" t="s">
        <v>5126</v>
      </c>
      <c r="G451" s="439"/>
      <c r="H451" s="439">
        <v>1</v>
      </c>
      <c r="I451" s="439"/>
    </row>
    <row r="452" spans="1:9" ht="15">
      <c r="A452" s="492">
        <v>163</v>
      </c>
      <c r="B452" s="720" t="s">
        <v>4979</v>
      </c>
      <c r="C452" s="721" t="s">
        <v>1610</v>
      </c>
      <c r="D452" s="721" t="s">
        <v>1471</v>
      </c>
      <c r="E452" s="721" t="s">
        <v>7738</v>
      </c>
      <c r="F452" s="721" t="s">
        <v>5124</v>
      </c>
      <c r="G452" s="439"/>
      <c r="H452" s="439">
        <v>1</v>
      </c>
      <c r="I452" s="439"/>
    </row>
    <row r="453" spans="1:9" ht="15">
      <c r="A453" s="492">
        <v>164</v>
      </c>
      <c r="B453" s="720" t="s">
        <v>4980</v>
      </c>
      <c r="C453" s="721" t="s">
        <v>1610</v>
      </c>
      <c r="D453" s="721" t="s">
        <v>1471</v>
      </c>
      <c r="E453" s="721" t="s">
        <v>7740</v>
      </c>
      <c r="F453" s="721" t="s">
        <v>5124</v>
      </c>
      <c r="G453" s="439"/>
      <c r="H453" s="439">
        <v>1</v>
      </c>
      <c r="I453" s="439"/>
    </row>
    <row r="454" spans="1:9" ht="15">
      <c r="A454" s="492">
        <v>165</v>
      </c>
      <c r="B454" s="720" t="s">
        <v>4981</v>
      </c>
      <c r="C454" s="721" t="s">
        <v>1610</v>
      </c>
      <c r="D454" s="721" t="s">
        <v>1471</v>
      </c>
      <c r="E454" s="721" t="s">
        <v>7742</v>
      </c>
      <c r="F454" s="721" t="s">
        <v>5126</v>
      </c>
      <c r="G454" s="439"/>
      <c r="H454" s="439">
        <v>2</v>
      </c>
      <c r="I454" s="439"/>
    </row>
    <row r="455" spans="1:9" ht="15">
      <c r="A455" s="492">
        <v>166</v>
      </c>
      <c r="B455" s="720" t="s">
        <v>4982</v>
      </c>
      <c r="C455" s="721" t="s">
        <v>1610</v>
      </c>
      <c r="D455" s="721" t="s">
        <v>1471</v>
      </c>
      <c r="E455" s="721" t="s">
        <v>7738</v>
      </c>
      <c r="F455" s="721" t="s">
        <v>5126</v>
      </c>
      <c r="G455" s="439"/>
      <c r="H455" s="439">
        <v>1</v>
      </c>
      <c r="I455" s="439"/>
    </row>
    <row r="456" spans="1:9" ht="15">
      <c r="A456" s="492">
        <v>167</v>
      </c>
      <c r="B456" s="720" t="s">
        <v>4983</v>
      </c>
      <c r="C456" s="721" t="s">
        <v>1610</v>
      </c>
      <c r="D456" s="721" t="s">
        <v>1471</v>
      </c>
      <c r="E456" s="721" t="s">
        <v>7743</v>
      </c>
      <c r="F456" s="721" t="s">
        <v>5126</v>
      </c>
      <c r="G456" s="439"/>
      <c r="H456" s="439">
        <v>1</v>
      </c>
      <c r="I456" s="439"/>
    </row>
    <row r="457" spans="1:9" ht="15">
      <c r="A457" s="492">
        <v>168</v>
      </c>
      <c r="B457" s="720" t="s">
        <v>4984</v>
      </c>
      <c r="C457" s="721" t="s">
        <v>1610</v>
      </c>
      <c r="D457" s="721" t="s">
        <v>1471</v>
      </c>
      <c r="E457" s="721" t="s">
        <v>7738</v>
      </c>
      <c r="F457" s="721" t="s">
        <v>5126</v>
      </c>
      <c r="G457" s="439"/>
      <c r="H457" s="439">
        <v>1</v>
      </c>
      <c r="I457" s="439"/>
    </row>
    <row r="458" spans="1:9" ht="15">
      <c r="A458" s="492">
        <v>169</v>
      </c>
      <c r="B458" s="720" t="s">
        <v>4985</v>
      </c>
      <c r="C458" s="721" t="s">
        <v>1610</v>
      </c>
      <c r="D458" s="721" t="s">
        <v>1471</v>
      </c>
      <c r="E458" s="721" t="s">
        <v>7744</v>
      </c>
      <c r="F458" s="721" t="s">
        <v>5139</v>
      </c>
      <c r="G458" s="439"/>
      <c r="H458" s="439">
        <v>1</v>
      </c>
      <c r="I458" s="439"/>
    </row>
    <row r="459" spans="1:9" ht="15">
      <c r="A459" s="492">
        <v>170</v>
      </c>
      <c r="B459" s="720" t="s">
        <v>4985</v>
      </c>
      <c r="C459" s="721" t="s">
        <v>1610</v>
      </c>
      <c r="D459" s="721" t="s">
        <v>1471</v>
      </c>
      <c r="E459" s="721" t="s">
        <v>7745</v>
      </c>
      <c r="F459" s="721" t="s">
        <v>5126</v>
      </c>
      <c r="G459" s="439"/>
      <c r="H459" s="439">
        <v>1</v>
      </c>
      <c r="I459" s="439"/>
    </row>
    <row r="460" spans="1:9" ht="15">
      <c r="A460" s="492">
        <v>171</v>
      </c>
      <c r="B460" s="720" t="s">
        <v>4986</v>
      </c>
      <c r="C460" s="721" t="s">
        <v>1610</v>
      </c>
      <c r="D460" s="721" t="s">
        <v>1471</v>
      </c>
      <c r="E460" s="721" t="s">
        <v>7746</v>
      </c>
      <c r="F460" s="721" t="s">
        <v>5126</v>
      </c>
      <c r="G460" s="439"/>
      <c r="H460" s="439"/>
      <c r="I460" s="439">
        <v>1</v>
      </c>
    </row>
    <row r="461" spans="1:9" ht="15">
      <c r="A461" s="492">
        <v>172</v>
      </c>
      <c r="B461" s="720" t="s">
        <v>4987</v>
      </c>
      <c r="C461" s="721" t="s">
        <v>1610</v>
      </c>
      <c r="D461" s="721" t="s">
        <v>1471</v>
      </c>
      <c r="E461" s="721" t="s">
        <v>7747</v>
      </c>
      <c r="F461" s="721" t="s">
        <v>5126</v>
      </c>
      <c r="G461" s="439"/>
      <c r="H461" s="439"/>
      <c r="I461" s="439">
        <v>1</v>
      </c>
    </row>
    <row r="462" spans="1:9" ht="15">
      <c r="A462" s="492">
        <v>173</v>
      </c>
      <c r="B462" s="720" t="s">
        <v>4988</v>
      </c>
      <c r="C462" s="721" t="s">
        <v>1610</v>
      </c>
      <c r="D462" s="721" t="s">
        <v>1471</v>
      </c>
      <c r="E462" s="721" t="s">
        <v>7748</v>
      </c>
      <c r="F462" s="721" t="s">
        <v>5126</v>
      </c>
      <c r="G462" s="439"/>
      <c r="H462" s="439"/>
      <c r="I462" s="439">
        <v>2</v>
      </c>
    </row>
    <row r="463" spans="1:9" ht="15">
      <c r="A463" s="492">
        <v>174</v>
      </c>
      <c r="B463" s="720" t="s">
        <v>4989</v>
      </c>
      <c r="C463" s="721" t="s">
        <v>1610</v>
      </c>
      <c r="D463" s="721" t="s">
        <v>1471</v>
      </c>
      <c r="E463" s="721" t="s">
        <v>7740</v>
      </c>
      <c r="F463" s="721" t="s">
        <v>5124</v>
      </c>
      <c r="G463" s="439"/>
      <c r="H463" s="439"/>
      <c r="I463" s="439">
        <v>1</v>
      </c>
    </row>
    <row r="464" spans="1:9" ht="15">
      <c r="A464" s="492">
        <v>175</v>
      </c>
      <c r="B464" s="720" t="s">
        <v>4977</v>
      </c>
      <c r="C464" s="721" t="s">
        <v>1610</v>
      </c>
      <c r="D464" s="721" t="s">
        <v>1471</v>
      </c>
      <c r="E464" s="721" t="s">
        <v>7743</v>
      </c>
      <c r="F464" s="721" t="s">
        <v>5124</v>
      </c>
      <c r="G464" s="439"/>
      <c r="H464" s="439"/>
      <c r="I464" s="439">
        <v>1</v>
      </c>
    </row>
    <row r="465" spans="1:9" ht="15">
      <c r="A465" s="492">
        <v>176</v>
      </c>
      <c r="B465" s="720" t="s">
        <v>4990</v>
      </c>
      <c r="C465" s="721" t="s">
        <v>1610</v>
      </c>
      <c r="D465" s="721" t="s">
        <v>1471</v>
      </c>
      <c r="E465" s="721" t="s">
        <v>7749</v>
      </c>
      <c r="F465" s="721" t="s">
        <v>5124</v>
      </c>
      <c r="G465" s="439"/>
      <c r="H465" s="439"/>
      <c r="I465" s="439">
        <v>1</v>
      </c>
    </row>
    <row r="466" spans="1:9" ht="15">
      <c r="A466" s="492">
        <v>177</v>
      </c>
      <c r="B466" s="720" t="s">
        <v>4991</v>
      </c>
      <c r="C466" s="721" t="s">
        <v>1610</v>
      </c>
      <c r="D466" s="721" t="s">
        <v>1471</v>
      </c>
      <c r="E466" s="721" t="s">
        <v>7750</v>
      </c>
      <c r="F466" s="721" t="s">
        <v>5126</v>
      </c>
      <c r="G466" s="439"/>
      <c r="H466" s="439"/>
      <c r="I466" s="439">
        <v>2</v>
      </c>
    </row>
    <row r="467" spans="1:9" ht="15">
      <c r="A467" s="492">
        <v>178</v>
      </c>
      <c r="B467" s="720" t="s">
        <v>4992</v>
      </c>
      <c r="C467" s="721" t="s">
        <v>1610</v>
      </c>
      <c r="D467" s="721" t="s">
        <v>1471</v>
      </c>
      <c r="E467" s="721" t="s">
        <v>7745</v>
      </c>
      <c r="F467" s="721" t="s">
        <v>5126</v>
      </c>
      <c r="G467" s="439"/>
      <c r="H467" s="439"/>
      <c r="I467" s="439">
        <v>1</v>
      </c>
    </row>
    <row r="468" spans="1:9" ht="15">
      <c r="A468" s="492">
        <v>179</v>
      </c>
      <c r="B468" s="720" t="s">
        <v>4993</v>
      </c>
      <c r="C468" s="721" t="s">
        <v>1610</v>
      </c>
      <c r="D468" s="721" t="s">
        <v>1471</v>
      </c>
      <c r="E468" s="721" t="s">
        <v>7745</v>
      </c>
      <c r="F468" s="721" t="s">
        <v>5124</v>
      </c>
      <c r="G468" s="439"/>
      <c r="H468" s="439"/>
      <c r="I468" s="439">
        <v>1</v>
      </c>
    </row>
    <row r="469" spans="1:9" ht="15">
      <c r="A469" s="492">
        <v>180</v>
      </c>
      <c r="B469" s="720" t="s">
        <v>4994</v>
      </c>
      <c r="C469" s="721" t="s">
        <v>1610</v>
      </c>
      <c r="D469" s="721" t="s">
        <v>1471</v>
      </c>
      <c r="E469" s="721" t="s">
        <v>7744</v>
      </c>
      <c r="F469" s="721" t="s">
        <v>5139</v>
      </c>
      <c r="G469" s="439"/>
      <c r="H469" s="439"/>
      <c r="I469" s="439">
        <v>1</v>
      </c>
    </row>
    <row r="470" spans="1:9" ht="15">
      <c r="A470" s="492">
        <v>181</v>
      </c>
      <c r="B470" s="314" t="s">
        <v>4995</v>
      </c>
      <c r="C470" s="494" t="s">
        <v>1650</v>
      </c>
      <c r="D470" s="494" t="s">
        <v>1503</v>
      </c>
      <c r="E470" s="494" t="s">
        <v>8043</v>
      </c>
      <c r="F470" s="494" t="s">
        <v>5126</v>
      </c>
      <c r="G470" s="313"/>
      <c r="H470" s="313">
        <v>1</v>
      </c>
      <c r="I470" s="313"/>
    </row>
    <row r="471" spans="1:9" ht="15">
      <c r="A471" s="492">
        <v>182</v>
      </c>
      <c r="B471" s="314" t="s">
        <v>4996</v>
      </c>
      <c r="C471" s="494" t="s">
        <v>1650</v>
      </c>
      <c r="D471" s="494" t="s">
        <v>1503</v>
      </c>
      <c r="E471" s="494" t="s">
        <v>7751</v>
      </c>
      <c r="F471" s="494" t="s">
        <v>5126</v>
      </c>
      <c r="G471" s="313"/>
      <c r="H471" s="313"/>
      <c r="I471" s="313">
        <v>1</v>
      </c>
    </row>
    <row r="472" spans="1:9" ht="15">
      <c r="A472" s="492">
        <v>183</v>
      </c>
      <c r="B472" s="314" t="s">
        <v>4997</v>
      </c>
      <c r="C472" s="494" t="s">
        <v>1650</v>
      </c>
      <c r="D472" s="494" t="s">
        <v>1503</v>
      </c>
      <c r="E472" s="494" t="s">
        <v>7752</v>
      </c>
      <c r="F472" s="494" t="s">
        <v>5126</v>
      </c>
      <c r="G472" s="313"/>
      <c r="H472" s="313"/>
      <c r="I472" s="313">
        <v>1</v>
      </c>
    </row>
    <row r="473" spans="1:9" ht="15">
      <c r="A473" s="492">
        <v>184</v>
      </c>
      <c r="B473" s="314" t="s">
        <v>4998</v>
      </c>
      <c r="C473" s="494" t="s">
        <v>1650</v>
      </c>
      <c r="D473" s="494" t="s">
        <v>1503</v>
      </c>
      <c r="E473" s="494" t="s">
        <v>7753</v>
      </c>
      <c r="F473" s="494" t="s">
        <v>5126</v>
      </c>
      <c r="G473" s="313"/>
      <c r="H473" s="313"/>
      <c r="I473" s="313">
        <v>1</v>
      </c>
    </row>
    <row r="474" spans="1:9" ht="15">
      <c r="A474" s="492">
        <v>185</v>
      </c>
      <c r="B474" s="314" t="s">
        <v>4999</v>
      </c>
      <c r="C474" s="494" t="s">
        <v>1650</v>
      </c>
      <c r="D474" s="494" t="s">
        <v>1503</v>
      </c>
      <c r="E474" s="494" t="s">
        <v>7754</v>
      </c>
      <c r="F474" s="494" t="s">
        <v>5126</v>
      </c>
      <c r="G474" s="313"/>
      <c r="H474" s="313"/>
      <c r="I474" s="313">
        <v>1</v>
      </c>
    </row>
    <row r="475" spans="1:9" ht="15">
      <c r="A475" s="492">
        <v>186</v>
      </c>
      <c r="B475" s="314" t="s">
        <v>3772</v>
      </c>
      <c r="C475" s="494" t="s">
        <v>1803</v>
      </c>
      <c r="D475" s="494" t="s">
        <v>1503</v>
      </c>
      <c r="E475" s="494" t="s">
        <v>8044</v>
      </c>
      <c r="F475" s="494" t="s">
        <v>5124</v>
      </c>
      <c r="G475" s="313">
        <v>1</v>
      </c>
      <c r="H475" s="313"/>
      <c r="I475" s="313"/>
    </row>
    <row r="476" spans="1:9" ht="15">
      <c r="A476" s="492">
        <v>187</v>
      </c>
      <c r="B476" s="314" t="s">
        <v>5000</v>
      </c>
      <c r="C476" s="494" t="s">
        <v>1803</v>
      </c>
      <c r="D476" s="494" t="s">
        <v>1503</v>
      </c>
      <c r="E476" s="494" t="s">
        <v>8045</v>
      </c>
      <c r="F476" s="494" t="s">
        <v>5124</v>
      </c>
      <c r="G476" s="313"/>
      <c r="H476" s="313"/>
      <c r="I476" s="313">
        <v>1</v>
      </c>
    </row>
    <row r="477" spans="1:9" ht="15">
      <c r="A477" s="492">
        <v>188</v>
      </c>
      <c r="B477" s="314" t="s">
        <v>3774</v>
      </c>
      <c r="C477" s="494" t="s">
        <v>2006</v>
      </c>
      <c r="D477" s="494" t="s">
        <v>1503</v>
      </c>
      <c r="E477" s="494" t="s">
        <v>460</v>
      </c>
      <c r="F477" s="494" t="s">
        <v>5124</v>
      </c>
      <c r="G477" s="313">
        <v>1</v>
      </c>
      <c r="H477" s="313"/>
      <c r="I477" s="313"/>
    </row>
    <row r="478" spans="1:9" ht="15">
      <c r="A478" s="492">
        <v>189</v>
      </c>
      <c r="B478" s="314" t="s">
        <v>4440</v>
      </c>
      <c r="C478" s="494" t="s">
        <v>2006</v>
      </c>
      <c r="D478" s="494" t="s">
        <v>1503</v>
      </c>
      <c r="E478" s="494" t="s">
        <v>460</v>
      </c>
      <c r="F478" s="494" t="s">
        <v>5124</v>
      </c>
      <c r="G478" s="313"/>
      <c r="H478" s="313">
        <v>1</v>
      </c>
      <c r="I478" s="313"/>
    </row>
    <row r="479" spans="1:9" ht="15">
      <c r="A479" s="492">
        <v>190</v>
      </c>
      <c r="B479" s="314" t="s">
        <v>5001</v>
      </c>
      <c r="C479" s="494" t="s">
        <v>2006</v>
      </c>
      <c r="D479" s="494" t="s">
        <v>1503</v>
      </c>
      <c r="E479" s="494" t="s">
        <v>460</v>
      </c>
      <c r="F479" s="494" t="s">
        <v>5124</v>
      </c>
      <c r="G479" s="313"/>
      <c r="H479" s="313"/>
      <c r="I479" s="313">
        <v>1</v>
      </c>
    </row>
    <row r="480" spans="1:9" ht="15">
      <c r="A480" s="492">
        <v>191</v>
      </c>
      <c r="B480" s="314" t="s">
        <v>5002</v>
      </c>
      <c r="C480" s="494" t="s">
        <v>2006</v>
      </c>
      <c r="D480" s="494" t="s">
        <v>1503</v>
      </c>
      <c r="E480" s="494" t="s">
        <v>460</v>
      </c>
      <c r="F480" s="494" t="s">
        <v>5124</v>
      </c>
      <c r="G480" s="313"/>
      <c r="H480" s="313"/>
      <c r="I480" s="313">
        <v>1</v>
      </c>
    </row>
    <row r="481" spans="1:9" ht="15">
      <c r="A481" s="492">
        <v>192</v>
      </c>
      <c r="B481" s="314" t="s">
        <v>187</v>
      </c>
      <c r="C481" s="494" t="s">
        <v>1665</v>
      </c>
      <c r="D481" s="494" t="s">
        <v>1504</v>
      </c>
      <c r="E481" s="494" t="s">
        <v>4786</v>
      </c>
      <c r="F481" s="494" t="s">
        <v>5126</v>
      </c>
      <c r="G481" s="313">
        <v>1</v>
      </c>
      <c r="H481" s="313"/>
      <c r="I481" s="313"/>
    </row>
    <row r="482" spans="1:9" ht="15">
      <c r="A482" s="492">
        <v>193</v>
      </c>
      <c r="B482" s="314" t="s">
        <v>420</v>
      </c>
      <c r="C482" s="494" t="s">
        <v>1665</v>
      </c>
      <c r="D482" s="494" t="s">
        <v>1504</v>
      </c>
      <c r="E482" s="494" t="s">
        <v>4786</v>
      </c>
      <c r="F482" s="494" t="s">
        <v>5126</v>
      </c>
      <c r="G482" s="313"/>
      <c r="H482" s="313">
        <v>1</v>
      </c>
      <c r="I482" s="313"/>
    </row>
    <row r="483" spans="1:9" ht="15">
      <c r="A483" s="492">
        <v>194</v>
      </c>
      <c r="B483" s="314" t="s">
        <v>5003</v>
      </c>
      <c r="C483" s="494" t="s">
        <v>1665</v>
      </c>
      <c r="D483" s="494" t="s">
        <v>1504</v>
      </c>
      <c r="E483" s="494" t="s">
        <v>1312</v>
      </c>
      <c r="F483" s="494" t="s">
        <v>5124</v>
      </c>
      <c r="G483" s="313"/>
      <c r="H483" s="313">
        <v>1</v>
      </c>
      <c r="I483" s="313"/>
    </row>
    <row r="484" spans="1:9" ht="15">
      <c r="A484" s="492">
        <v>195</v>
      </c>
      <c r="B484" s="314" t="s">
        <v>324</v>
      </c>
      <c r="C484" s="494" t="s">
        <v>1665</v>
      </c>
      <c r="D484" s="494" t="s">
        <v>1504</v>
      </c>
      <c r="E484" s="494" t="s">
        <v>4786</v>
      </c>
      <c r="F484" s="494" t="s">
        <v>5126</v>
      </c>
      <c r="G484" s="313"/>
      <c r="H484" s="313"/>
      <c r="I484" s="313">
        <v>1</v>
      </c>
    </row>
    <row r="485" spans="1:9" ht="15">
      <c r="A485" s="492">
        <v>196</v>
      </c>
      <c r="B485" s="314" t="s">
        <v>4449</v>
      </c>
      <c r="C485" s="494" t="s">
        <v>1665</v>
      </c>
      <c r="D485" s="494" t="s">
        <v>1504</v>
      </c>
      <c r="E485" s="494" t="s">
        <v>5004</v>
      </c>
      <c r="F485" s="494" t="s">
        <v>5126</v>
      </c>
      <c r="G485" s="313"/>
      <c r="H485" s="313"/>
      <c r="I485" s="313">
        <v>1</v>
      </c>
    </row>
    <row r="486" spans="1:9" ht="15">
      <c r="A486" s="492">
        <v>197</v>
      </c>
      <c r="B486" s="314" t="s">
        <v>5005</v>
      </c>
      <c r="C486" s="494" t="s">
        <v>1665</v>
      </c>
      <c r="D486" s="494" t="s">
        <v>1504</v>
      </c>
      <c r="E486" s="494" t="s">
        <v>5006</v>
      </c>
      <c r="F486" s="494" t="s">
        <v>5124</v>
      </c>
      <c r="G486" s="313"/>
      <c r="H486" s="313"/>
      <c r="I486" s="313">
        <v>1</v>
      </c>
    </row>
    <row r="487" spans="1:9" ht="15">
      <c r="A487" s="492">
        <v>198</v>
      </c>
      <c r="B487" s="314" t="s">
        <v>5007</v>
      </c>
      <c r="C487" s="494" t="s">
        <v>1665</v>
      </c>
      <c r="D487" s="494" t="s">
        <v>1504</v>
      </c>
      <c r="E487" s="494" t="s">
        <v>8046</v>
      </c>
      <c r="F487" s="494" t="s">
        <v>5124</v>
      </c>
      <c r="G487" s="313">
        <v>1</v>
      </c>
      <c r="H487" s="313"/>
      <c r="I487" s="313"/>
    </row>
    <row r="488" spans="1:9" ht="15">
      <c r="A488" s="492">
        <v>199</v>
      </c>
      <c r="B488" s="314" t="s">
        <v>41</v>
      </c>
      <c r="C488" s="494" t="s">
        <v>1665</v>
      </c>
      <c r="D488" s="494" t="s">
        <v>1504</v>
      </c>
      <c r="E488" s="494" t="s">
        <v>7636</v>
      </c>
      <c r="F488" s="494" t="s">
        <v>5124</v>
      </c>
      <c r="G488" s="313">
        <v>1</v>
      </c>
      <c r="H488" s="313"/>
      <c r="I488" s="313"/>
    </row>
    <row r="489" spans="1:9" ht="15">
      <c r="A489" s="492">
        <v>200</v>
      </c>
      <c r="B489" s="314" t="s">
        <v>1703</v>
      </c>
      <c r="C489" s="494" t="s">
        <v>1665</v>
      </c>
      <c r="D489" s="494" t="s">
        <v>1504</v>
      </c>
      <c r="E489" s="494" t="s">
        <v>8046</v>
      </c>
      <c r="F489" s="494" t="s">
        <v>5126</v>
      </c>
      <c r="G489" s="313"/>
      <c r="H489" s="313">
        <v>1</v>
      </c>
      <c r="I489" s="313"/>
    </row>
    <row r="490" spans="1:9" ht="15">
      <c r="A490" s="492">
        <v>201</v>
      </c>
      <c r="B490" s="493" t="s">
        <v>5008</v>
      </c>
      <c r="C490" s="422" t="s">
        <v>1927</v>
      </c>
      <c r="D490" s="422" t="s">
        <v>1504</v>
      </c>
      <c r="E490" s="659" t="s">
        <v>7625</v>
      </c>
      <c r="F490" s="659" t="s">
        <v>5126</v>
      </c>
      <c r="G490" s="366">
        <v>1</v>
      </c>
      <c r="H490" s="366"/>
      <c r="I490" s="366"/>
    </row>
    <row r="491" spans="1:9" ht="15">
      <c r="A491" s="492">
        <v>202</v>
      </c>
      <c r="B491" s="493" t="s">
        <v>2770</v>
      </c>
      <c r="C491" s="422" t="s">
        <v>1927</v>
      </c>
      <c r="D491" s="422" t="s">
        <v>1504</v>
      </c>
      <c r="E491" s="659" t="s">
        <v>8048</v>
      </c>
      <c r="F491" s="659" t="s">
        <v>5126</v>
      </c>
      <c r="G491" s="366">
        <v>1</v>
      </c>
      <c r="H491" s="366"/>
      <c r="I491" s="366"/>
    </row>
    <row r="492" spans="1:9" ht="15">
      <c r="A492" s="492">
        <v>203</v>
      </c>
      <c r="B492" s="493" t="s">
        <v>4098</v>
      </c>
      <c r="C492" s="422" t="s">
        <v>1927</v>
      </c>
      <c r="D492" s="422" t="s">
        <v>1504</v>
      </c>
      <c r="E492" s="659" t="s">
        <v>8047</v>
      </c>
      <c r="F492" s="659" t="s">
        <v>5126</v>
      </c>
      <c r="G492" s="366"/>
      <c r="H492" s="366">
        <v>1</v>
      </c>
      <c r="I492" s="366"/>
    </row>
    <row r="493" spans="1:9" ht="15">
      <c r="A493" s="492">
        <v>204</v>
      </c>
      <c r="B493" s="312" t="s">
        <v>5009</v>
      </c>
      <c r="C493" s="422" t="s">
        <v>1927</v>
      </c>
      <c r="D493" s="422" t="s">
        <v>1504</v>
      </c>
      <c r="E493" s="659" t="s">
        <v>8048</v>
      </c>
      <c r="F493" s="659" t="s">
        <v>5124</v>
      </c>
      <c r="G493" s="313"/>
      <c r="H493" s="313">
        <v>1</v>
      </c>
      <c r="I493" s="313"/>
    </row>
    <row r="494" spans="1:9" ht="15">
      <c r="A494" s="492">
        <v>205</v>
      </c>
      <c r="B494" s="312" t="s">
        <v>5010</v>
      </c>
      <c r="C494" s="422" t="s">
        <v>1927</v>
      </c>
      <c r="D494" s="422" t="s">
        <v>1504</v>
      </c>
      <c r="E494" s="313" t="s">
        <v>8049</v>
      </c>
      <c r="F494" s="313" t="s">
        <v>5124</v>
      </c>
      <c r="G494" s="313"/>
      <c r="H494" s="313"/>
      <c r="I494" s="313">
        <v>1</v>
      </c>
    </row>
    <row r="495" spans="1:9" ht="15">
      <c r="A495" s="492">
        <v>206</v>
      </c>
      <c r="B495" s="312" t="s">
        <v>22</v>
      </c>
      <c r="C495" s="422" t="s">
        <v>1927</v>
      </c>
      <c r="D495" s="422" t="s">
        <v>1504</v>
      </c>
      <c r="E495" s="313" t="s">
        <v>8049</v>
      </c>
      <c r="F495" s="313" t="s">
        <v>5126</v>
      </c>
      <c r="G495" s="313"/>
      <c r="H495" s="313"/>
      <c r="I495" s="313">
        <v>1</v>
      </c>
    </row>
    <row r="496" spans="1:9" ht="15">
      <c r="A496" s="492">
        <v>207</v>
      </c>
      <c r="B496" s="312" t="s">
        <v>5011</v>
      </c>
      <c r="C496" s="422" t="s">
        <v>1927</v>
      </c>
      <c r="D496" s="422" t="s">
        <v>1504</v>
      </c>
      <c r="E496" s="313" t="s">
        <v>8049</v>
      </c>
      <c r="F496" s="313" t="s">
        <v>5126</v>
      </c>
      <c r="G496" s="313"/>
      <c r="H496" s="313"/>
      <c r="I496" s="313">
        <v>1</v>
      </c>
    </row>
    <row r="497" spans="1:9" ht="15">
      <c r="A497" s="492">
        <v>208</v>
      </c>
      <c r="B497" s="312" t="s">
        <v>5012</v>
      </c>
      <c r="C497" s="422" t="s">
        <v>1927</v>
      </c>
      <c r="D497" s="422" t="s">
        <v>1504</v>
      </c>
      <c r="E497" s="659" t="s">
        <v>7625</v>
      </c>
      <c r="F497" s="659" t="s">
        <v>5126</v>
      </c>
      <c r="G497" s="313"/>
      <c r="H497" s="313">
        <v>1</v>
      </c>
      <c r="I497" s="313"/>
    </row>
    <row r="498" spans="1:9" ht="15">
      <c r="A498" s="492">
        <v>209</v>
      </c>
      <c r="B498" s="312" t="s">
        <v>4101</v>
      </c>
      <c r="C498" s="422" t="s">
        <v>1927</v>
      </c>
      <c r="D498" s="422" t="s">
        <v>1504</v>
      </c>
      <c r="E498" s="313" t="s">
        <v>7626</v>
      </c>
      <c r="F498" s="313" t="s">
        <v>5124</v>
      </c>
      <c r="G498" s="313"/>
      <c r="H498" s="313"/>
      <c r="I498" s="313">
        <v>1</v>
      </c>
    </row>
    <row r="499" spans="1:9" ht="15">
      <c r="A499" s="492">
        <v>210</v>
      </c>
      <c r="B499" s="312" t="s">
        <v>3232</v>
      </c>
      <c r="C499" s="422" t="s">
        <v>1927</v>
      </c>
      <c r="D499" s="422" t="s">
        <v>1504</v>
      </c>
      <c r="E499" s="659" t="s">
        <v>8050</v>
      </c>
      <c r="F499" s="659" t="s">
        <v>5126</v>
      </c>
      <c r="G499" s="313">
        <v>1</v>
      </c>
      <c r="H499" s="313"/>
      <c r="I499" s="313"/>
    </row>
    <row r="500" spans="1:9" ht="15">
      <c r="A500" s="492">
        <v>211</v>
      </c>
      <c r="B500" s="312" t="s">
        <v>5013</v>
      </c>
      <c r="C500" s="422" t="s">
        <v>1927</v>
      </c>
      <c r="D500" s="422" t="s">
        <v>1504</v>
      </c>
      <c r="E500" s="659" t="s">
        <v>8051</v>
      </c>
      <c r="F500" s="659" t="s">
        <v>5124</v>
      </c>
      <c r="G500" s="313"/>
      <c r="H500" s="313">
        <v>1</v>
      </c>
      <c r="I500" s="313"/>
    </row>
    <row r="501" spans="1:9" ht="15">
      <c r="A501" s="492">
        <v>212</v>
      </c>
      <c r="B501" s="312" t="s">
        <v>5014</v>
      </c>
      <c r="C501" s="422" t="s">
        <v>1927</v>
      </c>
      <c r="D501" s="422" t="s">
        <v>1504</v>
      </c>
      <c r="E501" s="659" t="s">
        <v>8051</v>
      </c>
      <c r="F501" s="659" t="s">
        <v>5126</v>
      </c>
      <c r="G501" s="313"/>
      <c r="H501" s="313">
        <v>1</v>
      </c>
      <c r="I501" s="313"/>
    </row>
    <row r="502" spans="1:9" ht="15">
      <c r="A502" s="492">
        <v>213</v>
      </c>
      <c r="B502" s="312" t="s">
        <v>1071</v>
      </c>
      <c r="C502" s="422" t="s">
        <v>1663</v>
      </c>
      <c r="D502" s="422" t="s">
        <v>2002</v>
      </c>
      <c r="E502" s="659" t="s">
        <v>457</v>
      </c>
      <c r="F502" s="659" t="s">
        <v>5124</v>
      </c>
      <c r="G502" s="313">
        <v>1</v>
      </c>
      <c r="H502" s="313"/>
      <c r="I502" s="313"/>
    </row>
    <row r="503" spans="1:9" ht="15">
      <c r="A503" s="492">
        <v>214</v>
      </c>
      <c r="B503" s="312" t="s">
        <v>4479</v>
      </c>
      <c r="C503" s="422" t="s">
        <v>1663</v>
      </c>
      <c r="D503" s="422" t="s">
        <v>2002</v>
      </c>
      <c r="E503" s="659" t="s">
        <v>457</v>
      </c>
      <c r="F503" s="659" t="s">
        <v>5126</v>
      </c>
      <c r="G503" s="313">
        <v>1</v>
      </c>
      <c r="H503" s="313"/>
      <c r="I503" s="313"/>
    </row>
    <row r="504" spans="1:9" ht="15">
      <c r="A504" s="492">
        <v>215</v>
      </c>
      <c r="B504" s="312" t="s">
        <v>5015</v>
      </c>
      <c r="C504" s="422" t="s">
        <v>1663</v>
      </c>
      <c r="D504" s="422" t="s">
        <v>2002</v>
      </c>
      <c r="E504" s="659" t="s">
        <v>457</v>
      </c>
      <c r="F504" s="659" t="s">
        <v>5126</v>
      </c>
      <c r="G504" s="313"/>
      <c r="H504" s="313">
        <v>1</v>
      </c>
      <c r="I504" s="313"/>
    </row>
    <row r="505" spans="1:9" ht="15">
      <c r="A505" s="492">
        <v>216</v>
      </c>
      <c r="B505" s="312" t="s">
        <v>5016</v>
      </c>
      <c r="C505" s="422" t="s">
        <v>1663</v>
      </c>
      <c r="D505" s="422" t="s">
        <v>2002</v>
      </c>
      <c r="E505" s="659" t="s">
        <v>457</v>
      </c>
      <c r="F505" s="659" t="s">
        <v>5126</v>
      </c>
      <c r="G505" s="313"/>
      <c r="H505" s="313">
        <v>1</v>
      </c>
      <c r="I505" s="313"/>
    </row>
    <row r="506" spans="1:9" ht="15">
      <c r="A506" s="492">
        <v>217</v>
      </c>
      <c r="B506" s="312" t="s">
        <v>914</v>
      </c>
      <c r="C506" s="422" t="s">
        <v>1663</v>
      </c>
      <c r="D506" s="422" t="s">
        <v>2002</v>
      </c>
      <c r="E506" s="659" t="s">
        <v>457</v>
      </c>
      <c r="F506" s="659" t="s">
        <v>5126</v>
      </c>
      <c r="G506" s="313"/>
      <c r="H506" s="313">
        <v>1</v>
      </c>
      <c r="I506" s="313"/>
    </row>
    <row r="507" spans="1:9" ht="15">
      <c r="A507" s="492">
        <v>218</v>
      </c>
      <c r="B507" s="312" t="s">
        <v>8156</v>
      </c>
      <c r="C507" s="422" t="s">
        <v>1663</v>
      </c>
      <c r="D507" s="422" t="s">
        <v>2002</v>
      </c>
      <c r="E507" s="659" t="s">
        <v>457</v>
      </c>
      <c r="F507" s="659" t="s">
        <v>5126</v>
      </c>
      <c r="G507" s="313"/>
      <c r="H507" s="313">
        <v>1</v>
      </c>
      <c r="I507" s="313"/>
    </row>
    <row r="508" spans="1:9" ht="15">
      <c r="A508" s="492">
        <v>219</v>
      </c>
      <c r="B508" s="312" t="s">
        <v>5017</v>
      </c>
      <c r="C508" s="422" t="s">
        <v>1663</v>
      </c>
      <c r="D508" s="422" t="s">
        <v>2002</v>
      </c>
      <c r="E508" s="659" t="s">
        <v>457</v>
      </c>
      <c r="F508" s="659" t="s">
        <v>5124</v>
      </c>
      <c r="G508" s="313"/>
      <c r="H508" s="313">
        <v>1</v>
      </c>
      <c r="I508" s="313"/>
    </row>
    <row r="509" spans="1:9" ht="15">
      <c r="A509" s="492">
        <v>220</v>
      </c>
      <c r="B509" s="312" t="s">
        <v>5018</v>
      </c>
      <c r="C509" s="422" t="s">
        <v>1663</v>
      </c>
      <c r="D509" s="422" t="s">
        <v>2002</v>
      </c>
      <c r="E509" s="659" t="s">
        <v>457</v>
      </c>
      <c r="F509" s="659" t="s">
        <v>5124</v>
      </c>
      <c r="G509" s="313"/>
      <c r="H509" s="313">
        <v>1</v>
      </c>
      <c r="I509" s="313"/>
    </row>
    <row r="510" spans="1:9" ht="15">
      <c r="A510" s="492">
        <v>221</v>
      </c>
      <c r="B510" s="312" t="s">
        <v>5019</v>
      </c>
      <c r="C510" s="422" t="s">
        <v>1663</v>
      </c>
      <c r="D510" s="422" t="s">
        <v>2002</v>
      </c>
      <c r="E510" s="659" t="s">
        <v>457</v>
      </c>
      <c r="F510" s="659" t="s">
        <v>5126</v>
      </c>
      <c r="G510" s="313"/>
      <c r="H510" s="313">
        <v>1</v>
      </c>
      <c r="I510" s="313"/>
    </row>
    <row r="511" spans="1:9" ht="15">
      <c r="A511" s="492">
        <v>222</v>
      </c>
      <c r="B511" s="312" t="s">
        <v>3469</v>
      </c>
      <c r="C511" s="422" t="s">
        <v>1663</v>
      </c>
      <c r="D511" s="422" t="s">
        <v>2002</v>
      </c>
      <c r="E511" s="659" t="s">
        <v>457</v>
      </c>
      <c r="F511" s="659" t="s">
        <v>5126</v>
      </c>
      <c r="G511" s="313"/>
      <c r="H511" s="313">
        <v>1</v>
      </c>
      <c r="I511" s="313"/>
    </row>
    <row r="512" spans="1:9" ht="15">
      <c r="A512" s="492">
        <v>223</v>
      </c>
      <c r="B512" s="312" t="s">
        <v>5020</v>
      </c>
      <c r="C512" s="422" t="s">
        <v>1663</v>
      </c>
      <c r="D512" s="422" t="s">
        <v>2002</v>
      </c>
      <c r="E512" s="659" t="s">
        <v>457</v>
      </c>
      <c r="F512" s="659" t="s">
        <v>5126</v>
      </c>
      <c r="G512" s="313"/>
      <c r="H512" s="313">
        <v>1</v>
      </c>
      <c r="I512" s="313"/>
    </row>
    <row r="513" spans="1:9" ht="15">
      <c r="A513" s="492">
        <v>224</v>
      </c>
      <c r="B513" s="312" t="s">
        <v>2120</v>
      </c>
      <c r="C513" s="422" t="s">
        <v>1663</v>
      </c>
      <c r="D513" s="422" t="s">
        <v>2002</v>
      </c>
      <c r="E513" s="659" t="s">
        <v>457</v>
      </c>
      <c r="F513" s="659" t="s">
        <v>5126</v>
      </c>
      <c r="G513" s="313"/>
      <c r="H513" s="313"/>
      <c r="I513" s="313">
        <v>1</v>
      </c>
    </row>
    <row r="514" spans="1:9" ht="15">
      <c r="A514" s="492">
        <v>225</v>
      </c>
      <c r="B514" s="312" t="s">
        <v>5021</v>
      </c>
      <c r="C514" s="422" t="s">
        <v>1663</v>
      </c>
      <c r="D514" s="422" t="s">
        <v>2002</v>
      </c>
      <c r="E514" s="659" t="s">
        <v>457</v>
      </c>
      <c r="F514" s="659" t="s">
        <v>5124</v>
      </c>
      <c r="G514" s="313"/>
      <c r="H514" s="313"/>
      <c r="I514" s="313">
        <v>1</v>
      </c>
    </row>
    <row r="515" spans="1:9" ht="15">
      <c r="A515" s="492">
        <v>226</v>
      </c>
      <c r="B515" s="312" t="s">
        <v>5022</v>
      </c>
      <c r="C515" s="422" t="s">
        <v>1663</v>
      </c>
      <c r="D515" s="422" t="s">
        <v>2002</v>
      </c>
      <c r="E515" s="659" t="s">
        <v>457</v>
      </c>
      <c r="F515" s="659" t="s">
        <v>5124</v>
      </c>
      <c r="G515" s="313"/>
      <c r="H515" s="313"/>
      <c r="I515" s="313">
        <v>1</v>
      </c>
    </row>
    <row r="516" spans="1:9" ht="15">
      <c r="A516" s="492">
        <v>227</v>
      </c>
      <c r="B516" s="312" t="s">
        <v>2527</v>
      </c>
      <c r="C516" s="422" t="s">
        <v>1663</v>
      </c>
      <c r="D516" s="422" t="s">
        <v>2002</v>
      </c>
      <c r="E516" s="659" t="s">
        <v>457</v>
      </c>
      <c r="F516" s="659" t="s">
        <v>5124</v>
      </c>
      <c r="G516" s="313"/>
      <c r="H516" s="313"/>
      <c r="I516" s="313">
        <v>1</v>
      </c>
    </row>
    <row r="517" spans="1:9" ht="15">
      <c r="A517" s="492">
        <v>228</v>
      </c>
      <c r="B517" s="312" t="s">
        <v>5023</v>
      </c>
      <c r="C517" s="422" t="s">
        <v>1663</v>
      </c>
      <c r="D517" s="422" t="s">
        <v>2002</v>
      </c>
      <c r="E517" s="659" t="s">
        <v>457</v>
      </c>
      <c r="F517" s="659" t="s">
        <v>5126</v>
      </c>
      <c r="G517" s="313"/>
      <c r="H517" s="313"/>
      <c r="I517" s="313">
        <v>1</v>
      </c>
    </row>
    <row r="518" spans="1:9" ht="15">
      <c r="A518" s="492">
        <v>229</v>
      </c>
      <c r="B518" s="312" t="s">
        <v>5024</v>
      </c>
      <c r="C518" s="422" t="s">
        <v>1663</v>
      </c>
      <c r="D518" s="422" t="s">
        <v>2002</v>
      </c>
      <c r="E518" s="659" t="s">
        <v>457</v>
      </c>
      <c r="F518" s="659" t="s">
        <v>5126</v>
      </c>
      <c r="G518" s="313"/>
      <c r="H518" s="313"/>
      <c r="I518" s="313">
        <v>1</v>
      </c>
    </row>
    <row r="519" spans="1:9" ht="15">
      <c r="A519" s="492">
        <v>230</v>
      </c>
      <c r="B519" s="312" t="s">
        <v>5025</v>
      </c>
      <c r="C519" s="422" t="s">
        <v>1663</v>
      </c>
      <c r="D519" s="422" t="s">
        <v>2002</v>
      </c>
      <c r="E519" s="659" t="s">
        <v>457</v>
      </c>
      <c r="F519" s="659" t="s">
        <v>5126</v>
      </c>
      <c r="G519" s="313"/>
      <c r="H519" s="313"/>
      <c r="I519" s="313">
        <v>1</v>
      </c>
    </row>
    <row r="520" spans="1:9" ht="15">
      <c r="A520" s="492">
        <v>231</v>
      </c>
      <c r="B520" s="312" t="s">
        <v>5026</v>
      </c>
      <c r="C520" s="422" t="s">
        <v>1663</v>
      </c>
      <c r="D520" s="422" t="s">
        <v>2002</v>
      </c>
      <c r="E520" s="659" t="s">
        <v>457</v>
      </c>
      <c r="F520" s="659" t="s">
        <v>5126</v>
      </c>
      <c r="G520" s="313"/>
      <c r="H520" s="313"/>
      <c r="I520" s="313">
        <v>1</v>
      </c>
    </row>
    <row r="521" spans="1:9" ht="15">
      <c r="A521" s="492">
        <v>232</v>
      </c>
      <c r="B521" s="312" t="s">
        <v>4486</v>
      </c>
      <c r="C521" s="422" t="s">
        <v>1663</v>
      </c>
      <c r="D521" s="422" t="s">
        <v>2002</v>
      </c>
      <c r="E521" s="659" t="s">
        <v>457</v>
      </c>
      <c r="F521" s="659" t="s">
        <v>5126</v>
      </c>
      <c r="G521" s="313"/>
      <c r="H521" s="313"/>
      <c r="I521" s="313">
        <v>1</v>
      </c>
    </row>
    <row r="522" spans="1:9" ht="15">
      <c r="A522" s="492">
        <v>233</v>
      </c>
      <c r="B522" s="312" t="s">
        <v>2813</v>
      </c>
      <c r="C522" s="422" t="s">
        <v>1663</v>
      </c>
      <c r="D522" s="422" t="s">
        <v>2002</v>
      </c>
      <c r="E522" s="659" t="s">
        <v>457</v>
      </c>
      <c r="F522" s="659" t="s">
        <v>5126</v>
      </c>
      <c r="G522" s="313"/>
      <c r="H522" s="313"/>
      <c r="I522" s="313">
        <v>1</v>
      </c>
    </row>
    <row r="523" spans="1:9" ht="15">
      <c r="A523" s="492">
        <v>234</v>
      </c>
      <c r="B523" s="312" t="s">
        <v>5027</v>
      </c>
      <c r="C523" s="422" t="s">
        <v>1663</v>
      </c>
      <c r="D523" s="422" t="s">
        <v>2002</v>
      </c>
      <c r="E523" s="659" t="s">
        <v>457</v>
      </c>
      <c r="F523" s="659" t="s">
        <v>5126</v>
      </c>
      <c r="G523" s="313"/>
      <c r="H523" s="313"/>
      <c r="I523" s="313">
        <v>1</v>
      </c>
    </row>
    <row r="524" spans="1:9" ht="15">
      <c r="A524" s="492">
        <v>235</v>
      </c>
      <c r="B524" s="312" t="s">
        <v>836</v>
      </c>
      <c r="C524" s="422" t="s">
        <v>1663</v>
      </c>
      <c r="D524" s="422" t="s">
        <v>2002</v>
      </c>
      <c r="E524" s="659" t="s">
        <v>457</v>
      </c>
      <c r="F524" s="659" t="s">
        <v>5124</v>
      </c>
      <c r="G524" s="313"/>
      <c r="H524" s="313"/>
      <c r="I524" s="313">
        <v>1</v>
      </c>
    </row>
    <row r="525" spans="1:9" ht="15">
      <c r="A525" s="492">
        <v>236</v>
      </c>
      <c r="B525" s="312" t="s">
        <v>3082</v>
      </c>
      <c r="C525" s="422" t="s">
        <v>1663</v>
      </c>
      <c r="D525" s="422" t="s">
        <v>2002</v>
      </c>
      <c r="E525" s="659" t="s">
        <v>457</v>
      </c>
      <c r="F525" s="659" t="s">
        <v>5124</v>
      </c>
      <c r="G525" s="313"/>
      <c r="H525" s="313"/>
      <c r="I525" s="313">
        <v>1</v>
      </c>
    </row>
    <row r="526" spans="1:9" ht="15">
      <c r="A526" s="492">
        <v>237</v>
      </c>
      <c r="B526" s="312" t="s">
        <v>5028</v>
      </c>
      <c r="C526" s="422" t="s">
        <v>1663</v>
      </c>
      <c r="D526" s="422" t="s">
        <v>2002</v>
      </c>
      <c r="E526" s="659" t="s">
        <v>457</v>
      </c>
      <c r="F526" s="659" t="s">
        <v>5124</v>
      </c>
      <c r="G526" s="313"/>
      <c r="H526" s="313"/>
      <c r="I526" s="313">
        <v>1</v>
      </c>
    </row>
    <row r="527" spans="1:9" ht="15">
      <c r="A527" s="492">
        <v>238</v>
      </c>
      <c r="B527" s="312" t="s">
        <v>4118</v>
      </c>
      <c r="C527" s="422" t="s">
        <v>1743</v>
      </c>
      <c r="D527" s="422" t="s">
        <v>2002</v>
      </c>
      <c r="E527" s="659" t="s">
        <v>457</v>
      </c>
      <c r="F527" s="659" t="s">
        <v>5126</v>
      </c>
      <c r="G527" s="313">
        <v>1</v>
      </c>
      <c r="H527" s="313"/>
      <c r="I527" s="313"/>
    </row>
    <row r="528" spans="1:9" ht="15">
      <c r="A528" s="492">
        <v>239</v>
      </c>
      <c r="B528" s="312" t="s">
        <v>493</v>
      </c>
      <c r="C528" s="422" t="s">
        <v>1743</v>
      </c>
      <c r="D528" s="422" t="s">
        <v>2002</v>
      </c>
      <c r="E528" s="659" t="s">
        <v>457</v>
      </c>
      <c r="F528" s="659" t="s">
        <v>5126</v>
      </c>
      <c r="G528" s="313">
        <v>1</v>
      </c>
      <c r="H528" s="313"/>
      <c r="I528" s="313"/>
    </row>
    <row r="529" spans="1:9" ht="15">
      <c r="A529" s="492">
        <v>240</v>
      </c>
      <c r="B529" s="312" t="s">
        <v>3245</v>
      </c>
      <c r="C529" s="422" t="s">
        <v>1743</v>
      </c>
      <c r="D529" s="422" t="s">
        <v>2002</v>
      </c>
      <c r="E529" s="659" t="s">
        <v>457</v>
      </c>
      <c r="F529" s="659" t="s">
        <v>5126</v>
      </c>
      <c r="G529" s="313">
        <v>1</v>
      </c>
      <c r="H529" s="313"/>
      <c r="I529" s="313"/>
    </row>
    <row r="530" spans="1:9" ht="15">
      <c r="A530" s="492">
        <v>241</v>
      </c>
      <c r="B530" s="312" t="s">
        <v>5029</v>
      </c>
      <c r="C530" s="422" t="s">
        <v>1743</v>
      </c>
      <c r="D530" s="422" t="s">
        <v>2002</v>
      </c>
      <c r="E530" s="659" t="s">
        <v>457</v>
      </c>
      <c r="F530" s="659" t="s">
        <v>5126</v>
      </c>
      <c r="G530" s="313">
        <v>1</v>
      </c>
      <c r="H530" s="313"/>
      <c r="I530" s="313"/>
    </row>
    <row r="531" spans="1:9" ht="15">
      <c r="A531" s="492">
        <v>242</v>
      </c>
      <c r="B531" s="312" t="s">
        <v>5030</v>
      </c>
      <c r="C531" s="422" t="s">
        <v>1743</v>
      </c>
      <c r="D531" s="422" t="s">
        <v>2002</v>
      </c>
      <c r="E531" s="659" t="s">
        <v>457</v>
      </c>
      <c r="F531" s="659" t="s">
        <v>5124</v>
      </c>
      <c r="G531" s="313">
        <v>1</v>
      </c>
      <c r="H531" s="313"/>
      <c r="I531" s="313"/>
    </row>
    <row r="532" spans="1:9" ht="15">
      <c r="A532" s="492">
        <v>243</v>
      </c>
      <c r="B532" s="312" t="s">
        <v>3792</v>
      </c>
      <c r="C532" s="422" t="s">
        <v>1743</v>
      </c>
      <c r="D532" s="422" t="s">
        <v>2002</v>
      </c>
      <c r="E532" s="659" t="s">
        <v>457</v>
      </c>
      <c r="F532" s="659" t="s">
        <v>5126</v>
      </c>
      <c r="G532" s="313"/>
      <c r="H532" s="313">
        <v>1</v>
      </c>
      <c r="I532" s="313"/>
    </row>
    <row r="533" spans="1:9" ht="15">
      <c r="A533" s="492">
        <v>244</v>
      </c>
      <c r="B533" s="312" t="s">
        <v>5031</v>
      </c>
      <c r="C533" s="422" t="s">
        <v>1743</v>
      </c>
      <c r="D533" s="422" t="s">
        <v>2002</v>
      </c>
      <c r="E533" s="659" t="s">
        <v>457</v>
      </c>
      <c r="F533" s="659" t="s">
        <v>5126</v>
      </c>
      <c r="G533" s="313"/>
      <c r="H533" s="313">
        <v>1</v>
      </c>
      <c r="I533" s="313"/>
    </row>
    <row r="534" spans="1:9" ht="15">
      <c r="A534" s="492">
        <v>245</v>
      </c>
      <c r="B534" s="312" t="s">
        <v>3793</v>
      </c>
      <c r="C534" s="422" t="s">
        <v>1743</v>
      </c>
      <c r="D534" s="422" t="s">
        <v>2002</v>
      </c>
      <c r="E534" s="659" t="s">
        <v>457</v>
      </c>
      <c r="F534" s="659" t="s">
        <v>5126</v>
      </c>
      <c r="G534" s="313"/>
      <c r="H534" s="313">
        <v>1</v>
      </c>
      <c r="I534" s="313"/>
    </row>
    <row r="535" spans="1:9" ht="15">
      <c r="A535" s="492">
        <v>246</v>
      </c>
      <c r="B535" s="312" t="s">
        <v>3277</v>
      </c>
      <c r="C535" s="422" t="s">
        <v>1743</v>
      </c>
      <c r="D535" s="422" t="s">
        <v>2002</v>
      </c>
      <c r="E535" s="659" t="s">
        <v>457</v>
      </c>
      <c r="F535" s="659" t="s">
        <v>5126</v>
      </c>
      <c r="G535" s="313"/>
      <c r="H535" s="313">
        <v>1</v>
      </c>
      <c r="I535" s="313"/>
    </row>
    <row r="536" spans="1:9" ht="15">
      <c r="A536" s="492">
        <v>247</v>
      </c>
      <c r="B536" s="312" t="s">
        <v>5032</v>
      </c>
      <c r="C536" s="422" t="s">
        <v>1743</v>
      </c>
      <c r="D536" s="422" t="s">
        <v>2002</v>
      </c>
      <c r="E536" s="659" t="s">
        <v>457</v>
      </c>
      <c r="F536" s="659" t="s">
        <v>5124</v>
      </c>
      <c r="G536" s="313"/>
      <c r="H536" s="313">
        <v>1</v>
      </c>
      <c r="I536" s="313"/>
    </row>
    <row r="537" spans="1:9" ht="15">
      <c r="A537" s="492">
        <v>248</v>
      </c>
      <c r="B537" s="312" t="s">
        <v>2523</v>
      </c>
      <c r="C537" s="422" t="s">
        <v>1743</v>
      </c>
      <c r="D537" s="422" t="s">
        <v>2002</v>
      </c>
      <c r="E537" s="659" t="s">
        <v>457</v>
      </c>
      <c r="F537" s="659" t="s">
        <v>5126</v>
      </c>
      <c r="G537" s="313"/>
      <c r="H537" s="313"/>
      <c r="I537" s="313">
        <v>1</v>
      </c>
    </row>
    <row r="538" spans="1:9" ht="15">
      <c r="A538" s="492">
        <v>249</v>
      </c>
      <c r="B538" s="312" t="s">
        <v>3074</v>
      </c>
      <c r="C538" s="422" t="s">
        <v>1743</v>
      </c>
      <c r="D538" s="422" t="s">
        <v>2002</v>
      </c>
      <c r="E538" s="659" t="s">
        <v>457</v>
      </c>
      <c r="F538" s="659" t="s">
        <v>5126</v>
      </c>
      <c r="G538" s="313"/>
      <c r="H538" s="313"/>
      <c r="I538" s="313">
        <v>1</v>
      </c>
    </row>
    <row r="539" spans="1:9" ht="15">
      <c r="A539" s="492">
        <v>250</v>
      </c>
      <c r="B539" s="312" t="s">
        <v>4112</v>
      </c>
      <c r="C539" s="422" t="s">
        <v>1743</v>
      </c>
      <c r="D539" s="422" t="s">
        <v>2002</v>
      </c>
      <c r="E539" s="659" t="s">
        <v>457</v>
      </c>
      <c r="F539" s="659" t="s">
        <v>5126</v>
      </c>
      <c r="G539" s="313"/>
      <c r="H539" s="313"/>
      <c r="I539" s="313">
        <v>1</v>
      </c>
    </row>
    <row r="540" spans="1:9" ht="15">
      <c r="A540" s="492">
        <v>251</v>
      </c>
      <c r="B540" s="312" t="s">
        <v>3466</v>
      </c>
      <c r="C540" s="422" t="s">
        <v>1743</v>
      </c>
      <c r="D540" s="422" t="s">
        <v>2002</v>
      </c>
      <c r="E540" s="659" t="s">
        <v>457</v>
      </c>
      <c r="F540" s="659" t="s">
        <v>5124</v>
      </c>
      <c r="G540" s="313"/>
      <c r="H540" s="313"/>
      <c r="I540" s="313">
        <v>1</v>
      </c>
    </row>
    <row r="541" spans="1:9" ht="15">
      <c r="A541" s="492">
        <v>252</v>
      </c>
      <c r="B541" s="312" t="s">
        <v>5033</v>
      </c>
      <c r="C541" s="422" t="s">
        <v>1617</v>
      </c>
      <c r="D541" s="422" t="s">
        <v>1539</v>
      </c>
      <c r="E541" s="659" t="s">
        <v>460</v>
      </c>
      <c r="F541" s="659" t="s">
        <v>5139</v>
      </c>
      <c r="G541" s="313"/>
      <c r="H541" s="313"/>
      <c r="I541" s="313">
        <v>1</v>
      </c>
    </row>
    <row r="542" spans="1:9" ht="15">
      <c r="A542" s="492">
        <v>253</v>
      </c>
      <c r="B542" s="312" t="s">
        <v>3815</v>
      </c>
      <c r="C542" s="366" t="s">
        <v>1646</v>
      </c>
      <c r="D542" s="366" t="s">
        <v>1482</v>
      </c>
      <c r="E542" s="660" t="s">
        <v>8052</v>
      </c>
      <c r="F542" s="660" t="s">
        <v>5126</v>
      </c>
      <c r="G542" s="313">
        <v>1</v>
      </c>
      <c r="H542" s="313"/>
      <c r="I542" s="313"/>
    </row>
    <row r="543" spans="1:9" ht="15">
      <c r="A543" s="492">
        <v>254</v>
      </c>
      <c r="B543" s="312" t="s">
        <v>3815</v>
      </c>
      <c r="C543" s="366" t="s">
        <v>1642</v>
      </c>
      <c r="D543" s="366" t="s">
        <v>1482</v>
      </c>
      <c r="E543" s="660" t="s">
        <v>8053</v>
      </c>
      <c r="F543" s="660" t="s">
        <v>5126</v>
      </c>
      <c r="G543" s="313">
        <v>1</v>
      </c>
      <c r="H543" s="313"/>
      <c r="I543" s="313"/>
    </row>
    <row r="544" spans="1:9" ht="15">
      <c r="A544" s="492">
        <v>255</v>
      </c>
      <c r="B544" s="312" t="s">
        <v>5034</v>
      </c>
      <c r="C544" s="366" t="s">
        <v>1617</v>
      </c>
      <c r="D544" s="366" t="s">
        <v>1482</v>
      </c>
      <c r="E544" s="660" t="s">
        <v>8053</v>
      </c>
      <c r="F544" s="660" t="s">
        <v>5126</v>
      </c>
      <c r="G544" s="313"/>
      <c r="H544" s="313"/>
      <c r="I544" s="313">
        <v>1</v>
      </c>
    </row>
    <row r="545" spans="1:9" ht="15">
      <c r="A545" s="492">
        <v>256</v>
      </c>
      <c r="B545" s="312" t="s">
        <v>3258</v>
      </c>
      <c r="C545" s="366" t="s">
        <v>2006</v>
      </c>
      <c r="D545" s="366" t="s">
        <v>1482</v>
      </c>
      <c r="E545" s="660" t="s">
        <v>8054</v>
      </c>
      <c r="F545" s="660" t="s">
        <v>5126</v>
      </c>
      <c r="G545" s="313">
        <v>1</v>
      </c>
      <c r="H545" s="313"/>
      <c r="I545" s="313"/>
    </row>
    <row r="546" spans="1:9" ht="15">
      <c r="A546" s="492">
        <v>257</v>
      </c>
      <c r="B546" s="312" t="s">
        <v>3821</v>
      </c>
      <c r="C546" s="366" t="s">
        <v>2006</v>
      </c>
      <c r="D546" s="366" t="s">
        <v>1482</v>
      </c>
      <c r="E546" s="660" t="s">
        <v>8055</v>
      </c>
      <c r="F546" s="660" t="s">
        <v>5126</v>
      </c>
      <c r="G546" s="313"/>
      <c r="H546" s="313"/>
      <c r="I546" s="313">
        <v>1</v>
      </c>
    </row>
    <row r="547" spans="1:9" ht="15">
      <c r="A547" s="492">
        <v>258</v>
      </c>
      <c r="B547" s="312" t="s">
        <v>3258</v>
      </c>
      <c r="C547" s="366" t="s">
        <v>1677</v>
      </c>
      <c r="D547" s="366" t="s">
        <v>1482</v>
      </c>
      <c r="E547" s="660" t="s">
        <v>8054</v>
      </c>
      <c r="F547" s="660" t="s">
        <v>5126</v>
      </c>
      <c r="G547" s="313">
        <v>1</v>
      </c>
      <c r="H547" s="313"/>
      <c r="I547" s="313"/>
    </row>
    <row r="548" spans="1:9" ht="15">
      <c r="A548" s="492">
        <v>259</v>
      </c>
      <c r="B548" s="312" t="s">
        <v>3821</v>
      </c>
      <c r="C548" s="366" t="s">
        <v>1677</v>
      </c>
      <c r="D548" s="366" t="s">
        <v>1482</v>
      </c>
      <c r="E548" s="669" t="s">
        <v>8055</v>
      </c>
      <c r="F548" s="660" t="s">
        <v>5126</v>
      </c>
      <c r="G548" s="313">
        <v>1</v>
      </c>
      <c r="H548" s="313"/>
      <c r="I548" s="313"/>
    </row>
    <row r="549" spans="1:9" ht="15">
      <c r="A549" s="492">
        <v>260</v>
      </c>
      <c r="B549" s="312" t="s">
        <v>3823</v>
      </c>
      <c r="C549" s="366" t="s">
        <v>1677</v>
      </c>
      <c r="D549" s="366" t="s">
        <v>1482</v>
      </c>
      <c r="E549" s="669" t="s">
        <v>8055</v>
      </c>
      <c r="F549" s="660" t="s">
        <v>5126</v>
      </c>
      <c r="G549" s="313"/>
      <c r="H549" s="313"/>
      <c r="I549" s="313">
        <v>1</v>
      </c>
    </row>
    <row r="550" spans="1:9" ht="15">
      <c r="A550" s="492">
        <v>261</v>
      </c>
      <c r="B550" s="312" t="s">
        <v>5035</v>
      </c>
      <c r="C550" s="366" t="s">
        <v>1758</v>
      </c>
      <c r="D550" s="366" t="s">
        <v>1482</v>
      </c>
      <c r="E550" s="660" t="s">
        <v>8053</v>
      </c>
      <c r="F550" s="660" t="s">
        <v>5126</v>
      </c>
      <c r="G550" s="313">
        <v>1</v>
      </c>
      <c r="H550" s="313"/>
      <c r="I550" s="313"/>
    </row>
    <row r="551" spans="1:9" ht="15">
      <c r="A551" s="492">
        <v>262</v>
      </c>
      <c r="B551" s="312" t="s">
        <v>3258</v>
      </c>
      <c r="C551" s="366" t="s">
        <v>1677</v>
      </c>
      <c r="D551" s="366" t="s">
        <v>1482</v>
      </c>
      <c r="E551" s="660" t="s">
        <v>8054</v>
      </c>
      <c r="F551" s="660" t="s">
        <v>5126</v>
      </c>
      <c r="G551" s="313">
        <v>1</v>
      </c>
      <c r="H551" s="313"/>
      <c r="I551" s="313"/>
    </row>
    <row r="552" spans="1:9" ht="15">
      <c r="A552" s="492">
        <v>263</v>
      </c>
      <c r="B552" s="312" t="s">
        <v>3821</v>
      </c>
      <c r="C552" s="366" t="s">
        <v>1677</v>
      </c>
      <c r="D552" s="366" t="s">
        <v>1482</v>
      </c>
      <c r="E552" s="669" t="s">
        <v>8055</v>
      </c>
      <c r="F552" s="660" t="s">
        <v>5126</v>
      </c>
      <c r="G552" s="313">
        <v>1</v>
      </c>
      <c r="H552" s="313"/>
      <c r="I552" s="313"/>
    </row>
    <row r="553" spans="1:9" ht="15">
      <c r="A553" s="492">
        <v>264</v>
      </c>
      <c r="B553" s="312" t="s">
        <v>3823</v>
      </c>
      <c r="C553" s="366" t="s">
        <v>1677</v>
      </c>
      <c r="D553" s="366" t="s">
        <v>1482</v>
      </c>
      <c r="E553" s="669" t="s">
        <v>8055</v>
      </c>
      <c r="F553" s="660" t="s">
        <v>5126</v>
      </c>
      <c r="G553" s="313"/>
      <c r="H553" s="313"/>
      <c r="I553" s="313">
        <v>1</v>
      </c>
    </row>
    <row r="554" spans="1:9" ht="15">
      <c r="A554" s="492">
        <v>265</v>
      </c>
      <c r="B554" s="312" t="s">
        <v>5036</v>
      </c>
      <c r="C554" s="366" t="s">
        <v>1677</v>
      </c>
      <c r="D554" s="366" t="s">
        <v>1482</v>
      </c>
      <c r="E554" s="660" t="s">
        <v>8056</v>
      </c>
      <c r="F554" s="660" t="s">
        <v>5126</v>
      </c>
      <c r="G554" s="313"/>
      <c r="H554" s="313"/>
      <c r="I554" s="313">
        <v>1</v>
      </c>
    </row>
    <row r="555" spans="1:9" ht="15">
      <c r="A555" s="492">
        <v>266</v>
      </c>
      <c r="B555" s="312" t="s">
        <v>5037</v>
      </c>
      <c r="C555" s="366" t="s">
        <v>1677</v>
      </c>
      <c r="D555" s="366" t="s">
        <v>1482</v>
      </c>
      <c r="E555" s="660" t="s">
        <v>8054</v>
      </c>
      <c r="F555" s="660" t="s">
        <v>5126</v>
      </c>
      <c r="G555" s="313">
        <v>1</v>
      </c>
      <c r="H555" s="313"/>
      <c r="I555" s="313"/>
    </row>
    <row r="556" spans="1:9" ht="15">
      <c r="A556" s="492">
        <v>267</v>
      </c>
      <c r="B556" s="312" t="s">
        <v>3821</v>
      </c>
      <c r="C556" s="366" t="s">
        <v>1677</v>
      </c>
      <c r="D556" s="366" t="s">
        <v>1482</v>
      </c>
      <c r="E556" s="669" t="s">
        <v>8055</v>
      </c>
      <c r="F556" s="660" t="s">
        <v>5126</v>
      </c>
      <c r="G556" s="313"/>
      <c r="H556" s="313">
        <v>1</v>
      </c>
      <c r="I556" s="313"/>
    </row>
    <row r="557" spans="1:9" ht="15">
      <c r="A557" s="492">
        <v>268</v>
      </c>
      <c r="B557" s="312" t="s">
        <v>3823</v>
      </c>
      <c r="C557" s="366" t="s">
        <v>1677</v>
      </c>
      <c r="D557" s="366" t="s">
        <v>1482</v>
      </c>
      <c r="E557" s="669" t="s">
        <v>8055</v>
      </c>
      <c r="F557" s="660" t="s">
        <v>5126</v>
      </c>
      <c r="G557" s="313"/>
      <c r="H557" s="313"/>
      <c r="I557" s="313">
        <v>1</v>
      </c>
    </row>
    <row r="558" spans="1:9" ht="15">
      <c r="A558" s="492">
        <v>269</v>
      </c>
      <c r="B558" s="312" t="s">
        <v>5038</v>
      </c>
      <c r="C558" s="422" t="s">
        <v>1632</v>
      </c>
      <c r="D558" s="422" t="s">
        <v>725</v>
      </c>
      <c r="E558" s="660" t="s">
        <v>457</v>
      </c>
      <c r="F558" s="660" t="s">
        <v>5126</v>
      </c>
      <c r="G558" s="313">
        <v>1</v>
      </c>
      <c r="H558" s="313"/>
      <c r="I558" s="313"/>
    </row>
    <row r="559" spans="1:9" ht="15">
      <c r="A559" s="492">
        <v>270</v>
      </c>
      <c r="B559" s="312" t="s">
        <v>5039</v>
      </c>
      <c r="C559" s="422" t="s">
        <v>1632</v>
      </c>
      <c r="D559" s="422" t="s">
        <v>725</v>
      </c>
      <c r="E559" s="660" t="s">
        <v>457</v>
      </c>
      <c r="F559" s="660" t="s">
        <v>5126</v>
      </c>
      <c r="G559" s="313">
        <v>1</v>
      </c>
      <c r="H559" s="313"/>
      <c r="I559" s="313"/>
    </row>
    <row r="560" spans="1:9" ht="15">
      <c r="A560" s="492">
        <v>271</v>
      </c>
      <c r="B560" s="312" t="s">
        <v>2878</v>
      </c>
      <c r="C560" s="422" t="s">
        <v>1632</v>
      </c>
      <c r="D560" s="422" t="s">
        <v>725</v>
      </c>
      <c r="E560" s="660" t="s">
        <v>457</v>
      </c>
      <c r="F560" s="660" t="s">
        <v>5126</v>
      </c>
      <c r="G560" s="313">
        <v>1</v>
      </c>
      <c r="H560" s="313"/>
      <c r="I560" s="313"/>
    </row>
    <row r="561" spans="1:9" ht="15">
      <c r="A561" s="492">
        <v>272</v>
      </c>
      <c r="B561" s="312" t="s">
        <v>5040</v>
      </c>
      <c r="C561" s="422" t="s">
        <v>1632</v>
      </c>
      <c r="D561" s="422" t="s">
        <v>725</v>
      </c>
      <c r="E561" s="660" t="s">
        <v>457</v>
      </c>
      <c r="F561" s="660" t="s">
        <v>5124</v>
      </c>
      <c r="G561" s="313"/>
      <c r="H561" s="313">
        <v>1</v>
      </c>
      <c r="I561" s="313"/>
    </row>
    <row r="562" spans="1:9" ht="15">
      <c r="A562" s="492">
        <v>273</v>
      </c>
      <c r="B562" s="312" t="s">
        <v>5041</v>
      </c>
      <c r="C562" s="422" t="s">
        <v>1632</v>
      </c>
      <c r="D562" s="422" t="s">
        <v>725</v>
      </c>
      <c r="E562" s="660" t="s">
        <v>457</v>
      </c>
      <c r="F562" s="660" t="s">
        <v>5124</v>
      </c>
      <c r="G562" s="313"/>
      <c r="H562" s="313">
        <v>1</v>
      </c>
      <c r="I562" s="313"/>
    </row>
    <row r="563" spans="1:9" ht="15">
      <c r="A563" s="492">
        <v>274</v>
      </c>
      <c r="B563" s="312" t="s">
        <v>5042</v>
      </c>
      <c r="C563" s="422" t="s">
        <v>1632</v>
      </c>
      <c r="D563" s="422" t="s">
        <v>725</v>
      </c>
      <c r="E563" s="660" t="s">
        <v>457</v>
      </c>
      <c r="F563" s="660" t="s">
        <v>5124</v>
      </c>
      <c r="G563" s="313"/>
      <c r="H563" s="313">
        <v>1</v>
      </c>
      <c r="I563" s="313"/>
    </row>
    <row r="564" spans="1:9" ht="15">
      <c r="A564" s="492">
        <v>275</v>
      </c>
      <c r="B564" s="312" t="s">
        <v>5043</v>
      </c>
      <c r="C564" s="422" t="s">
        <v>1632</v>
      </c>
      <c r="D564" s="422" t="s">
        <v>725</v>
      </c>
      <c r="E564" s="660" t="s">
        <v>457</v>
      </c>
      <c r="F564" s="660" t="s">
        <v>5124</v>
      </c>
      <c r="G564" s="313"/>
      <c r="H564" s="313"/>
      <c r="I564" s="313">
        <v>1</v>
      </c>
    </row>
    <row r="565" spans="1:9" ht="15">
      <c r="A565" s="492">
        <v>276</v>
      </c>
      <c r="B565" s="312" t="s">
        <v>5044</v>
      </c>
      <c r="C565" s="422" t="s">
        <v>1632</v>
      </c>
      <c r="D565" s="422" t="s">
        <v>725</v>
      </c>
      <c r="E565" s="660" t="s">
        <v>457</v>
      </c>
      <c r="F565" s="660" t="s">
        <v>5126</v>
      </c>
      <c r="G565" s="313"/>
      <c r="H565" s="313"/>
      <c r="I565" s="313">
        <v>1</v>
      </c>
    </row>
    <row r="566" spans="1:9" ht="15">
      <c r="A566" s="492">
        <v>277</v>
      </c>
      <c r="B566" s="312" t="s">
        <v>5045</v>
      </c>
      <c r="C566" s="422" t="s">
        <v>1632</v>
      </c>
      <c r="D566" s="422" t="s">
        <v>725</v>
      </c>
      <c r="E566" s="660" t="s">
        <v>457</v>
      </c>
      <c r="F566" s="660" t="s">
        <v>5126</v>
      </c>
      <c r="G566" s="313"/>
      <c r="H566" s="313"/>
      <c r="I566" s="313">
        <v>1</v>
      </c>
    </row>
    <row r="567" spans="1:9" ht="15">
      <c r="A567" s="492">
        <v>278</v>
      </c>
      <c r="B567" s="312" t="s">
        <v>4469</v>
      </c>
      <c r="C567" s="422" t="s">
        <v>1632</v>
      </c>
      <c r="D567" s="422" t="s">
        <v>725</v>
      </c>
      <c r="E567" s="660" t="s">
        <v>457</v>
      </c>
      <c r="F567" s="660" t="s">
        <v>5126</v>
      </c>
      <c r="G567" s="313"/>
      <c r="H567" s="313"/>
      <c r="I567" s="313">
        <v>1</v>
      </c>
    </row>
    <row r="568" spans="1:9" ht="15">
      <c r="A568" s="492">
        <v>279</v>
      </c>
      <c r="B568" s="312" t="s">
        <v>5046</v>
      </c>
      <c r="C568" s="422" t="s">
        <v>1632</v>
      </c>
      <c r="D568" s="422" t="s">
        <v>725</v>
      </c>
      <c r="E568" s="660" t="s">
        <v>460</v>
      </c>
      <c r="F568" s="660" t="s">
        <v>5124</v>
      </c>
      <c r="G568" s="313">
        <v>1</v>
      </c>
      <c r="H568" s="313"/>
      <c r="I568" s="313"/>
    </row>
    <row r="569" spans="1:9" ht="15">
      <c r="A569" s="492">
        <v>280</v>
      </c>
      <c r="B569" s="312" t="s">
        <v>5047</v>
      </c>
      <c r="C569" s="422" t="s">
        <v>1632</v>
      </c>
      <c r="D569" s="422" t="s">
        <v>725</v>
      </c>
      <c r="E569" s="660" t="s">
        <v>567</v>
      </c>
      <c r="F569" s="660" t="s">
        <v>5126</v>
      </c>
      <c r="G569" s="313"/>
      <c r="H569" s="313"/>
      <c r="I569" s="313">
        <v>1</v>
      </c>
    </row>
    <row r="570" spans="1:9" ht="15">
      <c r="A570" s="492">
        <v>281</v>
      </c>
      <c r="B570" s="312" t="s">
        <v>5048</v>
      </c>
      <c r="C570" s="422" t="s">
        <v>1743</v>
      </c>
      <c r="D570" s="422" t="s">
        <v>1507</v>
      </c>
      <c r="E570" s="313" t="s">
        <v>7755</v>
      </c>
      <c r="F570" s="313" t="s">
        <v>5124</v>
      </c>
      <c r="G570" s="313">
        <v>1</v>
      </c>
      <c r="H570" s="313"/>
      <c r="I570" s="313"/>
    </row>
    <row r="571" spans="1:9" ht="15">
      <c r="A571" s="492">
        <v>282</v>
      </c>
      <c r="B571" s="312" t="s">
        <v>5049</v>
      </c>
      <c r="C571" s="422" t="s">
        <v>1743</v>
      </c>
      <c r="D571" s="422" t="s">
        <v>1507</v>
      </c>
      <c r="E571" s="313" t="s">
        <v>8062</v>
      </c>
      <c r="F571" s="313" t="s">
        <v>5126</v>
      </c>
      <c r="G571" s="313"/>
      <c r="H571" s="313">
        <v>1</v>
      </c>
      <c r="I571" s="313"/>
    </row>
    <row r="572" spans="1:9" ht="15">
      <c r="A572" s="492">
        <v>283</v>
      </c>
      <c r="B572" s="312" t="s">
        <v>5050</v>
      </c>
      <c r="C572" s="422" t="s">
        <v>1743</v>
      </c>
      <c r="D572" s="422" t="s">
        <v>1507</v>
      </c>
      <c r="E572" s="313" t="s">
        <v>8061</v>
      </c>
      <c r="F572" s="313" t="s">
        <v>5126</v>
      </c>
      <c r="G572" s="313"/>
      <c r="H572" s="313"/>
      <c r="I572" s="313">
        <v>1</v>
      </c>
    </row>
    <row r="573" spans="1:9" ht="15">
      <c r="A573" s="492">
        <v>284</v>
      </c>
      <c r="B573" s="312" t="s">
        <v>5051</v>
      </c>
      <c r="C573" s="422" t="s">
        <v>1743</v>
      </c>
      <c r="D573" s="422" t="s">
        <v>1507</v>
      </c>
      <c r="E573" s="313" t="s">
        <v>8060</v>
      </c>
      <c r="F573" s="313" t="s">
        <v>5126</v>
      </c>
      <c r="G573" s="313">
        <v>1</v>
      </c>
      <c r="H573" s="313"/>
      <c r="I573" s="313"/>
    </row>
    <row r="574" spans="1:9" ht="15">
      <c r="A574" s="492">
        <v>285</v>
      </c>
      <c r="B574" s="312" t="s">
        <v>5052</v>
      </c>
      <c r="C574" s="422" t="s">
        <v>1743</v>
      </c>
      <c r="D574" s="422" t="s">
        <v>1507</v>
      </c>
      <c r="E574" s="313" t="s">
        <v>8060</v>
      </c>
      <c r="F574" s="313" t="s">
        <v>5124</v>
      </c>
      <c r="G574" s="313">
        <v>1</v>
      </c>
      <c r="H574" s="313"/>
      <c r="I574" s="313"/>
    </row>
    <row r="575" spans="1:9" ht="15">
      <c r="A575" s="492">
        <v>286</v>
      </c>
      <c r="B575" s="312" t="s">
        <v>5053</v>
      </c>
      <c r="C575" s="422" t="s">
        <v>1743</v>
      </c>
      <c r="D575" s="422" t="s">
        <v>1507</v>
      </c>
      <c r="E575" s="313" t="s">
        <v>8059</v>
      </c>
      <c r="F575" s="313" t="s">
        <v>5139</v>
      </c>
      <c r="G575" s="313">
        <v>1</v>
      </c>
      <c r="H575" s="313"/>
      <c r="I575" s="313"/>
    </row>
    <row r="576" spans="1:9" ht="15">
      <c r="A576" s="492">
        <v>287</v>
      </c>
      <c r="B576" s="312" t="s">
        <v>5054</v>
      </c>
      <c r="C576" s="422" t="s">
        <v>1743</v>
      </c>
      <c r="D576" s="422" t="s">
        <v>1507</v>
      </c>
      <c r="E576" s="313" t="s">
        <v>7756</v>
      </c>
      <c r="F576" s="313" t="s">
        <v>5139</v>
      </c>
      <c r="G576" s="313"/>
      <c r="H576" s="313">
        <v>1</v>
      </c>
      <c r="I576" s="313"/>
    </row>
    <row r="577" spans="1:9" ht="15">
      <c r="A577" s="492">
        <v>288</v>
      </c>
      <c r="B577" s="312" t="s">
        <v>5055</v>
      </c>
      <c r="C577" s="422" t="s">
        <v>1743</v>
      </c>
      <c r="D577" s="422" t="s">
        <v>1507</v>
      </c>
      <c r="E577" s="313" t="s">
        <v>8058</v>
      </c>
      <c r="F577" s="313" t="s">
        <v>5139</v>
      </c>
      <c r="G577" s="313"/>
      <c r="H577" s="313"/>
      <c r="I577" s="313">
        <v>1</v>
      </c>
    </row>
    <row r="578" spans="1:9" ht="15">
      <c r="A578" s="492">
        <v>289</v>
      </c>
      <c r="B578" s="312" t="s">
        <v>5056</v>
      </c>
      <c r="C578" s="422" t="s">
        <v>1743</v>
      </c>
      <c r="D578" s="422" t="s">
        <v>1507</v>
      </c>
      <c r="E578" s="313" t="s">
        <v>7686</v>
      </c>
      <c r="F578" s="313" t="s">
        <v>5124</v>
      </c>
      <c r="G578" s="313"/>
      <c r="H578" s="313"/>
      <c r="I578" s="313">
        <v>1</v>
      </c>
    </row>
    <row r="579" spans="1:9" ht="15">
      <c r="A579" s="492">
        <v>290</v>
      </c>
      <c r="B579" s="312" t="s">
        <v>5057</v>
      </c>
      <c r="C579" s="422" t="s">
        <v>1743</v>
      </c>
      <c r="D579" s="422" t="s">
        <v>1507</v>
      </c>
      <c r="E579" s="313" t="s">
        <v>8057</v>
      </c>
      <c r="F579" s="313" t="s">
        <v>5126</v>
      </c>
      <c r="G579" s="313"/>
      <c r="H579" s="313">
        <v>1</v>
      </c>
      <c r="I579" s="313"/>
    </row>
    <row r="580" spans="1:9" ht="15">
      <c r="A580" s="492">
        <v>291</v>
      </c>
      <c r="B580" s="312" t="s">
        <v>5058</v>
      </c>
      <c r="C580" s="422" t="s">
        <v>703</v>
      </c>
      <c r="D580" s="422" t="s">
        <v>1507</v>
      </c>
      <c r="E580" s="313" t="s">
        <v>8063</v>
      </c>
      <c r="F580" s="313" t="s">
        <v>5126</v>
      </c>
      <c r="G580" s="313"/>
      <c r="H580" s="313">
        <v>1</v>
      </c>
      <c r="I580" s="313"/>
    </row>
    <row r="581" spans="1:9" ht="15">
      <c r="A581" s="492">
        <v>292</v>
      </c>
      <c r="B581" s="312" t="s">
        <v>5059</v>
      </c>
      <c r="C581" s="422" t="s">
        <v>703</v>
      </c>
      <c r="D581" s="422" t="s">
        <v>1507</v>
      </c>
      <c r="E581" s="313" t="s">
        <v>7686</v>
      </c>
      <c r="F581" s="313" t="s">
        <v>5124</v>
      </c>
      <c r="G581" s="313"/>
      <c r="H581" s="313"/>
      <c r="I581" s="313">
        <v>1</v>
      </c>
    </row>
    <row r="582" spans="1:9" ht="15">
      <c r="A582" s="492">
        <v>293</v>
      </c>
      <c r="B582" s="312" t="s">
        <v>5061</v>
      </c>
      <c r="C582" s="422" t="s">
        <v>1768</v>
      </c>
      <c r="D582" s="422" t="s">
        <v>4841</v>
      </c>
      <c r="E582" s="313" t="s">
        <v>8064</v>
      </c>
      <c r="F582" s="313" t="s">
        <v>5126</v>
      </c>
      <c r="G582" s="313"/>
      <c r="H582" s="313">
        <v>1</v>
      </c>
      <c r="I582" s="313"/>
    </row>
    <row r="583" spans="1:9" ht="15">
      <c r="A583" s="492">
        <v>294</v>
      </c>
      <c r="B583" s="312" t="s">
        <v>5062</v>
      </c>
      <c r="C583" s="422" t="s">
        <v>5063</v>
      </c>
      <c r="D583" s="422" t="s">
        <v>4841</v>
      </c>
      <c r="E583" s="313" t="s">
        <v>8065</v>
      </c>
      <c r="F583" s="313" t="s">
        <v>5126</v>
      </c>
      <c r="G583" s="313"/>
      <c r="H583" s="313"/>
      <c r="I583" s="313">
        <v>1</v>
      </c>
    </row>
    <row r="584" spans="1:9" ht="15">
      <c r="A584" s="492">
        <v>295</v>
      </c>
      <c r="B584" s="312" t="s">
        <v>5062</v>
      </c>
      <c r="C584" s="422" t="s">
        <v>5064</v>
      </c>
      <c r="D584" s="422" t="s">
        <v>4841</v>
      </c>
      <c r="E584" s="313" t="s">
        <v>8065</v>
      </c>
      <c r="F584" s="313" t="s">
        <v>5126</v>
      </c>
      <c r="G584" s="313"/>
      <c r="H584" s="313"/>
      <c r="I584" s="313">
        <v>1</v>
      </c>
    </row>
    <row r="585" spans="1:9" ht="15">
      <c r="A585" s="492">
        <v>296</v>
      </c>
      <c r="B585" s="312" t="s">
        <v>5062</v>
      </c>
      <c r="C585" s="422" t="s">
        <v>1646</v>
      </c>
      <c r="D585" s="422" t="s">
        <v>4841</v>
      </c>
      <c r="E585" s="313" t="s">
        <v>8065</v>
      </c>
      <c r="F585" s="313" t="s">
        <v>5126</v>
      </c>
      <c r="G585" s="313"/>
      <c r="H585" s="313"/>
      <c r="I585" s="313">
        <v>1</v>
      </c>
    </row>
    <row r="586" spans="1:9" ht="15">
      <c r="A586" s="492">
        <v>297</v>
      </c>
      <c r="B586" s="278" t="s">
        <v>5065</v>
      </c>
      <c r="C586" s="714" t="s">
        <v>1971</v>
      </c>
      <c r="D586" s="714" t="s">
        <v>2993</v>
      </c>
      <c r="E586" s="439" t="s">
        <v>8157</v>
      </c>
      <c r="F586" s="439" t="s">
        <v>5126</v>
      </c>
      <c r="G586" s="439"/>
      <c r="H586" s="439">
        <v>1</v>
      </c>
      <c r="I586" s="439">
        <v>2</v>
      </c>
    </row>
    <row r="587" spans="1:9" ht="15">
      <c r="A587" s="492">
        <v>298</v>
      </c>
      <c r="B587" s="278" t="s">
        <v>5066</v>
      </c>
      <c r="C587" s="714" t="s">
        <v>1971</v>
      </c>
      <c r="D587" s="714" t="s">
        <v>2993</v>
      </c>
      <c r="E587" s="439" t="s">
        <v>8158</v>
      </c>
      <c r="F587" s="439" t="s">
        <v>5124</v>
      </c>
      <c r="G587" s="439"/>
      <c r="H587" s="439">
        <v>1</v>
      </c>
      <c r="I587" s="439"/>
    </row>
    <row r="588" spans="1:9" ht="15">
      <c r="A588" s="492">
        <v>299</v>
      </c>
      <c r="B588" s="278" t="s">
        <v>5067</v>
      </c>
      <c r="C588" s="714" t="s">
        <v>1971</v>
      </c>
      <c r="D588" s="714" t="s">
        <v>2993</v>
      </c>
      <c r="E588" s="439" t="s">
        <v>8159</v>
      </c>
      <c r="F588" s="439" t="s">
        <v>5124</v>
      </c>
      <c r="G588" s="439"/>
      <c r="H588" s="439"/>
      <c r="I588" s="439">
        <v>2</v>
      </c>
    </row>
    <row r="589" spans="1:9" ht="15">
      <c r="A589" s="492">
        <v>300</v>
      </c>
      <c r="B589" s="278" t="s">
        <v>5068</v>
      </c>
      <c r="C589" s="714" t="s">
        <v>1971</v>
      </c>
      <c r="D589" s="714" t="s">
        <v>2993</v>
      </c>
      <c r="E589" s="439" t="s">
        <v>8160</v>
      </c>
      <c r="F589" s="439" t="s">
        <v>5126</v>
      </c>
      <c r="G589" s="439"/>
      <c r="H589" s="439">
        <v>1</v>
      </c>
      <c r="I589" s="439"/>
    </row>
    <row r="590" spans="1:9" ht="15">
      <c r="A590" s="492">
        <v>301</v>
      </c>
      <c r="B590" s="278" t="s">
        <v>5068</v>
      </c>
      <c r="C590" s="714" t="s">
        <v>1971</v>
      </c>
      <c r="D590" s="714" t="s">
        <v>2993</v>
      </c>
      <c r="E590" s="439" t="s">
        <v>8161</v>
      </c>
      <c r="F590" s="439" t="s">
        <v>5126</v>
      </c>
      <c r="G590" s="439"/>
      <c r="H590" s="439">
        <v>1</v>
      </c>
      <c r="I590" s="439"/>
    </row>
    <row r="591" spans="1:9" ht="15">
      <c r="A591" s="492">
        <v>302</v>
      </c>
      <c r="B591" s="278" t="s">
        <v>5069</v>
      </c>
      <c r="C591" s="714" t="s">
        <v>1851</v>
      </c>
      <c r="D591" s="714" t="s">
        <v>2993</v>
      </c>
      <c r="E591" s="439" t="s">
        <v>8162</v>
      </c>
      <c r="F591" s="439" t="s">
        <v>5126</v>
      </c>
      <c r="G591" s="439"/>
      <c r="H591" s="439"/>
      <c r="I591" s="439">
        <v>1</v>
      </c>
    </row>
    <row r="592" spans="1:9" ht="15">
      <c r="A592" s="492">
        <v>303</v>
      </c>
      <c r="B592" s="312" t="s">
        <v>3491</v>
      </c>
      <c r="C592" s="422" t="s">
        <v>1803</v>
      </c>
      <c r="D592" s="422" t="s">
        <v>1533</v>
      </c>
      <c r="E592" s="313" t="s">
        <v>7867</v>
      </c>
      <c r="F592" s="313" t="s">
        <v>5126</v>
      </c>
      <c r="G592" s="313">
        <v>1</v>
      </c>
      <c r="H592" s="313"/>
      <c r="I592" s="313"/>
    </row>
    <row r="593" spans="1:9" ht="15">
      <c r="A593" s="492">
        <v>304</v>
      </c>
      <c r="B593" s="312" t="s">
        <v>5070</v>
      </c>
      <c r="C593" s="422" t="s">
        <v>1803</v>
      </c>
      <c r="D593" s="422" t="s">
        <v>1533</v>
      </c>
      <c r="E593" s="313" t="s">
        <v>7875</v>
      </c>
      <c r="F593" s="313" t="s">
        <v>5126</v>
      </c>
      <c r="G593" s="313">
        <v>1</v>
      </c>
      <c r="H593" s="313"/>
      <c r="I593" s="313"/>
    </row>
    <row r="594" spans="1:9" ht="15">
      <c r="A594" s="492">
        <v>305</v>
      </c>
      <c r="B594" s="312" t="s">
        <v>2853</v>
      </c>
      <c r="C594" s="422" t="s">
        <v>1803</v>
      </c>
      <c r="D594" s="422" t="s">
        <v>1533</v>
      </c>
      <c r="E594" s="313" t="s">
        <v>7876</v>
      </c>
      <c r="F594" s="313" t="s">
        <v>5126</v>
      </c>
      <c r="G594" s="313">
        <v>1</v>
      </c>
      <c r="H594" s="313"/>
      <c r="I594" s="313"/>
    </row>
    <row r="595" spans="1:9" ht="15">
      <c r="A595" s="492">
        <v>306</v>
      </c>
      <c r="B595" s="312" t="s">
        <v>5071</v>
      </c>
      <c r="C595" s="422" t="s">
        <v>1803</v>
      </c>
      <c r="D595" s="422" t="s">
        <v>1533</v>
      </c>
      <c r="E595" s="313" t="s">
        <v>8066</v>
      </c>
      <c r="F595" s="313" t="s">
        <v>5124</v>
      </c>
      <c r="G595" s="313"/>
      <c r="H595" s="313">
        <v>1</v>
      </c>
      <c r="I595" s="313"/>
    </row>
    <row r="596" spans="1:9" ht="15">
      <c r="A596" s="492">
        <v>307</v>
      </c>
      <c r="B596" s="312" t="s">
        <v>3292</v>
      </c>
      <c r="C596" s="422" t="s">
        <v>1803</v>
      </c>
      <c r="D596" s="422" t="s">
        <v>1533</v>
      </c>
      <c r="E596" s="313" t="s">
        <v>7875</v>
      </c>
      <c r="F596" s="313" t="s">
        <v>5124</v>
      </c>
      <c r="G596" s="313"/>
      <c r="H596" s="313">
        <v>1</v>
      </c>
      <c r="I596" s="313"/>
    </row>
    <row r="597" spans="1:9" ht="15">
      <c r="A597" s="492">
        <v>308</v>
      </c>
      <c r="B597" s="312" t="s">
        <v>3880</v>
      </c>
      <c r="C597" s="422" t="s">
        <v>1803</v>
      </c>
      <c r="D597" s="422" t="s">
        <v>1533</v>
      </c>
      <c r="E597" s="313" t="s">
        <v>7869</v>
      </c>
      <c r="F597" s="313" t="s">
        <v>5126</v>
      </c>
      <c r="G597" s="313"/>
      <c r="H597" s="313">
        <v>1</v>
      </c>
      <c r="I597" s="313"/>
    </row>
    <row r="598" spans="1:9" ht="15">
      <c r="A598" s="492">
        <v>309</v>
      </c>
      <c r="B598" s="312" t="s">
        <v>5073</v>
      </c>
      <c r="C598" s="422" t="s">
        <v>1803</v>
      </c>
      <c r="D598" s="422" t="s">
        <v>1533</v>
      </c>
      <c r="E598" s="313" t="s">
        <v>8067</v>
      </c>
      <c r="F598" s="313" t="s">
        <v>5126</v>
      </c>
      <c r="G598" s="313"/>
      <c r="H598" s="313">
        <v>1</v>
      </c>
      <c r="I598" s="313"/>
    </row>
    <row r="599" spans="1:9" ht="15">
      <c r="A599" s="492">
        <v>310</v>
      </c>
      <c r="B599" s="312" t="s">
        <v>3864</v>
      </c>
      <c r="C599" s="422" t="s">
        <v>1803</v>
      </c>
      <c r="D599" s="422" t="s">
        <v>1533</v>
      </c>
      <c r="E599" s="313" t="s">
        <v>7869</v>
      </c>
      <c r="F599" s="313" t="s">
        <v>5124</v>
      </c>
      <c r="G599" s="313"/>
      <c r="H599" s="313"/>
      <c r="I599" s="313">
        <v>1</v>
      </c>
    </row>
    <row r="600" spans="1:9" ht="15">
      <c r="A600" s="492">
        <v>311</v>
      </c>
      <c r="B600" s="312" t="s">
        <v>5074</v>
      </c>
      <c r="C600" s="422" t="s">
        <v>1803</v>
      </c>
      <c r="D600" s="422" t="s">
        <v>1533</v>
      </c>
      <c r="E600" s="313" t="s">
        <v>8067</v>
      </c>
      <c r="F600" s="313" t="s">
        <v>5126</v>
      </c>
      <c r="G600" s="313"/>
      <c r="H600" s="313"/>
      <c r="I600" s="313">
        <v>1</v>
      </c>
    </row>
    <row r="601" spans="1:9" ht="15">
      <c r="A601" s="492">
        <v>312</v>
      </c>
      <c r="B601" s="312" t="s">
        <v>1914</v>
      </c>
      <c r="C601" s="422" t="s">
        <v>1803</v>
      </c>
      <c r="D601" s="422" t="s">
        <v>1533</v>
      </c>
      <c r="E601" s="313" t="s">
        <v>8068</v>
      </c>
      <c r="F601" s="313" t="s">
        <v>5139</v>
      </c>
      <c r="G601" s="313">
        <v>1</v>
      </c>
      <c r="H601" s="313"/>
      <c r="I601" s="313"/>
    </row>
    <row r="602" spans="1:9" ht="15">
      <c r="A602" s="492">
        <v>313</v>
      </c>
      <c r="B602" s="312" t="s">
        <v>5075</v>
      </c>
      <c r="C602" s="422" t="s">
        <v>2006</v>
      </c>
      <c r="D602" s="422" t="s">
        <v>1533</v>
      </c>
      <c r="E602" s="313" t="s">
        <v>7757</v>
      </c>
      <c r="F602" s="313" t="s">
        <v>5139</v>
      </c>
      <c r="G602" s="313">
        <v>1</v>
      </c>
      <c r="H602" s="313"/>
      <c r="I602" s="313"/>
    </row>
    <row r="603" spans="1:9" ht="15">
      <c r="A603" s="492">
        <v>314</v>
      </c>
      <c r="B603" s="312" t="s">
        <v>5076</v>
      </c>
      <c r="C603" s="422" t="s">
        <v>1803</v>
      </c>
      <c r="D603" s="422" t="s">
        <v>1533</v>
      </c>
      <c r="E603" s="313" t="s">
        <v>8068</v>
      </c>
      <c r="F603" s="313" t="s">
        <v>5126</v>
      </c>
      <c r="G603" s="313">
        <v>1</v>
      </c>
      <c r="H603" s="313"/>
      <c r="I603" s="313"/>
    </row>
    <row r="604" spans="1:9" ht="15">
      <c r="A604" s="492">
        <v>315</v>
      </c>
      <c r="B604" s="312" t="s">
        <v>930</v>
      </c>
      <c r="C604" s="422" t="s">
        <v>922</v>
      </c>
      <c r="D604" s="422" t="s">
        <v>1533</v>
      </c>
      <c r="E604" s="313" t="s">
        <v>8069</v>
      </c>
      <c r="F604" s="313" t="s">
        <v>5126</v>
      </c>
      <c r="G604" s="313">
        <v>1</v>
      </c>
      <c r="H604" s="313"/>
      <c r="I604" s="313"/>
    </row>
    <row r="605" spans="1:9" ht="15">
      <c r="A605" s="492">
        <v>316</v>
      </c>
      <c r="B605" s="312" t="s">
        <v>3498</v>
      </c>
      <c r="C605" s="422" t="s">
        <v>922</v>
      </c>
      <c r="D605" s="422" t="s">
        <v>1533</v>
      </c>
      <c r="E605" s="313" t="s">
        <v>8070</v>
      </c>
      <c r="F605" s="313" t="s">
        <v>5126</v>
      </c>
      <c r="G605" s="313"/>
      <c r="H605" s="313">
        <v>1</v>
      </c>
      <c r="I605" s="313"/>
    </row>
    <row r="606" spans="1:9" ht="15">
      <c r="A606" s="492">
        <v>317</v>
      </c>
      <c r="B606" s="312" t="s">
        <v>5077</v>
      </c>
      <c r="C606" s="422" t="s">
        <v>1927</v>
      </c>
      <c r="D606" s="422" t="s">
        <v>1475</v>
      </c>
      <c r="E606" s="313" t="s">
        <v>8071</v>
      </c>
      <c r="F606" s="313" t="s">
        <v>5126</v>
      </c>
      <c r="G606" s="313">
        <v>1</v>
      </c>
      <c r="H606" s="313"/>
      <c r="I606" s="313"/>
    </row>
    <row r="607" spans="1:9" ht="15">
      <c r="A607" s="492">
        <v>318</v>
      </c>
      <c r="B607" s="312" t="s">
        <v>2241</v>
      </c>
      <c r="C607" s="313" t="s">
        <v>1812</v>
      </c>
      <c r="D607" s="313" t="s">
        <v>2575</v>
      </c>
      <c r="E607" s="313" t="s">
        <v>7758</v>
      </c>
      <c r="F607" s="313" t="s">
        <v>5126</v>
      </c>
      <c r="G607" s="313">
        <v>1</v>
      </c>
      <c r="H607" s="313"/>
      <c r="I607" s="313"/>
    </row>
    <row r="608" spans="1:9" ht="15">
      <c r="A608" s="492">
        <v>319</v>
      </c>
      <c r="B608" s="312" t="s">
        <v>633</v>
      </c>
      <c r="C608" s="313" t="s">
        <v>1812</v>
      </c>
      <c r="D608" s="313" t="s">
        <v>2575</v>
      </c>
      <c r="E608" s="313" t="s">
        <v>7759</v>
      </c>
      <c r="F608" s="313" t="s">
        <v>5124</v>
      </c>
      <c r="G608" s="313"/>
      <c r="H608" s="313"/>
      <c r="I608" s="313">
        <v>1</v>
      </c>
    </row>
    <row r="609" spans="1:9" ht="15">
      <c r="A609" s="492">
        <v>320</v>
      </c>
      <c r="B609" s="312" t="s">
        <v>525</v>
      </c>
      <c r="C609" s="313" t="s">
        <v>1812</v>
      </c>
      <c r="D609" s="313" t="s">
        <v>2575</v>
      </c>
      <c r="E609" s="313" t="s">
        <v>457</v>
      </c>
      <c r="F609" s="313" t="s">
        <v>5126</v>
      </c>
      <c r="G609" s="313"/>
      <c r="H609" s="313"/>
      <c r="I609" s="313">
        <v>1</v>
      </c>
    </row>
    <row r="610" spans="1:9" ht="15">
      <c r="A610" s="492">
        <v>321</v>
      </c>
      <c r="B610" s="312" t="s">
        <v>130</v>
      </c>
      <c r="C610" s="313" t="s">
        <v>1812</v>
      </c>
      <c r="D610" s="313" t="s">
        <v>2575</v>
      </c>
      <c r="E610" s="313" t="s">
        <v>457</v>
      </c>
      <c r="F610" s="313" t="s">
        <v>5124</v>
      </c>
      <c r="G610" s="313"/>
      <c r="H610" s="313"/>
      <c r="I610" s="313">
        <v>1</v>
      </c>
    </row>
    <row r="611" spans="1:9" ht="15">
      <c r="A611" s="492">
        <v>322</v>
      </c>
      <c r="B611" s="312" t="s">
        <v>5078</v>
      </c>
      <c r="C611" s="313" t="s">
        <v>1812</v>
      </c>
      <c r="D611" s="313" t="s">
        <v>2575</v>
      </c>
      <c r="E611" s="313" t="s">
        <v>457</v>
      </c>
      <c r="F611" s="313" t="s">
        <v>5126</v>
      </c>
      <c r="G611" s="313"/>
      <c r="H611" s="313"/>
      <c r="I611" s="313">
        <v>1</v>
      </c>
    </row>
    <row r="612" spans="1:9" ht="15">
      <c r="A612" s="492">
        <v>323</v>
      </c>
      <c r="B612" s="312" t="s">
        <v>1348</v>
      </c>
      <c r="C612" s="313" t="s">
        <v>1768</v>
      </c>
      <c r="D612" s="313" t="s">
        <v>2575</v>
      </c>
      <c r="E612" s="313" t="s">
        <v>8072</v>
      </c>
      <c r="F612" s="313" t="s">
        <v>5126</v>
      </c>
      <c r="G612" s="313">
        <v>1</v>
      </c>
      <c r="H612" s="313"/>
      <c r="I612" s="313"/>
    </row>
    <row r="613" spans="1:9" ht="15">
      <c r="A613" s="492">
        <v>324</v>
      </c>
      <c r="B613" s="312" t="s">
        <v>3451</v>
      </c>
      <c r="C613" s="313" t="s">
        <v>1768</v>
      </c>
      <c r="D613" s="313" t="s">
        <v>2575</v>
      </c>
      <c r="E613" s="313" t="s">
        <v>8073</v>
      </c>
      <c r="F613" s="313" t="s">
        <v>5124</v>
      </c>
      <c r="G613" s="313">
        <v>1</v>
      </c>
      <c r="H613" s="313"/>
      <c r="I613" s="313"/>
    </row>
    <row r="614" spans="1:9" ht="15">
      <c r="A614" s="492">
        <v>325</v>
      </c>
      <c r="B614" s="312" t="s">
        <v>3108</v>
      </c>
      <c r="C614" s="313" t="s">
        <v>1768</v>
      </c>
      <c r="D614" s="313" t="s">
        <v>2575</v>
      </c>
      <c r="E614" s="313" t="s">
        <v>8074</v>
      </c>
      <c r="F614" s="313" t="s">
        <v>5124</v>
      </c>
      <c r="G614" s="313"/>
      <c r="H614" s="313">
        <v>1</v>
      </c>
      <c r="I614" s="313"/>
    </row>
    <row r="615" spans="1:9" ht="15">
      <c r="A615" s="492">
        <v>326</v>
      </c>
      <c r="B615" s="312" t="s">
        <v>3320</v>
      </c>
      <c r="C615" s="313" t="s">
        <v>1768</v>
      </c>
      <c r="D615" s="313" t="s">
        <v>2575</v>
      </c>
      <c r="E615" s="313" t="s">
        <v>8075</v>
      </c>
      <c r="F615" s="313" t="s">
        <v>5126</v>
      </c>
      <c r="G615" s="313"/>
      <c r="H615" s="313"/>
      <c r="I615" s="313">
        <v>1</v>
      </c>
    </row>
    <row r="616" spans="1:9" ht="15">
      <c r="A616" s="492">
        <v>327</v>
      </c>
      <c r="B616" s="312" t="s">
        <v>5079</v>
      </c>
      <c r="C616" s="313" t="s">
        <v>1610</v>
      </c>
      <c r="D616" s="313" t="s">
        <v>2575</v>
      </c>
      <c r="E616" s="313" t="s">
        <v>457</v>
      </c>
      <c r="F616" s="313" t="s">
        <v>5124</v>
      </c>
      <c r="G616" s="313">
        <v>1</v>
      </c>
      <c r="H616" s="313"/>
      <c r="I616" s="313"/>
    </row>
    <row r="617" spans="1:9" ht="15">
      <c r="A617" s="492">
        <v>328</v>
      </c>
      <c r="B617" s="312" t="s">
        <v>1145</v>
      </c>
      <c r="C617" s="313" t="s">
        <v>1610</v>
      </c>
      <c r="D617" s="313" t="s">
        <v>2575</v>
      </c>
      <c r="E617" s="313" t="s">
        <v>457</v>
      </c>
      <c r="F617" s="313" t="s">
        <v>5126</v>
      </c>
      <c r="G617" s="313">
        <v>1</v>
      </c>
      <c r="H617" s="313"/>
      <c r="I617" s="313"/>
    </row>
    <row r="618" spans="1:9" ht="15">
      <c r="A618" s="492">
        <v>329</v>
      </c>
      <c r="B618" s="312" t="s">
        <v>5080</v>
      </c>
      <c r="C618" s="313" t="s">
        <v>1610</v>
      </c>
      <c r="D618" s="313" t="s">
        <v>2575</v>
      </c>
      <c r="E618" s="313" t="s">
        <v>457</v>
      </c>
      <c r="F618" s="313" t="s">
        <v>5124</v>
      </c>
      <c r="G618" s="313"/>
      <c r="H618" s="313">
        <v>1</v>
      </c>
      <c r="I618" s="313"/>
    </row>
    <row r="619" spans="1:9" ht="15">
      <c r="A619" s="492">
        <v>330</v>
      </c>
      <c r="B619" s="312" t="s">
        <v>4865</v>
      </c>
      <c r="C619" s="313" t="s">
        <v>1610</v>
      </c>
      <c r="D619" s="313" t="s">
        <v>2575</v>
      </c>
      <c r="E619" s="313" t="s">
        <v>457</v>
      </c>
      <c r="F619" s="313" t="s">
        <v>5124</v>
      </c>
      <c r="G619" s="313"/>
      <c r="H619" s="313">
        <v>1</v>
      </c>
      <c r="I619" s="313"/>
    </row>
    <row r="620" spans="1:9" ht="15">
      <c r="A620" s="492">
        <v>331</v>
      </c>
      <c r="B620" s="312" t="s">
        <v>3313</v>
      </c>
      <c r="C620" s="313" t="s">
        <v>1610</v>
      </c>
      <c r="D620" s="313" t="s">
        <v>2575</v>
      </c>
      <c r="E620" s="313" t="s">
        <v>457</v>
      </c>
      <c r="F620" s="313" t="s">
        <v>5126</v>
      </c>
      <c r="G620" s="313"/>
      <c r="H620" s="313">
        <v>1</v>
      </c>
      <c r="I620" s="313"/>
    </row>
    <row r="621" spans="1:9" ht="15">
      <c r="A621" s="492">
        <v>332</v>
      </c>
      <c r="B621" s="312" t="s">
        <v>4227</v>
      </c>
      <c r="C621" s="313" t="s">
        <v>1610</v>
      </c>
      <c r="D621" s="313" t="s">
        <v>2575</v>
      </c>
      <c r="E621" s="313" t="s">
        <v>457</v>
      </c>
      <c r="F621" s="313" t="s">
        <v>5126</v>
      </c>
      <c r="G621" s="313"/>
      <c r="H621" s="313">
        <v>1</v>
      </c>
      <c r="I621" s="313"/>
    </row>
    <row r="622" spans="1:9" ht="15">
      <c r="A622" s="492">
        <v>333</v>
      </c>
      <c r="B622" s="312" t="s">
        <v>5081</v>
      </c>
      <c r="C622" s="313" t="s">
        <v>1610</v>
      </c>
      <c r="D622" s="313" t="s">
        <v>2575</v>
      </c>
      <c r="E622" s="313" t="s">
        <v>457</v>
      </c>
      <c r="F622" s="313" t="s">
        <v>5126</v>
      </c>
      <c r="G622" s="313"/>
      <c r="H622" s="313"/>
      <c r="I622" s="313">
        <v>1</v>
      </c>
    </row>
    <row r="623" spans="1:9" ht="15">
      <c r="A623" s="492">
        <v>334</v>
      </c>
      <c r="B623" s="312" t="s">
        <v>5082</v>
      </c>
      <c r="C623" s="313" t="s">
        <v>1610</v>
      </c>
      <c r="D623" s="313" t="s">
        <v>2575</v>
      </c>
      <c r="E623" s="313" t="s">
        <v>457</v>
      </c>
      <c r="F623" s="313" t="s">
        <v>5126</v>
      </c>
      <c r="G623" s="313"/>
      <c r="H623" s="313"/>
      <c r="I623" s="313">
        <v>1</v>
      </c>
    </row>
    <row r="624" spans="1:9" ht="15">
      <c r="A624" s="492">
        <v>335</v>
      </c>
      <c r="B624" s="312" t="s">
        <v>5083</v>
      </c>
      <c r="C624" s="313" t="s">
        <v>1610</v>
      </c>
      <c r="D624" s="313" t="s">
        <v>2575</v>
      </c>
      <c r="E624" s="313" t="s">
        <v>457</v>
      </c>
      <c r="F624" s="313" t="s">
        <v>5126</v>
      </c>
      <c r="G624" s="313"/>
      <c r="H624" s="313"/>
      <c r="I624" s="313">
        <v>1</v>
      </c>
    </row>
    <row r="625" spans="1:9" ht="15">
      <c r="A625" s="492">
        <v>336</v>
      </c>
      <c r="B625" s="312" t="s">
        <v>1142</v>
      </c>
      <c r="C625" s="313" t="s">
        <v>1610</v>
      </c>
      <c r="D625" s="313" t="s">
        <v>2575</v>
      </c>
      <c r="E625" s="313" t="s">
        <v>457</v>
      </c>
      <c r="F625" s="313" t="s">
        <v>5126</v>
      </c>
      <c r="G625" s="313"/>
      <c r="H625" s="313"/>
      <c r="I625" s="313">
        <v>1</v>
      </c>
    </row>
    <row r="626" spans="1:9" ht="15">
      <c r="A626" s="492">
        <v>337</v>
      </c>
      <c r="B626" s="312" t="s">
        <v>5084</v>
      </c>
      <c r="C626" s="313" t="s">
        <v>1610</v>
      </c>
      <c r="D626" s="313" t="s">
        <v>2575</v>
      </c>
      <c r="E626" s="313" t="s">
        <v>457</v>
      </c>
      <c r="F626" s="313" t="s">
        <v>5126</v>
      </c>
      <c r="G626" s="313"/>
      <c r="H626" s="313"/>
      <c r="I626" s="313">
        <v>1</v>
      </c>
    </row>
    <row r="627" spans="1:9" ht="15">
      <c r="A627" s="492">
        <v>338</v>
      </c>
      <c r="B627" s="312" t="s">
        <v>4879</v>
      </c>
      <c r="C627" s="313" t="s">
        <v>1663</v>
      </c>
      <c r="D627" s="313" t="s">
        <v>792</v>
      </c>
      <c r="E627" s="313" t="s">
        <v>7761</v>
      </c>
      <c r="F627" s="313" t="s">
        <v>5126</v>
      </c>
      <c r="G627" s="313"/>
      <c r="H627" s="313">
        <v>1</v>
      </c>
      <c r="I627" s="313"/>
    </row>
    <row r="628" spans="1:9" ht="15">
      <c r="A628" s="492">
        <v>339</v>
      </c>
      <c r="B628" s="312" t="s">
        <v>5085</v>
      </c>
      <c r="C628" s="313" t="s">
        <v>1663</v>
      </c>
      <c r="D628" s="313" t="s">
        <v>792</v>
      </c>
      <c r="E628" s="313" t="s">
        <v>8076</v>
      </c>
      <c r="F628" s="313" t="s">
        <v>5126</v>
      </c>
      <c r="G628" s="313"/>
      <c r="H628" s="313"/>
      <c r="I628" s="313">
        <v>1</v>
      </c>
    </row>
    <row r="629" spans="1:9" ht="15">
      <c r="A629" s="492">
        <v>340</v>
      </c>
      <c r="B629" s="312" t="s">
        <v>4614</v>
      </c>
      <c r="C629" s="313" t="s">
        <v>2226</v>
      </c>
      <c r="D629" s="313" t="s">
        <v>792</v>
      </c>
      <c r="E629" s="313" t="s">
        <v>8077</v>
      </c>
      <c r="F629" s="313" t="s">
        <v>5126</v>
      </c>
      <c r="G629" s="313"/>
      <c r="H629" s="313">
        <v>1</v>
      </c>
      <c r="I629" s="313"/>
    </row>
    <row r="630" spans="1:9" ht="15">
      <c r="A630" s="492">
        <v>341</v>
      </c>
      <c r="B630" s="312" t="s">
        <v>4878</v>
      </c>
      <c r="C630" s="313" t="s">
        <v>2226</v>
      </c>
      <c r="D630" s="313" t="s">
        <v>792</v>
      </c>
      <c r="E630" s="313" t="s">
        <v>8078</v>
      </c>
      <c r="F630" s="313" t="s">
        <v>5126</v>
      </c>
      <c r="G630" s="313"/>
      <c r="H630" s="313"/>
      <c r="I630" s="313">
        <v>1</v>
      </c>
    </row>
    <row r="631" spans="1:9" ht="15">
      <c r="A631" s="492">
        <v>342</v>
      </c>
      <c r="B631" s="312" t="s">
        <v>4880</v>
      </c>
      <c r="C631" s="313" t="s">
        <v>1812</v>
      </c>
      <c r="D631" s="313" t="s">
        <v>792</v>
      </c>
      <c r="E631" s="313" t="s">
        <v>7762</v>
      </c>
      <c r="F631" s="313" t="s">
        <v>5124</v>
      </c>
      <c r="G631" s="313">
        <v>2</v>
      </c>
      <c r="H631" s="313"/>
      <c r="I631" s="313"/>
    </row>
    <row r="632" spans="1:9" ht="15">
      <c r="A632" s="492">
        <v>343</v>
      </c>
      <c r="B632" s="312" t="s">
        <v>4272</v>
      </c>
      <c r="C632" s="313" t="s">
        <v>1812</v>
      </c>
      <c r="D632" s="313" t="s">
        <v>792</v>
      </c>
      <c r="E632" s="313" t="s">
        <v>7764</v>
      </c>
      <c r="F632" s="313" t="s">
        <v>5124</v>
      </c>
      <c r="G632" s="313">
        <v>2</v>
      </c>
      <c r="H632" s="313"/>
      <c r="I632" s="313"/>
    </row>
    <row r="633" spans="1:9" ht="15">
      <c r="A633" s="492">
        <v>344</v>
      </c>
      <c r="B633" s="312" t="s">
        <v>3115</v>
      </c>
      <c r="C633" s="313" t="s">
        <v>1812</v>
      </c>
      <c r="D633" s="313" t="s">
        <v>792</v>
      </c>
      <c r="E633" s="313" t="s">
        <v>7763</v>
      </c>
      <c r="F633" s="313" t="s">
        <v>5124</v>
      </c>
      <c r="G633" s="313"/>
      <c r="H633" s="313">
        <v>2</v>
      </c>
      <c r="I633" s="313"/>
    </row>
    <row r="634" spans="1:9" ht="15">
      <c r="A634" s="492">
        <v>345</v>
      </c>
      <c r="B634" s="312" t="s">
        <v>4881</v>
      </c>
      <c r="C634" s="313" t="s">
        <v>1812</v>
      </c>
      <c r="D634" s="313" t="s">
        <v>792</v>
      </c>
      <c r="E634" s="313" t="s">
        <v>7765</v>
      </c>
      <c r="F634" s="313" t="s">
        <v>5124</v>
      </c>
      <c r="G634" s="313">
        <v>1</v>
      </c>
      <c r="H634" s="313"/>
      <c r="I634" s="313"/>
    </row>
    <row r="635" spans="1:9" ht="15">
      <c r="A635" s="492">
        <v>346</v>
      </c>
      <c r="B635" s="312" t="s">
        <v>5086</v>
      </c>
      <c r="C635" s="313" t="s">
        <v>1812</v>
      </c>
      <c r="D635" s="313" t="s">
        <v>792</v>
      </c>
      <c r="E635" s="313" t="s">
        <v>7766</v>
      </c>
      <c r="F635" s="313" t="s">
        <v>5124</v>
      </c>
      <c r="G635" s="313"/>
      <c r="H635" s="313"/>
      <c r="I635" s="313">
        <v>1</v>
      </c>
    </row>
    <row r="636" spans="1:9" ht="15">
      <c r="A636" s="492">
        <v>347</v>
      </c>
      <c r="B636" s="312" t="s">
        <v>3555</v>
      </c>
      <c r="C636" s="313" t="s">
        <v>1812</v>
      </c>
      <c r="D636" s="313" t="s">
        <v>792</v>
      </c>
      <c r="E636" s="313" t="s">
        <v>7767</v>
      </c>
      <c r="F636" s="313" t="s">
        <v>5124</v>
      </c>
      <c r="G636" s="313"/>
      <c r="H636" s="313">
        <v>1</v>
      </c>
      <c r="I636" s="313">
        <v>1</v>
      </c>
    </row>
    <row r="637" spans="1:9" ht="15">
      <c r="A637" s="492">
        <v>348</v>
      </c>
      <c r="B637" s="312" t="s">
        <v>5087</v>
      </c>
      <c r="C637" s="313" t="s">
        <v>1812</v>
      </c>
      <c r="D637" s="313" t="s">
        <v>792</v>
      </c>
      <c r="E637" s="313" t="s">
        <v>7767</v>
      </c>
      <c r="F637" s="313" t="s">
        <v>5124</v>
      </c>
      <c r="G637" s="313"/>
      <c r="H637" s="313">
        <v>1</v>
      </c>
      <c r="I637" s="313">
        <v>1</v>
      </c>
    </row>
    <row r="638" spans="1:9" ht="15">
      <c r="A638" s="492">
        <v>349</v>
      </c>
      <c r="B638" s="312" t="s">
        <v>5088</v>
      </c>
      <c r="C638" s="313" t="s">
        <v>1812</v>
      </c>
      <c r="D638" s="313" t="s">
        <v>792</v>
      </c>
      <c r="E638" s="313" t="s">
        <v>7768</v>
      </c>
      <c r="F638" s="313" t="s">
        <v>5124</v>
      </c>
      <c r="G638" s="313"/>
      <c r="H638" s="313"/>
      <c r="I638" s="313">
        <v>2</v>
      </c>
    </row>
    <row r="639" spans="1:9" ht="15">
      <c r="A639" s="492">
        <v>350</v>
      </c>
      <c r="B639" s="312" t="s">
        <v>4882</v>
      </c>
      <c r="C639" s="313" t="s">
        <v>1812</v>
      </c>
      <c r="D639" s="313" t="s">
        <v>792</v>
      </c>
      <c r="E639" s="313" t="s">
        <v>7769</v>
      </c>
      <c r="F639" s="313" t="s">
        <v>5126</v>
      </c>
      <c r="G639" s="313"/>
      <c r="H639" s="313">
        <v>1</v>
      </c>
      <c r="I639" s="313"/>
    </row>
    <row r="640" spans="1:9" ht="15">
      <c r="A640" s="492">
        <v>351</v>
      </c>
      <c r="B640" s="312" t="s">
        <v>4263</v>
      </c>
      <c r="C640" s="313" t="s">
        <v>1812</v>
      </c>
      <c r="D640" s="313" t="s">
        <v>792</v>
      </c>
      <c r="E640" s="313" t="s">
        <v>7769</v>
      </c>
      <c r="F640" s="313" t="s">
        <v>5126</v>
      </c>
      <c r="G640" s="313"/>
      <c r="H640" s="313"/>
      <c r="I640" s="313">
        <v>1</v>
      </c>
    </row>
    <row r="641" spans="1:9" ht="15">
      <c r="A641" s="492">
        <v>352</v>
      </c>
      <c r="B641" s="312" t="s">
        <v>4884</v>
      </c>
      <c r="C641" s="313" t="s">
        <v>1812</v>
      </c>
      <c r="D641" s="313" t="s">
        <v>792</v>
      </c>
      <c r="E641" s="313" t="s">
        <v>7763</v>
      </c>
      <c r="F641" s="313" t="s">
        <v>5126</v>
      </c>
      <c r="G641" s="313">
        <v>2</v>
      </c>
      <c r="H641" s="313"/>
      <c r="I641" s="313"/>
    </row>
    <row r="642" spans="1:9" ht="15">
      <c r="A642" s="492">
        <v>353</v>
      </c>
      <c r="B642" s="312" t="s">
        <v>4886</v>
      </c>
      <c r="C642" s="313" t="s">
        <v>1812</v>
      </c>
      <c r="D642" s="313" t="s">
        <v>792</v>
      </c>
      <c r="E642" s="313" t="s">
        <v>7771</v>
      </c>
      <c r="F642" s="313" t="s">
        <v>5126</v>
      </c>
      <c r="G642" s="313"/>
      <c r="H642" s="313">
        <v>1</v>
      </c>
      <c r="I642" s="313">
        <v>1</v>
      </c>
    </row>
    <row r="643" spans="1:9" ht="15">
      <c r="A643" s="492">
        <v>354</v>
      </c>
      <c r="B643" s="312" t="s">
        <v>4645</v>
      </c>
      <c r="C643" s="313" t="s">
        <v>1812</v>
      </c>
      <c r="D643" s="313" t="s">
        <v>792</v>
      </c>
      <c r="E643" s="313" t="s">
        <v>7760</v>
      </c>
      <c r="F643" s="313" t="s">
        <v>5126</v>
      </c>
      <c r="G643" s="313">
        <v>1</v>
      </c>
      <c r="H643" s="313"/>
      <c r="I643" s="313"/>
    </row>
    <row r="644" spans="1:9" ht="15">
      <c r="A644" s="492">
        <v>355</v>
      </c>
      <c r="B644" s="312" t="s">
        <v>5089</v>
      </c>
      <c r="C644" s="313" t="s">
        <v>1812</v>
      </c>
      <c r="D644" s="313" t="s">
        <v>792</v>
      </c>
      <c r="E644" s="313" t="s">
        <v>7770</v>
      </c>
      <c r="F644" s="313" t="s">
        <v>5126</v>
      </c>
      <c r="G644" s="313"/>
      <c r="H644" s="313">
        <v>1</v>
      </c>
      <c r="I644" s="313">
        <v>1</v>
      </c>
    </row>
    <row r="645" spans="1:9" ht="15">
      <c r="A645" s="492">
        <v>356</v>
      </c>
      <c r="B645" s="312" t="s">
        <v>1722</v>
      </c>
      <c r="C645" s="313" t="s">
        <v>1812</v>
      </c>
      <c r="D645" s="313" t="s">
        <v>792</v>
      </c>
      <c r="E645" s="313" t="s">
        <v>8079</v>
      </c>
      <c r="F645" s="313" t="s">
        <v>5126</v>
      </c>
      <c r="G645" s="313">
        <v>1</v>
      </c>
      <c r="H645" s="313"/>
      <c r="I645" s="313"/>
    </row>
    <row r="646" spans="1:9" ht="15">
      <c r="A646" s="492">
        <v>357</v>
      </c>
      <c r="B646" s="312" t="s">
        <v>5090</v>
      </c>
      <c r="C646" s="313" t="s">
        <v>1812</v>
      </c>
      <c r="D646" s="313" t="s">
        <v>792</v>
      </c>
      <c r="E646" s="313" t="s">
        <v>8079</v>
      </c>
      <c r="F646" s="313" t="s">
        <v>5126</v>
      </c>
      <c r="G646" s="313"/>
      <c r="H646" s="313">
        <v>1</v>
      </c>
      <c r="I646" s="313">
        <v>1</v>
      </c>
    </row>
    <row r="647" spans="1:9" ht="15">
      <c r="A647" s="492">
        <v>358</v>
      </c>
      <c r="B647" s="312" t="s">
        <v>955</v>
      </c>
      <c r="C647" s="313" t="s">
        <v>1812</v>
      </c>
      <c r="D647" s="313" t="s">
        <v>792</v>
      </c>
      <c r="E647" s="313" t="s">
        <v>8080</v>
      </c>
      <c r="F647" s="313" t="s">
        <v>5126</v>
      </c>
      <c r="G647" s="313"/>
      <c r="H647" s="313">
        <v>1</v>
      </c>
      <c r="I647" s="313"/>
    </row>
    <row r="648" spans="1:9" ht="15">
      <c r="A648" s="492">
        <v>359</v>
      </c>
      <c r="B648" s="312" t="s">
        <v>5091</v>
      </c>
      <c r="C648" s="313" t="s">
        <v>1812</v>
      </c>
      <c r="D648" s="313" t="s">
        <v>792</v>
      </c>
      <c r="E648" s="313" t="s">
        <v>8081</v>
      </c>
      <c r="F648" s="313" t="s">
        <v>5126</v>
      </c>
      <c r="G648" s="313"/>
      <c r="H648" s="313">
        <v>1</v>
      </c>
      <c r="I648" s="313">
        <v>1</v>
      </c>
    </row>
    <row r="649" spans="1:9" ht="15">
      <c r="A649" s="492">
        <v>360</v>
      </c>
      <c r="B649" s="312" t="s">
        <v>1157</v>
      </c>
      <c r="C649" s="313" t="s">
        <v>1812</v>
      </c>
      <c r="D649" s="313" t="s">
        <v>792</v>
      </c>
      <c r="E649" s="313" t="s">
        <v>7772</v>
      </c>
      <c r="F649" s="313" t="s">
        <v>5124</v>
      </c>
      <c r="G649" s="313">
        <v>1</v>
      </c>
      <c r="H649" s="313"/>
      <c r="I649" s="313"/>
    </row>
    <row r="650" spans="1:9" ht="15">
      <c r="A650" s="492">
        <v>361</v>
      </c>
      <c r="B650" s="312" t="s">
        <v>5092</v>
      </c>
      <c r="C650" s="313" t="s">
        <v>1812</v>
      </c>
      <c r="D650" s="313" t="s">
        <v>792</v>
      </c>
      <c r="E650" s="313" t="s">
        <v>7773</v>
      </c>
      <c r="F650" s="313" t="s">
        <v>5126</v>
      </c>
      <c r="G650" s="313"/>
      <c r="H650" s="313"/>
      <c r="I650" s="313">
        <v>2</v>
      </c>
    </row>
    <row r="651" spans="1:9" ht="15">
      <c r="A651" s="492">
        <v>362</v>
      </c>
      <c r="B651" s="312" t="s">
        <v>5093</v>
      </c>
      <c r="C651" s="313" t="s">
        <v>1812</v>
      </c>
      <c r="D651" s="313" t="s">
        <v>792</v>
      </c>
      <c r="E651" s="313" t="s">
        <v>7772</v>
      </c>
      <c r="F651" s="313" t="s">
        <v>5126</v>
      </c>
      <c r="G651" s="313"/>
      <c r="H651" s="313"/>
      <c r="I651" s="313">
        <v>1</v>
      </c>
    </row>
    <row r="652" spans="1:9" ht="15">
      <c r="A652" s="492">
        <v>363</v>
      </c>
      <c r="B652" s="312" t="s">
        <v>5094</v>
      </c>
      <c r="C652" s="313" t="s">
        <v>1812</v>
      </c>
      <c r="D652" s="313" t="s">
        <v>792</v>
      </c>
      <c r="E652" s="313" t="s">
        <v>7774</v>
      </c>
      <c r="F652" s="313" t="s">
        <v>5126</v>
      </c>
      <c r="G652" s="313"/>
      <c r="H652" s="313"/>
      <c r="I652" s="313">
        <v>1</v>
      </c>
    </row>
    <row r="653" spans="1:9" ht="15">
      <c r="A653" s="492">
        <v>364</v>
      </c>
      <c r="B653" s="312" t="s">
        <v>4255</v>
      </c>
      <c r="C653" s="313" t="s">
        <v>1812</v>
      </c>
      <c r="D653" s="313" t="s">
        <v>792</v>
      </c>
      <c r="E653" s="313" t="s">
        <v>7775</v>
      </c>
      <c r="F653" s="313" t="s">
        <v>5126</v>
      </c>
      <c r="G653" s="313">
        <v>2</v>
      </c>
      <c r="H653" s="313"/>
      <c r="I653" s="313"/>
    </row>
    <row r="654" spans="1:9" ht="15">
      <c r="A654" s="492">
        <v>365</v>
      </c>
      <c r="B654" s="312" t="s">
        <v>4258</v>
      </c>
      <c r="C654" s="313" t="s">
        <v>1812</v>
      </c>
      <c r="D654" s="313" t="s">
        <v>792</v>
      </c>
      <c r="E654" s="313" t="s">
        <v>7776</v>
      </c>
      <c r="F654" s="313" t="s">
        <v>5126</v>
      </c>
      <c r="G654" s="313"/>
      <c r="H654" s="313">
        <v>1</v>
      </c>
      <c r="I654" s="313"/>
    </row>
    <row r="655" spans="1:9" ht="15">
      <c r="A655" s="492">
        <v>366</v>
      </c>
      <c r="B655" s="312" t="s">
        <v>3980</v>
      </c>
      <c r="C655" s="313" t="s">
        <v>1812</v>
      </c>
      <c r="D655" s="313" t="s">
        <v>792</v>
      </c>
      <c r="E655" s="313" t="s">
        <v>7777</v>
      </c>
      <c r="F655" s="313" t="s">
        <v>5124</v>
      </c>
      <c r="G655" s="313">
        <v>1</v>
      </c>
      <c r="H655" s="313"/>
      <c r="I655" s="313"/>
    </row>
    <row r="656" spans="1:9" ht="15">
      <c r="A656" s="492">
        <v>367</v>
      </c>
      <c r="B656" s="312" t="s">
        <v>4883</v>
      </c>
      <c r="C656" s="313" t="s">
        <v>1812</v>
      </c>
      <c r="D656" s="313" t="s">
        <v>792</v>
      </c>
      <c r="E656" s="313" t="s">
        <v>7778</v>
      </c>
      <c r="F656" s="313" t="s">
        <v>5126</v>
      </c>
      <c r="G656" s="313"/>
      <c r="H656" s="313">
        <v>1</v>
      </c>
      <c r="I656" s="313"/>
    </row>
    <row r="657" spans="1:9" ht="15">
      <c r="A657" s="492">
        <v>368</v>
      </c>
      <c r="B657" s="312" t="s">
        <v>2120</v>
      </c>
      <c r="C657" s="313" t="s">
        <v>1812</v>
      </c>
      <c r="D657" s="313" t="s">
        <v>792</v>
      </c>
      <c r="E657" s="313" t="s">
        <v>7779</v>
      </c>
      <c r="F657" s="313" t="s">
        <v>5126</v>
      </c>
      <c r="G657" s="313"/>
      <c r="H657" s="313"/>
      <c r="I657" s="313">
        <v>1</v>
      </c>
    </row>
    <row r="658" spans="1:9" ht="15">
      <c r="A658" s="492">
        <v>369</v>
      </c>
      <c r="B658" s="312" t="s">
        <v>4889</v>
      </c>
      <c r="C658" s="313" t="s">
        <v>1812</v>
      </c>
      <c r="D658" s="313" t="s">
        <v>792</v>
      </c>
      <c r="E658" s="313" t="s">
        <v>7780</v>
      </c>
      <c r="F658" s="313" t="s">
        <v>5126</v>
      </c>
      <c r="G658" s="313"/>
      <c r="H658" s="313"/>
      <c r="I658" s="313">
        <v>1</v>
      </c>
    </row>
    <row r="659" spans="1:9" ht="15">
      <c r="A659" s="492">
        <v>370</v>
      </c>
      <c r="B659" s="312" t="s">
        <v>953</v>
      </c>
      <c r="C659" s="313" t="s">
        <v>1812</v>
      </c>
      <c r="D659" s="313" t="s">
        <v>792</v>
      </c>
      <c r="E659" s="313" t="s">
        <v>7781</v>
      </c>
      <c r="F659" s="313" t="s">
        <v>5126</v>
      </c>
      <c r="G659" s="313"/>
      <c r="H659" s="313">
        <v>1</v>
      </c>
      <c r="I659" s="313"/>
    </row>
    <row r="660" spans="1:9" ht="15">
      <c r="A660" s="492">
        <v>371</v>
      </c>
      <c r="B660" s="312" t="s">
        <v>5095</v>
      </c>
      <c r="C660" s="313" t="s">
        <v>1812</v>
      </c>
      <c r="D660" s="313" t="s">
        <v>792</v>
      </c>
      <c r="E660" s="313" t="s">
        <v>7782</v>
      </c>
      <c r="F660" s="313" t="s">
        <v>5126</v>
      </c>
      <c r="G660" s="313"/>
      <c r="H660" s="313"/>
      <c r="I660" s="313">
        <v>1</v>
      </c>
    </row>
    <row r="661" spans="1:9" ht="15">
      <c r="A661" s="492">
        <v>372</v>
      </c>
      <c r="B661" s="312" t="s">
        <v>3114</v>
      </c>
      <c r="C661" s="313" t="s">
        <v>1812</v>
      </c>
      <c r="D661" s="313" t="s">
        <v>792</v>
      </c>
      <c r="E661" s="313" t="s">
        <v>7783</v>
      </c>
      <c r="F661" s="313" t="s">
        <v>5126</v>
      </c>
      <c r="G661" s="313">
        <v>1</v>
      </c>
      <c r="H661" s="313"/>
      <c r="I661" s="313">
        <v>1</v>
      </c>
    </row>
    <row r="662" spans="1:9" ht="15">
      <c r="A662" s="492">
        <v>373</v>
      </c>
      <c r="B662" s="312" t="s">
        <v>796</v>
      </c>
      <c r="C662" s="313" t="s">
        <v>1812</v>
      </c>
      <c r="D662" s="313" t="s">
        <v>792</v>
      </c>
      <c r="E662" s="313" t="s">
        <v>7784</v>
      </c>
      <c r="F662" s="313" t="s">
        <v>5124</v>
      </c>
      <c r="G662" s="313"/>
      <c r="H662" s="313">
        <v>1</v>
      </c>
      <c r="I662" s="313"/>
    </row>
    <row r="663" spans="1:9" ht="15">
      <c r="A663" s="492">
        <v>374</v>
      </c>
      <c r="B663" s="312" t="s">
        <v>4888</v>
      </c>
      <c r="C663" s="313" t="s">
        <v>1812</v>
      </c>
      <c r="D663" s="313" t="s">
        <v>792</v>
      </c>
      <c r="E663" s="313" t="s">
        <v>7786</v>
      </c>
      <c r="F663" s="313" t="s">
        <v>5124</v>
      </c>
      <c r="G663" s="313"/>
      <c r="H663" s="313">
        <v>1</v>
      </c>
      <c r="I663" s="313">
        <v>1</v>
      </c>
    </row>
    <row r="664" spans="1:9" ht="15">
      <c r="A664" s="492">
        <v>375</v>
      </c>
      <c r="B664" s="312" t="s">
        <v>1628</v>
      </c>
      <c r="C664" s="313" t="s">
        <v>1812</v>
      </c>
      <c r="D664" s="313" t="s">
        <v>792</v>
      </c>
      <c r="E664" s="313" t="s">
        <v>7785</v>
      </c>
      <c r="F664" s="313" t="s">
        <v>5124</v>
      </c>
      <c r="G664" s="313"/>
      <c r="H664" s="313"/>
      <c r="I664" s="313">
        <v>1</v>
      </c>
    </row>
    <row r="665" spans="1:9" ht="15">
      <c r="A665" s="492">
        <v>376</v>
      </c>
      <c r="B665" s="312" t="s">
        <v>1833</v>
      </c>
      <c r="C665" s="313" t="s">
        <v>1939</v>
      </c>
      <c r="D665" s="313" t="s">
        <v>1523</v>
      </c>
      <c r="E665" s="313" t="s">
        <v>8082</v>
      </c>
      <c r="F665" s="313" t="s">
        <v>5124</v>
      </c>
      <c r="G665" s="313"/>
      <c r="H665" s="313"/>
      <c r="I665" s="313">
        <v>1</v>
      </c>
    </row>
    <row r="666" spans="1:9" ht="15">
      <c r="A666" s="492">
        <v>377</v>
      </c>
      <c r="B666" s="312" t="s">
        <v>662</v>
      </c>
      <c r="C666" s="313" t="s">
        <v>2006</v>
      </c>
      <c r="D666" s="313" t="s">
        <v>1562</v>
      </c>
      <c r="E666" s="313" t="s">
        <v>1640</v>
      </c>
      <c r="F666" s="313" t="s">
        <v>5126</v>
      </c>
      <c r="G666" s="313">
        <v>1</v>
      </c>
      <c r="H666" s="313">
        <v>1</v>
      </c>
      <c r="I666" s="313">
        <v>1</v>
      </c>
    </row>
    <row r="667" spans="1:9" ht="15">
      <c r="A667" s="492">
        <v>378</v>
      </c>
      <c r="B667" s="312" t="s">
        <v>2813</v>
      </c>
      <c r="C667" s="313" t="s">
        <v>2006</v>
      </c>
      <c r="D667" s="313" t="s">
        <v>1562</v>
      </c>
      <c r="E667" s="313" t="s">
        <v>1611</v>
      </c>
      <c r="F667" s="313" t="s">
        <v>5126</v>
      </c>
      <c r="G667" s="313">
        <v>1</v>
      </c>
      <c r="H667" s="313"/>
      <c r="I667" s="313"/>
    </row>
    <row r="668" spans="1:9" ht="15">
      <c r="A668" s="492">
        <v>379</v>
      </c>
      <c r="B668" s="312" t="s">
        <v>5097</v>
      </c>
      <c r="C668" s="313" t="s">
        <v>2006</v>
      </c>
      <c r="D668" s="313" t="s">
        <v>1562</v>
      </c>
      <c r="E668" s="313" t="s">
        <v>1640</v>
      </c>
      <c r="F668" s="313" t="s">
        <v>5126</v>
      </c>
      <c r="G668" s="313"/>
      <c r="H668" s="313">
        <v>1</v>
      </c>
      <c r="I668" s="313"/>
    </row>
    <row r="669" spans="1:9" ht="15">
      <c r="A669" s="492">
        <v>380</v>
      </c>
      <c r="B669" s="312" t="s">
        <v>5098</v>
      </c>
      <c r="C669" s="313" t="s">
        <v>2006</v>
      </c>
      <c r="D669" s="313" t="s">
        <v>1562</v>
      </c>
      <c r="E669" s="313" t="s">
        <v>1611</v>
      </c>
      <c r="F669" s="313" t="s">
        <v>5126</v>
      </c>
      <c r="G669" s="313"/>
      <c r="H669" s="313">
        <v>1</v>
      </c>
      <c r="I669" s="313"/>
    </row>
    <row r="670" spans="1:9" ht="15">
      <c r="A670" s="492">
        <v>381</v>
      </c>
      <c r="B670" s="312" t="s">
        <v>950</v>
      </c>
      <c r="C670" s="313" t="s">
        <v>2006</v>
      </c>
      <c r="D670" s="313" t="s">
        <v>1562</v>
      </c>
      <c r="E670" s="313" t="s">
        <v>1611</v>
      </c>
      <c r="F670" s="313" t="s">
        <v>5126</v>
      </c>
      <c r="G670" s="313"/>
      <c r="H670" s="313">
        <v>1</v>
      </c>
      <c r="I670" s="313"/>
    </row>
    <row r="671" spans="1:9" ht="15">
      <c r="A671" s="492">
        <v>382</v>
      </c>
      <c r="B671" s="312" t="s">
        <v>5099</v>
      </c>
      <c r="C671" s="313" t="s">
        <v>2006</v>
      </c>
      <c r="D671" s="313" t="s">
        <v>1562</v>
      </c>
      <c r="E671" s="313" t="s">
        <v>1611</v>
      </c>
      <c r="F671" s="313" t="s">
        <v>5126</v>
      </c>
      <c r="G671" s="313"/>
      <c r="H671" s="313">
        <v>1</v>
      </c>
      <c r="I671" s="313"/>
    </row>
    <row r="672" spans="1:9" ht="15">
      <c r="A672" s="492">
        <v>383</v>
      </c>
      <c r="B672" s="312" t="s">
        <v>5100</v>
      </c>
      <c r="C672" s="313" t="s">
        <v>2006</v>
      </c>
      <c r="D672" s="313" t="s">
        <v>1562</v>
      </c>
      <c r="E672" s="313" t="s">
        <v>1611</v>
      </c>
      <c r="F672" s="313" t="s">
        <v>5126</v>
      </c>
      <c r="G672" s="313"/>
      <c r="H672" s="313"/>
      <c r="I672" s="313">
        <v>1</v>
      </c>
    </row>
    <row r="673" spans="1:9" ht="15">
      <c r="A673" s="492">
        <v>384</v>
      </c>
      <c r="B673" s="312" t="s">
        <v>2060</v>
      </c>
      <c r="C673" s="313" t="s">
        <v>2006</v>
      </c>
      <c r="D673" s="313" t="s">
        <v>1562</v>
      </c>
      <c r="E673" s="313" t="s">
        <v>1611</v>
      </c>
      <c r="F673" s="313" t="s">
        <v>5126</v>
      </c>
      <c r="G673" s="313"/>
      <c r="H673" s="313"/>
      <c r="I673" s="313">
        <v>1</v>
      </c>
    </row>
    <row r="674" spans="1:9" ht="15">
      <c r="A674" s="492">
        <v>385</v>
      </c>
      <c r="B674" s="312" t="s">
        <v>5101</v>
      </c>
      <c r="C674" s="313" t="s">
        <v>2006</v>
      </c>
      <c r="D674" s="313" t="s">
        <v>1562</v>
      </c>
      <c r="E674" s="313" t="s">
        <v>1640</v>
      </c>
      <c r="F674" s="313" t="s">
        <v>5126</v>
      </c>
      <c r="G674" s="313"/>
      <c r="H674" s="313"/>
      <c r="I674" s="313">
        <v>1</v>
      </c>
    </row>
    <row r="675" spans="1:9" ht="15">
      <c r="A675" s="492">
        <v>386</v>
      </c>
      <c r="B675" s="312" t="s">
        <v>5102</v>
      </c>
      <c r="C675" s="313" t="s">
        <v>2006</v>
      </c>
      <c r="D675" s="313" t="s">
        <v>1562</v>
      </c>
      <c r="E675" s="313" t="s">
        <v>1611</v>
      </c>
      <c r="F675" s="313" t="s">
        <v>5126</v>
      </c>
      <c r="G675" s="313"/>
      <c r="H675" s="313"/>
      <c r="I675" s="313">
        <v>1</v>
      </c>
    </row>
    <row r="676" spans="1:9" ht="15">
      <c r="A676" s="492">
        <v>387</v>
      </c>
      <c r="B676" s="312" t="s">
        <v>5103</v>
      </c>
      <c r="C676" s="313" t="s">
        <v>2006</v>
      </c>
      <c r="D676" s="313" t="s">
        <v>1562</v>
      </c>
      <c r="E676" s="313" t="s">
        <v>1611</v>
      </c>
      <c r="F676" s="313" t="s">
        <v>5126</v>
      </c>
      <c r="G676" s="313"/>
      <c r="H676" s="313"/>
      <c r="I676" s="313">
        <v>1</v>
      </c>
    </row>
    <row r="677" spans="1:9" ht="15">
      <c r="A677" s="492">
        <v>388</v>
      </c>
      <c r="B677" s="312" t="s">
        <v>4796</v>
      </c>
      <c r="C677" s="313" t="s">
        <v>2006</v>
      </c>
      <c r="D677" s="313" t="s">
        <v>1562</v>
      </c>
      <c r="E677" s="313" t="s">
        <v>1611</v>
      </c>
      <c r="F677" s="313" t="s">
        <v>5126</v>
      </c>
      <c r="G677" s="313">
        <v>1</v>
      </c>
      <c r="H677" s="313"/>
      <c r="I677" s="313"/>
    </row>
    <row r="678" spans="1:9" ht="15">
      <c r="A678" s="492">
        <v>389</v>
      </c>
      <c r="B678" s="312" t="s">
        <v>5104</v>
      </c>
      <c r="C678" s="313" t="s">
        <v>2006</v>
      </c>
      <c r="D678" s="313" t="s">
        <v>1562</v>
      </c>
      <c r="E678" s="313" t="s">
        <v>1611</v>
      </c>
      <c r="F678" s="313" t="s">
        <v>5126</v>
      </c>
      <c r="G678" s="313">
        <v>1</v>
      </c>
      <c r="H678" s="313"/>
      <c r="I678" s="313"/>
    </row>
    <row r="679" spans="1:9" ht="15">
      <c r="A679" s="492">
        <v>390</v>
      </c>
      <c r="B679" s="312" t="s">
        <v>5105</v>
      </c>
      <c r="C679" s="313" t="s">
        <v>2006</v>
      </c>
      <c r="D679" s="313" t="s">
        <v>1562</v>
      </c>
      <c r="E679" s="313" t="s">
        <v>1611</v>
      </c>
      <c r="F679" s="313" t="s">
        <v>5126</v>
      </c>
      <c r="G679" s="313"/>
      <c r="H679" s="313">
        <v>1</v>
      </c>
      <c r="I679" s="313"/>
    </row>
    <row r="680" spans="1:9" ht="15">
      <c r="A680" s="492">
        <v>391</v>
      </c>
      <c r="B680" s="312" t="s">
        <v>5106</v>
      </c>
      <c r="C680" s="313" t="s">
        <v>2006</v>
      </c>
      <c r="D680" s="313" t="s">
        <v>1562</v>
      </c>
      <c r="E680" s="313" t="s">
        <v>1640</v>
      </c>
      <c r="F680" s="313" t="s">
        <v>5126</v>
      </c>
      <c r="G680" s="313"/>
      <c r="H680" s="313">
        <v>1</v>
      </c>
      <c r="I680" s="313"/>
    </row>
    <row r="681" spans="1:9" ht="15">
      <c r="A681" s="492">
        <v>392</v>
      </c>
      <c r="B681" s="312" t="s">
        <v>5107</v>
      </c>
      <c r="C681" s="313" t="s">
        <v>2006</v>
      </c>
      <c r="D681" s="313" t="s">
        <v>1562</v>
      </c>
      <c r="E681" s="313" t="s">
        <v>1611</v>
      </c>
      <c r="F681" s="313" t="s">
        <v>5126</v>
      </c>
      <c r="G681" s="313"/>
      <c r="H681" s="313">
        <v>1</v>
      </c>
      <c r="I681" s="313"/>
    </row>
    <row r="682" spans="1:9" ht="15">
      <c r="A682" s="492">
        <v>393</v>
      </c>
      <c r="B682" s="312" t="s">
        <v>5108</v>
      </c>
      <c r="C682" s="313" t="s">
        <v>2006</v>
      </c>
      <c r="D682" s="313" t="s">
        <v>1562</v>
      </c>
      <c r="E682" s="313" t="s">
        <v>567</v>
      </c>
      <c r="F682" s="313" t="s">
        <v>5126</v>
      </c>
      <c r="G682" s="313"/>
      <c r="H682" s="313">
        <v>1</v>
      </c>
      <c r="I682" s="313"/>
    </row>
    <row r="683" spans="1:9" ht="15">
      <c r="A683" s="492">
        <v>394</v>
      </c>
      <c r="B683" s="312" t="s">
        <v>5109</v>
      </c>
      <c r="C683" s="313" t="s">
        <v>2006</v>
      </c>
      <c r="D683" s="313" t="s">
        <v>1562</v>
      </c>
      <c r="E683" s="313" t="s">
        <v>1611</v>
      </c>
      <c r="F683" s="313" t="s">
        <v>5126</v>
      </c>
      <c r="G683" s="313"/>
      <c r="H683" s="313">
        <v>1</v>
      </c>
      <c r="I683" s="313"/>
    </row>
    <row r="684" spans="1:9" ht="15">
      <c r="A684" s="492">
        <v>395</v>
      </c>
      <c r="B684" s="312" t="s">
        <v>5110</v>
      </c>
      <c r="C684" s="313" t="s">
        <v>2006</v>
      </c>
      <c r="D684" s="313" t="s">
        <v>1562</v>
      </c>
      <c r="E684" s="313" t="s">
        <v>1640</v>
      </c>
      <c r="F684" s="313" t="s">
        <v>5126</v>
      </c>
      <c r="G684" s="313"/>
      <c r="H684" s="313"/>
      <c r="I684" s="313">
        <v>1</v>
      </c>
    </row>
    <row r="685" spans="1:9" ht="15">
      <c r="A685" s="492">
        <v>396</v>
      </c>
      <c r="B685" s="312" t="s">
        <v>5111</v>
      </c>
      <c r="C685" s="313" t="s">
        <v>2006</v>
      </c>
      <c r="D685" s="313" t="s">
        <v>1562</v>
      </c>
      <c r="E685" s="313" t="s">
        <v>1640</v>
      </c>
      <c r="F685" s="313" t="s">
        <v>5126</v>
      </c>
      <c r="G685" s="313"/>
      <c r="H685" s="313"/>
      <c r="I685" s="313">
        <v>1</v>
      </c>
    </row>
    <row r="686" spans="1:9" ht="15">
      <c r="A686" s="492">
        <v>397</v>
      </c>
      <c r="B686" s="312" t="s">
        <v>5112</v>
      </c>
      <c r="C686" s="313" t="s">
        <v>2006</v>
      </c>
      <c r="D686" s="313" t="s">
        <v>1562</v>
      </c>
      <c r="E686" s="313" t="s">
        <v>1640</v>
      </c>
      <c r="F686" s="313" t="s">
        <v>5126</v>
      </c>
      <c r="G686" s="313"/>
      <c r="H686" s="313"/>
      <c r="I686" s="313">
        <v>1</v>
      </c>
    </row>
    <row r="687" spans="1:9" ht="15">
      <c r="A687" s="492">
        <v>398</v>
      </c>
      <c r="B687" s="312" t="s">
        <v>5113</v>
      </c>
      <c r="C687" s="313" t="s">
        <v>2006</v>
      </c>
      <c r="D687" s="313" t="s">
        <v>1562</v>
      </c>
      <c r="E687" s="313" t="s">
        <v>1640</v>
      </c>
      <c r="F687" s="313" t="s">
        <v>5126</v>
      </c>
      <c r="G687" s="313"/>
      <c r="H687" s="313"/>
      <c r="I687" s="313">
        <v>1</v>
      </c>
    </row>
    <row r="688" spans="1:9" ht="15">
      <c r="A688" s="492">
        <v>399</v>
      </c>
      <c r="B688" s="312" t="s">
        <v>5114</v>
      </c>
      <c r="C688" s="313" t="s">
        <v>2006</v>
      </c>
      <c r="D688" s="313" t="s">
        <v>1562</v>
      </c>
      <c r="E688" s="313" t="s">
        <v>1640</v>
      </c>
      <c r="F688" s="313" t="s">
        <v>5126</v>
      </c>
      <c r="G688" s="313">
        <v>1</v>
      </c>
      <c r="H688" s="313"/>
      <c r="I688" s="313"/>
    </row>
    <row r="689" spans="1:9" s="293" customFormat="1" ht="15">
      <c r="A689" s="713">
        <v>400</v>
      </c>
      <c r="B689" s="312" t="s">
        <v>4000</v>
      </c>
      <c r="C689" s="313" t="s">
        <v>1617</v>
      </c>
      <c r="D689" s="313" t="s">
        <v>1511</v>
      </c>
      <c r="E689" s="313" t="s">
        <v>8197</v>
      </c>
      <c r="F689" s="313" t="s">
        <v>5124</v>
      </c>
      <c r="G689" s="313">
        <v>1</v>
      </c>
      <c r="H689" s="313"/>
      <c r="I689" s="313"/>
    </row>
    <row r="690" spans="1:9" s="293" customFormat="1" ht="15">
      <c r="A690" s="713">
        <v>401</v>
      </c>
      <c r="B690" s="312" t="s">
        <v>5115</v>
      </c>
      <c r="C690" s="313" t="s">
        <v>2274</v>
      </c>
      <c r="D690" s="313" t="s">
        <v>1511</v>
      </c>
      <c r="E690" s="313" t="s">
        <v>8198</v>
      </c>
      <c r="F690" s="313" t="s">
        <v>5126</v>
      </c>
      <c r="G690" s="313"/>
      <c r="H690" s="313"/>
      <c r="I690" s="313">
        <v>1</v>
      </c>
    </row>
    <row r="691" spans="1:9" s="293" customFormat="1" ht="15">
      <c r="A691" s="713">
        <v>402</v>
      </c>
      <c r="B691" s="312" t="s">
        <v>1914</v>
      </c>
      <c r="C691" s="313" t="s">
        <v>1617</v>
      </c>
      <c r="D691" s="313" t="s">
        <v>1511</v>
      </c>
      <c r="E691" s="313" t="s">
        <v>8199</v>
      </c>
      <c r="F691" s="313" t="s">
        <v>5139</v>
      </c>
      <c r="G691" s="313">
        <v>1</v>
      </c>
      <c r="H691" s="313"/>
      <c r="I691" s="313"/>
    </row>
    <row r="692" spans="1:9" ht="15">
      <c r="A692" s="492"/>
      <c r="B692" s="312"/>
      <c r="C692" s="313"/>
      <c r="D692" s="313"/>
      <c r="E692" s="313"/>
      <c r="F692" s="313"/>
      <c r="G692" s="313"/>
      <c r="H692" s="313"/>
      <c r="I692" s="313"/>
    </row>
    <row r="693" spans="1:9" ht="15">
      <c r="A693" s="1449" t="s">
        <v>1442</v>
      </c>
      <c r="B693" s="1450"/>
      <c r="C693" s="495"/>
      <c r="D693" s="495"/>
      <c r="E693" s="495"/>
      <c r="F693" s="495"/>
      <c r="G693" s="495">
        <f>SUM(G290:G692)</f>
        <v>111</v>
      </c>
      <c r="H693" s="495">
        <f>SUM(H290:H691)</f>
        <v>146</v>
      </c>
      <c r="I693" s="495">
        <f>SUM(I290:I691)</f>
        <v>194</v>
      </c>
    </row>
  </sheetData>
  <autoFilter ref="A289:I691" xr:uid="{00000000-0009-0000-0000-00001D000000}"/>
  <mergeCells count="17">
    <mergeCell ref="A1:I1"/>
    <mergeCell ref="A3:A4"/>
    <mergeCell ref="B3:B4"/>
    <mergeCell ref="C3:C4"/>
    <mergeCell ref="D3:D4"/>
    <mergeCell ref="E3:E4"/>
    <mergeCell ref="G3:I3"/>
    <mergeCell ref="F3:F4"/>
    <mergeCell ref="A693:B693"/>
    <mergeCell ref="A284:B284"/>
    <mergeCell ref="A286:I286"/>
    <mergeCell ref="A288:A289"/>
    <mergeCell ref="B288:B289"/>
    <mergeCell ref="C288:C289"/>
    <mergeCell ref="D288:D289"/>
    <mergeCell ref="E288:E289"/>
    <mergeCell ref="G288:I288"/>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A55"/>
  <sheetViews>
    <sheetView topLeftCell="A18" workbookViewId="0">
      <selection activeCell="AB56" sqref="AB56"/>
    </sheetView>
  </sheetViews>
  <sheetFormatPr defaultRowHeight="12.75"/>
  <cols>
    <col min="2" max="2" width="19.57031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s>
  <sheetData>
    <row r="1" spans="1:27" ht="24.75">
      <c r="A1" s="1473" t="s">
        <v>5116</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row>
    <row r="2" spans="1:27">
      <c r="A2" s="1474" t="s">
        <v>1997</v>
      </c>
      <c r="B2" s="1476" t="s">
        <v>1550</v>
      </c>
      <c r="C2" s="1478" t="s">
        <v>4008</v>
      </c>
      <c r="D2" s="1479"/>
      <c r="E2" s="1480"/>
      <c r="F2" s="1478" t="s">
        <v>5117</v>
      </c>
      <c r="G2" s="1479"/>
      <c r="H2" s="1480"/>
      <c r="I2" s="1478" t="s">
        <v>5118</v>
      </c>
      <c r="J2" s="1479"/>
      <c r="K2" s="1480"/>
      <c r="L2" s="1481" t="s">
        <v>1487</v>
      </c>
      <c r="M2" s="1482"/>
      <c r="N2" s="1483"/>
      <c r="O2" s="1481" t="s">
        <v>1488</v>
      </c>
      <c r="P2" s="1482"/>
      <c r="Q2" s="1483"/>
      <c r="R2" s="1481" t="s">
        <v>1489</v>
      </c>
      <c r="S2" s="1482"/>
      <c r="T2" s="1483"/>
      <c r="U2" s="1478" t="s">
        <v>1587</v>
      </c>
      <c r="V2" s="1479"/>
      <c r="W2" s="1480"/>
      <c r="X2" s="1470" t="s">
        <v>1442</v>
      </c>
      <c r="Y2" s="1484"/>
      <c r="Z2" s="1471"/>
      <c r="AA2" s="1468" t="s">
        <v>1552</v>
      </c>
    </row>
    <row r="3" spans="1:27">
      <c r="A3" s="1475"/>
      <c r="B3" s="1477"/>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496" t="s">
        <v>1444</v>
      </c>
      <c r="Y3" s="496" t="s">
        <v>1445</v>
      </c>
      <c r="Z3" s="496" t="s">
        <v>1446</v>
      </c>
      <c r="AA3" s="1469"/>
    </row>
    <row r="4" spans="1:27" ht="15" customHeight="1">
      <c r="A4" s="463">
        <v>1</v>
      </c>
      <c r="B4" s="464" t="s">
        <v>4725</v>
      </c>
      <c r="C4" s="465"/>
      <c r="D4" s="465"/>
      <c r="E4" s="465"/>
      <c r="F4" s="465"/>
      <c r="G4" s="465"/>
      <c r="H4" s="465"/>
      <c r="I4" s="465"/>
      <c r="J4" s="465"/>
      <c r="K4" s="465">
        <v>1</v>
      </c>
      <c r="L4" s="463"/>
      <c r="M4" s="463"/>
      <c r="N4" s="463"/>
      <c r="O4" s="463">
        <v>1</v>
      </c>
      <c r="P4" s="463">
        <v>2</v>
      </c>
      <c r="Q4" s="463"/>
      <c r="R4" s="463"/>
      <c r="S4" s="463"/>
      <c r="T4" s="463"/>
      <c r="U4" s="463"/>
      <c r="V4" s="463"/>
      <c r="W4" s="463">
        <v>1</v>
      </c>
      <c r="X4" s="463">
        <f>C4+F4+I4+L4+O4+R4+U4</f>
        <v>1</v>
      </c>
      <c r="Y4" s="463">
        <f>D4+G4+J4+M4+P4+S4+V4</f>
        <v>2</v>
      </c>
      <c r="Z4" s="463">
        <f>E4+H4+K4+N4+Q4+T4+W4</f>
        <v>2</v>
      </c>
      <c r="AA4" s="497">
        <f>X4+Y4+Z4</f>
        <v>5</v>
      </c>
    </row>
    <row r="5" spans="1:27" ht="15" customHeight="1">
      <c r="A5" s="463">
        <v>2</v>
      </c>
      <c r="B5" s="464" t="s">
        <v>1554</v>
      </c>
      <c r="C5" s="465"/>
      <c r="D5" s="465"/>
      <c r="E5" s="465"/>
      <c r="F5" s="465"/>
      <c r="G5" s="465">
        <v>2</v>
      </c>
      <c r="H5" s="465">
        <v>1</v>
      </c>
      <c r="I5" s="465"/>
      <c r="J5" s="465"/>
      <c r="K5" s="465"/>
      <c r="L5" s="463">
        <v>2</v>
      </c>
      <c r="M5" s="463">
        <v>1</v>
      </c>
      <c r="N5" s="463">
        <v>2</v>
      </c>
      <c r="O5" s="463">
        <v>8</v>
      </c>
      <c r="P5" s="463">
        <v>2</v>
      </c>
      <c r="Q5" s="463">
        <v>3</v>
      </c>
      <c r="R5" s="463">
        <v>50</v>
      </c>
      <c r="S5" s="463">
        <v>46</v>
      </c>
      <c r="T5" s="463">
        <v>28</v>
      </c>
      <c r="U5" s="463">
        <v>133</v>
      </c>
      <c r="V5" s="463">
        <v>112</v>
      </c>
      <c r="W5" s="463">
        <v>87</v>
      </c>
      <c r="X5" s="463">
        <f t="shared" ref="X5:Z54" si="0">C5+F5+I5+L5+O5+R5+U5</f>
        <v>193</v>
      </c>
      <c r="Y5" s="463">
        <f t="shared" si="0"/>
        <v>163</v>
      </c>
      <c r="Z5" s="463">
        <f t="shared" si="0"/>
        <v>121</v>
      </c>
      <c r="AA5" s="497">
        <f t="shared" ref="AA5:AA54" si="1">X5+Y5+Z5</f>
        <v>477</v>
      </c>
    </row>
    <row r="6" spans="1:27" ht="15" customHeight="1">
      <c r="A6" s="463">
        <v>3</v>
      </c>
      <c r="B6" s="464" t="s">
        <v>1449</v>
      </c>
      <c r="C6" s="465"/>
      <c r="D6" s="465"/>
      <c r="E6" s="465"/>
      <c r="F6" s="465"/>
      <c r="G6" s="465"/>
      <c r="H6" s="465"/>
      <c r="I6" s="465"/>
      <c r="J6" s="465"/>
      <c r="K6" s="465">
        <v>1</v>
      </c>
      <c r="L6" s="463"/>
      <c r="M6" s="463"/>
      <c r="N6" s="463"/>
      <c r="O6" s="463"/>
      <c r="P6" s="463"/>
      <c r="Q6" s="463">
        <v>2</v>
      </c>
      <c r="R6" s="463">
        <v>23</v>
      </c>
      <c r="S6" s="463">
        <v>24</v>
      </c>
      <c r="T6" s="463">
        <v>44</v>
      </c>
      <c r="U6" s="463">
        <v>61</v>
      </c>
      <c r="V6" s="463">
        <v>56</v>
      </c>
      <c r="W6" s="463">
        <v>91</v>
      </c>
      <c r="X6" s="463">
        <f t="shared" si="0"/>
        <v>84</v>
      </c>
      <c r="Y6" s="463">
        <f t="shared" si="0"/>
        <v>80</v>
      </c>
      <c r="Z6" s="463">
        <f t="shared" si="0"/>
        <v>138</v>
      </c>
      <c r="AA6" s="497">
        <f>X6+Y6+Z6</f>
        <v>302</v>
      </c>
    </row>
    <row r="7" spans="1:27" ht="15" customHeight="1">
      <c r="A7" s="463">
        <v>4</v>
      </c>
      <c r="B7" s="464" t="s">
        <v>1479</v>
      </c>
      <c r="C7" s="465"/>
      <c r="D7" s="465"/>
      <c r="E7" s="465"/>
      <c r="F7" s="465"/>
      <c r="G7" s="465"/>
      <c r="H7" s="465"/>
      <c r="I7" s="465"/>
      <c r="J7" s="465"/>
      <c r="K7" s="465"/>
      <c r="L7" s="463"/>
      <c r="M7" s="463"/>
      <c r="N7" s="463">
        <v>1</v>
      </c>
      <c r="O7" s="463"/>
      <c r="P7" s="463">
        <v>1</v>
      </c>
      <c r="Q7" s="463">
        <v>2</v>
      </c>
      <c r="R7" s="463"/>
      <c r="S7" s="463"/>
      <c r="T7" s="463"/>
      <c r="U7" s="463">
        <v>8</v>
      </c>
      <c r="V7" s="463">
        <v>9</v>
      </c>
      <c r="W7" s="463">
        <v>4</v>
      </c>
      <c r="X7" s="463">
        <f t="shared" si="0"/>
        <v>8</v>
      </c>
      <c r="Y7" s="463">
        <f t="shared" si="0"/>
        <v>10</v>
      </c>
      <c r="Z7" s="463">
        <f t="shared" si="0"/>
        <v>7</v>
      </c>
      <c r="AA7" s="497">
        <f t="shared" si="1"/>
        <v>25</v>
      </c>
    </row>
    <row r="8" spans="1:27" ht="15" customHeight="1">
      <c r="A8" s="463">
        <v>5</v>
      </c>
      <c r="B8" s="467" t="s">
        <v>1518</v>
      </c>
      <c r="C8" s="468"/>
      <c r="D8" s="468"/>
      <c r="E8" s="468"/>
      <c r="F8" s="468"/>
      <c r="G8" s="468"/>
      <c r="H8" s="468"/>
      <c r="I8" s="468"/>
      <c r="J8" s="468"/>
      <c r="K8" s="468"/>
      <c r="L8" s="469">
        <v>4</v>
      </c>
      <c r="M8" s="469">
        <v>6</v>
      </c>
      <c r="N8" s="469">
        <v>6</v>
      </c>
      <c r="O8" s="469">
        <v>21</v>
      </c>
      <c r="P8" s="469">
        <v>11</v>
      </c>
      <c r="Q8" s="469">
        <v>9</v>
      </c>
      <c r="R8" s="469"/>
      <c r="S8" s="469"/>
      <c r="T8" s="469"/>
      <c r="U8" s="469">
        <v>39</v>
      </c>
      <c r="V8" s="469">
        <v>36</v>
      </c>
      <c r="W8" s="469">
        <v>43</v>
      </c>
      <c r="X8" s="463">
        <f t="shared" si="0"/>
        <v>64</v>
      </c>
      <c r="Y8" s="463">
        <f t="shared" si="0"/>
        <v>53</v>
      </c>
      <c r="Z8" s="463">
        <f t="shared" si="0"/>
        <v>58</v>
      </c>
      <c r="AA8" s="497">
        <f t="shared" si="1"/>
        <v>175</v>
      </c>
    </row>
    <row r="9" spans="1:27" ht="15" customHeight="1">
      <c r="A9" s="463">
        <v>6</v>
      </c>
      <c r="B9" s="464" t="s">
        <v>1469</v>
      </c>
      <c r="C9" s="465"/>
      <c r="D9" s="465"/>
      <c r="E9" s="465"/>
      <c r="F9" s="465"/>
      <c r="G9" s="465"/>
      <c r="H9" s="465"/>
      <c r="I9" s="465"/>
      <c r="J9" s="465"/>
      <c r="K9" s="465"/>
      <c r="L9" s="463"/>
      <c r="M9" s="463"/>
      <c r="N9" s="463">
        <v>1</v>
      </c>
      <c r="O9" s="463">
        <v>4</v>
      </c>
      <c r="P9" s="463">
        <v>1</v>
      </c>
      <c r="Q9" s="463">
        <v>5</v>
      </c>
      <c r="R9" s="463"/>
      <c r="S9" s="463"/>
      <c r="T9" s="463"/>
      <c r="U9" s="463">
        <v>3</v>
      </c>
      <c r="V9" s="463">
        <v>1</v>
      </c>
      <c r="W9" s="463">
        <v>2</v>
      </c>
      <c r="X9" s="463">
        <f t="shared" si="0"/>
        <v>7</v>
      </c>
      <c r="Y9" s="463">
        <f t="shared" si="0"/>
        <v>2</v>
      </c>
      <c r="Z9" s="463">
        <f t="shared" si="0"/>
        <v>8</v>
      </c>
      <c r="AA9" s="497">
        <f t="shared" si="1"/>
        <v>17</v>
      </c>
    </row>
    <row r="10" spans="1:27" ht="15" customHeight="1">
      <c r="A10" s="463">
        <v>7</v>
      </c>
      <c r="B10" s="464" t="s">
        <v>1495</v>
      </c>
      <c r="C10" s="465"/>
      <c r="D10" s="465"/>
      <c r="E10" s="465"/>
      <c r="F10" s="465"/>
      <c r="G10" s="465"/>
      <c r="H10" s="465"/>
      <c r="I10" s="465"/>
      <c r="J10" s="465"/>
      <c r="K10" s="465"/>
      <c r="L10" s="463"/>
      <c r="M10" s="463"/>
      <c r="N10" s="463"/>
      <c r="O10" s="463"/>
      <c r="P10" s="463"/>
      <c r="Q10" s="463"/>
      <c r="R10" s="463">
        <v>12</v>
      </c>
      <c r="S10" s="463">
        <v>16</v>
      </c>
      <c r="T10" s="463">
        <v>8</v>
      </c>
      <c r="U10" s="463">
        <v>66</v>
      </c>
      <c r="V10" s="463">
        <v>40</v>
      </c>
      <c r="W10" s="463">
        <v>52</v>
      </c>
      <c r="X10" s="463">
        <f t="shared" si="0"/>
        <v>78</v>
      </c>
      <c r="Y10" s="463">
        <f t="shared" si="0"/>
        <v>56</v>
      </c>
      <c r="Z10" s="463">
        <f t="shared" si="0"/>
        <v>60</v>
      </c>
      <c r="AA10" s="497">
        <f t="shared" si="1"/>
        <v>194</v>
      </c>
    </row>
    <row r="11" spans="1:27" ht="15" customHeight="1">
      <c r="A11" s="463">
        <v>8</v>
      </c>
      <c r="B11" s="464" t="s">
        <v>1555</v>
      </c>
      <c r="C11" s="465"/>
      <c r="D11" s="465"/>
      <c r="E11" s="465"/>
      <c r="F11" s="465"/>
      <c r="G11" s="465"/>
      <c r="H11" s="465"/>
      <c r="I11" s="465"/>
      <c r="J11" s="465"/>
      <c r="K11" s="465"/>
      <c r="L11" s="463"/>
      <c r="M11" s="463"/>
      <c r="N11" s="463"/>
      <c r="O11" s="463"/>
      <c r="P11" s="463"/>
      <c r="Q11" s="463"/>
      <c r="R11" s="463">
        <v>4</v>
      </c>
      <c r="S11" s="463">
        <v>3</v>
      </c>
      <c r="T11" s="463">
        <v>4</v>
      </c>
      <c r="U11" s="463">
        <v>37</v>
      </c>
      <c r="V11" s="463">
        <v>42</v>
      </c>
      <c r="W11" s="463">
        <v>37</v>
      </c>
      <c r="X11" s="463">
        <f t="shared" si="0"/>
        <v>41</v>
      </c>
      <c r="Y11" s="463">
        <f t="shared" si="0"/>
        <v>45</v>
      </c>
      <c r="Z11" s="463">
        <f t="shared" si="0"/>
        <v>41</v>
      </c>
      <c r="AA11" s="497">
        <f t="shared" si="1"/>
        <v>127</v>
      </c>
    </row>
    <row r="12" spans="1:27" ht="15" customHeight="1">
      <c r="A12" s="463">
        <v>9</v>
      </c>
      <c r="B12" s="464" t="s">
        <v>1570</v>
      </c>
      <c r="C12" s="465"/>
      <c r="D12" s="465"/>
      <c r="E12" s="465"/>
      <c r="F12" s="465"/>
      <c r="G12" s="465"/>
      <c r="H12" s="465"/>
      <c r="I12" s="465"/>
      <c r="J12" s="465"/>
      <c r="K12" s="465"/>
      <c r="L12" s="463">
        <v>1</v>
      </c>
      <c r="M12" s="463"/>
      <c r="N12" s="463">
        <v>2</v>
      </c>
      <c r="O12" s="463"/>
      <c r="P12" s="463">
        <v>2</v>
      </c>
      <c r="Q12" s="463">
        <v>3</v>
      </c>
      <c r="R12" s="463"/>
      <c r="S12" s="463"/>
      <c r="T12" s="463"/>
      <c r="U12" s="463">
        <v>12</v>
      </c>
      <c r="V12" s="463">
        <v>8</v>
      </c>
      <c r="W12" s="463">
        <v>23</v>
      </c>
      <c r="X12" s="463">
        <f t="shared" si="0"/>
        <v>13</v>
      </c>
      <c r="Y12" s="463">
        <f t="shared" si="0"/>
        <v>10</v>
      </c>
      <c r="Z12" s="463">
        <f t="shared" si="0"/>
        <v>28</v>
      </c>
      <c r="AA12" s="497">
        <f t="shared" si="1"/>
        <v>51</v>
      </c>
    </row>
    <row r="13" spans="1:27" ht="15" customHeight="1">
      <c r="A13" s="463">
        <v>10</v>
      </c>
      <c r="B13" s="464" t="s">
        <v>1452</v>
      </c>
      <c r="C13" s="465"/>
      <c r="D13" s="465"/>
      <c r="E13" s="465"/>
      <c r="F13" s="465"/>
      <c r="G13" s="465"/>
      <c r="H13" s="465"/>
      <c r="I13" s="465"/>
      <c r="J13" s="465"/>
      <c r="K13" s="465">
        <v>2</v>
      </c>
      <c r="L13" s="463">
        <v>2</v>
      </c>
      <c r="M13" s="463">
        <v>3</v>
      </c>
      <c r="N13" s="463">
        <v>4</v>
      </c>
      <c r="O13" s="463">
        <v>2</v>
      </c>
      <c r="P13" s="463">
        <v>6</v>
      </c>
      <c r="Q13" s="463">
        <v>13</v>
      </c>
      <c r="R13" s="463"/>
      <c r="S13" s="463"/>
      <c r="T13" s="463"/>
      <c r="U13" s="463">
        <v>16</v>
      </c>
      <c r="V13" s="463">
        <v>20</v>
      </c>
      <c r="W13" s="463">
        <v>29</v>
      </c>
      <c r="X13" s="463">
        <f t="shared" si="0"/>
        <v>20</v>
      </c>
      <c r="Y13" s="463">
        <f t="shared" si="0"/>
        <v>29</v>
      </c>
      <c r="Z13" s="463">
        <f t="shared" si="0"/>
        <v>48</v>
      </c>
      <c r="AA13" s="497">
        <f t="shared" si="1"/>
        <v>97</v>
      </c>
    </row>
    <row r="14" spans="1:27" ht="15" customHeight="1">
      <c r="A14" s="463">
        <v>11</v>
      </c>
      <c r="B14" s="464" t="s">
        <v>1589</v>
      </c>
      <c r="C14" s="465"/>
      <c r="D14" s="465"/>
      <c r="E14" s="465"/>
      <c r="F14" s="465"/>
      <c r="G14" s="465"/>
      <c r="H14" s="465"/>
      <c r="I14" s="465"/>
      <c r="J14" s="465"/>
      <c r="K14" s="465"/>
      <c r="L14" s="463"/>
      <c r="M14" s="463"/>
      <c r="N14" s="463"/>
      <c r="O14" s="463"/>
      <c r="P14" s="463"/>
      <c r="Q14" s="463"/>
      <c r="R14" s="463"/>
      <c r="S14" s="463"/>
      <c r="T14" s="463"/>
      <c r="U14" s="463">
        <v>2</v>
      </c>
      <c r="V14" s="463">
        <v>1</v>
      </c>
      <c r="W14" s="463"/>
      <c r="X14" s="463">
        <f t="shared" si="0"/>
        <v>2</v>
      </c>
      <c r="Y14" s="463">
        <f t="shared" si="0"/>
        <v>1</v>
      </c>
      <c r="Z14" s="463">
        <f t="shared" si="0"/>
        <v>0</v>
      </c>
      <c r="AA14" s="497">
        <f t="shared" si="1"/>
        <v>3</v>
      </c>
    </row>
    <row r="15" spans="1:27" ht="15" customHeight="1">
      <c r="A15" s="463">
        <v>12</v>
      </c>
      <c r="B15" s="464" t="s">
        <v>1571</v>
      </c>
      <c r="C15" s="465"/>
      <c r="D15" s="465"/>
      <c r="E15" s="465"/>
      <c r="F15" s="465"/>
      <c r="G15" s="465"/>
      <c r="H15" s="465"/>
      <c r="I15" s="465"/>
      <c r="J15" s="465"/>
      <c r="K15" s="465"/>
      <c r="L15" s="463"/>
      <c r="M15" s="463"/>
      <c r="N15" s="463"/>
      <c r="O15" s="463"/>
      <c r="P15" s="463">
        <v>1</v>
      </c>
      <c r="Q15" s="463">
        <v>1</v>
      </c>
      <c r="R15" s="463"/>
      <c r="S15" s="463"/>
      <c r="T15" s="463"/>
      <c r="U15" s="463">
        <v>26</v>
      </c>
      <c r="V15" s="463">
        <v>21</v>
      </c>
      <c r="W15" s="463">
        <v>11</v>
      </c>
      <c r="X15" s="463">
        <f t="shared" si="0"/>
        <v>26</v>
      </c>
      <c r="Y15" s="463">
        <f t="shared" si="0"/>
        <v>22</v>
      </c>
      <c r="Z15" s="463">
        <f t="shared" si="0"/>
        <v>12</v>
      </c>
      <c r="AA15" s="497">
        <f>X15+Y15+Z15</f>
        <v>60</v>
      </c>
    </row>
    <row r="16" spans="1:27" ht="15" customHeight="1">
      <c r="A16" s="463">
        <v>13</v>
      </c>
      <c r="B16" s="464" t="s">
        <v>1453</v>
      </c>
      <c r="C16" s="465"/>
      <c r="D16" s="465"/>
      <c r="E16" s="465"/>
      <c r="F16" s="465"/>
      <c r="G16" s="465"/>
      <c r="H16" s="465"/>
      <c r="I16" s="465"/>
      <c r="J16" s="465"/>
      <c r="K16" s="465">
        <v>1</v>
      </c>
      <c r="L16" s="463"/>
      <c r="M16" s="463"/>
      <c r="N16" s="463"/>
      <c r="O16" s="463"/>
      <c r="P16" s="463"/>
      <c r="Q16" s="463"/>
      <c r="R16" s="463"/>
      <c r="S16" s="463"/>
      <c r="T16" s="463"/>
      <c r="U16" s="463">
        <v>90</v>
      </c>
      <c r="V16" s="463">
        <v>80</v>
      </c>
      <c r="W16" s="463">
        <v>82</v>
      </c>
      <c r="X16" s="463">
        <f t="shared" si="0"/>
        <v>90</v>
      </c>
      <c r="Y16" s="463">
        <f t="shared" si="0"/>
        <v>80</v>
      </c>
      <c r="Z16" s="463">
        <f t="shared" si="0"/>
        <v>83</v>
      </c>
      <c r="AA16" s="497">
        <f t="shared" si="1"/>
        <v>253</v>
      </c>
    </row>
    <row r="17" spans="1:27" ht="15" customHeight="1">
      <c r="A17" s="463">
        <v>14</v>
      </c>
      <c r="B17" s="464" t="s">
        <v>1590</v>
      </c>
      <c r="C17" s="465"/>
      <c r="D17" s="465"/>
      <c r="E17" s="465"/>
      <c r="F17" s="465"/>
      <c r="G17" s="465"/>
      <c r="H17" s="465"/>
      <c r="I17" s="465"/>
      <c r="J17" s="465"/>
      <c r="K17" s="465"/>
      <c r="L17" s="463"/>
      <c r="M17" s="463"/>
      <c r="N17" s="463"/>
      <c r="O17" s="463"/>
      <c r="P17" s="463"/>
      <c r="Q17" s="463"/>
      <c r="R17" s="463"/>
      <c r="S17" s="463"/>
      <c r="T17" s="463"/>
      <c r="U17" s="463">
        <v>3</v>
      </c>
      <c r="V17" s="463">
        <v>7</v>
      </c>
      <c r="W17" s="463">
        <v>4</v>
      </c>
      <c r="X17" s="463">
        <f t="shared" si="0"/>
        <v>3</v>
      </c>
      <c r="Y17" s="463">
        <f t="shared" si="0"/>
        <v>7</v>
      </c>
      <c r="Z17" s="463">
        <f t="shared" si="0"/>
        <v>4</v>
      </c>
      <c r="AA17" s="497">
        <f t="shared" si="1"/>
        <v>14</v>
      </c>
    </row>
    <row r="18" spans="1:27" ht="15" customHeight="1">
      <c r="A18" s="463">
        <v>15</v>
      </c>
      <c r="B18" s="464" t="s">
        <v>1498</v>
      </c>
      <c r="C18" s="465"/>
      <c r="D18" s="465"/>
      <c r="E18" s="465"/>
      <c r="F18" s="465"/>
      <c r="G18" s="465"/>
      <c r="H18" s="465"/>
      <c r="I18" s="465"/>
      <c r="J18" s="465"/>
      <c r="K18" s="465"/>
      <c r="L18" s="463"/>
      <c r="M18" s="463"/>
      <c r="N18" s="463"/>
      <c r="O18" s="463"/>
      <c r="P18" s="463"/>
      <c r="Q18" s="463"/>
      <c r="R18" s="463"/>
      <c r="S18" s="463"/>
      <c r="T18" s="463"/>
      <c r="U18" s="463">
        <v>15</v>
      </c>
      <c r="V18" s="463">
        <v>23</v>
      </c>
      <c r="W18" s="463">
        <v>43</v>
      </c>
      <c r="X18" s="463">
        <f t="shared" si="0"/>
        <v>15</v>
      </c>
      <c r="Y18" s="463">
        <f t="shared" si="0"/>
        <v>23</v>
      </c>
      <c r="Z18" s="463">
        <f t="shared" si="0"/>
        <v>43</v>
      </c>
      <c r="AA18" s="497">
        <f t="shared" si="1"/>
        <v>81</v>
      </c>
    </row>
    <row r="19" spans="1:27" ht="15" customHeight="1">
      <c r="A19" s="463">
        <v>16</v>
      </c>
      <c r="B19" s="464" t="s">
        <v>3355</v>
      </c>
      <c r="C19" s="465"/>
      <c r="D19" s="465"/>
      <c r="E19" s="465"/>
      <c r="F19" s="465"/>
      <c r="G19" s="465"/>
      <c r="H19" s="465"/>
      <c r="I19" s="465"/>
      <c r="J19" s="465"/>
      <c r="K19" s="465"/>
      <c r="L19" s="463"/>
      <c r="M19" s="463"/>
      <c r="N19" s="463"/>
      <c r="O19" s="463">
        <v>1</v>
      </c>
      <c r="P19" s="463"/>
      <c r="Q19" s="463"/>
      <c r="R19" s="463"/>
      <c r="S19" s="463"/>
      <c r="T19" s="463"/>
      <c r="U19" s="463"/>
      <c r="V19" s="463"/>
      <c r="W19" s="463"/>
      <c r="X19" s="463">
        <f t="shared" si="0"/>
        <v>1</v>
      </c>
      <c r="Y19" s="463">
        <f t="shared" si="0"/>
        <v>0</v>
      </c>
      <c r="Z19" s="463">
        <f t="shared" si="0"/>
        <v>0</v>
      </c>
      <c r="AA19" s="497">
        <f t="shared" si="1"/>
        <v>1</v>
      </c>
    </row>
    <row r="20" spans="1:27" ht="15" customHeight="1">
      <c r="A20" s="463">
        <v>17</v>
      </c>
      <c r="B20" s="464" t="s">
        <v>1480</v>
      </c>
      <c r="C20" s="465"/>
      <c r="D20" s="465"/>
      <c r="E20" s="465"/>
      <c r="F20" s="465"/>
      <c r="G20" s="465"/>
      <c r="H20" s="465"/>
      <c r="I20" s="465"/>
      <c r="J20" s="465"/>
      <c r="K20" s="465"/>
      <c r="L20" s="463"/>
      <c r="M20" s="463"/>
      <c r="N20" s="463"/>
      <c r="O20" s="463"/>
      <c r="P20" s="463"/>
      <c r="Q20" s="463"/>
      <c r="R20" s="463"/>
      <c r="S20" s="463"/>
      <c r="T20" s="463"/>
      <c r="U20" s="463">
        <v>5</v>
      </c>
      <c r="V20" s="463">
        <v>1</v>
      </c>
      <c r="W20" s="463">
        <v>1</v>
      </c>
      <c r="X20" s="463">
        <f t="shared" si="0"/>
        <v>5</v>
      </c>
      <c r="Y20" s="463">
        <f t="shared" si="0"/>
        <v>1</v>
      </c>
      <c r="Z20" s="463">
        <f t="shared" si="0"/>
        <v>1</v>
      </c>
      <c r="AA20" s="497">
        <f t="shared" si="1"/>
        <v>7</v>
      </c>
    </row>
    <row r="21" spans="1:27" ht="15" customHeight="1">
      <c r="A21" s="463">
        <v>18</v>
      </c>
      <c r="B21" s="464" t="s">
        <v>1573</v>
      </c>
      <c r="C21" s="465"/>
      <c r="D21" s="465"/>
      <c r="E21" s="465"/>
      <c r="F21" s="465"/>
      <c r="G21" s="465"/>
      <c r="H21" s="465"/>
      <c r="I21" s="465"/>
      <c r="J21" s="465"/>
      <c r="K21" s="465"/>
      <c r="L21" s="463"/>
      <c r="M21" s="463"/>
      <c r="N21" s="463">
        <v>1</v>
      </c>
      <c r="O21" s="463">
        <v>4</v>
      </c>
      <c r="P21" s="463"/>
      <c r="Q21" s="463">
        <v>5</v>
      </c>
      <c r="R21" s="463"/>
      <c r="S21" s="463"/>
      <c r="T21" s="463"/>
      <c r="U21" s="463">
        <v>28</v>
      </c>
      <c r="V21" s="463">
        <v>18</v>
      </c>
      <c r="W21" s="463">
        <v>25</v>
      </c>
      <c r="X21" s="463">
        <f t="shared" si="0"/>
        <v>32</v>
      </c>
      <c r="Y21" s="463">
        <f t="shared" si="0"/>
        <v>18</v>
      </c>
      <c r="Z21" s="463">
        <f t="shared" si="0"/>
        <v>31</v>
      </c>
      <c r="AA21" s="497">
        <f>X21+Y21+Z21</f>
        <v>81</v>
      </c>
    </row>
    <row r="22" spans="1:27" ht="15" customHeight="1">
      <c r="A22" s="463">
        <v>19</v>
      </c>
      <c r="B22" s="464" t="s">
        <v>1456</v>
      </c>
      <c r="C22" s="465"/>
      <c r="D22" s="465"/>
      <c r="E22" s="465"/>
      <c r="F22" s="465"/>
      <c r="G22" s="465"/>
      <c r="H22" s="465"/>
      <c r="I22" s="465">
        <v>2</v>
      </c>
      <c r="J22" s="465">
        <v>1</v>
      </c>
      <c r="K22" s="465">
        <v>7</v>
      </c>
      <c r="L22" s="463">
        <v>4</v>
      </c>
      <c r="M22" s="463">
        <v>3</v>
      </c>
      <c r="N22" s="463">
        <v>8</v>
      </c>
      <c r="O22" s="463">
        <v>5</v>
      </c>
      <c r="P22" s="463">
        <v>11</v>
      </c>
      <c r="Q22" s="463">
        <v>20</v>
      </c>
      <c r="R22" s="463">
        <v>35</v>
      </c>
      <c r="S22" s="463">
        <v>24</v>
      </c>
      <c r="T22" s="463">
        <v>18</v>
      </c>
      <c r="U22" s="463">
        <v>68</v>
      </c>
      <c r="V22" s="463">
        <v>68</v>
      </c>
      <c r="W22" s="463">
        <v>110</v>
      </c>
      <c r="X22" s="463">
        <f t="shared" si="0"/>
        <v>114</v>
      </c>
      <c r="Y22" s="463">
        <f t="shared" si="0"/>
        <v>107</v>
      </c>
      <c r="Z22" s="463">
        <f t="shared" si="0"/>
        <v>163</v>
      </c>
      <c r="AA22" s="497">
        <f t="shared" si="1"/>
        <v>384</v>
      </c>
    </row>
    <row r="23" spans="1:27" ht="15" customHeight="1">
      <c r="A23" s="463">
        <v>20</v>
      </c>
      <c r="B23" s="464" t="s">
        <v>1457</v>
      </c>
      <c r="C23" s="465"/>
      <c r="D23" s="465"/>
      <c r="E23" s="465"/>
      <c r="F23" s="465"/>
      <c r="G23" s="465"/>
      <c r="H23" s="465"/>
      <c r="I23" s="465"/>
      <c r="J23" s="465"/>
      <c r="K23" s="465"/>
      <c r="L23" s="463">
        <v>1</v>
      </c>
      <c r="M23" s="463"/>
      <c r="N23" s="463">
        <v>6</v>
      </c>
      <c r="O23" s="463">
        <v>24</v>
      </c>
      <c r="P23" s="463">
        <v>34</v>
      </c>
      <c r="Q23" s="463">
        <v>29</v>
      </c>
      <c r="R23" s="463"/>
      <c r="S23" s="463"/>
      <c r="T23" s="463"/>
      <c r="U23" s="463">
        <v>34</v>
      </c>
      <c r="V23" s="463">
        <v>6</v>
      </c>
      <c r="W23" s="463">
        <v>3</v>
      </c>
      <c r="X23" s="463">
        <f t="shared" si="0"/>
        <v>59</v>
      </c>
      <c r="Y23" s="463">
        <f t="shared" si="0"/>
        <v>40</v>
      </c>
      <c r="Z23" s="463">
        <f t="shared" si="0"/>
        <v>38</v>
      </c>
      <c r="AA23" s="497">
        <f t="shared" si="1"/>
        <v>137</v>
      </c>
    </row>
    <row r="24" spans="1:27" ht="15" customHeight="1">
      <c r="A24" s="463">
        <v>21</v>
      </c>
      <c r="B24" s="470" t="s">
        <v>1532</v>
      </c>
      <c r="C24" s="471"/>
      <c r="D24" s="471"/>
      <c r="E24" s="471"/>
      <c r="F24" s="471"/>
      <c r="G24" s="471"/>
      <c r="H24" s="471"/>
      <c r="I24" s="471"/>
      <c r="J24" s="471"/>
      <c r="K24" s="471"/>
      <c r="L24" s="463"/>
      <c r="M24" s="463"/>
      <c r="N24" s="463"/>
      <c r="O24" s="463"/>
      <c r="P24" s="463"/>
      <c r="Q24" s="463"/>
      <c r="R24" s="463"/>
      <c r="S24" s="463"/>
      <c r="T24" s="463"/>
      <c r="U24" s="463"/>
      <c r="V24" s="463">
        <v>1</v>
      </c>
      <c r="W24" s="463">
        <v>2</v>
      </c>
      <c r="X24" s="463">
        <f t="shared" si="0"/>
        <v>0</v>
      </c>
      <c r="Y24" s="463">
        <f t="shared" si="0"/>
        <v>1</v>
      </c>
      <c r="Z24" s="463">
        <f t="shared" si="0"/>
        <v>2</v>
      </c>
      <c r="AA24" s="497">
        <f t="shared" si="1"/>
        <v>3</v>
      </c>
    </row>
    <row r="25" spans="1:27" ht="15" customHeight="1">
      <c r="A25" s="463">
        <v>22</v>
      </c>
      <c r="B25" s="470" t="s">
        <v>4010</v>
      </c>
      <c r="C25" s="471"/>
      <c r="D25" s="471"/>
      <c r="E25" s="471"/>
      <c r="F25" s="471"/>
      <c r="G25" s="471"/>
      <c r="H25" s="471"/>
      <c r="I25" s="471"/>
      <c r="J25" s="471"/>
      <c r="K25" s="471"/>
      <c r="L25" s="463"/>
      <c r="M25" s="463"/>
      <c r="N25" s="463"/>
      <c r="O25" s="463"/>
      <c r="P25" s="463">
        <v>1</v>
      </c>
      <c r="Q25" s="463">
        <v>1</v>
      </c>
      <c r="R25" s="463"/>
      <c r="S25" s="463"/>
      <c r="T25" s="463"/>
      <c r="U25" s="463">
        <v>1</v>
      </c>
      <c r="V25" s="463">
        <v>1</v>
      </c>
      <c r="W25" s="463"/>
      <c r="X25" s="463">
        <f t="shared" si="0"/>
        <v>1</v>
      </c>
      <c r="Y25" s="463">
        <f t="shared" si="0"/>
        <v>2</v>
      </c>
      <c r="Z25" s="463">
        <f t="shared" si="0"/>
        <v>1</v>
      </c>
      <c r="AA25" s="497">
        <f t="shared" si="1"/>
        <v>4</v>
      </c>
    </row>
    <row r="26" spans="1:27" ht="15" customHeight="1">
      <c r="A26" s="463">
        <v>23</v>
      </c>
      <c r="B26" s="470" t="s">
        <v>1520</v>
      </c>
      <c r="C26" s="471"/>
      <c r="D26" s="471"/>
      <c r="E26" s="471"/>
      <c r="F26" s="471"/>
      <c r="G26" s="471"/>
      <c r="H26" s="471"/>
      <c r="I26" s="471"/>
      <c r="J26" s="471"/>
      <c r="K26" s="471"/>
      <c r="L26" s="463"/>
      <c r="M26" s="463"/>
      <c r="N26" s="463">
        <v>6</v>
      </c>
      <c r="O26" s="463">
        <v>18</v>
      </c>
      <c r="P26" s="463">
        <v>21</v>
      </c>
      <c r="Q26" s="463">
        <v>29</v>
      </c>
      <c r="R26" s="463"/>
      <c r="S26" s="463"/>
      <c r="T26" s="463"/>
      <c r="U26" s="463">
        <v>1</v>
      </c>
      <c r="V26" s="463"/>
      <c r="W26" s="463"/>
      <c r="X26" s="463">
        <f t="shared" si="0"/>
        <v>19</v>
      </c>
      <c r="Y26" s="463">
        <f t="shared" si="0"/>
        <v>21</v>
      </c>
      <c r="Z26" s="463">
        <f t="shared" si="0"/>
        <v>35</v>
      </c>
      <c r="AA26" s="497">
        <f t="shared" si="1"/>
        <v>75</v>
      </c>
    </row>
    <row r="27" spans="1:27" ht="15" customHeight="1">
      <c r="A27" s="463">
        <v>24</v>
      </c>
      <c r="B27" s="464" t="s">
        <v>1557</v>
      </c>
      <c r="C27" s="465"/>
      <c r="D27" s="465"/>
      <c r="E27" s="465"/>
      <c r="F27" s="465"/>
      <c r="G27" s="465"/>
      <c r="H27" s="465">
        <v>1</v>
      </c>
      <c r="I27" s="465"/>
      <c r="J27" s="465">
        <v>1</v>
      </c>
      <c r="K27" s="465">
        <v>1</v>
      </c>
      <c r="L27" s="463"/>
      <c r="M27" s="463"/>
      <c r="N27" s="463">
        <v>3</v>
      </c>
      <c r="O27" s="463">
        <v>1</v>
      </c>
      <c r="P27" s="463">
        <v>1</v>
      </c>
      <c r="Q27" s="463">
        <v>3</v>
      </c>
      <c r="R27" s="463">
        <v>18</v>
      </c>
      <c r="S27" s="463">
        <v>14</v>
      </c>
      <c r="T27" s="463">
        <v>17</v>
      </c>
      <c r="U27" s="463">
        <v>20</v>
      </c>
      <c r="V27" s="463">
        <v>23</v>
      </c>
      <c r="W27" s="463">
        <v>35</v>
      </c>
      <c r="X27" s="463">
        <f t="shared" si="0"/>
        <v>39</v>
      </c>
      <c r="Y27" s="463">
        <f t="shared" si="0"/>
        <v>39</v>
      </c>
      <c r="Z27" s="463">
        <f t="shared" si="0"/>
        <v>60</v>
      </c>
      <c r="AA27" s="497">
        <f t="shared" si="1"/>
        <v>138</v>
      </c>
    </row>
    <row r="28" spans="1:27" ht="15" customHeight="1">
      <c r="A28" s="463">
        <v>25</v>
      </c>
      <c r="B28" s="464" t="s">
        <v>1574</v>
      </c>
      <c r="C28" s="465"/>
      <c r="D28" s="465"/>
      <c r="E28" s="465"/>
      <c r="F28" s="465"/>
      <c r="G28" s="465"/>
      <c r="H28" s="465"/>
      <c r="I28" s="465"/>
      <c r="J28" s="465"/>
      <c r="K28" s="465"/>
      <c r="L28" s="463"/>
      <c r="M28" s="463"/>
      <c r="N28" s="463"/>
      <c r="O28" s="463"/>
      <c r="P28" s="463"/>
      <c r="Q28" s="463"/>
      <c r="R28" s="463"/>
      <c r="S28" s="463"/>
      <c r="T28" s="463"/>
      <c r="U28" s="463">
        <v>13</v>
      </c>
      <c r="V28" s="463">
        <v>8</v>
      </c>
      <c r="W28" s="463">
        <v>7</v>
      </c>
      <c r="X28" s="463">
        <f t="shared" si="0"/>
        <v>13</v>
      </c>
      <c r="Y28" s="463">
        <f t="shared" si="0"/>
        <v>8</v>
      </c>
      <c r="Z28" s="463">
        <f t="shared" si="0"/>
        <v>7</v>
      </c>
      <c r="AA28" s="497">
        <f t="shared" si="1"/>
        <v>28</v>
      </c>
    </row>
    <row r="29" spans="1:27" ht="15" customHeight="1">
      <c r="A29" s="463">
        <v>26</v>
      </c>
      <c r="B29" s="464" t="s">
        <v>1472</v>
      </c>
      <c r="C29" s="465"/>
      <c r="D29" s="465"/>
      <c r="E29" s="465"/>
      <c r="F29" s="465"/>
      <c r="G29" s="465"/>
      <c r="H29" s="465"/>
      <c r="I29" s="465">
        <v>3</v>
      </c>
      <c r="J29" s="465">
        <v>2</v>
      </c>
      <c r="K29" s="465">
        <v>4</v>
      </c>
      <c r="L29" s="463">
        <v>7</v>
      </c>
      <c r="M29" s="463">
        <v>1</v>
      </c>
      <c r="N29" s="463">
        <v>5</v>
      </c>
      <c r="O29" s="463">
        <v>8</v>
      </c>
      <c r="P29" s="463">
        <v>8</v>
      </c>
      <c r="Q29" s="463">
        <v>7</v>
      </c>
      <c r="R29" s="463">
        <v>32</v>
      </c>
      <c r="S29" s="463">
        <v>21</v>
      </c>
      <c r="T29" s="463">
        <v>20</v>
      </c>
      <c r="U29" s="463">
        <v>137</v>
      </c>
      <c r="V29" s="463">
        <v>96</v>
      </c>
      <c r="W29" s="463">
        <v>154</v>
      </c>
      <c r="X29" s="463">
        <f t="shared" si="0"/>
        <v>187</v>
      </c>
      <c r="Y29" s="463">
        <f t="shared" si="0"/>
        <v>128</v>
      </c>
      <c r="Z29" s="463">
        <f t="shared" si="0"/>
        <v>190</v>
      </c>
      <c r="AA29" s="497">
        <f t="shared" si="1"/>
        <v>505</v>
      </c>
    </row>
    <row r="30" spans="1:27" ht="15" customHeight="1">
      <c r="A30" s="463">
        <v>27</v>
      </c>
      <c r="B30" s="464" t="s">
        <v>1505</v>
      </c>
      <c r="C30" s="465"/>
      <c r="D30" s="465"/>
      <c r="E30" s="465"/>
      <c r="F30" s="465"/>
      <c r="G30" s="465"/>
      <c r="H30" s="465"/>
      <c r="I30" s="465"/>
      <c r="J30" s="465"/>
      <c r="K30" s="465"/>
      <c r="L30" s="463"/>
      <c r="M30" s="463"/>
      <c r="N30" s="463"/>
      <c r="O30" s="463"/>
      <c r="P30" s="463"/>
      <c r="Q30" s="463"/>
      <c r="R30" s="463">
        <v>11</v>
      </c>
      <c r="S30" s="463">
        <v>6</v>
      </c>
      <c r="T30" s="463">
        <v>7</v>
      </c>
      <c r="U30" s="463">
        <v>1</v>
      </c>
      <c r="V30" s="463">
        <v>4</v>
      </c>
      <c r="W30" s="463">
        <v>10</v>
      </c>
      <c r="X30" s="463">
        <f t="shared" si="0"/>
        <v>12</v>
      </c>
      <c r="Y30" s="463">
        <f t="shared" si="0"/>
        <v>10</v>
      </c>
      <c r="Z30" s="463">
        <f t="shared" si="0"/>
        <v>17</v>
      </c>
      <c r="AA30" s="497">
        <f t="shared" si="1"/>
        <v>39</v>
      </c>
    </row>
    <row r="31" spans="1:27" ht="15" customHeight="1">
      <c r="A31" s="463">
        <v>28</v>
      </c>
      <c r="B31" s="464" t="s">
        <v>2002</v>
      </c>
      <c r="C31" s="465"/>
      <c r="D31" s="465"/>
      <c r="E31" s="465"/>
      <c r="F31" s="465"/>
      <c r="G31" s="465"/>
      <c r="H31" s="465"/>
      <c r="I31" s="465"/>
      <c r="J31" s="465"/>
      <c r="K31" s="465"/>
      <c r="L31" s="463">
        <v>4</v>
      </c>
      <c r="M31" s="463">
        <v>10</v>
      </c>
      <c r="N31" s="463">
        <v>16</v>
      </c>
      <c r="O31" s="463">
        <v>6</v>
      </c>
      <c r="P31" s="463">
        <v>10</v>
      </c>
      <c r="Q31" s="463">
        <v>11</v>
      </c>
      <c r="R31" s="463">
        <v>2</v>
      </c>
      <c r="S31" s="463">
        <v>4</v>
      </c>
      <c r="T31" s="463"/>
      <c r="U31" s="463">
        <v>13</v>
      </c>
      <c r="V31" s="463">
        <v>12</v>
      </c>
      <c r="W31" s="463">
        <v>5</v>
      </c>
      <c r="X31" s="463">
        <f t="shared" si="0"/>
        <v>25</v>
      </c>
      <c r="Y31" s="463">
        <f t="shared" si="0"/>
        <v>36</v>
      </c>
      <c r="Z31" s="463">
        <f t="shared" si="0"/>
        <v>32</v>
      </c>
      <c r="AA31" s="497">
        <f t="shared" si="1"/>
        <v>93</v>
      </c>
    </row>
    <row r="32" spans="1:27" ht="15" customHeight="1">
      <c r="A32" s="463">
        <v>29</v>
      </c>
      <c r="B32" s="464" t="s">
        <v>1459</v>
      </c>
      <c r="C32" s="465"/>
      <c r="D32" s="465"/>
      <c r="E32" s="465"/>
      <c r="F32" s="465"/>
      <c r="G32" s="465"/>
      <c r="H32" s="465"/>
      <c r="I32" s="465"/>
      <c r="J32" s="465"/>
      <c r="K32" s="465"/>
      <c r="L32" s="463"/>
      <c r="M32" s="463">
        <v>1</v>
      </c>
      <c r="N32" s="463">
        <v>1</v>
      </c>
      <c r="O32" s="463"/>
      <c r="P32" s="463"/>
      <c r="Q32" s="463"/>
      <c r="R32" s="463">
        <v>4</v>
      </c>
      <c r="S32" s="463">
        <v>4</v>
      </c>
      <c r="T32" s="463">
        <v>3</v>
      </c>
      <c r="U32" s="463">
        <v>19</v>
      </c>
      <c r="V32" s="463">
        <v>14</v>
      </c>
      <c r="W32" s="463">
        <v>10</v>
      </c>
      <c r="X32" s="463">
        <f t="shared" si="0"/>
        <v>23</v>
      </c>
      <c r="Y32" s="463">
        <f t="shared" si="0"/>
        <v>19</v>
      </c>
      <c r="Z32" s="463">
        <f t="shared" si="0"/>
        <v>14</v>
      </c>
      <c r="AA32" s="497">
        <f t="shared" si="1"/>
        <v>56</v>
      </c>
    </row>
    <row r="33" spans="1:27" ht="15" customHeight="1">
      <c r="A33" s="463">
        <v>30</v>
      </c>
      <c r="B33" s="464" t="s">
        <v>1460</v>
      </c>
      <c r="C33" s="465"/>
      <c r="D33" s="465"/>
      <c r="E33" s="465"/>
      <c r="F33" s="465"/>
      <c r="G33" s="465"/>
      <c r="H33" s="465"/>
      <c r="I33" s="465"/>
      <c r="J33" s="465"/>
      <c r="K33" s="465">
        <v>1</v>
      </c>
      <c r="L33" s="463"/>
      <c r="M33" s="463"/>
      <c r="N33" s="463"/>
      <c r="O33" s="463">
        <v>1</v>
      </c>
      <c r="P33" s="463"/>
      <c r="Q33" s="463">
        <v>1</v>
      </c>
      <c r="R33" s="463">
        <v>11</v>
      </c>
      <c r="S33" s="463">
        <v>8</v>
      </c>
      <c r="T33" s="463">
        <v>7</v>
      </c>
      <c r="U33" s="463">
        <v>1</v>
      </c>
      <c r="V33" s="463">
        <v>3</v>
      </c>
      <c r="W33" s="463">
        <v>4</v>
      </c>
      <c r="X33" s="463">
        <f t="shared" si="0"/>
        <v>13</v>
      </c>
      <c r="Y33" s="463">
        <f t="shared" si="0"/>
        <v>11</v>
      </c>
      <c r="Z33" s="463">
        <f t="shared" si="0"/>
        <v>13</v>
      </c>
      <c r="AA33" s="497">
        <f t="shared" si="1"/>
        <v>37</v>
      </c>
    </row>
    <row r="34" spans="1:27" ht="15" customHeight="1">
      <c r="A34" s="463">
        <v>31</v>
      </c>
      <c r="B34" s="464" t="s">
        <v>1576</v>
      </c>
      <c r="C34" s="465"/>
      <c r="D34" s="465"/>
      <c r="E34" s="465"/>
      <c r="F34" s="465"/>
      <c r="G34" s="465"/>
      <c r="H34" s="465"/>
      <c r="I34" s="465"/>
      <c r="J34" s="465"/>
      <c r="K34" s="465"/>
      <c r="L34" s="463">
        <v>1</v>
      </c>
      <c r="M34" s="463"/>
      <c r="N34" s="463"/>
      <c r="O34" s="463">
        <v>21</v>
      </c>
      <c r="P34" s="463">
        <v>14</v>
      </c>
      <c r="Q34" s="463">
        <v>20</v>
      </c>
      <c r="R34" s="463"/>
      <c r="S34" s="463"/>
      <c r="T34" s="463"/>
      <c r="U34" s="463">
        <v>1</v>
      </c>
      <c r="V34" s="463">
        <v>1</v>
      </c>
      <c r="W34" s="463">
        <v>1</v>
      </c>
      <c r="X34" s="463">
        <f t="shared" si="0"/>
        <v>23</v>
      </c>
      <c r="Y34" s="463">
        <f t="shared" si="0"/>
        <v>15</v>
      </c>
      <c r="Z34" s="463">
        <f t="shared" si="0"/>
        <v>21</v>
      </c>
      <c r="AA34" s="497">
        <f t="shared" si="1"/>
        <v>59</v>
      </c>
    </row>
    <row r="35" spans="1:27" ht="15" customHeight="1">
      <c r="A35" s="463">
        <v>32</v>
      </c>
      <c r="B35" s="464" t="s">
        <v>1560</v>
      </c>
      <c r="C35" s="465"/>
      <c r="D35" s="465"/>
      <c r="E35" s="465"/>
      <c r="F35" s="465"/>
      <c r="G35" s="465"/>
      <c r="H35" s="465"/>
      <c r="I35" s="465"/>
      <c r="J35" s="465"/>
      <c r="K35" s="465"/>
      <c r="L35" s="463">
        <v>1</v>
      </c>
      <c r="M35" s="463"/>
      <c r="N35" s="463"/>
      <c r="O35" s="463">
        <v>2</v>
      </c>
      <c r="P35" s="463">
        <v>2</v>
      </c>
      <c r="Q35" s="463"/>
      <c r="R35" s="463">
        <v>10</v>
      </c>
      <c r="S35" s="463">
        <v>15</v>
      </c>
      <c r="T35" s="463">
        <v>10</v>
      </c>
      <c r="U35" s="463">
        <v>14</v>
      </c>
      <c r="V35" s="463">
        <v>12</v>
      </c>
      <c r="W35" s="463">
        <v>3</v>
      </c>
      <c r="X35" s="463">
        <f t="shared" si="0"/>
        <v>27</v>
      </c>
      <c r="Y35" s="463">
        <f t="shared" si="0"/>
        <v>29</v>
      </c>
      <c r="Z35" s="463">
        <f t="shared" si="0"/>
        <v>13</v>
      </c>
      <c r="AA35" s="497">
        <f t="shared" si="1"/>
        <v>69</v>
      </c>
    </row>
    <row r="36" spans="1:27" ht="15" customHeight="1">
      <c r="A36" s="463">
        <v>33</v>
      </c>
      <c r="B36" s="464" t="s">
        <v>1561</v>
      </c>
      <c r="C36" s="465"/>
      <c r="D36" s="465"/>
      <c r="E36" s="465"/>
      <c r="F36" s="465"/>
      <c r="G36" s="465"/>
      <c r="H36" s="465"/>
      <c r="I36" s="465"/>
      <c r="J36" s="465"/>
      <c r="K36" s="465"/>
      <c r="L36" s="463"/>
      <c r="M36" s="463"/>
      <c r="N36" s="463"/>
      <c r="O36" s="463"/>
      <c r="P36" s="463"/>
      <c r="Q36" s="463"/>
      <c r="R36" s="463"/>
      <c r="S36" s="463"/>
      <c r="T36" s="463"/>
      <c r="U36" s="463">
        <v>41</v>
      </c>
      <c r="V36" s="463">
        <v>63</v>
      </c>
      <c r="W36" s="463">
        <v>75</v>
      </c>
      <c r="X36" s="463">
        <f t="shared" si="0"/>
        <v>41</v>
      </c>
      <c r="Y36" s="463">
        <f t="shared" si="0"/>
        <v>63</v>
      </c>
      <c r="Z36" s="463">
        <f t="shared" si="0"/>
        <v>75</v>
      </c>
      <c r="AA36" s="497">
        <f t="shared" si="1"/>
        <v>179</v>
      </c>
    </row>
    <row r="37" spans="1:27" ht="15" customHeight="1">
      <c r="A37" s="463">
        <v>34</v>
      </c>
      <c r="B37" s="464" t="s">
        <v>1507</v>
      </c>
      <c r="C37" s="465"/>
      <c r="D37" s="465"/>
      <c r="E37" s="465"/>
      <c r="F37" s="465"/>
      <c r="G37" s="465"/>
      <c r="H37" s="465"/>
      <c r="I37" s="465"/>
      <c r="J37" s="465"/>
      <c r="K37" s="465"/>
      <c r="L37" s="463">
        <v>1</v>
      </c>
      <c r="M37" s="463">
        <v>2</v>
      </c>
      <c r="N37" s="463">
        <v>2</v>
      </c>
      <c r="O37" s="463"/>
      <c r="P37" s="463"/>
      <c r="Q37" s="463"/>
      <c r="R37" s="463"/>
      <c r="S37" s="463"/>
      <c r="T37" s="463"/>
      <c r="U37" s="463">
        <v>7</v>
      </c>
      <c r="V37" s="463">
        <v>8</v>
      </c>
      <c r="W37" s="463">
        <v>5</v>
      </c>
      <c r="X37" s="463">
        <f t="shared" si="0"/>
        <v>8</v>
      </c>
      <c r="Y37" s="463">
        <f t="shared" si="0"/>
        <v>10</v>
      </c>
      <c r="Z37" s="463">
        <f t="shared" si="0"/>
        <v>7</v>
      </c>
      <c r="AA37" s="497">
        <f t="shared" si="1"/>
        <v>25</v>
      </c>
    </row>
    <row r="38" spans="1:27" ht="15" customHeight="1">
      <c r="A38" s="463">
        <v>35</v>
      </c>
      <c r="B38" s="464" t="s">
        <v>1474</v>
      </c>
      <c r="C38" s="465"/>
      <c r="D38" s="465"/>
      <c r="E38" s="465"/>
      <c r="F38" s="465"/>
      <c r="G38" s="465"/>
      <c r="H38" s="465"/>
      <c r="I38" s="465"/>
      <c r="J38" s="465"/>
      <c r="K38" s="465"/>
      <c r="L38" s="463">
        <v>2</v>
      </c>
      <c r="M38" s="463">
        <v>4</v>
      </c>
      <c r="N38" s="463">
        <v>5</v>
      </c>
      <c r="O38" s="463"/>
      <c r="P38" s="463"/>
      <c r="Q38" s="463"/>
      <c r="R38" s="463"/>
      <c r="S38" s="463"/>
      <c r="T38" s="463"/>
      <c r="U38" s="463"/>
      <c r="V38" s="463"/>
      <c r="W38" s="463"/>
      <c r="X38" s="463">
        <f t="shared" si="0"/>
        <v>2</v>
      </c>
      <c r="Y38" s="463">
        <f t="shared" si="0"/>
        <v>4</v>
      </c>
      <c r="Z38" s="463">
        <f t="shared" si="0"/>
        <v>5</v>
      </c>
      <c r="AA38" s="497">
        <f t="shared" si="1"/>
        <v>11</v>
      </c>
    </row>
    <row r="39" spans="1:27" ht="15" customHeight="1">
      <c r="A39" s="463">
        <v>36</v>
      </c>
      <c r="B39" s="464" t="s">
        <v>2991</v>
      </c>
      <c r="C39" s="465"/>
      <c r="D39" s="465"/>
      <c r="E39" s="465"/>
      <c r="F39" s="465"/>
      <c r="G39" s="465"/>
      <c r="H39" s="465"/>
      <c r="I39" s="465"/>
      <c r="J39" s="465"/>
      <c r="K39" s="465"/>
      <c r="L39" s="463"/>
      <c r="M39" s="463"/>
      <c r="N39" s="463"/>
      <c r="O39" s="463"/>
      <c r="P39" s="463"/>
      <c r="Q39" s="463"/>
      <c r="R39" s="463"/>
      <c r="S39" s="463"/>
      <c r="T39" s="463"/>
      <c r="U39" s="463">
        <v>4</v>
      </c>
      <c r="V39" s="463">
        <v>9</v>
      </c>
      <c r="W39" s="463">
        <v>8</v>
      </c>
      <c r="X39" s="463">
        <f t="shared" si="0"/>
        <v>4</v>
      </c>
      <c r="Y39" s="463">
        <f t="shared" si="0"/>
        <v>9</v>
      </c>
      <c r="Z39" s="463">
        <f t="shared" si="0"/>
        <v>8</v>
      </c>
      <c r="AA39" s="497">
        <f t="shared" si="1"/>
        <v>21</v>
      </c>
    </row>
    <row r="40" spans="1:27" ht="15" customHeight="1">
      <c r="A40" s="463">
        <v>37</v>
      </c>
      <c r="B40" s="464" t="s">
        <v>2992</v>
      </c>
      <c r="C40" s="465"/>
      <c r="D40" s="465"/>
      <c r="E40" s="465"/>
      <c r="F40" s="465"/>
      <c r="G40" s="465"/>
      <c r="H40" s="465"/>
      <c r="I40" s="465"/>
      <c r="J40" s="465"/>
      <c r="K40" s="465"/>
      <c r="L40" s="463"/>
      <c r="M40" s="463"/>
      <c r="N40" s="463"/>
      <c r="O40" s="463"/>
      <c r="P40" s="463"/>
      <c r="Q40" s="463"/>
      <c r="R40" s="463"/>
      <c r="S40" s="463"/>
      <c r="T40" s="463"/>
      <c r="U40" s="463">
        <v>20</v>
      </c>
      <c r="V40" s="463">
        <v>24</v>
      </c>
      <c r="W40" s="463">
        <v>28</v>
      </c>
      <c r="X40" s="463">
        <f t="shared" si="0"/>
        <v>20</v>
      </c>
      <c r="Y40" s="463">
        <f t="shared" si="0"/>
        <v>24</v>
      </c>
      <c r="Z40" s="463">
        <f t="shared" si="0"/>
        <v>28</v>
      </c>
      <c r="AA40" s="497">
        <f t="shared" si="1"/>
        <v>72</v>
      </c>
    </row>
    <row r="41" spans="1:27" ht="15" customHeight="1">
      <c r="A41" s="463">
        <v>38</v>
      </c>
      <c r="B41" s="464" t="s">
        <v>2993</v>
      </c>
      <c r="C41" s="465"/>
      <c r="D41" s="465"/>
      <c r="E41" s="465"/>
      <c r="F41" s="465"/>
      <c r="G41" s="465"/>
      <c r="H41" s="465"/>
      <c r="I41" s="465"/>
      <c r="J41" s="465"/>
      <c r="K41" s="465"/>
      <c r="L41" s="463">
        <v>4</v>
      </c>
      <c r="M41" s="463">
        <v>7</v>
      </c>
      <c r="N41" s="463">
        <v>5</v>
      </c>
      <c r="O41" s="463">
        <v>4</v>
      </c>
      <c r="P41" s="463">
        <v>4</v>
      </c>
      <c r="Q41" s="463">
        <v>7</v>
      </c>
      <c r="R41" s="463"/>
      <c r="S41" s="463"/>
      <c r="T41" s="463"/>
      <c r="U41" s="463">
        <v>7</v>
      </c>
      <c r="V41" s="463">
        <v>5</v>
      </c>
      <c r="W41" s="463">
        <v>6</v>
      </c>
      <c r="X41" s="463">
        <f t="shared" si="0"/>
        <v>15</v>
      </c>
      <c r="Y41" s="463">
        <f t="shared" si="0"/>
        <v>16</v>
      </c>
      <c r="Z41" s="463">
        <f t="shared" si="0"/>
        <v>18</v>
      </c>
      <c r="AA41" s="497">
        <f t="shared" si="1"/>
        <v>49</v>
      </c>
    </row>
    <row r="42" spans="1:27" ht="15" customHeight="1">
      <c r="A42" s="463">
        <v>39</v>
      </c>
      <c r="B42" s="464" t="s">
        <v>1483</v>
      </c>
      <c r="C42" s="465"/>
      <c r="D42" s="465"/>
      <c r="E42" s="465"/>
      <c r="F42" s="465"/>
      <c r="G42" s="465"/>
      <c r="H42" s="465"/>
      <c r="I42" s="465"/>
      <c r="J42" s="465"/>
      <c r="K42" s="465"/>
      <c r="L42" s="463">
        <v>1</v>
      </c>
      <c r="M42" s="463"/>
      <c r="N42" s="463"/>
      <c r="O42" s="463">
        <v>9</v>
      </c>
      <c r="P42" s="463">
        <v>11</v>
      </c>
      <c r="Q42" s="463">
        <v>8</v>
      </c>
      <c r="R42" s="463"/>
      <c r="S42" s="463"/>
      <c r="T42" s="463"/>
      <c r="U42" s="463">
        <v>11</v>
      </c>
      <c r="V42" s="463">
        <v>7</v>
      </c>
      <c r="W42" s="463">
        <v>6</v>
      </c>
      <c r="X42" s="463">
        <f t="shared" si="0"/>
        <v>21</v>
      </c>
      <c r="Y42" s="463">
        <f t="shared" si="0"/>
        <v>18</v>
      </c>
      <c r="Z42" s="463">
        <f t="shared" si="0"/>
        <v>14</v>
      </c>
      <c r="AA42" s="497">
        <f t="shared" si="1"/>
        <v>53</v>
      </c>
    </row>
    <row r="43" spans="1:27" ht="15" customHeight="1">
      <c r="A43" s="463">
        <v>40</v>
      </c>
      <c r="B43" s="464" t="s">
        <v>512</v>
      </c>
      <c r="C43" s="465"/>
      <c r="D43" s="465"/>
      <c r="E43" s="465"/>
      <c r="F43" s="465"/>
      <c r="G43" s="465"/>
      <c r="H43" s="465"/>
      <c r="I43" s="465"/>
      <c r="J43" s="465"/>
      <c r="K43" s="465"/>
      <c r="L43" s="463">
        <v>1</v>
      </c>
      <c r="M43" s="463">
        <v>1</v>
      </c>
      <c r="N43" s="463">
        <v>5</v>
      </c>
      <c r="O43" s="463"/>
      <c r="P43" s="463"/>
      <c r="Q43" s="463"/>
      <c r="R43" s="463"/>
      <c r="S43" s="463"/>
      <c r="T43" s="463"/>
      <c r="U43" s="463">
        <v>0</v>
      </c>
      <c r="V43" s="463">
        <v>2</v>
      </c>
      <c r="W43" s="463">
        <v>0</v>
      </c>
      <c r="X43" s="463">
        <f t="shared" si="0"/>
        <v>1</v>
      </c>
      <c r="Y43" s="463">
        <f t="shared" si="0"/>
        <v>3</v>
      </c>
      <c r="Z43" s="463">
        <f t="shared" si="0"/>
        <v>5</v>
      </c>
      <c r="AA43" s="497">
        <f t="shared" si="1"/>
        <v>9</v>
      </c>
    </row>
    <row r="44" spans="1:27" ht="15" customHeight="1">
      <c r="A44" s="463">
        <v>41</v>
      </c>
      <c r="B44" s="464" t="s">
        <v>1463</v>
      </c>
      <c r="C44" s="465"/>
      <c r="D44" s="465"/>
      <c r="E44" s="465"/>
      <c r="F44" s="465"/>
      <c r="G44" s="465"/>
      <c r="H44" s="465"/>
      <c r="I44" s="465"/>
      <c r="J44" s="465"/>
      <c r="K44" s="465"/>
      <c r="L44" s="463"/>
      <c r="M44" s="463"/>
      <c r="N44" s="463"/>
      <c r="O44" s="463"/>
      <c r="P44" s="463"/>
      <c r="Q44" s="463"/>
      <c r="R44" s="463"/>
      <c r="S44" s="463"/>
      <c r="T44" s="463"/>
      <c r="U44" s="463">
        <v>2</v>
      </c>
      <c r="V44" s="463">
        <v>3</v>
      </c>
      <c r="W44" s="463">
        <v>2</v>
      </c>
      <c r="X44" s="463">
        <f t="shared" si="0"/>
        <v>2</v>
      </c>
      <c r="Y44" s="463">
        <f t="shared" si="0"/>
        <v>3</v>
      </c>
      <c r="Z44" s="463">
        <f t="shared" si="0"/>
        <v>2</v>
      </c>
      <c r="AA44" s="497">
        <f t="shared" si="1"/>
        <v>7</v>
      </c>
    </row>
    <row r="45" spans="1:27" ht="15" customHeight="1">
      <c r="A45" s="463">
        <v>42</v>
      </c>
      <c r="B45" s="464" t="s">
        <v>1464</v>
      </c>
      <c r="C45" s="465"/>
      <c r="D45" s="465"/>
      <c r="E45" s="465"/>
      <c r="F45" s="465"/>
      <c r="G45" s="465"/>
      <c r="H45" s="465"/>
      <c r="I45" s="465"/>
      <c r="J45" s="465"/>
      <c r="K45" s="465">
        <v>1</v>
      </c>
      <c r="L45" s="463">
        <v>3</v>
      </c>
      <c r="M45" s="463">
        <v>5</v>
      </c>
      <c r="N45" s="463">
        <v>11</v>
      </c>
      <c r="O45" s="463">
        <v>23</v>
      </c>
      <c r="P45" s="463">
        <v>18</v>
      </c>
      <c r="Q45" s="463">
        <v>21</v>
      </c>
      <c r="R45" s="463">
        <v>9</v>
      </c>
      <c r="S45" s="463">
        <v>5</v>
      </c>
      <c r="T45" s="463">
        <v>9</v>
      </c>
      <c r="U45" s="463">
        <v>45</v>
      </c>
      <c r="V45" s="463">
        <v>33</v>
      </c>
      <c r="W45" s="463">
        <v>33</v>
      </c>
      <c r="X45" s="463">
        <f t="shared" si="0"/>
        <v>80</v>
      </c>
      <c r="Y45" s="463">
        <f t="shared" si="0"/>
        <v>61</v>
      </c>
      <c r="Z45" s="463">
        <f t="shared" si="0"/>
        <v>75</v>
      </c>
      <c r="AA45" s="497">
        <f t="shared" si="1"/>
        <v>216</v>
      </c>
    </row>
    <row r="46" spans="1:27" ht="15" customHeight="1">
      <c r="A46" s="463">
        <v>43</v>
      </c>
      <c r="B46" s="464" t="s">
        <v>1484</v>
      </c>
      <c r="C46" s="465"/>
      <c r="D46" s="465"/>
      <c r="E46" s="465"/>
      <c r="F46" s="465"/>
      <c r="G46" s="465"/>
      <c r="H46" s="465"/>
      <c r="I46" s="465"/>
      <c r="J46" s="465"/>
      <c r="K46" s="465"/>
      <c r="L46" s="463"/>
      <c r="M46" s="463"/>
      <c r="N46" s="463"/>
      <c r="O46" s="463"/>
      <c r="P46" s="463"/>
      <c r="Q46" s="463"/>
      <c r="R46" s="463"/>
      <c r="S46" s="463"/>
      <c r="T46" s="463"/>
      <c r="U46" s="463">
        <v>111</v>
      </c>
      <c r="V46" s="463">
        <v>137</v>
      </c>
      <c r="W46" s="463">
        <v>0</v>
      </c>
      <c r="X46" s="463">
        <f t="shared" si="0"/>
        <v>111</v>
      </c>
      <c r="Y46" s="463">
        <f t="shared" si="0"/>
        <v>137</v>
      </c>
      <c r="Z46" s="463">
        <f t="shared" si="0"/>
        <v>0</v>
      </c>
      <c r="AA46" s="497">
        <f t="shared" si="1"/>
        <v>248</v>
      </c>
    </row>
    <row r="47" spans="1:27" ht="15" customHeight="1">
      <c r="A47" s="463">
        <v>44</v>
      </c>
      <c r="B47" s="464" t="s">
        <v>1465</v>
      </c>
      <c r="C47" s="465"/>
      <c r="D47" s="465"/>
      <c r="E47" s="465"/>
      <c r="F47" s="465"/>
      <c r="G47" s="465"/>
      <c r="H47" s="465"/>
      <c r="I47" s="465"/>
      <c r="J47" s="465"/>
      <c r="K47" s="465"/>
      <c r="L47" s="463"/>
      <c r="M47" s="463"/>
      <c r="N47" s="463"/>
      <c r="O47" s="463"/>
      <c r="P47" s="463"/>
      <c r="Q47" s="463"/>
      <c r="R47" s="463"/>
      <c r="S47" s="463">
        <v>1</v>
      </c>
      <c r="T47" s="463">
        <v>1</v>
      </c>
      <c r="U47" s="463">
        <v>1</v>
      </c>
      <c r="V47" s="463"/>
      <c r="W47" s="463"/>
      <c r="X47" s="463">
        <f t="shared" si="0"/>
        <v>1</v>
      </c>
      <c r="Y47" s="463">
        <f t="shared" si="0"/>
        <v>1</v>
      </c>
      <c r="Z47" s="463">
        <f t="shared" si="0"/>
        <v>1</v>
      </c>
      <c r="AA47" s="497">
        <f t="shared" si="1"/>
        <v>3</v>
      </c>
    </row>
    <row r="48" spans="1:27" ht="15" customHeight="1">
      <c r="A48" s="463">
        <v>45</v>
      </c>
      <c r="B48" s="464" t="s">
        <v>1578</v>
      </c>
      <c r="C48" s="465">
        <v>2</v>
      </c>
      <c r="D48" s="465">
        <v>2</v>
      </c>
      <c r="E48" s="465">
        <v>12</v>
      </c>
      <c r="F48" s="465"/>
      <c r="G48" s="465"/>
      <c r="H48" s="465"/>
      <c r="I48" s="465"/>
      <c r="J48" s="465"/>
      <c r="K48" s="465"/>
      <c r="L48" s="463"/>
      <c r="M48" s="463"/>
      <c r="N48" s="463"/>
      <c r="O48" s="463">
        <v>12</v>
      </c>
      <c r="P48" s="463">
        <v>10</v>
      </c>
      <c r="Q48" s="463">
        <v>9</v>
      </c>
      <c r="R48" s="463"/>
      <c r="S48" s="463"/>
      <c r="T48" s="463"/>
      <c r="U48" s="463"/>
      <c r="V48" s="463"/>
      <c r="W48" s="463"/>
      <c r="X48" s="463">
        <f t="shared" si="0"/>
        <v>14</v>
      </c>
      <c r="Y48" s="463">
        <f t="shared" si="0"/>
        <v>12</v>
      </c>
      <c r="Z48" s="463">
        <f t="shared" si="0"/>
        <v>21</v>
      </c>
      <c r="AA48" s="497">
        <f t="shared" si="1"/>
        <v>47</v>
      </c>
    </row>
    <row r="49" spans="1:27" ht="15" customHeight="1">
      <c r="A49" s="463">
        <v>46</v>
      </c>
      <c r="B49" s="464" t="s">
        <v>1562</v>
      </c>
      <c r="C49" s="465"/>
      <c r="D49" s="465"/>
      <c r="E49" s="465"/>
      <c r="F49" s="465"/>
      <c r="G49" s="465"/>
      <c r="H49" s="465"/>
      <c r="I49" s="465"/>
      <c r="J49" s="465"/>
      <c r="K49" s="465"/>
      <c r="L49" s="463"/>
      <c r="M49" s="463">
        <v>2</v>
      </c>
      <c r="N49" s="463">
        <v>2</v>
      </c>
      <c r="O49" s="463"/>
      <c r="P49" s="463"/>
      <c r="Q49" s="463">
        <v>3</v>
      </c>
      <c r="R49" s="463">
        <v>78</v>
      </c>
      <c r="S49" s="463">
        <v>50</v>
      </c>
      <c r="T49" s="463">
        <v>40</v>
      </c>
      <c r="U49" s="463">
        <v>95</v>
      </c>
      <c r="V49" s="463">
        <v>68</v>
      </c>
      <c r="W49" s="463">
        <v>82</v>
      </c>
      <c r="X49" s="463">
        <f t="shared" si="0"/>
        <v>173</v>
      </c>
      <c r="Y49" s="463">
        <f t="shared" si="0"/>
        <v>120</v>
      </c>
      <c r="Z49" s="463">
        <f t="shared" si="0"/>
        <v>127</v>
      </c>
      <c r="AA49" s="497">
        <f t="shared" si="1"/>
        <v>420</v>
      </c>
    </row>
    <row r="50" spans="1:27" ht="15" customHeight="1">
      <c r="A50" s="463">
        <v>47</v>
      </c>
      <c r="B50" s="464" t="s">
        <v>1466</v>
      </c>
      <c r="C50" s="465"/>
      <c r="D50" s="465"/>
      <c r="E50" s="465"/>
      <c r="F50" s="465"/>
      <c r="G50" s="465"/>
      <c r="H50" s="465"/>
      <c r="I50" s="465"/>
      <c r="J50" s="465"/>
      <c r="K50" s="465"/>
      <c r="L50" s="463"/>
      <c r="M50" s="463"/>
      <c r="N50" s="463"/>
      <c r="O50" s="463"/>
      <c r="P50" s="463">
        <v>1</v>
      </c>
      <c r="Q50" s="463">
        <v>1</v>
      </c>
      <c r="R50" s="463">
        <v>3</v>
      </c>
      <c r="S50" s="463">
        <v>3</v>
      </c>
      <c r="T50" s="463">
        <v>1</v>
      </c>
      <c r="U50" s="463">
        <v>2</v>
      </c>
      <c r="V50" s="463">
        <v>6</v>
      </c>
      <c r="W50" s="463">
        <v>2</v>
      </c>
      <c r="X50" s="463">
        <f t="shared" si="0"/>
        <v>5</v>
      </c>
      <c r="Y50" s="463">
        <f t="shared" si="0"/>
        <v>10</v>
      </c>
      <c r="Z50" s="463">
        <f t="shared" si="0"/>
        <v>4</v>
      </c>
      <c r="AA50" s="497">
        <f t="shared" si="1"/>
        <v>19</v>
      </c>
    </row>
    <row r="51" spans="1:27" ht="15" customHeight="1">
      <c r="A51" s="463">
        <v>48</v>
      </c>
      <c r="B51" s="464" t="s">
        <v>1563</v>
      </c>
      <c r="C51" s="465"/>
      <c r="D51" s="465"/>
      <c r="E51" s="465"/>
      <c r="F51" s="465"/>
      <c r="G51" s="465"/>
      <c r="H51" s="465">
        <v>1</v>
      </c>
      <c r="I51" s="465"/>
      <c r="J51" s="465"/>
      <c r="K51" s="465"/>
      <c r="L51" s="463">
        <v>4</v>
      </c>
      <c r="M51" s="463"/>
      <c r="N51" s="463"/>
      <c r="O51" s="463"/>
      <c r="P51" s="463"/>
      <c r="Q51" s="463">
        <v>2</v>
      </c>
      <c r="R51" s="463">
        <v>5</v>
      </c>
      <c r="S51" s="463">
        <v>9</v>
      </c>
      <c r="T51" s="463">
        <v>8</v>
      </c>
      <c r="U51" s="463">
        <v>52</v>
      </c>
      <c r="V51" s="463">
        <v>40</v>
      </c>
      <c r="W51" s="463">
        <v>40</v>
      </c>
      <c r="X51" s="463">
        <f t="shared" si="0"/>
        <v>61</v>
      </c>
      <c r="Y51" s="463">
        <f t="shared" si="0"/>
        <v>49</v>
      </c>
      <c r="Z51" s="463">
        <f t="shared" si="0"/>
        <v>51</v>
      </c>
      <c r="AA51" s="497">
        <f t="shared" si="1"/>
        <v>161</v>
      </c>
    </row>
    <row r="52" spans="1:27" ht="15" customHeight="1">
      <c r="A52" s="463">
        <v>49</v>
      </c>
      <c r="B52" s="464" t="s">
        <v>4012</v>
      </c>
      <c r="C52" s="465"/>
      <c r="D52" s="465"/>
      <c r="E52" s="465"/>
      <c r="F52" s="465">
        <v>1</v>
      </c>
      <c r="G52" s="465"/>
      <c r="H52" s="465"/>
      <c r="I52" s="465">
        <v>1</v>
      </c>
      <c r="J52" s="465"/>
      <c r="K52" s="465"/>
      <c r="L52" s="463"/>
      <c r="M52" s="463">
        <v>2</v>
      </c>
      <c r="N52" s="463"/>
      <c r="O52" s="463"/>
      <c r="P52" s="463"/>
      <c r="Q52" s="463">
        <v>1</v>
      </c>
      <c r="R52" s="463">
        <v>5</v>
      </c>
      <c r="S52" s="463">
        <v>4</v>
      </c>
      <c r="T52" s="463">
        <v>3</v>
      </c>
      <c r="U52" s="463">
        <v>4</v>
      </c>
      <c r="V52" s="463">
        <v>1</v>
      </c>
      <c r="W52" s="463">
        <v>1</v>
      </c>
      <c r="X52" s="463">
        <f t="shared" si="0"/>
        <v>11</v>
      </c>
      <c r="Y52" s="463">
        <f t="shared" si="0"/>
        <v>7</v>
      </c>
      <c r="Z52" s="463">
        <f t="shared" si="0"/>
        <v>5</v>
      </c>
      <c r="AA52" s="497">
        <f t="shared" si="1"/>
        <v>23</v>
      </c>
    </row>
    <row r="53" spans="1:27" ht="15" customHeight="1">
      <c r="A53" s="463">
        <v>50</v>
      </c>
      <c r="B53" s="464" t="s">
        <v>1591</v>
      </c>
      <c r="C53" s="465"/>
      <c r="D53" s="465"/>
      <c r="E53" s="465"/>
      <c r="F53" s="465"/>
      <c r="G53" s="465"/>
      <c r="H53" s="465"/>
      <c r="I53" s="465"/>
      <c r="J53" s="465"/>
      <c r="K53" s="465"/>
      <c r="L53" s="463">
        <v>8</v>
      </c>
      <c r="M53" s="463">
        <v>15</v>
      </c>
      <c r="N53" s="463">
        <v>13</v>
      </c>
      <c r="O53" s="463">
        <v>19</v>
      </c>
      <c r="P53" s="463">
        <v>23</v>
      </c>
      <c r="Q53" s="463">
        <v>18</v>
      </c>
      <c r="R53" s="463"/>
      <c r="S53" s="463"/>
      <c r="T53" s="463"/>
      <c r="U53" s="463"/>
      <c r="V53" s="463"/>
      <c r="W53" s="463"/>
      <c r="X53" s="463">
        <f t="shared" si="0"/>
        <v>27</v>
      </c>
      <c r="Y53" s="463">
        <f t="shared" si="0"/>
        <v>38</v>
      </c>
      <c r="Z53" s="463">
        <f t="shared" si="0"/>
        <v>31</v>
      </c>
      <c r="AA53" s="497">
        <f t="shared" si="1"/>
        <v>96</v>
      </c>
    </row>
    <row r="54" spans="1:27" ht="15" customHeight="1">
      <c r="A54" s="1470" t="s">
        <v>1442</v>
      </c>
      <c r="B54" s="1471"/>
      <c r="C54" s="498">
        <f t="shared" ref="C54:W54" si="2">SUM(C4:C53)</f>
        <v>2</v>
      </c>
      <c r="D54" s="498">
        <f t="shared" si="2"/>
        <v>2</v>
      </c>
      <c r="E54" s="498">
        <f t="shared" si="2"/>
        <v>12</v>
      </c>
      <c r="F54" s="498">
        <f>SUM(F5:F53)</f>
        <v>1</v>
      </c>
      <c r="G54" s="498">
        <f>SUM(G5:G53)</f>
        <v>2</v>
      </c>
      <c r="H54" s="498">
        <f>SUM(H5:H53)</f>
        <v>3</v>
      </c>
      <c r="I54" s="498">
        <f t="shared" si="2"/>
        <v>6</v>
      </c>
      <c r="J54" s="498">
        <f t="shared" si="2"/>
        <v>4</v>
      </c>
      <c r="K54" s="498">
        <f t="shared" si="2"/>
        <v>19</v>
      </c>
      <c r="L54" s="498">
        <f t="shared" si="2"/>
        <v>51</v>
      </c>
      <c r="M54" s="498">
        <f t="shared" si="2"/>
        <v>63</v>
      </c>
      <c r="N54" s="498">
        <f t="shared" si="2"/>
        <v>105</v>
      </c>
      <c r="O54" s="498">
        <f t="shared" si="2"/>
        <v>194</v>
      </c>
      <c r="P54" s="498">
        <f t="shared" si="2"/>
        <v>195</v>
      </c>
      <c r="Q54" s="498">
        <f t="shared" si="2"/>
        <v>234</v>
      </c>
      <c r="R54" s="498">
        <f t="shared" si="2"/>
        <v>312</v>
      </c>
      <c r="S54" s="498">
        <f t="shared" si="2"/>
        <v>257</v>
      </c>
      <c r="T54" s="498">
        <f t="shared" si="2"/>
        <v>228</v>
      </c>
      <c r="U54" s="498">
        <f t="shared" si="2"/>
        <v>1269</v>
      </c>
      <c r="V54" s="498">
        <f t="shared" si="2"/>
        <v>1130</v>
      </c>
      <c r="W54" s="498">
        <f t="shared" si="2"/>
        <v>1167</v>
      </c>
      <c r="X54" s="497">
        <f t="shared" si="0"/>
        <v>1835</v>
      </c>
      <c r="Y54" s="497">
        <f t="shared" si="0"/>
        <v>1653</v>
      </c>
      <c r="Z54" s="497">
        <f t="shared" si="0"/>
        <v>1768</v>
      </c>
      <c r="AA54" s="497">
        <f t="shared" si="1"/>
        <v>5256</v>
      </c>
    </row>
    <row r="55" spans="1:27">
      <c r="A55" s="293"/>
      <c r="B55" s="293"/>
      <c r="C55" s="293"/>
      <c r="D55" s="293"/>
      <c r="E55" s="293"/>
      <c r="F55" s="293"/>
      <c r="G55" s="293"/>
      <c r="H55" s="293"/>
      <c r="I55" s="293"/>
      <c r="J55" s="293"/>
      <c r="K55" s="293"/>
      <c r="L55" s="293"/>
      <c r="M55" s="293"/>
      <c r="N55" s="293"/>
      <c r="O55" s="293"/>
      <c r="P55" s="293"/>
      <c r="Q55" s="293"/>
      <c r="R55" s="293"/>
      <c r="S55" s="293"/>
      <c r="T55" s="293"/>
      <c r="U55" s="293"/>
      <c r="V55" s="1472" t="s">
        <v>5119</v>
      </c>
      <c r="W55" s="1472"/>
      <c r="X55" s="1472"/>
      <c r="Y55" s="1472"/>
      <c r="Z55" s="1472"/>
      <c r="AA55" s="293"/>
    </row>
  </sheetData>
  <mergeCells count="14">
    <mergeCell ref="AA2:AA3"/>
    <mergeCell ref="A54:B54"/>
    <mergeCell ref="V55:Z55"/>
    <mergeCell ref="A1:AA1"/>
    <mergeCell ref="A2:A3"/>
    <mergeCell ref="B2:B3"/>
    <mergeCell ref="C2:E2"/>
    <mergeCell ref="F2:H2"/>
    <mergeCell ref="I2:K2"/>
    <mergeCell ref="L2:N2"/>
    <mergeCell ref="O2:Q2"/>
    <mergeCell ref="R2:T2"/>
    <mergeCell ref="U2:W2"/>
    <mergeCell ref="X2:Z2"/>
  </mergeCells>
  <pageMargins left="0.70866141732283472" right="0.70866141732283472" top="0.74803149606299213" bottom="0.74803149606299213" header="0.31496062992125984" footer="0.31496062992125984"/>
  <pageSetup paperSize="9" scale="5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workbookViewId="0"/>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735"/>
  <sheetViews>
    <sheetView topLeftCell="A7" workbookViewId="0">
      <selection activeCell="E32" sqref="E32"/>
    </sheetView>
  </sheetViews>
  <sheetFormatPr defaultRowHeight="12.75"/>
  <cols>
    <col min="1" max="1" width="9.140625" style="545"/>
    <col min="2" max="2" width="54.140625" customWidth="1"/>
    <col min="3" max="3" width="18.42578125" bestFit="1" customWidth="1"/>
    <col min="4" max="4" width="32.7109375" bestFit="1" customWidth="1"/>
    <col min="5" max="5" width="27.42578125" bestFit="1" customWidth="1"/>
    <col min="6" max="6" width="11" customWidth="1"/>
    <col min="7" max="7" width="68.85546875" bestFit="1" customWidth="1"/>
  </cols>
  <sheetData>
    <row r="1" spans="1:10" ht="23.25">
      <c r="A1" s="1492" t="s">
        <v>5120</v>
      </c>
      <c r="B1" s="1492"/>
      <c r="C1" s="1492"/>
      <c r="D1" s="1492"/>
      <c r="E1" s="1492"/>
      <c r="F1" s="1492"/>
      <c r="G1" s="1492"/>
      <c r="H1" s="1492"/>
      <c r="I1" s="1492"/>
      <c r="J1" s="1492"/>
    </row>
    <row r="2" spans="1:10" ht="17.25">
      <c r="A2" s="583"/>
      <c r="B2" s="501"/>
      <c r="C2" s="502"/>
      <c r="D2" s="500"/>
      <c r="E2" s="500"/>
      <c r="F2" s="500"/>
      <c r="G2" s="500"/>
      <c r="H2" s="500"/>
      <c r="I2" s="503"/>
      <c r="J2" s="503"/>
    </row>
    <row r="3" spans="1:10" s="545" customFormat="1" ht="15.75" customHeight="1">
      <c r="A3" s="1493" t="s">
        <v>1997</v>
      </c>
      <c r="B3" s="1495" t="s">
        <v>2306</v>
      </c>
      <c r="C3" s="1493" t="s">
        <v>1605</v>
      </c>
      <c r="D3" s="1493" t="s">
        <v>1606</v>
      </c>
      <c r="E3" s="1493" t="s">
        <v>1607</v>
      </c>
      <c r="F3" s="1493" t="s">
        <v>5121</v>
      </c>
      <c r="G3" s="1493" t="s">
        <v>5122</v>
      </c>
      <c r="H3" s="1497" t="s">
        <v>1608</v>
      </c>
      <c r="I3" s="1498"/>
      <c r="J3" s="1499"/>
    </row>
    <row r="4" spans="1:10" s="545" customFormat="1" ht="15.75" customHeight="1">
      <c r="A4" s="1494"/>
      <c r="B4" s="1496"/>
      <c r="C4" s="1494"/>
      <c r="D4" s="1494"/>
      <c r="E4" s="1494"/>
      <c r="F4" s="1494"/>
      <c r="G4" s="1494"/>
      <c r="H4" s="546" t="s">
        <v>1444</v>
      </c>
      <c r="I4" s="546" t="s">
        <v>1445</v>
      </c>
      <c r="J4" s="546" t="s">
        <v>1446</v>
      </c>
    </row>
    <row r="5" spans="1:10" s="265" customFormat="1" ht="15.75" customHeight="1">
      <c r="A5" s="510">
        <v>1</v>
      </c>
      <c r="B5" s="511" t="s">
        <v>5123</v>
      </c>
      <c r="C5" s="510" t="s">
        <v>691</v>
      </c>
      <c r="D5" s="510" t="s">
        <v>1448</v>
      </c>
      <c r="E5" s="510" t="s">
        <v>1751</v>
      </c>
      <c r="F5" s="510" t="s">
        <v>5124</v>
      </c>
      <c r="G5" s="510" t="s">
        <v>5125</v>
      </c>
      <c r="H5" s="512"/>
      <c r="I5" s="512">
        <v>1</v>
      </c>
      <c r="J5" s="512"/>
    </row>
    <row r="6" spans="1:10" s="265" customFormat="1" ht="15.75" customHeight="1">
      <c r="A6" s="510">
        <v>2</v>
      </c>
      <c r="B6" s="511" t="s">
        <v>4730</v>
      </c>
      <c r="C6" s="510" t="s">
        <v>1879</v>
      </c>
      <c r="D6" s="510" t="s">
        <v>1448</v>
      </c>
      <c r="E6" s="510" t="s">
        <v>1640</v>
      </c>
      <c r="F6" s="510" t="s">
        <v>5126</v>
      </c>
      <c r="G6" s="510" t="s">
        <v>5127</v>
      </c>
      <c r="H6" s="512">
        <v>1</v>
      </c>
      <c r="I6" s="512"/>
      <c r="J6" s="512"/>
    </row>
    <row r="7" spans="1:10" s="265" customFormat="1" ht="15.75" customHeight="1">
      <c r="A7" s="510">
        <v>3</v>
      </c>
      <c r="B7" s="511" t="s">
        <v>1703</v>
      </c>
      <c r="C7" s="510" t="s">
        <v>1879</v>
      </c>
      <c r="D7" s="510" t="s">
        <v>1448</v>
      </c>
      <c r="E7" s="510" t="s">
        <v>1640</v>
      </c>
      <c r="F7" s="510" t="s">
        <v>5126</v>
      </c>
      <c r="G7" s="510" t="s">
        <v>5127</v>
      </c>
      <c r="H7" s="512">
        <v>1</v>
      </c>
      <c r="I7" s="512"/>
      <c r="J7" s="512"/>
    </row>
    <row r="8" spans="1:10" s="265" customFormat="1" ht="15.75" customHeight="1">
      <c r="A8" s="510">
        <v>4</v>
      </c>
      <c r="B8" s="511" t="s">
        <v>5128</v>
      </c>
      <c r="C8" s="510" t="s">
        <v>1879</v>
      </c>
      <c r="D8" s="510" t="s">
        <v>1448</v>
      </c>
      <c r="E8" s="510" t="s">
        <v>1640</v>
      </c>
      <c r="F8" s="510" t="s">
        <v>5126</v>
      </c>
      <c r="G8" s="510" t="s">
        <v>5127</v>
      </c>
      <c r="H8" s="512"/>
      <c r="I8" s="512"/>
      <c r="J8" s="512">
        <v>1</v>
      </c>
    </row>
    <row r="9" spans="1:10" s="265" customFormat="1" ht="15.75" customHeight="1">
      <c r="A9" s="510">
        <v>5</v>
      </c>
      <c r="B9" s="511" t="s">
        <v>3623</v>
      </c>
      <c r="C9" s="510" t="s">
        <v>1879</v>
      </c>
      <c r="D9" s="510" t="s">
        <v>1448</v>
      </c>
      <c r="E9" s="510" t="s">
        <v>1640</v>
      </c>
      <c r="F9" s="510" t="s">
        <v>5124</v>
      </c>
      <c r="G9" s="510" t="s">
        <v>5127</v>
      </c>
      <c r="H9" s="512"/>
      <c r="I9" s="512"/>
      <c r="J9" s="512">
        <v>1</v>
      </c>
    </row>
    <row r="10" spans="1:10" s="265" customFormat="1" ht="15.75" customHeight="1">
      <c r="A10" s="510">
        <v>6</v>
      </c>
      <c r="B10" s="511" t="s">
        <v>5129</v>
      </c>
      <c r="C10" s="510" t="s">
        <v>1803</v>
      </c>
      <c r="D10" s="510" t="s">
        <v>1517</v>
      </c>
      <c r="E10" s="510" t="s">
        <v>5130</v>
      </c>
      <c r="F10" s="510" t="s">
        <v>5126</v>
      </c>
      <c r="G10" s="510">
        <v>12</v>
      </c>
      <c r="H10" s="512"/>
      <c r="I10" s="512"/>
      <c r="J10" s="512">
        <v>1</v>
      </c>
    </row>
    <row r="11" spans="1:10" s="265" customFormat="1" ht="15.75" customHeight="1">
      <c r="A11" s="510">
        <v>7</v>
      </c>
      <c r="B11" s="511" t="s">
        <v>3651</v>
      </c>
      <c r="C11" s="510" t="s">
        <v>5131</v>
      </c>
      <c r="D11" s="510" t="s">
        <v>1468</v>
      </c>
      <c r="E11" s="510" t="s">
        <v>5132</v>
      </c>
      <c r="F11" s="510" t="s">
        <v>5124</v>
      </c>
      <c r="G11" s="510" t="s">
        <v>5133</v>
      </c>
      <c r="H11" s="512"/>
      <c r="I11" s="512">
        <v>1</v>
      </c>
      <c r="J11" s="512"/>
    </row>
    <row r="12" spans="1:10" s="265" customFormat="1" ht="15.75" customHeight="1">
      <c r="A12" s="510">
        <v>8</v>
      </c>
      <c r="B12" s="511" t="s">
        <v>1726</v>
      </c>
      <c r="C12" s="510" t="s">
        <v>1636</v>
      </c>
      <c r="D12" s="510" t="s">
        <v>1468</v>
      </c>
      <c r="E12" s="513"/>
      <c r="F12" s="514" t="s">
        <v>5126</v>
      </c>
      <c r="G12" s="510" t="s">
        <v>3366</v>
      </c>
      <c r="H12" s="512">
        <v>1</v>
      </c>
      <c r="I12" s="512"/>
      <c r="J12" s="512"/>
    </row>
    <row r="13" spans="1:10" s="265" customFormat="1" ht="15.75" customHeight="1">
      <c r="A13" s="510">
        <v>9</v>
      </c>
      <c r="B13" s="511" t="s">
        <v>169</v>
      </c>
      <c r="C13" s="510" t="s">
        <v>1636</v>
      </c>
      <c r="D13" s="510" t="s">
        <v>1468</v>
      </c>
      <c r="E13" s="513"/>
      <c r="F13" s="514" t="s">
        <v>5126</v>
      </c>
      <c r="G13" s="510" t="s">
        <v>3366</v>
      </c>
      <c r="H13" s="512">
        <v>1</v>
      </c>
      <c r="I13" s="512"/>
      <c r="J13" s="512"/>
    </row>
    <row r="14" spans="1:10" s="265" customFormat="1" ht="15.75" customHeight="1">
      <c r="A14" s="510">
        <v>10</v>
      </c>
      <c r="B14" s="511" t="s">
        <v>3365</v>
      </c>
      <c r="C14" s="510" t="s">
        <v>1636</v>
      </c>
      <c r="D14" s="510" t="s">
        <v>1468</v>
      </c>
      <c r="E14" s="513"/>
      <c r="F14" s="514" t="s">
        <v>5126</v>
      </c>
      <c r="G14" s="510" t="s">
        <v>3366</v>
      </c>
      <c r="H14" s="512">
        <v>1</v>
      </c>
      <c r="I14" s="512"/>
      <c r="J14" s="512"/>
    </row>
    <row r="15" spans="1:10" s="265" customFormat="1" ht="15.75" customHeight="1">
      <c r="A15" s="510">
        <v>11</v>
      </c>
      <c r="B15" s="511" t="s">
        <v>2254</v>
      </c>
      <c r="C15" s="510" t="s">
        <v>1636</v>
      </c>
      <c r="D15" s="510" t="s">
        <v>1468</v>
      </c>
      <c r="E15" s="513"/>
      <c r="F15" s="514" t="s">
        <v>5126</v>
      </c>
      <c r="G15" s="510" t="s">
        <v>3366</v>
      </c>
      <c r="H15" s="512">
        <v>1</v>
      </c>
      <c r="I15" s="512"/>
      <c r="J15" s="512"/>
    </row>
    <row r="16" spans="1:10" s="265" customFormat="1" ht="15.75" customHeight="1">
      <c r="A16" s="510">
        <v>12</v>
      </c>
      <c r="B16" s="511" t="s">
        <v>3150</v>
      </c>
      <c r="C16" s="510" t="s">
        <v>1636</v>
      </c>
      <c r="D16" s="510" t="s">
        <v>1468</v>
      </c>
      <c r="E16" s="513"/>
      <c r="F16" s="514" t="s">
        <v>5126</v>
      </c>
      <c r="G16" s="510" t="s">
        <v>3366</v>
      </c>
      <c r="H16" s="512"/>
      <c r="I16" s="512">
        <v>1</v>
      </c>
      <c r="J16" s="512">
        <v>1</v>
      </c>
    </row>
    <row r="17" spans="1:10" s="265" customFormat="1" ht="15.75" customHeight="1">
      <c r="A17" s="510">
        <v>13</v>
      </c>
      <c r="B17" s="511" t="s">
        <v>2255</v>
      </c>
      <c r="C17" s="510" t="s">
        <v>1636</v>
      </c>
      <c r="D17" s="510" t="s">
        <v>1468</v>
      </c>
      <c r="E17" s="513"/>
      <c r="F17" s="514" t="s">
        <v>5126</v>
      </c>
      <c r="G17" s="510" t="s">
        <v>3366</v>
      </c>
      <c r="H17" s="512"/>
      <c r="I17" s="512">
        <v>1</v>
      </c>
      <c r="J17" s="512">
        <v>1</v>
      </c>
    </row>
    <row r="18" spans="1:10" s="265" customFormat="1" ht="15.75" customHeight="1">
      <c r="A18" s="510">
        <v>14</v>
      </c>
      <c r="B18" s="511" t="s">
        <v>2447</v>
      </c>
      <c r="C18" s="510" t="s">
        <v>1636</v>
      </c>
      <c r="D18" s="510" t="s">
        <v>1468</v>
      </c>
      <c r="E18" s="513"/>
      <c r="F18" s="514" t="s">
        <v>5126</v>
      </c>
      <c r="G18" s="510" t="s">
        <v>3366</v>
      </c>
      <c r="H18" s="512"/>
      <c r="I18" s="512">
        <v>1</v>
      </c>
      <c r="J18" s="512">
        <v>1</v>
      </c>
    </row>
    <row r="19" spans="1:10" s="265" customFormat="1" ht="15.75" customHeight="1">
      <c r="A19" s="510">
        <v>15</v>
      </c>
      <c r="B19" s="511" t="s">
        <v>3009</v>
      </c>
      <c r="C19" s="510" t="s">
        <v>1879</v>
      </c>
      <c r="D19" s="510" t="s">
        <v>1468</v>
      </c>
      <c r="E19" s="513"/>
      <c r="F19" s="514" t="s">
        <v>5126</v>
      </c>
      <c r="G19" s="510" t="s">
        <v>1528</v>
      </c>
      <c r="H19" s="512"/>
      <c r="I19" s="512">
        <v>1</v>
      </c>
      <c r="J19" s="512">
        <v>1</v>
      </c>
    </row>
    <row r="20" spans="1:10" s="265" customFormat="1" ht="15.75" customHeight="1">
      <c r="A20" s="510">
        <v>16</v>
      </c>
      <c r="B20" s="511" t="s">
        <v>3010</v>
      </c>
      <c r="C20" s="510" t="s">
        <v>1879</v>
      </c>
      <c r="D20" s="510" t="s">
        <v>1468</v>
      </c>
      <c r="E20" s="513"/>
      <c r="F20" s="514" t="s">
        <v>5124</v>
      </c>
      <c r="G20" s="510" t="s">
        <v>1528</v>
      </c>
      <c r="H20" s="512"/>
      <c r="I20" s="512"/>
      <c r="J20" s="512">
        <v>1</v>
      </c>
    </row>
    <row r="21" spans="1:10" s="265" customFormat="1" ht="15.75" customHeight="1">
      <c r="A21" s="510">
        <v>17</v>
      </c>
      <c r="B21" s="511" t="s">
        <v>5134</v>
      </c>
      <c r="C21" s="510" t="s">
        <v>1615</v>
      </c>
      <c r="D21" s="510" t="s">
        <v>1468</v>
      </c>
      <c r="E21" s="513"/>
      <c r="F21" s="514" t="s">
        <v>5126</v>
      </c>
      <c r="G21" s="510" t="s">
        <v>1507</v>
      </c>
      <c r="H21" s="512"/>
      <c r="I21" s="512">
        <v>1</v>
      </c>
      <c r="J21" s="512"/>
    </row>
    <row r="22" spans="1:10" s="265" customFormat="1" ht="15.75" customHeight="1">
      <c r="A22" s="510">
        <v>18</v>
      </c>
      <c r="B22" s="511" t="s">
        <v>3152</v>
      </c>
      <c r="C22" s="510" t="s">
        <v>1879</v>
      </c>
      <c r="D22" s="510" t="s">
        <v>1468</v>
      </c>
      <c r="E22" s="513"/>
      <c r="F22" s="514" t="s">
        <v>5126</v>
      </c>
      <c r="G22" s="510" t="s">
        <v>1512</v>
      </c>
      <c r="H22" s="512"/>
      <c r="I22" s="512"/>
      <c r="J22" s="512">
        <v>1</v>
      </c>
    </row>
    <row r="23" spans="1:10" s="265" customFormat="1" ht="15.75" customHeight="1">
      <c r="A23" s="510">
        <v>19</v>
      </c>
      <c r="B23" s="515" t="s">
        <v>5135</v>
      </c>
      <c r="C23" s="516" t="s">
        <v>1615</v>
      </c>
      <c r="D23" s="513" t="s">
        <v>1494</v>
      </c>
      <c r="E23" s="513" t="s">
        <v>1611</v>
      </c>
      <c r="F23" s="513" t="s">
        <v>5126</v>
      </c>
      <c r="G23" s="513" t="s">
        <v>5136</v>
      </c>
      <c r="H23" s="513"/>
      <c r="I23" s="513"/>
      <c r="J23" s="513">
        <v>1</v>
      </c>
    </row>
    <row r="24" spans="1:10" s="265" customFormat="1" ht="15.75" customHeight="1">
      <c r="A24" s="510">
        <v>20</v>
      </c>
      <c r="B24" s="515" t="s">
        <v>5137</v>
      </c>
      <c r="C24" s="513" t="s">
        <v>2156</v>
      </c>
      <c r="D24" s="513" t="s">
        <v>5138</v>
      </c>
      <c r="E24" s="513" t="s">
        <v>1751</v>
      </c>
      <c r="F24" s="513" t="s">
        <v>5126</v>
      </c>
      <c r="G24" s="513"/>
      <c r="H24" s="513">
        <v>1</v>
      </c>
      <c r="I24" s="513"/>
      <c r="J24" s="513"/>
    </row>
    <row r="25" spans="1:10" s="265" customFormat="1" ht="15.75" customHeight="1">
      <c r="A25" s="510">
        <v>21</v>
      </c>
      <c r="B25" s="517" t="s">
        <v>4928</v>
      </c>
      <c r="C25" s="513" t="s">
        <v>2156</v>
      </c>
      <c r="D25" s="513" t="s">
        <v>5138</v>
      </c>
      <c r="E25" s="513" t="s">
        <v>1751</v>
      </c>
      <c r="F25" s="513" t="s">
        <v>5124</v>
      </c>
      <c r="G25" s="513"/>
      <c r="H25" s="513"/>
      <c r="I25" s="513"/>
      <c r="J25" s="513">
        <v>1</v>
      </c>
    </row>
    <row r="26" spans="1:10" s="265" customFormat="1" ht="15.75" customHeight="1">
      <c r="A26" s="510">
        <v>22</v>
      </c>
      <c r="B26" s="517" t="s">
        <v>249</v>
      </c>
      <c r="C26" s="513" t="s">
        <v>2156</v>
      </c>
      <c r="D26" s="513" t="s">
        <v>5138</v>
      </c>
      <c r="E26" s="513" t="s">
        <v>1640</v>
      </c>
      <c r="F26" s="513" t="s">
        <v>5139</v>
      </c>
      <c r="G26" s="513" t="s">
        <v>5140</v>
      </c>
      <c r="H26" s="513"/>
      <c r="I26" s="513"/>
      <c r="J26" s="513">
        <v>1</v>
      </c>
    </row>
    <row r="27" spans="1:10" s="265" customFormat="1" ht="15.75" customHeight="1">
      <c r="A27" s="510">
        <v>23</v>
      </c>
      <c r="B27" s="518" t="s">
        <v>4041</v>
      </c>
      <c r="C27" s="514" t="s">
        <v>4843</v>
      </c>
      <c r="D27" s="513" t="s">
        <v>1496</v>
      </c>
      <c r="E27" s="513" t="s">
        <v>1640</v>
      </c>
      <c r="F27" s="513" t="s">
        <v>5124</v>
      </c>
      <c r="G27" s="513" t="s">
        <v>1167</v>
      </c>
      <c r="H27" s="513">
        <v>1</v>
      </c>
      <c r="I27" s="513"/>
      <c r="J27" s="513"/>
    </row>
    <row r="28" spans="1:10" s="265" customFormat="1" ht="15.75" customHeight="1">
      <c r="A28" s="510">
        <v>24</v>
      </c>
      <c r="B28" s="518" t="s">
        <v>5141</v>
      </c>
      <c r="C28" s="514" t="s">
        <v>4843</v>
      </c>
      <c r="D28" s="513" t="s">
        <v>1496</v>
      </c>
      <c r="E28" s="513" t="s">
        <v>1640</v>
      </c>
      <c r="F28" s="513" t="s">
        <v>5124</v>
      </c>
      <c r="G28" s="513" t="s">
        <v>5142</v>
      </c>
      <c r="H28" s="513"/>
      <c r="I28" s="513">
        <v>1</v>
      </c>
      <c r="J28" s="513"/>
    </row>
    <row r="29" spans="1:10" s="265" customFormat="1" ht="15.75" customHeight="1">
      <c r="A29" s="510">
        <v>25</v>
      </c>
      <c r="B29" s="518" t="s">
        <v>5143</v>
      </c>
      <c r="C29" s="514" t="s">
        <v>4843</v>
      </c>
      <c r="D29" s="513" t="s">
        <v>1496</v>
      </c>
      <c r="E29" s="513" t="s">
        <v>1751</v>
      </c>
      <c r="F29" s="513" t="s">
        <v>5124</v>
      </c>
      <c r="G29" s="513" t="s">
        <v>5144</v>
      </c>
      <c r="H29" s="513"/>
      <c r="I29" s="513"/>
      <c r="J29" s="513">
        <v>1</v>
      </c>
    </row>
    <row r="30" spans="1:10" s="265" customFormat="1" ht="15.75" customHeight="1">
      <c r="A30" s="510">
        <v>26</v>
      </c>
      <c r="B30" s="518" t="s">
        <v>5145</v>
      </c>
      <c r="C30" s="514" t="s">
        <v>4843</v>
      </c>
      <c r="D30" s="513" t="s">
        <v>1496</v>
      </c>
      <c r="E30" s="513" t="s">
        <v>1751</v>
      </c>
      <c r="F30" s="513" t="s">
        <v>5124</v>
      </c>
      <c r="G30" s="513" t="s">
        <v>5146</v>
      </c>
      <c r="H30" s="513"/>
      <c r="I30" s="513"/>
      <c r="J30" s="513">
        <v>1</v>
      </c>
    </row>
    <row r="31" spans="1:10" s="265" customFormat="1" ht="15.75" customHeight="1">
      <c r="A31" s="510">
        <v>27</v>
      </c>
      <c r="B31" s="518" t="s">
        <v>5147</v>
      </c>
      <c r="C31" s="514" t="s">
        <v>4843</v>
      </c>
      <c r="D31" s="513" t="s">
        <v>1496</v>
      </c>
      <c r="E31" s="513" t="s">
        <v>1751</v>
      </c>
      <c r="F31" s="513" t="s">
        <v>5124</v>
      </c>
      <c r="G31" s="513" t="s">
        <v>1167</v>
      </c>
      <c r="H31" s="513"/>
      <c r="I31" s="513"/>
      <c r="J31" s="513">
        <v>1</v>
      </c>
    </row>
    <row r="32" spans="1:10" s="265" customFormat="1" ht="15.75" customHeight="1">
      <c r="A32" s="510">
        <v>28</v>
      </c>
      <c r="B32" s="518" t="s">
        <v>5148</v>
      </c>
      <c r="C32" s="514" t="s">
        <v>4843</v>
      </c>
      <c r="D32" s="513" t="s">
        <v>1496</v>
      </c>
      <c r="E32" s="513" t="s">
        <v>1751</v>
      </c>
      <c r="F32" s="513" t="s">
        <v>5124</v>
      </c>
      <c r="G32" s="513" t="s">
        <v>5149</v>
      </c>
      <c r="H32" s="513"/>
      <c r="I32" s="513"/>
      <c r="J32" s="513">
        <v>1</v>
      </c>
    </row>
    <row r="33" spans="1:10" s="265" customFormat="1" ht="15.75" customHeight="1">
      <c r="A33" s="510">
        <v>29</v>
      </c>
      <c r="B33" s="518" t="s">
        <v>4383</v>
      </c>
      <c r="C33" s="514" t="s">
        <v>1675</v>
      </c>
      <c r="D33" s="513" t="s">
        <v>1496</v>
      </c>
      <c r="E33" s="513" t="s">
        <v>1751</v>
      </c>
      <c r="F33" s="513" t="s">
        <v>5126</v>
      </c>
      <c r="G33" s="513" t="s">
        <v>5150</v>
      </c>
      <c r="H33" s="513">
        <v>1</v>
      </c>
      <c r="I33" s="513"/>
      <c r="J33" s="513"/>
    </row>
    <row r="34" spans="1:10" s="265" customFormat="1" ht="15.75" customHeight="1">
      <c r="A34" s="510">
        <v>30</v>
      </c>
      <c r="B34" s="518" t="s">
        <v>5151</v>
      </c>
      <c r="C34" s="514" t="s">
        <v>1675</v>
      </c>
      <c r="D34" s="513" t="s">
        <v>1496</v>
      </c>
      <c r="E34" s="513" t="s">
        <v>1751</v>
      </c>
      <c r="F34" s="513" t="s">
        <v>5126</v>
      </c>
      <c r="G34" s="513" t="s">
        <v>5152</v>
      </c>
      <c r="H34" s="513"/>
      <c r="I34" s="513">
        <v>1</v>
      </c>
      <c r="J34" s="513"/>
    </row>
    <row r="35" spans="1:10" s="265" customFormat="1" ht="15.75" customHeight="1">
      <c r="A35" s="510">
        <v>31</v>
      </c>
      <c r="B35" s="518" t="s">
        <v>5153</v>
      </c>
      <c r="C35" s="514" t="s">
        <v>1675</v>
      </c>
      <c r="D35" s="513" t="s">
        <v>1496</v>
      </c>
      <c r="E35" s="513" t="s">
        <v>1751</v>
      </c>
      <c r="F35" s="513" t="s">
        <v>5126</v>
      </c>
      <c r="G35" s="513" t="s">
        <v>5146</v>
      </c>
      <c r="H35" s="513"/>
      <c r="I35" s="513">
        <v>1</v>
      </c>
      <c r="J35" s="513"/>
    </row>
    <row r="36" spans="1:10" s="265" customFormat="1" ht="15.75" customHeight="1">
      <c r="A36" s="510">
        <v>32</v>
      </c>
      <c r="B36" s="518" t="s">
        <v>4053</v>
      </c>
      <c r="C36" s="514" t="s">
        <v>5131</v>
      </c>
      <c r="D36" s="513" t="s">
        <v>1470</v>
      </c>
      <c r="E36" s="514"/>
      <c r="F36" s="514" t="s">
        <v>5126</v>
      </c>
      <c r="G36" s="514" t="s">
        <v>5154</v>
      </c>
      <c r="H36" s="513"/>
      <c r="I36" s="513"/>
      <c r="J36" s="513">
        <v>1</v>
      </c>
    </row>
    <row r="37" spans="1:10" s="265" customFormat="1" ht="15.75" customHeight="1">
      <c r="A37" s="510">
        <v>33</v>
      </c>
      <c r="B37" s="515" t="s">
        <v>5155</v>
      </c>
      <c r="C37" s="519" t="s">
        <v>2734</v>
      </c>
      <c r="D37" s="513" t="s">
        <v>1502</v>
      </c>
      <c r="E37" s="514" t="s">
        <v>1751</v>
      </c>
      <c r="F37" s="514" t="s">
        <v>5126</v>
      </c>
      <c r="G37" s="514" t="s">
        <v>5156</v>
      </c>
      <c r="H37" s="513"/>
      <c r="I37" s="513">
        <v>1</v>
      </c>
      <c r="J37" s="513"/>
    </row>
    <row r="38" spans="1:10" s="265" customFormat="1" ht="15.75" customHeight="1">
      <c r="A38" s="510">
        <v>34</v>
      </c>
      <c r="B38" s="515" t="s">
        <v>5157</v>
      </c>
      <c r="C38" s="519" t="s">
        <v>2734</v>
      </c>
      <c r="D38" s="513" t="s">
        <v>1502</v>
      </c>
      <c r="E38" s="514" t="s">
        <v>1751</v>
      </c>
      <c r="F38" s="514" t="s">
        <v>5126</v>
      </c>
      <c r="G38" s="514" t="s">
        <v>5158</v>
      </c>
      <c r="H38" s="513"/>
      <c r="I38" s="513"/>
      <c r="J38" s="513">
        <v>1</v>
      </c>
    </row>
    <row r="39" spans="1:10" s="265" customFormat="1" ht="15.75" customHeight="1">
      <c r="A39" s="510">
        <v>35</v>
      </c>
      <c r="B39" s="515" t="s">
        <v>5159</v>
      </c>
      <c r="C39" s="519" t="s">
        <v>2734</v>
      </c>
      <c r="D39" s="513" t="s">
        <v>1502</v>
      </c>
      <c r="E39" s="514" t="s">
        <v>1751</v>
      </c>
      <c r="F39" s="514" t="s">
        <v>5126</v>
      </c>
      <c r="G39" s="514" t="s">
        <v>5160</v>
      </c>
      <c r="H39" s="513"/>
      <c r="I39" s="513"/>
      <c r="J39" s="513">
        <v>1</v>
      </c>
    </row>
    <row r="40" spans="1:10" s="265" customFormat="1" ht="15.75" customHeight="1">
      <c r="A40" s="510">
        <v>36</v>
      </c>
      <c r="B40" s="515" t="s">
        <v>5161</v>
      </c>
      <c r="C40" s="519" t="s">
        <v>2734</v>
      </c>
      <c r="D40" s="513" t="s">
        <v>1502</v>
      </c>
      <c r="E40" s="514" t="s">
        <v>1751</v>
      </c>
      <c r="F40" s="514" t="s">
        <v>5126</v>
      </c>
      <c r="G40" s="514" t="s">
        <v>5162</v>
      </c>
      <c r="H40" s="513"/>
      <c r="I40" s="513"/>
      <c r="J40" s="513">
        <v>1</v>
      </c>
    </row>
    <row r="41" spans="1:10" s="265" customFormat="1" ht="15.75" customHeight="1">
      <c r="A41" s="510">
        <v>37</v>
      </c>
      <c r="B41" s="515" t="s">
        <v>5163</v>
      </c>
      <c r="C41" s="519" t="s">
        <v>2734</v>
      </c>
      <c r="D41" s="513" t="s">
        <v>1502</v>
      </c>
      <c r="E41" s="514" t="s">
        <v>1751</v>
      </c>
      <c r="F41" s="514" t="s">
        <v>5126</v>
      </c>
      <c r="G41" s="514" t="s">
        <v>5164</v>
      </c>
      <c r="H41" s="513"/>
      <c r="I41" s="513"/>
      <c r="J41" s="513">
        <v>1</v>
      </c>
    </row>
    <row r="42" spans="1:10" s="265" customFormat="1" ht="15.75" customHeight="1">
      <c r="A42" s="510">
        <v>38</v>
      </c>
      <c r="B42" s="515" t="s">
        <v>4084</v>
      </c>
      <c r="C42" s="519" t="s">
        <v>1792</v>
      </c>
      <c r="D42" s="513" t="s">
        <v>1502</v>
      </c>
      <c r="E42" s="514" t="s">
        <v>1640</v>
      </c>
      <c r="F42" s="514" t="s">
        <v>5126</v>
      </c>
      <c r="G42" s="514" t="s">
        <v>5165</v>
      </c>
      <c r="H42" s="513">
        <v>1</v>
      </c>
      <c r="I42" s="513"/>
      <c r="J42" s="513"/>
    </row>
    <row r="43" spans="1:10" s="265" customFormat="1" ht="15.75" customHeight="1">
      <c r="A43" s="510">
        <v>39</v>
      </c>
      <c r="B43" s="515" t="s">
        <v>5166</v>
      </c>
      <c r="C43" s="519" t="s">
        <v>1792</v>
      </c>
      <c r="D43" s="513" t="s">
        <v>1502</v>
      </c>
      <c r="E43" s="514" t="s">
        <v>1640</v>
      </c>
      <c r="F43" s="514" t="s">
        <v>5126</v>
      </c>
      <c r="G43" s="514" t="s">
        <v>5167</v>
      </c>
      <c r="H43" s="513"/>
      <c r="I43" s="513">
        <v>1</v>
      </c>
      <c r="J43" s="513"/>
    </row>
    <row r="44" spans="1:10" s="265" customFormat="1" ht="15.75" customHeight="1">
      <c r="A44" s="510">
        <v>40</v>
      </c>
      <c r="B44" s="515" t="s">
        <v>4757</v>
      </c>
      <c r="C44" s="519" t="s">
        <v>1792</v>
      </c>
      <c r="D44" s="513" t="s">
        <v>1502</v>
      </c>
      <c r="E44" s="514" t="s">
        <v>1640</v>
      </c>
      <c r="F44" s="514" t="s">
        <v>5126</v>
      </c>
      <c r="G44" s="514" t="s">
        <v>5168</v>
      </c>
      <c r="H44" s="513"/>
      <c r="I44" s="513"/>
      <c r="J44" s="513">
        <v>1</v>
      </c>
    </row>
    <row r="45" spans="1:10" s="265" customFormat="1" ht="15.75" customHeight="1">
      <c r="A45" s="510">
        <v>41</v>
      </c>
      <c r="B45" s="515" t="s">
        <v>3393</v>
      </c>
      <c r="C45" s="519" t="s">
        <v>1792</v>
      </c>
      <c r="D45" s="513" t="s">
        <v>1502</v>
      </c>
      <c r="E45" s="514" t="s">
        <v>1640</v>
      </c>
      <c r="F45" s="514" t="s">
        <v>5126</v>
      </c>
      <c r="G45" s="514" t="s">
        <v>5169</v>
      </c>
      <c r="H45" s="513"/>
      <c r="I45" s="513"/>
      <c r="J45" s="513">
        <v>1</v>
      </c>
    </row>
    <row r="46" spans="1:10" s="265" customFormat="1" ht="15.75" customHeight="1">
      <c r="A46" s="510">
        <v>42</v>
      </c>
      <c r="B46" s="515" t="s">
        <v>1799</v>
      </c>
      <c r="C46" s="519" t="s">
        <v>2393</v>
      </c>
      <c r="D46" s="513" t="s">
        <v>1502</v>
      </c>
      <c r="E46" s="514" t="s">
        <v>1611</v>
      </c>
      <c r="F46" s="514" t="s">
        <v>5126</v>
      </c>
      <c r="G46" s="514" t="s">
        <v>5170</v>
      </c>
      <c r="H46" s="513">
        <v>1</v>
      </c>
      <c r="I46" s="513"/>
      <c r="J46" s="513"/>
    </row>
    <row r="47" spans="1:10" s="265" customFormat="1" ht="15.75" customHeight="1">
      <c r="A47" s="510">
        <v>43</v>
      </c>
      <c r="B47" s="515" t="s">
        <v>389</v>
      </c>
      <c r="C47" s="519" t="s">
        <v>2393</v>
      </c>
      <c r="D47" s="513" t="s">
        <v>1502</v>
      </c>
      <c r="E47" s="514" t="s">
        <v>1611</v>
      </c>
      <c r="F47" s="514" t="s">
        <v>5126</v>
      </c>
      <c r="G47" s="514" t="s">
        <v>5171</v>
      </c>
      <c r="H47" s="513">
        <v>1</v>
      </c>
      <c r="I47" s="513"/>
      <c r="J47" s="513"/>
    </row>
    <row r="48" spans="1:10" s="265" customFormat="1" ht="15.75" customHeight="1">
      <c r="A48" s="510">
        <v>44</v>
      </c>
      <c r="B48" s="515" t="s">
        <v>2491</v>
      </c>
      <c r="C48" s="519" t="s">
        <v>2393</v>
      </c>
      <c r="D48" s="513" t="s">
        <v>1502</v>
      </c>
      <c r="E48" s="514" t="s">
        <v>1611</v>
      </c>
      <c r="F48" s="514" t="s">
        <v>5126</v>
      </c>
      <c r="G48" s="514" t="s">
        <v>5172</v>
      </c>
      <c r="H48" s="513">
        <v>1</v>
      </c>
      <c r="I48" s="513"/>
      <c r="J48" s="513"/>
    </row>
    <row r="49" spans="1:10" s="265" customFormat="1" ht="15.75" customHeight="1">
      <c r="A49" s="510">
        <v>45</v>
      </c>
      <c r="B49" s="515" t="s">
        <v>4761</v>
      </c>
      <c r="C49" s="519" t="s">
        <v>2393</v>
      </c>
      <c r="D49" s="513" t="s">
        <v>1502</v>
      </c>
      <c r="E49" s="514" t="s">
        <v>1611</v>
      </c>
      <c r="F49" s="514" t="s">
        <v>5126</v>
      </c>
      <c r="G49" s="514" t="s">
        <v>5173</v>
      </c>
      <c r="H49" s="513"/>
      <c r="I49" s="513">
        <v>1</v>
      </c>
      <c r="J49" s="513"/>
    </row>
    <row r="50" spans="1:10" s="265" customFormat="1" ht="15.75" customHeight="1">
      <c r="A50" s="510">
        <v>46</v>
      </c>
      <c r="B50" s="515" t="s">
        <v>4397</v>
      </c>
      <c r="C50" s="519" t="s">
        <v>2393</v>
      </c>
      <c r="D50" s="513" t="s">
        <v>1502</v>
      </c>
      <c r="E50" s="514" t="s">
        <v>1611</v>
      </c>
      <c r="F50" s="514" t="s">
        <v>5126</v>
      </c>
      <c r="G50" s="514" t="s">
        <v>5174</v>
      </c>
      <c r="H50" s="513"/>
      <c r="I50" s="513"/>
      <c r="J50" s="513">
        <v>1</v>
      </c>
    </row>
    <row r="51" spans="1:10" s="265" customFormat="1" ht="15.75" customHeight="1">
      <c r="A51" s="510">
        <v>47</v>
      </c>
      <c r="B51" s="515" t="s">
        <v>5175</v>
      </c>
      <c r="C51" s="519" t="s">
        <v>2393</v>
      </c>
      <c r="D51" s="513" t="s">
        <v>1502</v>
      </c>
      <c r="E51" s="514" t="s">
        <v>1611</v>
      </c>
      <c r="F51" s="514" t="s">
        <v>5124</v>
      </c>
      <c r="G51" s="514" t="s">
        <v>5176</v>
      </c>
      <c r="H51" s="513"/>
      <c r="I51" s="513"/>
      <c r="J51" s="513">
        <v>1</v>
      </c>
    </row>
    <row r="52" spans="1:10" s="265" customFormat="1" ht="15.75" customHeight="1">
      <c r="A52" s="510">
        <v>48</v>
      </c>
      <c r="B52" s="515" t="s">
        <v>5177</v>
      </c>
      <c r="C52" s="519" t="s">
        <v>528</v>
      </c>
      <c r="D52" s="513" t="s">
        <v>1500</v>
      </c>
      <c r="E52" s="520" t="s">
        <v>1751</v>
      </c>
      <c r="F52" s="520" t="s">
        <v>5126</v>
      </c>
      <c r="G52" s="520" t="s">
        <v>4969</v>
      </c>
      <c r="H52" s="513"/>
      <c r="I52" s="513"/>
      <c r="J52" s="513">
        <v>1</v>
      </c>
    </row>
    <row r="53" spans="1:10" s="265" customFormat="1" ht="15.75" customHeight="1">
      <c r="A53" s="510">
        <v>49</v>
      </c>
      <c r="B53" s="515" t="s">
        <v>4966</v>
      </c>
      <c r="C53" s="519" t="s">
        <v>1632</v>
      </c>
      <c r="D53" s="513" t="s">
        <v>1500</v>
      </c>
      <c r="E53" s="520" t="s">
        <v>1640</v>
      </c>
      <c r="F53" s="520" t="s">
        <v>5126</v>
      </c>
      <c r="G53" s="520" t="s">
        <v>5178</v>
      </c>
      <c r="H53" s="513"/>
      <c r="I53" s="513"/>
      <c r="J53" s="513">
        <v>2</v>
      </c>
    </row>
    <row r="54" spans="1:10" s="265" customFormat="1" ht="15.75" customHeight="1">
      <c r="A54" s="510">
        <v>50</v>
      </c>
      <c r="B54" s="515" t="s">
        <v>4972</v>
      </c>
      <c r="C54" s="519" t="s">
        <v>1632</v>
      </c>
      <c r="D54" s="513" t="s">
        <v>1500</v>
      </c>
      <c r="E54" s="520" t="s">
        <v>1640</v>
      </c>
      <c r="F54" s="520" t="s">
        <v>5124</v>
      </c>
      <c r="G54" s="520" t="s">
        <v>5178</v>
      </c>
      <c r="H54" s="513"/>
      <c r="I54" s="513"/>
      <c r="J54" s="513">
        <v>2</v>
      </c>
    </row>
    <row r="55" spans="1:10" s="265" customFormat="1" ht="15.75" customHeight="1">
      <c r="A55" s="510">
        <v>51</v>
      </c>
      <c r="B55" s="515" t="s">
        <v>5179</v>
      </c>
      <c r="C55" s="519" t="s">
        <v>2393</v>
      </c>
      <c r="D55" s="513" t="s">
        <v>1500</v>
      </c>
      <c r="E55" s="514" t="s">
        <v>1611</v>
      </c>
      <c r="F55" s="520" t="s">
        <v>5126</v>
      </c>
      <c r="G55" s="520" t="s">
        <v>5178</v>
      </c>
      <c r="H55" s="513">
        <v>1</v>
      </c>
      <c r="I55" s="513"/>
      <c r="J55" s="513">
        <v>1</v>
      </c>
    </row>
    <row r="56" spans="1:10" s="265" customFormat="1" ht="15.75" customHeight="1">
      <c r="A56" s="510">
        <v>52</v>
      </c>
      <c r="B56" s="515" t="s">
        <v>5180</v>
      </c>
      <c r="C56" s="519" t="s">
        <v>1677</v>
      </c>
      <c r="D56" s="513" t="s">
        <v>1471</v>
      </c>
      <c r="E56" s="520"/>
      <c r="F56" s="520" t="s">
        <v>5124</v>
      </c>
      <c r="G56" s="520" t="s">
        <v>1528</v>
      </c>
      <c r="H56" s="513"/>
      <c r="I56" s="513"/>
      <c r="J56" s="513">
        <v>1</v>
      </c>
    </row>
    <row r="57" spans="1:10" s="265" customFormat="1" ht="15.75" customHeight="1">
      <c r="A57" s="510">
        <v>53</v>
      </c>
      <c r="B57" s="515" t="s">
        <v>5181</v>
      </c>
      <c r="C57" s="519" t="s">
        <v>1677</v>
      </c>
      <c r="D57" s="513" t="s">
        <v>1471</v>
      </c>
      <c r="E57" s="520"/>
      <c r="F57" s="520" t="s">
        <v>5126</v>
      </c>
      <c r="G57" s="520" t="s">
        <v>1528</v>
      </c>
      <c r="H57" s="513"/>
      <c r="I57" s="513"/>
      <c r="J57" s="513">
        <v>1</v>
      </c>
    </row>
    <row r="58" spans="1:10" s="265" customFormat="1" ht="15.75" customHeight="1">
      <c r="A58" s="510">
        <v>54</v>
      </c>
      <c r="B58" s="515" t="s">
        <v>5182</v>
      </c>
      <c r="C58" s="519" t="s">
        <v>1677</v>
      </c>
      <c r="D58" s="513" t="s">
        <v>1471</v>
      </c>
      <c r="E58" s="520"/>
      <c r="F58" s="520" t="s">
        <v>5124</v>
      </c>
      <c r="G58" s="520" t="s">
        <v>1528</v>
      </c>
      <c r="H58" s="513"/>
      <c r="I58" s="513"/>
      <c r="J58" s="513">
        <v>1</v>
      </c>
    </row>
    <row r="59" spans="1:10" s="265" customFormat="1" ht="15.75" customHeight="1">
      <c r="A59" s="510">
        <v>55</v>
      </c>
      <c r="B59" s="515" t="s">
        <v>5183</v>
      </c>
      <c r="C59" s="519" t="s">
        <v>1677</v>
      </c>
      <c r="D59" s="513" t="s">
        <v>1471</v>
      </c>
      <c r="E59" s="520"/>
      <c r="F59" s="520" t="s">
        <v>5126</v>
      </c>
      <c r="G59" s="520" t="s">
        <v>1528</v>
      </c>
      <c r="H59" s="513"/>
      <c r="I59" s="513"/>
      <c r="J59" s="513">
        <v>1</v>
      </c>
    </row>
    <row r="60" spans="1:10" s="265" customFormat="1" ht="15.75" customHeight="1">
      <c r="A60" s="510">
        <v>56</v>
      </c>
      <c r="B60" s="515" t="s">
        <v>5184</v>
      </c>
      <c r="C60" s="519" t="s">
        <v>1677</v>
      </c>
      <c r="D60" s="513" t="s">
        <v>1471</v>
      </c>
      <c r="E60" s="520"/>
      <c r="F60" s="520" t="s">
        <v>5126</v>
      </c>
      <c r="G60" s="520" t="s">
        <v>1528</v>
      </c>
      <c r="H60" s="513"/>
      <c r="I60" s="513"/>
      <c r="J60" s="513">
        <v>1</v>
      </c>
    </row>
    <row r="61" spans="1:10" s="265" customFormat="1" ht="15.75" customHeight="1">
      <c r="A61" s="510">
        <v>57</v>
      </c>
      <c r="B61" s="515" t="s">
        <v>5185</v>
      </c>
      <c r="C61" s="519" t="s">
        <v>1677</v>
      </c>
      <c r="D61" s="513" t="s">
        <v>1471</v>
      </c>
      <c r="E61" s="520"/>
      <c r="F61" s="520" t="s">
        <v>5126</v>
      </c>
      <c r="G61" s="520" t="s">
        <v>1528</v>
      </c>
      <c r="H61" s="513"/>
      <c r="I61" s="513"/>
      <c r="J61" s="513">
        <v>1</v>
      </c>
    </row>
    <row r="62" spans="1:10" s="265" customFormat="1" ht="15.75" customHeight="1">
      <c r="A62" s="510">
        <v>58</v>
      </c>
      <c r="B62" s="515" t="s">
        <v>5186</v>
      </c>
      <c r="C62" s="519" t="s">
        <v>2734</v>
      </c>
      <c r="D62" s="513" t="s">
        <v>1503</v>
      </c>
      <c r="E62" s="520" t="s">
        <v>362</v>
      </c>
      <c r="F62" s="520" t="s">
        <v>5124</v>
      </c>
      <c r="G62" s="520" t="s">
        <v>1169</v>
      </c>
      <c r="H62" s="513"/>
      <c r="I62" s="513"/>
      <c r="J62" s="513">
        <v>1</v>
      </c>
    </row>
    <row r="63" spans="1:10" s="265" customFormat="1" ht="15.75" customHeight="1">
      <c r="A63" s="510">
        <v>59</v>
      </c>
      <c r="B63" s="515" t="s">
        <v>5187</v>
      </c>
      <c r="C63" s="519" t="s">
        <v>2734</v>
      </c>
      <c r="D63" s="513" t="s">
        <v>1503</v>
      </c>
      <c r="E63" s="520" t="s">
        <v>362</v>
      </c>
      <c r="F63" s="520" t="s">
        <v>5124</v>
      </c>
      <c r="G63" s="520" t="s">
        <v>1164</v>
      </c>
      <c r="H63" s="513"/>
      <c r="I63" s="513"/>
      <c r="J63" s="513">
        <v>1</v>
      </c>
    </row>
    <row r="64" spans="1:10" s="265" customFormat="1" ht="15.75" customHeight="1">
      <c r="A64" s="510">
        <v>60</v>
      </c>
      <c r="B64" s="515" t="s">
        <v>5188</v>
      </c>
      <c r="C64" s="519" t="s">
        <v>2734</v>
      </c>
      <c r="D64" s="513" t="s">
        <v>1503</v>
      </c>
      <c r="E64" s="520" t="s">
        <v>362</v>
      </c>
      <c r="F64" s="520" t="s">
        <v>5126</v>
      </c>
      <c r="G64" s="520" t="s">
        <v>5189</v>
      </c>
      <c r="H64" s="513"/>
      <c r="I64" s="513"/>
      <c r="J64" s="513">
        <v>1</v>
      </c>
    </row>
    <row r="65" spans="1:10" s="265" customFormat="1" ht="15.75" customHeight="1">
      <c r="A65" s="510">
        <v>61</v>
      </c>
      <c r="B65" s="515" t="s">
        <v>5190</v>
      </c>
      <c r="C65" s="519" t="s">
        <v>806</v>
      </c>
      <c r="D65" s="513" t="s">
        <v>1504</v>
      </c>
      <c r="E65" s="520" t="s">
        <v>362</v>
      </c>
      <c r="F65" s="520" t="s">
        <v>5124</v>
      </c>
      <c r="G65" s="520" t="s">
        <v>5191</v>
      </c>
      <c r="H65" s="513">
        <v>1</v>
      </c>
      <c r="I65" s="513"/>
      <c r="J65" s="513"/>
    </row>
    <row r="66" spans="1:10" s="265" customFormat="1" ht="15.75" customHeight="1">
      <c r="A66" s="510">
        <v>62</v>
      </c>
      <c r="B66" s="515" t="s">
        <v>5192</v>
      </c>
      <c r="C66" s="519" t="s">
        <v>806</v>
      </c>
      <c r="D66" s="513" t="s">
        <v>1504</v>
      </c>
      <c r="E66" s="520" t="s">
        <v>362</v>
      </c>
      <c r="F66" s="520" t="s">
        <v>5124</v>
      </c>
      <c r="G66" s="520" t="s">
        <v>5193</v>
      </c>
      <c r="H66" s="513"/>
      <c r="I66" s="513"/>
      <c r="J66" s="513">
        <v>1</v>
      </c>
    </row>
    <row r="67" spans="1:10" s="265" customFormat="1" ht="15.75" customHeight="1">
      <c r="A67" s="510">
        <v>63</v>
      </c>
      <c r="B67" s="515" t="s">
        <v>5194</v>
      </c>
      <c r="C67" s="519" t="s">
        <v>806</v>
      </c>
      <c r="D67" s="513" t="s">
        <v>1504</v>
      </c>
      <c r="E67" s="520"/>
      <c r="F67" s="520" t="s">
        <v>5126</v>
      </c>
      <c r="G67" s="520" t="s">
        <v>5195</v>
      </c>
      <c r="H67" s="513">
        <v>1</v>
      </c>
      <c r="I67" s="513"/>
      <c r="J67" s="513"/>
    </row>
    <row r="68" spans="1:10" s="265" customFormat="1" ht="15.75" customHeight="1">
      <c r="A68" s="510">
        <v>64</v>
      </c>
      <c r="B68" s="515" t="s">
        <v>5196</v>
      </c>
      <c r="C68" s="519" t="s">
        <v>806</v>
      </c>
      <c r="D68" s="513" t="s">
        <v>1504</v>
      </c>
      <c r="E68" s="520" t="s">
        <v>362</v>
      </c>
      <c r="F68" s="520" t="s">
        <v>5126</v>
      </c>
      <c r="G68" s="520" t="s">
        <v>5197</v>
      </c>
      <c r="H68" s="513">
        <v>1</v>
      </c>
      <c r="I68" s="513"/>
      <c r="J68" s="513"/>
    </row>
    <row r="69" spans="1:10" s="265" customFormat="1" ht="15.75" customHeight="1">
      <c r="A69" s="510">
        <v>65</v>
      </c>
      <c r="B69" s="515" t="s">
        <v>5198</v>
      </c>
      <c r="C69" s="519" t="s">
        <v>806</v>
      </c>
      <c r="D69" s="513" t="s">
        <v>1504</v>
      </c>
      <c r="E69" s="520" t="s">
        <v>362</v>
      </c>
      <c r="F69" s="520" t="s">
        <v>5126</v>
      </c>
      <c r="G69" s="520" t="s">
        <v>1381</v>
      </c>
      <c r="H69" s="513"/>
      <c r="I69" s="513"/>
      <c r="J69" s="513">
        <v>1</v>
      </c>
    </row>
    <row r="70" spans="1:10" s="265" customFormat="1" ht="15.75" customHeight="1">
      <c r="A70" s="510">
        <v>66</v>
      </c>
      <c r="B70" s="515" t="s">
        <v>5199</v>
      </c>
      <c r="C70" s="519" t="s">
        <v>806</v>
      </c>
      <c r="D70" s="513" t="s">
        <v>1504</v>
      </c>
      <c r="E70" s="520" t="s">
        <v>362</v>
      </c>
      <c r="F70" s="520" t="s">
        <v>5126</v>
      </c>
      <c r="G70" s="520" t="s">
        <v>5200</v>
      </c>
      <c r="H70" s="513"/>
      <c r="I70" s="513"/>
      <c r="J70" s="513">
        <v>1</v>
      </c>
    </row>
    <row r="71" spans="1:10" s="265" customFormat="1" ht="15.75" customHeight="1">
      <c r="A71" s="510">
        <v>67</v>
      </c>
      <c r="B71" s="515" t="s">
        <v>5201</v>
      </c>
      <c r="C71" s="519" t="s">
        <v>806</v>
      </c>
      <c r="D71" s="513" t="s">
        <v>1504</v>
      </c>
      <c r="E71" s="520" t="s">
        <v>1640</v>
      </c>
      <c r="F71" s="520" t="s">
        <v>5124</v>
      </c>
      <c r="G71" s="520" t="s">
        <v>5202</v>
      </c>
      <c r="H71" s="513"/>
      <c r="I71" s="513">
        <v>1</v>
      </c>
      <c r="J71" s="513"/>
    </row>
    <row r="72" spans="1:10" s="265" customFormat="1" ht="15.75" customHeight="1">
      <c r="A72" s="510">
        <v>68</v>
      </c>
      <c r="B72" s="515" t="s">
        <v>5203</v>
      </c>
      <c r="C72" s="519" t="s">
        <v>806</v>
      </c>
      <c r="D72" s="513" t="s">
        <v>1504</v>
      </c>
      <c r="E72" s="520" t="s">
        <v>1640</v>
      </c>
      <c r="F72" s="520" t="s">
        <v>5126</v>
      </c>
      <c r="G72" s="520" t="s">
        <v>5204</v>
      </c>
      <c r="H72" s="513"/>
      <c r="I72" s="513"/>
      <c r="J72" s="513">
        <v>1</v>
      </c>
    </row>
    <row r="73" spans="1:10" s="265" customFormat="1" ht="15.75" customHeight="1">
      <c r="A73" s="510">
        <v>69</v>
      </c>
      <c r="B73" s="515" t="s">
        <v>2770</v>
      </c>
      <c r="C73" s="519" t="s">
        <v>806</v>
      </c>
      <c r="D73" s="513" t="s">
        <v>1504</v>
      </c>
      <c r="E73" s="520" t="s">
        <v>5205</v>
      </c>
      <c r="F73" s="520" t="s">
        <v>5126</v>
      </c>
      <c r="G73" s="520" t="s">
        <v>1381</v>
      </c>
      <c r="H73" s="513">
        <v>1</v>
      </c>
      <c r="I73" s="513"/>
      <c r="J73" s="513"/>
    </row>
    <row r="74" spans="1:10" s="265" customFormat="1" ht="15.75" customHeight="1">
      <c r="A74" s="510">
        <v>70</v>
      </c>
      <c r="B74" s="515" t="s">
        <v>3788</v>
      </c>
      <c r="C74" s="519" t="s">
        <v>806</v>
      </c>
      <c r="D74" s="513" t="s">
        <v>1504</v>
      </c>
      <c r="E74" s="520" t="s">
        <v>5205</v>
      </c>
      <c r="F74" s="520" t="s">
        <v>5126</v>
      </c>
      <c r="G74" s="520" t="s">
        <v>5206</v>
      </c>
      <c r="H74" s="513">
        <v>1</v>
      </c>
      <c r="I74" s="513"/>
      <c r="J74" s="513"/>
    </row>
    <row r="75" spans="1:10" s="265" customFormat="1" ht="15.75" customHeight="1">
      <c r="A75" s="510">
        <v>71</v>
      </c>
      <c r="B75" s="515" t="s">
        <v>4459</v>
      </c>
      <c r="C75" s="519" t="s">
        <v>806</v>
      </c>
      <c r="D75" s="513" t="s">
        <v>1504</v>
      </c>
      <c r="E75" s="520" t="s">
        <v>5205</v>
      </c>
      <c r="F75" s="520" t="s">
        <v>5126</v>
      </c>
      <c r="G75" s="520" t="s">
        <v>5207</v>
      </c>
      <c r="H75" s="513">
        <v>1</v>
      </c>
      <c r="I75" s="513"/>
      <c r="J75" s="513"/>
    </row>
    <row r="76" spans="1:10" s="265" customFormat="1" ht="15.75" customHeight="1">
      <c r="A76" s="510">
        <v>72</v>
      </c>
      <c r="B76" s="515" t="s">
        <v>3232</v>
      </c>
      <c r="C76" s="519" t="s">
        <v>806</v>
      </c>
      <c r="D76" s="513" t="s">
        <v>1504</v>
      </c>
      <c r="E76" s="520" t="s">
        <v>5205</v>
      </c>
      <c r="F76" s="520" t="s">
        <v>5126</v>
      </c>
      <c r="G76" s="520" t="s">
        <v>5208</v>
      </c>
      <c r="H76" s="513">
        <v>1</v>
      </c>
      <c r="I76" s="513"/>
      <c r="J76" s="513"/>
    </row>
    <row r="77" spans="1:10" s="265" customFormat="1" ht="15.75" customHeight="1">
      <c r="A77" s="510">
        <v>73</v>
      </c>
      <c r="B77" s="515" t="s">
        <v>5005</v>
      </c>
      <c r="C77" s="519" t="s">
        <v>806</v>
      </c>
      <c r="D77" s="513" t="s">
        <v>1504</v>
      </c>
      <c r="E77" s="520" t="s">
        <v>5205</v>
      </c>
      <c r="F77" s="520" t="s">
        <v>5124</v>
      </c>
      <c r="G77" s="520" t="s">
        <v>1381</v>
      </c>
      <c r="H77" s="513"/>
      <c r="I77" s="513"/>
      <c r="J77" s="513">
        <v>1</v>
      </c>
    </row>
    <row r="78" spans="1:10" s="265" customFormat="1" ht="15.75" customHeight="1">
      <c r="A78" s="510">
        <v>74</v>
      </c>
      <c r="B78" s="515" t="s">
        <v>5030</v>
      </c>
      <c r="C78" s="519" t="s">
        <v>2226</v>
      </c>
      <c r="D78" s="513" t="s">
        <v>2002</v>
      </c>
      <c r="E78" s="520" t="s">
        <v>1611</v>
      </c>
      <c r="F78" s="520" t="s">
        <v>5124</v>
      </c>
      <c r="G78" s="520" t="s">
        <v>5209</v>
      </c>
      <c r="H78" s="513">
        <v>1</v>
      </c>
      <c r="I78" s="513"/>
      <c r="J78" s="513"/>
    </row>
    <row r="79" spans="1:10" s="265" customFormat="1" ht="15.75" customHeight="1">
      <c r="A79" s="510">
        <v>75</v>
      </c>
      <c r="B79" s="515" t="s">
        <v>3792</v>
      </c>
      <c r="C79" s="519" t="s">
        <v>2226</v>
      </c>
      <c r="D79" s="513" t="s">
        <v>2002</v>
      </c>
      <c r="E79" s="520" t="s">
        <v>1611</v>
      </c>
      <c r="F79" s="520" t="s">
        <v>5126</v>
      </c>
      <c r="G79" s="520" t="s">
        <v>5210</v>
      </c>
      <c r="H79" s="513">
        <v>1</v>
      </c>
      <c r="I79" s="513"/>
      <c r="J79" s="513"/>
    </row>
    <row r="80" spans="1:10" s="265" customFormat="1" ht="15.75" customHeight="1">
      <c r="A80" s="510">
        <v>76</v>
      </c>
      <c r="B80" s="515" t="s">
        <v>4794</v>
      </c>
      <c r="C80" s="519" t="s">
        <v>2226</v>
      </c>
      <c r="D80" s="513" t="s">
        <v>2002</v>
      </c>
      <c r="E80" s="520" t="s">
        <v>1611</v>
      </c>
      <c r="F80" s="520" t="s">
        <v>5124</v>
      </c>
      <c r="G80" s="520" t="s">
        <v>5211</v>
      </c>
      <c r="H80" s="513">
        <v>1</v>
      </c>
      <c r="I80" s="513"/>
      <c r="J80" s="513"/>
    </row>
    <row r="81" spans="1:10" s="265" customFormat="1" ht="15.75" customHeight="1">
      <c r="A81" s="510">
        <v>77</v>
      </c>
      <c r="B81" s="515" t="s">
        <v>5212</v>
      </c>
      <c r="C81" s="519" t="s">
        <v>2226</v>
      </c>
      <c r="D81" s="513" t="s">
        <v>2002</v>
      </c>
      <c r="E81" s="520" t="s">
        <v>1611</v>
      </c>
      <c r="F81" s="520" t="s">
        <v>5124</v>
      </c>
      <c r="G81" s="520" t="s">
        <v>5213</v>
      </c>
      <c r="H81" s="513"/>
      <c r="I81" s="513">
        <v>1</v>
      </c>
      <c r="J81" s="513"/>
    </row>
    <row r="82" spans="1:10" s="265" customFormat="1" ht="15.75" customHeight="1">
      <c r="A82" s="510">
        <v>78</v>
      </c>
      <c r="B82" s="515" t="s">
        <v>5214</v>
      </c>
      <c r="C82" s="519" t="s">
        <v>2226</v>
      </c>
      <c r="D82" s="513" t="s">
        <v>2002</v>
      </c>
      <c r="E82" s="520" t="s">
        <v>1611</v>
      </c>
      <c r="F82" s="520" t="s">
        <v>5126</v>
      </c>
      <c r="G82" s="520" t="s">
        <v>5215</v>
      </c>
      <c r="H82" s="513"/>
      <c r="I82" s="513">
        <v>1</v>
      </c>
      <c r="J82" s="513"/>
    </row>
    <row r="83" spans="1:10" s="265" customFormat="1" ht="15.75" customHeight="1">
      <c r="A83" s="510">
        <v>79</v>
      </c>
      <c r="B83" s="515" t="s">
        <v>5216</v>
      </c>
      <c r="C83" s="519" t="s">
        <v>2226</v>
      </c>
      <c r="D83" s="513" t="s">
        <v>2002</v>
      </c>
      <c r="E83" s="520" t="s">
        <v>1611</v>
      </c>
      <c r="F83" s="520" t="s">
        <v>5126</v>
      </c>
      <c r="G83" s="520" t="s">
        <v>5217</v>
      </c>
      <c r="H83" s="513"/>
      <c r="I83" s="513">
        <v>1</v>
      </c>
      <c r="J83" s="513"/>
    </row>
    <row r="84" spans="1:10" s="265" customFormat="1" ht="15.75" customHeight="1">
      <c r="A84" s="510">
        <v>80</v>
      </c>
      <c r="B84" s="515" t="s">
        <v>4112</v>
      </c>
      <c r="C84" s="519" t="s">
        <v>2226</v>
      </c>
      <c r="D84" s="513" t="s">
        <v>2002</v>
      </c>
      <c r="E84" s="520" t="s">
        <v>1611</v>
      </c>
      <c r="F84" s="520" t="s">
        <v>5126</v>
      </c>
      <c r="G84" s="520" t="s">
        <v>5218</v>
      </c>
      <c r="H84" s="513"/>
      <c r="I84" s="513">
        <v>1</v>
      </c>
      <c r="J84" s="513"/>
    </row>
    <row r="85" spans="1:10" s="265" customFormat="1" ht="15.75" customHeight="1">
      <c r="A85" s="510">
        <v>81</v>
      </c>
      <c r="B85" s="515" t="s">
        <v>3790</v>
      </c>
      <c r="C85" s="519" t="s">
        <v>2226</v>
      </c>
      <c r="D85" s="513" t="s">
        <v>2002</v>
      </c>
      <c r="E85" s="520" t="s">
        <v>1611</v>
      </c>
      <c r="F85" s="520" t="s">
        <v>5126</v>
      </c>
      <c r="G85" s="520" t="s">
        <v>5219</v>
      </c>
      <c r="H85" s="513"/>
      <c r="I85" s="513">
        <v>1</v>
      </c>
      <c r="J85" s="513"/>
    </row>
    <row r="86" spans="1:10" s="265" customFormat="1" ht="15.75" customHeight="1">
      <c r="A86" s="510">
        <v>82</v>
      </c>
      <c r="B86" s="515" t="s">
        <v>5220</v>
      </c>
      <c r="C86" s="519" t="s">
        <v>2226</v>
      </c>
      <c r="D86" s="513" t="s">
        <v>2002</v>
      </c>
      <c r="E86" s="520" t="s">
        <v>1611</v>
      </c>
      <c r="F86" s="520" t="s">
        <v>5126</v>
      </c>
      <c r="G86" s="520" t="s">
        <v>5221</v>
      </c>
      <c r="H86" s="513"/>
      <c r="I86" s="513">
        <v>1</v>
      </c>
      <c r="J86" s="513"/>
    </row>
    <row r="87" spans="1:10" s="265" customFormat="1" ht="15.75" customHeight="1">
      <c r="A87" s="510">
        <v>83</v>
      </c>
      <c r="B87" s="515" t="s">
        <v>836</v>
      </c>
      <c r="C87" s="519" t="s">
        <v>2226</v>
      </c>
      <c r="D87" s="513" t="s">
        <v>2002</v>
      </c>
      <c r="E87" s="520" t="s">
        <v>1611</v>
      </c>
      <c r="F87" s="520" t="s">
        <v>5124</v>
      </c>
      <c r="G87" s="520" t="s">
        <v>5222</v>
      </c>
      <c r="H87" s="513"/>
      <c r="I87" s="513"/>
      <c r="J87" s="513">
        <v>1</v>
      </c>
    </row>
    <row r="88" spans="1:10" s="265" customFormat="1" ht="15.75" customHeight="1">
      <c r="A88" s="510">
        <v>84</v>
      </c>
      <c r="B88" s="515" t="s">
        <v>3461</v>
      </c>
      <c r="C88" s="519" t="s">
        <v>2226</v>
      </c>
      <c r="D88" s="513" t="s">
        <v>2002</v>
      </c>
      <c r="E88" s="520" t="s">
        <v>1611</v>
      </c>
      <c r="F88" s="520" t="s">
        <v>5124</v>
      </c>
      <c r="G88" s="520" t="s">
        <v>5223</v>
      </c>
      <c r="H88" s="513"/>
      <c r="I88" s="513"/>
      <c r="J88" s="513">
        <v>1</v>
      </c>
    </row>
    <row r="89" spans="1:10" s="265" customFormat="1" ht="15.75" customHeight="1">
      <c r="A89" s="510">
        <v>85</v>
      </c>
      <c r="B89" s="515" t="s">
        <v>1071</v>
      </c>
      <c r="C89" s="519" t="s">
        <v>2226</v>
      </c>
      <c r="D89" s="513" t="s">
        <v>2002</v>
      </c>
      <c r="E89" s="520" t="s">
        <v>1611</v>
      </c>
      <c r="F89" s="520" t="s">
        <v>5124</v>
      </c>
      <c r="G89" s="520" t="s">
        <v>5224</v>
      </c>
      <c r="H89" s="513"/>
      <c r="I89" s="513"/>
      <c r="J89" s="513">
        <v>1</v>
      </c>
    </row>
    <row r="90" spans="1:10" s="265" customFormat="1" ht="15.75" customHeight="1">
      <c r="A90" s="510">
        <v>86</v>
      </c>
      <c r="B90" s="515" t="s">
        <v>3466</v>
      </c>
      <c r="C90" s="519" t="s">
        <v>2226</v>
      </c>
      <c r="D90" s="513" t="s">
        <v>2002</v>
      </c>
      <c r="E90" s="520" t="s">
        <v>1611</v>
      </c>
      <c r="F90" s="520" t="s">
        <v>5124</v>
      </c>
      <c r="G90" s="520" t="s">
        <v>5225</v>
      </c>
      <c r="H90" s="513"/>
      <c r="I90" s="513"/>
      <c r="J90" s="513">
        <v>1</v>
      </c>
    </row>
    <row r="91" spans="1:10" s="265" customFormat="1" ht="15.75" customHeight="1">
      <c r="A91" s="510">
        <v>87</v>
      </c>
      <c r="B91" s="515" t="s">
        <v>3277</v>
      </c>
      <c r="C91" s="519" t="s">
        <v>2226</v>
      </c>
      <c r="D91" s="513" t="s">
        <v>2002</v>
      </c>
      <c r="E91" s="520" t="s">
        <v>1611</v>
      </c>
      <c r="F91" s="520" t="s">
        <v>5126</v>
      </c>
      <c r="G91" s="520" t="s">
        <v>5226</v>
      </c>
      <c r="H91" s="513"/>
      <c r="I91" s="513"/>
      <c r="J91" s="513">
        <v>1</v>
      </c>
    </row>
    <row r="92" spans="1:10" s="265" customFormat="1" ht="15.75" customHeight="1">
      <c r="A92" s="510">
        <v>88</v>
      </c>
      <c r="B92" s="515" t="s">
        <v>1326</v>
      </c>
      <c r="C92" s="519" t="s">
        <v>2226</v>
      </c>
      <c r="D92" s="513" t="s">
        <v>2002</v>
      </c>
      <c r="E92" s="520" t="s">
        <v>1611</v>
      </c>
      <c r="F92" s="520" t="s">
        <v>5126</v>
      </c>
      <c r="G92" s="520" t="s">
        <v>5227</v>
      </c>
      <c r="H92" s="513"/>
      <c r="I92" s="513"/>
      <c r="J92" s="513">
        <v>1</v>
      </c>
    </row>
    <row r="93" spans="1:10" s="265" customFormat="1" ht="15.75" customHeight="1">
      <c r="A93" s="510">
        <v>89</v>
      </c>
      <c r="B93" s="515" t="s">
        <v>3245</v>
      </c>
      <c r="C93" s="519" t="s">
        <v>2226</v>
      </c>
      <c r="D93" s="513" t="s">
        <v>2002</v>
      </c>
      <c r="E93" s="520" t="s">
        <v>1611</v>
      </c>
      <c r="F93" s="520" t="s">
        <v>5126</v>
      </c>
      <c r="G93" s="520" t="s">
        <v>5228</v>
      </c>
      <c r="H93" s="513"/>
      <c r="I93" s="513"/>
      <c r="J93" s="513">
        <v>1</v>
      </c>
    </row>
    <row r="94" spans="1:10" s="265" customFormat="1" ht="15.75" customHeight="1">
      <c r="A94" s="510">
        <v>90</v>
      </c>
      <c r="B94" s="515" t="s">
        <v>3533</v>
      </c>
      <c r="C94" s="519" t="s">
        <v>1619</v>
      </c>
      <c r="D94" s="513" t="s">
        <v>2002</v>
      </c>
      <c r="E94" s="520" t="s">
        <v>366</v>
      </c>
      <c r="F94" s="520" t="s">
        <v>5126</v>
      </c>
      <c r="G94" s="520" t="s">
        <v>5229</v>
      </c>
      <c r="H94" s="513">
        <v>1</v>
      </c>
      <c r="I94" s="513"/>
      <c r="J94" s="513"/>
    </row>
    <row r="95" spans="1:10" s="265" customFormat="1" ht="15.75" customHeight="1">
      <c r="A95" s="510">
        <v>91</v>
      </c>
      <c r="B95" s="515" t="s">
        <v>4476</v>
      </c>
      <c r="C95" s="519" t="s">
        <v>1619</v>
      </c>
      <c r="D95" s="513" t="s">
        <v>2002</v>
      </c>
      <c r="E95" s="520" t="s">
        <v>366</v>
      </c>
      <c r="F95" s="520" t="s">
        <v>5126</v>
      </c>
      <c r="G95" s="520" t="s">
        <v>5230</v>
      </c>
      <c r="H95" s="513"/>
      <c r="I95" s="513">
        <v>1</v>
      </c>
      <c r="J95" s="513"/>
    </row>
    <row r="96" spans="1:10" s="265" customFormat="1" ht="15.75" customHeight="1">
      <c r="A96" s="510">
        <v>92</v>
      </c>
      <c r="B96" s="515" t="s">
        <v>5025</v>
      </c>
      <c r="C96" s="519" t="s">
        <v>1619</v>
      </c>
      <c r="D96" s="513" t="s">
        <v>2002</v>
      </c>
      <c r="E96" s="520" t="s">
        <v>366</v>
      </c>
      <c r="F96" s="520" t="s">
        <v>5126</v>
      </c>
      <c r="G96" s="520" t="s">
        <v>5231</v>
      </c>
      <c r="H96" s="513"/>
      <c r="I96" s="513">
        <v>1</v>
      </c>
      <c r="J96" s="513"/>
    </row>
    <row r="97" spans="1:10" s="265" customFormat="1" ht="15.75" customHeight="1">
      <c r="A97" s="510">
        <v>93</v>
      </c>
      <c r="B97" s="515" t="s">
        <v>5232</v>
      </c>
      <c r="C97" s="519" t="s">
        <v>1619</v>
      </c>
      <c r="D97" s="513" t="s">
        <v>2002</v>
      </c>
      <c r="E97" s="520" t="s">
        <v>366</v>
      </c>
      <c r="F97" s="520" t="s">
        <v>5126</v>
      </c>
      <c r="G97" s="520" t="s">
        <v>5233</v>
      </c>
      <c r="H97" s="513"/>
      <c r="I97" s="513">
        <v>1</v>
      </c>
      <c r="J97" s="513"/>
    </row>
    <row r="98" spans="1:10" s="265" customFormat="1" ht="15.75" customHeight="1">
      <c r="A98" s="510">
        <v>94</v>
      </c>
      <c r="B98" s="515" t="s">
        <v>5234</v>
      </c>
      <c r="C98" s="519" t="s">
        <v>1619</v>
      </c>
      <c r="D98" s="513" t="s">
        <v>2002</v>
      </c>
      <c r="E98" s="520" t="s">
        <v>366</v>
      </c>
      <c r="F98" s="520" t="s">
        <v>5126</v>
      </c>
      <c r="G98" s="520" t="s">
        <v>5235</v>
      </c>
      <c r="H98" s="513"/>
      <c r="I98" s="513">
        <v>1</v>
      </c>
      <c r="J98" s="513"/>
    </row>
    <row r="99" spans="1:10" s="265" customFormat="1" ht="15.75" customHeight="1">
      <c r="A99" s="510">
        <v>95</v>
      </c>
      <c r="B99" s="515" t="s">
        <v>5236</v>
      </c>
      <c r="C99" s="519" t="s">
        <v>1619</v>
      </c>
      <c r="D99" s="513" t="s">
        <v>2002</v>
      </c>
      <c r="E99" s="520" t="s">
        <v>366</v>
      </c>
      <c r="F99" s="520" t="s">
        <v>5126</v>
      </c>
      <c r="G99" s="520" t="s">
        <v>5237</v>
      </c>
      <c r="H99" s="513"/>
      <c r="I99" s="513"/>
      <c r="J99" s="513">
        <v>1</v>
      </c>
    </row>
    <row r="100" spans="1:10" s="265" customFormat="1" ht="15.75" customHeight="1">
      <c r="A100" s="510">
        <v>96</v>
      </c>
      <c r="B100" s="515" t="s">
        <v>4116</v>
      </c>
      <c r="C100" s="519" t="s">
        <v>1619</v>
      </c>
      <c r="D100" s="513" t="s">
        <v>2002</v>
      </c>
      <c r="E100" s="520" t="s">
        <v>366</v>
      </c>
      <c r="F100" s="520" t="s">
        <v>5124</v>
      </c>
      <c r="G100" s="520" t="s">
        <v>5238</v>
      </c>
      <c r="H100" s="513"/>
      <c r="I100" s="513"/>
      <c r="J100" s="513">
        <v>1</v>
      </c>
    </row>
    <row r="101" spans="1:10" s="265" customFormat="1" ht="15.75" customHeight="1">
      <c r="A101" s="510">
        <v>97</v>
      </c>
      <c r="B101" s="515" t="s">
        <v>4465</v>
      </c>
      <c r="C101" s="519" t="s">
        <v>1619</v>
      </c>
      <c r="D101" s="513" t="s">
        <v>2002</v>
      </c>
      <c r="E101" s="520" t="s">
        <v>366</v>
      </c>
      <c r="F101" s="520" t="s">
        <v>5124</v>
      </c>
      <c r="G101" s="520" t="s">
        <v>5239</v>
      </c>
      <c r="H101" s="513"/>
      <c r="I101" s="513"/>
      <c r="J101" s="513">
        <v>1</v>
      </c>
    </row>
    <row r="102" spans="1:10" s="265" customFormat="1" ht="15.75" customHeight="1">
      <c r="A102" s="510">
        <v>98</v>
      </c>
      <c r="B102" s="515" t="s">
        <v>5240</v>
      </c>
      <c r="C102" s="519" t="s">
        <v>1619</v>
      </c>
      <c r="D102" s="513" t="s">
        <v>2002</v>
      </c>
      <c r="E102" s="520" t="s">
        <v>366</v>
      </c>
      <c r="F102" s="520" t="s">
        <v>5126</v>
      </c>
      <c r="G102" s="520" t="s">
        <v>5241</v>
      </c>
      <c r="H102" s="513"/>
      <c r="I102" s="513"/>
      <c r="J102" s="513">
        <v>1</v>
      </c>
    </row>
    <row r="103" spans="1:10" s="265" customFormat="1" ht="15.75" customHeight="1">
      <c r="A103" s="510">
        <v>99</v>
      </c>
      <c r="B103" s="515" t="s">
        <v>5242</v>
      </c>
      <c r="C103" s="519" t="s">
        <v>1619</v>
      </c>
      <c r="D103" s="513" t="s">
        <v>2002</v>
      </c>
      <c r="E103" s="520" t="s">
        <v>366</v>
      </c>
      <c r="F103" s="520" t="s">
        <v>5124</v>
      </c>
      <c r="G103" s="520" t="s">
        <v>5243</v>
      </c>
      <c r="H103" s="513"/>
      <c r="I103" s="513"/>
      <c r="J103" s="513">
        <v>1</v>
      </c>
    </row>
    <row r="104" spans="1:10" s="265" customFormat="1" ht="15.75" customHeight="1">
      <c r="A104" s="510">
        <v>100</v>
      </c>
      <c r="B104" s="515" t="s">
        <v>4480</v>
      </c>
      <c r="C104" s="519" t="s">
        <v>1619</v>
      </c>
      <c r="D104" s="513" t="s">
        <v>2002</v>
      </c>
      <c r="E104" s="520" t="s">
        <v>366</v>
      </c>
      <c r="F104" s="520" t="s">
        <v>5126</v>
      </c>
      <c r="G104" s="520" t="s">
        <v>5244</v>
      </c>
      <c r="H104" s="513"/>
      <c r="I104" s="513"/>
      <c r="J104" s="513">
        <v>1</v>
      </c>
    </row>
    <row r="105" spans="1:10" s="265" customFormat="1" ht="15.75" customHeight="1">
      <c r="A105" s="510">
        <v>101</v>
      </c>
      <c r="B105" s="515" t="s">
        <v>3245</v>
      </c>
      <c r="C105" s="519" t="s">
        <v>1619</v>
      </c>
      <c r="D105" s="513" t="s">
        <v>2002</v>
      </c>
      <c r="E105" s="520" t="s">
        <v>366</v>
      </c>
      <c r="F105" s="520" t="s">
        <v>5126</v>
      </c>
      <c r="G105" s="520" t="s">
        <v>5245</v>
      </c>
      <c r="H105" s="513"/>
      <c r="I105" s="513"/>
      <c r="J105" s="513">
        <v>1</v>
      </c>
    </row>
    <row r="106" spans="1:10" s="265" customFormat="1" ht="15.75" customHeight="1">
      <c r="A106" s="510">
        <v>102</v>
      </c>
      <c r="B106" s="515" t="s">
        <v>5023</v>
      </c>
      <c r="C106" s="519" t="s">
        <v>1619</v>
      </c>
      <c r="D106" s="513" t="s">
        <v>2002</v>
      </c>
      <c r="E106" s="520" t="s">
        <v>366</v>
      </c>
      <c r="F106" s="520" t="s">
        <v>5126</v>
      </c>
      <c r="G106" s="520" t="s">
        <v>5246</v>
      </c>
      <c r="H106" s="513"/>
      <c r="I106" s="513"/>
      <c r="J106" s="513">
        <v>1</v>
      </c>
    </row>
    <row r="107" spans="1:10" s="265" customFormat="1" ht="15.75" customHeight="1">
      <c r="A107" s="510">
        <v>103</v>
      </c>
      <c r="B107" s="515" t="s">
        <v>5247</v>
      </c>
      <c r="C107" s="519" t="s">
        <v>1619</v>
      </c>
      <c r="D107" s="513" t="s">
        <v>2002</v>
      </c>
      <c r="E107" s="520" t="s">
        <v>366</v>
      </c>
      <c r="F107" s="520" t="s">
        <v>5124</v>
      </c>
      <c r="G107" s="520" t="s">
        <v>5248</v>
      </c>
      <c r="H107" s="513"/>
      <c r="I107" s="513"/>
      <c r="J107" s="513">
        <v>1</v>
      </c>
    </row>
    <row r="108" spans="1:10" s="265" customFormat="1" ht="15.75" customHeight="1">
      <c r="A108" s="510">
        <v>104</v>
      </c>
      <c r="B108" s="515" t="s">
        <v>5249</v>
      </c>
      <c r="C108" s="519" t="s">
        <v>1677</v>
      </c>
      <c r="D108" s="513" t="s">
        <v>1506</v>
      </c>
      <c r="E108" s="520" t="s">
        <v>362</v>
      </c>
      <c r="F108" s="520" t="s">
        <v>5126</v>
      </c>
      <c r="G108" s="520" t="s">
        <v>5250</v>
      </c>
      <c r="H108" s="513"/>
      <c r="I108" s="513">
        <v>1</v>
      </c>
      <c r="J108" s="513"/>
    </row>
    <row r="109" spans="1:10" s="265" customFormat="1" ht="15.75" customHeight="1">
      <c r="A109" s="510">
        <v>105</v>
      </c>
      <c r="B109" s="515" t="s">
        <v>5251</v>
      </c>
      <c r="C109" s="519" t="s">
        <v>1792</v>
      </c>
      <c r="D109" s="513" t="s">
        <v>1506</v>
      </c>
      <c r="E109" s="520" t="s">
        <v>1640</v>
      </c>
      <c r="F109" s="520" t="s">
        <v>5126</v>
      </c>
      <c r="G109" s="520" t="s">
        <v>5252</v>
      </c>
      <c r="H109" s="513"/>
      <c r="I109" s="513"/>
      <c r="J109" s="513">
        <v>1</v>
      </c>
    </row>
    <row r="110" spans="1:10" s="265" customFormat="1" ht="15.75" customHeight="1">
      <c r="A110" s="510">
        <v>106</v>
      </c>
      <c r="B110" s="515" t="s">
        <v>3805</v>
      </c>
      <c r="C110" s="519" t="s">
        <v>1139</v>
      </c>
      <c r="D110" s="513" t="s">
        <v>1461</v>
      </c>
      <c r="E110" s="520" t="s">
        <v>1751</v>
      </c>
      <c r="F110" s="520" t="s">
        <v>5124</v>
      </c>
      <c r="G110" s="520"/>
      <c r="H110" s="513">
        <v>1</v>
      </c>
      <c r="I110" s="513"/>
      <c r="J110" s="513"/>
    </row>
    <row r="111" spans="1:10" s="265" customFormat="1" ht="15.75" customHeight="1">
      <c r="A111" s="510">
        <v>107</v>
      </c>
      <c r="B111" s="515" t="s">
        <v>2271</v>
      </c>
      <c r="C111" s="519"/>
      <c r="D111" s="513" t="s">
        <v>1482</v>
      </c>
      <c r="E111" s="520" t="s">
        <v>1611</v>
      </c>
      <c r="F111" s="520" t="s">
        <v>5126</v>
      </c>
      <c r="G111" s="520" t="s">
        <v>5253</v>
      </c>
      <c r="H111" s="513">
        <v>1</v>
      </c>
      <c r="I111" s="513"/>
      <c r="J111" s="513"/>
    </row>
    <row r="112" spans="1:10" s="265" customFormat="1" ht="15.75" customHeight="1">
      <c r="A112" s="510">
        <v>108</v>
      </c>
      <c r="B112" s="515" t="s">
        <v>5254</v>
      </c>
      <c r="C112" s="519" t="s">
        <v>2393</v>
      </c>
      <c r="D112" s="513" t="s">
        <v>1507</v>
      </c>
      <c r="E112" s="520" t="s">
        <v>1751</v>
      </c>
      <c r="F112" s="520" t="s">
        <v>5126</v>
      </c>
      <c r="G112" s="520" t="s">
        <v>5060</v>
      </c>
      <c r="H112" s="513"/>
      <c r="I112" s="513">
        <v>1</v>
      </c>
      <c r="J112" s="513"/>
    </row>
    <row r="113" spans="1:10" s="265" customFormat="1" ht="15.75" customHeight="1">
      <c r="A113" s="510">
        <v>109</v>
      </c>
      <c r="B113" s="515" t="s">
        <v>5255</v>
      </c>
      <c r="C113" s="519" t="s">
        <v>2393</v>
      </c>
      <c r="D113" s="513" t="s">
        <v>1507</v>
      </c>
      <c r="E113" s="520" t="s">
        <v>1640</v>
      </c>
      <c r="F113" s="520" t="s">
        <v>5126</v>
      </c>
      <c r="G113" s="520" t="s">
        <v>5256</v>
      </c>
      <c r="H113" s="513">
        <v>1</v>
      </c>
      <c r="I113" s="513"/>
      <c r="J113" s="513"/>
    </row>
    <row r="114" spans="1:10" s="265" customFormat="1" ht="15.75" customHeight="1">
      <c r="A114" s="510">
        <v>110</v>
      </c>
      <c r="B114" s="515" t="s">
        <v>5257</v>
      </c>
      <c r="C114" s="519" t="s">
        <v>2393</v>
      </c>
      <c r="D114" s="513" t="s">
        <v>1507</v>
      </c>
      <c r="E114" s="520" t="s">
        <v>1640</v>
      </c>
      <c r="F114" s="520" t="s">
        <v>5124</v>
      </c>
      <c r="G114" s="520" t="s">
        <v>5256</v>
      </c>
      <c r="H114" s="513"/>
      <c r="I114" s="513"/>
      <c r="J114" s="513">
        <v>1</v>
      </c>
    </row>
    <row r="115" spans="1:10" s="265" customFormat="1" ht="15.75" customHeight="1">
      <c r="A115" s="510">
        <v>111</v>
      </c>
      <c r="B115" s="515" t="s">
        <v>5258</v>
      </c>
      <c r="C115" s="519" t="s">
        <v>2393</v>
      </c>
      <c r="D115" s="513" t="s">
        <v>1507</v>
      </c>
      <c r="E115" s="520" t="s">
        <v>1751</v>
      </c>
      <c r="F115" s="520" t="s">
        <v>5126</v>
      </c>
      <c r="G115" s="520" t="s">
        <v>5256</v>
      </c>
      <c r="H115" s="513"/>
      <c r="I115" s="513"/>
      <c r="J115" s="513">
        <v>1</v>
      </c>
    </row>
    <row r="116" spans="1:10" s="265" customFormat="1" ht="15.75" customHeight="1">
      <c r="A116" s="510">
        <v>112</v>
      </c>
      <c r="B116" s="515" t="s">
        <v>5259</v>
      </c>
      <c r="C116" s="519" t="s">
        <v>2393</v>
      </c>
      <c r="D116" s="513" t="s">
        <v>1507</v>
      </c>
      <c r="E116" s="520" t="s">
        <v>1751</v>
      </c>
      <c r="F116" s="520" t="s">
        <v>5124</v>
      </c>
      <c r="G116" s="520" t="s">
        <v>5260</v>
      </c>
      <c r="H116" s="513"/>
      <c r="I116" s="513">
        <v>1</v>
      </c>
      <c r="J116" s="513"/>
    </row>
    <row r="117" spans="1:10" s="265" customFormat="1" ht="15.75" customHeight="1">
      <c r="A117" s="510">
        <v>113</v>
      </c>
      <c r="B117" s="515" t="s">
        <v>5261</v>
      </c>
      <c r="C117" s="519" t="s">
        <v>5131</v>
      </c>
      <c r="D117" s="513" t="s">
        <v>3094</v>
      </c>
      <c r="E117" s="520" t="s">
        <v>1640</v>
      </c>
      <c r="F117" s="520" t="s">
        <v>5124</v>
      </c>
      <c r="G117" s="520" t="s">
        <v>1540</v>
      </c>
      <c r="H117" s="513"/>
      <c r="I117" s="513">
        <v>1</v>
      </c>
      <c r="J117" s="513"/>
    </row>
    <row r="118" spans="1:10" s="265" customFormat="1" ht="15.75" customHeight="1">
      <c r="A118" s="510">
        <v>114</v>
      </c>
      <c r="B118" s="515" t="s">
        <v>5262</v>
      </c>
      <c r="C118" s="519" t="s">
        <v>5131</v>
      </c>
      <c r="D118" s="513" t="s">
        <v>3094</v>
      </c>
      <c r="E118" s="520" t="s">
        <v>1640</v>
      </c>
      <c r="F118" s="520" t="s">
        <v>5126</v>
      </c>
      <c r="G118" s="520" t="s">
        <v>1540</v>
      </c>
      <c r="H118" s="513"/>
      <c r="I118" s="513"/>
      <c r="J118" s="513">
        <v>1</v>
      </c>
    </row>
    <row r="119" spans="1:10" s="265" customFormat="1" ht="15.75" customHeight="1">
      <c r="A119" s="510">
        <v>115</v>
      </c>
      <c r="B119" s="515" t="s">
        <v>5263</v>
      </c>
      <c r="C119" s="519" t="s">
        <v>218</v>
      </c>
      <c r="D119" s="513" t="s">
        <v>3094</v>
      </c>
      <c r="E119" s="520" t="s">
        <v>1640</v>
      </c>
      <c r="F119" s="520" t="s">
        <v>5126</v>
      </c>
      <c r="G119" s="520" t="s">
        <v>1572</v>
      </c>
      <c r="H119" s="513">
        <v>1</v>
      </c>
      <c r="I119" s="513"/>
      <c r="J119" s="513"/>
    </row>
    <row r="120" spans="1:10" s="265" customFormat="1" ht="15.75" customHeight="1">
      <c r="A120" s="510">
        <v>116</v>
      </c>
      <c r="B120" s="515" t="s">
        <v>5264</v>
      </c>
      <c r="C120" s="519" t="s">
        <v>1632</v>
      </c>
      <c r="D120" s="513" t="s">
        <v>3094</v>
      </c>
      <c r="E120" s="520" t="s">
        <v>1640</v>
      </c>
      <c r="F120" s="520" t="s">
        <v>5124</v>
      </c>
      <c r="G120" s="520" t="s">
        <v>1512</v>
      </c>
      <c r="H120" s="513"/>
      <c r="I120" s="513">
        <v>1</v>
      </c>
      <c r="J120" s="513"/>
    </row>
    <row r="121" spans="1:10" s="265" customFormat="1" ht="15.75" customHeight="1">
      <c r="A121" s="510">
        <v>117</v>
      </c>
      <c r="B121" s="517" t="s">
        <v>5265</v>
      </c>
      <c r="C121" s="516" t="s">
        <v>1632</v>
      </c>
      <c r="D121" s="513" t="s">
        <v>3094</v>
      </c>
      <c r="E121" s="520" t="s">
        <v>1640</v>
      </c>
      <c r="F121" s="513" t="s">
        <v>5126</v>
      </c>
      <c r="G121" s="520" t="s">
        <v>1512</v>
      </c>
      <c r="H121" s="513"/>
      <c r="I121" s="513">
        <v>1</v>
      </c>
      <c r="J121" s="513"/>
    </row>
    <row r="122" spans="1:10" s="265" customFormat="1" ht="15.75" customHeight="1">
      <c r="A122" s="510">
        <v>118</v>
      </c>
      <c r="B122" s="517" t="s">
        <v>4184</v>
      </c>
      <c r="C122" s="516" t="s">
        <v>1632</v>
      </c>
      <c r="D122" s="513" t="s">
        <v>3094</v>
      </c>
      <c r="E122" s="520" t="s">
        <v>1640</v>
      </c>
      <c r="F122" s="513" t="s">
        <v>5126</v>
      </c>
      <c r="G122" s="520" t="s">
        <v>1512</v>
      </c>
      <c r="H122" s="513"/>
      <c r="I122" s="513"/>
      <c r="J122" s="513">
        <v>1</v>
      </c>
    </row>
    <row r="123" spans="1:10" s="265" customFormat="1" ht="15.75" customHeight="1">
      <c r="A123" s="510">
        <v>119</v>
      </c>
      <c r="B123" s="517" t="s">
        <v>5266</v>
      </c>
      <c r="C123" s="516" t="s">
        <v>1646</v>
      </c>
      <c r="D123" s="513" t="s">
        <v>3094</v>
      </c>
      <c r="E123" s="520" t="s">
        <v>1640</v>
      </c>
      <c r="F123" s="513" t="s">
        <v>5126</v>
      </c>
      <c r="G123" s="513" t="s">
        <v>1517</v>
      </c>
      <c r="H123" s="513">
        <v>1</v>
      </c>
      <c r="I123" s="513"/>
      <c r="J123" s="513"/>
    </row>
    <row r="124" spans="1:10" s="265" customFormat="1" ht="15.75" customHeight="1">
      <c r="A124" s="510">
        <v>120</v>
      </c>
      <c r="B124" s="517" t="s">
        <v>5267</v>
      </c>
      <c r="C124" s="516" t="s">
        <v>221</v>
      </c>
      <c r="D124" s="513" t="s">
        <v>3094</v>
      </c>
      <c r="E124" s="520" t="s">
        <v>1640</v>
      </c>
      <c r="F124" s="513" t="s">
        <v>5124</v>
      </c>
      <c r="G124" s="513" t="s">
        <v>1448</v>
      </c>
      <c r="H124" s="513"/>
      <c r="I124" s="513">
        <v>1</v>
      </c>
      <c r="J124" s="513"/>
    </row>
    <row r="125" spans="1:10" s="265" customFormat="1" ht="15.75" customHeight="1">
      <c r="A125" s="510">
        <v>121</v>
      </c>
      <c r="B125" s="517" t="s">
        <v>5268</v>
      </c>
      <c r="C125" s="516" t="s">
        <v>221</v>
      </c>
      <c r="D125" s="513" t="s">
        <v>3094</v>
      </c>
      <c r="E125" s="520" t="s">
        <v>1640</v>
      </c>
      <c r="F125" s="513" t="s">
        <v>5126</v>
      </c>
      <c r="G125" s="513" t="s">
        <v>1448</v>
      </c>
      <c r="H125" s="513"/>
      <c r="I125" s="513"/>
      <c r="J125" s="513">
        <v>1</v>
      </c>
    </row>
    <row r="126" spans="1:10" s="265" customFormat="1" ht="15.75" customHeight="1">
      <c r="A126" s="510">
        <v>122</v>
      </c>
      <c r="B126" s="517" t="s">
        <v>5269</v>
      </c>
      <c r="C126" s="516" t="s">
        <v>221</v>
      </c>
      <c r="D126" s="513" t="s">
        <v>3094</v>
      </c>
      <c r="E126" s="520" t="s">
        <v>1640</v>
      </c>
      <c r="F126" s="513" t="s">
        <v>5139</v>
      </c>
      <c r="G126" s="513" t="s">
        <v>1448</v>
      </c>
      <c r="H126" s="513"/>
      <c r="I126" s="513"/>
      <c r="J126" s="513">
        <v>1</v>
      </c>
    </row>
    <row r="127" spans="1:10" s="265" customFormat="1" ht="15.75" customHeight="1">
      <c r="A127" s="510">
        <v>123</v>
      </c>
      <c r="B127" s="517" t="s">
        <v>5270</v>
      </c>
      <c r="C127" s="516" t="s">
        <v>1610</v>
      </c>
      <c r="D127" s="513" t="s">
        <v>3094</v>
      </c>
      <c r="E127" s="520" t="s">
        <v>1640</v>
      </c>
      <c r="F127" s="513" t="s">
        <v>5124</v>
      </c>
      <c r="G127" s="513" t="s">
        <v>5271</v>
      </c>
      <c r="H127" s="513"/>
      <c r="I127" s="513"/>
      <c r="J127" s="513">
        <v>1</v>
      </c>
    </row>
    <row r="128" spans="1:10" s="265" customFormat="1" ht="15.75" customHeight="1">
      <c r="A128" s="510">
        <v>124</v>
      </c>
      <c r="B128" s="517" t="s">
        <v>5272</v>
      </c>
      <c r="C128" s="516" t="s">
        <v>5273</v>
      </c>
      <c r="D128" s="513" t="s">
        <v>2993</v>
      </c>
      <c r="E128" s="520" t="s">
        <v>1611</v>
      </c>
      <c r="F128" s="513" t="s">
        <v>5126</v>
      </c>
      <c r="G128" s="513" t="s">
        <v>1448</v>
      </c>
      <c r="H128" s="513">
        <v>2</v>
      </c>
      <c r="I128" s="513">
        <v>1</v>
      </c>
      <c r="J128" s="513"/>
    </row>
    <row r="129" spans="1:10" s="265" customFormat="1" ht="15.75" customHeight="1">
      <c r="A129" s="510">
        <v>125</v>
      </c>
      <c r="B129" s="517" t="s">
        <v>5274</v>
      </c>
      <c r="C129" s="516" t="s">
        <v>5273</v>
      </c>
      <c r="D129" s="513" t="s">
        <v>2993</v>
      </c>
      <c r="E129" s="520" t="s">
        <v>1611</v>
      </c>
      <c r="F129" s="513" t="s">
        <v>5126</v>
      </c>
      <c r="G129" s="513" t="s">
        <v>1448</v>
      </c>
      <c r="H129" s="513">
        <v>2</v>
      </c>
      <c r="I129" s="513">
        <v>1</v>
      </c>
      <c r="J129" s="513">
        <v>1</v>
      </c>
    </row>
    <row r="130" spans="1:10" s="265" customFormat="1" ht="15.75" customHeight="1">
      <c r="A130" s="510">
        <v>126</v>
      </c>
      <c r="B130" s="517" t="s">
        <v>3486</v>
      </c>
      <c r="C130" s="516" t="s">
        <v>5273</v>
      </c>
      <c r="D130" s="513" t="s">
        <v>2993</v>
      </c>
      <c r="E130" s="520" t="s">
        <v>1611</v>
      </c>
      <c r="F130" s="513" t="s">
        <v>5124</v>
      </c>
      <c r="G130" s="513" t="s">
        <v>1448</v>
      </c>
      <c r="H130" s="513"/>
      <c r="I130" s="513">
        <v>4</v>
      </c>
      <c r="J130" s="513"/>
    </row>
    <row r="131" spans="1:10" s="265" customFormat="1" ht="15.75" customHeight="1">
      <c r="A131" s="510">
        <v>127</v>
      </c>
      <c r="B131" s="517" t="s">
        <v>5275</v>
      </c>
      <c r="C131" s="516" t="s">
        <v>5273</v>
      </c>
      <c r="D131" s="513" t="s">
        <v>2993</v>
      </c>
      <c r="E131" s="520" t="s">
        <v>1611</v>
      </c>
      <c r="F131" s="513" t="s">
        <v>5124</v>
      </c>
      <c r="G131" s="513" t="s">
        <v>1448</v>
      </c>
      <c r="H131" s="513"/>
      <c r="I131" s="513"/>
      <c r="J131" s="513">
        <v>2</v>
      </c>
    </row>
    <row r="132" spans="1:10" s="265" customFormat="1" ht="15.75" customHeight="1">
      <c r="A132" s="510">
        <v>128</v>
      </c>
      <c r="B132" s="517" t="s">
        <v>5276</v>
      </c>
      <c r="C132" s="516" t="s">
        <v>5273</v>
      </c>
      <c r="D132" s="513" t="s">
        <v>2993</v>
      </c>
      <c r="E132" s="520" t="s">
        <v>1611</v>
      </c>
      <c r="F132" s="513" t="s">
        <v>5126</v>
      </c>
      <c r="G132" s="513" t="s">
        <v>1448</v>
      </c>
      <c r="H132" s="513"/>
      <c r="I132" s="513"/>
      <c r="J132" s="513">
        <v>1</v>
      </c>
    </row>
    <row r="133" spans="1:10" s="265" customFormat="1" ht="15.75" customHeight="1">
      <c r="A133" s="510">
        <v>129</v>
      </c>
      <c r="B133" s="517" t="s">
        <v>1141</v>
      </c>
      <c r="C133" s="516" t="s">
        <v>5273</v>
      </c>
      <c r="D133" s="513" t="s">
        <v>2993</v>
      </c>
      <c r="E133" s="520" t="s">
        <v>1611</v>
      </c>
      <c r="F133" s="513" t="s">
        <v>5124</v>
      </c>
      <c r="G133" s="513" t="s">
        <v>1539</v>
      </c>
      <c r="H133" s="513"/>
      <c r="I133" s="513">
        <v>1</v>
      </c>
      <c r="J133" s="513"/>
    </row>
    <row r="134" spans="1:10" s="265" customFormat="1" ht="15.75" customHeight="1">
      <c r="A134" s="510">
        <v>130</v>
      </c>
      <c r="B134" s="517" t="s">
        <v>1703</v>
      </c>
      <c r="C134" s="516" t="s">
        <v>5273</v>
      </c>
      <c r="D134" s="513" t="s">
        <v>2993</v>
      </c>
      <c r="E134" s="520" t="s">
        <v>1611</v>
      </c>
      <c r="F134" s="513" t="s">
        <v>5126</v>
      </c>
      <c r="G134" s="513" t="s">
        <v>1539</v>
      </c>
      <c r="H134" s="513"/>
      <c r="I134" s="513"/>
      <c r="J134" s="513">
        <v>1</v>
      </c>
    </row>
    <row r="135" spans="1:10" s="265" customFormat="1" ht="15.75" customHeight="1">
      <c r="A135" s="510">
        <v>131</v>
      </c>
      <c r="B135" s="517" t="s">
        <v>5277</v>
      </c>
      <c r="C135" s="516" t="s">
        <v>1803</v>
      </c>
      <c r="D135" s="513" t="s">
        <v>1533</v>
      </c>
      <c r="E135" s="520" t="s">
        <v>3101</v>
      </c>
      <c r="F135" s="513" t="s">
        <v>5124</v>
      </c>
      <c r="G135" s="513"/>
      <c r="H135" s="513">
        <v>1</v>
      </c>
      <c r="I135" s="513"/>
      <c r="J135" s="513"/>
    </row>
    <row r="136" spans="1:10" s="265" customFormat="1" ht="15.75" customHeight="1">
      <c r="A136" s="510">
        <v>132</v>
      </c>
      <c r="B136" s="517" t="s">
        <v>5278</v>
      </c>
      <c r="C136" s="516" t="s">
        <v>1646</v>
      </c>
      <c r="D136" s="513" t="s">
        <v>2995</v>
      </c>
      <c r="E136" s="513" t="s">
        <v>1611</v>
      </c>
      <c r="F136" s="513" t="s">
        <v>5126</v>
      </c>
      <c r="G136" s="513" t="s">
        <v>5279</v>
      </c>
      <c r="H136" s="513"/>
      <c r="I136" s="513"/>
      <c r="J136" s="513">
        <v>1</v>
      </c>
    </row>
    <row r="137" spans="1:10" s="265" customFormat="1" ht="15.75" customHeight="1">
      <c r="A137" s="510">
        <v>133</v>
      </c>
      <c r="B137" s="517" t="s">
        <v>1914</v>
      </c>
      <c r="C137" s="516" t="s">
        <v>1663</v>
      </c>
      <c r="D137" s="513" t="s">
        <v>2995</v>
      </c>
      <c r="E137" s="513" t="s">
        <v>1640</v>
      </c>
      <c r="F137" s="513" t="s">
        <v>5126</v>
      </c>
      <c r="G137" s="513" t="s">
        <v>5280</v>
      </c>
      <c r="H137" s="513">
        <v>1</v>
      </c>
      <c r="I137" s="513"/>
      <c r="J137" s="513"/>
    </row>
    <row r="138" spans="1:10" s="265" customFormat="1" ht="15.75" customHeight="1">
      <c r="A138" s="510">
        <v>134</v>
      </c>
      <c r="B138" s="517" t="s">
        <v>5281</v>
      </c>
      <c r="C138" s="516" t="s">
        <v>1617</v>
      </c>
      <c r="D138" s="513" t="s">
        <v>2995</v>
      </c>
      <c r="E138" s="513" t="s">
        <v>1611</v>
      </c>
      <c r="F138" s="513" t="s">
        <v>5124</v>
      </c>
      <c r="G138" s="513" t="s">
        <v>5282</v>
      </c>
      <c r="H138" s="513"/>
      <c r="I138" s="513"/>
      <c r="J138" s="513">
        <v>2</v>
      </c>
    </row>
    <row r="139" spans="1:10" s="265" customFormat="1" ht="15.75" customHeight="1">
      <c r="A139" s="510">
        <v>135</v>
      </c>
      <c r="B139" s="517" t="s">
        <v>5281</v>
      </c>
      <c r="C139" s="516" t="s">
        <v>1617</v>
      </c>
      <c r="D139" s="513" t="s">
        <v>2995</v>
      </c>
      <c r="E139" s="513" t="s">
        <v>1611</v>
      </c>
      <c r="F139" s="513" t="s">
        <v>5124</v>
      </c>
      <c r="G139" s="513" t="s">
        <v>5283</v>
      </c>
      <c r="H139" s="513"/>
      <c r="I139" s="513">
        <v>1</v>
      </c>
      <c r="J139" s="513"/>
    </row>
    <row r="140" spans="1:10" s="265" customFormat="1" ht="15.75" customHeight="1">
      <c r="A140" s="510">
        <v>136</v>
      </c>
      <c r="B140" s="517" t="s">
        <v>5284</v>
      </c>
      <c r="C140" s="516" t="s">
        <v>1617</v>
      </c>
      <c r="D140" s="513" t="s">
        <v>2995</v>
      </c>
      <c r="E140" s="513" t="s">
        <v>1611</v>
      </c>
      <c r="F140" s="513" t="s">
        <v>5126</v>
      </c>
      <c r="G140" s="513"/>
      <c r="H140" s="513"/>
      <c r="I140" s="513"/>
      <c r="J140" s="513">
        <v>1</v>
      </c>
    </row>
    <row r="141" spans="1:10" s="265" customFormat="1" ht="15.75" customHeight="1">
      <c r="A141" s="510">
        <v>137</v>
      </c>
      <c r="B141" s="517" t="s">
        <v>4225</v>
      </c>
      <c r="C141" s="516" t="s">
        <v>1617</v>
      </c>
      <c r="D141" s="513" t="s">
        <v>2995</v>
      </c>
      <c r="E141" s="513" t="s">
        <v>1611</v>
      </c>
      <c r="F141" s="513" t="s">
        <v>5124</v>
      </c>
      <c r="G141" s="513"/>
      <c r="H141" s="513"/>
      <c r="I141" s="513"/>
      <c r="J141" s="513">
        <v>1</v>
      </c>
    </row>
    <row r="142" spans="1:10" s="265" customFormat="1" ht="15.75" customHeight="1">
      <c r="A142" s="510">
        <v>138</v>
      </c>
      <c r="B142" s="517" t="s">
        <v>2241</v>
      </c>
      <c r="C142" s="516" t="s">
        <v>1675</v>
      </c>
      <c r="D142" s="513" t="s">
        <v>1509</v>
      </c>
      <c r="E142" s="513" t="s">
        <v>1611</v>
      </c>
      <c r="F142" s="513" t="s">
        <v>5126</v>
      </c>
      <c r="G142" s="513" t="s">
        <v>1509</v>
      </c>
      <c r="H142" s="513">
        <v>1</v>
      </c>
      <c r="I142" s="513"/>
      <c r="J142" s="513"/>
    </row>
    <row r="143" spans="1:10" s="265" customFormat="1" ht="15.75" customHeight="1">
      <c r="A143" s="510">
        <v>139</v>
      </c>
      <c r="B143" s="517" t="s">
        <v>3451</v>
      </c>
      <c r="C143" s="516" t="s">
        <v>1675</v>
      </c>
      <c r="D143" s="513" t="s">
        <v>1509</v>
      </c>
      <c r="E143" s="513" t="s">
        <v>1611</v>
      </c>
      <c r="F143" s="513" t="s">
        <v>5124</v>
      </c>
      <c r="G143" s="513" t="s">
        <v>1509</v>
      </c>
      <c r="H143" s="513">
        <v>1</v>
      </c>
      <c r="I143" s="513"/>
      <c r="J143" s="513"/>
    </row>
    <row r="144" spans="1:10" s="265" customFormat="1" ht="15.75" customHeight="1">
      <c r="A144" s="510">
        <v>140</v>
      </c>
      <c r="B144" s="517" t="s">
        <v>5285</v>
      </c>
      <c r="C144" s="516" t="s">
        <v>1675</v>
      </c>
      <c r="D144" s="513" t="s">
        <v>1509</v>
      </c>
      <c r="E144" s="513" t="s">
        <v>1611</v>
      </c>
      <c r="F144" s="513" t="s">
        <v>5124</v>
      </c>
      <c r="G144" s="513" t="s">
        <v>1509</v>
      </c>
      <c r="H144" s="513"/>
      <c r="I144" s="513">
        <v>1</v>
      </c>
      <c r="J144" s="513"/>
    </row>
    <row r="145" spans="1:10" s="265" customFormat="1" ht="15.75" customHeight="1">
      <c r="A145" s="510">
        <v>141</v>
      </c>
      <c r="B145" s="517" t="s">
        <v>5286</v>
      </c>
      <c r="C145" s="516" t="s">
        <v>1675</v>
      </c>
      <c r="D145" s="513" t="s">
        <v>1509</v>
      </c>
      <c r="E145" s="513" t="s">
        <v>1611</v>
      </c>
      <c r="F145" s="513" t="s">
        <v>5124</v>
      </c>
      <c r="G145" s="513" t="s">
        <v>1509</v>
      </c>
      <c r="H145" s="513"/>
      <c r="I145" s="513"/>
      <c r="J145" s="513">
        <v>1</v>
      </c>
    </row>
    <row r="146" spans="1:10" s="265" customFormat="1" ht="15.75" customHeight="1">
      <c r="A146" s="510">
        <v>142</v>
      </c>
      <c r="B146" s="517" t="s">
        <v>5287</v>
      </c>
      <c r="C146" s="516" t="s">
        <v>2037</v>
      </c>
      <c r="D146" s="513" t="s">
        <v>1509</v>
      </c>
      <c r="E146" s="513" t="s">
        <v>1640</v>
      </c>
      <c r="F146" s="513" t="s">
        <v>5124</v>
      </c>
      <c r="G146" s="513" t="s">
        <v>1509</v>
      </c>
      <c r="H146" s="513"/>
      <c r="I146" s="513">
        <v>1</v>
      </c>
      <c r="J146" s="513"/>
    </row>
    <row r="147" spans="1:10" s="265" customFormat="1" ht="15.75" customHeight="1">
      <c r="A147" s="510">
        <v>143</v>
      </c>
      <c r="B147" s="517" t="s">
        <v>5288</v>
      </c>
      <c r="C147" s="516" t="s">
        <v>2037</v>
      </c>
      <c r="D147" s="513" t="s">
        <v>1509</v>
      </c>
      <c r="E147" s="513" t="s">
        <v>1640</v>
      </c>
      <c r="F147" s="513" t="s">
        <v>5126</v>
      </c>
      <c r="G147" s="513" t="s">
        <v>1509</v>
      </c>
      <c r="H147" s="513"/>
      <c r="I147" s="513"/>
      <c r="J147" s="513">
        <v>1</v>
      </c>
    </row>
    <row r="148" spans="1:10" s="265" customFormat="1" ht="15.75" customHeight="1">
      <c r="A148" s="510">
        <v>144</v>
      </c>
      <c r="B148" s="517" t="s">
        <v>5289</v>
      </c>
      <c r="C148" s="516" t="s">
        <v>2037</v>
      </c>
      <c r="D148" s="513" t="s">
        <v>1509</v>
      </c>
      <c r="E148" s="513" t="s">
        <v>1640</v>
      </c>
      <c r="F148" s="513" t="s">
        <v>5124</v>
      </c>
      <c r="G148" s="513" t="s">
        <v>1509</v>
      </c>
      <c r="H148" s="513"/>
      <c r="I148" s="513"/>
      <c r="J148" s="513">
        <v>1</v>
      </c>
    </row>
    <row r="149" spans="1:10" s="265" customFormat="1" ht="15.75" customHeight="1">
      <c r="A149" s="510">
        <v>145</v>
      </c>
      <c r="B149" s="517" t="s">
        <v>5290</v>
      </c>
      <c r="C149" s="516" t="s">
        <v>2037</v>
      </c>
      <c r="D149" s="513" t="s">
        <v>1509</v>
      </c>
      <c r="E149" s="513" t="s">
        <v>1640</v>
      </c>
      <c r="F149" s="513" t="s">
        <v>5124</v>
      </c>
      <c r="G149" s="513" t="s">
        <v>1509</v>
      </c>
      <c r="H149" s="513"/>
      <c r="I149" s="513"/>
      <c r="J149" s="513">
        <v>1</v>
      </c>
    </row>
    <row r="150" spans="1:10" s="265" customFormat="1" ht="15.75" customHeight="1">
      <c r="A150" s="510">
        <v>146</v>
      </c>
      <c r="B150" s="517" t="s">
        <v>5291</v>
      </c>
      <c r="C150" s="516" t="s">
        <v>2037</v>
      </c>
      <c r="D150" s="513" t="s">
        <v>1509</v>
      </c>
      <c r="E150" s="513" t="s">
        <v>1640</v>
      </c>
      <c r="F150" s="513" t="s">
        <v>5126</v>
      </c>
      <c r="G150" s="513" t="s">
        <v>1509</v>
      </c>
      <c r="H150" s="513"/>
      <c r="I150" s="513"/>
      <c r="J150" s="513">
        <v>1</v>
      </c>
    </row>
    <row r="151" spans="1:10" s="265" customFormat="1" ht="15.75" customHeight="1">
      <c r="A151" s="510">
        <v>147</v>
      </c>
      <c r="B151" s="517" t="s">
        <v>5292</v>
      </c>
      <c r="C151" s="516" t="s">
        <v>2037</v>
      </c>
      <c r="D151" s="513" t="s">
        <v>1509</v>
      </c>
      <c r="E151" s="513" t="s">
        <v>1640</v>
      </c>
      <c r="F151" s="513" t="s">
        <v>5124</v>
      </c>
      <c r="G151" s="513" t="s">
        <v>1509</v>
      </c>
      <c r="H151" s="513"/>
      <c r="I151" s="513"/>
      <c r="J151" s="513">
        <v>1</v>
      </c>
    </row>
    <row r="152" spans="1:10" s="265" customFormat="1" ht="15.75" customHeight="1">
      <c r="A152" s="510">
        <v>148</v>
      </c>
      <c r="B152" s="517" t="s">
        <v>4226</v>
      </c>
      <c r="C152" s="516" t="s">
        <v>1610</v>
      </c>
      <c r="D152" s="513" t="s">
        <v>1509</v>
      </c>
      <c r="E152" s="513" t="s">
        <v>1611</v>
      </c>
      <c r="F152" s="513" t="s">
        <v>5124</v>
      </c>
      <c r="G152" s="513" t="s">
        <v>5293</v>
      </c>
      <c r="H152" s="513">
        <v>1</v>
      </c>
      <c r="I152" s="513"/>
      <c r="J152" s="513"/>
    </row>
    <row r="153" spans="1:10" s="265" customFormat="1" ht="15.75" customHeight="1">
      <c r="A153" s="510">
        <v>149</v>
      </c>
      <c r="B153" s="517" t="s">
        <v>400</v>
      </c>
      <c r="C153" s="516" t="s">
        <v>1610</v>
      </c>
      <c r="D153" s="513" t="s">
        <v>1509</v>
      </c>
      <c r="E153" s="513" t="s">
        <v>1611</v>
      </c>
      <c r="F153" s="513" t="s">
        <v>5126</v>
      </c>
      <c r="G153" s="513" t="s">
        <v>5293</v>
      </c>
      <c r="H153" s="513"/>
      <c r="I153" s="513">
        <v>1</v>
      </c>
      <c r="J153" s="513"/>
    </row>
    <row r="154" spans="1:10" s="265" customFormat="1" ht="15.75" customHeight="1">
      <c r="A154" s="510">
        <v>150</v>
      </c>
      <c r="B154" s="517" t="s">
        <v>5294</v>
      </c>
      <c r="C154" s="516" t="s">
        <v>1610</v>
      </c>
      <c r="D154" s="513" t="s">
        <v>1509</v>
      </c>
      <c r="E154" s="513" t="s">
        <v>1611</v>
      </c>
      <c r="F154" s="513" t="s">
        <v>5124</v>
      </c>
      <c r="G154" s="513" t="s">
        <v>5293</v>
      </c>
      <c r="H154" s="513"/>
      <c r="I154" s="513">
        <v>1</v>
      </c>
      <c r="J154" s="513"/>
    </row>
    <row r="155" spans="1:10" s="265" customFormat="1" ht="15.75" customHeight="1">
      <c r="A155" s="510">
        <v>151</v>
      </c>
      <c r="B155" s="517" t="s">
        <v>5295</v>
      </c>
      <c r="C155" s="516" t="s">
        <v>1610</v>
      </c>
      <c r="D155" s="513" t="s">
        <v>1509</v>
      </c>
      <c r="E155" s="513" t="s">
        <v>1611</v>
      </c>
      <c r="F155" s="513" t="s">
        <v>5124</v>
      </c>
      <c r="G155" s="513" t="s">
        <v>5293</v>
      </c>
      <c r="H155" s="513"/>
      <c r="I155" s="513">
        <v>1</v>
      </c>
      <c r="J155" s="513"/>
    </row>
    <row r="156" spans="1:10" s="265" customFormat="1" ht="15.75" customHeight="1">
      <c r="A156" s="510">
        <v>152</v>
      </c>
      <c r="B156" s="517" t="s">
        <v>3313</v>
      </c>
      <c r="C156" s="516" t="s">
        <v>1610</v>
      </c>
      <c r="D156" s="513" t="s">
        <v>1509</v>
      </c>
      <c r="E156" s="513" t="s">
        <v>1611</v>
      </c>
      <c r="F156" s="513" t="s">
        <v>5126</v>
      </c>
      <c r="G156" s="513" t="s">
        <v>5293</v>
      </c>
      <c r="H156" s="513"/>
      <c r="I156" s="513"/>
      <c r="J156" s="513">
        <v>1</v>
      </c>
    </row>
    <row r="157" spans="1:10" s="265" customFormat="1" ht="15.75" customHeight="1">
      <c r="A157" s="510">
        <v>153</v>
      </c>
      <c r="B157" s="517" t="s">
        <v>1146</v>
      </c>
      <c r="C157" s="516" t="s">
        <v>1610</v>
      </c>
      <c r="D157" s="513" t="s">
        <v>1509</v>
      </c>
      <c r="E157" s="513" t="s">
        <v>1611</v>
      </c>
      <c r="F157" s="513" t="s">
        <v>5126</v>
      </c>
      <c r="G157" s="513" t="s">
        <v>5293</v>
      </c>
      <c r="H157" s="513"/>
      <c r="I157" s="513"/>
      <c r="J157" s="513">
        <v>1</v>
      </c>
    </row>
    <row r="158" spans="1:10" s="265" customFormat="1" ht="15.75" customHeight="1">
      <c r="A158" s="510">
        <v>154</v>
      </c>
      <c r="B158" s="517" t="s">
        <v>5296</v>
      </c>
      <c r="C158" s="516" t="s">
        <v>1610</v>
      </c>
      <c r="D158" s="513" t="s">
        <v>1509</v>
      </c>
      <c r="E158" s="513" t="s">
        <v>1611</v>
      </c>
      <c r="F158" s="513" t="s">
        <v>5126</v>
      </c>
      <c r="G158" s="513" t="s">
        <v>5293</v>
      </c>
      <c r="H158" s="513"/>
      <c r="I158" s="513"/>
      <c r="J158" s="513">
        <v>1</v>
      </c>
    </row>
    <row r="159" spans="1:10" s="265" customFormat="1" ht="15.75" customHeight="1">
      <c r="A159" s="510">
        <v>155</v>
      </c>
      <c r="B159" s="517" t="s">
        <v>5297</v>
      </c>
      <c r="C159" s="516" t="s">
        <v>1610</v>
      </c>
      <c r="D159" s="513" t="s">
        <v>1509</v>
      </c>
      <c r="E159" s="513" t="s">
        <v>1611</v>
      </c>
      <c r="F159" s="513" t="s">
        <v>5124</v>
      </c>
      <c r="G159" s="513" t="s">
        <v>5293</v>
      </c>
      <c r="H159" s="513"/>
      <c r="I159" s="513"/>
      <c r="J159" s="513">
        <v>1</v>
      </c>
    </row>
    <row r="160" spans="1:10" s="265" customFormat="1" ht="15.75" customHeight="1">
      <c r="A160" s="510">
        <v>156</v>
      </c>
      <c r="B160" s="517" t="s">
        <v>5298</v>
      </c>
      <c r="C160" s="516" t="s">
        <v>1610</v>
      </c>
      <c r="D160" s="513" t="s">
        <v>1509</v>
      </c>
      <c r="E160" s="513" t="s">
        <v>1611</v>
      </c>
      <c r="F160" s="513" t="s">
        <v>5124</v>
      </c>
      <c r="G160" s="513" t="s">
        <v>5293</v>
      </c>
      <c r="H160" s="513"/>
      <c r="I160" s="513"/>
      <c r="J160" s="513">
        <v>1</v>
      </c>
    </row>
    <row r="161" spans="1:10" s="265" customFormat="1" ht="15.75" customHeight="1">
      <c r="A161" s="510">
        <v>157</v>
      </c>
      <c r="B161" s="517" t="s">
        <v>3127</v>
      </c>
      <c r="C161" s="516" t="s">
        <v>806</v>
      </c>
      <c r="D161" s="513" t="s">
        <v>1562</v>
      </c>
      <c r="E161" s="513" t="s">
        <v>1611</v>
      </c>
      <c r="F161" s="513" t="s">
        <v>5124</v>
      </c>
      <c r="G161" s="513"/>
      <c r="H161" s="513"/>
      <c r="I161" s="513">
        <v>1</v>
      </c>
      <c r="J161" s="513"/>
    </row>
    <row r="162" spans="1:10" s="265" customFormat="1" ht="15.75" customHeight="1">
      <c r="A162" s="510">
        <v>158</v>
      </c>
      <c r="B162" s="517" t="s">
        <v>948</v>
      </c>
      <c r="C162" s="516" t="s">
        <v>806</v>
      </c>
      <c r="D162" s="513" t="s">
        <v>1562</v>
      </c>
      <c r="E162" s="513" t="s">
        <v>1611</v>
      </c>
      <c r="F162" s="513" t="s">
        <v>5126</v>
      </c>
      <c r="G162" s="513"/>
      <c r="H162" s="513"/>
      <c r="I162" s="513">
        <v>1</v>
      </c>
      <c r="J162" s="513"/>
    </row>
    <row r="163" spans="1:10" s="265" customFormat="1" ht="15.75" customHeight="1">
      <c r="A163" s="510">
        <v>159</v>
      </c>
      <c r="B163" s="517" t="s">
        <v>2933</v>
      </c>
      <c r="C163" s="516" t="s">
        <v>806</v>
      </c>
      <c r="D163" s="513" t="s">
        <v>1562</v>
      </c>
      <c r="E163" s="513" t="s">
        <v>1611</v>
      </c>
      <c r="F163" s="513" t="s">
        <v>5126</v>
      </c>
      <c r="G163" s="513"/>
      <c r="H163" s="513"/>
      <c r="I163" s="513"/>
      <c r="J163" s="513">
        <v>1</v>
      </c>
    </row>
    <row r="164" spans="1:10" s="265" customFormat="1" ht="15.75" customHeight="1">
      <c r="A164" s="510">
        <v>160</v>
      </c>
      <c r="B164" s="517" t="s">
        <v>5104</v>
      </c>
      <c r="C164" s="516" t="s">
        <v>806</v>
      </c>
      <c r="D164" s="513" t="s">
        <v>1562</v>
      </c>
      <c r="E164" s="513" t="s">
        <v>1611</v>
      </c>
      <c r="F164" s="513" t="s">
        <v>5126</v>
      </c>
      <c r="G164" s="513"/>
      <c r="H164" s="513"/>
      <c r="I164" s="513"/>
      <c r="J164" s="513">
        <v>1</v>
      </c>
    </row>
    <row r="165" spans="1:10" s="265" customFormat="1" ht="15.75" customHeight="1">
      <c r="A165" s="510">
        <v>161</v>
      </c>
      <c r="B165" s="517" t="s">
        <v>3623</v>
      </c>
      <c r="C165" s="516" t="s">
        <v>1610</v>
      </c>
      <c r="D165" s="513" t="s">
        <v>1523</v>
      </c>
      <c r="E165" s="513" t="s">
        <v>5299</v>
      </c>
      <c r="F165" s="513" t="s">
        <v>5124</v>
      </c>
      <c r="G165" s="513" t="s">
        <v>5300</v>
      </c>
      <c r="H165" s="513"/>
      <c r="I165" s="513">
        <v>1</v>
      </c>
      <c r="J165" s="513"/>
    </row>
    <row r="166" spans="1:10" s="265" customFormat="1" ht="15.75" customHeight="1">
      <c r="A166" s="510">
        <v>162</v>
      </c>
      <c r="B166" s="517" t="s">
        <v>1703</v>
      </c>
      <c r="C166" s="516" t="s">
        <v>1610</v>
      </c>
      <c r="D166" s="513" t="s">
        <v>1523</v>
      </c>
      <c r="E166" s="513" t="s">
        <v>5299</v>
      </c>
      <c r="F166" s="513" t="s">
        <v>5126</v>
      </c>
      <c r="G166" s="513" t="s">
        <v>5300</v>
      </c>
      <c r="H166" s="513"/>
      <c r="I166" s="513">
        <v>1</v>
      </c>
      <c r="J166" s="513"/>
    </row>
    <row r="167" spans="1:10" s="265" customFormat="1" ht="15.75" customHeight="1">
      <c r="A167" s="510">
        <v>163</v>
      </c>
      <c r="B167" s="521" t="s">
        <v>4880</v>
      </c>
      <c r="C167" s="522" t="s">
        <v>1636</v>
      </c>
      <c r="D167" s="523" t="s">
        <v>5301</v>
      </c>
      <c r="E167" s="523" t="s">
        <v>1640</v>
      </c>
      <c r="F167" s="523" t="s">
        <v>5124</v>
      </c>
      <c r="G167" s="523" t="s">
        <v>3366</v>
      </c>
      <c r="H167" s="523">
        <v>1</v>
      </c>
      <c r="I167" s="523">
        <v>1</v>
      </c>
      <c r="J167" s="523"/>
    </row>
    <row r="168" spans="1:10" s="265" customFormat="1" ht="15.75" customHeight="1">
      <c r="A168" s="510">
        <v>164</v>
      </c>
      <c r="B168" s="521" t="s">
        <v>3344</v>
      </c>
      <c r="C168" s="522" t="s">
        <v>1636</v>
      </c>
      <c r="D168" s="523" t="s">
        <v>5301</v>
      </c>
      <c r="E168" s="523" t="s">
        <v>1640</v>
      </c>
      <c r="F168" s="523" t="s">
        <v>5124</v>
      </c>
      <c r="G168" s="523" t="s">
        <v>3366</v>
      </c>
      <c r="H168" s="523"/>
      <c r="I168" s="523"/>
      <c r="J168" s="523">
        <v>1</v>
      </c>
    </row>
    <row r="169" spans="1:10" s="265" customFormat="1" ht="15.75" customHeight="1">
      <c r="A169" s="510">
        <v>165</v>
      </c>
      <c r="B169" s="521" t="s">
        <v>3115</v>
      </c>
      <c r="C169" s="522" t="s">
        <v>1636</v>
      </c>
      <c r="D169" s="523" t="s">
        <v>5301</v>
      </c>
      <c r="E169" s="523" t="s">
        <v>1640</v>
      </c>
      <c r="F169" s="523" t="s">
        <v>5124</v>
      </c>
      <c r="G169" s="523" t="s">
        <v>3366</v>
      </c>
      <c r="H169" s="523">
        <v>1</v>
      </c>
      <c r="I169" s="523">
        <v>1</v>
      </c>
      <c r="J169" s="523"/>
    </row>
    <row r="170" spans="1:10" s="265" customFormat="1" ht="15.75" customHeight="1">
      <c r="A170" s="510">
        <v>166</v>
      </c>
      <c r="B170" s="521" t="s">
        <v>5302</v>
      </c>
      <c r="C170" s="522" t="s">
        <v>1636</v>
      </c>
      <c r="D170" s="523" t="s">
        <v>5301</v>
      </c>
      <c r="E170" s="523" t="s">
        <v>1640</v>
      </c>
      <c r="F170" s="523" t="s">
        <v>5124</v>
      </c>
      <c r="G170" s="523" t="s">
        <v>3366</v>
      </c>
      <c r="H170" s="523"/>
      <c r="I170" s="523">
        <v>1</v>
      </c>
      <c r="J170" s="523">
        <v>1</v>
      </c>
    </row>
    <row r="171" spans="1:10" s="265" customFormat="1" ht="15.75" customHeight="1">
      <c r="A171" s="510">
        <v>167</v>
      </c>
      <c r="B171" s="521" t="s">
        <v>5303</v>
      </c>
      <c r="C171" s="522" t="s">
        <v>1636</v>
      </c>
      <c r="D171" s="523" t="s">
        <v>5301</v>
      </c>
      <c r="E171" s="523" t="s">
        <v>1640</v>
      </c>
      <c r="F171" s="523" t="s">
        <v>5124</v>
      </c>
      <c r="G171" s="523" t="s">
        <v>3366</v>
      </c>
      <c r="H171" s="523"/>
      <c r="I171" s="523"/>
      <c r="J171" s="523">
        <v>1</v>
      </c>
    </row>
    <row r="172" spans="1:10" s="265" customFormat="1" ht="15.75" customHeight="1">
      <c r="A172" s="510">
        <v>168</v>
      </c>
      <c r="B172" s="521" t="s">
        <v>4882</v>
      </c>
      <c r="C172" s="522" t="s">
        <v>1636</v>
      </c>
      <c r="D172" s="523" t="s">
        <v>5301</v>
      </c>
      <c r="E172" s="523" t="s">
        <v>1640</v>
      </c>
      <c r="F172" s="523" t="s">
        <v>5126</v>
      </c>
      <c r="G172" s="523" t="s">
        <v>3366</v>
      </c>
      <c r="H172" s="523"/>
      <c r="I172" s="523">
        <v>2</v>
      </c>
      <c r="J172" s="523"/>
    </row>
    <row r="173" spans="1:10" s="265" customFormat="1" ht="15.75" customHeight="1">
      <c r="A173" s="510">
        <v>169</v>
      </c>
      <c r="B173" s="521" t="s">
        <v>5304</v>
      </c>
      <c r="C173" s="522" t="s">
        <v>1636</v>
      </c>
      <c r="D173" s="523" t="s">
        <v>5301</v>
      </c>
      <c r="E173" s="523" t="s">
        <v>1611</v>
      </c>
      <c r="F173" s="523" t="s">
        <v>5124</v>
      </c>
      <c r="G173" s="523" t="s">
        <v>3366</v>
      </c>
      <c r="H173" s="523"/>
      <c r="I173" s="523">
        <v>1</v>
      </c>
      <c r="J173" s="523">
        <v>1</v>
      </c>
    </row>
    <row r="174" spans="1:10" s="265" customFormat="1" ht="15.75" customHeight="1">
      <c r="A174" s="510">
        <v>170</v>
      </c>
      <c r="B174" s="521" t="s">
        <v>5305</v>
      </c>
      <c r="C174" s="522" t="s">
        <v>1636</v>
      </c>
      <c r="D174" s="523" t="s">
        <v>5301</v>
      </c>
      <c r="E174" s="523" t="s">
        <v>1611</v>
      </c>
      <c r="F174" s="523" t="s">
        <v>5124</v>
      </c>
      <c r="G174" s="523" t="s">
        <v>3366</v>
      </c>
      <c r="H174" s="523">
        <v>2</v>
      </c>
      <c r="I174" s="523"/>
      <c r="J174" s="523">
        <v>1</v>
      </c>
    </row>
    <row r="175" spans="1:10" s="265" customFormat="1" ht="15.75" customHeight="1">
      <c r="A175" s="510">
        <v>171</v>
      </c>
      <c r="B175" s="521" t="s">
        <v>5306</v>
      </c>
      <c r="C175" s="522" t="s">
        <v>1636</v>
      </c>
      <c r="D175" s="523" t="s">
        <v>5301</v>
      </c>
      <c r="E175" s="523" t="s">
        <v>1611</v>
      </c>
      <c r="F175" s="523" t="s">
        <v>5126</v>
      </c>
      <c r="G175" s="523" t="s">
        <v>3366</v>
      </c>
      <c r="H175" s="523">
        <v>1</v>
      </c>
      <c r="I175" s="523">
        <v>1</v>
      </c>
      <c r="J175" s="523"/>
    </row>
    <row r="176" spans="1:10" s="265" customFormat="1" ht="15.75" customHeight="1">
      <c r="A176" s="510">
        <v>172</v>
      </c>
      <c r="B176" s="521" t="s">
        <v>5307</v>
      </c>
      <c r="C176" s="522" t="s">
        <v>1636</v>
      </c>
      <c r="D176" s="523" t="s">
        <v>5301</v>
      </c>
      <c r="E176" s="523" t="s">
        <v>1611</v>
      </c>
      <c r="F176" s="523" t="s">
        <v>5126</v>
      </c>
      <c r="G176" s="523" t="s">
        <v>3366</v>
      </c>
      <c r="H176" s="523"/>
      <c r="I176" s="523"/>
      <c r="J176" s="523">
        <v>1</v>
      </c>
    </row>
    <row r="177" spans="1:10" s="265" customFormat="1" ht="15.75" customHeight="1">
      <c r="A177" s="510">
        <v>173</v>
      </c>
      <c r="B177" s="521" t="s">
        <v>4888</v>
      </c>
      <c r="C177" s="522" t="s">
        <v>1636</v>
      </c>
      <c r="D177" s="523" t="s">
        <v>5301</v>
      </c>
      <c r="E177" s="523" t="s">
        <v>1611</v>
      </c>
      <c r="F177" s="523" t="s">
        <v>5124</v>
      </c>
      <c r="G177" s="523" t="s">
        <v>3366</v>
      </c>
      <c r="H177" s="523"/>
      <c r="I177" s="523"/>
      <c r="J177" s="523">
        <v>1</v>
      </c>
    </row>
    <row r="178" spans="1:10" s="265" customFormat="1" ht="15.75" customHeight="1">
      <c r="A178" s="510">
        <v>174</v>
      </c>
      <c r="B178" s="521" t="s">
        <v>5094</v>
      </c>
      <c r="C178" s="522" t="s">
        <v>1636</v>
      </c>
      <c r="D178" s="523" t="s">
        <v>5301</v>
      </c>
      <c r="E178" s="523" t="s">
        <v>5308</v>
      </c>
      <c r="F178" s="523" t="s">
        <v>5126</v>
      </c>
      <c r="G178" s="523" t="s">
        <v>3366</v>
      </c>
      <c r="H178" s="523"/>
      <c r="I178" s="523">
        <v>2</v>
      </c>
      <c r="J178" s="523"/>
    </row>
    <row r="179" spans="1:10" s="265" customFormat="1" ht="15.75" customHeight="1">
      <c r="A179" s="510">
        <v>175</v>
      </c>
      <c r="B179" s="521" t="s">
        <v>4258</v>
      </c>
      <c r="C179" s="522" t="s">
        <v>1636</v>
      </c>
      <c r="D179" s="523" t="s">
        <v>5301</v>
      </c>
      <c r="E179" s="523" t="s">
        <v>5308</v>
      </c>
      <c r="F179" s="523" t="s">
        <v>5126</v>
      </c>
      <c r="G179" s="523" t="s">
        <v>3366</v>
      </c>
      <c r="H179" s="523"/>
      <c r="I179" s="523"/>
      <c r="J179" s="523">
        <v>1</v>
      </c>
    </row>
    <row r="180" spans="1:10" s="265" customFormat="1" ht="15.75" customHeight="1">
      <c r="A180" s="510">
        <v>176</v>
      </c>
      <c r="B180" s="521" t="s">
        <v>4886</v>
      </c>
      <c r="C180" s="522" t="s">
        <v>1636</v>
      </c>
      <c r="D180" s="523" t="s">
        <v>5301</v>
      </c>
      <c r="E180" s="523" t="s">
        <v>5308</v>
      </c>
      <c r="F180" s="523" t="s">
        <v>5126</v>
      </c>
      <c r="G180" s="523" t="s">
        <v>3366</v>
      </c>
      <c r="H180" s="523"/>
      <c r="I180" s="523"/>
      <c r="J180" s="523">
        <v>2</v>
      </c>
    </row>
    <row r="181" spans="1:10" s="265" customFormat="1" ht="15.75" customHeight="1">
      <c r="A181" s="510">
        <v>177</v>
      </c>
      <c r="B181" s="521" t="s">
        <v>4272</v>
      </c>
      <c r="C181" s="522" t="s">
        <v>1636</v>
      </c>
      <c r="D181" s="523" t="s">
        <v>5301</v>
      </c>
      <c r="E181" s="523" t="s">
        <v>5308</v>
      </c>
      <c r="F181" s="523" t="s">
        <v>5124</v>
      </c>
      <c r="G181" s="523" t="s">
        <v>3366</v>
      </c>
      <c r="H181" s="523"/>
      <c r="I181" s="523"/>
      <c r="J181" s="523">
        <v>1</v>
      </c>
    </row>
    <row r="182" spans="1:10" s="265" customFormat="1" ht="15.75" customHeight="1">
      <c r="A182" s="510">
        <v>178</v>
      </c>
      <c r="B182" s="521" t="s">
        <v>5309</v>
      </c>
      <c r="C182" s="522" t="s">
        <v>1636</v>
      </c>
      <c r="D182" s="523" t="s">
        <v>5301</v>
      </c>
      <c r="E182" s="523" t="s">
        <v>5308</v>
      </c>
      <c r="F182" s="523" t="s">
        <v>5124</v>
      </c>
      <c r="G182" s="523" t="s">
        <v>3366</v>
      </c>
      <c r="H182" s="523"/>
      <c r="I182" s="523">
        <v>1</v>
      </c>
      <c r="J182" s="523"/>
    </row>
    <row r="183" spans="1:10" s="265" customFormat="1" ht="15.75" customHeight="1">
      <c r="A183" s="510">
        <v>179</v>
      </c>
      <c r="B183" s="521" t="s">
        <v>5310</v>
      </c>
      <c r="C183" s="522" t="s">
        <v>1636</v>
      </c>
      <c r="D183" s="523" t="s">
        <v>5301</v>
      </c>
      <c r="E183" s="523" t="s">
        <v>5311</v>
      </c>
      <c r="F183" s="523" t="s">
        <v>5124</v>
      </c>
      <c r="G183" s="523" t="s">
        <v>3366</v>
      </c>
      <c r="H183" s="523"/>
      <c r="I183" s="523"/>
      <c r="J183" s="523">
        <v>1</v>
      </c>
    </row>
    <row r="184" spans="1:10" s="265" customFormat="1" ht="15.75" customHeight="1">
      <c r="A184" s="510">
        <v>180</v>
      </c>
      <c r="B184" s="521" t="s">
        <v>5312</v>
      </c>
      <c r="C184" s="522" t="s">
        <v>1636</v>
      </c>
      <c r="D184" s="523" t="s">
        <v>5301</v>
      </c>
      <c r="E184" s="523" t="s">
        <v>5311</v>
      </c>
      <c r="F184" s="523" t="s">
        <v>5126</v>
      </c>
      <c r="G184" s="523" t="s">
        <v>3366</v>
      </c>
      <c r="H184" s="523"/>
      <c r="I184" s="523"/>
      <c r="J184" s="523">
        <v>1</v>
      </c>
    </row>
    <row r="185" spans="1:10" s="265" customFormat="1" ht="15.75" customHeight="1">
      <c r="A185" s="510">
        <v>181</v>
      </c>
      <c r="B185" s="521" t="s">
        <v>1620</v>
      </c>
      <c r="C185" s="522" t="s">
        <v>1636</v>
      </c>
      <c r="D185" s="523" t="s">
        <v>5301</v>
      </c>
      <c r="E185" s="523" t="s">
        <v>5311</v>
      </c>
      <c r="F185" s="523" t="s">
        <v>5126</v>
      </c>
      <c r="G185" s="523" t="s">
        <v>3366</v>
      </c>
      <c r="H185" s="523">
        <v>2</v>
      </c>
      <c r="I185" s="523"/>
      <c r="J185" s="523"/>
    </row>
    <row r="186" spans="1:10" s="265" customFormat="1" ht="15.75" customHeight="1">
      <c r="A186" s="510">
        <v>182</v>
      </c>
      <c r="B186" s="521" t="s">
        <v>5313</v>
      </c>
      <c r="C186" s="522" t="s">
        <v>1636</v>
      </c>
      <c r="D186" s="523" t="s">
        <v>5301</v>
      </c>
      <c r="E186" s="523" t="s">
        <v>5311</v>
      </c>
      <c r="F186" s="523" t="s">
        <v>5126</v>
      </c>
      <c r="G186" s="523" t="s">
        <v>3366</v>
      </c>
      <c r="H186" s="523"/>
      <c r="I186" s="523">
        <v>2</v>
      </c>
      <c r="J186" s="523"/>
    </row>
    <row r="187" spans="1:10" s="265" customFormat="1" ht="15.75" customHeight="1">
      <c r="A187" s="510">
        <v>183</v>
      </c>
      <c r="B187" s="521" t="s">
        <v>4275</v>
      </c>
      <c r="C187" s="522" t="s">
        <v>1636</v>
      </c>
      <c r="D187" s="523" t="s">
        <v>5301</v>
      </c>
      <c r="E187" s="523" t="s">
        <v>5314</v>
      </c>
      <c r="F187" s="523" t="s">
        <v>5126</v>
      </c>
      <c r="G187" s="523" t="s">
        <v>3366</v>
      </c>
      <c r="H187" s="523"/>
      <c r="I187" s="523">
        <v>1</v>
      </c>
      <c r="J187" s="523"/>
    </row>
    <row r="188" spans="1:10" s="265" customFormat="1" ht="15.75" customHeight="1">
      <c r="A188" s="510">
        <v>184</v>
      </c>
      <c r="B188" s="521" t="s">
        <v>796</v>
      </c>
      <c r="C188" s="522" t="s">
        <v>1636</v>
      </c>
      <c r="D188" s="523" t="s">
        <v>5301</v>
      </c>
      <c r="E188" s="523" t="s">
        <v>1640</v>
      </c>
      <c r="F188" s="523" t="s">
        <v>5124</v>
      </c>
      <c r="G188" s="523" t="s">
        <v>3366</v>
      </c>
      <c r="H188" s="523"/>
      <c r="I188" s="523">
        <v>1</v>
      </c>
      <c r="J188" s="523"/>
    </row>
    <row r="189" spans="1:10" s="265" customFormat="1" ht="15.75" customHeight="1">
      <c r="A189" s="510">
        <v>185</v>
      </c>
      <c r="B189" s="521" t="s">
        <v>5315</v>
      </c>
      <c r="C189" s="522" t="s">
        <v>5316</v>
      </c>
      <c r="D189" s="523" t="s">
        <v>5301</v>
      </c>
      <c r="E189" s="523" t="s">
        <v>1640</v>
      </c>
      <c r="F189" s="523" t="s">
        <v>5126</v>
      </c>
      <c r="G189" s="523" t="s">
        <v>3366</v>
      </c>
      <c r="H189" s="523"/>
      <c r="I189" s="523">
        <v>1</v>
      </c>
      <c r="J189" s="523"/>
    </row>
    <row r="190" spans="1:10" s="265" customFormat="1" ht="15.75" customHeight="1">
      <c r="A190" s="510">
        <v>186</v>
      </c>
      <c r="B190" s="521" t="s">
        <v>5317</v>
      </c>
      <c r="C190" s="522" t="s">
        <v>5316</v>
      </c>
      <c r="D190" s="523" t="s">
        <v>5301</v>
      </c>
      <c r="E190" s="523" t="s">
        <v>1640</v>
      </c>
      <c r="F190" s="523" t="s">
        <v>5124</v>
      </c>
      <c r="G190" s="523" t="s">
        <v>3366</v>
      </c>
      <c r="H190" s="523">
        <v>1</v>
      </c>
      <c r="I190" s="523"/>
      <c r="J190" s="523"/>
    </row>
    <row r="191" spans="1:10" s="265" customFormat="1" ht="15.75" customHeight="1">
      <c r="A191" s="510">
        <v>187</v>
      </c>
      <c r="B191" s="517" t="s">
        <v>5318</v>
      </c>
      <c r="C191" s="516" t="s">
        <v>749</v>
      </c>
      <c r="D191" s="513" t="s">
        <v>1512</v>
      </c>
      <c r="E191" s="513" t="s">
        <v>1640</v>
      </c>
      <c r="F191" s="513" t="s">
        <v>5124</v>
      </c>
      <c r="G191" s="513" t="s">
        <v>5319</v>
      </c>
      <c r="H191" s="513">
        <v>4</v>
      </c>
      <c r="I191" s="513"/>
      <c r="J191" s="513"/>
    </row>
    <row r="192" spans="1:10" s="265" customFormat="1" ht="15.75" customHeight="1">
      <c r="A192" s="584"/>
      <c r="B192" s="541" t="s">
        <v>1442</v>
      </c>
      <c r="C192" s="505"/>
      <c r="D192" s="504"/>
      <c r="E192" s="504"/>
      <c r="F192" s="504"/>
      <c r="G192" s="504"/>
      <c r="H192" s="542">
        <f>SUM(H5:H191)</f>
        <v>51</v>
      </c>
      <c r="I192" s="543">
        <f>SUM(I5:I191)</f>
        <v>63</v>
      </c>
      <c r="J192" s="544">
        <f>SUM(J5:J191)</f>
        <v>105</v>
      </c>
    </row>
    <row r="193" spans="1:10" s="265" customFormat="1" ht="15.75" customHeight="1"/>
    <row r="194" spans="1:10" s="265" customFormat="1" ht="15.75" customHeight="1"/>
    <row r="195" spans="1:10" s="265" customFormat="1" ht="15.75" customHeight="1">
      <c r="A195" s="1500" t="s">
        <v>5320</v>
      </c>
      <c r="B195" s="1500"/>
      <c r="C195" s="1500"/>
      <c r="D195" s="1500"/>
      <c r="E195" s="1500"/>
      <c r="F195" s="1500"/>
      <c r="G195" s="1500"/>
      <c r="H195" s="1500"/>
      <c r="I195" s="1500"/>
      <c r="J195" s="1500"/>
    </row>
    <row r="196" spans="1:10" s="265" customFormat="1" ht="15.75" customHeight="1">
      <c r="A196" s="585"/>
      <c r="B196" s="507"/>
      <c r="C196" s="506"/>
      <c r="D196" s="506"/>
      <c r="E196" s="508"/>
      <c r="F196" s="508"/>
      <c r="G196" s="509"/>
      <c r="H196" s="506"/>
      <c r="I196" s="506"/>
      <c r="J196" s="506"/>
    </row>
    <row r="197" spans="1:10" s="265" customFormat="1" ht="15.75" customHeight="1">
      <c r="A197" s="1490" t="s">
        <v>1997</v>
      </c>
      <c r="B197" s="1485" t="s">
        <v>2306</v>
      </c>
      <c r="C197" s="1490" t="s">
        <v>1605</v>
      </c>
      <c r="D197" s="1490" t="s">
        <v>1606</v>
      </c>
      <c r="E197" s="1485" t="s">
        <v>1607</v>
      </c>
      <c r="F197" s="1486" t="s">
        <v>5121</v>
      </c>
      <c r="G197" s="1488" t="s">
        <v>5321</v>
      </c>
      <c r="H197" s="1490" t="s">
        <v>1608</v>
      </c>
      <c r="I197" s="1490"/>
      <c r="J197" s="1490"/>
    </row>
    <row r="198" spans="1:10" s="265" customFormat="1" ht="15.75" customHeight="1">
      <c r="A198" s="1490"/>
      <c r="B198" s="1485"/>
      <c r="C198" s="1490"/>
      <c r="D198" s="1490"/>
      <c r="E198" s="1485"/>
      <c r="F198" s="1487"/>
      <c r="G198" s="1489"/>
      <c r="H198" s="524" t="s">
        <v>1444</v>
      </c>
      <c r="I198" s="524" t="s">
        <v>1445</v>
      </c>
      <c r="J198" s="524" t="s">
        <v>1446</v>
      </c>
    </row>
    <row r="199" spans="1:10" s="265" customFormat="1" ht="15.75" customHeight="1">
      <c r="A199" s="557"/>
      <c r="B199" s="550"/>
      <c r="C199" s="549"/>
      <c r="D199" s="549"/>
      <c r="E199" s="550"/>
      <c r="F199" s="551"/>
      <c r="G199" s="552"/>
      <c r="H199" s="549"/>
      <c r="I199" s="549"/>
      <c r="J199" s="549"/>
    </row>
    <row r="200" spans="1:10" s="265" customFormat="1" ht="15.75" customHeight="1">
      <c r="A200" s="557">
        <v>1</v>
      </c>
      <c r="B200" s="521" t="s">
        <v>1703</v>
      </c>
      <c r="C200" s="539" t="s">
        <v>1743</v>
      </c>
      <c r="D200" s="539" t="s">
        <v>1491</v>
      </c>
      <c r="E200" s="540" t="s">
        <v>1640</v>
      </c>
      <c r="F200" s="540" t="s">
        <v>5126</v>
      </c>
      <c r="G200" s="522" t="s">
        <v>5322</v>
      </c>
      <c r="H200" s="539">
        <v>1</v>
      </c>
      <c r="I200" s="539"/>
      <c r="J200" s="539"/>
    </row>
    <row r="201" spans="1:10" s="265" customFormat="1" ht="15.75" customHeight="1">
      <c r="A201" s="557">
        <v>2</v>
      </c>
      <c r="B201" s="521" t="s">
        <v>1703</v>
      </c>
      <c r="C201" s="539" t="s">
        <v>1743</v>
      </c>
      <c r="D201" s="539" t="s">
        <v>1491</v>
      </c>
      <c r="E201" s="540" t="s">
        <v>1611</v>
      </c>
      <c r="F201" s="540" t="s">
        <v>5126</v>
      </c>
      <c r="G201" s="522" t="s">
        <v>5322</v>
      </c>
      <c r="H201" s="539"/>
      <c r="I201" s="539">
        <v>1</v>
      </c>
      <c r="J201" s="539"/>
    </row>
    <row r="202" spans="1:10" s="265" customFormat="1" ht="15.75" customHeight="1">
      <c r="A202" s="557">
        <v>3</v>
      </c>
      <c r="B202" s="521" t="s">
        <v>1703</v>
      </c>
      <c r="C202" s="539" t="s">
        <v>1743</v>
      </c>
      <c r="D202" s="539" t="s">
        <v>1491</v>
      </c>
      <c r="E202" s="540" t="s">
        <v>1611</v>
      </c>
      <c r="F202" s="540" t="s">
        <v>5126</v>
      </c>
      <c r="G202" s="522" t="s">
        <v>5323</v>
      </c>
      <c r="H202" s="539"/>
      <c r="I202" s="539">
        <v>1</v>
      </c>
      <c r="J202" s="539"/>
    </row>
    <row r="203" spans="1:10" s="265" customFormat="1" ht="15.75" customHeight="1">
      <c r="A203" s="557">
        <v>4</v>
      </c>
      <c r="B203" s="525" t="s">
        <v>4323</v>
      </c>
      <c r="C203" s="539" t="s">
        <v>740</v>
      </c>
      <c r="D203" s="539" t="s">
        <v>1448</v>
      </c>
      <c r="E203" s="540" t="s">
        <v>1611</v>
      </c>
      <c r="F203" s="540" t="s">
        <v>5126</v>
      </c>
      <c r="G203" s="522" t="s">
        <v>5324</v>
      </c>
      <c r="H203" s="539">
        <v>1</v>
      </c>
      <c r="I203" s="539"/>
      <c r="J203" s="539"/>
    </row>
    <row r="204" spans="1:10" s="265" customFormat="1" ht="15.75" customHeight="1">
      <c r="A204" s="557">
        <v>5</v>
      </c>
      <c r="B204" s="525" t="s">
        <v>3361</v>
      </c>
      <c r="C204" s="539" t="s">
        <v>740</v>
      </c>
      <c r="D204" s="539" t="s">
        <v>1448</v>
      </c>
      <c r="E204" s="540" t="s">
        <v>1611</v>
      </c>
      <c r="F204" s="540" t="s">
        <v>5126</v>
      </c>
      <c r="G204" s="522" t="s">
        <v>5325</v>
      </c>
      <c r="H204" s="539"/>
      <c r="I204" s="539">
        <v>1</v>
      </c>
      <c r="J204" s="539"/>
    </row>
    <row r="205" spans="1:10" s="265" customFormat="1" ht="15.75" customHeight="1">
      <c r="A205" s="557">
        <v>6</v>
      </c>
      <c r="B205" s="526" t="s">
        <v>4316</v>
      </c>
      <c r="C205" s="499" t="s">
        <v>1927</v>
      </c>
      <c r="D205" s="499" t="s">
        <v>1448</v>
      </c>
      <c r="E205" s="527" t="s">
        <v>1640</v>
      </c>
      <c r="F205" s="527" t="s">
        <v>5126</v>
      </c>
      <c r="G205" s="528" t="s">
        <v>5326</v>
      </c>
      <c r="H205" s="499">
        <v>1</v>
      </c>
      <c r="I205" s="499"/>
      <c r="J205" s="499"/>
    </row>
    <row r="206" spans="1:10" s="265" customFormat="1" ht="15.75" customHeight="1">
      <c r="A206" s="557">
        <v>7</v>
      </c>
      <c r="B206" s="526" t="s">
        <v>5327</v>
      </c>
      <c r="C206" s="499" t="s">
        <v>1927</v>
      </c>
      <c r="D206" s="499" t="s">
        <v>1448</v>
      </c>
      <c r="E206" s="527" t="s">
        <v>2310</v>
      </c>
      <c r="F206" s="527" t="s">
        <v>5126</v>
      </c>
      <c r="G206" s="528" t="s">
        <v>5326</v>
      </c>
      <c r="H206" s="499"/>
      <c r="I206" s="499">
        <v>1</v>
      </c>
      <c r="J206" s="499"/>
    </row>
    <row r="207" spans="1:10" s="265" customFormat="1" ht="15.75" customHeight="1">
      <c r="A207" s="557">
        <v>8</v>
      </c>
      <c r="B207" s="526" t="s">
        <v>5128</v>
      </c>
      <c r="C207" s="499" t="s">
        <v>1927</v>
      </c>
      <c r="D207" s="499" t="s">
        <v>1448</v>
      </c>
      <c r="E207" s="527" t="s">
        <v>2310</v>
      </c>
      <c r="F207" s="527" t="s">
        <v>5126</v>
      </c>
      <c r="G207" s="528" t="s">
        <v>5326</v>
      </c>
      <c r="H207" s="499"/>
      <c r="I207" s="499"/>
      <c r="J207" s="499">
        <v>1</v>
      </c>
    </row>
    <row r="208" spans="1:10" s="265" customFormat="1" ht="15.75" customHeight="1">
      <c r="A208" s="557">
        <v>9</v>
      </c>
      <c r="B208" s="526" t="s">
        <v>5328</v>
      </c>
      <c r="C208" s="499" t="s">
        <v>1927</v>
      </c>
      <c r="D208" s="499" t="s">
        <v>1448</v>
      </c>
      <c r="E208" s="527" t="s">
        <v>4932</v>
      </c>
      <c r="F208" s="527" t="s">
        <v>5124</v>
      </c>
      <c r="G208" s="528" t="s">
        <v>5326</v>
      </c>
      <c r="H208" s="499"/>
      <c r="I208" s="499"/>
      <c r="J208" s="499">
        <v>1</v>
      </c>
    </row>
    <row r="209" spans="1:10" s="265" customFormat="1" ht="15.75" customHeight="1">
      <c r="A209" s="557">
        <v>10</v>
      </c>
      <c r="B209" s="526" t="s">
        <v>4323</v>
      </c>
      <c r="C209" s="499" t="s">
        <v>1939</v>
      </c>
      <c r="D209" s="499" t="s">
        <v>1448</v>
      </c>
      <c r="E209" s="527" t="s">
        <v>274</v>
      </c>
      <c r="F209" s="527" t="s">
        <v>5126</v>
      </c>
      <c r="G209" s="528" t="s">
        <v>5329</v>
      </c>
      <c r="H209" s="499">
        <v>1</v>
      </c>
      <c r="I209" s="499"/>
      <c r="J209" s="499"/>
    </row>
    <row r="210" spans="1:10" s="265" customFormat="1" ht="15.75" customHeight="1">
      <c r="A210" s="557">
        <v>11</v>
      </c>
      <c r="B210" s="526" t="s">
        <v>4323</v>
      </c>
      <c r="C210" s="499" t="s">
        <v>1939</v>
      </c>
      <c r="D210" s="499" t="s">
        <v>1448</v>
      </c>
      <c r="E210" s="527" t="s">
        <v>274</v>
      </c>
      <c r="F210" s="527" t="s">
        <v>5126</v>
      </c>
      <c r="G210" s="528" t="s">
        <v>5330</v>
      </c>
      <c r="H210" s="499">
        <v>1</v>
      </c>
      <c r="I210" s="499"/>
      <c r="J210" s="499"/>
    </row>
    <row r="211" spans="1:10" s="265" customFormat="1" ht="15.75" customHeight="1">
      <c r="A211" s="557">
        <v>12</v>
      </c>
      <c r="B211" s="526" t="s">
        <v>5331</v>
      </c>
      <c r="C211" s="499" t="s">
        <v>1939</v>
      </c>
      <c r="D211" s="499" t="s">
        <v>1448</v>
      </c>
      <c r="E211" s="527" t="s">
        <v>274</v>
      </c>
      <c r="F211" s="527" t="s">
        <v>5124</v>
      </c>
      <c r="G211" s="528" t="s">
        <v>5332</v>
      </c>
      <c r="H211" s="499">
        <v>1</v>
      </c>
      <c r="I211" s="499"/>
      <c r="J211" s="499"/>
    </row>
    <row r="212" spans="1:10" s="265" customFormat="1" ht="15.75" customHeight="1">
      <c r="A212" s="557">
        <v>13</v>
      </c>
      <c r="B212" s="526" t="s">
        <v>4015</v>
      </c>
      <c r="C212" s="499" t="s">
        <v>1856</v>
      </c>
      <c r="D212" s="499" t="s">
        <v>1448</v>
      </c>
      <c r="E212" s="527" t="s">
        <v>460</v>
      </c>
      <c r="F212" s="527" t="s">
        <v>5124</v>
      </c>
      <c r="G212" s="528" t="s">
        <v>3768</v>
      </c>
      <c r="H212" s="499">
        <v>1</v>
      </c>
      <c r="I212" s="499"/>
      <c r="J212" s="499"/>
    </row>
    <row r="213" spans="1:10" s="265" customFormat="1" ht="15.75" customHeight="1">
      <c r="A213" s="557">
        <v>14</v>
      </c>
      <c r="B213" s="526" t="s">
        <v>5333</v>
      </c>
      <c r="C213" s="499" t="s">
        <v>1856</v>
      </c>
      <c r="D213" s="499" t="s">
        <v>1448</v>
      </c>
      <c r="E213" s="527" t="s">
        <v>460</v>
      </c>
      <c r="F213" s="527" t="s">
        <v>5124</v>
      </c>
      <c r="G213" s="528" t="s">
        <v>5332</v>
      </c>
      <c r="H213" s="499">
        <v>1</v>
      </c>
      <c r="I213" s="499"/>
      <c r="J213" s="499"/>
    </row>
    <row r="214" spans="1:10" s="265" customFormat="1" ht="15.75" customHeight="1">
      <c r="A214" s="557">
        <v>15</v>
      </c>
      <c r="B214" s="526" t="s">
        <v>5334</v>
      </c>
      <c r="C214" s="499" t="s">
        <v>1856</v>
      </c>
      <c r="D214" s="499" t="s">
        <v>1448</v>
      </c>
      <c r="E214" s="527" t="s">
        <v>460</v>
      </c>
      <c r="F214" s="527" t="s">
        <v>5126</v>
      </c>
      <c r="G214" s="528" t="s">
        <v>5335</v>
      </c>
      <c r="H214" s="499"/>
      <c r="I214" s="499"/>
      <c r="J214" s="499">
        <v>1</v>
      </c>
    </row>
    <row r="215" spans="1:10" s="265" customFormat="1" ht="15.75" customHeight="1">
      <c r="A215" s="557">
        <v>16</v>
      </c>
      <c r="B215" s="526" t="s">
        <v>4323</v>
      </c>
      <c r="C215" s="499" t="s">
        <v>1646</v>
      </c>
      <c r="D215" s="499" t="s">
        <v>1448</v>
      </c>
      <c r="E215" s="540" t="s">
        <v>1611</v>
      </c>
      <c r="F215" s="527" t="s">
        <v>5126</v>
      </c>
      <c r="G215" s="528" t="s">
        <v>2548</v>
      </c>
      <c r="H215" s="499">
        <v>1</v>
      </c>
      <c r="I215" s="499"/>
      <c r="J215" s="499"/>
    </row>
    <row r="216" spans="1:10" s="265" customFormat="1" ht="15.75" customHeight="1">
      <c r="A216" s="557">
        <v>17</v>
      </c>
      <c r="B216" s="526" t="s">
        <v>5760</v>
      </c>
      <c r="C216" s="499" t="s">
        <v>1632</v>
      </c>
      <c r="D216" s="499" t="s">
        <v>1528</v>
      </c>
      <c r="E216" s="527" t="s">
        <v>1640</v>
      </c>
      <c r="F216" s="527" t="s">
        <v>5126</v>
      </c>
      <c r="G216" s="528"/>
      <c r="H216" s="499"/>
      <c r="I216" s="499"/>
      <c r="J216" s="499">
        <v>1</v>
      </c>
    </row>
    <row r="217" spans="1:10" s="265" customFormat="1" ht="15.75" customHeight="1">
      <c r="A217" s="557">
        <v>18</v>
      </c>
      <c r="B217" s="526" t="s">
        <v>5761</v>
      </c>
      <c r="C217" s="499" t="s">
        <v>1632</v>
      </c>
      <c r="D217" s="499" t="s">
        <v>1528</v>
      </c>
      <c r="E217" s="527" t="s">
        <v>1640</v>
      </c>
      <c r="F217" s="527" t="s">
        <v>5124</v>
      </c>
      <c r="G217" s="528"/>
      <c r="H217" s="499"/>
      <c r="I217" s="499"/>
      <c r="J217" s="499">
        <v>1</v>
      </c>
    </row>
    <row r="218" spans="1:10" s="265" customFormat="1" ht="15.75" customHeight="1">
      <c r="A218" s="557">
        <v>19</v>
      </c>
      <c r="B218" s="526" t="s">
        <v>1914</v>
      </c>
      <c r="C218" s="499" t="s">
        <v>1617</v>
      </c>
      <c r="D218" s="499" t="s">
        <v>1517</v>
      </c>
      <c r="E218" s="527" t="s">
        <v>361</v>
      </c>
      <c r="F218" s="527" t="s">
        <v>5126</v>
      </c>
      <c r="G218" s="528" t="s">
        <v>5300</v>
      </c>
      <c r="H218" s="499"/>
      <c r="I218" s="499"/>
      <c r="J218" s="499">
        <v>1</v>
      </c>
    </row>
    <row r="219" spans="1:10" s="265" customFormat="1" ht="15.75" customHeight="1">
      <c r="A219" s="557">
        <v>20</v>
      </c>
      <c r="B219" s="526" t="s">
        <v>1914</v>
      </c>
      <c r="C219" s="499" t="s">
        <v>1803</v>
      </c>
      <c r="D219" s="499" t="s">
        <v>1517</v>
      </c>
      <c r="E219" s="527" t="s">
        <v>199</v>
      </c>
      <c r="F219" s="527" t="s">
        <v>5126</v>
      </c>
      <c r="G219" s="528" t="s">
        <v>5300</v>
      </c>
      <c r="H219" s="499"/>
      <c r="I219" s="499">
        <v>1</v>
      </c>
      <c r="J219" s="499"/>
    </row>
    <row r="220" spans="1:10" s="265" customFormat="1" ht="15.75" customHeight="1">
      <c r="A220" s="557">
        <v>21</v>
      </c>
      <c r="B220" s="526" t="s">
        <v>1914</v>
      </c>
      <c r="C220" s="499" t="s">
        <v>1834</v>
      </c>
      <c r="D220" s="499" t="s">
        <v>1517</v>
      </c>
      <c r="E220" s="527" t="s">
        <v>2735</v>
      </c>
      <c r="F220" s="527" t="s">
        <v>5126</v>
      </c>
      <c r="G220" s="528" t="s">
        <v>5300</v>
      </c>
      <c r="H220" s="499"/>
      <c r="I220" s="499"/>
      <c r="J220" s="499">
        <v>1</v>
      </c>
    </row>
    <row r="221" spans="1:10" s="265" customFormat="1" ht="15.75" customHeight="1">
      <c r="A221" s="557">
        <v>22</v>
      </c>
      <c r="B221" s="526" t="s">
        <v>5336</v>
      </c>
      <c r="C221" s="499" t="s">
        <v>1677</v>
      </c>
      <c r="D221" s="499" t="s">
        <v>1468</v>
      </c>
      <c r="E221" s="527" t="s">
        <v>3366</v>
      </c>
      <c r="F221" s="527" t="s">
        <v>5126</v>
      </c>
      <c r="G221" s="528"/>
      <c r="H221" s="499">
        <v>1</v>
      </c>
      <c r="I221" s="499"/>
      <c r="J221" s="499"/>
    </row>
    <row r="222" spans="1:10" s="265" customFormat="1" ht="15.75" customHeight="1">
      <c r="A222" s="557">
        <v>23</v>
      </c>
      <c r="B222" s="526" t="s">
        <v>5337</v>
      </c>
      <c r="C222" s="499" t="s">
        <v>1677</v>
      </c>
      <c r="D222" s="499" t="s">
        <v>1468</v>
      </c>
      <c r="E222" s="527" t="s">
        <v>3366</v>
      </c>
      <c r="F222" s="527" t="s">
        <v>5126</v>
      </c>
      <c r="G222" s="528"/>
      <c r="H222" s="499">
        <v>1</v>
      </c>
      <c r="I222" s="499"/>
      <c r="J222" s="499"/>
    </row>
    <row r="223" spans="1:10" s="265" customFormat="1" ht="15.75" customHeight="1">
      <c r="A223" s="557">
        <v>24</v>
      </c>
      <c r="B223" s="526" t="s">
        <v>4917</v>
      </c>
      <c r="C223" s="499" t="s">
        <v>1677</v>
      </c>
      <c r="D223" s="499" t="s">
        <v>1468</v>
      </c>
      <c r="E223" s="527" t="s">
        <v>3366</v>
      </c>
      <c r="F223" s="527" t="s">
        <v>5124</v>
      </c>
      <c r="G223" s="528"/>
      <c r="H223" s="499">
        <v>2</v>
      </c>
      <c r="I223" s="499"/>
      <c r="J223" s="499"/>
    </row>
    <row r="224" spans="1:10" s="265" customFormat="1" ht="15.75" customHeight="1">
      <c r="A224" s="557">
        <v>25</v>
      </c>
      <c r="B224" s="526" t="s">
        <v>3012</v>
      </c>
      <c r="C224" s="499" t="s">
        <v>1677</v>
      </c>
      <c r="D224" s="499" t="s">
        <v>1468</v>
      </c>
      <c r="E224" s="527" t="s">
        <v>3366</v>
      </c>
      <c r="F224" s="527" t="s">
        <v>5124</v>
      </c>
      <c r="G224" s="528"/>
      <c r="H224" s="499">
        <v>2</v>
      </c>
      <c r="I224" s="499"/>
      <c r="J224" s="499"/>
    </row>
    <row r="225" spans="1:10" s="265" customFormat="1" ht="15.75" customHeight="1">
      <c r="A225" s="557">
        <v>26</v>
      </c>
      <c r="B225" s="526" t="s">
        <v>169</v>
      </c>
      <c r="C225" s="499" t="s">
        <v>1677</v>
      </c>
      <c r="D225" s="499" t="s">
        <v>1468</v>
      </c>
      <c r="E225" s="527" t="s">
        <v>3366</v>
      </c>
      <c r="F225" s="527" t="s">
        <v>5126</v>
      </c>
      <c r="G225" s="528"/>
      <c r="H225" s="499">
        <v>1</v>
      </c>
      <c r="I225" s="499">
        <v>1</v>
      </c>
      <c r="J225" s="499"/>
    </row>
    <row r="226" spans="1:10" s="265" customFormat="1" ht="15.75" customHeight="1">
      <c r="A226" s="557">
        <v>27</v>
      </c>
      <c r="B226" s="526" t="s">
        <v>3365</v>
      </c>
      <c r="C226" s="499" t="s">
        <v>1677</v>
      </c>
      <c r="D226" s="499" t="s">
        <v>1468</v>
      </c>
      <c r="E226" s="527" t="s">
        <v>3366</v>
      </c>
      <c r="F226" s="527" t="s">
        <v>5126</v>
      </c>
      <c r="G226" s="528"/>
      <c r="H226" s="499">
        <v>2</v>
      </c>
      <c r="I226" s="499"/>
      <c r="J226" s="499"/>
    </row>
    <row r="227" spans="1:10" s="265" customFormat="1" ht="15.75" customHeight="1">
      <c r="A227" s="557">
        <v>28</v>
      </c>
      <c r="B227" s="526" t="s">
        <v>1727</v>
      </c>
      <c r="C227" s="499" t="s">
        <v>1677</v>
      </c>
      <c r="D227" s="499" t="s">
        <v>1468</v>
      </c>
      <c r="E227" s="527" t="s">
        <v>3366</v>
      </c>
      <c r="F227" s="527" t="s">
        <v>5124</v>
      </c>
      <c r="G227" s="528"/>
      <c r="H227" s="499">
        <v>1</v>
      </c>
      <c r="I227" s="499">
        <v>1</v>
      </c>
      <c r="J227" s="499"/>
    </row>
    <row r="228" spans="1:10" s="265" customFormat="1" ht="15.75" customHeight="1">
      <c r="A228" s="557">
        <v>29</v>
      </c>
      <c r="B228" s="526" t="s">
        <v>2447</v>
      </c>
      <c r="C228" s="499" t="s">
        <v>1677</v>
      </c>
      <c r="D228" s="499" t="s">
        <v>1468</v>
      </c>
      <c r="E228" s="527" t="s">
        <v>3366</v>
      </c>
      <c r="F228" s="527" t="s">
        <v>5126</v>
      </c>
      <c r="G228" s="528"/>
      <c r="H228" s="499">
        <v>2</v>
      </c>
      <c r="I228" s="499"/>
      <c r="J228" s="499"/>
    </row>
    <row r="229" spans="1:10" s="265" customFormat="1" ht="15.75" customHeight="1">
      <c r="A229" s="557">
        <v>30</v>
      </c>
      <c r="B229" s="526" t="s">
        <v>1726</v>
      </c>
      <c r="C229" s="499" t="s">
        <v>1677</v>
      </c>
      <c r="D229" s="499" t="s">
        <v>1468</v>
      </c>
      <c r="E229" s="527" t="s">
        <v>3366</v>
      </c>
      <c r="F229" s="527" t="s">
        <v>5126</v>
      </c>
      <c r="G229" s="528"/>
      <c r="H229" s="499">
        <v>2</v>
      </c>
      <c r="I229" s="499"/>
      <c r="J229" s="499"/>
    </row>
    <row r="230" spans="1:10" s="265" customFormat="1" ht="15.75" customHeight="1">
      <c r="A230" s="557">
        <v>31</v>
      </c>
      <c r="B230" s="526" t="s">
        <v>2254</v>
      </c>
      <c r="C230" s="499" t="s">
        <v>1677</v>
      </c>
      <c r="D230" s="499" t="s">
        <v>1468</v>
      </c>
      <c r="E230" s="527" t="s">
        <v>3366</v>
      </c>
      <c r="F230" s="527" t="s">
        <v>5126</v>
      </c>
      <c r="G230" s="528"/>
      <c r="H230" s="499">
        <v>1</v>
      </c>
      <c r="I230" s="499"/>
      <c r="J230" s="499"/>
    </row>
    <row r="231" spans="1:10" s="265" customFormat="1" ht="15.75" customHeight="1">
      <c r="A231" s="557">
        <v>32</v>
      </c>
      <c r="B231" s="526" t="s">
        <v>2255</v>
      </c>
      <c r="C231" s="499" t="s">
        <v>1677</v>
      </c>
      <c r="D231" s="499" t="s">
        <v>1468</v>
      </c>
      <c r="E231" s="527" t="s">
        <v>3366</v>
      </c>
      <c r="F231" s="527" t="s">
        <v>5126</v>
      </c>
      <c r="G231" s="528"/>
      <c r="H231" s="499">
        <v>1</v>
      </c>
      <c r="I231" s="499"/>
      <c r="J231" s="499"/>
    </row>
    <row r="232" spans="1:10" s="265" customFormat="1" ht="15.75" customHeight="1">
      <c r="A232" s="557">
        <v>33</v>
      </c>
      <c r="B232" s="526" t="s">
        <v>2700</v>
      </c>
      <c r="C232" s="499" t="s">
        <v>1677</v>
      </c>
      <c r="D232" s="499" t="s">
        <v>1468</v>
      </c>
      <c r="E232" s="527" t="s">
        <v>3366</v>
      </c>
      <c r="F232" s="527" t="s">
        <v>5126</v>
      </c>
      <c r="G232" s="528"/>
      <c r="H232" s="499"/>
      <c r="I232" s="499"/>
      <c r="J232" s="499">
        <v>2</v>
      </c>
    </row>
    <row r="233" spans="1:10" s="265" customFormat="1" ht="15.75" customHeight="1">
      <c r="A233" s="557">
        <v>34</v>
      </c>
      <c r="B233" s="526" t="s">
        <v>3150</v>
      </c>
      <c r="C233" s="499" t="s">
        <v>1677</v>
      </c>
      <c r="D233" s="499" t="s">
        <v>1468</v>
      </c>
      <c r="E233" s="527" t="s">
        <v>3366</v>
      </c>
      <c r="F233" s="527" t="s">
        <v>5126</v>
      </c>
      <c r="G233" s="528"/>
      <c r="H233" s="499"/>
      <c r="I233" s="499">
        <v>2</v>
      </c>
      <c r="J233" s="499"/>
    </row>
    <row r="234" spans="1:10" s="265" customFormat="1" ht="15.75" customHeight="1">
      <c r="A234" s="557">
        <v>35</v>
      </c>
      <c r="B234" s="526" t="s">
        <v>5338</v>
      </c>
      <c r="C234" s="499" t="s">
        <v>1677</v>
      </c>
      <c r="D234" s="499" t="s">
        <v>1468</v>
      </c>
      <c r="E234" s="527" t="s">
        <v>3366</v>
      </c>
      <c r="F234" s="527" t="s">
        <v>5126</v>
      </c>
      <c r="G234" s="528"/>
      <c r="H234" s="499"/>
      <c r="I234" s="499">
        <v>1</v>
      </c>
      <c r="J234" s="499">
        <v>1</v>
      </c>
    </row>
    <row r="235" spans="1:10" s="265" customFormat="1" ht="15.75" customHeight="1">
      <c r="A235" s="557">
        <v>36</v>
      </c>
      <c r="B235" s="526" t="s">
        <v>5339</v>
      </c>
      <c r="C235" s="499" t="s">
        <v>1677</v>
      </c>
      <c r="D235" s="499" t="s">
        <v>1468</v>
      </c>
      <c r="E235" s="527" t="s">
        <v>3366</v>
      </c>
      <c r="F235" s="527" t="s">
        <v>5126</v>
      </c>
      <c r="G235" s="528"/>
      <c r="H235" s="499"/>
      <c r="I235" s="499">
        <v>1</v>
      </c>
      <c r="J235" s="499">
        <v>1</v>
      </c>
    </row>
    <row r="236" spans="1:10" s="265" customFormat="1" ht="15.75" customHeight="1">
      <c r="A236" s="557">
        <v>37</v>
      </c>
      <c r="B236" s="526" t="s">
        <v>697</v>
      </c>
      <c r="C236" s="499" t="s">
        <v>1677</v>
      </c>
      <c r="D236" s="499" t="s">
        <v>1468</v>
      </c>
      <c r="E236" s="527" t="s">
        <v>3366</v>
      </c>
      <c r="F236" s="527" t="s">
        <v>5126</v>
      </c>
      <c r="G236" s="528"/>
      <c r="H236" s="499">
        <v>1</v>
      </c>
      <c r="I236" s="499"/>
      <c r="J236" s="499"/>
    </row>
    <row r="237" spans="1:10" s="265" customFormat="1" ht="15.75" customHeight="1">
      <c r="A237" s="557">
        <v>38</v>
      </c>
      <c r="B237" s="526" t="s">
        <v>679</v>
      </c>
      <c r="C237" s="499" t="s">
        <v>1677</v>
      </c>
      <c r="D237" s="499" t="s">
        <v>1468</v>
      </c>
      <c r="E237" s="527" t="s">
        <v>3366</v>
      </c>
      <c r="F237" s="527" t="s">
        <v>5124</v>
      </c>
      <c r="G237" s="528"/>
      <c r="H237" s="499"/>
      <c r="I237" s="499">
        <v>1</v>
      </c>
      <c r="J237" s="499"/>
    </row>
    <row r="238" spans="1:10" s="265" customFormat="1" ht="15.75" customHeight="1">
      <c r="A238" s="557">
        <v>39</v>
      </c>
      <c r="B238" s="526" t="s">
        <v>5340</v>
      </c>
      <c r="C238" s="499" t="s">
        <v>1642</v>
      </c>
      <c r="D238" s="499" t="s">
        <v>1468</v>
      </c>
      <c r="E238" s="527" t="s">
        <v>1500</v>
      </c>
      <c r="F238" s="527" t="s">
        <v>5124</v>
      </c>
      <c r="G238" s="528"/>
      <c r="H238" s="499">
        <v>1</v>
      </c>
      <c r="I238" s="499"/>
      <c r="J238" s="499"/>
    </row>
    <row r="239" spans="1:10" s="265" customFormat="1" ht="15.75" customHeight="1">
      <c r="A239" s="557">
        <v>40</v>
      </c>
      <c r="B239" s="526" t="s">
        <v>5341</v>
      </c>
      <c r="C239" s="499" t="s">
        <v>1642</v>
      </c>
      <c r="D239" s="499" t="s">
        <v>1468</v>
      </c>
      <c r="E239" s="527" t="s">
        <v>1500</v>
      </c>
      <c r="F239" s="527" t="s">
        <v>5124</v>
      </c>
      <c r="G239" s="528"/>
      <c r="H239" s="499">
        <v>1</v>
      </c>
      <c r="I239" s="499"/>
      <c r="J239" s="499"/>
    </row>
    <row r="240" spans="1:10" s="265" customFormat="1" ht="15.75" customHeight="1">
      <c r="A240" s="557">
        <v>41</v>
      </c>
      <c r="B240" s="526" t="s">
        <v>5342</v>
      </c>
      <c r="C240" s="499" t="s">
        <v>1642</v>
      </c>
      <c r="D240" s="499" t="s">
        <v>1468</v>
      </c>
      <c r="E240" s="527" t="s">
        <v>1500</v>
      </c>
      <c r="F240" s="527" t="s">
        <v>5124</v>
      </c>
      <c r="G240" s="528"/>
      <c r="H240" s="499">
        <v>1</v>
      </c>
      <c r="I240" s="499"/>
      <c r="J240" s="499"/>
    </row>
    <row r="241" spans="1:10" s="265" customFormat="1" ht="15.75" customHeight="1">
      <c r="A241" s="557">
        <v>42</v>
      </c>
      <c r="B241" s="526" t="s">
        <v>5343</v>
      </c>
      <c r="C241" s="499" t="s">
        <v>1642</v>
      </c>
      <c r="D241" s="499" t="s">
        <v>1468</v>
      </c>
      <c r="E241" s="527" t="s">
        <v>1500</v>
      </c>
      <c r="F241" s="527" t="s">
        <v>5126</v>
      </c>
      <c r="G241" s="528"/>
      <c r="H241" s="499"/>
      <c r="I241" s="499">
        <v>1</v>
      </c>
      <c r="J241" s="499"/>
    </row>
    <row r="242" spans="1:10" s="265" customFormat="1" ht="15.75" customHeight="1">
      <c r="A242" s="557">
        <v>43</v>
      </c>
      <c r="B242" s="526" t="s">
        <v>161</v>
      </c>
      <c r="C242" s="499" t="s">
        <v>1642</v>
      </c>
      <c r="D242" s="499" t="s">
        <v>1468</v>
      </c>
      <c r="E242" s="527" t="s">
        <v>1500</v>
      </c>
      <c r="F242" s="527" t="s">
        <v>5126</v>
      </c>
      <c r="G242" s="528"/>
      <c r="H242" s="499"/>
      <c r="I242" s="499">
        <v>1</v>
      </c>
      <c r="J242" s="499"/>
    </row>
    <row r="243" spans="1:10" s="265" customFormat="1" ht="15.75" customHeight="1">
      <c r="A243" s="557">
        <v>44</v>
      </c>
      <c r="B243" s="526" t="s">
        <v>2155</v>
      </c>
      <c r="C243" s="499" t="s">
        <v>78</v>
      </c>
      <c r="D243" s="499" t="s">
        <v>1468</v>
      </c>
      <c r="E243" s="527" t="s">
        <v>1539</v>
      </c>
      <c r="F243" s="527" t="s">
        <v>5124</v>
      </c>
      <c r="G243" s="528"/>
      <c r="H243" s="499">
        <v>1</v>
      </c>
      <c r="I243" s="499"/>
      <c r="J243" s="499"/>
    </row>
    <row r="244" spans="1:10" s="265" customFormat="1" ht="15.75" customHeight="1">
      <c r="A244" s="557">
        <v>45</v>
      </c>
      <c r="B244" s="526" t="s">
        <v>3154</v>
      </c>
      <c r="C244" s="499" t="s">
        <v>78</v>
      </c>
      <c r="D244" s="499" t="s">
        <v>1468</v>
      </c>
      <c r="E244" s="527" t="s">
        <v>1539</v>
      </c>
      <c r="F244" s="527" t="s">
        <v>5126</v>
      </c>
      <c r="G244" s="528"/>
      <c r="H244" s="499"/>
      <c r="I244" s="499">
        <v>1</v>
      </c>
      <c r="J244" s="499"/>
    </row>
    <row r="245" spans="1:10" s="265" customFormat="1" ht="15.75" customHeight="1">
      <c r="A245" s="557">
        <v>46</v>
      </c>
      <c r="B245" s="526" t="s">
        <v>5344</v>
      </c>
      <c r="C245" s="499" t="s">
        <v>78</v>
      </c>
      <c r="D245" s="499" t="s">
        <v>1468</v>
      </c>
      <c r="E245" s="527" t="s">
        <v>1539</v>
      </c>
      <c r="F245" s="527" t="s">
        <v>5124</v>
      </c>
      <c r="G245" s="528"/>
      <c r="H245" s="499"/>
      <c r="I245" s="499"/>
      <c r="J245" s="499">
        <v>1</v>
      </c>
    </row>
    <row r="246" spans="1:10" s="265" customFormat="1" ht="15.75" customHeight="1">
      <c r="A246" s="557">
        <v>47</v>
      </c>
      <c r="B246" s="526" t="s">
        <v>2435</v>
      </c>
      <c r="C246" s="499" t="s">
        <v>78</v>
      </c>
      <c r="D246" s="499" t="s">
        <v>1468</v>
      </c>
      <c r="E246" s="527" t="s">
        <v>1539</v>
      </c>
      <c r="F246" s="527" t="s">
        <v>5124</v>
      </c>
      <c r="G246" s="528"/>
      <c r="H246" s="499"/>
      <c r="I246" s="499"/>
      <c r="J246" s="499">
        <v>1</v>
      </c>
    </row>
    <row r="247" spans="1:10" s="265" customFormat="1" ht="15.75" customHeight="1">
      <c r="A247" s="557">
        <v>48</v>
      </c>
      <c r="B247" s="526" t="s">
        <v>4732</v>
      </c>
      <c r="C247" s="499" t="s">
        <v>78</v>
      </c>
      <c r="D247" s="499" t="s">
        <v>1468</v>
      </c>
      <c r="E247" s="527" t="s">
        <v>1539</v>
      </c>
      <c r="F247" s="527" t="s">
        <v>5126</v>
      </c>
      <c r="G247" s="528"/>
      <c r="H247" s="499"/>
      <c r="I247" s="499"/>
      <c r="J247" s="499">
        <v>1</v>
      </c>
    </row>
    <row r="248" spans="1:10" s="265" customFormat="1" ht="15.75" customHeight="1">
      <c r="A248" s="557">
        <v>49</v>
      </c>
      <c r="B248" s="526" t="s">
        <v>5345</v>
      </c>
      <c r="C248" s="499" t="s">
        <v>78</v>
      </c>
      <c r="D248" s="499" t="s">
        <v>1468</v>
      </c>
      <c r="E248" s="527" t="s">
        <v>1539</v>
      </c>
      <c r="F248" s="527" t="s">
        <v>5124</v>
      </c>
      <c r="G248" s="528"/>
      <c r="H248" s="499"/>
      <c r="I248" s="499"/>
      <c r="J248" s="499">
        <v>1</v>
      </c>
    </row>
    <row r="249" spans="1:10" s="265" customFormat="1" ht="15.75" customHeight="1">
      <c r="A249" s="557">
        <v>50</v>
      </c>
      <c r="B249" s="526" t="s">
        <v>5346</v>
      </c>
      <c r="C249" s="499" t="s">
        <v>78</v>
      </c>
      <c r="D249" s="499" t="s">
        <v>1468</v>
      </c>
      <c r="E249" s="527" t="s">
        <v>1539</v>
      </c>
      <c r="F249" s="527" t="s">
        <v>5124</v>
      </c>
      <c r="G249" s="528"/>
      <c r="H249" s="499"/>
      <c r="I249" s="499"/>
      <c r="J249" s="499">
        <v>1</v>
      </c>
    </row>
    <row r="250" spans="1:10" s="265" customFormat="1" ht="15.75" customHeight="1">
      <c r="A250" s="557">
        <v>51</v>
      </c>
      <c r="B250" s="526" t="s">
        <v>1703</v>
      </c>
      <c r="C250" s="499" t="s">
        <v>1879</v>
      </c>
      <c r="D250" s="499" t="s">
        <v>1468</v>
      </c>
      <c r="E250" s="527" t="s">
        <v>1517</v>
      </c>
      <c r="F250" s="527" t="s">
        <v>5126</v>
      </c>
      <c r="G250" s="528" t="s">
        <v>5300</v>
      </c>
      <c r="H250" s="499"/>
      <c r="I250" s="499">
        <v>1</v>
      </c>
      <c r="J250" s="499"/>
    </row>
    <row r="251" spans="1:10" s="265" customFormat="1" ht="15.75" customHeight="1">
      <c r="A251" s="557">
        <v>52</v>
      </c>
      <c r="B251" s="526" t="s">
        <v>675</v>
      </c>
      <c r="C251" s="499" t="s">
        <v>1615</v>
      </c>
      <c r="D251" s="499" t="s">
        <v>1494</v>
      </c>
      <c r="E251" s="527" t="s">
        <v>1611</v>
      </c>
      <c r="F251" s="527" t="s">
        <v>5126</v>
      </c>
      <c r="G251" s="528" t="s">
        <v>5347</v>
      </c>
      <c r="H251" s="499">
        <v>1</v>
      </c>
      <c r="I251" s="499"/>
      <c r="J251" s="499"/>
    </row>
    <row r="252" spans="1:10" s="265" customFormat="1" ht="15.75" customHeight="1">
      <c r="A252" s="557">
        <v>53</v>
      </c>
      <c r="B252" s="526" t="s">
        <v>4742</v>
      </c>
      <c r="C252" s="499" t="s">
        <v>1615</v>
      </c>
      <c r="D252" s="499" t="s">
        <v>1494</v>
      </c>
      <c r="E252" s="527" t="s">
        <v>1640</v>
      </c>
      <c r="F252" s="527" t="s">
        <v>5126</v>
      </c>
      <c r="G252" s="528" t="s">
        <v>5348</v>
      </c>
      <c r="H252" s="499">
        <v>1</v>
      </c>
      <c r="I252" s="499"/>
      <c r="J252" s="499"/>
    </row>
    <row r="253" spans="1:10" s="265" customFormat="1" ht="15.75" customHeight="1">
      <c r="A253" s="557">
        <v>54</v>
      </c>
      <c r="B253" s="526" t="s">
        <v>5349</v>
      </c>
      <c r="C253" s="499" t="s">
        <v>1615</v>
      </c>
      <c r="D253" s="499" t="s">
        <v>1494</v>
      </c>
      <c r="E253" s="527" t="s">
        <v>5350</v>
      </c>
      <c r="F253" s="527" t="s">
        <v>5126</v>
      </c>
      <c r="G253" s="528" t="s">
        <v>5348</v>
      </c>
      <c r="H253" s="499">
        <v>1</v>
      </c>
      <c r="I253" s="499"/>
      <c r="J253" s="499"/>
    </row>
    <row r="254" spans="1:10" s="265" customFormat="1" ht="15.75" customHeight="1">
      <c r="A254" s="557">
        <v>55</v>
      </c>
      <c r="B254" s="526" t="s">
        <v>5351</v>
      </c>
      <c r="C254" s="499" t="s">
        <v>1615</v>
      </c>
      <c r="D254" s="499" t="s">
        <v>1494</v>
      </c>
      <c r="E254" s="527" t="s">
        <v>1611</v>
      </c>
      <c r="F254" s="527" t="s">
        <v>5126</v>
      </c>
      <c r="G254" s="528" t="s">
        <v>5352</v>
      </c>
      <c r="H254" s="499">
        <v>1</v>
      </c>
      <c r="I254" s="499"/>
      <c r="J254" s="499"/>
    </row>
    <row r="255" spans="1:10" s="265" customFormat="1" ht="15.75" customHeight="1">
      <c r="A255" s="557">
        <v>56</v>
      </c>
      <c r="B255" s="526" t="s">
        <v>173</v>
      </c>
      <c r="C255" s="499" t="s">
        <v>1615</v>
      </c>
      <c r="D255" s="499" t="s">
        <v>1494</v>
      </c>
      <c r="E255" s="527" t="s">
        <v>1611</v>
      </c>
      <c r="F255" s="527" t="s">
        <v>5124</v>
      </c>
      <c r="G255" s="528" t="s">
        <v>5348</v>
      </c>
      <c r="H255" s="499"/>
      <c r="I255" s="499">
        <v>1</v>
      </c>
      <c r="J255" s="499"/>
    </row>
    <row r="256" spans="1:10" s="265" customFormat="1" ht="15.75" customHeight="1">
      <c r="A256" s="557">
        <v>57</v>
      </c>
      <c r="B256" s="526" t="s">
        <v>5353</v>
      </c>
      <c r="C256" s="499" t="s">
        <v>1615</v>
      </c>
      <c r="D256" s="499" t="s">
        <v>1494</v>
      </c>
      <c r="E256" s="527" t="s">
        <v>1611</v>
      </c>
      <c r="F256" s="527" t="s">
        <v>5124</v>
      </c>
      <c r="G256" s="528" t="s">
        <v>5348</v>
      </c>
      <c r="H256" s="499"/>
      <c r="I256" s="499"/>
      <c r="J256" s="499">
        <v>1</v>
      </c>
    </row>
    <row r="257" spans="1:10" s="265" customFormat="1" ht="15.75" customHeight="1">
      <c r="A257" s="557">
        <v>58</v>
      </c>
      <c r="B257" s="526" t="s">
        <v>204</v>
      </c>
      <c r="C257" s="499" t="s">
        <v>1615</v>
      </c>
      <c r="D257" s="499" t="s">
        <v>1494</v>
      </c>
      <c r="E257" s="527" t="s">
        <v>1611</v>
      </c>
      <c r="F257" s="527" t="s">
        <v>5126</v>
      </c>
      <c r="G257" s="528" t="s">
        <v>5348</v>
      </c>
      <c r="H257" s="499"/>
      <c r="I257" s="499"/>
      <c r="J257" s="499">
        <v>1</v>
      </c>
    </row>
    <row r="258" spans="1:10" s="265" customFormat="1" ht="15.75" customHeight="1">
      <c r="A258" s="557">
        <v>59</v>
      </c>
      <c r="B258" s="526" t="s">
        <v>5354</v>
      </c>
      <c r="C258" s="499" t="s">
        <v>1615</v>
      </c>
      <c r="D258" s="499" t="s">
        <v>1494</v>
      </c>
      <c r="E258" s="527" t="s">
        <v>1611</v>
      </c>
      <c r="F258" s="527" t="s">
        <v>5126</v>
      </c>
      <c r="G258" s="528" t="s">
        <v>5347</v>
      </c>
      <c r="H258" s="499"/>
      <c r="I258" s="499"/>
      <c r="J258" s="499">
        <v>1</v>
      </c>
    </row>
    <row r="259" spans="1:10" s="265" customFormat="1" ht="15.75" customHeight="1">
      <c r="A259" s="557">
        <v>60</v>
      </c>
      <c r="B259" s="526" t="s">
        <v>2676</v>
      </c>
      <c r="C259" s="499" t="s">
        <v>1615</v>
      </c>
      <c r="D259" s="499" t="s">
        <v>1494</v>
      </c>
      <c r="E259" s="527" t="s">
        <v>1611</v>
      </c>
      <c r="F259" s="527" t="s">
        <v>5126</v>
      </c>
      <c r="G259" s="528" t="s">
        <v>5355</v>
      </c>
      <c r="H259" s="499"/>
      <c r="I259" s="499"/>
      <c r="J259" s="499">
        <v>1</v>
      </c>
    </row>
    <row r="260" spans="1:10" s="265" customFormat="1" ht="15.75" customHeight="1">
      <c r="A260" s="557">
        <v>61</v>
      </c>
      <c r="B260" s="526" t="s">
        <v>5135</v>
      </c>
      <c r="C260" s="499" t="s">
        <v>1615</v>
      </c>
      <c r="D260" s="499" t="s">
        <v>1494</v>
      </c>
      <c r="E260" s="527" t="s">
        <v>1611</v>
      </c>
      <c r="F260" s="527" t="s">
        <v>5126</v>
      </c>
      <c r="G260" s="528" t="s">
        <v>5352</v>
      </c>
      <c r="H260" s="499"/>
      <c r="I260" s="499"/>
      <c r="J260" s="499">
        <v>1</v>
      </c>
    </row>
    <row r="261" spans="1:10" s="265" customFormat="1" ht="15.75" customHeight="1">
      <c r="A261" s="557">
        <v>62</v>
      </c>
      <c r="B261" s="526" t="s">
        <v>5137</v>
      </c>
      <c r="C261" s="499" t="s">
        <v>2156</v>
      </c>
      <c r="D261" s="499" t="s">
        <v>5138</v>
      </c>
      <c r="E261" s="527" t="s">
        <v>1050</v>
      </c>
      <c r="F261" s="527" t="s">
        <v>5126</v>
      </c>
      <c r="G261" s="528"/>
      <c r="H261" s="499"/>
      <c r="I261" s="499">
        <v>1</v>
      </c>
      <c r="J261" s="499"/>
    </row>
    <row r="262" spans="1:10" s="265" customFormat="1" ht="15.75" customHeight="1">
      <c r="A262" s="557">
        <v>63</v>
      </c>
      <c r="B262" s="526" t="s">
        <v>5356</v>
      </c>
      <c r="C262" s="499" t="s">
        <v>2156</v>
      </c>
      <c r="D262" s="499" t="s">
        <v>5138</v>
      </c>
      <c r="E262" s="527" t="s">
        <v>4929</v>
      </c>
      <c r="F262" s="527" t="s">
        <v>5124</v>
      </c>
      <c r="G262" s="528"/>
      <c r="H262" s="499"/>
      <c r="I262" s="499"/>
      <c r="J262" s="499">
        <v>1</v>
      </c>
    </row>
    <row r="263" spans="1:10" s="265" customFormat="1" ht="15.75" customHeight="1">
      <c r="A263" s="557">
        <v>64</v>
      </c>
      <c r="B263" s="526" t="s">
        <v>5357</v>
      </c>
      <c r="C263" s="499" t="s">
        <v>2156</v>
      </c>
      <c r="D263" s="499" t="s">
        <v>5138</v>
      </c>
      <c r="E263" s="527" t="s">
        <v>2310</v>
      </c>
      <c r="F263" s="527" t="s">
        <v>5126</v>
      </c>
      <c r="G263" s="528"/>
      <c r="H263" s="499"/>
      <c r="I263" s="499"/>
      <c r="J263" s="499">
        <v>1</v>
      </c>
    </row>
    <row r="264" spans="1:10" s="265" customFormat="1" ht="15.75" customHeight="1">
      <c r="A264" s="557">
        <v>65</v>
      </c>
      <c r="B264" s="526" t="s">
        <v>5358</v>
      </c>
      <c r="C264" s="499" t="s">
        <v>1617</v>
      </c>
      <c r="D264" s="499" t="s">
        <v>5138</v>
      </c>
      <c r="E264" s="527" t="s">
        <v>1611</v>
      </c>
      <c r="F264" s="527" t="s">
        <v>5124</v>
      </c>
      <c r="G264" s="528" t="s">
        <v>5359</v>
      </c>
      <c r="H264" s="499"/>
      <c r="I264" s="499">
        <v>1</v>
      </c>
      <c r="J264" s="499"/>
    </row>
    <row r="265" spans="1:10" s="265" customFormat="1" ht="15.75" customHeight="1">
      <c r="A265" s="557">
        <v>66</v>
      </c>
      <c r="B265" s="526" t="s">
        <v>5360</v>
      </c>
      <c r="C265" s="499" t="s">
        <v>1617</v>
      </c>
      <c r="D265" s="499" t="s">
        <v>5138</v>
      </c>
      <c r="E265" s="527" t="s">
        <v>1611</v>
      </c>
      <c r="F265" s="527" t="s">
        <v>5124</v>
      </c>
      <c r="G265" s="528" t="s">
        <v>5361</v>
      </c>
      <c r="H265" s="499"/>
      <c r="I265" s="499"/>
      <c r="J265" s="499">
        <v>1</v>
      </c>
    </row>
    <row r="266" spans="1:10" s="265" customFormat="1" ht="15.75" customHeight="1">
      <c r="A266" s="557">
        <v>67</v>
      </c>
      <c r="B266" s="526" t="s">
        <v>5362</v>
      </c>
      <c r="C266" s="499" t="s">
        <v>1988</v>
      </c>
      <c r="D266" s="499" t="s">
        <v>1496</v>
      </c>
      <c r="E266" s="527" t="s">
        <v>1751</v>
      </c>
      <c r="F266" s="527" t="s">
        <v>5126</v>
      </c>
      <c r="G266" s="528"/>
      <c r="H266" s="499">
        <v>1</v>
      </c>
      <c r="I266" s="499"/>
      <c r="J266" s="499"/>
    </row>
    <row r="267" spans="1:10" s="265" customFormat="1" ht="15.75" customHeight="1">
      <c r="A267" s="557">
        <v>68</v>
      </c>
      <c r="B267" s="526" t="s">
        <v>4383</v>
      </c>
      <c r="C267" s="499" t="s">
        <v>1988</v>
      </c>
      <c r="D267" s="499" t="s">
        <v>1496</v>
      </c>
      <c r="E267" s="527" t="s">
        <v>1751</v>
      </c>
      <c r="F267" s="527" t="s">
        <v>5126</v>
      </c>
      <c r="G267" s="528"/>
      <c r="H267" s="499"/>
      <c r="I267" s="499">
        <v>1</v>
      </c>
      <c r="J267" s="499"/>
    </row>
    <row r="268" spans="1:10" s="265" customFormat="1" ht="15.75" customHeight="1">
      <c r="A268" s="557">
        <v>69</v>
      </c>
      <c r="B268" s="526" t="s">
        <v>4938</v>
      </c>
      <c r="C268" s="499" t="s">
        <v>1988</v>
      </c>
      <c r="D268" s="499" t="s">
        <v>1496</v>
      </c>
      <c r="E268" s="527" t="s">
        <v>1751</v>
      </c>
      <c r="F268" s="527" t="s">
        <v>5126</v>
      </c>
      <c r="G268" s="528"/>
      <c r="H268" s="499"/>
      <c r="I268" s="499"/>
      <c r="J268" s="499">
        <v>1</v>
      </c>
    </row>
    <row r="269" spans="1:10" s="265" customFormat="1" ht="15.75" customHeight="1">
      <c r="A269" s="557">
        <v>70</v>
      </c>
      <c r="B269" s="526" t="s">
        <v>5363</v>
      </c>
      <c r="C269" s="499" t="s">
        <v>1988</v>
      </c>
      <c r="D269" s="499" t="s">
        <v>1496</v>
      </c>
      <c r="E269" s="527" t="s">
        <v>1751</v>
      </c>
      <c r="F269" s="527" t="s">
        <v>5126</v>
      </c>
      <c r="G269" s="528"/>
      <c r="H269" s="499"/>
      <c r="I269" s="499"/>
      <c r="J269" s="499">
        <v>1</v>
      </c>
    </row>
    <row r="270" spans="1:10" s="265" customFormat="1" ht="15.75" customHeight="1">
      <c r="A270" s="557">
        <v>71</v>
      </c>
      <c r="B270" s="526" t="s">
        <v>4041</v>
      </c>
      <c r="C270" s="499" t="s">
        <v>1642</v>
      </c>
      <c r="D270" s="499" t="s">
        <v>1496</v>
      </c>
      <c r="E270" s="527" t="s">
        <v>1640</v>
      </c>
      <c r="F270" s="527" t="s">
        <v>5124</v>
      </c>
      <c r="G270" s="528"/>
      <c r="H270" s="499">
        <v>1</v>
      </c>
      <c r="I270" s="499"/>
      <c r="J270" s="499"/>
    </row>
    <row r="271" spans="1:10" s="265" customFormat="1" ht="15.75" customHeight="1">
      <c r="A271" s="557">
        <v>72</v>
      </c>
      <c r="B271" s="526" t="s">
        <v>5364</v>
      </c>
      <c r="C271" s="499" t="s">
        <v>1642</v>
      </c>
      <c r="D271" s="499" t="s">
        <v>1496</v>
      </c>
      <c r="E271" s="527" t="s">
        <v>1640</v>
      </c>
      <c r="F271" s="527" t="s">
        <v>5124</v>
      </c>
      <c r="G271" s="528"/>
      <c r="H271" s="499"/>
      <c r="I271" s="499">
        <v>1</v>
      </c>
      <c r="J271" s="499"/>
    </row>
    <row r="272" spans="1:10" s="265" customFormat="1" ht="15.75" customHeight="1">
      <c r="A272" s="557">
        <v>73</v>
      </c>
      <c r="B272" s="526" t="s">
        <v>5365</v>
      </c>
      <c r="C272" s="499" t="s">
        <v>1642</v>
      </c>
      <c r="D272" s="499" t="s">
        <v>1496</v>
      </c>
      <c r="E272" s="527" t="s">
        <v>1640</v>
      </c>
      <c r="F272" s="527" t="s">
        <v>5124</v>
      </c>
      <c r="G272" s="528"/>
      <c r="H272" s="499"/>
      <c r="I272" s="499"/>
      <c r="J272" s="499">
        <v>1</v>
      </c>
    </row>
    <row r="273" spans="1:10" s="265" customFormat="1" ht="15.75" customHeight="1">
      <c r="A273" s="557">
        <v>74</v>
      </c>
      <c r="B273" s="526" t="s">
        <v>5366</v>
      </c>
      <c r="C273" s="499" t="s">
        <v>1642</v>
      </c>
      <c r="D273" s="499" t="s">
        <v>1496</v>
      </c>
      <c r="E273" s="527" t="s">
        <v>1640</v>
      </c>
      <c r="F273" s="527" t="s">
        <v>5124</v>
      </c>
      <c r="G273" s="528"/>
      <c r="H273" s="499"/>
      <c r="I273" s="499"/>
      <c r="J273" s="499">
        <v>1</v>
      </c>
    </row>
    <row r="274" spans="1:10" s="265" customFormat="1" ht="15.75" customHeight="1">
      <c r="A274" s="557">
        <v>75</v>
      </c>
      <c r="B274" s="526" t="s">
        <v>5367</v>
      </c>
      <c r="C274" s="499" t="s">
        <v>1642</v>
      </c>
      <c r="D274" s="499" t="s">
        <v>1496</v>
      </c>
      <c r="E274" s="527" t="s">
        <v>1751</v>
      </c>
      <c r="F274" s="527" t="s">
        <v>5124</v>
      </c>
      <c r="G274" s="528"/>
      <c r="H274" s="499"/>
      <c r="I274" s="499">
        <v>1</v>
      </c>
      <c r="J274" s="499"/>
    </row>
    <row r="275" spans="1:10" s="265" customFormat="1" ht="15.75" customHeight="1">
      <c r="A275" s="557">
        <v>76</v>
      </c>
      <c r="B275" s="526" t="s">
        <v>5368</v>
      </c>
      <c r="C275" s="499" t="s">
        <v>1642</v>
      </c>
      <c r="D275" s="499" t="s">
        <v>1496</v>
      </c>
      <c r="E275" s="527" t="s">
        <v>1751</v>
      </c>
      <c r="F275" s="527" t="s">
        <v>5124</v>
      </c>
      <c r="G275" s="528"/>
      <c r="H275" s="499"/>
      <c r="I275" s="499">
        <v>1</v>
      </c>
      <c r="J275" s="499"/>
    </row>
    <row r="276" spans="1:10" s="265" customFormat="1" ht="15.75" customHeight="1">
      <c r="A276" s="557">
        <v>77</v>
      </c>
      <c r="B276" s="526" t="s">
        <v>5369</v>
      </c>
      <c r="C276" s="499" t="s">
        <v>1642</v>
      </c>
      <c r="D276" s="499" t="s">
        <v>1496</v>
      </c>
      <c r="E276" s="527" t="s">
        <v>1751</v>
      </c>
      <c r="F276" s="527" t="s">
        <v>5124</v>
      </c>
      <c r="G276" s="528"/>
      <c r="H276" s="499"/>
      <c r="I276" s="499">
        <v>1</v>
      </c>
      <c r="J276" s="499"/>
    </row>
    <row r="277" spans="1:10" s="265" customFormat="1" ht="15.75" customHeight="1">
      <c r="A277" s="557">
        <v>78</v>
      </c>
      <c r="B277" s="526" t="s">
        <v>5141</v>
      </c>
      <c r="C277" s="499" t="s">
        <v>1642</v>
      </c>
      <c r="D277" s="499" t="s">
        <v>1496</v>
      </c>
      <c r="E277" s="527" t="s">
        <v>1751</v>
      </c>
      <c r="F277" s="527" t="s">
        <v>5124</v>
      </c>
      <c r="G277" s="528"/>
      <c r="H277" s="499"/>
      <c r="I277" s="499"/>
      <c r="J277" s="499">
        <v>1</v>
      </c>
    </row>
    <row r="278" spans="1:10" s="265" customFormat="1" ht="15.75" customHeight="1">
      <c r="A278" s="557">
        <v>79</v>
      </c>
      <c r="B278" s="526" t="s">
        <v>5370</v>
      </c>
      <c r="C278" s="499" t="s">
        <v>1642</v>
      </c>
      <c r="D278" s="499" t="s">
        <v>1496</v>
      </c>
      <c r="E278" s="527" t="s">
        <v>1751</v>
      </c>
      <c r="F278" s="527" t="s">
        <v>5124</v>
      </c>
      <c r="G278" s="528"/>
      <c r="H278" s="499"/>
      <c r="I278" s="499"/>
      <c r="J278" s="499">
        <v>1</v>
      </c>
    </row>
    <row r="279" spans="1:10" s="265" customFormat="1" ht="15.75" customHeight="1">
      <c r="A279" s="557">
        <v>80</v>
      </c>
      <c r="B279" s="526" t="s">
        <v>5371</v>
      </c>
      <c r="C279" s="499" t="s">
        <v>1642</v>
      </c>
      <c r="D279" s="499" t="s">
        <v>1496</v>
      </c>
      <c r="E279" s="527" t="s">
        <v>1751</v>
      </c>
      <c r="F279" s="527" t="s">
        <v>5124</v>
      </c>
      <c r="G279" s="528"/>
      <c r="H279" s="499"/>
      <c r="I279" s="499"/>
      <c r="J279" s="499">
        <v>1</v>
      </c>
    </row>
    <row r="280" spans="1:10" s="265" customFormat="1" ht="15.75" customHeight="1">
      <c r="A280" s="557">
        <v>81</v>
      </c>
      <c r="B280" s="526" t="s">
        <v>5372</v>
      </c>
      <c r="C280" s="499" t="s">
        <v>1642</v>
      </c>
      <c r="D280" s="499" t="s">
        <v>1496</v>
      </c>
      <c r="E280" s="527" t="s">
        <v>1751</v>
      </c>
      <c r="F280" s="527" t="s">
        <v>5124</v>
      </c>
      <c r="G280" s="528"/>
      <c r="H280" s="499"/>
      <c r="I280" s="499"/>
      <c r="J280" s="499">
        <v>1</v>
      </c>
    </row>
    <row r="281" spans="1:10" s="265" customFormat="1" ht="15.75" customHeight="1">
      <c r="A281" s="557">
        <v>82</v>
      </c>
      <c r="B281" s="526" t="s">
        <v>5373</v>
      </c>
      <c r="C281" s="499" t="s">
        <v>1642</v>
      </c>
      <c r="D281" s="499" t="s">
        <v>1496</v>
      </c>
      <c r="E281" s="527" t="s">
        <v>1751</v>
      </c>
      <c r="F281" s="527" t="s">
        <v>5124</v>
      </c>
      <c r="G281" s="528"/>
      <c r="H281" s="499"/>
      <c r="I281" s="499"/>
      <c r="J281" s="499">
        <v>1</v>
      </c>
    </row>
    <row r="282" spans="1:10" s="265" customFormat="1" ht="15.75" customHeight="1">
      <c r="A282" s="557">
        <v>83</v>
      </c>
      <c r="B282" s="526" t="s">
        <v>5374</v>
      </c>
      <c r="C282" s="499" t="s">
        <v>1675</v>
      </c>
      <c r="D282" s="499" t="s">
        <v>1496</v>
      </c>
      <c r="E282" s="527" t="s">
        <v>4381</v>
      </c>
      <c r="F282" s="527" t="s">
        <v>5126</v>
      </c>
      <c r="G282" s="528"/>
      <c r="H282" s="499"/>
      <c r="I282" s="499">
        <v>1</v>
      </c>
      <c r="J282" s="499"/>
    </row>
    <row r="283" spans="1:10" s="265" customFormat="1" ht="15.75" customHeight="1">
      <c r="A283" s="557">
        <v>84</v>
      </c>
      <c r="B283" s="526" t="s">
        <v>5375</v>
      </c>
      <c r="C283" s="499" t="s">
        <v>1675</v>
      </c>
      <c r="D283" s="499" t="s">
        <v>1496</v>
      </c>
      <c r="E283" s="527" t="s">
        <v>4381</v>
      </c>
      <c r="F283" s="527" t="s">
        <v>5126</v>
      </c>
      <c r="G283" s="528"/>
      <c r="H283" s="499"/>
      <c r="I283" s="499"/>
      <c r="J283" s="499">
        <v>1</v>
      </c>
    </row>
    <row r="284" spans="1:10" s="265" customFormat="1" ht="15.75" customHeight="1">
      <c r="A284" s="557">
        <v>85</v>
      </c>
      <c r="B284" s="526" t="s">
        <v>5376</v>
      </c>
      <c r="C284" s="499" t="s">
        <v>1675</v>
      </c>
      <c r="D284" s="499" t="s">
        <v>1496</v>
      </c>
      <c r="E284" s="527" t="s">
        <v>4381</v>
      </c>
      <c r="F284" s="527" t="s">
        <v>5126</v>
      </c>
      <c r="G284" s="528"/>
      <c r="H284" s="499"/>
      <c r="I284" s="499"/>
      <c r="J284" s="499">
        <v>1</v>
      </c>
    </row>
    <row r="285" spans="1:10" s="265" customFormat="1" ht="15.75" customHeight="1">
      <c r="A285" s="557">
        <v>86</v>
      </c>
      <c r="B285" s="526" t="s">
        <v>5377</v>
      </c>
      <c r="C285" s="499" t="s">
        <v>1675</v>
      </c>
      <c r="D285" s="499" t="s">
        <v>1496</v>
      </c>
      <c r="E285" s="527" t="s">
        <v>4381</v>
      </c>
      <c r="F285" s="527" t="s">
        <v>5126</v>
      </c>
      <c r="G285" s="528"/>
      <c r="H285" s="499"/>
      <c r="I285" s="499"/>
      <c r="J285" s="499">
        <v>1</v>
      </c>
    </row>
    <row r="286" spans="1:10" s="265" customFormat="1" ht="15.75" customHeight="1">
      <c r="A286" s="557">
        <v>87</v>
      </c>
      <c r="B286" s="526" t="s">
        <v>5378</v>
      </c>
      <c r="C286" s="499" t="s">
        <v>1632</v>
      </c>
      <c r="D286" s="499" t="s">
        <v>1496</v>
      </c>
      <c r="E286" s="527" t="s">
        <v>1640</v>
      </c>
      <c r="F286" s="527" t="s">
        <v>5126</v>
      </c>
      <c r="G286" s="528"/>
      <c r="H286" s="499"/>
      <c r="I286" s="499"/>
      <c r="J286" s="499">
        <v>1</v>
      </c>
    </row>
    <row r="287" spans="1:10" s="265" customFormat="1" ht="15.75" customHeight="1">
      <c r="A287" s="557">
        <v>88</v>
      </c>
      <c r="B287" s="526" t="s">
        <v>1703</v>
      </c>
      <c r="C287" s="499" t="s">
        <v>740</v>
      </c>
      <c r="D287" s="499" t="s">
        <v>1571</v>
      </c>
      <c r="E287" s="527" t="s">
        <v>1319</v>
      </c>
      <c r="F287" s="527" t="s">
        <v>5126</v>
      </c>
      <c r="G287" s="528" t="s">
        <v>5379</v>
      </c>
      <c r="H287" s="499"/>
      <c r="I287" s="499"/>
      <c r="J287" s="499">
        <v>1</v>
      </c>
    </row>
    <row r="288" spans="1:10" s="265" customFormat="1" ht="15.75" customHeight="1">
      <c r="A288" s="557">
        <v>89</v>
      </c>
      <c r="B288" s="526" t="s">
        <v>3623</v>
      </c>
      <c r="C288" s="499" t="s">
        <v>740</v>
      </c>
      <c r="D288" s="499" t="s">
        <v>1571</v>
      </c>
      <c r="E288" s="527" t="s">
        <v>1319</v>
      </c>
      <c r="F288" s="527" t="s">
        <v>5124</v>
      </c>
      <c r="G288" s="528" t="s">
        <v>5379</v>
      </c>
      <c r="H288" s="499"/>
      <c r="I288" s="499">
        <v>1</v>
      </c>
      <c r="J288" s="499"/>
    </row>
    <row r="289" spans="1:10" s="265" customFormat="1" ht="15.75" customHeight="1">
      <c r="A289" s="557">
        <v>90</v>
      </c>
      <c r="B289" s="526" t="s">
        <v>1703</v>
      </c>
      <c r="C289" s="499" t="s">
        <v>2734</v>
      </c>
      <c r="D289" s="499" t="s">
        <v>5380</v>
      </c>
      <c r="E289" s="527" t="s">
        <v>5381</v>
      </c>
      <c r="F289" s="527" t="s">
        <v>5126</v>
      </c>
      <c r="G289" s="528" t="s">
        <v>5382</v>
      </c>
      <c r="H289" s="499">
        <v>1</v>
      </c>
      <c r="I289" s="499"/>
      <c r="J289" s="499"/>
    </row>
    <row r="290" spans="1:10" s="265" customFormat="1" ht="15.75" customHeight="1">
      <c r="A290" s="557">
        <v>91</v>
      </c>
      <c r="B290" s="526" t="s">
        <v>1703</v>
      </c>
      <c r="C290" s="499" t="s">
        <v>1834</v>
      </c>
      <c r="D290" s="499" t="s">
        <v>1470</v>
      </c>
      <c r="E290" s="527"/>
      <c r="F290" s="527" t="s">
        <v>5126</v>
      </c>
      <c r="G290" s="528" t="s">
        <v>5383</v>
      </c>
      <c r="H290" s="499">
        <v>1</v>
      </c>
      <c r="I290" s="499"/>
      <c r="J290" s="499"/>
    </row>
    <row r="291" spans="1:10" s="265" customFormat="1" ht="15.75" customHeight="1">
      <c r="A291" s="557">
        <v>92</v>
      </c>
      <c r="B291" s="526" t="s">
        <v>5384</v>
      </c>
      <c r="C291" s="499" t="s">
        <v>1834</v>
      </c>
      <c r="D291" s="499" t="s">
        <v>1470</v>
      </c>
      <c r="E291" s="527"/>
      <c r="F291" s="527" t="s">
        <v>5124</v>
      </c>
      <c r="G291" s="528" t="s">
        <v>5383</v>
      </c>
      <c r="H291" s="499">
        <v>1</v>
      </c>
      <c r="I291" s="499"/>
      <c r="J291" s="499"/>
    </row>
    <row r="292" spans="1:10" s="265" customFormat="1" ht="15.75" customHeight="1">
      <c r="A292" s="557">
        <v>93</v>
      </c>
      <c r="B292" s="526" t="s">
        <v>4325</v>
      </c>
      <c r="C292" s="499" t="s">
        <v>1879</v>
      </c>
      <c r="D292" s="499" t="s">
        <v>1470</v>
      </c>
      <c r="E292" s="527"/>
      <c r="F292" s="527" t="s">
        <v>5126</v>
      </c>
      <c r="G292" s="528" t="s">
        <v>5385</v>
      </c>
      <c r="H292" s="499">
        <v>1</v>
      </c>
      <c r="I292" s="499"/>
      <c r="J292" s="499"/>
    </row>
    <row r="293" spans="1:10" s="265" customFormat="1" ht="15.75" customHeight="1">
      <c r="A293" s="557">
        <v>94</v>
      </c>
      <c r="B293" s="526" t="s">
        <v>5386</v>
      </c>
      <c r="C293" s="499" t="s">
        <v>1927</v>
      </c>
      <c r="D293" s="499" t="s">
        <v>1470</v>
      </c>
      <c r="E293" s="527" t="s">
        <v>1503</v>
      </c>
      <c r="F293" s="527" t="s">
        <v>5124</v>
      </c>
      <c r="G293" s="528" t="s">
        <v>5387</v>
      </c>
      <c r="H293" s="499"/>
      <c r="I293" s="499"/>
      <c r="J293" s="499">
        <v>1</v>
      </c>
    </row>
    <row r="294" spans="1:10" s="265" customFormat="1" ht="15.75" customHeight="1">
      <c r="A294" s="557">
        <v>95</v>
      </c>
      <c r="B294" s="526" t="s">
        <v>5388</v>
      </c>
      <c r="C294" s="499" t="s">
        <v>1927</v>
      </c>
      <c r="D294" s="499" t="s">
        <v>1470</v>
      </c>
      <c r="E294" s="527" t="s">
        <v>1503</v>
      </c>
      <c r="F294" s="527" t="s">
        <v>5124</v>
      </c>
      <c r="G294" s="528" t="s">
        <v>5389</v>
      </c>
      <c r="H294" s="499">
        <v>1</v>
      </c>
      <c r="I294" s="499"/>
      <c r="J294" s="499"/>
    </row>
    <row r="295" spans="1:10" s="265" customFormat="1" ht="15.75" customHeight="1">
      <c r="A295" s="557">
        <v>96</v>
      </c>
      <c r="B295" s="526" t="s">
        <v>1240</v>
      </c>
      <c r="C295" s="499" t="s">
        <v>1927</v>
      </c>
      <c r="D295" s="499" t="s">
        <v>1470</v>
      </c>
      <c r="E295" s="527" t="s">
        <v>1503</v>
      </c>
      <c r="F295" s="527" t="s">
        <v>5124</v>
      </c>
      <c r="G295" s="528" t="s">
        <v>5390</v>
      </c>
      <c r="H295" s="499"/>
      <c r="I295" s="499"/>
      <c r="J295" s="499">
        <v>1</v>
      </c>
    </row>
    <row r="296" spans="1:10" s="265" customFormat="1" ht="15.75" customHeight="1">
      <c r="A296" s="557">
        <v>97</v>
      </c>
      <c r="B296" s="526" t="s">
        <v>5391</v>
      </c>
      <c r="C296" s="499" t="s">
        <v>1927</v>
      </c>
      <c r="D296" s="499" t="s">
        <v>1470</v>
      </c>
      <c r="E296" s="527" t="s">
        <v>1503</v>
      </c>
      <c r="F296" s="527" t="s">
        <v>5126</v>
      </c>
      <c r="G296" s="528" t="s">
        <v>1171</v>
      </c>
      <c r="H296" s="499"/>
      <c r="I296" s="499"/>
      <c r="J296" s="499">
        <v>1</v>
      </c>
    </row>
    <row r="297" spans="1:10" s="265" customFormat="1" ht="15.75" customHeight="1">
      <c r="A297" s="557">
        <v>98</v>
      </c>
      <c r="B297" s="526" t="s">
        <v>3312</v>
      </c>
      <c r="C297" s="499" t="s">
        <v>1927</v>
      </c>
      <c r="D297" s="499" t="s">
        <v>1470</v>
      </c>
      <c r="E297" s="527" t="s">
        <v>1503</v>
      </c>
      <c r="F297" s="527" t="s">
        <v>5124</v>
      </c>
      <c r="G297" s="528" t="s">
        <v>5392</v>
      </c>
      <c r="H297" s="499"/>
      <c r="I297" s="499"/>
      <c r="J297" s="499">
        <v>1</v>
      </c>
    </row>
    <row r="298" spans="1:10" s="265" customFormat="1" ht="15.75" customHeight="1">
      <c r="A298" s="557">
        <v>99</v>
      </c>
      <c r="B298" s="526" t="s">
        <v>5393</v>
      </c>
      <c r="C298" s="499" t="s">
        <v>1927</v>
      </c>
      <c r="D298" s="499" t="s">
        <v>1470</v>
      </c>
      <c r="E298" s="527" t="s">
        <v>1503</v>
      </c>
      <c r="F298" s="527" t="s">
        <v>5124</v>
      </c>
      <c r="G298" s="528"/>
      <c r="H298" s="499"/>
      <c r="I298" s="499"/>
      <c r="J298" s="499">
        <v>1</v>
      </c>
    </row>
    <row r="299" spans="1:10" s="265" customFormat="1" ht="15.75" customHeight="1">
      <c r="A299" s="557">
        <v>100</v>
      </c>
      <c r="B299" s="526" t="s">
        <v>5155</v>
      </c>
      <c r="C299" s="499" t="s">
        <v>2226</v>
      </c>
      <c r="D299" s="499" t="s">
        <v>1502</v>
      </c>
      <c r="E299" s="527" t="s">
        <v>1751</v>
      </c>
      <c r="F299" s="527" t="s">
        <v>5126</v>
      </c>
      <c r="G299" s="528" t="s">
        <v>2604</v>
      </c>
      <c r="H299" s="499">
        <v>1</v>
      </c>
      <c r="I299" s="499"/>
      <c r="J299" s="499"/>
    </row>
    <row r="300" spans="1:10" s="265" customFormat="1" ht="15.75" customHeight="1">
      <c r="A300" s="557">
        <v>101</v>
      </c>
      <c r="B300" s="526" t="s">
        <v>5394</v>
      </c>
      <c r="C300" s="499" t="s">
        <v>2226</v>
      </c>
      <c r="D300" s="499" t="s">
        <v>1502</v>
      </c>
      <c r="E300" s="527" t="s">
        <v>1751</v>
      </c>
      <c r="F300" s="527" t="s">
        <v>5126</v>
      </c>
      <c r="G300" s="528" t="s">
        <v>2404</v>
      </c>
      <c r="H300" s="499"/>
      <c r="I300" s="499">
        <v>1</v>
      </c>
      <c r="J300" s="499"/>
    </row>
    <row r="301" spans="1:10" s="265" customFormat="1" ht="15.75" customHeight="1">
      <c r="A301" s="557">
        <v>102</v>
      </c>
      <c r="B301" s="526" t="s">
        <v>4955</v>
      </c>
      <c r="C301" s="499" t="s">
        <v>2226</v>
      </c>
      <c r="D301" s="499" t="s">
        <v>1502</v>
      </c>
      <c r="E301" s="527" t="s">
        <v>1751</v>
      </c>
      <c r="F301" s="527" t="s">
        <v>5126</v>
      </c>
      <c r="G301" s="528" t="s">
        <v>2404</v>
      </c>
      <c r="H301" s="499"/>
      <c r="I301" s="499">
        <v>1</v>
      </c>
      <c r="J301" s="499"/>
    </row>
    <row r="302" spans="1:10" s="265" customFormat="1" ht="15.75" customHeight="1">
      <c r="A302" s="557">
        <v>103</v>
      </c>
      <c r="B302" s="526" t="s">
        <v>5395</v>
      </c>
      <c r="C302" s="499" t="s">
        <v>2226</v>
      </c>
      <c r="D302" s="499" t="s">
        <v>1502</v>
      </c>
      <c r="E302" s="527" t="s">
        <v>1751</v>
      </c>
      <c r="F302" s="527" t="s">
        <v>5126</v>
      </c>
      <c r="G302" s="528" t="s">
        <v>2404</v>
      </c>
      <c r="H302" s="499"/>
      <c r="I302" s="499">
        <v>1</v>
      </c>
      <c r="J302" s="499"/>
    </row>
    <row r="303" spans="1:10" s="265" customFormat="1" ht="15.75" customHeight="1">
      <c r="A303" s="557">
        <v>104</v>
      </c>
      <c r="B303" s="526" t="s">
        <v>5396</v>
      </c>
      <c r="C303" s="499" t="s">
        <v>2226</v>
      </c>
      <c r="D303" s="499" t="s">
        <v>1502</v>
      </c>
      <c r="E303" s="527" t="s">
        <v>1751</v>
      </c>
      <c r="F303" s="527" t="s">
        <v>5126</v>
      </c>
      <c r="G303" s="528" t="s">
        <v>2604</v>
      </c>
      <c r="H303" s="499"/>
      <c r="I303" s="499">
        <v>1</v>
      </c>
      <c r="J303" s="499"/>
    </row>
    <row r="304" spans="1:10" s="265" customFormat="1" ht="15.75" customHeight="1">
      <c r="A304" s="557">
        <v>105</v>
      </c>
      <c r="B304" s="526" t="s">
        <v>5161</v>
      </c>
      <c r="C304" s="499" t="s">
        <v>2226</v>
      </c>
      <c r="D304" s="499" t="s">
        <v>1502</v>
      </c>
      <c r="E304" s="527" t="s">
        <v>1751</v>
      </c>
      <c r="F304" s="527" t="s">
        <v>5126</v>
      </c>
      <c r="G304" s="528" t="s">
        <v>2404</v>
      </c>
      <c r="H304" s="499"/>
      <c r="I304" s="499">
        <v>1</v>
      </c>
      <c r="J304" s="499"/>
    </row>
    <row r="305" spans="1:10" s="265" customFormat="1" ht="15.75" customHeight="1">
      <c r="A305" s="557">
        <v>106</v>
      </c>
      <c r="B305" s="526" t="s">
        <v>5397</v>
      </c>
      <c r="C305" s="499" t="s">
        <v>2226</v>
      </c>
      <c r="D305" s="499" t="s">
        <v>1502</v>
      </c>
      <c r="E305" s="527" t="s">
        <v>1751</v>
      </c>
      <c r="F305" s="527" t="s">
        <v>5124</v>
      </c>
      <c r="G305" s="528" t="s">
        <v>2404</v>
      </c>
      <c r="H305" s="499"/>
      <c r="I305" s="499"/>
      <c r="J305" s="499">
        <v>1</v>
      </c>
    </row>
    <row r="306" spans="1:10" s="265" customFormat="1" ht="15.75" customHeight="1">
      <c r="A306" s="557">
        <v>107</v>
      </c>
      <c r="B306" s="526" t="s">
        <v>5398</v>
      </c>
      <c r="C306" s="499" t="s">
        <v>2226</v>
      </c>
      <c r="D306" s="499" t="s">
        <v>1502</v>
      </c>
      <c r="E306" s="527" t="s">
        <v>1751</v>
      </c>
      <c r="F306" s="527" t="s">
        <v>5126</v>
      </c>
      <c r="G306" s="528" t="s">
        <v>2404</v>
      </c>
      <c r="H306" s="499"/>
      <c r="I306" s="499"/>
      <c r="J306" s="499">
        <v>1</v>
      </c>
    </row>
    <row r="307" spans="1:10" s="265" customFormat="1" ht="15.75" customHeight="1">
      <c r="A307" s="557">
        <v>108</v>
      </c>
      <c r="B307" s="526" t="s">
        <v>5399</v>
      </c>
      <c r="C307" s="499" t="s">
        <v>2226</v>
      </c>
      <c r="D307" s="499" t="s">
        <v>1502</v>
      </c>
      <c r="E307" s="527" t="s">
        <v>1751</v>
      </c>
      <c r="F307" s="527" t="s">
        <v>5126</v>
      </c>
      <c r="G307" s="528" t="s">
        <v>2604</v>
      </c>
      <c r="H307" s="499"/>
      <c r="I307" s="499"/>
      <c r="J307" s="499">
        <v>1</v>
      </c>
    </row>
    <row r="308" spans="1:10" s="265" customFormat="1" ht="15.75" customHeight="1">
      <c r="A308" s="557">
        <v>109</v>
      </c>
      <c r="B308" s="526" t="s">
        <v>5400</v>
      </c>
      <c r="C308" s="499" t="s">
        <v>2226</v>
      </c>
      <c r="D308" s="499" t="s">
        <v>1502</v>
      </c>
      <c r="E308" s="527" t="s">
        <v>1751</v>
      </c>
      <c r="F308" s="527" t="s">
        <v>5126</v>
      </c>
      <c r="G308" s="528" t="s">
        <v>2604</v>
      </c>
      <c r="H308" s="499"/>
      <c r="I308" s="499"/>
      <c r="J308" s="499">
        <v>1</v>
      </c>
    </row>
    <row r="309" spans="1:10" s="265" customFormat="1" ht="15.75" customHeight="1">
      <c r="A309" s="557">
        <v>110</v>
      </c>
      <c r="B309" s="526" t="s">
        <v>5401</v>
      </c>
      <c r="C309" s="499" t="s">
        <v>2226</v>
      </c>
      <c r="D309" s="499" t="s">
        <v>1502</v>
      </c>
      <c r="E309" s="527" t="s">
        <v>1751</v>
      </c>
      <c r="F309" s="527" t="s">
        <v>5126</v>
      </c>
      <c r="G309" s="528" t="s">
        <v>2604</v>
      </c>
      <c r="H309" s="499"/>
      <c r="I309" s="499"/>
      <c r="J309" s="499">
        <v>1</v>
      </c>
    </row>
    <row r="310" spans="1:10" s="265" customFormat="1" ht="15.75" customHeight="1">
      <c r="A310" s="557">
        <v>111</v>
      </c>
      <c r="B310" s="526" t="s">
        <v>5159</v>
      </c>
      <c r="C310" s="499" t="s">
        <v>2226</v>
      </c>
      <c r="D310" s="499" t="s">
        <v>1502</v>
      </c>
      <c r="E310" s="527" t="s">
        <v>1751</v>
      </c>
      <c r="F310" s="527" t="s">
        <v>5126</v>
      </c>
      <c r="G310" s="528" t="s">
        <v>2404</v>
      </c>
      <c r="H310" s="499"/>
      <c r="I310" s="499"/>
      <c r="J310" s="499">
        <v>1</v>
      </c>
    </row>
    <row r="311" spans="1:10" s="265" customFormat="1" ht="15.75" customHeight="1">
      <c r="A311" s="557">
        <v>112</v>
      </c>
      <c r="B311" s="526" t="s">
        <v>5402</v>
      </c>
      <c r="C311" s="499" t="s">
        <v>2226</v>
      </c>
      <c r="D311" s="499" t="s">
        <v>1502</v>
      </c>
      <c r="E311" s="527" t="s">
        <v>1751</v>
      </c>
      <c r="F311" s="527" t="s">
        <v>5124</v>
      </c>
      <c r="G311" s="528" t="s">
        <v>2404</v>
      </c>
      <c r="H311" s="499"/>
      <c r="I311" s="499"/>
      <c r="J311" s="499">
        <v>1</v>
      </c>
    </row>
    <row r="312" spans="1:10" s="265" customFormat="1" ht="15.75" customHeight="1">
      <c r="A312" s="557">
        <v>113</v>
      </c>
      <c r="B312" s="526" t="s">
        <v>4415</v>
      </c>
      <c r="C312" s="499" t="s">
        <v>1610</v>
      </c>
      <c r="D312" s="499" t="s">
        <v>1502</v>
      </c>
      <c r="E312" s="527" t="s">
        <v>1640</v>
      </c>
      <c r="F312" s="527" t="s">
        <v>5126</v>
      </c>
      <c r="G312" s="528" t="s">
        <v>2404</v>
      </c>
      <c r="H312" s="499">
        <v>1</v>
      </c>
      <c r="I312" s="499"/>
      <c r="J312" s="499"/>
    </row>
    <row r="313" spans="1:10" s="265" customFormat="1" ht="15.75" customHeight="1">
      <c r="A313" s="557">
        <v>114</v>
      </c>
      <c r="B313" s="526" t="s">
        <v>5403</v>
      </c>
      <c r="C313" s="499" t="s">
        <v>1610</v>
      </c>
      <c r="D313" s="499" t="s">
        <v>1502</v>
      </c>
      <c r="E313" s="527" t="s">
        <v>1640</v>
      </c>
      <c r="F313" s="527" t="s">
        <v>5126</v>
      </c>
      <c r="G313" s="528" t="s">
        <v>2604</v>
      </c>
      <c r="H313" s="499">
        <v>1</v>
      </c>
      <c r="I313" s="499"/>
      <c r="J313" s="499"/>
    </row>
    <row r="314" spans="1:10" s="265" customFormat="1" ht="15.75" customHeight="1">
      <c r="A314" s="557">
        <v>115</v>
      </c>
      <c r="B314" s="526" t="s">
        <v>5404</v>
      </c>
      <c r="C314" s="499" t="s">
        <v>1610</v>
      </c>
      <c r="D314" s="499" t="s">
        <v>1502</v>
      </c>
      <c r="E314" s="527" t="s">
        <v>1640</v>
      </c>
      <c r="F314" s="527" t="s">
        <v>5126</v>
      </c>
      <c r="G314" s="528" t="s">
        <v>2604</v>
      </c>
      <c r="H314" s="499">
        <v>1</v>
      </c>
      <c r="I314" s="499"/>
      <c r="J314" s="499"/>
    </row>
    <row r="315" spans="1:10" s="265" customFormat="1" ht="15.75" customHeight="1">
      <c r="A315" s="557">
        <v>116</v>
      </c>
      <c r="B315" s="526" t="s">
        <v>5405</v>
      </c>
      <c r="C315" s="499" t="s">
        <v>1610</v>
      </c>
      <c r="D315" s="499" t="s">
        <v>1502</v>
      </c>
      <c r="E315" s="527" t="s">
        <v>1640</v>
      </c>
      <c r="F315" s="527" t="s">
        <v>5126</v>
      </c>
      <c r="G315" s="528" t="s">
        <v>2404</v>
      </c>
      <c r="H315" s="499"/>
      <c r="I315" s="499">
        <v>1</v>
      </c>
      <c r="J315" s="499"/>
    </row>
    <row r="316" spans="1:10" s="265" customFormat="1" ht="15.75" customHeight="1">
      <c r="A316" s="557">
        <v>117</v>
      </c>
      <c r="B316" s="526" t="s">
        <v>3390</v>
      </c>
      <c r="C316" s="499" t="s">
        <v>1610</v>
      </c>
      <c r="D316" s="499" t="s">
        <v>1502</v>
      </c>
      <c r="E316" s="527" t="s">
        <v>1640</v>
      </c>
      <c r="F316" s="527" t="s">
        <v>5126</v>
      </c>
      <c r="G316" s="528" t="s">
        <v>2404</v>
      </c>
      <c r="H316" s="499"/>
      <c r="I316" s="499">
        <v>1</v>
      </c>
      <c r="J316" s="499"/>
    </row>
    <row r="317" spans="1:10" s="265" customFormat="1" ht="15.75" customHeight="1">
      <c r="A317" s="557">
        <v>118</v>
      </c>
      <c r="B317" s="526" t="s">
        <v>5406</v>
      </c>
      <c r="C317" s="499" t="s">
        <v>1610</v>
      </c>
      <c r="D317" s="499" t="s">
        <v>1502</v>
      </c>
      <c r="E317" s="527" t="s">
        <v>1640</v>
      </c>
      <c r="F317" s="527" t="s">
        <v>5126</v>
      </c>
      <c r="G317" s="528" t="s">
        <v>2404</v>
      </c>
      <c r="H317" s="499"/>
      <c r="I317" s="499">
        <v>1</v>
      </c>
      <c r="J317" s="499"/>
    </row>
    <row r="318" spans="1:10" s="265" customFormat="1" ht="15.75" customHeight="1">
      <c r="A318" s="557">
        <v>119</v>
      </c>
      <c r="B318" s="526" t="s">
        <v>3393</v>
      </c>
      <c r="C318" s="499" t="s">
        <v>1610</v>
      </c>
      <c r="D318" s="499" t="s">
        <v>1502</v>
      </c>
      <c r="E318" s="527" t="s">
        <v>1640</v>
      </c>
      <c r="F318" s="527" t="s">
        <v>5126</v>
      </c>
      <c r="G318" s="528" t="s">
        <v>2404</v>
      </c>
      <c r="H318" s="499"/>
      <c r="I318" s="499">
        <v>1</v>
      </c>
      <c r="J318" s="499"/>
    </row>
    <row r="319" spans="1:10" s="265" customFormat="1" ht="15.75" customHeight="1">
      <c r="A319" s="557">
        <v>120</v>
      </c>
      <c r="B319" s="526" t="s">
        <v>3701</v>
      </c>
      <c r="C319" s="499" t="s">
        <v>1610</v>
      </c>
      <c r="D319" s="499" t="s">
        <v>1502</v>
      </c>
      <c r="E319" s="527" t="s">
        <v>1640</v>
      </c>
      <c r="F319" s="527" t="s">
        <v>5124</v>
      </c>
      <c r="G319" s="528" t="s">
        <v>2404</v>
      </c>
      <c r="H319" s="499"/>
      <c r="I319" s="499">
        <v>1</v>
      </c>
      <c r="J319" s="499"/>
    </row>
    <row r="320" spans="1:10" s="265" customFormat="1" ht="15.75" customHeight="1">
      <c r="A320" s="557">
        <v>121</v>
      </c>
      <c r="B320" s="526" t="s">
        <v>4756</v>
      </c>
      <c r="C320" s="499" t="s">
        <v>1610</v>
      </c>
      <c r="D320" s="499" t="s">
        <v>1502</v>
      </c>
      <c r="E320" s="527" t="s">
        <v>1640</v>
      </c>
      <c r="F320" s="527" t="s">
        <v>5126</v>
      </c>
      <c r="G320" s="528" t="s">
        <v>2604</v>
      </c>
      <c r="H320" s="499"/>
      <c r="I320" s="499">
        <v>1</v>
      </c>
      <c r="J320" s="499"/>
    </row>
    <row r="321" spans="1:10" s="265" customFormat="1" ht="15.75" customHeight="1">
      <c r="A321" s="557">
        <v>122</v>
      </c>
      <c r="B321" s="526" t="s">
        <v>4084</v>
      </c>
      <c r="C321" s="499" t="s">
        <v>1610</v>
      </c>
      <c r="D321" s="499" t="s">
        <v>1502</v>
      </c>
      <c r="E321" s="527" t="s">
        <v>1640</v>
      </c>
      <c r="F321" s="527" t="s">
        <v>5126</v>
      </c>
      <c r="G321" s="528" t="s">
        <v>2604</v>
      </c>
      <c r="H321" s="499"/>
      <c r="I321" s="499"/>
      <c r="J321" s="499">
        <v>1</v>
      </c>
    </row>
    <row r="322" spans="1:10" s="265" customFormat="1" ht="15.75" customHeight="1">
      <c r="A322" s="557">
        <v>123</v>
      </c>
      <c r="B322" s="526" t="s">
        <v>4757</v>
      </c>
      <c r="C322" s="499" t="s">
        <v>1610</v>
      </c>
      <c r="D322" s="499" t="s">
        <v>1502</v>
      </c>
      <c r="E322" s="527" t="s">
        <v>1640</v>
      </c>
      <c r="F322" s="527" t="s">
        <v>5126</v>
      </c>
      <c r="G322" s="528" t="s">
        <v>2604</v>
      </c>
      <c r="H322" s="499"/>
      <c r="I322" s="499"/>
      <c r="J322" s="499">
        <v>1</v>
      </c>
    </row>
    <row r="323" spans="1:10" s="265" customFormat="1" ht="15.75" customHeight="1">
      <c r="A323" s="557">
        <v>124</v>
      </c>
      <c r="B323" s="526" t="s">
        <v>2739</v>
      </c>
      <c r="C323" s="499" t="s">
        <v>1610</v>
      </c>
      <c r="D323" s="499" t="s">
        <v>1502</v>
      </c>
      <c r="E323" s="527" t="s">
        <v>1640</v>
      </c>
      <c r="F323" s="527" t="s">
        <v>5124</v>
      </c>
      <c r="G323" s="528" t="s">
        <v>2404</v>
      </c>
      <c r="H323" s="499"/>
      <c r="I323" s="499"/>
      <c r="J323" s="499">
        <v>1</v>
      </c>
    </row>
    <row r="324" spans="1:10" s="265" customFormat="1" ht="15.75" customHeight="1">
      <c r="A324" s="557">
        <v>125</v>
      </c>
      <c r="B324" s="526" t="s">
        <v>5407</v>
      </c>
      <c r="C324" s="499" t="s">
        <v>1610</v>
      </c>
      <c r="D324" s="499" t="s">
        <v>1502</v>
      </c>
      <c r="E324" s="527" t="s">
        <v>1640</v>
      </c>
      <c r="F324" s="527" t="s">
        <v>5126</v>
      </c>
      <c r="G324" s="528" t="s">
        <v>2404</v>
      </c>
      <c r="H324" s="499"/>
      <c r="I324" s="499"/>
      <c r="J324" s="499">
        <v>1</v>
      </c>
    </row>
    <row r="325" spans="1:10" s="265" customFormat="1" ht="15.75" customHeight="1">
      <c r="A325" s="557">
        <v>126</v>
      </c>
      <c r="B325" s="526" t="s">
        <v>2731</v>
      </c>
      <c r="C325" s="499" t="s">
        <v>1632</v>
      </c>
      <c r="D325" s="499" t="s">
        <v>1502</v>
      </c>
      <c r="E325" s="527" t="s">
        <v>5299</v>
      </c>
      <c r="F325" s="527" t="s">
        <v>5126</v>
      </c>
      <c r="G325" s="528" t="s">
        <v>2404</v>
      </c>
      <c r="H325" s="499"/>
      <c r="I325" s="499"/>
      <c r="J325" s="499">
        <v>1</v>
      </c>
    </row>
    <row r="326" spans="1:10" s="265" customFormat="1" ht="15.75" customHeight="1">
      <c r="A326" s="557">
        <v>127</v>
      </c>
      <c r="B326" s="526" t="s">
        <v>1263</v>
      </c>
      <c r="C326" s="499" t="s">
        <v>1632</v>
      </c>
      <c r="D326" s="499" t="s">
        <v>1502</v>
      </c>
      <c r="E326" s="527" t="s">
        <v>5299</v>
      </c>
      <c r="F326" s="527" t="s">
        <v>5126</v>
      </c>
      <c r="G326" s="528" t="s">
        <v>2404</v>
      </c>
      <c r="H326" s="499"/>
      <c r="I326" s="499"/>
      <c r="J326" s="499">
        <v>1</v>
      </c>
    </row>
    <row r="327" spans="1:10" s="265" customFormat="1" ht="15.75" customHeight="1">
      <c r="A327" s="557">
        <v>128</v>
      </c>
      <c r="B327" s="526" t="s">
        <v>4760</v>
      </c>
      <c r="C327" s="499" t="s">
        <v>1632</v>
      </c>
      <c r="D327" s="499" t="s">
        <v>1502</v>
      </c>
      <c r="E327" s="527" t="s">
        <v>5299</v>
      </c>
      <c r="F327" s="527" t="s">
        <v>5126</v>
      </c>
      <c r="G327" s="528" t="s">
        <v>2404</v>
      </c>
      <c r="H327" s="499"/>
      <c r="I327" s="499"/>
      <c r="J327" s="499">
        <v>1</v>
      </c>
    </row>
    <row r="328" spans="1:10" s="265" customFormat="1" ht="15.75" customHeight="1">
      <c r="A328" s="557">
        <v>129</v>
      </c>
      <c r="B328" s="526" t="s">
        <v>4758</v>
      </c>
      <c r="C328" s="499" t="s">
        <v>1632</v>
      </c>
      <c r="D328" s="499" t="s">
        <v>1502</v>
      </c>
      <c r="E328" s="527" t="s">
        <v>5299</v>
      </c>
      <c r="F328" s="527" t="s">
        <v>5126</v>
      </c>
      <c r="G328" s="528" t="s">
        <v>2404</v>
      </c>
      <c r="H328" s="499"/>
      <c r="I328" s="499"/>
      <c r="J328" s="499">
        <v>1</v>
      </c>
    </row>
    <row r="329" spans="1:10" s="265" customFormat="1" ht="15.75" customHeight="1">
      <c r="A329" s="557">
        <v>130</v>
      </c>
      <c r="B329" s="526" t="s">
        <v>2739</v>
      </c>
      <c r="C329" s="499" t="s">
        <v>1632</v>
      </c>
      <c r="D329" s="499" t="s">
        <v>1502</v>
      </c>
      <c r="E329" s="527" t="s">
        <v>5299</v>
      </c>
      <c r="F329" s="527" t="s">
        <v>5124</v>
      </c>
      <c r="G329" s="528" t="s">
        <v>3360</v>
      </c>
      <c r="H329" s="499"/>
      <c r="I329" s="499"/>
      <c r="J329" s="499">
        <v>1</v>
      </c>
    </row>
    <row r="330" spans="1:10" s="265" customFormat="1" ht="15.75" customHeight="1">
      <c r="A330" s="557">
        <v>131</v>
      </c>
      <c r="B330" s="526" t="s">
        <v>600</v>
      </c>
      <c r="C330" s="499" t="s">
        <v>1632</v>
      </c>
      <c r="D330" s="499" t="s">
        <v>1502</v>
      </c>
      <c r="E330" s="527" t="s">
        <v>5299</v>
      </c>
      <c r="F330" s="527" t="s">
        <v>5124</v>
      </c>
      <c r="G330" s="528" t="s">
        <v>3360</v>
      </c>
      <c r="H330" s="499"/>
      <c r="I330" s="499"/>
      <c r="J330" s="499">
        <v>1</v>
      </c>
    </row>
    <row r="331" spans="1:10" s="265" customFormat="1" ht="15.75" customHeight="1">
      <c r="A331" s="557">
        <v>132</v>
      </c>
      <c r="B331" s="526" t="s">
        <v>3701</v>
      </c>
      <c r="C331" s="499" t="s">
        <v>1632</v>
      </c>
      <c r="D331" s="499" t="s">
        <v>1502</v>
      </c>
      <c r="E331" s="527" t="s">
        <v>5299</v>
      </c>
      <c r="F331" s="527" t="s">
        <v>5124</v>
      </c>
      <c r="G331" s="528" t="s">
        <v>3360</v>
      </c>
      <c r="H331" s="499"/>
      <c r="I331" s="499"/>
      <c r="J331" s="499">
        <v>1</v>
      </c>
    </row>
    <row r="332" spans="1:10" s="265" customFormat="1" ht="15.75" customHeight="1">
      <c r="A332" s="557">
        <v>133</v>
      </c>
      <c r="B332" s="526" t="s">
        <v>4075</v>
      </c>
      <c r="C332" s="499" t="s">
        <v>1632</v>
      </c>
      <c r="D332" s="499" t="s">
        <v>1502</v>
      </c>
      <c r="E332" s="527" t="s">
        <v>5299</v>
      </c>
      <c r="F332" s="527" t="s">
        <v>5126</v>
      </c>
      <c r="G332" s="528" t="s">
        <v>2604</v>
      </c>
      <c r="H332" s="499"/>
      <c r="I332" s="499"/>
      <c r="J332" s="499">
        <v>1</v>
      </c>
    </row>
    <row r="333" spans="1:10" s="265" customFormat="1" ht="15.75" customHeight="1">
      <c r="A333" s="557">
        <v>134</v>
      </c>
      <c r="B333" s="526" t="s">
        <v>4079</v>
      </c>
      <c r="C333" s="499" t="s">
        <v>1632</v>
      </c>
      <c r="D333" s="499" t="s">
        <v>1502</v>
      </c>
      <c r="E333" s="529" t="s">
        <v>5299</v>
      </c>
      <c r="F333" s="529" t="s">
        <v>5126</v>
      </c>
      <c r="G333" s="530" t="s">
        <v>2604</v>
      </c>
      <c r="H333" s="499">
        <v>1</v>
      </c>
      <c r="I333" s="499"/>
      <c r="J333" s="499"/>
    </row>
    <row r="334" spans="1:10" s="265" customFormat="1" ht="15.75" customHeight="1">
      <c r="A334" s="557">
        <v>135</v>
      </c>
      <c r="B334" s="526" t="s">
        <v>3182</v>
      </c>
      <c r="C334" s="499" t="s">
        <v>1632</v>
      </c>
      <c r="D334" s="499" t="s">
        <v>1502</v>
      </c>
      <c r="E334" s="529" t="s">
        <v>5299</v>
      </c>
      <c r="F334" s="529" t="s">
        <v>5126</v>
      </c>
      <c r="G334" s="530" t="s">
        <v>2604</v>
      </c>
      <c r="H334" s="499"/>
      <c r="I334" s="499"/>
      <c r="J334" s="499">
        <v>1</v>
      </c>
    </row>
    <row r="335" spans="1:10" s="265" customFormat="1" ht="15.75" customHeight="1">
      <c r="A335" s="557">
        <v>136</v>
      </c>
      <c r="B335" s="526" t="s">
        <v>5408</v>
      </c>
      <c r="C335" s="499" t="s">
        <v>922</v>
      </c>
      <c r="D335" s="499" t="s">
        <v>1500</v>
      </c>
      <c r="E335" s="529" t="s">
        <v>5409</v>
      </c>
      <c r="F335" s="529" t="s">
        <v>5126</v>
      </c>
      <c r="G335" s="530" t="s">
        <v>5410</v>
      </c>
      <c r="H335" s="499">
        <v>3</v>
      </c>
      <c r="I335" s="499"/>
      <c r="J335" s="499"/>
    </row>
    <row r="336" spans="1:10" s="265" customFormat="1" ht="15.75" customHeight="1">
      <c r="A336" s="557">
        <v>137</v>
      </c>
      <c r="B336" s="526" t="s">
        <v>868</v>
      </c>
      <c r="C336" s="499" t="s">
        <v>922</v>
      </c>
      <c r="D336" s="499" t="s">
        <v>1500</v>
      </c>
      <c r="E336" s="529" t="s">
        <v>1611</v>
      </c>
      <c r="F336" s="529" t="s">
        <v>5126</v>
      </c>
      <c r="G336" s="530" t="s">
        <v>4969</v>
      </c>
      <c r="H336" s="499"/>
      <c r="I336" s="499"/>
      <c r="J336" s="499">
        <v>1</v>
      </c>
    </row>
    <row r="337" spans="1:10" s="265" customFormat="1" ht="15.75" customHeight="1">
      <c r="A337" s="557">
        <v>138</v>
      </c>
      <c r="B337" s="526" t="s">
        <v>603</v>
      </c>
      <c r="C337" s="499" t="s">
        <v>922</v>
      </c>
      <c r="D337" s="499" t="s">
        <v>1500</v>
      </c>
      <c r="E337" s="529" t="s">
        <v>1611</v>
      </c>
      <c r="F337" s="529" t="s">
        <v>5126</v>
      </c>
      <c r="G337" s="530" t="s">
        <v>5411</v>
      </c>
      <c r="H337" s="499"/>
      <c r="I337" s="499">
        <v>1</v>
      </c>
      <c r="J337" s="499">
        <v>1</v>
      </c>
    </row>
    <row r="338" spans="1:10" s="265" customFormat="1" ht="15.75" customHeight="1">
      <c r="A338" s="557">
        <v>139</v>
      </c>
      <c r="B338" s="526" t="s">
        <v>4966</v>
      </c>
      <c r="C338" s="499" t="s">
        <v>922</v>
      </c>
      <c r="D338" s="499" t="s">
        <v>1500</v>
      </c>
      <c r="E338" s="529" t="s">
        <v>1640</v>
      </c>
      <c r="F338" s="529" t="s">
        <v>5126</v>
      </c>
      <c r="G338" s="530" t="s">
        <v>4093</v>
      </c>
      <c r="H338" s="499"/>
      <c r="I338" s="499"/>
      <c r="J338" s="499">
        <v>1</v>
      </c>
    </row>
    <row r="339" spans="1:10" s="265" customFormat="1" ht="15.75" customHeight="1">
      <c r="A339" s="557">
        <v>140</v>
      </c>
      <c r="B339" s="526" t="s">
        <v>4766</v>
      </c>
      <c r="C339" s="499" t="s">
        <v>922</v>
      </c>
      <c r="D339" s="499" t="s">
        <v>1500</v>
      </c>
      <c r="E339" s="529" t="s">
        <v>1611</v>
      </c>
      <c r="F339" s="529" t="s">
        <v>5124</v>
      </c>
      <c r="G339" s="530" t="s">
        <v>5412</v>
      </c>
      <c r="H339" s="499">
        <v>2</v>
      </c>
      <c r="I339" s="499"/>
      <c r="J339" s="499">
        <v>1</v>
      </c>
    </row>
    <row r="340" spans="1:10" s="265" customFormat="1" ht="15.75" customHeight="1">
      <c r="A340" s="557">
        <v>141</v>
      </c>
      <c r="B340" s="526" t="s">
        <v>1909</v>
      </c>
      <c r="C340" s="499" t="s">
        <v>922</v>
      </c>
      <c r="D340" s="499" t="s">
        <v>1500</v>
      </c>
      <c r="E340" s="529" t="s">
        <v>1611</v>
      </c>
      <c r="F340" s="529" t="s">
        <v>5124</v>
      </c>
      <c r="G340" s="530" t="s">
        <v>5413</v>
      </c>
      <c r="H340" s="499">
        <v>1</v>
      </c>
      <c r="I340" s="499">
        <v>1</v>
      </c>
      <c r="J340" s="499"/>
    </row>
    <row r="341" spans="1:10" s="265" customFormat="1" ht="15.75" customHeight="1">
      <c r="A341" s="557">
        <v>142</v>
      </c>
      <c r="B341" s="526" t="s">
        <v>5414</v>
      </c>
      <c r="C341" s="499" t="s">
        <v>922</v>
      </c>
      <c r="D341" s="499" t="s">
        <v>1500</v>
      </c>
      <c r="E341" s="529" t="s">
        <v>5409</v>
      </c>
      <c r="F341" s="529" t="s">
        <v>5124</v>
      </c>
      <c r="G341" s="530" t="s">
        <v>4871</v>
      </c>
      <c r="H341" s="499"/>
      <c r="I341" s="499">
        <v>1</v>
      </c>
      <c r="J341" s="499">
        <v>1</v>
      </c>
    </row>
    <row r="342" spans="1:10" s="265" customFormat="1" ht="15.75" customHeight="1">
      <c r="A342" s="557">
        <v>143</v>
      </c>
      <c r="B342" s="526" t="s">
        <v>5415</v>
      </c>
      <c r="C342" s="499" t="s">
        <v>1856</v>
      </c>
      <c r="D342" s="499" t="s">
        <v>1500</v>
      </c>
      <c r="E342" s="529" t="s">
        <v>5416</v>
      </c>
      <c r="F342" s="529" t="s">
        <v>5124</v>
      </c>
      <c r="G342" s="530" t="s">
        <v>5417</v>
      </c>
      <c r="H342" s="499"/>
      <c r="I342" s="499">
        <v>1</v>
      </c>
      <c r="J342" s="499">
        <v>2</v>
      </c>
    </row>
    <row r="343" spans="1:10" s="265" customFormat="1" ht="15.75" customHeight="1">
      <c r="A343" s="557">
        <v>144</v>
      </c>
      <c r="B343" s="526" t="s">
        <v>5418</v>
      </c>
      <c r="C343" s="499" t="s">
        <v>1856</v>
      </c>
      <c r="D343" s="499" t="s">
        <v>1500</v>
      </c>
      <c r="E343" s="529" t="s">
        <v>5416</v>
      </c>
      <c r="F343" s="529" t="s">
        <v>5126</v>
      </c>
      <c r="G343" s="530" t="s">
        <v>4969</v>
      </c>
      <c r="H343" s="499"/>
      <c r="I343" s="499"/>
      <c r="J343" s="499">
        <v>1</v>
      </c>
    </row>
    <row r="344" spans="1:10" s="265" customFormat="1" ht="15.75" customHeight="1">
      <c r="A344" s="557">
        <v>145</v>
      </c>
      <c r="B344" s="526" t="s">
        <v>5419</v>
      </c>
      <c r="C344" s="499" t="s">
        <v>1856</v>
      </c>
      <c r="D344" s="499" t="s">
        <v>1500</v>
      </c>
      <c r="E344" s="529" t="s">
        <v>5416</v>
      </c>
      <c r="F344" s="529" t="s">
        <v>5126</v>
      </c>
      <c r="G344" s="530" t="s">
        <v>5410</v>
      </c>
      <c r="H344" s="499">
        <v>1</v>
      </c>
      <c r="I344" s="499">
        <v>2</v>
      </c>
      <c r="J344" s="499"/>
    </row>
    <row r="345" spans="1:10" s="265" customFormat="1" ht="15.75" customHeight="1">
      <c r="A345" s="557">
        <v>146</v>
      </c>
      <c r="B345" s="526" t="s">
        <v>4423</v>
      </c>
      <c r="C345" s="499" t="s">
        <v>1856</v>
      </c>
      <c r="D345" s="499" t="s">
        <v>1500</v>
      </c>
      <c r="E345" s="529" t="s">
        <v>5416</v>
      </c>
      <c r="F345" s="529" t="s">
        <v>5124</v>
      </c>
      <c r="G345" s="530" t="s">
        <v>5410</v>
      </c>
      <c r="H345" s="499"/>
      <c r="I345" s="499">
        <v>1</v>
      </c>
      <c r="J345" s="499">
        <v>2</v>
      </c>
    </row>
    <row r="346" spans="1:10" s="265" customFormat="1" ht="15.75" customHeight="1">
      <c r="A346" s="557">
        <v>147</v>
      </c>
      <c r="B346" s="526" t="s">
        <v>5420</v>
      </c>
      <c r="C346" s="499" t="s">
        <v>1856</v>
      </c>
      <c r="D346" s="499" t="s">
        <v>1500</v>
      </c>
      <c r="E346" s="529" t="s">
        <v>5421</v>
      </c>
      <c r="F346" s="529" t="s">
        <v>5126</v>
      </c>
      <c r="G346" s="530" t="s">
        <v>5178</v>
      </c>
      <c r="H346" s="499"/>
      <c r="I346" s="499">
        <v>1</v>
      </c>
      <c r="J346" s="499">
        <v>1</v>
      </c>
    </row>
    <row r="347" spans="1:10" s="265" customFormat="1" ht="15.75" customHeight="1">
      <c r="A347" s="557">
        <v>148</v>
      </c>
      <c r="B347" s="526" t="s">
        <v>4963</v>
      </c>
      <c r="C347" s="499" t="s">
        <v>1856</v>
      </c>
      <c r="D347" s="499" t="s">
        <v>1500</v>
      </c>
      <c r="E347" s="529" t="s">
        <v>5421</v>
      </c>
      <c r="F347" s="529" t="s">
        <v>5124</v>
      </c>
      <c r="G347" s="530" t="s">
        <v>5410</v>
      </c>
      <c r="H347" s="499">
        <v>3</v>
      </c>
      <c r="I347" s="499"/>
      <c r="J347" s="499"/>
    </row>
    <row r="348" spans="1:10" s="265" customFormat="1" ht="15.75" customHeight="1">
      <c r="A348" s="557">
        <v>149</v>
      </c>
      <c r="B348" s="526" t="s">
        <v>5422</v>
      </c>
      <c r="C348" s="499" t="s">
        <v>1856</v>
      </c>
      <c r="D348" s="499" t="s">
        <v>1500</v>
      </c>
      <c r="E348" s="529" t="s">
        <v>5421</v>
      </c>
      <c r="F348" s="529" t="s">
        <v>5124</v>
      </c>
      <c r="G348" s="530" t="s">
        <v>5410</v>
      </c>
      <c r="H348" s="499"/>
      <c r="I348" s="499">
        <v>3</v>
      </c>
      <c r="J348" s="499"/>
    </row>
    <row r="349" spans="1:10" s="265" customFormat="1" ht="15.75" customHeight="1">
      <c r="A349" s="557">
        <v>150</v>
      </c>
      <c r="B349" s="526" t="s">
        <v>5423</v>
      </c>
      <c r="C349" s="499" t="s">
        <v>1856</v>
      </c>
      <c r="D349" s="499" t="s">
        <v>1500</v>
      </c>
      <c r="E349" s="529" t="s">
        <v>5416</v>
      </c>
      <c r="F349" s="529" t="s">
        <v>5126</v>
      </c>
      <c r="G349" s="530" t="s">
        <v>5424</v>
      </c>
      <c r="H349" s="499"/>
      <c r="I349" s="499">
        <v>1</v>
      </c>
      <c r="J349" s="499">
        <v>2</v>
      </c>
    </row>
    <row r="350" spans="1:10" s="265" customFormat="1" ht="15.75" customHeight="1">
      <c r="A350" s="557">
        <v>151</v>
      </c>
      <c r="B350" s="526" t="s">
        <v>5425</v>
      </c>
      <c r="C350" s="499" t="s">
        <v>1856</v>
      </c>
      <c r="D350" s="499" t="s">
        <v>1500</v>
      </c>
      <c r="E350" s="529" t="s">
        <v>5416</v>
      </c>
      <c r="F350" s="529" t="s">
        <v>5126</v>
      </c>
      <c r="G350" s="530" t="s">
        <v>5426</v>
      </c>
      <c r="H350" s="499"/>
      <c r="I350" s="499">
        <v>2</v>
      </c>
      <c r="J350" s="499">
        <v>1</v>
      </c>
    </row>
    <row r="351" spans="1:10" s="265" customFormat="1" ht="15.75" customHeight="1">
      <c r="A351" s="557">
        <v>152</v>
      </c>
      <c r="B351" s="526" t="s">
        <v>5427</v>
      </c>
      <c r="C351" s="499" t="s">
        <v>1856</v>
      </c>
      <c r="D351" s="499" t="s">
        <v>1500</v>
      </c>
      <c r="E351" s="529" t="s">
        <v>5416</v>
      </c>
      <c r="F351" s="529" t="s">
        <v>5124</v>
      </c>
      <c r="G351" s="530" t="s">
        <v>5410</v>
      </c>
      <c r="H351" s="499">
        <v>3</v>
      </c>
      <c r="I351" s="499"/>
      <c r="J351" s="499"/>
    </row>
    <row r="352" spans="1:10" s="265" customFormat="1" ht="15.75" customHeight="1">
      <c r="A352" s="557">
        <v>153</v>
      </c>
      <c r="B352" s="526" t="s">
        <v>5428</v>
      </c>
      <c r="C352" s="499" t="s">
        <v>1856</v>
      </c>
      <c r="D352" s="499" t="s">
        <v>1500</v>
      </c>
      <c r="E352" s="529" t="s">
        <v>5421</v>
      </c>
      <c r="F352" s="529" t="s">
        <v>5126</v>
      </c>
      <c r="G352" s="530" t="s">
        <v>5429</v>
      </c>
      <c r="H352" s="499">
        <v>1</v>
      </c>
      <c r="I352" s="499">
        <v>1</v>
      </c>
      <c r="J352" s="499">
        <v>1</v>
      </c>
    </row>
    <row r="353" spans="1:10" s="265" customFormat="1" ht="15.75" customHeight="1">
      <c r="A353" s="557">
        <v>154</v>
      </c>
      <c r="B353" s="526" t="s">
        <v>5430</v>
      </c>
      <c r="C353" s="499" t="s">
        <v>1856</v>
      </c>
      <c r="D353" s="499" t="s">
        <v>1500</v>
      </c>
      <c r="E353" s="529" t="s">
        <v>5416</v>
      </c>
      <c r="F353" s="529" t="s">
        <v>5126</v>
      </c>
      <c r="G353" s="530" t="s">
        <v>4969</v>
      </c>
      <c r="H353" s="499"/>
      <c r="I353" s="499">
        <v>1</v>
      </c>
      <c r="J353" s="499"/>
    </row>
    <row r="354" spans="1:10" s="265" customFormat="1" ht="15.75" customHeight="1">
      <c r="A354" s="557">
        <v>155</v>
      </c>
      <c r="B354" s="526" t="s">
        <v>5431</v>
      </c>
      <c r="C354" s="499" t="s">
        <v>1856</v>
      </c>
      <c r="D354" s="499" t="s">
        <v>1500</v>
      </c>
      <c r="E354" s="529" t="s">
        <v>5421</v>
      </c>
      <c r="F354" s="529" t="s">
        <v>5126</v>
      </c>
      <c r="G354" s="530" t="s">
        <v>5413</v>
      </c>
      <c r="H354" s="499"/>
      <c r="I354" s="499"/>
      <c r="J354" s="499">
        <v>2</v>
      </c>
    </row>
    <row r="355" spans="1:10" s="265" customFormat="1" ht="15.75" customHeight="1">
      <c r="A355" s="557">
        <v>156</v>
      </c>
      <c r="B355" s="526" t="s">
        <v>5432</v>
      </c>
      <c r="C355" s="499" t="s">
        <v>1856</v>
      </c>
      <c r="D355" s="499" t="s">
        <v>1500</v>
      </c>
      <c r="E355" s="529" t="s">
        <v>5416</v>
      </c>
      <c r="F355" s="529" t="s">
        <v>5124</v>
      </c>
      <c r="G355" s="530" t="s">
        <v>5410</v>
      </c>
      <c r="H355" s="499"/>
      <c r="I355" s="499">
        <v>3</v>
      </c>
      <c r="J355" s="499"/>
    </row>
    <row r="356" spans="1:10" s="265" customFormat="1" ht="15.75" customHeight="1">
      <c r="A356" s="557">
        <v>157</v>
      </c>
      <c r="B356" s="526" t="s">
        <v>5433</v>
      </c>
      <c r="C356" s="499" t="s">
        <v>1856</v>
      </c>
      <c r="D356" s="499" t="s">
        <v>1500</v>
      </c>
      <c r="E356" s="529" t="s">
        <v>5416</v>
      </c>
      <c r="F356" s="529" t="s">
        <v>5126</v>
      </c>
      <c r="G356" s="530" t="s">
        <v>4969</v>
      </c>
      <c r="H356" s="499"/>
      <c r="I356" s="499">
        <v>1</v>
      </c>
      <c r="J356" s="499"/>
    </row>
    <row r="357" spans="1:10" s="265" customFormat="1" ht="15.75" customHeight="1">
      <c r="A357" s="557">
        <v>158</v>
      </c>
      <c r="B357" s="526" t="s">
        <v>5177</v>
      </c>
      <c r="C357" s="499" t="s">
        <v>1856</v>
      </c>
      <c r="D357" s="499" t="s">
        <v>1500</v>
      </c>
      <c r="E357" s="529" t="s">
        <v>5421</v>
      </c>
      <c r="F357" s="529" t="s">
        <v>5126</v>
      </c>
      <c r="G357" s="530" t="s">
        <v>5410</v>
      </c>
      <c r="H357" s="499"/>
      <c r="I357" s="499">
        <v>3</v>
      </c>
      <c r="J357" s="499"/>
    </row>
    <row r="358" spans="1:10" s="265" customFormat="1" ht="15.75" customHeight="1">
      <c r="A358" s="557">
        <v>159</v>
      </c>
      <c r="B358" s="526" t="s">
        <v>4427</v>
      </c>
      <c r="C358" s="499" t="s">
        <v>1856</v>
      </c>
      <c r="D358" s="499" t="s">
        <v>1500</v>
      </c>
      <c r="E358" s="529" t="s">
        <v>5421</v>
      </c>
      <c r="F358" s="529" t="s">
        <v>5126</v>
      </c>
      <c r="G358" s="530" t="s">
        <v>4871</v>
      </c>
      <c r="H358" s="499"/>
      <c r="I358" s="499"/>
      <c r="J358" s="499">
        <v>2</v>
      </c>
    </row>
    <row r="359" spans="1:10" s="265" customFormat="1" ht="15.75" customHeight="1">
      <c r="A359" s="557">
        <v>160</v>
      </c>
      <c r="B359" s="526" t="s">
        <v>5434</v>
      </c>
      <c r="C359" s="499" t="s">
        <v>1856</v>
      </c>
      <c r="D359" s="499" t="s">
        <v>1500</v>
      </c>
      <c r="E359" s="529" t="s">
        <v>5416</v>
      </c>
      <c r="F359" s="529" t="s">
        <v>5124</v>
      </c>
      <c r="G359" s="530" t="s">
        <v>5435</v>
      </c>
      <c r="H359" s="499"/>
      <c r="I359" s="499"/>
      <c r="J359" s="499">
        <v>2</v>
      </c>
    </row>
    <row r="360" spans="1:10" s="265" customFormat="1" ht="15.75" customHeight="1">
      <c r="A360" s="557">
        <v>161</v>
      </c>
      <c r="B360" s="526" t="s">
        <v>4963</v>
      </c>
      <c r="C360" s="499" t="s">
        <v>1834</v>
      </c>
      <c r="D360" s="499" t="s">
        <v>1500</v>
      </c>
      <c r="E360" s="529" t="s">
        <v>1640</v>
      </c>
      <c r="F360" s="529" t="s">
        <v>5124</v>
      </c>
      <c r="G360" s="530" t="s">
        <v>5410</v>
      </c>
      <c r="H360" s="499"/>
      <c r="I360" s="499">
        <v>3</v>
      </c>
      <c r="J360" s="499"/>
    </row>
    <row r="361" spans="1:10" s="265" customFormat="1" ht="15.75" customHeight="1">
      <c r="A361" s="557">
        <v>162</v>
      </c>
      <c r="B361" s="526" t="s">
        <v>3403</v>
      </c>
      <c r="C361" s="499" t="s">
        <v>1834</v>
      </c>
      <c r="D361" s="499" t="s">
        <v>1500</v>
      </c>
      <c r="E361" s="529" t="s">
        <v>1640</v>
      </c>
      <c r="F361" s="529" t="s">
        <v>5124</v>
      </c>
      <c r="G361" s="530" t="s">
        <v>4093</v>
      </c>
      <c r="H361" s="499"/>
      <c r="I361" s="499"/>
      <c r="J361" s="499">
        <v>1</v>
      </c>
    </row>
    <row r="362" spans="1:10" s="265" customFormat="1" ht="15.75" customHeight="1">
      <c r="A362" s="557">
        <v>163</v>
      </c>
      <c r="B362" s="526" t="s">
        <v>4966</v>
      </c>
      <c r="C362" s="499" t="s">
        <v>1834</v>
      </c>
      <c r="D362" s="499" t="s">
        <v>1500</v>
      </c>
      <c r="E362" s="529" t="s">
        <v>1640</v>
      </c>
      <c r="F362" s="529" t="s">
        <v>5126</v>
      </c>
      <c r="G362" s="530" t="s">
        <v>5410</v>
      </c>
      <c r="H362" s="499">
        <v>3</v>
      </c>
      <c r="I362" s="499"/>
      <c r="J362" s="499"/>
    </row>
    <row r="363" spans="1:10" s="265" customFormat="1" ht="15.75" customHeight="1">
      <c r="A363" s="557">
        <v>164</v>
      </c>
      <c r="B363" s="526" t="s">
        <v>5436</v>
      </c>
      <c r="C363" s="499" t="s">
        <v>1834</v>
      </c>
      <c r="D363" s="499" t="s">
        <v>1500</v>
      </c>
      <c r="E363" s="529" t="s">
        <v>1640</v>
      </c>
      <c r="F363" s="529" t="s">
        <v>5126</v>
      </c>
      <c r="G363" s="530" t="s">
        <v>5426</v>
      </c>
      <c r="H363" s="499">
        <v>2</v>
      </c>
      <c r="I363" s="499">
        <v>1</v>
      </c>
      <c r="J363" s="499"/>
    </row>
    <row r="364" spans="1:10" s="265" customFormat="1" ht="15.75" customHeight="1">
      <c r="A364" s="557">
        <v>165</v>
      </c>
      <c r="B364" s="526" t="s">
        <v>5437</v>
      </c>
      <c r="C364" s="499" t="s">
        <v>1834</v>
      </c>
      <c r="D364" s="499" t="s">
        <v>1500</v>
      </c>
      <c r="E364" s="529" t="s">
        <v>1640</v>
      </c>
      <c r="F364" s="529" t="s">
        <v>5126</v>
      </c>
      <c r="G364" s="530" t="s">
        <v>4871</v>
      </c>
      <c r="H364" s="499">
        <v>1</v>
      </c>
      <c r="I364" s="499"/>
      <c r="J364" s="499">
        <v>1</v>
      </c>
    </row>
    <row r="365" spans="1:10" s="265" customFormat="1" ht="15.75" customHeight="1">
      <c r="A365" s="557">
        <v>166</v>
      </c>
      <c r="B365" s="526" t="s">
        <v>5438</v>
      </c>
      <c r="C365" s="499" t="s">
        <v>1834</v>
      </c>
      <c r="D365" s="499" t="s">
        <v>1500</v>
      </c>
      <c r="E365" s="529" t="s">
        <v>5409</v>
      </c>
      <c r="F365" s="529" t="s">
        <v>5124</v>
      </c>
      <c r="G365" s="530" t="s">
        <v>5426</v>
      </c>
      <c r="H365" s="499">
        <v>2</v>
      </c>
      <c r="I365" s="499">
        <v>1</v>
      </c>
      <c r="J365" s="499"/>
    </row>
    <row r="366" spans="1:10" s="265" customFormat="1" ht="15.75" customHeight="1">
      <c r="A366" s="557">
        <v>167</v>
      </c>
      <c r="B366" s="526" t="s">
        <v>5414</v>
      </c>
      <c r="C366" s="499" t="s">
        <v>1834</v>
      </c>
      <c r="D366" s="499" t="s">
        <v>1500</v>
      </c>
      <c r="E366" s="529" t="s">
        <v>5409</v>
      </c>
      <c r="F366" s="529" t="s">
        <v>5124</v>
      </c>
      <c r="G366" s="530" t="s">
        <v>4093</v>
      </c>
      <c r="H366" s="499">
        <v>1</v>
      </c>
      <c r="I366" s="499"/>
      <c r="J366" s="499"/>
    </row>
    <row r="367" spans="1:10" s="265" customFormat="1" ht="15.75" customHeight="1">
      <c r="A367" s="557">
        <v>168</v>
      </c>
      <c r="B367" s="526" t="s">
        <v>866</v>
      </c>
      <c r="C367" s="499" t="s">
        <v>1834</v>
      </c>
      <c r="D367" s="499" t="s">
        <v>1500</v>
      </c>
      <c r="E367" s="529" t="s">
        <v>5409</v>
      </c>
      <c r="F367" s="529" t="s">
        <v>5124</v>
      </c>
      <c r="G367" s="530" t="s">
        <v>4969</v>
      </c>
      <c r="H367" s="499"/>
      <c r="I367" s="499">
        <v>1</v>
      </c>
      <c r="J367" s="499"/>
    </row>
    <row r="368" spans="1:10" s="265" customFormat="1" ht="15.75" customHeight="1">
      <c r="A368" s="557">
        <v>169</v>
      </c>
      <c r="B368" s="526" t="s">
        <v>5439</v>
      </c>
      <c r="C368" s="499" t="s">
        <v>1834</v>
      </c>
      <c r="D368" s="499" t="s">
        <v>1500</v>
      </c>
      <c r="E368" s="529" t="s">
        <v>5409</v>
      </c>
      <c r="F368" s="529" t="s">
        <v>5124</v>
      </c>
      <c r="G368" s="530" t="s">
        <v>5413</v>
      </c>
      <c r="H368" s="499"/>
      <c r="I368" s="499"/>
      <c r="J368" s="499">
        <v>2</v>
      </c>
    </row>
    <row r="369" spans="1:10" s="265" customFormat="1" ht="15.75" customHeight="1">
      <c r="A369" s="557">
        <v>170</v>
      </c>
      <c r="B369" s="526" t="s">
        <v>3064</v>
      </c>
      <c r="C369" s="499" t="s">
        <v>1834</v>
      </c>
      <c r="D369" s="499" t="s">
        <v>1500</v>
      </c>
      <c r="E369" s="529" t="s">
        <v>5409</v>
      </c>
      <c r="F369" s="529" t="s">
        <v>5124</v>
      </c>
      <c r="G369" s="530" t="s">
        <v>4093</v>
      </c>
      <c r="H369" s="499"/>
      <c r="I369" s="499">
        <v>1</v>
      </c>
      <c r="J369" s="499"/>
    </row>
    <row r="370" spans="1:10" s="265" customFormat="1" ht="15.75" customHeight="1">
      <c r="A370" s="557">
        <v>171</v>
      </c>
      <c r="B370" s="526" t="s">
        <v>3196</v>
      </c>
      <c r="C370" s="499" t="s">
        <v>1834</v>
      </c>
      <c r="D370" s="499" t="s">
        <v>1500</v>
      </c>
      <c r="E370" s="529" t="s">
        <v>5409</v>
      </c>
      <c r="F370" s="529" t="s">
        <v>5126</v>
      </c>
      <c r="G370" s="530" t="s">
        <v>4969</v>
      </c>
      <c r="H370" s="499"/>
      <c r="I370" s="499">
        <v>1</v>
      </c>
      <c r="J370" s="499"/>
    </row>
    <row r="371" spans="1:10" s="265" customFormat="1" ht="15.75" customHeight="1">
      <c r="A371" s="557">
        <v>172</v>
      </c>
      <c r="B371" s="526" t="s">
        <v>3195</v>
      </c>
      <c r="C371" s="499" t="s">
        <v>1834</v>
      </c>
      <c r="D371" s="499" t="s">
        <v>1500</v>
      </c>
      <c r="E371" s="529" t="s">
        <v>5409</v>
      </c>
      <c r="F371" s="529" t="s">
        <v>5126</v>
      </c>
      <c r="G371" s="530" t="s">
        <v>5410</v>
      </c>
      <c r="H371" s="499"/>
      <c r="I371" s="499"/>
      <c r="J371" s="499">
        <v>3</v>
      </c>
    </row>
    <row r="372" spans="1:10" s="265" customFormat="1" ht="15.75" customHeight="1">
      <c r="A372" s="557">
        <v>173</v>
      </c>
      <c r="B372" s="526" t="s">
        <v>5440</v>
      </c>
      <c r="C372" s="499" t="s">
        <v>1834</v>
      </c>
      <c r="D372" s="499" t="s">
        <v>1500</v>
      </c>
      <c r="E372" s="529" t="s">
        <v>5409</v>
      </c>
      <c r="F372" s="529" t="s">
        <v>5126</v>
      </c>
      <c r="G372" s="530" t="s">
        <v>4969</v>
      </c>
      <c r="H372" s="499"/>
      <c r="I372" s="499"/>
      <c r="J372" s="499">
        <v>1</v>
      </c>
    </row>
    <row r="373" spans="1:10" s="265" customFormat="1" ht="15.75" customHeight="1">
      <c r="A373" s="557">
        <v>174</v>
      </c>
      <c r="B373" s="526" t="s">
        <v>2757</v>
      </c>
      <c r="C373" s="499" t="s">
        <v>1834</v>
      </c>
      <c r="D373" s="499" t="s">
        <v>1500</v>
      </c>
      <c r="E373" s="529" t="s">
        <v>5409</v>
      </c>
      <c r="F373" s="529" t="s">
        <v>5126</v>
      </c>
      <c r="G373" s="530" t="s">
        <v>4093</v>
      </c>
      <c r="H373" s="499"/>
      <c r="I373" s="499">
        <v>1</v>
      </c>
      <c r="J373" s="499"/>
    </row>
    <row r="374" spans="1:10" s="265" customFormat="1" ht="15.75" customHeight="1">
      <c r="A374" s="557">
        <v>175</v>
      </c>
      <c r="B374" s="526" t="s">
        <v>5408</v>
      </c>
      <c r="C374" s="499" t="s">
        <v>1834</v>
      </c>
      <c r="D374" s="499" t="s">
        <v>1500</v>
      </c>
      <c r="E374" s="529" t="s">
        <v>5409</v>
      </c>
      <c r="F374" s="529" t="s">
        <v>5126</v>
      </c>
      <c r="G374" s="530" t="s">
        <v>5410</v>
      </c>
      <c r="H374" s="499">
        <v>1</v>
      </c>
      <c r="I374" s="499">
        <v>2</v>
      </c>
      <c r="J374" s="499"/>
    </row>
    <row r="375" spans="1:10" s="265" customFormat="1" ht="15.75" customHeight="1">
      <c r="A375" s="557">
        <v>176</v>
      </c>
      <c r="B375" s="526" t="s">
        <v>3623</v>
      </c>
      <c r="C375" s="499" t="s">
        <v>2156</v>
      </c>
      <c r="D375" s="499" t="s">
        <v>2412</v>
      </c>
      <c r="E375" s="529" t="s">
        <v>1640</v>
      </c>
      <c r="F375" s="529" t="s">
        <v>5124</v>
      </c>
      <c r="G375" s="530" t="s">
        <v>5441</v>
      </c>
      <c r="H375" s="499"/>
      <c r="I375" s="499">
        <v>1</v>
      </c>
      <c r="J375" s="499"/>
    </row>
    <row r="376" spans="1:10" s="265" customFormat="1" ht="15.75" customHeight="1">
      <c r="A376" s="557">
        <v>177</v>
      </c>
      <c r="B376" s="526" t="s">
        <v>3623</v>
      </c>
      <c r="C376" s="499" t="s">
        <v>2156</v>
      </c>
      <c r="D376" s="499" t="s">
        <v>2412</v>
      </c>
      <c r="E376" s="529" t="s">
        <v>1611</v>
      </c>
      <c r="F376" s="529" t="s">
        <v>5124</v>
      </c>
      <c r="G376" s="530"/>
      <c r="H376" s="499"/>
      <c r="I376" s="499"/>
      <c r="J376" s="499">
        <v>1</v>
      </c>
    </row>
    <row r="377" spans="1:10" s="265" customFormat="1" ht="15.75" customHeight="1">
      <c r="A377" s="557">
        <v>178</v>
      </c>
      <c r="B377" s="526" t="s">
        <v>1703</v>
      </c>
      <c r="C377" s="499" t="s">
        <v>1615</v>
      </c>
      <c r="D377" s="499" t="s">
        <v>1471</v>
      </c>
      <c r="E377" s="529" t="s">
        <v>1611</v>
      </c>
      <c r="F377" s="529" t="s">
        <v>5126</v>
      </c>
      <c r="G377" s="530" t="s">
        <v>5442</v>
      </c>
      <c r="H377" s="499">
        <v>1</v>
      </c>
      <c r="I377" s="499"/>
      <c r="J377" s="499"/>
    </row>
    <row r="378" spans="1:10" s="265" customFormat="1" ht="15.75" customHeight="1">
      <c r="A378" s="557">
        <v>179</v>
      </c>
      <c r="B378" s="526" t="s">
        <v>1703</v>
      </c>
      <c r="C378" s="499" t="s">
        <v>1646</v>
      </c>
      <c r="D378" s="499" t="s">
        <v>1471</v>
      </c>
      <c r="E378" s="529" t="s">
        <v>1611</v>
      </c>
      <c r="F378" s="529" t="s">
        <v>5126</v>
      </c>
      <c r="G378" s="530" t="s">
        <v>5443</v>
      </c>
      <c r="H378" s="499">
        <v>1</v>
      </c>
      <c r="I378" s="499"/>
      <c r="J378" s="499"/>
    </row>
    <row r="379" spans="1:10" s="265" customFormat="1" ht="15.75" customHeight="1">
      <c r="A379" s="557">
        <v>180</v>
      </c>
      <c r="B379" s="526" t="s">
        <v>1682</v>
      </c>
      <c r="C379" s="499" t="s">
        <v>922</v>
      </c>
      <c r="D379" s="499" t="s">
        <v>1471</v>
      </c>
      <c r="E379" s="529" t="s">
        <v>1611</v>
      </c>
      <c r="F379" s="529" t="s">
        <v>5126</v>
      </c>
      <c r="G379" s="530" t="s">
        <v>1502</v>
      </c>
      <c r="H379" s="499">
        <v>2</v>
      </c>
      <c r="I379" s="499"/>
      <c r="J379" s="499"/>
    </row>
    <row r="380" spans="1:10" s="265" customFormat="1" ht="15.75" customHeight="1">
      <c r="A380" s="557">
        <v>181</v>
      </c>
      <c r="B380" s="526" t="s">
        <v>3414</v>
      </c>
      <c r="C380" s="499" t="s">
        <v>922</v>
      </c>
      <c r="D380" s="499" t="s">
        <v>1471</v>
      </c>
      <c r="E380" s="529" t="s">
        <v>1611</v>
      </c>
      <c r="F380" s="529" t="s">
        <v>5126</v>
      </c>
      <c r="G380" s="530" t="s">
        <v>1502</v>
      </c>
      <c r="H380" s="499">
        <v>1</v>
      </c>
      <c r="I380" s="499"/>
      <c r="J380" s="499"/>
    </row>
    <row r="381" spans="1:10" s="265" customFormat="1" ht="15.75" customHeight="1">
      <c r="A381" s="557">
        <v>182</v>
      </c>
      <c r="B381" s="526" t="s">
        <v>4782</v>
      </c>
      <c r="C381" s="499" t="s">
        <v>922</v>
      </c>
      <c r="D381" s="499" t="s">
        <v>1471</v>
      </c>
      <c r="E381" s="529" t="s">
        <v>1611</v>
      </c>
      <c r="F381" s="529" t="s">
        <v>5126</v>
      </c>
      <c r="G381" s="530" t="s">
        <v>1502</v>
      </c>
      <c r="H381" s="499">
        <v>1</v>
      </c>
      <c r="I381" s="499"/>
      <c r="J381" s="499"/>
    </row>
    <row r="382" spans="1:10" s="265" customFormat="1" ht="15.75" customHeight="1">
      <c r="A382" s="557">
        <v>183</v>
      </c>
      <c r="B382" s="526" t="s">
        <v>705</v>
      </c>
      <c r="C382" s="499" t="s">
        <v>922</v>
      </c>
      <c r="D382" s="499" t="s">
        <v>1471</v>
      </c>
      <c r="E382" s="529" t="s">
        <v>1611</v>
      </c>
      <c r="F382" s="529" t="s">
        <v>5126</v>
      </c>
      <c r="G382" s="530" t="s">
        <v>1502</v>
      </c>
      <c r="H382" s="499">
        <v>1</v>
      </c>
      <c r="I382" s="499"/>
      <c r="J382" s="499"/>
    </row>
    <row r="383" spans="1:10" s="265" customFormat="1" ht="15.75" customHeight="1">
      <c r="A383" s="557">
        <v>184</v>
      </c>
      <c r="B383" s="526" t="s">
        <v>4775</v>
      </c>
      <c r="C383" s="499" t="s">
        <v>922</v>
      </c>
      <c r="D383" s="499" t="s">
        <v>1471</v>
      </c>
      <c r="E383" s="529" t="s">
        <v>1611</v>
      </c>
      <c r="F383" s="529" t="s">
        <v>5126</v>
      </c>
      <c r="G383" s="530" t="s">
        <v>1502</v>
      </c>
      <c r="H383" s="499">
        <v>1</v>
      </c>
      <c r="I383" s="499"/>
      <c r="J383" s="499"/>
    </row>
    <row r="384" spans="1:10" s="265" customFormat="1" ht="15.75" customHeight="1">
      <c r="A384" s="557">
        <v>185</v>
      </c>
      <c r="B384" s="526" t="s">
        <v>1256</v>
      </c>
      <c r="C384" s="499" t="s">
        <v>922</v>
      </c>
      <c r="D384" s="499" t="s">
        <v>1471</v>
      </c>
      <c r="E384" s="529" t="s">
        <v>1611</v>
      </c>
      <c r="F384" s="529" t="s">
        <v>5126</v>
      </c>
      <c r="G384" s="530" t="s">
        <v>1502</v>
      </c>
      <c r="H384" s="499">
        <v>1</v>
      </c>
      <c r="I384" s="499"/>
      <c r="J384" s="499"/>
    </row>
    <row r="385" spans="1:10" s="265" customFormat="1" ht="15.75" customHeight="1">
      <c r="A385" s="557">
        <v>186</v>
      </c>
      <c r="B385" s="526" t="s">
        <v>5444</v>
      </c>
      <c r="C385" s="499" t="s">
        <v>922</v>
      </c>
      <c r="D385" s="499" t="s">
        <v>1471</v>
      </c>
      <c r="E385" s="529" t="s">
        <v>1611</v>
      </c>
      <c r="F385" s="529" t="s">
        <v>5126</v>
      </c>
      <c r="G385" s="530" t="s">
        <v>1502</v>
      </c>
      <c r="H385" s="499"/>
      <c r="I385" s="499">
        <v>1</v>
      </c>
      <c r="J385" s="499"/>
    </row>
    <row r="386" spans="1:10" s="265" customFormat="1" ht="15.75" customHeight="1">
      <c r="A386" s="557">
        <v>187</v>
      </c>
      <c r="B386" s="526" t="s">
        <v>5445</v>
      </c>
      <c r="C386" s="499" t="s">
        <v>922</v>
      </c>
      <c r="D386" s="499" t="s">
        <v>1471</v>
      </c>
      <c r="E386" s="529" t="s">
        <v>1611</v>
      </c>
      <c r="F386" s="529" t="s">
        <v>5126</v>
      </c>
      <c r="G386" s="530" t="s">
        <v>1502</v>
      </c>
      <c r="H386" s="499"/>
      <c r="I386" s="499">
        <v>1</v>
      </c>
      <c r="J386" s="499">
        <v>1</v>
      </c>
    </row>
    <row r="387" spans="1:10" s="265" customFormat="1" ht="15.75" customHeight="1">
      <c r="A387" s="557">
        <v>188</v>
      </c>
      <c r="B387" s="526" t="s">
        <v>5446</v>
      </c>
      <c r="C387" s="499" t="s">
        <v>922</v>
      </c>
      <c r="D387" s="499" t="s">
        <v>1471</v>
      </c>
      <c r="E387" s="529" t="s">
        <v>1611</v>
      </c>
      <c r="F387" s="529" t="s">
        <v>5126</v>
      </c>
      <c r="G387" s="530" t="s">
        <v>1502</v>
      </c>
      <c r="H387" s="499"/>
      <c r="I387" s="499"/>
      <c r="J387" s="499">
        <v>1</v>
      </c>
    </row>
    <row r="388" spans="1:10" s="265" customFormat="1" ht="15.75" customHeight="1">
      <c r="A388" s="557">
        <v>189</v>
      </c>
      <c r="B388" s="526" t="s">
        <v>5447</v>
      </c>
      <c r="C388" s="499" t="s">
        <v>922</v>
      </c>
      <c r="D388" s="499" t="s">
        <v>1471</v>
      </c>
      <c r="E388" s="529" t="s">
        <v>1611</v>
      </c>
      <c r="F388" s="529" t="s">
        <v>5126</v>
      </c>
      <c r="G388" s="530" t="s">
        <v>1502</v>
      </c>
      <c r="H388" s="499"/>
      <c r="I388" s="499"/>
      <c r="J388" s="499">
        <v>1</v>
      </c>
    </row>
    <row r="389" spans="1:10" s="265" customFormat="1" ht="15.75" customHeight="1">
      <c r="A389" s="557">
        <v>190</v>
      </c>
      <c r="B389" s="526" t="s">
        <v>5448</v>
      </c>
      <c r="C389" s="499" t="s">
        <v>922</v>
      </c>
      <c r="D389" s="499" t="s">
        <v>1471</v>
      </c>
      <c r="E389" s="529" t="s">
        <v>1611</v>
      </c>
      <c r="F389" s="529" t="s">
        <v>5126</v>
      </c>
      <c r="G389" s="530" t="s">
        <v>1502</v>
      </c>
      <c r="H389" s="499"/>
      <c r="I389" s="499"/>
      <c r="J389" s="499">
        <v>1</v>
      </c>
    </row>
    <row r="390" spans="1:10" s="265" customFormat="1" ht="15.75" customHeight="1">
      <c r="A390" s="557">
        <v>191</v>
      </c>
      <c r="B390" s="526" t="s">
        <v>1691</v>
      </c>
      <c r="C390" s="499" t="s">
        <v>922</v>
      </c>
      <c r="D390" s="499" t="s">
        <v>1471</v>
      </c>
      <c r="E390" s="529" t="s">
        <v>1611</v>
      </c>
      <c r="F390" s="529" t="s">
        <v>5126</v>
      </c>
      <c r="G390" s="530" t="s">
        <v>1502</v>
      </c>
      <c r="H390" s="499"/>
      <c r="I390" s="499"/>
      <c r="J390" s="499">
        <v>1</v>
      </c>
    </row>
    <row r="391" spans="1:10" s="265" customFormat="1" ht="15.75" customHeight="1">
      <c r="A391" s="557">
        <v>192</v>
      </c>
      <c r="B391" s="526" t="s">
        <v>5449</v>
      </c>
      <c r="C391" s="499" t="s">
        <v>922</v>
      </c>
      <c r="D391" s="499" t="s">
        <v>1471</v>
      </c>
      <c r="E391" s="529" t="s">
        <v>1611</v>
      </c>
      <c r="F391" s="529" t="s">
        <v>5126</v>
      </c>
      <c r="G391" s="530" t="s">
        <v>1502</v>
      </c>
      <c r="H391" s="499"/>
      <c r="I391" s="499"/>
      <c r="J391" s="499">
        <v>1</v>
      </c>
    </row>
    <row r="392" spans="1:10" s="265" customFormat="1" ht="15.75" customHeight="1">
      <c r="A392" s="557">
        <v>193</v>
      </c>
      <c r="B392" s="526" t="s">
        <v>5450</v>
      </c>
      <c r="C392" s="499" t="s">
        <v>922</v>
      </c>
      <c r="D392" s="499" t="s">
        <v>1471</v>
      </c>
      <c r="E392" s="529" t="s">
        <v>1751</v>
      </c>
      <c r="F392" s="529" t="s">
        <v>5126</v>
      </c>
      <c r="G392" s="530" t="s">
        <v>1502</v>
      </c>
      <c r="H392" s="499">
        <v>1</v>
      </c>
      <c r="I392" s="499"/>
      <c r="J392" s="499">
        <v>1</v>
      </c>
    </row>
    <row r="393" spans="1:10" s="265" customFormat="1" ht="15.75" customHeight="1">
      <c r="A393" s="557">
        <v>194</v>
      </c>
      <c r="B393" s="526" t="s">
        <v>4777</v>
      </c>
      <c r="C393" s="499" t="s">
        <v>922</v>
      </c>
      <c r="D393" s="499" t="s">
        <v>1471</v>
      </c>
      <c r="E393" s="529" t="s">
        <v>1751</v>
      </c>
      <c r="F393" s="529" t="s">
        <v>5126</v>
      </c>
      <c r="G393" s="530" t="s">
        <v>1502</v>
      </c>
      <c r="H393" s="499">
        <v>1</v>
      </c>
      <c r="I393" s="499">
        <v>1</v>
      </c>
      <c r="J393" s="499"/>
    </row>
    <row r="394" spans="1:10" s="265" customFormat="1" ht="15.75" customHeight="1">
      <c r="A394" s="557">
        <v>195</v>
      </c>
      <c r="B394" s="526" t="s">
        <v>5451</v>
      </c>
      <c r="C394" s="499" t="s">
        <v>922</v>
      </c>
      <c r="D394" s="499" t="s">
        <v>1471</v>
      </c>
      <c r="E394" s="529" t="s">
        <v>1751</v>
      </c>
      <c r="F394" s="529" t="s">
        <v>5126</v>
      </c>
      <c r="G394" s="530" t="s">
        <v>1502</v>
      </c>
      <c r="H394" s="499"/>
      <c r="I394" s="499">
        <v>2</v>
      </c>
      <c r="J394" s="499"/>
    </row>
    <row r="395" spans="1:10" s="265" customFormat="1" ht="15.75" customHeight="1">
      <c r="A395" s="557">
        <v>196</v>
      </c>
      <c r="B395" s="526" t="s">
        <v>5452</v>
      </c>
      <c r="C395" s="499" t="s">
        <v>922</v>
      </c>
      <c r="D395" s="499" t="s">
        <v>1471</v>
      </c>
      <c r="E395" s="529" t="s">
        <v>1751</v>
      </c>
      <c r="F395" s="529" t="s">
        <v>5126</v>
      </c>
      <c r="G395" s="530" t="s">
        <v>1502</v>
      </c>
      <c r="H395" s="499"/>
      <c r="I395" s="499">
        <v>1</v>
      </c>
      <c r="J395" s="499"/>
    </row>
    <row r="396" spans="1:10" s="265" customFormat="1" ht="15.75" customHeight="1">
      <c r="A396" s="557">
        <v>197</v>
      </c>
      <c r="B396" s="526" t="s">
        <v>4767</v>
      </c>
      <c r="C396" s="499" t="s">
        <v>922</v>
      </c>
      <c r="D396" s="499" t="s">
        <v>1471</v>
      </c>
      <c r="E396" s="529" t="s">
        <v>1751</v>
      </c>
      <c r="F396" s="529" t="s">
        <v>5126</v>
      </c>
      <c r="G396" s="530" t="s">
        <v>1502</v>
      </c>
      <c r="H396" s="499"/>
      <c r="I396" s="499">
        <v>1</v>
      </c>
      <c r="J396" s="499"/>
    </row>
    <row r="397" spans="1:10" s="265" customFormat="1" ht="15.75" customHeight="1">
      <c r="A397" s="557">
        <v>198</v>
      </c>
      <c r="B397" s="526" t="s">
        <v>5453</v>
      </c>
      <c r="C397" s="499" t="s">
        <v>922</v>
      </c>
      <c r="D397" s="499" t="s">
        <v>1471</v>
      </c>
      <c r="E397" s="529" t="s">
        <v>1751</v>
      </c>
      <c r="F397" s="529" t="s">
        <v>5126</v>
      </c>
      <c r="G397" s="530" t="s">
        <v>1502</v>
      </c>
      <c r="H397" s="499"/>
      <c r="I397" s="499">
        <v>1</v>
      </c>
      <c r="J397" s="499"/>
    </row>
    <row r="398" spans="1:10" s="265" customFormat="1" ht="15.75" customHeight="1">
      <c r="A398" s="557">
        <v>199</v>
      </c>
      <c r="B398" s="526" t="s">
        <v>5454</v>
      </c>
      <c r="C398" s="499" t="s">
        <v>922</v>
      </c>
      <c r="D398" s="499" t="s">
        <v>1471</v>
      </c>
      <c r="E398" s="529" t="s">
        <v>1751</v>
      </c>
      <c r="F398" s="529" t="s">
        <v>5126</v>
      </c>
      <c r="G398" s="530" t="s">
        <v>1502</v>
      </c>
      <c r="H398" s="499"/>
      <c r="I398" s="499">
        <v>1</v>
      </c>
      <c r="J398" s="499"/>
    </row>
    <row r="399" spans="1:10" s="265" customFormat="1" ht="15.75" customHeight="1">
      <c r="A399" s="557">
        <v>200</v>
      </c>
      <c r="B399" s="526" t="s">
        <v>4778</v>
      </c>
      <c r="C399" s="499" t="s">
        <v>922</v>
      </c>
      <c r="D399" s="499" t="s">
        <v>1471</v>
      </c>
      <c r="E399" s="529" t="s">
        <v>1751</v>
      </c>
      <c r="F399" s="529" t="s">
        <v>5126</v>
      </c>
      <c r="G399" s="530" t="s">
        <v>1502</v>
      </c>
      <c r="H399" s="499"/>
      <c r="I399" s="499"/>
      <c r="J399" s="499">
        <v>1</v>
      </c>
    </row>
    <row r="400" spans="1:10" s="265" customFormat="1" ht="15.75" customHeight="1">
      <c r="A400" s="557">
        <v>201</v>
      </c>
      <c r="B400" s="526" t="s">
        <v>5455</v>
      </c>
      <c r="C400" s="499" t="s">
        <v>922</v>
      </c>
      <c r="D400" s="499" t="s">
        <v>1471</v>
      </c>
      <c r="E400" s="529" t="s">
        <v>1751</v>
      </c>
      <c r="F400" s="529" t="s">
        <v>5126</v>
      </c>
      <c r="G400" s="530" t="s">
        <v>1502</v>
      </c>
      <c r="H400" s="499"/>
      <c r="I400" s="499"/>
      <c r="J400" s="499">
        <v>1</v>
      </c>
    </row>
    <row r="401" spans="1:10" s="265" customFormat="1" ht="15.75" customHeight="1">
      <c r="A401" s="557">
        <v>202</v>
      </c>
      <c r="B401" s="526" t="s">
        <v>5456</v>
      </c>
      <c r="C401" s="499" t="s">
        <v>922</v>
      </c>
      <c r="D401" s="499" t="s">
        <v>1471</v>
      </c>
      <c r="E401" s="529" t="s">
        <v>1751</v>
      </c>
      <c r="F401" s="529" t="s">
        <v>5126</v>
      </c>
      <c r="G401" s="530" t="s">
        <v>1502</v>
      </c>
      <c r="H401" s="499"/>
      <c r="I401" s="499"/>
      <c r="J401" s="499">
        <v>1</v>
      </c>
    </row>
    <row r="402" spans="1:10" s="265" customFormat="1" ht="15.75" customHeight="1">
      <c r="A402" s="557">
        <v>203</v>
      </c>
      <c r="B402" s="526" t="s">
        <v>3414</v>
      </c>
      <c r="C402" s="499" t="s">
        <v>922</v>
      </c>
      <c r="D402" s="499" t="s">
        <v>1471</v>
      </c>
      <c r="E402" s="529" t="s">
        <v>1640</v>
      </c>
      <c r="F402" s="529" t="s">
        <v>5126</v>
      </c>
      <c r="G402" s="530" t="s">
        <v>1502</v>
      </c>
      <c r="H402" s="499">
        <v>1</v>
      </c>
      <c r="I402" s="499"/>
      <c r="J402" s="499"/>
    </row>
    <row r="403" spans="1:10" s="265" customFormat="1" ht="15.75" customHeight="1">
      <c r="A403" s="557">
        <v>204</v>
      </c>
      <c r="B403" s="526" t="s">
        <v>4782</v>
      </c>
      <c r="C403" s="499" t="s">
        <v>922</v>
      </c>
      <c r="D403" s="499" t="s">
        <v>1471</v>
      </c>
      <c r="E403" s="529" t="s">
        <v>1640</v>
      </c>
      <c r="F403" s="529" t="s">
        <v>5126</v>
      </c>
      <c r="G403" s="530" t="s">
        <v>1502</v>
      </c>
      <c r="H403" s="499"/>
      <c r="I403" s="499">
        <v>1</v>
      </c>
      <c r="J403" s="499"/>
    </row>
    <row r="404" spans="1:10" s="265" customFormat="1" ht="15.75" customHeight="1">
      <c r="A404" s="557">
        <v>205</v>
      </c>
      <c r="B404" s="526" t="s">
        <v>4772</v>
      </c>
      <c r="C404" s="499" t="s">
        <v>922</v>
      </c>
      <c r="D404" s="499" t="s">
        <v>1471</v>
      </c>
      <c r="E404" s="529" t="s">
        <v>1640</v>
      </c>
      <c r="F404" s="529" t="s">
        <v>5126</v>
      </c>
      <c r="G404" s="530" t="s">
        <v>1502</v>
      </c>
      <c r="H404" s="499"/>
      <c r="I404" s="499">
        <v>2</v>
      </c>
      <c r="J404" s="499"/>
    </row>
    <row r="405" spans="1:10" s="265" customFormat="1" ht="15.75" customHeight="1">
      <c r="A405" s="557">
        <v>206</v>
      </c>
      <c r="B405" s="526" t="s">
        <v>5457</v>
      </c>
      <c r="C405" s="499" t="s">
        <v>922</v>
      </c>
      <c r="D405" s="499" t="s">
        <v>1471</v>
      </c>
      <c r="E405" s="529" t="s">
        <v>1640</v>
      </c>
      <c r="F405" s="529" t="s">
        <v>5126</v>
      </c>
      <c r="G405" s="530" t="s">
        <v>1502</v>
      </c>
      <c r="H405" s="499"/>
      <c r="I405" s="499">
        <v>1</v>
      </c>
      <c r="J405" s="499"/>
    </row>
    <row r="406" spans="1:10" s="265" customFormat="1" ht="15.75" customHeight="1">
      <c r="A406" s="557">
        <v>207</v>
      </c>
      <c r="B406" s="526" t="s">
        <v>5458</v>
      </c>
      <c r="C406" s="499" t="s">
        <v>922</v>
      </c>
      <c r="D406" s="499" t="s">
        <v>1471</v>
      </c>
      <c r="E406" s="529" t="s">
        <v>1640</v>
      </c>
      <c r="F406" s="529" t="s">
        <v>5126</v>
      </c>
      <c r="G406" s="530" t="s">
        <v>1502</v>
      </c>
      <c r="H406" s="499"/>
      <c r="I406" s="499">
        <v>1</v>
      </c>
      <c r="J406" s="499"/>
    </row>
    <row r="407" spans="1:10" s="265" customFormat="1" ht="15.75" customHeight="1">
      <c r="A407" s="557">
        <v>208</v>
      </c>
      <c r="B407" s="526" t="s">
        <v>5459</v>
      </c>
      <c r="C407" s="499" t="s">
        <v>922</v>
      </c>
      <c r="D407" s="499" t="s">
        <v>1471</v>
      </c>
      <c r="E407" s="529" t="s">
        <v>1640</v>
      </c>
      <c r="F407" s="529" t="s">
        <v>5126</v>
      </c>
      <c r="G407" s="530" t="s">
        <v>1502</v>
      </c>
      <c r="H407" s="499"/>
      <c r="I407" s="499">
        <v>1</v>
      </c>
      <c r="J407" s="499"/>
    </row>
    <row r="408" spans="1:10" s="265" customFormat="1" ht="15.75" customHeight="1">
      <c r="A408" s="557">
        <v>209</v>
      </c>
      <c r="B408" s="526" t="s">
        <v>4773</v>
      </c>
      <c r="C408" s="499" t="s">
        <v>922</v>
      </c>
      <c r="D408" s="499" t="s">
        <v>1471</v>
      </c>
      <c r="E408" s="529" t="s">
        <v>1640</v>
      </c>
      <c r="F408" s="529" t="s">
        <v>5126</v>
      </c>
      <c r="G408" s="530" t="s">
        <v>1502</v>
      </c>
      <c r="H408" s="499"/>
      <c r="I408" s="499">
        <v>1</v>
      </c>
      <c r="J408" s="499"/>
    </row>
    <row r="409" spans="1:10" s="265" customFormat="1" ht="15.75" customHeight="1">
      <c r="A409" s="557">
        <v>210</v>
      </c>
      <c r="B409" s="526" t="s">
        <v>4771</v>
      </c>
      <c r="C409" s="499" t="s">
        <v>922</v>
      </c>
      <c r="D409" s="499" t="s">
        <v>1471</v>
      </c>
      <c r="E409" s="529" t="s">
        <v>1640</v>
      </c>
      <c r="F409" s="529" t="s">
        <v>5126</v>
      </c>
      <c r="G409" s="530" t="s">
        <v>1502</v>
      </c>
      <c r="H409" s="499"/>
      <c r="I409" s="499">
        <v>1</v>
      </c>
      <c r="J409" s="499">
        <v>1</v>
      </c>
    </row>
    <row r="410" spans="1:10" s="265" customFormat="1" ht="15.75" customHeight="1">
      <c r="A410" s="557">
        <v>211</v>
      </c>
      <c r="B410" s="526" t="s">
        <v>5460</v>
      </c>
      <c r="C410" s="499" t="s">
        <v>922</v>
      </c>
      <c r="D410" s="499" t="s">
        <v>1471</v>
      </c>
      <c r="E410" s="529" t="s">
        <v>1640</v>
      </c>
      <c r="F410" s="529" t="s">
        <v>5126</v>
      </c>
      <c r="G410" s="530" t="s">
        <v>1502</v>
      </c>
      <c r="H410" s="499"/>
      <c r="I410" s="499">
        <v>1</v>
      </c>
      <c r="J410" s="499">
        <v>1</v>
      </c>
    </row>
    <row r="411" spans="1:10" s="265" customFormat="1" ht="15.75" customHeight="1">
      <c r="A411" s="557">
        <v>212</v>
      </c>
      <c r="B411" s="526" t="s">
        <v>5447</v>
      </c>
      <c r="C411" s="499" t="s">
        <v>922</v>
      </c>
      <c r="D411" s="499" t="s">
        <v>1471</v>
      </c>
      <c r="E411" s="529" t="s">
        <v>1640</v>
      </c>
      <c r="F411" s="529" t="s">
        <v>5126</v>
      </c>
      <c r="G411" s="530" t="s">
        <v>1502</v>
      </c>
      <c r="H411" s="499"/>
      <c r="I411" s="499">
        <v>1</v>
      </c>
      <c r="J411" s="499"/>
    </row>
    <row r="412" spans="1:10" s="265" customFormat="1" ht="15.75" customHeight="1">
      <c r="A412" s="557">
        <v>213</v>
      </c>
      <c r="B412" s="526" t="s">
        <v>5461</v>
      </c>
      <c r="C412" s="499" t="s">
        <v>922</v>
      </c>
      <c r="D412" s="499" t="s">
        <v>1471</v>
      </c>
      <c r="E412" s="529" t="s">
        <v>1640</v>
      </c>
      <c r="F412" s="529" t="s">
        <v>5126</v>
      </c>
      <c r="G412" s="530" t="s">
        <v>1502</v>
      </c>
      <c r="H412" s="499"/>
      <c r="I412" s="499"/>
      <c r="J412" s="499">
        <v>1</v>
      </c>
    </row>
    <row r="413" spans="1:10" s="265" customFormat="1" ht="15.75" customHeight="1">
      <c r="A413" s="557">
        <v>214</v>
      </c>
      <c r="B413" s="526" t="s">
        <v>4774</v>
      </c>
      <c r="C413" s="499" t="s">
        <v>922</v>
      </c>
      <c r="D413" s="499" t="s">
        <v>1471</v>
      </c>
      <c r="E413" s="529" t="s">
        <v>1640</v>
      </c>
      <c r="F413" s="529" t="s">
        <v>5126</v>
      </c>
      <c r="G413" s="530" t="s">
        <v>1502</v>
      </c>
      <c r="H413" s="499"/>
      <c r="I413" s="499"/>
      <c r="J413" s="499">
        <v>1</v>
      </c>
    </row>
    <row r="414" spans="1:10" s="265" customFormat="1" ht="15.75" customHeight="1">
      <c r="A414" s="557">
        <v>215</v>
      </c>
      <c r="B414" s="526" t="s">
        <v>5462</v>
      </c>
      <c r="C414" s="499" t="s">
        <v>1632</v>
      </c>
      <c r="D414" s="499" t="s">
        <v>1471</v>
      </c>
      <c r="E414" s="529" t="s">
        <v>1611</v>
      </c>
      <c r="F414" s="529" t="s">
        <v>5126</v>
      </c>
      <c r="G414" s="530" t="s">
        <v>1448</v>
      </c>
      <c r="H414" s="499"/>
      <c r="I414" s="499"/>
      <c r="J414" s="499">
        <v>1</v>
      </c>
    </row>
    <row r="415" spans="1:10" s="265" customFormat="1" ht="15.75" customHeight="1">
      <c r="A415" s="557">
        <v>216</v>
      </c>
      <c r="B415" s="526" t="s">
        <v>1703</v>
      </c>
      <c r="C415" s="499" t="s">
        <v>1632</v>
      </c>
      <c r="D415" s="499" t="s">
        <v>1471</v>
      </c>
      <c r="E415" s="529" t="s">
        <v>1611</v>
      </c>
      <c r="F415" s="529" t="s">
        <v>5126</v>
      </c>
      <c r="G415" s="530" t="s">
        <v>5463</v>
      </c>
      <c r="H415" s="499"/>
      <c r="I415" s="499"/>
      <c r="J415" s="499">
        <v>1</v>
      </c>
    </row>
    <row r="416" spans="1:10" s="265" customFormat="1" ht="15.75" customHeight="1">
      <c r="A416" s="557">
        <v>217</v>
      </c>
      <c r="B416" s="526" t="s">
        <v>5464</v>
      </c>
      <c r="C416" s="499" t="s">
        <v>703</v>
      </c>
      <c r="D416" s="499" t="s">
        <v>1471</v>
      </c>
      <c r="E416" s="529" t="s">
        <v>1611</v>
      </c>
      <c r="F416" s="529" t="s">
        <v>5124</v>
      </c>
      <c r="G416" s="530" t="s">
        <v>1504</v>
      </c>
      <c r="H416" s="499">
        <v>1</v>
      </c>
      <c r="I416" s="499"/>
      <c r="J416" s="499"/>
    </row>
    <row r="417" spans="1:10" s="265" customFormat="1" ht="15.75" customHeight="1">
      <c r="A417" s="557">
        <v>218</v>
      </c>
      <c r="B417" s="526" t="s">
        <v>5465</v>
      </c>
      <c r="C417" s="499" t="s">
        <v>703</v>
      </c>
      <c r="D417" s="499" t="s">
        <v>1471</v>
      </c>
      <c r="E417" s="529" t="s">
        <v>1611</v>
      </c>
      <c r="F417" s="529" t="s">
        <v>5124</v>
      </c>
      <c r="G417" s="530" t="s">
        <v>1504</v>
      </c>
      <c r="H417" s="499">
        <v>1</v>
      </c>
      <c r="I417" s="499"/>
      <c r="J417" s="499"/>
    </row>
    <row r="418" spans="1:10" s="265" customFormat="1" ht="15.75" customHeight="1">
      <c r="A418" s="557">
        <v>219</v>
      </c>
      <c r="B418" s="526" t="s">
        <v>5466</v>
      </c>
      <c r="C418" s="499" t="s">
        <v>703</v>
      </c>
      <c r="D418" s="499" t="s">
        <v>1471</v>
      </c>
      <c r="E418" s="529" t="s">
        <v>1611</v>
      </c>
      <c r="F418" s="529" t="s">
        <v>5126</v>
      </c>
      <c r="G418" s="530" t="s">
        <v>1504</v>
      </c>
      <c r="H418" s="499"/>
      <c r="I418" s="499">
        <v>1</v>
      </c>
      <c r="J418" s="499">
        <v>1</v>
      </c>
    </row>
    <row r="419" spans="1:10" s="265" customFormat="1" ht="15.75" customHeight="1">
      <c r="A419" s="557">
        <v>220</v>
      </c>
      <c r="B419" s="526" t="s">
        <v>5467</v>
      </c>
      <c r="C419" s="499" t="s">
        <v>703</v>
      </c>
      <c r="D419" s="499" t="s">
        <v>1471</v>
      </c>
      <c r="E419" s="529" t="s">
        <v>1611</v>
      </c>
      <c r="F419" s="529" t="s">
        <v>5126</v>
      </c>
      <c r="G419" s="530" t="s">
        <v>1504</v>
      </c>
      <c r="H419" s="499"/>
      <c r="I419" s="499"/>
      <c r="J419" s="499">
        <v>1</v>
      </c>
    </row>
    <row r="420" spans="1:10" s="265" customFormat="1" ht="15.75" customHeight="1">
      <c r="A420" s="557">
        <v>221</v>
      </c>
      <c r="B420" s="526" t="s">
        <v>5468</v>
      </c>
      <c r="C420" s="499" t="s">
        <v>703</v>
      </c>
      <c r="D420" s="499" t="s">
        <v>1471</v>
      </c>
      <c r="E420" s="529" t="s">
        <v>1611</v>
      </c>
      <c r="F420" s="529" t="s">
        <v>5124</v>
      </c>
      <c r="G420" s="530" t="s">
        <v>1504</v>
      </c>
      <c r="H420" s="499"/>
      <c r="I420" s="499"/>
      <c r="J420" s="499">
        <v>1</v>
      </c>
    </row>
    <row r="421" spans="1:10" s="265" customFormat="1" ht="15.75" customHeight="1">
      <c r="A421" s="557">
        <v>222</v>
      </c>
      <c r="B421" s="526" t="s">
        <v>5469</v>
      </c>
      <c r="C421" s="499" t="s">
        <v>703</v>
      </c>
      <c r="D421" s="499" t="s">
        <v>1471</v>
      </c>
      <c r="E421" s="529" t="s">
        <v>1611</v>
      </c>
      <c r="F421" s="529" t="s">
        <v>5124</v>
      </c>
      <c r="G421" s="530" t="s">
        <v>1504</v>
      </c>
      <c r="H421" s="499"/>
      <c r="I421" s="499"/>
      <c r="J421" s="499">
        <v>1</v>
      </c>
    </row>
    <row r="422" spans="1:10" s="265" customFormat="1" ht="15.75" customHeight="1">
      <c r="A422" s="557">
        <v>223</v>
      </c>
      <c r="B422" s="526" t="s">
        <v>5470</v>
      </c>
      <c r="C422" s="499" t="s">
        <v>703</v>
      </c>
      <c r="D422" s="499" t="s">
        <v>1471</v>
      </c>
      <c r="E422" s="529" t="s">
        <v>1611</v>
      </c>
      <c r="F422" s="529" t="s">
        <v>5124</v>
      </c>
      <c r="G422" s="530" t="s">
        <v>1504</v>
      </c>
      <c r="H422" s="499"/>
      <c r="I422" s="499"/>
      <c r="J422" s="499">
        <v>1</v>
      </c>
    </row>
    <row r="423" spans="1:10" s="265" customFormat="1" ht="15.75" customHeight="1">
      <c r="A423" s="557">
        <v>224</v>
      </c>
      <c r="B423" s="526" t="s">
        <v>5471</v>
      </c>
      <c r="C423" s="499" t="s">
        <v>703</v>
      </c>
      <c r="D423" s="499" t="s">
        <v>1471</v>
      </c>
      <c r="E423" s="529" t="s">
        <v>1611</v>
      </c>
      <c r="F423" s="529" t="s">
        <v>5126</v>
      </c>
      <c r="G423" s="530" t="s">
        <v>1504</v>
      </c>
      <c r="H423" s="499"/>
      <c r="I423" s="499"/>
      <c r="J423" s="499">
        <v>1</v>
      </c>
    </row>
    <row r="424" spans="1:10" s="265" customFormat="1" ht="15.75" customHeight="1">
      <c r="A424" s="557">
        <v>225</v>
      </c>
      <c r="B424" s="526" t="s">
        <v>3438</v>
      </c>
      <c r="C424" s="499" t="s">
        <v>703</v>
      </c>
      <c r="D424" s="499" t="s">
        <v>1471</v>
      </c>
      <c r="E424" s="529" t="s">
        <v>1611</v>
      </c>
      <c r="F424" s="529" t="s">
        <v>5124</v>
      </c>
      <c r="G424" s="530" t="s">
        <v>1504</v>
      </c>
      <c r="H424" s="499"/>
      <c r="I424" s="499"/>
      <c r="J424" s="499">
        <v>1</v>
      </c>
    </row>
    <row r="425" spans="1:10" s="265" customFormat="1" ht="15.75" customHeight="1">
      <c r="A425" s="557">
        <v>226</v>
      </c>
      <c r="B425" s="526" t="s">
        <v>5472</v>
      </c>
      <c r="C425" s="499" t="s">
        <v>703</v>
      </c>
      <c r="D425" s="499" t="s">
        <v>1471</v>
      </c>
      <c r="E425" s="529" t="s">
        <v>1611</v>
      </c>
      <c r="F425" s="529" t="s">
        <v>5124</v>
      </c>
      <c r="G425" s="530" t="s">
        <v>1504</v>
      </c>
      <c r="H425" s="499"/>
      <c r="I425" s="499"/>
      <c r="J425" s="499">
        <v>1</v>
      </c>
    </row>
    <row r="426" spans="1:10" s="265" customFormat="1" ht="15.75" customHeight="1">
      <c r="A426" s="557">
        <v>227</v>
      </c>
      <c r="B426" s="526" t="s">
        <v>5473</v>
      </c>
      <c r="C426" s="499" t="s">
        <v>703</v>
      </c>
      <c r="D426" s="499" t="s">
        <v>1471</v>
      </c>
      <c r="E426" s="529" t="s">
        <v>1611</v>
      </c>
      <c r="F426" s="529" t="s">
        <v>5124</v>
      </c>
      <c r="G426" s="530" t="s">
        <v>1504</v>
      </c>
      <c r="H426" s="499"/>
      <c r="I426" s="499"/>
      <c r="J426" s="499">
        <v>1</v>
      </c>
    </row>
    <row r="427" spans="1:10" s="265" customFormat="1" ht="15.75" customHeight="1">
      <c r="A427" s="557">
        <v>228</v>
      </c>
      <c r="B427" s="526" t="s">
        <v>5474</v>
      </c>
      <c r="C427" s="499" t="s">
        <v>703</v>
      </c>
      <c r="D427" s="499" t="s">
        <v>1471</v>
      </c>
      <c r="E427" s="529" t="s">
        <v>1611</v>
      </c>
      <c r="F427" s="529" t="s">
        <v>5126</v>
      </c>
      <c r="G427" s="530" t="s">
        <v>1504</v>
      </c>
      <c r="H427" s="499"/>
      <c r="I427" s="499"/>
      <c r="J427" s="499">
        <v>1</v>
      </c>
    </row>
    <row r="428" spans="1:10" s="265" customFormat="1" ht="15.75" customHeight="1">
      <c r="A428" s="557">
        <v>229</v>
      </c>
      <c r="B428" s="526" t="s">
        <v>5475</v>
      </c>
      <c r="C428" s="499" t="s">
        <v>703</v>
      </c>
      <c r="D428" s="499" t="s">
        <v>1471</v>
      </c>
      <c r="E428" s="529" t="s">
        <v>1611</v>
      </c>
      <c r="F428" s="529" t="s">
        <v>5126</v>
      </c>
      <c r="G428" s="530" t="s">
        <v>1504</v>
      </c>
      <c r="H428" s="499"/>
      <c r="I428" s="499"/>
      <c r="J428" s="499">
        <v>1</v>
      </c>
    </row>
    <row r="429" spans="1:10" s="265" customFormat="1" ht="15.75" customHeight="1">
      <c r="A429" s="557">
        <v>230</v>
      </c>
      <c r="B429" s="526" t="s">
        <v>5476</v>
      </c>
      <c r="C429" s="499" t="s">
        <v>703</v>
      </c>
      <c r="D429" s="499" t="s">
        <v>1471</v>
      </c>
      <c r="E429" s="529" t="s">
        <v>1611</v>
      </c>
      <c r="F429" s="529" t="s">
        <v>5126</v>
      </c>
      <c r="G429" s="530" t="s">
        <v>1504</v>
      </c>
      <c r="H429" s="499"/>
      <c r="I429" s="499"/>
      <c r="J429" s="499">
        <v>1</v>
      </c>
    </row>
    <row r="430" spans="1:10" s="265" customFormat="1" ht="15.75" customHeight="1">
      <c r="A430" s="557">
        <v>231</v>
      </c>
      <c r="B430" s="526" t="s">
        <v>5477</v>
      </c>
      <c r="C430" s="499" t="s">
        <v>703</v>
      </c>
      <c r="D430" s="499" t="s">
        <v>1471</v>
      </c>
      <c r="E430" s="529" t="s">
        <v>1611</v>
      </c>
      <c r="F430" s="529" t="s">
        <v>5126</v>
      </c>
      <c r="G430" s="530" t="s">
        <v>3883</v>
      </c>
      <c r="H430" s="499">
        <v>1</v>
      </c>
      <c r="I430" s="499"/>
      <c r="J430" s="499"/>
    </row>
    <row r="431" spans="1:10" s="265" customFormat="1" ht="15.75" customHeight="1">
      <c r="A431" s="557">
        <v>232</v>
      </c>
      <c r="B431" s="526" t="s">
        <v>5478</v>
      </c>
      <c r="C431" s="499" t="s">
        <v>703</v>
      </c>
      <c r="D431" s="499" t="s">
        <v>1471</v>
      </c>
      <c r="E431" s="529" t="s">
        <v>1611</v>
      </c>
      <c r="F431" s="529" t="s">
        <v>5124</v>
      </c>
      <c r="G431" s="530" t="s">
        <v>3883</v>
      </c>
      <c r="H431" s="499">
        <v>1</v>
      </c>
      <c r="I431" s="499"/>
      <c r="J431" s="499"/>
    </row>
    <row r="432" spans="1:10" s="265" customFormat="1" ht="15.75" customHeight="1">
      <c r="A432" s="557">
        <v>233</v>
      </c>
      <c r="B432" s="526" t="s">
        <v>1367</v>
      </c>
      <c r="C432" s="499" t="s">
        <v>703</v>
      </c>
      <c r="D432" s="499" t="s">
        <v>1471</v>
      </c>
      <c r="E432" s="529" t="s">
        <v>1611</v>
      </c>
      <c r="F432" s="529" t="s">
        <v>5124</v>
      </c>
      <c r="G432" s="530" t="s">
        <v>3883</v>
      </c>
      <c r="H432" s="499"/>
      <c r="I432" s="499">
        <v>1</v>
      </c>
      <c r="J432" s="499"/>
    </row>
    <row r="433" spans="1:10" s="265" customFormat="1" ht="15.75" customHeight="1">
      <c r="A433" s="557">
        <v>234</v>
      </c>
      <c r="B433" s="531" t="s">
        <v>3423</v>
      </c>
      <c r="C433" s="499" t="s">
        <v>703</v>
      </c>
      <c r="D433" s="532" t="s">
        <v>1471</v>
      </c>
      <c r="E433" s="529" t="s">
        <v>1611</v>
      </c>
      <c r="F433" s="529" t="s">
        <v>5126</v>
      </c>
      <c r="G433" s="530" t="s">
        <v>1503</v>
      </c>
      <c r="H433" s="499">
        <v>2</v>
      </c>
      <c r="I433" s="499"/>
      <c r="J433" s="499"/>
    </row>
    <row r="434" spans="1:10" s="265" customFormat="1" ht="15.75" customHeight="1">
      <c r="A434" s="557">
        <v>235</v>
      </c>
      <c r="B434" s="531" t="s">
        <v>5479</v>
      </c>
      <c r="C434" s="499" t="s">
        <v>703</v>
      </c>
      <c r="D434" s="532" t="s">
        <v>1471</v>
      </c>
      <c r="E434" s="529" t="s">
        <v>1611</v>
      </c>
      <c r="F434" s="529" t="s">
        <v>5126</v>
      </c>
      <c r="G434" s="530" t="s">
        <v>1503</v>
      </c>
      <c r="H434" s="499"/>
      <c r="I434" s="499"/>
      <c r="J434" s="499">
        <v>1</v>
      </c>
    </row>
    <row r="435" spans="1:10" s="265" customFormat="1" ht="15.75" customHeight="1">
      <c r="A435" s="557">
        <v>236</v>
      </c>
      <c r="B435" s="531" t="s">
        <v>5480</v>
      </c>
      <c r="C435" s="499" t="s">
        <v>1677</v>
      </c>
      <c r="D435" s="532" t="s">
        <v>1503</v>
      </c>
      <c r="E435" s="529" t="s">
        <v>362</v>
      </c>
      <c r="F435" s="529" t="s">
        <v>5126</v>
      </c>
      <c r="G435" s="530" t="s">
        <v>5189</v>
      </c>
      <c r="H435" s="499">
        <v>1</v>
      </c>
      <c r="I435" s="499"/>
      <c r="J435" s="499"/>
    </row>
    <row r="436" spans="1:10" s="265" customFormat="1" ht="15.75" customHeight="1">
      <c r="A436" s="557">
        <v>237</v>
      </c>
      <c r="B436" s="531" t="s">
        <v>4440</v>
      </c>
      <c r="C436" s="499" t="s">
        <v>1768</v>
      </c>
      <c r="D436" s="532" t="s">
        <v>1503</v>
      </c>
      <c r="E436" s="529" t="s">
        <v>1640</v>
      </c>
      <c r="F436" s="529" t="s">
        <v>5124</v>
      </c>
      <c r="G436" s="530" t="s">
        <v>2503</v>
      </c>
      <c r="H436" s="499"/>
      <c r="I436" s="499">
        <v>1</v>
      </c>
      <c r="J436" s="499"/>
    </row>
    <row r="437" spans="1:10" s="265" customFormat="1" ht="15.75" customHeight="1">
      <c r="A437" s="557">
        <v>238</v>
      </c>
      <c r="B437" s="531" t="s">
        <v>5481</v>
      </c>
      <c r="C437" s="499" t="s">
        <v>1768</v>
      </c>
      <c r="D437" s="532" t="s">
        <v>1503</v>
      </c>
      <c r="E437" s="529" t="s">
        <v>1640</v>
      </c>
      <c r="F437" s="529" t="s">
        <v>5124</v>
      </c>
      <c r="G437" s="530" t="s">
        <v>2503</v>
      </c>
      <c r="H437" s="499"/>
      <c r="I437" s="499"/>
      <c r="J437" s="499">
        <v>1</v>
      </c>
    </row>
    <row r="438" spans="1:10" s="265" customFormat="1" ht="15.75" customHeight="1">
      <c r="A438" s="557">
        <v>239</v>
      </c>
      <c r="B438" s="531" t="s">
        <v>5482</v>
      </c>
      <c r="C438" s="499" t="s">
        <v>1768</v>
      </c>
      <c r="D438" s="532" t="s">
        <v>1503</v>
      </c>
      <c r="E438" s="529" t="s">
        <v>1640</v>
      </c>
      <c r="F438" s="529" t="s">
        <v>5124</v>
      </c>
      <c r="G438" s="530" t="s">
        <v>1164</v>
      </c>
      <c r="H438" s="499"/>
      <c r="I438" s="499"/>
      <c r="J438" s="499">
        <v>1</v>
      </c>
    </row>
    <row r="439" spans="1:10" s="265" customFormat="1" ht="15.75" customHeight="1">
      <c r="A439" s="557">
        <v>240</v>
      </c>
      <c r="B439" s="526" t="s">
        <v>5480</v>
      </c>
      <c r="C439" s="499" t="s">
        <v>1768</v>
      </c>
      <c r="D439" s="532" t="s">
        <v>1503</v>
      </c>
      <c r="E439" s="529" t="s">
        <v>1640</v>
      </c>
      <c r="F439" s="529" t="s">
        <v>5126</v>
      </c>
      <c r="G439" s="530" t="s">
        <v>5189</v>
      </c>
      <c r="H439" s="499"/>
      <c r="I439" s="499"/>
      <c r="J439" s="499">
        <v>1</v>
      </c>
    </row>
    <row r="440" spans="1:10" s="265" customFormat="1" ht="15.75" customHeight="1">
      <c r="A440" s="557">
        <v>241</v>
      </c>
      <c r="B440" s="526" t="s">
        <v>5199</v>
      </c>
      <c r="C440" s="499" t="s">
        <v>1849</v>
      </c>
      <c r="D440" s="532" t="s">
        <v>1504</v>
      </c>
      <c r="E440" s="529" t="s">
        <v>362</v>
      </c>
      <c r="F440" s="529" t="s">
        <v>5126</v>
      </c>
      <c r="G440" s="533" t="s">
        <v>5483</v>
      </c>
      <c r="H440" s="499">
        <v>1</v>
      </c>
      <c r="I440" s="499"/>
      <c r="J440" s="499"/>
    </row>
    <row r="441" spans="1:10" s="265" customFormat="1" ht="15.75" customHeight="1">
      <c r="A441" s="557">
        <v>242</v>
      </c>
      <c r="B441" s="526" t="s">
        <v>5484</v>
      </c>
      <c r="C441" s="499" t="s">
        <v>1849</v>
      </c>
      <c r="D441" s="532" t="s">
        <v>1504</v>
      </c>
      <c r="E441" s="529" t="s">
        <v>362</v>
      </c>
      <c r="F441" s="529" t="s">
        <v>5126</v>
      </c>
      <c r="G441" s="530" t="s">
        <v>1384</v>
      </c>
      <c r="H441" s="499">
        <v>1</v>
      </c>
      <c r="I441" s="532"/>
      <c r="J441" s="499"/>
    </row>
    <row r="442" spans="1:10" s="265" customFormat="1" ht="15.75" customHeight="1">
      <c r="A442" s="557">
        <v>243</v>
      </c>
      <c r="B442" s="526" t="s">
        <v>3788</v>
      </c>
      <c r="C442" s="499" t="s">
        <v>1849</v>
      </c>
      <c r="D442" s="532" t="s">
        <v>1504</v>
      </c>
      <c r="E442" s="527" t="s">
        <v>1640</v>
      </c>
      <c r="F442" s="529" t="s">
        <v>5126</v>
      </c>
      <c r="G442" s="533" t="s">
        <v>5485</v>
      </c>
      <c r="H442" s="499">
        <v>1</v>
      </c>
      <c r="I442" s="499"/>
      <c r="J442" s="499"/>
    </row>
    <row r="443" spans="1:10" s="265" customFormat="1" ht="15.75" customHeight="1">
      <c r="A443" s="557">
        <v>244</v>
      </c>
      <c r="B443" s="531" t="s">
        <v>4098</v>
      </c>
      <c r="C443" s="499" t="s">
        <v>1849</v>
      </c>
      <c r="D443" s="532" t="s">
        <v>1504</v>
      </c>
      <c r="E443" s="529" t="s">
        <v>1640</v>
      </c>
      <c r="F443" s="529" t="s">
        <v>5126</v>
      </c>
      <c r="G443" s="530" t="s">
        <v>1384</v>
      </c>
      <c r="H443" s="499">
        <v>1</v>
      </c>
      <c r="I443" s="499"/>
      <c r="J443" s="499"/>
    </row>
    <row r="444" spans="1:10" s="265" customFormat="1" ht="15.75" customHeight="1">
      <c r="A444" s="557">
        <v>245</v>
      </c>
      <c r="B444" s="526" t="s">
        <v>5486</v>
      </c>
      <c r="C444" s="499" t="s">
        <v>1849</v>
      </c>
      <c r="D444" s="532" t="s">
        <v>1504</v>
      </c>
      <c r="E444" s="529" t="s">
        <v>1319</v>
      </c>
      <c r="F444" s="529" t="s">
        <v>5126</v>
      </c>
      <c r="G444" s="530" t="s">
        <v>5487</v>
      </c>
      <c r="H444" s="499">
        <v>1</v>
      </c>
      <c r="I444" s="499"/>
      <c r="J444" s="499"/>
    </row>
    <row r="445" spans="1:10" s="265" customFormat="1" ht="15.75" customHeight="1">
      <c r="A445" s="557">
        <v>246</v>
      </c>
      <c r="B445" s="526" t="s">
        <v>5488</v>
      </c>
      <c r="C445" s="499" t="s">
        <v>1849</v>
      </c>
      <c r="D445" s="532" t="s">
        <v>1504</v>
      </c>
      <c r="E445" s="529" t="s">
        <v>5489</v>
      </c>
      <c r="F445" s="529" t="s">
        <v>5126</v>
      </c>
      <c r="G445" s="530" t="s">
        <v>1381</v>
      </c>
      <c r="H445" s="499">
        <v>1</v>
      </c>
      <c r="I445" s="499"/>
      <c r="J445" s="499"/>
    </row>
    <row r="446" spans="1:10" s="265" customFormat="1" ht="15.75" customHeight="1">
      <c r="A446" s="557">
        <v>247</v>
      </c>
      <c r="B446" s="526" t="s">
        <v>5005</v>
      </c>
      <c r="C446" s="499" t="s">
        <v>1849</v>
      </c>
      <c r="D446" s="532" t="s">
        <v>1504</v>
      </c>
      <c r="E446" s="527" t="s">
        <v>1640</v>
      </c>
      <c r="F446" s="529" t="s">
        <v>5124</v>
      </c>
      <c r="G446" s="530" t="s">
        <v>1384</v>
      </c>
      <c r="H446" s="499"/>
      <c r="I446" s="499">
        <v>1</v>
      </c>
      <c r="J446" s="499"/>
    </row>
    <row r="447" spans="1:10" s="265" customFormat="1" ht="15.75" customHeight="1">
      <c r="A447" s="557">
        <v>248</v>
      </c>
      <c r="B447" s="526" t="s">
        <v>5490</v>
      </c>
      <c r="C447" s="499" t="s">
        <v>1849</v>
      </c>
      <c r="D447" s="532" t="s">
        <v>1504</v>
      </c>
      <c r="E447" s="527" t="s">
        <v>5491</v>
      </c>
      <c r="F447" s="529" t="s">
        <v>5126</v>
      </c>
      <c r="G447" s="530" t="s">
        <v>5492</v>
      </c>
      <c r="H447" s="499"/>
      <c r="I447" s="499">
        <v>1</v>
      </c>
      <c r="J447" s="499"/>
    </row>
    <row r="448" spans="1:10" s="265" customFormat="1" ht="15.75" customHeight="1">
      <c r="A448" s="557">
        <v>249</v>
      </c>
      <c r="B448" s="526" t="s">
        <v>5493</v>
      </c>
      <c r="C448" s="499" t="s">
        <v>1849</v>
      </c>
      <c r="D448" s="532" t="s">
        <v>1504</v>
      </c>
      <c r="E448" s="529" t="s">
        <v>1319</v>
      </c>
      <c r="F448" s="529" t="s">
        <v>5124</v>
      </c>
      <c r="G448" s="530" t="s">
        <v>5494</v>
      </c>
      <c r="H448" s="499"/>
      <c r="I448" s="499"/>
      <c r="J448" s="499">
        <v>1</v>
      </c>
    </row>
    <row r="449" spans="1:10" s="265" customFormat="1" ht="15.75" customHeight="1">
      <c r="A449" s="557">
        <v>250</v>
      </c>
      <c r="B449" s="534" t="s">
        <v>1316</v>
      </c>
      <c r="C449" s="499" t="s">
        <v>1849</v>
      </c>
      <c r="D449" s="532" t="s">
        <v>1504</v>
      </c>
      <c r="E449" s="529" t="s">
        <v>1319</v>
      </c>
      <c r="F449" s="529" t="s">
        <v>5124</v>
      </c>
      <c r="G449" s="530" t="s">
        <v>5495</v>
      </c>
      <c r="H449" s="532"/>
      <c r="I449" s="532"/>
      <c r="J449" s="532">
        <v>1</v>
      </c>
    </row>
    <row r="450" spans="1:10" s="265" customFormat="1" ht="15.75" customHeight="1">
      <c r="A450" s="557">
        <v>251</v>
      </c>
      <c r="B450" s="534" t="s">
        <v>5011</v>
      </c>
      <c r="C450" s="499" t="s">
        <v>1849</v>
      </c>
      <c r="D450" s="532" t="s">
        <v>1504</v>
      </c>
      <c r="E450" s="529" t="s">
        <v>1640</v>
      </c>
      <c r="F450" s="529" t="s">
        <v>5126</v>
      </c>
      <c r="G450" s="530" t="s">
        <v>5496</v>
      </c>
      <c r="H450" s="532"/>
      <c r="I450" s="532"/>
      <c r="J450" s="532">
        <v>1</v>
      </c>
    </row>
    <row r="451" spans="1:10" s="265" customFormat="1" ht="15.75" customHeight="1">
      <c r="A451" s="557">
        <v>252</v>
      </c>
      <c r="B451" s="534" t="s">
        <v>5497</v>
      </c>
      <c r="C451" s="499" t="s">
        <v>1849</v>
      </c>
      <c r="D451" s="532" t="s">
        <v>1504</v>
      </c>
      <c r="E451" s="529" t="s">
        <v>362</v>
      </c>
      <c r="F451" s="529" t="s">
        <v>5126</v>
      </c>
      <c r="G451" s="530" t="s">
        <v>5498</v>
      </c>
      <c r="H451" s="532"/>
      <c r="I451" s="532"/>
      <c r="J451" s="532">
        <v>1</v>
      </c>
    </row>
    <row r="452" spans="1:10" s="265" customFormat="1" ht="15.75" customHeight="1">
      <c r="A452" s="557">
        <v>253</v>
      </c>
      <c r="B452" s="534" t="s">
        <v>5005</v>
      </c>
      <c r="C452" s="499" t="s">
        <v>1610</v>
      </c>
      <c r="D452" s="532" t="s">
        <v>1504</v>
      </c>
      <c r="E452" s="529" t="s">
        <v>1611</v>
      </c>
      <c r="F452" s="529" t="s">
        <v>5124</v>
      </c>
      <c r="G452" s="530" t="s">
        <v>1384</v>
      </c>
      <c r="H452" s="532"/>
      <c r="I452" s="532">
        <v>1</v>
      </c>
      <c r="J452" s="532"/>
    </row>
    <row r="453" spans="1:10" s="265" customFormat="1" ht="15.75" customHeight="1">
      <c r="A453" s="557">
        <v>254</v>
      </c>
      <c r="B453" s="534" t="s">
        <v>5499</v>
      </c>
      <c r="C453" s="499" t="s">
        <v>1610</v>
      </c>
      <c r="D453" s="532" t="s">
        <v>1504</v>
      </c>
      <c r="E453" s="529" t="s">
        <v>1611</v>
      </c>
      <c r="F453" s="529" t="s">
        <v>5124</v>
      </c>
      <c r="G453" s="530" t="s">
        <v>5500</v>
      </c>
      <c r="H453" s="532"/>
      <c r="I453" s="532">
        <v>1</v>
      </c>
      <c r="J453" s="532"/>
    </row>
    <row r="454" spans="1:10" s="265" customFormat="1" ht="15.75" customHeight="1">
      <c r="A454" s="557">
        <v>255</v>
      </c>
      <c r="B454" s="534" t="s">
        <v>3513</v>
      </c>
      <c r="C454" s="499" t="s">
        <v>1610</v>
      </c>
      <c r="D454" s="532" t="s">
        <v>1504</v>
      </c>
      <c r="E454" s="529" t="s">
        <v>1611</v>
      </c>
      <c r="F454" s="529" t="s">
        <v>5124</v>
      </c>
      <c r="G454" s="530" t="s">
        <v>5500</v>
      </c>
      <c r="H454" s="532"/>
      <c r="I454" s="532">
        <v>1</v>
      </c>
      <c r="J454" s="532"/>
    </row>
    <row r="455" spans="1:10" s="265" customFormat="1" ht="15.75" customHeight="1">
      <c r="A455" s="557">
        <v>256</v>
      </c>
      <c r="B455" s="534" t="s">
        <v>4449</v>
      </c>
      <c r="C455" s="499" t="s">
        <v>1610</v>
      </c>
      <c r="D455" s="532" t="s">
        <v>1504</v>
      </c>
      <c r="E455" s="529" t="s">
        <v>1611</v>
      </c>
      <c r="F455" s="529" t="s">
        <v>5126</v>
      </c>
      <c r="G455" s="530" t="s">
        <v>1384</v>
      </c>
      <c r="H455" s="532"/>
      <c r="I455" s="532">
        <v>1</v>
      </c>
      <c r="J455" s="532"/>
    </row>
    <row r="456" spans="1:10" s="265" customFormat="1" ht="15.75" customHeight="1">
      <c r="A456" s="557">
        <v>257</v>
      </c>
      <c r="B456" s="534" t="s">
        <v>4459</v>
      </c>
      <c r="C456" s="499" t="s">
        <v>1610</v>
      </c>
      <c r="D456" s="532" t="s">
        <v>1504</v>
      </c>
      <c r="E456" s="529" t="s">
        <v>1611</v>
      </c>
      <c r="F456" s="529" t="s">
        <v>5126</v>
      </c>
      <c r="G456" s="530" t="s">
        <v>5500</v>
      </c>
      <c r="H456" s="532"/>
      <c r="I456" s="532">
        <v>1</v>
      </c>
      <c r="J456" s="532"/>
    </row>
    <row r="457" spans="1:10" s="265" customFormat="1" ht="15.75" customHeight="1">
      <c r="A457" s="557">
        <v>258</v>
      </c>
      <c r="B457" s="534" t="s">
        <v>187</v>
      </c>
      <c r="C457" s="499" t="s">
        <v>1610</v>
      </c>
      <c r="D457" s="532" t="s">
        <v>1504</v>
      </c>
      <c r="E457" s="529" t="s">
        <v>1611</v>
      </c>
      <c r="F457" s="529" t="s">
        <v>5126</v>
      </c>
      <c r="G457" s="530" t="s">
        <v>5500</v>
      </c>
      <c r="H457" s="532"/>
      <c r="I457" s="532">
        <v>1</v>
      </c>
      <c r="J457" s="532"/>
    </row>
    <row r="458" spans="1:10" s="265" customFormat="1" ht="15.75" customHeight="1">
      <c r="A458" s="557">
        <v>259</v>
      </c>
      <c r="B458" s="534" t="s">
        <v>1833</v>
      </c>
      <c r="C458" s="499" t="s">
        <v>1610</v>
      </c>
      <c r="D458" s="532" t="s">
        <v>1504</v>
      </c>
      <c r="E458" s="529" t="s">
        <v>1611</v>
      </c>
      <c r="F458" s="529" t="s">
        <v>5124</v>
      </c>
      <c r="G458" s="530" t="s">
        <v>5501</v>
      </c>
      <c r="H458" s="532">
        <v>1</v>
      </c>
      <c r="I458" s="532"/>
      <c r="J458" s="532"/>
    </row>
    <row r="459" spans="1:10" s="265" customFormat="1" ht="15.75" customHeight="1">
      <c r="A459" s="557">
        <v>260</v>
      </c>
      <c r="B459" s="534" t="s">
        <v>3441</v>
      </c>
      <c r="C459" s="499" t="s">
        <v>1610</v>
      </c>
      <c r="D459" s="532" t="s">
        <v>1504</v>
      </c>
      <c r="E459" s="529" t="s">
        <v>1611</v>
      </c>
      <c r="F459" s="529" t="s">
        <v>5126</v>
      </c>
      <c r="G459" s="530" t="s">
        <v>5502</v>
      </c>
      <c r="H459" s="532">
        <v>1</v>
      </c>
      <c r="I459" s="532"/>
      <c r="J459" s="532"/>
    </row>
    <row r="460" spans="1:10" s="265" customFormat="1" ht="15.75" customHeight="1">
      <c r="A460" s="557">
        <v>261</v>
      </c>
      <c r="B460" s="534" t="s">
        <v>41</v>
      </c>
      <c r="C460" s="499" t="s">
        <v>1610</v>
      </c>
      <c r="D460" s="532" t="s">
        <v>1504</v>
      </c>
      <c r="E460" s="529" t="s">
        <v>1611</v>
      </c>
      <c r="F460" s="529" t="s">
        <v>5124</v>
      </c>
      <c r="G460" s="530" t="s">
        <v>5500</v>
      </c>
      <c r="H460" s="532"/>
      <c r="I460" s="532"/>
      <c r="J460" s="532">
        <v>1</v>
      </c>
    </row>
    <row r="461" spans="1:10" s="265" customFormat="1" ht="15.75" customHeight="1">
      <c r="A461" s="557">
        <v>262</v>
      </c>
      <c r="B461" s="534" t="s">
        <v>3232</v>
      </c>
      <c r="C461" s="499" t="s">
        <v>1610</v>
      </c>
      <c r="D461" s="532" t="s">
        <v>1504</v>
      </c>
      <c r="E461" s="529" t="s">
        <v>1611</v>
      </c>
      <c r="F461" s="529" t="s">
        <v>5126</v>
      </c>
      <c r="G461" s="530" t="s">
        <v>5500</v>
      </c>
      <c r="H461" s="532"/>
      <c r="I461" s="532"/>
      <c r="J461" s="532">
        <v>1</v>
      </c>
    </row>
    <row r="462" spans="1:10" s="265" customFormat="1" ht="15.75" customHeight="1">
      <c r="A462" s="557">
        <v>263</v>
      </c>
      <c r="B462" s="534" t="s">
        <v>1833</v>
      </c>
      <c r="C462" s="499" t="s">
        <v>1610</v>
      </c>
      <c r="D462" s="532" t="s">
        <v>1504</v>
      </c>
      <c r="E462" s="529" t="s">
        <v>1611</v>
      </c>
      <c r="F462" s="529" t="s">
        <v>5124</v>
      </c>
      <c r="G462" s="530" t="s">
        <v>5503</v>
      </c>
      <c r="H462" s="532"/>
      <c r="I462" s="532"/>
      <c r="J462" s="532">
        <v>1</v>
      </c>
    </row>
    <row r="463" spans="1:10" s="265" customFormat="1" ht="15.75" customHeight="1">
      <c r="A463" s="557">
        <v>264</v>
      </c>
      <c r="B463" s="534" t="s">
        <v>5504</v>
      </c>
      <c r="C463" s="499" t="s">
        <v>1663</v>
      </c>
      <c r="D463" s="532" t="s">
        <v>5505</v>
      </c>
      <c r="E463" s="529" t="s">
        <v>1640</v>
      </c>
      <c r="F463" s="529" t="s">
        <v>5506</v>
      </c>
      <c r="G463" s="530" t="s">
        <v>1070</v>
      </c>
      <c r="H463" s="532">
        <v>1</v>
      </c>
      <c r="I463" s="532"/>
      <c r="J463" s="532"/>
    </row>
    <row r="464" spans="1:10" s="265" customFormat="1" ht="15.75" customHeight="1">
      <c r="A464" s="557">
        <v>265</v>
      </c>
      <c r="B464" s="534" t="s">
        <v>4789</v>
      </c>
      <c r="C464" s="499" t="s">
        <v>1663</v>
      </c>
      <c r="D464" s="532" t="s">
        <v>5505</v>
      </c>
      <c r="E464" s="529" t="s">
        <v>1640</v>
      </c>
      <c r="F464" s="529" t="s">
        <v>5124</v>
      </c>
      <c r="G464" s="530" t="s">
        <v>1070</v>
      </c>
      <c r="H464" s="532">
        <v>1</v>
      </c>
      <c r="I464" s="532"/>
      <c r="J464" s="532"/>
    </row>
    <row r="465" spans="1:10" s="265" customFormat="1" ht="15.75" customHeight="1">
      <c r="A465" s="557">
        <v>266</v>
      </c>
      <c r="B465" s="534" t="s">
        <v>5507</v>
      </c>
      <c r="C465" s="499" t="s">
        <v>1663</v>
      </c>
      <c r="D465" s="532" t="s">
        <v>5505</v>
      </c>
      <c r="E465" s="529" t="s">
        <v>1640</v>
      </c>
      <c r="F465" s="529" t="s">
        <v>5124</v>
      </c>
      <c r="G465" s="530" t="s">
        <v>5508</v>
      </c>
      <c r="H465" s="532">
        <v>1</v>
      </c>
      <c r="I465" s="532"/>
      <c r="J465" s="532"/>
    </row>
    <row r="466" spans="1:10" s="265" customFormat="1" ht="15.75" customHeight="1">
      <c r="A466" s="557">
        <v>267</v>
      </c>
      <c r="B466" s="534" t="s">
        <v>4791</v>
      </c>
      <c r="C466" s="499" t="s">
        <v>1663</v>
      </c>
      <c r="D466" s="532" t="s">
        <v>5505</v>
      </c>
      <c r="E466" s="529" t="s">
        <v>1640</v>
      </c>
      <c r="F466" s="529" t="s">
        <v>5124</v>
      </c>
      <c r="G466" s="530" t="s">
        <v>1070</v>
      </c>
      <c r="H466" s="532">
        <v>1</v>
      </c>
      <c r="I466" s="532"/>
      <c r="J466" s="532"/>
    </row>
    <row r="467" spans="1:10" s="265" customFormat="1" ht="15.75" customHeight="1">
      <c r="A467" s="557">
        <v>268</v>
      </c>
      <c r="B467" s="534" t="s">
        <v>4800</v>
      </c>
      <c r="C467" s="499" t="s">
        <v>1663</v>
      </c>
      <c r="D467" s="532" t="s">
        <v>5505</v>
      </c>
      <c r="E467" s="529" t="s">
        <v>1640</v>
      </c>
      <c r="F467" s="529" t="s">
        <v>5126</v>
      </c>
      <c r="G467" s="530" t="s">
        <v>1070</v>
      </c>
      <c r="H467" s="532">
        <v>1</v>
      </c>
      <c r="I467" s="532"/>
      <c r="J467" s="532"/>
    </row>
    <row r="468" spans="1:10" s="265" customFormat="1" ht="15.75" customHeight="1">
      <c r="A468" s="557">
        <v>269</v>
      </c>
      <c r="B468" s="534" t="s">
        <v>4792</v>
      </c>
      <c r="C468" s="499" t="s">
        <v>1663</v>
      </c>
      <c r="D468" s="532" t="s">
        <v>5505</v>
      </c>
      <c r="E468" s="529" t="s">
        <v>1640</v>
      </c>
      <c r="F468" s="529" t="s">
        <v>5124</v>
      </c>
      <c r="G468" s="530" t="s">
        <v>1070</v>
      </c>
      <c r="H468" s="532">
        <v>1</v>
      </c>
      <c r="I468" s="532"/>
      <c r="J468" s="532"/>
    </row>
    <row r="469" spans="1:10" s="265" customFormat="1" ht="15.75" customHeight="1">
      <c r="A469" s="557">
        <v>270</v>
      </c>
      <c r="B469" s="534" t="s">
        <v>5509</v>
      </c>
      <c r="C469" s="499" t="s">
        <v>1663</v>
      </c>
      <c r="D469" s="532" t="s">
        <v>5505</v>
      </c>
      <c r="E469" s="529" t="s">
        <v>1640</v>
      </c>
      <c r="F469" s="529" t="s">
        <v>5126</v>
      </c>
      <c r="G469" s="530" t="s">
        <v>1070</v>
      </c>
      <c r="H469" s="532"/>
      <c r="I469" s="532">
        <v>1</v>
      </c>
      <c r="J469" s="532"/>
    </row>
    <row r="470" spans="1:10" s="265" customFormat="1" ht="15.75" customHeight="1">
      <c r="A470" s="557">
        <v>271</v>
      </c>
      <c r="B470" s="534" t="s">
        <v>5510</v>
      </c>
      <c r="C470" s="499" t="s">
        <v>1663</v>
      </c>
      <c r="D470" s="532" t="s">
        <v>5505</v>
      </c>
      <c r="E470" s="529" t="s">
        <v>1640</v>
      </c>
      <c r="F470" s="529" t="s">
        <v>5126</v>
      </c>
      <c r="G470" s="530" t="s">
        <v>1070</v>
      </c>
      <c r="H470" s="532"/>
      <c r="I470" s="532">
        <v>1</v>
      </c>
      <c r="J470" s="532"/>
    </row>
    <row r="471" spans="1:10" s="265" customFormat="1" ht="15.75" customHeight="1">
      <c r="A471" s="557">
        <v>272</v>
      </c>
      <c r="B471" s="534" t="s">
        <v>5511</v>
      </c>
      <c r="C471" s="499" t="s">
        <v>1663</v>
      </c>
      <c r="D471" s="532" t="s">
        <v>5505</v>
      </c>
      <c r="E471" s="529" t="s">
        <v>1640</v>
      </c>
      <c r="F471" s="529" t="s">
        <v>5124</v>
      </c>
      <c r="G471" s="530" t="s">
        <v>1070</v>
      </c>
      <c r="H471" s="532"/>
      <c r="I471" s="532">
        <v>1</v>
      </c>
      <c r="J471" s="532"/>
    </row>
    <row r="472" spans="1:10" s="265" customFormat="1" ht="15.75" customHeight="1">
      <c r="A472" s="557">
        <v>273</v>
      </c>
      <c r="B472" s="534" t="s">
        <v>5512</v>
      </c>
      <c r="C472" s="499" t="s">
        <v>1663</v>
      </c>
      <c r="D472" s="532" t="s">
        <v>5505</v>
      </c>
      <c r="E472" s="529" t="s">
        <v>1640</v>
      </c>
      <c r="F472" s="529" t="s">
        <v>5126</v>
      </c>
      <c r="G472" s="530" t="s">
        <v>1070</v>
      </c>
      <c r="H472" s="532"/>
      <c r="I472" s="532">
        <v>1</v>
      </c>
      <c r="J472" s="532"/>
    </row>
    <row r="473" spans="1:10" s="265" customFormat="1" ht="15.75" customHeight="1">
      <c r="A473" s="557">
        <v>274</v>
      </c>
      <c r="B473" s="534" t="s">
        <v>5513</v>
      </c>
      <c r="C473" s="499" t="s">
        <v>1663</v>
      </c>
      <c r="D473" s="532" t="s">
        <v>5505</v>
      </c>
      <c r="E473" s="529" t="s">
        <v>1640</v>
      </c>
      <c r="F473" s="529" t="s">
        <v>5126</v>
      </c>
      <c r="G473" s="530" t="s">
        <v>1070</v>
      </c>
      <c r="H473" s="532"/>
      <c r="I473" s="532">
        <v>1</v>
      </c>
      <c r="J473" s="532"/>
    </row>
    <row r="474" spans="1:10" s="265" customFormat="1" ht="15.75" customHeight="1">
      <c r="A474" s="557">
        <v>275</v>
      </c>
      <c r="B474" s="534" t="s">
        <v>5514</v>
      </c>
      <c r="C474" s="499" t="s">
        <v>1663</v>
      </c>
      <c r="D474" s="532" t="s">
        <v>5505</v>
      </c>
      <c r="E474" s="529" t="s">
        <v>1640</v>
      </c>
      <c r="F474" s="529" t="s">
        <v>5126</v>
      </c>
      <c r="G474" s="530" t="s">
        <v>1070</v>
      </c>
      <c r="H474" s="532"/>
      <c r="I474" s="532">
        <v>1</v>
      </c>
      <c r="J474" s="532"/>
    </row>
    <row r="475" spans="1:10" s="265" customFormat="1" ht="15.75" customHeight="1">
      <c r="A475" s="557">
        <v>276</v>
      </c>
      <c r="B475" s="534" t="s">
        <v>5515</v>
      </c>
      <c r="C475" s="499" t="s">
        <v>1663</v>
      </c>
      <c r="D475" s="532" t="s">
        <v>5505</v>
      </c>
      <c r="E475" s="529" t="s">
        <v>1640</v>
      </c>
      <c r="F475" s="529" t="s">
        <v>5126</v>
      </c>
      <c r="G475" s="530" t="s">
        <v>1070</v>
      </c>
      <c r="H475" s="532"/>
      <c r="I475" s="532">
        <v>1</v>
      </c>
      <c r="J475" s="532"/>
    </row>
    <row r="476" spans="1:10" s="265" customFormat="1" ht="15.75" customHeight="1">
      <c r="A476" s="557">
        <v>277</v>
      </c>
      <c r="B476" s="534" t="s">
        <v>4796</v>
      </c>
      <c r="C476" s="499" t="s">
        <v>1663</v>
      </c>
      <c r="D476" s="532" t="s">
        <v>5505</v>
      </c>
      <c r="E476" s="529" t="s">
        <v>1640</v>
      </c>
      <c r="F476" s="529" t="s">
        <v>5126</v>
      </c>
      <c r="G476" s="530" t="s">
        <v>1070</v>
      </c>
      <c r="H476" s="532"/>
      <c r="I476" s="532">
        <v>1</v>
      </c>
      <c r="J476" s="532"/>
    </row>
    <row r="477" spans="1:10" s="265" customFormat="1" ht="15.75" customHeight="1">
      <c r="A477" s="557">
        <v>278</v>
      </c>
      <c r="B477" s="534" t="s">
        <v>5516</v>
      </c>
      <c r="C477" s="499" t="s">
        <v>1663</v>
      </c>
      <c r="D477" s="532" t="s">
        <v>5505</v>
      </c>
      <c r="E477" s="529" t="s">
        <v>1640</v>
      </c>
      <c r="F477" s="529" t="s">
        <v>5126</v>
      </c>
      <c r="G477" s="530" t="s">
        <v>1070</v>
      </c>
      <c r="H477" s="532"/>
      <c r="I477" s="532">
        <v>1</v>
      </c>
      <c r="J477" s="532"/>
    </row>
    <row r="478" spans="1:10" s="265" customFormat="1" ht="15.75" customHeight="1">
      <c r="A478" s="557">
        <v>279</v>
      </c>
      <c r="B478" s="534" t="s">
        <v>5517</v>
      </c>
      <c r="C478" s="499" t="s">
        <v>1663</v>
      </c>
      <c r="D478" s="532" t="s">
        <v>5505</v>
      </c>
      <c r="E478" s="529" t="s">
        <v>1640</v>
      </c>
      <c r="F478" s="529" t="s">
        <v>5124</v>
      </c>
      <c r="G478" s="530" t="s">
        <v>5508</v>
      </c>
      <c r="H478" s="532"/>
      <c r="I478" s="532">
        <v>1</v>
      </c>
      <c r="J478" s="532"/>
    </row>
    <row r="479" spans="1:10" s="265" customFormat="1" ht="15.75" customHeight="1">
      <c r="A479" s="557">
        <v>280</v>
      </c>
      <c r="B479" s="534" t="s">
        <v>4802</v>
      </c>
      <c r="C479" s="499" t="s">
        <v>1663</v>
      </c>
      <c r="D479" s="532" t="s">
        <v>5505</v>
      </c>
      <c r="E479" s="529" t="s">
        <v>1640</v>
      </c>
      <c r="F479" s="529" t="s">
        <v>5126</v>
      </c>
      <c r="G479" s="530" t="s">
        <v>5508</v>
      </c>
      <c r="H479" s="532"/>
      <c r="I479" s="532"/>
      <c r="J479" s="532">
        <v>1</v>
      </c>
    </row>
    <row r="480" spans="1:10" s="265" customFormat="1" ht="15.75" customHeight="1">
      <c r="A480" s="557">
        <v>281</v>
      </c>
      <c r="B480" s="534" t="s">
        <v>4804</v>
      </c>
      <c r="C480" s="499" t="s">
        <v>1663</v>
      </c>
      <c r="D480" s="532" t="s">
        <v>5505</v>
      </c>
      <c r="E480" s="529" t="s">
        <v>1640</v>
      </c>
      <c r="F480" s="529" t="s">
        <v>5126</v>
      </c>
      <c r="G480" s="530" t="s">
        <v>5508</v>
      </c>
      <c r="H480" s="532"/>
      <c r="I480" s="532"/>
      <c r="J480" s="532">
        <v>1</v>
      </c>
    </row>
    <row r="481" spans="1:10" s="265" customFormat="1" ht="15.75" customHeight="1">
      <c r="A481" s="557">
        <v>282</v>
      </c>
      <c r="B481" s="534" t="s">
        <v>5518</v>
      </c>
      <c r="C481" s="499" t="s">
        <v>1663</v>
      </c>
      <c r="D481" s="532" t="s">
        <v>5505</v>
      </c>
      <c r="E481" s="529" t="s">
        <v>1640</v>
      </c>
      <c r="F481" s="529" t="s">
        <v>5126</v>
      </c>
      <c r="G481" s="530" t="s">
        <v>5508</v>
      </c>
      <c r="H481" s="532"/>
      <c r="I481" s="532"/>
      <c r="J481" s="532">
        <v>1</v>
      </c>
    </row>
    <row r="482" spans="1:10" s="265" customFormat="1" ht="15.75" customHeight="1">
      <c r="A482" s="557">
        <v>283</v>
      </c>
      <c r="B482" s="534" t="s">
        <v>5519</v>
      </c>
      <c r="C482" s="499" t="s">
        <v>1663</v>
      </c>
      <c r="D482" s="532" t="s">
        <v>5505</v>
      </c>
      <c r="E482" s="529" t="s">
        <v>1640</v>
      </c>
      <c r="F482" s="529" t="s">
        <v>5126</v>
      </c>
      <c r="G482" s="530" t="s">
        <v>5508</v>
      </c>
      <c r="H482" s="532"/>
      <c r="I482" s="532"/>
      <c r="J482" s="532">
        <v>1</v>
      </c>
    </row>
    <row r="483" spans="1:10" s="265" customFormat="1" ht="15.75" customHeight="1">
      <c r="A483" s="557">
        <v>284</v>
      </c>
      <c r="B483" s="534" t="s">
        <v>5520</v>
      </c>
      <c r="C483" s="499" t="s">
        <v>1663</v>
      </c>
      <c r="D483" s="532" t="s">
        <v>5505</v>
      </c>
      <c r="E483" s="529" t="s">
        <v>1640</v>
      </c>
      <c r="F483" s="529" t="s">
        <v>5126</v>
      </c>
      <c r="G483" s="530" t="s">
        <v>5521</v>
      </c>
      <c r="H483" s="532"/>
      <c r="I483" s="532"/>
      <c r="J483" s="532">
        <v>1</v>
      </c>
    </row>
    <row r="484" spans="1:10" s="265" customFormat="1" ht="15.75" customHeight="1">
      <c r="A484" s="557">
        <v>285</v>
      </c>
      <c r="B484" s="534" t="s">
        <v>5522</v>
      </c>
      <c r="C484" s="499" t="s">
        <v>1663</v>
      </c>
      <c r="D484" s="532" t="s">
        <v>5505</v>
      </c>
      <c r="E484" s="529" t="s">
        <v>1640</v>
      </c>
      <c r="F484" s="529" t="s">
        <v>5126</v>
      </c>
      <c r="G484" s="530" t="s">
        <v>5521</v>
      </c>
      <c r="H484" s="532"/>
      <c r="I484" s="532"/>
      <c r="J484" s="532">
        <v>1</v>
      </c>
    </row>
    <row r="485" spans="1:10" s="265" customFormat="1" ht="15.75" customHeight="1">
      <c r="A485" s="557">
        <v>286</v>
      </c>
      <c r="B485" s="534" t="s">
        <v>5523</v>
      </c>
      <c r="C485" s="499" t="s">
        <v>1663</v>
      </c>
      <c r="D485" s="532" t="s">
        <v>5505</v>
      </c>
      <c r="E485" s="529" t="s">
        <v>1640</v>
      </c>
      <c r="F485" s="529" t="s">
        <v>5124</v>
      </c>
      <c r="G485" s="530" t="s">
        <v>1070</v>
      </c>
      <c r="H485" s="532"/>
      <c r="I485" s="532"/>
      <c r="J485" s="532">
        <v>1</v>
      </c>
    </row>
    <row r="486" spans="1:10" s="265" customFormat="1" ht="15.75" customHeight="1">
      <c r="A486" s="557">
        <v>287</v>
      </c>
      <c r="B486" s="534" t="s">
        <v>4787</v>
      </c>
      <c r="C486" s="499" t="s">
        <v>1663</v>
      </c>
      <c r="D486" s="532" t="s">
        <v>5505</v>
      </c>
      <c r="E486" s="529" t="s">
        <v>1640</v>
      </c>
      <c r="F486" s="529" t="s">
        <v>5124</v>
      </c>
      <c r="G486" s="530" t="s">
        <v>1070</v>
      </c>
      <c r="H486" s="532"/>
      <c r="I486" s="532"/>
      <c r="J486" s="532">
        <v>1</v>
      </c>
    </row>
    <row r="487" spans="1:10" s="265" customFormat="1" ht="15.75" customHeight="1">
      <c r="A487" s="557">
        <v>288</v>
      </c>
      <c r="B487" s="534" t="s">
        <v>5524</v>
      </c>
      <c r="C487" s="499" t="s">
        <v>1663</v>
      </c>
      <c r="D487" s="532" t="s">
        <v>5505</v>
      </c>
      <c r="E487" s="529" t="s">
        <v>1640</v>
      </c>
      <c r="F487" s="529" t="s">
        <v>5126</v>
      </c>
      <c r="G487" s="530" t="s">
        <v>1070</v>
      </c>
      <c r="H487" s="532"/>
      <c r="I487" s="532"/>
      <c r="J487" s="532">
        <v>1</v>
      </c>
    </row>
    <row r="488" spans="1:10" s="265" customFormat="1" ht="15.75" customHeight="1">
      <c r="A488" s="557">
        <v>289</v>
      </c>
      <c r="B488" s="534" t="s">
        <v>4819</v>
      </c>
      <c r="C488" s="499" t="s">
        <v>1663</v>
      </c>
      <c r="D488" s="532" t="s">
        <v>5505</v>
      </c>
      <c r="E488" s="529" t="s">
        <v>1640</v>
      </c>
      <c r="F488" s="529" t="s">
        <v>5126</v>
      </c>
      <c r="G488" s="530" t="s">
        <v>1070</v>
      </c>
      <c r="H488" s="532"/>
      <c r="I488" s="532"/>
      <c r="J488" s="532">
        <v>1</v>
      </c>
    </row>
    <row r="489" spans="1:10" s="265" customFormat="1" ht="15.75" customHeight="1">
      <c r="A489" s="557">
        <v>290</v>
      </c>
      <c r="B489" s="534" t="s">
        <v>5525</v>
      </c>
      <c r="C489" s="499" t="s">
        <v>1663</v>
      </c>
      <c r="D489" s="532" t="s">
        <v>5505</v>
      </c>
      <c r="E489" s="529" t="s">
        <v>1640</v>
      </c>
      <c r="F489" s="529" t="s">
        <v>5126</v>
      </c>
      <c r="G489" s="530" t="s">
        <v>1070</v>
      </c>
      <c r="H489" s="532"/>
      <c r="I489" s="532"/>
      <c r="J489" s="532">
        <v>1</v>
      </c>
    </row>
    <row r="490" spans="1:10" s="265" customFormat="1" ht="15.75" customHeight="1">
      <c r="A490" s="557">
        <v>291</v>
      </c>
      <c r="B490" s="534" t="s">
        <v>2805</v>
      </c>
      <c r="C490" s="499" t="s">
        <v>1675</v>
      </c>
      <c r="D490" s="532" t="s">
        <v>1539</v>
      </c>
      <c r="E490" s="529" t="s">
        <v>1611</v>
      </c>
      <c r="F490" s="529" t="s">
        <v>5124</v>
      </c>
      <c r="G490" s="530" t="s">
        <v>1539</v>
      </c>
      <c r="H490" s="532">
        <v>1</v>
      </c>
      <c r="I490" s="532"/>
      <c r="J490" s="532"/>
    </row>
    <row r="491" spans="1:10" s="265" customFormat="1" ht="15.75" customHeight="1">
      <c r="A491" s="557">
        <v>292</v>
      </c>
      <c r="B491" s="534" t="s">
        <v>1833</v>
      </c>
      <c r="C491" s="499" t="s">
        <v>1758</v>
      </c>
      <c r="D491" s="532" t="s">
        <v>1539</v>
      </c>
      <c r="E491" s="529" t="s">
        <v>1751</v>
      </c>
      <c r="F491" s="529" t="s">
        <v>5124</v>
      </c>
      <c r="G491" s="530" t="s">
        <v>1539</v>
      </c>
      <c r="H491" s="532"/>
      <c r="I491" s="532"/>
      <c r="J491" s="532">
        <v>1</v>
      </c>
    </row>
    <row r="492" spans="1:10" s="265" customFormat="1" ht="15.75" customHeight="1">
      <c r="A492" s="557">
        <v>293</v>
      </c>
      <c r="B492" s="534" t="s">
        <v>5526</v>
      </c>
      <c r="C492" s="499" t="s">
        <v>1610</v>
      </c>
      <c r="D492" s="532" t="s">
        <v>1461</v>
      </c>
      <c r="E492" s="529" t="s">
        <v>1751</v>
      </c>
      <c r="F492" s="529" t="s">
        <v>5126</v>
      </c>
      <c r="G492" s="530" t="s">
        <v>5527</v>
      </c>
      <c r="H492" s="532"/>
      <c r="I492" s="532">
        <v>1</v>
      </c>
      <c r="J492" s="532"/>
    </row>
    <row r="493" spans="1:10" s="265" customFormat="1" ht="15.75" customHeight="1">
      <c r="A493" s="557">
        <v>294</v>
      </c>
      <c r="B493" s="534" t="s">
        <v>5528</v>
      </c>
      <c r="C493" s="499" t="s">
        <v>1610</v>
      </c>
      <c r="D493" s="532" t="s">
        <v>1461</v>
      </c>
      <c r="E493" s="529" t="s">
        <v>1751</v>
      </c>
      <c r="F493" s="529" t="s">
        <v>5126</v>
      </c>
      <c r="G493" s="530" t="s">
        <v>5527</v>
      </c>
      <c r="H493" s="532"/>
      <c r="I493" s="532"/>
      <c r="J493" s="532">
        <v>1</v>
      </c>
    </row>
    <row r="494" spans="1:10" s="265" customFormat="1" ht="15.75" customHeight="1">
      <c r="A494" s="557">
        <v>295</v>
      </c>
      <c r="B494" s="534" t="s">
        <v>5529</v>
      </c>
      <c r="C494" s="499" t="s">
        <v>1610</v>
      </c>
      <c r="D494" s="532" t="s">
        <v>1461</v>
      </c>
      <c r="E494" s="529" t="s">
        <v>1751</v>
      </c>
      <c r="F494" s="529" t="s">
        <v>5126</v>
      </c>
      <c r="G494" s="530" t="s">
        <v>5527</v>
      </c>
      <c r="H494" s="532"/>
      <c r="I494" s="532"/>
      <c r="J494" s="532">
        <v>1</v>
      </c>
    </row>
    <row r="495" spans="1:10" s="265" customFormat="1" ht="15.75" customHeight="1">
      <c r="A495" s="557">
        <v>296</v>
      </c>
      <c r="B495" s="534" t="s">
        <v>5530</v>
      </c>
      <c r="C495" s="499" t="s">
        <v>1610</v>
      </c>
      <c r="D495" s="532" t="s">
        <v>1461</v>
      </c>
      <c r="E495" s="529" t="s">
        <v>1751</v>
      </c>
      <c r="F495" s="529" t="s">
        <v>5126</v>
      </c>
      <c r="G495" s="530" t="s">
        <v>5527</v>
      </c>
      <c r="H495" s="532"/>
      <c r="I495" s="532">
        <v>1</v>
      </c>
      <c r="J495" s="532"/>
    </row>
    <row r="496" spans="1:10" s="265" customFormat="1" ht="15.75" customHeight="1">
      <c r="A496" s="557">
        <v>297</v>
      </c>
      <c r="B496" s="534" t="s">
        <v>5531</v>
      </c>
      <c r="C496" s="499" t="s">
        <v>1610</v>
      </c>
      <c r="D496" s="532" t="s">
        <v>1461</v>
      </c>
      <c r="E496" s="529" t="s">
        <v>1751</v>
      </c>
      <c r="F496" s="529" t="s">
        <v>5126</v>
      </c>
      <c r="G496" s="530" t="s">
        <v>5527</v>
      </c>
      <c r="H496" s="532"/>
      <c r="I496" s="532"/>
      <c r="J496" s="532">
        <v>1</v>
      </c>
    </row>
    <row r="497" spans="1:10" s="265" customFormat="1" ht="15.75" customHeight="1">
      <c r="A497" s="557">
        <v>298</v>
      </c>
      <c r="B497" s="534" t="s">
        <v>5532</v>
      </c>
      <c r="C497" s="499" t="s">
        <v>1610</v>
      </c>
      <c r="D497" s="532" t="s">
        <v>1461</v>
      </c>
      <c r="E497" s="529" t="s">
        <v>1751</v>
      </c>
      <c r="F497" s="529" t="s">
        <v>5126</v>
      </c>
      <c r="G497" s="530" t="s">
        <v>5527</v>
      </c>
      <c r="H497" s="532"/>
      <c r="I497" s="532"/>
      <c r="J497" s="532">
        <v>1</v>
      </c>
    </row>
    <row r="498" spans="1:10" s="265" customFormat="1" ht="15.75" customHeight="1">
      <c r="A498" s="557">
        <v>299</v>
      </c>
      <c r="B498" s="534" t="s">
        <v>5533</v>
      </c>
      <c r="C498" s="499" t="s">
        <v>1610</v>
      </c>
      <c r="D498" s="532" t="s">
        <v>1461</v>
      </c>
      <c r="E498" s="529" t="s">
        <v>1751</v>
      </c>
      <c r="F498" s="529" t="s">
        <v>5126</v>
      </c>
      <c r="G498" s="530" t="s">
        <v>5527</v>
      </c>
      <c r="H498" s="532">
        <v>1</v>
      </c>
      <c r="I498" s="532"/>
      <c r="J498" s="532"/>
    </row>
    <row r="499" spans="1:10" s="265" customFormat="1" ht="15.75" customHeight="1">
      <c r="A499" s="557">
        <v>300</v>
      </c>
      <c r="B499" s="534" t="s">
        <v>5534</v>
      </c>
      <c r="C499" s="499" t="s">
        <v>1610</v>
      </c>
      <c r="D499" s="532" t="s">
        <v>1461</v>
      </c>
      <c r="E499" s="529" t="s">
        <v>1751</v>
      </c>
      <c r="F499" s="529" t="s">
        <v>5126</v>
      </c>
      <c r="G499" s="530" t="s">
        <v>5527</v>
      </c>
      <c r="H499" s="532"/>
      <c r="I499" s="532">
        <v>1</v>
      </c>
      <c r="J499" s="532"/>
    </row>
    <row r="500" spans="1:10" s="265" customFormat="1" ht="15.75" customHeight="1">
      <c r="A500" s="557">
        <v>301</v>
      </c>
      <c r="B500" s="534" t="s">
        <v>5535</v>
      </c>
      <c r="C500" s="499" t="s">
        <v>1610</v>
      </c>
      <c r="D500" s="532" t="s">
        <v>1461</v>
      </c>
      <c r="E500" s="529" t="s">
        <v>1751</v>
      </c>
      <c r="F500" s="529" t="s">
        <v>5126</v>
      </c>
      <c r="G500" s="530" t="s">
        <v>5527</v>
      </c>
      <c r="H500" s="532"/>
      <c r="I500" s="532"/>
      <c r="J500" s="532">
        <v>1</v>
      </c>
    </row>
    <row r="501" spans="1:10" s="265" customFormat="1" ht="15.75" customHeight="1">
      <c r="A501" s="557">
        <v>302</v>
      </c>
      <c r="B501" s="534" t="s">
        <v>5536</v>
      </c>
      <c r="C501" s="499" t="s">
        <v>1610</v>
      </c>
      <c r="D501" s="532" t="s">
        <v>1461</v>
      </c>
      <c r="E501" s="529" t="s">
        <v>1751</v>
      </c>
      <c r="F501" s="529" t="s">
        <v>5124</v>
      </c>
      <c r="G501" s="530" t="s">
        <v>5527</v>
      </c>
      <c r="H501" s="532">
        <v>1</v>
      </c>
      <c r="I501" s="532"/>
      <c r="J501" s="532"/>
    </row>
    <row r="502" spans="1:10" s="265" customFormat="1" ht="15.75" customHeight="1">
      <c r="A502" s="557">
        <v>303</v>
      </c>
      <c r="B502" s="534" t="s">
        <v>5537</v>
      </c>
      <c r="C502" s="499" t="s">
        <v>1610</v>
      </c>
      <c r="D502" s="532" t="s">
        <v>1461</v>
      </c>
      <c r="E502" s="529" t="s">
        <v>1751</v>
      </c>
      <c r="F502" s="529" t="s">
        <v>5124</v>
      </c>
      <c r="G502" s="530" t="s">
        <v>5527</v>
      </c>
      <c r="H502" s="532"/>
      <c r="I502" s="532"/>
      <c r="J502" s="532">
        <v>1</v>
      </c>
    </row>
    <row r="503" spans="1:10" s="265" customFormat="1" ht="15.75" customHeight="1">
      <c r="A503" s="557">
        <v>304</v>
      </c>
      <c r="B503" s="534" t="s">
        <v>5538</v>
      </c>
      <c r="C503" s="499" t="s">
        <v>1610</v>
      </c>
      <c r="D503" s="532" t="s">
        <v>1461</v>
      </c>
      <c r="E503" s="529" t="s">
        <v>1751</v>
      </c>
      <c r="F503" s="529" t="s">
        <v>5124</v>
      </c>
      <c r="G503" s="530" t="s">
        <v>5527</v>
      </c>
      <c r="H503" s="532"/>
      <c r="I503" s="532">
        <v>1</v>
      </c>
      <c r="J503" s="532"/>
    </row>
    <row r="504" spans="1:10" s="265" customFormat="1" ht="15.75" customHeight="1">
      <c r="A504" s="557">
        <v>305</v>
      </c>
      <c r="B504" s="534" t="s">
        <v>5539</v>
      </c>
      <c r="C504" s="499" t="s">
        <v>1610</v>
      </c>
      <c r="D504" s="532" t="s">
        <v>1461</v>
      </c>
      <c r="E504" s="529" t="s">
        <v>1751</v>
      </c>
      <c r="F504" s="529" t="s">
        <v>5124</v>
      </c>
      <c r="G504" s="530" t="s">
        <v>5527</v>
      </c>
      <c r="H504" s="532"/>
      <c r="I504" s="532"/>
      <c r="J504" s="532">
        <v>1</v>
      </c>
    </row>
    <row r="505" spans="1:10" s="265" customFormat="1" ht="15.75" customHeight="1">
      <c r="A505" s="557">
        <v>306</v>
      </c>
      <c r="B505" s="534" t="s">
        <v>5540</v>
      </c>
      <c r="C505" s="499" t="s">
        <v>1610</v>
      </c>
      <c r="D505" s="532" t="s">
        <v>1461</v>
      </c>
      <c r="E505" s="529" t="s">
        <v>1640</v>
      </c>
      <c r="F505" s="529" t="s">
        <v>5124</v>
      </c>
      <c r="G505" s="530"/>
      <c r="H505" s="532">
        <v>1</v>
      </c>
      <c r="I505" s="532"/>
      <c r="J505" s="532"/>
    </row>
    <row r="506" spans="1:10" s="265" customFormat="1" ht="15.75" customHeight="1">
      <c r="A506" s="557">
        <v>307</v>
      </c>
      <c r="B506" s="534" t="s">
        <v>5541</v>
      </c>
      <c r="C506" s="499" t="s">
        <v>1610</v>
      </c>
      <c r="D506" s="532" t="s">
        <v>1461</v>
      </c>
      <c r="E506" s="529" t="s">
        <v>1640</v>
      </c>
      <c r="F506" s="529" t="s">
        <v>5124</v>
      </c>
      <c r="G506" s="530"/>
      <c r="H506" s="532"/>
      <c r="I506" s="532">
        <v>1</v>
      </c>
      <c r="J506" s="532"/>
    </row>
    <row r="507" spans="1:10" s="265" customFormat="1" ht="15.75" customHeight="1">
      <c r="A507" s="557">
        <v>308</v>
      </c>
      <c r="B507" s="534" t="s">
        <v>5542</v>
      </c>
      <c r="C507" s="499" t="s">
        <v>1610</v>
      </c>
      <c r="D507" s="532" t="s">
        <v>1461</v>
      </c>
      <c r="E507" s="529" t="s">
        <v>1640</v>
      </c>
      <c r="F507" s="529" t="s">
        <v>5124</v>
      </c>
      <c r="G507" s="530"/>
      <c r="H507" s="532"/>
      <c r="I507" s="532"/>
      <c r="J507" s="532">
        <v>1</v>
      </c>
    </row>
    <row r="508" spans="1:10" s="265" customFormat="1" ht="15.75" customHeight="1">
      <c r="A508" s="557">
        <v>309</v>
      </c>
      <c r="B508" s="534" t="s">
        <v>5543</v>
      </c>
      <c r="C508" s="499" t="s">
        <v>1610</v>
      </c>
      <c r="D508" s="532" t="s">
        <v>1461</v>
      </c>
      <c r="E508" s="529" t="s">
        <v>1640</v>
      </c>
      <c r="F508" s="529" t="s">
        <v>5126</v>
      </c>
      <c r="G508" s="530"/>
      <c r="H508" s="532">
        <v>1</v>
      </c>
      <c r="I508" s="532"/>
      <c r="J508" s="532"/>
    </row>
    <row r="509" spans="1:10" s="265" customFormat="1" ht="15.75" customHeight="1">
      <c r="A509" s="557">
        <v>310</v>
      </c>
      <c r="B509" s="534" t="s">
        <v>5544</v>
      </c>
      <c r="C509" s="499" t="s">
        <v>1610</v>
      </c>
      <c r="D509" s="532" t="s">
        <v>1461</v>
      </c>
      <c r="E509" s="529" t="s">
        <v>1640</v>
      </c>
      <c r="F509" s="529" t="s">
        <v>5126</v>
      </c>
      <c r="G509" s="530"/>
      <c r="H509" s="532"/>
      <c r="I509" s="532"/>
      <c r="J509" s="532">
        <v>1</v>
      </c>
    </row>
    <row r="510" spans="1:10" s="265" customFormat="1" ht="15.75" customHeight="1">
      <c r="A510" s="557">
        <v>311</v>
      </c>
      <c r="B510" s="534" t="s">
        <v>5545</v>
      </c>
      <c r="C510" s="499" t="s">
        <v>1610</v>
      </c>
      <c r="D510" s="532" t="s">
        <v>1461</v>
      </c>
      <c r="E510" s="529" t="s">
        <v>5546</v>
      </c>
      <c r="F510" s="529" t="s">
        <v>5124</v>
      </c>
      <c r="G510" s="530"/>
      <c r="H510" s="532"/>
      <c r="I510" s="532"/>
      <c r="J510" s="532">
        <v>1</v>
      </c>
    </row>
    <row r="511" spans="1:10" s="265" customFormat="1" ht="15.75" customHeight="1">
      <c r="A511" s="557">
        <v>312</v>
      </c>
      <c r="B511" s="534" t="s">
        <v>5547</v>
      </c>
      <c r="C511" s="499" t="s">
        <v>1610</v>
      </c>
      <c r="D511" s="532" t="s">
        <v>1461</v>
      </c>
      <c r="E511" s="529" t="s">
        <v>5548</v>
      </c>
      <c r="F511" s="529" t="s">
        <v>5126</v>
      </c>
      <c r="G511" s="530"/>
      <c r="H511" s="532">
        <v>1</v>
      </c>
      <c r="I511" s="532"/>
      <c r="J511" s="532"/>
    </row>
    <row r="512" spans="1:10" s="265" customFormat="1" ht="15.75" customHeight="1">
      <c r="A512" s="557">
        <v>313</v>
      </c>
      <c r="B512" s="534" t="s">
        <v>5549</v>
      </c>
      <c r="C512" s="499" t="s">
        <v>1610</v>
      </c>
      <c r="D512" s="532" t="s">
        <v>1461</v>
      </c>
      <c r="E512" s="529" t="s">
        <v>5548</v>
      </c>
      <c r="F512" s="529" t="s">
        <v>5126</v>
      </c>
      <c r="G512" s="530"/>
      <c r="H512" s="532"/>
      <c r="I512" s="532"/>
      <c r="J512" s="532">
        <v>1</v>
      </c>
    </row>
    <row r="513" spans="1:10" s="265" customFormat="1" ht="15.75" customHeight="1">
      <c r="A513" s="557">
        <v>314</v>
      </c>
      <c r="B513" s="534" t="s">
        <v>5550</v>
      </c>
      <c r="C513" s="499" t="s">
        <v>1610</v>
      </c>
      <c r="D513" s="532" t="s">
        <v>1461</v>
      </c>
      <c r="E513" s="529" t="s">
        <v>5551</v>
      </c>
      <c r="F513" s="529" t="s">
        <v>5126</v>
      </c>
      <c r="G513" s="530"/>
      <c r="H513" s="532">
        <v>1</v>
      </c>
      <c r="I513" s="532"/>
      <c r="J513" s="532"/>
    </row>
    <row r="514" spans="1:10" s="265" customFormat="1" ht="15.75" customHeight="1">
      <c r="A514" s="557">
        <v>315</v>
      </c>
      <c r="B514" s="534" t="s">
        <v>5552</v>
      </c>
      <c r="C514" s="499" t="s">
        <v>1610</v>
      </c>
      <c r="D514" s="532" t="s">
        <v>1461</v>
      </c>
      <c r="E514" s="529" t="s">
        <v>1751</v>
      </c>
      <c r="F514" s="529" t="s">
        <v>5139</v>
      </c>
      <c r="G514" s="530" t="s">
        <v>5553</v>
      </c>
      <c r="H514" s="532"/>
      <c r="I514" s="532"/>
      <c r="J514" s="532">
        <v>1</v>
      </c>
    </row>
    <row r="515" spans="1:10" s="265" customFormat="1" ht="15.75" customHeight="1">
      <c r="A515" s="557">
        <v>316</v>
      </c>
      <c r="B515" s="534" t="s">
        <v>5554</v>
      </c>
      <c r="C515" s="499" t="s">
        <v>1610</v>
      </c>
      <c r="D515" s="532" t="s">
        <v>1461</v>
      </c>
      <c r="E515" s="529" t="s">
        <v>1751</v>
      </c>
      <c r="F515" s="529" t="s">
        <v>5139</v>
      </c>
      <c r="G515" s="530" t="s">
        <v>5553</v>
      </c>
      <c r="H515" s="532"/>
      <c r="I515" s="532"/>
      <c r="J515" s="532">
        <v>1</v>
      </c>
    </row>
    <row r="516" spans="1:10" s="265" customFormat="1" ht="15.75" customHeight="1">
      <c r="A516" s="557">
        <v>317</v>
      </c>
      <c r="B516" s="534" t="s">
        <v>5555</v>
      </c>
      <c r="C516" s="499" t="s">
        <v>1610</v>
      </c>
      <c r="D516" s="532" t="s">
        <v>1461</v>
      </c>
      <c r="E516" s="529" t="s">
        <v>1751</v>
      </c>
      <c r="F516" s="529" t="s">
        <v>5139</v>
      </c>
      <c r="G516" s="530" t="s">
        <v>5553</v>
      </c>
      <c r="H516" s="532">
        <v>1</v>
      </c>
      <c r="I516" s="532"/>
      <c r="J516" s="532"/>
    </row>
    <row r="517" spans="1:10" s="265" customFormat="1" ht="15.75" customHeight="1">
      <c r="A517" s="557">
        <v>318</v>
      </c>
      <c r="B517" s="534" t="s">
        <v>5556</v>
      </c>
      <c r="C517" s="499" t="s">
        <v>1610</v>
      </c>
      <c r="D517" s="532" t="s">
        <v>1461</v>
      </c>
      <c r="E517" s="529" t="s">
        <v>1751</v>
      </c>
      <c r="F517" s="529" t="s">
        <v>5139</v>
      </c>
      <c r="G517" s="530" t="s">
        <v>5553</v>
      </c>
      <c r="H517" s="532">
        <v>1</v>
      </c>
      <c r="I517" s="532"/>
      <c r="J517" s="532"/>
    </row>
    <row r="518" spans="1:10" s="265" customFormat="1" ht="15.75" customHeight="1">
      <c r="A518" s="557">
        <v>319</v>
      </c>
      <c r="B518" s="534" t="s">
        <v>5557</v>
      </c>
      <c r="C518" s="499" t="s">
        <v>1610</v>
      </c>
      <c r="D518" s="532" t="s">
        <v>1461</v>
      </c>
      <c r="E518" s="529" t="s">
        <v>1751</v>
      </c>
      <c r="F518" s="529" t="s">
        <v>5139</v>
      </c>
      <c r="G518" s="530" t="s">
        <v>5553</v>
      </c>
      <c r="H518" s="532"/>
      <c r="I518" s="532">
        <v>1</v>
      </c>
      <c r="J518" s="532"/>
    </row>
    <row r="519" spans="1:10" s="265" customFormat="1" ht="15.75" customHeight="1">
      <c r="A519" s="557">
        <v>320</v>
      </c>
      <c r="B519" s="534" t="s">
        <v>5558</v>
      </c>
      <c r="C519" s="499" t="s">
        <v>1610</v>
      </c>
      <c r="D519" s="532" t="s">
        <v>1461</v>
      </c>
      <c r="E519" s="529" t="s">
        <v>1751</v>
      </c>
      <c r="F519" s="529" t="s">
        <v>5139</v>
      </c>
      <c r="G519" s="530" t="s">
        <v>5553</v>
      </c>
      <c r="H519" s="532">
        <v>1</v>
      </c>
      <c r="I519" s="532"/>
      <c r="J519" s="532"/>
    </row>
    <row r="520" spans="1:10" s="265" customFormat="1" ht="15.75" customHeight="1">
      <c r="A520" s="557">
        <v>321</v>
      </c>
      <c r="B520" s="534" t="s">
        <v>5559</v>
      </c>
      <c r="C520" s="499" t="s">
        <v>1610</v>
      </c>
      <c r="D520" s="532" t="s">
        <v>1461</v>
      </c>
      <c r="E520" s="529" t="s">
        <v>1640</v>
      </c>
      <c r="F520" s="529" t="s">
        <v>5139</v>
      </c>
      <c r="G520" s="530" t="s">
        <v>5553</v>
      </c>
      <c r="H520" s="532">
        <v>1</v>
      </c>
      <c r="I520" s="532"/>
      <c r="J520" s="532"/>
    </row>
    <row r="521" spans="1:10" s="265" customFormat="1" ht="15.75" customHeight="1">
      <c r="A521" s="557">
        <v>322</v>
      </c>
      <c r="B521" s="534" t="s">
        <v>5560</v>
      </c>
      <c r="C521" s="499" t="s">
        <v>1610</v>
      </c>
      <c r="D521" s="532" t="s">
        <v>1461</v>
      </c>
      <c r="E521" s="529" t="s">
        <v>1640</v>
      </c>
      <c r="F521" s="529" t="s">
        <v>5139</v>
      </c>
      <c r="G521" s="530" t="s">
        <v>5553</v>
      </c>
      <c r="H521" s="532"/>
      <c r="I521" s="532"/>
      <c r="J521" s="532">
        <v>1</v>
      </c>
    </row>
    <row r="522" spans="1:10" s="265" customFormat="1" ht="15.75" customHeight="1">
      <c r="A522" s="557">
        <v>323</v>
      </c>
      <c r="B522" s="534" t="s">
        <v>5561</v>
      </c>
      <c r="C522" s="499" t="s">
        <v>1610</v>
      </c>
      <c r="D522" s="532" t="s">
        <v>1461</v>
      </c>
      <c r="E522" s="529" t="s">
        <v>1611</v>
      </c>
      <c r="F522" s="529" t="s">
        <v>5139</v>
      </c>
      <c r="G522" s="530" t="s">
        <v>5553</v>
      </c>
      <c r="H522" s="532"/>
      <c r="I522" s="532">
        <v>1</v>
      </c>
      <c r="J522" s="532"/>
    </row>
    <row r="523" spans="1:10" s="265" customFormat="1" ht="15.75" customHeight="1">
      <c r="A523" s="557">
        <v>324</v>
      </c>
      <c r="B523" s="534" t="s">
        <v>5562</v>
      </c>
      <c r="C523" s="499" t="s">
        <v>1610</v>
      </c>
      <c r="D523" s="532" t="s">
        <v>1461</v>
      </c>
      <c r="E523" s="529" t="s">
        <v>1611</v>
      </c>
      <c r="F523" s="529" t="s">
        <v>5139</v>
      </c>
      <c r="G523" s="530" t="s">
        <v>5553</v>
      </c>
      <c r="H523" s="532"/>
      <c r="I523" s="532"/>
      <c r="J523" s="532">
        <v>1</v>
      </c>
    </row>
    <row r="524" spans="1:10" s="265" customFormat="1" ht="15.75" customHeight="1">
      <c r="A524" s="557">
        <v>325</v>
      </c>
      <c r="B524" s="534" t="s">
        <v>5563</v>
      </c>
      <c r="C524" s="499" t="s">
        <v>1610</v>
      </c>
      <c r="D524" s="532" t="s">
        <v>1461</v>
      </c>
      <c r="E524" s="529" t="s">
        <v>5311</v>
      </c>
      <c r="F524" s="529" t="s">
        <v>5139</v>
      </c>
      <c r="G524" s="530" t="s">
        <v>5553</v>
      </c>
      <c r="H524" s="532"/>
      <c r="I524" s="532">
        <v>1</v>
      </c>
      <c r="J524" s="532"/>
    </row>
    <row r="525" spans="1:10" s="265" customFormat="1" ht="15.75" customHeight="1">
      <c r="A525" s="557">
        <v>326</v>
      </c>
      <c r="B525" s="534" t="s">
        <v>5564</v>
      </c>
      <c r="C525" s="499" t="s">
        <v>1610</v>
      </c>
      <c r="D525" s="532" t="s">
        <v>1461</v>
      </c>
      <c r="E525" s="529" t="s">
        <v>1751</v>
      </c>
      <c r="F525" s="529" t="s">
        <v>5124</v>
      </c>
      <c r="G525" s="530" t="s">
        <v>5565</v>
      </c>
      <c r="H525" s="532"/>
      <c r="I525" s="532">
        <v>1</v>
      </c>
      <c r="J525" s="532"/>
    </row>
    <row r="526" spans="1:10" s="265" customFormat="1" ht="15.75" customHeight="1">
      <c r="A526" s="557">
        <v>327</v>
      </c>
      <c r="B526" s="534" t="s">
        <v>5566</v>
      </c>
      <c r="C526" s="499" t="s">
        <v>1610</v>
      </c>
      <c r="D526" s="532" t="s">
        <v>1461</v>
      </c>
      <c r="E526" s="529" t="s">
        <v>1751</v>
      </c>
      <c r="F526" s="529" t="s">
        <v>5126</v>
      </c>
      <c r="G526" s="530" t="s">
        <v>5565</v>
      </c>
      <c r="H526" s="532"/>
      <c r="I526" s="532">
        <v>1</v>
      </c>
      <c r="J526" s="532"/>
    </row>
    <row r="527" spans="1:10" s="265" customFormat="1" ht="15.75" customHeight="1">
      <c r="A527" s="557">
        <v>328</v>
      </c>
      <c r="B527" s="534" t="s">
        <v>5567</v>
      </c>
      <c r="C527" s="499" t="s">
        <v>1610</v>
      </c>
      <c r="D527" s="532" t="s">
        <v>1461</v>
      </c>
      <c r="E527" s="529" t="s">
        <v>1751</v>
      </c>
      <c r="F527" s="529" t="s">
        <v>5124</v>
      </c>
      <c r="G527" s="530" t="s">
        <v>5565</v>
      </c>
      <c r="H527" s="532"/>
      <c r="I527" s="532">
        <v>1</v>
      </c>
      <c r="J527" s="532"/>
    </row>
    <row r="528" spans="1:10" s="265" customFormat="1" ht="15.75" customHeight="1">
      <c r="A528" s="557">
        <v>329</v>
      </c>
      <c r="B528" s="534" t="s">
        <v>5568</v>
      </c>
      <c r="C528" s="499" t="s">
        <v>1610</v>
      </c>
      <c r="D528" s="532" t="s">
        <v>1461</v>
      </c>
      <c r="E528" s="529" t="s">
        <v>1751</v>
      </c>
      <c r="F528" s="529" t="s">
        <v>5126</v>
      </c>
      <c r="G528" s="530" t="s">
        <v>5565</v>
      </c>
      <c r="H528" s="532"/>
      <c r="I528" s="532"/>
      <c r="J528" s="532">
        <v>1</v>
      </c>
    </row>
    <row r="529" spans="1:10" s="265" customFormat="1" ht="15.75" customHeight="1">
      <c r="A529" s="557">
        <v>330</v>
      </c>
      <c r="B529" s="534" t="s">
        <v>5569</v>
      </c>
      <c r="C529" s="499" t="s">
        <v>1610</v>
      </c>
      <c r="D529" s="532" t="s">
        <v>1461</v>
      </c>
      <c r="E529" s="529" t="s">
        <v>1751</v>
      </c>
      <c r="F529" s="529" t="s">
        <v>5124</v>
      </c>
      <c r="G529" s="530" t="s">
        <v>5565</v>
      </c>
      <c r="H529" s="532"/>
      <c r="I529" s="532"/>
      <c r="J529" s="532">
        <v>1</v>
      </c>
    </row>
    <row r="530" spans="1:10" s="265" customFormat="1" ht="15.75" customHeight="1">
      <c r="A530" s="557">
        <v>331</v>
      </c>
      <c r="B530" s="534" t="s">
        <v>5570</v>
      </c>
      <c r="C530" s="499" t="s">
        <v>1610</v>
      </c>
      <c r="D530" s="532" t="s">
        <v>1461</v>
      </c>
      <c r="E530" s="529" t="s">
        <v>1751</v>
      </c>
      <c r="F530" s="529" t="s">
        <v>5126</v>
      </c>
      <c r="G530" s="530" t="s">
        <v>5565</v>
      </c>
      <c r="H530" s="532">
        <v>1</v>
      </c>
      <c r="I530" s="532"/>
      <c r="J530" s="532"/>
    </row>
    <row r="531" spans="1:10" s="265" customFormat="1" ht="15.75" customHeight="1">
      <c r="A531" s="557">
        <v>332</v>
      </c>
      <c r="B531" s="534" t="s">
        <v>5571</v>
      </c>
      <c r="C531" s="499" t="s">
        <v>1610</v>
      </c>
      <c r="D531" s="532" t="s">
        <v>1461</v>
      </c>
      <c r="E531" s="529" t="s">
        <v>1751</v>
      </c>
      <c r="F531" s="529" t="s">
        <v>5124</v>
      </c>
      <c r="G531" s="530" t="s">
        <v>5565</v>
      </c>
      <c r="H531" s="532">
        <v>1</v>
      </c>
      <c r="I531" s="532"/>
      <c r="J531" s="532"/>
    </row>
    <row r="532" spans="1:10" s="265" customFormat="1" ht="15.75" customHeight="1">
      <c r="A532" s="557">
        <v>333</v>
      </c>
      <c r="B532" s="534" t="s">
        <v>5572</v>
      </c>
      <c r="C532" s="499" t="s">
        <v>1610</v>
      </c>
      <c r="D532" s="532" t="s">
        <v>1461</v>
      </c>
      <c r="E532" s="529" t="s">
        <v>1751</v>
      </c>
      <c r="F532" s="529" t="s">
        <v>5126</v>
      </c>
      <c r="G532" s="530" t="s">
        <v>5565</v>
      </c>
      <c r="H532" s="532">
        <v>1</v>
      </c>
      <c r="I532" s="532"/>
      <c r="J532" s="532"/>
    </row>
    <row r="533" spans="1:10" s="265" customFormat="1" ht="15.75" customHeight="1">
      <c r="A533" s="557">
        <v>334</v>
      </c>
      <c r="B533" s="534" t="s">
        <v>5573</v>
      </c>
      <c r="C533" s="499" t="s">
        <v>1610</v>
      </c>
      <c r="D533" s="532" t="s">
        <v>1461</v>
      </c>
      <c r="E533" s="529" t="s">
        <v>1751</v>
      </c>
      <c r="F533" s="529" t="s">
        <v>5124</v>
      </c>
      <c r="G533" s="530" t="s">
        <v>5565</v>
      </c>
      <c r="H533" s="532">
        <v>1</v>
      </c>
      <c r="I533" s="532"/>
      <c r="J533" s="532"/>
    </row>
    <row r="534" spans="1:10" s="265" customFormat="1" ht="15.75" customHeight="1">
      <c r="A534" s="557">
        <v>335</v>
      </c>
      <c r="B534" s="534" t="s">
        <v>5574</v>
      </c>
      <c r="C534" s="499" t="s">
        <v>1610</v>
      </c>
      <c r="D534" s="532" t="s">
        <v>1461</v>
      </c>
      <c r="E534" s="529" t="s">
        <v>1751</v>
      </c>
      <c r="F534" s="529" t="s">
        <v>5126</v>
      </c>
      <c r="G534" s="530" t="s">
        <v>5565</v>
      </c>
      <c r="H534" s="532">
        <v>1</v>
      </c>
      <c r="I534" s="532"/>
      <c r="J534" s="532"/>
    </row>
    <row r="535" spans="1:10" s="265" customFormat="1" ht="15.75" customHeight="1">
      <c r="A535" s="557">
        <v>336</v>
      </c>
      <c r="B535" s="534" t="s">
        <v>5575</v>
      </c>
      <c r="C535" s="499" t="s">
        <v>1610</v>
      </c>
      <c r="D535" s="532" t="s">
        <v>1461</v>
      </c>
      <c r="E535" s="529" t="s">
        <v>1640</v>
      </c>
      <c r="F535" s="529" t="s">
        <v>5124</v>
      </c>
      <c r="G535" s="530" t="s">
        <v>5565</v>
      </c>
      <c r="H535" s="532">
        <v>1</v>
      </c>
      <c r="I535" s="532"/>
      <c r="J535" s="532"/>
    </row>
    <row r="536" spans="1:10" s="265" customFormat="1" ht="15.75" customHeight="1">
      <c r="A536" s="557">
        <v>337</v>
      </c>
      <c r="B536" s="534" t="s">
        <v>5576</v>
      </c>
      <c r="C536" s="499" t="s">
        <v>1610</v>
      </c>
      <c r="D536" s="532" t="s">
        <v>1461</v>
      </c>
      <c r="E536" s="529" t="s">
        <v>1640</v>
      </c>
      <c r="F536" s="529" t="s">
        <v>5126</v>
      </c>
      <c r="G536" s="530" t="s">
        <v>5565</v>
      </c>
      <c r="H536" s="532">
        <v>1</v>
      </c>
      <c r="I536" s="532"/>
      <c r="J536" s="532"/>
    </row>
    <row r="537" spans="1:10" s="265" customFormat="1" ht="15.75" customHeight="1">
      <c r="A537" s="557">
        <v>338</v>
      </c>
      <c r="B537" s="534" t="s">
        <v>5577</v>
      </c>
      <c r="C537" s="499" t="s">
        <v>1610</v>
      </c>
      <c r="D537" s="532" t="s">
        <v>1461</v>
      </c>
      <c r="E537" s="529" t="s">
        <v>1751</v>
      </c>
      <c r="F537" s="529" t="s">
        <v>5124</v>
      </c>
      <c r="G537" s="530" t="s">
        <v>5578</v>
      </c>
      <c r="H537" s="532">
        <v>1</v>
      </c>
      <c r="I537" s="532"/>
      <c r="J537" s="532"/>
    </row>
    <row r="538" spans="1:10" s="265" customFormat="1" ht="15.75" customHeight="1">
      <c r="A538" s="557">
        <v>339</v>
      </c>
      <c r="B538" s="534" t="s">
        <v>5579</v>
      </c>
      <c r="C538" s="499" t="s">
        <v>1610</v>
      </c>
      <c r="D538" s="532" t="s">
        <v>1461</v>
      </c>
      <c r="E538" s="529" t="s">
        <v>1751</v>
      </c>
      <c r="F538" s="529" t="s">
        <v>5124</v>
      </c>
      <c r="G538" s="530" t="s">
        <v>5578</v>
      </c>
      <c r="H538" s="532"/>
      <c r="I538" s="532">
        <v>1</v>
      </c>
      <c r="J538" s="532"/>
    </row>
    <row r="539" spans="1:10" s="265" customFormat="1" ht="15.75" customHeight="1">
      <c r="A539" s="557">
        <v>340</v>
      </c>
      <c r="B539" s="534" t="s">
        <v>5580</v>
      </c>
      <c r="C539" s="499" t="s">
        <v>1610</v>
      </c>
      <c r="D539" s="532" t="s">
        <v>1461</v>
      </c>
      <c r="E539" s="529" t="s">
        <v>1751</v>
      </c>
      <c r="F539" s="529" t="s">
        <v>5124</v>
      </c>
      <c r="G539" s="530" t="s">
        <v>5578</v>
      </c>
      <c r="H539" s="532"/>
      <c r="I539" s="532"/>
      <c r="J539" s="532">
        <v>1</v>
      </c>
    </row>
    <row r="540" spans="1:10" s="265" customFormat="1" ht="15.75" customHeight="1">
      <c r="A540" s="557">
        <v>341</v>
      </c>
      <c r="B540" s="534" t="s">
        <v>5581</v>
      </c>
      <c r="C540" s="499" t="s">
        <v>1610</v>
      </c>
      <c r="D540" s="532" t="s">
        <v>1461</v>
      </c>
      <c r="E540" s="529" t="s">
        <v>1751</v>
      </c>
      <c r="F540" s="529" t="s">
        <v>5126</v>
      </c>
      <c r="G540" s="530" t="s">
        <v>5578</v>
      </c>
      <c r="H540" s="532"/>
      <c r="I540" s="532">
        <v>1</v>
      </c>
      <c r="J540" s="532"/>
    </row>
    <row r="541" spans="1:10" s="265" customFormat="1" ht="15.75" customHeight="1">
      <c r="A541" s="557">
        <v>342</v>
      </c>
      <c r="B541" s="534" t="s">
        <v>5582</v>
      </c>
      <c r="C541" s="499" t="s">
        <v>1610</v>
      </c>
      <c r="D541" s="532" t="s">
        <v>1461</v>
      </c>
      <c r="E541" s="529" t="s">
        <v>1751</v>
      </c>
      <c r="F541" s="529" t="s">
        <v>5126</v>
      </c>
      <c r="G541" s="530" t="s">
        <v>5578</v>
      </c>
      <c r="H541" s="532"/>
      <c r="I541" s="532"/>
      <c r="J541" s="532">
        <v>1</v>
      </c>
    </row>
    <row r="542" spans="1:10" s="265" customFormat="1" ht="15.75" customHeight="1">
      <c r="A542" s="557">
        <v>343</v>
      </c>
      <c r="B542" s="534" t="s">
        <v>5583</v>
      </c>
      <c r="C542" s="499" t="s">
        <v>1610</v>
      </c>
      <c r="D542" s="532" t="s">
        <v>1461</v>
      </c>
      <c r="E542" s="529" t="s">
        <v>1751</v>
      </c>
      <c r="F542" s="529" t="s">
        <v>5139</v>
      </c>
      <c r="G542" s="530" t="s">
        <v>5584</v>
      </c>
      <c r="H542" s="532">
        <v>1</v>
      </c>
      <c r="I542" s="532"/>
      <c r="J542" s="532"/>
    </row>
    <row r="543" spans="1:10" s="265" customFormat="1" ht="15.75" customHeight="1">
      <c r="A543" s="557">
        <v>344</v>
      </c>
      <c r="B543" s="534" t="s">
        <v>5585</v>
      </c>
      <c r="C543" s="499" t="s">
        <v>1610</v>
      </c>
      <c r="D543" s="532" t="s">
        <v>1461</v>
      </c>
      <c r="E543" s="529" t="s">
        <v>1751</v>
      </c>
      <c r="F543" s="529" t="s">
        <v>5139</v>
      </c>
      <c r="G543" s="530" t="s">
        <v>5586</v>
      </c>
      <c r="H543" s="532"/>
      <c r="I543" s="532">
        <v>1</v>
      </c>
      <c r="J543" s="532"/>
    </row>
    <row r="544" spans="1:10" s="265" customFormat="1" ht="15.75" customHeight="1">
      <c r="A544" s="557">
        <v>345</v>
      </c>
      <c r="B544" s="534" t="s">
        <v>5587</v>
      </c>
      <c r="C544" s="499" t="s">
        <v>1610</v>
      </c>
      <c r="D544" s="532" t="s">
        <v>1461</v>
      </c>
      <c r="E544" s="529" t="s">
        <v>1751</v>
      </c>
      <c r="F544" s="529" t="s">
        <v>5124</v>
      </c>
      <c r="G544" s="530" t="s">
        <v>5588</v>
      </c>
      <c r="H544" s="532">
        <v>1</v>
      </c>
      <c r="I544" s="532"/>
      <c r="J544" s="532"/>
    </row>
    <row r="545" spans="1:10" s="265" customFormat="1" ht="15.75" customHeight="1">
      <c r="A545" s="557">
        <v>346</v>
      </c>
      <c r="B545" s="534" t="s">
        <v>5589</v>
      </c>
      <c r="C545" s="499" t="s">
        <v>1610</v>
      </c>
      <c r="D545" s="532" t="s">
        <v>1461</v>
      </c>
      <c r="E545" s="529" t="s">
        <v>1751</v>
      </c>
      <c r="F545" s="529" t="s">
        <v>5126</v>
      </c>
      <c r="G545" s="530" t="s">
        <v>5588</v>
      </c>
      <c r="H545" s="532">
        <v>1</v>
      </c>
      <c r="I545" s="532"/>
      <c r="J545" s="532"/>
    </row>
    <row r="546" spans="1:10" s="265" customFormat="1" ht="15.75" customHeight="1">
      <c r="A546" s="557">
        <v>347</v>
      </c>
      <c r="B546" s="534" t="s">
        <v>3805</v>
      </c>
      <c r="C546" s="499" t="s">
        <v>740</v>
      </c>
      <c r="D546" s="532" t="s">
        <v>1461</v>
      </c>
      <c r="E546" s="529" t="s">
        <v>1751</v>
      </c>
      <c r="F546" s="529" t="s">
        <v>5124</v>
      </c>
      <c r="G546" s="530"/>
      <c r="H546" s="532"/>
      <c r="I546" s="532"/>
      <c r="J546" s="532">
        <v>1</v>
      </c>
    </row>
    <row r="547" spans="1:10" s="265" customFormat="1" ht="15.75" customHeight="1">
      <c r="A547" s="557">
        <v>348</v>
      </c>
      <c r="B547" s="534" t="s">
        <v>3815</v>
      </c>
      <c r="C547" s="499"/>
      <c r="D547" s="532" t="s">
        <v>1482</v>
      </c>
      <c r="E547" s="529" t="s">
        <v>1611</v>
      </c>
      <c r="F547" s="529" t="s">
        <v>5126</v>
      </c>
      <c r="G547" s="530" t="s">
        <v>5590</v>
      </c>
      <c r="H547" s="532">
        <v>1</v>
      </c>
      <c r="I547" s="532"/>
      <c r="J547" s="532"/>
    </row>
    <row r="548" spans="1:10" s="265" customFormat="1" ht="15.75" customHeight="1">
      <c r="A548" s="557">
        <v>349</v>
      </c>
      <c r="B548" s="534" t="s">
        <v>3823</v>
      </c>
      <c r="C548" s="499"/>
      <c r="D548" s="532" t="s">
        <v>1482</v>
      </c>
      <c r="E548" s="529" t="s">
        <v>1640</v>
      </c>
      <c r="F548" s="529" t="s">
        <v>5126</v>
      </c>
      <c r="G548" s="530" t="s">
        <v>5591</v>
      </c>
      <c r="H548" s="532">
        <v>1</v>
      </c>
      <c r="I548" s="532"/>
      <c r="J548" s="532"/>
    </row>
    <row r="549" spans="1:10" s="265" customFormat="1" ht="15.75" customHeight="1">
      <c r="A549" s="557">
        <v>350</v>
      </c>
      <c r="B549" s="534" t="s">
        <v>5592</v>
      </c>
      <c r="C549" s="499"/>
      <c r="D549" s="532" t="s">
        <v>1482</v>
      </c>
      <c r="E549" s="529"/>
      <c r="F549" s="529" t="s">
        <v>5126</v>
      </c>
      <c r="G549" s="530" t="s">
        <v>5591</v>
      </c>
      <c r="H549" s="532"/>
      <c r="I549" s="532">
        <v>1</v>
      </c>
      <c r="J549" s="532"/>
    </row>
    <row r="550" spans="1:10" s="265" customFormat="1" ht="15.75" customHeight="1">
      <c r="A550" s="557">
        <v>351</v>
      </c>
      <c r="B550" s="534" t="s">
        <v>5037</v>
      </c>
      <c r="C550" s="499"/>
      <c r="D550" s="532" t="s">
        <v>1482</v>
      </c>
      <c r="E550" s="529"/>
      <c r="F550" s="529" t="s">
        <v>5126</v>
      </c>
      <c r="G550" s="530" t="s">
        <v>5591</v>
      </c>
      <c r="H550" s="532"/>
      <c r="I550" s="532">
        <v>1</v>
      </c>
      <c r="J550" s="532"/>
    </row>
    <row r="551" spans="1:10" s="265" customFormat="1" ht="15.75" customHeight="1">
      <c r="A551" s="557">
        <v>352</v>
      </c>
      <c r="B551" s="534" t="s">
        <v>5593</v>
      </c>
      <c r="C551" s="499" t="s">
        <v>1617</v>
      </c>
      <c r="D551" s="532" t="s">
        <v>5594</v>
      </c>
      <c r="E551" s="529" t="s">
        <v>1611</v>
      </c>
      <c r="F551" s="529" t="s">
        <v>5126</v>
      </c>
      <c r="G551" s="530" t="s">
        <v>5762</v>
      </c>
      <c r="H551" s="532">
        <v>4</v>
      </c>
      <c r="I551" s="532"/>
      <c r="J551" s="532"/>
    </row>
    <row r="552" spans="1:10" s="265" customFormat="1" ht="15.75" customHeight="1">
      <c r="A552" s="557">
        <v>353</v>
      </c>
      <c r="B552" s="534" t="s">
        <v>5593</v>
      </c>
      <c r="C552" s="499" t="s">
        <v>1617</v>
      </c>
      <c r="D552" s="532" t="s">
        <v>5594</v>
      </c>
      <c r="E552" s="529" t="s">
        <v>1611</v>
      </c>
      <c r="F552" s="529" t="s">
        <v>5126</v>
      </c>
      <c r="G552" s="530" t="s">
        <v>5595</v>
      </c>
      <c r="H552" s="532"/>
      <c r="I552" s="532">
        <v>1</v>
      </c>
      <c r="J552" s="532"/>
    </row>
    <row r="553" spans="1:10" s="265" customFormat="1" ht="15.75" customHeight="1">
      <c r="A553" s="557">
        <v>354</v>
      </c>
      <c r="B553" s="534" t="s">
        <v>5593</v>
      </c>
      <c r="C553" s="499" t="s">
        <v>1617</v>
      </c>
      <c r="D553" s="532" t="s">
        <v>5594</v>
      </c>
      <c r="E553" s="529" t="s">
        <v>1611</v>
      </c>
      <c r="F553" s="529" t="s">
        <v>5126</v>
      </c>
      <c r="G553" s="530" t="s">
        <v>5763</v>
      </c>
      <c r="H553" s="532"/>
      <c r="I553" s="532"/>
      <c r="J553" s="532">
        <v>3</v>
      </c>
    </row>
    <row r="554" spans="1:10" s="265" customFormat="1" ht="15.75" customHeight="1">
      <c r="A554" s="557">
        <v>355</v>
      </c>
      <c r="B554" s="534" t="s">
        <v>5596</v>
      </c>
      <c r="C554" s="499" t="s">
        <v>1675</v>
      </c>
      <c r="D554" s="532" t="s">
        <v>5597</v>
      </c>
      <c r="E554" s="529" t="s">
        <v>1611</v>
      </c>
      <c r="F554" s="529" t="s">
        <v>5126</v>
      </c>
      <c r="G554" s="530" t="s">
        <v>19</v>
      </c>
      <c r="H554" s="532"/>
      <c r="I554" s="532">
        <v>1</v>
      </c>
      <c r="J554" s="532"/>
    </row>
    <row r="555" spans="1:10" s="265" customFormat="1" ht="15.75" customHeight="1">
      <c r="A555" s="557">
        <v>356</v>
      </c>
      <c r="B555" s="534" t="s">
        <v>4494</v>
      </c>
      <c r="C555" s="499" t="s">
        <v>1675</v>
      </c>
      <c r="D555" s="532" t="s">
        <v>5597</v>
      </c>
      <c r="E555" s="529" t="s">
        <v>1611</v>
      </c>
      <c r="F555" s="529" t="s">
        <v>5124</v>
      </c>
      <c r="G555" s="530" t="s">
        <v>5598</v>
      </c>
      <c r="H555" s="532"/>
      <c r="I555" s="532">
        <v>1</v>
      </c>
      <c r="J555" s="532"/>
    </row>
    <row r="556" spans="1:10" s="265" customFormat="1" ht="15.75" customHeight="1">
      <c r="A556" s="557">
        <v>357</v>
      </c>
      <c r="B556" s="534" t="s">
        <v>5599</v>
      </c>
      <c r="C556" s="499" t="s">
        <v>1675</v>
      </c>
      <c r="D556" s="532" t="s">
        <v>5597</v>
      </c>
      <c r="E556" s="529" t="s">
        <v>1611</v>
      </c>
      <c r="F556" s="529" t="s">
        <v>5124</v>
      </c>
      <c r="G556" s="530" t="s">
        <v>5600</v>
      </c>
      <c r="H556" s="532"/>
      <c r="I556" s="532">
        <v>1</v>
      </c>
      <c r="J556" s="532"/>
    </row>
    <row r="557" spans="1:10" s="265" customFormat="1" ht="15.75" customHeight="1">
      <c r="A557" s="557">
        <v>358</v>
      </c>
      <c r="B557" s="534" t="s">
        <v>4494</v>
      </c>
      <c r="C557" s="499" t="s">
        <v>1675</v>
      </c>
      <c r="D557" s="532" t="s">
        <v>5597</v>
      </c>
      <c r="E557" s="529" t="s">
        <v>1611</v>
      </c>
      <c r="F557" s="529" t="s">
        <v>5124</v>
      </c>
      <c r="G557" s="530" t="s">
        <v>5601</v>
      </c>
      <c r="H557" s="532"/>
      <c r="I557" s="532"/>
      <c r="J557" s="532">
        <v>1</v>
      </c>
    </row>
    <row r="558" spans="1:10" s="265" customFormat="1" ht="15.75" customHeight="1">
      <c r="A558" s="557">
        <v>359</v>
      </c>
      <c r="B558" s="534" t="s">
        <v>5599</v>
      </c>
      <c r="C558" s="499" t="s">
        <v>1675</v>
      </c>
      <c r="D558" s="532" t="s">
        <v>5602</v>
      </c>
      <c r="E558" s="529" t="s">
        <v>1611</v>
      </c>
      <c r="F558" s="529" t="s">
        <v>5124</v>
      </c>
      <c r="G558" s="530" t="s">
        <v>5603</v>
      </c>
      <c r="H558" s="532"/>
      <c r="I558" s="532"/>
      <c r="J558" s="532">
        <v>1</v>
      </c>
    </row>
    <row r="559" spans="1:10" s="265" customFormat="1" ht="15.75" customHeight="1">
      <c r="A559" s="557">
        <v>360</v>
      </c>
      <c r="B559" s="534" t="s">
        <v>1914</v>
      </c>
      <c r="C559" s="499" t="s">
        <v>1675</v>
      </c>
      <c r="D559" s="532" t="s">
        <v>5602</v>
      </c>
      <c r="E559" s="529" t="s">
        <v>1611</v>
      </c>
      <c r="F559" s="529"/>
      <c r="G559" s="530" t="s">
        <v>5604</v>
      </c>
      <c r="H559" s="532"/>
      <c r="I559" s="532"/>
      <c r="J559" s="532">
        <v>1</v>
      </c>
    </row>
    <row r="560" spans="1:10" s="265" customFormat="1" ht="15.75" customHeight="1">
      <c r="A560" s="557">
        <v>361</v>
      </c>
      <c r="B560" s="534" t="s">
        <v>1914</v>
      </c>
      <c r="C560" s="499" t="s">
        <v>1675</v>
      </c>
      <c r="D560" s="532" t="s">
        <v>5602</v>
      </c>
      <c r="E560" s="529" t="s">
        <v>1611</v>
      </c>
      <c r="F560" s="529"/>
      <c r="G560" s="530" t="s">
        <v>5605</v>
      </c>
      <c r="H560" s="532"/>
      <c r="I560" s="532"/>
      <c r="J560" s="532">
        <v>1</v>
      </c>
    </row>
    <row r="561" spans="1:10" s="265" customFormat="1" ht="15.75" customHeight="1">
      <c r="A561" s="557">
        <v>362</v>
      </c>
      <c r="B561" s="534" t="s">
        <v>1914</v>
      </c>
      <c r="C561" s="499" t="s">
        <v>1610</v>
      </c>
      <c r="D561" s="532" t="s">
        <v>1533</v>
      </c>
      <c r="E561" s="529" t="s">
        <v>3101</v>
      </c>
      <c r="F561" s="529"/>
      <c r="G561" s="530"/>
      <c r="H561" s="532">
        <v>1</v>
      </c>
      <c r="I561" s="532"/>
      <c r="J561" s="532"/>
    </row>
    <row r="562" spans="1:10" s="265" customFormat="1" ht="15.75" customHeight="1">
      <c r="A562" s="557">
        <v>363</v>
      </c>
      <c r="B562" s="534" t="s">
        <v>5606</v>
      </c>
      <c r="C562" s="499" t="s">
        <v>1610</v>
      </c>
      <c r="D562" s="532" t="s">
        <v>1533</v>
      </c>
      <c r="E562" s="529" t="s">
        <v>2843</v>
      </c>
      <c r="F562" s="529" t="s">
        <v>5126</v>
      </c>
      <c r="G562" s="530"/>
      <c r="H562" s="532"/>
      <c r="I562" s="532">
        <v>1</v>
      </c>
      <c r="J562" s="532"/>
    </row>
    <row r="563" spans="1:10" s="265" customFormat="1" ht="15.75" customHeight="1">
      <c r="A563" s="557">
        <v>364</v>
      </c>
      <c r="B563" s="534" t="s">
        <v>5607</v>
      </c>
      <c r="C563" s="499" t="s">
        <v>1610</v>
      </c>
      <c r="D563" s="532" t="s">
        <v>1533</v>
      </c>
      <c r="E563" s="529" t="s">
        <v>3287</v>
      </c>
      <c r="F563" s="529" t="s">
        <v>5124</v>
      </c>
      <c r="G563" s="530"/>
      <c r="H563" s="532"/>
      <c r="I563" s="532">
        <v>1</v>
      </c>
      <c r="J563" s="532"/>
    </row>
    <row r="564" spans="1:10" s="265" customFormat="1" ht="15.75" customHeight="1">
      <c r="A564" s="557">
        <v>365</v>
      </c>
      <c r="B564" s="534" t="s">
        <v>5073</v>
      </c>
      <c r="C564" s="499" t="s">
        <v>1610</v>
      </c>
      <c r="D564" s="532" t="s">
        <v>1533</v>
      </c>
      <c r="E564" s="529" t="s">
        <v>3285</v>
      </c>
      <c r="F564" s="529" t="s">
        <v>5126</v>
      </c>
      <c r="G564" s="530"/>
      <c r="H564" s="532">
        <v>1</v>
      </c>
      <c r="I564" s="532"/>
      <c r="J564" s="532"/>
    </row>
    <row r="565" spans="1:10" s="265" customFormat="1" ht="15.75" customHeight="1">
      <c r="A565" s="557">
        <v>366</v>
      </c>
      <c r="B565" s="534" t="s">
        <v>5608</v>
      </c>
      <c r="C565" s="499" t="s">
        <v>1610</v>
      </c>
      <c r="D565" s="532" t="s">
        <v>1533</v>
      </c>
      <c r="E565" s="529" t="s">
        <v>3294</v>
      </c>
      <c r="F565" s="529" t="s">
        <v>5124</v>
      </c>
      <c r="G565" s="530"/>
      <c r="H565" s="532">
        <v>1</v>
      </c>
      <c r="I565" s="532"/>
      <c r="J565" s="532"/>
    </row>
    <row r="566" spans="1:10" s="265" customFormat="1" ht="15.75" customHeight="1">
      <c r="A566" s="557">
        <v>367</v>
      </c>
      <c r="B566" s="534" t="s">
        <v>2566</v>
      </c>
      <c r="C566" s="499" t="s">
        <v>1610</v>
      </c>
      <c r="D566" s="532" t="s">
        <v>1533</v>
      </c>
      <c r="E566" s="529" t="s">
        <v>2852</v>
      </c>
      <c r="F566" s="529" t="s">
        <v>5126</v>
      </c>
      <c r="G566" s="530"/>
      <c r="H566" s="532">
        <v>1</v>
      </c>
      <c r="I566" s="532"/>
      <c r="J566" s="532"/>
    </row>
    <row r="567" spans="1:10" s="265" customFormat="1" ht="15.75" customHeight="1">
      <c r="A567" s="557">
        <v>368</v>
      </c>
      <c r="B567" s="534" t="s">
        <v>5609</v>
      </c>
      <c r="C567" s="499" t="s">
        <v>1610</v>
      </c>
      <c r="D567" s="532" t="s">
        <v>1533</v>
      </c>
      <c r="E567" s="529" t="s">
        <v>2842</v>
      </c>
      <c r="F567" s="529" t="s">
        <v>5126</v>
      </c>
      <c r="G567" s="530"/>
      <c r="H567" s="532">
        <v>1</v>
      </c>
      <c r="I567" s="532"/>
      <c r="J567" s="532"/>
    </row>
    <row r="568" spans="1:10" s="265" customFormat="1" ht="15.75" customHeight="1">
      <c r="A568" s="557">
        <v>369</v>
      </c>
      <c r="B568" s="534" t="s">
        <v>5610</v>
      </c>
      <c r="C568" s="499" t="s">
        <v>1610</v>
      </c>
      <c r="D568" s="532" t="s">
        <v>1533</v>
      </c>
      <c r="E568" s="529" t="s">
        <v>3495</v>
      </c>
      <c r="F568" s="529" t="s">
        <v>5124</v>
      </c>
      <c r="G568" s="530"/>
      <c r="H568" s="532">
        <v>1</v>
      </c>
      <c r="I568" s="532"/>
      <c r="J568" s="532"/>
    </row>
    <row r="569" spans="1:10" s="265" customFormat="1" ht="15.75" customHeight="1">
      <c r="A569" s="557">
        <v>370</v>
      </c>
      <c r="B569" s="534" t="s">
        <v>5611</v>
      </c>
      <c r="C569" s="499" t="s">
        <v>1610</v>
      </c>
      <c r="D569" s="532" t="s">
        <v>1533</v>
      </c>
      <c r="E569" s="529" t="s">
        <v>2854</v>
      </c>
      <c r="F569" s="529" t="s">
        <v>5126</v>
      </c>
      <c r="G569" s="530"/>
      <c r="H569" s="532">
        <v>1</v>
      </c>
      <c r="I569" s="532"/>
      <c r="J569" s="532"/>
    </row>
    <row r="570" spans="1:10" s="265" customFormat="1" ht="15.75" customHeight="1">
      <c r="A570" s="557">
        <v>371</v>
      </c>
      <c r="B570" s="534" t="s">
        <v>5612</v>
      </c>
      <c r="C570" s="499" t="s">
        <v>1610</v>
      </c>
      <c r="D570" s="532" t="s">
        <v>1533</v>
      </c>
      <c r="E570" s="529" t="s">
        <v>2848</v>
      </c>
      <c r="F570" s="529" t="s">
        <v>5124</v>
      </c>
      <c r="G570" s="530"/>
      <c r="H570" s="532">
        <v>1</v>
      </c>
      <c r="I570" s="532"/>
      <c r="J570" s="532"/>
    </row>
    <row r="571" spans="1:10" s="265" customFormat="1" ht="15.75" customHeight="1">
      <c r="A571" s="557">
        <v>372</v>
      </c>
      <c r="B571" s="534" t="s">
        <v>5613</v>
      </c>
      <c r="C571" s="499" t="s">
        <v>1610</v>
      </c>
      <c r="D571" s="532" t="s">
        <v>1533</v>
      </c>
      <c r="E571" s="529" t="s">
        <v>3285</v>
      </c>
      <c r="F571" s="529" t="s">
        <v>5126</v>
      </c>
      <c r="G571" s="530"/>
      <c r="H571" s="532"/>
      <c r="I571" s="532">
        <v>1</v>
      </c>
      <c r="J571" s="532"/>
    </row>
    <row r="572" spans="1:10" s="265" customFormat="1" ht="15.75" customHeight="1">
      <c r="A572" s="557">
        <v>373</v>
      </c>
      <c r="B572" s="534" t="s">
        <v>3881</v>
      </c>
      <c r="C572" s="499" t="s">
        <v>1610</v>
      </c>
      <c r="D572" s="532" t="s">
        <v>1533</v>
      </c>
      <c r="E572" s="529" t="s">
        <v>3294</v>
      </c>
      <c r="F572" s="529" t="s">
        <v>5124</v>
      </c>
      <c r="G572" s="530"/>
      <c r="H572" s="532"/>
      <c r="I572" s="532">
        <v>1</v>
      </c>
      <c r="J572" s="532"/>
    </row>
    <row r="573" spans="1:10" s="265" customFormat="1" ht="15.75" customHeight="1">
      <c r="A573" s="557">
        <v>374</v>
      </c>
      <c r="B573" s="534" t="s">
        <v>5614</v>
      </c>
      <c r="C573" s="499" t="s">
        <v>1610</v>
      </c>
      <c r="D573" s="532" t="s">
        <v>1533</v>
      </c>
      <c r="E573" s="529" t="s">
        <v>2852</v>
      </c>
      <c r="F573" s="529" t="s">
        <v>5126</v>
      </c>
      <c r="G573" s="530"/>
      <c r="H573" s="532"/>
      <c r="I573" s="532">
        <v>1</v>
      </c>
      <c r="J573" s="532"/>
    </row>
    <row r="574" spans="1:10" s="265" customFormat="1" ht="15.75" customHeight="1">
      <c r="A574" s="557">
        <v>375</v>
      </c>
      <c r="B574" s="534" t="s">
        <v>3288</v>
      </c>
      <c r="C574" s="499" t="s">
        <v>1610</v>
      </c>
      <c r="D574" s="532" t="s">
        <v>1533</v>
      </c>
      <c r="E574" s="529" t="s">
        <v>2849</v>
      </c>
      <c r="F574" s="529" t="s">
        <v>5124</v>
      </c>
      <c r="G574" s="530"/>
      <c r="H574" s="532"/>
      <c r="I574" s="532">
        <v>1</v>
      </c>
      <c r="J574" s="532"/>
    </row>
    <row r="575" spans="1:10" s="265" customFormat="1" ht="15.75" customHeight="1">
      <c r="A575" s="557">
        <v>376</v>
      </c>
      <c r="B575" s="534" t="s">
        <v>3281</v>
      </c>
      <c r="C575" s="499" t="s">
        <v>1610</v>
      </c>
      <c r="D575" s="532" t="s">
        <v>1533</v>
      </c>
      <c r="E575" s="529" t="s">
        <v>2846</v>
      </c>
      <c r="F575" s="529" t="s">
        <v>5124</v>
      </c>
      <c r="G575" s="530"/>
      <c r="H575" s="532"/>
      <c r="I575" s="532">
        <v>1</v>
      </c>
      <c r="J575" s="532"/>
    </row>
    <row r="576" spans="1:10" s="265" customFormat="1" ht="15.75" customHeight="1">
      <c r="A576" s="557">
        <v>377</v>
      </c>
      <c r="B576" s="534" t="s">
        <v>5615</v>
      </c>
      <c r="C576" s="499" t="s">
        <v>1610</v>
      </c>
      <c r="D576" s="532" t="s">
        <v>1533</v>
      </c>
      <c r="E576" s="529" t="s">
        <v>2854</v>
      </c>
      <c r="F576" s="529" t="s">
        <v>5126</v>
      </c>
      <c r="G576" s="530"/>
      <c r="H576" s="532"/>
      <c r="I576" s="532">
        <v>1</v>
      </c>
      <c r="J576" s="532"/>
    </row>
    <row r="577" spans="1:10" s="265" customFormat="1" ht="15.75" customHeight="1">
      <c r="A577" s="557">
        <v>378</v>
      </c>
      <c r="B577" s="534" t="s">
        <v>5616</v>
      </c>
      <c r="C577" s="499" t="s">
        <v>1610</v>
      </c>
      <c r="D577" s="532" t="s">
        <v>1533</v>
      </c>
      <c r="E577" s="529" t="s">
        <v>2848</v>
      </c>
      <c r="F577" s="529" t="s">
        <v>5124</v>
      </c>
      <c r="G577" s="530"/>
      <c r="H577" s="532"/>
      <c r="I577" s="532">
        <v>1</v>
      </c>
      <c r="J577" s="532"/>
    </row>
    <row r="578" spans="1:10" s="265" customFormat="1" ht="15.75" customHeight="1">
      <c r="A578" s="557">
        <v>379</v>
      </c>
      <c r="B578" s="534" t="s">
        <v>5617</v>
      </c>
      <c r="C578" s="499" t="s">
        <v>1610</v>
      </c>
      <c r="D578" s="532" t="s">
        <v>1533</v>
      </c>
      <c r="E578" s="529" t="s">
        <v>2851</v>
      </c>
      <c r="F578" s="529" t="s">
        <v>5126</v>
      </c>
      <c r="G578" s="530"/>
      <c r="H578" s="532"/>
      <c r="I578" s="532">
        <v>1</v>
      </c>
      <c r="J578" s="532"/>
    </row>
    <row r="579" spans="1:10" s="265" customFormat="1" ht="15.75" customHeight="1">
      <c r="A579" s="557">
        <v>380</v>
      </c>
      <c r="B579" s="534" t="s">
        <v>5618</v>
      </c>
      <c r="C579" s="499" t="s">
        <v>1610</v>
      </c>
      <c r="D579" s="532" t="s">
        <v>1533</v>
      </c>
      <c r="E579" s="529" t="s">
        <v>2844</v>
      </c>
      <c r="F579" s="529" t="s">
        <v>5124</v>
      </c>
      <c r="G579" s="530"/>
      <c r="H579" s="532"/>
      <c r="I579" s="532">
        <v>1</v>
      </c>
      <c r="J579" s="532"/>
    </row>
    <row r="580" spans="1:10" s="265" customFormat="1" ht="15.75" customHeight="1">
      <c r="A580" s="557">
        <v>381</v>
      </c>
      <c r="B580" s="534" t="s">
        <v>5074</v>
      </c>
      <c r="C580" s="499" t="s">
        <v>1610</v>
      </c>
      <c r="D580" s="532" t="s">
        <v>1533</v>
      </c>
      <c r="E580" s="529" t="s">
        <v>3285</v>
      </c>
      <c r="F580" s="529" t="s">
        <v>5126</v>
      </c>
      <c r="G580" s="530"/>
      <c r="H580" s="532"/>
      <c r="I580" s="532"/>
      <c r="J580" s="532">
        <v>1</v>
      </c>
    </row>
    <row r="581" spans="1:10" s="265" customFormat="1" ht="15.75" customHeight="1">
      <c r="A581" s="557">
        <v>382</v>
      </c>
      <c r="B581" s="534" t="s">
        <v>5619</v>
      </c>
      <c r="C581" s="499" t="s">
        <v>1610</v>
      </c>
      <c r="D581" s="532" t="s">
        <v>1533</v>
      </c>
      <c r="E581" s="529" t="s">
        <v>3294</v>
      </c>
      <c r="F581" s="529" t="s">
        <v>5124</v>
      </c>
      <c r="G581" s="530"/>
      <c r="H581" s="532"/>
      <c r="I581" s="532"/>
      <c r="J581" s="532">
        <v>1</v>
      </c>
    </row>
    <row r="582" spans="1:10" s="265" customFormat="1" ht="15.75" customHeight="1">
      <c r="A582" s="557">
        <v>383</v>
      </c>
      <c r="B582" s="534" t="s">
        <v>5620</v>
      </c>
      <c r="C582" s="499" t="s">
        <v>1610</v>
      </c>
      <c r="D582" s="532" t="s">
        <v>1533</v>
      </c>
      <c r="E582" s="529" t="s">
        <v>2852</v>
      </c>
      <c r="F582" s="529" t="s">
        <v>5126</v>
      </c>
      <c r="G582" s="530"/>
      <c r="H582" s="532"/>
      <c r="I582" s="532"/>
      <c r="J582" s="532">
        <v>1</v>
      </c>
    </row>
    <row r="583" spans="1:10" s="265" customFormat="1" ht="15.75" customHeight="1">
      <c r="A583" s="557">
        <v>384</v>
      </c>
      <c r="B583" s="534" t="s">
        <v>5621</v>
      </c>
      <c r="C583" s="499" t="s">
        <v>1610</v>
      </c>
      <c r="D583" s="532" t="s">
        <v>1533</v>
      </c>
      <c r="E583" s="529" t="s">
        <v>2842</v>
      </c>
      <c r="F583" s="529" t="s">
        <v>5126</v>
      </c>
      <c r="G583" s="530"/>
      <c r="H583" s="532"/>
      <c r="I583" s="532"/>
      <c r="J583" s="532">
        <v>1</v>
      </c>
    </row>
    <row r="584" spans="1:10" s="265" customFormat="1" ht="15.75" customHeight="1">
      <c r="A584" s="557">
        <v>385</v>
      </c>
      <c r="B584" s="534" t="s">
        <v>5622</v>
      </c>
      <c r="C584" s="499" t="s">
        <v>1610</v>
      </c>
      <c r="D584" s="532" t="s">
        <v>1533</v>
      </c>
      <c r="E584" s="529" t="s">
        <v>2848</v>
      </c>
      <c r="F584" s="529" t="s">
        <v>5124</v>
      </c>
      <c r="G584" s="530"/>
      <c r="H584" s="532"/>
      <c r="I584" s="532"/>
      <c r="J584" s="532">
        <v>1</v>
      </c>
    </row>
    <row r="585" spans="1:10" s="265" customFormat="1" ht="15.75" customHeight="1">
      <c r="A585" s="557">
        <v>386</v>
      </c>
      <c r="B585" s="534" t="s">
        <v>4523</v>
      </c>
      <c r="C585" s="499" t="s">
        <v>1610</v>
      </c>
      <c r="D585" s="532" t="s">
        <v>1533</v>
      </c>
      <c r="E585" s="529" t="s">
        <v>2851</v>
      </c>
      <c r="F585" s="529" t="s">
        <v>5126</v>
      </c>
      <c r="G585" s="530"/>
      <c r="H585" s="532"/>
      <c r="I585" s="532"/>
      <c r="J585" s="532">
        <v>1</v>
      </c>
    </row>
    <row r="586" spans="1:10" s="265" customFormat="1" ht="15.75" customHeight="1">
      <c r="A586" s="557">
        <v>387</v>
      </c>
      <c r="B586" s="534" t="s">
        <v>5623</v>
      </c>
      <c r="C586" s="499" t="s">
        <v>1610</v>
      </c>
      <c r="D586" s="532" t="s">
        <v>1533</v>
      </c>
      <c r="E586" s="529" t="s">
        <v>2843</v>
      </c>
      <c r="F586" s="529" t="s">
        <v>5126</v>
      </c>
      <c r="G586" s="530"/>
      <c r="H586" s="532"/>
      <c r="I586" s="532"/>
      <c r="J586" s="532">
        <v>1</v>
      </c>
    </row>
    <row r="587" spans="1:10" s="265" customFormat="1" ht="15.75" customHeight="1">
      <c r="A587" s="557">
        <v>388</v>
      </c>
      <c r="B587" s="534" t="s">
        <v>5624</v>
      </c>
      <c r="C587" s="499" t="s">
        <v>2156</v>
      </c>
      <c r="D587" s="532" t="s">
        <v>1533</v>
      </c>
      <c r="E587" s="529" t="s">
        <v>5625</v>
      </c>
      <c r="F587" s="529" t="s">
        <v>5126</v>
      </c>
      <c r="G587" s="530"/>
      <c r="H587" s="532"/>
      <c r="I587" s="532"/>
      <c r="J587" s="532">
        <v>1</v>
      </c>
    </row>
    <row r="588" spans="1:10" s="265" customFormat="1" ht="15.75" customHeight="1">
      <c r="A588" s="557">
        <v>389</v>
      </c>
      <c r="B588" s="534" t="s">
        <v>930</v>
      </c>
      <c r="C588" s="499" t="s">
        <v>2156</v>
      </c>
      <c r="D588" s="532" t="s">
        <v>1533</v>
      </c>
      <c r="E588" s="529" t="s">
        <v>5626</v>
      </c>
      <c r="F588" s="529" t="s">
        <v>5126</v>
      </c>
      <c r="G588" s="530"/>
      <c r="H588" s="532">
        <v>1</v>
      </c>
      <c r="I588" s="532"/>
      <c r="J588" s="532"/>
    </row>
    <row r="589" spans="1:10" s="265" customFormat="1" ht="15.75" customHeight="1">
      <c r="A589" s="557">
        <v>390</v>
      </c>
      <c r="B589" s="534" t="s">
        <v>4226</v>
      </c>
      <c r="C589" s="499" t="s">
        <v>4541</v>
      </c>
      <c r="D589" s="532" t="s">
        <v>1509</v>
      </c>
      <c r="E589" s="529" t="s">
        <v>457</v>
      </c>
      <c r="F589" s="529" t="s">
        <v>5124</v>
      </c>
      <c r="G589" s="530" t="s">
        <v>5293</v>
      </c>
      <c r="H589" s="532">
        <v>1</v>
      </c>
      <c r="I589" s="532"/>
      <c r="J589" s="532"/>
    </row>
    <row r="590" spans="1:10" s="265" customFormat="1" ht="15.75" customHeight="1">
      <c r="A590" s="557">
        <v>391</v>
      </c>
      <c r="B590" s="534" t="s">
        <v>5295</v>
      </c>
      <c r="C590" s="499" t="s">
        <v>4541</v>
      </c>
      <c r="D590" s="532" t="s">
        <v>1509</v>
      </c>
      <c r="E590" s="529" t="s">
        <v>457</v>
      </c>
      <c r="F590" s="529" t="s">
        <v>5124</v>
      </c>
      <c r="G590" s="530" t="s">
        <v>5293</v>
      </c>
      <c r="H590" s="532">
        <v>1</v>
      </c>
      <c r="I590" s="532"/>
      <c r="J590" s="532"/>
    </row>
    <row r="591" spans="1:10" s="265" customFormat="1" ht="15.75" customHeight="1">
      <c r="A591" s="557">
        <v>392</v>
      </c>
      <c r="B591" s="534" t="s">
        <v>5627</v>
      </c>
      <c r="C591" s="499" t="s">
        <v>4541</v>
      </c>
      <c r="D591" s="532" t="s">
        <v>1509</v>
      </c>
      <c r="E591" s="529" t="s">
        <v>457</v>
      </c>
      <c r="F591" s="529" t="s">
        <v>5126</v>
      </c>
      <c r="G591" s="530" t="s">
        <v>5293</v>
      </c>
      <c r="H591" s="532">
        <v>1</v>
      </c>
      <c r="I591" s="532"/>
      <c r="J591" s="532"/>
    </row>
    <row r="592" spans="1:10" s="265" customFormat="1" ht="15.75" customHeight="1">
      <c r="A592" s="557">
        <v>393</v>
      </c>
      <c r="B592" s="534" t="s">
        <v>1145</v>
      </c>
      <c r="C592" s="499" t="s">
        <v>4541</v>
      </c>
      <c r="D592" s="532" t="s">
        <v>1509</v>
      </c>
      <c r="E592" s="529" t="s">
        <v>457</v>
      </c>
      <c r="F592" s="529" t="s">
        <v>5126</v>
      </c>
      <c r="G592" s="530" t="s">
        <v>5293</v>
      </c>
      <c r="H592" s="532">
        <v>1</v>
      </c>
      <c r="I592" s="532"/>
      <c r="J592" s="532"/>
    </row>
    <row r="593" spans="1:10" s="265" customFormat="1" ht="15.75" customHeight="1">
      <c r="A593" s="557">
        <v>394</v>
      </c>
      <c r="B593" s="534" t="s">
        <v>5628</v>
      </c>
      <c r="C593" s="499" t="s">
        <v>4541</v>
      </c>
      <c r="D593" s="532" t="s">
        <v>1509</v>
      </c>
      <c r="E593" s="529" t="s">
        <v>457</v>
      </c>
      <c r="F593" s="529" t="s">
        <v>5126</v>
      </c>
      <c r="G593" s="530" t="s">
        <v>5293</v>
      </c>
      <c r="H593" s="532">
        <v>1</v>
      </c>
      <c r="I593" s="532"/>
      <c r="J593" s="532"/>
    </row>
    <row r="594" spans="1:10" s="265" customFormat="1" ht="15.75" customHeight="1">
      <c r="A594" s="557">
        <v>395</v>
      </c>
      <c r="B594" s="534" t="s">
        <v>5294</v>
      </c>
      <c r="C594" s="499" t="s">
        <v>4541</v>
      </c>
      <c r="D594" s="532" t="s">
        <v>1509</v>
      </c>
      <c r="E594" s="529" t="s">
        <v>457</v>
      </c>
      <c r="F594" s="529" t="s">
        <v>5124</v>
      </c>
      <c r="G594" s="530" t="s">
        <v>5293</v>
      </c>
      <c r="H594" s="532"/>
      <c r="I594" s="532">
        <v>1</v>
      </c>
      <c r="J594" s="532"/>
    </row>
    <row r="595" spans="1:10" s="265" customFormat="1" ht="15.75" customHeight="1">
      <c r="A595" s="557">
        <v>396</v>
      </c>
      <c r="B595" s="534" t="s">
        <v>5629</v>
      </c>
      <c r="C595" s="499" t="s">
        <v>4541</v>
      </c>
      <c r="D595" s="532" t="s">
        <v>1509</v>
      </c>
      <c r="E595" s="529" t="s">
        <v>457</v>
      </c>
      <c r="F595" s="529" t="s">
        <v>5124</v>
      </c>
      <c r="G595" s="530" t="s">
        <v>5293</v>
      </c>
      <c r="H595" s="532"/>
      <c r="I595" s="532">
        <v>1</v>
      </c>
      <c r="J595" s="532"/>
    </row>
    <row r="596" spans="1:10" s="265" customFormat="1" ht="15.75" customHeight="1">
      <c r="A596" s="557">
        <v>397</v>
      </c>
      <c r="B596" s="534" t="s">
        <v>2591</v>
      </c>
      <c r="C596" s="499" t="s">
        <v>4541</v>
      </c>
      <c r="D596" s="532" t="s">
        <v>1509</v>
      </c>
      <c r="E596" s="529" t="s">
        <v>457</v>
      </c>
      <c r="F596" s="529" t="s">
        <v>5126</v>
      </c>
      <c r="G596" s="530" t="s">
        <v>5293</v>
      </c>
      <c r="H596" s="532"/>
      <c r="I596" s="532">
        <v>1</v>
      </c>
      <c r="J596" s="532"/>
    </row>
    <row r="597" spans="1:10" s="265" customFormat="1" ht="15.75" customHeight="1">
      <c r="A597" s="557">
        <v>398</v>
      </c>
      <c r="B597" s="534" t="s">
        <v>3317</v>
      </c>
      <c r="C597" s="499" t="s">
        <v>4541</v>
      </c>
      <c r="D597" s="532" t="s">
        <v>1509</v>
      </c>
      <c r="E597" s="529" t="s">
        <v>457</v>
      </c>
      <c r="F597" s="529" t="s">
        <v>5124</v>
      </c>
      <c r="G597" s="530" t="s">
        <v>5293</v>
      </c>
      <c r="H597" s="532"/>
      <c r="I597" s="532"/>
      <c r="J597" s="532">
        <v>1</v>
      </c>
    </row>
    <row r="598" spans="1:10" s="265" customFormat="1" ht="15.75" customHeight="1">
      <c r="A598" s="557">
        <v>399</v>
      </c>
      <c r="B598" s="534" t="s">
        <v>4865</v>
      </c>
      <c r="C598" s="499" t="s">
        <v>4541</v>
      </c>
      <c r="D598" s="532" t="s">
        <v>1509</v>
      </c>
      <c r="E598" s="529" t="s">
        <v>457</v>
      </c>
      <c r="F598" s="529" t="s">
        <v>5124</v>
      </c>
      <c r="G598" s="530" t="s">
        <v>5293</v>
      </c>
      <c r="H598" s="532"/>
      <c r="I598" s="532"/>
      <c r="J598" s="532">
        <v>1</v>
      </c>
    </row>
    <row r="599" spans="1:10" s="265" customFormat="1" ht="15.75" customHeight="1">
      <c r="A599" s="557">
        <v>400</v>
      </c>
      <c r="B599" s="534" t="s">
        <v>5630</v>
      </c>
      <c r="C599" s="499" t="s">
        <v>4541</v>
      </c>
      <c r="D599" s="532" t="s">
        <v>1509</v>
      </c>
      <c r="E599" s="529" t="s">
        <v>457</v>
      </c>
      <c r="F599" s="529" t="s">
        <v>5126</v>
      </c>
      <c r="G599" s="530" t="s">
        <v>5293</v>
      </c>
      <c r="H599" s="532"/>
      <c r="I599" s="532"/>
      <c r="J599" s="532">
        <v>1</v>
      </c>
    </row>
    <row r="600" spans="1:10" s="265" customFormat="1" ht="15.75" customHeight="1">
      <c r="A600" s="557">
        <v>401</v>
      </c>
      <c r="B600" s="535" t="s">
        <v>400</v>
      </c>
      <c r="C600" s="499" t="s">
        <v>4541</v>
      </c>
      <c r="D600" s="532" t="s">
        <v>1509</v>
      </c>
      <c r="E600" s="529" t="s">
        <v>457</v>
      </c>
      <c r="F600" s="529" t="s">
        <v>5126</v>
      </c>
      <c r="G600" s="530" t="s">
        <v>5293</v>
      </c>
      <c r="H600" s="532"/>
      <c r="I600" s="532"/>
      <c r="J600" s="532">
        <v>1</v>
      </c>
    </row>
    <row r="601" spans="1:10" s="265" customFormat="1" ht="15.75" customHeight="1">
      <c r="A601" s="557">
        <v>402</v>
      </c>
      <c r="B601" s="535" t="s">
        <v>1146</v>
      </c>
      <c r="C601" s="499" t="s">
        <v>4541</v>
      </c>
      <c r="D601" s="532" t="s">
        <v>1509</v>
      </c>
      <c r="E601" s="529" t="s">
        <v>457</v>
      </c>
      <c r="F601" s="529" t="s">
        <v>5126</v>
      </c>
      <c r="G601" s="530" t="s">
        <v>5293</v>
      </c>
      <c r="H601" s="532"/>
      <c r="I601" s="532"/>
      <c r="J601" s="532">
        <v>1</v>
      </c>
    </row>
    <row r="602" spans="1:10" s="265" customFormat="1" ht="15.75" customHeight="1">
      <c r="A602" s="557">
        <v>403</v>
      </c>
      <c r="B602" s="535" t="s">
        <v>5631</v>
      </c>
      <c r="C602" s="499" t="s">
        <v>2226</v>
      </c>
      <c r="D602" s="532" t="s">
        <v>1509</v>
      </c>
      <c r="E602" s="529" t="s">
        <v>567</v>
      </c>
      <c r="F602" s="529" t="s">
        <v>5126</v>
      </c>
      <c r="G602" s="530" t="s">
        <v>5632</v>
      </c>
      <c r="H602" s="532">
        <v>1</v>
      </c>
      <c r="I602" s="532"/>
      <c r="J602" s="532"/>
    </row>
    <row r="603" spans="1:10" s="265" customFormat="1" ht="15.75" customHeight="1">
      <c r="A603" s="557">
        <v>404</v>
      </c>
      <c r="B603" s="535" t="s">
        <v>5633</v>
      </c>
      <c r="C603" s="499" t="s">
        <v>2226</v>
      </c>
      <c r="D603" s="532" t="s">
        <v>1509</v>
      </c>
      <c r="E603" s="529" t="s">
        <v>457</v>
      </c>
      <c r="F603" s="529" t="s">
        <v>5139</v>
      </c>
      <c r="G603" s="530" t="s">
        <v>5632</v>
      </c>
      <c r="H603" s="532">
        <v>1</v>
      </c>
      <c r="I603" s="532"/>
      <c r="J603" s="532"/>
    </row>
    <row r="604" spans="1:10" s="265" customFormat="1" ht="15.75" customHeight="1">
      <c r="A604" s="557">
        <v>405</v>
      </c>
      <c r="B604" s="535" t="s">
        <v>1846</v>
      </c>
      <c r="C604" s="499" t="s">
        <v>2226</v>
      </c>
      <c r="D604" s="532" t="s">
        <v>1509</v>
      </c>
      <c r="E604" s="529" t="s">
        <v>457</v>
      </c>
      <c r="F604" s="529" t="s">
        <v>5126</v>
      </c>
      <c r="G604" s="530" t="s">
        <v>5632</v>
      </c>
      <c r="H604" s="532">
        <v>1</v>
      </c>
      <c r="I604" s="532"/>
      <c r="J604" s="532"/>
    </row>
    <row r="605" spans="1:10" s="265" customFormat="1" ht="15.75" customHeight="1">
      <c r="A605" s="557">
        <v>406</v>
      </c>
      <c r="B605" s="535" t="s">
        <v>1845</v>
      </c>
      <c r="C605" s="499" t="s">
        <v>2226</v>
      </c>
      <c r="D605" s="532" t="s">
        <v>1509</v>
      </c>
      <c r="E605" s="529" t="s">
        <v>457</v>
      </c>
      <c r="F605" s="529" t="s">
        <v>5126</v>
      </c>
      <c r="G605" s="530" t="s">
        <v>5632</v>
      </c>
      <c r="H605" s="532">
        <v>1</v>
      </c>
      <c r="I605" s="532"/>
      <c r="J605" s="532"/>
    </row>
    <row r="606" spans="1:10" s="265" customFormat="1" ht="15.75" customHeight="1">
      <c r="A606" s="557">
        <v>407</v>
      </c>
      <c r="B606" s="535" t="s">
        <v>5634</v>
      </c>
      <c r="C606" s="499" t="s">
        <v>2226</v>
      </c>
      <c r="D606" s="532" t="s">
        <v>1509</v>
      </c>
      <c r="E606" s="529" t="s">
        <v>567</v>
      </c>
      <c r="F606" s="529" t="s">
        <v>5139</v>
      </c>
      <c r="G606" s="530" t="s">
        <v>5632</v>
      </c>
      <c r="H606" s="532">
        <v>1</v>
      </c>
      <c r="I606" s="532"/>
      <c r="J606" s="532"/>
    </row>
    <row r="607" spans="1:10" s="265" customFormat="1" ht="15.75" customHeight="1">
      <c r="A607" s="557">
        <v>408</v>
      </c>
      <c r="B607" s="535" t="s">
        <v>5635</v>
      </c>
      <c r="C607" s="499" t="s">
        <v>2226</v>
      </c>
      <c r="D607" s="532" t="s">
        <v>1509</v>
      </c>
      <c r="E607" s="529" t="s">
        <v>457</v>
      </c>
      <c r="F607" s="529" t="s">
        <v>5139</v>
      </c>
      <c r="G607" s="530" t="s">
        <v>5632</v>
      </c>
      <c r="H607" s="532">
        <v>1</v>
      </c>
      <c r="I607" s="532"/>
      <c r="J607" s="532"/>
    </row>
    <row r="608" spans="1:10" s="265" customFormat="1" ht="15.75" customHeight="1">
      <c r="A608" s="557">
        <v>409</v>
      </c>
      <c r="B608" s="521" t="s">
        <v>5636</v>
      </c>
      <c r="C608" s="499" t="s">
        <v>2226</v>
      </c>
      <c r="D608" s="532" t="s">
        <v>1509</v>
      </c>
      <c r="E608" s="529" t="s">
        <v>460</v>
      </c>
      <c r="F608" s="529" t="s">
        <v>5126</v>
      </c>
      <c r="G608" s="530" t="s">
        <v>5632</v>
      </c>
      <c r="H608" s="532">
        <v>1</v>
      </c>
      <c r="I608" s="532"/>
      <c r="J608" s="532"/>
    </row>
    <row r="609" spans="1:10" s="265" customFormat="1" ht="15.75" customHeight="1">
      <c r="A609" s="557">
        <v>410</v>
      </c>
      <c r="B609" s="535" t="s">
        <v>5637</v>
      </c>
      <c r="C609" s="499" t="s">
        <v>2226</v>
      </c>
      <c r="D609" s="532" t="s">
        <v>1509</v>
      </c>
      <c r="E609" s="529" t="s">
        <v>457</v>
      </c>
      <c r="F609" s="529" t="s">
        <v>5126</v>
      </c>
      <c r="G609" s="530" t="s">
        <v>5638</v>
      </c>
      <c r="H609" s="532">
        <v>1</v>
      </c>
      <c r="I609" s="532"/>
      <c r="J609" s="532"/>
    </row>
    <row r="610" spans="1:10" s="265" customFormat="1" ht="15.75" customHeight="1">
      <c r="A610" s="557">
        <v>411</v>
      </c>
      <c r="B610" s="535" t="s">
        <v>5639</v>
      </c>
      <c r="C610" s="499" t="s">
        <v>2226</v>
      </c>
      <c r="D610" s="532" t="s">
        <v>1509</v>
      </c>
      <c r="E610" s="529" t="s">
        <v>457</v>
      </c>
      <c r="F610" s="529" t="s">
        <v>5124</v>
      </c>
      <c r="G610" s="530" t="s">
        <v>5638</v>
      </c>
      <c r="H610" s="532">
        <v>1</v>
      </c>
      <c r="I610" s="532"/>
      <c r="J610" s="532"/>
    </row>
    <row r="611" spans="1:10" s="265" customFormat="1" ht="15.75" customHeight="1">
      <c r="A611" s="557">
        <v>412</v>
      </c>
      <c r="B611" s="535" t="s">
        <v>5640</v>
      </c>
      <c r="C611" s="499" t="s">
        <v>2226</v>
      </c>
      <c r="D611" s="532" t="s">
        <v>1509</v>
      </c>
      <c r="E611" s="529" t="s">
        <v>460</v>
      </c>
      <c r="F611" s="529" t="s">
        <v>5139</v>
      </c>
      <c r="G611" s="530" t="s">
        <v>5641</v>
      </c>
      <c r="H611" s="532">
        <v>1</v>
      </c>
      <c r="I611" s="532"/>
      <c r="J611" s="532"/>
    </row>
    <row r="612" spans="1:10" s="265" customFormat="1" ht="15.75" customHeight="1">
      <c r="A612" s="557">
        <v>413</v>
      </c>
      <c r="B612" s="535" t="s">
        <v>5642</v>
      </c>
      <c r="C612" s="499" t="s">
        <v>2226</v>
      </c>
      <c r="D612" s="532" t="s">
        <v>1509</v>
      </c>
      <c r="E612" s="529" t="s">
        <v>457</v>
      </c>
      <c r="F612" s="529" t="s">
        <v>5124</v>
      </c>
      <c r="G612" s="530" t="s">
        <v>5632</v>
      </c>
      <c r="H612" s="532"/>
      <c r="I612" s="532">
        <v>1</v>
      </c>
      <c r="J612" s="532"/>
    </row>
    <row r="613" spans="1:10" s="265" customFormat="1" ht="15.75" customHeight="1">
      <c r="A613" s="557">
        <v>414</v>
      </c>
      <c r="B613" s="535" t="s">
        <v>5643</v>
      </c>
      <c r="C613" s="499" t="s">
        <v>2226</v>
      </c>
      <c r="D613" s="532" t="s">
        <v>1509</v>
      </c>
      <c r="E613" s="529" t="s">
        <v>457</v>
      </c>
      <c r="F613" s="529" t="s">
        <v>5139</v>
      </c>
      <c r="G613" s="530" t="s">
        <v>5644</v>
      </c>
      <c r="H613" s="532"/>
      <c r="I613" s="532">
        <v>1</v>
      </c>
      <c r="J613" s="532"/>
    </row>
    <row r="614" spans="1:10" s="265" customFormat="1" ht="15.75" customHeight="1">
      <c r="A614" s="557">
        <v>415</v>
      </c>
      <c r="B614" s="535" t="s">
        <v>3109</v>
      </c>
      <c r="C614" s="499" t="s">
        <v>2226</v>
      </c>
      <c r="D614" s="532" t="s">
        <v>1509</v>
      </c>
      <c r="E614" s="529" t="s">
        <v>457</v>
      </c>
      <c r="F614" s="529" t="s">
        <v>5126</v>
      </c>
      <c r="G614" s="530" t="s">
        <v>5632</v>
      </c>
      <c r="H614" s="532"/>
      <c r="I614" s="532">
        <v>1</v>
      </c>
      <c r="J614" s="532"/>
    </row>
    <row r="615" spans="1:10" s="265" customFormat="1" ht="15.75" customHeight="1">
      <c r="A615" s="557">
        <v>416</v>
      </c>
      <c r="B615" s="444" t="s">
        <v>3296</v>
      </c>
      <c r="C615" s="499" t="s">
        <v>2226</v>
      </c>
      <c r="D615" s="532" t="s">
        <v>1509</v>
      </c>
      <c r="E615" s="529" t="s">
        <v>457</v>
      </c>
      <c r="F615" s="529" t="s">
        <v>5124</v>
      </c>
      <c r="G615" s="530" t="s">
        <v>5632</v>
      </c>
      <c r="H615" s="532"/>
      <c r="I615" s="532">
        <v>1</v>
      </c>
      <c r="J615" s="532"/>
    </row>
    <row r="616" spans="1:10" s="265" customFormat="1" ht="15.75" customHeight="1">
      <c r="A616" s="557">
        <v>417</v>
      </c>
      <c r="B616" s="444" t="s">
        <v>5645</v>
      </c>
      <c r="C616" s="499" t="s">
        <v>2226</v>
      </c>
      <c r="D616" s="532" t="s">
        <v>1509</v>
      </c>
      <c r="E616" s="529" t="s">
        <v>457</v>
      </c>
      <c r="F616" s="529" t="s">
        <v>5124</v>
      </c>
      <c r="G616" s="530" t="s">
        <v>5632</v>
      </c>
      <c r="H616" s="532"/>
      <c r="I616" s="532">
        <v>1</v>
      </c>
      <c r="J616" s="532"/>
    </row>
    <row r="617" spans="1:10" s="265" customFormat="1" ht="15.75" customHeight="1">
      <c r="A617" s="557">
        <v>418</v>
      </c>
      <c r="B617" s="444" t="s">
        <v>4850</v>
      </c>
      <c r="C617" s="499" t="s">
        <v>2226</v>
      </c>
      <c r="D617" s="532" t="s">
        <v>1509</v>
      </c>
      <c r="E617" s="529" t="s">
        <v>457</v>
      </c>
      <c r="F617" s="529" t="s">
        <v>5126</v>
      </c>
      <c r="G617" s="530" t="s">
        <v>5632</v>
      </c>
      <c r="H617" s="532"/>
      <c r="I617" s="532">
        <v>1</v>
      </c>
      <c r="J617" s="532"/>
    </row>
    <row r="618" spans="1:10" s="265" customFormat="1" ht="15.75" customHeight="1">
      <c r="A618" s="557">
        <v>419</v>
      </c>
      <c r="B618" s="444" t="s">
        <v>5646</v>
      </c>
      <c r="C618" s="499" t="s">
        <v>2226</v>
      </c>
      <c r="D618" s="532" t="s">
        <v>1509</v>
      </c>
      <c r="E618" s="529" t="s">
        <v>457</v>
      </c>
      <c r="F618" s="529" t="s">
        <v>5126</v>
      </c>
      <c r="G618" s="530" t="s">
        <v>5632</v>
      </c>
      <c r="H618" s="532"/>
      <c r="I618" s="532">
        <v>1</v>
      </c>
      <c r="J618" s="532"/>
    </row>
    <row r="619" spans="1:10" s="265" customFormat="1" ht="15.75" customHeight="1">
      <c r="A619" s="557">
        <v>420</v>
      </c>
      <c r="B619" s="444" t="s">
        <v>5647</v>
      </c>
      <c r="C619" s="499" t="s">
        <v>2226</v>
      </c>
      <c r="D619" s="532" t="s">
        <v>1509</v>
      </c>
      <c r="E619" s="529" t="s">
        <v>457</v>
      </c>
      <c r="F619" s="529" t="s">
        <v>5124</v>
      </c>
      <c r="G619" s="530" t="s">
        <v>5632</v>
      </c>
      <c r="H619" s="532"/>
      <c r="I619" s="532">
        <v>1</v>
      </c>
      <c r="J619" s="532"/>
    </row>
    <row r="620" spans="1:10" s="265" customFormat="1" ht="15.75" customHeight="1">
      <c r="A620" s="557">
        <v>421</v>
      </c>
      <c r="B620" s="444" t="s">
        <v>5648</v>
      </c>
      <c r="C620" s="499" t="s">
        <v>2226</v>
      </c>
      <c r="D620" s="532" t="s">
        <v>1509</v>
      </c>
      <c r="E620" s="529" t="s">
        <v>457</v>
      </c>
      <c r="F620" s="529" t="s">
        <v>5124</v>
      </c>
      <c r="G620" s="530" t="s">
        <v>5638</v>
      </c>
      <c r="H620" s="532"/>
      <c r="I620" s="532">
        <v>1</v>
      </c>
      <c r="J620" s="532"/>
    </row>
    <row r="621" spans="1:10" s="265" customFormat="1" ht="15.75" customHeight="1">
      <c r="A621" s="557">
        <v>422</v>
      </c>
      <c r="B621" s="444" t="s">
        <v>5649</v>
      </c>
      <c r="C621" s="499" t="s">
        <v>2226</v>
      </c>
      <c r="D621" s="532" t="s">
        <v>1509</v>
      </c>
      <c r="E621" s="529" t="s">
        <v>460</v>
      </c>
      <c r="F621" s="529" t="s">
        <v>5124</v>
      </c>
      <c r="G621" s="530" t="s">
        <v>5638</v>
      </c>
      <c r="H621" s="532"/>
      <c r="I621" s="532">
        <v>1</v>
      </c>
      <c r="J621" s="532"/>
    </row>
    <row r="622" spans="1:10" s="265" customFormat="1" ht="15.75" customHeight="1">
      <c r="A622" s="557">
        <v>423</v>
      </c>
      <c r="B622" s="444" t="s">
        <v>5650</v>
      </c>
      <c r="C622" s="499" t="s">
        <v>2226</v>
      </c>
      <c r="D622" s="532" t="s">
        <v>1509</v>
      </c>
      <c r="E622" s="529" t="s">
        <v>567</v>
      </c>
      <c r="F622" s="529" t="s">
        <v>5126</v>
      </c>
      <c r="G622" s="530" t="s">
        <v>5638</v>
      </c>
      <c r="H622" s="532"/>
      <c r="I622" s="532">
        <v>1</v>
      </c>
      <c r="J622" s="532"/>
    </row>
    <row r="623" spans="1:10" s="265" customFormat="1" ht="15.75" customHeight="1">
      <c r="A623" s="557">
        <v>424</v>
      </c>
      <c r="B623" s="444" t="s">
        <v>5651</v>
      </c>
      <c r="C623" s="499" t="s">
        <v>2226</v>
      </c>
      <c r="D623" s="532" t="s">
        <v>1509</v>
      </c>
      <c r="E623" s="529" t="s">
        <v>567</v>
      </c>
      <c r="F623" s="529" t="s">
        <v>5124</v>
      </c>
      <c r="G623" s="530" t="s">
        <v>5632</v>
      </c>
      <c r="H623" s="532"/>
      <c r="I623" s="532"/>
      <c r="J623" s="532">
        <v>1</v>
      </c>
    </row>
    <row r="624" spans="1:10" s="265" customFormat="1" ht="15.75" customHeight="1">
      <c r="A624" s="557">
        <v>425</v>
      </c>
      <c r="B624" s="444" t="s">
        <v>5652</v>
      </c>
      <c r="C624" s="499" t="s">
        <v>2226</v>
      </c>
      <c r="D624" s="532" t="s">
        <v>1509</v>
      </c>
      <c r="E624" s="529" t="s">
        <v>460</v>
      </c>
      <c r="F624" s="529" t="s">
        <v>5126</v>
      </c>
      <c r="G624" s="530" t="s">
        <v>5644</v>
      </c>
      <c r="H624" s="532"/>
      <c r="I624" s="532"/>
      <c r="J624" s="532">
        <v>1</v>
      </c>
    </row>
    <row r="625" spans="1:10" s="265" customFormat="1" ht="15.75" customHeight="1">
      <c r="A625" s="557">
        <v>426</v>
      </c>
      <c r="B625" s="444" t="s">
        <v>5653</v>
      </c>
      <c r="C625" s="499" t="s">
        <v>2226</v>
      </c>
      <c r="D625" s="532" t="s">
        <v>1509</v>
      </c>
      <c r="E625" s="529" t="s">
        <v>460</v>
      </c>
      <c r="F625" s="529" t="s">
        <v>5124</v>
      </c>
      <c r="G625" s="530" t="s">
        <v>5632</v>
      </c>
      <c r="H625" s="532"/>
      <c r="I625" s="532"/>
      <c r="J625" s="532">
        <v>1</v>
      </c>
    </row>
    <row r="626" spans="1:10" s="265" customFormat="1" ht="15.75" customHeight="1">
      <c r="A626" s="557">
        <v>427</v>
      </c>
      <c r="B626" s="444" t="s">
        <v>5654</v>
      </c>
      <c r="C626" s="499" t="s">
        <v>2226</v>
      </c>
      <c r="D626" s="532" t="s">
        <v>1509</v>
      </c>
      <c r="E626" s="529" t="s">
        <v>457</v>
      </c>
      <c r="F626" s="529" t="s">
        <v>5124</v>
      </c>
      <c r="G626" s="530" t="s">
        <v>5632</v>
      </c>
      <c r="H626" s="532"/>
      <c r="I626" s="532"/>
      <c r="J626" s="532">
        <v>1</v>
      </c>
    </row>
    <row r="627" spans="1:10" s="265" customFormat="1" ht="15.75" customHeight="1">
      <c r="A627" s="557">
        <v>428</v>
      </c>
      <c r="B627" s="444" t="s">
        <v>5655</v>
      </c>
      <c r="C627" s="499" t="s">
        <v>2226</v>
      </c>
      <c r="D627" s="532" t="s">
        <v>1509</v>
      </c>
      <c r="E627" s="529" t="s">
        <v>457</v>
      </c>
      <c r="F627" s="529" t="s">
        <v>5126</v>
      </c>
      <c r="G627" s="530" t="s">
        <v>5638</v>
      </c>
      <c r="H627" s="532"/>
      <c r="I627" s="532"/>
      <c r="J627" s="532">
        <v>1</v>
      </c>
    </row>
    <row r="628" spans="1:10" s="265" customFormat="1" ht="15.75" customHeight="1">
      <c r="A628" s="557">
        <v>429</v>
      </c>
      <c r="B628" s="444" t="s">
        <v>5656</v>
      </c>
      <c r="C628" s="499" t="s">
        <v>2226</v>
      </c>
      <c r="D628" s="532" t="s">
        <v>1509</v>
      </c>
      <c r="E628" s="529" t="s">
        <v>567</v>
      </c>
      <c r="F628" s="529" t="s">
        <v>5126</v>
      </c>
      <c r="G628" s="530" t="s">
        <v>5638</v>
      </c>
      <c r="H628" s="532"/>
      <c r="I628" s="532"/>
      <c r="J628" s="532">
        <v>1</v>
      </c>
    </row>
    <row r="629" spans="1:10" s="265" customFormat="1" ht="15.75" customHeight="1">
      <c r="A629" s="557">
        <v>430</v>
      </c>
      <c r="B629" s="535" t="s">
        <v>5657</v>
      </c>
      <c r="C629" s="499" t="s">
        <v>2226</v>
      </c>
      <c r="D629" s="532" t="s">
        <v>1509</v>
      </c>
      <c r="E629" s="529" t="s">
        <v>457</v>
      </c>
      <c r="F629" s="529" t="s">
        <v>5124</v>
      </c>
      <c r="G629" s="530" t="s">
        <v>5638</v>
      </c>
      <c r="H629" s="532"/>
      <c r="I629" s="532"/>
      <c r="J629" s="532">
        <v>1</v>
      </c>
    </row>
    <row r="630" spans="1:10" s="265" customFormat="1" ht="15.75" customHeight="1">
      <c r="A630" s="557">
        <v>431</v>
      </c>
      <c r="B630" s="535" t="s">
        <v>5658</v>
      </c>
      <c r="C630" s="499" t="s">
        <v>2226</v>
      </c>
      <c r="D630" s="532" t="s">
        <v>1509</v>
      </c>
      <c r="E630" s="529" t="s">
        <v>457</v>
      </c>
      <c r="F630" s="529" t="s">
        <v>5139</v>
      </c>
      <c r="G630" s="530" t="s">
        <v>5641</v>
      </c>
      <c r="H630" s="532"/>
      <c r="I630" s="532"/>
      <c r="J630" s="532">
        <v>1</v>
      </c>
    </row>
    <row r="631" spans="1:10" s="265" customFormat="1" ht="15.75" customHeight="1">
      <c r="A631" s="557">
        <v>432</v>
      </c>
      <c r="B631" s="535" t="s">
        <v>5287</v>
      </c>
      <c r="C631" s="499" t="s">
        <v>1646</v>
      </c>
      <c r="D631" s="532" t="s">
        <v>1509</v>
      </c>
      <c r="E631" s="529" t="s">
        <v>567</v>
      </c>
      <c r="F631" s="529" t="s">
        <v>5124</v>
      </c>
      <c r="G631" s="530" t="s">
        <v>1509</v>
      </c>
      <c r="H631" s="532">
        <v>1</v>
      </c>
      <c r="I631" s="532"/>
      <c r="J631" s="532"/>
    </row>
    <row r="632" spans="1:10" s="265" customFormat="1" ht="15.75" customHeight="1">
      <c r="A632" s="557">
        <v>433</v>
      </c>
      <c r="B632" s="535" t="s">
        <v>5659</v>
      </c>
      <c r="C632" s="499" t="s">
        <v>1646</v>
      </c>
      <c r="D632" s="532" t="s">
        <v>1509</v>
      </c>
      <c r="E632" s="529" t="s">
        <v>567</v>
      </c>
      <c r="F632" s="529" t="s">
        <v>5124</v>
      </c>
      <c r="G632" s="530" t="s">
        <v>1509</v>
      </c>
      <c r="H632" s="532">
        <v>1</v>
      </c>
      <c r="I632" s="532"/>
      <c r="J632" s="532"/>
    </row>
    <row r="633" spans="1:10" s="265" customFormat="1" ht="15.75" customHeight="1">
      <c r="A633" s="557">
        <v>434</v>
      </c>
      <c r="B633" s="535" t="s">
        <v>5660</v>
      </c>
      <c r="C633" s="499" t="s">
        <v>1646</v>
      </c>
      <c r="D633" s="532" t="s">
        <v>1509</v>
      </c>
      <c r="E633" s="529" t="s">
        <v>567</v>
      </c>
      <c r="F633" s="529" t="s">
        <v>5124</v>
      </c>
      <c r="G633" s="530" t="s">
        <v>1509</v>
      </c>
      <c r="H633" s="532">
        <v>1</v>
      </c>
      <c r="I633" s="532"/>
      <c r="J633" s="532"/>
    </row>
    <row r="634" spans="1:10" s="265" customFormat="1" ht="15.75" customHeight="1">
      <c r="A634" s="557">
        <v>435</v>
      </c>
      <c r="B634" s="535" t="s">
        <v>5661</v>
      </c>
      <c r="C634" s="499" t="s">
        <v>1646</v>
      </c>
      <c r="D634" s="532" t="s">
        <v>1509</v>
      </c>
      <c r="E634" s="529" t="s">
        <v>567</v>
      </c>
      <c r="F634" s="529" t="s">
        <v>5126</v>
      </c>
      <c r="G634" s="530" t="s">
        <v>1509</v>
      </c>
      <c r="H634" s="532">
        <v>1</v>
      </c>
      <c r="I634" s="532"/>
      <c r="J634" s="532"/>
    </row>
    <row r="635" spans="1:10" s="265" customFormat="1" ht="15.75" customHeight="1">
      <c r="A635" s="557">
        <v>436</v>
      </c>
      <c r="B635" s="535" t="s">
        <v>5662</v>
      </c>
      <c r="C635" s="499" t="s">
        <v>1646</v>
      </c>
      <c r="D635" s="532" t="s">
        <v>1509</v>
      </c>
      <c r="E635" s="529" t="s">
        <v>567</v>
      </c>
      <c r="F635" s="529" t="s">
        <v>5126</v>
      </c>
      <c r="G635" s="530" t="s">
        <v>1509</v>
      </c>
      <c r="H635" s="532"/>
      <c r="I635" s="532">
        <v>1</v>
      </c>
      <c r="J635" s="532"/>
    </row>
    <row r="636" spans="1:10" s="265" customFormat="1" ht="15.75" customHeight="1">
      <c r="A636" s="557">
        <v>437</v>
      </c>
      <c r="B636" s="535" t="s">
        <v>5288</v>
      </c>
      <c r="C636" s="499" t="s">
        <v>1646</v>
      </c>
      <c r="D636" s="532" t="s">
        <v>1509</v>
      </c>
      <c r="E636" s="529" t="s">
        <v>567</v>
      </c>
      <c r="F636" s="529" t="s">
        <v>5126</v>
      </c>
      <c r="G636" s="530" t="s">
        <v>1509</v>
      </c>
      <c r="H636" s="532"/>
      <c r="I636" s="532">
        <v>1</v>
      </c>
      <c r="J636" s="532"/>
    </row>
    <row r="637" spans="1:10" s="265" customFormat="1" ht="15.75" customHeight="1">
      <c r="A637" s="557">
        <v>438</v>
      </c>
      <c r="B637" s="535" t="s">
        <v>5663</v>
      </c>
      <c r="C637" s="499" t="s">
        <v>1646</v>
      </c>
      <c r="D637" s="532" t="s">
        <v>1509</v>
      </c>
      <c r="E637" s="529" t="s">
        <v>567</v>
      </c>
      <c r="F637" s="529" t="s">
        <v>5124</v>
      </c>
      <c r="G637" s="530" t="s">
        <v>1509</v>
      </c>
      <c r="H637" s="532"/>
      <c r="I637" s="532">
        <v>1</v>
      </c>
      <c r="J637" s="532"/>
    </row>
    <row r="638" spans="1:10" s="265" customFormat="1" ht="15.75" customHeight="1">
      <c r="A638" s="557">
        <v>439</v>
      </c>
      <c r="B638" s="535" t="s">
        <v>5664</v>
      </c>
      <c r="C638" s="499" t="s">
        <v>1646</v>
      </c>
      <c r="D638" s="532" t="s">
        <v>1509</v>
      </c>
      <c r="E638" s="529" t="s">
        <v>567</v>
      </c>
      <c r="F638" s="529" t="s">
        <v>5124</v>
      </c>
      <c r="G638" s="530" t="s">
        <v>1509</v>
      </c>
      <c r="H638" s="532"/>
      <c r="I638" s="532"/>
      <c r="J638" s="532">
        <v>1</v>
      </c>
    </row>
    <row r="639" spans="1:10" s="265" customFormat="1" ht="15.75" customHeight="1">
      <c r="A639" s="557">
        <v>440</v>
      </c>
      <c r="B639" s="535" t="s">
        <v>5665</v>
      </c>
      <c r="C639" s="499" t="s">
        <v>1834</v>
      </c>
      <c r="D639" s="532" t="s">
        <v>1509</v>
      </c>
      <c r="E639" s="529" t="s">
        <v>1640</v>
      </c>
      <c r="F639" s="529" t="s">
        <v>5126</v>
      </c>
      <c r="G639" s="530" t="s">
        <v>1509</v>
      </c>
      <c r="H639" s="532">
        <v>1</v>
      </c>
      <c r="I639" s="532"/>
      <c r="J639" s="532"/>
    </row>
    <row r="640" spans="1:10" s="265" customFormat="1" ht="15.75" customHeight="1">
      <c r="A640" s="557">
        <v>441</v>
      </c>
      <c r="B640" s="535" t="s">
        <v>3311</v>
      </c>
      <c r="C640" s="499" t="s">
        <v>1834</v>
      </c>
      <c r="D640" s="532" t="s">
        <v>1509</v>
      </c>
      <c r="E640" s="529" t="s">
        <v>1640</v>
      </c>
      <c r="F640" s="529" t="s">
        <v>5124</v>
      </c>
      <c r="G640" s="530" t="s">
        <v>1509</v>
      </c>
      <c r="H640" s="532"/>
      <c r="I640" s="532">
        <v>1</v>
      </c>
      <c r="J640" s="532"/>
    </row>
    <row r="641" spans="1:10" s="265" customFormat="1" ht="15.75" customHeight="1">
      <c r="A641" s="557">
        <v>442</v>
      </c>
      <c r="B641" s="535" t="s">
        <v>5666</v>
      </c>
      <c r="C641" s="499" t="s">
        <v>1834</v>
      </c>
      <c r="D641" s="532" t="s">
        <v>1509</v>
      </c>
      <c r="E641" s="529" t="s">
        <v>1640</v>
      </c>
      <c r="F641" s="529" t="s">
        <v>5126</v>
      </c>
      <c r="G641" s="530" t="s">
        <v>1509</v>
      </c>
      <c r="H641" s="532"/>
      <c r="I641" s="532"/>
      <c r="J641" s="532">
        <v>1</v>
      </c>
    </row>
    <row r="642" spans="1:10" s="265" customFormat="1" ht="15.75" customHeight="1">
      <c r="A642" s="557">
        <v>443</v>
      </c>
      <c r="B642" s="535" t="s">
        <v>5667</v>
      </c>
      <c r="C642" s="499" t="s">
        <v>1834</v>
      </c>
      <c r="D642" s="532" t="s">
        <v>1509</v>
      </c>
      <c r="E642" s="529" t="s">
        <v>1640</v>
      </c>
      <c r="F642" s="529" t="s">
        <v>5124</v>
      </c>
      <c r="G642" s="530" t="s">
        <v>1509</v>
      </c>
      <c r="H642" s="532"/>
      <c r="I642" s="532"/>
      <c r="J642" s="532">
        <v>1</v>
      </c>
    </row>
    <row r="643" spans="1:10" s="265" customFormat="1" ht="15.75" customHeight="1">
      <c r="A643" s="557">
        <v>444</v>
      </c>
      <c r="B643" s="535" t="s">
        <v>5668</v>
      </c>
      <c r="C643" s="499" t="s">
        <v>1834</v>
      </c>
      <c r="D643" s="532" t="s">
        <v>1509</v>
      </c>
      <c r="E643" s="529" t="s">
        <v>1640</v>
      </c>
      <c r="F643" s="529" t="s">
        <v>5126</v>
      </c>
      <c r="G643" s="530" t="s">
        <v>1509</v>
      </c>
      <c r="H643" s="532"/>
      <c r="I643" s="532"/>
      <c r="J643" s="532">
        <v>1</v>
      </c>
    </row>
    <row r="644" spans="1:10" s="265" customFormat="1" ht="15.75" customHeight="1">
      <c r="A644" s="557">
        <v>445</v>
      </c>
      <c r="B644" s="535" t="s">
        <v>3108</v>
      </c>
      <c r="C644" s="499" t="s">
        <v>2006</v>
      </c>
      <c r="D644" s="532" t="s">
        <v>1509</v>
      </c>
      <c r="E644" s="529" t="s">
        <v>362</v>
      </c>
      <c r="F644" s="529" t="s">
        <v>5124</v>
      </c>
      <c r="G644" s="530" t="s">
        <v>1509</v>
      </c>
      <c r="H644" s="532">
        <v>1</v>
      </c>
      <c r="I644" s="532"/>
      <c r="J644" s="532"/>
    </row>
    <row r="645" spans="1:10" s="265" customFormat="1" ht="15.75" customHeight="1">
      <c r="A645" s="557">
        <v>446</v>
      </c>
      <c r="B645" s="535" t="s">
        <v>3451</v>
      </c>
      <c r="C645" s="499" t="s">
        <v>2006</v>
      </c>
      <c r="D645" s="532" t="s">
        <v>1509</v>
      </c>
      <c r="E645" s="529" t="s">
        <v>362</v>
      </c>
      <c r="F645" s="529" t="s">
        <v>5124</v>
      </c>
      <c r="G645" s="530" t="s">
        <v>1509</v>
      </c>
      <c r="H645" s="532">
        <v>1</v>
      </c>
      <c r="I645" s="532"/>
      <c r="J645" s="532"/>
    </row>
    <row r="646" spans="1:10" s="265" customFormat="1" ht="15.75" customHeight="1">
      <c r="A646" s="557">
        <v>447</v>
      </c>
      <c r="B646" s="535" t="s">
        <v>1355</v>
      </c>
      <c r="C646" s="499" t="s">
        <v>2006</v>
      </c>
      <c r="D646" s="532" t="s">
        <v>1509</v>
      </c>
      <c r="E646" s="529" t="s">
        <v>362</v>
      </c>
      <c r="F646" s="529" t="s">
        <v>5124</v>
      </c>
      <c r="G646" s="530" t="s">
        <v>1509</v>
      </c>
      <c r="H646" s="532">
        <v>1</v>
      </c>
      <c r="I646" s="532"/>
      <c r="J646" s="532"/>
    </row>
    <row r="647" spans="1:10" s="265" customFormat="1" ht="15.75" customHeight="1">
      <c r="A647" s="557">
        <v>448</v>
      </c>
      <c r="B647" s="535" t="s">
        <v>5669</v>
      </c>
      <c r="C647" s="499" t="s">
        <v>2006</v>
      </c>
      <c r="D647" s="532" t="s">
        <v>1509</v>
      </c>
      <c r="E647" s="529" t="s">
        <v>362</v>
      </c>
      <c r="F647" s="529" t="s">
        <v>5124</v>
      </c>
      <c r="G647" s="530" t="s">
        <v>1509</v>
      </c>
      <c r="H647" s="532"/>
      <c r="I647" s="532"/>
      <c r="J647" s="532">
        <v>1</v>
      </c>
    </row>
    <row r="648" spans="1:10" s="265" customFormat="1" ht="15.75" customHeight="1">
      <c r="A648" s="557">
        <v>449</v>
      </c>
      <c r="B648" s="535" t="s">
        <v>5670</v>
      </c>
      <c r="C648" s="499" t="s">
        <v>2006</v>
      </c>
      <c r="D648" s="532" t="s">
        <v>1509</v>
      </c>
      <c r="E648" s="529" t="s">
        <v>362</v>
      </c>
      <c r="F648" s="529" t="s">
        <v>5124</v>
      </c>
      <c r="G648" s="530" t="s">
        <v>1509</v>
      </c>
      <c r="H648" s="532"/>
      <c r="I648" s="532"/>
      <c r="J648" s="532">
        <v>1</v>
      </c>
    </row>
    <row r="649" spans="1:10" s="265" customFormat="1" ht="15.75" customHeight="1">
      <c r="A649" s="557">
        <v>450</v>
      </c>
      <c r="B649" s="534" t="s">
        <v>5671</v>
      </c>
      <c r="C649" s="532" t="s">
        <v>2006</v>
      </c>
      <c r="D649" s="532" t="s">
        <v>1509</v>
      </c>
      <c r="E649" s="529" t="s">
        <v>362</v>
      </c>
      <c r="F649" s="529" t="s">
        <v>5126</v>
      </c>
      <c r="G649" s="530" t="s">
        <v>1509</v>
      </c>
      <c r="H649" s="532"/>
      <c r="I649" s="532"/>
      <c r="J649" s="532">
        <v>1</v>
      </c>
    </row>
    <row r="650" spans="1:10" s="265" customFormat="1" ht="15.75" customHeight="1">
      <c r="A650" s="557">
        <v>451</v>
      </c>
      <c r="B650" s="534" t="s">
        <v>3320</v>
      </c>
      <c r="C650" s="532" t="s">
        <v>2006</v>
      </c>
      <c r="D650" s="532" t="s">
        <v>1509</v>
      </c>
      <c r="E650" s="529" t="s">
        <v>362</v>
      </c>
      <c r="F650" s="529" t="s">
        <v>5126</v>
      </c>
      <c r="G650" s="530" t="s">
        <v>1509</v>
      </c>
      <c r="H650" s="532"/>
      <c r="I650" s="532"/>
      <c r="J650" s="532">
        <v>1</v>
      </c>
    </row>
    <row r="651" spans="1:10" s="265" customFormat="1" ht="15.75" customHeight="1">
      <c r="A651" s="557">
        <v>452</v>
      </c>
      <c r="B651" s="534" t="s">
        <v>5672</v>
      </c>
      <c r="C651" s="532" t="s">
        <v>1743</v>
      </c>
      <c r="D651" s="532" t="s">
        <v>1476</v>
      </c>
      <c r="E651" s="529" t="s">
        <v>5673</v>
      </c>
      <c r="F651" s="529"/>
      <c r="G651" s="530" t="s">
        <v>5674</v>
      </c>
      <c r="H651" s="532">
        <v>1</v>
      </c>
      <c r="I651" s="532"/>
      <c r="J651" s="532"/>
    </row>
    <row r="652" spans="1:10" s="265" customFormat="1" ht="15.75" customHeight="1">
      <c r="A652" s="557">
        <v>453</v>
      </c>
      <c r="B652" s="534" t="s">
        <v>5675</v>
      </c>
      <c r="C652" s="532" t="s">
        <v>931</v>
      </c>
      <c r="D652" s="532" t="s">
        <v>1476</v>
      </c>
      <c r="E652" s="529" t="s">
        <v>1611</v>
      </c>
      <c r="F652" s="529" t="s">
        <v>5124</v>
      </c>
      <c r="G652" s="530" t="s">
        <v>1504</v>
      </c>
      <c r="H652" s="532">
        <v>1</v>
      </c>
      <c r="I652" s="532"/>
      <c r="J652" s="532"/>
    </row>
    <row r="653" spans="1:10" s="265" customFormat="1" ht="15.75" customHeight="1">
      <c r="A653" s="557">
        <v>454</v>
      </c>
      <c r="B653" s="534" t="s">
        <v>3513</v>
      </c>
      <c r="C653" s="532" t="s">
        <v>931</v>
      </c>
      <c r="D653" s="532" t="s">
        <v>1476</v>
      </c>
      <c r="E653" s="529" t="s">
        <v>1611</v>
      </c>
      <c r="F653" s="529" t="s">
        <v>5124</v>
      </c>
      <c r="G653" s="530" t="s">
        <v>1504</v>
      </c>
      <c r="H653" s="532">
        <v>1</v>
      </c>
      <c r="I653" s="532"/>
      <c r="J653" s="532"/>
    </row>
    <row r="654" spans="1:10" s="265" customFormat="1" ht="15.75" customHeight="1">
      <c r="A654" s="557">
        <v>455</v>
      </c>
      <c r="B654" s="534" t="s">
        <v>5676</v>
      </c>
      <c r="C654" s="532" t="s">
        <v>931</v>
      </c>
      <c r="D654" s="532" t="s">
        <v>1476</v>
      </c>
      <c r="E654" s="529" t="s">
        <v>1611</v>
      </c>
      <c r="F654" s="529" t="s">
        <v>5126</v>
      </c>
      <c r="G654" s="530" t="s">
        <v>1504</v>
      </c>
      <c r="H654" s="532">
        <v>1</v>
      </c>
      <c r="I654" s="532"/>
      <c r="J654" s="532"/>
    </row>
    <row r="655" spans="1:10" s="265" customFormat="1" ht="15.75" customHeight="1">
      <c r="A655" s="557">
        <v>456</v>
      </c>
      <c r="B655" s="534" t="s">
        <v>5677</v>
      </c>
      <c r="C655" s="532" t="s">
        <v>931</v>
      </c>
      <c r="D655" s="532" t="s">
        <v>1476</v>
      </c>
      <c r="E655" s="529" t="s">
        <v>1611</v>
      </c>
      <c r="F655" s="529" t="s">
        <v>5126</v>
      </c>
      <c r="G655" s="530" t="s">
        <v>1504</v>
      </c>
      <c r="H655" s="532">
        <v>1</v>
      </c>
      <c r="I655" s="532"/>
      <c r="J655" s="532"/>
    </row>
    <row r="656" spans="1:10" s="265" customFormat="1" ht="15.75" customHeight="1">
      <c r="A656" s="557">
        <v>457</v>
      </c>
      <c r="B656" s="534" t="s">
        <v>5678</v>
      </c>
      <c r="C656" s="532" t="s">
        <v>931</v>
      </c>
      <c r="D656" s="532" t="s">
        <v>1476</v>
      </c>
      <c r="E656" s="529" t="s">
        <v>1611</v>
      </c>
      <c r="F656" s="529" t="s">
        <v>5124</v>
      </c>
      <c r="G656" s="530" t="s">
        <v>1504</v>
      </c>
      <c r="H656" s="532"/>
      <c r="I656" s="532">
        <v>1</v>
      </c>
      <c r="J656" s="532"/>
    </row>
    <row r="657" spans="1:10" s="265" customFormat="1" ht="15.75" customHeight="1">
      <c r="A657" s="557">
        <v>458</v>
      </c>
      <c r="B657" s="534" t="s">
        <v>5679</v>
      </c>
      <c r="C657" s="532" t="s">
        <v>931</v>
      </c>
      <c r="D657" s="532" t="s">
        <v>1476</v>
      </c>
      <c r="E657" s="529" t="s">
        <v>1611</v>
      </c>
      <c r="F657" s="529" t="s">
        <v>5124</v>
      </c>
      <c r="G657" s="530" t="s">
        <v>1504</v>
      </c>
      <c r="H657" s="532"/>
      <c r="I657" s="532">
        <v>1</v>
      </c>
      <c r="J657" s="532"/>
    </row>
    <row r="658" spans="1:10" s="265" customFormat="1" ht="15.75" customHeight="1">
      <c r="A658" s="557">
        <v>459</v>
      </c>
      <c r="B658" s="534" t="s">
        <v>5680</v>
      </c>
      <c r="C658" s="532" t="s">
        <v>931</v>
      </c>
      <c r="D658" s="532" t="s">
        <v>1476</v>
      </c>
      <c r="E658" s="529" t="s">
        <v>1611</v>
      </c>
      <c r="F658" s="529" t="s">
        <v>5126</v>
      </c>
      <c r="G658" s="530" t="s">
        <v>1504</v>
      </c>
      <c r="H658" s="532"/>
      <c r="I658" s="532">
        <v>1</v>
      </c>
      <c r="J658" s="532"/>
    </row>
    <row r="659" spans="1:10" s="265" customFormat="1" ht="15.75" customHeight="1">
      <c r="A659" s="557">
        <v>460</v>
      </c>
      <c r="B659" s="534" t="s">
        <v>3232</v>
      </c>
      <c r="C659" s="532" t="s">
        <v>931</v>
      </c>
      <c r="D659" s="532" t="s">
        <v>1476</v>
      </c>
      <c r="E659" s="529" t="s">
        <v>1611</v>
      </c>
      <c r="F659" s="529" t="s">
        <v>5126</v>
      </c>
      <c r="G659" s="530" t="s">
        <v>1504</v>
      </c>
      <c r="H659" s="532"/>
      <c r="I659" s="532"/>
      <c r="J659" s="532">
        <v>1</v>
      </c>
    </row>
    <row r="660" spans="1:10" s="265" customFormat="1" ht="15.75" customHeight="1">
      <c r="A660" s="557">
        <v>461</v>
      </c>
      <c r="B660" s="534" t="s">
        <v>5681</v>
      </c>
      <c r="C660" s="532" t="s">
        <v>931</v>
      </c>
      <c r="D660" s="532" t="s">
        <v>1476</v>
      </c>
      <c r="E660" s="529" t="s">
        <v>1611</v>
      </c>
      <c r="F660" s="529" t="s">
        <v>5126</v>
      </c>
      <c r="G660" s="530" t="s">
        <v>1504</v>
      </c>
      <c r="H660" s="532"/>
      <c r="I660" s="532">
        <v>1</v>
      </c>
      <c r="J660" s="532"/>
    </row>
    <row r="661" spans="1:10" s="265" customFormat="1" ht="15.75" customHeight="1">
      <c r="A661" s="557">
        <v>462</v>
      </c>
      <c r="B661" s="534" t="s">
        <v>5682</v>
      </c>
      <c r="C661" s="532" t="s">
        <v>931</v>
      </c>
      <c r="D661" s="532" t="s">
        <v>1476</v>
      </c>
      <c r="E661" s="529" t="s">
        <v>1611</v>
      </c>
      <c r="F661" s="529" t="s">
        <v>5126</v>
      </c>
      <c r="G661" s="530" t="s">
        <v>1504</v>
      </c>
      <c r="H661" s="532"/>
      <c r="I661" s="532"/>
      <c r="J661" s="532">
        <v>1</v>
      </c>
    </row>
    <row r="662" spans="1:10" s="265" customFormat="1" ht="15.75" customHeight="1">
      <c r="A662" s="557">
        <v>463</v>
      </c>
      <c r="B662" s="534" t="s">
        <v>2770</v>
      </c>
      <c r="C662" s="532" t="s">
        <v>931</v>
      </c>
      <c r="D662" s="532" t="s">
        <v>1476</v>
      </c>
      <c r="E662" s="529" t="s">
        <v>1611</v>
      </c>
      <c r="F662" s="529" t="s">
        <v>5126</v>
      </c>
      <c r="G662" s="530" t="s">
        <v>1504</v>
      </c>
      <c r="H662" s="532"/>
      <c r="I662" s="532"/>
      <c r="J662" s="532">
        <v>1</v>
      </c>
    </row>
    <row r="663" spans="1:10" s="265" customFormat="1" ht="15.75" customHeight="1">
      <c r="A663" s="557">
        <v>464</v>
      </c>
      <c r="B663" s="534" t="s">
        <v>5683</v>
      </c>
      <c r="C663" s="532" t="s">
        <v>931</v>
      </c>
      <c r="D663" s="532" t="s">
        <v>1476</v>
      </c>
      <c r="E663" s="529" t="s">
        <v>1611</v>
      </c>
      <c r="F663" s="529" t="s">
        <v>5124</v>
      </c>
      <c r="G663" s="530" t="s">
        <v>1504</v>
      </c>
      <c r="H663" s="532"/>
      <c r="I663" s="532"/>
      <c r="J663" s="532">
        <v>1</v>
      </c>
    </row>
    <row r="664" spans="1:10" s="265" customFormat="1" ht="15.75" customHeight="1">
      <c r="A664" s="557">
        <v>465</v>
      </c>
      <c r="B664" s="534" t="s">
        <v>5684</v>
      </c>
      <c r="C664" s="532" t="s">
        <v>931</v>
      </c>
      <c r="D664" s="532" t="s">
        <v>1476</v>
      </c>
      <c r="E664" s="529" t="s">
        <v>1611</v>
      </c>
      <c r="F664" s="529" t="s">
        <v>5124</v>
      </c>
      <c r="G664" s="530" t="s">
        <v>3782</v>
      </c>
      <c r="H664" s="532">
        <v>1</v>
      </c>
      <c r="I664" s="532"/>
      <c r="J664" s="532"/>
    </row>
    <row r="665" spans="1:10" s="265" customFormat="1" ht="15.75" customHeight="1">
      <c r="A665" s="557">
        <v>466</v>
      </c>
      <c r="B665" s="534" t="s">
        <v>5685</v>
      </c>
      <c r="C665" s="532" t="s">
        <v>931</v>
      </c>
      <c r="D665" s="532" t="s">
        <v>1476</v>
      </c>
      <c r="E665" s="529" t="s">
        <v>1611</v>
      </c>
      <c r="F665" s="529" t="s">
        <v>5124</v>
      </c>
      <c r="G665" s="530" t="s">
        <v>1504</v>
      </c>
      <c r="H665" s="532"/>
      <c r="I665" s="532">
        <v>1</v>
      </c>
      <c r="J665" s="532"/>
    </row>
    <row r="666" spans="1:10" s="265" customFormat="1" ht="15.75" customHeight="1">
      <c r="A666" s="557">
        <v>467</v>
      </c>
      <c r="B666" s="534" t="s">
        <v>5686</v>
      </c>
      <c r="C666" s="532" t="s">
        <v>931</v>
      </c>
      <c r="D666" s="532" t="s">
        <v>1476</v>
      </c>
      <c r="E666" s="529" t="s">
        <v>1611</v>
      </c>
      <c r="F666" s="529" t="s">
        <v>5124</v>
      </c>
      <c r="G666" s="530" t="s">
        <v>1504</v>
      </c>
      <c r="H666" s="532"/>
      <c r="I666" s="532"/>
      <c r="J666" s="532">
        <v>1</v>
      </c>
    </row>
    <row r="667" spans="1:10" s="265" customFormat="1" ht="15.75" customHeight="1">
      <c r="A667" s="557">
        <v>468</v>
      </c>
      <c r="B667" s="534" t="s">
        <v>5687</v>
      </c>
      <c r="C667" s="532" t="s">
        <v>931</v>
      </c>
      <c r="D667" s="532" t="s">
        <v>1476</v>
      </c>
      <c r="E667" s="529" t="s">
        <v>1611</v>
      </c>
      <c r="F667" s="529" t="s">
        <v>5126</v>
      </c>
      <c r="G667" s="530" t="s">
        <v>1504</v>
      </c>
      <c r="H667" s="532"/>
      <c r="I667" s="532">
        <v>1</v>
      </c>
      <c r="J667" s="532"/>
    </row>
    <row r="668" spans="1:10" s="265" customFormat="1" ht="15.75" customHeight="1">
      <c r="A668" s="557">
        <v>469</v>
      </c>
      <c r="B668" s="534" t="s">
        <v>5688</v>
      </c>
      <c r="C668" s="532" t="s">
        <v>931</v>
      </c>
      <c r="D668" s="532" t="s">
        <v>1476</v>
      </c>
      <c r="E668" s="529" t="s">
        <v>1611</v>
      </c>
      <c r="F668" s="529" t="s">
        <v>5126</v>
      </c>
      <c r="G668" s="530" t="s">
        <v>1504</v>
      </c>
      <c r="H668" s="532"/>
      <c r="I668" s="532"/>
      <c r="J668" s="532">
        <v>1</v>
      </c>
    </row>
    <row r="669" spans="1:10" s="265" customFormat="1" ht="15.75" customHeight="1">
      <c r="A669" s="557">
        <v>470</v>
      </c>
      <c r="B669" s="534" t="s">
        <v>5689</v>
      </c>
      <c r="C669" s="532" t="s">
        <v>1632</v>
      </c>
      <c r="D669" s="532" t="s">
        <v>1476</v>
      </c>
      <c r="E669" s="529" t="s">
        <v>1611</v>
      </c>
      <c r="F669" s="529"/>
      <c r="G669" s="530" t="s">
        <v>3475</v>
      </c>
      <c r="H669" s="532"/>
      <c r="I669" s="532"/>
      <c r="J669" s="532">
        <v>1</v>
      </c>
    </row>
    <row r="670" spans="1:10" s="265" customFormat="1" ht="15.75" customHeight="1">
      <c r="A670" s="557">
        <v>471</v>
      </c>
      <c r="B670" s="534" t="s">
        <v>4906</v>
      </c>
      <c r="C670" s="532" t="s">
        <v>1632</v>
      </c>
      <c r="D670" s="532" t="s">
        <v>1476</v>
      </c>
      <c r="E670" s="529" t="s">
        <v>1611</v>
      </c>
      <c r="F670" s="529" t="s">
        <v>5124</v>
      </c>
      <c r="G670" s="530" t="s">
        <v>1528</v>
      </c>
      <c r="H670" s="532">
        <v>1</v>
      </c>
      <c r="I670" s="532"/>
      <c r="J670" s="532"/>
    </row>
    <row r="671" spans="1:10" s="265" customFormat="1" ht="15.75" customHeight="1">
      <c r="A671" s="557">
        <v>472</v>
      </c>
      <c r="B671" s="534" t="s">
        <v>1202</v>
      </c>
      <c r="C671" s="532" t="s">
        <v>1632</v>
      </c>
      <c r="D671" s="532" t="s">
        <v>1476</v>
      </c>
      <c r="E671" s="529" t="s">
        <v>1611</v>
      </c>
      <c r="F671" s="529" t="s">
        <v>5124</v>
      </c>
      <c r="G671" s="530" t="s">
        <v>1528</v>
      </c>
      <c r="H671" s="532"/>
      <c r="I671" s="532">
        <v>1</v>
      </c>
      <c r="J671" s="532"/>
    </row>
    <row r="672" spans="1:10" s="265" customFormat="1" ht="15.75" customHeight="1">
      <c r="A672" s="557">
        <v>473</v>
      </c>
      <c r="B672" s="534" t="s">
        <v>5690</v>
      </c>
      <c r="C672" s="532" t="s">
        <v>1632</v>
      </c>
      <c r="D672" s="532" t="s">
        <v>1476</v>
      </c>
      <c r="E672" s="529" t="s">
        <v>1611</v>
      </c>
      <c r="F672" s="529" t="s">
        <v>5126</v>
      </c>
      <c r="G672" s="530" t="s">
        <v>1528</v>
      </c>
      <c r="H672" s="532"/>
      <c r="I672" s="532">
        <v>1</v>
      </c>
      <c r="J672" s="532"/>
    </row>
    <row r="673" spans="1:10" s="265" customFormat="1" ht="15.75" customHeight="1">
      <c r="A673" s="557">
        <v>474</v>
      </c>
      <c r="B673" s="534" t="s">
        <v>5691</v>
      </c>
      <c r="C673" s="532" t="s">
        <v>1632</v>
      </c>
      <c r="D673" s="532" t="s">
        <v>1476</v>
      </c>
      <c r="E673" s="529" t="s">
        <v>1611</v>
      </c>
      <c r="F673" s="529" t="s">
        <v>5124</v>
      </c>
      <c r="G673" s="530" t="s">
        <v>1528</v>
      </c>
      <c r="H673" s="532">
        <v>1</v>
      </c>
      <c r="I673" s="532"/>
      <c r="J673" s="532"/>
    </row>
    <row r="674" spans="1:10" s="265" customFormat="1" ht="15.75" customHeight="1">
      <c r="A674" s="557">
        <v>475</v>
      </c>
      <c r="B674" s="534" t="s">
        <v>5692</v>
      </c>
      <c r="C674" s="532" t="s">
        <v>1632</v>
      </c>
      <c r="D674" s="532" t="s">
        <v>1476</v>
      </c>
      <c r="E674" s="529" t="s">
        <v>1611</v>
      </c>
      <c r="F674" s="529"/>
      <c r="G674" s="530" t="s">
        <v>1528</v>
      </c>
      <c r="H674" s="532">
        <v>1</v>
      </c>
      <c r="I674" s="532"/>
      <c r="J674" s="532"/>
    </row>
    <row r="675" spans="1:10" s="265" customFormat="1" ht="15.75" customHeight="1">
      <c r="A675" s="557">
        <v>476</v>
      </c>
      <c r="B675" s="534" t="s">
        <v>3774</v>
      </c>
      <c r="C675" s="532" t="s">
        <v>1646</v>
      </c>
      <c r="D675" s="532" t="s">
        <v>1476</v>
      </c>
      <c r="E675" s="529" t="s">
        <v>1611</v>
      </c>
      <c r="F675" s="529" t="s">
        <v>5124</v>
      </c>
      <c r="G675" s="530" t="s">
        <v>1503</v>
      </c>
      <c r="H675" s="532">
        <v>1</v>
      </c>
      <c r="I675" s="532"/>
      <c r="J675" s="532"/>
    </row>
    <row r="676" spans="1:10" s="265" customFormat="1" ht="15.75" customHeight="1">
      <c r="A676" s="557">
        <v>477</v>
      </c>
      <c r="B676" s="534" t="s">
        <v>1287</v>
      </c>
      <c r="C676" s="532" t="s">
        <v>1646</v>
      </c>
      <c r="D676" s="532" t="s">
        <v>1476</v>
      </c>
      <c r="E676" s="529" t="s">
        <v>1611</v>
      </c>
      <c r="F676" s="529" t="s">
        <v>5124</v>
      </c>
      <c r="G676" s="530" t="s">
        <v>1503</v>
      </c>
      <c r="H676" s="532"/>
      <c r="I676" s="532">
        <v>1</v>
      </c>
      <c r="J676" s="532"/>
    </row>
    <row r="677" spans="1:10" s="265" customFormat="1" ht="15.75" customHeight="1">
      <c r="A677" s="557">
        <v>478</v>
      </c>
      <c r="B677" s="534" t="s">
        <v>5693</v>
      </c>
      <c r="C677" s="532" t="s">
        <v>1646</v>
      </c>
      <c r="D677" s="532" t="s">
        <v>1476</v>
      </c>
      <c r="E677" s="529" t="s">
        <v>1611</v>
      </c>
      <c r="F677" s="529" t="s">
        <v>5124</v>
      </c>
      <c r="G677" s="530" t="s">
        <v>1503</v>
      </c>
      <c r="H677" s="532"/>
      <c r="I677" s="532"/>
      <c r="J677" s="532">
        <v>1</v>
      </c>
    </row>
    <row r="678" spans="1:10" s="265" customFormat="1" ht="15.75" customHeight="1">
      <c r="A678" s="557">
        <v>479</v>
      </c>
      <c r="B678" s="534" t="s">
        <v>5694</v>
      </c>
      <c r="C678" s="532" t="s">
        <v>1646</v>
      </c>
      <c r="D678" s="532" t="s">
        <v>1476</v>
      </c>
      <c r="E678" s="529" t="s">
        <v>1611</v>
      </c>
      <c r="F678" s="529" t="s">
        <v>5126</v>
      </c>
      <c r="G678" s="530" t="s">
        <v>1503</v>
      </c>
      <c r="H678" s="532"/>
      <c r="I678" s="532">
        <v>1</v>
      </c>
      <c r="J678" s="532"/>
    </row>
    <row r="679" spans="1:10" s="265" customFormat="1" ht="15.75" customHeight="1">
      <c r="A679" s="557">
        <v>480</v>
      </c>
      <c r="B679" s="534" t="s">
        <v>5695</v>
      </c>
      <c r="C679" s="532" t="s">
        <v>2156</v>
      </c>
      <c r="D679" s="532" t="s">
        <v>1476</v>
      </c>
      <c r="E679" s="529" t="s">
        <v>1611</v>
      </c>
      <c r="F679" s="529" t="s">
        <v>5124</v>
      </c>
      <c r="G679" s="530" t="s">
        <v>1509</v>
      </c>
      <c r="H679" s="532">
        <v>1</v>
      </c>
      <c r="I679" s="532"/>
      <c r="J679" s="532"/>
    </row>
    <row r="680" spans="1:10" s="265" customFormat="1" ht="15.75" customHeight="1">
      <c r="A680" s="557">
        <v>481</v>
      </c>
      <c r="B680" s="534" t="s">
        <v>5696</v>
      </c>
      <c r="C680" s="532" t="s">
        <v>2156</v>
      </c>
      <c r="D680" s="532" t="s">
        <v>1476</v>
      </c>
      <c r="E680" s="529" t="s">
        <v>1611</v>
      </c>
      <c r="F680" s="529" t="s">
        <v>5124</v>
      </c>
      <c r="G680" s="530" t="s">
        <v>1509</v>
      </c>
      <c r="H680" s="532">
        <v>1</v>
      </c>
      <c r="I680" s="532"/>
      <c r="J680" s="532"/>
    </row>
    <row r="681" spans="1:10" s="265" customFormat="1" ht="15.75" customHeight="1">
      <c r="A681" s="557">
        <v>482</v>
      </c>
      <c r="B681" s="534" t="s">
        <v>2578</v>
      </c>
      <c r="C681" s="532" t="s">
        <v>2156</v>
      </c>
      <c r="D681" s="532" t="s">
        <v>1476</v>
      </c>
      <c r="E681" s="529" t="s">
        <v>1611</v>
      </c>
      <c r="F681" s="529" t="s">
        <v>5124</v>
      </c>
      <c r="G681" s="530" t="s">
        <v>1509</v>
      </c>
      <c r="H681" s="532"/>
      <c r="I681" s="532"/>
      <c r="J681" s="532">
        <v>1</v>
      </c>
    </row>
    <row r="682" spans="1:10" s="265" customFormat="1" ht="15.75" customHeight="1">
      <c r="A682" s="557">
        <v>483</v>
      </c>
      <c r="B682" s="534" t="s">
        <v>5697</v>
      </c>
      <c r="C682" s="532" t="s">
        <v>438</v>
      </c>
      <c r="D682" s="532" t="s">
        <v>792</v>
      </c>
      <c r="E682" s="529"/>
      <c r="F682" s="529" t="s">
        <v>5126</v>
      </c>
      <c r="G682" s="530"/>
      <c r="H682" s="532"/>
      <c r="I682" s="532"/>
      <c r="J682" s="532">
        <v>1</v>
      </c>
    </row>
    <row r="683" spans="1:10" s="265" customFormat="1" ht="15.75" customHeight="1">
      <c r="A683" s="557">
        <v>484</v>
      </c>
      <c r="B683" s="534" t="s">
        <v>5698</v>
      </c>
      <c r="C683" s="532" t="s">
        <v>1677</v>
      </c>
      <c r="D683" s="532" t="s">
        <v>5699</v>
      </c>
      <c r="E683" s="529" t="s">
        <v>1640</v>
      </c>
      <c r="F683" s="529" t="s">
        <v>5124</v>
      </c>
      <c r="G683" s="530" t="s">
        <v>5700</v>
      </c>
      <c r="H683" s="532"/>
      <c r="I683" s="532">
        <v>2</v>
      </c>
      <c r="J683" s="532"/>
    </row>
    <row r="684" spans="1:10" s="265" customFormat="1" ht="15.75" customHeight="1">
      <c r="A684" s="557">
        <v>485</v>
      </c>
      <c r="B684" s="534" t="s">
        <v>4880</v>
      </c>
      <c r="C684" s="532" t="s">
        <v>1677</v>
      </c>
      <c r="D684" s="532" t="s">
        <v>5699</v>
      </c>
      <c r="E684" s="529" t="s">
        <v>1640</v>
      </c>
      <c r="F684" s="529" t="s">
        <v>5124</v>
      </c>
      <c r="G684" s="529" t="s">
        <v>5701</v>
      </c>
      <c r="H684" s="532">
        <v>1</v>
      </c>
      <c r="I684" s="532"/>
      <c r="J684" s="532"/>
    </row>
    <row r="685" spans="1:10" s="265" customFormat="1" ht="15.75" customHeight="1">
      <c r="A685" s="557">
        <v>486</v>
      </c>
      <c r="B685" s="534" t="s">
        <v>3344</v>
      </c>
      <c r="C685" s="532" t="s">
        <v>1677</v>
      </c>
      <c r="D685" s="532" t="s">
        <v>5699</v>
      </c>
      <c r="E685" s="529" t="s">
        <v>1640</v>
      </c>
      <c r="F685" s="529" t="s">
        <v>5124</v>
      </c>
      <c r="G685" s="529" t="s">
        <v>5702</v>
      </c>
      <c r="H685" s="532">
        <v>1</v>
      </c>
      <c r="I685" s="532">
        <v>1</v>
      </c>
      <c r="J685" s="532"/>
    </row>
    <row r="686" spans="1:10" s="265" customFormat="1" ht="15.75" customHeight="1">
      <c r="A686" s="557">
        <v>487</v>
      </c>
      <c r="B686" s="534" t="s">
        <v>3115</v>
      </c>
      <c r="C686" s="532" t="s">
        <v>1677</v>
      </c>
      <c r="D686" s="532" t="s">
        <v>5699</v>
      </c>
      <c r="E686" s="529" t="s">
        <v>1640</v>
      </c>
      <c r="F686" s="529" t="s">
        <v>5124</v>
      </c>
      <c r="G686" s="529" t="s">
        <v>5703</v>
      </c>
      <c r="H686" s="532">
        <v>1</v>
      </c>
      <c r="I686" s="532">
        <v>1</v>
      </c>
      <c r="J686" s="532"/>
    </row>
    <row r="687" spans="1:10" s="265" customFormat="1" ht="15.75" customHeight="1">
      <c r="A687" s="557">
        <v>488</v>
      </c>
      <c r="B687" s="534" t="s">
        <v>5704</v>
      </c>
      <c r="C687" s="532" t="s">
        <v>1677</v>
      </c>
      <c r="D687" s="532" t="s">
        <v>5699</v>
      </c>
      <c r="E687" s="529" t="s">
        <v>1640</v>
      </c>
      <c r="F687" s="529" t="s">
        <v>5124</v>
      </c>
      <c r="G687" s="529" t="s">
        <v>5705</v>
      </c>
      <c r="H687" s="532">
        <v>1</v>
      </c>
      <c r="I687" s="532">
        <v>1</v>
      </c>
      <c r="J687" s="532"/>
    </row>
    <row r="688" spans="1:10" s="265" customFormat="1" ht="15.75" customHeight="1">
      <c r="A688" s="557">
        <v>489</v>
      </c>
      <c r="B688" s="534" t="s">
        <v>3562</v>
      </c>
      <c r="C688" s="532" t="s">
        <v>1677</v>
      </c>
      <c r="D688" s="532" t="s">
        <v>5699</v>
      </c>
      <c r="E688" s="529" t="s">
        <v>1640</v>
      </c>
      <c r="F688" s="529" t="s">
        <v>5124</v>
      </c>
      <c r="G688" s="529" t="s">
        <v>5706</v>
      </c>
      <c r="H688" s="532"/>
      <c r="I688" s="532">
        <v>1</v>
      </c>
      <c r="J688" s="532"/>
    </row>
    <row r="689" spans="1:10" s="265" customFormat="1" ht="15.75" customHeight="1">
      <c r="A689" s="557">
        <v>490</v>
      </c>
      <c r="B689" s="534" t="s">
        <v>5303</v>
      </c>
      <c r="C689" s="532" t="s">
        <v>1677</v>
      </c>
      <c r="D689" s="532" t="s">
        <v>5699</v>
      </c>
      <c r="E689" s="529" t="s">
        <v>1640</v>
      </c>
      <c r="F689" s="529" t="s">
        <v>5124</v>
      </c>
      <c r="G689" s="529" t="s">
        <v>5707</v>
      </c>
      <c r="H689" s="532"/>
      <c r="I689" s="532"/>
      <c r="J689" s="532">
        <v>2</v>
      </c>
    </row>
    <row r="690" spans="1:10" s="265" customFormat="1" ht="15.75" customHeight="1">
      <c r="A690" s="557">
        <v>491</v>
      </c>
      <c r="B690" s="534" t="s">
        <v>5708</v>
      </c>
      <c r="C690" s="532" t="s">
        <v>1677</v>
      </c>
      <c r="D690" s="532" t="s">
        <v>5699</v>
      </c>
      <c r="E690" s="529" t="s">
        <v>1640</v>
      </c>
      <c r="F690" s="529" t="s">
        <v>5124</v>
      </c>
      <c r="G690" s="529" t="s">
        <v>5709</v>
      </c>
      <c r="H690" s="532">
        <v>2</v>
      </c>
      <c r="I690" s="532"/>
      <c r="J690" s="532"/>
    </row>
    <row r="691" spans="1:10" s="265" customFormat="1" ht="15.75" customHeight="1">
      <c r="A691" s="557">
        <v>492</v>
      </c>
      <c r="B691" s="534" t="s">
        <v>3984</v>
      </c>
      <c r="C691" s="532" t="s">
        <v>1677</v>
      </c>
      <c r="D691" s="532" t="s">
        <v>5699</v>
      </c>
      <c r="E691" s="529" t="s">
        <v>1640</v>
      </c>
      <c r="F691" s="529" t="s">
        <v>5124</v>
      </c>
      <c r="G691" s="529" t="s">
        <v>5710</v>
      </c>
      <c r="H691" s="532">
        <v>2</v>
      </c>
      <c r="I691" s="532"/>
      <c r="J691" s="532"/>
    </row>
    <row r="692" spans="1:10" s="265" customFormat="1" ht="15.75" customHeight="1">
      <c r="A692" s="557">
        <v>493</v>
      </c>
      <c r="B692" s="534" t="s">
        <v>4882</v>
      </c>
      <c r="C692" s="532" t="s">
        <v>1677</v>
      </c>
      <c r="D692" s="532" t="s">
        <v>5699</v>
      </c>
      <c r="E692" s="529" t="s">
        <v>1640</v>
      </c>
      <c r="F692" s="529" t="s">
        <v>5126</v>
      </c>
      <c r="G692" s="529" t="s">
        <v>5711</v>
      </c>
      <c r="H692" s="532">
        <v>2</v>
      </c>
      <c r="I692" s="532"/>
      <c r="J692" s="532"/>
    </row>
    <row r="693" spans="1:10" s="265" customFormat="1" ht="15.75" customHeight="1">
      <c r="A693" s="557">
        <v>494</v>
      </c>
      <c r="B693" s="534" t="s">
        <v>5712</v>
      </c>
      <c r="C693" s="532" t="s">
        <v>1677</v>
      </c>
      <c r="D693" s="532" t="s">
        <v>5699</v>
      </c>
      <c r="E693" s="529" t="s">
        <v>1640</v>
      </c>
      <c r="F693" s="529" t="s">
        <v>5126</v>
      </c>
      <c r="G693" s="529" t="s">
        <v>5701</v>
      </c>
      <c r="H693" s="532"/>
      <c r="I693" s="532">
        <v>1</v>
      </c>
      <c r="J693" s="532"/>
    </row>
    <row r="694" spans="1:10" s="265" customFormat="1" ht="15.75" customHeight="1">
      <c r="A694" s="557">
        <v>495</v>
      </c>
      <c r="B694" s="534" t="s">
        <v>5713</v>
      </c>
      <c r="C694" s="532" t="s">
        <v>1677</v>
      </c>
      <c r="D694" s="532" t="s">
        <v>5699</v>
      </c>
      <c r="E694" s="529" t="s">
        <v>1640</v>
      </c>
      <c r="F694" s="529" t="s">
        <v>5126</v>
      </c>
      <c r="G694" s="529" t="s">
        <v>5714</v>
      </c>
      <c r="H694" s="532">
        <v>1</v>
      </c>
      <c r="I694" s="532"/>
      <c r="J694" s="532"/>
    </row>
    <row r="695" spans="1:10" s="265" customFormat="1" ht="15.75" customHeight="1">
      <c r="A695" s="557">
        <v>496</v>
      </c>
      <c r="B695" s="534" t="s">
        <v>4884</v>
      </c>
      <c r="C695" s="532" t="s">
        <v>1677</v>
      </c>
      <c r="D695" s="532" t="s">
        <v>5699</v>
      </c>
      <c r="E695" s="529" t="s">
        <v>1640</v>
      </c>
      <c r="F695" s="529" t="s">
        <v>5126</v>
      </c>
      <c r="G695" s="529" t="s">
        <v>5715</v>
      </c>
      <c r="H695" s="532">
        <v>1</v>
      </c>
      <c r="I695" s="532"/>
      <c r="J695" s="532"/>
    </row>
    <row r="696" spans="1:10" s="265" customFormat="1" ht="15.75" customHeight="1">
      <c r="A696" s="557">
        <v>497</v>
      </c>
      <c r="B696" s="534" t="s">
        <v>5716</v>
      </c>
      <c r="C696" s="532" t="s">
        <v>1677</v>
      </c>
      <c r="D696" s="532" t="s">
        <v>5699</v>
      </c>
      <c r="E696" s="529" t="s">
        <v>1640</v>
      </c>
      <c r="F696" s="529" t="s">
        <v>5126</v>
      </c>
      <c r="G696" s="529" t="s">
        <v>5717</v>
      </c>
      <c r="H696" s="532"/>
      <c r="I696" s="532"/>
      <c r="J696" s="532">
        <v>1</v>
      </c>
    </row>
    <row r="697" spans="1:10" s="265" customFormat="1" ht="15.75" customHeight="1">
      <c r="A697" s="557">
        <v>498</v>
      </c>
      <c r="B697" s="534" t="s">
        <v>5718</v>
      </c>
      <c r="C697" s="532" t="s">
        <v>1677</v>
      </c>
      <c r="D697" s="532" t="s">
        <v>5699</v>
      </c>
      <c r="E697" s="529" t="s">
        <v>1640</v>
      </c>
      <c r="F697" s="529" t="s">
        <v>5126</v>
      </c>
      <c r="G697" s="529" t="s">
        <v>5719</v>
      </c>
      <c r="H697" s="532"/>
      <c r="I697" s="532">
        <v>1</v>
      </c>
      <c r="J697" s="532"/>
    </row>
    <row r="698" spans="1:10" s="265" customFormat="1" ht="15.75" customHeight="1">
      <c r="A698" s="557">
        <v>499</v>
      </c>
      <c r="B698" s="534" t="s">
        <v>158</v>
      </c>
      <c r="C698" s="532" t="s">
        <v>1677</v>
      </c>
      <c r="D698" s="532" t="s">
        <v>5699</v>
      </c>
      <c r="E698" s="529" t="s">
        <v>5311</v>
      </c>
      <c r="F698" s="529" t="s">
        <v>5126</v>
      </c>
      <c r="G698" s="529" t="s">
        <v>5720</v>
      </c>
      <c r="H698" s="532">
        <v>1</v>
      </c>
      <c r="I698" s="532"/>
      <c r="J698" s="532"/>
    </row>
    <row r="699" spans="1:10" s="265" customFormat="1" ht="15.75" customHeight="1">
      <c r="A699" s="557">
        <v>500</v>
      </c>
      <c r="B699" s="534" t="s">
        <v>5313</v>
      </c>
      <c r="C699" s="532" t="s">
        <v>1677</v>
      </c>
      <c r="D699" s="532" t="s">
        <v>5699</v>
      </c>
      <c r="E699" s="529" t="s">
        <v>5721</v>
      </c>
      <c r="F699" s="529" t="s">
        <v>5126</v>
      </c>
      <c r="G699" s="529" t="s">
        <v>5722</v>
      </c>
      <c r="H699" s="532">
        <v>1</v>
      </c>
      <c r="I699" s="532"/>
      <c r="J699" s="532"/>
    </row>
    <row r="700" spans="1:10" s="265" customFormat="1" ht="15.75" customHeight="1">
      <c r="A700" s="557">
        <v>501</v>
      </c>
      <c r="B700" s="534" t="s">
        <v>5723</v>
      </c>
      <c r="C700" s="532" t="s">
        <v>1677</v>
      </c>
      <c r="D700" s="532" t="s">
        <v>5699</v>
      </c>
      <c r="E700" s="529" t="s">
        <v>5311</v>
      </c>
      <c r="F700" s="529" t="s">
        <v>5126</v>
      </c>
      <c r="G700" s="529" t="s">
        <v>5724</v>
      </c>
      <c r="H700" s="532"/>
      <c r="I700" s="532">
        <v>1</v>
      </c>
      <c r="J700" s="532"/>
    </row>
    <row r="701" spans="1:10" s="265" customFormat="1" ht="15.75" customHeight="1">
      <c r="A701" s="557">
        <v>502</v>
      </c>
      <c r="B701" s="534" t="s">
        <v>4275</v>
      </c>
      <c r="C701" s="532" t="s">
        <v>1677</v>
      </c>
      <c r="D701" s="532" t="s">
        <v>5699</v>
      </c>
      <c r="E701" s="529" t="s">
        <v>5721</v>
      </c>
      <c r="F701" s="529" t="s">
        <v>5126</v>
      </c>
      <c r="G701" s="529" t="s">
        <v>5725</v>
      </c>
      <c r="H701" s="532"/>
      <c r="I701" s="532"/>
      <c r="J701" s="532">
        <v>1</v>
      </c>
    </row>
    <row r="702" spans="1:10" s="265" customFormat="1" ht="15.75" customHeight="1">
      <c r="A702" s="557">
        <v>503</v>
      </c>
      <c r="B702" s="534" t="s">
        <v>5726</v>
      </c>
      <c r="C702" s="532" t="s">
        <v>1677</v>
      </c>
      <c r="D702" s="532" t="s">
        <v>5699</v>
      </c>
      <c r="E702" s="529" t="s">
        <v>5721</v>
      </c>
      <c r="F702" s="529" t="s">
        <v>5126</v>
      </c>
      <c r="G702" s="529" t="s">
        <v>5727</v>
      </c>
      <c r="H702" s="532"/>
      <c r="I702" s="532">
        <v>1</v>
      </c>
      <c r="J702" s="532"/>
    </row>
    <row r="703" spans="1:10" s="265" customFormat="1" ht="15.75" customHeight="1">
      <c r="A703" s="557">
        <v>504</v>
      </c>
      <c r="B703" s="534" t="s">
        <v>5728</v>
      </c>
      <c r="C703" s="532" t="s">
        <v>1677</v>
      </c>
      <c r="D703" s="532" t="s">
        <v>5699</v>
      </c>
      <c r="E703" s="529" t="s">
        <v>5311</v>
      </c>
      <c r="F703" s="529" t="s">
        <v>5126</v>
      </c>
      <c r="G703" s="529" t="s">
        <v>5729</v>
      </c>
      <c r="H703" s="532"/>
      <c r="I703" s="532">
        <v>2</v>
      </c>
      <c r="J703" s="532"/>
    </row>
    <row r="704" spans="1:10" s="265" customFormat="1" ht="15.75" customHeight="1">
      <c r="A704" s="557">
        <v>505</v>
      </c>
      <c r="B704" s="534" t="s">
        <v>5310</v>
      </c>
      <c r="C704" s="532" t="s">
        <v>1677</v>
      </c>
      <c r="D704" s="532" t="s">
        <v>5699</v>
      </c>
      <c r="E704" s="529" t="s">
        <v>5311</v>
      </c>
      <c r="F704" s="529" t="s">
        <v>5124</v>
      </c>
      <c r="G704" s="529" t="s">
        <v>5730</v>
      </c>
      <c r="H704" s="532"/>
      <c r="I704" s="532">
        <v>2</v>
      </c>
      <c r="J704" s="532"/>
    </row>
    <row r="705" spans="1:10" s="265" customFormat="1" ht="15.75" customHeight="1">
      <c r="A705" s="557">
        <v>506</v>
      </c>
      <c r="B705" s="534" t="s">
        <v>5731</v>
      </c>
      <c r="C705" s="532" t="s">
        <v>1677</v>
      </c>
      <c r="D705" s="532" t="s">
        <v>5699</v>
      </c>
      <c r="E705" s="529" t="s">
        <v>5732</v>
      </c>
      <c r="F705" s="529" t="s">
        <v>5126</v>
      </c>
      <c r="G705" s="529" t="s">
        <v>5733</v>
      </c>
      <c r="H705" s="532"/>
      <c r="I705" s="532">
        <v>1</v>
      </c>
      <c r="J705" s="532"/>
    </row>
    <row r="706" spans="1:10" s="265" customFormat="1" ht="15.75" customHeight="1">
      <c r="A706" s="557">
        <v>507</v>
      </c>
      <c r="B706" s="534" t="s">
        <v>5734</v>
      </c>
      <c r="C706" s="532" t="s">
        <v>1677</v>
      </c>
      <c r="D706" s="532" t="s">
        <v>5699</v>
      </c>
      <c r="E706" s="529" t="s">
        <v>5732</v>
      </c>
      <c r="F706" s="529" t="s">
        <v>5126</v>
      </c>
      <c r="G706" s="529" t="s">
        <v>5735</v>
      </c>
      <c r="H706" s="532"/>
      <c r="I706" s="532">
        <v>2</v>
      </c>
      <c r="J706" s="532"/>
    </row>
    <row r="707" spans="1:10" s="265" customFormat="1" ht="15.75" customHeight="1">
      <c r="A707" s="557">
        <v>508</v>
      </c>
      <c r="B707" s="534" t="s">
        <v>4272</v>
      </c>
      <c r="C707" s="532" t="s">
        <v>1677</v>
      </c>
      <c r="D707" s="532" t="s">
        <v>5699</v>
      </c>
      <c r="E707" s="529" t="s">
        <v>5308</v>
      </c>
      <c r="F707" s="529" t="s">
        <v>5124</v>
      </c>
      <c r="G707" s="529" t="s">
        <v>5714</v>
      </c>
      <c r="H707" s="532"/>
      <c r="I707" s="532"/>
      <c r="J707" s="532">
        <v>1</v>
      </c>
    </row>
    <row r="708" spans="1:10" s="265" customFormat="1" ht="15.75" customHeight="1">
      <c r="A708" s="557">
        <v>509</v>
      </c>
      <c r="B708" s="534" t="s">
        <v>1157</v>
      </c>
      <c r="C708" s="532" t="s">
        <v>1677</v>
      </c>
      <c r="D708" s="532" t="s">
        <v>5699</v>
      </c>
      <c r="E708" s="529" t="s">
        <v>5308</v>
      </c>
      <c r="F708" s="529" t="s">
        <v>5124</v>
      </c>
      <c r="G708" s="529" t="s">
        <v>5736</v>
      </c>
      <c r="H708" s="532"/>
      <c r="I708" s="532"/>
      <c r="J708" s="532">
        <v>1</v>
      </c>
    </row>
    <row r="709" spans="1:10" s="265" customFormat="1" ht="15.75" customHeight="1">
      <c r="A709" s="557">
        <v>510</v>
      </c>
      <c r="B709" s="534" t="s">
        <v>3980</v>
      </c>
      <c r="C709" s="532" t="s">
        <v>1677</v>
      </c>
      <c r="D709" s="532" t="s">
        <v>5699</v>
      </c>
      <c r="E709" s="529" t="s">
        <v>5308</v>
      </c>
      <c r="F709" s="529" t="s">
        <v>5124</v>
      </c>
      <c r="G709" s="529" t="s">
        <v>5717</v>
      </c>
      <c r="H709" s="532"/>
      <c r="I709" s="532"/>
      <c r="J709" s="532">
        <v>1</v>
      </c>
    </row>
    <row r="710" spans="1:10" s="265" customFormat="1" ht="15.75" customHeight="1">
      <c r="A710" s="557">
        <v>511</v>
      </c>
      <c r="B710" s="534" t="s">
        <v>5737</v>
      </c>
      <c r="C710" s="532" t="s">
        <v>1677</v>
      </c>
      <c r="D710" s="532" t="s">
        <v>5699</v>
      </c>
      <c r="E710" s="529" t="s">
        <v>5308</v>
      </c>
      <c r="F710" s="529" t="s">
        <v>5124</v>
      </c>
      <c r="G710" s="529" t="s">
        <v>5738</v>
      </c>
      <c r="H710" s="532"/>
      <c r="I710" s="532">
        <v>1</v>
      </c>
      <c r="J710" s="532"/>
    </row>
    <row r="711" spans="1:10" s="265" customFormat="1" ht="15.75" customHeight="1">
      <c r="A711" s="557">
        <v>512</v>
      </c>
      <c r="B711" s="534" t="s">
        <v>5739</v>
      </c>
      <c r="C711" s="532" t="s">
        <v>1677</v>
      </c>
      <c r="D711" s="532" t="s">
        <v>5699</v>
      </c>
      <c r="E711" s="529" t="s">
        <v>5308</v>
      </c>
      <c r="F711" s="529" t="s">
        <v>5126</v>
      </c>
      <c r="G711" s="529" t="s">
        <v>5715</v>
      </c>
      <c r="H711" s="532"/>
      <c r="I711" s="532"/>
      <c r="J711" s="532">
        <v>1</v>
      </c>
    </row>
    <row r="712" spans="1:10" s="265" customFormat="1" ht="15.75" customHeight="1">
      <c r="A712" s="557">
        <v>513</v>
      </c>
      <c r="B712" s="534" t="s">
        <v>5740</v>
      </c>
      <c r="C712" s="532" t="s">
        <v>1677</v>
      </c>
      <c r="D712" s="532" t="s">
        <v>5699</v>
      </c>
      <c r="E712" s="529" t="s">
        <v>5308</v>
      </c>
      <c r="F712" s="529" t="s">
        <v>5126</v>
      </c>
      <c r="G712" s="529" t="s">
        <v>5741</v>
      </c>
      <c r="H712" s="532"/>
      <c r="I712" s="532">
        <v>1</v>
      </c>
      <c r="J712" s="532"/>
    </row>
    <row r="713" spans="1:10" s="265" customFormat="1" ht="15.75" customHeight="1">
      <c r="A713" s="557">
        <v>514</v>
      </c>
      <c r="B713" s="534" t="s">
        <v>5742</v>
      </c>
      <c r="C713" s="532" t="s">
        <v>1677</v>
      </c>
      <c r="D713" s="532" t="s">
        <v>5699</v>
      </c>
      <c r="E713" s="529" t="s">
        <v>5308</v>
      </c>
      <c r="F713" s="529" t="s">
        <v>5126</v>
      </c>
      <c r="G713" s="529" t="s">
        <v>5741</v>
      </c>
      <c r="H713" s="532"/>
      <c r="I713" s="532"/>
      <c r="J713" s="532">
        <v>1</v>
      </c>
    </row>
    <row r="714" spans="1:10" s="265" customFormat="1" ht="15.75" customHeight="1">
      <c r="A714" s="557">
        <v>515</v>
      </c>
      <c r="B714" s="534" t="s">
        <v>4258</v>
      </c>
      <c r="C714" s="532" t="s">
        <v>1677</v>
      </c>
      <c r="D714" s="532" t="s">
        <v>5699</v>
      </c>
      <c r="E714" s="529" t="s">
        <v>5308</v>
      </c>
      <c r="F714" s="529" t="s">
        <v>5126</v>
      </c>
      <c r="G714" s="529" t="s">
        <v>5743</v>
      </c>
      <c r="H714" s="532"/>
      <c r="I714" s="532"/>
      <c r="J714" s="532">
        <v>2</v>
      </c>
    </row>
    <row r="715" spans="1:10" s="265" customFormat="1" ht="15.75" customHeight="1">
      <c r="A715" s="557">
        <v>516</v>
      </c>
      <c r="B715" s="534" t="s">
        <v>5094</v>
      </c>
      <c r="C715" s="532" t="s">
        <v>1677</v>
      </c>
      <c r="D715" s="532" t="s">
        <v>5699</v>
      </c>
      <c r="E715" s="529" t="s">
        <v>5308</v>
      </c>
      <c r="F715" s="529" t="s">
        <v>5126</v>
      </c>
      <c r="G715" s="529" t="s">
        <v>5744</v>
      </c>
      <c r="H715" s="532">
        <v>1</v>
      </c>
      <c r="I715" s="532">
        <v>1</v>
      </c>
      <c r="J715" s="532"/>
    </row>
    <row r="716" spans="1:10" s="265" customFormat="1" ht="15.75" customHeight="1">
      <c r="A716" s="557">
        <v>517</v>
      </c>
      <c r="B716" s="534" t="s">
        <v>4886</v>
      </c>
      <c r="C716" s="532" t="s">
        <v>1677</v>
      </c>
      <c r="D716" s="532" t="s">
        <v>5699</v>
      </c>
      <c r="E716" s="529" t="s">
        <v>5308</v>
      </c>
      <c r="F716" s="529" t="s">
        <v>5126</v>
      </c>
      <c r="G716" s="529" t="s">
        <v>5745</v>
      </c>
      <c r="H716" s="532">
        <v>1</v>
      </c>
      <c r="I716" s="532">
        <v>1</v>
      </c>
      <c r="J716" s="532"/>
    </row>
    <row r="717" spans="1:10" s="265" customFormat="1" ht="15.75" customHeight="1">
      <c r="A717" s="557">
        <v>518</v>
      </c>
      <c r="B717" s="534" t="s">
        <v>470</v>
      </c>
      <c r="C717" s="532" t="s">
        <v>1677</v>
      </c>
      <c r="D717" s="532" t="s">
        <v>5699</v>
      </c>
      <c r="E717" s="529" t="s">
        <v>5308</v>
      </c>
      <c r="F717" s="529" t="s">
        <v>5126</v>
      </c>
      <c r="G717" s="529" t="s">
        <v>5722</v>
      </c>
      <c r="H717" s="532"/>
      <c r="I717" s="532">
        <v>1</v>
      </c>
      <c r="J717" s="532"/>
    </row>
    <row r="718" spans="1:10" s="265" customFormat="1" ht="15.75" customHeight="1">
      <c r="A718" s="557">
        <v>519</v>
      </c>
      <c r="B718" s="534" t="s">
        <v>796</v>
      </c>
      <c r="C718" s="532" t="s">
        <v>1677</v>
      </c>
      <c r="D718" s="532" t="s">
        <v>5699</v>
      </c>
      <c r="E718" s="529" t="s">
        <v>1611</v>
      </c>
      <c r="F718" s="529" t="s">
        <v>5124</v>
      </c>
      <c r="G718" s="529" t="s">
        <v>5746</v>
      </c>
      <c r="H718" s="532">
        <v>1</v>
      </c>
      <c r="I718" s="532">
        <v>1</v>
      </c>
      <c r="J718" s="532"/>
    </row>
    <row r="719" spans="1:10" s="265" customFormat="1" ht="15.75" customHeight="1">
      <c r="A719" s="557">
        <v>520</v>
      </c>
      <c r="B719" s="534" t="s">
        <v>4887</v>
      </c>
      <c r="C719" s="532" t="s">
        <v>1677</v>
      </c>
      <c r="D719" s="532" t="s">
        <v>5699</v>
      </c>
      <c r="E719" s="529" t="s">
        <v>1611</v>
      </c>
      <c r="F719" s="529" t="s">
        <v>5124</v>
      </c>
      <c r="G719" s="529" t="s">
        <v>5714</v>
      </c>
      <c r="H719" s="532">
        <v>1</v>
      </c>
      <c r="I719" s="532"/>
      <c r="J719" s="532"/>
    </row>
    <row r="720" spans="1:10" s="265" customFormat="1" ht="15.75" customHeight="1">
      <c r="A720" s="557">
        <v>521</v>
      </c>
      <c r="B720" s="534" t="s">
        <v>5747</v>
      </c>
      <c r="C720" s="532" t="s">
        <v>1677</v>
      </c>
      <c r="D720" s="532" t="s">
        <v>5699</v>
      </c>
      <c r="E720" s="529" t="s">
        <v>1611</v>
      </c>
      <c r="F720" s="529" t="s">
        <v>5124</v>
      </c>
      <c r="G720" s="529" t="s">
        <v>5748</v>
      </c>
      <c r="H720" s="532"/>
      <c r="I720" s="532"/>
      <c r="J720" s="532">
        <v>1</v>
      </c>
    </row>
    <row r="721" spans="1:10" s="265" customFormat="1" ht="15.75" customHeight="1">
      <c r="A721" s="557">
        <v>522</v>
      </c>
      <c r="B721" s="534" t="s">
        <v>4888</v>
      </c>
      <c r="C721" s="532" t="s">
        <v>1677</v>
      </c>
      <c r="D721" s="532" t="s">
        <v>5699</v>
      </c>
      <c r="E721" s="529" t="s">
        <v>1611</v>
      </c>
      <c r="F721" s="529" t="s">
        <v>5124</v>
      </c>
      <c r="G721" s="529" t="s">
        <v>5715</v>
      </c>
      <c r="H721" s="532"/>
      <c r="I721" s="532"/>
      <c r="J721" s="532">
        <v>1</v>
      </c>
    </row>
    <row r="722" spans="1:10" s="265" customFormat="1" ht="15.75" customHeight="1">
      <c r="A722" s="557">
        <v>523</v>
      </c>
      <c r="B722" s="534" t="s">
        <v>953</v>
      </c>
      <c r="C722" s="532" t="s">
        <v>1677</v>
      </c>
      <c r="D722" s="532" t="s">
        <v>5699</v>
      </c>
      <c r="E722" s="529" t="s">
        <v>1611</v>
      </c>
      <c r="F722" s="529" t="s">
        <v>5126</v>
      </c>
      <c r="G722" s="529" t="s">
        <v>5741</v>
      </c>
      <c r="H722" s="532">
        <v>1</v>
      </c>
      <c r="I722" s="532"/>
      <c r="J722" s="532"/>
    </row>
    <row r="723" spans="1:10" s="265" customFormat="1" ht="15.75" customHeight="1">
      <c r="A723" s="557">
        <v>524</v>
      </c>
      <c r="B723" s="534" t="s">
        <v>5749</v>
      </c>
      <c r="C723" s="532" t="s">
        <v>1677</v>
      </c>
      <c r="D723" s="532" t="s">
        <v>5699</v>
      </c>
      <c r="E723" s="529" t="s">
        <v>1611</v>
      </c>
      <c r="F723" s="529" t="s">
        <v>5126</v>
      </c>
      <c r="G723" s="529" t="s">
        <v>5719</v>
      </c>
      <c r="H723" s="532"/>
      <c r="I723" s="532"/>
      <c r="J723" s="532">
        <v>1</v>
      </c>
    </row>
    <row r="724" spans="1:10" s="265" customFormat="1" ht="15.75" customHeight="1">
      <c r="A724" s="557">
        <v>525</v>
      </c>
      <c r="B724" s="534" t="s">
        <v>5750</v>
      </c>
      <c r="C724" s="529" t="s">
        <v>1663</v>
      </c>
      <c r="D724" s="529" t="s">
        <v>5751</v>
      </c>
      <c r="E724" s="529" t="s">
        <v>1611</v>
      </c>
      <c r="F724" s="529" t="s">
        <v>5126</v>
      </c>
      <c r="G724" s="530"/>
      <c r="H724" s="529"/>
      <c r="I724" s="529"/>
      <c r="J724" s="529">
        <v>1</v>
      </c>
    </row>
    <row r="725" spans="1:10" s="265" customFormat="1" ht="15.75" customHeight="1">
      <c r="A725" s="557">
        <v>526</v>
      </c>
      <c r="B725" s="534" t="s">
        <v>4260</v>
      </c>
      <c r="C725" s="529" t="s">
        <v>1677</v>
      </c>
      <c r="D725" s="529" t="s">
        <v>5699</v>
      </c>
      <c r="E725" s="529" t="s">
        <v>1611</v>
      </c>
      <c r="F725" s="529" t="s">
        <v>5126</v>
      </c>
      <c r="G725" s="530" t="s">
        <v>5752</v>
      </c>
      <c r="H725" s="529"/>
      <c r="I725" s="529"/>
      <c r="J725" s="529">
        <v>2</v>
      </c>
    </row>
    <row r="726" spans="1:10" s="265" customFormat="1" ht="15.75" customHeight="1">
      <c r="A726" s="557">
        <v>527</v>
      </c>
      <c r="B726" s="534" t="s">
        <v>5753</v>
      </c>
      <c r="C726" s="529" t="s">
        <v>5754</v>
      </c>
      <c r="D726" s="529" t="s">
        <v>1523</v>
      </c>
      <c r="E726" s="529" t="s">
        <v>2735</v>
      </c>
      <c r="F726" s="529" t="s">
        <v>5126</v>
      </c>
      <c r="G726" s="530" t="s">
        <v>5300</v>
      </c>
      <c r="H726" s="529"/>
      <c r="I726" s="529"/>
      <c r="J726" s="529">
        <v>1</v>
      </c>
    </row>
    <row r="727" spans="1:10" s="265" customFormat="1" ht="15.75" customHeight="1">
      <c r="A727" s="557">
        <v>528</v>
      </c>
      <c r="B727" s="534" t="s">
        <v>5755</v>
      </c>
      <c r="C727" s="529" t="s">
        <v>1939</v>
      </c>
      <c r="D727" s="529" t="s">
        <v>1562</v>
      </c>
      <c r="E727" s="529"/>
      <c r="F727" s="529" t="s">
        <v>5126</v>
      </c>
      <c r="G727" s="530"/>
      <c r="H727" s="529"/>
      <c r="I727" s="529"/>
      <c r="J727" s="529">
        <v>1</v>
      </c>
    </row>
    <row r="728" spans="1:10" s="265" customFormat="1" ht="15.75" customHeight="1">
      <c r="A728" s="557">
        <v>529</v>
      </c>
      <c r="B728" s="534" t="s">
        <v>5756</v>
      </c>
      <c r="C728" s="532" t="s">
        <v>1939</v>
      </c>
      <c r="D728" s="532" t="s">
        <v>1562</v>
      </c>
      <c r="E728" s="529"/>
      <c r="F728" s="529" t="s">
        <v>5124</v>
      </c>
      <c r="G728" s="530"/>
      <c r="H728" s="532"/>
      <c r="I728" s="532"/>
      <c r="J728" s="532">
        <v>1</v>
      </c>
    </row>
    <row r="729" spans="1:10" s="265" customFormat="1" ht="15.75" customHeight="1">
      <c r="A729" s="557">
        <v>530</v>
      </c>
      <c r="B729" s="534" t="s">
        <v>4143</v>
      </c>
      <c r="C729" s="532" t="s">
        <v>1939</v>
      </c>
      <c r="D729" s="532" t="s">
        <v>1562</v>
      </c>
      <c r="E729" s="529"/>
      <c r="F729" s="529" t="s">
        <v>5124</v>
      </c>
      <c r="G729" s="530"/>
      <c r="H729" s="532"/>
      <c r="I729" s="532"/>
      <c r="J729" s="532">
        <v>1</v>
      </c>
    </row>
    <row r="730" spans="1:10" s="265" customFormat="1" ht="15.75" customHeight="1">
      <c r="A730" s="557">
        <v>531</v>
      </c>
      <c r="B730" s="534" t="s">
        <v>4002</v>
      </c>
      <c r="C730" s="532" t="s">
        <v>78</v>
      </c>
      <c r="D730" s="532" t="s">
        <v>1511</v>
      </c>
      <c r="E730" s="529"/>
      <c r="F730" s="529" t="s">
        <v>5126</v>
      </c>
      <c r="G730" s="530" t="s">
        <v>5757</v>
      </c>
      <c r="H730" s="532"/>
      <c r="I730" s="532"/>
      <c r="J730" s="532">
        <v>1</v>
      </c>
    </row>
    <row r="731" spans="1:10" s="265" customFormat="1" ht="15.75" customHeight="1">
      <c r="A731" s="557">
        <v>532</v>
      </c>
      <c r="B731" s="534" t="s">
        <v>1914</v>
      </c>
      <c r="C731" s="532" t="s">
        <v>1617</v>
      </c>
      <c r="D731" s="532" t="s">
        <v>1511</v>
      </c>
      <c r="E731" s="529"/>
      <c r="F731" s="529"/>
      <c r="G731" s="530" t="s">
        <v>5758</v>
      </c>
      <c r="H731" s="532"/>
      <c r="I731" s="532">
        <v>1</v>
      </c>
      <c r="J731" s="532"/>
    </row>
    <row r="732" spans="1:10" s="265" customFormat="1" ht="15.75" customHeight="1">
      <c r="A732" s="585">
        <v>533</v>
      </c>
      <c r="B732" s="538" t="s">
        <v>5318</v>
      </c>
      <c r="C732" s="506" t="s">
        <v>1280</v>
      </c>
      <c r="D732" s="506" t="s">
        <v>1512</v>
      </c>
      <c r="E732" s="508" t="s">
        <v>1640</v>
      </c>
      <c r="F732" s="508" t="s">
        <v>5124</v>
      </c>
      <c r="G732" s="509" t="s">
        <v>5759</v>
      </c>
      <c r="H732" s="537"/>
      <c r="I732" s="537"/>
      <c r="J732" s="537">
        <v>2</v>
      </c>
    </row>
    <row r="734" spans="1:10">
      <c r="A734" s="586"/>
      <c r="B734" s="548" t="s">
        <v>1442</v>
      </c>
      <c r="C734" s="548"/>
      <c r="D734" s="548"/>
      <c r="E734" s="548"/>
      <c r="F734" s="548"/>
      <c r="G734" s="548"/>
      <c r="H734" s="547">
        <v>194</v>
      </c>
      <c r="I734" s="547">
        <v>195</v>
      </c>
      <c r="J734" s="547">
        <v>234</v>
      </c>
    </row>
    <row r="735" spans="1:10">
      <c r="A735" s="586"/>
      <c r="B735" s="548" t="s">
        <v>1552</v>
      </c>
      <c r="C735" s="548"/>
      <c r="D735" s="548"/>
      <c r="E735" s="548"/>
      <c r="F735" s="548"/>
      <c r="G735" s="548"/>
      <c r="H735" s="1491">
        <v>623</v>
      </c>
      <c r="I735" s="1491"/>
      <c r="J735" s="1491"/>
    </row>
  </sheetData>
  <autoFilter ref="A199:J732" xr:uid="{00000000-0009-0000-0000-000020000000}"/>
  <mergeCells count="19">
    <mergeCell ref="A195:J195"/>
    <mergeCell ref="A197:A198"/>
    <mergeCell ref="B197:B198"/>
    <mergeCell ref="C197:C198"/>
    <mergeCell ref="D197:D198"/>
    <mergeCell ref="A1:J1"/>
    <mergeCell ref="A3:A4"/>
    <mergeCell ref="B3:B4"/>
    <mergeCell ref="C3:C4"/>
    <mergeCell ref="D3:D4"/>
    <mergeCell ref="E3:E4"/>
    <mergeCell ref="F3:F4"/>
    <mergeCell ref="G3:G4"/>
    <mergeCell ref="H3:J3"/>
    <mergeCell ref="E197:E198"/>
    <mergeCell ref="F197:F198"/>
    <mergeCell ref="G197:G198"/>
    <mergeCell ref="H197:J197"/>
    <mergeCell ref="H735:J735"/>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57"/>
  <sheetViews>
    <sheetView topLeftCell="K19" workbookViewId="0">
      <selection activeCell="K56" sqref="K56"/>
    </sheetView>
  </sheetViews>
  <sheetFormatPr defaultRowHeight="12.75"/>
  <cols>
    <col min="1" max="1" width="6.28515625" style="293" bestFit="1" customWidth="1"/>
    <col min="2" max="2" width="22.1406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 min="24" max="24" width="6.5703125" style="116" bestFit="1" customWidth="1"/>
    <col min="25" max="25" width="7.42578125" style="116" bestFit="1" customWidth="1"/>
    <col min="26" max="26" width="7" style="116" bestFit="1" customWidth="1"/>
    <col min="27" max="27" width="9.140625" style="116"/>
  </cols>
  <sheetData>
    <row r="1" spans="1:27" ht="24.75">
      <c r="A1" s="1473" t="s">
        <v>5764</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row>
    <row r="2" spans="1:27" ht="24" customHeight="1">
      <c r="A2" s="1474" t="s">
        <v>1997</v>
      </c>
      <c r="B2" s="1476" t="s">
        <v>1550</v>
      </c>
      <c r="C2" s="1478" t="s">
        <v>5765</v>
      </c>
      <c r="D2" s="1479"/>
      <c r="E2" s="1480"/>
      <c r="F2" s="1478" t="s">
        <v>5766</v>
      </c>
      <c r="G2" s="1479"/>
      <c r="H2" s="1480"/>
      <c r="I2" s="1478" t="s">
        <v>5767</v>
      </c>
      <c r="J2" s="1479"/>
      <c r="K2" s="1480"/>
      <c r="L2" s="1481" t="s">
        <v>1487</v>
      </c>
      <c r="M2" s="1482"/>
      <c r="N2" s="1483"/>
      <c r="O2" s="1481" t="s">
        <v>1488</v>
      </c>
      <c r="P2" s="1482"/>
      <c r="Q2" s="1483"/>
      <c r="R2" s="1481" t="s">
        <v>1489</v>
      </c>
      <c r="S2" s="1482"/>
      <c r="T2" s="1483"/>
      <c r="U2" s="1478" t="s">
        <v>1587</v>
      </c>
      <c r="V2" s="1479"/>
      <c r="W2" s="1480"/>
      <c r="X2" s="1501" t="s">
        <v>1442</v>
      </c>
      <c r="Y2" s="1502"/>
      <c r="Z2" s="1503"/>
      <c r="AA2" s="1504" t="s">
        <v>1552</v>
      </c>
    </row>
    <row r="3" spans="1:27">
      <c r="A3" s="1475"/>
      <c r="B3" s="1477"/>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560" t="s">
        <v>1444</v>
      </c>
      <c r="Y3" s="560" t="s">
        <v>1445</v>
      </c>
      <c r="Z3" s="560" t="s">
        <v>1446</v>
      </c>
      <c r="AA3" s="1505"/>
    </row>
    <row r="4" spans="1:27" ht="15" customHeight="1">
      <c r="A4" s="463">
        <v>1</v>
      </c>
      <c r="B4" s="464" t="s">
        <v>4725</v>
      </c>
      <c r="C4" s="465"/>
      <c r="D4" s="465"/>
      <c r="E4" s="465"/>
      <c r="F4" s="465"/>
      <c r="G4" s="465"/>
      <c r="H4" s="465"/>
      <c r="I4" s="465"/>
      <c r="J4" s="465"/>
      <c r="K4" s="465"/>
      <c r="L4" s="463"/>
      <c r="M4" s="463"/>
      <c r="N4" s="463"/>
      <c r="O4" s="463">
        <v>1</v>
      </c>
      <c r="P4" s="463"/>
      <c r="Q4" s="463">
        <v>1</v>
      </c>
      <c r="R4" s="463"/>
      <c r="S4" s="463"/>
      <c r="T4" s="463"/>
      <c r="U4" s="463">
        <v>2</v>
      </c>
      <c r="V4" s="463">
        <v>6</v>
      </c>
      <c r="W4" s="463">
        <v>5</v>
      </c>
      <c r="X4" s="561">
        <f>C4+F4+I4+L4+O4+R4+U4</f>
        <v>3</v>
      </c>
      <c r="Y4" s="561">
        <f>D4+G4+J4+M4+P4+S4+V4</f>
        <v>6</v>
      </c>
      <c r="Z4" s="561">
        <f>E4+H4+K4+N4+Q4+T4+W4</f>
        <v>6</v>
      </c>
      <c r="AA4" s="562">
        <f>Z4+Y4+X4</f>
        <v>15</v>
      </c>
    </row>
    <row r="5" spans="1:27" s="116" customFormat="1" ht="15" customHeight="1">
      <c r="A5" s="561">
        <v>2</v>
      </c>
      <c r="B5" s="563" t="s">
        <v>1554</v>
      </c>
      <c r="C5" s="564"/>
      <c r="D5" s="564"/>
      <c r="E5" s="564"/>
      <c r="F5" s="564"/>
      <c r="G5" s="564"/>
      <c r="H5" s="564">
        <v>1</v>
      </c>
      <c r="I5" s="564"/>
      <c r="J5" s="564"/>
      <c r="K5" s="564"/>
      <c r="L5" s="561"/>
      <c r="M5" s="561"/>
      <c r="N5" s="561">
        <v>3</v>
      </c>
      <c r="O5" s="561">
        <v>10</v>
      </c>
      <c r="P5" s="561">
        <v>9</v>
      </c>
      <c r="Q5" s="561">
        <v>7</v>
      </c>
      <c r="R5" s="561">
        <v>58</v>
      </c>
      <c r="S5" s="561">
        <v>51</v>
      </c>
      <c r="T5" s="561">
        <v>35</v>
      </c>
      <c r="U5" s="561">
        <v>117</v>
      </c>
      <c r="V5" s="561">
        <v>114</v>
      </c>
      <c r="W5" s="561">
        <v>79</v>
      </c>
      <c r="X5" s="561">
        <f t="shared" ref="X5:Z55" si="0">C5+F5+I5+L5+O5+R5+U5</f>
        <v>185</v>
      </c>
      <c r="Y5" s="561">
        <f t="shared" si="0"/>
        <v>174</v>
      </c>
      <c r="Z5" s="561">
        <f t="shared" si="0"/>
        <v>125</v>
      </c>
      <c r="AA5" s="562">
        <f t="shared" ref="AA5:AA56" si="1">Z5+Y5+X5</f>
        <v>484</v>
      </c>
    </row>
    <row r="6" spans="1:27" ht="15" customHeight="1">
      <c r="A6" s="463">
        <v>3</v>
      </c>
      <c r="B6" s="464" t="s">
        <v>1449</v>
      </c>
      <c r="C6" s="465"/>
      <c r="D6" s="465"/>
      <c r="E6" s="465"/>
      <c r="F6" s="465"/>
      <c r="G6" s="465"/>
      <c r="H6" s="465"/>
      <c r="I6" s="465"/>
      <c r="J6" s="465"/>
      <c r="K6" s="465"/>
      <c r="L6" s="463"/>
      <c r="M6" s="463"/>
      <c r="N6" s="463"/>
      <c r="O6" s="463">
        <v>1</v>
      </c>
      <c r="P6" s="463">
        <v>1</v>
      </c>
      <c r="Q6" s="463">
        <v>3</v>
      </c>
      <c r="R6" s="463">
        <v>21</v>
      </c>
      <c r="S6" s="463">
        <v>17</v>
      </c>
      <c r="T6" s="463">
        <v>23</v>
      </c>
      <c r="U6" s="463">
        <v>21</v>
      </c>
      <c r="V6" s="463">
        <v>15</v>
      </c>
      <c r="W6" s="463">
        <v>28</v>
      </c>
      <c r="X6" s="561">
        <f t="shared" si="0"/>
        <v>43</v>
      </c>
      <c r="Y6" s="561">
        <f t="shared" si="0"/>
        <v>33</v>
      </c>
      <c r="Z6" s="561">
        <f t="shared" si="0"/>
        <v>54</v>
      </c>
      <c r="AA6" s="562">
        <f t="shared" si="1"/>
        <v>130</v>
      </c>
    </row>
    <row r="7" spans="1:27" s="116" customFormat="1" ht="15" customHeight="1">
      <c r="A7" s="561">
        <v>4</v>
      </c>
      <c r="B7" s="563" t="s">
        <v>1479</v>
      </c>
      <c r="C7" s="564"/>
      <c r="D7" s="564"/>
      <c r="E7" s="564"/>
      <c r="F7" s="564"/>
      <c r="G7" s="564"/>
      <c r="H7" s="564"/>
      <c r="I7" s="564"/>
      <c r="J7" s="564"/>
      <c r="K7" s="564"/>
      <c r="L7" s="561"/>
      <c r="M7" s="561">
        <v>1</v>
      </c>
      <c r="N7" s="561"/>
      <c r="O7" s="561"/>
      <c r="P7" s="561"/>
      <c r="Q7" s="561">
        <v>2</v>
      </c>
      <c r="R7" s="561"/>
      <c r="S7" s="561"/>
      <c r="T7" s="561"/>
      <c r="U7" s="561">
        <v>5</v>
      </c>
      <c r="V7" s="561">
        <v>6</v>
      </c>
      <c r="W7" s="561">
        <v>8</v>
      </c>
      <c r="X7" s="561">
        <f t="shared" si="0"/>
        <v>5</v>
      </c>
      <c r="Y7" s="561">
        <f t="shared" si="0"/>
        <v>7</v>
      </c>
      <c r="Z7" s="561">
        <f t="shared" si="0"/>
        <v>10</v>
      </c>
      <c r="AA7" s="562">
        <f t="shared" si="1"/>
        <v>22</v>
      </c>
    </row>
    <row r="8" spans="1:27" ht="15" customHeight="1">
      <c r="A8" s="463">
        <v>5</v>
      </c>
      <c r="B8" s="467" t="s">
        <v>1518</v>
      </c>
      <c r="C8" s="468"/>
      <c r="D8" s="468"/>
      <c r="E8" s="468"/>
      <c r="F8" s="468"/>
      <c r="G8" s="468"/>
      <c r="H8" s="468"/>
      <c r="I8" s="468">
        <v>2</v>
      </c>
      <c r="J8" s="468">
        <v>1</v>
      </c>
      <c r="K8" s="468">
        <v>2</v>
      </c>
      <c r="L8" s="469"/>
      <c r="M8" s="469"/>
      <c r="N8" s="469"/>
      <c r="O8" s="469">
        <v>19</v>
      </c>
      <c r="P8" s="469">
        <v>17</v>
      </c>
      <c r="Q8" s="469">
        <v>10</v>
      </c>
      <c r="R8" s="469"/>
      <c r="S8" s="469"/>
      <c r="T8" s="469"/>
      <c r="U8" s="469">
        <v>40</v>
      </c>
      <c r="V8" s="469">
        <v>34</v>
      </c>
      <c r="W8" s="469">
        <v>39</v>
      </c>
      <c r="X8" s="561">
        <f t="shared" si="0"/>
        <v>61</v>
      </c>
      <c r="Y8" s="561">
        <f t="shared" si="0"/>
        <v>52</v>
      </c>
      <c r="Z8" s="561">
        <f t="shared" si="0"/>
        <v>51</v>
      </c>
      <c r="AA8" s="562">
        <f t="shared" si="1"/>
        <v>164</v>
      </c>
    </row>
    <row r="9" spans="1:27" s="293" customFormat="1" ht="27" customHeight="1">
      <c r="A9" s="463">
        <v>6</v>
      </c>
      <c r="B9" s="467" t="s">
        <v>5768</v>
      </c>
      <c r="C9" s="468"/>
      <c r="D9" s="468"/>
      <c r="E9" s="468"/>
      <c r="F9" s="468"/>
      <c r="G9" s="468"/>
      <c r="H9" s="468"/>
      <c r="I9" s="468"/>
      <c r="J9" s="468"/>
      <c r="K9" s="468"/>
      <c r="L9" s="469"/>
      <c r="M9" s="469"/>
      <c r="N9" s="469"/>
      <c r="O9" s="469"/>
      <c r="P9" s="469"/>
      <c r="Q9" s="469"/>
      <c r="R9" s="469"/>
      <c r="S9" s="469"/>
      <c r="T9" s="469"/>
      <c r="U9" s="469"/>
      <c r="V9" s="469"/>
      <c r="W9" s="469">
        <v>1</v>
      </c>
      <c r="X9" s="561">
        <f t="shared" si="0"/>
        <v>0</v>
      </c>
      <c r="Y9" s="561">
        <f t="shared" si="0"/>
        <v>0</v>
      </c>
      <c r="Z9" s="561">
        <f t="shared" si="0"/>
        <v>1</v>
      </c>
      <c r="AA9" s="562">
        <f t="shared" si="1"/>
        <v>1</v>
      </c>
    </row>
    <row r="10" spans="1:27" s="293" customFormat="1" ht="15" customHeight="1">
      <c r="A10" s="463">
        <v>7</v>
      </c>
      <c r="B10" s="464" t="s">
        <v>1469</v>
      </c>
      <c r="C10" s="465"/>
      <c r="D10" s="465"/>
      <c r="E10" s="465"/>
      <c r="F10" s="465"/>
      <c r="G10" s="465"/>
      <c r="H10" s="465"/>
      <c r="I10" s="465"/>
      <c r="J10" s="465"/>
      <c r="K10" s="465"/>
      <c r="L10" s="463"/>
      <c r="M10" s="463">
        <v>1</v>
      </c>
      <c r="N10" s="463">
        <v>1</v>
      </c>
      <c r="O10" s="463">
        <v>1</v>
      </c>
      <c r="P10" s="463">
        <v>1</v>
      </c>
      <c r="Q10" s="463">
        <v>1</v>
      </c>
      <c r="R10" s="463"/>
      <c r="S10" s="463"/>
      <c r="T10" s="463"/>
      <c r="U10" s="463">
        <v>1</v>
      </c>
      <c r="V10" s="463"/>
      <c r="W10" s="463"/>
      <c r="X10" s="561">
        <f t="shared" si="0"/>
        <v>2</v>
      </c>
      <c r="Y10" s="561">
        <f t="shared" si="0"/>
        <v>2</v>
      </c>
      <c r="Z10" s="561">
        <f t="shared" si="0"/>
        <v>2</v>
      </c>
      <c r="AA10" s="562">
        <f t="shared" si="1"/>
        <v>6</v>
      </c>
    </row>
    <row r="11" spans="1:27" s="116" customFormat="1" ht="15" customHeight="1">
      <c r="A11" s="561">
        <v>8</v>
      </c>
      <c r="B11" s="563" t="s">
        <v>1495</v>
      </c>
      <c r="C11" s="564"/>
      <c r="D11" s="564"/>
      <c r="E11" s="564"/>
      <c r="F11" s="564"/>
      <c r="G11" s="564"/>
      <c r="H11" s="564"/>
      <c r="I11" s="564"/>
      <c r="J11" s="564"/>
      <c r="K11" s="564"/>
      <c r="L11" s="561"/>
      <c r="M11" s="561"/>
      <c r="N11" s="561"/>
      <c r="O11" s="561"/>
      <c r="P11" s="561"/>
      <c r="Q11" s="561"/>
      <c r="R11" s="561">
        <v>10</v>
      </c>
      <c r="S11" s="561">
        <v>6</v>
      </c>
      <c r="T11" s="561">
        <v>11</v>
      </c>
      <c r="U11" s="561">
        <v>63</v>
      </c>
      <c r="V11" s="561">
        <v>49</v>
      </c>
      <c r="W11" s="561">
        <v>47</v>
      </c>
      <c r="X11" s="561">
        <f t="shared" si="0"/>
        <v>73</v>
      </c>
      <c r="Y11" s="561">
        <f t="shared" si="0"/>
        <v>55</v>
      </c>
      <c r="Z11" s="561">
        <f t="shared" si="0"/>
        <v>58</v>
      </c>
      <c r="AA11" s="562">
        <f t="shared" si="1"/>
        <v>186</v>
      </c>
    </row>
    <row r="12" spans="1:27" s="293" customFormat="1" ht="15" customHeight="1">
      <c r="A12" s="463">
        <v>9</v>
      </c>
      <c r="B12" s="464" t="s">
        <v>1555</v>
      </c>
      <c r="C12" s="465"/>
      <c r="D12" s="465"/>
      <c r="E12" s="465"/>
      <c r="F12" s="465"/>
      <c r="G12" s="465"/>
      <c r="H12" s="465"/>
      <c r="I12" s="465"/>
      <c r="J12" s="465"/>
      <c r="K12" s="465"/>
      <c r="L12" s="463"/>
      <c r="M12" s="463"/>
      <c r="N12" s="463"/>
      <c r="O12" s="463"/>
      <c r="P12" s="463"/>
      <c r="Q12" s="463"/>
      <c r="R12" s="463">
        <v>4</v>
      </c>
      <c r="S12" s="463">
        <v>5</v>
      </c>
      <c r="T12" s="463">
        <v>5</v>
      </c>
      <c r="U12" s="463">
        <v>44</v>
      </c>
      <c r="V12" s="463">
        <v>40</v>
      </c>
      <c r="W12" s="463">
        <v>39</v>
      </c>
      <c r="X12" s="561">
        <f t="shared" si="0"/>
        <v>48</v>
      </c>
      <c r="Y12" s="561">
        <f t="shared" si="0"/>
        <v>45</v>
      </c>
      <c r="Z12" s="561">
        <f t="shared" si="0"/>
        <v>44</v>
      </c>
      <c r="AA12" s="562">
        <f t="shared" si="1"/>
        <v>137</v>
      </c>
    </row>
    <row r="13" spans="1:27" ht="15" customHeight="1">
      <c r="A13" s="463">
        <v>10</v>
      </c>
      <c r="B13" s="464" t="s">
        <v>1570</v>
      </c>
      <c r="C13" s="465"/>
      <c r="D13" s="465"/>
      <c r="E13" s="465"/>
      <c r="F13" s="465"/>
      <c r="G13" s="465"/>
      <c r="H13" s="465"/>
      <c r="I13" s="465"/>
      <c r="J13" s="465"/>
      <c r="K13" s="465"/>
      <c r="L13" s="463"/>
      <c r="M13" s="463"/>
      <c r="N13" s="463">
        <v>1</v>
      </c>
      <c r="O13" s="463">
        <v>1</v>
      </c>
      <c r="P13" s="463">
        <v>3</v>
      </c>
      <c r="Q13" s="463">
        <v>2</v>
      </c>
      <c r="R13" s="463"/>
      <c r="S13" s="463"/>
      <c r="T13" s="463"/>
      <c r="U13" s="463">
        <v>13</v>
      </c>
      <c r="V13" s="463">
        <v>10</v>
      </c>
      <c r="W13" s="463">
        <v>11</v>
      </c>
      <c r="X13" s="561">
        <f t="shared" si="0"/>
        <v>14</v>
      </c>
      <c r="Y13" s="561">
        <f t="shared" si="0"/>
        <v>13</v>
      </c>
      <c r="Z13" s="561">
        <f t="shared" si="0"/>
        <v>14</v>
      </c>
      <c r="AA13" s="562">
        <f t="shared" si="1"/>
        <v>41</v>
      </c>
    </row>
    <row r="14" spans="1:27" s="466" customFormat="1" ht="15" customHeight="1">
      <c r="A14" s="463">
        <v>11</v>
      </c>
      <c r="B14" s="464" t="s">
        <v>1452</v>
      </c>
      <c r="C14" s="465"/>
      <c r="D14" s="465"/>
      <c r="E14" s="465"/>
      <c r="F14" s="465"/>
      <c r="G14" s="465"/>
      <c r="H14" s="465"/>
      <c r="I14" s="465"/>
      <c r="J14" s="465"/>
      <c r="K14" s="465"/>
      <c r="L14" s="463">
        <v>1</v>
      </c>
      <c r="M14" s="463"/>
      <c r="N14" s="463">
        <v>3</v>
      </c>
      <c r="O14" s="463">
        <v>7</v>
      </c>
      <c r="P14" s="463">
        <v>5</v>
      </c>
      <c r="Q14" s="463">
        <v>13</v>
      </c>
      <c r="R14" s="463"/>
      <c r="S14" s="463"/>
      <c r="T14" s="463"/>
      <c r="U14" s="463"/>
      <c r="V14" s="463">
        <v>2</v>
      </c>
      <c r="W14" s="463">
        <v>12</v>
      </c>
      <c r="X14" s="561">
        <f t="shared" si="0"/>
        <v>8</v>
      </c>
      <c r="Y14" s="561">
        <f t="shared" si="0"/>
        <v>7</v>
      </c>
      <c r="Z14" s="561">
        <f t="shared" si="0"/>
        <v>28</v>
      </c>
      <c r="AA14" s="562">
        <f t="shared" si="1"/>
        <v>43</v>
      </c>
    </row>
    <row r="15" spans="1:27" s="293" customFormat="1" ht="15.75" customHeight="1">
      <c r="A15" s="463">
        <v>12</v>
      </c>
      <c r="B15" s="464" t="s">
        <v>1589</v>
      </c>
      <c r="C15" s="465"/>
      <c r="D15" s="465"/>
      <c r="E15" s="465"/>
      <c r="F15" s="465"/>
      <c r="G15" s="465"/>
      <c r="H15" s="465"/>
      <c r="I15" s="465"/>
      <c r="J15" s="465"/>
      <c r="K15" s="465"/>
      <c r="L15" s="463">
        <v>1</v>
      </c>
      <c r="M15" s="463">
        <v>1</v>
      </c>
      <c r="N15" s="463"/>
      <c r="O15" s="463"/>
      <c r="P15" s="463"/>
      <c r="Q15" s="463"/>
      <c r="R15" s="463"/>
      <c r="S15" s="463"/>
      <c r="T15" s="463"/>
      <c r="U15" s="463"/>
      <c r="V15" s="463"/>
      <c r="W15" s="463"/>
      <c r="X15" s="561">
        <f t="shared" si="0"/>
        <v>1</v>
      </c>
      <c r="Y15" s="561">
        <f t="shared" si="0"/>
        <v>1</v>
      </c>
      <c r="Z15" s="561">
        <f t="shared" si="0"/>
        <v>0</v>
      </c>
      <c r="AA15" s="562">
        <f t="shared" si="1"/>
        <v>2</v>
      </c>
    </row>
    <row r="16" spans="1:27" s="116" customFormat="1" ht="15" customHeight="1">
      <c r="A16" s="561">
        <v>13</v>
      </c>
      <c r="B16" s="563" t="s">
        <v>1571</v>
      </c>
      <c r="C16" s="564"/>
      <c r="D16" s="564"/>
      <c r="E16" s="564"/>
      <c r="F16" s="564"/>
      <c r="G16" s="564"/>
      <c r="H16" s="564"/>
      <c r="I16" s="564"/>
      <c r="J16" s="564"/>
      <c r="K16" s="564"/>
      <c r="L16" s="561"/>
      <c r="M16" s="561"/>
      <c r="N16" s="561"/>
      <c r="O16" s="561"/>
      <c r="P16" s="561"/>
      <c r="Q16" s="561"/>
      <c r="R16" s="561"/>
      <c r="S16" s="561"/>
      <c r="T16" s="561"/>
      <c r="U16" s="561">
        <v>20</v>
      </c>
      <c r="V16" s="561">
        <v>16</v>
      </c>
      <c r="W16" s="561">
        <v>18</v>
      </c>
      <c r="X16" s="561">
        <f t="shared" si="0"/>
        <v>20</v>
      </c>
      <c r="Y16" s="561">
        <f t="shared" si="0"/>
        <v>16</v>
      </c>
      <c r="Z16" s="561">
        <f t="shared" si="0"/>
        <v>18</v>
      </c>
      <c r="AA16" s="562">
        <f t="shared" si="1"/>
        <v>54</v>
      </c>
    </row>
    <row r="17" spans="1:31" s="293" customFormat="1" ht="15" customHeight="1">
      <c r="A17" s="463">
        <v>14</v>
      </c>
      <c r="B17" s="464" t="s">
        <v>1453</v>
      </c>
      <c r="C17" s="465"/>
      <c r="D17" s="465"/>
      <c r="E17" s="465"/>
      <c r="F17" s="465"/>
      <c r="G17" s="465"/>
      <c r="H17" s="465"/>
      <c r="I17" s="465"/>
      <c r="J17" s="465"/>
      <c r="K17" s="465"/>
      <c r="L17" s="463">
        <v>1</v>
      </c>
      <c r="M17" s="463">
        <v>1</v>
      </c>
      <c r="N17" s="463"/>
      <c r="O17" s="463"/>
      <c r="P17" s="463"/>
      <c r="Q17" s="463"/>
      <c r="R17" s="463"/>
      <c r="S17" s="463"/>
      <c r="T17" s="463"/>
      <c r="U17" s="463">
        <v>18</v>
      </c>
      <c r="V17" s="463">
        <v>21</v>
      </c>
      <c r="W17" s="463">
        <v>21</v>
      </c>
      <c r="X17" s="561">
        <f t="shared" si="0"/>
        <v>19</v>
      </c>
      <c r="Y17" s="561">
        <f t="shared" si="0"/>
        <v>22</v>
      </c>
      <c r="Z17" s="561">
        <f t="shared" si="0"/>
        <v>21</v>
      </c>
      <c r="AA17" s="562">
        <f t="shared" si="1"/>
        <v>62</v>
      </c>
    </row>
    <row r="18" spans="1:31" s="116" customFormat="1" ht="15" customHeight="1">
      <c r="A18" s="561">
        <v>15</v>
      </c>
      <c r="B18" s="563" t="s">
        <v>5379</v>
      </c>
      <c r="C18" s="564"/>
      <c r="D18" s="564"/>
      <c r="E18" s="564"/>
      <c r="F18" s="564"/>
      <c r="G18" s="564"/>
      <c r="H18" s="564"/>
      <c r="I18" s="564"/>
      <c r="J18" s="564"/>
      <c r="K18" s="564"/>
      <c r="L18" s="561"/>
      <c r="M18" s="561"/>
      <c r="N18" s="561"/>
      <c r="O18" s="561"/>
      <c r="P18" s="561">
        <v>1</v>
      </c>
      <c r="Q18" s="561"/>
      <c r="R18" s="561"/>
      <c r="S18" s="561"/>
      <c r="T18" s="561"/>
      <c r="U18" s="561"/>
      <c r="V18" s="561"/>
      <c r="W18" s="561"/>
      <c r="X18" s="561">
        <f t="shared" si="0"/>
        <v>0</v>
      </c>
      <c r="Y18" s="561">
        <f t="shared" si="0"/>
        <v>1</v>
      </c>
      <c r="Z18" s="561">
        <f t="shared" si="0"/>
        <v>0</v>
      </c>
      <c r="AA18" s="562">
        <f t="shared" si="1"/>
        <v>1</v>
      </c>
    </row>
    <row r="19" spans="1:31" ht="15" customHeight="1">
      <c r="A19" s="463">
        <v>16</v>
      </c>
      <c r="B19" s="464" t="s">
        <v>1590</v>
      </c>
      <c r="C19" s="465"/>
      <c r="D19" s="465"/>
      <c r="E19" s="465"/>
      <c r="F19" s="465"/>
      <c r="G19" s="465"/>
      <c r="H19" s="465"/>
      <c r="I19" s="465"/>
      <c r="J19" s="465"/>
      <c r="K19" s="465"/>
      <c r="L19" s="463"/>
      <c r="M19" s="463"/>
      <c r="N19" s="463"/>
      <c r="O19" s="463"/>
      <c r="P19" s="463"/>
      <c r="Q19" s="463"/>
      <c r="R19" s="463"/>
      <c r="S19" s="463"/>
      <c r="T19" s="463"/>
      <c r="U19" s="463">
        <v>15</v>
      </c>
      <c r="V19" s="463">
        <v>12</v>
      </c>
      <c r="W19" s="463">
        <v>20</v>
      </c>
      <c r="X19" s="561">
        <f t="shared" si="0"/>
        <v>15</v>
      </c>
      <c r="Y19" s="561">
        <f t="shared" si="0"/>
        <v>12</v>
      </c>
      <c r="Z19" s="561">
        <f t="shared" si="0"/>
        <v>20</v>
      </c>
      <c r="AA19" s="562">
        <f t="shared" si="1"/>
        <v>47</v>
      </c>
    </row>
    <row r="20" spans="1:31" ht="15" customHeight="1">
      <c r="A20" s="463">
        <v>17</v>
      </c>
      <c r="B20" s="464" t="s">
        <v>1498</v>
      </c>
      <c r="C20" s="465"/>
      <c r="D20" s="465"/>
      <c r="E20" s="465"/>
      <c r="F20" s="465"/>
      <c r="G20" s="465"/>
      <c r="H20" s="465"/>
      <c r="I20" s="465"/>
      <c r="J20" s="465"/>
      <c r="K20" s="465"/>
      <c r="L20" s="463"/>
      <c r="M20" s="463"/>
      <c r="N20" s="463"/>
      <c r="O20" s="463"/>
      <c r="P20" s="463"/>
      <c r="Q20" s="463">
        <v>1</v>
      </c>
      <c r="R20" s="463">
        <v>1</v>
      </c>
      <c r="S20" s="463">
        <v>6</v>
      </c>
      <c r="T20" s="463">
        <v>4</v>
      </c>
      <c r="U20" s="463">
        <v>18</v>
      </c>
      <c r="V20" s="463">
        <v>19</v>
      </c>
      <c r="W20" s="463">
        <v>41</v>
      </c>
      <c r="X20" s="561">
        <f t="shared" si="0"/>
        <v>19</v>
      </c>
      <c r="Y20" s="561">
        <f t="shared" si="0"/>
        <v>25</v>
      </c>
      <c r="Z20" s="561">
        <f t="shared" si="0"/>
        <v>46</v>
      </c>
      <c r="AA20" s="562">
        <f t="shared" si="1"/>
        <v>90</v>
      </c>
    </row>
    <row r="21" spans="1:31" s="293" customFormat="1" ht="15" customHeight="1">
      <c r="A21" s="463">
        <v>18</v>
      </c>
      <c r="B21" s="464" t="s">
        <v>5769</v>
      </c>
      <c r="C21" s="465"/>
      <c r="D21" s="465"/>
      <c r="E21" s="465"/>
      <c r="F21" s="465"/>
      <c r="G21" s="465"/>
      <c r="H21" s="465"/>
      <c r="I21" s="465"/>
      <c r="J21" s="465"/>
      <c r="K21" s="465"/>
      <c r="L21" s="463">
        <v>2</v>
      </c>
      <c r="M21" s="463"/>
      <c r="N21" s="463"/>
      <c r="O21" s="463"/>
      <c r="P21" s="463"/>
      <c r="Q21" s="463"/>
      <c r="R21" s="463"/>
      <c r="S21" s="463"/>
      <c r="T21" s="463"/>
      <c r="U21" s="463">
        <v>1</v>
      </c>
      <c r="V21" s="463"/>
      <c r="W21" s="463"/>
      <c r="X21" s="561">
        <f t="shared" si="0"/>
        <v>3</v>
      </c>
      <c r="Y21" s="561">
        <f t="shared" si="0"/>
        <v>0</v>
      </c>
      <c r="Z21" s="561">
        <f t="shared" si="0"/>
        <v>0</v>
      </c>
      <c r="AA21" s="562">
        <f t="shared" si="1"/>
        <v>3</v>
      </c>
    </row>
    <row r="22" spans="1:31" s="116" customFormat="1" ht="15" customHeight="1">
      <c r="A22" s="561">
        <v>19</v>
      </c>
      <c r="B22" s="563" t="s">
        <v>3355</v>
      </c>
      <c r="C22" s="564"/>
      <c r="D22" s="564"/>
      <c r="E22" s="564"/>
      <c r="F22" s="564"/>
      <c r="G22" s="564"/>
      <c r="H22" s="564"/>
      <c r="I22" s="564"/>
      <c r="J22" s="564"/>
      <c r="K22" s="564"/>
      <c r="L22" s="561"/>
      <c r="M22" s="561"/>
      <c r="N22" s="561"/>
      <c r="O22" s="561"/>
      <c r="P22" s="561">
        <v>3</v>
      </c>
      <c r="Q22" s="561">
        <v>1</v>
      </c>
      <c r="R22" s="561"/>
      <c r="S22" s="561"/>
      <c r="T22" s="561"/>
      <c r="U22" s="561"/>
      <c r="V22" s="561"/>
      <c r="W22" s="561"/>
      <c r="X22" s="561">
        <f t="shared" si="0"/>
        <v>0</v>
      </c>
      <c r="Y22" s="561">
        <f t="shared" si="0"/>
        <v>3</v>
      </c>
      <c r="Z22" s="561">
        <f t="shared" si="0"/>
        <v>1</v>
      </c>
      <c r="AA22" s="562">
        <f t="shared" si="1"/>
        <v>4</v>
      </c>
    </row>
    <row r="23" spans="1:31" s="466" customFormat="1" ht="15" customHeight="1">
      <c r="A23" s="463">
        <v>20</v>
      </c>
      <c r="B23" s="464" t="s">
        <v>1480</v>
      </c>
      <c r="C23" s="465"/>
      <c r="D23" s="465"/>
      <c r="E23" s="465"/>
      <c r="F23" s="465"/>
      <c r="G23" s="465"/>
      <c r="H23" s="465"/>
      <c r="I23" s="465"/>
      <c r="J23" s="465"/>
      <c r="K23" s="465"/>
      <c r="L23" s="463"/>
      <c r="M23" s="463"/>
      <c r="N23" s="463"/>
      <c r="O23" s="463">
        <v>1</v>
      </c>
      <c r="P23" s="463"/>
      <c r="Q23" s="463"/>
      <c r="R23" s="463"/>
      <c r="S23" s="463"/>
      <c r="T23" s="463"/>
      <c r="U23" s="463">
        <v>2</v>
      </c>
      <c r="V23" s="463">
        <v>2</v>
      </c>
      <c r="W23" s="463"/>
      <c r="X23" s="561">
        <f t="shared" si="0"/>
        <v>3</v>
      </c>
      <c r="Y23" s="561">
        <f t="shared" si="0"/>
        <v>2</v>
      </c>
      <c r="Z23" s="561">
        <f t="shared" si="0"/>
        <v>0</v>
      </c>
      <c r="AA23" s="562">
        <f t="shared" si="1"/>
        <v>5</v>
      </c>
    </row>
    <row r="24" spans="1:31" ht="15" customHeight="1">
      <c r="A24" s="463">
        <v>21</v>
      </c>
      <c r="B24" s="464" t="s">
        <v>1573</v>
      </c>
      <c r="C24" s="465"/>
      <c r="D24" s="465"/>
      <c r="E24" s="465"/>
      <c r="F24" s="465"/>
      <c r="G24" s="465"/>
      <c r="H24" s="465"/>
      <c r="I24" s="465">
        <v>1</v>
      </c>
      <c r="J24" s="465"/>
      <c r="K24" s="465">
        <v>3</v>
      </c>
      <c r="L24" s="463">
        <v>11</v>
      </c>
      <c r="M24" s="463">
        <v>8</v>
      </c>
      <c r="N24" s="463">
        <v>2</v>
      </c>
      <c r="O24" s="463">
        <v>3</v>
      </c>
      <c r="P24" s="463">
        <v>3</v>
      </c>
      <c r="Q24" s="463">
        <v>2</v>
      </c>
      <c r="R24" s="463"/>
      <c r="S24" s="463"/>
      <c r="T24" s="463"/>
      <c r="U24" s="463">
        <v>15</v>
      </c>
      <c r="V24" s="463">
        <v>15</v>
      </c>
      <c r="W24" s="463">
        <v>11</v>
      </c>
      <c r="X24" s="561">
        <f t="shared" si="0"/>
        <v>30</v>
      </c>
      <c r="Y24" s="561">
        <f t="shared" si="0"/>
        <v>26</v>
      </c>
      <c r="Z24" s="561">
        <f t="shared" si="0"/>
        <v>18</v>
      </c>
      <c r="AA24" s="562">
        <f t="shared" si="1"/>
        <v>74</v>
      </c>
      <c r="AE24" s="293"/>
    </row>
    <row r="25" spans="1:31" s="116" customFormat="1" ht="15" customHeight="1">
      <c r="A25" s="561">
        <v>22</v>
      </c>
      <c r="B25" s="563" t="s">
        <v>1456</v>
      </c>
      <c r="C25" s="564"/>
      <c r="D25" s="564"/>
      <c r="E25" s="564"/>
      <c r="F25" s="564">
        <v>1</v>
      </c>
      <c r="G25" s="564">
        <v>2</v>
      </c>
      <c r="H25" s="564">
        <v>2</v>
      </c>
      <c r="I25" s="564"/>
      <c r="J25" s="564"/>
      <c r="K25" s="564"/>
      <c r="L25" s="561">
        <v>1</v>
      </c>
      <c r="M25" s="561">
        <v>6</v>
      </c>
      <c r="N25" s="561">
        <v>11</v>
      </c>
      <c r="O25" s="561">
        <v>9</v>
      </c>
      <c r="P25" s="561">
        <v>10</v>
      </c>
      <c r="Q25" s="561">
        <v>24</v>
      </c>
      <c r="R25" s="561">
        <v>34</v>
      </c>
      <c r="S25" s="561">
        <v>28</v>
      </c>
      <c r="T25" s="561">
        <v>25</v>
      </c>
      <c r="U25" s="561">
        <v>81</v>
      </c>
      <c r="V25" s="561">
        <v>59</v>
      </c>
      <c r="W25" s="561">
        <v>128</v>
      </c>
      <c r="X25" s="561">
        <f t="shared" si="0"/>
        <v>126</v>
      </c>
      <c r="Y25" s="561">
        <f t="shared" si="0"/>
        <v>105</v>
      </c>
      <c r="Z25" s="561">
        <f t="shared" si="0"/>
        <v>190</v>
      </c>
      <c r="AA25" s="562">
        <f t="shared" si="1"/>
        <v>421</v>
      </c>
    </row>
    <row r="26" spans="1:31" s="116" customFormat="1" ht="15" customHeight="1">
      <c r="A26" s="561">
        <v>23</v>
      </c>
      <c r="B26" s="563" t="s">
        <v>1457</v>
      </c>
      <c r="C26" s="564"/>
      <c r="D26" s="564"/>
      <c r="E26" s="564"/>
      <c r="F26" s="564"/>
      <c r="G26" s="564">
        <v>1</v>
      </c>
      <c r="H26" s="564"/>
      <c r="I26" s="564"/>
      <c r="J26" s="564"/>
      <c r="K26" s="564"/>
      <c r="L26" s="561">
        <v>3</v>
      </c>
      <c r="M26" s="561">
        <v>2</v>
      </c>
      <c r="N26" s="561">
        <v>3</v>
      </c>
      <c r="O26" s="561">
        <v>19</v>
      </c>
      <c r="P26" s="561">
        <v>26</v>
      </c>
      <c r="Q26" s="561">
        <v>28</v>
      </c>
      <c r="R26" s="561"/>
      <c r="S26" s="561"/>
      <c r="T26" s="561"/>
      <c r="U26" s="561">
        <v>35</v>
      </c>
      <c r="V26" s="561">
        <v>13</v>
      </c>
      <c r="W26" s="561">
        <v>17</v>
      </c>
      <c r="X26" s="561">
        <f t="shared" si="0"/>
        <v>57</v>
      </c>
      <c r="Y26" s="561">
        <f t="shared" si="0"/>
        <v>42</v>
      </c>
      <c r="Z26" s="561">
        <f t="shared" si="0"/>
        <v>48</v>
      </c>
      <c r="AA26" s="562">
        <f t="shared" si="1"/>
        <v>147</v>
      </c>
    </row>
    <row r="27" spans="1:31" ht="15" customHeight="1">
      <c r="A27" s="463">
        <v>24</v>
      </c>
      <c r="B27" s="470" t="s">
        <v>1532</v>
      </c>
      <c r="C27" s="471"/>
      <c r="D27" s="471"/>
      <c r="E27" s="471"/>
      <c r="F27" s="471"/>
      <c r="G27" s="471"/>
      <c r="H27" s="471"/>
      <c r="I27" s="471"/>
      <c r="J27" s="471"/>
      <c r="K27" s="471"/>
      <c r="L27" s="463"/>
      <c r="M27" s="463"/>
      <c r="N27" s="463"/>
      <c r="O27" s="463"/>
      <c r="P27" s="463"/>
      <c r="Q27" s="463"/>
      <c r="R27" s="463"/>
      <c r="S27" s="463"/>
      <c r="T27" s="463"/>
      <c r="U27" s="463"/>
      <c r="V27" s="463">
        <v>1</v>
      </c>
      <c r="W27" s="463">
        <v>1</v>
      </c>
      <c r="X27" s="561">
        <f t="shared" si="0"/>
        <v>0</v>
      </c>
      <c r="Y27" s="561">
        <f t="shared" si="0"/>
        <v>1</v>
      </c>
      <c r="Z27" s="561">
        <f t="shared" si="0"/>
        <v>1</v>
      </c>
      <c r="AA27" s="562">
        <f t="shared" si="1"/>
        <v>2</v>
      </c>
    </row>
    <row r="28" spans="1:31" s="293" customFormat="1" ht="15" customHeight="1">
      <c r="A28" s="463">
        <v>25</v>
      </c>
      <c r="B28" s="470" t="s">
        <v>4010</v>
      </c>
      <c r="C28" s="471"/>
      <c r="D28" s="471"/>
      <c r="E28" s="471"/>
      <c r="F28" s="471"/>
      <c r="G28" s="471"/>
      <c r="H28" s="471"/>
      <c r="I28" s="471"/>
      <c r="J28" s="471"/>
      <c r="K28" s="471"/>
      <c r="L28" s="463"/>
      <c r="M28" s="463"/>
      <c r="N28" s="463"/>
      <c r="O28" s="463"/>
      <c r="P28" s="463">
        <v>1</v>
      </c>
      <c r="Q28" s="463"/>
      <c r="R28" s="463"/>
      <c r="S28" s="463"/>
      <c r="T28" s="463"/>
      <c r="U28" s="463">
        <v>1</v>
      </c>
      <c r="V28" s="463"/>
      <c r="W28" s="463">
        <v>3</v>
      </c>
      <c r="X28" s="561">
        <f>C28+F28+I28+L28+O28+R28+U28</f>
        <v>1</v>
      </c>
      <c r="Y28" s="561">
        <f>D28+G28+J28+M28+P28+S28+V28</f>
        <v>1</v>
      </c>
      <c r="Z28" s="561">
        <f>E28+H28+K28+N28+Q28+T28+W28</f>
        <v>3</v>
      </c>
      <c r="AA28" s="562">
        <f>Z28+Y28+X28</f>
        <v>5</v>
      </c>
    </row>
    <row r="29" spans="1:31" ht="15" customHeight="1">
      <c r="A29" s="463">
        <v>26</v>
      </c>
      <c r="B29" s="470" t="s">
        <v>1520</v>
      </c>
      <c r="C29" s="471"/>
      <c r="D29" s="471"/>
      <c r="E29" s="471"/>
      <c r="F29" s="471"/>
      <c r="G29" s="471"/>
      <c r="H29" s="471"/>
      <c r="I29" s="471"/>
      <c r="J29" s="471"/>
      <c r="K29" s="471"/>
      <c r="L29" s="463">
        <v>32</v>
      </c>
      <c r="M29" s="463">
        <v>30</v>
      </c>
      <c r="N29" s="463">
        <v>45</v>
      </c>
      <c r="O29" s="463">
        <v>0</v>
      </c>
      <c r="P29" s="463">
        <v>2</v>
      </c>
      <c r="Q29" s="463">
        <v>3</v>
      </c>
      <c r="R29" s="463"/>
      <c r="S29" s="463"/>
      <c r="T29" s="463"/>
      <c r="U29" s="463"/>
      <c r="V29" s="463"/>
      <c r="W29" s="463"/>
      <c r="X29" s="561">
        <f t="shared" si="0"/>
        <v>32</v>
      </c>
      <c r="Y29" s="561">
        <f t="shared" si="0"/>
        <v>32</v>
      </c>
      <c r="Z29" s="561">
        <f t="shared" si="0"/>
        <v>48</v>
      </c>
      <c r="AA29" s="562">
        <f t="shared" si="1"/>
        <v>112</v>
      </c>
    </row>
    <row r="30" spans="1:31" s="116" customFormat="1" ht="15" customHeight="1">
      <c r="A30" s="561">
        <v>27</v>
      </c>
      <c r="B30" s="563" t="s">
        <v>1557</v>
      </c>
      <c r="C30" s="564"/>
      <c r="D30" s="564"/>
      <c r="E30" s="564"/>
      <c r="F30" s="564"/>
      <c r="G30" s="564"/>
      <c r="H30" s="564"/>
      <c r="I30" s="564"/>
      <c r="J30" s="564"/>
      <c r="K30" s="564"/>
      <c r="L30" s="561"/>
      <c r="M30" s="561"/>
      <c r="N30" s="561"/>
      <c r="O30" s="561">
        <v>1</v>
      </c>
      <c r="P30" s="561">
        <v>3</v>
      </c>
      <c r="Q30" s="561">
        <v>3</v>
      </c>
      <c r="R30" s="561">
        <v>24</v>
      </c>
      <c r="S30" s="561">
        <v>14</v>
      </c>
      <c r="T30" s="561">
        <v>26</v>
      </c>
      <c r="U30" s="561">
        <v>18</v>
      </c>
      <c r="V30" s="561">
        <v>19</v>
      </c>
      <c r="W30" s="561">
        <v>51</v>
      </c>
      <c r="X30" s="561">
        <f t="shared" si="0"/>
        <v>43</v>
      </c>
      <c r="Y30" s="561">
        <f t="shared" si="0"/>
        <v>36</v>
      </c>
      <c r="Z30" s="561">
        <f t="shared" si="0"/>
        <v>80</v>
      </c>
      <c r="AA30" s="562">
        <f t="shared" si="1"/>
        <v>159</v>
      </c>
    </row>
    <row r="31" spans="1:31" ht="15" customHeight="1">
      <c r="A31" s="463">
        <v>28</v>
      </c>
      <c r="B31" s="464" t="s">
        <v>1574</v>
      </c>
      <c r="C31" s="465"/>
      <c r="D31" s="465"/>
      <c r="E31" s="465"/>
      <c r="F31" s="465"/>
      <c r="G31" s="465"/>
      <c r="H31" s="465"/>
      <c r="I31" s="465"/>
      <c r="J31" s="465"/>
      <c r="K31" s="465"/>
      <c r="L31" s="463"/>
      <c r="M31" s="463"/>
      <c r="N31" s="463"/>
      <c r="O31" s="463">
        <v>1</v>
      </c>
      <c r="P31" s="463"/>
      <c r="Q31" s="463"/>
      <c r="R31" s="463"/>
      <c r="S31" s="463"/>
      <c r="T31" s="463"/>
      <c r="U31" s="463">
        <v>12</v>
      </c>
      <c r="V31" s="463">
        <v>8</v>
      </c>
      <c r="W31" s="463">
        <v>7</v>
      </c>
      <c r="X31" s="561">
        <f t="shared" si="0"/>
        <v>13</v>
      </c>
      <c r="Y31" s="561">
        <f t="shared" si="0"/>
        <v>8</v>
      </c>
      <c r="Z31" s="561">
        <f t="shared" si="0"/>
        <v>7</v>
      </c>
      <c r="AA31" s="562">
        <f t="shared" si="1"/>
        <v>28</v>
      </c>
    </row>
    <row r="32" spans="1:31" s="116" customFormat="1" ht="15" customHeight="1">
      <c r="A32" s="561">
        <v>29</v>
      </c>
      <c r="B32" s="563" t="s">
        <v>1472</v>
      </c>
      <c r="C32" s="564"/>
      <c r="D32" s="564"/>
      <c r="E32" s="564"/>
      <c r="F32" s="564"/>
      <c r="G32" s="564"/>
      <c r="H32" s="564"/>
      <c r="I32" s="564"/>
      <c r="J32" s="564"/>
      <c r="K32" s="564"/>
      <c r="L32" s="561"/>
      <c r="M32" s="561"/>
      <c r="N32" s="561">
        <v>1</v>
      </c>
      <c r="O32" s="561">
        <v>11</v>
      </c>
      <c r="P32" s="561">
        <v>8</v>
      </c>
      <c r="Q32" s="561">
        <v>13</v>
      </c>
      <c r="R32" s="561">
        <v>42</v>
      </c>
      <c r="S32" s="561">
        <v>28</v>
      </c>
      <c r="T32" s="561">
        <v>43</v>
      </c>
      <c r="U32" s="561">
        <v>201</v>
      </c>
      <c r="V32" s="561">
        <v>173</v>
      </c>
      <c r="W32" s="561">
        <v>278</v>
      </c>
      <c r="X32" s="561">
        <f t="shared" si="0"/>
        <v>254</v>
      </c>
      <c r="Y32" s="561">
        <f t="shared" si="0"/>
        <v>209</v>
      </c>
      <c r="Z32" s="561">
        <f t="shared" si="0"/>
        <v>335</v>
      </c>
      <c r="AA32" s="562">
        <f t="shared" si="1"/>
        <v>798</v>
      </c>
    </row>
    <row r="33" spans="1:27" s="466" customFormat="1" ht="15" customHeight="1">
      <c r="A33" s="463">
        <v>30</v>
      </c>
      <c r="B33" s="464" t="s">
        <v>1505</v>
      </c>
      <c r="C33" s="465"/>
      <c r="D33" s="465"/>
      <c r="E33" s="465"/>
      <c r="F33" s="465"/>
      <c r="G33" s="465"/>
      <c r="H33" s="465"/>
      <c r="I33" s="465"/>
      <c r="J33" s="465"/>
      <c r="K33" s="465"/>
      <c r="L33" s="463"/>
      <c r="M33" s="463"/>
      <c r="N33" s="463"/>
      <c r="O33" s="463"/>
      <c r="P33" s="463"/>
      <c r="Q33" s="463"/>
      <c r="R33" s="463"/>
      <c r="S33" s="463"/>
      <c r="T33" s="463"/>
      <c r="U33" s="463">
        <v>7</v>
      </c>
      <c r="V33" s="463">
        <v>20</v>
      </c>
      <c r="W33" s="463">
        <v>25</v>
      </c>
      <c r="X33" s="561">
        <f t="shared" si="0"/>
        <v>7</v>
      </c>
      <c r="Y33" s="561">
        <f t="shared" si="0"/>
        <v>20</v>
      </c>
      <c r="Z33" s="561">
        <f t="shared" si="0"/>
        <v>25</v>
      </c>
      <c r="AA33" s="562">
        <f t="shared" si="1"/>
        <v>52</v>
      </c>
    </row>
    <row r="34" spans="1:27">
      <c r="A34" s="463">
        <v>31</v>
      </c>
      <c r="B34" s="464" t="s">
        <v>2002</v>
      </c>
      <c r="C34" s="465"/>
      <c r="D34" s="465"/>
      <c r="E34" s="465"/>
      <c r="F34" s="465"/>
      <c r="G34" s="465"/>
      <c r="H34" s="465"/>
      <c r="I34" s="465"/>
      <c r="J34" s="465"/>
      <c r="K34" s="465"/>
      <c r="L34" s="463">
        <v>13</v>
      </c>
      <c r="M34" s="463">
        <v>13</v>
      </c>
      <c r="N34" s="463">
        <v>15</v>
      </c>
      <c r="O34" s="463">
        <v>5</v>
      </c>
      <c r="P34" s="463">
        <v>13</v>
      </c>
      <c r="Q34" s="463">
        <v>33</v>
      </c>
      <c r="R34" s="463"/>
      <c r="S34" s="463"/>
      <c r="T34" s="463"/>
      <c r="U34" s="463">
        <v>150</v>
      </c>
      <c r="V34" s="463">
        <v>137</v>
      </c>
      <c r="W34" s="463">
        <v>193</v>
      </c>
      <c r="X34" s="561">
        <f t="shared" si="0"/>
        <v>168</v>
      </c>
      <c r="Y34" s="561">
        <f t="shared" si="0"/>
        <v>163</v>
      </c>
      <c r="Z34" s="561">
        <f t="shared" si="0"/>
        <v>241</v>
      </c>
      <c r="AA34" s="562">
        <f t="shared" si="1"/>
        <v>572</v>
      </c>
    </row>
    <row r="35" spans="1:27" s="293" customFormat="1" ht="15" customHeight="1">
      <c r="A35" s="463">
        <v>32</v>
      </c>
      <c r="B35" s="464" t="s">
        <v>1459</v>
      </c>
      <c r="C35" s="465"/>
      <c r="D35" s="465"/>
      <c r="E35" s="465"/>
      <c r="F35" s="465"/>
      <c r="G35" s="465"/>
      <c r="H35" s="465"/>
      <c r="I35" s="465"/>
      <c r="J35" s="465"/>
      <c r="K35" s="465"/>
      <c r="L35" s="463"/>
      <c r="M35" s="463"/>
      <c r="N35" s="463">
        <v>1</v>
      </c>
      <c r="O35" s="463"/>
      <c r="P35" s="463"/>
      <c r="Q35" s="463">
        <v>1</v>
      </c>
      <c r="R35" s="463">
        <v>2</v>
      </c>
      <c r="S35" s="463">
        <v>1</v>
      </c>
      <c r="T35" s="463">
        <v>7</v>
      </c>
      <c r="U35" s="463">
        <v>30</v>
      </c>
      <c r="V35" s="463">
        <v>22</v>
      </c>
      <c r="W35" s="463">
        <v>23</v>
      </c>
      <c r="X35" s="565">
        <f t="shared" si="0"/>
        <v>32</v>
      </c>
      <c r="Y35" s="565">
        <f t="shared" si="0"/>
        <v>23</v>
      </c>
      <c r="Z35" s="565">
        <f t="shared" si="0"/>
        <v>32</v>
      </c>
      <c r="AA35" s="562">
        <f t="shared" si="1"/>
        <v>87</v>
      </c>
    </row>
    <row r="36" spans="1:27" ht="15" customHeight="1">
      <c r="A36" s="463">
        <v>33</v>
      </c>
      <c r="B36" s="464" t="s">
        <v>1460</v>
      </c>
      <c r="C36" s="465"/>
      <c r="D36" s="465"/>
      <c r="E36" s="465"/>
      <c r="F36" s="465"/>
      <c r="G36" s="465"/>
      <c r="H36" s="465"/>
      <c r="I36" s="465"/>
      <c r="J36" s="465"/>
      <c r="K36" s="465"/>
      <c r="L36" s="463"/>
      <c r="M36" s="463"/>
      <c r="N36" s="463"/>
      <c r="O36" s="463">
        <v>1</v>
      </c>
      <c r="P36" s="463"/>
      <c r="Q36" s="463">
        <v>1</v>
      </c>
      <c r="R36" s="463"/>
      <c r="S36" s="463"/>
      <c r="T36" s="463"/>
      <c r="U36" s="463"/>
      <c r="V36" s="463">
        <v>2</v>
      </c>
      <c r="W36" s="463">
        <v>3</v>
      </c>
      <c r="X36" s="561">
        <f t="shared" si="0"/>
        <v>1</v>
      </c>
      <c r="Y36" s="561">
        <f t="shared" si="0"/>
        <v>2</v>
      </c>
      <c r="Z36" s="561">
        <f t="shared" si="0"/>
        <v>4</v>
      </c>
      <c r="AA36" s="562">
        <f t="shared" si="1"/>
        <v>7</v>
      </c>
    </row>
    <row r="37" spans="1:27" s="293" customFormat="1" ht="15" customHeight="1">
      <c r="A37" s="463">
        <v>34</v>
      </c>
      <c r="B37" s="464" t="s">
        <v>1576</v>
      </c>
      <c r="C37" s="465"/>
      <c r="D37" s="465"/>
      <c r="E37" s="465"/>
      <c r="F37" s="465"/>
      <c r="G37" s="465"/>
      <c r="H37" s="465"/>
      <c r="I37" s="465"/>
      <c r="J37" s="465"/>
      <c r="K37" s="465"/>
      <c r="L37" s="463"/>
      <c r="M37" s="463"/>
      <c r="N37" s="463"/>
      <c r="O37" s="463">
        <v>2</v>
      </c>
      <c r="P37" s="463">
        <v>3</v>
      </c>
      <c r="Q37" s="463">
        <v>1</v>
      </c>
      <c r="R37" s="463"/>
      <c r="S37" s="463"/>
      <c r="T37" s="463"/>
      <c r="U37" s="463">
        <v>1</v>
      </c>
      <c r="V37" s="463"/>
      <c r="W37" s="463">
        <v>2</v>
      </c>
      <c r="X37" s="561">
        <f t="shared" si="0"/>
        <v>3</v>
      </c>
      <c r="Y37" s="561">
        <f t="shared" si="0"/>
        <v>3</v>
      </c>
      <c r="Z37" s="561">
        <f t="shared" si="0"/>
        <v>3</v>
      </c>
      <c r="AA37" s="562">
        <f t="shared" si="1"/>
        <v>9</v>
      </c>
    </row>
    <row r="38" spans="1:27" ht="15" customHeight="1">
      <c r="A38" s="463">
        <v>35</v>
      </c>
      <c r="B38" s="464" t="s">
        <v>1560</v>
      </c>
      <c r="C38" s="465"/>
      <c r="D38" s="465"/>
      <c r="E38" s="465"/>
      <c r="F38" s="465"/>
      <c r="G38" s="465"/>
      <c r="H38" s="465"/>
      <c r="I38" s="465"/>
      <c r="J38" s="465"/>
      <c r="K38" s="465"/>
      <c r="L38" s="463">
        <v>1</v>
      </c>
      <c r="M38" s="463"/>
      <c r="N38" s="463"/>
      <c r="O38" s="463"/>
      <c r="P38" s="463"/>
      <c r="Q38" s="463">
        <v>1</v>
      </c>
      <c r="R38" s="463">
        <v>4</v>
      </c>
      <c r="S38" s="463">
        <v>4</v>
      </c>
      <c r="T38" s="463">
        <v>4</v>
      </c>
      <c r="U38" s="463">
        <v>14</v>
      </c>
      <c r="V38" s="463">
        <v>6</v>
      </c>
      <c r="W38" s="463">
        <v>6</v>
      </c>
      <c r="X38" s="561">
        <f t="shared" si="0"/>
        <v>19</v>
      </c>
      <c r="Y38" s="561">
        <f t="shared" si="0"/>
        <v>10</v>
      </c>
      <c r="Z38" s="561">
        <f t="shared" si="0"/>
        <v>11</v>
      </c>
      <c r="AA38" s="562">
        <f t="shared" si="1"/>
        <v>40</v>
      </c>
    </row>
    <row r="39" spans="1:27" ht="15" customHeight="1">
      <c r="A39" s="463">
        <v>36</v>
      </c>
      <c r="B39" s="464" t="s">
        <v>1561</v>
      </c>
      <c r="C39" s="465"/>
      <c r="D39" s="465"/>
      <c r="E39" s="465"/>
      <c r="F39" s="465"/>
      <c r="G39" s="465"/>
      <c r="H39" s="465"/>
      <c r="I39" s="465"/>
      <c r="J39" s="465"/>
      <c r="K39" s="465"/>
      <c r="L39" s="463">
        <v>9</v>
      </c>
      <c r="M39" s="463">
        <v>8</v>
      </c>
      <c r="N39" s="463">
        <v>16</v>
      </c>
      <c r="O39" s="463">
        <v>2</v>
      </c>
      <c r="P39" s="463">
        <v>7</v>
      </c>
      <c r="Q39" s="463">
        <v>6</v>
      </c>
      <c r="R39" s="463"/>
      <c r="S39" s="463"/>
      <c r="T39" s="463"/>
      <c r="U39" s="463">
        <v>61</v>
      </c>
      <c r="V39" s="463">
        <v>53</v>
      </c>
      <c r="W39" s="463">
        <v>61</v>
      </c>
      <c r="X39" s="561">
        <f t="shared" si="0"/>
        <v>72</v>
      </c>
      <c r="Y39" s="561">
        <f t="shared" si="0"/>
        <v>68</v>
      </c>
      <c r="Z39" s="561">
        <f t="shared" si="0"/>
        <v>83</v>
      </c>
      <c r="AA39" s="562">
        <f t="shared" si="1"/>
        <v>223</v>
      </c>
    </row>
    <row r="40" spans="1:27" ht="15" customHeight="1">
      <c r="A40" s="463">
        <v>37</v>
      </c>
      <c r="B40" s="464" t="s">
        <v>1507</v>
      </c>
      <c r="C40" s="465"/>
      <c r="D40" s="465"/>
      <c r="E40" s="465"/>
      <c r="F40" s="465"/>
      <c r="G40" s="465"/>
      <c r="H40" s="465"/>
      <c r="I40" s="465"/>
      <c r="J40" s="465"/>
      <c r="K40" s="465"/>
      <c r="L40" s="463">
        <v>1</v>
      </c>
      <c r="M40" s="463">
        <v>1</v>
      </c>
      <c r="N40" s="463"/>
      <c r="O40" s="463">
        <v>5</v>
      </c>
      <c r="P40" s="463">
        <v>3</v>
      </c>
      <c r="Q40" s="463">
        <v>2</v>
      </c>
      <c r="R40" s="463"/>
      <c r="S40" s="463"/>
      <c r="T40" s="463"/>
      <c r="U40" s="463">
        <v>1</v>
      </c>
      <c r="V40" s="463">
        <v>5</v>
      </c>
      <c r="W40" s="463">
        <v>4</v>
      </c>
      <c r="X40" s="561">
        <f t="shared" si="0"/>
        <v>7</v>
      </c>
      <c r="Y40" s="561">
        <f t="shared" si="0"/>
        <v>9</v>
      </c>
      <c r="Z40" s="561">
        <f t="shared" si="0"/>
        <v>6</v>
      </c>
      <c r="AA40" s="562">
        <f t="shared" si="1"/>
        <v>22</v>
      </c>
    </row>
    <row r="41" spans="1:27" ht="15" customHeight="1">
      <c r="A41" s="463">
        <v>38</v>
      </c>
      <c r="B41" s="464" t="s">
        <v>1474</v>
      </c>
      <c r="C41" s="465">
        <v>47</v>
      </c>
      <c r="D41" s="465">
        <v>39</v>
      </c>
      <c r="E41" s="465">
        <v>26</v>
      </c>
      <c r="F41" s="465"/>
      <c r="G41" s="465"/>
      <c r="H41" s="465"/>
      <c r="I41" s="465"/>
      <c r="J41" s="465"/>
      <c r="K41" s="465"/>
      <c r="L41" s="463">
        <v>4</v>
      </c>
      <c r="M41" s="463">
        <v>1</v>
      </c>
      <c r="N41" s="463">
        <v>2</v>
      </c>
      <c r="O41" s="463">
        <v>1</v>
      </c>
      <c r="P41" s="463"/>
      <c r="Q41" s="463">
        <v>1</v>
      </c>
      <c r="R41" s="463"/>
      <c r="S41" s="463"/>
      <c r="T41" s="463"/>
      <c r="U41" s="463"/>
      <c r="V41" s="463"/>
      <c r="W41" s="463"/>
      <c r="X41" s="561">
        <f t="shared" si="0"/>
        <v>52</v>
      </c>
      <c r="Y41" s="561">
        <f t="shared" si="0"/>
        <v>40</v>
      </c>
      <c r="Z41" s="561">
        <f t="shared" si="0"/>
        <v>29</v>
      </c>
      <c r="AA41" s="562">
        <f t="shared" si="1"/>
        <v>121</v>
      </c>
    </row>
    <row r="42" spans="1:27" ht="15" customHeight="1">
      <c r="A42" s="463">
        <v>39</v>
      </c>
      <c r="B42" s="464" t="s">
        <v>2991</v>
      </c>
      <c r="C42" s="465"/>
      <c r="D42" s="465"/>
      <c r="E42" s="465"/>
      <c r="F42" s="465"/>
      <c r="G42" s="465"/>
      <c r="H42" s="465"/>
      <c r="I42" s="465"/>
      <c r="J42" s="465"/>
      <c r="K42" s="465"/>
      <c r="L42" s="463"/>
      <c r="M42" s="463"/>
      <c r="N42" s="463"/>
      <c r="O42" s="463"/>
      <c r="P42" s="463"/>
      <c r="Q42" s="463"/>
      <c r="R42" s="463"/>
      <c r="S42" s="463"/>
      <c r="T42" s="463"/>
      <c r="U42" s="463">
        <v>13</v>
      </c>
      <c r="V42" s="463">
        <v>15</v>
      </c>
      <c r="W42" s="463">
        <v>18</v>
      </c>
      <c r="X42" s="561">
        <f t="shared" si="0"/>
        <v>13</v>
      </c>
      <c r="Y42" s="561">
        <f t="shared" si="0"/>
        <v>15</v>
      </c>
      <c r="Z42" s="561">
        <f t="shared" si="0"/>
        <v>18</v>
      </c>
      <c r="AA42" s="562">
        <f t="shared" si="1"/>
        <v>46</v>
      </c>
    </row>
    <row r="43" spans="1:27" ht="15" customHeight="1">
      <c r="A43" s="463">
        <v>40</v>
      </c>
      <c r="B43" s="464" t="s">
        <v>2992</v>
      </c>
      <c r="C43" s="465"/>
      <c r="D43" s="465"/>
      <c r="E43" s="465"/>
      <c r="F43" s="465"/>
      <c r="G43" s="465"/>
      <c r="H43" s="465"/>
      <c r="I43" s="465"/>
      <c r="J43" s="465"/>
      <c r="K43" s="465"/>
      <c r="L43" s="463"/>
      <c r="M43" s="463"/>
      <c r="N43" s="463"/>
      <c r="O43" s="463">
        <v>4</v>
      </c>
      <c r="P43" s="463">
        <v>1</v>
      </c>
      <c r="Q43" s="463">
        <v>3</v>
      </c>
      <c r="R43" s="463"/>
      <c r="S43" s="463"/>
      <c r="T43" s="463"/>
      <c r="U43" s="463">
        <v>17</v>
      </c>
      <c r="V43" s="463">
        <v>16</v>
      </c>
      <c r="W43" s="463">
        <v>7</v>
      </c>
      <c r="X43" s="561">
        <f t="shared" si="0"/>
        <v>21</v>
      </c>
      <c r="Y43" s="561">
        <f t="shared" si="0"/>
        <v>17</v>
      </c>
      <c r="Z43" s="561">
        <f t="shared" si="0"/>
        <v>10</v>
      </c>
      <c r="AA43" s="562">
        <f t="shared" si="1"/>
        <v>48</v>
      </c>
    </row>
    <row r="44" spans="1:27" ht="15" customHeight="1">
      <c r="A44" s="463">
        <v>41</v>
      </c>
      <c r="B44" s="464" t="s">
        <v>2993</v>
      </c>
      <c r="C44" s="465"/>
      <c r="D44" s="465"/>
      <c r="E44" s="465"/>
      <c r="F44" s="465"/>
      <c r="G44" s="465"/>
      <c r="H44" s="465"/>
      <c r="I44" s="465"/>
      <c r="J44" s="465"/>
      <c r="K44" s="465"/>
      <c r="L44" s="463">
        <v>2</v>
      </c>
      <c r="M44" s="463">
        <v>4</v>
      </c>
      <c r="N44" s="463">
        <v>7</v>
      </c>
      <c r="O44" s="463">
        <v>14</v>
      </c>
      <c r="P44" s="463">
        <v>20</v>
      </c>
      <c r="Q44" s="463">
        <v>22</v>
      </c>
      <c r="R44" s="463"/>
      <c r="S44" s="463"/>
      <c r="T44" s="463"/>
      <c r="U44" s="463">
        <v>2</v>
      </c>
      <c r="V44" s="463">
        <v>4</v>
      </c>
      <c r="W44" s="463">
        <v>6</v>
      </c>
      <c r="X44" s="561">
        <f t="shared" si="0"/>
        <v>18</v>
      </c>
      <c r="Y44" s="561">
        <f t="shared" si="0"/>
        <v>28</v>
      </c>
      <c r="Z44" s="561">
        <f t="shared" si="0"/>
        <v>35</v>
      </c>
      <c r="AA44" s="562">
        <f t="shared" si="1"/>
        <v>81</v>
      </c>
    </row>
    <row r="45" spans="1:27" s="116" customFormat="1" ht="15" customHeight="1">
      <c r="A45" s="561">
        <v>42</v>
      </c>
      <c r="B45" s="563" t="s">
        <v>1483</v>
      </c>
      <c r="C45" s="564"/>
      <c r="D45" s="564"/>
      <c r="E45" s="564"/>
      <c r="F45" s="564"/>
      <c r="G45" s="564"/>
      <c r="H45" s="564"/>
      <c r="I45" s="564"/>
      <c r="J45" s="564"/>
      <c r="K45" s="564"/>
      <c r="L45" s="561"/>
      <c r="M45" s="561">
        <v>1</v>
      </c>
      <c r="N45" s="561">
        <v>2</v>
      </c>
      <c r="O45" s="561">
        <v>3</v>
      </c>
      <c r="P45" s="561">
        <v>8</v>
      </c>
      <c r="Q45" s="561">
        <v>6</v>
      </c>
      <c r="R45" s="561"/>
      <c r="S45" s="561"/>
      <c r="T45" s="561"/>
      <c r="U45" s="561">
        <v>5</v>
      </c>
      <c r="V45" s="561">
        <v>5</v>
      </c>
      <c r="W45" s="561">
        <v>5</v>
      </c>
      <c r="X45" s="561">
        <f t="shared" si="0"/>
        <v>8</v>
      </c>
      <c r="Y45" s="561">
        <f t="shared" si="0"/>
        <v>14</v>
      </c>
      <c r="Z45" s="561">
        <f t="shared" si="0"/>
        <v>13</v>
      </c>
      <c r="AA45" s="562">
        <f t="shared" si="1"/>
        <v>35</v>
      </c>
    </row>
    <row r="46" spans="1:27" s="293" customFormat="1" ht="15" customHeight="1">
      <c r="A46" s="463">
        <v>43</v>
      </c>
      <c r="B46" s="464" t="s">
        <v>512</v>
      </c>
      <c r="C46" s="465"/>
      <c r="D46" s="465"/>
      <c r="E46" s="465"/>
      <c r="F46" s="465"/>
      <c r="G46" s="465"/>
      <c r="H46" s="465"/>
      <c r="I46" s="465"/>
      <c r="J46" s="465"/>
      <c r="K46" s="465"/>
      <c r="L46" s="463">
        <v>1</v>
      </c>
      <c r="M46" s="463">
        <v>2</v>
      </c>
      <c r="N46" s="463">
        <v>5</v>
      </c>
      <c r="O46" s="463">
        <v>1</v>
      </c>
      <c r="P46" s="463"/>
      <c r="Q46" s="463"/>
      <c r="R46" s="463"/>
      <c r="S46" s="463"/>
      <c r="T46" s="463"/>
      <c r="U46" s="463">
        <v>8</v>
      </c>
      <c r="V46" s="463">
        <v>14</v>
      </c>
      <c r="W46" s="463">
        <v>19</v>
      </c>
      <c r="X46" s="561">
        <f t="shared" si="0"/>
        <v>10</v>
      </c>
      <c r="Y46" s="561">
        <f t="shared" si="0"/>
        <v>16</v>
      </c>
      <c r="Z46" s="561">
        <f t="shared" si="0"/>
        <v>24</v>
      </c>
      <c r="AA46" s="562">
        <f t="shared" si="1"/>
        <v>50</v>
      </c>
    </row>
    <row r="47" spans="1:27" ht="15" customHeight="1">
      <c r="A47" s="463">
        <v>45</v>
      </c>
      <c r="B47" s="464" t="s">
        <v>1464</v>
      </c>
      <c r="C47" s="465"/>
      <c r="D47" s="465"/>
      <c r="E47" s="465"/>
      <c r="F47" s="465"/>
      <c r="G47" s="465"/>
      <c r="H47" s="465">
        <v>1</v>
      </c>
      <c r="I47" s="465"/>
      <c r="J47" s="465"/>
      <c r="K47" s="465"/>
      <c r="L47" s="463">
        <v>7</v>
      </c>
      <c r="M47" s="463">
        <v>5</v>
      </c>
      <c r="N47" s="463">
        <v>14</v>
      </c>
      <c r="O47" s="463">
        <v>15</v>
      </c>
      <c r="P47" s="463">
        <v>7</v>
      </c>
      <c r="Q47" s="463">
        <v>17</v>
      </c>
      <c r="R47" s="463">
        <v>9</v>
      </c>
      <c r="S47" s="463">
        <v>11</v>
      </c>
      <c r="T47" s="463">
        <v>15</v>
      </c>
      <c r="U47" s="463">
        <v>51</v>
      </c>
      <c r="V47" s="463">
        <v>54</v>
      </c>
      <c r="W47" s="463">
        <v>83</v>
      </c>
      <c r="X47" s="561">
        <f t="shared" si="0"/>
        <v>82</v>
      </c>
      <c r="Y47" s="561">
        <f t="shared" si="0"/>
        <v>77</v>
      </c>
      <c r="Z47" s="561">
        <f t="shared" si="0"/>
        <v>130</v>
      </c>
      <c r="AA47" s="562">
        <f t="shared" si="1"/>
        <v>289</v>
      </c>
    </row>
    <row r="48" spans="1:27" ht="15" customHeight="1">
      <c r="A48" s="463">
        <v>46</v>
      </c>
      <c r="B48" s="464" t="s">
        <v>1484</v>
      </c>
      <c r="C48" s="465"/>
      <c r="D48" s="465"/>
      <c r="E48" s="465"/>
      <c r="F48" s="465"/>
      <c r="G48" s="465"/>
      <c r="H48" s="465"/>
      <c r="I48" s="465"/>
      <c r="J48" s="465"/>
      <c r="K48" s="465"/>
      <c r="L48" s="463"/>
      <c r="M48" s="463"/>
      <c r="N48" s="463"/>
      <c r="O48" s="463"/>
      <c r="P48" s="463"/>
      <c r="Q48" s="463"/>
      <c r="R48" s="463"/>
      <c r="S48" s="463"/>
      <c r="T48" s="463"/>
      <c r="U48" s="463">
        <v>121</v>
      </c>
      <c r="V48" s="463">
        <v>101</v>
      </c>
      <c r="W48" s="463"/>
      <c r="X48" s="561">
        <f t="shared" si="0"/>
        <v>121</v>
      </c>
      <c r="Y48" s="561">
        <f t="shared" si="0"/>
        <v>101</v>
      </c>
      <c r="Z48" s="561">
        <f t="shared" si="0"/>
        <v>0</v>
      </c>
      <c r="AA48" s="562">
        <f t="shared" si="1"/>
        <v>222</v>
      </c>
    </row>
    <row r="49" spans="1:27" s="293" customFormat="1" ht="15" customHeight="1">
      <c r="A49" s="463">
        <v>47</v>
      </c>
      <c r="B49" s="464" t="s">
        <v>1465</v>
      </c>
      <c r="C49" s="465"/>
      <c r="D49" s="465"/>
      <c r="E49" s="465"/>
      <c r="F49" s="465"/>
      <c r="G49" s="465"/>
      <c r="H49" s="465"/>
      <c r="I49" s="465"/>
      <c r="J49" s="465"/>
      <c r="K49" s="465"/>
      <c r="L49" s="463">
        <v>1</v>
      </c>
      <c r="M49" s="463"/>
      <c r="N49" s="463"/>
      <c r="O49" s="463"/>
      <c r="P49" s="463">
        <v>1</v>
      </c>
      <c r="Q49" s="463"/>
      <c r="R49" s="463">
        <v>1</v>
      </c>
      <c r="S49" s="463">
        <v>3</v>
      </c>
      <c r="T49" s="463">
        <v>2</v>
      </c>
      <c r="U49" s="463">
        <v>1</v>
      </c>
      <c r="V49" s="463">
        <v>1</v>
      </c>
      <c r="W49" s="463">
        <v>2</v>
      </c>
      <c r="X49" s="561">
        <f t="shared" si="0"/>
        <v>3</v>
      </c>
      <c r="Y49" s="561">
        <f t="shared" si="0"/>
        <v>5</v>
      </c>
      <c r="Z49" s="561">
        <f t="shared" si="0"/>
        <v>4</v>
      </c>
      <c r="AA49" s="562">
        <f t="shared" si="1"/>
        <v>12</v>
      </c>
    </row>
    <row r="50" spans="1:27" s="116" customFormat="1" ht="15" customHeight="1">
      <c r="A50" s="561">
        <v>48</v>
      </c>
      <c r="B50" s="563" t="s">
        <v>1578</v>
      </c>
      <c r="C50" s="564"/>
      <c r="D50" s="564"/>
      <c r="E50" s="564"/>
      <c r="F50" s="564"/>
      <c r="G50" s="564"/>
      <c r="H50" s="564"/>
      <c r="I50" s="564"/>
      <c r="J50" s="564"/>
      <c r="K50" s="564"/>
      <c r="L50" s="561">
        <v>5</v>
      </c>
      <c r="M50" s="561">
        <v>7</v>
      </c>
      <c r="N50" s="561">
        <v>10</v>
      </c>
      <c r="O50" s="561">
        <v>15</v>
      </c>
      <c r="P50" s="561">
        <v>7</v>
      </c>
      <c r="Q50" s="561">
        <v>14</v>
      </c>
      <c r="R50" s="561"/>
      <c r="S50" s="561"/>
      <c r="T50" s="561"/>
      <c r="U50" s="561"/>
      <c r="V50" s="561"/>
      <c r="W50" s="561"/>
      <c r="X50" s="561">
        <f t="shared" si="0"/>
        <v>20</v>
      </c>
      <c r="Y50" s="561">
        <f t="shared" si="0"/>
        <v>14</v>
      </c>
      <c r="Z50" s="561">
        <f t="shared" si="0"/>
        <v>24</v>
      </c>
      <c r="AA50" s="562">
        <f t="shared" si="1"/>
        <v>58</v>
      </c>
    </row>
    <row r="51" spans="1:27" ht="15" customHeight="1">
      <c r="A51" s="463">
        <v>49</v>
      </c>
      <c r="B51" s="464" t="s">
        <v>1562</v>
      </c>
      <c r="C51" s="465"/>
      <c r="D51" s="465"/>
      <c r="E51" s="465"/>
      <c r="F51" s="465"/>
      <c r="G51" s="465"/>
      <c r="H51" s="465"/>
      <c r="I51" s="465"/>
      <c r="J51" s="465"/>
      <c r="K51" s="465"/>
      <c r="L51" s="463">
        <v>1</v>
      </c>
      <c r="M51" s="463">
        <v>9</v>
      </c>
      <c r="N51" s="463">
        <v>9</v>
      </c>
      <c r="O51" s="463">
        <v>14</v>
      </c>
      <c r="P51" s="463">
        <v>8</v>
      </c>
      <c r="Q51" s="463">
        <v>4</v>
      </c>
      <c r="R51" s="463">
        <v>128</v>
      </c>
      <c r="S51" s="463">
        <v>97</v>
      </c>
      <c r="T51" s="463">
        <v>99</v>
      </c>
      <c r="U51" s="463">
        <v>60</v>
      </c>
      <c r="V51" s="463">
        <v>61</v>
      </c>
      <c r="W51" s="463">
        <v>89</v>
      </c>
      <c r="X51" s="561">
        <f t="shared" si="0"/>
        <v>203</v>
      </c>
      <c r="Y51" s="561">
        <f t="shared" si="0"/>
        <v>175</v>
      </c>
      <c r="Z51" s="561">
        <f t="shared" si="0"/>
        <v>201</v>
      </c>
      <c r="AA51" s="562">
        <f t="shared" si="1"/>
        <v>579</v>
      </c>
    </row>
    <row r="52" spans="1:27" s="293" customFormat="1" ht="15" customHeight="1">
      <c r="A52" s="463">
        <v>50</v>
      </c>
      <c r="B52" s="464" t="s">
        <v>1466</v>
      </c>
      <c r="C52" s="465"/>
      <c r="D52" s="465"/>
      <c r="E52" s="465"/>
      <c r="F52" s="465"/>
      <c r="G52" s="465"/>
      <c r="H52" s="465"/>
      <c r="I52" s="465"/>
      <c r="J52" s="465"/>
      <c r="K52" s="465"/>
      <c r="L52" s="463">
        <v>1</v>
      </c>
      <c r="M52" s="463"/>
      <c r="N52" s="463"/>
      <c r="O52" s="463">
        <v>1</v>
      </c>
      <c r="P52" s="463">
        <v>1</v>
      </c>
      <c r="Q52" s="463"/>
      <c r="R52" s="463">
        <v>4</v>
      </c>
      <c r="S52" s="463">
        <v>1</v>
      </c>
      <c r="T52" s="463">
        <v>2</v>
      </c>
      <c r="U52" s="463">
        <v>9</v>
      </c>
      <c r="V52" s="463">
        <v>3</v>
      </c>
      <c r="W52" s="463">
        <v>9</v>
      </c>
      <c r="X52" s="561">
        <f t="shared" si="0"/>
        <v>15</v>
      </c>
      <c r="Y52" s="561">
        <f>D52+G52+J52+M52+P52+S52+V52</f>
        <v>5</v>
      </c>
      <c r="Z52" s="561">
        <f t="shared" si="0"/>
        <v>11</v>
      </c>
      <c r="AA52" s="562">
        <f t="shared" si="1"/>
        <v>31</v>
      </c>
    </row>
    <row r="53" spans="1:27" ht="15" customHeight="1">
      <c r="A53" s="463">
        <v>51</v>
      </c>
      <c r="B53" s="464" t="s">
        <v>1563</v>
      </c>
      <c r="C53" s="465"/>
      <c r="D53" s="465"/>
      <c r="E53" s="465"/>
      <c r="F53" s="465"/>
      <c r="G53" s="465"/>
      <c r="H53" s="465"/>
      <c r="I53" s="465"/>
      <c r="J53" s="465"/>
      <c r="K53" s="465"/>
      <c r="L53" s="463"/>
      <c r="M53" s="463"/>
      <c r="N53" s="463"/>
      <c r="O53" s="463"/>
      <c r="P53" s="463"/>
      <c r="Q53" s="463"/>
      <c r="R53" s="463">
        <v>6</v>
      </c>
      <c r="S53" s="463">
        <v>13</v>
      </c>
      <c r="T53" s="463">
        <v>3</v>
      </c>
      <c r="U53" s="463">
        <v>124</v>
      </c>
      <c r="V53" s="463">
        <v>100</v>
      </c>
      <c r="W53" s="463">
        <v>71</v>
      </c>
      <c r="X53" s="561">
        <f t="shared" si="0"/>
        <v>130</v>
      </c>
      <c r="Y53" s="561">
        <f t="shared" si="0"/>
        <v>113</v>
      </c>
      <c r="Z53" s="561">
        <f t="shared" si="0"/>
        <v>74</v>
      </c>
      <c r="AA53" s="562">
        <f t="shared" si="1"/>
        <v>317</v>
      </c>
    </row>
    <row r="54" spans="1:27" s="116" customFormat="1" ht="15" customHeight="1">
      <c r="A54" s="561">
        <v>52</v>
      </c>
      <c r="B54" s="563" t="s">
        <v>4012</v>
      </c>
      <c r="C54" s="564"/>
      <c r="D54" s="564"/>
      <c r="E54" s="564"/>
      <c r="F54" s="564"/>
      <c r="G54" s="564"/>
      <c r="H54" s="564"/>
      <c r="I54" s="564"/>
      <c r="J54" s="564"/>
      <c r="K54" s="564"/>
      <c r="L54" s="561">
        <v>1</v>
      </c>
      <c r="M54" s="561"/>
      <c r="N54" s="561">
        <v>1</v>
      </c>
      <c r="O54" s="561"/>
      <c r="P54" s="561"/>
      <c r="Q54" s="561">
        <v>1</v>
      </c>
      <c r="R54" s="561">
        <v>7</v>
      </c>
      <c r="S54" s="561">
        <v>4</v>
      </c>
      <c r="T54" s="561">
        <v>5</v>
      </c>
      <c r="U54" s="561"/>
      <c r="V54" s="561">
        <v>3</v>
      </c>
      <c r="W54" s="561">
        <v>3</v>
      </c>
      <c r="X54" s="561">
        <f t="shared" si="0"/>
        <v>8</v>
      </c>
      <c r="Y54" s="561">
        <f t="shared" si="0"/>
        <v>7</v>
      </c>
      <c r="Z54" s="561">
        <f t="shared" si="0"/>
        <v>10</v>
      </c>
      <c r="AA54" s="562">
        <f t="shared" si="1"/>
        <v>25</v>
      </c>
    </row>
    <row r="55" spans="1:27" ht="15" customHeight="1">
      <c r="A55" s="463">
        <v>53</v>
      </c>
      <c r="B55" s="464" t="s">
        <v>1591</v>
      </c>
      <c r="C55" s="465"/>
      <c r="D55" s="465"/>
      <c r="E55" s="465"/>
      <c r="F55" s="465"/>
      <c r="G55" s="465"/>
      <c r="H55" s="465"/>
      <c r="I55" s="465"/>
      <c r="J55" s="465"/>
      <c r="K55" s="465"/>
      <c r="L55" s="463">
        <v>7</v>
      </c>
      <c r="M55" s="463">
        <v>16</v>
      </c>
      <c r="N55" s="463">
        <v>20</v>
      </c>
      <c r="O55" s="463">
        <v>17</v>
      </c>
      <c r="P55" s="463">
        <v>22</v>
      </c>
      <c r="Q55" s="463">
        <v>28</v>
      </c>
      <c r="R55" s="463"/>
      <c r="S55" s="463"/>
      <c r="T55" s="463"/>
      <c r="U55" s="463"/>
      <c r="V55" s="463"/>
      <c r="W55" s="463"/>
      <c r="X55" s="561">
        <f t="shared" si="0"/>
        <v>24</v>
      </c>
      <c r="Y55" s="561">
        <f t="shared" si="0"/>
        <v>38</v>
      </c>
      <c r="Z55" s="561">
        <f t="shared" si="0"/>
        <v>48</v>
      </c>
      <c r="AA55" s="562">
        <f t="shared" si="1"/>
        <v>110</v>
      </c>
    </row>
    <row r="56" spans="1:27" ht="15" customHeight="1">
      <c r="A56" s="1470" t="s">
        <v>1442</v>
      </c>
      <c r="B56" s="1471"/>
      <c r="C56" s="498">
        <f t="shared" ref="C56:Z56" si="2">SUM(C4:C55)</f>
        <v>47</v>
      </c>
      <c r="D56" s="498">
        <f t="shared" si="2"/>
        <v>39</v>
      </c>
      <c r="E56" s="498">
        <f t="shared" si="2"/>
        <v>26</v>
      </c>
      <c r="F56" s="498">
        <f t="shared" si="2"/>
        <v>1</v>
      </c>
      <c r="G56" s="498">
        <f t="shared" si="2"/>
        <v>3</v>
      </c>
      <c r="H56" s="498">
        <f t="shared" si="2"/>
        <v>4</v>
      </c>
      <c r="I56" s="498">
        <f t="shared" si="2"/>
        <v>3</v>
      </c>
      <c r="J56" s="498">
        <f t="shared" si="2"/>
        <v>1</v>
      </c>
      <c r="K56" s="498">
        <f t="shared" si="2"/>
        <v>5</v>
      </c>
      <c r="L56" s="498">
        <f t="shared" si="2"/>
        <v>106</v>
      </c>
      <c r="M56" s="498">
        <f t="shared" si="2"/>
        <v>117</v>
      </c>
      <c r="N56" s="498">
        <f t="shared" si="2"/>
        <v>172</v>
      </c>
      <c r="O56" s="498">
        <f t="shared" si="2"/>
        <v>185</v>
      </c>
      <c r="P56" s="498">
        <f t="shared" si="2"/>
        <v>194</v>
      </c>
      <c r="Q56" s="498">
        <f t="shared" si="2"/>
        <v>255</v>
      </c>
      <c r="R56" s="498">
        <f t="shared" si="2"/>
        <v>355</v>
      </c>
      <c r="S56" s="498">
        <f t="shared" si="2"/>
        <v>289</v>
      </c>
      <c r="T56" s="498">
        <f t="shared" si="2"/>
        <v>309</v>
      </c>
      <c r="U56" s="498">
        <f t="shared" si="2"/>
        <v>1418</v>
      </c>
      <c r="V56" s="498">
        <f t="shared" si="2"/>
        <v>1256</v>
      </c>
      <c r="W56" s="498">
        <f t="shared" si="2"/>
        <v>1494</v>
      </c>
      <c r="X56" s="562">
        <f t="shared" si="2"/>
        <v>2115</v>
      </c>
      <c r="Y56" s="562">
        <f t="shared" si="2"/>
        <v>1899</v>
      </c>
      <c r="Z56" s="562">
        <f t="shared" si="2"/>
        <v>2265</v>
      </c>
      <c r="AA56" s="562">
        <f t="shared" si="1"/>
        <v>6279</v>
      </c>
    </row>
    <row r="57" spans="1:27" ht="15">
      <c r="V57" s="1472" t="s">
        <v>5770</v>
      </c>
      <c r="W57" s="1472"/>
      <c r="X57" s="1472"/>
      <c r="Y57" s="1472"/>
      <c r="Z57" s="1472"/>
      <c r="AA57" s="566"/>
    </row>
  </sheetData>
  <mergeCells count="14">
    <mergeCell ref="A56:B56"/>
    <mergeCell ref="V57:Z57"/>
    <mergeCell ref="A1:AA1"/>
    <mergeCell ref="A2:A3"/>
    <mergeCell ref="B2:B3"/>
    <mergeCell ref="C2:E2"/>
    <mergeCell ref="F2:H2"/>
    <mergeCell ref="I2:K2"/>
    <mergeCell ref="L2:N2"/>
    <mergeCell ref="O2:Q2"/>
    <mergeCell ref="R2:T2"/>
    <mergeCell ref="U2:W2"/>
    <mergeCell ref="X2:Z2"/>
    <mergeCell ref="AA2:AA3"/>
  </mergeCells>
  <pageMargins left="0.70866141732283472" right="0.70866141732283472" top="0.74803149606299213" bottom="0.74803149606299213" header="0.31496062992125984" footer="0.31496062992125984"/>
  <pageSetup paperSize="9" scale="5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911"/>
  <sheetViews>
    <sheetView topLeftCell="I10" workbookViewId="0">
      <selection activeCell="P37" sqref="P37"/>
    </sheetView>
  </sheetViews>
  <sheetFormatPr defaultRowHeight="12.75"/>
  <cols>
    <col min="2" max="2" width="103.7109375" bestFit="1" customWidth="1"/>
    <col min="3" max="3" width="19.85546875" bestFit="1" customWidth="1"/>
    <col min="4" max="4" width="33.5703125" bestFit="1" customWidth="1"/>
    <col min="5" max="5" width="28.7109375" bestFit="1" customWidth="1"/>
    <col min="7" max="7" width="36.85546875" bestFit="1" customWidth="1"/>
  </cols>
  <sheetData>
    <row r="1" spans="1:10" ht="16.5">
      <c r="A1" s="1506" t="s">
        <v>5771</v>
      </c>
      <c r="B1" s="1506"/>
      <c r="C1" s="1506"/>
      <c r="D1" s="1506"/>
      <c r="E1" s="1506"/>
      <c r="F1" s="1506"/>
      <c r="G1" s="1506"/>
      <c r="H1" s="1506"/>
      <c r="I1" s="1506"/>
      <c r="J1" s="1506"/>
    </row>
    <row r="2" spans="1:10" ht="17.25">
      <c r="A2" s="500"/>
      <c r="B2" s="501"/>
      <c r="C2" s="502"/>
      <c r="D2" s="500"/>
      <c r="E2" s="500"/>
      <c r="F2" s="500"/>
      <c r="G2" s="502"/>
      <c r="H2" s="500"/>
      <c r="I2" s="503"/>
      <c r="J2" s="503"/>
    </row>
    <row r="3" spans="1:10" ht="16.5">
      <c r="A3" s="1507" t="s">
        <v>1997</v>
      </c>
      <c r="B3" s="1509" t="s">
        <v>2306</v>
      </c>
      <c r="C3" s="1507" t="s">
        <v>1605</v>
      </c>
      <c r="D3" s="1507" t="s">
        <v>1606</v>
      </c>
      <c r="E3" s="1507" t="s">
        <v>1607</v>
      </c>
      <c r="F3" s="1507" t="s">
        <v>5121</v>
      </c>
      <c r="G3" s="1511" t="s">
        <v>5122</v>
      </c>
      <c r="H3" s="1513" t="s">
        <v>1608</v>
      </c>
      <c r="I3" s="1514"/>
      <c r="J3" s="1515"/>
    </row>
    <row r="4" spans="1:10" ht="17.25" customHeight="1">
      <c r="A4" s="1508"/>
      <c r="B4" s="1510"/>
      <c r="C4" s="1508"/>
      <c r="D4" s="1508"/>
      <c r="E4" s="1508"/>
      <c r="F4" s="1508"/>
      <c r="G4" s="1512"/>
      <c r="H4" s="599" t="s">
        <v>1444</v>
      </c>
      <c r="I4" s="599" t="s">
        <v>1445</v>
      </c>
      <c r="J4" s="599" t="s">
        <v>1446</v>
      </c>
    </row>
    <row r="5" spans="1:10" ht="17.25" customHeight="1">
      <c r="A5" s="558">
        <v>1</v>
      </c>
      <c r="B5" s="587" t="s">
        <v>5772</v>
      </c>
      <c r="C5" s="529" t="s">
        <v>1632</v>
      </c>
      <c r="D5" s="529" t="s">
        <v>1448</v>
      </c>
      <c r="E5" s="529" t="s">
        <v>1640</v>
      </c>
      <c r="F5" s="529" t="s">
        <v>5124</v>
      </c>
      <c r="G5" s="529" t="s">
        <v>1448</v>
      </c>
      <c r="H5" s="529"/>
      <c r="I5" s="529"/>
      <c r="J5" s="529">
        <v>1</v>
      </c>
    </row>
    <row r="6" spans="1:10" ht="17.25" customHeight="1">
      <c r="A6" s="510">
        <v>2</v>
      </c>
      <c r="B6" s="521" t="s">
        <v>5773</v>
      </c>
      <c r="C6" s="556" t="s">
        <v>1632</v>
      </c>
      <c r="D6" s="556" t="s">
        <v>1448</v>
      </c>
      <c r="E6" s="556" t="s">
        <v>1640</v>
      </c>
      <c r="F6" s="556" t="s">
        <v>5126</v>
      </c>
      <c r="G6" s="522" t="s">
        <v>1448</v>
      </c>
      <c r="H6" s="556"/>
      <c r="I6" s="556"/>
      <c r="J6" s="556">
        <v>1</v>
      </c>
    </row>
    <row r="7" spans="1:10" ht="17.25" customHeight="1">
      <c r="A7" s="510">
        <v>3</v>
      </c>
      <c r="B7" s="588" t="s">
        <v>561</v>
      </c>
      <c r="C7" s="558" t="s">
        <v>1677</v>
      </c>
      <c r="D7" s="556" t="s">
        <v>1448</v>
      </c>
      <c r="E7" s="558" t="s">
        <v>1611</v>
      </c>
      <c r="F7" s="558" t="s">
        <v>5126</v>
      </c>
      <c r="G7" s="559" t="s">
        <v>5127</v>
      </c>
      <c r="H7" s="556"/>
      <c r="I7" s="556"/>
      <c r="J7" s="556">
        <v>1</v>
      </c>
    </row>
    <row r="8" spans="1:10" ht="17.25" customHeight="1">
      <c r="A8" s="558">
        <v>4</v>
      </c>
      <c r="B8" s="588" t="s">
        <v>245</v>
      </c>
      <c r="C8" s="558" t="s">
        <v>1663</v>
      </c>
      <c r="D8" s="558" t="s">
        <v>1517</v>
      </c>
      <c r="E8" s="558" t="s">
        <v>5774</v>
      </c>
      <c r="F8" s="558" t="s">
        <v>5126</v>
      </c>
      <c r="G8" s="559" t="s">
        <v>5775</v>
      </c>
      <c r="H8" s="556"/>
      <c r="I8" s="556">
        <v>1</v>
      </c>
      <c r="J8" s="556"/>
    </row>
    <row r="9" spans="1:10" ht="17.25" customHeight="1">
      <c r="A9" s="558">
        <v>5</v>
      </c>
      <c r="B9" s="588" t="s">
        <v>5776</v>
      </c>
      <c r="C9" s="558" t="s">
        <v>1615</v>
      </c>
      <c r="D9" s="558" t="s">
        <v>1494</v>
      </c>
      <c r="E9" s="558" t="s">
        <v>1611</v>
      </c>
      <c r="F9" s="558" t="s">
        <v>5126</v>
      </c>
      <c r="G9" s="559" t="s">
        <v>5777</v>
      </c>
      <c r="H9" s="556"/>
      <c r="I9" s="556">
        <v>1</v>
      </c>
      <c r="J9" s="556"/>
    </row>
    <row r="10" spans="1:10" ht="17.25" customHeight="1">
      <c r="A10" s="510">
        <v>6</v>
      </c>
      <c r="B10" s="588" t="s">
        <v>1662</v>
      </c>
      <c r="C10" s="558" t="s">
        <v>1646</v>
      </c>
      <c r="D10" s="558" t="s">
        <v>1494</v>
      </c>
      <c r="E10" s="558" t="s">
        <v>1611</v>
      </c>
      <c r="F10" s="558" t="s">
        <v>5126</v>
      </c>
      <c r="G10" s="559" t="s">
        <v>5777</v>
      </c>
      <c r="H10" s="556"/>
      <c r="I10" s="556"/>
      <c r="J10" s="556">
        <v>1</v>
      </c>
    </row>
    <row r="11" spans="1:10" ht="17.25" customHeight="1">
      <c r="A11" s="510">
        <v>7</v>
      </c>
      <c r="B11" s="588" t="s">
        <v>5778</v>
      </c>
      <c r="C11" s="558" t="s">
        <v>5779</v>
      </c>
      <c r="D11" s="558" t="s">
        <v>5780</v>
      </c>
      <c r="E11" s="558" t="s">
        <v>5781</v>
      </c>
      <c r="F11" s="558" t="s">
        <v>5124</v>
      </c>
      <c r="G11" s="559" t="s">
        <v>5782</v>
      </c>
      <c r="H11" s="556"/>
      <c r="I11" s="556"/>
      <c r="J11" s="556">
        <v>1</v>
      </c>
    </row>
    <row r="12" spans="1:10" ht="17.25" customHeight="1">
      <c r="A12" s="558">
        <v>8</v>
      </c>
      <c r="B12" s="588" t="s">
        <v>4746</v>
      </c>
      <c r="C12" s="558" t="s">
        <v>311</v>
      </c>
      <c r="D12" s="558" t="s">
        <v>1496</v>
      </c>
      <c r="E12" s="558" t="s">
        <v>1611</v>
      </c>
      <c r="F12" s="558" t="s">
        <v>5124</v>
      </c>
      <c r="G12" s="559" t="s">
        <v>5783</v>
      </c>
      <c r="H12" s="556"/>
      <c r="I12" s="556"/>
      <c r="J12" s="556">
        <v>1</v>
      </c>
    </row>
    <row r="13" spans="1:10" ht="17.25" customHeight="1">
      <c r="A13" s="558">
        <v>9</v>
      </c>
      <c r="B13" s="588" t="s">
        <v>2658</v>
      </c>
      <c r="C13" s="558" t="s">
        <v>311</v>
      </c>
      <c r="D13" s="558" t="s">
        <v>1496</v>
      </c>
      <c r="E13" s="558" t="s">
        <v>1611</v>
      </c>
      <c r="F13" s="558" t="s">
        <v>5124</v>
      </c>
      <c r="G13" s="559" t="s">
        <v>5784</v>
      </c>
      <c r="H13" s="556"/>
      <c r="I13" s="556"/>
      <c r="J13" s="556">
        <v>1</v>
      </c>
    </row>
    <row r="14" spans="1:10" ht="17.25" customHeight="1">
      <c r="A14" s="510">
        <v>10</v>
      </c>
      <c r="B14" s="588" t="s">
        <v>4383</v>
      </c>
      <c r="C14" s="558" t="s">
        <v>1675</v>
      </c>
      <c r="D14" s="558" t="s">
        <v>1496</v>
      </c>
      <c r="E14" s="558" t="s">
        <v>1640</v>
      </c>
      <c r="F14" s="558" t="s">
        <v>5126</v>
      </c>
      <c r="G14" s="559" t="s">
        <v>3536</v>
      </c>
      <c r="H14" s="556">
        <v>1</v>
      </c>
      <c r="I14" s="556"/>
      <c r="J14" s="556"/>
    </row>
    <row r="15" spans="1:10" ht="17.25" customHeight="1">
      <c r="A15" s="510">
        <v>11</v>
      </c>
      <c r="B15" s="588" t="s">
        <v>5362</v>
      </c>
      <c r="C15" s="558" t="s">
        <v>1675</v>
      </c>
      <c r="D15" s="558" t="s">
        <v>1496</v>
      </c>
      <c r="E15" s="558" t="s">
        <v>1640</v>
      </c>
      <c r="F15" s="558" t="s">
        <v>5126</v>
      </c>
      <c r="G15" s="559" t="s">
        <v>1165</v>
      </c>
      <c r="H15" s="556"/>
      <c r="I15" s="556"/>
      <c r="J15" s="556">
        <v>1</v>
      </c>
    </row>
    <row r="16" spans="1:10" ht="17.25" customHeight="1">
      <c r="A16" s="558">
        <v>12</v>
      </c>
      <c r="B16" s="588" t="s">
        <v>5785</v>
      </c>
      <c r="C16" s="558" t="s">
        <v>1677</v>
      </c>
      <c r="D16" s="558" t="s">
        <v>1589</v>
      </c>
      <c r="E16" s="558" t="s">
        <v>684</v>
      </c>
      <c r="F16" s="558" t="s">
        <v>5126</v>
      </c>
      <c r="G16" s="559"/>
      <c r="H16" s="556"/>
      <c r="I16" s="556">
        <v>1</v>
      </c>
      <c r="J16" s="556"/>
    </row>
    <row r="17" spans="1:10" ht="17.25" customHeight="1">
      <c r="A17" s="558">
        <v>13</v>
      </c>
      <c r="B17" s="588" t="s">
        <v>5786</v>
      </c>
      <c r="C17" s="558" t="s">
        <v>1610</v>
      </c>
      <c r="D17" s="558" t="s">
        <v>1589</v>
      </c>
      <c r="E17" s="558" t="s">
        <v>1611</v>
      </c>
      <c r="F17" s="558" t="s">
        <v>5126</v>
      </c>
      <c r="G17" s="559"/>
      <c r="H17" s="556">
        <v>1</v>
      </c>
      <c r="I17" s="556"/>
      <c r="J17" s="556"/>
    </row>
    <row r="18" spans="1:10" ht="17.25" customHeight="1">
      <c r="A18" s="510">
        <v>14</v>
      </c>
      <c r="B18" s="588" t="s">
        <v>5787</v>
      </c>
      <c r="C18" s="558" t="s">
        <v>2407</v>
      </c>
      <c r="D18" s="558" t="s">
        <v>1497</v>
      </c>
      <c r="E18" s="558" t="s">
        <v>5788</v>
      </c>
      <c r="F18" s="558" t="s">
        <v>5124</v>
      </c>
      <c r="G18" s="559" t="s">
        <v>5789</v>
      </c>
      <c r="H18" s="556">
        <v>1</v>
      </c>
      <c r="I18" s="556"/>
      <c r="J18" s="556"/>
    </row>
    <row r="19" spans="1:10" ht="17.25" customHeight="1">
      <c r="A19" s="510">
        <v>15</v>
      </c>
      <c r="B19" s="588" t="s">
        <v>5790</v>
      </c>
      <c r="C19" s="558" t="s">
        <v>2407</v>
      </c>
      <c r="D19" s="558" t="s">
        <v>1497</v>
      </c>
      <c r="E19" s="558" t="s">
        <v>5788</v>
      </c>
      <c r="F19" s="558" t="s">
        <v>5139</v>
      </c>
      <c r="G19" s="559" t="s">
        <v>5791</v>
      </c>
      <c r="H19" s="556"/>
      <c r="I19" s="556">
        <v>1</v>
      </c>
      <c r="J19" s="556"/>
    </row>
    <row r="20" spans="1:10" ht="17.25" customHeight="1">
      <c r="A20" s="558">
        <v>16</v>
      </c>
      <c r="B20" s="588" t="s">
        <v>5792</v>
      </c>
      <c r="C20" s="558" t="s">
        <v>2407</v>
      </c>
      <c r="D20" s="558" t="s">
        <v>5793</v>
      </c>
      <c r="E20" s="558" t="s">
        <v>1611</v>
      </c>
      <c r="F20" s="558" t="s">
        <v>5126</v>
      </c>
      <c r="G20" s="559" t="s">
        <v>5794</v>
      </c>
      <c r="H20" s="556">
        <v>1</v>
      </c>
      <c r="I20" s="556"/>
      <c r="J20" s="556"/>
    </row>
    <row r="21" spans="1:10" ht="17.25" customHeight="1">
      <c r="A21" s="558">
        <v>17</v>
      </c>
      <c r="B21" s="588" t="s">
        <v>5795</v>
      </c>
      <c r="C21" s="558" t="s">
        <v>2407</v>
      </c>
      <c r="D21" s="558" t="s">
        <v>5793</v>
      </c>
      <c r="E21" s="558" t="s">
        <v>1611</v>
      </c>
      <c r="F21" s="558" t="s">
        <v>5126</v>
      </c>
      <c r="G21" s="559" t="s">
        <v>5794</v>
      </c>
      <c r="H21" s="556">
        <v>1</v>
      </c>
      <c r="I21" s="556"/>
      <c r="J21" s="556"/>
    </row>
    <row r="22" spans="1:10" ht="17.25" customHeight="1">
      <c r="A22" s="510">
        <v>18</v>
      </c>
      <c r="B22" s="588" t="s">
        <v>2485</v>
      </c>
      <c r="C22" s="558" t="s">
        <v>1610</v>
      </c>
      <c r="D22" s="558" t="s">
        <v>5796</v>
      </c>
      <c r="E22" s="558"/>
      <c r="F22" s="558" t="s">
        <v>5126</v>
      </c>
      <c r="G22" s="559" t="s">
        <v>1500</v>
      </c>
      <c r="H22" s="556">
        <v>1</v>
      </c>
      <c r="I22" s="556"/>
      <c r="J22" s="556"/>
    </row>
    <row r="23" spans="1:10" ht="17.25" customHeight="1">
      <c r="A23" s="510">
        <v>19</v>
      </c>
      <c r="B23" s="588" t="s">
        <v>383</v>
      </c>
      <c r="C23" s="558" t="s">
        <v>1610</v>
      </c>
      <c r="D23" s="558" t="s">
        <v>5796</v>
      </c>
      <c r="E23" s="558"/>
      <c r="F23" s="558" t="s">
        <v>5126</v>
      </c>
      <c r="G23" s="559" t="s">
        <v>1500</v>
      </c>
      <c r="H23" s="556">
        <v>1</v>
      </c>
      <c r="I23" s="556"/>
      <c r="J23" s="556"/>
    </row>
    <row r="24" spans="1:10" ht="17.25" customHeight="1">
      <c r="A24" s="558">
        <v>20</v>
      </c>
      <c r="B24" s="588" t="s">
        <v>998</v>
      </c>
      <c r="C24" s="558" t="s">
        <v>1610</v>
      </c>
      <c r="D24" s="558" t="s">
        <v>5796</v>
      </c>
      <c r="E24" s="558"/>
      <c r="F24" s="558" t="s">
        <v>5126</v>
      </c>
      <c r="G24" s="559" t="s">
        <v>1500</v>
      </c>
      <c r="H24" s="556">
        <v>1</v>
      </c>
      <c r="I24" s="556"/>
      <c r="J24" s="556"/>
    </row>
    <row r="25" spans="1:10" ht="17.25" customHeight="1">
      <c r="A25" s="558">
        <v>21</v>
      </c>
      <c r="B25" s="588" t="s">
        <v>5797</v>
      </c>
      <c r="C25" s="558" t="s">
        <v>1610</v>
      </c>
      <c r="D25" s="558" t="s">
        <v>5796</v>
      </c>
      <c r="E25" s="558"/>
      <c r="F25" s="558" t="s">
        <v>5126</v>
      </c>
      <c r="G25" s="559" t="s">
        <v>1500</v>
      </c>
      <c r="H25" s="556">
        <v>1</v>
      </c>
      <c r="I25" s="556"/>
      <c r="J25" s="556"/>
    </row>
    <row r="26" spans="1:10" ht="17.25" customHeight="1">
      <c r="A26" s="510">
        <v>22</v>
      </c>
      <c r="B26" s="588" t="s">
        <v>5798</v>
      </c>
      <c r="C26" s="558" t="s">
        <v>1610</v>
      </c>
      <c r="D26" s="558" t="s">
        <v>5796</v>
      </c>
      <c r="E26" s="558"/>
      <c r="F26" s="558" t="s">
        <v>5126</v>
      </c>
      <c r="G26" s="559" t="s">
        <v>1500</v>
      </c>
      <c r="H26" s="556">
        <v>1</v>
      </c>
      <c r="I26" s="556"/>
      <c r="J26" s="556"/>
    </row>
    <row r="27" spans="1:10" ht="17.25" customHeight="1">
      <c r="A27" s="510">
        <v>23</v>
      </c>
      <c r="B27" s="588" t="s">
        <v>5799</v>
      </c>
      <c r="C27" s="558" t="s">
        <v>1610</v>
      </c>
      <c r="D27" s="558" t="s">
        <v>5796</v>
      </c>
      <c r="E27" s="558"/>
      <c r="F27" s="558" t="s">
        <v>5124</v>
      </c>
      <c r="G27" s="559" t="s">
        <v>1500</v>
      </c>
      <c r="H27" s="556">
        <v>2</v>
      </c>
      <c r="I27" s="556"/>
      <c r="J27" s="556"/>
    </row>
    <row r="28" spans="1:10" ht="17.25" customHeight="1">
      <c r="A28" s="558">
        <v>24</v>
      </c>
      <c r="B28" s="588" t="s">
        <v>461</v>
      </c>
      <c r="C28" s="558" t="s">
        <v>1610</v>
      </c>
      <c r="D28" s="558" t="s">
        <v>5796</v>
      </c>
      <c r="E28" s="558"/>
      <c r="F28" s="558" t="s">
        <v>5124</v>
      </c>
      <c r="G28" s="559" t="s">
        <v>1500</v>
      </c>
      <c r="H28" s="556">
        <v>1</v>
      </c>
      <c r="I28" s="556"/>
      <c r="J28" s="556"/>
    </row>
    <row r="29" spans="1:10" ht="17.25" customHeight="1">
      <c r="A29" s="558">
        <v>25</v>
      </c>
      <c r="B29" s="588" t="s">
        <v>5800</v>
      </c>
      <c r="C29" s="558" t="s">
        <v>1610</v>
      </c>
      <c r="D29" s="558" t="s">
        <v>5796</v>
      </c>
      <c r="E29" s="558"/>
      <c r="F29" s="558" t="s">
        <v>5124</v>
      </c>
      <c r="G29" s="559" t="s">
        <v>1500</v>
      </c>
      <c r="H29" s="556">
        <v>1</v>
      </c>
      <c r="I29" s="556"/>
      <c r="J29" s="556"/>
    </row>
    <row r="30" spans="1:10" ht="17.25" customHeight="1">
      <c r="A30" s="510">
        <v>26</v>
      </c>
      <c r="B30" s="588" t="s">
        <v>5801</v>
      </c>
      <c r="C30" s="558" t="s">
        <v>1610</v>
      </c>
      <c r="D30" s="558" t="s">
        <v>5796</v>
      </c>
      <c r="E30" s="558"/>
      <c r="F30" s="558" t="s">
        <v>5124</v>
      </c>
      <c r="G30" s="559" t="s">
        <v>1500</v>
      </c>
      <c r="H30" s="556">
        <v>1</v>
      </c>
      <c r="I30" s="556"/>
      <c r="J30" s="556"/>
    </row>
    <row r="31" spans="1:10" ht="17.25" customHeight="1">
      <c r="A31" s="510">
        <v>27</v>
      </c>
      <c r="B31" s="588" t="s">
        <v>992</v>
      </c>
      <c r="C31" s="558" t="s">
        <v>1610</v>
      </c>
      <c r="D31" s="558" t="s">
        <v>5796</v>
      </c>
      <c r="E31" s="558"/>
      <c r="F31" s="558" t="s">
        <v>5124</v>
      </c>
      <c r="G31" s="559" t="s">
        <v>1500</v>
      </c>
      <c r="H31" s="556">
        <v>1</v>
      </c>
      <c r="I31" s="556"/>
      <c r="J31" s="556"/>
    </row>
    <row r="32" spans="1:10" ht="17.25" customHeight="1">
      <c r="A32" s="558">
        <v>28</v>
      </c>
      <c r="B32" s="588" t="s">
        <v>5802</v>
      </c>
      <c r="C32" s="558" t="s">
        <v>1610</v>
      </c>
      <c r="D32" s="558" t="s">
        <v>5796</v>
      </c>
      <c r="E32" s="558"/>
      <c r="F32" s="558" t="s">
        <v>5126</v>
      </c>
      <c r="G32" s="559" t="s">
        <v>1500</v>
      </c>
      <c r="H32" s="556"/>
      <c r="I32" s="556">
        <v>1</v>
      </c>
      <c r="J32" s="556"/>
    </row>
    <row r="33" spans="1:10" ht="17.25" customHeight="1">
      <c r="A33" s="558">
        <v>29</v>
      </c>
      <c r="B33" s="588" t="s">
        <v>5803</v>
      </c>
      <c r="C33" s="558" t="s">
        <v>1610</v>
      </c>
      <c r="D33" s="558" t="s">
        <v>5796</v>
      </c>
      <c r="E33" s="558"/>
      <c r="F33" s="558" t="s">
        <v>5126</v>
      </c>
      <c r="G33" s="559" t="s">
        <v>1500</v>
      </c>
      <c r="H33" s="556"/>
      <c r="I33" s="556">
        <v>1</v>
      </c>
      <c r="J33" s="556"/>
    </row>
    <row r="34" spans="1:10" ht="17.25" customHeight="1">
      <c r="A34" s="510">
        <v>30</v>
      </c>
      <c r="B34" s="588" t="s">
        <v>4753</v>
      </c>
      <c r="C34" s="558" t="s">
        <v>1610</v>
      </c>
      <c r="D34" s="558" t="s">
        <v>5796</v>
      </c>
      <c r="E34" s="558"/>
      <c r="F34" s="558" t="s">
        <v>5126</v>
      </c>
      <c r="G34" s="559" t="s">
        <v>1500</v>
      </c>
      <c r="H34" s="556"/>
      <c r="I34" s="556">
        <v>1</v>
      </c>
      <c r="J34" s="556"/>
    </row>
    <row r="35" spans="1:10" ht="17.25" customHeight="1">
      <c r="A35" s="510">
        <v>31</v>
      </c>
      <c r="B35" s="588" t="s">
        <v>5798</v>
      </c>
      <c r="C35" s="558" t="s">
        <v>1610</v>
      </c>
      <c r="D35" s="558" t="s">
        <v>5796</v>
      </c>
      <c r="E35" s="558"/>
      <c r="F35" s="558" t="s">
        <v>5126</v>
      </c>
      <c r="G35" s="559" t="s">
        <v>1500</v>
      </c>
      <c r="H35" s="556"/>
      <c r="I35" s="556">
        <v>1</v>
      </c>
      <c r="J35" s="556"/>
    </row>
    <row r="36" spans="1:10" ht="17.25" customHeight="1">
      <c r="A36" s="558">
        <v>32</v>
      </c>
      <c r="B36" s="588" t="s">
        <v>5801</v>
      </c>
      <c r="C36" s="558" t="s">
        <v>1610</v>
      </c>
      <c r="D36" s="558" t="s">
        <v>5796</v>
      </c>
      <c r="E36" s="558"/>
      <c r="F36" s="558" t="s">
        <v>5124</v>
      </c>
      <c r="G36" s="559" t="s">
        <v>1500</v>
      </c>
      <c r="H36" s="556"/>
      <c r="I36" s="556">
        <v>1</v>
      </c>
      <c r="J36" s="556"/>
    </row>
    <row r="37" spans="1:10" ht="17.25" customHeight="1">
      <c r="A37" s="558">
        <v>33</v>
      </c>
      <c r="B37" s="588" t="s">
        <v>992</v>
      </c>
      <c r="C37" s="558" t="s">
        <v>1610</v>
      </c>
      <c r="D37" s="558" t="s">
        <v>5796</v>
      </c>
      <c r="E37" s="558"/>
      <c r="F37" s="558" t="s">
        <v>5124</v>
      </c>
      <c r="G37" s="559" t="s">
        <v>1500</v>
      </c>
      <c r="H37" s="556"/>
      <c r="I37" s="556">
        <v>1</v>
      </c>
      <c r="J37" s="556"/>
    </row>
    <row r="38" spans="1:10" ht="17.25" customHeight="1">
      <c r="A38" s="510">
        <v>34</v>
      </c>
      <c r="B38" s="588" t="s">
        <v>5804</v>
      </c>
      <c r="C38" s="558" t="s">
        <v>1610</v>
      </c>
      <c r="D38" s="558" t="s">
        <v>5796</v>
      </c>
      <c r="E38" s="558"/>
      <c r="F38" s="558" t="s">
        <v>5124</v>
      </c>
      <c r="G38" s="559" t="s">
        <v>1500</v>
      </c>
      <c r="H38" s="556"/>
      <c r="I38" s="556">
        <v>1</v>
      </c>
      <c r="J38" s="556"/>
    </row>
    <row r="39" spans="1:10" ht="17.25" customHeight="1">
      <c r="A39" s="510">
        <v>35</v>
      </c>
      <c r="B39" s="588" t="s">
        <v>3383</v>
      </c>
      <c r="C39" s="558" t="s">
        <v>1610</v>
      </c>
      <c r="D39" s="558" t="s">
        <v>5796</v>
      </c>
      <c r="E39" s="558"/>
      <c r="F39" s="558" t="s">
        <v>5124</v>
      </c>
      <c r="G39" s="559" t="s">
        <v>1500</v>
      </c>
      <c r="H39" s="556"/>
      <c r="I39" s="556">
        <v>1</v>
      </c>
      <c r="J39" s="556"/>
    </row>
    <row r="40" spans="1:10" ht="17.25" customHeight="1">
      <c r="A40" s="558">
        <v>36</v>
      </c>
      <c r="B40" s="588" t="s">
        <v>4755</v>
      </c>
      <c r="C40" s="558" t="s">
        <v>1610</v>
      </c>
      <c r="D40" s="558" t="s">
        <v>5796</v>
      </c>
      <c r="E40" s="558"/>
      <c r="F40" s="558" t="s">
        <v>5126</v>
      </c>
      <c r="G40" s="559" t="s">
        <v>1500</v>
      </c>
      <c r="H40" s="556"/>
      <c r="I40" s="556"/>
      <c r="J40" s="556">
        <v>1</v>
      </c>
    </row>
    <row r="41" spans="1:10" ht="17.25" customHeight="1">
      <c r="A41" s="558">
        <v>37</v>
      </c>
      <c r="B41" s="588" t="s">
        <v>1000</v>
      </c>
      <c r="C41" s="558" t="s">
        <v>1610</v>
      </c>
      <c r="D41" s="558" t="s">
        <v>5796</v>
      </c>
      <c r="E41" s="558"/>
      <c r="F41" s="558" t="s">
        <v>5126</v>
      </c>
      <c r="G41" s="559" t="s">
        <v>1500</v>
      </c>
      <c r="H41" s="556"/>
      <c r="I41" s="556"/>
      <c r="J41" s="556">
        <v>1</v>
      </c>
    </row>
    <row r="42" spans="1:10" ht="17.25" customHeight="1">
      <c r="A42" s="510">
        <v>38</v>
      </c>
      <c r="B42" s="588" t="s">
        <v>5805</v>
      </c>
      <c r="C42" s="558" t="s">
        <v>1646</v>
      </c>
      <c r="D42" s="558" t="s">
        <v>1502</v>
      </c>
      <c r="E42" s="558" t="s">
        <v>1640</v>
      </c>
      <c r="F42" s="558" t="s">
        <v>5126</v>
      </c>
      <c r="G42" s="559" t="s">
        <v>5189</v>
      </c>
      <c r="H42" s="556">
        <v>1</v>
      </c>
      <c r="I42" s="556"/>
      <c r="J42" s="556"/>
    </row>
    <row r="43" spans="1:10" ht="17.25" customHeight="1">
      <c r="A43" s="510">
        <v>39</v>
      </c>
      <c r="B43" s="588" t="s">
        <v>5806</v>
      </c>
      <c r="C43" s="558" t="s">
        <v>1646</v>
      </c>
      <c r="D43" s="558" t="s">
        <v>1502</v>
      </c>
      <c r="E43" s="558" t="s">
        <v>1640</v>
      </c>
      <c r="F43" s="558" t="s">
        <v>5126</v>
      </c>
      <c r="G43" s="559" t="s">
        <v>5807</v>
      </c>
      <c r="H43" s="556"/>
      <c r="I43" s="556">
        <v>1</v>
      </c>
      <c r="J43" s="556"/>
    </row>
    <row r="44" spans="1:10" ht="17.25" customHeight="1">
      <c r="A44" s="558">
        <v>40</v>
      </c>
      <c r="B44" s="588" t="s">
        <v>5808</v>
      </c>
      <c r="C44" s="558" t="s">
        <v>1646</v>
      </c>
      <c r="D44" s="558" t="s">
        <v>1502</v>
      </c>
      <c r="E44" s="558" t="s">
        <v>1640</v>
      </c>
      <c r="F44" s="558" t="s">
        <v>5126</v>
      </c>
      <c r="G44" s="559" t="s">
        <v>5809</v>
      </c>
      <c r="H44" s="556"/>
      <c r="I44" s="556"/>
      <c r="J44" s="556">
        <v>1</v>
      </c>
    </row>
    <row r="45" spans="1:10" ht="17.25" customHeight="1">
      <c r="A45" s="558">
        <v>41</v>
      </c>
      <c r="B45" s="588" t="s">
        <v>4084</v>
      </c>
      <c r="C45" s="558" t="s">
        <v>1646</v>
      </c>
      <c r="D45" s="558" t="s">
        <v>1502</v>
      </c>
      <c r="E45" s="558" t="s">
        <v>1640</v>
      </c>
      <c r="F45" s="558" t="s">
        <v>5126</v>
      </c>
      <c r="G45" s="559" t="s">
        <v>5807</v>
      </c>
      <c r="H45" s="556"/>
      <c r="I45" s="556">
        <v>1</v>
      </c>
      <c r="J45" s="556"/>
    </row>
    <row r="46" spans="1:10" ht="17.25" customHeight="1">
      <c r="A46" s="510">
        <v>42</v>
      </c>
      <c r="B46" s="588" t="s">
        <v>5810</v>
      </c>
      <c r="C46" s="558" t="s">
        <v>1646</v>
      </c>
      <c r="D46" s="558" t="s">
        <v>1502</v>
      </c>
      <c r="E46" s="558" t="s">
        <v>1640</v>
      </c>
      <c r="F46" s="558" t="s">
        <v>5126</v>
      </c>
      <c r="G46" s="559" t="s">
        <v>5809</v>
      </c>
      <c r="H46" s="556"/>
      <c r="I46" s="556"/>
      <c r="J46" s="556">
        <v>1</v>
      </c>
    </row>
    <row r="47" spans="1:10" ht="17.25" customHeight="1">
      <c r="A47" s="510">
        <v>43</v>
      </c>
      <c r="B47" s="588" t="s">
        <v>3390</v>
      </c>
      <c r="C47" s="558" t="s">
        <v>1646</v>
      </c>
      <c r="D47" s="558" t="s">
        <v>1502</v>
      </c>
      <c r="E47" s="558" t="s">
        <v>1640</v>
      </c>
      <c r="F47" s="558" t="s">
        <v>5126</v>
      </c>
      <c r="G47" s="559" t="s">
        <v>1165</v>
      </c>
      <c r="H47" s="556"/>
      <c r="I47" s="556">
        <v>1</v>
      </c>
      <c r="J47" s="556"/>
    </row>
    <row r="48" spans="1:10" ht="17.25" customHeight="1">
      <c r="A48" s="558">
        <v>44</v>
      </c>
      <c r="B48" s="588" t="s">
        <v>5161</v>
      </c>
      <c r="C48" s="558" t="s">
        <v>922</v>
      </c>
      <c r="D48" s="558" t="s">
        <v>1502</v>
      </c>
      <c r="E48" s="558" t="s">
        <v>1751</v>
      </c>
      <c r="F48" s="558" t="s">
        <v>5126</v>
      </c>
      <c r="G48" s="559" t="s">
        <v>5811</v>
      </c>
      <c r="H48" s="556"/>
      <c r="I48" s="556">
        <v>1</v>
      </c>
      <c r="J48" s="556"/>
    </row>
    <row r="49" spans="1:10" ht="17.25" customHeight="1">
      <c r="A49" s="558">
        <v>45</v>
      </c>
      <c r="B49" s="588" t="s">
        <v>5394</v>
      </c>
      <c r="C49" s="558" t="s">
        <v>922</v>
      </c>
      <c r="D49" s="558" t="s">
        <v>1502</v>
      </c>
      <c r="E49" s="558" t="s">
        <v>1751</v>
      </c>
      <c r="F49" s="558" t="s">
        <v>5126</v>
      </c>
      <c r="G49" s="559" t="s">
        <v>89</v>
      </c>
      <c r="H49" s="556"/>
      <c r="I49" s="556"/>
      <c r="J49" s="556">
        <v>1</v>
      </c>
    </row>
    <row r="50" spans="1:10" ht="17.25" customHeight="1">
      <c r="A50" s="510">
        <v>46</v>
      </c>
      <c r="B50" s="588" t="s">
        <v>5398</v>
      </c>
      <c r="C50" s="558" t="s">
        <v>922</v>
      </c>
      <c r="D50" s="558" t="s">
        <v>1502</v>
      </c>
      <c r="E50" s="558" t="s">
        <v>1751</v>
      </c>
      <c r="F50" s="558" t="s">
        <v>5126</v>
      </c>
      <c r="G50" s="559" t="s">
        <v>5144</v>
      </c>
      <c r="H50" s="556"/>
      <c r="I50" s="556"/>
      <c r="J50" s="556">
        <v>1</v>
      </c>
    </row>
    <row r="51" spans="1:10" ht="17.25" customHeight="1">
      <c r="A51" s="510">
        <v>47</v>
      </c>
      <c r="B51" s="588" t="s">
        <v>5812</v>
      </c>
      <c r="C51" s="558" t="s">
        <v>922</v>
      </c>
      <c r="D51" s="558" t="s">
        <v>1502</v>
      </c>
      <c r="E51" s="558" t="s">
        <v>1751</v>
      </c>
      <c r="F51" s="558" t="s">
        <v>5126</v>
      </c>
      <c r="G51" s="559" t="s">
        <v>3532</v>
      </c>
      <c r="H51" s="556"/>
      <c r="I51" s="556"/>
      <c r="J51" s="556">
        <v>1</v>
      </c>
    </row>
    <row r="52" spans="1:10" ht="17.25" customHeight="1">
      <c r="A52" s="558">
        <v>48</v>
      </c>
      <c r="B52" s="588" t="s">
        <v>5813</v>
      </c>
      <c r="C52" s="558" t="s">
        <v>922</v>
      </c>
      <c r="D52" s="558" t="s">
        <v>1502</v>
      </c>
      <c r="E52" s="558" t="s">
        <v>1751</v>
      </c>
      <c r="F52" s="558" t="s">
        <v>5139</v>
      </c>
      <c r="G52" s="559" t="s">
        <v>3531</v>
      </c>
      <c r="H52" s="556"/>
      <c r="I52" s="556"/>
      <c r="J52" s="556">
        <v>1</v>
      </c>
    </row>
    <row r="53" spans="1:10" ht="17.25" customHeight="1">
      <c r="A53" s="558">
        <v>49</v>
      </c>
      <c r="B53" s="588" t="s">
        <v>5155</v>
      </c>
      <c r="C53" s="558" t="s">
        <v>922</v>
      </c>
      <c r="D53" s="558" t="s">
        <v>1502</v>
      </c>
      <c r="E53" s="558" t="s">
        <v>1751</v>
      </c>
      <c r="F53" s="558" t="s">
        <v>5126</v>
      </c>
      <c r="G53" s="559" t="s">
        <v>91</v>
      </c>
      <c r="H53" s="556"/>
      <c r="I53" s="556">
        <v>1</v>
      </c>
      <c r="J53" s="556"/>
    </row>
    <row r="54" spans="1:10" ht="17.25" customHeight="1">
      <c r="A54" s="510">
        <v>50</v>
      </c>
      <c r="B54" s="588" t="s">
        <v>5814</v>
      </c>
      <c r="C54" s="558" t="s">
        <v>922</v>
      </c>
      <c r="D54" s="558" t="s">
        <v>1502</v>
      </c>
      <c r="E54" s="558" t="s">
        <v>1751</v>
      </c>
      <c r="F54" s="558" t="s">
        <v>5126</v>
      </c>
      <c r="G54" s="559" t="s">
        <v>5144</v>
      </c>
      <c r="H54" s="556"/>
      <c r="I54" s="556"/>
      <c r="J54" s="556">
        <v>1</v>
      </c>
    </row>
    <row r="55" spans="1:10" ht="17.25" customHeight="1">
      <c r="A55" s="510">
        <v>51</v>
      </c>
      <c r="B55" s="588" t="s">
        <v>5815</v>
      </c>
      <c r="C55" s="558" t="s">
        <v>922</v>
      </c>
      <c r="D55" s="558" t="s">
        <v>1502</v>
      </c>
      <c r="E55" s="558" t="s">
        <v>1751</v>
      </c>
      <c r="F55" s="558" t="s">
        <v>5126</v>
      </c>
      <c r="G55" s="559" t="s">
        <v>5483</v>
      </c>
      <c r="H55" s="556"/>
      <c r="I55" s="556"/>
      <c r="J55" s="556">
        <v>1</v>
      </c>
    </row>
    <row r="56" spans="1:10" ht="17.25" customHeight="1">
      <c r="A56" s="558">
        <v>52</v>
      </c>
      <c r="B56" s="588" t="s">
        <v>5816</v>
      </c>
      <c r="C56" s="558" t="s">
        <v>922</v>
      </c>
      <c r="D56" s="558" t="s">
        <v>1502</v>
      </c>
      <c r="E56" s="558" t="s">
        <v>1751</v>
      </c>
      <c r="F56" s="558" t="s">
        <v>5126</v>
      </c>
      <c r="G56" s="559" t="s">
        <v>3532</v>
      </c>
      <c r="H56" s="556"/>
      <c r="I56" s="556"/>
      <c r="J56" s="556">
        <v>1</v>
      </c>
    </row>
    <row r="57" spans="1:10" ht="17.25" customHeight="1">
      <c r="A57" s="558">
        <v>53</v>
      </c>
      <c r="B57" s="588" t="s">
        <v>5817</v>
      </c>
      <c r="C57" s="558" t="s">
        <v>922</v>
      </c>
      <c r="D57" s="558" t="s">
        <v>1502</v>
      </c>
      <c r="E57" s="558" t="s">
        <v>1751</v>
      </c>
      <c r="F57" s="558" t="s">
        <v>5126</v>
      </c>
      <c r="G57" s="559" t="s">
        <v>5818</v>
      </c>
      <c r="H57" s="556"/>
      <c r="I57" s="556"/>
      <c r="J57" s="556">
        <v>1</v>
      </c>
    </row>
    <row r="58" spans="1:10" ht="17.25" customHeight="1">
      <c r="A58" s="510">
        <v>54</v>
      </c>
      <c r="B58" s="588" t="s">
        <v>5819</v>
      </c>
      <c r="C58" s="558" t="s">
        <v>922</v>
      </c>
      <c r="D58" s="558" t="s">
        <v>1502</v>
      </c>
      <c r="E58" s="558" t="s">
        <v>1751</v>
      </c>
      <c r="F58" s="558" t="s">
        <v>5126</v>
      </c>
      <c r="G58" s="559" t="s">
        <v>2502</v>
      </c>
      <c r="H58" s="556"/>
      <c r="I58" s="556"/>
      <c r="J58" s="556">
        <v>1</v>
      </c>
    </row>
    <row r="59" spans="1:10" ht="17.25" customHeight="1">
      <c r="A59" s="510">
        <v>55</v>
      </c>
      <c r="B59" s="588" t="s">
        <v>2729</v>
      </c>
      <c r="C59" s="558" t="s">
        <v>5820</v>
      </c>
      <c r="D59" s="558" t="s">
        <v>1502</v>
      </c>
      <c r="E59" s="558" t="s">
        <v>1611</v>
      </c>
      <c r="F59" s="558" t="s">
        <v>5126</v>
      </c>
      <c r="G59" s="559" t="s">
        <v>5821</v>
      </c>
      <c r="H59" s="556"/>
      <c r="I59" s="556">
        <v>1</v>
      </c>
      <c r="J59" s="556"/>
    </row>
    <row r="60" spans="1:10" ht="17.25" customHeight="1">
      <c r="A60" s="558">
        <v>56</v>
      </c>
      <c r="B60" s="515" t="s">
        <v>5822</v>
      </c>
      <c r="C60" s="519" t="s">
        <v>1636</v>
      </c>
      <c r="D60" s="513" t="s">
        <v>1500</v>
      </c>
      <c r="E60" s="514" t="s">
        <v>1751</v>
      </c>
      <c r="F60" s="520" t="s">
        <v>5124</v>
      </c>
      <c r="G60" s="589" t="s">
        <v>5410</v>
      </c>
      <c r="H60" s="513">
        <v>2</v>
      </c>
      <c r="I60" s="513">
        <v>1</v>
      </c>
      <c r="J60" s="513"/>
    </row>
    <row r="61" spans="1:10" ht="17.25" customHeight="1">
      <c r="A61" s="558">
        <v>57</v>
      </c>
      <c r="B61" s="515" t="s">
        <v>5823</v>
      </c>
      <c r="C61" s="519" t="s">
        <v>1636</v>
      </c>
      <c r="D61" s="513" t="s">
        <v>1500</v>
      </c>
      <c r="E61" s="514" t="s">
        <v>1751</v>
      </c>
      <c r="F61" s="520" t="s">
        <v>5126</v>
      </c>
      <c r="G61" s="589" t="s">
        <v>5413</v>
      </c>
      <c r="H61" s="513"/>
      <c r="I61" s="513">
        <v>1</v>
      </c>
      <c r="J61" s="513">
        <v>1</v>
      </c>
    </row>
    <row r="62" spans="1:10" ht="17.25" customHeight="1">
      <c r="A62" s="510">
        <v>58</v>
      </c>
      <c r="B62" s="515" t="s">
        <v>5824</v>
      </c>
      <c r="C62" s="519" t="s">
        <v>1636</v>
      </c>
      <c r="D62" s="513" t="s">
        <v>1500</v>
      </c>
      <c r="E62" s="514" t="s">
        <v>1751</v>
      </c>
      <c r="F62" s="520" t="s">
        <v>5124</v>
      </c>
      <c r="G62" s="520" t="s">
        <v>4969</v>
      </c>
      <c r="H62" s="513"/>
      <c r="I62" s="513"/>
      <c r="J62" s="513">
        <v>1</v>
      </c>
    </row>
    <row r="63" spans="1:10" ht="17.25" customHeight="1">
      <c r="A63" s="510">
        <v>59</v>
      </c>
      <c r="B63" s="515" t="s">
        <v>5419</v>
      </c>
      <c r="C63" s="519" t="s">
        <v>1636</v>
      </c>
      <c r="D63" s="513" t="s">
        <v>1500</v>
      </c>
      <c r="E63" s="514" t="s">
        <v>1751</v>
      </c>
      <c r="F63" s="520" t="s">
        <v>5126</v>
      </c>
      <c r="G63" s="520" t="s">
        <v>4969</v>
      </c>
      <c r="H63" s="513"/>
      <c r="I63" s="513"/>
      <c r="J63" s="513">
        <v>1</v>
      </c>
    </row>
    <row r="64" spans="1:10" ht="17.25" customHeight="1">
      <c r="A64" s="558">
        <v>60</v>
      </c>
      <c r="B64" s="588" t="s">
        <v>5825</v>
      </c>
      <c r="C64" s="558" t="s">
        <v>922</v>
      </c>
      <c r="D64" s="558" t="s">
        <v>1500</v>
      </c>
      <c r="E64" s="558" t="s">
        <v>1640</v>
      </c>
      <c r="F64" s="558" t="s">
        <v>5126</v>
      </c>
      <c r="G64" s="559" t="s">
        <v>5826</v>
      </c>
      <c r="H64" s="556">
        <v>1</v>
      </c>
      <c r="I64" s="556"/>
      <c r="J64" s="556"/>
    </row>
    <row r="65" spans="1:10" ht="17.25" customHeight="1">
      <c r="A65" s="558">
        <v>61</v>
      </c>
      <c r="B65" s="521" t="s">
        <v>3414</v>
      </c>
      <c r="C65" s="557" t="s">
        <v>1906</v>
      </c>
      <c r="D65" s="557" t="s">
        <v>1471</v>
      </c>
      <c r="E65" s="556" t="s">
        <v>1502</v>
      </c>
      <c r="F65" s="558" t="s">
        <v>5126</v>
      </c>
      <c r="G65" s="559" t="s">
        <v>2404</v>
      </c>
      <c r="H65" s="557">
        <v>1</v>
      </c>
      <c r="I65" s="557"/>
      <c r="J65" s="557"/>
    </row>
    <row r="66" spans="1:10" ht="17.25" customHeight="1">
      <c r="A66" s="510">
        <v>62</v>
      </c>
      <c r="B66" s="521" t="s">
        <v>1682</v>
      </c>
      <c r="C66" s="557" t="s">
        <v>1906</v>
      </c>
      <c r="D66" s="557" t="s">
        <v>1471</v>
      </c>
      <c r="E66" s="556" t="s">
        <v>1502</v>
      </c>
      <c r="F66" s="558" t="s">
        <v>5126</v>
      </c>
      <c r="G66" s="559" t="s">
        <v>2604</v>
      </c>
      <c r="H66" s="557">
        <v>2</v>
      </c>
      <c r="I66" s="557"/>
      <c r="J66" s="557"/>
    </row>
    <row r="67" spans="1:10" ht="17.25" customHeight="1">
      <c r="A67" s="510">
        <v>63</v>
      </c>
      <c r="B67" s="521" t="s">
        <v>5449</v>
      </c>
      <c r="C67" s="557" t="s">
        <v>1906</v>
      </c>
      <c r="D67" s="557" t="s">
        <v>1471</v>
      </c>
      <c r="E67" s="556" t="s">
        <v>1502</v>
      </c>
      <c r="F67" s="558" t="s">
        <v>5126</v>
      </c>
      <c r="G67" s="559" t="s">
        <v>2604</v>
      </c>
      <c r="H67" s="557">
        <v>1</v>
      </c>
      <c r="I67" s="557"/>
      <c r="J67" s="557"/>
    </row>
    <row r="68" spans="1:10" ht="17.25" customHeight="1">
      <c r="A68" s="558">
        <v>64</v>
      </c>
      <c r="B68" s="521" t="s">
        <v>5827</v>
      </c>
      <c r="C68" s="557" t="s">
        <v>1906</v>
      </c>
      <c r="D68" s="557" t="s">
        <v>1471</v>
      </c>
      <c r="E68" s="556" t="s">
        <v>1502</v>
      </c>
      <c r="F68" s="558" t="s">
        <v>5126</v>
      </c>
      <c r="G68" s="559" t="s">
        <v>2404</v>
      </c>
      <c r="H68" s="557"/>
      <c r="I68" s="557">
        <v>1</v>
      </c>
      <c r="J68" s="557"/>
    </row>
    <row r="69" spans="1:10" ht="17.25" customHeight="1">
      <c r="A69" s="558">
        <v>65</v>
      </c>
      <c r="B69" s="521" t="s">
        <v>5447</v>
      </c>
      <c r="C69" s="557" t="s">
        <v>1906</v>
      </c>
      <c r="D69" s="557" t="s">
        <v>1471</v>
      </c>
      <c r="E69" s="556" t="s">
        <v>1502</v>
      </c>
      <c r="F69" s="558" t="s">
        <v>5126</v>
      </c>
      <c r="G69" s="559" t="s">
        <v>2604</v>
      </c>
      <c r="H69" s="557"/>
      <c r="I69" s="557">
        <v>1</v>
      </c>
      <c r="J69" s="557"/>
    </row>
    <row r="70" spans="1:10" ht="17.25" customHeight="1">
      <c r="A70" s="510">
        <v>66</v>
      </c>
      <c r="B70" s="521" t="s">
        <v>705</v>
      </c>
      <c r="C70" s="557" t="s">
        <v>1906</v>
      </c>
      <c r="D70" s="557" t="s">
        <v>1471</v>
      </c>
      <c r="E70" s="556" t="s">
        <v>1502</v>
      </c>
      <c r="F70" s="558" t="s">
        <v>5126</v>
      </c>
      <c r="G70" s="559" t="s">
        <v>2604</v>
      </c>
      <c r="H70" s="557"/>
      <c r="I70" s="557">
        <v>1</v>
      </c>
      <c r="J70" s="557"/>
    </row>
    <row r="71" spans="1:10" ht="17.25" customHeight="1">
      <c r="A71" s="510">
        <v>67</v>
      </c>
      <c r="B71" s="521" t="s">
        <v>4782</v>
      </c>
      <c r="C71" s="557" t="s">
        <v>1906</v>
      </c>
      <c r="D71" s="557" t="s">
        <v>1471</v>
      </c>
      <c r="E71" s="556" t="s">
        <v>1502</v>
      </c>
      <c r="F71" s="558" t="s">
        <v>5126</v>
      </c>
      <c r="G71" s="559" t="s">
        <v>2404</v>
      </c>
      <c r="H71" s="557"/>
      <c r="I71" s="557"/>
      <c r="J71" s="557">
        <v>1</v>
      </c>
    </row>
    <row r="72" spans="1:10" ht="17.25" customHeight="1">
      <c r="A72" s="558">
        <v>68</v>
      </c>
      <c r="B72" s="521" t="s">
        <v>5828</v>
      </c>
      <c r="C72" s="557" t="s">
        <v>1906</v>
      </c>
      <c r="D72" s="557" t="s">
        <v>1471</v>
      </c>
      <c r="E72" s="556" t="s">
        <v>1502</v>
      </c>
      <c r="F72" s="558" t="s">
        <v>5126</v>
      </c>
      <c r="G72" s="559" t="s">
        <v>2404</v>
      </c>
      <c r="H72" s="557"/>
      <c r="I72" s="557"/>
      <c r="J72" s="557">
        <v>1</v>
      </c>
    </row>
    <row r="73" spans="1:10" ht="17.25" customHeight="1">
      <c r="A73" s="558">
        <v>69</v>
      </c>
      <c r="B73" s="521" t="s">
        <v>615</v>
      </c>
      <c r="C73" s="557" t="s">
        <v>1906</v>
      </c>
      <c r="D73" s="557" t="s">
        <v>1471</v>
      </c>
      <c r="E73" s="556" t="s">
        <v>1502</v>
      </c>
      <c r="F73" s="558" t="s">
        <v>5126</v>
      </c>
      <c r="G73" s="559" t="s">
        <v>2404</v>
      </c>
      <c r="H73" s="557"/>
      <c r="I73" s="557"/>
      <c r="J73" s="557">
        <v>1</v>
      </c>
    </row>
    <row r="74" spans="1:10" ht="17.25" customHeight="1">
      <c r="A74" s="510">
        <v>70</v>
      </c>
      <c r="B74" s="521" t="s">
        <v>1688</v>
      </c>
      <c r="C74" s="557" t="s">
        <v>1906</v>
      </c>
      <c r="D74" s="557" t="s">
        <v>1471</v>
      </c>
      <c r="E74" s="556" t="s">
        <v>1502</v>
      </c>
      <c r="F74" s="558" t="s">
        <v>5126</v>
      </c>
      <c r="G74" s="559" t="s">
        <v>2404</v>
      </c>
      <c r="H74" s="557"/>
      <c r="I74" s="557"/>
      <c r="J74" s="557">
        <v>1</v>
      </c>
    </row>
    <row r="75" spans="1:10" ht="17.25" customHeight="1">
      <c r="A75" s="510">
        <v>71</v>
      </c>
      <c r="B75" s="521" t="s">
        <v>4775</v>
      </c>
      <c r="C75" s="557" t="s">
        <v>1906</v>
      </c>
      <c r="D75" s="557" t="s">
        <v>1471</v>
      </c>
      <c r="E75" s="556" t="s">
        <v>1502</v>
      </c>
      <c r="F75" s="558" t="s">
        <v>5126</v>
      </c>
      <c r="G75" s="559" t="s">
        <v>2604</v>
      </c>
      <c r="H75" s="557"/>
      <c r="I75" s="557"/>
      <c r="J75" s="557">
        <v>1</v>
      </c>
    </row>
    <row r="76" spans="1:10" ht="17.25" customHeight="1">
      <c r="A76" s="558">
        <v>72</v>
      </c>
      <c r="B76" s="521" t="s">
        <v>5450</v>
      </c>
      <c r="C76" s="557" t="s">
        <v>1906</v>
      </c>
      <c r="D76" s="557" t="s">
        <v>1471</v>
      </c>
      <c r="E76" s="556" t="s">
        <v>1502</v>
      </c>
      <c r="F76" s="558" t="s">
        <v>5126</v>
      </c>
      <c r="G76" s="559" t="s">
        <v>5829</v>
      </c>
      <c r="H76" s="557">
        <v>1</v>
      </c>
      <c r="I76" s="557">
        <v>1</v>
      </c>
      <c r="J76" s="557"/>
    </row>
    <row r="77" spans="1:10" ht="17.25" customHeight="1">
      <c r="A77" s="558">
        <v>73</v>
      </c>
      <c r="B77" s="521" t="s">
        <v>5454</v>
      </c>
      <c r="C77" s="557" t="s">
        <v>1906</v>
      </c>
      <c r="D77" s="557" t="s">
        <v>1471</v>
      </c>
      <c r="E77" s="556" t="s">
        <v>1502</v>
      </c>
      <c r="F77" s="558" t="s">
        <v>5126</v>
      </c>
      <c r="G77" s="559" t="s">
        <v>2604</v>
      </c>
      <c r="H77" s="557">
        <v>1</v>
      </c>
      <c r="I77" s="557"/>
      <c r="J77" s="557"/>
    </row>
    <row r="78" spans="1:10" ht="17.25" customHeight="1">
      <c r="A78" s="510">
        <v>74</v>
      </c>
      <c r="B78" s="521" t="s">
        <v>5444</v>
      </c>
      <c r="C78" s="557" t="s">
        <v>1906</v>
      </c>
      <c r="D78" s="557" t="s">
        <v>1471</v>
      </c>
      <c r="E78" s="556" t="s">
        <v>1502</v>
      </c>
      <c r="F78" s="558" t="s">
        <v>5126</v>
      </c>
      <c r="G78" s="559" t="s">
        <v>5830</v>
      </c>
      <c r="H78" s="557"/>
      <c r="I78" s="557">
        <v>2</v>
      </c>
      <c r="J78" s="557"/>
    </row>
    <row r="79" spans="1:10" ht="17.25" customHeight="1">
      <c r="A79" s="510">
        <v>75</v>
      </c>
      <c r="B79" s="521" t="s">
        <v>4767</v>
      </c>
      <c r="C79" s="557" t="s">
        <v>1906</v>
      </c>
      <c r="D79" s="557" t="s">
        <v>1471</v>
      </c>
      <c r="E79" s="556" t="s">
        <v>1502</v>
      </c>
      <c r="F79" s="558" t="s">
        <v>5126</v>
      </c>
      <c r="G79" s="559" t="s">
        <v>2604</v>
      </c>
      <c r="H79" s="557"/>
      <c r="I79" s="557">
        <v>1</v>
      </c>
      <c r="J79" s="557"/>
    </row>
    <row r="80" spans="1:10" ht="17.25" customHeight="1">
      <c r="A80" s="558">
        <v>76</v>
      </c>
      <c r="B80" s="521" t="s">
        <v>5456</v>
      </c>
      <c r="C80" s="557" t="s">
        <v>1906</v>
      </c>
      <c r="D80" s="557" t="s">
        <v>1471</v>
      </c>
      <c r="E80" s="556" t="s">
        <v>1502</v>
      </c>
      <c r="F80" s="558" t="s">
        <v>5126</v>
      </c>
      <c r="G80" s="559" t="s">
        <v>2604</v>
      </c>
      <c r="H80" s="557"/>
      <c r="I80" s="557">
        <v>1</v>
      </c>
      <c r="J80" s="557"/>
    </row>
    <row r="81" spans="1:10" ht="17.25" customHeight="1">
      <c r="A81" s="558">
        <v>77</v>
      </c>
      <c r="B81" s="521" t="s">
        <v>5831</v>
      </c>
      <c r="C81" s="557" t="s">
        <v>1906</v>
      </c>
      <c r="D81" s="557" t="s">
        <v>1471</v>
      </c>
      <c r="E81" s="556" t="s">
        <v>1502</v>
      </c>
      <c r="F81" s="558" t="s">
        <v>5126</v>
      </c>
      <c r="G81" s="559" t="s">
        <v>2404</v>
      </c>
      <c r="H81" s="557"/>
      <c r="I81" s="557"/>
      <c r="J81" s="557">
        <v>2</v>
      </c>
    </row>
    <row r="82" spans="1:10" ht="17.25" customHeight="1">
      <c r="A82" s="510">
        <v>78</v>
      </c>
      <c r="B82" s="521" t="s">
        <v>5832</v>
      </c>
      <c r="C82" s="557" t="s">
        <v>1906</v>
      </c>
      <c r="D82" s="557" t="s">
        <v>1471</v>
      </c>
      <c r="E82" s="556" t="s">
        <v>1502</v>
      </c>
      <c r="F82" s="558" t="s">
        <v>5126</v>
      </c>
      <c r="G82" s="559" t="s">
        <v>2404</v>
      </c>
      <c r="H82" s="557"/>
      <c r="I82" s="557"/>
      <c r="J82" s="557">
        <v>1</v>
      </c>
    </row>
    <row r="83" spans="1:10" ht="17.25" customHeight="1">
      <c r="A83" s="510">
        <v>79</v>
      </c>
      <c r="B83" s="521" t="s">
        <v>5455</v>
      </c>
      <c r="C83" s="557" t="s">
        <v>1906</v>
      </c>
      <c r="D83" s="557" t="s">
        <v>1471</v>
      </c>
      <c r="E83" s="556" t="s">
        <v>1502</v>
      </c>
      <c r="F83" s="558" t="s">
        <v>5126</v>
      </c>
      <c r="G83" s="559" t="s">
        <v>2404</v>
      </c>
      <c r="H83" s="557"/>
      <c r="I83" s="557"/>
      <c r="J83" s="557">
        <v>1</v>
      </c>
    </row>
    <row r="84" spans="1:10" ht="17.25" customHeight="1">
      <c r="A84" s="558">
        <v>80</v>
      </c>
      <c r="B84" s="521" t="s">
        <v>5454</v>
      </c>
      <c r="C84" s="557" t="s">
        <v>1906</v>
      </c>
      <c r="D84" s="557" t="s">
        <v>1471</v>
      </c>
      <c r="E84" s="556" t="s">
        <v>1502</v>
      </c>
      <c r="F84" s="558" t="s">
        <v>5126</v>
      </c>
      <c r="G84" s="559" t="s">
        <v>2604</v>
      </c>
      <c r="H84" s="557"/>
      <c r="I84" s="557"/>
      <c r="J84" s="557">
        <v>1</v>
      </c>
    </row>
    <row r="85" spans="1:10" ht="17.25" customHeight="1">
      <c r="A85" s="558">
        <v>81</v>
      </c>
      <c r="B85" s="521" t="s">
        <v>4777</v>
      </c>
      <c r="C85" s="557" t="s">
        <v>1906</v>
      </c>
      <c r="D85" s="557" t="s">
        <v>1471</v>
      </c>
      <c r="E85" s="556" t="s">
        <v>1502</v>
      </c>
      <c r="F85" s="558" t="s">
        <v>5126</v>
      </c>
      <c r="G85" s="559" t="s">
        <v>2404</v>
      </c>
      <c r="H85" s="557">
        <v>1</v>
      </c>
      <c r="I85" s="557"/>
      <c r="J85" s="557"/>
    </row>
    <row r="86" spans="1:10" ht="17.25" customHeight="1">
      <c r="A86" s="510">
        <v>82</v>
      </c>
      <c r="B86" s="521" t="s">
        <v>5446</v>
      </c>
      <c r="C86" s="557" t="s">
        <v>1906</v>
      </c>
      <c r="D86" s="557" t="s">
        <v>1471</v>
      </c>
      <c r="E86" s="556" t="s">
        <v>1502</v>
      </c>
      <c r="F86" s="558" t="s">
        <v>5126</v>
      </c>
      <c r="G86" s="559" t="s">
        <v>2404</v>
      </c>
      <c r="H86" s="557"/>
      <c r="I86" s="557">
        <v>1</v>
      </c>
      <c r="J86" s="557"/>
    </row>
    <row r="87" spans="1:10" ht="17.25" customHeight="1">
      <c r="A87" s="510">
        <v>83</v>
      </c>
      <c r="B87" s="521" t="s">
        <v>5833</v>
      </c>
      <c r="C87" s="557" t="s">
        <v>1906</v>
      </c>
      <c r="D87" s="557" t="s">
        <v>1471</v>
      </c>
      <c r="E87" s="556" t="s">
        <v>1502</v>
      </c>
      <c r="F87" s="558" t="s">
        <v>5126</v>
      </c>
      <c r="G87" s="559" t="s">
        <v>2604</v>
      </c>
      <c r="H87" s="557"/>
      <c r="I87" s="557">
        <v>1</v>
      </c>
      <c r="J87" s="557"/>
    </row>
    <row r="88" spans="1:10" ht="17.25" customHeight="1">
      <c r="A88" s="558">
        <v>84</v>
      </c>
      <c r="B88" s="521" t="s">
        <v>5834</v>
      </c>
      <c r="C88" s="557" t="s">
        <v>1906</v>
      </c>
      <c r="D88" s="557" t="s">
        <v>1471</v>
      </c>
      <c r="E88" s="556" t="s">
        <v>1502</v>
      </c>
      <c r="F88" s="558" t="s">
        <v>5126</v>
      </c>
      <c r="G88" s="559" t="s">
        <v>2604</v>
      </c>
      <c r="H88" s="557"/>
      <c r="I88" s="557">
        <v>1</v>
      </c>
      <c r="J88" s="557"/>
    </row>
    <row r="89" spans="1:10" ht="17.25" customHeight="1">
      <c r="A89" s="558">
        <v>85</v>
      </c>
      <c r="B89" s="521" t="s">
        <v>5459</v>
      </c>
      <c r="C89" s="557" t="s">
        <v>1906</v>
      </c>
      <c r="D89" s="557" t="s">
        <v>1471</v>
      </c>
      <c r="E89" s="556" t="s">
        <v>1502</v>
      </c>
      <c r="F89" s="558" t="s">
        <v>5126</v>
      </c>
      <c r="G89" s="559" t="s">
        <v>5830</v>
      </c>
      <c r="H89" s="557"/>
      <c r="I89" s="557"/>
      <c r="J89" s="557">
        <v>2</v>
      </c>
    </row>
    <row r="90" spans="1:10" ht="17.25" customHeight="1">
      <c r="A90" s="510">
        <v>86</v>
      </c>
      <c r="B90" s="521" t="s">
        <v>5457</v>
      </c>
      <c r="C90" s="557" t="s">
        <v>1906</v>
      </c>
      <c r="D90" s="557" t="s">
        <v>1471</v>
      </c>
      <c r="E90" s="556" t="s">
        <v>1502</v>
      </c>
      <c r="F90" s="558" t="s">
        <v>5126</v>
      </c>
      <c r="G90" s="559" t="s">
        <v>2404</v>
      </c>
      <c r="H90" s="557"/>
      <c r="I90" s="557"/>
      <c r="J90" s="557">
        <v>1</v>
      </c>
    </row>
    <row r="91" spans="1:10" ht="17.25" customHeight="1">
      <c r="A91" s="510">
        <v>87</v>
      </c>
      <c r="B91" s="521" t="s">
        <v>5835</v>
      </c>
      <c r="C91" s="557" t="s">
        <v>1906</v>
      </c>
      <c r="D91" s="557" t="s">
        <v>1471</v>
      </c>
      <c r="E91" s="556" t="s">
        <v>1502</v>
      </c>
      <c r="F91" s="558" t="s">
        <v>5126</v>
      </c>
      <c r="G91" s="559" t="s">
        <v>5830</v>
      </c>
      <c r="H91" s="557"/>
      <c r="I91" s="557"/>
      <c r="J91" s="557">
        <v>2</v>
      </c>
    </row>
    <row r="92" spans="1:10" ht="17.25" customHeight="1">
      <c r="A92" s="558">
        <v>88</v>
      </c>
      <c r="B92" s="521" t="s">
        <v>4771</v>
      </c>
      <c r="C92" s="557" t="s">
        <v>1906</v>
      </c>
      <c r="D92" s="557" t="s">
        <v>1471</v>
      </c>
      <c r="E92" s="556" t="s">
        <v>1502</v>
      </c>
      <c r="F92" s="558" t="s">
        <v>5126</v>
      </c>
      <c r="G92" s="559" t="s">
        <v>5830</v>
      </c>
      <c r="H92" s="557"/>
      <c r="I92" s="557"/>
      <c r="J92" s="557">
        <v>2</v>
      </c>
    </row>
    <row r="93" spans="1:10" ht="17.25" customHeight="1">
      <c r="A93" s="558">
        <v>89</v>
      </c>
      <c r="B93" s="521" t="s">
        <v>4772</v>
      </c>
      <c r="C93" s="557" t="s">
        <v>1906</v>
      </c>
      <c r="D93" s="557" t="s">
        <v>1471</v>
      </c>
      <c r="E93" s="556" t="s">
        <v>1502</v>
      </c>
      <c r="F93" s="558" t="s">
        <v>5126</v>
      </c>
      <c r="G93" s="559" t="s">
        <v>5830</v>
      </c>
      <c r="H93" s="557"/>
      <c r="I93" s="557"/>
      <c r="J93" s="557">
        <v>2</v>
      </c>
    </row>
    <row r="94" spans="1:10" ht="17.25" customHeight="1">
      <c r="A94" s="510">
        <v>90</v>
      </c>
      <c r="B94" s="521" t="s">
        <v>5836</v>
      </c>
      <c r="C94" s="557" t="s">
        <v>1906</v>
      </c>
      <c r="D94" s="557" t="s">
        <v>1471</v>
      </c>
      <c r="E94" s="556" t="s">
        <v>1502</v>
      </c>
      <c r="F94" s="558" t="s">
        <v>5126</v>
      </c>
      <c r="G94" s="559" t="s">
        <v>2604</v>
      </c>
      <c r="H94" s="557"/>
      <c r="I94" s="557"/>
      <c r="J94" s="557">
        <v>1</v>
      </c>
    </row>
    <row r="95" spans="1:10" ht="17.25" customHeight="1">
      <c r="A95" s="510">
        <v>91</v>
      </c>
      <c r="B95" s="588" t="s">
        <v>5837</v>
      </c>
      <c r="C95" s="558" t="s">
        <v>1957</v>
      </c>
      <c r="D95" s="558" t="s">
        <v>1471</v>
      </c>
      <c r="E95" s="529" t="s">
        <v>1611</v>
      </c>
      <c r="F95" s="558" t="s">
        <v>5124</v>
      </c>
      <c r="G95" s="559" t="s">
        <v>1504</v>
      </c>
      <c r="H95" s="556">
        <v>1</v>
      </c>
      <c r="I95" s="556"/>
      <c r="J95" s="556">
        <v>1</v>
      </c>
    </row>
    <row r="96" spans="1:10" ht="17.25" customHeight="1">
      <c r="A96" s="558">
        <v>92</v>
      </c>
      <c r="B96" s="588" t="s">
        <v>5467</v>
      </c>
      <c r="C96" s="558" t="s">
        <v>1957</v>
      </c>
      <c r="D96" s="558" t="s">
        <v>1471</v>
      </c>
      <c r="E96" s="529" t="s">
        <v>1611</v>
      </c>
      <c r="F96" s="558" t="s">
        <v>5126</v>
      </c>
      <c r="G96" s="559" t="s">
        <v>1504</v>
      </c>
      <c r="H96" s="556">
        <v>2</v>
      </c>
      <c r="I96" s="556"/>
      <c r="J96" s="556"/>
    </row>
    <row r="97" spans="1:10" ht="17.25" customHeight="1">
      <c r="A97" s="558">
        <v>93</v>
      </c>
      <c r="B97" s="588" t="s">
        <v>5838</v>
      </c>
      <c r="C97" s="558" t="s">
        <v>1957</v>
      </c>
      <c r="D97" s="558" t="s">
        <v>1471</v>
      </c>
      <c r="E97" s="529" t="s">
        <v>1611</v>
      </c>
      <c r="F97" s="558" t="s">
        <v>5124</v>
      </c>
      <c r="G97" s="559" t="s">
        <v>1504</v>
      </c>
      <c r="H97" s="556">
        <v>1</v>
      </c>
      <c r="I97" s="556">
        <v>1</v>
      </c>
      <c r="J97" s="556"/>
    </row>
    <row r="98" spans="1:10" ht="17.25" customHeight="1">
      <c r="A98" s="510">
        <v>94</v>
      </c>
      <c r="B98" s="588" t="s">
        <v>5839</v>
      </c>
      <c r="C98" s="558" t="s">
        <v>1957</v>
      </c>
      <c r="D98" s="558" t="s">
        <v>1471</v>
      </c>
      <c r="E98" s="529" t="s">
        <v>1611</v>
      </c>
      <c r="F98" s="558" t="s">
        <v>5124</v>
      </c>
      <c r="G98" s="559" t="s">
        <v>1504</v>
      </c>
      <c r="H98" s="556">
        <v>2</v>
      </c>
      <c r="I98" s="556"/>
      <c r="J98" s="556"/>
    </row>
    <row r="99" spans="1:10" ht="17.25" customHeight="1">
      <c r="A99" s="510">
        <v>95</v>
      </c>
      <c r="B99" s="588" t="s">
        <v>5471</v>
      </c>
      <c r="C99" s="558" t="s">
        <v>1957</v>
      </c>
      <c r="D99" s="558" t="s">
        <v>1471</v>
      </c>
      <c r="E99" s="529" t="s">
        <v>1611</v>
      </c>
      <c r="F99" s="558" t="s">
        <v>5126</v>
      </c>
      <c r="G99" s="559" t="s">
        <v>1504</v>
      </c>
      <c r="H99" s="556">
        <v>1</v>
      </c>
      <c r="I99" s="556"/>
      <c r="J99" s="556"/>
    </row>
    <row r="100" spans="1:10" ht="17.25" customHeight="1">
      <c r="A100" s="558">
        <v>96</v>
      </c>
      <c r="B100" s="588" t="s">
        <v>5840</v>
      </c>
      <c r="C100" s="558" t="s">
        <v>1957</v>
      </c>
      <c r="D100" s="558" t="s">
        <v>1471</v>
      </c>
      <c r="E100" s="529" t="s">
        <v>1611</v>
      </c>
      <c r="F100" s="558" t="s">
        <v>5126</v>
      </c>
      <c r="G100" s="559" t="s">
        <v>1504</v>
      </c>
      <c r="H100" s="556">
        <v>1</v>
      </c>
      <c r="I100" s="556"/>
      <c r="J100" s="556"/>
    </row>
    <row r="101" spans="1:10" ht="17.25" customHeight="1">
      <c r="A101" s="558">
        <v>97</v>
      </c>
      <c r="B101" s="588" t="s">
        <v>5466</v>
      </c>
      <c r="C101" s="558" t="s">
        <v>1957</v>
      </c>
      <c r="D101" s="558" t="s">
        <v>1471</v>
      </c>
      <c r="E101" s="529" t="s">
        <v>1611</v>
      </c>
      <c r="F101" s="558" t="s">
        <v>5126</v>
      </c>
      <c r="G101" s="559" t="s">
        <v>1504</v>
      </c>
      <c r="H101" s="556">
        <v>1</v>
      </c>
      <c r="I101" s="556">
        <v>1</v>
      </c>
      <c r="J101" s="556"/>
    </row>
    <row r="102" spans="1:10" ht="17.25" customHeight="1">
      <c r="A102" s="510">
        <v>98</v>
      </c>
      <c r="B102" s="588" t="s">
        <v>245</v>
      </c>
      <c r="C102" s="558" t="s">
        <v>1957</v>
      </c>
      <c r="D102" s="558" t="s">
        <v>1471</v>
      </c>
      <c r="E102" s="529" t="s">
        <v>1611</v>
      </c>
      <c r="F102" s="558" t="s">
        <v>5126</v>
      </c>
      <c r="G102" s="559" t="s">
        <v>3781</v>
      </c>
      <c r="H102" s="556">
        <v>1</v>
      </c>
      <c r="I102" s="556"/>
      <c r="J102" s="556"/>
    </row>
    <row r="103" spans="1:10" ht="17.25" customHeight="1">
      <c r="A103" s="510">
        <v>99</v>
      </c>
      <c r="B103" s="588" t="s">
        <v>245</v>
      </c>
      <c r="C103" s="558" t="s">
        <v>1957</v>
      </c>
      <c r="D103" s="558" t="s">
        <v>1471</v>
      </c>
      <c r="E103" s="529" t="s">
        <v>1611</v>
      </c>
      <c r="F103" s="558" t="s">
        <v>5126</v>
      </c>
      <c r="G103" s="559" t="s">
        <v>3782</v>
      </c>
      <c r="H103" s="556">
        <v>1</v>
      </c>
      <c r="I103" s="556"/>
      <c r="J103" s="556"/>
    </row>
    <row r="104" spans="1:10" ht="17.25" customHeight="1">
      <c r="A104" s="558">
        <v>100</v>
      </c>
      <c r="B104" s="588" t="s">
        <v>5841</v>
      </c>
      <c r="C104" s="558" t="s">
        <v>1957</v>
      </c>
      <c r="D104" s="558" t="s">
        <v>1471</v>
      </c>
      <c r="E104" s="529" t="s">
        <v>1611</v>
      </c>
      <c r="F104" s="558" t="s">
        <v>5124</v>
      </c>
      <c r="G104" s="559" t="s">
        <v>1504</v>
      </c>
      <c r="H104" s="556"/>
      <c r="I104" s="556">
        <v>1</v>
      </c>
      <c r="J104" s="556">
        <v>1</v>
      </c>
    </row>
    <row r="105" spans="1:10" ht="17.25" customHeight="1">
      <c r="A105" s="558">
        <v>101</v>
      </c>
      <c r="B105" s="588" t="s">
        <v>5468</v>
      </c>
      <c r="C105" s="558" t="s">
        <v>1957</v>
      </c>
      <c r="D105" s="558" t="s">
        <v>1471</v>
      </c>
      <c r="E105" s="529" t="s">
        <v>1611</v>
      </c>
      <c r="F105" s="558" t="s">
        <v>5124</v>
      </c>
      <c r="G105" s="559" t="s">
        <v>1504</v>
      </c>
      <c r="H105" s="556"/>
      <c r="I105" s="556">
        <v>1</v>
      </c>
      <c r="J105" s="556"/>
    </row>
    <row r="106" spans="1:10" ht="17.25" customHeight="1">
      <c r="A106" s="510">
        <v>102</v>
      </c>
      <c r="B106" s="588" t="s">
        <v>5469</v>
      </c>
      <c r="C106" s="558" t="s">
        <v>1957</v>
      </c>
      <c r="D106" s="558" t="s">
        <v>1471</v>
      </c>
      <c r="E106" s="529" t="s">
        <v>1611</v>
      </c>
      <c r="F106" s="558" t="s">
        <v>5124</v>
      </c>
      <c r="G106" s="559" t="s">
        <v>1504</v>
      </c>
      <c r="H106" s="556"/>
      <c r="I106" s="556">
        <v>1</v>
      </c>
      <c r="J106" s="556"/>
    </row>
    <row r="107" spans="1:10" ht="17.25" customHeight="1">
      <c r="A107" s="510">
        <v>103</v>
      </c>
      <c r="B107" s="588" t="s">
        <v>5842</v>
      </c>
      <c r="C107" s="558" t="s">
        <v>1957</v>
      </c>
      <c r="D107" s="558" t="s">
        <v>1471</v>
      </c>
      <c r="E107" s="529" t="s">
        <v>1611</v>
      </c>
      <c r="F107" s="558" t="s">
        <v>5126</v>
      </c>
      <c r="G107" s="559" t="s">
        <v>1504</v>
      </c>
      <c r="H107" s="556"/>
      <c r="I107" s="556">
        <v>1</v>
      </c>
      <c r="J107" s="556"/>
    </row>
    <row r="108" spans="1:10" ht="17.25" customHeight="1">
      <c r="A108" s="558">
        <v>104</v>
      </c>
      <c r="B108" s="588" t="s">
        <v>3428</v>
      </c>
      <c r="C108" s="558" t="s">
        <v>1957</v>
      </c>
      <c r="D108" s="558" t="s">
        <v>1471</v>
      </c>
      <c r="E108" s="529" t="s">
        <v>1611</v>
      </c>
      <c r="F108" s="558" t="s">
        <v>5126</v>
      </c>
      <c r="G108" s="559" t="s">
        <v>1504</v>
      </c>
      <c r="H108" s="556"/>
      <c r="I108" s="556">
        <v>1</v>
      </c>
      <c r="J108" s="556"/>
    </row>
    <row r="109" spans="1:10" ht="17.25" customHeight="1">
      <c r="A109" s="558">
        <v>105</v>
      </c>
      <c r="B109" s="588" t="s">
        <v>5843</v>
      </c>
      <c r="C109" s="558" t="s">
        <v>1957</v>
      </c>
      <c r="D109" s="558" t="s">
        <v>1471</v>
      </c>
      <c r="E109" s="529" t="s">
        <v>1611</v>
      </c>
      <c r="F109" s="558" t="s">
        <v>5126</v>
      </c>
      <c r="G109" s="559" t="s">
        <v>1504</v>
      </c>
      <c r="H109" s="556"/>
      <c r="I109" s="556"/>
      <c r="J109" s="556">
        <v>1</v>
      </c>
    </row>
    <row r="110" spans="1:10" ht="17.25" customHeight="1">
      <c r="A110" s="510">
        <v>106</v>
      </c>
      <c r="B110" s="588" t="s">
        <v>5464</v>
      </c>
      <c r="C110" s="558" t="s">
        <v>1957</v>
      </c>
      <c r="D110" s="558" t="s">
        <v>1471</v>
      </c>
      <c r="E110" s="529" t="s">
        <v>1611</v>
      </c>
      <c r="F110" s="558" t="s">
        <v>5124</v>
      </c>
      <c r="G110" s="559" t="s">
        <v>1504</v>
      </c>
      <c r="H110" s="556"/>
      <c r="I110" s="556"/>
      <c r="J110" s="556">
        <v>1</v>
      </c>
    </row>
    <row r="111" spans="1:10" ht="17.25" customHeight="1">
      <c r="A111" s="510">
        <v>107</v>
      </c>
      <c r="B111" s="588" t="s">
        <v>5844</v>
      </c>
      <c r="C111" s="558" t="s">
        <v>1957</v>
      </c>
      <c r="D111" s="558" t="s">
        <v>1471</v>
      </c>
      <c r="E111" s="529" t="s">
        <v>1611</v>
      </c>
      <c r="F111" s="558" t="s">
        <v>5124</v>
      </c>
      <c r="G111" s="559" t="s">
        <v>1504</v>
      </c>
      <c r="H111" s="556"/>
      <c r="I111" s="556"/>
      <c r="J111" s="556">
        <v>1</v>
      </c>
    </row>
    <row r="112" spans="1:10" ht="17.25" customHeight="1">
      <c r="A112" s="558">
        <v>108</v>
      </c>
      <c r="B112" s="588" t="s">
        <v>5845</v>
      </c>
      <c r="C112" s="558" t="s">
        <v>1957</v>
      </c>
      <c r="D112" s="558" t="s">
        <v>1471</v>
      </c>
      <c r="E112" s="529" t="s">
        <v>1611</v>
      </c>
      <c r="F112" s="558" t="s">
        <v>5126</v>
      </c>
      <c r="G112" s="559" t="s">
        <v>1504</v>
      </c>
      <c r="H112" s="556"/>
      <c r="I112" s="556"/>
      <c r="J112" s="556">
        <v>1</v>
      </c>
    </row>
    <row r="113" spans="1:10" ht="17.25" customHeight="1">
      <c r="A113" s="558">
        <v>109</v>
      </c>
      <c r="B113" s="588" t="s">
        <v>4997</v>
      </c>
      <c r="C113" s="558" t="s">
        <v>1957</v>
      </c>
      <c r="D113" s="558" t="s">
        <v>1471</v>
      </c>
      <c r="E113" s="529" t="s">
        <v>1611</v>
      </c>
      <c r="F113" s="558" t="s">
        <v>5126</v>
      </c>
      <c r="G113" s="559" t="s">
        <v>1504</v>
      </c>
      <c r="H113" s="556"/>
      <c r="I113" s="556"/>
      <c r="J113" s="556">
        <v>1</v>
      </c>
    </row>
    <row r="114" spans="1:10" ht="17.25" customHeight="1">
      <c r="A114" s="510">
        <v>110</v>
      </c>
      <c r="B114" s="588" t="s">
        <v>5846</v>
      </c>
      <c r="C114" s="558" t="s">
        <v>1957</v>
      </c>
      <c r="D114" s="558" t="s">
        <v>1471</v>
      </c>
      <c r="E114" s="529" t="s">
        <v>1611</v>
      </c>
      <c r="F114" s="558" t="s">
        <v>5126</v>
      </c>
      <c r="G114" s="559" t="s">
        <v>1504</v>
      </c>
      <c r="H114" s="556"/>
      <c r="I114" s="556"/>
      <c r="J114" s="556">
        <v>1</v>
      </c>
    </row>
    <row r="115" spans="1:10" ht="17.25" customHeight="1">
      <c r="A115" s="510">
        <v>111</v>
      </c>
      <c r="B115" s="588" t="s">
        <v>5473</v>
      </c>
      <c r="C115" s="558" t="s">
        <v>1957</v>
      </c>
      <c r="D115" s="558" t="s">
        <v>1471</v>
      </c>
      <c r="E115" s="529" t="s">
        <v>1611</v>
      </c>
      <c r="F115" s="558" t="s">
        <v>5124</v>
      </c>
      <c r="G115" s="559" t="s">
        <v>1509</v>
      </c>
      <c r="H115" s="556">
        <v>1</v>
      </c>
      <c r="I115" s="556"/>
      <c r="J115" s="556"/>
    </row>
    <row r="116" spans="1:10" ht="17.25" customHeight="1">
      <c r="A116" s="558">
        <v>112</v>
      </c>
      <c r="B116" s="588" t="s">
        <v>3437</v>
      </c>
      <c r="C116" s="558" t="s">
        <v>1957</v>
      </c>
      <c r="D116" s="558" t="s">
        <v>1471</v>
      </c>
      <c r="E116" s="529" t="s">
        <v>1611</v>
      </c>
      <c r="F116" s="558" t="s">
        <v>5126</v>
      </c>
      <c r="G116" s="559" t="s">
        <v>1509</v>
      </c>
      <c r="H116" s="556">
        <v>1</v>
      </c>
      <c r="I116" s="556"/>
      <c r="J116" s="556"/>
    </row>
    <row r="117" spans="1:10" ht="17.25" customHeight="1">
      <c r="A117" s="558">
        <v>113</v>
      </c>
      <c r="B117" s="588" t="s">
        <v>696</v>
      </c>
      <c r="C117" s="558" t="s">
        <v>1957</v>
      </c>
      <c r="D117" s="558" t="s">
        <v>1471</v>
      </c>
      <c r="E117" s="529" t="s">
        <v>1611</v>
      </c>
      <c r="F117" s="558" t="s">
        <v>5126</v>
      </c>
      <c r="G117" s="559" t="s">
        <v>1509</v>
      </c>
      <c r="H117" s="556">
        <v>1</v>
      </c>
      <c r="I117" s="556"/>
      <c r="J117" s="556"/>
    </row>
    <row r="118" spans="1:10" ht="17.25" customHeight="1">
      <c r="A118" s="510">
        <v>114</v>
      </c>
      <c r="B118" s="588" t="s">
        <v>4776</v>
      </c>
      <c r="C118" s="558" t="s">
        <v>1957</v>
      </c>
      <c r="D118" s="558" t="s">
        <v>1471</v>
      </c>
      <c r="E118" s="529" t="s">
        <v>1611</v>
      </c>
      <c r="F118" s="558" t="s">
        <v>5126</v>
      </c>
      <c r="G118" s="559" t="s">
        <v>1509</v>
      </c>
      <c r="H118" s="556">
        <v>1</v>
      </c>
      <c r="I118" s="556"/>
      <c r="J118" s="556"/>
    </row>
    <row r="119" spans="1:10" ht="17.25" customHeight="1">
      <c r="A119" s="510">
        <v>115</v>
      </c>
      <c r="B119" s="588" t="s">
        <v>5478</v>
      </c>
      <c r="C119" s="558" t="s">
        <v>1957</v>
      </c>
      <c r="D119" s="558" t="s">
        <v>1471</v>
      </c>
      <c r="E119" s="529" t="s">
        <v>1611</v>
      </c>
      <c r="F119" s="558" t="s">
        <v>5124</v>
      </c>
      <c r="G119" s="559" t="s">
        <v>1509</v>
      </c>
      <c r="H119" s="556">
        <v>1</v>
      </c>
      <c r="I119" s="556"/>
      <c r="J119" s="556"/>
    </row>
    <row r="120" spans="1:10" ht="17.25" customHeight="1">
      <c r="A120" s="558">
        <v>116</v>
      </c>
      <c r="B120" s="588" t="s">
        <v>5847</v>
      </c>
      <c r="C120" s="558" t="s">
        <v>1957</v>
      </c>
      <c r="D120" s="558" t="s">
        <v>1471</v>
      </c>
      <c r="E120" s="529" t="s">
        <v>1611</v>
      </c>
      <c r="F120" s="558" t="s">
        <v>5124</v>
      </c>
      <c r="G120" s="559" t="s">
        <v>1509</v>
      </c>
      <c r="H120" s="556"/>
      <c r="I120" s="556">
        <v>1</v>
      </c>
      <c r="J120" s="556"/>
    </row>
    <row r="121" spans="1:10" ht="17.25" customHeight="1">
      <c r="A121" s="558">
        <v>117</v>
      </c>
      <c r="B121" s="588" t="s">
        <v>5475</v>
      </c>
      <c r="C121" s="558" t="s">
        <v>1957</v>
      </c>
      <c r="D121" s="558" t="s">
        <v>1471</v>
      </c>
      <c r="E121" s="529" t="s">
        <v>1611</v>
      </c>
      <c r="F121" s="558" t="s">
        <v>5126</v>
      </c>
      <c r="G121" s="559" t="s">
        <v>1509</v>
      </c>
      <c r="H121" s="556"/>
      <c r="I121" s="556">
        <v>1</v>
      </c>
      <c r="J121" s="556"/>
    </row>
    <row r="122" spans="1:10" ht="17.25" customHeight="1">
      <c r="A122" s="510">
        <v>118</v>
      </c>
      <c r="B122" s="588" t="s">
        <v>5848</v>
      </c>
      <c r="C122" s="558" t="s">
        <v>1957</v>
      </c>
      <c r="D122" s="558" t="s">
        <v>1471</v>
      </c>
      <c r="E122" s="529" t="s">
        <v>1611</v>
      </c>
      <c r="F122" s="558" t="s">
        <v>5126</v>
      </c>
      <c r="G122" s="559" t="s">
        <v>1509</v>
      </c>
      <c r="H122" s="556"/>
      <c r="I122" s="556">
        <v>1</v>
      </c>
      <c r="J122" s="556"/>
    </row>
    <row r="123" spans="1:10" ht="17.25" customHeight="1">
      <c r="A123" s="510">
        <v>119</v>
      </c>
      <c r="B123" s="588" t="s">
        <v>5849</v>
      </c>
      <c r="C123" s="558" t="s">
        <v>1957</v>
      </c>
      <c r="D123" s="558" t="s">
        <v>1471</v>
      </c>
      <c r="E123" s="529" t="s">
        <v>1611</v>
      </c>
      <c r="F123" s="558" t="s">
        <v>5124</v>
      </c>
      <c r="G123" s="559" t="s">
        <v>1509</v>
      </c>
      <c r="H123" s="556"/>
      <c r="I123" s="556">
        <v>1</v>
      </c>
      <c r="J123" s="556"/>
    </row>
    <row r="124" spans="1:10" ht="17.25" customHeight="1">
      <c r="A124" s="558">
        <v>120</v>
      </c>
      <c r="B124" s="588" t="s">
        <v>5850</v>
      </c>
      <c r="C124" s="558" t="s">
        <v>1957</v>
      </c>
      <c r="D124" s="558" t="s">
        <v>1471</v>
      </c>
      <c r="E124" s="529" t="s">
        <v>1611</v>
      </c>
      <c r="F124" s="558" t="s">
        <v>5126</v>
      </c>
      <c r="G124" s="559" t="s">
        <v>1509</v>
      </c>
      <c r="H124" s="556"/>
      <c r="I124" s="556">
        <v>1</v>
      </c>
      <c r="J124" s="556"/>
    </row>
    <row r="125" spans="1:10" ht="17.25" customHeight="1">
      <c r="A125" s="558">
        <v>121</v>
      </c>
      <c r="B125" s="588" t="s">
        <v>5851</v>
      </c>
      <c r="C125" s="558" t="s">
        <v>1957</v>
      </c>
      <c r="D125" s="558" t="s">
        <v>1471</v>
      </c>
      <c r="E125" s="529" t="s">
        <v>1611</v>
      </c>
      <c r="F125" s="558" t="s">
        <v>5124</v>
      </c>
      <c r="G125" s="559" t="s">
        <v>1509</v>
      </c>
      <c r="H125" s="556"/>
      <c r="I125" s="556"/>
      <c r="J125" s="556">
        <v>1</v>
      </c>
    </row>
    <row r="126" spans="1:10" ht="17.25" customHeight="1">
      <c r="A126" s="510">
        <v>122</v>
      </c>
      <c r="B126" s="588" t="s">
        <v>5852</v>
      </c>
      <c r="C126" s="558" t="s">
        <v>1957</v>
      </c>
      <c r="D126" s="558" t="s">
        <v>1471</v>
      </c>
      <c r="E126" s="529" t="s">
        <v>1611</v>
      </c>
      <c r="F126" s="558" t="s">
        <v>5124</v>
      </c>
      <c r="G126" s="559" t="s">
        <v>1509</v>
      </c>
      <c r="H126" s="556"/>
      <c r="I126" s="556"/>
      <c r="J126" s="556">
        <v>1</v>
      </c>
    </row>
    <row r="127" spans="1:10" ht="17.25" customHeight="1">
      <c r="A127" s="510">
        <v>123</v>
      </c>
      <c r="B127" s="588" t="s">
        <v>3431</v>
      </c>
      <c r="C127" s="558" t="s">
        <v>1957</v>
      </c>
      <c r="D127" s="558" t="s">
        <v>1471</v>
      </c>
      <c r="E127" s="529" t="s">
        <v>1611</v>
      </c>
      <c r="F127" s="558" t="s">
        <v>5124</v>
      </c>
      <c r="G127" s="559" t="s">
        <v>1509</v>
      </c>
      <c r="H127" s="556"/>
      <c r="I127" s="556"/>
      <c r="J127" s="556">
        <v>1</v>
      </c>
    </row>
    <row r="128" spans="1:10" ht="17.25" customHeight="1">
      <c r="A128" s="558">
        <v>124</v>
      </c>
      <c r="B128" s="588" t="s">
        <v>5853</v>
      </c>
      <c r="C128" s="558" t="s">
        <v>1957</v>
      </c>
      <c r="D128" s="558" t="s">
        <v>1471</v>
      </c>
      <c r="E128" s="529" t="s">
        <v>1611</v>
      </c>
      <c r="F128" s="558" t="s">
        <v>5126</v>
      </c>
      <c r="G128" s="559" t="s">
        <v>1509</v>
      </c>
      <c r="H128" s="556"/>
      <c r="I128" s="556"/>
      <c r="J128" s="556">
        <v>1</v>
      </c>
    </row>
    <row r="129" spans="1:10" ht="17.25" customHeight="1">
      <c r="A129" s="558">
        <v>125</v>
      </c>
      <c r="B129" s="588" t="s">
        <v>3419</v>
      </c>
      <c r="C129" s="558" t="s">
        <v>1957</v>
      </c>
      <c r="D129" s="558" t="s">
        <v>1471</v>
      </c>
      <c r="E129" s="529" t="s">
        <v>1611</v>
      </c>
      <c r="F129" s="558" t="s">
        <v>5126</v>
      </c>
      <c r="G129" s="559" t="s">
        <v>1503</v>
      </c>
      <c r="H129" s="556">
        <v>2</v>
      </c>
      <c r="I129" s="556"/>
      <c r="J129" s="556"/>
    </row>
    <row r="130" spans="1:10" ht="17.25" customHeight="1">
      <c r="A130" s="510">
        <v>126</v>
      </c>
      <c r="B130" s="588" t="s">
        <v>3423</v>
      </c>
      <c r="C130" s="558" t="s">
        <v>1957</v>
      </c>
      <c r="D130" s="558" t="s">
        <v>1471</v>
      </c>
      <c r="E130" s="529" t="s">
        <v>1611</v>
      </c>
      <c r="F130" s="558" t="s">
        <v>5126</v>
      </c>
      <c r="G130" s="559" t="s">
        <v>1503</v>
      </c>
      <c r="H130" s="556">
        <v>2</v>
      </c>
      <c r="I130" s="556"/>
      <c r="J130" s="556"/>
    </row>
    <row r="131" spans="1:10" ht="17.25" customHeight="1">
      <c r="A131" s="510">
        <v>127</v>
      </c>
      <c r="B131" s="588" t="s">
        <v>4989</v>
      </c>
      <c r="C131" s="558" t="s">
        <v>1957</v>
      </c>
      <c r="D131" s="558" t="s">
        <v>1471</v>
      </c>
      <c r="E131" s="529" t="s">
        <v>1611</v>
      </c>
      <c r="F131" s="558" t="s">
        <v>5124</v>
      </c>
      <c r="G131" s="559" t="s">
        <v>1503</v>
      </c>
      <c r="H131" s="556">
        <v>1</v>
      </c>
      <c r="I131" s="556"/>
      <c r="J131" s="556"/>
    </row>
    <row r="132" spans="1:10" ht="17.25" customHeight="1">
      <c r="A132" s="558">
        <v>128</v>
      </c>
      <c r="B132" s="588" t="s">
        <v>5854</v>
      </c>
      <c r="C132" s="558" t="s">
        <v>1957</v>
      </c>
      <c r="D132" s="558" t="s">
        <v>1471</v>
      </c>
      <c r="E132" s="529" t="s">
        <v>1611</v>
      </c>
      <c r="F132" s="558" t="s">
        <v>5126</v>
      </c>
      <c r="G132" s="559" t="s">
        <v>1503</v>
      </c>
      <c r="H132" s="556">
        <v>1</v>
      </c>
      <c r="I132" s="556"/>
      <c r="J132" s="556"/>
    </row>
    <row r="133" spans="1:10" ht="17.25" customHeight="1">
      <c r="A133" s="558">
        <v>129</v>
      </c>
      <c r="B133" s="588" t="s">
        <v>5855</v>
      </c>
      <c r="C133" s="558" t="s">
        <v>1957</v>
      </c>
      <c r="D133" s="558" t="s">
        <v>1471</v>
      </c>
      <c r="E133" s="529" t="s">
        <v>1611</v>
      </c>
      <c r="F133" s="558" t="s">
        <v>5126</v>
      </c>
      <c r="G133" s="559" t="s">
        <v>1503</v>
      </c>
      <c r="H133" s="556"/>
      <c r="I133" s="556">
        <v>1</v>
      </c>
      <c r="J133" s="556"/>
    </row>
    <row r="134" spans="1:10" ht="17.25" customHeight="1">
      <c r="A134" s="510">
        <v>130</v>
      </c>
      <c r="B134" s="588" t="s">
        <v>3425</v>
      </c>
      <c r="C134" s="558" t="s">
        <v>1957</v>
      </c>
      <c r="D134" s="558" t="s">
        <v>1471</v>
      </c>
      <c r="E134" s="529" t="s">
        <v>1611</v>
      </c>
      <c r="F134" s="558" t="s">
        <v>5124</v>
      </c>
      <c r="G134" s="559" t="s">
        <v>1503</v>
      </c>
      <c r="H134" s="556"/>
      <c r="I134" s="556">
        <v>1</v>
      </c>
      <c r="J134" s="556"/>
    </row>
    <row r="135" spans="1:10" ht="17.25" customHeight="1">
      <c r="A135" s="510">
        <v>131</v>
      </c>
      <c r="B135" s="588" t="s">
        <v>5856</v>
      </c>
      <c r="C135" s="558" t="s">
        <v>1957</v>
      </c>
      <c r="D135" s="558" t="s">
        <v>1471</v>
      </c>
      <c r="E135" s="529" t="s">
        <v>1611</v>
      </c>
      <c r="F135" s="558" t="s">
        <v>5124</v>
      </c>
      <c r="G135" s="559" t="s">
        <v>1503</v>
      </c>
      <c r="H135" s="556"/>
      <c r="I135" s="556">
        <v>1</v>
      </c>
      <c r="J135" s="556">
        <v>1</v>
      </c>
    </row>
    <row r="136" spans="1:10" ht="17.25" customHeight="1">
      <c r="A136" s="558">
        <v>132</v>
      </c>
      <c r="B136" s="588" t="s">
        <v>5857</v>
      </c>
      <c r="C136" s="558" t="s">
        <v>1957</v>
      </c>
      <c r="D136" s="558" t="s">
        <v>1471</v>
      </c>
      <c r="E136" s="529" t="s">
        <v>1611</v>
      </c>
      <c r="F136" s="558" t="s">
        <v>5124</v>
      </c>
      <c r="G136" s="559" t="s">
        <v>1503</v>
      </c>
      <c r="H136" s="556"/>
      <c r="I136" s="556">
        <v>1</v>
      </c>
      <c r="J136" s="556"/>
    </row>
    <row r="137" spans="1:10" ht="17.25" customHeight="1">
      <c r="A137" s="558">
        <v>133</v>
      </c>
      <c r="B137" s="588" t="s">
        <v>5858</v>
      </c>
      <c r="C137" s="558" t="s">
        <v>1957</v>
      </c>
      <c r="D137" s="558" t="s">
        <v>1471</v>
      </c>
      <c r="E137" s="529" t="s">
        <v>1611</v>
      </c>
      <c r="F137" s="558" t="s">
        <v>5126</v>
      </c>
      <c r="G137" s="559" t="s">
        <v>1503</v>
      </c>
      <c r="H137" s="556"/>
      <c r="I137" s="556">
        <v>1</v>
      </c>
      <c r="J137" s="556"/>
    </row>
    <row r="138" spans="1:10" ht="17.25" customHeight="1">
      <c r="A138" s="510">
        <v>134</v>
      </c>
      <c r="B138" s="588" t="s">
        <v>3212</v>
      </c>
      <c r="C138" s="558" t="s">
        <v>1957</v>
      </c>
      <c r="D138" s="558" t="s">
        <v>1471</v>
      </c>
      <c r="E138" s="529" t="s">
        <v>1611</v>
      </c>
      <c r="F138" s="558" t="s">
        <v>5126</v>
      </c>
      <c r="G138" s="559" t="s">
        <v>1503</v>
      </c>
      <c r="H138" s="556"/>
      <c r="I138" s="556">
        <v>1</v>
      </c>
      <c r="J138" s="556"/>
    </row>
    <row r="139" spans="1:10" ht="17.25" customHeight="1">
      <c r="A139" s="510">
        <v>135</v>
      </c>
      <c r="B139" s="588" t="s">
        <v>1914</v>
      </c>
      <c r="C139" s="558" t="s">
        <v>1957</v>
      </c>
      <c r="D139" s="558" t="s">
        <v>1471</v>
      </c>
      <c r="E139" s="529" t="s">
        <v>1611</v>
      </c>
      <c r="F139" s="558"/>
      <c r="G139" s="559" t="s">
        <v>1503</v>
      </c>
      <c r="H139" s="556"/>
      <c r="I139" s="556">
        <v>1</v>
      </c>
      <c r="J139" s="556"/>
    </row>
    <row r="140" spans="1:10" ht="17.25" customHeight="1">
      <c r="A140" s="558">
        <v>136</v>
      </c>
      <c r="B140" s="588" t="s">
        <v>5859</v>
      </c>
      <c r="C140" s="558" t="s">
        <v>1957</v>
      </c>
      <c r="D140" s="558" t="s">
        <v>1471</v>
      </c>
      <c r="E140" s="529" t="s">
        <v>1611</v>
      </c>
      <c r="F140" s="558" t="s">
        <v>5124</v>
      </c>
      <c r="G140" s="559" t="s">
        <v>1503</v>
      </c>
      <c r="H140" s="556"/>
      <c r="I140" s="556"/>
      <c r="J140" s="556">
        <v>1</v>
      </c>
    </row>
    <row r="141" spans="1:10" ht="17.25" customHeight="1">
      <c r="A141" s="558">
        <v>137</v>
      </c>
      <c r="B141" s="588" t="s">
        <v>5860</v>
      </c>
      <c r="C141" s="558" t="s">
        <v>1957</v>
      </c>
      <c r="D141" s="558" t="s">
        <v>1471</v>
      </c>
      <c r="E141" s="529" t="s">
        <v>1611</v>
      </c>
      <c r="F141" s="558" t="s">
        <v>5124</v>
      </c>
      <c r="G141" s="559" t="s">
        <v>1503</v>
      </c>
      <c r="H141" s="556"/>
      <c r="I141" s="556"/>
      <c r="J141" s="556">
        <v>1</v>
      </c>
    </row>
    <row r="142" spans="1:10" ht="17.25" customHeight="1">
      <c r="A142" s="510">
        <v>138</v>
      </c>
      <c r="B142" s="588" t="s">
        <v>5861</v>
      </c>
      <c r="C142" s="558" t="s">
        <v>1957</v>
      </c>
      <c r="D142" s="558" t="s">
        <v>1471</v>
      </c>
      <c r="E142" s="529" t="s">
        <v>1611</v>
      </c>
      <c r="F142" s="558" t="s">
        <v>5126</v>
      </c>
      <c r="G142" s="559" t="s">
        <v>1503</v>
      </c>
      <c r="H142" s="556"/>
      <c r="I142" s="556"/>
      <c r="J142" s="556">
        <v>1</v>
      </c>
    </row>
    <row r="143" spans="1:10" ht="17.25" customHeight="1">
      <c r="A143" s="510">
        <v>139</v>
      </c>
      <c r="B143" s="588" t="s">
        <v>5862</v>
      </c>
      <c r="C143" s="558" t="s">
        <v>1957</v>
      </c>
      <c r="D143" s="558" t="s">
        <v>1471</v>
      </c>
      <c r="E143" s="529" t="s">
        <v>1611</v>
      </c>
      <c r="F143" s="558" t="s">
        <v>5126</v>
      </c>
      <c r="G143" s="559" t="s">
        <v>1503</v>
      </c>
      <c r="H143" s="556"/>
      <c r="I143" s="556"/>
      <c r="J143" s="556">
        <v>1</v>
      </c>
    </row>
    <row r="144" spans="1:10" ht="17.25" customHeight="1">
      <c r="A144" s="558">
        <v>140</v>
      </c>
      <c r="B144" s="588" t="s">
        <v>5863</v>
      </c>
      <c r="C144" s="558" t="s">
        <v>1957</v>
      </c>
      <c r="D144" s="558" t="s">
        <v>1471</v>
      </c>
      <c r="E144" s="529" t="s">
        <v>1611</v>
      </c>
      <c r="F144" s="558" t="s">
        <v>5126</v>
      </c>
      <c r="G144" s="559" t="s">
        <v>1503</v>
      </c>
      <c r="H144" s="556"/>
      <c r="I144" s="556"/>
      <c r="J144" s="556">
        <v>1</v>
      </c>
    </row>
    <row r="145" spans="1:10" ht="17.25" customHeight="1">
      <c r="A145" s="558">
        <v>141</v>
      </c>
      <c r="B145" s="588" t="s">
        <v>5864</v>
      </c>
      <c r="C145" s="558" t="s">
        <v>1957</v>
      </c>
      <c r="D145" s="558" t="s">
        <v>1471</v>
      </c>
      <c r="E145" s="529" t="s">
        <v>1611</v>
      </c>
      <c r="F145" s="558" t="s">
        <v>5126</v>
      </c>
      <c r="G145" s="559" t="s">
        <v>1503</v>
      </c>
      <c r="H145" s="556"/>
      <c r="I145" s="556"/>
      <c r="J145" s="556">
        <v>1</v>
      </c>
    </row>
    <row r="146" spans="1:10" ht="17.25" customHeight="1">
      <c r="A146" s="510">
        <v>142</v>
      </c>
      <c r="B146" s="588" t="s">
        <v>5865</v>
      </c>
      <c r="C146" s="558" t="s">
        <v>1957</v>
      </c>
      <c r="D146" s="558" t="s">
        <v>1471</v>
      </c>
      <c r="E146" s="529" t="s">
        <v>1611</v>
      </c>
      <c r="F146" s="558" t="s">
        <v>5124</v>
      </c>
      <c r="G146" s="559" t="s">
        <v>1539</v>
      </c>
      <c r="H146" s="556"/>
      <c r="I146" s="556"/>
      <c r="J146" s="556">
        <v>1</v>
      </c>
    </row>
    <row r="147" spans="1:10" ht="17.25" customHeight="1">
      <c r="A147" s="510">
        <v>143</v>
      </c>
      <c r="B147" s="588" t="s">
        <v>5866</v>
      </c>
      <c r="C147" s="558" t="s">
        <v>1957</v>
      </c>
      <c r="D147" s="558" t="s">
        <v>1471</v>
      </c>
      <c r="E147" s="529" t="s">
        <v>1611</v>
      </c>
      <c r="F147" s="558" t="s">
        <v>5126</v>
      </c>
      <c r="G147" s="559" t="s">
        <v>1539</v>
      </c>
      <c r="H147" s="556"/>
      <c r="I147" s="556"/>
      <c r="J147" s="556">
        <v>1</v>
      </c>
    </row>
    <row r="148" spans="1:10" ht="17.25" customHeight="1">
      <c r="A148" s="558">
        <v>144</v>
      </c>
      <c r="B148" s="588" t="s">
        <v>5867</v>
      </c>
      <c r="C148" s="558" t="s">
        <v>1957</v>
      </c>
      <c r="D148" s="558" t="s">
        <v>1471</v>
      </c>
      <c r="E148" s="529" t="s">
        <v>1611</v>
      </c>
      <c r="F148" s="558" t="s">
        <v>5124</v>
      </c>
      <c r="G148" s="559" t="s">
        <v>1539</v>
      </c>
      <c r="H148" s="556"/>
      <c r="I148" s="556"/>
      <c r="J148" s="556">
        <v>1</v>
      </c>
    </row>
    <row r="149" spans="1:10" ht="17.25" customHeight="1">
      <c r="A149" s="558">
        <v>145</v>
      </c>
      <c r="B149" s="588" t="s">
        <v>5868</v>
      </c>
      <c r="C149" s="558" t="s">
        <v>1957</v>
      </c>
      <c r="D149" s="558" t="s">
        <v>1471</v>
      </c>
      <c r="E149" s="529" t="s">
        <v>1611</v>
      </c>
      <c r="F149" s="558" t="s">
        <v>5124</v>
      </c>
      <c r="G149" s="559" t="s">
        <v>1539</v>
      </c>
      <c r="H149" s="556"/>
      <c r="I149" s="556"/>
      <c r="J149" s="556">
        <v>1</v>
      </c>
    </row>
    <row r="150" spans="1:10" ht="17.25" customHeight="1">
      <c r="A150" s="510">
        <v>146</v>
      </c>
      <c r="B150" s="588" t="s">
        <v>5869</v>
      </c>
      <c r="C150" s="558" t="s">
        <v>1957</v>
      </c>
      <c r="D150" s="558" t="s">
        <v>1471</v>
      </c>
      <c r="E150" s="529" t="s">
        <v>1611</v>
      </c>
      <c r="F150" s="558" t="s">
        <v>5139</v>
      </c>
      <c r="G150" s="559" t="s">
        <v>1539</v>
      </c>
      <c r="H150" s="556"/>
      <c r="I150" s="556"/>
      <c r="J150" s="556">
        <v>1</v>
      </c>
    </row>
    <row r="151" spans="1:10" ht="17.25" customHeight="1">
      <c r="A151" s="510">
        <v>147</v>
      </c>
      <c r="B151" s="588" t="s">
        <v>5870</v>
      </c>
      <c r="C151" s="558" t="s">
        <v>1677</v>
      </c>
      <c r="D151" s="558" t="s">
        <v>1471</v>
      </c>
      <c r="E151" s="529" t="s">
        <v>1611</v>
      </c>
      <c r="F151" s="558" t="s">
        <v>5126</v>
      </c>
      <c r="G151" s="559" t="s">
        <v>1448</v>
      </c>
      <c r="H151" s="556">
        <v>1</v>
      </c>
      <c r="I151" s="556"/>
      <c r="J151" s="556"/>
    </row>
    <row r="152" spans="1:10" ht="17.25" customHeight="1">
      <c r="A152" s="558">
        <v>148</v>
      </c>
      <c r="B152" s="588" t="s">
        <v>5871</v>
      </c>
      <c r="C152" s="558" t="s">
        <v>1677</v>
      </c>
      <c r="D152" s="558" t="s">
        <v>1471</v>
      </c>
      <c r="E152" s="529" t="s">
        <v>1611</v>
      </c>
      <c r="F152" s="558" t="s">
        <v>5126</v>
      </c>
      <c r="G152" s="559" t="s">
        <v>5872</v>
      </c>
      <c r="H152" s="556"/>
      <c r="I152" s="556"/>
      <c r="J152" s="556">
        <v>1</v>
      </c>
    </row>
    <row r="153" spans="1:10" ht="17.25" customHeight="1">
      <c r="A153" s="558">
        <v>149</v>
      </c>
      <c r="B153" s="588" t="s">
        <v>245</v>
      </c>
      <c r="C153" s="558" t="s">
        <v>2393</v>
      </c>
      <c r="D153" s="558" t="s">
        <v>1471</v>
      </c>
      <c r="E153" s="529" t="s">
        <v>1611</v>
      </c>
      <c r="F153" s="558" t="s">
        <v>5126</v>
      </c>
      <c r="G153" s="559" t="s">
        <v>1523</v>
      </c>
      <c r="H153" s="556">
        <v>1</v>
      </c>
      <c r="I153" s="556"/>
      <c r="J153" s="556"/>
    </row>
    <row r="154" spans="1:10" ht="17.25" customHeight="1">
      <c r="A154" s="510">
        <v>150</v>
      </c>
      <c r="B154" s="588" t="s">
        <v>245</v>
      </c>
      <c r="C154" s="558" t="s">
        <v>1617</v>
      </c>
      <c r="D154" s="558" t="s">
        <v>1471</v>
      </c>
      <c r="E154" s="529" t="s">
        <v>1611</v>
      </c>
      <c r="F154" s="558" t="s">
        <v>5126</v>
      </c>
      <c r="G154" s="559" t="s">
        <v>1572</v>
      </c>
      <c r="H154" s="556">
        <v>1</v>
      </c>
      <c r="I154" s="556"/>
      <c r="J154" s="556"/>
    </row>
    <row r="155" spans="1:10" ht="17.25" customHeight="1">
      <c r="A155" s="510">
        <v>151</v>
      </c>
      <c r="B155" s="588" t="s">
        <v>1833</v>
      </c>
      <c r="C155" s="558" t="s">
        <v>1768</v>
      </c>
      <c r="D155" s="558" t="s">
        <v>1504</v>
      </c>
      <c r="E155" s="529" t="s">
        <v>1611</v>
      </c>
      <c r="F155" s="558" t="s">
        <v>5124</v>
      </c>
      <c r="G155" s="559" t="s">
        <v>5873</v>
      </c>
      <c r="H155" s="556"/>
      <c r="I155" s="556"/>
      <c r="J155" s="556">
        <v>1</v>
      </c>
    </row>
    <row r="156" spans="1:10" ht="17.25" customHeight="1">
      <c r="A156" s="558">
        <v>152</v>
      </c>
      <c r="B156" s="588" t="s">
        <v>5874</v>
      </c>
      <c r="C156" s="558" t="s">
        <v>1619</v>
      </c>
      <c r="D156" s="558" t="s">
        <v>2002</v>
      </c>
      <c r="E156" s="590" t="s">
        <v>1640</v>
      </c>
      <c r="F156" s="558" t="s">
        <v>5126</v>
      </c>
      <c r="G156" s="559" t="s">
        <v>5875</v>
      </c>
      <c r="H156" s="556">
        <v>1</v>
      </c>
      <c r="I156" s="556"/>
      <c r="J156" s="556"/>
    </row>
    <row r="157" spans="1:10" ht="17.25" customHeight="1">
      <c r="A157" s="558">
        <v>153</v>
      </c>
      <c r="B157" s="588" t="s">
        <v>5876</v>
      </c>
      <c r="C157" s="558" t="s">
        <v>1619</v>
      </c>
      <c r="D157" s="558" t="s">
        <v>2002</v>
      </c>
      <c r="E157" s="590" t="s">
        <v>1640</v>
      </c>
      <c r="F157" s="558" t="s">
        <v>5126</v>
      </c>
      <c r="G157" s="559" t="s">
        <v>5877</v>
      </c>
      <c r="H157" s="556">
        <v>1</v>
      </c>
      <c r="I157" s="556"/>
      <c r="J157" s="556"/>
    </row>
    <row r="158" spans="1:10" ht="17.25" customHeight="1">
      <c r="A158" s="510">
        <v>154</v>
      </c>
      <c r="B158" s="588" t="s">
        <v>5878</v>
      </c>
      <c r="C158" s="558" t="s">
        <v>1619</v>
      </c>
      <c r="D158" s="558" t="s">
        <v>2002</v>
      </c>
      <c r="E158" s="590" t="s">
        <v>1640</v>
      </c>
      <c r="F158" s="558" t="s">
        <v>5124</v>
      </c>
      <c r="G158" s="559" t="s">
        <v>5879</v>
      </c>
      <c r="H158" s="556">
        <v>1</v>
      </c>
      <c r="I158" s="556"/>
      <c r="J158" s="556"/>
    </row>
    <row r="159" spans="1:10" ht="17.25" customHeight="1">
      <c r="A159" s="510">
        <v>155</v>
      </c>
      <c r="B159" s="588" t="s">
        <v>5880</v>
      </c>
      <c r="C159" s="558" t="s">
        <v>1619</v>
      </c>
      <c r="D159" s="558" t="s">
        <v>2002</v>
      </c>
      <c r="E159" s="590" t="s">
        <v>1640</v>
      </c>
      <c r="F159" s="558" t="s">
        <v>5124</v>
      </c>
      <c r="G159" s="559" t="s">
        <v>5881</v>
      </c>
      <c r="H159" s="556">
        <v>1</v>
      </c>
      <c r="I159" s="556"/>
      <c r="J159" s="556"/>
    </row>
    <row r="160" spans="1:10" ht="17.25" customHeight="1">
      <c r="A160" s="558">
        <v>156</v>
      </c>
      <c r="B160" s="588" t="s">
        <v>5525</v>
      </c>
      <c r="C160" s="558" t="s">
        <v>1619</v>
      </c>
      <c r="D160" s="558" t="s">
        <v>2002</v>
      </c>
      <c r="E160" s="590" t="s">
        <v>1640</v>
      </c>
      <c r="F160" s="558" t="s">
        <v>5126</v>
      </c>
      <c r="G160" s="559" t="s">
        <v>5882</v>
      </c>
      <c r="H160" s="556">
        <v>1</v>
      </c>
      <c r="I160" s="556"/>
      <c r="J160" s="556"/>
    </row>
    <row r="161" spans="1:10" ht="17.25" customHeight="1">
      <c r="A161" s="558">
        <v>157</v>
      </c>
      <c r="B161" s="588" t="s">
        <v>5883</v>
      </c>
      <c r="C161" s="558" t="s">
        <v>1619</v>
      </c>
      <c r="D161" s="558" t="s">
        <v>2002</v>
      </c>
      <c r="E161" s="590" t="s">
        <v>1640</v>
      </c>
      <c r="F161" s="558" t="s">
        <v>5124</v>
      </c>
      <c r="G161" s="559" t="s">
        <v>5884</v>
      </c>
      <c r="H161" s="556">
        <v>1</v>
      </c>
      <c r="I161" s="556"/>
      <c r="J161" s="556"/>
    </row>
    <row r="162" spans="1:10" ht="17.25" customHeight="1">
      <c r="A162" s="510">
        <v>158</v>
      </c>
      <c r="B162" s="588" t="s">
        <v>5515</v>
      </c>
      <c r="C162" s="558" t="s">
        <v>1619</v>
      </c>
      <c r="D162" s="558" t="s">
        <v>2002</v>
      </c>
      <c r="E162" s="590" t="s">
        <v>1640</v>
      </c>
      <c r="F162" s="558" t="s">
        <v>5126</v>
      </c>
      <c r="G162" s="559" t="s">
        <v>5885</v>
      </c>
      <c r="H162" s="556">
        <v>1</v>
      </c>
      <c r="I162" s="556"/>
      <c r="J162" s="556"/>
    </row>
    <row r="163" spans="1:10" ht="17.25" customHeight="1">
      <c r="A163" s="510">
        <v>159</v>
      </c>
      <c r="B163" s="588" t="s">
        <v>5886</v>
      </c>
      <c r="C163" s="558" t="s">
        <v>1619</v>
      </c>
      <c r="D163" s="558" t="s">
        <v>2002</v>
      </c>
      <c r="E163" s="590" t="s">
        <v>1640</v>
      </c>
      <c r="F163" s="558" t="s">
        <v>5126</v>
      </c>
      <c r="G163" s="559" t="s">
        <v>5887</v>
      </c>
      <c r="H163" s="556">
        <v>1</v>
      </c>
      <c r="I163" s="556"/>
      <c r="J163" s="556"/>
    </row>
    <row r="164" spans="1:10" ht="17.25" customHeight="1">
      <c r="A164" s="558">
        <v>160</v>
      </c>
      <c r="B164" s="588" t="s">
        <v>5888</v>
      </c>
      <c r="C164" s="558" t="s">
        <v>1619</v>
      </c>
      <c r="D164" s="558" t="s">
        <v>2002</v>
      </c>
      <c r="E164" s="590" t="s">
        <v>1640</v>
      </c>
      <c r="F164" s="558" t="s">
        <v>5126</v>
      </c>
      <c r="G164" s="559" t="s">
        <v>5889</v>
      </c>
      <c r="H164" s="556">
        <v>1</v>
      </c>
      <c r="I164" s="556"/>
      <c r="J164" s="556"/>
    </row>
    <row r="165" spans="1:10" ht="17.25" customHeight="1">
      <c r="A165" s="558">
        <v>161</v>
      </c>
      <c r="B165" s="588" t="s">
        <v>4792</v>
      </c>
      <c r="C165" s="558" t="s">
        <v>1619</v>
      </c>
      <c r="D165" s="558" t="s">
        <v>2002</v>
      </c>
      <c r="E165" s="590" t="s">
        <v>1640</v>
      </c>
      <c r="F165" s="558" t="s">
        <v>5124</v>
      </c>
      <c r="G165" s="559" t="s">
        <v>5890</v>
      </c>
      <c r="H165" s="556">
        <v>1</v>
      </c>
      <c r="I165" s="556"/>
      <c r="J165" s="556"/>
    </row>
    <row r="166" spans="1:10" ht="17.25" customHeight="1">
      <c r="A166" s="510">
        <v>162</v>
      </c>
      <c r="B166" s="588" t="s">
        <v>5891</v>
      </c>
      <c r="C166" s="558" t="s">
        <v>1619</v>
      </c>
      <c r="D166" s="558" t="s">
        <v>2002</v>
      </c>
      <c r="E166" s="590" t="s">
        <v>1640</v>
      </c>
      <c r="F166" s="558" t="s">
        <v>5126</v>
      </c>
      <c r="G166" s="559" t="s">
        <v>5892</v>
      </c>
      <c r="H166" s="556">
        <v>1</v>
      </c>
      <c r="I166" s="556"/>
      <c r="J166" s="556"/>
    </row>
    <row r="167" spans="1:10" ht="17.25" customHeight="1">
      <c r="A167" s="510">
        <v>163</v>
      </c>
      <c r="B167" s="588" t="s">
        <v>5046</v>
      </c>
      <c r="C167" s="558" t="s">
        <v>1619</v>
      </c>
      <c r="D167" s="558" t="s">
        <v>2002</v>
      </c>
      <c r="E167" s="590" t="s">
        <v>1640</v>
      </c>
      <c r="F167" s="558" t="s">
        <v>5124</v>
      </c>
      <c r="G167" s="559" t="s">
        <v>5893</v>
      </c>
      <c r="H167" s="556">
        <v>1</v>
      </c>
      <c r="I167" s="556"/>
      <c r="J167" s="556"/>
    </row>
    <row r="168" spans="1:10" ht="17.25" customHeight="1">
      <c r="A168" s="558">
        <v>164</v>
      </c>
      <c r="B168" s="588" t="s">
        <v>5894</v>
      </c>
      <c r="C168" s="558" t="s">
        <v>1619</v>
      </c>
      <c r="D168" s="558" t="s">
        <v>2002</v>
      </c>
      <c r="E168" s="590" t="s">
        <v>1640</v>
      </c>
      <c r="F168" s="558" t="s">
        <v>5124</v>
      </c>
      <c r="G168" s="559" t="s">
        <v>5895</v>
      </c>
      <c r="H168" s="556">
        <v>1</v>
      </c>
      <c r="I168" s="556"/>
      <c r="J168" s="556"/>
    </row>
    <row r="169" spans="1:10" ht="17.25" customHeight="1">
      <c r="A169" s="558">
        <v>165</v>
      </c>
      <c r="B169" s="588" t="s">
        <v>5896</v>
      </c>
      <c r="C169" s="558" t="s">
        <v>1619</v>
      </c>
      <c r="D169" s="558" t="s">
        <v>2002</v>
      </c>
      <c r="E169" s="590" t="s">
        <v>1640</v>
      </c>
      <c r="F169" s="558" t="s">
        <v>5126</v>
      </c>
      <c r="G169" s="559" t="s">
        <v>5897</v>
      </c>
      <c r="H169" s="556"/>
      <c r="I169" s="556">
        <v>1</v>
      </c>
      <c r="J169" s="556"/>
    </row>
    <row r="170" spans="1:10" ht="17.25" customHeight="1">
      <c r="A170" s="510">
        <v>166</v>
      </c>
      <c r="B170" s="588" t="s">
        <v>5898</v>
      </c>
      <c r="C170" s="558" t="s">
        <v>1619</v>
      </c>
      <c r="D170" s="558" t="s">
        <v>2002</v>
      </c>
      <c r="E170" s="590" t="s">
        <v>1640</v>
      </c>
      <c r="F170" s="558" t="s">
        <v>5124</v>
      </c>
      <c r="G170" s="559" t="s">
        <v>5899</v>
      </c>
      <c r="H170" s="556"/>
      <c r="I170" s="556">
        <v>1</v>
      </c>
      <c r="J170" s="556"/>
    </row>
    <row r="171" spans="1:10" ht="17.25" customHeight="1">
      <c r="A171" s="510">
        <v>167</v>
      </c>
      <c r="B171" s="588" t="s">
        <v>5511</v>
      </c>
      <c r="C171" s="558" t="s">
        <v>1619</v>
      </c>
      <c r="D171" s="558" t="s">
        <v>2002</v>
      </c>
      <c r="E171" s="590" t="s">
        <v>1640</v>
      </c>
      <c r="F171" s="558" t="s">
        <v>5124</v>
      </c>
      <c r="G171" s="559" t="s">
        <v>5900</v>
      </c>
      <c r="H171" s="556"/>
      <c r="I171" s="556">
        <v>1</v>
      </c>
      <c r="J171" s="556"/>
    </row>
    <row r="172" spans="1:10" ht="17.25" customHeight="1">
      <c r="A172" s="558">
        <v>168</v>
      </c>
      <c r="B172" s="588" t="s">
        <v>5901</v>
      </c>
      <c r="C172" s="558" t="s">
        <v>1619</v>
      </c>
      <c r="D172" s="558" t="s">
        <v>2002</v>
      </c>
      <c r="E172" s="590" t="s">
        <v>1640</v>
      </c>
      <c r="F172" s="558" t="s">
        <v>5126</v>
      </c>
      <c r="G172" s="559" t="s">
        <v>5902</v>
      </c>
      <c r="H172" s="556"/>
      <c r="I172" s="556">
        <v>1</v>
      </c>
      <c r="J172" s="556"/>
    </row>
    <row r="173" spans="1:10" ht="17.25" customHeight="1">
      <c r="A173" s="558">
        <v>169</v>
      </c>
      <c r="B173" s="588" t="s">
        <v>5903</v>
      </c>
      <c r="C173" s="558" t="s">
        <v>1619</v>
      </c>
      <c r="D173" s="558" t="s">
        <v>2002</v>
      </c>
      <c r="E173" s="590" t="s">
        <v>1640</v>
      </c>
      <c r="F173" s="558" t="s">
        <v>5124</v>
      </c>
      <c r="G173" s="559" t="s">
        <v>5904</v>
      </c>
      <c r="H173" s="556"/>
      <c r="I173" s="556">
        <v>1</v>
      </c>
      <c r="J173" s="556"/>
    </row>
    <row r="174" spans="1:10" ht="17.25" customHeight="1">
      <c r="A174" s="510">
        <v>170</v>
      </c>
      <c r="B174" s="588" t="s">
        <v>5905</v>
      </c>
      <c r="C174" s="558" t="s">
        <v>1619</v>
      </c>
      <c r="D174" s="558" t="s">
        <v>2002</v>
      </c>
      <c r="E174" s="590" t="s">
        <v>1640</v>
      </c>
      <c r="F174" s="558" t="s">
        <v>5126</v>
      </c>
      <c r="G174" s="559" t="s">
        <v>5906</v>
      </c>
      <c r="H174" s="556"/>
      <c r="I174" s="556">
        <v>1</v>
      </c>
      <c r="J174" s="556"/>
    </row>
    <row r="175" spans="1:10" ht="17.25" customHeight="1">
      <c r="A175" s="510">
        <v>171</v>
      </c>
      <c r="B175" s="588" t="s">
        <v>4126</v>
      </c>
      <c r="C175" s="558" t="s">
        <v>1619</v>
      </c>
      <c r="D175" s="558" t="s">
        <v>2002</v>
      </c>
      <c r="E175" s="590" t="s">
        <v>1640</v>
      </c>
      <c r="F175" s="558" t="s">
        <v>5126</v>
      </c>
      <c r="G175" s="559" t="s">
        <v>5907</v>
      </c>
      <c r="H175" s="556"/>
      <c r="I175" s="556">
        <v>1</v>
      </c>
      <c r="J175" s="556"/>
    </row>
    <row r="176" spans="1:10" ht="17.25" customHeight="1">
      <c r="A176" s="558">
        <v>172</v>
      </c>
      <c r="B176" s="588" t="s">
        <v>5519</v>
      </c>
      <c r="C176" s="558" t="s">
        <v>1619</v>
      </c>
      <c r="D176" s="558" t="s">
        <v>2002</v>
      </c>
      <c r="E176" s="590" t="s">
        <v>1640</v>
      </c>
      <c r="F176" s="558" t="s">
        <v>5126</v>
      </c>
      <c r="G176" s="559" t="s">
        <v>5908</v>
      </c>
      <c r="H176" s="556"/>
      <c r="I176" s="556">
        <v>1</v>
      </c>
      <c r="J176" s="556"/>
    </row>
    <row r="177" spans="1:10" ht="17.25" customHeight="1">
      <c r="A177" s="558">
        <v>173</v>
      </c>
      <c r="B177" s="588" t="s">
        <v>5909</v>
      </c>
      <c r="C177" s="558" t="s">
        <v>1619</v>
      </c>
      <c r="D177" s="558" t="s">
        <v>2002</v>
      </c>
      <c r="E177" s="590" t="s">
        <v>1640</v>
      </c>
      <c r="F177" s="558" t="s">
        <v>5124</v>
      </c>
      <c r="G177" s="559" t="s">
        <v>5910</v>
      </c>
      <c r="H177" s="556"/>
      <c r="I177" s="556">
        <v>1</v>
      </c>
      <c r="J177" s="556"/>
    </row>
    <row r="178" spans="1:10" ht="17.25" customHeight="1">
      <c r="A178" s="510">
        <v>174</v>
      </c>
      <c r="B178" s="588" t="s">
        <v>5911</v>
      </c>
      <c r="C178" s="558" t="s">
        <v>1619</v>
      </c>
      <c r="D178" s="558" t="s">
        <v>2002</v>
      </c>
      <c r="E178" s="590" t="s">
        <v>1640</v>
      </c>
      <c r="F178" s="558" t="s">
        <v>5126</v>
      </c>
      <c r="G178" s="559" t="s">
        <v>5912</v>
      </c>
      <c r="H178" s="556"/>
      <c r="I178" s="556">
        <v>1</v>
      </c>
      <c r="J178" s="556"/>
    </row>
    <row r="179" spans="1:10" ht="17.25" customHeight="1">
      <c r="A179" s="510">
        <v>175</v>
      </c>
      <c r="B179" s="588" t="s">
        <v>5913</v>
      </c>
      <c r="C179" s="558" t="s">
        <v>1619</v>
      </c>
      <c r="D179" s="558" t="s">
        <v>2002</v>
      </c>
      <c r="E179" s="590" t="s">
        <v>1640</v>
      </c>
      <c r="F179" s="558" t="s">
        <v>5126</v>
      </c>
      <c r="G179" s="559" t="s">
        <v>5914</v>
      </c>
      <c r="H179" s="556"/>
      <c r="I179" s="556">
        <v>1</v>
      </c>
      <c r="J179" s="556"/>
    </row>
    <row r="180" spans="1:10" ht="17.25" customHeight="1">
      <c r="A180" s="558">
        <v>176</v>
      </c>
      <c r="B180" s="588" t="s">
        <v>4384</v>
      </c>
      <c r="C180" s="558" t="s">
        <v>1619</v>
      </c>
      <c r="D180" s="558" t="s">
        <v>2002</v>
      </c>
      <c r="E180" s="590" t="s">
        <v>1640</v>
      </c>
      <c r="F180" s="558" t="s">
        <v>5126</v>
      </c>
      <c r="G180" s="559" t="s">
        <v>5915</v>
      </c>
      <c r="H180" s="556"/>
      <c r="I180" s="556">
        <v>1</v>
      </c>
      <c r="J180" s="556"/>
    </row>
    <row r="181" spans="1:10" ht="17.25" customHeight="1">
      <c r="A181" s="558">
        <v>177</v>
      </c>
      <c r="B181" s="588" t="s">
        <v>5916</v>
      </c>
      <c r="C181" s="558" t="s">
        <v>1619</v>
      </c>
      <c r="D181" s="558" t="s">
        <v>2002</v>
      </c>
      <c r="E181" s="590" t="s">
        <v>1640</v>
      </c>
      <c r="F181" s="558" t="s">
        <v>5124</v>
      </c>
      <c r="G181" s="559" t="s">
        <v>5892</v>
      </c>
      <c r="H181" s="556"/>
      <c r="I181" s="556">
        <v>1</v>
      </c>
      <c r="J181" s="556"/>
    </row>
    <row r="182" spans="1:10" ht="17.25" customHeight="1">
      <c r="A182" s="510">
        <v>178</v>
      </c>
      <c r="B182" s="588" t="s">
        <v>5917</v>
      </c>
      <c r="C182" s="558" t="s">
        <v>1619</v>
      </c>
      <c r="D182" s="558" t="s">
        <v>2002</v>
      </c>
      <c r="E182" s="590" t="s">
        <v>1640</v>
      </c>
      <c r="F182" s="558" t="s">
        <v>5126</v>
      </c>
      <c r="G182" s="559" t="s">
        <v>5918</v>
      </c>
      <c r="H182" s="556"/>
      <c r="I182" s="556"/>
      <c r="J182" s="556">
        <v>1</v>
      </c>
    </row>
    <row r="183" spans="1:10" ht="17.25" customHeight="1">
      <c r="A183" s="510">
        <v>179</v>
      </c>
      <c r="B183" s="588" t="s">
        <v>5919</v>
      </c>
      <c r="C183" s="558" t="s">
        <v>1619</v>
      </c>
      <c r="D183" s="558" t="s">
        <v>2002</v>
      </c>
      <c r="E183" s="590" t="s">
        <v>1640</v>
      </c>
      <c r="F183" s="558" t="s">
        <v>5126</v>
      </c>
      <c r="G183" s="559" t="s">
        <v>5920</v>
      </c>
      <c r="H183" s="556"/>
      <c r="I183" s="556"/>
      <c r="J183" s="556">
        <v>1</v>
      </c>
    </row>
    <row r="184" spans="1:10" ht="17.25" customHeight="1">
      <c r="A184" s="558">
        <v>180</v>
      </c>
      <c r="B184" s="588" t="s">
        <v>5921</v>
      </c>
      <c r="C184" s="558" t="s">
        <v>1619</v>
      </c>
      <c r="D184" s="558" t="s">
        <v>2002</v>
      </c>
      <c r="E184" s="590" t="s">
        <v>1640</v>
      </c>
      <c r="F184" s="558" t="s">
        <v>5126</v>
      </c>
      <c r="G184" s="559" t="s">
        <v>5922</v>
      </c>
      <c r="H184" s="556"/>
      <c r="I184" s="556"/>
      <c r="J184" s="556">
        <v>1</v>
      </c>
    </row>
    <row r="185" spans="1:10" ht="17.25" customHeight="1">
      <c r="A185" s="558">
        <v>181</v>
      </c>
      <c r="B185" s="588" t="s">
        <v>5923</v>
      </c>
      <c r="C185" s="558" t="s">
        <v>1619</v>
      </c>
      <c r="D185" s="558" t="s">
        <v>2002</v>
      </c>
      <c r="E185" s="590" t="s">
        <v>1640</v>
      </c>
      <c r="F185" s="558" t="s">
        <v>5126</v>
      </c>
      <c r="G185" s="559" t="s">
        <v>5924</v>
      </c>
      <c r="H185" s="556"/>
      <c r="I185" s="556"/>
      <c r="J185" s="556">
        <v>1</v>
      </c>
    </row>
    <row r="186" spans="1:10" ht="17.25" customHeight="1">
      <c r="A186" s="510">
        <v>182</v>
      </c>
      <c r="B186" s="588" t="s">
        <v>5925</v>
      </c>
      <c r="C186" s="558" t="s">
        <v>1619</v>
      </c>
      <c r="D186" s="558" t="s">
        <v>2002</v>
      </c>
      <c r="E186" s="590" t="s">
        <v>1640</v>
      </c>
      <c r="F186" s="558" t="s">
        <v>5126</v>
      </c>
      <c r="G186" s="559" t="s">
        <v>5926</v>
      </c>
      <c r="H186" s="556"/>
      <c r="I186" s="556"/>
      <c r="J186" s="556">
        <v>1</v>
      </c>
    </row>
    <row r="187" spans="1:10" ht="17.25" customHeight="1">
      <c r="A187" s="510">
        <v>183</v>
      </c>
      <c r="B187" s="588" t="s">
        <v>5927</v>
      </c>
      <c r="C187" s="558" t="s">
        <v>1619</v>
      </c>
      <c r="D187" s="558" t="s">
        <v>2002</v>
      </c>
      <c r="E187" s="590" t="s">
        <v>1640</v>
      </c>
      <c r="F187" s="558" t="s">
        <v>5126</v>
      </c>
      <c r="G187" s="559" t="s">
        <v>5928</v>
      </c>
      <c r="H187" s="556"/>
      <c r="I187" s="556"/>
      <c r="J187" s="556">
        <v>1</v>
      </c>
    </row>
    <row r="188" spans="1:10" ht="17.25" customHeight="1">
      <c r="A188" s="558">
        <v>184</v>
      </c>
      <c r="B188" s="588" t="s">
        <v>5514</v>
      </c>
      <c r="C188" s="558" t="s">
        <v>1619</v>
      </c>
      <c r="D188" s="558" t="s">
        <v>2002</v>
      </c>
      <c r="E188" s="590" t="s">
        <v>1640</v>
      </c>
      <c r="F188" s="558" t="s">
        <v>5126</v>
      </c>
      <c r="G188" s="559" t="s">
        <v>5929</v>
      </c>
      <c r="H188" s="556"/>
      <c r="I188" s="556"/>
      <c r="J188" s="556">
        <v>1</v>
      </c>
    </row>
    <row r="189" spans="1:10" ht="17.25" customHeight="1">
      <c r="A189" s="558">
        <v>185</v>
      </c>
      <c r="B189" s="588" t="s">
        <v>5930</v>
      </c>
      <c r="C189" s="558" t="s">
        <v>1619</v>
      </c>
      <c r="D189" s="558" t="s">
        <v>2002</v>
      </c>
      <c r="E189" s="590" t="s">
        <v>1640</v>
      </c>
      <c r="F189" s="558" t="s">
        <v>5126</v>
      </c>
      <c r="G189" s="559" t="s">
        <v>5931</v>
      </c>
      <c r="H189" s="556"/>
      <c r="I189" s="556"/>
      <c r="J189" s="556">
        <v>1</v>
      </c>
    </row>
    <row r="190" spans="1:10" ht="17.25" customHeight="1">
      <c r="A190" s="510">
        <v>186</v>
      </c>
      <c r="B190" s="588" t="s">
        <v>5932</v>
      </c>
      <c r="C190" s="558" t="s">
        <v>1619</v>
      </c>
      <c r="D190" s="558" t="s">
        <v>2002</v>
      </c>
      <c r="E190" s="590" t="s">
        <v>1640</v>
      </c>
      <c r="F190" s="558" t="s">
        <v>5124</v>
      </c>
      <c r="G190" s="559" t="s">
        <v>5933</v>
      </c>
      <c r="H190" s="556"/>
      <c r="I190" s="556"/>
      <c r="J190" s="556">
        <v>1</v>
      </c>
    </row>
    <row r="191" spans="1:10" ht="17.25" customHeight="1">
      <c r="A191" s="510">
        <v>187</v>
      </c>
      <c r="B191" s="588" t="s">
        <v>5934</v>
      </c>
      <c r="C191" s="558" t="s">
        <v>1619</v>
      </c>
      <c r="D191" s="558" t="s">
        <v>2002</v>
      </c>
      <c r="E191" s="590" t="s">
        <v>1640</v>
      </c>
      <c r="F191" s="558" t="s">
        <v>5126</v>
      </c>
      <c r="G191" s="559" t="s">
        <v>5935</v>
      </c>
      <c r="H191" s="556"/>
      <c r="I191" s="556"/>
      <c r="J191" s="556">
        <v>1</v>
      </c>
    </row>
    <row r="192" spans="1:10" ht="17.25" customHeight="1">
      <c r="A192" s="558">
        <v>188</v>
      </c>
      <c r="B192" s="588" t="s">
        <v>5936</v>
      </c>
      <c r="C192" s="558" t="s">
        <v>1619</v>
      </c>
      <c r="D192" s="558" t="s">
        <v>2002</v>
      </c>
      <c r="E192" s="590" t="s">
        <v>1640</v>
      </c>
      <c r="F192" s="558" t="s">
        <v>5126</v>
      </c>
      <c r="G192" s="559" t="s">
        <v>5937</v>
      </c>
      <c r="H192" s="556"/>
      <c r="I192" s="556"/>
      <c r="J192" s="556">
        <v>1</v>
      </c>
    </row>
    <row r="193" spans="1:10" ht="17.25" customHeight="1">
      <c r="A193" s="558">
        <v>189</v>
      </c>
      <c r="B193" s="588" t="s">
        <v>5938</v>
      </c>
      <c r="C193" s="558" t="s">
        <v>1619</v>
      </c>
      <c r="D193" s="558" t="s">
        <v>2002</v>
      </c>
      <c r="E193" s="590" t="s">
        <v>1640</v>
      </c>
      <c r="F193" s="558" t="s">
        <v>5126</v>
      </c>
      <c r="G193" s="559" t="s">
        <v>5939</v>
      </c>
      <c r="H193" s="556"/>
      <c r="I193" s="556"/>
      <c r="J193" s="556">
        <v>1</v>
      </c>
    </row>
    <row r="194" spans="1:10" ht="17.25" customHeight="1">
      <c r="A194" s="510">
        <v>190</v>
      </c>
      <c r="B194" s="588" t="s">
        <v>5940</v>
      </c>
      <c r="C194" s="558" t="s">
        <v>1619</v>
      </c>
      <c r="D194" s="558" t="s">
        <v>2002</v>
      </c>
      <c r="E194" s="590" t="s">
        <v>1640</v>
      </c>
      <c r="F194" s="558" t="s">
        <v>5126</v>
      </c>
      <c r="G194" s="559" t="s">
        <v>5941</v>
      </c>
      <c r="H194" s="556"/>
      <c r="I194" s="556"/>
      <c r="J194" s="556">
        <v>1</v>
      </c>
    </row>
    <row r="195" spans="1:10" ht="17.25" customHeight="1">
      <c r="A195" s="510">
        <v>191</v>
      </c>
      <c r="B195" s="588" t="s">
        <v>5516</v>
      </c>
      <c r="C195" s="558" t="s">
        <v>1619</v>
      </c>
      <c r="D195" s="558" t="s">
        <v>2002</v>
      </c>
      <c r="E195" s="590" t="s">
        <v>1640</v>
      </c>
      <c r="F195" s="558" t="s">
        <v>5124</v>
      </c>
      <c r="G195" s="559" t="s">
        <v>5924</v>
      </c>
      <c r="H195" s="556"/>
      <c r="I195" s="556"/>
      <c r="J195" s="556">
        <v>1</v>
      </c>
    </row>
    <row r="196" spans="1:10" ht="17.25" customHeight="1">
      <c r="A196" s="558">
        <v>192</v>
      </c>
      <c r="B196" s="588" t="s">
        <v>5942</v>
      </c>
      <c r="C196" s="558" t="s">
        <v>1619</v>
      </c>
      <c r="D196" s="558" t="s">
        <v>2002</v>
      </c>
      <c r="E196" s="590" t="s">
        <v>1640</v>
      </c>
      <c r="F196" s="558" t="s">
        <v>5124</v>
      </c>
      <c r="G196" s="559" t="s">
        <v>5943</v>
      </c>
      <c r="H196" s="556"/>
      <c r="I196" s="556"/>
      <c r="J196" s="556">
        <v>1</v>
      </c>
    </row>
    <row r="197" spans="1:10" ht="17.25" customHeight="1">
      <c r="A197" s="558">
        <v>193</v>
      </c>
      <c r="B197" s="588" t="s">
        <v>5944</v>
      </c>
      <c r="C197" s="558" t="s">
        <v>1851</v>
      </c>
      <c r="D197" s="558" t="s">
        <v>1506</v>
      </c>
      <c r="E197" s="590" t="s">
        <v>460</v>
      </c>
      <c r="F197" s="558" t="s">
        <v>5126</v>
      </c>
      <c r="G197" s="559" t="s">
        <v>5409</v>
      </c>
      <c r="H197" s="556"/>
      <c r="I197" s="556"/>
      <c r="J197" s="556">
        <v>1</v>
      </c>
    </row>
    <row r="198" spans="1:10" ht="17.25" customHeight="1">
      <c r="A198" s="510">
        <v>194</v>
      </c>
      <c r="B198" s="588" t="s">
        <v>2271</v>
      </c>
      <c r="C198" s="558"/>
      <c r="D198" s="558" t="s">
        <v>1482</v>
      </c>
      <c r="E198" s="590" t="s">
        <v>1611</v>
      </c>
      <c r="F198" s="558" t="s">
        <v>5126</v>
      </c>
      <c r="G198" s="559" t="s">
        <v>4808</v>
      </c>
      <c r="H198" s="556">
        <v>1</v>
      </c>
      <c r="I198" s="556"/>
      <c r="J198" s="556"/>
    </row>
    <row r="199" spans="1:10" ht="17.25" customHeight="1">
      <c r="A199" s="510">
        <v>195</v>
      </c>
      <c r="B199" s="588" t="s">
        <v>4826</v>
      </c>
      <c r="C199" s="558" t="s">
        <v>1856</v>
      </c>
      <c r="D199" s="558" t="s">
        <v>3081</v>
      </c>
      <c r="E199" s="558" t="s">
        <v>1611</v>
      </c>
      <c r="F199" s="558" t="s">
        <v>5126</v>
      </c>
      <c r="G199" s="559" t="s">
        <v>5945</v>
      </c>
      <c r="H199" s="556">
        <v>1</v>
      </c>
      <c r="I199" s="556"/>
      <c r="J199" s="556"/>
    </row>
    <row r="200" spans="1:10" ht="17.25" customHeight="1">
      <c r="A200" s="558">
        <v>196</v>
      </c>
      <c r="B200" s="588" t="s">
        <v>4813</v>
      </c>
      <c r="C200" s="558" t="s">
        <v>1856</v>
      </c>
      <c r="D200" s="558" t="s">
        <v>3081</v>
      </c>
      <c r="E200" s="558" t="s">
        <v>1611</v>
      </c>
      <c r="F200" s="558" t="s">
        <v>5124</v>
      </c>
      <c r="G200" s="559" t="s">
        <v>5946</v>
      </c>
      <c r="H200" s="556"/>
      <c r="I200" s="556">
        <v>1</v>
      </c>
      <c r="J200" s="556"/>
    </row>
    <row r="201" spans="1:10" ht="17.25" customHeight="1">
      <c r="A201" s="558">
        <v>197</v>
      </c>
      <c r="B201" s="588" t="s">
        <v>3279</v>
      </c>
      <c r="C201" s="558" t="s">
        <v>1856</v>
      </c>
      <c r="D201" s="558" t="s">
        <v>3081</v>
      </c>
      <c r="E201" s="558" t="s">
        <v>1611</v>
      </c>
      <c r="F201" s="558" t="s">
        <v>5124</v>
      </c>
      <c r="G201" s="559" t="s">
        <v>5947</v>
      </c>
      <c r="H201" s="556"/>
      <c r="I201" s="556"/>
      <c r="J201" s="556">
        <v>1</v>
      </c>
    </row>
    <row r="202" spans="1:10" ht="17.25" customHeight="1">
      <c r="A202" s="510">
        <v>198</v>
      </c>
      <c r="B202" s="588" t="s">
        <v>3082</v>
      </c>
      <c r="C202" s="558" t="s">
        <v>1856</v>
      </c>
      <c r="D202" s="558" t="s">
        <v>3081</v>
      </c>
      <c r="E202" s="558" t="s">
        <v>1611</v>
      </c>
      <c r="F202" s="558" t="s">
        <v>5124</v>
      </c>
      <c r="G202" s="559" t="s">
        <v>5948</v>
      </c>
      <c r="H202" s="556"/>
      <c r="I202" s="556"/>
      <c r="J202" s="556">
        <v>1</v>
      </c>
    </row>
    <row r="203" spans="1:10" ht="17.25" customHeight="1">
      <c r="A203" s="510">
        <v>199</v>
      </c>
      <c r="B203" s="588" t="s">
        <v>5949</v>
      </c>
      <c r="C203" s="558" t="s">
        <v>1856</v>
      </c>
      <c r="D203" s="558" t="s">
        <v>3081</v>
      </c>
      <c r="E203" s="558" t="s">
        <v>1611</v>
      </c>
      <c r="F203" s="558" t="s">
        <v>5126</v>
      </c>
      <c r="G203" s="559" t="s">
        <v>5950</v>
      </c>
      <c r="H203" s="556"/>
      <c r="I203" s="556"/>
      <c r="J203" s="556">
        <v>1</v>
      </c>
    </row>
    <row r="204" spans="1:10" ht="17.25" customHeight="1">
      <c r="A204" s="558">
        <v>200</v>
      </c>
      <c r="B204" s="588" t="s">
        <v>3089</v>
      </c>
      <c r="C204" s="558" t="s">
        <v>1856</v>
      </c>
      <c r="D204" s="558" t="s">
        <v>3081</v>
      </c>
      <c r="E204" s="558" t="s">
        <v>1611</v>
      </c>
      <c r="F204" s="558" t="s">
        <v>5126</v>
      </c>
      <c r="G204" s="559" t="s">
        <v>5951</v>
      </c>
      <c r="H204" s="556"/>
      <c r="I204" s="556"/>
      <c r="J204" s="556">
        <v>1</v>
      </c>
    </row>
    <row r="205" spans="1:10" ht="17.25" customHeight="1">
      <c r="A205" s="558">
        <v>201</v>
      </c>
      <c r="B205" s="588" t="s">
        <v>4150</v>
      </c>
      <c r="C205" s="558" t="s">
        <v>1856</v>
      </c>
      <c r="D205" s="558" t="s">
        <v>3081</v>
      </c>
      <c r="E205" s="558" t="s">
        <v>1611</v>
      </c>
      <c r="F205" s="558" t="s">
        <v>5126</v>
      </c>
      <c r="G205" s="559" t="s">
        <v>5952</v>
      </c>
      <c r="H205" s="556"/>
      <c r="I205" s="556"/>
      <c r="J205" s="556">
        <v>1</v>
      </c>
    </row>
    <row r="206" spans="1:10" ht="17.25" customHeight="1">
      <c r="A206" s="510">
        <v>202</v>
      </c>
      <c r="B206" s="588" t="s">
        <v>5953</v>
      </c>
      <c r="C206" s="558" t="s">
        <v>1856</v>
      </c>
      <c r="D206" s="558" t="s">
        <v>3081</v>
      </c>
      <c r="E206" s="558" t="s">
        <v>1611</v>
      </c>
      <c r="F206" s="558" t="s">
        <v>5126</v>
      </c>
      <c r="G206" s="559" t="s">
        <v>5954</v>
      </c>
      <c r="H206" s="556"/>
      <c r="I206" s="556"/>
      <c r="J206" s="556">
        <v>1</v>
      </c>
    </row>
    <row r="207" spans="1:10" ht="17.25" customHeight="1">
      <c r="A207" s="510">
        <v>203</v>
      </c>
      <c r="B207" s="588" t="s">
        <v>5955</v>
      </c>
      <c r="C207" s="558" t="s">
        <v>1856</v>
      </c>
      <c r="D207" s="558" t="s">
        <v>3081</v>
      </c>
      <c r="E207" s="558" t="s">
        <v>1611</v>
      </c>
      <c r="F207" s="558" t="s">
        <v>5126</v>
      </c>
      <c r="G207" s="559" t="s">
        <v>5956</v>
      </c>
      <c r="H207" s="556"/>
      <c r="I207" s="556"/>
      <c r="J207" s="556">
        <v>1</v>
      </c>
    </row>
    <row r="208" spans="1:10" ht="17.25" customHeight="1">
      <c r="A208" s="558">
        <v>204</v>
      </c>
      <c r="B208" s="588" t="s">
        <v>5216</v>
      </c>
      <c r="C208" s="558" t="s">
        <v>1856</v>
      </c>
      <c r="D208" s="558" t="s">
        <v>3081</v>
      </c>
      <c r="E208" s="558" t="s">
        <v>1611</v>
      </c>
      <c r="F208" s="558" t="s">
        <v>5957</v>
      </c>
      <c r="G208" s="559" t="s">
        <v>5958</v>
      </c>
      <c r="H208" s="556"/>
      <c r="I208" s="556"/>
      <c r="J208" s="556">
        <v>1</v>
      </c>
    </row>
    <row r="209" spans="1:10" ht="17.25" customHeight="1">
      <c r="A209" s="558">
        <v>205</v>
      </c>
      <c r="B209" s="588" t="s">
        <v>5959</v>
      </c>
      <c r="C209" s="558" t="s">
        <v>2023</v>
      </c>
      <c r="D209" s="558" t="s">
        <v>3081</v>
      </c>
      <c r="E209" s="558" t="s">
        <v>5960</v>
      </c>
      <c r="F209" s="558" t="s">
        <v>5124</v>
      </c>
      <c r="G209" s="559" t="s">
        <v>89</v>
      </c>
      <c r="H209" s="556">
        <v>1</v>
      </c>
      <c r="I209" s="556"/>
      <c r="J209" s="556"/>
    </row>
    <row r="210" spans="1:10" ht="17.25" customHeight="1">
      <c r="A210" s="510">
        <v>206</v>
      </c>
      <c r="B210" s="588" t="s">
        <v>5961</v>
      </c>
      <c r="C210" s="558" t="s">
        <v>2023</v>
      </c>
      <c r="D210" s="558" t="s">
        <v>3081</v>
      </c>
      <c r="E210" s="558" t="s">
        <v>5960</v>
      </c>
      <c r="F210" s="558" t="s">
        <v>5124</v>
      </c>
      <c r="G210" s="559" t="s">
        <v>5947</v>
      </c>
      <c r="H210" s="556">
        <v>1</v>
      </c>
      <c r="I210" s="556"/>
      <c r="J210" s="556"/>
    </row>
    <row r="211" spans="1:10" ht="17.25" customHeight="1">
      <c r="A211" s="510">
        <v>207</v>
      </c>
      <c r="B211" s="588" t="s">
        <v>5962</v>
      </c>
      <c r="C211" s="558" t="s">
        <v>2023</v>
      </c>
      <c r="D211" s="558" t="s">
        <v>3081</v>
      </c>
      <c r="E211" s="558" t="s">
        <v>5963</v>
      </c>
      <c r="F211" s="558" t="s">
        <v>5126</v>
      </c>
      <c r="G211" s="559" t="s">
        <v>91</v>
      </c>
      <c r="H211" s="556">
        <v>1</v>
      </c>
      <c r="I211" s="556"/>
      <c r="J211" s="556"/>
    </row>
    <row r="212" spans="1:10" ht="17.25" customHeight="1">
      <c r="A212" s="558">
        <v>208</v>
      </c>
      <c r="B212" s="588" t="s">
        <v>5964</v>
      </c>
      <c r="C212" s="558" t="s">
        <v>2023</v>
      </c>
      <c r="D212" s="558" t="s">
        <v>3081</v>
      </c>
      <c r="E212" s="558" t="s">
        <v>5963</v>
      </c>
      <c r="F212" s="558" t="s">
        <v>5126</v>
      </c>
      <c r="G212" s="559" t="s">
        <v>5965</v>
      </c>
      <c r="H212" s="556">
        <v>1</v>
      </c>
      <c r="I212" s="556"/>
      <c r="J212" s="556"/>
    </row>
    <row r="213" spans="1:10" ht="17.25" customHeight="1">
      <c r="A213" s="558">
        <v>209</v>
      </c>
      <c r="B213" s="588" t="s">
        <v>5966</v>
      </c>
      <c r="C213" s="558" t="s">
        <v>2023</v>
      </c>
      <c r="D213" s="558" t="s">
        <v>3081</v>
      </c>
      <c r="E213" s="558" t="s">
        <v>5963</v>
      </c>
      <c r="F213" s="558" t="s">
        <v>5126</v>
      </c>
      <c r="G213" s="559" t="s">
        <v>98</v>
      </c>
      <c r="H213" s="556">
        <v>1</v>
      </c>
      <c r="I213" s="556"/>
      <c r="J213" s="556"/>
    </row>
    <row r="214" spans="1:10" ht="17.25" customHeight="1">
      <c r="A214" s="510">
        <v>210</v>
      </c>
      <c r="B214" s="588" t="s">
        <v>5967</v>
      </c>
      <c r="C214" s="558" t="s">
        <v>2023</v>
      </c>
      <c r="D214" s="558" t="s">
        <v>3081</v>
      </c>
      <c r="E214" s="558" t="s">
        <v>5963</v>
      </c>
      <c r="F214" s="558" t="s">
        <v>5124</v>
      </c>
      <c r="G214" s="559" t="s">
        <v>5965</v>
      </c>
      <c r="H214" s="556">
        <v>1</v>
      </c>
      <c r="I214" s="556"/>
      <c r="J214" s="556"/>
    </row>
    <row r="215" spans="1:10" ht="17.25" customHeight="1">
      <c r="A215" s="510">
        <v>211</v>
      </c>
      <c r="B215" s="588" t="s">
        <v>5968</v>
      </c>
      <c r="C215" s="558" t="s">
        <v>2023</v>
      </c>
      <c r="D215" s="558" t="s">
        <v>3081</v>
      </c>
      <c r="E215" s="558" t="s">
        <v>5969</v>
      </c>
      <c r="F215" s="558" t="s">
        <v>5126</v>
      </c>
      <c r="G215" s="559" t="s">
        <v>5970</v>
      </c>
      <c r="H215" s="556">
        <v>1</v>
      </c>
      <c r="I215" s="556"/>
      <c r="J215" s="556"/>
    </row>
    <row r="216" spans="1:10" ht="17.25" customHeight="1">
      <c r="A216" s="558">
        <v>212</v>
      </c>
      <c r="B216" s="588" t="s">
        <v>5971</v>
      </c>
      <c r="C216" s="558" t="s">
        <v>2023</v>
      </c>
      <c r="D216" s="558" t="s">
        <v>3081</v>
      </c>
      <c r="E216" s="558" t="s">
        <v>5960</v>
      </c>
      <c r="F216" s="558" t="s">
        <v>5126</v>
      </c>
      <c r="G216" s="559" t="s">
        <v>5947</v>
      </c>
      <c r="H216" s="556"/>
      <c r="I216" s="556">
        <v>1</v>
      </c>
      <c r="J216" s="556"/>
    </row>
    <row r="217" spans="1:10" ht="17.25" customHeight="1">
      <c r="A217" s="558">
        <v>213</v>
      </c>
      <c r="B217" s="588" t="s">
        <v>4814</v>
      </c>
      <c r="C217" s="558" t="s">
        <v>2023</v>
      </c>
      <c r="D217" s="558" t="s">
        <v>3081</v>
      </c>
      <c r="E217" s="558" t="s">
        <v>5963</v>
      </c>
      <c r="F217" s="558" t="s">
        <v>5957</v>
      </c>
      <c r="G217" s="559" t="s">
        <v>5947</v>
      </c>
      <c r="H217" s="556"/>
      <c r="I217" s="556">
        <v>1</v>
      </c>
      <c r="J217" s="556"/>
    </row>
    <row r="218" spans="1:10" ht="17.25" customHeight="1">
      <c r="A218" s="510">
        <v>214</v>
      </c>
      <c r="B218" s="588" t="s">
        <v>5972</v>
      </c>
      <c r="C218" s="558" t="s">
        <v>2023</v>
      </c>
      <c r="D218" s="558" t="s">
        <v>3081</v>
      </c>
      <c r="E218" s="558" t="s">
        <v>5963</v>
      </c>
      <c r="F218" s="558" t="s">
        <v>5126</v>
      </c>
      <c r="G218" s="559" t="s">
        <v>5948</v>
      </c>
      <c r="H218" s="556"/>
      <c r="I218" s="556">
        <v>1</v>
      </c>
      <c r="J218" s="556"/>
    </row>
    <row r="219" spans="1:10" ht="17.25" customHeight="1">
      <c r="A219" s="510">
        <v>215</v>
      </c>
      <c r="B219" s="588" t="s">
        <v>5973</v>
      </c>
      <c r="C219" s="558" t="s">
        <v>2023</v>
      </c>
      <c r="D219" s="558" t="s">
        <v>3081</v>
      </c>
      <c r="E219" s="558" t="s">
        <v>5963</v>
      </c>
      <c r="F219" s="558" t="s">
        <v>5124</v>
      </c>
      <c r="G219" s="559" t="s">
        <v>8</v>
      </c>
      <c r="H219" s="556">
        <v>1</v>
      </c>
      <c r="I219" s="556"/>
      <c r="J219" s="556"/>
    </row>
    <row r="220" spans="1:10" ht="17.25" customHeight="1">
      <c r="A220" s="558">
        <v>216</v>
      </c>
      <c r="B220" s="588" t="s">
        <v>4132</v>
      </c>
      <c r="C220" s="558" t="s">
        <v>2023</v>
      </c>
      <c r="D220" s="558" t="s">
        <v>3081</v>
      </c>
      <c r="E220" s="558" t="s">
        <v>5963</v>
      </c>
      <c r="F220" s="558" t="s">
        <v>5124</v>
      </c>
      <c r="G220" s="559" t="s">
        <v>5948</v>
      </c>
      <c r="H220" s="556"/>
      <c r="I220" s="556">
        <v>1</v>
      </c>
      <c r="J220" s="556"/>
    </row>
    <row r="221" spans="1:10" ht="17.25" customHeight="1">
      <c r="A221" s="558">
        <v>217</v>
      </c>
      <c r="B221" s="588" t="s">
        <v>5974</v>
      </c>
      <c r="C221" s="558" t="s">
        <v>2023</v>
      </c>
      <c r="D221" s="558" t="s">
        <v>3081</v>
      </c>
      <c r="E221" s="558" t="s">
        <v>5969</v>
      </c>
      <c r="F221" s="558" t="s">
        <v>5124</v>
      </c>
      <c r="G221" s="559" t="s">
        <v>91</v>
      </c>
      <c r="H221" s="556"/>
      <c r="I221" s="556">
        <v>1</v>
      </c>
      <c r="J221" s="556"/>
    </row>
    <row r="222" spans="1:10" ht="17.25" customHeight="1">
      <c r="A222" s="510">
        <v>218</v>
      </c>
      <c r="B222" s="588" t="s">
        <v>5975</v>
      </c>
      <c r="C222" s="558" t="s">
        <v>2023</v>
      </c>
      <c r="D222" s="558" t="s">
        <v>3081</v>
      </c>
      <c r="E222" s="558" t="s">
        <v>5969</v>
      </c>
      <c r="F222" s="558" t="s">
        <v>5124</v>
      </c>
      <c r="G222" s="559" t="s">
        <v>5948</v>
      </c>
      <c r="H222" s="556"/>
      <c r="I222" s="556">
        <v>1</v>
      </c>
      <c r="J222" s="556"/>
    </row>
    <row r="223" spans="1:10" ht="17.25" customHeight="1">
      <c r="A223" s="510">
        <v>219</v>
      </c>
      <c r="B223" s="588" t="s">
        <v>5976</v>
      </c>
      <c r="C223" s="558" t="s">
        <v>2023</v>
      </c>
      <c r="D223" s="558" t="s">
        <v>3081</v>
      </c>
      <c r="E223" s="558" t="s">
        <v>5969</v>
      </c>
      <c r="F223" s="558" t="s">
        <v>5124</v>
      </c>
      <c r="G223" s="559" t="s">
        <v>5946</v>
      </c>
      <c r="H223" s="556"/>
      <c r="I223" s="556">
        <v>1</v>
      </c>
      <c r="J223" s="556"/>
    </row>
    <row r="224" spans="1:10" ht="17.25" customHeight="1">
      <c r="A224" s="558">
        <v>220</v>
      </c>
      <c r="B224" s="588" t="s">
        <v>5977</v>
      </c>
      <c r="C224" s="558" t="s">
        <v>2023</v>
      </c>
      <c r="D224" s="558" t="s">
        <v>3081</v>
      </c>
      <c r="E224" s="558" t="s">
        <v>5969</v>
      </c>
      <c r="F224" s="558" t="s">
        <v>5124</v>
      </c>
      <c r="G224" s="559" t="s">
        <v>93</v>
      </c>
      <c r="H224" s="556"/>
      <c r="I224" s="556"/>
      <c r="J224" s="556">
        <v>1</v>
      </c>
    </row>
    <row r="225" spans="1:10" ht="17.25" customHeight="1">
      <c r="A225" s="558">
        <v>221</v>
      </c>
      <c r="B225" s="588" t="s">
        <v>5978</v>
      </c>
      <c r="C225" s="558" t="s">
        <v>2023</v>
      </c>
      <c r="D225" s="558" t="s">
        <v>3081</v>
      </c>
      <c r="E225" s="558" t="s">
        <v>5969</v>
      </c>
      <c r="F225" s="558" t="s">
        <v>5124</v>
      </c>
      <c r="G225" s="559" t="s">
        <v>8</v>
      </c>
      <c r="H225" s="556"/>
      <c r="I225" s="556"/>
      <c r="J225" s="556">
        <v>1</v>
      </c>
    </row>
    <row r="226" spans="1:10" ht="17.25" customHeight="1">
      <c r="A226" s="510">
        <v>222</v>
      </c>
      <c r="B226" s="588" t="s">
        <v>5979</v>
      </c>
      <c r="C226" s="558" t="s">
        <v>2023</v>
      </c>
      <c r="D226" s="558" t="s">
        <v>3081</v>
      </c>
      <c r="E226" s="558" t="s">
        <v>5969</v>
      </c>
      <c r="F226" s="558" t="s">
        <v>5126</v>
      </c>
      <c r="G226" s="559" t="s">
        <v>5980</v>
      </c>
      <c r="H226" s="556"/>
      <c r="I226" s="556"/>
      <c r="J226" s="556">
        <v>1</v>
      </c>
    </row>
    <row r="227" spans="1:10" ht="17.25" customHeight="1">
      <c r="A227" s="510">
        <v>223</v>
      </c>
      <c r="B227" s="588" t="s">
        <v>5981</v>
      </c>
      <c r="C227" s="558" t="s">
        <v>2023</v>
      </c>
      <c r="D227" s="558" t="s">
        <v>3081</v>
      </c>
      <c r="E227" s="558" t="s">
        <v>5969</v>
      </c>
      <c r="F227" s="558" t="s">
        <v>5126</v>
      </c>
      <c r="G227" s="559" t="s">
        <v>5965</v>
      </c>
      <c r="H227" s="556"/>
      <c r="I227" s="556"/>
      <c r="J227" s="556">
        <v>1</v>
      </c>
    </row>
    <row r="228" spans="1:10" ht="17.25" customHeight="1">
      <c r="A228" s="558">
        <v>224</v>
      </c>
      <c r="B228" s="588" t="s">
        <v>5982</v>
      </c>
      <c r="C228" s="558" t="s">
        <v>2023</v>
      </c>
      <c r="D228" s="558" t="s">
        <v>3081</v>
      </c>
      <c r="E228" s="558" t="s">
        <v>5960</v>
      </c>
      <c r="F228" s="558" t="s">
        <v>5126</v>
      </c>
      <c r="G228" s="559" t="s">
        <v>5983</v>
      </c>
      <c r="H228" s="556"/>
      <c r="I228" s="556"/>
      <c r="J228" s="556">
        <v>1</v>
      </c>
    </row>
    <row r="229" spans="1:10" ht="17.25" customHeight="1">
      <c r="A229" s="558">
        <v>225</v>
      </c>
      <c r="B229" s="588" t="s">
        <v>5984</v>
      </c>
      <c r="C229" s="558" t="s">
        <v>2023</v>
      </c>
      <c r="D229" s="558" t="s">
        <v>3081</v>
      </c>
      <c r="E229" s="558" t="s">
        <v>5963</v>
      </c>
      <c r="F229" s="558" t="s">
        <v>5124</v>
      </c>
      <c r="G229" s="559" t="s">
        <v>5985</v>
      </c>
      <c r="H229" s="556"/>
      <c r="I229" s="556"/>
      <c r="J229" s="556">
        <v>1</v>
      </c>
    </row>
    <row r="230" spans="1:10" ht="17.25" customHeight="1">
      <c r="A230" s="510">
        <v>226</v>
      </c>
      <c r="B230" s="588" t="s">
        <v>5986</v>
      </c>
      <c r="C230" s="558" t="s">
        <v>2023</v>
      </c>
      <c r="D230" s="558" t="s">
        <v>3081</v>
      </c>
      <c r="E230" s="558" t="s">
        <v>5963</v>
      </c>
      <c r="F230" s="558" t="s">
        <v>5124</v>
      </c>
      <c r="G230" s="559" t="s">
        <v>93</v>
      </c>
      <c r="H230" s="556"/>
      <c r="I230" s="556"/>
      <c r="J230" s="556">
        <v>1</v>
      </c>
    </row>
    <row r="231" spans="1:10" ht="17.25" customHeight="1">
      <c r="A231" s="510">
        <v>227</v>
      </c>
      <c r="B231" s="588" t="s">
        <v>5987</v>
      </c>
      <c r="C231" s="558" t="s">
        <v>2023</v>
      </c>
      <c r="D231" s="558" t="s">
        <v>3081</v>
      </c>
      <c r="E231" s="558" t="s">
        <v>5988</v>
      </c>
      <c r="F231" s="558" t="s">
        <v>5126</v>
      </c>
      <c r="G231" s="559"/>
      <c r="H231" s="556"/>
      <c r="I231" s="556"/>
      <c r="J231" s="556">
        <v>1</v>
      </c>
    </row>
    <row r="232" spans="1:10" ht="17.25" customHeight="1">
      <c r="A232" s="558">
        <v>228</v>
      </c>
      <c r="B232" s="588" t="s">
        <v>5989</v>
      </c>
      <c r="C232" s="558" t="s">
        <v>1610</v>
      </c>
      <c r="D232" s="558" t="s">
        <v>1507</v>
      </c>
      <c r="E232" s="558" t="s">
        <v>4932</v>
      </c>
      <c r="F232" s="558" t="s">
        <v>5124</v>
      </c>
      <c r="G232" s="559" t="s">
        <v>5990</v>
      </c>
      <c r="H232" s="556">
        <v>1</v>
      </c>
      <c r="I232" s="556"/>
      <c r="J232" s="556"/>
    </row>
    <row r="233" spans="1:10" ht="17.25" customHeight="1">
      <c r="A233" s="558">
        <v>229</v>
      </c>
      <c r="B233" s="588" t="s">
        <v>5991</v>
      </c>
      <c r="C233" s="558" t="s">
        <v>1610</v>
      </c>
      <c r="D233" s="558" t="s">
        <v>1507</v>
      </c>
      <c r="E233" s="558" t="s">
        <v>2310</v>
      </c>
      <c r="F233" s="558" t="s">
        <v>5126</v>
      </c>
      <c r="G233" s="559" t="s">
        <v>5992</v>
      </c>
      <c r="H233" s="556"/>
      <c r="I233" s="556">
        <v>1</v>
      </c>
      <c r="J233" s="556"/>
    </row>
    <row r="234" spans="1:10" ht="17.25" customHeight="1">
      <c r="A234" s="510">
        <v>230</v>
      </c>
      <c r="B234" s="591" t="s">
        <v>5993</v>
      </c>
      <c r="C234" s="592" t="s">
        <v>2272</v>
      </c>
      <c r="D234" s="558" t="s">
        <v>1474</v>
      </c>
      <c r="E234" s="592" t="s">
        <v>1640</v>
      </c>
      <c r="F234" s="558" t="s">
        <v>5126</v>
      </c>
      <c r="G234" s="592" t="s">
        <v>5994</v>
      </c>
      <c r="H234" s="556">
        <v>1</v>
      </c>
      <c r="I234" s="556"/>
      <c r="J234" s="556"/>
    </row>
    <row r="235" spans="1:10" ht="17.25" customHeight="1">
      <c r="A235" s="510">
        <v>231</v>
      </c>
      <c r="B235" s="593" t="s">
        <v>5995</v>
      </c>
      <c r="C235" s="594" t="s">
        <v>2156</v>
      </c>
      <c r="D235" s="558" t="s">
        <v>1474</v>
      </c>
      <c r="E235" s="594" t="s">
        <v>1640</v>
      </c>
      <c r="F235" s="558" t="s">
        <v>5124</v>
      </c>
      <c r="G235" s="594" t="s">
        <v>5996</v>
      </c>
      <c r="H235" s="556"/>
      <c r="I235" s="556"/>
      <c r="J235" s="556">
        <v>1</v>
      </c>
    </row>
    <row r="236" spans="1:10" ht="17.25" customHeight="1">
      <c r="A236" s="558">
        <v>232</v>
      </c>
      <c r="B236" s="593" t="s">
        <v>5997</v>
      </c>
      <c r="C236" s="594" t="s">
        <v>3098</v>
      </c>
      <c r="D236" s="558" t="s">
        <v>1474</v>
      </c>
      <c r="E236" s="594" t="s">
        <v>1640</v>
      </c>
      <c r="F236" s="558" t="s">
        <v>5124</v>
      </c>
      <c r="G236" s="594" t="s">
        <v>5998</v>
      </c>
      <c r="H236" s="556"/>
      <c r="I236" s="556">
        <v>1</v>
      </c>
      <c r="J236" s="556"/>
    </row>
    <row r="237" spans="1:10" ht="17.25" customHeight="1">
      <c r="A237" s="558">
        <v>233</v>
      </c>
      <c r="B237" s="593" t="s">
        <v>5999</v>
      </c>
      <c r="C237" s="594" t="s">
        <v>5820</v>
      </c>
      <c r="D237" s="558" t="s">
        <v>1474</v>
      </c>
      <c r="E237" s="594" t="s">
        <v>1640</v>
      </c>
      <c r="F237" s="558" t="s">
        <v>5126</v>
      </c>
      <c r="G237" s="594" t="s">
        <v>6000</v>
      </c>
      <c r="H237" s="556">
        <v>1</v>
      </c>
      <c r="I237" s="556"/>
      <c r="J237" s="556"/>
    </row>
    <row r="238" spans="1:10" ht="17.25" customHeight="1">
      <c r="A238" s="510">
        <v>234</v>
      </c>
      <c r="B238" s="595" t="s">
        <v>6001</v>
      </c>
      <c r="C238" s="596" t="s">
        <v>5820</v>
      </c>
      <c r="D238" s="558" t="s">
        <v>1474</v>
      </c>
      <c r="E238" s="596" t="s">
        <v>1640</v>
      </c>
      <c r="F238" s="558" t="s">
        <v>5124</v>
      </c>
      <c r="G238" s="596" t="s">
        <v>6000</v>
      </c>
      <c r="H238" s="556"/>
      <c r="I238" s="556"/>
      <c r="J238" s="556">
        <v>1</v>
      </c>
    </row>
    <row r="239" spans="1:10" ht="17.25" customHeight="1">
      <c r="A239" s="510">
        <v>235</v>
      </c>
      <c r="B239" s="593" t="s">
        <v>6002</v>
      </c>
      <c r="C239" s="594" t="s">
        <v>6003</v>
      </c>
      <c r="D239" s="558" t="s">
        <v>1474</v>
      </c>
      <c r="E239" s="594" t="s">
        <v>1640</v>
      </c>
      <c r="F239" s="558" t="s">
        <v>5126</v>
      </c>
      <c r="G239" s="594" t="s">
        <v>6004</v>
      </c>
      <c r="H239" s="556">
        <v>1</v>
      </c>
      <c r="I239" s="556"/>
      <c r="J239" s="556"/>
    </row>
    <row r="240" spans="1:10" ht="17.25" customHeight="1">
      <c r="A240" s="558">
        <v>236</v>
      </c>
      <c r="B240" s="593" t="s">
        <v>6005</v>
      </c>
      <c r="C240" s="594" t="s">
        <v>6003</v>
      </c>
      <c r="D240" s="556" t="s">
        <v>1474</v>
      </c>
      <c r="E240" s="594" t="s">
        <v>1640</v>
      </c>
      <c r="F240" s="556" t="s">
        <v>5124</v>
      </c>
      <c r="G240" s="594" t="s">
        <v>6004</v>
      </c>
      <c r="H240" s="556">
        <v>1</v>
      </c>
      <c r="I240" s="556"/>
      <c r="J240" s="556"/>
    </row>
    <row r="241" spans="1:10" ht="17.25" customHeight="1">
      <c r="A241" s="558">
        <v>237</v>
      </c>
      <c r="B241" s="597" t="s">
        <v>6006</v>
      </c>
      <c r="C241" s="598" t="s">
        <v>1632</v>
      </c>
      <c r="D241" s="558" t="s">
        <v>2993</v>
      </c>
      <c r="E241" s="598"/>
      <c r="F241" s="558" t="s">
        <v>5124</v>
      </c>
      <c r="G241" s="598" t="s">
        <v>6007</v>
      </c>
      <c r="H241" s="558"/>
      <c r="I241" s="558">
        <v>1</v>
      </c>
      <c r="J241" s="558"/>
    </row>
    <row r="242" spans="1:10" ht="17.25" customHeight="1">
      <c r="A242" s="510">
        <v>238</v>
      </c>
      <c r="B242" s="597" t="s">
        <v>6008</v>
      </c>
      <c r="C242" s="598" t="s">
        <v>1632</v>
      </c>
      <c r="D242" s="558" t="s">
        <v>2993</v>
      </c>
      <c r="E242" s="598"/>
      <c r="F242" s="558" t="s">
        <v>5124</v>
      </c>
      <c r="G242" s="598" t="s">
        <v>6007</v>
      </c>
      <c r="H242" s="558"/>
      <c r="I242" s="558">
        <v>1</v>
      </c>
      <c r="J242" s="558">
        <v>1</v>
      </c>
    </row>
    <row r="243" spans="1:10" ht="17.25" customHeight="1">
      <c r="A243" s="510">
        <v>239</v>
      </c>
      <c r="B243" s="597" t="s">
        <v>5272</v>
      </c>
      <c r="C243" s="598" t="s">
        <v>1617</v>
      </c>
      <c r="D243" s="558" t="s">
        <v>2993</v>
      </c>
      <c r="E243" s="598"/>
      <c r="F243" s="558" t="s">
        <v>5126</v>
      </c>
      <c r="G243" s="598" t="s">
        <v>6009</v>
      </c>
      <c r="H243" s="558">
        <v>2</v>
      </c>
      <c r="I243" s="558"/>
      <c r="J243" s="558">
        <v>1</v>
      </c>
    </row>
    <row r="244" spans="1:10" ht="17.25" customHeight="1">
      <c r="A244" s="558">
        <v>240</v>
      </c>
      <c r="B244" s="597" t="s">
        <v>3486</v>
      </c>
      <c r="C244" s="598" t="s">
        <v>1617</v>
      </c>
      <c r="D244" s="558" t="s">
        <v>2993</v>
      </c>
      <c r="E244" s="598"/>
      <c r="F244" s="558" t="s">
        <v>5124</v>
      </c>
      <c r="G244" s="598" t="s">
        <v>6010</v>
      </c>
      <c r="H244" s="558"/>
      <c r="I244" s="558">
        <v>2</v>
      </c>
      <c r="J244" s="558">
        <v>1</v>
      </c>
    </row>
    <row r="245" spans="1:10" ht="17.25" customHeight="1">
      <c r="A245" s="558">
        <v>241</v>
      </c>
      <c r="B245" s="597" t="s">
        <v>3485</v>
      </c>
      <c r="C245" s="598" t="s">
        <v>1617</v>
      </c>
      <c r="D245" s="558" t="s">
        <v>2993</v>
      </c>
      <c r="E245" s="598"/>
      <c r="F245" s="558" t="s">
        <v>5124</v>
      </c>
      <c r="G245" s="598" t="s">
        <v>6011</v>
      </c>
      <c r="H245" s="558"/>
      <c r="I245" s="558"/>
      <c r="J245" s="558">
        <v>1</v>
      </c>
    </row>
    <row r="246" spans="1:10" ht="17.25" customHeight="1">
      <c r="A246" s="510">
        <v>242</v>
      </c>
      <c r="B246" s="597" t="s">
        <v>5276</v>
      </c>
      <c r="C246" s="598" t="s">
        <v>1617</v>
      </c>
      <c r="D246" s="558" t="s">
        <v>2993</v>
      </c>
      <c r="E246" s="598"/>
      <c r="F246" s="558" t="s">
        <v>5126</v>
      </c>
      <c r="G246" s="598" t="s">
        <v>17</v>
      </c>
      <c r="H246" s="558"/>
      <c r="I246" s="558"/>
      <c r="J246" s="558">
        <v>1</v>
      </c>
    </row>
    <row r="247" spans="1:10" ht="17.25" customHeight="1">
      <c r="A247" s="510">
        <v>243</v>
      </c>
      <c r="B247" s="597" t="s">
        <v>6012</v>
      </c>
      <c r="C247" s="598" t="s">
        <v>1617</v>
      </c>
      <c r="D247" s="558" t="s">
        <v>2993</v>
      </c>
      <c r="E247" s="598"/>
      <c r="F247" s="558" t="s">
        <v>5126</v>
      </c>
      <c r="G247" s="598" t="s">
        <v>1539</v>
      </c>
      <c r="H247" s="558"/>
      <c r="I247" s="558"/>
      <c r="J247" s="558">
        <v>1</v>
      </c>
    </row>
    <row r="248" spans="1:10" ht="17.25" customHeight="1">
      <c r="A248" s="558">
        <v>244</v>
      </c>
      <c r="B248" s="597" t="s">
        <v>6013</v>
      </c>
      <c r="C248" s="598" t="s">
        <v>1617</v>
      </c>
      <c r="D248" s="558" t="s">
        <v>2993</v>
      </c>
      <c r="E248" s="598"/>
      <c r="F248" s="558" t="s">
        <v>5124</v>
      </c>
      <c r="G248" s="598" t="s">
        <v>1539</v>
      </c>
      <c r="H248" s="558"/>
      <c r="I248" s="558"/>
      <c r="J248" s="558">
        <v>1</v>
      </c>
    </row>
    <row r="249" spans="1:10" ht="17.25" customHeight="1">
      <c r="A249" s="558">
        <v>245</v>
      </c>
      <c r="B249" s="597" t="s">
        <v>2566</v>
      </c>
      <c r="C249" s="598" t="s">
        <v>1675</v>
      </c>
      <c r="D249" s="558" t="s">
        <v>1533</v>
      </c>
      <c r="E249" s="598" t="s">
        <v>6014</v>
      </c>
      <c r="F249" s="558" t="s">
        <v>5126</v>
      </c>
      <c r="G249" s="598"/>
      <c r="H249" s="558"/>
      <c r="I249" s="558">
        <v>1</v>
      </c>
      <c r="J249" s="558"/>
    </row>
    <row r="250" spans="1:10" ht="17.25" customHeight="1">
      <c r="A250" s="510">
        <v>246</v>
      </c>
      <c r="B250" s="597" t="s">
        <v>6015</v>
      </c>
      <c r="C250" s="598" t="s">
        <v>1675</v>
      </c>
      <c r="D250" s="558" t="s">
        <v>1533</v>
      </c>
      <c r="E250" s="598" t="s">
        <v>6016</v>
      </c>
      <c r="F250" s="558" t="s">
        <v>5124</v>
      </c>
      <c r="G250" s="598"/>
      <c r="H250" s="558"/>
      <c r="I250" s="558"/>
      <c r="J250" s="558">
        <v>1</v>
      </c>
    </row>
    <row r="251" spans="1:10" ht="17.25" customHeight="1">
      <c r="A251" s="510">
        <v>247</v>
      </c>
      <c r="B251" s="597" t="s">
        <v>3872</v>
      </c>
      <c r="C251" s="598" t="s">
        <v>1675</v>
      </c>
      <c r="D251" s="558" t="s">
        <v>1533</v>
      </c>
      <c r="E251" s="598" t="s">
        <v>6017</v>
      </c>
      <c r="F251" s="558" t="s">
        <v>5124</v>
      </c>
      <c r="G251" s="598"/>
      <c r="H251" s="558"/>
      <c r="I251" s="558"/>
      <c r="J251" s="558">
        <v>1</v>
      </c>
    </row>
    <row r="252" spans="1:10" ht="17.25" customHeight="1">
      <c r="A252" s="558">
        <v>248</v>
      </c>
      <c r="B252" s="588" t="s">
        <v>6018</v>
      </c>
      <c r="C252" s="558" t="s">
        <v>1646</v>
      </c>
      <c r="D252" s="558" t="s">
        <v>1475</v>
      </c>
      <c r="E252" s="558" t="s">
        <v>1640</v>
      </c>
      <c r="F252" s="558" t="s">
        <v>5126</v>
      </c>
      <c r="G252" s="559" t="s">
        <v>6019</v>
      </c>
      <c r="H252" s="558">
        <v>1</v>
      </c>
      <c r="I252" s="558"/>
      <c r="J252" s="558">
        <v>2</v>
      </c>
    </row>
    <row r="253" spans="1:10" ht="17.25" customHeight="1">
      <c r="A253" s="558">
        <v>249</v>
      </c>
      <c r="B253" s="588" t="s">
        <v>6020</v>
      </c>
      <c r="C253" s="558" t="s">
        <v>1646</v>
      </c>
      <c r="D253" s="558" t="s">
        <v>1475</v>
      </c>
      <c r="E253" s="558" t="s">
        <v>1640</v>
      </c>
      <c r="F253" s="558" t="s">
        <v>5126</v>
      </c>
      <c r="G253" s="559" t="s">
        <v>6021</v>
      </c>
      <c r="H253" s="558"/>
      <c r="I253" s="558"/>
      <c r="J253" s="558">
        <v>1</v>
      </c>
    </row>
    <row r="254" spans="1:10" ht="17.25" customHeight="1">
      <c r="A254" s="510">
        <v>250</v>
      </c>
      <c r="B254" s="588" t="s">
        <v>4737</v>
      </c>
      <c r="C254" s="558" t="s">
        <v>5273</v>
      </c>
      <c r="D254" s="558" t="s">
        <v>1475</v>
      </c>
      <c r="E254" s="558" t="s">
        <v>1611</v>
      </c>
      <c r="F254" s="558" t="s">
        <v>5126</v>
      </c>
      <c r="G254" s="559" t="s">
        <v>6022</v>
      </c>
      <c r="H254" s="558"/>
      <c r="I254" s="558">
        <v>1</v>
      </c>
      <c r="J254" s="558"/>
    </row>
    <row r="255" spans="1:10" ht="17.25" customHeight="1">
      <c r="A255" s="510">
        <v>251</v>
      </c>
      <c r="B255" s="588" t="s">
        <v>5281</v>
      </c>
      <c r="C255" s="558" t="s">
        <v>1610</v>
      </c>
      <c r="D255" s="558" t="s">
        <v>1475</v>
      </c>
      <c r="E255" s="558" t="s">
        <v>1611</v>
      </c>
      <c r="F255" s="558" t="s">
        <v>5124</v>
      </c>
      <c r="G255" s="559" t="s">
        <v>6023</v>
      </c>
      <c r="H255" s="558"/>
      <c r="I255" s="558">
        <v>1</v>
      </c>
      <c r="J255" s="558">
        <v>1</v>
      </c>
    </row>
    <row r="256" spans="1:10" ht="17.25" customHeight="1">
      <c r="A256" s="558">
        <v>252</v>
      </c>
      <c r="B256" s="588" t="s">
        <v>6024</v>
      </c>
      <c r="C256" s="558" t="s">
        <v>1610</v>
      </c>
      <c r="D256" s="558" t="s">
        <v>1475</v>
      </c>
      <c r="E256" s="558" t="s">
        <v>1611</v>
      </c>
      <c r="F256" s="558" t="s">
        <v>5124</v>
      </c>
      <c r="G256" s="559" t="s">
        <v>6023</v>
      </c>
      <c r="H256" s="558"/>
      <c r="I256" s="558"/>
      <c r="J256" s="558">
        <v>1</v>
      </c>
    </row>
    <row r="257" spans="1:10" ht="17.25" customHeight="1">
      <c r="A257" s="558">
        <v>253</v>
      </c>
      <c r="B257" s="444" t="s">
        <v>1845</v>
      </c>
      <c r="C257" s="558" t="s">
        <v>528</v>
      </c>
      <c r="D257" s="558" t="s">
        <v>1509</v>
      </c>
      <c r="E257" s="558" t="s">
        <v>5632</v>
      </c>
      <c r="F257" s="558" t="s">
        <v>5126</v>
      </c>
      <c r="G257" s="559" t="s">
        <v>6025</v>
      </c>
      <c r="H257" s="558">
        <v>1</v>
      </c>
      <c r="I257" s="558"/>
      <c r="J257" s="558"/>
    </row>
    <row r="258" spans="1:10" ht="17.25" customHeight="1">
      <c r="A258" s="510">
        <v>254</v>
      </c>
      <c r="B258" s="444" t="s">
        <v>3296</v>
      </c>
      <c r="C258" s="558" t="s">
        <v>528</v>
      </c>
      <c r="D258" s="558" t="s">
        <v>1509</v>
      </c>
      <c r="E258" s="558" t="s">
        <v>5632</v>
      </c>
      <c r="F258" s="558" t="s">
        <v>5124</v>
      </c>
      <c r="G258" s="559" t="s">
        <v>6026</v>
      </c>
      <c r="H258" s="558">
        <v>1</v>
      </c>
      <c r="I258" s="558"/>
      <c r="J258" s="558"/>
    </row>
    <row r="259" spans="1:10" ht="17.25" customHeight="1">
      <c r="A259" s="510">
        <v>255</v>
      </c>
      <c r="B259" s="444" t="s">
        <v>6027</v>
      </c>
      <c r="C259" s="558" t="s">
        <v>528</v>
      </c>
      <c r="D259" s="558" t="s">
        <v>1509</v>
      </c>
      <c r="E259" s="558" t="s">
        <v>5632</v>
      </c>
      <c r="F259" s="558" t="s">
        <v>5139</v>
      </c>
      <c r="G259" s="559" t="s">
        <v>6028</v>
      </c>
      <c r="H259" s="558">
        <v>1</v>
      </c>
      <c r="I259" s="558"/>
      <c r="J259" s="558"/>
    </row>
    <row r="260" spans="1:10" ht="17.25" customHeight="1">
      <c r="A260" s="558">
        <v>256</v>
      </c>
      <c r="B260" s="444" t="s">
        <v>6029</v>
      </c>
      <c r="C260" s="558" t="s">
        <v>528</v>
      </c>
      <c r="D260" s="558" t="s">
        <v>1509</v>
      </c>
      <c r="E260" s="558" t="s">
        <v>5632</v>
      </c>
      <c r="F260" s="558" t="s">
        <v>5139</v>
      </c>
      <c r="G260" s="559" t="s">
        <v>6030</v>
      </c>
      <c r="H260" s="558">
        <v>1</v>
      </c>
      <c r="I260" s="558"/>
      <c r="J260" s="558"/>
    </row>
    <row r="261" spans="1:10" ht="17.25" customHeight="1">
      <c r="A261" s="558">
        <v>257</v>
      </c>
      <c r="B261" s="444" t="s">
        <v>6031</v>
      </c>
      <c r="C261" s="558" t="s">
        <v>528</v>
      </c>
      <c r="D261" s="558" t="s">
        <v>1509</v>
      </c>
      <c r="E261" s="558" t="s">
        <v>5632</v>
      </c>
      <c r="F261" s="558" t="s">
        <v>5139</v>
      </c>
      <c r="G261" s="559" t="s">
        <v>6032</v>
      </c>
      <c r="H261" s="558">
        <v>1</v>
      </c>
      <c r="I261" s="558"/>
      <c r="J261" s="558"/>
    </row>
    <row r="262" spans="1:10" ht="17.25" customHeight="1">
      <c r="A262" s="510">
        <v>258</v>
      </c>
      <c r="B262" s="444" t="s">
        <v>6033</v>
      </c>
      <c r="C262" s="558" t="s">
        <v>528</v>
      </c>
      <c r="D262" s="558" t="s">
        <v>1509</v>
      </c>
      <c r="E262" s="558" t="s">
        <v>5632</v>
      </c>
      <c r="F262" s="558"/>
      <c r="G262" s="559" t="s">
        <v>6028</v>
      </c>
      <c r="H262" s="558"/>
      <c r="I262" s="558">
        <v>1</v>
      </c>
      <c r="J262" s="558"/>
    </row>
    <row r="263" spans="1:10" ht="17.25" customHeight="1">
      <c r="A263" s="510">
        <v>259</v>
      </c>
      <c r="B263" s="444" t="s">
        <v>6034</v>
      </c>
      <c r="C263" s="558" t="s">
        <v>528</v>
      </c>
      <c r="D263" s="558" t="s">
        <v>1509</v>
      </c>
      <c r="E263" s="558" t="s">
        <v>5632</v>
      </c>
      <c r="F263" s="558" t="s">
        <v>5126</v>
      </c>
      <c r="G263" s="559" t="s">
        <v>6030</v>
      </c>
      <c r="H263" s="558"/>
      <c r="I263" s="558">
        <v>1</v>
      </c>
      <c r="J263" s="558"/>
    </row>
    <row r="264" spans="1:10" ht="17.25" customHeight="1">
      <c r="A264" s="558">
        <v>260</v>
      </c>
      <c r="B264" s="444" t="s">
        <v>6035</v>
      </c>
      <c r="C264" s="558" t="s">
        <v>528</v>
      </c>
      <c r="D264" s="558" t="s">
        <v>1509</v>
      </c>
      <c r="E264" s="558" t="s">
        <v>5632</v>
      </c>
      <c r="F264" s="558" t="s">
        <v>5139</v>
      </c>
      <c r="G264" s="559" t="s">
        <v>6028</v>
      </c>
      <c r="H264" s="558"/>
      <c r="I264" s="558">
        <v>1</v>
      </c>
      <c r="J264" s="558"/>
    </row>
    <row r="265" spans="1:10" ht="17.25" customHeight="1">
      <c r="A265" s="558">
        <v>261</v>
      </c>
      <c r="B265" s="444" t="s">
        <v>6036</v>
      </c>
      <c r="C265" s="558" t="s">
        <v>528</v>
      </c>
      <c r="D265" s="558" t="s">
        <v>1509</v>
      </c>
      <c r="E265" s="558" t="s">
        <v>5632</v>
      </c>
      <c r="F265" s="558" t="s">
        <v>5124</v>
      </c>
      <c r="G265" s="559" t="s">
        <v>6037</v>
      </c>
      <c r="H265" s="558"/>
      <c r="I265" s="558">
        <v>1</v>
      </c>
      <c r="J265" s="558"/>
    </row>
    <row r="266" spans="1:10" ht="17.25" customHeight="1">
      <c r="A266" s="510">
        <v>262</v>
      </c>
      <c r="B266" s="444" t="s">
        <v>6038</v>
      </c>
      <c r="C266" s="558" t="s">
        <v>528</v>
      </c>
      <c r="D266" s="558" t="s">
        <v>1509</v>
      </c>
      <c r="E266" s="558" t="s">
        <v>5632</v>
      </c>
      <c r="F266" s="558" t="s">
        <v>5124</v>
      </c>
      <c r="G266" s="559" t="s">
        <v>567</v>
      </c>
      <c r="H266" s="558"/>
      <c r="I266" s="558"/>
      <c r="J266" s="558">
        <v>1</v>
      </c>
    </row>
    <row r="267" spans="1:10" ht="17.25" customHeight="1">
      <c r="A267" s="510">
        <v>263</v>
      </c>
      <c r="B267" s="444" t="s">
        <v>6039</v>
      </c>
      <c r="C267" s="558" t="s">
        <v>528</v>
      </c>
      <c r="D267" s="558" t="s">
        <v>1509</v>
      </c>
      <c r="E267" s="558" t="s">
        <v>5632</v>
      </c>
      <c r="F267" s="558" t="s">
        <v>5139</v>
      </c>
      <c r="G267" s="559" t="s">
        <v>6026</v>
      </c>
      <c r="H267" s="558"/>
      <c r="I267" s="558"/>
      <c r="J267" s="558">
        <v>1</v>
      </c>
    </row>
    <row r="268" spans="1:10" ht="17.25" customHeight="1">
      <c r="A268" s="558">
        <v>264</v>
      </c>
      <c r="B268" s="444" t="s">
        <v>5645</v>
      </c>
      <c r="C268" s="558" t="s">
        <v>528</v>
      </c>
      <c r="D268" s="558" t="s">
        <v>1509</v>
      </c>
      <c r="E268" s="558" t="s">
        <v>5632</v>
      </c>
      <c r="F268" s="558" t="s">
        <v>5124</v>
      </c>
      <c r="G268" s="559" t="s">
        <v>6040</v>
      </c>
      <c r="H268" s="558"/>
      <c r="I268" s="558"/>
      <c r="J268" s="558">
        <v>1</v>
      </c>
    </row>
    <row r="269" spans="1:10" ht="17.25" customHeight="1">
      <c r="A269" s="558">
        <v>265</v>
      </c>
      <c r="B269" s="444" t="s">
        <v>6041</v>
      </c>
      <c r="C269" s="558" t="s">
        <v>528</v>
      </c>
      <c r="D269" s="558" t="s">
        <v>1509</v>
      </c>
      <c r="E269" s="558" t="s">
        <v>5632</v>
      </c>
      <c r="F269" s="558" t="s">
        <v>5126</v>
      </c>
      <c r="G269" s="559" t="s">
        <v>6042</v>
      </c>
      <c r="H269" s="558"/>
      <c r="I269" s="558"/>
      <c r="J269" s="558">
        <v>1</v>
      </c>
    </row>
    <row r="270" spans="1:10" ht="17.25" customHeight="1">
      <c r="A270" s="510">
        <v>266</v>
      </c>
      <c r="B270" s="444" t="s">
        <v>5653</v>
      </c>
      <c r="C270" s="558" t="s">
        <v>528</v>
      </c>
      <c r="D270" s="558" t="s">
        <v>1509</v>
      </c>
      <c r="E270" s="558" t="s">
        <v>5632</v>
      </c>
      <c r="F270" s="558" t="s">
        <v>5124</v>
      </c>
      <c r="G270" s="559" t="s">
        <v>567</v>
      </c>
      <c r="H270" s="558"/>
      <c r="I270" s="558"/>
      <c r="J270" s="558">
        <v>1</v>
      </c>
    </row>
    <row r="271" spans="1:10" ht="17.25" customHeight="1">
      <c r="A271" s="510">
        <v>267</v>
      </c>
      <c r="B271" s="444" t="s">
        <v>6043</v>
      </c>
      <c r="C271" s="558" t="s">
        <v>528</v>
      </c>
      <c r="D271" s="558" t="s">
        <v>1509</v>
      </c>
      <c r="E271" s="558" t="s">
        <v>5632</v>
      </c>
      <c r="F271" s="558" t="s">
        <v>5126</v>
      </c>
      <c r="G271" s="559" t="s">
        <v>567</v>
      </c>
      <c r="H271" s="558"/>
      <c r="I271" s="558"/>
      <c r="J271" s="558">
        <v>1</v>
      </c>
    </row>
    <row r="272" spans="1:10" ht="17.25" customHeight="1">
      <c r="A272" s="558">
        <v>268</v>
      </c>
      <c r="B272" s="444" t="s">
        <v>5636</v>
      </c>
      <c r="C272" s="558" t="s">
        <v>528</v>
      </c>
      <c r="D272" s="558" t="s">
        <v>1509</v>
      </c>
      <c r="E272" s="558" t="s">
        <v>5632</v>
      </c>
      <c r="F272" s="558" t="s">
        <v>5126</v>
      </c>
      <c r="G272" s="559" t="s">
        <v>567</v>
      </c>
      <c r="H272" s="558"/>
      <c r="I272" s="558"/>
      <c r="J272" s="558">
        <v>1</v>
      </c>
    </row>
    <row r="273" spans="1:10" ht="17.25" customHeight="1">
      <c r="A273" s="558">
        <v>269</v>
      </c>
      <c r="B273" s="444" t="s">
        <v>6044</v>
      </c>
      <c r="C273" s="558" t="s">
        <v>672</v>
      </c>
      <c r="D273" s="558" t="s">
        <v>1509</v>
      </c>
      <c r="E273" s="558" t="s">
        <v>1640</v>
      </c>
      <c r="F273" s="558" t="s">
        <v>5126</v>
      </c>
      <c r="G273" s="559" t="s">
        <v>6045</v>
      </c>
      <c r="H273" s="558">
        <v>1</v>
      </c>
      <c r="I273" s="558"/>
      <c r="J273" s="558"/>
    </row>
    <row r="274" spans="1:10" ht="17.25" customHeight="1">
      <c r="A274" s="510">
        <v>270</v>
      </c>
      <c r="B274" s="444" t="s">
        <v>3311</v>
      </c>
      <c r="C274" s="558" t="s">
        <v>672</v>
      </c>
      <c r="D274" s="558" t="s">
        <v>1509</v>
      </c>
      <c r="E274" s="558" t="s">
        <v>1640</v>
      </c>
      <c r="F274" s="558" t="s">
        <v>5124</v>
      </c>
      <c r="G274" s="559" t="s">
        <v>94</v>
      </c>
      <c r="H274" s="558">
        <v>1</v>
      </c>
      <c r="I274" s="558"/>
      <c r="J274" s="558"/>
    </row>
    <row r="275" spans="1:10" ht="17.25" customHeight="1">
      <c r="A275" s="510">
        <v>271</v>
      </c>
      <c r="B275" s="444" t="s">
        <v>6046</v>
      </c>
      <c r="C275" s="558" t="s">
        <v>672</v>
      </c>
      <c r="D275" s="558" t="s">
        <v>1509</v>
      </c>
      <c r="E275" s="558" t="s">
        <v>1640</v>
      </c>
      <c r="F275" s="558" t="s">
        <v>5126</v>
      </c>
      <c r="G275" s="559"/>
      <c r="H275" s="558"/>
      <c r="I275" s="558">
        <v>1</v>
      </c>
      <c r="J275" s="558"/>
    </row>
    <row r="276" spans="1:10" ht="17.25" customHeight="1">
      <c r="A276" s="558">
        <v>272</v>
      </c>
      <c r="B276" s="444" t="s">
        <v>5289</v>
      </c>
      <c r="C276" s="558" t="s">
        <v>672</v>
      </c>
      <c r="D276" s="558" t="s">
        <v>1509</v>
      </c>
      <c r="E276" s="558" t="s">
        <v>1640</v>
      </c>
      <c r="F276" s="558" t="s">
        <v>5124</v>
      </c>
      <c r="G276" s="559" t="s">
        <v>5983</v>
      </c>
      <c r="H276" s="558"/>
      <c r="I276" s="558"/>
      <c r="J276" s="558">
        <v>1</v>
      </c>
    </row>
    <row r="277" spans="1:10" ht="17.25" customHeight="1">
      <c r="A277" s="558">
        <v>273</v>
      </c>
      <c r="B277" s="444" t="s">
        <v>6047</v>
      </c>
      <c r="C277" s="558" t="s">
        <v>672</v>
      </c>
      <c r="D277" s="558" t="s">
        <v>1509</v>
      </c>
      <c r="E277" s="558" t="s">
        <v>1640</v>
      </c>
      <c r="F277" s="558" t="s">
        <v>5124</v>
      </c>
      <c r="G277" s="559" t="s">
        <v>6</v>
      </c>
      <c r="H277" s="558"/>
      <c r="I277" s="558"/>
      <c r="J277" s="558">
        <v>1</v>
      </c>
    </row>
    <row r="278" spans="1:10" ht="17.25" customHeight="1">
      <c r="A278" s="510">
        <v>274</v>
      </c>
      <c r="B278" s="444" t="s">
        <v>6048</v>
      </c>
      <c r="C278" s="558" t="s">
        <v>672</v>
      </c>
      <c r="D278" s="558" t="s">
        <v>1509</v>
      </c>
      <c r="E278" s="558" t="s">
        <v>1640</v>
      </c>
      <c r="F278" s="558" t="s">
        <v>5124</v>
      </c>
      <c r="G278" s="559"/>
      <c r="H278" s="558"/>
      <c r="I278" s="558"/>
      <c r="J278" s="558">
        <v>1</v>
      </c>
    </row>
    <row r="279" spans="1:10" ht="17.25" customHeight="1">
      <c r="A279" s="510">
        <v>275</v>
      </c>
      <c r="B279" s="444" t="s">
        <v>6049</v>
      </c>
      <c r="C279" s="558" t="s">
        <v>672</v>
      </c>
      <c r="D279" s="558" t="s">
        <v>1509</v>
      </c>
      <c r="E279" s="558" t="s">
        <v>1640</v>
      </c>
      <c r="F279" s="558" t="s">
        <v>5126</v>
      </c>
      <c r="G279" s="559" t="s">
        <v>94</v>
      </c>
      <c r="H279" s="558"/>
      <c r="I279" s="558"/>
      <c r="J279" s="558">
        <v>1</v>
      </c>
    </row>
    <row r="280" spans="1:10" ht="17.25" customHeight="1">
      <c r="A280" s="558">
        <v>276</v>
      </c>
      <c r="B280" s="444" t="s">
        <v>6050</v>
      </c>
      <c r="C280" s="558" t="s">
        <v>672</v>
      </c>
      <c r="D280" s="558" t="s">
        <v>1509</v>
      </c>
      <c r="E280" s="558" t="s">
        <v>1640</v>
      </c>
      <c r="F280" s="558" t="s">
        <v>5126</v>
      </c>
      <c r="G280" s="559"/>
      <c r="H280" s="558"/>
      <c r="I280" s="558"/>
      <c r="J280" s="558">
        <v>1</v>
      </c>
    </row>
    <row r="281" spans="1:10" ht="17.25" customHeight="1">
      <c r="A281" s="558">
        <v>277</v>
      </c>
      <c r="B281" s="587" t="s">
        <v>6051</v>
      </c>
      <c r="C281" s="529" t="s">
        <v>1812</v>
      </c>
      <c r="D281" s="529" t="s">
        <v>1509</v>
      </c>
      <c r="E281" s="529" t="s">
        <v>1640</v>
      </c>
      <c r="F281" s="529" t="s">
        <v>5126</v>
      </c>
      <c r="G281" s="529"/>
      <c r="H281" s="529"/>
      <c r="I281" s="529"/>
      <c r="J281" s="529">
        <v>1</v>
      </c>
    </row>
    <row r="282" spans="1:10" ht="17.25" customHeight="1">
      <c r="A282" s="510">
        <v>278</v>
      </c>
      <c r="B282" s="587" t="s">
        <v>6052</v>
      </c>
      <c r="C282" s="529" t="s">
        <v>1812</v>
      </c>
      <c r="D282" s="529" t="s">
        <v>1509</v>
      </c>
      <c r="E282" s="529" t="s">
        <v>1640</v>
      </c>
      <c r="F282" s="529" t="s">
        <v>5124</v>
      </c>
      <c r="G282" s="529"/>
      <c r="H282" s="529"/>
      <c r="I282" s="529"/>
      <c r="J282" s="529">
        <v>1</v>
      </c>
    </row>
    <row r="283" spans="1:10" ht="17.25" customHeight="1">
      <c r="A283" s="510">
        <v>279</v>
      </c>
      <c r="B283" s="444" t="s">
        <v>6053</v>
      </c>
      <c r="C283" s="556" t="s">
        <v>2048</v>
      </c>
      <c r="D283" s="556" t="s">
        <v>1465</v>
      </c>
      <c r="E283" s="556" t="s">
        <v>6054</v>
      </c>
      <c r="F283" s="556" t="s">
        <v>5126</v>
      </c>
      <c r="G283" s="522"/>
      <c r="H283" s="556">
        <v>1</v>
      </c>
      <c r="I283" s="556"/>
      <c r="J283" s="556"/>
    </row>
    <row r="284" spans="1:10" ht="17.25" customHeight="1">
      <c r="A284" s="558">
        <v>280</v>
      </c>
      <c r="B284" s="521" t="s">
        <v>3144</v>
      </c>
      <c r="C284" s="558" t="s">
        <v>1617</v>
      </c>
      <c r="D284" s="558" t="s">
        <v>1476</v>
      </c>
      <c r="E284" s="558" t="s">
        <v>1611</v>
      </c>
      <c r="F284" s="558" t="s">
        <v>5124</v>
      </c>
      <c r="G284" s="559" t="s">
        <v>2548</v>
      </c>
      <c r="H284" s="556">
        <v>1</v>
      </c>
      <c r="I284" s="556"/>
      <c r="J284" s="556"/>
    </row>
    <row r="285" spans="1:10" ht="17.25" customHeight="1">
      <c r="A285" s="558">
        <v>281</v>
      </c>
      <c r="B285" s="588" t="s">
        <v>6055</v>
      </c>
      <c r="C285" s="558" t="s">
        <v>1617</v>
      </c>
      <c r="D285" s="558" t="s">
        <v>1476</v>
      </c>
      <c r="E285" s="558" t="s">
        <v>1611</v>
      </c>
      <c r="F285" s="558" t="s">
        <v>5126</v>
      </c>
      <c r="G285" s="559" t="s">
        <v>2548</v>
      </c>
      <c r="H285" s="556"/>
      <c r="I285" s="556"/>
      <c r="J285" s="556">
        <v>1</v>
      </c>
    </row>
    <row r="286" spans="1:10" ht="17.25" customHeight="1">
      <c r="A286" s="510">
        <v>282</v>
      </c>
      <c r="B286" s="588" t="s">
        <v>6056</v>
      </c>
      <c r="C286" s="558" t="s">
        <v>315</v>
      </c>
      <c r="D286" s="558" t="s">
        <v>1476</v>
      </c>
      <c r="E286" s="529" t="s">
        <v>1611</v>
      </c>
      <c r="F286" s="590" t="s">
        <v>5124</v>
      </c>
      <c r="G286" s="559" t="s">
        <v>1507</v>
      </c>
      <c r="H286" s="556"/>
      <c r="I286" s="556">
        <v>1</v>
      </c>
      <c r="J286" s="556"/>
    </row>
    <row r="287" spans="1:10" ht="17.25" customHeight="1">
      <c r="A287" s="510">
        <v>283</v>
      </c>
      <c r="B287" s="588" t="s">
        <v>6057</v>
      </c>
      <c r="C287" s="558" t="s">
        <v>315</v>
      </c>
      <c r="D287" s="558" t="s">
        <v>1476</v>
      </c>
      <c r="E287" s="529" t="s">
        <v>1611</v>
      </c>
      <c r="F287" s="590" t="s">
        <v>5124</v>
      </c>
      <c r="G287" s="559" t="s">
        <v>1507</v>
      </c>
      <c r="H287" s="556"/>
      <c r="I287" s="556">
        <v>1</v>
      </c>
      <c r="J287" s="556"/>
    </row>
    <row r="288" spans="1:10" ht="17.25" customHeight="1">
      <c r="A288" s="558">
        <v>284</v>
      </c>
      <c r="B288" s="521" t="s">
        <v>6053</v>
      </c>
      <c r="C288" s="522" t="s">
        <v>1849</v>
      </c>
      <c r="D288" s="556" t="s">
        <v>1476</v>
      </c>
      <c r="E288" s="556" t="s">
        <v>1640</v>
      </c>
      <c r="F288" s="556" t="s">
        <v>5126</v>
      </c>
      <c r="G288" s="522" t="s">
        <v>6058</v>
      </c>
      <c r="H288" s="556"/>
      <c r="I288" s="556">
        <v>1</v>
      </c>
      <c r="J288" s="556"/>
    </row>
    <row r="289" spans="1:10" ht="17.25" customHeight="1">
      <c r="A289" s="558">
        <v>285</v>
      </c>
      <c r="B289" s="588" t="s">
        <v>3513</v>
      </c>
      <c r="C289" s="558" t="s">
        <v>1927</v>
      </c>
      <c r="D289" s="556" t="s">
        <v>1476</v>
      </c>
      <c r="E289" s="529" t="s">
        <v>1611</v>
      </c>
      <c r="F289" s="590" t="s">
        <v>5124</v>
      </c>
      <c r="G289" s="559" t="s">
        <v>6059</v>
      </c>
      <c r="H289" s="556"/>
      <c r="I289" s="556">
        <v>1</v>
      </c>
      <c r="J289" s="556"/>
    </row>
    <row r="290" spans="1:10" ht="17.25" customHeight="1">
      <c r="A290" s="510">
        <v>286</v>
      </c>
      <c r="B290" s="588" t="s">
        <v>4075</v>
      </c>
      <c r="C290" s="558" t="s">
        <v>6060</v>
      </c>
      <c r="D290" s="556" t="s">
        <v>1476</v>
      </c>
      <c r="E290" s="529" t="s">
        <v>1611</v>
      </c>
      <c r="F290" s="590" t="s">
        <v>5126</v>
      </c>
      <c r="G290" s="559" t="s">
        <v>1502</v>
      </c>
      <c r="H290" s="556">
        <v>1</v>
      </c>
      <c r="I290" s="556"/>
      <c r="J290" s="556"/>
    </row>
    <row r="291" spans="1:10" ht="17.25" customHeight="1">
      <c r="A291" s="510">
        <v>287</v>
      </c>
      <c r="B291" s="588" t="s">
        <v>4079</v>
      </c>
      <c r="C291" s="558" t="s">
        <v>6060</v>
      </c>
      <c r="D291" s="556" t="s">
        <v>1476</v>
      </c>
      <c r="E291" s="529" t="s">
        <v>1611</v>
      </c>
      <c r="F291" s="590" t="s">
        <v>5126</v>
      </c>
      <c r="G291" s="559" t="s">
        <v>1502</v>
      </c>
      <c r="H291" s="556">
        <v>1</v>
      </c>
      <c r="I291" s="556"/>
      <c r="J291" s="556"/>
    </row>
    <row r="292" spans="1:10" ht="17.25" customHeight="1">
      <c r="A292" s="558">
        <v>288</v>
      </c>
      <c r="B292" s="588" t="s">
        <v>6061</v>
      </c>
      <c r="C292" s="558" t="s">
        <v>6060</v>
      </c>
      <c r="D292" s="556" t="s">
        <v>1476</v>
      </c>
      <c r="E292" s="529" t="s">
        <v>1611</v>
      </c>
      <c r="F292" s="590" t="s">
        <v>5124</v>
      </c>
      <c r="G292" s="559" t="s">
        <v>1502</v>
      </c>
      <c r="H292" s="556">
        <v>1</v>
      </c>
      <c r="I292" s="556"/>
      <c r="J292" s="556"/>
    </row>
    <row r="293" spans="1:10" ht="17.25" customHeight="1">
      <c r="A293" s="558">
        <v>289</v>
      </c>
      <c r="B293" s="588" t="s">
        <v>3701</v>
      </c>
      <c r="C293" s="558" t="s">
        <v>6060</v>
      </c>
      <c r="D293" s="556" t="s">
        <v>1476</v>
      </c>
      <c r="E293" s="529" t="s">
        <v>1611</v>
      </c>
      <c r="F293" s="590" t="s">
        <v>5124</v>
      </c>
      <c r="G293" s="559" t="s">
        <v>1502</v>
      </c>
      <c r="H293" s="556">
        <v>1</v>
      </c>
      <c r="I293" s="556"/>
      <c r="J293" s="556"/>
    </row>
    <row r="294" spans="1:10" ht="17.25" customHeight="1">
      <c r="A294" s="510">
        <v>290</v>
      </c>
      <c r="B294" s="588" t="s">
        <v>2729</v>
      </c>
      <c r="C294" s="558" t="s">
        <v>6060</v>
      </c>
      <c r="D294" s="556" t="s">
        <v>1476</v>
      </c>
      <c r="E294" s="529" t="s">
        <v>1611</v>
      </c>
      <c r="F294" s="590" t="s">
        <v>5126</v>
      </c>
      <c r="G294" s="559" t="s">
        <v>1502</v>
      </c>
      <c r="H294" s="556"/>
      <c r="I294" s="556">
        <v>1</v>
      </c>
      <c r="J294" s="556"/>
    </row>
    <row r="295" spans="1:10" ht="17.25" customHeight="1">
      <c r="A295" s="510">
        <v>291</v>
      </c>
      <c r="B295" s="588" t="s">
        <v>3393</v>
      </c>
      <c r="C295" s="558" t="s">
        <v>6060</v>
      </c>
      <c r="D295" s="556" t="s">
        <v>1476</v>
      </c>
      <c r="E295" s="529" t="s">
        <v>1611</v>
      </c>
      <c r="F295" s="590" t="s">
        <v>5126</v>
      </c>
      <c r="G295" s="559" t="s">
        <v>1502</v>
      </c>
      <c r="H295" s="556"/>
      <c r="I295" s="556">
        <v>1</v>
      </c>
      <c r="J295" s="556"/>
    </row>
    <row r="296" spans="1:10" ht="17.25" customHeight="1">
      <c r="A296" s="558">
        <v>292</v>
      </c>
      <c r="B296" s="588" t="s">
        <v>217</v>
      </c>
      <c r="C296" s="558" t="s">
        <v>6060</v>
      </c>
      <c r="D296" s="556" t="s">
        <v>1476</v>
      </c>
      <c r="E296" s="529" t="s">
        <v>1611</v>
      </c>
      <c r="F296" s="590" t="s">
        <v>5126</v>
      </c>
      <c r="G296" s="559" t="s">
        <v>1502</v>
      </c>
      <c r="H296" s="556"/>
      <c r="I296" s="556">
        <v>1</v>
      </c>
      <c r="J296" s="556"/>
    </row>
    <row r="297" spans="1:10" ht="17.25" customHeight="1">
      <c r="A297" s="558">
        <v>293</v>
      </c>
      <c r="B297" s="588" t="s">
        <v>1260</v>
      </c>
      <c r="C297" s="558" t="s">
        <v>6060</v>
      </c>
      <c r="D297" s="556" t="s">
        <v>1476</v>
      </c>
      <c r="E297" s="529" t="s">
        <v>1611</v>
      </c>
      <c r="F297" s="590" t="s">
        <v>5126</v>
      </c>
      <c r="G297" s="559" t="s">
        <v>1502</v>
      </c>
      <c r="H297" s="556"/>
      <c r="I297" s="556"/>
      <c r="J297" s="556">
        <v>1</v>
      </c>
    </row>
    <row r="298" spans="1:10" ht="17.25" customHeight="1">
      <c r="A298" s="510">
        <v>294</v>
      </c>
      <c r="B298" s="588" t="s">
        <v>5404</v>
      </c>
      <c r="C298" s="558" t="s">
        <v>6060</v>
      </c>
      <c r="D298" s="556" t="s">
        <v>1476</v>
      </c>
      <c r="E298" s="529" t="s">
        <v>1611</v>
      </c>
      <c r="F298" s="590" t="s">
        <v>5126</v>
      </c>
      <c r="G298" s="559" t="s">
        <v>1502</v>
      </c>
      <c r="H298" s="556"/>
      <c r="I298" s="556"/>
      <c r="J298" s="556">
        <v>1</v>
      </c>
    </row>
    <row r="299" spans="1:10" ht="17.25" customHeight="1">
      <c r="A299" s="510">
        <v>295</v>
      </c>
      <c r="B299" s="588" t="s">
        <v>4756</v>
      </c>
      <c r="C299" s="558" t="s">
        <v>6060</v>
      </c>
      <c r="D299" s="556" t="s">
        <v>1476</v>
      </c>
      <c r="E299" s="529" t="s">
        <v>1611</v>
      </c>
      <c r="F299" s="590" t="s">
        <v>5126</v>
      </c>
      <c r="G299" s="559" t="s">
        <v>1502</v>
      </c>
      <c r="H299" s="556"/>
      <c r="I299" s="556"/>
      <c r="J299" s="556">
        <v>1</v>
      </c>
    </row>
    <row r="300" spans="1:10" ht="17.25" customHeight="1">
      <c r="A300" s="558">
        <v>296</v>
      </c>
      <c r="B300" s="588" t="s">
        <v>6062</v>
      </c>
      <c r="C300" s="558" t="s">
        <v>6060</v>
      </c>
      <c r="D300" s="556" t="s">
        <v>1476</v>
      </c>
      <c r="E300" s="529" t="s">
        <v>1611</v>
      </c>
      <c r="F300" s="590" t="s">
        <v>5126</v>
      </c>
      <c r="G300" s="559" t="s">
        <v>1502</v>
      </c>
      <c r="H300" s="556"/>
      <c r="I300" s="556"/>
      <c r="J300" s="556">
        <v>1</v>
      </c>
    </row>
    <row r="301" spans="1:10" ht="17.25" customHeight="1">
      <c r="A301" s="558">
        <v>297</v>
      </c>
      <c r="B301" s="588" t="s">
        <v>851</v>
      </c>
      <c r="C301" s="558" t="s">
        <v>6060</v>
      </c>
      <c r="D301" s="556" t="s">
        <v>1476</v>
      </c>
      <c r="E301" s="529" t="s">
        <v>1611</v>
      </c>
      <c r="F301" s="590" t="s">
        <v>5126</v>
      </c>
      <c r="G301" s="559" t="s">
        <v>1502</v>
      </c>
      <c r="H301" s="556"/>
      <c r="I301" s="556"/>
      <c r="J301" s="556">
        <v>1</v>
      </c>
    </row>
    <row r="302" spans="1:10" ht="17.25" customHeight="1">
      <c r="A302" s="510">
        <v>298</v>
      </c>
      <c r="B302" s="588" t="s">
        <v>2739</v>
      </c>
      <c r="C302" s="558" t="s">
        <v>6060</v>
      </c>
      <c r="D302" s="556" t="s">
        <v>1476</v>
      </c>
      <c r="E302" s="529" t="s">
        <v>1611</v>
      </c>
      <c r="F302" s="590" t="s">
        <v>5124</v>
      </c>
      <c r="G302" s="559" t="s">
        <v>1502</v>
      </c>
      <c r="H302" s="556"/>
      <c r="I302" s="556"/>
      <c r="J302" s="556">
        <v>1</v>
      </c>
    </row>
    <row r="303" spans="1:10" ht="17.25" customHeight="1">
      <c r="A303" s="510">
        <v>299</v>
      </c>
      <c r="B303" s="588" t="s">
        <v>6063</v>
      </c>
      <c r="C303" s="558" t="s">
        <v>6060</v>
      </c>
      <c r="D303" s="556" t="s">
        <v>1476</v>
      </c>
      <c r="E303" s="529" t="s">
        <v>1611</v>
      </c>
      <c r="F303" s="590" t="s">
        <v>5124</v>
      </c>
      <c r="G303" s="559" t="s">
        <v>1502</v>
      </c>
      <c r="H303" s="556"/>
      <c r="I303" s="556"/>
      <c r="J303" s="556">
        <v>1</v>
      </c>
    </row>
    <row r="304" spans="1:10" ht="17.25" customHeight="1">
      <c r="A304" s="558">
        <v>300</v>
      </c>
      <c r="B304" s="588" t="s">
        <v>6064</v>
      </c>
      <c r="C304" s="558" t="s">
        <v>6060</v>
      </c>
      <c r="D304" s="556" t="s">
        <v>1476</v>
      </c>
      <c r="E304" s="529" t="s">
        <v>1611</v>
      </c>
      <c r="F304" s="590" t="s">
        <v>5124</v>
      </c>
      <c r="G304" s="559" t="s">
        <v>1502</v>
      </c>
      <c r="H304" s="556"/>
      <c r="I304" s="556"/>
      <c r="J304" s="556">
        <v>1</v>
      </c>
    </row>
    <row r="305" spans="1:10" ht="17.25" customHeight="1">
      <c r="A305" s="558">
        <v>301</v>
      </c>
      <c r="B305" s="588" t="s">
        <v>6065</v>
      </c>
      <c r="C305" s="558" t="s">
        <v>6060</v>
      </c>
      <c r="D305" s="556" t="s">
        <v>1476</v>
      </c>
      <c r="E305" s="529" t="s">
        <v>1611</v>
      </c>
      <c r="F305" s="590" t="s">
        <v>5124</v>
      </c>
      <c r="G305" s="559" t="s">
        <v>1502</v>
      </c>
      <c r="H305" s="556"/>
      <c r="I305" s="556"/>
      <c r="J305" s="556">
        <v>1</v>
      </c>
    </row>
    <row r="306" spans="1:10" ht="17.25" customHeight="1">
      <c r="A306" s="510">
        <v>302</v>
      </c>
      <c r="B306" s="588" t="s">
        <v>6066</v>
      </c>
      <c r="C306" s="558" t="s">
        <v>6067</v>
      </c>
      <c r="D306" s="556" t="s">
        <v>1523</v>
      </c>
      <c r="E306" s="529" t="s">
        <v>1611</v>
      </c>
      <c r="F306" s="590" t="s">
        <v>5124</v>
      </c>
      <c r="G306" s="559" t="s">
        <v>3223</v>
      </c>
      <c r="H306" s="556">
        <v>1</v>
      </c>
      <c r="I306" s="556"/>
      <c r="J306" s="556"/>
    </row>
    <row r="307" spans="1:10" ht="17.25" customHeight="1">
      <c r="A307" s="510">
        <v>303</v>
      </c>
      <c r="B307" s="588" t="s">
        <v>6068</v>
      </c>
      <c r="C307" s="558" t="s">
        <v>6067</v>
      </c>
      <c r="D307" s="556" t="s">
        <v>1523</v>
      </c>
      <c r="E307" s="529" t="s">
        <v>1611</v>
      </c>
      <c r="F307" s="590" t="s">
        <v>5124</v>
      </c>
      <c r="G307" s="559" t="s">
        <v>3223</v>
      </c>
      <c r="H307" s="556"/>
      <c r="I307" s="556"/>
      <c r="J307" s="556">
        <v>1</v>
      </c>
    </row>
    <row r="308" spans="1:10" ht="17.25" customHeight="1">
      <c r="A308" s="558">
        <v>304</v>
      </c>
      <c r="B308" s="521" t="s">
        <v>6069</v>
      </c>
      <c r="C308" s="522" t="s">
        <v>6003</v>
      </c>
      <c r="D308" s="556" t="s">
        <v>792</v>
      </c>
      <c r="E308" s="556" t="s">
        <v>6070</v>
      </c>
      <c r="F308" s="556" t="s">
        <v>5126</v>
      </c>
      <c r="G308" s="522" t="s">
        <v>6071</v>
      </c>
      <c r="H308" s="556"/>
      <c r="I308" s="556">
        <v>1</v>
      </c>
      <c r="J308" s="556"/>
    </row>
    <row r="309" spans="1:10" ht="17.25" customHeight="1">
      <c r="A309" s="558">
        <v>305</v>
      </c>
      <c r="B309" s="521" t="s">
        <v>6072</v>
      </c>
      <c r="C309" s="522" t="s">
        <v>6003</v>
      </c>
      <c r="D309" s="556" t="s">
        <v>792</v>
      </c>
      <c r="E309" s="556" t="s">
        <v>6070</v>
      </c>
      <c r="F309" s="556" t="s">
        <v>5126</v>
      </c>
      <c r="G309" s="522" t="s">
        <v>6071</v>
      </c>
      <c r="H309" s="556"/>
      <c r="I309" s="556"/>
      <c r="J309" s="556">
        <v>1</v>
      </c>
    </row>
    <row r="310" spans="1:10" ht="17.25" customHeight="1">
      <c r="A310" s="510">
        <v>306</v>
      </c>
      <c r="B310" s="521" t="s">
        <v>4886</v>
      </c>
      <c r="C310" s="522" t="s">
        <v>1677</v>
      </c>
      <c r="D310" s="556" t="s">
        <v>792</v>
      </c>
      <c r="E310" s="556" t="s">
        <v>6073</v>
      </c>
      <c r="F310" s="556" t="s">
        <v>5126</v>
      </c>
      <c r="G310" s="522" t="s">
        <v>6074</v>
      </c>
      <c r="H310" s="556">
        <v>2</v>
      </c>
      <c r="I310" s="556"/>
      <c r="J310" s="556"/>
    </row>
    <row r="311" spans="1:10" ht="17.25" customHeight="1">
      <c r="A311" s="510">
        <v>307</v>
      </c>
      <c r="B311" s="521" t="s">
        <v>6075</v>
      </c>
      <c r="C311" s="522" t="s">
        <v>1677</v>
      </c>
      <c r="D311" s="556" t="s">
        <v>792</v>
      </c>
      <c r="E311" s="556" t="s">
        <v>5311</v>
      </c>
      <c r="F311" s="556" t="s">
        <v>5126</v>
      </c>
      <c r="G311" s="522" t="s">
        <v>6074</v>
      </c>
      <c r="H311" s="556">
        <v>1</v>
      </c>
      <c r="I311" s="556">
        <v>1</v>
      </c>
      <c r="J311" s="556"/>
    </row>
    <row r="312" spans="1:10" ht="17.25" customHeight="1">
      <c r="A312" s="558">
        <v>308</v>
      </c>
      <c r="B312" s="521" t="s">
        <v>6076</v>
      </c>
      <c r="C312" s="522" t="s">
        <v>1677</v>
      </c>
      <c r="D312" s="556" t="s">
        <v>792</v>
      </c>
      <c r="E312" s="556" t="s">
        <v>1751</v>
      </c>
      <c r="F312" s="556" t="s">
        <v>5126</v>
      </c>
      <c r="G312" s="522" t="s">
        <v>6074</v>
      </c>
      <c r="H312" s="556">
        <v>1</v>
      </c>
      <c r="I312" s="556"/>
      <c r="J312" s="556"/>
    </row>
    <row r="313" spans="1:10" ht="17.25" customHeight="1">
      <c r="A313" s="558">
        <v>309</v>
      </c>
      <c r="B313" s="521" t="s">
        <v>3115</v>
      </c>
      <c r="C313" s="522" t="s">
        <v>1677</v>
      </c>
      <c r="D313" s="556" t="s">
        <v>792</v>
      </c>
      <c r="E313" s="556" t="s">
        <v>1751</v>
      </c>
      <c r="F313" s="556" t="s">
        <v>5124</v>
      </c>
      <c r="G313" s="522" t="s">
        <v>6074</v>
      </c>
      <c r="H313" s="556">
        <v>1</v>
      </c>
      <c r="I313" s="556">
        <v>1</v>
      </c>
      <c r="J313" s="556"/>
    </row>
    <row r="314" spans="1:10" ht="17.25" customHeight="1">
      <c r="A314" s="510">
        <v>310</v>
      </c>
      <c r="B314" s="521" t="s">
        <v>5708</v>
      </c>
      <c r="C314" s="522" t="s">
        <v>1677</v>
      </c>
      <c r="D314" s="556" t="s">
        <v>792</v>
      </c>
      <c r="E314" s="556" t="s">
        <v>1640</v>
      </c>
      <c r="F314" s="556" t="s">
        <v>5124</v>
      </c>
      <c r="G314" s="522" t="s">
        <v>6074</v>
      </c>
      <c r="H314" s="556">
        <v>1</v>
      </c>
      <c r="I314" s="556">
        <v>1</v>
      </c>
      <c r="J314" s="556"/>
    </row>
    <row r="315" spans="1:10" ht="17.25" customHeight="1">
      <c r="A315" s="510">
        <v>311</v>
      </c>
      <c r="B315" s="521" t="s">
        <v>4884</v>
      </c>
      <c r="C315" s="522" t="s">
        <v>1677</v>
      </c>
      <c r="D315" s="556" t="s">
        <v>792</v>
      </c>
      <c r="E315" s="556" t="s">
        <v>1640</v>
      </c>
      <c r="F315" s="556" t="s">
        <v>5126</v>
      </c>
      <c r="G315" s="522" t="s">
        <v>6074</v>
      </c>
      <c r="H315" s="556"/>
      <c r="I315" s="556">
        <v>1</v>
      </c>
      <c r="J315" s="556"/>
    </row>
    <row r="316" spans="1:10" ht="17.25" customHeight="1">
      <c r="A316" s="558">
        <v>312</v>
      </c>
      <c r="B316" s="521" t="s">
        <v>6077</v>
      </c>
      <c r="C316" s="522" t="s">
        <v>1677</v>
      </c>
      <c r="D316" s="556" t="s">
        <v>792</v>
      </c>
      <c r="E316" s="556" t="s">
        <v>1640</v>
      </c>
      <c r="F316" s="556" t="s">
        <v>5124</v>
      </c>
      <c r="G316" s="522" t="s">
        <v>6074</v>
      </c>
      <c r="H316" s="556"/>
      <c r="I316" s="556">
        <v>1</v>
      </c>
      <c r="J316" s="556"/>
    </row>
    <row r="317" spans="1:10" ht="17.25" customHeight="1">
      <c r="A317" s="558">
        <v>313</v>
      </c>
      <c r="B317" s="521" t="s">
        <v>4275</v>
      </c>
      <c r="C317" s="522" t="s">
        <v>1677</v>
      </c>
      <c r="D317" s="556" t="s">
        <v>792</v>
      </c>
      <c r="E317" s="556" t="s">
        <v>1611</v>
      </c>
      <c r="F317" s="556" t="s">
        <v>5124</v>
      </c>
      <c r="G317" s="522" t="s">
        <v>6074</v>
      </c>
      <c r="H317" s="556"/>
      <c r="I317" s="556">
        <v>1</v>
      </c>
      <c r="J317" s="556">
        <v>1</v>
      </c>
    </row>
    <row r="318" spans="1:10" ht="17.25" customHeight="1">
      <c r="A318" s="510">
        <v>314</v>
      </c>
      <c r="B318" s="521" t="s">
        <v>6078</v>
      </c>
      <c r="C318" s="522" t="s">
        <v>1677</v>
      </c>
      <c r="D318" s="556" t="s">
        <v>792</v>
      </c>
      <c r="E318" s="556" t="s">
        <v>1611</v>
      </c>
      <c r="F318" s="556" t="s">
        <v>5124</v>
      </c>
      <c r="G318" s="522" t="s">
        <v>6074</v>
      </c>
      <c r="H318" s="556"/>
      <c r="I318" s="556">
        <v>2</v>
      </c>
      <c r="J318" s="556"/>
    </row>
    <row r="319" spans="1:10" ht="17.25" customHeight="1">
      <c r="A319" s="510">
        <v>315</v>
      </c>
      <c r="B319" s="521" t="s">
        <v>4880</v>
      </c>
      <c r="C319" s="522" t="s">
        <v>1677</v>
      </c>
      <c r="D319" s="556" t="s">
        <v>792</v>
      </c>
      <c r="E319" s="556" t="s">
        <v>1751</v>
      </c>
      <c r="F319" s="556" t="s">
        <v>5124</v>
      </c>
      <c r="G319" s="522" t="s">
        <v>6074</v>
      </c>
      <c r="H319" s="556"/>
      <c r="I319" s="556">
        <v>1</v>
      </c>
      <c r="J319" s="556">
        <v>1</v>
      </c>
    </row>
    <row r="320" spans="1:10" ht="17.25" customHeight="1">
      <c r="A320" s="558">
        <v>316</v>
      </c>
      <c r="B320" s="521" t="s">
        <v>4272</v>
      </c>
      <c r="C320" s="522" t="s">
        <v>1677</v>
      </c>
      <c r="D320" s="556" t="s">
        <v>792</v>
      </c>
      <c r="E320" s="556" t="s">
        <v>1751</v>
      </c>
      <c r="F320" s="556" t="s">
        <v>5124</v>
      </c>
      <c r="G320" s="522" t="s">
        <v>6074</v>
      </c>
      <c r="H320" s="556"/>
      <c r="I320" s="556">
        <v>1</v>
      </c>
      <c r="J320" s="556"/>
    </row>
    <row r="321" spans="1:10" ht="17.25" customHeight="1">
      <c r="A321" s="558">
        <v>317</v>
      </c>
      <c r="B321" s="521" t="s">
        <v>796</v>
      </c>
      <c r="C321" s="522" t="s">
        <v>1677</v>
      </c>
      <c r="D321" s="556" t="s">
        <v>792</v>
      </c>
      <c r="E321" s="556" t="s">
        <v>1611</v>
      </c>
      <c r="F321" s="556" t="s">
        <v>5124</v>
      </c>
      <c r="G321" s="522" t="s">
        <v>6074</v>
      </c>
      <c r="H321" s="556"/>
      <c r="I321" s="556">
        <v>2</v>
      </c>
      <c r="J321" s="556"/>
    </row>
    <row r="322" spans="1:10" ht="17.25" customHeight="1">
      <c r="A322" s="510">
        <v>318</v>
      </c>
      <c r="B322" s="521" t="s">
        <v>4260</v>
      </c>
      <c r="C322" s="522" t="s">
        <v>1677</v>
      </c>
      <c r="D322" s="556" t="s">
        <v>792</v>
      </c>
      <c r="E322" s="556" t="s">
        <v>1611</v>
      </c>
      <c r="F322" s="556" t="s">
        <v>5126</v>
      </c>
      <c r="G322" s="522" t="s">
        <v>6074</v>
      </c>
      <c r="H322" s="556"/>
      <c r="I322" s="556"/>
      <c r="J322" s="556">
        <v>2</v>
      </c>
    </row>
    <row r="323" spans="1:10" ht="17.25" customHeight="1">
      <c r="A323" s="510">
        <v>319</v>
      </c>
      <c r="B323" s="521" t="s">
        <v>6079</v>
      </c>
      <c r="C323" s="522" t="s">
        <v>1677</v>
      </c>
      <c r="D323" s="556" t="s">
        <v>792</v>
      </c>
      <c r="E323" s="556" t="s">
        <v>1640</v>
      </c>
      <c r="F323" s="556" t="s">
        <v>5126</v>
      </c>
      <c r="G323" s="522" t="s">
        <v>6074</v>
      </c>
      <c r="H323" s="556"/>
      <c r="I323" s="556"/>
      <c r="J323" s="556">
        <v>1</v>
      </c>
    </row>
    <row r="324" spans="1:10" ht="17.25" customHeight="1">
      <c r="A324" s="558">
        <v>320</v>
      </c>
      <c r="B324" s="521" t="s">
        <v>158</v>
      </c>
      <c r="C324" s="522" t="s">
        <v>1677</v>
      </c>
      <c r="D324" s="556" t="s">
        <v>792</v>
      </c>
      <c r="E324" s="556" t="s">
        <v>5311</v>
      </c>
      <c r="F324" s="556" t="s">
        <v>5126</v>
      </c>
      <c r="G324" s="522" t="s">
        <v>6074</v>
      </c>
      <c r="H324" s="556"/>
      <c r="I324" s="556"/>
      <c r="J324" s="556">
        <v>1</v>
      </c>
    </row>
    <row r="325" spans="1:10" ht="17.25" customHeight="1">
      <c r="A325" s="558">
        <v>321</v>
      </c>
      <c r="B325" s="521" t="s">
        <v>1722</v>
      </c>
      <c r="C325" s="522" t="s">
        <v>1677</v>
      </c>
      <c r="D325" s="556" t="s">
        <v>792</v>
      </c>
      <c r="E325" s="556" t="s">
        <v>5311</v>
      </c>
      <c r="F325" s="556" t="s">
        <v>5126</v>
      </c>
      <c r="G325" s="522" t="s">
        <v>6074</v>
      </c>
      <c r="H325" s="556"/>
      <c r="I325" s="556"/>
      <c r="J325" s="556">
        <v>1</v>
      </c>
    </row>
    <row r="326" spans="1:10" ht="17.25" customHeight="1">
      <c r="A326" s="510">
        <v>322</v>
      </c>
      <c r="B326" s="521" t="s">
        <v>6080</v>
      </c>
      <c r="C326" s="522" t="s">
        <v>1677</v>
      </c>
      <c r="D326" s="556" t="s">
        <v>792</v>
      </c>
      <c r="E326" s="556" t="s">
        <v>1640</v>
      </c>
      <c r="F326" s="556" t="s">
        <v>5124</v>
      </c>
      <c r="G326" s="522" t="s">
        <v>6074</v>
      </c>
      <c r="H326" s="556"/>
      <c r="I326" s="556"/>
      <c r="J326" s="556">
        <v>1</v>
      </c>
    </row>
    <row r="327" spans="1:10" ht="17.25" customHeight="1">
      <c r="A327" s="510">
        <v>323</v>
      </c>
      <c r="B327" s="521" t="s">
        <v>6081</v>
      </c>
      <c r="C327" s="522" t="s">
        <v>1677</v>
      </c>
      <c r="D327" s="556" t="s">
        <v>792</v>
      </c>
      <c r="E327" s="556" t="s">
        <v>1640</v>
      </c>
      <c r="F327" s="556" t="s">
        <v>5124</v>
      </c>
      <c r="G327" s="522" t="s">
        <v>6074</v>
      </c>
      <c r="H327" s="556"/>
      <c r="I327" s="556"/>
      <c r="J327" s="556">
        <v>1</v>
      </c>
    </row>
    <row r="328" spans="1:10" ht="17.25" customHeight="1">
      <c r="A328" s="558">
        <v>324</v>
      </c>
      <c r="B328" s="521" t="s">
        <v>6082</v>
      </c>
      <c r="C328" s="522" t="s">
        <v>1677</v>
      </c>
      <c r="D328" s="556" t="s">
        <v>792</v>
      </c>
      <c r="E328" s="556" t="s">
        <v>1640</v>
      </c>
      <c r="F328" s="556" t="s">
        <v>5126</v>
      </c>
      <c r="G328" s="522" t="s">
        <v>6074</v>
      </c>
      <c r="H328" s="556"/>
      <c r="I328" s="556"/>
      <c r="J328" s="556">
        <v>2</v>
      </c>
    </row>
    <row r="329" spans="1:10" ht="17.25" customHeight="1">
      <c r="A329" s="558">
        <v>325</v>
      </c>
      <c r="B329" s="521" t="s">
        <v>3984</v>
      </c>
      <c r="C329" s="522" t="s">
        <v>1677</v>
      </c>
      <c r="D329" s="556" t="s">
        <v>792</v>
      </c>
      <c r="E329" s="556" t="s">
        <v>1751</v>
      </c>
      <c r="F329" s="556" t="s">
        <v>5124</v>
      </c>
      <c r="G329" s="522" t="s">
        <v>6074</v>
      </c>
      <c r="H329" s="556"/>
      <c r="I329" s="556"/>
      <c r="J329" s="556">
        <v>1</v>
      </c>
    </row>
    <row r="330" spans="1:10" ht="17.25" customHeight="1">
      <c r="A330" s="510">
        <v>326</v>
      </c>
      <c r="B330" s="521" t="s">
        <v>5088</v>
      </c>
      <c r="C330" s="522" t="s">
        <v>1677</v>
      </c>
      <c r="D330" s="556" t="s">
        <v>792</v>
      </c>
      <c r="E330" s="556" t="s">
        <v>1640</v>
      </c>
      <c r="F330" s="556" t="s">
        <v>5124</v>
      </c>
      <c r="G330" s="522" t="s">
        <v>6074</v>
      </c>
      <c r="H330" s="556"/>
      <c r="I330" s="556"/>
      <c r="J330" s="556">
        <v>1</v>
      </c>
    </row>
    <row r="331" spans="1:10" ht="17.25" customHeight="1">
      <c r="A331" s="510">
        <v>327</v>
      </c>
      <c r="B331" s="521" t="s">
        <v>6083</v>
      </c>
      <c r="C331" s="522" t="s">
        <v>1677</v>
      </c>
      <c r="D331" s="556" t="s">
        <v>792</v>
      </c>
      <c r="E331" s="556" t="s">
        <v>1751</v>
      </c>
      <c r="F331" s="556" t="s">
        <v>5124</v>
      </c>
      <c r="G331" s="522" t="s">
        <v>6074</v>
      </c>
      <c r="H331" s="556"/>
      <c r="I331" s="556"/>
      <c r="J331" s="556">
        <v>2</v>
      </c>
    </row>
    <row r="332" spans="1:10" ht="17.25" customHeight="1">
      <c r="A332" s="558">
        <v>328</v>
      </c>
      <c r="B332" s="521" t="s">
        <v>5303</v>
      </c>
      <c r="C332" s="522" t="s">
        <v>1677</v>
      </c>
      <c r="D332" s="556" t="s">
        <v>792</v>
      </c>
      <c r="E332" s="556" t="s">
        <v>1640</v>
      </c>
      <c r="F332" s="556" t="s">
        <v>5124</v>
      </c>
      <c r="G332" s="522" t="s">
        <v>6074</v>
      </c>
      <c r="H332" s="556"/>
      <c r="I332" s="556">
        <v>1</v>
      </c>
      <c r="J332" s="556"/>
    </row>
    <row r="333" spans="1:10" ht="17.25" customHeight="1">
      <c r="A333" s="558">
        <v>329</v>
      </c>
      <c r="B333" s="521" t="s">
        <v>6084</v>
      </c>
      <c r="C333" s="522" t="s">
        <v>6085</v>
      </c>
      <c r="D333" s="556" t="s">
        <v>792</v>
      </c>
      <c r="E333" s="556" t="s">
        <v>1640</v>
      </c>
      <c r="F333" s="556" t="s">
        <v>5126</v>
      </c>
      <c r="G333" s="522" t="s">
        <v>6086</v>
      </c>
      <c r="H333" s="556"/>
      <c r="I333" s="556"/>
      <c r="J333" s="556">
        <v>1</v>
      </c>
    </row>
    <row r="334" spans="1:10" ht="17.25" customHeight="1">
      <c r="A334" s="510">
        <v>330</v>
      </c>
      <c r="B334" s="521" t="s">
        <v>6087</v>
      </c>
      <c r="C334" s="522" t="s">
        <v>6085</v>
      </c>
      <c r="D334" s="556" t="s">
        <v>792</v>
      </c>
      <c r="E334" s="556" t="s">
        <v>1640</v>
      </c>
      <c r="F334" s="556" t="s">
        <v>5126</v>
      </c>
      <c r="G334" s="522" t="s">
        <v>6086</v>
      </c>
      <c r="H334" s="556"/>
      <c r="I334" s="556"/>
      <c r="J334" s="556">
        <v>1</v>
      </c>
    </row>
    <row r="335" spans="1:10" ht="17.25" customHeight="1">
      <c r="A335" s="510">
        <v>331</v>
      </c>
      <c r="B335" s="521" t="s">
        <v>6088</v>
      </c>
      <c r="C335" s="522" t="s">
        <v>6085</v>
      </c>
      <c r="D335" s="556" t="s">
        <v>792</v>
      </c>
      <c r="E335" s="556" t="s">
        <v>1640</v>
      </c>
      <c r="F335" s="556" t="s">
        <v>5126</v>
      </c>
      <c r="G335" s="522" t="s">
        <v>6086</v>
      </c>
      <c r="H335" s="556"/>
      <c r="I335" s="556">
        <v>1</v>
      </c>
      <c r="J335" s="556"/>
    </row>
    <row r="336" spans="1:10" ht="17.25" customHeight="1">
      <c r="A336" s="558">
        <v>332</v>
      </c>
      <c r="B336" s="521" t="s">
        <v>6089</v>
      </c>
      <c r="C336" s="522" t="s">
        <v>6085</v>
      </c>
      <c r="D336" s="556" t="s">
        <v>792</v>
      </c>
      <c r="E336" s="556" t="s">
        <v>1640</v>
      </c>
      <c r="F336" s="556" t="s">
        <v>5126</v>
      </c>
      <c r="G336" s="522" t="s">
        <v>6086</v>
      </c>
      <c r="H336" s="556"/>
      <c r="I336" s="556"/>
      <c r="J336" s="556">
        <v>1</v>
      </c>
    </row>
    <row r="337" spans="1:10" ht="17.25" customHeight="1">
      <c r="A337" s="558">
        <v>333</v>
      </c>
      <c r="B337" s="521" t="s">
        <v>6090</v>
      </c>
      <c r="C337" s="522" t="s">
        <v>6085</v>
      </c>
      <c r="D337" s="556" t="s">
        <v>792</v>
      </c>
      <c r="E337" s="556" t="s">
        <v>1640</v>
      </c>
      <c r="F337" s="556" t="s">
        <v>5126</v>
      </c>
      <c r="G337" s="522" t="s">
        <v>6086</v>
      </c>
      <c r="H337" s="556"/>
      <c r="I337" s="556"/>
      <c r="J337" s="556">
        <v>1</v>
      </c>
    </row>
    <row r="338" spans="1:10" ht="17.25" customHeight="1">
      <c r="A338" s="510">
        <v>334</v>
      </c>
      <c r="B338" s="521" t="s">
        <v>4626</v>
      </c>
      <c r="C338" s="522" t="s">
        <v>6085</v>
      </c>
      <c r="D338" s="556" t="s">
        <v>792</v>
      </c>
      <c r="E338" s="556" t="s">
        <v>5311</v>
      </c>
      <c r="F338" s="556" t="s">
        <v>5126</v>
      </c>
      <c r="G338" s="522" t="s">
        <v>6086</v>
      </c>
      <c r="H338" s="556">
        <v>1</v>
      </c>
      <c r="I338" s="556"/>
      <c r="J338" s="556"/>
    </row>
    <row r="339" spans="1:10" ht="17.25" customHeight="1">
      <c r="A339" s="510">
        <v>335</v>
      </c>
      <c r="B339" s="521" t="s">
        <v>6091</v>
      </c>
      <c r="C339" s="522" t="s">
        <v>6085</v>
      </c>
      <c r="D339" s="556" t="s">
        <v>792</v>
      </c>
      <c r="E339" s="556" t="s">
        <v>1640</v>
      </c>
      <c r="F339" s="556" t="s">
        <v>5126</v>
      </c>
      <c r="G339" s="522" t="s">
        <v>6086</v>
      </c>
      <c r="H339" s="556"/>
      <c r="I339" s="556">
        <v>1</v>
      </c>
      <c r="J339" s="556"/>
    </row>
    <row r="340" spans="1:10" ht="17.25" customHeight="1">
      <c r="A340" s="558">
        <v>336</v>
      </c>
      <c r="B340" s="521" t="s">
        <v>6092</v>
      </c>
      <c r="C340" s="522" t="s">
        <v>1677</v>
      </c>
      <c r="D340" s="556" t="s">
        <v>1562</v>
      </c>
      <c r="E340" s="556" t="s">
        <v>1640</v>
      </c>
      <c r="F340" s="556" t="s">
        <v>5126</v>
      </c>
      <c r="G340" s="522"/>
      <c r="H340" s="556"/>
      <c r="I340" s="556">
        <v>1</v>
      </c>
      <c r="J340" s="556"/>
    </row>
    <row r="341" spans="1:10" ht="17.25" customHeight="1">
      <c r="A341" s="558">
        <v>337</v>
      </c>
      <c r="B341" s="521" t="s">
        <v>4694</v>
      </c>
      <c r="C341" s="522" t="s">
        <v>1677</v>
      </c>
      <c r="D341" s="556" t="s">
        <v>1562</v>
      </c>
      <c r="E341" s="556" t="s">
        <v>1640</v>
      </c>
      <c r="F341" s="556" t="s">
        <v>5126</v>
      </c>
      <c r="G341" s="522"/>
      <c r="H341" s="556"/>
      <c r="I341" s="556">
        <v>1</v>
      </c>
      <c r="J341" s="556"/>
    </row>
    <row r="342" spans="1:10" ht="17.25" customHeight="1">
      <c r="A342" s="510">
        <v>338</v>
      </c>
      <c r="B342" s="521" t="s">
        <v>6093</v>
      </c>
      <c r="C342" s="522" t="s">
        <v>1677</v>
      </c>
      <c r="D342" s="556" t="s">
        <v>1562</v>
      </c>
      <c r="E342" s="556" t="s">
        <v>1640</v>
      </c>
      <c r="F342" s="556" t="s">
        <v>5124</v>
      </c>
      <c r="G342" s="522"/>
      <c r="H342" s="556"/>
      <c r="I342" s="556"/>
      <c r="J342" s="556">
        <v>1</v>
      </c>
    </row>
    <row r="343" spans="1:10" ht="17.25" customHeight="1">
      <c r="A343" s="510">
        <v>339</v>
      </c>
      <c r="B343" s="521" t="s">
        <v>5974</v>
      </c>
      <c r="C343" s="522" t="s">
        <v>1677</v>
      </c>
      <c r="D343" s="556" t="s">
        <v>1562</v>
      </c>
      <c r="E343" s="556" t="s">
        <v>1640</v>
      </c>
      <c r="F343" s="556" t="s">
        <v>5124</v>
      </c>
      <c r="G343" s="522"/>
      <c r="H343" s="556"/>
      <c r="I343" s="556"/>
      <c r="J343" s="556">
        <v>1</v>
      </c>
    </row>
    <row r="344" spans="1:10" ht="17.25" customHeight="1">
      <c r="A344" s="558">
        <v>340</v>
      </c>
      <c r="B344" s="521" t="s">
        <v>6094</v>
      </c>
      <c r="C344" s="522" t="s">
        <v>1632</v>
      </c>
      <c r="D344" s="556" t="s">
        <v>1562</v>
      </c>
      <c r="E344" s="556" t="s">
        <v>1640</v>
      </c>
      <c r="F344" s="556" t="s">
        <v>5124</v>
      </c>
      <c r="G344" s="522"/>
      <c r="H344" s="556">
        <v>1</v>
      </c>
      <c r="I344" s="556"/>
      <c r="J344" s="556"/>
    </row>
    <row r="345" spans="1:10" ht="17.25" customHeight="1">
      <c r="A345" s="558">
        <v>341</v>
      </c>
      <c r="B345" s="521" t="s">
        <v>6095</v>
      </c>
      <c r="C345" s="522" t="s">
        <v>1632</v>
      </c>
      <c r="D345" s="556" t="s">
        <v>1562</v>
      </c>
      <c r="E345" s="556" t="s">
        <v>1640</v>
      </c>
      <c r="F345" s="556" t="s">
        <v>5124</v>
      </c>
      <c r="G345" s="522"/>
      <c r="H345" s="556"/>
      <c r="I345" s="556">
        <v>1</v>
      </c>
      <c r="J345" s="556">
        <v>1</v>
      </c>
    </row>
    <row r="346" spans="1:10" ht="17.25" customHeight="1">
      <c r="A346" s="510">
        <v>342</v>
      </c>
      <c r="B346" s="521" t="s">
        <v>6096</v>
      </c>
      <c r="C346" s="522" t="s">
        <v>1632</v>
      </c>
      <c r="D346" s="556" t="s">
        <v>1562</v>
      </c>
      <c r="E346" s="556" t="s">
        <v>1640</v>
      </c>
      <c r="F346" s="556" t="s">
        <v>5126</v>
      </c>
      <c r="G346" s="522"/>
      <c r="H346" s="556"/>
      <c r="I346" s="556">
        <v>1</v>
      </c>
      <c r="J346" s="556"/>
    </row>
    <row r="347" spans="1:10" ht="17.25" customHeight="1">
      <c r="A347" s="510">
        <v>343</v>
      </c>
      <c r="B347" s="521" t="s">
        <v>6097</v>
      </c>
      <c r="C347" s="522" t="s">
        <v>1632</v>
      </c>
      <c r="D347" s="556" t="s">
        <v>1562</v>
      </c>
      <c r="E347" s="556" t="s">
        <v>1640</v>
      </c>
      <c r="F347" s="556" t="s">
        <v>5126</v>
      </c>
      <c r="G347" s="522"/>
      <c r="H347" s="556"/>
      <c r="I347" s="556">
        <v>1</v>
      </c>
      <c r="J347" s="556">
        <v>1</v>
      </c>
    </row>
    <row r="348" spans="1:10" ht="17.25" customHeight="1">
      <c r="A348" s="558">
        <v>344</v>
      </c>
      <c r="B348" s="521" t="s">
        <v>6098</v>
      </c>
      <c r="C348" s="522" t="s">
        <v>1632</v>
      </c>
      <c r="D348" s="556" t="s">
        <v>1562</v>
      </c>
      <c r="E348" s="556" t="s">
        <v>1640</v>
      </c>
      <c r="F348" s="556" t="s">
        <v>5126</v>
      </c>
      <c r="G348" s="522"/>
      <c r="H348" s="556"/>
      <c r="I348" s="556">
        <v>1</v>
      </c>
      <c r="J348" s="556"/>
    </row>
    <row r="349" spans="1:10" ht="17.25" customHeight="1">
      <c r="A349" s="558">
        <v>345</v>
      </c>
      <c r="B349" s="521" t="s">
        <v>2933</v>
      </c>
      <c r="C349" s="522" t="s">
        <v>1632</v>
      </c>
      <c r="D349" s="556" t="s">
        <v>1562</v>
      </c>
      <c r="E349" s="556" t="s">
        <v>1640</v>
      </c>
      <c r="F349" s="556" t="s">
        <v>5126</v>
      </c>
      <c r="G349" s="522"/>
      <c r="H349" s="556"/>
      <c r="I349" s="556">
        <v>1</v>
      </c>
      <c r="J349" s="556"/>
    </row>
    <row r="350" spans="1:10" ht="17.25" customHeight="1">
      <c r="A350" s="510">
        <v>346</v>
      </c>
      <c r="B350" s="521" t="s">
        <v>6099</v>
      </c>
      <c r="C350" s="522" t="s">
        <v>1632</v>
      </c>
      <c r="D350" s="556" t="s">
        <v>1562</v>
      </c>
      <c r="E350" s="556" t="s">
        <v>1640</v>
      </c>
      <c r="F350" s="556" t="s">
        <v>5124</v>
      </c>
      <c r="G350" s="522"/>
      <c r="H350" s="556"/>
      <c r="I350" s="556">
        <v>1</v>
      </c>
      <c r="J350" s="556">
        <v>1</v>
      </c>
    </row>
    <row r="351" spans="1:10" ht="17.25" customHeight="1">
      <c r="A351" s="510">
        <v>347</v>
      </c>
      <c r="B351" s="521" t="s">
        <v>3127</v>
      </c>
      <c r="C351" s="522" t="s">
        <v>1632</v>
      </c>
      <c r="D351" s="556" t="s">
        <v>1562</v>
      </c>
      <c r="E351" s="556" t="s">
        <v>1640</v>
      </c>
      <c r="F351" s="556" t="s">
        <v>5124</v>
      </c>
      <c r="G351" s="522"/>
      <c r="H351" s="556"/>
      <c r="I351" s="556">
        <v>1</v>
      </c>
      <c r="J351" s="556"/>
    </row>
    <row r="352" spans="1:10" ht="17.25" customHeight="1">
      <c r="A352" s="558">
        <v>348</v>
      </c>
      <c r="B352" s="521" t="s">
        <v>6100</v>
      </c>
      <c r="C352" s="522" t="s">
        <v>1632</v>
      </c>
      <c r="D352" s="556" t="s">
        <v>1562</v>
      </c>
      <c r="E352" s="556" t="s">
        <v>1640</v>
      </c>
      <c r="F352" s="556" t="s">
        <v>5126</v>
      </c>
      <c r="G352" s="522"/>
      <c r="H352" s="556"/>
      <c r="I352" s="556"/>
      <c r="J352" s="556">
        <v>1</v>
      </c>
    </row>
    <row r="353" spans="1:10" ht="17.25" customHeight="1">
      <c r="A353" s="558">
        <v>349</v>
      </c>
      <c r="B353" s="521" t="s">
        <v>6101</v>
      </c>
      <c r="C353" s="522" t="s">
        <v>1632</v>
      </c>
      <c r="D353" s="556" t="s">
        <v>1562</v>
      </c>
      <c r="E353" s="556" t="s">
        <v>1640</v>
      </c>
      <c r="F353" s="556" t="s">
        <v>5124</v>
      </c>
      <c r="G353" s="522"/>
      <c r="H353" s="556"/>
      <c r="I353" s="556"/>
      <c r="J353" s="556">
        <v>1</v>
      </c>
    </row>
    <row r="354" spans="1:10" ht="17.25" customHeight="1">
      <c r="A354" s="510">
        <v>350</v>
      </c>
      <c r="B354" s="521" t="s">
        <v>6102</v>
      </c>
      <c r="C354" s="522" t="s">
        <v>1632</v>
      </c>
      <c r="D354" s="556" t="s">
        <v>1562</v>
      </c>
      <c r="E354" s="556" t="s">
        <v>1640</v>
      </c>
      <c r="F354" s="556" t="s">
        <v>5124</v>
      </c>
      <c r="G354" s="522"/>
      <c r="H354" s="556"/>
      <c r="I354" s="556"/>
      <c r="J354" s="556">
        <v>1</v>
      </c>
    </row>
    <row r="355" spans="1:10" ht="17.25" customHeight="1">
      <c r="A355" s="510">
        <v>351</v>
      </c>
      <c r="B355" s="521" t="s">
        <v>6103</v>
      </c>
      <c r="C355" s="522" t="s">
        <v>1677</v>
      </c>
      <c r="D355" s="556" t="s">
        <v>1562</v>
      </c>
      <c r="E355" s="556" t="s">
        <v>2980</v>
      </c>
      <c r="F355" s="556" t="s">
        <v>5124</v>
      </c>
      <c r="G355" s="522"/>
      <c r="H355" s="556"/>
      <c r="I355" s="556"/>
      <c r="J355" s="556">
        <v>1</v>
      </c>
    </row>
    <row r="356" spans="1:10" ht="17.25" customHeight="1">
      <c r="A356" s="558">
        <v>352</v>
      </c>
      <c r="B356" s="521" t="s">
        <v>6104</v>
      </c>
      <c r="C356" s="522" t="s">
        <v>2156</v>
      </c>
      <c r="D356" s="556" t="s">
        <v>1511</v>
      </c>
      <c r="E356" s="556" t="s">
        <v>1611</v>
      </c>
      <c r="F356" s="556" t="s">
        <v>5124</v>
      </c>
      <c r="G356" s="522" t="s">
        <v>6105</v>
      </c>
      <c r="H356" s="556">
        <v>1</v>
      </c>
      <c r="I356" s="556"/>
      <c r="J356" s="556"/>
    </row>
    <row r="357" spans="1:10" ht="17.25" customHeight="1">
      <c r="A357" s="584"/>
      <c r="B357" s="541" t="s">
        <v>1442</v>
      </c>
      <c r="C357" s="600"/>
      <c r="D357" s="584"/>
      <c r="E357" s="584"/>
      <c r="F357" s="584"/>
      <c r="G357" s="600"/>
      <c r="H357" s="542">
        <f>SUM(H5:H356)</f>
        <v>106</v>
      </c>
      <c r="I357" s="543">
        <f>SUM(I5:I356)</f>
        <v>117</v>
      </c>
      <c r="J357" s="544">
        <f>SUM(J5:J356)</f>
        <v>172</v>
      </c>
    </row>
    <row r="358" spans="1:10" ht="17.25" customHeight="1"/>
    <row r="359" spans="1:10" ht="17.25" customHeight="1"/>
    <row r="360" spans="1:10" ht="17.25" customHeight="1"/>
    <row r="361" spans="1:10" ht="17.25" customHeight="1">
      <c r="A361" s="1516" t="s">
        <v>6106</v>
      </c>
      <c r="B361" s="1516"/>
      <c r="C361" s="1516"/>
      <c r="D361" s="1516"/>
      <c r="E361" s="1516"/>
      <c r="F361" s="1516"/>
      <c r="G361" s="1516"/>
      <c r="H361" s="1516"/>
      <c r="I361" s="1516"/>
      <c r="J361" s="1516"/>
    </row>
    <row r="362" spans="1:10" ht="17.25" customHeight="1">
      <c r="A362" s="570"/>
      <c r="B362" s="571"/>
      <c r="C362" s="570"/>
      <c r="D362" s="570"/>
      <c r="E362" s="572"/>
      <c r="F362" s="572"/>
      <c r="G362" s="573"/>
      <c r="H362" s="570"/>
      <c r="I362" s="570"/>
      <c r="J362" s="574"/>
    </row>
    <row r="363" spans="1:10" ht="17.25" customHeight="1">
      <c r="A363" s="1517" t="s">
        <v>1997</v>
      </c>
      <c r="B363" s="1518" t="s">
        <v>2306</v>
      </c>
      <c r="C363" s="1517" t="s">
        <v>1605</v>
      </c>
      <c r="D363" s="1517" t="s">
        <v>1606</v>
      </c>
      <c r="E363" s="1518" t="s">
        <v>1607</v>
      </c>
      <c r="F363" s="1519" t="s">
        <v>5121</v>
      </c>
      <c r="G363" s="1521" t="s">
        <v>5321</v>
      </c>
      <c r="H363" s="1517" t="s">
        <v>1608</v>
      </c>
      <c r="I363" s="1517"/>
      <c r="J363" s="1517"/>
    </row>
    <row r="364" spans="1:10" ht="17.25" customHeight="1">
      <c r="A364" s="1517"/>
      <c r="B364" s="1518"/>
      <c r="C364" s="1517"/>
      <c r="D364" s="1517"/>
      <c r="E364" s="1518"/>
      <c r="F364" s="1520"/>
      <c r="G364" s="1522"/>
      <c r="H364" s="601" t="s">
        <v>1444</v>
      </c>
      <c r="I364" s="601" t="s">
        <v>1445</v>
      </c>
      <c r="J364" s="601" t="s">
        <v>1446</v>
      </c>
    </row>
    <row r="365" spans="1:10" ht="17.25" customHeight="1">
      <c r="A365" s="557">
        <v>1</v>
      </c>
      <c r="B365" s="521" t="s">
        <v>195</v>
      </c>
      <c r="C365" s="557" t="s">
        <v>1642</v>
      </c>
      <c r="D365" s="557" t="s">
        <v>1491</v>
      </c>
      <c r="E365" s="556"/>
      <c r="F365" s="558" t="s">
        <v>5126</v>
      </c>
      <c r="G365" s="559" t="s">
        <v>6107</v>
      </c>
      <c r="H365" s="557">
        <v>1</v>
      </c>
      <c r="I365" s="557"/>
      <c r="J365" s="569"/>
    </row>
    <row r="366" spans="1:10" ht="17.25" customHeight="1">
      <c r="A366" s="557">
        <v>2</v>
      </c>
      <c r="B366" s="521" t="s">
        <v>6108</v>
      </c>
      <c r="C366" s="557" t="s">
        <v>1617</v>
      </c>
      <c r="D366" s="557" t="s">
        <v>1491</v>
      </c>
      <c r="E366" s="557" t="s">
        <v>3955</v>
      </c>
      <c r="F366" s="558" t="s">
        <v>5124</v>
      </c>
      <c r="G366" s="559" t="s">
        <v>6109</v>
      </c>
      <c r="H366" s="557"/>
      <c r="I366" s="557"/>
      <c r="J366" s="569">
        <v>1</v>
      </c>
    </row>
    <row r="367" spans="1:10" ht="17.25" customHeight="1">
      <c r="A367" s="557">
        <v>3</v>
      </c>
      <c r="B367" s="521" t="s">
        <v>4730</v>
      </c>
      <c r="C367" s="557" t="s">
        <v>1617</v>
      </c>
      <c r="D367" s="557" t="s">
        <v>1448</v>
      </c>
      <c r="E367" s="559" t="s">
        <v>1640</v>
      </c>
      <c r="F367" s="558" t="s">
        <v>5126</v>
      </c>
      <c r="G367" s="559" t="s">
        <v>5127</v>
      </c>
      <c r="H367" s="557">
        <v>1</v>
      </c>
      <c r="I367" s="557"/>
      <c r="J367" s="569"/>
    </row>
    <row r="368" spans="1:10" ht="17.25" customHeight="1">
      <c r="A368" s="557">
        <v>4</v>
      </c>
      <c r="B368" s="521" t="s">
        <v>1703</v>
      </c>
      <c r="C368" s="557" t="s">
        <v>1617</v>
      </c>
      <c r="D368" s="557" t="s">
        <v>1448</v>
      </c>
      <c r="E368" s="559" t="s">
        <v>1640</v>
      </c>
      <c r="F368" s="558" t="s">
        <v>5126</v>
      </c>
      <c r="G368" s="559" t="s">
        <v>5127</v>
      </c>
      <c r="H368" s="557">
        <v>1</v>
      </c>
      <c r="I368" s="557"/>
      <c r="J368" s="569"/>
    </row>
    <row r="369" spans="1:10" ht="17.25" customHeight="1">
      <c r="A369" s="557">
        <v>5</v>
      </c>
      <c r="B369" s="521" t="s">
        <v>5128</v>
      </c>
      <c r="C369" s="557" t="s">
        <v>1617</v>
      </c>
      <c r="D369" s="557" t="s">
        <v>1448</v>
      </c>
      <c r="E369" s="559" t="s">
        <v>1640</v>
      </c>
      <c r="F369" s="558" t="s">
        <v>5126</v>
      </c>
      <c r="G369" s="559" t="s">
        <v>5127</v>
      </c>
      <c r="H369" s="557"/>
      <c r="I369" s="557"/>
      <c r="J369" s="569">
        <v>1</v>
      </c>
    </row>
    <row r="370" spans="1:10" ht="17.25" customHeight="1">
      <c r="A370" s="557">
        <v>6</v>
      </c>
      <c r="B370" s="521" t="s">
        <v>561</v>
      </c>
      <c r="C370" s="557" t="s">
        <v>1851</v>
      </c>
      <c r="D370" s="557" t="s">
        <v>1448</v>
      </c>
      <c r="E370" s="559" t="s">
        <v>1611</v>
      </c>
      <c r="F370" s="558" t="s">
        <v>5126</v>
      </c>
      <c r="G370" s="559" t="s">
        <v>5127</v>
      </c>
      <c r="H370" s="557"/>
      <c r="I370" s="557"/>
      <c r="J370" s="569">
        <v>1</v>
      </c>
    </row>
    <row r="371" spans="1:10" ht="17.25" customHeight="1">
      <c r="A371" s="557">
        <v>7</v>
      </c>
      <c r="B371" s="521" t="s">
        <v>6110</v>
      </c>
      <c r="C371" s="557" t="s">
        <v>1851</v>
      </c>
      <c r="D371" s="557" t="s">
        <v>1448</v>
      </c>
      <c r="E371" s="559" t="s">
        <v>1611</v>
      </c>
      <c r="F371" s="558" t="s">
        <v>5126</v>
      </c>
      <c r="G371" s="559" t="s">
        <v>6111</v>
      </c>
      <c r="H371" s="557">
        <v>1</v>
      </c>
      <c r="I371" s="557"/>
      <c r="J371" s="569"/>
    </row>
    <row r="372" spans="1:10" ht="17.25" customHeight="1">
      <c r="A372" s="557">
        <v>8</v>
      </c>
      <c r="B372" s="521" t="s">
        <v>4333</v>
      </c>
      <c r="C372" s="557" t="s">
        <v>1851</v>
      </c>
      <c r="D372" s="557" t="s">
        <v>1448</v>
      </c>
      <c r="E372" s="559" t="s">
        <v>1611</v>
      </c>
      <c r="F372" s="558" t="s">
        <v>5126</v>
      </c>
      <c r="G372" s="559" t="s">
        <v>6112</v>
      </c>
      <c r="H372" s="557">
        <v>1</v>
      </c>
      <c r="I372" s="557"/>
      <c r="J372" s="569"/>
    </row>
    <row r="373" spans="1:10" ht="17.25" customHeight="1">
      <c r="A373" s="557">
        <v>9</v>
      </c>
      <c r="B373" s="521" t="s">
        <v>971</v>
      </c>
      <c r="C373" s="557" t="s">
        <v>1851</v>
      </c>
      <c r="D373" s="557" t="s">
        <v>1448</v>
      </c>
      <c r="E373" s="559" t="s">
        <v>1611</v>
      </c>
      <c r="F373" s="558" t="s">
        <v>5124</v>
      </c>
      <c r="G373" s="559" t="s">
        <v>6112</v>
      </c>
      <c r="H373" s="557">
        <v>1</v>
      </c>
      <c r="I373" s="557"/>
      <c r="J373" s="569"/>
    </row>
    <row r="374" spans="1:10" ht="17.25" customHeight="1">
      <c r="A374" s="557">
        <v>10</v>
      </c>
      <c r="B374" s="521" t="s">
        <v>971</v>
      </c>
      <c r="C374" s="557" t="s">
        <v>1851</v>
      </c>
      <c r="D374" s="557" t="s">
        <v>1448</v>
      </c>
      <c r="E374" s="559" t="s">
        <v>1611</v>
      </c>
      <c r="F374" s="558" t="s">
        <v>5124</v>
      </c>
      <c r="G374" s="559" t="s">
        <v>6113</v>
      </c>
      <c r="H374" s="557">
        <v>1</v>
      </c>
      <c r="I374" s="557"/>
      <c r="J374" s="569"/>
    </row>
    <row r="375" spans="1:10" ht="17.25" customHeight="1">
      <c r="A375" s="557">
        <v>11</v>
      </c>
      <c r="B375" s="521" t="s">
        <v>6114</v>
      </c>
      <c r="C375" s="557" t="s">
        <v>1851</v>
      </c>
      <c r="D375" s="557" t="s">
        <v>1448</v>
      </c>
      <c r="E375" s="559" t="s">
        <v>1611</v>
      </c>
      <c r="F375" s="558" t="s">
        <v>5126</v>
      </c>
      <c r="G375" s="559" t="s">
        <v>6115</v>
      </c>
      <c r="H375" s="557"/>
      <c r="I375" s="557">
        <v>1</v>
      </c>
      <c r="J375" s="569"/>
    </row>
    <row r="376" spans="1:10" ht="17.25" customHeight="1">
      <c r="A376" s="557">
        <v>12</v>
      </c>
      <c r="B376" s="521" t="s">
        <v>4903</v>
      </c>
      <c r="C376" s="557" t="s">
        <v>1851</v>
      </c>
      <c r="D376" s="557" t="s">
        <v>1448</v>
      </c>
      <c r="E376" s="559" t="s">
        <v>1611</v>
      </c>
      <c r="F376" s="558" t="s">
        <v>5126</v>
      </c>
      <c r="G376" s="559" t="s">
        <v>6116</v>
      </c>
      <c r="H376" s="557"/>
      <c r="I376" s="557">
        <v>1</v>
      </c>
      <c r="J376" s="569"/>
    </row>
    <row r="377" spans="1:10" ht="17.25" customHeight="1">
      <c r="A377" s="557">
        <v>13</v>
      </c>
      <c r="B377" s="521" t="s">
        <v>6117</v>
      </c>
      <c r="C377" s="557" t="s">
        <v>1851</v>
      </c>
      <c r="D377" s="557" t="s">
        <v>1448</v>
      </c>
      <c r="E377" s="559" t="s">
        <v>1611</v>
      </c>
      <c r="F377" s="558" t="s">
        <v>5126</v>
      </c>
      <c r="G377" s="559" t="s">
        <v>6118</v>
      </c>
      <c r="H377" s="557"/>
      <c r="I377" s="557">
        <v>1</v>
      </c>
      <c r="J377" s="569"/>
    </row>
    <row r="378" spans="1:10" ht="17.25" customHeight="1">
      <c r="A378" s="557">
        <v>14</v>
      </c>
      <c r="B378" s="521" t="s">
        <v>4323</v>
      </c>
      <c r="C378" s="557" t="s">
        <v>1851</v>
      </c>
      <c r="D378" s="557" t="s">
        <v>1448</v>
      </c>
      <c r="E378" s="559" t="s">
        <v>1611</v>
      </c>
      <c r="F378" s="558" t="s">
        <v>5126</v>
      </c>
      <c r="G378" s="559" t="s">
        <v>6112</v>
      </c>
      <c r="H378" s="557"/>
      <c r="I378" s="557">
        <v>1</v>
      </c>
      <c r="J378" s="569"/>
    </row>
    <row r="379" spans="1:10" ht="17.25" customHeight="1">
      <c r="A379" s="557">
        <v>15</v>
      </c>
      <c r="B379" s="521" t="s">
        <v>6119</v>
      </c>
      <c r="C379" s="557" t="s">
        <v>1851</v>
      </c>
      <c r="D379" s="557" t="s">
        <v>1448</v>
      </c>
      <c r="E379" s="559" t="s">
        <v>1611</v>
      </c>
      <c r="F379" s="558" t="s">
        <v>5126</v>
      </c>
      <c r="G379" s="559" t="s">
        <v>6120</v>
      </c>
      <c r="H379" s="557"/>
      <c r="I379" s="557">
        <v>1</v>
      </c>
      <c r="J379" s="569"/>
    </row>
    <row r="380" spans="1:10" ht="17.25" customHeight="1">
      <c r="A380" s="557">
        <v>16</v>
      </c>
      <c r="B380" s="521" t="s">
        <v>4015</v>
      </c>
      <c r="C380" s="557" t="s">
        <v>1851</v>
      </c>
      <c r="D380" s="557" t="s">
        <v>1448</v>
      </c>
      <c r="E380" s="559" t="s">
        <v>1611</v>
      </c>
      <c r="F380" s="558" t="s">
        <v>5124</v>
      </c>
      <c r="G380" s="559" t="s">
        <v>3768</v>
      </c>
      <c r="H380" s="557"/>
      <c r="I380" s="557"/>
      <c r="J380" s="569">
        <v>1</v>
      </c>
    </row>
    <row r="381" spans="1:10" ht="17.25" customHeight="1">
      <c r="A381" s="557">
        <v>17</v>
      </c>
      <c r="B381" s="521" t="s">
        <v>6121</v>
      </c>
      <c r="C381" s="557" t="s">
        <v>1851</v>
      </c>
      <c r="D381" s="557" t="s">
        <v>1448</v>
      </c>
      <c r="E381" s="559" t="s">
        <v>1611</v>
      </c>
      <c r="F381" s="558" t="s">
        <v>5124</v>
      </c>
      <c r="G381" s="559" t="s">
        <v>6120</v>
      </c>
      <c r="H381" s="557"/>
      <c r="I381" s="557"/>
      <c r="J381" s="569">
        <v>1</v>
      </c>
    </row>
    <row r="382" spans="1:10" ht="17.25" customHeight="1">
      <c r="A382" s="557">
        <v>18</v>
      </c>
      <c r="B382" s="521" t="s">
        <v>2238</v>
      </c>
      <c r="C382" s="557" t="s">
        <v>1851</v>
      </c>
      <c r="D382" s="557" t="s">
        <v>1448</v>
      </c>
      <c r="E382" s="559" t="s">
        <v>1611</v>
      </c>
      <c r="F382" s="558" t="s">
        <v>5124</v>
      </c>
      <c r="G382" s="559" t="s">
        <v>6118</v>
      </c>
      <c r="H382" s="557"/>
      <c r="I382" s="557"/>
      <c r="J382" s="569">
        <v>1</v>
      </c>
    </row>
    <row r="383" spans="1:10" ht="17.25" customHeight="1">
      <c r="A383" s="557">
        <v>19</v>
      </c>
      <c r="B383" s="521" t="s">
        <v>6122</v>
      </c>
      <c r="C383" s="557" t="s">
        <v>922</v>
      </c>
      <c r="D383" s="557" t="s">
        <v>1448</v>
      </c>
      <c r="E383" s="559" t="s">
        <v>1751</v>
      </c>
      <c r="F383" s="558" t="s">
        <v>5124</v>
      </c>
      <c r="G383" s="559" t="s">
        <v>6123</v>
      </c>
      <c r="H383" s="557">
        <v>1</v>
      </c>
      <c r="I383" s="557"/>
      <c r="J383" s="569"/>
    </row>
    <row r="384" spans="1:10" ht="17.25" customHeight="1">
      <c r="A384" s="557">
        <v>20</v>
      </c>
      <c r="B384" s="521" t="s">
        <v>6124</v>
      </c>
      <c r="C384" s="557" t="s">
        <v>922</v>
      </c>
      <c r="D384" s="557" t="s">
        <v>1448</v>
      </c>
      <c r="E384" s="559" t="s">
        <v>1751</v>
      </c>
      <c r="F384" s="558" t="s">
        <v>5124</v>
      </c>
      <c r="G384" s="559" t="s">
        <v>6123</v>
      </c>
      <c r="H384" s="557"/>
      <c r="I384" s="557">
        <v>1</v>
      </c>
      <c r="J384" s="569"/>
    </row>
    <row r="385" spans="1:10" ht="17.25" customHeight="1">
      <c r="A385" s="557">
        <v>21</v>
      </c>
      <c r="B385" s="521" t="s">
        <v>6125</v>
      </c>
      <c r="C385" s="557" t="s">
        <v>922</v>
      </c>
      <c r="D385" s="557" t="s">
        <v>1448</v>
      </c>
      <c r="E385" s="559" t="s">
        <v>1751</v>
      </c>
      <c r="F385" s="558" t="s">
        <v>5126</v>
      </c>
      <c r="G385" s="559" t="s">
        <v>6126</v>
      </c>
      <c r="H385" s="557"/>
      <c r="I385" s="557">
        <v>1</v>
      </c>
      <c r="J385" s="569"/>
    </row>
    <row r="386" spans="1:10" ht="17.25" customHeight="1">
      <c r="A386" s="557">
        <v>22</v>
      </c>
      <c r="B386" s="521" t="s">
        <v>6127</v>
      </c>
      <c r="C386" s="557" t="s">
        <v>922</v>
      </c>
      <c r="D386" s="557" t="s">
        <v>1448</v>
      </c>
      <c r="E386" s="559" t="s">
        <v>1751</v>
      </c>
      <c r="F386" s="558" t="s">
        <v>5126</v>
      </c>
      <c r="G386" s="559" t="s">
        <v>6128</v>
      </c>
      <c r="H386" s="557"/>
      <c r="I386" s="557"/>
      <c r="J386" s="569">
        <v>1</v>
      </c>
    </row>
    <row r="387" spans="1:10" ht="17.25" customHeight="1">
      <c r="A387" s="557">
        <v>23</v>
      </c>
      <c r="B387" s="521" t="s">
        <v>971</v>
      </c>
      <c r="C387" s="557" t="s">
        <v>1617</v>
      </c>
      <c r="D387" s="557" t="s">
        <v>1448</v>
      </c>
      <c r="E387" s="559" t="s">
        <v>1611</v>
      </c>
      <c r="F387" s="558" t="s">
        <v>5126</v>
      </c>
      <c r="G387" s="559" t="s">
        <v>2548</v>
      </c>
      <c r="H387" s="557">
        <v>1</v>
      </c>
      <c r="I387" s="557"/>
      <c r="J387" s="569"/>
    </row>
    <row r="388" spans="1:10" ht="17.25" customHeight="1">
      <c r="A388" s="557">
        <v>24</v>
      </c>
      <c r="B388" s="521" t="s">
        <v>6117</v>
      </c>
      <c r="C388" s="557" t="s">
        <v>1617</v>
      </c>
      <c r="D388" s="557" t="s">
        <v>1448</v>
      </c>
      <c r="E388" s="559" t="s">
        <v>1611</v>
      </c>
      <c r="F388" s="558" t="s">
        <v>5126</v>
      </c>
      <c r="G388" s="559" t="s">
        <v>2548</v>
      </c>
      <c r="H388" s="557">
        <v>1</v>
      </c>
      <c r="I388" s="557"/>
      <c r="J388" s="569"/>
    </row>
    <row r="389" spans="1:10" ht="17.25" customHeight="1">
      <c r="A389" s="557">
        <v>25</v>
      </c>
      <c r="B389" s="521" t="s">
        <v>6129</v>
      </c>
      <c r="C389" s="557" t="s">
        <v>1617</v>
      </c>
      <c r="D389" s="557" t="s">
        <v>1448</v>
      </c>
      <c r="E389" s="559" t="s">
        <v>1611</v>
      </c>
      <c r="F389" s="558" t="s">
        <v>5124</v>
      </c>
      <c r="G389" s="559" t="s">
        <v>2548</v>
      </c>
      <c r="H389" s="557">
        <v>1</v>
      </c>
      <c r="I389" s="557"/>
      <c r="J389" s="569"/>
    </row>
    <row r="390" spans="1:10" ht="17.25" customHeight="1">
      <c r="A390" s="557">
        <v>26</v>
      </c>
      <c r="B390" s="521" t="s">
        <v>6130</v>
      </c>
      <c r="C390" s="557" t="s">
        <v>1617</v>
      </c>
      <c r="D390" s="557" t="s">
        <v>1448</v>
      </c>
      <c r="E390" s="559" t="s">
        <v>1611</v>
      </c>
      <c r="F390" s="558" t="s">
        <v>5124</v>
      </c>
      <c r="G390" s="559" t="s">
        <v>2548</v>
      </c>
      <c r="H390" s="557"/>
      <c r="I390" s="557">
        <v>1</v>
      </c>
      <c r="J390" s="569"/>
    </row>
    <row r="391" spans="1:10" ht="17.25" customHeight="1">
      <c r="A391" s="557">
        <v>27</v>
      </c>
      <c r="B391" s="521" t="s">
        <v>4333</v>
      </c>
      <c r="C391" s="557" t="s">
        <v>1617</v>
      </c>
      <c r="D391" s="557" t="s">
        <v>1448</v>
      </c>
      <c r="E391" s="559" t="s">
        <v>1611</v>
      </c>
      <c r="F391" s="558" t="s">
        <v>5126</v>
      </c>
      <c r="G391" s="559" t="s">
        <v>2548</v>
      </c>
      <c r="H391" s="557"/>
      <c r="I391" s="557">
        <v>1</v>
      </c>
      <c r="J391" s="569"/>
    </row>
    <row r="392" spans="1:10" ht="17.25" customHeight="1">
      <c r="A392" s="557">
        <v>28</v>
      </c>
      <c r="B392" s="521" t="s">
        <v>1703</v>
      </c>
      <c r="C392" s="557" t="s">
        <v>1617</v>
      </c>
      <c r="D392" s="557" t="s">
        <v>1448</v>
      </c>
      <c r="E392" s="559" t="s">
        <v>1611</v>
      </c>
      <c r="F392" s="558" t="s">
        <v>5126</v>
      </c>
      <c r="G392" s="559" t="s">
        <v>2548</v>
      </c>
      <c r="H392" s="557"/>
      <c r="I392" s="557"/>
      <c r="J392" s="569">
        <v>1</v>
      </c>
    </row>
    <row r="393" spans="1:10" ht="17.25" customHeight="1">
      <c r="A393" s="557">
        <v>29</v>
      </c>
      <c r="B393" s="521" t="s">
        <v>6131</v>
      </c>
      <c r="C393" s="557" t="s">
        <v>1675</v>
      </c>
      <c r="D393" s="557" t="s">
        <v>1528</v>
      </c>
      <c r="E393" s="556" t="s">
        <v>567</v>
      </c>
      <c r="F393" s="558" t="s">
        <v>5124</v>
      </c>
      <c r="G393" s="559" t="s">
        <v>1203</v>
      </c>
      <c r="H393" s="557"/>
      <c r="I393" s="557"/>
      <c r="J393" s="569">
        <v>1</v>
      </c>
    </row>
    <row r="394" spans="1:10" ht="17.25" customHeight="1">
      <c r="A394" s="557">
        <v>30</v>
      </c>
      <c r="B394" s="521" t="s">
        <v>6132</v>
      </c>
      <c r="C394" s="557" t="s">
        <v>1675</v>
      </c>
      <c r="D394" s="557" t="s">
        <v>1528</v>
      </c>
      <c r="E394" s="556" t="s">
        <v>567</v>
      </c>
      <c r="F394" s="558" t="s">
        <v>5124</v>
      </c>
      <c r="G394" s="559" t="s">
        <v>1205</v>
      </c>
      <c r="H394" s="557">
        <v>1</v>
      </c>
      <c r="I394" s="557"/>
      <c r="J394" s="569"/>
    </row>
    <row r="395" spans="1:10" ht="17.25" customHeight="1">
      <c r="A395" s="557">
        <v>31</v>
      </c>
      <c r="B395" s="521" t="s">
        <v>6133</v>
      </c>
      <c r="C395" s="557" t="s">
        <v>1632</v>
      </c>
      <c r="D395" s="557" t="s">
        <v>1528</v>
      </c>
      <c r="E395" s="556" t="s">
        <v>6134</v>
      </c>
      <c r="F395" s="558" t="s">
        <v>5124</v>
      </c>
      <c r="G395" s="559" t="s">
        <v>1205</v>
      </c>
      <c r="H395" s="557"/>
      <c r="I395" s="557">
        <v>1</v>
      </c>
      <c r="J395" s="569"/>
    </row>
    <row r="396" spans="1:10" ht="17.25" customHeight="1">
      <c r="A396" s="557">
        <v>32</v>
      </c>
      <c r="B396" s="521" t="s">
        <v>4910</v>
      </c>
      <c r="C396" s="557" t="s">
        <v>1632</v>
      </c>
      <c r="D396" s="557" t="s">
        <v>1528</v>
      </c>
      <c r="E396" s="556" t="s">
        <v>6134</v>
      </c>
      <c r="F396" s="558" t="s">
        <v>5124</v>
      </c>
      <c r="G396" s="559" t="s">
        <v>1203</v>
      </c>
      <c r="H396" s="557"/>
      <c r="I396" s="557"/>
      <c r="J396" s="569">
        <v>1</v>
      </c>
    </row>
    <row r="397" spans="1:10" ht="17.25" customHeight="1">
      <c r="A397" s="557">
        <v>33</v>
      </c>
      <c r="B397" s="521" t="s">
        <v>1914</v>
      </c>
      <c r="C397" s="557" t="s">
        <v>1632</v>
      </c>
      <c r="D397" s="557" t="s">
        <v>1528</v>
      </c>
      <c r="E397" s="556" t="s">
        <v>6134</v>
      </c>
      <c r="F397" s="558" t="s">
        <v>5139</v>
      </c>
      <c r="G397" s="559"/>
      <c r="H397" s="557"/>
      <c r="I397" s="557"/>
      <c r="J397" s="569">
        <v>1</v>
      </c>
    </row>
    <row r="398" spans="1:10" ht="17.25" customHeight="1">
      <c r="A398" s="557">
        <v>34</v>
      </c>
      <c r="B398" s="521" t="s">
        <v>1703</v>
      </c>
      <c r="C398" s="557" t="s">
        <v>1665</v>
      </c>
      <c r="D398" s="557" t="s">
        <v>1517</v>
      </c>
      <c r="E398" s="556" t="s">
        <v>533</v>
      </c>
      <c r="F398" s="558" t="s">
        <v>5126</v>
      </c>
      <c r="G398" s="559" t="s">
        <v>1517</v>
      </c>
      <c r="H398" s="557"/>
      <c r="I398" s="557"/>
      <c r="J398" s="569">
        <v>1</v>
      </c>
    </row>
    <row r="399" spans="1:10" ht="17.25" customHeight="1">
      <c r="A399" s="557">
        <v>35</v>
      </c>
      <c r="B399" s="521" t="s">
        <v>1703</v>
      </c>
      <c r="C399" s="557" t="s">
        <v>1632</v>
      </c>
      <c r="D399" s="557" t="s">
        <v>1517</v>
      </c>
      <c r="E399" s="556" t="s">
        <v>6135</v>
      </c>
      <c r="F399" s="558" t="s">
        <v>5126</v>
      </c>
      <c r="G399" s="559" t="s">
        <v>1517</v>
      </c>
      <c r="H399" s="557"/>
      <c r="I399" s="557"/>
      <c r="J399" s="569">
        <v>1</v>
      </c>
    </row>
    <row r="400" spans="1:10" ht="17.25" customHeight="1">
      <c r="A400" s="557">
        <v>36</v>
      </c>
      <c r="B400" s="521" t="s">
        <v>3623</v>
      </c>
      <c r="C400" s="557" t="s">
        <v>1615</v>
      </c>
      <c r="D400" s="557" t="s">
        <v>1468</v>
      </c>
      <c r="E400" s="556" t="s">
        <v>1517</v>
      </c>
      <c r="F400" s="558" t="s">
        <v>5139</v>
      </c>
      <c r="G400" s="559"/>
      <c r="H400" s="557"/>
      <c r="I400" s="557"/>
      <c r="J400" s="569">
        <v>1</v>
      </c>
    </row>
    <row r="401" spans="1:10" ht="17.25" customHeight="1">
      <c r="A401" s="557">
        <v>37</v>
      </c>
      <c r="B401" s="521" t="s">
        <v>169</v>
      </c>
      <c r="C401" s="557" t="s">
        <v>2006</v>
      </c>
      <c r="D401" s="557" t="s">
        <v>1468</v>
      </c>
      <c r="E401" s="556" t="s">
        <v>3366</v>
      </c>
      <c r="F401" s="558" t="s">
        <v>5126</v>
      </c>
      <c r="G401" s="559" t="s">
        <v>6136</v>
      </c>
      <c r="H401" s="557">
        <v>1</v>
      </c>
      <c r="I401" s="557"/>
      <c r="J401" s="569"/>
    </row>
    <row r="402" spans="1:10" ht="17.25" customHeight="1">
      <c r="A402" s="557">
        <v>38</v>
      </c>
      <c r="B402" s="521" t="s">
        <v>3365</v>
      </c>
      <c r="C402" s="557" t="s">
        <v>2006</v>
      </c>
      <c r="D402" s="557" t="s">
        <v>1468</v>
      </c>
      <c r="E402" s="556" t="s">
        <v>3366</v>
      </c>
      <c r="F402" s="558" t="s">
        <v>5126</v>
      </c>
      <c r="G402" s="559" t="s">
        <v>6137</v>
      </c>
      <c r="H402" s="557">
        <v>1</v>
      </c>
      <c r="I402" s="557"/>
      <c r="J402" s="569"/>
    </row>
    <row r="403" spans="1:10" ht="17.25" customHeight="1">
      <c r="A403" s="557">
        <v>39</v>
      </c>
      <c r="B403" s="521" t="s">
        <v>6138</v>
      </c>
      <c r="C403" s="557" t="s">
        <v>2006</v>
      </c>
      <c r="D403" s="557" t="s">
        <v>1468</v>
      </c>
      <c r="E403" s="556" t="s">
        <v>3366</v>
      </c>
      <c r="F403" s="558" t="s">
        <v>5126</v>
      </c>
      <c r="G403" s="559" t="s">
        <v>6139</v>
      </c>
      <c r="H403" s="557">
        <v>1</v>
      </c>
      <c r="I403" s="557"/>
      <c r="J403" s="569"/>
    </row>
    <row r="404" spans="1:10" ht="17.25" customHeight="1">
      <c r="A404" s="557">
        <v>40</v>
      </c>
      <c r="B404" s="521" t="s">
        <v>3012</v>
      </c>
      <c r="C404" s="557" t="s">
        <v>2006</v>
      </c>
      <c r="D404" s="557" t="s">
        <v>1468</v>
      </c>
      <c r="E404" s="556" t="s">
        <v>3366</v>
      </c>
      <c r="F404" s="558" t="s">
        <v>5124</v>
      </c>
      <c r="G404" s="559" t="s">
        <v>6137</v>
      </c>
      <c r="H404" s="557">
        <v>1</v>
      </c>
      <c r="I404" s="557"/>
      <c r="J404" s="569"/>
    </row>
    <row r="405" spans="1:10" ht="17.25" customHeight="1">
      <c r="A405" s="557">
        <v>41</v>
      </c>
      <c r="B405" s="521" t="s">
        <v>6140</v>
      </c>
      <c r="C405" s="557" t="s">
        <v>2006</v>
      </c>
      <c r="D405" s="557" t="s">
        <v>1468</v>
      </c>
      <c r="E405" s="556" t="s">
        <v>3366</v>
      </c>
      <c r="F405" s="558" t="s">
        <v>5126</v>
      </c>
      <c r="G405" s="559" t="s">
        <v>6136</v>
      </c>
      <c r="H405" s="557">
        <v>1</v>
      </c>
      <c r="I405" s="557"/>
      <c r="J405" s="569"/>
    </row>
    <row r="406" spans="1:10" ht="17.25" customHeight="1">
      <c r="A406" s="557">
        <v>42</v>
      </c>
      <c r="B406" s="521" t="s">
        <v>5337</v>
      </c>
      <c r="C406" s="557" t="s">
        <v>2006</v>
      </c>
      <c r="D406" s="557" t="s">
        <v>1468</v>
      </c>
      <c r="E406" s="556" t="s">
        <v>3366</v>
      </c>
      <c r="F406" s="558" t="s">
        <v>5126</v>
      </c>
      <c r="G406" s="559" t="s">
        <v>6136</v>
      </c>
      <c r="H406" s="557">
        <v>1</v>
      </c>
      <c r="I406" s="557"/>
      <c r="J406" s="569"/>
    </row>
    <row r="407" spans="1:10" ht="17.25" customHeight="1">
      <c r="A407" s="557">
        <v>43</v>
      </c>
      <c r="B407" s="521" t="s">
        <v>2253</v>
      </c>
      <c r="C407" s="557" t="s">
        <v>2006</v>
      </c>
      <c r="D407" s="557" t="s">
        <v>1468</v>
      </c>
      <c r="E407" s="556" t="s">
        <v>3366</v>
      </c>
      <c r="F407" s="558" t="s">
        <v>5124</v>
      </c>
      <c r="G407" s="559" t="s">
        <v>6141</v>
      </c>
      <c r="H407" s="557">
        <v>1</v>
      </c>
      <c r="I407" s="557"/>
      <c r="J407" s="569"/>
    </row>
    <row r="408" spans="1:10" ht="17.25" customHeight="1">
      <c r="A408" s="557">
        <v>44</v>
      </c>
      <c r="B408" s="521" t="s">
        <v>3365</v>
      </c>
      <c r="C408" s="557" t="s">
        <v>2006</v>
      </c>
      <c r="D408" s="557" t="s">
        <v>1468</v>
      </c>
      <c r="E408" s="556" t="s">
        <v>3366</v>
      </c>
      <c r="F408" s="558" t="s">
        <v>5126</v>
      </c>
      <c r="G408" s="559" t="s">
        <v>6137</v>
      </c>
      <c r="H408" s="557">
        <v>1</v>
      </c>
      <c r="I408" s="557"/>
      <c r="J408" s="569"/>
    </row>
    <row r="409" spans="1:10" ht="17.25" customHeight="1">
      <c r="A409" s="557">
        <v>45</v>
      </c>
      <c r="B409" s="521" t="s">
        <v>6142</v>
      </c>
      <c r="C409" s="557" t="s">
        <v>2006</v>
      </c>
      <c r="D409" s="557" t="s">
        <v>1468</v>
      </c>
      <c r="E409" s="556" t="s">
        <v>3366</v>
      </c>
      <c r="F409" s="558" t="s">
        <v>5126</v>
      </c>
      <c r="G409" s="559" t="s">
        <v>6139</v>
      </c>
      <c r="H409" s="557">
        <v>1</v>
      </c>
      <c r="I409" s="557"/>
      <c r="J409" s="569"/>
    </row>
    <row r="410" spans="1:10" ht="17.25" customHeight="1">
      <c r="A410" s="557">
        <v>46</v>
      </c>
      <c r="B410" s="521" t="s">
        <v>6143</v>
      </c>
      <c r="C410" s="557" t="s">
        <v>2006</v>
      </c>
      <c r="D410" s="557" t="s">
        <v>1468</v>
      </c>
      <c r="E410" s="556" t="s">
        <v>3366</v>
      </c>
      <c r="F410" s="558" t="s">
        <v>5126</v>
      </c>
      <c r="G410" s="559" t="s">
        <v>6139</v>
      </c>
      <c r="H410" s="557">
        <v>1</v>
      </c>
      <c r="I410" s="557"/>
      <c r="J410" s="569"/>
    </row>
    <row r="411" spans="1:10" ht="17.25" customHeight="1">
      <c r="A411" s="557">
        <v>47</v>
      </c>
      <c r="B411" s="521" t="s">
        <v>3012</v>
      </c>
      <c r="C411" s="557" t="s">
        <v>2006</v>
      </c>
      <c r="D411" s="557" t="s">
        <v>1468</v>
      </c>
      <c r="E411" s="556" t="s">
        <v>3366</v>
      </c>
      <c r="F411" s="558" t="s">
        <v>5124</v>
      </c>
      <c r="G411" s="559" t="s">
        <v>6137</v>
      </c>
      <c r="H411" s="557">
        <v>1</v>
      </c>
      <c r="I411" s="557"/>
      <c r="J411" s="569"/>
    </row>
    <row r="412" spans="1:10" ht="17.25" customHeight="1">
      <c r="A412" s="557">
        <v>48</v>
      </c>
      <c r="B412" s="521" t="s">
        <v>6140</v>
      </c>
      <c r="C412" s="557" t="s">
        <v>2006</v>
      </c>
      <c r="D412" s="557" t="s">
        <v>1468</v>
      </c>
      <c r="E412" s="556" t="s">
        <v>3366</v>
      </c>
      <c r="F412" s="558" t="s">
        <v>5126</v>
      </c>
      <c r="G412" s="559" t="s">
        <v>6136</v>
      </c>
      <c r="H412" s="557">
        <v>1</v>
      </c>
      <c r="I412" s="557"/>
      <c r="J412" s="569"/>
    </row>
    <row r="413" spans="1:10" ht="17.25" customHeight="1">
      <c r="A413" s="557">
        <v>49</v>
      </c>
      <c r="B413" s="521" t="s">
        <v>6144</v>
      </c>
      <c r="C413" s="557" t="s">
        <v>2006</v>
      </c>
      <c r="D413" s="557" t="s">
        <v>1468</v>
      </c>
      <c r="E413" s="556" t="s">
        <v>3366</v>
      </c>
      <c r="F413" s="558" t="s">
        <v>5126</v>
      </c>
      <c r="G413" s="559" t="s">
        <v>6136</v>
      </c>
      <c r="H413" s="557">
        <v>1</v>
      </c>
      <c r="I413" s="557"/>
      <c r="J413" s="569"/>
    </row>
    <row r="414" spans="1:10" ht="17.25" customHeight="1">
      <c r="A414" s="557">
        <v>50</v>
      </c>
      <c r="B414" s="521" t="s">
        <v>2253</v>
      </c>
      <c r="C414" s="557" t="s">
        <v>2006</v>
      </c>
      <c r="D414" s="557" t="s">
        <v>1468</v>
      </c>
      <c r="E414" s="556" t="s">
        <v>3366</v>
      </c>
      <c r="F414" s="558" t="s">
        <v>5124</v>
      </c>
      <c r="G414" s="559" t="s">
        <v>6141</v>
      </c>
      <c r="H414" s="557">
        <v>1</v>
      </c>
      <c r="I414" s="557"/>
      <c r="J414" s="569"/>
    </row>
    <row r="415" spans="1:10" ht="17.25" customHeight="1">
      <c r="A415" s="557">
        <v>51</v>
      </c>
      <c r="B415" s="521" t="s">
        <v>6142</v>
      </c>
      <c r="C415" s="557" t="s">
        <v>2006</v>
      </c>
      <c r="D415" s="557" t="s">
        <v>1468</v>
      </c>
      <c r="E415" s="556" t="s">
        <v>3366</v>
      </c>
      <c r="F415" s="558" t="s">
        <v>5126</v>
      </c>
      <c r="G415" s="559" t="s">
        <v>6139</v>
      </c>
      <c r="H415" s="557"/>
      <c r="I415" s="557">
        <v>1</v>
      </c>
      <c r="J415" s="569"/>
    </row>
    <row r="416" spans="1:10" ht="17.25" customHeight="1">
      <c r="A416" s="557">
        <v>52</v>
      </c>
      <c r="B416" s="521" t="s">
        <v>6143</v>
      </c>
      <c r="C416" s="557" t="s">
        <v>2006</v>
      </c>
      <c r="D416" s="557" t="s">
        <v>1468</v>
      </c>
      <c r="E416" s="556" t="s">
        <v>3366</v>
      </c>
      <c r="F416" s="558" t="s">
        <v>5126</v>
      </c>
      <c r="G416" s="559" t="s">
        <v>6139</v>
      </c>
      <c r="H416" s="557"/>
      <c r="I416" s="557">
        <v>1</v>
      </c>
      <c r="J416" s="569"/>
    </row>
    <row r="417" spans="1:10" ht="17.25" customHeight="1">
      <c r="A417" s="557">
        <v>53</v>
      </c>
      <c r="B417" s="521" t="s">
        <v>6144</v>
      </c>
      <c r="C417" s="557" t="s">
        <v>2006</v>
      </c>
      <c r="D417" s="557" t="s">
        <v>1468</v>
      </c>
      <c r="E417" s="556" t="s">
        <v>3366</v>
      </c>
      <c r="F417" s="558" t="s">
        <v>5126</v>
      </c>
      <c r="G417" s="559" t="s">
        <v>6136</v>
      </c>
      <c r="H417" s="557"/>
      <c r="I417" s="557">
        <v>1</v>
      </c>
      <c r="J417" s="569"/>
    </row>
    <row r="418" spans="1:10" ht="17.25" customHeight="1">
      <c r="A418" s="557">
        <v>54</v>
      </c>
      <c r="B418" s="521" t="s">
        <v>3150</v>
      </c>
      <c r="C418" s="557" t="s">
        <v>2006</v>
      </c>
      <c r="D418" s="557" t="s">
        <v>1468</v>
      </c>
      <c r="E418" s="556" t="s">
        <v>3366</v>
      </c>
      <c r="F418" s="558" t="s">
        <v>5126</v>
      </c>
      <c r="G418" s="559" t="s">
        <v>6145</v>
      </c>
      <c r="H418" s="557"/>
      <c r="I418" s="557">
        <v>1</v>
      </c>
      <c r="J418" s="569"/>
    </row>
    <row r="419" spans="1:10" ht="17.25" customHeight="1">
      <c r="A419" s="557">
        <v>55</v>
      </c>
      <c r="B419" s="521" t="s">
        <v>2447</v>
      </c>
      <c r="C419" s="557" t="s">
        <v>2006</v>
      </c>
      <c r="D419" s="557" t="s">
        <v>1468</v>
      </c>
      <c r="E419" s="556" t="s">
        <v>3366</v>
      </c>
      <c r="F419" s="558" t="s">
        <v>5126</v>
      </c>
      <c r="G419" s="559" t="s">
        <v>6146</v>
      </c>
      <c r="H419" s="557"/>
      <c r="I419" s="557">
        <v>1</v>
      </c>
      <c r="J419" s="569"/>
    </row>
    <row r="420" spans="1:10" ht="17.25" customHeight="1">
      <c r="A420" s="557">
        <v>56</v>
      </c>
      <c r="B420" s="521" t="s">
        <v>169</v>
      </c>
      <c r="C420" s="557" t="s">
        <v>2006</v>
      </c>
      <c r="D420" s="557" t="s">
        <v>1468</v>
      </c>
      <c r="E420" s="556" t="s">
        <v>3366</v>
      </c>
      <c r="F420" s="558" t="s">
        <v>5126</v>
      </c>
      <c r="G420" s="559" t="s">
        <v>6136</v>
      </c>
      <c r="H420" s="557"/>
      <c r="I420" s="557">
        <v>1</v>
      </c>
      <c r="J420" s="569"/>
    </row>
    <row r="421" spans="1:10" ht="17.25" customHeight="1">
      <c r="A421" s="557">
        <v>57</v>
      </c>
      <c r="B421" s="521" t="s">
        <v>6138</v>
      </c>
      <c r="C421" s="557" t="s">
        <v>2006</v>
      </c>
      <c r="D421" s="557" t="s">
        <v>1468</v>
      </c>
      <c r="E421" s="556" t="s">
        <v>3366</v>
      </c>
      <c r="F421" s="558" t="s">
        <v>5126</v>
      </c>
      <c r="G421" s="559" t="s">
        <v>6139</v>
      </c>
      <c r="H421" s="557"/>
      <c r="I421" s="557">
        <v>1</v>
      </c>
      <c r="J421" s="569"/>
    </row>
    <row r="422" spans="1:10" ht="17.25" customHeight="1">
      <c r="A422" s="557">
        <v>58</v>
      </c>
      <c r="B422" s="521" t="s">
        <v>2255</v>
      </c>
      <c r="C422" s="557" t="s">
        <v>2006</v>
      </c>
      <c r="D422" s="557" t="s">
        <v>1468</v>
      </c>
      <c r="E422" s="556" t="s">
        <v>3366</v>
      </c>
      <c r="F422" s="558" t="s">
        <v>5126</v>
      </c>
      <c r="G422" s="559" t="s">
        <v>6145</v>
      </c>
      <c r="H422" s="557"/>
      <c r="I422" s="557">
        <v>1</v>
      </c>
      <c r="J422" s="569"/>
    </row>
    <row r="423" spans="1:10" ht="17.25" customHeight="1">
      <c r="A423" s="557">
        <v>59</v>
      </c>
      <c r="B423" s="521" t="s">
        <v>6147</v>
      </c>
      <c r="C423" s="557" t="s">
        <v>2006</v>
      </c>
      <c r="D423" s="557" t="s">
        <v>1468</v>
      </c>
      <c r="E423" s="556" t="s">
        <v>3366</v>
      </c>
      <c r="F423" s="558" t="s">
        <v>5126</v>
      </c>
      <c r="G423" s="559" t="s">
        <v>6148</v>
      </c>
      <c r="H423" s="557"/>
      <c r="I423" s="557"/>
      <c r="J423" s="569">
        <v>1</v>
      </c>
    </row>
    <row r="424" spans="1:10" ht="17.25" customHeight="1">
      <c r="A424" s="557">
        <v>60</v>
      </c>
      <c r="B424" s="521" t="s">
        <v>171</v>
      </c>
      <c r="C424" s="557" t="s">
        <v>2006</v>
      </c>
      <c r="D424" s="557" t="s">
        <v>1468</v>
      </c>
      <c r="E424" s="556" t="s">
        <v>3366</v>
      </c>
      <c r="F424" s="558" t="s">
        <v>5126</v>
      </c>
      <c r="G424" s="559" t="s">
        <v>6146</v>
      </c>
      <c r="H424" s="557"/>
      <c r="I424" s="557"/>
      <c r="J424" s="569">
        <v>1</v>
      </c>
    </row>
    <row r="425" spans="1:10" ht="17.25" customHeight="1">
      <c r="A425" s="557">
        <v>61</v>
      </c>
      <c r="B425" s="521" t="s">
        <v>2447</v>
      </c>
      <c r="C425" s="557" t="s">
        <v>2006</v>
      </c>
      <c r="D425" s="557" t="s">
        <v>1468</v>
      </c>
      <c r="E425" s="556" t="s">
        <v>3366</v>
      </c>
      <c r="F425" s="558" t="s">
        <v>5126</v>
      </c>
      <c r="G425" s="559" t="s">
        <v>6146</v>
      </c>
      <c r="H425" s="557"/>
      <c r="I425" s="557"/>
      <c r="J425" s="569">
        <v>1</v>
      </c>
    </row>
    <row r="426" spans="1:10" ht="17.25" customHeight="1">
      <c r="A426" s="557">
        <v>62</v>
      </c>
      <c r="B426" s="521" t="s">
        <v>3651</v>
      </c>
      <c r="C426" s="557" t="s">
        <v>1617</v>
      </c>
      <c r="D426" s="557" t="s">
        <v>1468</v>
      </c>
      <c r="E426" s="556" t="s">
        <v>1448</v>
      </c>
      <c r="F426" s="558" t="s">
        <v>5124</v>
      </c>
      <c r="G426" s="559" t="s">
        <v>6149</v>
      </c>
      <c r="H426" s="557">
        <v>2</v>
      </c>
      <c r="I426" s="557"/>
      <c r="J426" s="569">
        <v>1</v>
      </c>
    </row>
    <row r="427" spans="1:10" ht="17.25" customHeight="1">
      <c r="A427" s="557">
        <v>63</v>
      </c>
      <c r="B427" s="521" t="s">
        <v>4914</v>
      </c>
      <c r="C427" s="557" t="s">
        <v>1617</v>
      </c>
      <c r="D427" s="557" t="s">
        <v>1468</v>
      </c>
      <c r="E427" s="556" t="s">
        <v>1448</v>
      </c>
      <c r="F427" s="558" t="s">
        <v>5124</v>
      </c>
      <c r="G427" s="559" t="s">
        <v>6150</v>
      </c>
      <c r="H427" s="557">
        <v>1</v>
      </c>
      <c r="I427" s="557">
        <v>1</v>
      </c>
      <c r="J427" s="569"/>
    </row>
    <row r="428" spans="1:10" ht="17.25" customHeight="1">
      <c r="A428" s="557">
        <v>64</v>
      </c>
      <c r="B428" s="521" t="s">
        <v>6151</v>
      </c>
      <c r="C428" s="557" t="s">
        <v>1617</v>
      </c>
      <c r="D428" s="557" t="s">
        <v>1468</v>
      </c>
      <c r="E428" s="556" t="s">
        <v>1448</v>
      </c>
      <c r="F428" s="558" t="s">
        <v>5126</v>
      </c>
      <c r="G428" s="559" t="s">
        <v>6011</v>
      </c>
      <c r="H428" s="557"/>
      <c r="I428" s="557"/>
      <c r="J428" s="569">
        <v>1</v>
      </c>
    </row>
    <row r="429" spans="1:10" ht="17.25" customHeight="1">
      <c r="A429" s="557">
        <v>65</v>
      </c>
      <c r="B429" s="521" t="s">
        <v>6152</v>
      </c>
      <c r="C429" s="557" t="s">
        <v>1617</v>
      </c>
      <c r="D429" s="557" t="s">
        <v>1468</v>
      </c>
      <c r="E429" s="556" t="s">
        <v>1448</v>
      </c>
      <c r="F429" s="558" t="s">
        <v>5126</v>
      </c>
      <c r="G429" s="559" t="s">
        <v>17</v>
      </c>
      <c r="H429" s="557"/>
      <c r="I429" s="557"/>
      <c r="J429" s="569">
        <v>1</v>
      </c>
    </row>
    <row r="430" spans="1:10" ht="17.25" customHeight="1">
      <c r="A430" s="557">
        <v>66</v>
      </c>
      <c r="B430" s="521" t="s">
        <v>6153</v>
      </c>
      <c r="C430" s="557" t="s">
        <v>1617</v>
      </c>
      <c r="D430" s="557" t="s">
        <v>1468</v>
      </c>
      <c r="E430" s="556" t="s">
        <v>1448</v>
      </c>
      <c r="F430" s="558" t="s">
        <v>5124</v>
      </c>
      <c r="G430" s="559" t="s">
        <v>6115</v>
      </c>
      <c r="H430" s="557"/>
      <c r="I430" s="557"/>
      <c r="J430" s="569">
        <v>1</v>
      </c>
    </row>
    <row r="431" spans="1:10" ht="17.25" customHeight="1">
      <c r="A431" s="557">
        <v>67</v>
      </c>
      <c r="B431" s="521" t="s">
        <v>6154</v>
      </c>
      <c r="C431" s="557" t="s">
        <v>1617</v>
      </c>
      <c r="D431" s="557" t="s">
        <v>1468</v>
      </c>
      <c r="E431" s="556" t="s">
        <v>1448</v>
      </c>
      <c r="F431" s="558" t="s">
        <v>5126</v>
      </c>
      <c r="G431" s="559" t="s">
        <v>3768</v>
      </c>
      <c r="H431" s="557"/>
      <c r="I431" s="557"/>
      <c r="J431" s="569">
        <v>1</v>
      </c>
    </row>
    <row r="432" spans="1:10" ht="17.25" customHeight="1">
      <c r="A432" s="557">
        <v>68</v>
      </c>
      <c r="B432" s="521" t="s">
        <v>6155</v>
      </c>
      <c r="C432" s="557" t="s">
        <v>1646</v>
      </c>
      <c r="D432" s="557" t="s">
        <v>1468</v>
      </c>
      <c r="E432" s="556" t="s">
        <v>1507</v>
      </c>
      <c r="F432" s="558" t="s">
        <v>5126</v>
      </c>
      <c r="G432" s="559"/>
      <c r="H432" s="557">
        <v>1</v>
      </c>
      <c r="I432" s="557"/>
      <c r="J432" s="569"/>
    </row>
    <row r="433" spans="1:10" ht="17.25" customHeight="1">
      <c r="A433" s="557">
        <v>69</v>
      </c>
      <c r="B433" s="521" t="s">
        <v>6156</v>
      </c>
      <c r="C433" s="557" t="s">
        <v>1646</v>
      </c>
      <c r="D433" s="557" t="s">
        <v>1468</v>
      </c>
      <c r="E433" s="556" t="s">
        <v>1507</v>
      </c>
      <c r="F433" s="558" t="s">
        <v>5124</v>
      </c>
      <c r="G433" s="559"/>
      <c r="H433" s="557"/>
      <c r="I433" s="557">
        <v>1</v>
      </c>
      <c r="J433" s="569"/>
    </row>
    <row r="434" spans="1:10" ht="17.25" customHeight="1">
      <c r="A434" s="557">
        <v>70</v>
      </c>
      <c r="B434" s="521" t="s">
        <v>6157</v>
      </c>
      <c r="C434" s="557" t="s">
        <v>1646</v>
      </c>
      <c r="D434" s="557" t="s">
        <v>1468</v>
      </c>
      <c r="E434" s="556" t="s">
        <v>1507</v>
      </c>
      <c r="F434" s="558" t="s">
        <v>5126</v>
      </c>
      <c r="G434" s="559"/>
      <c r="H434" s="557"/>
      <c r="I434" s="557">
        <v>1</v>
      </c>
      <c r="J434" s="569"/>
    </row>
    <row r="435" spans="1:10" ht="17.25" customHeight="1">
      <c r="A435" s="557">
        <v>71</v>
      </c>
      <c r="B435" s="521" t="s">
        <v>6158</v>
      </c>
      <c r="C435" s="557" t="s">
        <v>1646</v>
      </c>
      <c r="D435" s="557" t="s">
        <v>1468</v>
      </c>
      <c r="E435" s="556" t="s">
        <v>1507</v>
      </c>
      <c r="F435" s="558" t="s">
        <v>5124</v>
      </c>
      <c r="G435" s="559"/>
      <c r="H435" s="557"/>
      <c r="I435" s="557">
        <v>1</v>
      </c>
      <c r="J435" s="569"/>
    </row>
    <row r="436" spans="1:10" ht="17.25" customHeight="1">
      <c r="A436" s="557">
        <v>72</v>
      </c>
      <c r="B436" s="521" t="s">
        <v>3623</v>
      </c>
      <c r="C436" s="557" t="s">
        <v>1646</v>
      </c>
      <c r="D436" s="557" t="s">
        <v>1468</v>
      </c>
      <c r="E436" s="556" t="s">
        <v>1507</v>
      </c>
      <c r="F436" s="558" t="s">
        <v>5124</v>
      </c>
      <c r="G436" s="559"/>
      <c r="H436" s="557"/>
      <c r="I436" s="557">
        <v>1</v>
      </c>
      <c r="J436" s="569"/>
    </row>
    <row r="437" spans="1:10" ht="17.25" customHeight="1">
      <c r="A437" s="557">
        <v>73</v>
      </c>
      <c r="B437" s="521" t="s">
        <v>6159</v>
      </c>
      <c r="C437" s="557" t="s">
        <v>1646</v>
      </c>
      <c r="D437" s="557" t="s">
        <v>1468</v>
      </c>
      <c r="E437" s="556" t="s">
        <v>1507</v>
      </c>
      <c r="F437" s="558" t="s">
        <v>5126</v>
      </c>
      <c r="G437" s="559"/>
      <c r="H437" s="557">
        <v>1</v>
      </c>
      <c r="I437" s="557"/>
      <c r="J437" s="569"/>
    </row>
    <row r="438" spans="1:10" ht="17.25" customHeight="1">
      <c r="A438" s="557">
        <v>74</v>
      </c>
      <c r="B438" s="521" t="s">
        <v>6160</v>
      </c>
      <c r="C438" s="557" t="s">
        <v>1646</v>
      </c>
      <c r="D438" s="557" t="s">
        <v>1468</v>
      </c>
      <c r="E438" s="556" t="s">
        <v>1507</v>
      </c>
      <c r="F438" s="558" t="s">
        <v>5124</v>
      </c>
      <c r="G438" s="559"/>
      <c r="H438" s="557"/>
      <c r="I438" s="557">
        <v>1</v>
      </c>
      <c r="J438" s="569"/>
    </row>
    <row r="439" spans="1:10" ht="17.25" customHeight="1">
      <c r="A439" s="557">
        <v>75</v>
      </c>
      <c r="B439" s="521" t="s">
        <v>6161</v>
      </c>
      <c r="C439" s="557" t="s">
        <v>1646</v>
      </c>
      <c r="D439" s="557" t="s">
        <v>1468</v>
      </c>
      <c r="E439" s="556" t="s">
        <v>1507</v>
      </c>
      <c r="F439" s="558" t="s">
        <v>5124</v>
      </c>
      <c r="G439" s="559"/>
      <c r="H439" s="557"/>
      <c r="I439" s="557">
        <v>1</v>
      </c>
      <c r="J439" s="569"/>
    </row>
    <row r="440" spans="1:10" ht="17.25" customHeight="1">
      <c r="A440" s="557">
        <v>76</v>
      </c>
      <c r="B440" s="521" t="s">
        <v>6158</v>
      </c>
      <c r="C440" s="557" t="s">
        <v>1646</v>
      </c>
      <c r="D440" s="557" t="s">
        <v>1468</v>
      </c>
      <c r="E440" s="556" t="s">
        <v>1507</v>
      </c>
      <c r="F440" s="558" t="s">
        <v>5124</v>
      </c>
      <c r="G440" s="559"/>
      <c r="H440" s="557"/>
      <c r="I440" s="557">
        <v>1</v>
      </c>
      <c r="J440" s="569"/>
    </row>
    <row r="441" spans="1:10" ht="17.25" customHeight="1">
      <c r="A441" s="557">
        <v>77</v>
      </c>
      <c r="B441" s="521" t="s">
        <v>6157</v>
      </c>
      <c r="C441" s="557" t="s">
        <v>1646</v>
      </c>
      <c r="D441" s="557" t="s">
        <v>1468</v>
      </c>
      <c r="E441" s="556" t="s">
        <v>1507</v>
      </c>
      <c r="F441" s="558" t="s">
        <v>5126</v>
      </c>
      <c r="G441" s="559"/>
      <c r="H441" s="557"/>
      <c r="I441" s="557">
        <v>1</v>
      </c>
      <c r="J441" s="569"/>
    </row>
    <row r="442" spans="1:10" ht="17.25" customHeight="1">
      <c r="A442" s="557">
        <v>78</v>
      </c>
      <c r="B442" s="521" t="s">
        <v>3152</v>
      </c>
      <c r="C442" s="557" t="s">
        <v>1927</v>
      </c>
      <c r="D442" s="557" t="s">
        <v>1468</v>
      </c>
      <c r="E442" s="556" t="s">
        <v>1512</v>
      </c>
      <c r="F442" s="558" t="s">
        <v>5126</v>
      </c>
      <c r="G442" s="559"/>
      <c r="H442" s="557"/>
      <c r="I442" s="557"/>
      <c r="J442" s="569">
        <v>1</v>
      </c>
    </row>
    <row r="443" spans="1:10" ht="17.25" customHeight="1">
      <c r="A443" s="557">
        <v>79</v>
      </c>
      <c r="B443" s="521" t="s">
        <v>6162</v>
      </c>
      <c r="C443" s="557" t="s">
        <v>1927</v>
      </c>
      <c r="D443" s="557" t="s">
        <v>1494</v>
      </c>
      <c r="E443" s="556" t="s">
        <v>1611</v>
      </c>
      <c r="F443" s="558" t="s">
        <v>5126</v>
      </c>
      <c r="G443" s="559" t="s">
        <v>5777</v>
      </c>
      <c r="H443" s="557">
        <v>1</v>
      </c>
      <c r="I443" s="557"/>
      <c r="J443" s="569"/>
    </row>
    <row r="444" spans="1:10" ht="17.25" customHeight="1">
      <c r="A444" s="557">
        <v>80</v>
      </c>
      <c r="B444" s="521" t="s">
        <v>173</v>
      </c>
      <c r="C444" s="557" t="s">
        <v>1851</v>
      </c>
      <c r="D444" s="557" t="s">
        <v>1494</v>
      </c>
      <c r="E444" s="556" t="s">
        <v>679</v>
      </c>
      <c r="F444" s="558" t="s">
        <v>5124</v>
      </c>
      <c r="G444" s="559" t="s">
        <v>5777</v>
      </c>
      <c r="H444" s="557"/>
      <c r="I444" s="557">
        <v>1</v>
      </c>
      <c r="J444" s="569"/>
    </row>
    <row r="445" spans="1:10" ht="17.25" customHeight="1">
      <c r="A445" s="557">
        <v>81</v>
      </c>
      <c r="B445" s="521" t="s">
        <v>6163</v>
      </c>
      <c r="C445" s="557" t="s">
        <v>1851</v>
      </c>
      <c r="D445" s="557" t="s">
        <v>1494</v>
      </c>
      <c r="E445" s="556" t="s">
        <v>679</v>
      </c>
      <c r="F445" s="558" t="s">
        <v>5124</v>
      </c>
      <c r="G445" s="559" t="s">
        <v>5777</v>
      </c>
      <c r="H445" s="557"/>
      <c r="I445" s="557"/>
      <c r="J445" s="569">
        <v>1</v>
      </c>
    </row>
    <row r="446" spans="1:10" ht="17.25" customHeight="1">
      <c r="A446" s="557">
        <v>82</v>
      </c>
      <c r="B446" s="521" t="s">
        <v>6164</v>
      </c>
      <c r="C446" s="557" t="s">
        <v>2156</v>
      </c>
      <c r="D446" s="557" t="s">
        <v>2708</v>
      </c>
      <c r="E446" s="556" t="s">
        <v>6165</v>
      </c>
      <c r="F446" s="558" t="s">
        <v>5126</v>
      </c>
      <c r="G446" s="559"/>
      <c r="H446" s="557">
        <v>1</v>
      </c>
      <c r="I446" s="557"/>
      <c r="J446" s="569"/>
    </row>
    <row r="447" spans="1:10" ht="17.25" customHeight="1">
      <c r="A447" s="557">
        <v>83</v>
      </c>
      <c r="B447" s="521" t="s">
        <v>6166</v>
      </c>
      <c r="C447" s="557" t="s">
        <v>2156</v>
      </c>
      <c r="D447" s="557" t="s">
        <v>2708</v>
      </c>
      <c r="E447" s="556" t="s">
        <v>6165</v>
      </c>
      <c r="F447" s="558" t="s">
        <v>5126</v>
      </c>
      <c r="G447" s="559"/>
      <c r="H447" s="557"/>
      <c r="I447" s="557">
        <v>1</v>
      </c>
      <c r="J447" s="569"/>
    </row>
    <row r="448" spans="1:10" ht="17.25" customHeight="1">
      <c r="A448" s="557">
        <v>84</v>
      </c>
      <c r="B448" s="521" t="s">
        <v>6167</v>
      </c>
      <c r="C448" s="557" t="s">
        <v>2156</v>
      </c>
      <c r="D448" s="557" t="s">
        <v>2708</v>
      </c>
      <c r="E448" s="556" t="s">
        <v>6165</v>
      </c>
      <c r="F448" s="558" t="s">
        <v>5124</v>
      </c>
      <c r="G448" s="559"/>
      <c r="H448" s="557"/>
      <c r="I448" s="557">
        <v>1</v>
      </c>
      <c r="J448" s="569"/>
    </row>
    <row r="449" spans="1:10" ht="17.25" customHeight="1">
      <c r="A449" s="557">
        <v>85</v>
      </c>
      <c r="B449" s="521" t="s">
        <v>249</v>
      </c>
      <c r="C449" s="557" t="s">
        <v>2156</v>
      </c>
      <c r="D449" s="557" t="s">
        <v>2708</v>
      </c>
      <c r="E449" s="556" t="s">
        <v>6168</v>
      </c>
      <c r="F449" s="558" t="s">
        <v>5139</v>
      </c>
      <c r="G449" s="559"/>
      <c r="H449" s="557"/>
      <c r="I449" s="557"/>
      <c r="J449" s="569">
        <v>1</v>
      </c>
    </row>
    <row r="450" spans="1:10" ht="17.25" customHeight="1">
      <c r="A450" s="557">
        <v>86</v>
      </c>
      <c r="B450" s="521" t="s">
        <v>4928</v>
      </c>
      <c r="C450" s="557" t="s">
        <v>2156</v>
      </c>
      <c r="D450" s="557" t="s">
        <v>2708</v>
      </c>
      <c r="E450" s="556" t="s">
        <v>6169</v>
      </c>
      <c r="F450" s="558" t="s">
        <v>5124</v>
      </c>
      <c r="G450" s="559"/>
      <c r="H450" s="557"/>
      <c r="I450" s="557">
        <v>1</v>
      </c>
      <c r="J450" s="569"/>
    </row>
    <row r="451" spans="1:10" ht="17.25" customHeight="1">
      <c r="A451" s="557">
        <v>87</v>
      </c>
      <c r="B451" s="521" t="s">
        <v>4374</v>
      </c>
      <c r="C451" s="557" t="s">
        <v>1663</v>
      </c>
      <c r="D451" s="557" t="s">
        <v>2708</v>
      </c>
      <c r="E451" s="556" t="s">
        <v>6170</v>
      </c>
      <c r="F451" s="558" t="s">
        <v>5124</v>
      </c>
      <c r="G451" s="559" t="s">
        <v>6171</v>
      </c>
      <c r="H451" s="557"/>
      <c r="I451" s="557"/>
      <c r="J451" s="569">
        <v>1</v>
      </c>
    </row>
    <row r="452" spans="1:10" ht="17.25" customHeight="1">
      <c r="A452" s="557">
        <v>88</v>
      </c>
      <c r="B452" s="604" t="s">
        <v>6172</v>
      </c>
      <c r="C452" s="232" t="s">
        <v>1610</v>
      </c>
      <c r="D452" s="232" t="s">
        <v>1496</v>
      </c>
      <c r="E452" s="605" t="s">
        <v>1640</v>
      </c>
      <c r="F452" s="606" t="s">
        <v>5124</v>
      </c>
      <c r="G452" s="607" t="s">
        <v>5142</v>
      </c>
      <c r="H452" s="232">
        <v>1</v>
      </c>
      <c r="I452" s="232"/>
      <c r="J452" s="575"/>
    </row>
    <row r="453" spans="1:10" ht="17.25" customHeight="1">
      <c r="A453" s="557">
        <v>89</v>
      </c>
      <c r="B453" s="604" t="s">
        <v>5141</v>
      </c>
      <c r="C453" s="232" t="s">
        <v>1610</v>
      </c>
      <c r="D453" s="232" t="s">
        <v>1496</v>
      </c>
      <c r="E453" s="605" t="s">
        <v>1751</v>
      </c>
      <c r="F453" s="606" t="s">
        <v>5124</v>
      </c>
      <c r="G453" s="607" t="s">
        <v>1169</v>
      </c>
      <c r="H453" s="232">
        <v>1</v>
      </c>
      <c r="I453" s="232"/>
      <c r="J453" s="575"/>
    </row>
    <row r="454" spans="1:10" ht="17.25" customHeight="1">
      <c r="A454" s="557">
        <v>90</v>
      </c>
      <c r="B454" s="604" t="s">
        <v>6173</v>
      </c>
      <c r="C454" s="232" t="s">
        <v>1610</v>
      </c>
      <c r="D454" s="232" t="s">
        <v>1496</v>
      </c>
      <c r="E454" s="605" t="s">
        <v>1751</v>
      </c>
      <c r="F454" s="606" t="s">
        <v>5124</v>
      </c>
      <c r="G454" s="607" t="s">
        <v>1164</v>
      </c>
      <c r="H454" s="232">
        <v>1</v>
      </c>
      <c r="I454" s="232"/>
      <c r="J454" s="575"/>
    </row>
    <row r="455" spans="1:10" ht="17.25" customHeight="1">
      <c r="A455" s="557">
        <v>91</v>
      </c>
      <c r="B455" s="604" t="s">
        <v>6174</v>
      </c>
      <c r="C455" s="232" t="s">
        <v>1610</v>
      </c>
      <c r="D455" s="232" t="s">
        <v>1496</v>
      </c>
      <c r="E455" s="605" t="s">
        <v>1751</v>
      </c>
      <c r="F455" s="606" t="s">
        <v>5124</v>
      </c>
      <c r="G455" s="607" t="s">
        <v>5144</v>
      </c>
      <c r="H455" s="232"/>
      <c r="I455" s="232">
        <v>1</v>
      </c>
      <c r="J455" s="575"/>
    </row>
    <row r="456" spans="1:10" ht="17.25" customHeight="1">
      <c r="A456" s="557">
        <v>92</v>
      </c>
      <c r="B456" s="604" t="s">
        <v>5373</v>
      </c>
      <c r="C456" s="232" t="s">
        <v>1610</v>
      </c>
      <c r="D456" s="232" t="s">
        <v>1496</v>
      </c>
      <c r="E456" s="605" t="s">
        <v>1751</v>
      </c>
      <c r="F456" s="606" t="s">
        <v>5124</v>
      </c>
      <c r="G456" s="607" t="s">
        <v>6175</v>
      </c>
      <c r="H456" s="232"/>
      <c r="I456" s="232">
        <v>1</v>
      </c>
      <c r="J456" s="575"/>
    </row>
    <row r="457" spans="1:10" ht="17.25" customHeight="1">
      <c r="A457" s="557">
        <v>93</v>
      </c>
      <c r="B457" s="604" t="s">
        <v>6176</v>
      </c>
      <c r="C457" s="232" t="s">
        <v>1610</v>
      </c>
      <c r="D457" s="232" t="s">
        <v>1496</v>
      </c>
      <c r="E457" s="605" t="s">
        <v>1751</v>
      </c>
      <c r="F457" s="606" t="s">
        <v>5124</v>
      </c>
      <c r="G457" s="607" t="s">
        <v>6177</v>
      </c>
      <c r="H457" s="232"/>
      <c r="I457" s="232"/>
      <c r="J457" s="575">
        <v>1</v>
      </c>
    </row>
    <row r="458" spans="1:10" ht="17.25" customHeight="1">
      <c r="A458" s="557">
        <v>94</v>
      </c>
      <c r="B458" s="604" t="s">
        <v>6178</v>
      </c>
      <c r="C458" s="232" t="s">
        <v>1610</v>
      </c>
      <c r="D458" s="232" t="s">
        <v>1496</v>
      </c>
      <c r="E458" s="605" t="s">
        <v>1751</v>
      </c>
      <c r="F458" s="606" t="s">
        <v>5124</v>
      </c>
      <c r="G458" s="607" t="s">
        <v>1165</v>
      </c>
      <c r="H458" s="232"/>
      <c r="I458" s="232"/>
      <c r="J458" s="575">
        <v>1</v>
      </c>
    </row>
    <row r="459" spans="1:10" ht="17.25" customHeight="1">
      <c r="A459" s="557">
        <v>95</v>
      </c>
      <c r="B459" s="604" t="s">
        <v>6179</v>
      </c>
      <c r="C459" s="232" t="s">
        <v>1610</v>
      </c>
      <c r="D459" s="232" t="s">
        <v>1496</v>
      </c>
      <c r="E459" s="605" t="s">
        <v>1751</v>
      </c>
      <c r="F459" s="606" t="s">
        <v>5124</v>
      </c>
      <c r="G459" s="607" t="s">
        <v>5483</v>
      </c>
      <c r="H459" s="232"/>
      <c r="I459" s="232"/>
      <c r="J459" s="575">
        <v>1</v>
      </c>
    </row>
    <row r="460" spans="1:10" ht="17.25" customHeight="1">
      <c r="A460" s="557">
        <v>96</v>
      </c>
      <c r="B460" s="604" t="s">
        <v>6180</v>
      </c>
      <c r="C460" s="232" t="s">
        <v>1610</v>
      </c>
      <c r="D460" s="232" t="s">
        <v>1496</v>
      </c>
      <c r="E460" s="605" t="s">
        <v>1751</v>
      </c>
      <c r="F460" s="606" t="s">
        <v>5124</v>
      </c>
      <c r="G460" s="607" t="s">
        <v>5189</v>
      </c>
      <c r="H460" s="232"/>
      <c r="I460" s="232"/>
      <c r="J460" s="575">
        <v>1</v>
      </c>
    </row>
    <row r="461" spans="1:10" ht="17.25" customHeight="1">
      <c r="A461" s="557">
        <v>97</v>
      </c>
      <c r="B461" s="604" t="s">
        <v>5372</v>
      </c>
      <c r="C461" s="232" t="s">
        <v>1610</v>
      </c>
      <c r="D461" s="232" t="s">
        <v>1496</v>
      </c>
      <c r="E461" s="605" t="s">
        <v>1751</v>
      </c>
      <c r="F461" s="606" t="s">
        <v>5124</v>
      </c>
      <c r="G461" s="607" t="s">
        <v>1167</v>
      </c>
      <c r="H461" s="232"/>
      <c r="I461" s="232"/>
      <c r="J461" s="575">
        <v>1</v>
      </c>
    </row>
    <row r="462" spans="1:10" ht="17.25" customHeight="1">
      <c r="A462" s="557">
        <v>98</v>
      </c>
      <c r="B462" s="604" t="s">
        <v>6181</v>
      </c>
      <c r="C462" s="232" t="s">
        <v>1610</v>
      </c>
      <c r="D462" s="232" t="s">
        <v>1496</v>
      </c>
      <c r="E462" s="605" t="s">
        <v>1751</v>
      </c>
      <c r="F462" s="606" t="s">
        <v>5124</v>
      </c>
      <c r="G462" s="607" t="s">
        <v>6175</v>
      </c>
      <c r="H462" s="232"/>
      <c r="I462" s="232"/>
      <c r="J462" s="575">
        <v>1</v>
      </c>
    </row>
    <row r="463" spans="1:10" ht="17.25" customHeight="1">
      <c r="A463" s="557">
        <v>99</v>
      </c>
      <c r="B463" s="604" t="s">
        <v>4041</v>
      </c>
      <c r="C463" s="232" t="s">
        <v>1610</v>
      </c>
      <c r="D463" s="232" t="s">
        <v>1496</v>
      </c>
      <c r="E463" s="605" t="s">
        <v>1640</v>
      </c>
      <c r="F463" s="606" t="s">
        <v>5124</v>
      </c>
      <c r="G463" s="607" t="s">
        <v>1167</v>
      </c>
      <c r="H463" s="232">
        <v>1</v>
      </c>
      <c r="I463" s="232"/>
      <c r="J463" s="575"/>
    </row>
    <row r="464" spans="1:10" ht="17.25" customHeight="1">
      <c r="A464" s="557">
        <v>100</v>
      </c>
      <c r="B464" s="604" t="s">
        <v>4935</v>
      </c>
      <c r="C464" s="232" t="s">
        <v>1610</v>
      </c>
      <c r="D464" s="232" t="s">
        <v>1496</v>
      </c>
      <c r="E464" s="605" t="s">
        <v>1640</v>
      </c>
      <c r="F464" s="606" t="s">
        <v>5124</v>
      </c>
      <c r="G464" s="607" t="s">
        <v>1165</v>
      </c>
      <c r="H464" s="232">
        <v>1</v>
      </c>
      <c r="I464" s="232"/>
      <c r="J464" s="575"/>
    </row>
    <row r="465" spans="1:10" ht="17.25" customHeight="1">
      <c r="A465" s="557">
        <v>101</v>
      </c>
      <c r="B465" s="604" t="s">
        <v>5367</v>
      </c>
      <c r="C465" s="232" t="s">
        <v>1610</v>
      </c>
      <c r="D465" s="232" t="s">
        <v>1496</v>
      </c>
      <c r="E465" s="605" t="s">
        <v>1640</v>
      </c>
      <c r="F465" s="606" t="s">
        <v>5124</v>
      </c>
      <c r="G465" s="607" t="s">
        <v>3536</v>
      </c>
      <c r="H465" s="232">
        <v>1</v>
      </c>
      <c r="I465" s="232"/>
      <c r="J465" s="575"/>
    </row>
    <row r="466" spans="1:10" ht="17.25" customHeight="1">
      <c r="A466" s="557">
        <v>102</v>
      </c>
      <c r="B466" s="604" t="s">
        <v>1357</v>
      </c>
      <c r="C466" s="232" t="s">
        <v>1610</v>
      </c>
      <c r="D466" s="232" t="s">
        <v>1496</v>
      </c>
      <c r="E466" s="605" t="s">
        <v>1640</v>
      </c>
      <c r="F466" s="606" t="s">
        <v>5124</v>
      </c>
      <c r="G466" s="607" t="s">
        <v>6177</v>
      </c>
      <c r="H466" s="232"/>
      <c r="I466" s="232"/>
      <c r="J466" s="575">
        <v>1</v>
      </c>
    </row>
    <row r="467" spans="1:10" ht="17.25" customHeight="1">
      <c r="A467" s="557">
        <v>103</v>
      </c>
      <c r="B467" s="604" t="s">
        <v>5369</v>
      </c>
      <c r="C467" s="232" t="s">
        <v>1610</v>
      </c>
      <c r="D467" s="232" t="s">
        <v>1496</v>
      </c>
      <c r="E467" s="605" t="s">
        <v>1640</v>
      </c>
      <c r="F467" s="606" t="s">
        <v>5124</v>
      </c>
      <c r="G467" s="607" t="s">
        <v>5783</v>
      </c>
      <c r="H467" s="232"/>
      <c r="I467" s="232"/>
      <c r="J467" s="575">
        <v>1</v>
      </c>
    </row>
    <row r="468" spans="1:10" ht="17.25" customHeight="1">
      <c r="A468" s="557">
        <v>104</v>
      </c>
      <c r="B468" s="604" t="s">
        <v>6182</v>
      </c>
      <c r="C468" s="232" t="s">
        <v>1610</v>
      </c>
      <c r="D468" s="232" t="s">
        <v>1496</v>
      </c>
      <c r="E468" s="605" t="s">
        <v>1640</v>
      </c>
      <c r="F468" s="606" t="s">
        <v>5124</v>
      </c>
      <c r="G468" s="607" t="s">
        <v>5783</v>
      </c>
      <c r="H468" s="232"/>
      <c r="I468" s="232"/>
      <c r="J468" s="575">
        <v>1</v>
      </c>
    </row>
    <row r="469" spans="1:10" ht="17.25" customHeight="1">
      <c r="A469" s="557">
        <v>105</v>
      </c>
      <c r="B469" s="604" t="s">
        <v>6183</v>
      </c>
      <c r="C469" s="232" t="s">
        <v>2156</v>
      </c>
      <c r="D469" s="232" t="s">
        <v>1496</v>
      </c>
      <c r="E469" s="605" t="s">
        <v>4381</v>
      </c>
      <c r="F469" s="606" t="s">
        <v>5126</v>
      </c>
      <c r="G469" s="607" t="s">
        <v>6184</v>
      </c>
      <c r="H469" s="232"/>
      <c r="I469" s="232">
        <v>1</v>
      </c>
      <c r="J469" s="575"/>
    </row>
    <row r="470" spans="1:10" ht="17.25" customHeight="1">
      <c r="A470" s="557">
        <v>106</v>
      </c>
      <c r="B470" s="604" t="s">
        <v>6185</v>
      </c>
      <c r="C470" s="232" t="s">
        <v>2156</v>
      </c>
      <c r="D470" s="232" t="s">
        <v>1496</v>
      </c>
      <c r="E470" s="605" t="s">
        <v>4381</v>
      </c>
      <c r="F470" s="606" t="s">
        <v>5126</v>
      </c>
      <c r="G470" s="607" t="s">
        <v>6186</v>
      </c>
      <c r="H470" s="232"/>
      <c r="I470" s="232"/>
      <c r="J470" s="575">
        <v>1</v>
      </c>
    </row>
    <row r="471" spans="1:10" ht="17.25" customHeight="1">
      <c r="A471" s="557">
        <v>107</v>
      </c>
      <c r="B471" s="604" t="s">
        <v>6187</v>
      </c>
      <c r="C471" s="232" t="s">
        <v>2156</v>
      </c>
      <c r="D471" s="232" t="s">
        <v>1496</v>
      </c>
      <c r="E471" s="605" t="s">
        <v>4381</v>
      </c>
      <c r="F471" s="606" t="s">
        <v>5126</v>
      </c>
      <c r="G471" s="607" t="s">
        <v>6188</v>
      </c>
      <c r="H471" s="232"/>
      <c r="I471" s="232"/>
      <c r="J471" s="575">
        <v>1</v>
      </c>
    </row>
    <row r="472" spans="1:10" ht="17.25" customHeight="1">
      <c r="A472" s="557">
        <v>108</v>
      </c>
      <c r="B472" s="604" t="s">
        <v>4746</v>
      </c>
      <c r="C472" s="232" t="s">
        <v>1677</v>
      </c>
      <c r="D472" s="232" t="s">
        <v>1496</v>
      </c>
      <c r="E472" s="605" t="s">
        <v>1611</v>
      </c>
      <c r="F472" s="606" t="s">
        <v>5124</v>
      </c>
      <c r="G472" s="607" t="s">
        <v>5783</v>
      </c>
      <c r="H472" s="232">
        <v>1</v>
      </c>
      <c r="I472" s="232"/>
      <c r="J472" s="575"/>
    </row>
    <row r="473" spans="1:10" ht="17.25" customHeight="1">
      <c r="A473" s="557">
        <v>109</v>
      </c>
      <c r="B473" s="604" t="s">
        <v>2658</v>
      </c>
      <c r="C473" s="232" t="s">
        <v>1677</v>
      </c>
      <c r="D473" s="232" t="s">
        <v>1496</v>
      </c>
      <c r="E473" s="605" t="s">
        <v>1611</v>
      </c>
      <c r="F473" s="606" t="s">
        <v>5124</v>
      </c>
      <c r="G473" s="607" t="s">
        <v>5784</v>
      </c>
      <c r="H473" s="232"/>
      <c r="I473" s="232"/>
      <c r="J473" s="575">
        <v>1</v>
      </c>
    </row>
    <row r="474" spans="1:10" ht="17.25" customHeight="1">
      <c r="A474" s="557">
        <v>110</v>
      </c>
      <c r="B474" s="604" t="s">
        <v>6189</v>
      </c>
      <c r="C474" s="232" t="s">
        <v>1677</v>
      </c>
      <c r="D474" s="232" t="s">
        <v>1496</v>
      </c>
      <c r="E474" s="605" t="s">
        <v>1611</v>
      </c>
      <c r="F474" s="606" t="s">
        <v>5124</v>
      </c>
      <c r="G474" s="607" t="s">
        <v>6177</v>
      </c>
      <c r="H474" s="232"/>
      <c r="I474" s="232">
        <v>1</v>
      </c>
      <c r="J474" s="575"/>
    </row>
    <row r="475" spans="1:10" ht="17.25" customHeight="1">
      <c r="A475" s="557">
        <v>111</v>
      </c>
      <c r="B475" s="604" t="s">
        <v>6190</v>
      </c>
      <c r="C475" s="232" t="s">
        <v>1677</v>
      </c>
      <c r="D475" s="232" t="s">
        <v>1496</v>
      </c>
      <c r="E475" s="605" t="s">
        <v>1611</v>
      </c>
      <c r="F475" s="606" t="s">
        <v>5124</v>
      </c>
      <c r="G475" s="607" t="s">
        <v>1165</v>
      </c>
      <c r="H475" s="232"/>
      <c r="I475" s="232"/>
      <c r="J475" s="575">
        <v>1</v>
      </c>
    </row>
    <row r="476" spans="1:10" ht="17.25" customHeight="1">
      <c r="A476" s="557">
        <v>112</v>
      </c>
      <c r="B476" s="604" t="s">
        <v>4046</v>
      </c>
      <c r="C476" s="232" t="s">
        <v>1677</v>
      </c>
      <c r="D476" s="232" t="s">
        <v>1496</v>
      </c>
      <c r="E476" s="605" t="s">
        <v>1611</v>
      </c>
      <c r="F476" s="606" t="s">
        <v>5124</v>
      </c>
      <c r="G476" s="607" t="s">
        <v>3532</v>
      </c>
      <c r="H476" s="232"/>
      <c r="I476" s="232">
        <v>1</v>
      </c>
      <c r="J476" s="575"/>
    </row>
    <row r="477" spans="1:10" ht="17.25" customHeight="1">
      <c r="A477" s="557">
        <v>113</v>
      </c>
      <c r="B477" s="604" t="s">
        <v>3623</v>
      </c>
      <c r="C477" s="232" t="s">
        <v>6191</v>
      </c>
      <c r="D477" s="232" t="s">
        <v>5379</v>
      </c>
      <c r="E477" s="605" t="s">
        <v>1611</v>
      </c>
      <c r="F477" s="606" t="s">
        <v>5124</v>
      </c>
      <c r="G477" s="607"/>
      <c r="H477" s="232"/>
      <c r="I477" s="232">
        <v>1</v>
      </c>
      <c r="J477" s="575"/>
    </row>
    <row r="478" spans="1:10" ht="17.25" customHeight="1">
      <c r="A478" s="557">
        <v>114</v>
      </c>
      <c r="B478" s="604" t="s">
        <v>6192</v>
      </c>
      <c r="C478" s="232" t="s">
        <v>2226</v>
      </c>
      <c r="D478" s="232" t="s">
        <v>1498</v>
      </c>
      <c r="E478" s="605" t="s">
        <v>1611</v>
      </c>
      <c r="F478" s="606" t="s">
        <v>5126</v>
      </c>
      <c r="G478" s="607" t="s">
        <v>6193</v>
      </c>
      <c r="H478" s="232"/>
      <c r="I478" s="232"/>
      <c r="J478" s="575">
        <v>1</v>
      </c>
    </row>
    <row r="479" spans="1:10" ht="17.25" customHeight="1">
      <c r="A479" s="557">
        <v>115</v>
      </c>
      <c r="B479" s="604" t="s">
        <v>6194</v>
      </c>
      <c r="C479" s="232" t="s">
        <v>1743</v>
      </c>
      <c r="D479" s="232" t="s">
        <v>6195</v>
      </c>
      <c r="E479" s="605" t="s">
        <v>6196</v>
      </c>
      <c r="F479" s="606" t="s">
        <v>5126</v>
      </c>
      <c r="G479" s="607" t="s">
        <v>6197</v>
      </c>
      <c r="H479" s="232"/>
      <c r="I479" s="232">
        <v>1</v>
      </c>
      <c r="J479" s="575"/>
    </row>
    <row r="480" spans="1:10" ht="17.25" customHeight="1">
      <c r="A480" s="557">
        <v>116</v>
      </c>
      <c r="B480" s="521" t="s">
        <v>6198</v>
      </c>
      <c r="C480" s="557" t="s">
        <v>1743</v>
      </c>
      <c r="D480" s="557" t="s">
        <v>6195</v>
      </c>
      <c r="E480" s="556" t="s">
        <v>6196</v>
      </c>
      <c r="F480" s="558" t="s">
        <v>5126</v>
      </c>
      <c r="G480" s="559" t="s">
        <v>6199</v>
      </c>
      <c r="H480" s="557"/>
      <c r="I480" s="557">
        <v>1</v>
      </c>
      <c r="J480" s="569"/>
    </row>
    <row r="481" spans="1:10" ht="17.25" customHeight="1">
      <c r="A481" s="557">
        <v>117</v>
      </c>
      <c r="B481" s="521" t="s">
        <v>6198</v>
      </c>
      <c r="C481" s="557" t="s">
        <v>1743</v>
      </c>
      <c r="D481" s="557" t="s">
        <v>6195</v>
      </c>
      <c r="E481" s="556" t="s">
        <v>6196</v>
      </c>
      <c r="F481" s="558" t="s">
        <v>5126</v>
      </c>
      <c r="G481" s="559" t="s">
        <v>6200</v>
      </c>
      <c r="H481" s="557"/>
      <c r="I481" s="557">
        <v>1</v>
      </c>
      <c r="J481" s="569"/>
    </row>
    <row r="482" spans="1:10" ht="17.25" customHeight="1">
      <c r="A482" s="557">
        <v>118</v>
      </c>
      <c r="B482" s="521" t="s">
        <v>6201</v>
      </c>
      <c r="C482" s="557" t="s">
        <v>1743</v>
      </c>
      <c r="D482" s="557" t="s">
        <v>6195</v>
      </c>
      <c r="E482" s="556" t="s">
        <v>6196</v>
      </c>
      <c r="F482" s="558" t="s">
        <v>5126</v>
      </c>
      <c r="G482" s="559" t="s">
        <v>6202</v>
      </c>
      <c r="H482" s="557"/>
      <c r="I482" s="557"/>
      <c r="J482" s="569">
        <v>1</v>
      </c>
    </row>
    <row r="483" spans="1:10" ht="17.25" customHeight="1">
      <c r="A483" s="557">
        <v>119</v>
      </c>
      <c r="B483" s="525" t="s">
        <v>6203</v>
      </c>
      <c r="C483" s="556" t="s">
        <v>1642</v>
      </c>
      <c r="D483" s="556" t="s">
        <v>1530</v>
      </c>
      <c r="E483" s="556" t="s">
        <v>1611</v>
      </c>
      <c r="F483" s="556" t="s">
        <v>5124</v>
      </c>
      <c r="G483" s="522" t="s">
        <v>6204</v>
      </c>
      <c r="H483" s="556">
        <v>1</v>
      </c>
      <c r="I483" s="556"/>
      <c r="J483" s="567"/>
    </row>
    <row r="484" spans="1:10" ht="17.25" customHeight="1">
      <c r="A484" s="557">
        <v>120</v>
      </c>
      <c r="B484" s="521" t="s">
        <v>6205</v>
      </c>
      <c r="C484" s="557" t="s">
        <v>1617</v>
      </c>
      <c r="D484" s="557" t="s">
        <v>1470</v>
      </c>
      <c r="E484" s="556" t="s">
        <v>6206</v>
      </c>
      <c r="F484" s="558" t="s">
        <v>5124</v>
      </c>
      <c r="G484" s="559"/>
      <c r="H484" s="557">
        <v>1</v>
      </c>
      <c r="I484" s="557"/>
      <c r="J484" s="569">
        <v>1</v>
      </c>
    </row>
    <row r="485" spans="1:10" ht="17.25" customHeight="1">
      <c r="A485" s="557">
        <v>121</v>
      </c>
      <c r="B485" s="521" t="s">
        <v>3681</v>
      </c>
      <c r="C485" s="557" t="s">
        <v>1617</v>
      </c>
      <c r="D485" s="557" t="s">
        <v>1470</v>
      </c>
      <c r="E485" s="556" t="s">
        <v>6206</v>
      </c>
      <c r="F485" s="558" t="s">
        <v>5126</v>
      </c>
      <c r="G485" s="559"/>
      <c r="H485" s="557">
        <v>1</v>
      </c>
      <c r="I485" s="557"/>
      <c r="J485" s="569"/>
    </row>
    <row r="486" spans="1:10" ht="17.25" customHeight="1">
      <c r="A486" s="557">
        <v>122</v>
      </c>
      <c r="B486" s="521" t="s">
        <v>4053</v>
      </c>
      <c r="C486" s="557" t="s">
        <v>1617</v>
      </c>
      <c r="D486" s="557" t="s">
        <v>1470</v>
      </c>
      <c r="E486" s="556" t="s">
        <v>6206</v>
      </c>
      <c r="F486" s="558" t="s">
        <v>5126</v>
      </c>
      <c r="G486" s="559"/>
      <c r="H486" s="557">
        <v>1</v>
      </c>
      <c r="I486" s="557">
        <v>1</v>
      </c>
      <c r="J486" s="569"/>
    </row>
    <row r="487" spans="1:10" ht="17.25" customHeight="1">
      <c r="A487" s="557">
        <v>123</v>
      </c>
      <c r="B487" s="521" t="s">
        <v>6207</v>
      </c>
      <c r="C487" s="557" t="s">
        <v>1617</v>
      </c>
      <c r="D487" s="557" t="s">
        <v>1470</v>
      </c>
      <c r="E487" s="556" t="s">
        <v>6206</v>
      </c>
      <c r="F487" s="558" t="s">
        <v>5126</v>
      </c>
      <c r="G487" s="559"/>
      <c r="H487" s="557"/>
      <c r="I487" s="557">
        <v>1</v>
      </c>
      <c r="J487" s="569"/>
    </row>
    <row r="488" spans="1:10" ht="17.25" customHeight="1">
      <c r="A488" s="557">
        <v>124</v>
      </c>
      <c r="B488" s="521" t="s">
        <v>6208</v>
      </c>
      <c r="C488" s="557" t="s">
        <v>1617</v>
      </c>
      <c r="D488" s="557" t="s">
        <v>1470</v>
      </c>
      <c r="E488" s="556" t="s">
        <v>6206</v>
      </c>
      <c r="F488" s="558" t="s">
        <v>5124</v>
      </c>
      <c r="G488" s="559"/>
      <c r="H488" s="557"/>
      <c r="I488" s="557">
        <v>1</v>
      </c>
      <c r="J488" s="569"/>
    </row>
    <row r="489" spans="1:10" ht="17.25" customHeight="1">
      <c r="A489" s="557">
        <v>125</v>
      </c>
      <c r="B489" s="521" t="s">
        <v>6209</v>
      </c>
      <c r="C489" s="557" t="s">
        <v>1617</v>
      </c>
      <c r="D489" s="557" t="s">
        <v>1470</v>
      </c>
      <c r="E489" s="556" t="s">
        <v>6206</v>
      </c>
      <c r="F489" s="558" t="s">
        <v>5126</v>
      </c>
      <c r="G489" s="559"/>
      <c r="H489" s="557"/>
      <c r="I489" s="557"/>
      <c r="J489" s="569">
        <v>1</v>
      </c>
    </row>
    <row r="490" spans="1:10" ht="17.25" customHeight="1">
      <c r="A490" s="557">
        <v>126</v>
      </c>
      <c r="B490" s="521" t="s">
        <v>2489</v>
      </c>
      <c r="C490" s="557" t="s">
        <v>2137</v>
      </c>
      <c r="D490" s="557" t="s">
        <v>1502</v>
      </c>
      <c r="E490" s="556" t="s">
        <v>1611</v>
      </c>
      <c r="F490" s="558" t="s">
        <v>5126</v>
      </c>
      <c r="G490" s="559" t="s">
        <v>6210</v>
      </c>
      <c r="H490" s="557">
        <v>1</v>
      </c>
      <c r="I490" s="557"/>
      <c r="J490" s="569"/>
    </row>
    <row r="491" spans="1:10" ht="17.25" customHeight="1">
      <c r="A491" s="557">
        <v>127</v>
      </c>
      <c r="B491" s="521" t="s">
        <v>1267</v>
      </c>
      <c r="C491" s="557" t="s">
        <v>2137</v>
      </c>
      <c r="D491" s="557" t="s">
        <v>1502</v>
      </c>
      <c r="E491" s="556" t="s">
        <v>1611</v>
      </c>
      <c r="F491" s="558" t="s">
        <v>5126</v>
      </c>
      <c r="G491" s="559" t="s">
        <v>6211</v>
      </c>
      <c r="H491" s="557"/>
      <c r="I491" s="557">
        <v>1</v>
      </c>
      <c r="J491" s="569"/>
    </row>
    <row r="492" spans="1:10" ht="17.25" customHeight="1">
      <c r="A492" s="557">
        <v>128</v>
      </c>
      <c r="B492" s="521" t="s">
        <v>6212</v>
      </c>
      <c r="C492" s="557" t="s">
        <v>2137</v>
      </c>
      <c r="D492" s="557" t="s">
        <v>1502</v>
      </c>
      <c r="E492" s="556" t="s">
        <v>1611</v>
      </c>
      <c r="F492" s="558" t="s">
        <v>5124</v>
      </c>
      <c r="G492" s="559" t="s">
        <v>6213</v>
      </c>
      <c r="H492" s="557">
        <v>1</v>
      </c>
      <c r="I492" s="557"/>
      <c r="J492" s="569"/>
    </row>
    <row r="493" spans="1:10" ht="17.25" customHeight="1">
      <c r="A493" s="557">
        <v>129</v>
      </c>
      <c r="B493" s="521" t="s">
        <v>3701</v>
      </c>
      <c r="C493" s="557" t="s">
        <v>2137</v>
      </c>
      <c r="D493" s="557" t="s">
        <v>1502</v>
      </c>
      <c r="E493" s="556" t="s">
        <v>1611</v>
      </c>
      <c r="F493" s="558" t="s">
        <v>5124</v>
      </c>
      <c r="G493" s="559" t="s">
        <v>6214</v>
      </c>
      <c r="H493" s="557"/>
      <c r="I493" s="557"/>
      <c r="J493" s="569">
        <v>1</v>
      </c>
    </row>
    <row r="494" spans="1:10" ht="17.25" customHeight="1">
      <c r="A494" s="557">
        <v>130</v>
      </c>
      <c r="B494" s="521" t="s">
        <v>389</v>
      </c>
      <c r="C494" s="557" t="s">
        <v>2137</v>
      </c>
      <c r="D494" s="557" t="s">
        <v>1502</v>
      </c>
      <c r="E494" s="556" t="s">
        <v>1611</v>
      </c>
      <c r="F494" s="558" t="s">
        <v>5126</v>
      </c>
      <c r="G494" s="559" t="s">
        <v>6215</v>
      </c>
      <c r="H494" s="557">
        <v>1</v>
      </c>
      <c r="I494" s="557"/>
      <c r="J494" s="569"/>
    </row>
    <row r="495" spans="1:10" ht="17.25" customHeight="1">
      <c r="A495" s="557">
        <v>131</v>
      </c>
      <c r="B495" s="521" t="s">
        <v>57</v>
      </c>
      <c r="C495" s="557" t="s">
        <v>2137</v>
      </c>
      <c r="D495" s="557" t="s">
        <v>1502</v>
      </c>
      <c r="E495" s="556" t="s">
        <v>1611</v>
      </c>
      <c r="F495" s="558" t="s">
        <v>5126</v>
      </c>
      <c r="G495" s="559" t="s">
        <v>6216</v>
      </c>
      <c r="H495" s="557"/>
      <c r="I495" s="557"/>
      <c r="J495" s="569">
        <v>1</v>
      </c>
    </row>
    <row r="496" spans="1:10" ht="17.25" customHeight="1">
      <c r="A496" s="557">
        <v>132</v>
      </c>
      <c r="B496" s="521" t="s">
        <v>2729</v>
      </c>
      <c r="C496" s="557" t="s">
        <v>2137</v>
      </c>
      <c r="D496" s="557" t="s">
        <v>1502</v>
      </c>
      <c r="E496" s="556" t="s">
        <v>1611</v>
      </c>
      <c r="F496" s="558" t="s">
        <v>5126</v>
      </c>
      <c r="G496" s="559" t="s">
        <v>6217</v>
      </c>
      <c r="H496" s="557"/>
      <c r="I496" s="557"/>
      <c r="J496" s="569">
        <v>1</v>
      </c>
    </row>
    <row r="497" spans="1:10" ht="17.25" customHeight="1">
      <c r="A497" s="557">
        <v>133</v>
      </c>
      <c r="B497" s="521" t="s">
        <v>3709</v>
      </c>
      <c r="C497" s="557" t="s">
        <v>1677</v>
      </c>
      <c r="D497" s="557" t="s">
        <v>1502</v>
      </c>
      <c r="E497" s="556" t="s">
        <v>6054</v>
      </c>
      <c r="F497" s="558" t="s">
        <v>5126</v>
      </c>
      <c r="G497" s="559" t="s">
        <v>6218</v>
      </c>
      <c r="H497" s="557">
        <v>1</v>
      </c>
      <c r="I497" s="557"/>
      <c r="J497" s="569"/>
    </row>
    <row r="498" spans="1:10" ht="17.25" customHeight="1">
      <c r="A498" s="557">
        <v>134</v>
      </c>
      <c r="B498" s="521" t="s">
        <v>5166</v>
      </c>
      <c r="C498" s="557" t="s">
        <v>1677</v>
      </c>
      <c r="D498" s="557" t="s">
        <v>1502</v>
      </c>
      <c r="E498" s="556" t="s">
        <v>6054</v>
      </c>
      <c r="F498" s="558" t="s">
        <v>5126</v>
      </c>
      <c r="G498" s="559" t="s">
        <v>6217</v>
      </c>
      <c r="H498" s="557"/>
      <c r="I498" s="557">
        <v>1</v>
      </c>
      <c r="J498" s="569"/>
    </row>
    <row r="499" spans="1:10" ht="17.25" customHeight="1">
      <c r="A499" s="557">
        <v>135</v>
      </c>
      <c r="B499" s="521" t="s">
        <v>4075</v>
      </c>
      <c r="C499" s="557" t="s">
        <v>1677</v>
      </c>
      <c r="D499" s="557" t="s">
        <v>1502</v>
      </c>
      <c r="E499" s="556" t="s">
        <v>6054</v>
      </c>
      <c r="F499" s="558" t="s">
        <v>5126</v>
      </c>
      <c r="G499" s="559" t="s">
        <v>6219</v>
      </c>
      <c r="H499" s="557"/>
      <c r="I499" s="557"/>
      <c r="J499" s="569">
        <v>1</v>
      </c>
    </row>
    <row r="500" spans="1:10" ht="17.25" customHeight="1">
      <c r="A500" s="557">
        <v>136</v>
      </c>
      <c r="B500" s="521" t="s">
        <v>2739</v>
      </c>
      <c r="C500" s="557" t="s">
        <v>1677</v>
      </c>
      <c r="D500" s="557" t="s">
        <v>1502</v>
      </c>
      <c r="E500" s="556" t="s">
        <v>6054</v>
      </c>
      <c r="F500" s="558" t="s">
        <v>5124</v>
      </c>
      <c r="G500" s="559" t="s">
        <v>6220</v>
      </c>
      <c r="H500" s="557">
        <v>1</v>
      </c>
      <c r="I500" s="557"/>
      <c r="J500" s="569"/>
    </row>
    <row r="501" spans="1:10" ht="17.25" customHeight="1">
      <c r="A501" s="557">
        <v>137</v>
      </c>
      <c r="B501" s="521" t="s">
        <v>3701</v>
      </c>
      <c r="C501" s="557" t="s">
        <v>1677</v>
      </c>
      <c r="D501" s="557" t="s">
        <v>1502</v>
      </c>
      <c r="E501" s="556" t="s">
        <v>6054</v>
      </c>
      <c r="F501" s="558" t="s">
        <v>5124</v>
      </c>
      <c r="G501" s="559" t="s">
        <v>6214</v>
      </c>
      <c r="H501" s="557">
        <v>1</v>
      </c>
      <c r="I501" s="557"/>
      <c r="J501" s="569"/>
    </row>
    <row r="502" spans="1:10" ht="17.25" customHeight="1">
      <c r="A502" s="557">
        <v>138</v>
      </c>
      <c r="B502" s="521" t="s">
        <v>6061</v>
      </c>
      <c r="C502" s="557" t="s">
        <v>1677</v>
      </c>
      <c r="D502" s="557" t="s">
        <v>1502</v>
      </c>
      <c r="E502" s="556" t="s">
        <v>6054</v>
      </c>
      <c r="F502" s="558" t="s">
        <v>5124</v>
      </c>
      <c r="G502" s="559" t="s">
        <v>6221</v>
      </c>
      <c r="H502" s="557"/>
      <c r="I502" s="557"/>
      <c r="J502" s="569">
        <v>1</v>
      </c>
    </row>
    <row r="503" spans="1:10" ht="17.25" customHeight="1">
      <c r="A503" s="557">
        <v>139</v>
      </c>
      <c r="B503" s="521" t="s">
        <v>6065</v>
      </c>
      <c r="C503" s="557" t="s">
        <v>1677</v>
      </c>
      <c r="D503" s="557" t="s">
        <v>1502</v>
      </c>
      <c r="E503" s="556" t="s">
        <v>6054</v>
      </c>
      <c r="F503" s="558" t="s">
        <v>5124</v>
      </c>
      <c r="G503" s="559" t="s">
        <v>6222</v>
      </c>
      <c r="H503" s="557"/>
      <c r="I503" s="557"/>
      <c r="J503" s="569">
        <v>1</v>
      </c>
    </row>
    <row r="504" spans="1:10" ht="17.25" customHeight="1">
      <c r="A504" s="557">
        <v>140</v>
      </c>
      <c r="B504" s="521" t="s">
        <v>6223</v>
      </c>
      <c r="C504" s="557" t="s">
        <v>1677</v>
      </c>
      <c r="D504" s="557" t="s">
        <v>1502</v>
      </c>
      <c r="E504" s="556" t="s">
        <v>6054</v>
      </c>
      <c r="F504" s="558" t="s">
        <v>5124</v>
      </c>
      <c r="G504" s="559" t="s">
        <v>6224</v>
      </c>
      <c r="H504" s="557"/>
      <c r="I504" s="557"/>
      <c r="J504" s="569">
        <v>1</v>
      </c>
    </row>
    <row r="505" spans="1:10" ht="17.25" customHeight="1">
      <c r="A505" s="557">
        <v>141</v>
      </c>
      <c r="B505" s="521" t="s">
        <v>6225</v>
      </c>
      <c r="C505" s="557" t="s">
        <v>1677</v>
      </c>
      <c r="D505" s="557" t="s">
        <v>1502</v>
      </c>
      <c r="E505" s="556" t="s">
        <v>5409</v>
      </c>
      <c r="F505" s="558" t="s">
        <v>5126</v>
      </c>
      <c r="G505" s="559" t="s">
        <v>6210</v>
      </c>
      <c r="H505" s="557">
        <v>1</v>
      </c>
      <c r="I505" s="557"/>
      <c r="J505" s="569"/>
    </row>
    <row r="506" spans="1:10" ht="17.25" customHeight="1">
      <c r="A506" s="557">
        <v>142</v>
      </c>
      <c r="B506" s="521" t="s">
        <v>3184</v>
      </c>
      <c r="C506" s="557" t="s">
        <v>1677</v>
      </c>
      <c r="D506" s="557" t="s">
        <v>1502</v>
      </c>
      <c r="E506" s="556" t="s">
        <v>5409</v>
      </c>
      <c r="F506" s="558" t="s">
        <v>5126</v>
      </c>
      <c r="G506" s="559" t="s">
        <v>6226</v>
      </c>
      <c r="H506" s="557"/>
      <c r="I506" s="557">
        <v>1</v>
      </c>
      <c r="J506" s="569"/>
    </row>
    <row r="507" spans="1:10" ht="17.25" customHeight="1">
      <c r="A507" s="557">
        <v>143</v>
      </c>
      <c r="B507" s="521" t="s">
        <v>6227</v>
      </c>
      <c r="C507" s="557" t="s">
        <v>1677</v>
      </c>
      <c r="D507" s="557" t="s">
        <v>1502</v>
      </c>
      <c r="E507" s="556" t="s">
        <v>5409</v>
      </c>
      <c r="F507" s="558" t="s">
        <v>5126</v>
      </c>
      <c r="G507" s="559" t="s">
        <v>6211</v>
      </c>
      <c r="H507" s="557"/>
      <c r="I507" s="557"/>
      <c r="J507" s="569">
        <v>1</v>
      </c>
    </row>
    <row r="508" spans="1:10" ht="17.25" customHeight="1">
      <c r="A508" s="557">
        <v>144</v>
      </c>
      <c r="B508" s="521" t="s">
        <v>6228</v>
      </c>
      <c r="C508" s="557" t="s">
        <v>1677</v>
      </c>
      <c r="D508" s="557" t="s">
        <v>1502</v>
      </c>
      <c r="E508" s="556" t="s">
        <v>5409</v>
      </c>
      <c r="F508" s="558" t="s">
        <v>5126</v>
      </c>
      <c r="G508" s="559" t="s">
        <v>6229</v>
      </c>
      <c r="H508" s="557"/>
      <c r="I508" s="557"/>
      <c r="J508" s="569">
        <v>1</v>
      </c>
    </row>
    <row r="509" spans="1:10" ht="17.25" customHeight="1">
      <c r="A509" s="557">
        <v>145</v>
      </c>
      <c r="B509" s="521" t="s">
        <v>6230</v>
      </c>
      <c r="C509" s="557" t="s">
        <v>1677</v>
      </c>
      <c r="D509" s="557" t="s">
        <v>1502</v>
      </c>
      <c r="E509" s="556" t="s">
        <v>5409</v>
      </c>
      <c r="F509" s="558" t="s">
        <v>5126</v>
      </c>
      <c r="G509" s="559" t="s">
        <v>6231</v>
      </c>
      <c r="H509" s="557"/>
      <c r="I509" s="557"/>
      <c r="J509" s="569">
        <v>1</v>
      </c>
    </row>
    <row r="510" spans="1:10" ht="17.25" customHeight="1">
      <c r="A510" s="557">
        <v>146</v>
      </c>
      <c r="B510" s="521" t="s">
        <v>3393</v>
      </c>
      <c r="C510" s="557" t="s">
        <v>1677</v>
      </c>
      <c r="D510" s="557" t="s">
        <v>1502</v>
      </c>
      <c r="E510" s="556" t="s">
        <v>5409</v>
      </c>
      <c r="F510" s="558" t="s">
        <v>5126</v>
      </c>
      <c r="G510" s="559" t="s">
        <v>6232</v>
      </c>
      <c r="H510" s="557"/>
      <c r="I510" s="557"/>
      <c r="J510" s="569">
        <v>1</v>
      </c>
    </row>
    <row r="511" spans="1:10" ht="17.25" customHeight="1">
      <c r="A511" s="557">
        <v>147</v>
      </c>
      <c r="B511" s="521" t="s">
        <v>3390</v>
      </c>
      <c r="C511" s="557" t="s">
        <v>2006</v>
      </c>
      <c r="D511" s="557" t="s">
        <v>1502</v>
      </c>
      <c r="E511" s="556" t="s">
        <v>1640</v>
      </c>
      <c r="F511" s="558" t="s">
        <v>5126</v>
      </c>
      <c r="G511" s="559" t="s">
        <v>6233</v>
      </c>
      <c r="H511" s="557"/>
      <c r="I511" s="557">
        <v>1</v>
      </c>
      <c r="J511" s="569"/>
    </row>
    <row r="512" spans="1:10" ht="17.25" customHeight="1">
      <c r="A512" s="557">
        <v>148</v>
      </c>
      <c r="B512" s="521" t="s">
        <v>4415</v>
      </c>
      <c r="C512" s="557" t="s">
        <v>2006</v>
      </c>
      <c r="D512" s="557" t="s">
        <v>1502</v>
      </c>
      <c r="E512" s="556" t="s">
        <v>1640</v>
      </c>
      <c r="F512" s="558" t="s">
        <v>5126</v>
      </c>
      <c r="G512" s="559" t="s">
        <v>6234</v>
      </c>
      <c r="H512" s="557"/>
      <c r="I512" s="557">
        <v>1</v>
      </c>
      <c r="J512" s="569"/>
    </row>
    <row r="513" spans="1:10" ht="17.25" customHeight="1">
      <c r="A513" s="557">
        <v>149</v>
      </c>
      <c r="B513" s="521" t="s">
        <v>6235</v>
      </c>
      <c r="C513" s="557" t="s">
        <v>2006</v>
      </c>
      <c r="D513" s="557" t="s">
        <v>1502</v>
      </c>
      <c r="E513" s="556" t="s">
        <v>1640</v>
      </c>
      <c r="F513" s="556" t="s">
        <v>5126</v>
      </c>
      <c r="G513" s="522" t="s">
        <v>5169</v>
      </c>
      <c r="H513" s="557"/>
      <c r="I513" s="557">
        <v>1</v>
      </c>
      <c r="J513" s="569"/>
    </row>
    <row r="514" spans="1:10" ht="17.25" customHeight="1">
      <c r="A514" s="557">
        <v>150</v>
      </c>
      <c r="B514" s="521" t="s">
        <v>6236</v>
      </c>
      <c r="C514" s="557" t="s">
        <v>2006</v>
      </c>
      <c r="D514" s="557" t="s">
        <v>1502</v>
      </c>
      <c r="E514" s="556" t="s">
        <v>1640</v>
      </c>
      <c r="F514" s="556" t="s">
        <v>5126</v>
      </c>
      <c r="G514" s="522" t="s">
        <v>6237</v>
      </c>
      <c r="H514" s="557"/>
      <c r="I514" s="557"/>
      <c r="J514" s="569">
        <v>1</v>
      </c>
    </row>
    <row r="515" spans="1:10" ht="17.25" customHeight="1">
      <c r="A515" s="557">
        <v>151</v>
      </c>
      <c r="B515" s="521" t="s">
        <v>4084</v>
      </c>
      <c r="C515" s="557" t="s">
        <v>2006</v>
      </c>
      <c r="D515" s="557" t="s">
        <v>1502</v>
      </c>
      <c r="E515" s="556" t="s">
        <v>1640</v>
      </c>
      <c r="F515" s="556" t="s">
        <v>5126</v>
      </c>
      <c r="G515" s="522" t="s">
        <v>6238</v>
      </c>
      <c r="H515" s="557"/>
      <c r="I515" s="557">
        <v>1</v>
      </c>
      <c r="J515" s="569"/>
    </row>
    <row r="516" spans="1:10" ht="17.25" customHeight="1">
      <c r="A516" s="557">
        <v>152</v>
      </c>
      <c r="B516" s="521" t="s">
        <v>4080</v>
      </c>
      <c r="C516" s="557" t="s">
        <v>2006</v>
      </c>
      <c r="D516" s="557" t="s">
        <v>1502</v>
      </c>
      <c r="E516" s="556" t="s">
        <v>1640</v>
      </c>
      <c r="F516" s="556" t="s">
        <v>5126</v>
      </c>
      <c r="G516" s="522" t="s">
        <v>6239</v>
      </c>
      <c r="H516" s="557"/>
      <c r="I516" s="557"/>
      <c r="J516" s="569">
        <v>1</v>
      </c>
    </row>
    <row r="517" spans="1:10" ht="17.25" customHeight="1">
      <c r="A517" s="557">
        <v>153</v>
      </c>
      <c r="B517" s="521" t="s">
        <v>6240</v>
      </c>
      <c r="C517" s="557" t="s">
        <v>2006</v>
      </c>
      <c r="D517" s="557" t="s">
        <v>1502</v>
      </c>
      <c r="E517" s="556" t="s">
        <v>1640</v>
      </c>
      <c r="F517" s="556" t="s">
        <v>5126</v>
      </c>
      <c r="G517" s="522" t="s">
        <v>6241</v>
      </c>
      <c r="H517" s="557"/>
      <c r="I517" s="557"/>
      <c r="J517" s="569">
        <v>1</v>
      </c>
    </row>
    <row r="518" spans="1:10" ht="17.25" customHeight="1">
      <c r="A518" s="557">
        <v>154</v>
      </c>
      <c r="B518" s="608" t="s">
        <v>4757</v>
      </c>
      <c r="C518" s="557" t="s">
        <v>2006</v>
      </c>
      <c r="D518" s="557" t="s">
        <v>1502</v>
      </c>
      <c r="E518" s="557" t="s">
        <v>1640</v>
      </c>
      <c r="F518" s="557" t="s">
        <v>5126</v>
      </c>
      <c r="G518" s="557" t="s">
        <v>6242</v>
      </c>
      <c r="H518" s="557"/>
      <c r="I518" s="557"/>
      <c r="J518" s="569">
        <v>1</v>
      </c>
    </row>
    <row r="519" spans="1:10" ht="17.25" customHeight="1">
      <c r="A519" s="557">
        <v>155</v>
      </c>
      <c r="B519" s="521" t="s">
        <v>6064</v>
      </c>
      <c r="C519" s="557" t="s">
        <v>2006</v>
      </c>
      <c r="D519" s="557" t="s">
        <v>1502</v>
      </c>
      <c r="E519" s="556" t="s">
        <v>1640</v>
      </c>
      <c r="F519" s="556" t="s">
        <v>5124</v>
      </c>
      <c r="G519" s="522" t="s">
        <v>6221</v>
      </c>
      <c r="H519" s="557"/>
      <c r="I519" s="557">
        <v>1</v>
      </c>
      <c r="J519" s="569"/>
    </row>
    <row r="520" spans="1:10" ht="17.25" customHeight="1">
      <c r="A520" s="557">
        <v>156</v>
      </c>
      <c r="B520" s="521" t="s">
        <v>6243</v>
      </c>
      <c r="C520" s="557" t="s">
        <v>2006</v>
      </c>
      <c r="D520" s="557" t="s">
        <v>1502</v>
      </c>
      <c r="E520" s="556" t="s">
        <v>1640</v>
      </c>
      <c r="F520" s="556" t="s">
        <v>5124</v>
      </c>
      <c r="G520" s="522" t="s">
        <v>6244</v>
      </c>
      <c r="H520" s="557"/>
      <c r="I520" s="557"/>
      <c r="J520" s="569">
        <v>1</v>
      </c>
    </row>
    <row r="521" spans="1:10" ht="17.25" customHeight="1">
      <c r="A521" s="557">
        <v>157</v>
      </c>
      <c r="B521" s="521" t="s">
        <v>6236</v>
      </c>
      <c r="C521" s="557" t="s">
        <v>1856</v>
      </c>
      <c r="D521" s="557" t="s">
        <v>1502</v>
      </c>
      <c r="E521" s="556" t="s">
        <v>1751</v>
      </c>
      <c r="F521" s="556" t="s">
        <v>5126</v>
      </c>
      <c r="G521" s="522" t="s">
        <v>5164</v>
      </c>
      <c r="H521" s="557">
        <v>1</v>
      </c>
      <c r="I521" s="557"/>
      <c r="J521" s="569"/>
    </row>
    <row r="522" spans="1:10" ht="17.25" customHeight="1">
      <c r="A522" s="557">
        <v>158</v>
      </c>
      <c r="B522" s="521" t="s">
        <v>5398</v>
      </c>
      <c r="C522" s="557" t="s">
        <v>1856</v>
      </c>
      <c r="D522" s="557" t="s">
        <v>1502</v>
      </c>
      <c r="E522" s="556" t="s">
        <v>1751</v>
      </c>
      <c r="F522" s="558" t="s">
        <v>5126</v>
      </c>
      <c r="G522" s="559" t="s">
        <v>5160</v>
      </c>
      <c r="H522" s="557"/>
      <c r="I522" s="557">
        <v>1</v>
      </c>
      <c r="J522" s="569"/>
    </row>
    <row r="523" spans="1:10" ht="17.25" customHeight="1">
      <c r="A523" s="557">
        <v>159</v>
      </c>
      <c r="B523" s="521" t="s">
        <v>6245</v>
      </c>
      <c r="C523" s="557" t="s">
        <v>1856</v>
      </c>
      <c r="D523" s="557" t="s">
        <v>1502</v>
      </c>
      <c r="E523" s="556" t="s">
        <v>1751</v>
      </c>
      <c r="F523" s="558" t="s">
        <v>5126</v>
      </c>
      <c r="G523" s="559" t="s">
        <v>6246</v>
      </c>
      <c r="H523" s="557"/>
      <c r="I523" s="557"/>
      <c r="J523" s="569">
        <v>1</v>
      </c>
    </row>
    <row r="524" spans="1:10" ht="17.25" customHeight="1">
      <c r="A524" s="557">
        <v>160</v>
      </c>
      <c r="B524" s="521" t="s">
        <v>6247</v>
      </c>
      <c r="C524" s="557" t="s">
        <v>1856</v>
      </c>
      <c r="D524" s="557" t="s">
        <v>1502</v>
      </c>
      <c r="E524" s="556" t="s">
        <v>1751</v>
      </c>
      <c r="F524" s="558" t="s">
        <v>5126</v>
      </c>
      <c r="G524" s="559" t="s">
        <v>5160</v>
      </c>
      <c r="H524" s="557"/>
      <c r="I524" s="557"/>
      <c r="J524" s="569">
        <v>1</v>
      </c>
    </row>
    <row r="525" spans="1:10" ht="17.25" customHeight="1">
      <c r="A525" s="557">
        <v>161</v>
      </c>
      <c r="B525" s="521" t="s">
        <v>5395</v>
      </c>
      <c r="C525" s="557" t="s">
        <v>1856</v>
      </c>
      <c r="D525" s="557" t="s">
        <v>1502</v>
      </c>
      <c r="E525" s="556" t="s">
        <v>1751</v>
      </c>
      <c r="F525" s="558" t="s">
        <v>5126</v>
      </c>
      <c r="G525" s="559" t="s">
        <v>6222</v>
      </c>
      <c r="H525" s="557"/>
      <c r="I525" s="557"/>
      <c r="J525" s="569">
        <v>1</v>
      </c>
    </row>
    <row r="526" spans="1:10" ht="17.25" customHeight="1">
      <c r="A526" s="557">
        <v>162</v>
      </c>
      <c r="B526" s="521" t="s">
        <v>5812</v>
      </c>
      <c r="C526" s="557" t="s">
        <v>1856</v>
      </c>
      <c r="D526" s="557" t="s">
        <v>1502</v>
      </c>
      <c r="E526" s="556" t="s">
        <v>1751</v>
      </c>
      <c r="F526" s="558" t="s">
        <v>5126</v>
      </c>
      <c r="G526" s="559" t="s">
        <v>6214</v>
      </c>
      <c r="H526" s="557"/>
      <c r="I526" s="557"/>
      <c r="J526" s="569">
        <v>1</v>
      </c>
    </row>
    <row r="527" spans="1:10" ht="17.25" customHeight="1">
      <c r="A527" s="557">
        <v>163</v>
      </c>
      <c r="B527" s="521" t="s">
        <v>6248</v>
      </c>
      <c r="C527" s="557" t="s">
        <v>1856</v>
      </c>
      <c r="D527" s="557" t="s">
        <v>1502</v>
      </c>
      <c r="E527" s="556" t="s">
        <v>1751</v>
      </c>
      <c r="F527" s="558" t="s">
        <v>5126</v>
      </c>
      <c r="G527" s="559" t="s">
        <v>6249</v>
      </c>
      <c r="H527" s="557"/>
      <c r="I527" s="557"/>
      <c r="J527" s="569">
        <v>1</v>
      </c>
    </row>
    <row r="528" spans="1:10" ht="17.25" customHeight="1">
      <c r="A528" s="557">
        <v>164</v>
      </c>
      <c r="B528" s="521" t="s">
        <v>5161</v>
      </c>
      <c r="C528" s="557" t="s">
        <v>1856</v>
      </c>
      <c r="D528" s="557" t="s">
        <v>1502</v>
      </c>
      <c r="E528" s="556" t="s">
        <v>1751</v>
      </c>
      <c r="F528" s="558" t="s">
        <v>5126</v>
      </c>
      <c r="G528" s="559" t="s">
        <v>5162</v>
      </c>
      <c r="H528" s="557"/>
      <c r="I528" s="557"/>
      <c r="J528" s="569">
        <v>1</v>
      </c>
    </row>
    <row r="529" spans="1:10" ht="17.25" customHeight="1">
      <c r="A529" s="557">
        <v>165</v>
      </c>
      <c r="B529" s="521" t="s">
        <v>5157</v>
      </c>
      <c r="C529" s="557" t="s">
        <v>1856</v>
      </c>
      <c r="D529" s="557" t="s">
        <v>1502</v>
      </c>
      <c r="E529" s="556" t="s">
        <v>1751</v>
      </c>
      <c r="F529" s="558" t="s">
        <v>5126</v>
      </c>
      <c r="G529" s="559" t="s">
        <v>6250</v>
      </c>
      <c r="H529" s="557">
        <v>1</v>
      </c>
      <c r="I529" s="557"/>
      <c r="J529" s="569"/>
    </row>
    <row r="530" spans="1:10" ht="17.25" customHeight="1">
      <c r="A530" s="557">
        <v>166</v>
      </c>
      <c r="B530" s="521" t="s">
        <v>6251</v>
      </c>
      <c r="C530" s="557" t="s">
        <v>1856</v>
      </c>
      <c r="D530" s="557" t="s">
        <v>1502</v>
      </c>
      <c r="E530" s="556" t="s">
        <v>1751</v>
      </c>
      <c r="F530" s="558" t="s">
        <v>5126</v>
      </c>
      <c r="G530" s="559" t="s">
        <v>6252</v>
      </c>
      <c r="H530" s="557"/>
      <c r="I530" s="557">
        <v>1</v>
      </c>
      <c r="J530" s="569"/>
    </row>
    <row r="531" spans="1:10" ht="17.25" customHeight="1">
      <c r="A531" s="557">
        <v>167</v>
      </c>
      <c r="B531" s="521" t="s">
        <v>5155</v>
      </c>
      <c r="C531" s="557" t="s">
        <v>1856</v>
      </c>
      <c r="D531" s="557" t="s">
        <v>1502</v>
      </c>
      <c r="E531" s="556" t="s">
        <v>1751</v>
      </c>
      <c r="F531" s="558" t="s">
        <v>5126</v>
      </c>
      <c r="G531" s="559" t="s">
        <v>6253</v>
      </c>
      <c r="H531" s="557"/>
      <c r="I531" s="557"/>
      <c r="J531" s="569">
        <v>1</v>
      </c>
    </row>
    <row r="532" spans="1:10" ht="17.25" customHeight="1">
      <c r="A532" s="557">
        <v>168</v>
      </c>
      <c r="B532" s="521" t="s">
        <v>6254</v>
      </c>
      <c r="C532" s="557" t="s">
        <v>1856</v>
      </c>
      <c r="D532" s="557" t="s">
        <v>1502</v>
      </c>
      <c r="E532" s="556" t="s">
        <v>1751</v>
      </c>
      <c r="F532" s="558" t="s">
        <v>5124</v>
      </c>
      <c r="G532" s="559" t="s">
        <v>6255</v>
      </c>
      <c r="H532" s="557"/>
      <c r="I532" s="557"/>
      <c r="J532" s="569">
        <v>1</v>
      </c>
    </row>
    <row r="533" spans="1:10" ht="17.25" customHeight="1">
      <c r="A533" s="557">
        <v>169</v>
      </c>
      <c r="B533" s="521" t="s">
        <v>5438</v>
      </c>
      <c r="C533" s="557" t="s">
        <v>2274</v>
      </c>
      <c r="D533" s="557" t="s">
        <v>1500</v>
      </c>
      <c r="E533" s="556" t="s">
        <v>1611</v>
      </c>
      <c r="F533" s="558" t="s">
        <v>5124</v>
      </c>
      <c r="G533" s="559" t="s">
        <v>6256</v>
      </c>
      <c r="H533" s="557"/>
      <c r="I533" s="557">
        <v>1</v>
      </c>
      <c r="J533" s="569"/>
    </row>
    <row r="534" spans="1:10" ht="17.25" customHeight="1">
      <c r="A534" s="557">
        <v>170</v>
      </c>
      <c r="B534" s="521" t="s">
        <v>1909</v>
      </c>
      <c r="C534" s="557" t="s">
        <v>2274</v>
      </c>
      <c r="D534" s="557" t="s">
        <v>1500</v>
      </c>
      <c r="E534" s="556" t="s">
        <v>1611</v>
      </c>
      <c r="F534" s="558" t="s">
        <v>5124</v>
      </c>
      <c r="G534" s="559" t="s">
        <v>6256</v>
      </c>
      <c r="H534" s="557"/>
      <c r="I534" s="557"/>
      <c r="J534" s="569">
        <v>1</v>
      </c>
    </row>
    <row r="535" spans="1:10" ht="17.25" customHeight="1">
      <c r="A535" s="557">
        <v>171</v>
      </c>
      <c r="B535" s="521" t="s">
        <v>4766</v>
      </c>
      <c r="C535" s="557" t="s">
        <v>2274</v>
      </c>
      <c r="D535" s="557" t="s">
        <v>1500</v>
      </c>
      <c r="E535" s="556" t="s">
        <v>1611</v>
      </c>
      <c r="F535" s="558" t="s">
        <v>5124</v>
      </c>
      <c r="G535" s="559" t="s">
        <v>6257</v>
      </c>
      <c r="H535" s="557">
        <v>2</v>
      </c>
      <c r="I535" s="557">
        <v>1</v>
      </c>
      <c r="J535" s="569"/>
    </row>
    <row r="536" spans="1:10" ht="17.25" customHeight="1">
      <c r="A536" s="557">
        <v>172</v>
      </c>
      <c r="B536" s="521" t="s">
        <v>868</v>
      </c>
      <c r="C536" s="557" t="s">
        <v>2274</v>
      </c>
      <c r="D536" s="557" t="s">
        <v>1500</v>
      </c>
      <c r="E536" s="556" t="s">
        <v>1611</v>
      </c>
      <c r="F536" s="558" t="s">
        <v>5126</v>
      </c>
      <c r="G536" s="559" t="s">
        <v>6256</v>
      </c>
      <c r="H536" s="557"/>
      <c r="I536" s="557"/>
      <c r="J536" s="569">
        <v>1</v>
      </c>
    </row>
    <row r="537" spans="1:10" ht="17.25" customHeight="1">
      <c r="A537" s="557">
        <v>173</v>
      </c>
      <c r="B537" s="521" t="s">
        <v>610</v>
      </c>
      <c r="C537" s="557" t="s">
        <v>2274</v>
      </c>
      <c r="D537" s="557" t="s">
        <v>1500</v>
      </c>
      <c r="E537" s="556" t="s">
        <v>1611</v>
      </c>
      <c r="F537" s="558" t="s">
        <v>5126</v>
      </c>
      <c r="G537" s="559" t="s">
        <v>4093</v>
      </c>
      <c r="H537" s="557">
        <v>2</v>
      </c>
      <c r="I537" s="557"/>
      <c r="J537" s="569"/>
    </row>
    <row r="538" spans="1:10" ht="17.25" customHeight="1">
      <c r="A538" s="557">
        <v>174</v>
      </c>
      <c r="B538" s="521" t="s">
        <v>2235</v>
      </c>
      <c r="C538" s="557" t="s">
        <v>2274</v>
      </c>
      <c r="D538" s="557" t="s">
        <v>1500</v>
      </c>
      <c r="E538" s="556" t="s">
        <v>1611</v>
      </c>
      <c r="F538" s="558" t="s">
        <v>5126</v>
      </c>
      <c r="G538" s="559" t="s">
        <v>6256</v>
      </c>
      <c r="H538" s="557">
        <v>1</v>
      </c>
      <c r="I538" s="557"/>
      <c r="J538" s="569"/>
    </row>
    <row r="539" spans="1:10" ht="17.25" customHeight="1">
      <c r="A539" s="557">
        <v>175</v>
      </c>
      <c r="B539" s="521" t="s">
        <v>5179</v>
      </c>
      <c r="C539" s="557" t="s">
        <v>2274</v>
      </c>
      <c r="D539" s="557" t="s">
        <v>1500</v>
      </c>
      <c r="E539" s="556" t="s">
        <v>1611</v>
      </c>
      <c r="F539" s="558" t="s">
        <v>5126</v>
      </c>
      <c r="G539" s="559" t="s">
        <v>6257</v>
      </c>
      <c r="H539" s="557">
        <v>3</v>
      </c>
      <c r="I539" s="557"/>
      <c r="J539" s="569"/>
    </row>
    <row r="540" spans="1:10" ht="17.25" customHeight="1">
      <c r="A540" s="557">
        <v>176</v>
      </c>
      <c r="B540" s="604" t="s">
        <v>6258</v>
      </c>
      <c r="C540" s="232" t="s">
        <v>1632</v>
      </c>
      <c r="D540" s="232" t="s">
        <v>1500</v>
      </c>
      <c r="E540" s="605" t="s">
        <v>6259</v>
      </c>
      <c r="F540" s="606" t="s">
        <v>5126</v>
      </c>
      <c r="G540" s="607" t="s">
        <v>6257</v>
      </c>
      <c r="H540" s="232">
        <v>3</v>
      </c>
      <c r="I540" s="232"/>
      <c r="J540" s="575"/>
    </row>
    <row r="541" spans="1:10" ht="17.25" customHeight="1">
      <c r="A541" s="557">
        <v>177</v>
      </c>
      <c r="B541" s="604" t="s">
        <v>6260</v>
      </c>
      <c r="C541" s="232" t="s">
        <v>1632</v>
      </c>
      <c r="D541" s="232" t="s">
        <v>1500</v>
      </c>
      <c r="E541" s="605" t="s">
        <v>6259</v>
      </c>
      <c r="F541" s="606" t="s">
        <v>5126</v>
      </c>
      <c r="G541" s="607" t="s">
        <v>6261</v>
      </c>
      <c r="H541" s="232"/>
      <c r="I541" s="232">
        <v>1</v>
      </c>
      <c r="J541" s="575">
        <v>1</v>
      </c>
    </row>
    <row r="542" spans="1:10" ht="17.25" customHeight="1">
      <c r="A542" s="557">
        <v>178</v>
      </c>
      <c r="B542" s="604" t="s">
        <v>6262</v>
      </c>
      <c r="C542" s="232" t="s">
        <v>1632</v>
      </c>
      <c r="D542" s="232" t="s">
        <v>1500</v>
      </c>
      <c r="E542" s="605" t="s">
        <v>6259</v>
      </c>
      <c r="F542" s="606" t="s">
        <v>5126</v>
      </c>
      <c r="G542" s="607" t="s">
        <v>6257</v>
      </c>
      <c r="H542" s="232"/>
      <c r="I542" s="232">
        <v>1</v>
      </c>
      <c r="J542" s="575">
        <v>2</v>
      </c>
    </row>
    <row r="543" spans="1:10" ht="17.25" customHeight="1">
      <c r="A543" s="557">
        <v>179</v>
      </c>
      <c r="B543" s="604" t="s">
        <v>6263</v>
      </c>
      <c r="C543" s="232" t="s">
        <v>1632</v>
      </c>
      <c r="D543" s="232" t="s">
        <v>1500</v>
      </c>
      <c r="E543" s="605" t="s">
        <v>6259</v>
      </c>
      <c r="F543" s="606" t="s">
        <v>5126</v>
      </c>
      <c r="G543" s="607" t="s">
        <v>6257</v>
      </c>
      <c r="H543" s="232">
        <v>3</v>
      </c>
      <c r="I543" s="232"/>
      <c r="J543" s="575"/>
    </row>
    <row r="544" spans="1:10" ht="17.25" customHeight="1">
      <c r="A544" s="557">
        <v>180</v>
      </c>
      <c r="B544" s="604" t="s">
        <v>6264</v>
      </c>
      <c r="C544" s="232" t="s">
        <v>1632</v>
      </c>
      <c r="D544" s="232" t="s">
        <v>1500</v>
      </c>
      <c r="E544" s="605" t="s">
        <v>6259</v>
      </c>
      <c r="F544" s="606" t="s">
        <v>5126</v>
      </c>
      <c r="G544" s="607" t="s">
        <v>6257</v>
      </c>
      <c r="H544" s="232"/>
      <c r="I544" s="232">
        <v>1</v>
      </c>
      <c r="J544" s="575">
        <v>2</v>
      </c>
    </row>
    <row r="545" spans="1:10" ht="17.25" customHeight="1">
      <c r="A545" s="557">
        <v>181</v>
      </c>
      <c r="B545" s="604" t="s">
        <v>6265</v>
      </c>
      <c r="C545" s="232" t="s">
        <v>1632</v>
      </c>
      <c r="D545" s="232" t="s">
        <v>1500</v>
      </c>
      <c r="E545" s="605" t="s">
        <v>6259</v>
      </c>
      <c r="F545" s="606" t="s">
        <v>5124</v>
      </c>
      <c r="G545" s="607" t="s">
        <v>6256</v>
      </c>
      <c r="H545" s="232"/>
      <c r="I545" s="232"/>
      <c r="J545" s="575">
        <v>1</v>
      </c>
    </row>
    <row r="546" spans="1:10" ht="17.25" customHeight="1">
      <c r="A546" s="557">
        <v>182</v>
      </c>
      <c r="B546" s="604" t="s">
        <v>6266</v>
      </c>
      <c r="C546" s="232" t="s">
        <v>1632</v>
      </c>
      <c r="D546" s="232" t="s">
        <v>1500</v>
      </c>
      <c r="E546" s="605" t="s">
        <v>6259</v>
      </c>
      <c r="F546" s="606" t="s">
        <v>5124</v>
      </c>
      <c r="G546" s="607" t="s">
        <v>4093</v>
      </c>
      <c r="H546" s="232"/>
      <c r="I546" s="232"/>
      <c r="J546" s="575">
        <v>1</v>
      </c>
    </row>
    <row r="547" spans="1:10" ht="17.25" customHeight="1">
      <c r="A547" s="557">
        <v>183</v>
      </c>
      <c r="B547" s="604" t="s">
        <v>5432</v>
      </c>
      <c r="C547" s="232" t="s">
        <v>1632</v>
      </c>
      <c r="D547" s="232" t="s">
        <v>1500</v>
      </c>
      <c r="E547" s="605" t="s">
        <v>6259</v>
      </c>
      <c r="F547" s="606" t="s">
        <v>5124</v>
      </c>
      <c r="G547" s="607" t="s">
        <v>6257</v>
      </c>
      <c r="H547" s="232">
        <v>2</v>
      </c>
      <c r="I547" s="232">
        <v>1</v>
      </c>
      <c r="J547" s="575"/>
    </row>
    <row r="548" spans="1:10" ht="17.25" customHeight="1">
      <c r="A548" s="557">
        <v>184</v>
      </c>
      <c r="B548" s="604" t="s">
        <v>5823</v>
      </c>
      <c r="C548" s="232" t="s">
        <v>1632</v>
      </c>
      <c r="D548" s="232" t="s">
        <v>1500</v>
      </c>
      <c r="E548" s="605" t="s">
        <v>6267</v>
      </c>
      <c r="F548" s="606" t="s">
        <v>5126</v>
      </c>
      <c r="G548" s="607" t="s">
        <v>6268</v>
      </c>
      <c r="H548" s="232">
        <v>2</v>
      </c>
      <c r="I548" s="232"/>
      <c r="J548" s="575"/>
    </row>
    <row r="549" spans="1:10" ht="17.25" customHeight="1">
      <c r="A549" s="557">
        <v>185</v>
      </c>
      <c r="B549" s="604" t="s">
        <v>5425</v>
      </c>
      <c r="C549" s="232" t="s">
        <v>1632</v>
      </c>
      <c r="D549" s="232" t="s">
        <v>1500</v>
      </c>
      <c r="E549" s="605" t="s">
        <v>6267</v>
      </c>
      <c r="F549" s="606" t="s">
        <v>5126</v>
      </c>
      <c r="G549" s="607" t="s">
        <v>4093</v>
      </c>
      <c r="H549" s="232"/>
      <c r="I549" s="232"/>
      <c r="J549" s="575">
        <v>1</v>
      </c>
    </row>
    <row r="550" spans="1:10" ht="17.25" customHeight="1">
      <c r="A550" s="557">
        <v>186</v>
      </c>
      <c r="B550" s="604" t="s">
        <v>6269</v>
      </c>
      <c r="C550" s="232" t="s">
        <v>1632</v>
      </c>
      <c r="D550" s="232" t="s">
        <v>1500</v>
      </c>
      <c r="E550" s="605" t="s">
        <v>6267</v>
      </c>
      <c r="F550" s="606" t="s">
        <v>5124</v>
      </c>
      <c r="G550" s="607" t="s">
        <v>6257</v>
      </c>
      <c r="H550" s="232"/>
      <c r="I550" s="232">
        <v>1</v>
      </c>
      <c r="J550" s="575">
        <v>2</v>
      </c>
    </row>
    <row r="551" spans="1:10" ht="17.25" customHeight="1">
      <c r="A551" s="557">
        <v>187</v>
      </c>
      <c r="B551" s="604" t="s">
        <v>5415</v>
      </c>
      <c r="C551" s="232" t="s">
        <v>1632</v>
      </c>
      <c r="D551" s="232" t="s">
        <v>1500</v>
      </c>
      <c r="E551" s="605" t="s">
        <v>6267</v>
      </c>
      <c r="F551" s="606" t="s">
        <v>5124</v>
      </c>
      <c r="G551" s="607" t="s">
        <v>6257</v>
      </c>
      <c r="H551" s="232"/>
      <c r="I551" s="232">
        <v>2</v>
      </c>
      <c r="J551" s="575">
        <v>1</v>
      </c>
    </row>
    <row r="552" spans="1:10" ht="17.25" customHeight="1">
      <c r="A552" s="557">
        <v>188</v>
      </c>
      <c r="B552" s="604" t="s">
        <v>5824</v>
      </c>
      <c r="C552" s="232" t="s">
        <v>1632</v>
      </c>
      <c r="D552" s="232" t="s">
        <v>1500</v>
      </c>
      <c r="E552" s="605" t="s">
        <v>6267</v>
      </c>
      <c r="F552" s="606" t="s">
        <v>5124</v>
      </c>
      <c r="G552" s="607" t="s">
        <v>4093</v>
      </c>
      <c r="H552" s="232"/>
      <c r="I552" s="232"/>
      <c r="J552" s="575">
        <v>1</v>
      </c>
    </row>
    <row r="553" spans="1:10" ht="17.25" customHeight="1">
      <c r="A553" s="557">
        <v>189</v>
      </c>
      <c r="B553" s="604" t="s">
        <v>5822</v>
      </c>
      <c r="C553" s="232" t="s">
        <v>1632</v>
      </c>
      <c r="D553" s="232" t="s">
        <v>1500</v>
      </c>
      <c r="E553" s="605" t="s">
        <v>6267</v>
      </c>
      <c r="F553" s="606" t="s">
        <v>5124</v>
      </c>
      <c r="G553" s="607" t="s">
        <v>6257</v>
      </c>
      <c r="H553" s="232"/>
      <c r="I553" s="232">
        <v>3</v>
      </c>
      <c r="J553" s="575"/>
    </row>
    <row r="554" spans="1:10" ht="17.25" customHeight="1">
      <c r="A554" s="557">
        <v>190</v>
      </c>
      <c r="B554" s="604" t="s">
        <v>5427</v>
      </c>
      <c r="C554" s="232" t="s">
        <v>1632</v>
      </c>
      <c r="D554" s="232" t="s">
        <v>1500</v>
      </c>
      <c r="E554" s="605" t="s">
        <v>6267</v>
      </c>
      <c r="F554" s="606" t="s">
        <v>5124</v>
      </c>
      <c r="G554" s="607" t="s">
        <v>6257</v>
      </c>
      <c r="H554" s="232"/>
      <c r="I554" s="232"/>
      <c r="J554" s="575">
        <v>3</v>
      </c>
    </row>
    <row r="555" spans="1:10" ht="17.25" customHeight="1">
      <c r="A555" s="557">
        <v>191</v>
      </c>
      <c r="B555" s="604" t="s">
        <v>6270</v>
      </c>
      <c r="C555" s="232" t="s">
        <v>1632</v>
      </c>
      <c r="D555" s="232" t="s">
        <v>1500</v>
      </c>
      <c r="E555" s="605" t="s">
        <v>6267</v>
      </c>
      <c r="F555" s="606" t="s">
        <v>5124</v>
      </c>
      <c r="G555" s="607" t="s">
        <v>6257</v>
      </c>
      <c r="H555" s="232"/>
      <c r="I555" s="232"/>
      <c r="J555" s="575">
        <v>3</v>
      </c>
    </row>
    <row r="556" spans="1:10" ht="17.25" customHeight="1">
      <c r="A556" s="557">
        <v>192</v>
      </c>
      <c r="B556" s="604" t="s">
        <v>6271</v>
      </c>
      <c r="C556" s="232" t="s">
        <v>1632</v>
      </c>
      <c r="D556" s="232" t="s">
        <v>1500</v>
      </c>
      <c r="E556" s="605" t="s">
        <v>6267</v>
      </c>
      <c r="F556" s="606" t="s">
        <v>5124</v>
      </c>
      <c r="G556" s="607" t="s">
        <v>4093</v>
      </c>
      <c r="H556" s="232"/>
      <c r="I556" s="232">
        <v>1</v>
      </c>
      <c r="J556" s="575"/>
    </row>
    <row r="557" spans="1:10" ht="17.25" customHeight="1">
      <c r="A557" s="557">
        <v>193</v>
      </c>
      <c r="B557" s="604" t="s">
        <v>5420</v>
      </c>
      <c r="C557" s="232" t="s">
        <v>1280</v>
      </c>
      <c r="D557" s="232" t="s">
        <v>1500</v>
      </c>
      <c r="E557" s="605" t="s">
        <v>1640</v>
      </c>
      <c r="F557" s="606" t="s">
        <v>5126</v>
      </c>
      <c r="G557" s="607" t="s">
        <v>5413</v>
      </c>
      <c r="H557" s="232"/>
      <c r="I557" s="232">
        <v>2</v>
      </c>
      <c r="J557" s="575"/>
    </row>
    <row r="558" spans="1:10" ht="17.25" customHeight="1">
      <c r="A558" s="557">
        <v>194</v>
      </c>
      <c r="B558" s="604" t="s">
        <v>4426</v>
      </c>
      <c r="C558" s="232" t="s">
        <v>1280</v>
      </c>
      <c r="D558" s="232" t="s">
        <v>1500</v>
      </c>
      <c r="E558" s="605" t="s">
        <v>1640</v>
      </c>
      <c r="F558" s="606" t="s">
        <v>5126</v>
      </c>
      <c r="G558" s="607" t="s">
        <v>5413</v>
      </c>
      <c r="H558" s="232"/>
      <c r="I558" s="232">
        <v>2</v>
      </c>
      <c r="J558" s="575"/>
    </row>
    <row r="559" spans="1:10" ht="17.25" customHeight="1">
      <c r="A559" s="557">
        <v>195</v>
      </c>
      <c r="B559" s="604" t="s">
        <v>4963</v>
      </c>
      <c r="C559" s="232" t="s">
        <v>1280</v>
      </c>
      <c r="D559" s="232" t="s">
        <v>1500</v>
      </c>
      <c r="E559" s="605" t="s">
        <v>1640</v>
      </c>
      <c r="F559" s="606" t="s">
        <v>5124</v>
      </c>
      <c r="G559" s="607" t="s">
        <v>6261</v>
      </c>
      <c r="H559" s="232"/>
      <c r="I559" s="232"/>
      <c r="J559" s="575">
        <v>2</v>
      </c>
    </row>
    <row r="560" spans="1:10" ht="17.25" customHeight="1">
      <c r="A560" s="557">
        <v>196</v>
      </c>
      <c r="B560" s="604" t="s">
        <v>5437</v>
      </c>
      <c r="C560" s="232" t="s">
        <v>1280</v>
      </c>
      <c r="D560" s="232" t="s">
        <v>1500</v>
      </c>
      <c r="E560" s="605" t="s">
        <v>1640</v>
      </c>
      <c r="F560" s="606" t="s">
        <v>5126</v>
      </c>
      <c r="G560" s="607" t="s">
        <v>6257</v>
      </c>
      <c r="H560" s="232">
        <v>1</v>
      </c>
      <c r="I560" s="232">
        <v>2</v>
      </c>
      <c r="J560" s="575"/>
    </row>
    <row r="561" spans="1:10" ht="17.25" customHeight="1">
      <c r="A561" s="557">
        <v>197</v>
      </c>
      <c r="B561" s="604" t="s">
        <v>5436</v>
      </c>
      <c r="C561" s="232" t="s">
        <v>1280</v>
      </c>
      <c r="D561" s="232" t="s">
        <v>1500</v>
      </c>
      <c r="E561" s="605" t="s">
        <v>1640</v>
      </c>
      <c r="F561" s="606" t="s">
        <v>5126</v>
      </c>
      <c r="G561" s="559" t="s">
        <v>6256</v>
      </c>
      <c r="H561" s="232"/>
      <c r="I561" s="232"/>
      <c r="J561" s="575">
        <v>1</v>
      </c>
    </row>
    <row r="562" spans="1:10" ht="17.25" customHeight="1">
      <c r="A562" s="557">
        <v>198</v>
      </c>
      <c r="B562" s="604" t="s">
        <v>2757</v>
      </c>
      <c r="C562" s="232" t="s">
        <v>1280</v>
      </c>
      <c r="D562" s="232" t="s">
        <v>1500</v>
      </c>
      <c r="E562" s="605" t="s">
        <v>274</v>
      </c>
      <c r="F562" s="606" t="s">
        <v>5126</v>
      </c>
      <c r="G562" s="607" t="s">
        <v>4093</v>
      </c>
      <c r="H562" s="232"/>
      <c r="I562" s="232">
        <v>1</v>
      </c>
      <c r="J562" s="575"/>
    </row>
    <row r="563" spans="1:10" ht="17.25" customHeight="1">
      <c r="A563" s="557">
        <v>199</v>
      </c>
      <c r="B563" s="604" t="s">
        <v>2753</v>
      </c>
      <c r="C563" s="232" t="s">
        <v>1280</v>
      </c>
      <c r="D563" s="232" t="s">
        <v>1500</v>
      </c>
      <c r="E563" s="605" t="s">
        <v>274</v>
      </c>
      <c r="F563" s="606" t="s">
        <v>5124</v>
      </c>
      <c r="G563" s="559" t="s">
        <v>6256</v>
      </c>
      <c r="H563" s="232"/>
      <c r="I563" s="232">
        <v>1</v>
      </c>
      <c r="J563" s="575"/>
    </row>
    <row r="564" spans="1:10" ht="17.25" customHeight="1">
      <c r="A564" s="557">
        <v>200</v>
      </c>
      <c r="B564" s="604" t="s">
        <v>2754</v>
      </c>
      <c r="C564" s="232" t="s">
        <v>1280</v>
      </c>
      <c r="D564" s="232" t="s">
        <v>1500</v>
      </c>
      <c r="E564" s="605" t="s">
        <v>274</v>
      </c>
      <c r="F564" s="606" t="s">
        <v>5124</v>
      </c>
      <c r="G564" s="607" t="s">
        <v>4093</v>
      </c>
      <c r="H564" s="232"/>
      <c r="I564" s="232"/>
      <c r="J564" s="575">
        <v>1</v>
      </c>
    </row>
    <row r="565" spans="1:10" ht="17.25" customHeight="1">
      <c r="A565" s="557">
        <v>201</v>
      </c>
      <c r="B565" s="604" t="s">
        <v>3196</v>
      </c>
      <c r="C565" s="232" t="s">
        <v>1280</v>
      </c>
      <c r="D565" s="232" t="s">
        <v>1500</v>
      </c>
      <c r="E565" s="605" t="s">
        <v>274</v>
      </c>
      <c r="F565" s="606" t="s">
        <v>5126</v>
      </c>
      <c r="G565" s="559" t="s">
        <v>6256</v>
      </c>
      <c r="H565" s="232"/>
      <c r="I565" s="232"/>
      <c r="J565" s="575">
        <v>1</v>
      </c>
    </row>
    <row r="566" spans="1:10" ht="17.25" customHeight="1">
      <c r="A566" s="557">
        <v>202</v>
      </c>
      <c r="B566" s="604" t="s">
        <v>3193</v>
      </c>
      <c r="C566" s="232" t="s">
        <v>1280</v>
      </c>
      <c r="D566" s="232" t="s">
        <v>1500</v>
      </c>
      <c r="E566" s="605" t="s">
        <v>274</v>
      </c>
      <c r="F566" s="606" t="s">
        <v>5124</v>
      </c>
      <c r="G566" s="607" t="s">
        <v>6257</v>
      </c>
      <c r="H566" s="232"/>
      <c r="I566" s="232">
        <v>3</v>
      </c>
      <c r="J566" s="575"/>
    </row>
    <row r="567" spans="1:10" ht="17.25" customHeight="1">
      <c r="A567" s="557">
        <v>203</v>
      </c>
      <c r="B567" s="604" t="s">
        <v>6270</v>
      </c>
      <c r="C567" s="232" t="s">
        <v>1280</v>
      </c>
      <c r="D567" s="232" t="s">
        <v>1500</v>
      </c>
      <c r="E567" s="605" t="s">
        <v>1640</v>
      </c>
      <c r="F567" s="606" t="s">
        <v>5124</v>
      </c>
      <c r="G567" s="607" t="s">
        <v>6261</v>
      </c>
      <c r="H567" s="232"/>
      <c r="I567" s="232">
        <v>2</v>
      </c>
      <c r="J567" s="575"/>
    </row>
    <row r="568" spans="1:10" ht="17.25" customHeight="1">
      <c r="A568" s="557">
        <v>204</v>
      </c>
      <c r="B568" s="604" t="s">
        <v>4431</v>
      </c>
      <c r="C568" s="232" t="s">
        <v>1280</v>
      </c>
      <c r="D568" s="232" t="s">
        <v>1500</v>
      </c>
      <c r="E568" s="605" t="s">
        <v>1640</v>
      </c>
      <c r="F568" s="606" t="s">
        <v>5124</v>
      </c>
      <c r="G568" s="607" t="s">
        <v>4093</v>
      </c>
      <c r="H568" s="232"/>
      <c r="I568" s="232"/>
      <c r="J568" s="575">
        <v>1</v>
      </c>
    </row>
    <row r="569" spans="1:10" ht="17.25" customHeight="1">
      <c r="A569" s="557">
        <v>205</v>
      </c>
      <c r="B569" s="604" t="s">
        <v>2128</v>
      </c>
      <c r="C569" s="232" t="s">
        <v>1280</v>
      </c>
      <c r="D569" s="232" t="s">
        <v>1500</v>
      </c>
      <c r="E569" s="605" t="s">
        <v>274</v>
      </c>
      <c r="F569" s="606" t="s">
        <v>5124</v>
      </c>
      <c r="G569" s="607" t="s">
        <v>6261</v>
      </c>
      <c r="H569" s="232"/>
      <c r="I569" s="232"/>
      <c r="J569" s="575">
        <v>2</v>
      </c>
    </row>
    <row r="570" spans="1:10" ht="17.25" customHeight="1">
      <c r="A570" s="557">
        <v>206</v>
      </c>
      <c r="B570" s="521" t="s">
        <v>1914</v>
      </c>
      <c r="C570" s="557" t="s">
        <v>1665</v>
      </c>
      <c r="D570" s="557" t="s">
        <v>4010</v>
      </c>
      <c r="E570" s="556" t="s">
        <v>1611</v>
      </c>
      <c r="F570" s="558" t="s">
        <v>5126</v>
      </c>
      <c r="G570" s="559" t="s">
        <v>6272</v>
      </c>
      <c r="H570" s="557"/>
      <c r="I570" s="557">
        <v>1</v>
      </c>
      <c r="J570" s="569"/>
    </row>
    <row r="571" spans="1:10" ht="17.25" customHeight="1">
      <c r="A571" s="557">
        <v>207</v>
      </c>
      <c r="B571" s="521" t="s">
        <v>5870</v>
      </c>
      <c r="C571" s="557" t="s">
        <v>1632</v>
      </c>
      <c r="D571" s="557" t="s">
        <v>1471</v>
      </c>
      <c r="E571" s="556" t="s">
        <v>1448</v>
      </c>
      <c r="F571" s="558" t="s">
        <v>5126</v>
      </c>
      <c r="G571" s="559" t="s">
        <v>6273</v>
      </c>
      <c r="H571" s="557"/>
      <c r="I571" s="557">
        <v>1</v>
      </c>
      <c r="J571" s="569"/>
    </row>
    <row r="572" spans="1:10" ht="17.25" customHeight="1">
      <c r="A572" s="557">
        <v>208</v>
      </c>
      <c r="B572" s="521" t="s">
        <v>6274</v>
      </c>
      <c r="C572" s="557" t="s">
        <v>1632</v>
      </c>
      <c r="D572" s="557" t="s">
        <v>1471</v>
      </c>
      <c r="E572" s="556" t="s">
        <v>1448</v>
      </c>
      <c r="F572" s="558" t="s">
        <v>5126</v>
      </c>
      <c r="G572" s="559" t="s">
        <v>6275</v>
      </c>
      <c r="H572" s="557"/>
      <c r="I572" s="557"/>
      <c r="J572" s="569">
        <v>1</v>
      </c>
    </row>
    <row r="573" spans="1:10" ht="17.25" customHeight="1">
      <c r="A573" s="557">
        <v>209</v>
      </c>
      <c r="B573" s="521" t="s">
        <v>6276</v>
      </c>
      <c r="C573" s="557" t="s">
        <v>1632</v>
      </c>
      <c r="D573" s="557" t="s">
        <v>1471</v>
      </c>
      <c r="E573" s="556" t="s">
        <v>1523</v>
      </c>
      <c r="F573" s="558" t="s">
        <v>5126</v>
      </c>
      <c r="G573" s="559" t="s">
        <v>1640</v>
      </c>
      <c r="H573" s="557"/>
      <c r="I573" s="557">
        <v>1</v>
      </c>
      <c r="J573" s="569"/>
    </row>
    <row r="574" spans="1:10" ht="17.25" customHeight="1">
      <c r="A574" s="557">
        <v>210</v>
      </c>
      <c r="B574" s="521" t="s">
        <v>6277</v>
      </c>
      <c r="C574" s="557" t="s">
        <v>1743</v>
      </c>
      <c r="D574" s="557" t="s">
        <v>1471</v>
      </c>
      <c r="E574" s="556" t="s">
        <v>1540</v>
      </c>
      <c r="F574" s="558" t="s">
        <v>5126</v>
      </c>
      <c r="G574" s="559" t="s">
        <v>1391</v>
      </c>
      <c r="H574" s="557"/>
      <c r="I574" s="557"/>
      <c r="J574" s="569">
        <v>1</v>
      </c>
    </row>
    <row r="575" spans="1:10" ht="17.25" customHeight="1">
      <c r="A575" s="557">
        <v>211</v>
      </c>
      <c r="B575" s="521" t="s">
        <v>6278</v>
      </c>
      <c r="C575" s="557" t="s">
        <v>1743</v>
      </c>
      <c r="D575" s="557" t="s">
        <v>1471</v>
      </c>
      <c r="E575" s="556" t="s">
        <v>1540</v>
      </c>
      <c r="F575" s="558" t="s">
        <v>5124</v>
      </c>
      <c r="G575" s="559" t="s">
        <v>6279</v>
      </c>
      <c r="H575" s="557"/>
      <c r="I575" s="557"/>
      <c r="J575" s="569">
        <v>1</v>
      </c>
    </row>
    <row r="576" spans="1:10" ht="17.25" customHeight="1">
      <c r="A576" s="557">
        <v>212</v>
      </c>
      <c r="B576" s="521" t="s">
        <v>6280</v>
      </c>
      <c r="C576" s="557" t="s">
        <v>1675</v>
      </c>
      <c r="D576" s="557" t="s">
        <v>1503</v>
      </c>
      <c r="E576" s="556" t="s">
        <v>1611</v>
      </c>
      <c r="F576" s="558" t="s">
        <v>5124</v>
      </c>
      <c r="G576" s="559" t="s">
        <v>6281</v>
      </c>
      <c r="H576" s="557">
        <v>1</v>
      </c>
      <c r="I576" s="557"/>
      <c r="J576" s="569"/>
    </row>
    <row r="577" spans="1:10" ht="17.25" customHeight="1">
      <c r="A577" s="557">
        <v>213</v>
      </c>
      <c r="B577" s="521" t="s">
        <v>1912</v>
      </c>
      <c r="C577" s="557" t="s">
        <v>1675</v>
      </c>
      <c r="D577" s="557" t="s">
        <v>1503</v>
      </c>
      <c r="E577" s="556" t="s">
        <v>1611</v>
      </c>
      <c r="F577" s="558" t="s">
        <v>5124</v>
      </c>
      <c r="G577" s="559" t="s">
        <v>6281</v>
      </c>
      <c r="H577" s="557"/>
      <c r="I577" s="557"/>
      <c r="J577" s="569">
        <v>1</v>
      </c>
    </row>
    <row r="578" spans="1:10" ht="17.25" customHeight="1">
      <c r="A578" s="557">
        <v>214</v>
      </c>
      <c r="B578" s="521" t="s">
        <v>3774</v>
      </c>
      <c r="C578" s="557" t="s">
        <v>1675</v>
      </c>
      <c r="D578" s="557" t="s">
        <v>1503</v>
      </c>
      <c r="E578" s="556" t="s">
        <v>1611</v>
      </c>
      <c r="F578" s="558" t="s">
        <v>5124</v>
      </c>
      <c r="G578" s="559" t="s">
        <v>1169</v>
      </c>
      <c r="H578" s="557"/>
      <c r="I578" s="557"/>
      <c r="J578" s="569">
        <v>1</v>
      </c>
    </row>
    <row r="579" spans="1:10" ht="17.25" customHeight="1">
      <c r="A579" s="557">
        <v>215</v>
      </c>
      <c r="B579" s="521" t="s">
        <v>6282</v>
      </c>
      <c r="C579" s="557" t="s">
        <v>1665</v>
      </c>
      <c r="D579" s="557" t="s">
        <v>1503</v>
      </c>
      <c r="E579" s="556" t="s">
        <v>362</v>
      </c>
      <c r="F579" s="558" t="s">
        <v>5124</v>
      </c>
      <c r="G579" s="559" t="s">
        <v>6283</v>
      </c>
      <c r="H579" s="557"/>
      <c r="I579" s="557"/>
      <c r="J579" s="569">
        <v>1</v>
      </c>
    </row>
    <row r="580" spans="1:10" ht="17.25" customHeight="1">
      <c r="A580" s="557">
        <v>216</v>
      </c>
      <c r="B580" s="521" t="s">
        <v>5187</v>
      </c>
      <c r="C580" s="557" t="s">
        <v>1663</v>
      </c>
      <c r="D580" s="557" t="s">
        <v>1503</v>
      </c>
      <c r="E580" s="556" t="s">
        <v>1640</v>
      </c>
      <c r="F580" s="558" t="s">
        <v>5124</v>
      </c>
      <c r="G580" s="559" t="s">
        <v>1164</v>
      </c>
      <c r="H580" s="557"/>
      <c r="I580" s="557">
        <v>1</v>
      </c>
      <c r="J580" s="569"/>
    </row>
    <row r="581" spans="1:10" ht="17.25" customHeight="1">
      <c r="A581" s="557">
        <v>217</v>
      </c>
      <c r="B581" s="521" t="s">
        <v>6284</v>
      </c>
      <c r="C581" s="557" t="s">
        <v>1663</v>
      </c>
      <c r="D581" s="557" t="s">
        <v>1503</v>
      </c>
      <c r="E581" s="556" t="s">
        <v>1640</v>
      </c>
      <c r="F581" s="558" t="s">
        <v>5124</v>
      </c>
      <c r="G581" s="559" t="s">
        <v>6281</v>
      </c>
      <c r="H581" s="557"/>
      <c r="I581" s="557">
        <v>1</v>
      </c>
      <c r="J581" s="569"/>
    </row>
    <row r="582" spans="1:10" ht="17.25" customHeight="1">
      <c r="A582" s="557">
        <v>218</v>
      </c>
      <c r="B582" s="521" t="s">
        <v>6284</v>
      </c>
      <c r="C582" s="557" t="s">
        <v>1280</v>
      </c>
      <c r="D582" s="557" t="s">
        <v>1503</v>
      </c>
      <c r="E582" s="556" t="s">
        <v>274</v>
      </c>
      <c r="F582" s="558" t="s">
        <v>5124</v>
      </c>
      <c r="G582" s="559" t="s">
        <v>6281</v>
      </c>
      <c r="H582" s="557"/>
      <c r="I582" s="557">
        <v>1</v>
      </c>
      <c r="J582" s="569"/>
    </row>
    <row r="583" spans="1:10" ht="17.25" customHeight="1">
      <c r="A583" s="557">
        <v>219</v>
      </c>
      <c r="B583" s="521" t="s">
        <v>6285</v>
      </c>
      <c r="C583" s="557" t="s">
        <v>1675</v>
      </c>
      <c r="D583" s="557" t="s">
        <v>1574</v>
      </c>
      <c r="E583" s="556" t="s">
        <v>1611</v>
      </c>
      <c r="F583" s="558" t="s">
        <v>5124</v>
      </c>
      <c r="G583" s="559" t="s">
        <v>6286</v>
      </c>
      <c r="H583" s="557">
        <v>1</v>
      </c>
      <c r="I583" s="557"/>
      <c r="J583" s="569"/>
    </row>
    <row r="584" spans="1:10" ht="17.25" customHeight="1">
      <c r="A584" s="557">
        <v>220</v>
      </c>
      <c r="B584" s="521" t="s">
        <v>3788</v>
      </c>
      <c r="C584" s="557" t="s">
        <v>6287</v>
      </c>
      <c r="D584" s="557" t="s">
        <v>1504</v>
      </c>
      <c r="E584" s="556" t="s">
        <v>1319</v>
      </c>
      <c r="F584" s="556" t="s">
        <v>5126</v>
      </c>
      <c r="G584" s="522" t="s">
        <v>6288</v>
      </c>
      <c r="H584" s="557">
        <v>1</v>
      </c>
      <c r="I584" s="557"/>
      <c r="J584" s="569"/>
    </row>
    <row r="585" spans="1:10" ht="17.25" customHeight="1">
      <c r="A585" s="557">
        <v>221</v>
      </c>
      <c r="B585" s="521" t="s">
        <v>4459</v>
      </c>
      <c r="C585" s="557" t="s">
        <v>6287</v>
      </c>
      <c r="D585" s="557" t="s">
        <v>1504</v>
      </c>
      <c r="E585" s="556" t="s">
        <v>1319</v>
      </c>
      <c r="F585" s="556" t="s">
        <v>5126</v>
      </c>
      <c r="G585" s="522" t="s">
        <v>6289</v>
      </c>
      <c r="H585" s="557">
        <v>1</v>
      </c>
      <c r="I585" s="557"/>
      <c r="J585" s="569"/>
    </row>
    <row r="586" spans="1:10" ht="17.25" customHeight="1">
      <c r="A586" s="557">
        <v>222</v>
      </c>
      <c r="B586" s="521" t="s">
        <v>3232</v>
      </c>
      <c r="C586" s="557" t="s">
        <v>6287</v>
      </c>
      <c r="D586" s="557" t="s">
        <v>1504</v>
      </c>
      <c r="E586" s="556" t="s">
        <v>1319</v>
      </c>
      <c r="F586" s="556" t="s">
        <v>5126</v>
      </c>
      <c r="G586" s="522" t="s">
        <v>6290</v>
      </c>
      <c r="H586" s="557">
        <v>1</v>
      </c>
      <c r="I586" s="557"/>
      <c r="J586" s="569"/>
    </row>
    <row r="587" spans="1:10" ht="17.25" customHeight="1">
      <c r="A587" s="557">
        <v>223</v>
      </c>
      <c r="B587" s="525" t="s">
        <v>4461</v>
      </c>
      <c r="C587" s="557" t="s">
        <v>6287</v>
      </c>
      <c r="D587" s="557" t="s">
        <v>1504</v>
      </c>
      <c r="E587" s="556" t="s">
        <v>1319</v>
      </c>
      <c r="F587" s="556" t="s">
        <v>5124</v>
      </c>
      <c r="G587" s="522" t="s">
        <v>6291</v>
      </c>
      <c r="H587" s="557"/>
      <c r="I587" s="557">
        <v>1</v>
      </c>
      <c r="J587" s="569"/>
    </row>
    <row r="588" spans="1:10" ht="17.25" customHeight="1">
      <c r="A588" s="557">
        <v>224</v>
      </c>
      <c r="B588" s="525" t="s">
        <v>5675</v>
      </c>
      <c r="C588" s="557" t="s">
        <v>6287</v>
      </c>
      <c r="D588" s="557" t="s">
        <v>1504</v>
      </c>
      <c r="E588" s="556" t="s">
        <v>1319</v>
      </c>
      <c r="F588" s="556" t="s">
        <v>5124</v>
      </c>
      <c r="G588" s="522" t="s">
        <v>6292</v>
      </c>
      <c r="H588" s="557"/>
      <c r="I588" s="557"/>
      <c r="J588" s="569">
        <v>1</v>
      </c>
    </row>
    <row r="589" spans="1:10" ht="17.25" customHeight="1">
      <c r="A589" s="557">
        <v>225</v>
      </c>
      <c r="B589" s="526" t="s">
        <v>6293</v>
      </c>
      <c r="C589" s="557" t="s">
        <v>6287</v>
      </c>
      <c r="D589" s="555" t="s">
        <v>1504</v>
      </c>
      <c r="E589" s="527" t="s">
        <v>1319</v>
      </c>
      <c r="F589" s="527" t="s">
        <v>5124</v>
      </c>
      <c r="G589" s="528" t="s">
        <v>6294</v>
      </c>
      <c r="H589" s="555"/>
      <c r="I589" s="555"/>
      <c r="J589" s="576">
        <v>1</v>
      </c>
    </row>
    <row r="590" spans="1:10" ht="17.25" customHeight="1">
      <c r="A590" s="557">
        <v>226</v>
      </c>
      <c r="B590" s="526" t="s">
        <v>5486</v>
      </c>
      <c r="C590" s="557" t="s">
        <v>6287</v>
      </c>
      <c r="D590" s="555" t="s">
        <v>1504</v>
      </c>
      <c r="E590" s="527" t="s">
        <v>1319</v>
      </c>
      <c r="F590" s="527" t="s">
        <v>5126</v>
      </c>
      <c r="G590" s="528" t="s">
        <v>6295</v>
      </c>
      <c r="H590" s="555"/>
      <c r="I590" s="555"/>
      <c r="J590" s="576">
        <v>1</v>
      </c>
    </row>
    <row r="591" spans="1:10" ht="17.25" customHeight="1">
      <c r="A591" s="557">
        <v>227</v>
      </c>
      <c r="B591" s="526" t="s">
        <v>5198</v>
      </c>
      <c r="C591" s="557" t="s">
        <v>6287</v>
      </c>
      <c r="D591" s="555" t="s">
        <v>1504</v>
      </c>
      <c r="E591" s="527" t="s">
        <v>533</v>
      </c>
      <c r="F591" s="527" t="s">
        <v>5126</v>
      </c>
      <c r="G591" s="528" t="s">
        <v>1381</v>
      </c>
      <c r="H591" s="555">
        <v>1</v>
      </c>
      <c r="I591" s="555"/>
      <c r="J591" s="576"/>
    </row>
    <row r="592" spans="1:10" ht="17.25" customHeight="1">
      <c r="A592" s="557">
        <v>228</v>
      </c>
      <c r="B592" s="526" t="s">
        <v>4098</v>
      </c>
      <c r="C592" s="557" t="s">
        <v>6287</v>
      </c>
      <c r="D592" s="555" t="s">
        <v>1504</v>
      </c>
      <c r="E592" s="527" t="s">
        <v>460</v>
      </c>
      <c r="F592" s="527" t="s">
        <v>5126</v>
      </c>
      <c r="G592" s="528" t="s">
        <v>1381</v>
      </c>
      <c r="H592" s="555">
        <v>1</v>
      </c>
      <c r="I592" s="555"/>
      <c r="J592" s="576"/>
    </row>
    <row r="593" spans="1:10" ht="17.25" customHeight="1">
      <c r="A593" s="557">
        <v>229</v>
      </c>
      <c r="B593" s="526" t="s">
        <v>2770</v>
      </c>
      <c r="C593" s="557" t="s">
        <v>6287</v>
      </c>
      <c r="D593" s="555" t="s">
        <v>1504</v>
      </c>
      <c r="E593" s="527" t="s">
        <v>1319</v>
      </c>
      <c r="F593" s="527" t="s">
        <v>5126</v>
      </c>
      <c r="G593" s="528" t="s">
        <v>1381</v>
      </c>
      <c r="H593" s="555">
        <v>1</v>
      </c>
      <c r="I593" s="555"/>
      <c r="J593" s="576"/>
    </row>
    <row r="594" spans="1:10" ht="17.25" customHeight="1">
      <c r="A594" s="557">
        <v>230</v>
      </c>
      <c r="B594" s="526" t="s">
        <v>6296</v>
      </c>
      <c r="C594" s="557" t="s">
        <v>6287</v>
      </c>
      <c r="D594" s="555" t="s">
        <v>1504</v>
      </c>
      <c r="E594" s="527" t="s">
        <v>533</v>
      </c>
      <c r="F594" s="527" t="s">
        <v>5126</v>
      </c>
      <c r="G594" s="528" t="s">
        <v>6297</v>
      </c>
      <c r="H594" s="555">
        <v>1</v>
      </c>
      <c r="I594" s="555"/>
      <c r="J594" s="576"/>
    </row>
    <row r="595" spans="1:10" ht="17.25" customHeight="1">
      <c r="A595" s="557">
        <v>231</v>
      </c>
      <c r="B595" s="526" t="s">
        <v>6298</v>
      </c>
      <c r="C595" s="557" t="s">
        <v>6287</v>
      </c>
      <c r="D595" s="555" t="s">
        <v>1504</v>
      </c>
      <c r="E595" s="527" t="s">
        <v>533</v>
      </c>
      <c r="F595" s="527" t="s">
        <v>5126</v>
      </c>
      <c r="G595" s="528" t="s">
        <v>6299</v>
      </c>
      <c r="H595" s="555">
        <v>1</v>
      </c>
      <c r="I595" s="555"/>
      <c r="J595" s="576"/>
    </row>
    <row r="596" spans="1:10" ht="17.25" customHeight="1">
      <c r="A596" s="557">
        <v>232</v>
      </c>
      <c r="B596" s="526" t="s">
        <v>6300</v>
      </c>
      <c r="C596" s="557" t="s">
        <v>6287</v>
      </c>
      <c r="D596" s="555" t="s">
        <v>1504</v>
      </c>
      <c r="E596" s="527" t="s">
        <v>533</v>
      </c>
      <c r="F596" s="527" t="s">
        <v>5126</v>
      </c>
      <c r="G596" s="528" t="s">
        <v>6301</v>
      </c>
      <c r="H596" s="555">
        <v>1</v>
      </c>
      <c r="I596" s="555"/>
      <c r="J596" s="576"/>
    </row>
    <row r="597" spans="1:10" ht="17.25" customHeight="1">
      <c r="A597" s="557">
        <v>233</v>
      </c>
      <c r="B597" s="526" t="s">
        <v>5192</v>
      </c>
      <c r="C597" s="557" t="s">
        <v>6287</v>
      </c>
      <c r="D597" s="555" t="s">
        <v>1504</v>
      </c>
      <c r="E597" s="527" t="s">
        <v>533</v>
      </c>
      <c r="F597" s="527" t="s">
        <v>5124</v>
      </c>
      <c r="G597" s="528" t="s">
        <v>6302</v>
      </c>
      <c r="H597" s="555">
        <v>1</v>
      </c>
      <c r="I597" s="555"/>
      <c r="J597" s="576"/>
    </row>
    <row r="598" spans="1:10" ht="17.25" customHeight="1">
      <c r="A598" s="557">
        <v>234</v>
      </c>
      <c r="B598" s="526" t="s">
        <v>6303</v>
      </c>
      <c r="C598" s="557" t="s">
        <v>6287</v>
      </c>
      <c r="D598" s="555" t="s">
        <v>1504</v>
      </c>
      <c r="E598" s="527" t="s">
        <v>533</v>
      </c>
      <c r="F598" s="527" t="s">
        <v>5124</v>
      </c>
      <c r="G598" s="528" t="s">
        <v>6304</v>
      </c>
      <c r="H598" s="555"/>
      <c r="I598" s="555">
        <v>1</v>
      </c>
      <c r="J598" s="576"/>
    </row>
    <row r="599" spans="1:10" ht="17.25" customHeight="1">
      <c r="A599" s="557">
        <v>235</v>
      </c>
      <c r="B599" s="526" t="s">
        <v>6305</v>
      </c>
      <c r="C599" s="557" t="s">
        <v>6287</v>
      </c>
      <c r="D599" s="555" t="s">
        <v>1504</v>
      </c>
      <c r="E599" s="556" t="s">
        <v>460</v>
      </c>
      <c r="F599" s="527" t="s">
        <v>5124</v>
      </c>
      <c r="G599" s="528" t="s">
        <v>6306</v>
      </c>
      <c r="H599" s="555"/>
      <c r="I599" s="555"/>
      <c r="J599" s="576">
        <v>1</v>
      </c>
    </row>
    <row r="600" spans="1:10" ht="17.25" customHeight="1">
      <c r="A600" s="557">
        <v>236</v>
      </c>
      <c r="B600" s="526" t="s">
        <v>6307</v>
      </c>
      <c r="C600" s="557" t="s">
        <v>6287</v>
      </c>
      <c r="D600" s="555" t="s">
        <v>1504</v>
      </c>
      <c r="E600" s="527" t="s">
        <v>533</v>
      </c>
      <c r="F600" s="527" t="s">
        <v>5126</v>
      </c>
      <c r="G600" s="528" t="s">
        <v>6308</v>
      </c>
      <c r="H600" s="555"/>
      <c r="I600" s="555"/>
      <c r="J600" s="576">
        <v>1</v>
      </c>
    </row>
    <row r="601" spans="1:10" ht="17.25" customHeight="1">
      <c r="A601" s="557">
        <v>237</v>
      </c>
      <c r="B601" s="526" t="s">
        <v>5203</v>
      </c>
      <c r="C601" s="557" t="s">
        <v>6287</v>
      </c>
      <c r="D601" s="555" t="s">
        <v>1504</v>
      </c>
      <c r="E601" s="527" t="s">
        <v>460</v>
      </c>
      <c r="F601" s="527" t="s">
        <v>5126</v>
      </c>
      <c r="G601" s="528" t="s">
        <v>6291</v>
      </c>
      <c r="H601" s="555"/>
      <c r="I601" s="555"/>
      <c r="J601" s="576">
        <v>1</v>
      </c>
    </row>
    <row r="602" spans="1:10" ht="17.25" customHeight="1">
      <c r="A602" s="557">
        <v>238</v>
      </c>
      <c r="B602" s="526" t="s">
        <v>6309</v>
      </c>
      <c r="C602" s="557" t="s">
        <v>6287</v>
      </c>
      <c r="D602" s="555" t="s">
        <v>1504</v>
      </c>
      <c r="E602" s="527" t="s">
        <v>6310</v>
      </c>
      <c r="F602" s="527" t="s">
        <v>5126</v>
      </c>
      <c r="G602" s="528" t="s">
        <v>1381</v>
      </c>
      <c r="H602" s="555"/>
      <c r="I602" s="555">
        <v>1</v>
      </c>
      <c r="J602" s="576"/>
    </row>
    <row r="603" spans="1:10" ht="17.25" customHeight="1">
      <c r="A603" s="557">
        <v>239</v>
      </c>
      <c r="B603" s="526" t="s">
        <v>5201</v>
      </c>
      <c r="C603" s="557" t="s">
        <v>6287</v>
      </c>
      <c r="D603" s="555" t="s">
        <v>1504</v>
      </c>
      <c r="E603" s="527" t="s">
        <v>460</v>
      </c>
      <c r="F603" s="527" t="s">
        <v>5124</v>
      </c>
      <c r="G603" s="528" t="s">
        <v>6311</v>
      </c>
      <c r="H603" s="555"/>
      <c r="I603" s="555"/>
      <c r="J603" s="576">
        <v>1</v>
      </c>
    </row>
    <row r="604" spans="1:10" ht="17.25" customHeight="1">
      <c r="A604" s="557">
        <v>240</v>
      </c>
      <c r="B604" s="526" t="s">
        <v>3232</v>
      </c>
      <c r="C604" s="557" t="s">
        <v>1646</v>
      </c>
      <c r="D604" s="555" t="s">
        <v>1504</v>
      </c>
      <c r="E604" s="527" t="s">
        <v>1611</v>
      </c>
      <c r="F604" s="527" t="s">
        <v>5126</v>
      </c>
      <c r="G604" s="528" t="s">
        <v>6290</v>
      </c>
      <c r="H604" s="555">
        <v>1</v>
      </c>
      <c r="I604" s="555"/>
      <c r="J604" s="576"/>
    </row>
    <row r="605" spans="1:10" ht="17.25" customHeight="1">
      <c r="A605" s="557">
        <v>241</v>
      </c>
      <c r="B605" s="526" t="s">
        <v>41</v>
      </c>
      <c r="C605" s="557" t="s">
        <v>1646</v>
      </c>
      <c r="D605" s="555" t="s">
        <v>1504</v>
      </c>
      <c r="E605" s="527" t="s">
        <v>1611</v>
      </c>
      <c r="F605" s="527" t="s">
        <v>5124</v>
      </c>
      <c r="G605" s="528" t="s">
        <v>6292</v>
      </c>
      <c r="H605" s="555"/>
      <c r="I605" s="555">
        <v>1</v>
      </c>
      <c r="J605" s="576"/>
    </row>
    <row r="606" spans="1:10" ht="17.25" customHeight="1">
      <c r="A606" s="557">
        <v>242</v>
      </c>
      <c r="B606" s="526" t="s">
        <v>5003</v>
      </c>
      <c r="C606" s="557" t="s">
        <v>1646</v>
      </c>
      <c r="D606" s="555" t="s">
        <v>1504</v>
      </c>
      <c r="E606" s="527" t="s">
        <v>1611</v>
      </c>
      <c r="F606" s="527" t="s">
        <v>5124</v>
      </c>
      <c r="G606" s="528" t="s">
        <v>6312</v>
      </c>
      <c r="H606" s="555"/>
      <c r="I606" s="555">
        <v>1</v>
      </c>
      <c r="J606" s="576"/>
    </row>
    <row r="607" spans="1:10" ht="17.25" customHeight="1">
      <c r="A607" s="557">
        <v>243</v>
      </c>
      <c r="B607" s="526" t="s">
        <v>621</v>
      </c>
      <c r="C607" s="557" t="s">
        <v>1646</v>
      </c>
      <c r="D607" s="555" t="s">
        <v>1504</v>
      </c>
      <c r="E607" s="527" t="s">
        <v>1611</v>
      </c>
      <c r="F607" s="527" t="s">
        <v>5126</v>
      </c>
      <c r="G607" s="528" t="s">
        <v>6288</v>
      </c>
      <c r="H607" s="555"/>
      <c r="I607" s="555">
        <v>1</v>
      </c>
      <c r="J607" s="576"/>
    </row>
    <row r="608" spans="1:10" ht="17.25" customHeight="1">
      <c r="A608" s="557">
        <v>244</v>
      </c>
      <c r="B608" s="526" t="s">
        <v>1059</v>
      </c>
      <c r="C608" s="557" t="s">
        <v>1646</v>
      </c>
      <c r="D608" s="555" t="s">
        <v>1504</v>
      </c>
      <c r="E608" s="527" t="s">
        <v>1611</v>
      </c>
      <c r="F608" s="527" t="s">
        <v>5126</v>
      </c>
      <c r="G608" s="528" t="s">
        <v>6313</v>
      </c>
      <c r="H608" s="555"/>
      <c r="I608" s="555">
        <v>1</v>
      </c>
      <c r="J608" s="576"/>
    </row>
    <row r="609" spans="1:10" ht="17.25" customHeight="1">
      <c r="A609" s="557">
        <v>245</v>
      </c>
      <c r="B609" s="526" t="s">
        <v>1703</v>
      </c>
      <c r="C609" s="557" t="s">
        <v>1646</v>
      </c>
      <c r="D609" s="555" t="s">
        <v>1504</v>
      </c>
      <c r="E609" s="527" t="s">
        <v>1611</v>
      </c>
      <c r="F609" s="527" t="s">
        <v>5126</v>
      </c>
      <c r="G609" s="528" t="s">
        <v>40</v>
      </c>
      <c r="H609" s="555"/>
      <c r="I609" s="555">
        <v>1</v>
      </c>
      <c r="J609" s="576"/>
    </row>
    <row r="610" spans="1:10" ht="17.25" customHeight="1">
      <c r="A610" s="557">
        <v>246</v>
      </c>
      <c r="B610" s="526" t="s">
        <v>5005</v>
      </c>
      <c r="C610" s="557" t="s">
        <v>1646</v>
      </c>
      <c r="D610" s="555" t="s">
        <v>1504</v>
      </c>
      <c r="E610" s="527" t="s">
        <v>1611</v>
      </c>
      <c r="F610" s="527" t="s">
        <v>5124</v>
      </c>
      <c r="G610" s="528" t="s">
        <v>1381</v>
      </c>
      <c r="H610" s="555"/>
      <c r="I610" s="555"/>
      <c r="J610" s="576">
        <v>1</v>
      </c>
    </row>
    <row r="611" spans="1:10" ht="17.25" customHeight="1">
      <c r="A611" s="557">
        <v>247</v>
      </c>
      <c r="B611" s="526" t="s">
        <v>1316</v>
      </c>
      <c r="C611" s="557" t="s">
        <v>1646</v>
      </c>
      <c r="D611" s="555" t="s">
        <v>1504</v>
      </c>
      <c r="E611" s="527" t="s">
        <v>1611</v>
      </c>
      <c r="F611" s="527" t="s">
        <v>5124</v>
      </c>
      <c r="G611" s="528" t="s">
        <v>6294</v>
      </c>
      <c r="H611" s="555"/>
      <c r="I611" s="555"/>
      <c r="J611" s="576">
        <v>1</v>
      </c>
    </row>
    <row r="612" spans="1:10" ht="17.25" customHeight="1">
      <c r="A612" s="557">
        <v>248</v>
      </c>
      <c r="B612" s="526" t="s">
        <v>187</v>
      </c>
      <c r="C612" s="557" t="s">
        <v>1646</v>
      </c>
      <c r="D612" s="555" t="s">
        <v>1504</v>
      </c>
      <c r="E612" s="527" t="s">
        <v>1611</v>
      </c>
      <c r="F612" s="527" t="s">
        <v>5126</v>
      </c>
      <c r="G612" s="528" t="s">
        <v>6314</v>
      </c>
      <c r="H612" s="555"/>
      <c r="I612" s="555"/>
      <c r="J612" s="576">
        <v>1</v>
      </c>
    </row>
    <row r="613" spans="1:10" ht="17.25" customHeight="1">
      <c r="A613" s="557">
        <v>249</v>
      </c>
      <c r="B613" s="526" t="s">
        <v>1703</v>
      </c>
      <c r="C613" s="557" t="s">
        <v>1646</v>
      </c>
      <c r="D613" s="555" t="s">
        <v>1504</v>
      </c>
      <c r="E613" s="527" t="s">
        <v>1611</v>
      </c>
      <c r="F613" s="527" t="s">
        <v>5126</v>
      </c>
      <c r="G613" s="528" t="s">
        <v>1381</v>
      </c>
      <c r="H613" s="555"/>
      <c r="I613" s="555"/>
      <c r="J613" s="576">
        <v>1</v>
      </c>
    </row>
    <row r="614" spans="1:10" ht="17.25" customHeight="1">
      <c r="A614" s="557">
        <v>250</v>
      </c>
      <c r="B614" s="526" t="s">
        <v>1833</v>
      </c>
      <c r="C614" s="557" t="s">
        <v>1646</v>
      </c>
      <c r="D614" s="555" t="s">
        <v>1504</v>
      </c>
      <c r="E614" s="527" t="s">
        <v>1611</v>
      </c>
      <c r="F614" s="527" t="s">
        <v>5124</v>
      </c>
      <c r="G614" s="528" t="s">
        <v>40</v>
      </c>
      <c r="H614" s="555"/>
      <c r="I614" s="555"/>
      <c r="J614" s="576">
        <v>1</v>
      </c>
    </row>
    <row r="615" spans="1:10" ht="17.25" customHeight="1">
      <c r="A615" s="557">
        <v>251</v>
      </c>
      <c r="B615" s="526" t="s">
        <v>1833</v>
      </c>
      <c r="C615" s="557" t="s">
        <v>1646</v>
      </c>
      <c r="D615" s="555" t="s">
        <v>1504</v>
      </c>
      <c r="E615" s="527" t="s">
        <v>1611</v>
      </c>
      <c r="F615" s="527" t="s">
        <v>5124</v>
      </c>
      <c r="G615" s="528" t="s">
        <v>1381</v>
      </c>
      <c r="H615" s="555"/>
      <c r="I615" s="555"/>
      <c r="J615" s="576">
        <v>1</v>
      </c>
    </row>
    <row r="616" spans="1:10" ht="17.25" customHeight="1">
      <c r="A616" s="557">
        <v>252</v>
      </c>
      <c r="B616" s="526" t="s">
        <v>5030</v>
      </c>
      <c r="C616" s="557" t="s">
        <v>1743</v>
      </c>
      <c r="D616" s="555" t="s">
        <v>2002</v>
      </c>
      <c r="E616" s="527" t="s">
        <v>1611</v>
      </c>
      <c r="F616" s="527" t="s">
        <v>5124</v>
      </c>
      <c r="G616" s="528"/>
      <c r="H616" s="555">
        <v>1</v>
      </c>
      <c r="I616" s="555"/>
      <c r="J616" s="576"/>
    </row>
    <row r="617" spans="1:10" ht="17.25" customHeight="1">
      <c r="A617" s="557">
        <v>253</v>
      </c>
      <c r="B617" s="526" t="s">
        <v>5220</v>
      </c>
      <c r="C617" s="557" t="s">
        <v>1743</v>
      </c>
      <c r="D617" s="555" t="s">
        <v>2002</v>
      </c>
      <c r="E617" s="527" t="s">
        <v>1611</v>
      </c>
      <c r="F617" s="527" t="s">
        <v>5126</v>
      </c>
      <c r="G617" s="528"/>
      <c r="H617" s="555">
        <v>1</v>
      </c>
      <c r="I617" s="555"/>
      <c r="J617" s="576"/>
    </row>
    <row r="618" spans="1:10" ht="17.25" customHeight="1">
      <c r="A618" s="557">
        <v>254</v>
      </c>
      <c r="B618" s="526" t="s">
        <v>4799</v>
      </c>
      <c r="C618" s="557" t="s">
        <v>1743</v>
      </c>
      <c r="D618" s="555" t="s">
        <v>2002</v>
      </c>
      <c r="E618" s="527" t="s">
        <v>1611</v>
      </c>
      <c r="F618" s="527" t="s">
        <v>5126</v>
      </c>
      <c r="G618" s="528"/>
      <c r="H618" s="555">
        <v>1</v>
      </c>
      <c r="I618" s="555"/>
      <c r="J618" s="576"/>
    </row>
    <row r="619" spans="1:10" ht="17.25" customHeight="1">
      <c r="A619" s="557">
        <v>255</v>
      </c>
      <c r="B619" s="526" t="s">
        <v>6315</v>
      </c>
      <c r="C619" s="557" t="s">
        <v>1743</v>
      </c>
      <c r="D619" s="555" t="s">
        <v>2002</v>
      </c>
      <c r="E619" s="527" t="s">
        <v>1611</v>
      </c>
      <c r="F619" s="527" t="s">
        <v>5126</v>
      </c>
      <c r="G619" s="528"/>
      <c r="H619" s="555"/>
      <c r="I619" s="555">
        <v>1</v>
      </c>
      <c r="J619" s="576"/>
    </row>
    <row r="620" spans="1:10" ht="17.25" customHeight="1">
      <c r="A620" s="557">
        <v>256</v>
      </c>
      <c r="B620" s="526" t="s">
        <v>6316</v>
      </c>
      <c r="C620" s="557" t="s">
        <v>1743</v>
      </c>
      <c r="D620" s="555" t="s">
        <v>2002</v>
      </c>
      <c r="E620" s="527" t="s">
        <v>1611</v>
      </c>
      <c r="F620" s="527" t="s">
        <v>5126</v>
      </c>
      <c r="G620" s="528"/>
      <c r="H620" s="555"/>
      <c r="I620" s="555">
        <v>1</v>
      </c>
      <c r="J620" s="576"/>
    </row>
    <row r="621" spans="1:10" ht="17.25" customHeight="1">
      <c r="A621" s="557">
        <v>257</v>
      </c>
      <c r="B621" s="526" t="s">
        <v>6317</v>
      </c>
      <c r="C621" s="557" t="s">
        <v>1743</v>
      </c>
      <c r="D621" s="555" t="s">
        <v>2002</v>
      </c>
      <c r="E621" s="527" t="s">
        <v>1611</v>
      </c>
      <c r="F621" s="527" t="s">
        <v>5126</v>
      </c>
      <c r="G621" s="528"/>
      <c r="H621" s="555"/>
      <c r="I621" s="555">
        <v>1</v>
      </c>
      <c r="J621" s="576"/>
    </row>
    <row r="622" spans="1:10" ht="17.25" customHeight="1">
      <c r="A622" s="557">
        <v>258</v>
      </c>
      <c r="B622" s="526" t="s">
        <v>6318</v>
      </c>
      <c r="C622" s="557" t="s">
        <v>1743</v>
      </c>
      <c r="D622" s="555" t="s">
        <v>2002</v>
      </c>
      <c r="E622" s="527" t="s">
        <v>1611</v>
      </c>
      <c r="F622" s="527" t="s">
        <v>5124</v>
      </c>
      <c r="G622" s="528"/>
      <c r="H622" s="555"/>
      <c r="I622" s="555">
        <v>1</v>
      </c>
      <c r="J622" s="576"/>
    </row>
    <row r="623" spans="1:10" ht="17.25" customHeight="1">
      <c r="A623" s="557">
        <v>259</v>
      </c>
      <c r="B623" s="526" t="s">
        <v>6319</v>
      </c>
      <c r="C623" s="557" t="s">
        <v>1743</v>
      </c>
      <c r="D623" s="555" t="s">
        <v>2002</v>
      </c>
      <c r="E623" s="527" t="s">
        <v>1611</v>
      </c>
      <c r="F623" s="527" t="s">
        <v>5126</v>
      </c>
      <c r="G623" s="528"/>
      <c r="H623" s="555"/>
      <c r="I623" s="555">
        <v>1</v>
      </c>
      <c r="J623" s="576"/>
    </row>
    <row r="624" spans="1:10" ht="17.25" customHeight="1">
      <c r="A624" s="557">
        <v>260</v>
      </c>
      <c r="B624" s="526" t="s">
        <v>5212</v>
      </c>
      <c r="C624" s="557" t="s">
        <v>1743</v>
      </c>
      <c r="D624" s="555" t="s">
        <v>2002</v>
      </c>
      <c r="E624" s="527" t="s">
        <v>1611</v>
      </c>
      <c r="F624" s="527" t="s">
        <v>5124</v>
      </c>
      <c r="G624" s="528"/>
      <c r="H624" s="555"/>
      <c r="I624" s="555">
        <v>1</v>
      </c>
      <c r="J624" s="576"/>
    </row>
    <row r="625" spans="1:10" ht="17.25" customHeight="1">
      <c r="A625" s="557">
        <v>261</v>
      </c>
      <c r="B625" s="526" t="s">
        <v>1075</v>
      </c>
      <c r="C625" s="557" t="s">
        <v>1743</v>
      </c>
      <c r="D625" s="555" t="s">
        <v>2002</v>
      </c>
      <c r="E625" s="527" t="s">
        <v>1611</v>
      </c>
      <c r="F625" s="527" t="s">
        <v>5124</v>
      </c>
      <c r="G625" s="528"/>
      <c r="H625" s="555"/>
      <c r="I625" s="555">
        <v>1</v>
      </c>
      <c r="J625" s="576"/>
    </row>
    <row r="626" spans="1:10" ht="17.25" customHeight="1">
      <c r="A626" s="557">
        <v>262</v>
      </c>
      <c r="B626" s="526" t="s">
        <v>5028</v>
      </c>
      <c r="C626" s="557" t="s">
        <v>1743</v>
      </c>
      <c r="D626" s="555" t="s">
        <v>2002</v>
      </c>
      <c r="E626" s="527" t="s">
        <v>1611</v>
      </c>
      <c r="F626" s="527" t="s">
        <v>5124</v>
      </c>
      <c r="G626" s="528"/>
      <c r="H626" s="555"/>
      <c r="I626" s="555">
        <v>1</v>
      </c>
      <c r="J626" s="576"/>
    </row>
    <row r="627" spans="1:10" ht="17.25" customHeight="1">
      <c r="A627" s="557">
        <v>263</v>
      </c>
      <c r="B627" s="526" t="s">
        <v>5031</v>
      </c>
      <c r="C627" s="557" t="s">
        <v>1743</v>
      </c>
      <c r="D627" s="555" t="s">
        <v>2002</v>
      </c>
      <c r="E627" s="527" t="s">
        <v>1611</v>
      </c>
      <c r="F627" s="527" t="s">
        <v>5126</v>
      </c>
      <c r="G627" s="528"/>
      <c r="H627" s="555"/>
      <c r="I627" s="555"/>
      <c r="J627" s="576">
        <v>1</v>
      </c>
    </row>
    <row r="628" spans="1:10" ht="17.25" customHeight="1">
      <c r="A628" s="557">
        <v>264</v>
      </c>
      <c r="B628" s="526" t="s">
        <v>6320</v>
      </c>
      <c r="C628" s="557" t="s">
        <v>1743</v>
      </c>
      <c r="D628" s="555" t="s">
        <v>2002</v>
      </c>
      <c r="E628" s="527" t="s">
        <v>1611</v>
      </c>
      <c r="F628" s="527" t="s">
        <v>5126</v>
      </c>
      <c r="G628" s="528"/>
      <c r="H628" s="555"/>
      <c r="I628" s="555"/>
      <c r="J628" s="576">
        <v>1</v>
      </c>
    </row>
    <row r="629" spans="1:10" ht="17.25" customHeight="1">
      <c r="A629" s="557">
        <v>265</v>
      </c>
      <c r="B629" s="526" t="s">
        <v>5018</v>
      </c>
      <c r="C629" s="557" t="s">
        <v>1743</v>
      </c>
      <c r="D629" s="555" t="s">
        <v>2002</v>
      </c>
      <c r="E629" s="527" t="s">
        <v>1611</v>
      </c>
      <c r="F629" s="527" t="s">
        <v>5124</v>
      </c>
      <c r="G629" s="528"/>
      <c r="H629" s="555"/>
      <c r="I629" s="555"/>
      <c r="J629" s="576">
        <v>1</v>
      </c>
    </row>
    <row r="630" spans="1:10" ht="17.25" customHeight="1">
      <c r="A630" s="557">
        <v>266</v>
      </c>
      <c r="B630" s="526" t="s">
        <v>1326</v>
      </c>
      <c r="C630" s="557" t="s">
        <v>1743</v>
      </c>
      <c r="D630" s="555" t="s">
        <v>2002</v>
      </c>
      <c r="E630" s="527" t="s">
        <v>1611</v>
      </c>
      <c r="F630" s="527" t="s">
        <v>5124</v>
      </c>
      <c r="G630" s="528"/>
      <c r="H630" s="555"/>
      <c r="I630" s="555"/>
      <c r="J630" s="576">
        <v>1</v>
      </c>
    </row>
    <row r="631" spans="1:10" ht="17.25" customHeight="1">
      <c r="A631" s="557">
        <v>267</v>
      </c>
      <c r="B631" s="526" t="s">
        <v>3262</v>
      </c>
      <c r="C631" s="557" t="s">
        <v>1743</v>
      </c>
      <c r="D631" s="555" t="s">
        <v>2002</v>
      </c>
      <c r="E631" s="527" t="s">
        <v>1611</v>
      </c>
      <c r="F631" s="527" t="s">
        <v>5126</v>
      </c>
      <c r="G631" s="528"/>
      <c r="H631" s="555"/>
      <c r="I631" s="555"/>
      <c r="J631" s="576">
        <v>1</v>
      </c>
    </row>
    <row r="632" spans="1:10" ht="17.25" customHeight="1">
      <c r="A632" s="557">
        <v>268</v>
      </c>
      <c r="B632" s="526" t="s">
        <v>3277</v>
      </c>
      <c r="C632" s="557" t="s">
        <v>1743</v>
      </c>
      <c r="D632" s="555" t="s">
        <v>2002</v>
      </c>
      <c r="E632" s="527" t="s">
        <v>1611</v>
      </c>
      <c r="F632" s="527" t="s">
        <v>5126</v>
      </c>
      <c r="G632" s="528"/>
      <c r="H632" s="555"/>
      <c r="I632" s="555"/>
      <c r="J632" s="576">
        <v>1</v>
      </c>
    </row>
    <row r="633" spans="1:10" ht="17.25" customHeight="1">
      <c r="A633" s="557">
        <v>269</v>
      </c>
      <c r="B633" s="526" t="s">
        <v>5020</v>
      </c>
      <c r="C633" s="557" t="s">
        <v>1743</v>
      </c>
      <c r="D633" s="555" t="s">
        <v>2002</v>
      </c>
      <c r="E633" s="527" t="s">
        <v>1611</v>
      </c>
      <c r="F633" s="527" t="s">
        <v>5126</v>
      </c>
      <c r="G633" s="528"/>
      <c r="H633" s="555"/>
      <c r="I633" s="555"/>
      <c r="J633" s="576">
        <v>1</v>
      </c>
    </row>
    <row r="634" spans="1:10" ht="17.25" customHeight="1">
      <c r="A634" s="557">
        <v>270</v>
      </c>
      <c r="B634" s="526" t="s">
        <v>6321</v>
      </c>
      <c r="C634" s="557" t="s">
        <v>1743</v>
      </c>
      <c r="D634" s="555" t="s">
        <v>2002</v>
      </c>
      <c r="E634" s="527" t="s">
        <v>1611</v>
      </c>
      <c r="F634" s="527" t="s">
        <v>5126</v>
      </c>
      <c r="G634" s="528"/>
      <c r="H634" s="555"/>
      <c r="I634" s="555"/>
      <c r="J634" s="576">
        <v>1</v>
      </c>
    </row>
    <row r="635" spans="1:10" ht="17.25" customHeight="1">
      <c r="A635" s="557">
        <v>271</v>
      </c>
      <c r="B635" s="526" t="s">
        <v>3076</v>
      </c>
      <c r="C635" s="557" t="s">
        <v>1743</v>
      </c>
      <c r="D635" s="555" t="s">
        <v>2002</v>
      </c>
      <c r="E635" s="527" t="s">
        <v>1611</v>
      </c>
      <c r="F635" s="527" t="s">
        <v>5126</v>
      </c>
      <c r="G635" s="528"/>
      <c r="H635" s="555"/>
      <c r="I635" s="555"/>
      <c r="J635" s="576">
        <v>1</v>
      </c>
    </row>
    <row r="636" spans="1:10" ht="17.25" customHeight="1">
      <c r="A636" s="557">
        <v>272</v>
      </c>
      <c r="B636" s="526" t="s">
        <v>5016</v>
      </c>
      <c r="C636" s="557" t="s">
        <v>1743</v>
      </c>
      <c r="D636" s="555" t="s">
        <v>2002</v>
      </c>
      <c r="E636" s="527" t="s">
        <v>1611</v>
      </c>
      <c r="F636" s="527" t="s">
        <v>5126</v>
      </c>
      <c r="G636" s="528"/>
      <c r="H636" s="555"/>
      <c r="I636" s="555"/>
      <c r="J636" s="576">
        <v>1</v>
      </c>
    </row>
    <row r="637" spans="1:10" ht="17.25" customHeight="1">
      <c r="A637" s="557">
        <v>273</v>
      </c>
      <c r="B637" s="526" t="s">
        <v>6322</v>
      </c>
      <c r="C637" s="557" t="s">
        <v>1743</v>
      </c>
      <c r="D637" s="555" t="s">
        <v>2002</v>
      </c>
      <c r="E637" s="527" t="s">
        <v>1611</v>
      </c>
      <c r="F637" s="527" t="s">
        <v>5124</v>
      </c>
      <c r="G637" s="528"/>
      <c r="H637" s="555"/>
      <c r="I637" s="555"/>
      <c r="J637" s="576">
        <v>1</v>
      </c>
    </row>
    <row r="638" spans="1:10" ht="17.25" customHeight="1">
      <c r="A638" s="557">
        <v>274</v>
      </c>
      <c r="B638" s="526" t="s">
        <v>5030</v>
      </c>
      <c r="C638" s="557" t="s">
        <v>1803</v>
      </c>
      <c r="D638" s="555" t="s">
        <v>2002</v>
      </c>
      <c r="E638" s="527"/>
      <c r="F638" s="527" t="s">
        <v>5124</v>
      </c>
      <c r="G638" s="528" t="s">
        <v>90</v>
      </c>
      <c r="H638" s="555">
        <v>1</v>
      </c>
      <c r="I638" s="555"/>
      <c r="J638" s="576"/>
    </row>
    <row r="639" spans="1:10" ht="17.25" customHeight="1">
      <c r="A639" s="557">
        <v>275</v>
      </c>
      <c r="B639" s="526" t="s">
        <v>493</v>
      </c>
      <c r="C639" s="557" t="s">
        <v>1803</v>
      </c>
      <c r="D639" s="555" t="s">
        <v>2002</v>
      </c>
      <c r="E639" s="527"/>
      <c r="F639" s="527" t="s">
        <v>5126</v>
      </c>
      <c r="G639" s="528" t="s">
        <v>6323</v>
      </c>
      <c r="H639" s="555">
        <v>1</v>
      </c>
      <c r="I639" s="555"/>
      <c r="J639" s="576"/>
    </row>
    <row r="640" spans="1:10" ht="17.25" customHeight="1">
      <c r="A640" s="557">
        <v>276</v>
      </c>
      <c r="B640" s="526" t="s">
        <v>5025</v>
      </c>
      <c r="C640" s="557" t="s">
        <v>1803</v>
      </c>
      <c r="D640" s="555" t="s">
        <v>2002</v>
      </c>
      <c r="E640" s="527"/>
      <c r="F640" s="527" t="s">
        <v>5126</v>
      </c>
      <c r="G640" s="528" t="s">
        <v>5970</v>
      </c>
      <c r="H640" s="555"/>
      <c r="I640" s="555">
        <v>1</v>
      </c>
      <c r="J640" s="576"/>
    </row>
    <row r="641" spans="1:10" ht="17.25" customHeight="1">
      <c r="A641" s="557">
        <v>277</v>
      </c>
      <c r="B641" s="526" t="s">
        <v>3792</v>
      </c>
      <c r="C641" s="557" t="s">
        <v>1803</v>
      </c>
      <c r="D641" s="555" t="s">
        <v>2002</v>
      </c>
      <c r="E641" s="527"/>
      <c r="F641" s="527" t="s">
        <v>5126</v>
      </c>
      <c r="G641" s="528" t="s">
        <v>8</v>
      </c>
      <c r="H641" s="555"/>
      <c r="I641" s="555">
        <v>1</v>
      </c>
      <c r="J641" s="576"/>
    </row>
    <row r="642" spans="1:10" ht="17.25" customHeight="1">
      <c r="A642" s="557">
        <v>278</v>
      </c>
      <c r="B642" s="526" t="s">
        <v>5023</v>
      </c>
      <c r="C642" s="557" t="s">
        <v>1803</v>
      </c>
      <c r="D642" s="555" t="s">
        <v>2002</v>
      </c>
      <c r="E642" s="527"/>
      <c r="F642" s="527" t="s">
        <v>5126</v>
      </c>
      <c r="G642" s="528" t="s">
        <v>5980</v>
      </c>
      <c r="H642" s="555"/>
      <c r="I642" s="555">
        <v>1</v>
      </c>
      <c r="J642" s="576"/>
    </row>
    <row r="643" spans="1:10" ht="17.25" customHeight="1">
      <c r="A643" s="557">
        <v>279</v>
      </c>
      <c r="B643" s="526" t="s">
        <v>2523</v>
      </c>
      <c r="C643" s="557" t="s">
        <v>1803</v>
      </c>
      <c r="D643" s="555" t="s">
        <v>2002</v>
      </c>
      <c r="E643" s="527"/>
      <c r="F643" s="527" t="s">
        <v>5126</v>
      </c>
      <c r="G643" s="528" t="s">
        <v>93</v>
      </c>
      <c r="H643" s="555"/>
      <c r="I643" s="555">
        <v>1</v>
      </c>
      <c r="J643" s="576"/>
    </row>
    <row r="644" spans="1:10" ht="17.25" customHeight="1">
      <c r="A644" s="557">
        <v>280</v>
      </c>
      <c r="B644" s="526" t="s">
        <v>6324</v>
      </c>
      <c r="C644" s="557" t="s">
        <v>1803</v>
      </c>
      <c r="D644" s="555" t="s">
        <v>2002</v>
      </c>
      <c r="E644" s="527"/>
      <c r="F644" s="527" t="s">
        <v>5126</v>
      </c>
      <c r="G644" s="528" t="s">
        <v>6325</v>
      </c>
      <c r="H644" s="555"/>
      <c r="I644" s="555">
        <v>1</v>
      </c>
      <c r="J644" s="576"/>
    </row>
    <row r="645" spans="1:10" ht="17.25" customHeight="1">
      <c r="A645" s="557">
        <v>281</v>
      </c>
      <c r="B645" s="526" t="s">
        <v>3245</v>
      </c>
      <c r="C645" s="557" t="s">
        <v>1803</v>
      </c>
      <c r="D645" s="555" t="s">
        <v>2002</v>
      </c>
      <c r="E645" s="527"/>
      <c r="F645" s="527" t="s">
        <v>5126</v>
      </c>
      <c r="G645" s="528"/>
      <c r="H645" s="555"/>
      <c r="I645" s="555"/>
      <c r="J645" s="576">
        <v>1</v>
      </c>
    </row>
    <row r="646" spans="1:10" ht="17.25" customHeight="1">
      <c r="A646" s="557">
        <v>282</v>
      </c>
      <c r="B646" s="526" t="s">
        <v>6326</v>
      </c>
      <c r="C646" s="557" t="s">
        <v>1803</v>
      </c>
      <c r="D646" s="555" t="s">
        <v>2002</v>
      </c>
      <c r="E646" s="527"/>
      <c r="F646" s="527" t="s">
        <v>5126</v>
      </c>
      <c r="G646" s="528"/>
      <c r="H646" s="555"/>
      <c r="I646" s="555"/>
      <c r="J646" s="576">
        <v>1</v>
      </c>
    </row>
    <row r="647" spans="1:10" ht="17.25" customHeight="1">
      <c r="A647" s="557">
        <v>283</v>
      </c>
      <c r="B647" s="526" t="s">
        <v>4479</v>
      </c>
      <c r="C647" s="557" t="s">
        <v>1803</v>
      </c>
      <c r="D647" s="555" t="s">
        <v>2002</v>
      </c>
      <c r="E647" s="527"/>
      <c r="F647" s="527" t="s">
        <v>5126</v>
      </c>
      <c r="G647" s="528"/>
      <c r="H647" s="555"/>
      <c r="I647" s="555"/>
      <c r="J647" s="576">
        <v>1</v>
      </c>
    </row>
    <row r="648" spans="1:10" ht="17.25" customHeight="1">
      <c r="A648" s="557">
        <v>284</v>
      </c>
      <c r="B648" s="526" t="s">
        <v>6327</v>
      </c>
      <c r="C648" s="557" t="s">
        <v>1803</v>
      </c>
      <c r="D648" s="555" t="s">
        <v>2002</v>
      </c>
      <c r="E648" s="527"/>
      <c r="F648" s="527" t="s">
        <v>5124</v>
      </c>
      <c r="G648" s="528"/>
      <c r="H648" s="555"/>
      <c r="I648" s="555"/>
      <c r="J648" s="576">
        <v>1</v>
      </c>
    </row>
    <row r="649" spans="1:10" ht="17.25" customHeight="1">
      <c r="A649" s="557">
        <v>285</v>
      </c>
      <c r="B649" s="526" t="s">
        <v>2534</v>
      </c>
      <c r="C649" s="557" t="s">
        <v>1803</v>
      </c>
      <c r="D649" s="555" t="s">
        <v>2002</v>
      </c>
      <c r="E649" s="527"/>
      <c r="F649" s="527" t="s">
        <v>5126</v>
      </c>
      <c r="G649" s="528"/>
      <c r="H649" s="555"/>
      <c r="I649" s="555"/>
      <c r="J649" s="576">
        <v>1</v>
      </c>
    </row>
    <row r="650" spans="1:10" ht="17.25" customHeight="1">
      <c r="A650" s="557">
        <v>286</v>
      </c>
      <c r="B650" s="526" t="s">
        <v>914</v>
      </c>
      <c r="C650" s="557" t="s">
        <v>1803</v>
      </c>
      <c r="D650" s="555" t="s">
        <v>2002</v>
      </c>
      <c r="E650" s="527"/>
      <c r="F650" s="527" t="s">
        <v>5126</v>
      </c>
      <c r="G650" s="528"/>
      <c r="H650" s="555"/>
      <c r="I650" s="555"/>
      <c r="J650" s="576">
        <v>1</v>
      </c>
    </row>
    <row r="651" spans="1:10" ht="17.25" customHeight="1">
      <c r="A651" s="557">
        <v>287</v>
      </c>
      <c r="B651" s="526" t="s">
        <v>3458</v>
      </c>
      <c r="C651" s="557" t="s">
        <v>1803</v>
      </c>
      <c r="D651" s="555" t="s">
        <v>2002</v>
      </c>
      <c r="E651" s="527"/>
      <c r="F651" s="527" t="s">
        <v>5126</v>
      </c>
      <c r="G651" s="528"/>
      <c r="H651" s="555"/>
      <c r="I651" s="555"/>
      <c r="J651" s="576">
        <v>1</v>
      </c>
    </row>
    <row r="652" spans="1:10" ht="17.25" customHeight="1">
      <c r="A652" s="557">
        <v>288</v>
      </c>
      <c r="B652" s="526" t="s">
        <v>5242</v>
      </c>
      <c r="C652" s="557" t="s">
        <v>1803</v>
      </c>
      <c r="D652" s="555" t="s">
        <v>2002</v>
      </c>
      <c r="E652" s="527"/>
      <c r="F652" s="527" t="s">
        <v>5124</v>
      </c>
      <c r="G652" s="528"/>
      <c r="H652" s="555"/>
      <c r="I652" s="555"/>
      <c r="J652" s="576">
        <v>1</v>
      </c>
    </row>
    <row r="653" spans="1:10" ht="17.25" customHeight="1">
      <c r="A653" s="557">
        <v>289</v>
      </c>
      <c r="B653" s="526" t="s">
        <v>2519</v>
      </c>
      <c r="C653" s="557" t="s">
        <v>1803</v>
      </c>
      <c r="D653" s="555" t="s">
        <v>2002</v>
      </c>
      <c r="E653" s="527"/>
      <c r="F653" s="527" t="s">
        <v>5126</v>
      </c>
      <c r="G653" s="528"/>
      <c r="H653" s="555"/>
      <c r="I653" s="555"/>
      <c r="J653" s="576">
        <v>1</v>
      </c>
    </row>
    <row r="654" spans="1:10" ht="17.25" customHeight="1">
      <c r="A654" s="557">
        <v>290</v>
      </c>
      <c r="B654" s="526" t="s">
        <v>6328</v>
      </c>
      <c r="C654" s="557" t="s">
        <v>1803</v>
      </c>
      <c r="D654" s="555" t="s">
        <v>2002</v>
      </c>
      <c r="E654" s="527"/>
      <c r="F654" s="527" t="s">
        <v>5126</v>
      </c>
      <c r="G654" s="528"/>
      <c r="H654" s="555"/>
      <c r="I654" s="555"/>
      <c r="J654" s="576">
        <v>1</v>
      </c>
    </row>
    <row r="655" spans="1:10" ht="17.25" customHeight="1">
      <c r="A655" s="557">
        <v>291</v>
      </c>
      <c r="B655" s="526" t="s">
        <v>6329</v>
      </c>
      <c r="C655" s="557" t="s">
        <v>1803</v>
      </c>
      <c r="D655" s="555" t="s">
        <v>2002</v>
      </c>
      <c r="E655" s="527"/>
      <c r="F655" s="527" t="s">
        <v>5126</v>
      </c>
      <c r="G655" s="528"/>
      <c r="H655" s="555"/>
      <c r="I655" s="555"/>
      <c r="J655" s="576">
        <v>1</v>
      </c>
    </row>
    <row r="656" spans="1:10" ht="17.25" customHeight="1">
      <c r="A656" s="557">
        <v>292</v>
      </c>
      <c r="B656" s="526" t="s">
        <v>3450</v>
      </c>
      <c r="C656" s="557" t="s">
        <v>1803</v>
      </c>
      <c r="D656" s="555" t="s">
        <v>2002</v>
      </c>
      <c r="E656" s="527"/>
      <c r="F656" s="527" t="s">
        <v>5124</v>
      </c>
      <c r="G656" s="528"/>
      <c r="H656" s="555"/>
      <c r="I656" s="555"/>
      <c r="J656" s="576">
        <v>1</v>
      </c>
    </row>
    <row r="657" spans="1:10" ht="17.25" customHeight="1">
      <c r="A657" s="557">
        <v>293</v>
      </c>
      <c r="B657" s="526" t="s">
        <v>4473</v>
      </c>
      <c r="C657" s="557" t="s">
        <v>1803</v>
      </c>
      <c r="D657" s="555" t="s">
        <v>2002</v>
      </c>
      <c r="E657" s="527"/>
      <c r="F657" s="527" t="s">
        <v>5124</v>
      </c>
      <c r="G657" s="528"/>
      <c r="H657" s="555"/>
      <c r="I657" s="555"/>
      <c r="J657" s="576">
        <v>1</v>
      </c>
    </row>
    <row r="658" spans="1:10" ht="17.25" customHeight="1">
      <c r="A658" s="557">
        <v>294</v>
      </c>
      <c r="B658" s="526" t="s">
        <v>6330</v>
      </c>
      <c r="C658" s="557" t="s">
        <v>1803</v>
      </c>
      <c r="D658" s="555" t="s">
        <v>2002</v>
      </c>
      <c r="E658" s="527"/>
      <c r="F658" s="527" t="s">
        <v>5126</v>
      </c>
      <c r="G658" s="528"/>
      <c r="H658" s="555"/>
      <c r="I658" s="555"/>
      <c r="J658" s="576">
        <v>1</v>
      </c>
    </row>
    <row r="659" spans="1:10" ht="17.25" customHeight="1">
      <c r="A659" s="557">
        <v>295</v>
      </c>
      <c r="B659" s="526" t="s">
        <v>5216</v>
      </c>
      <c r="C659" s="557" t="s">
        <v>1803</v>
      </c>
      <c r="D659" s="555" t="s">
        <v>2002</v>
      </c>
      <c r="E659" s="527"/>
      <c r="F659" s="527" t="s">
        <v>5126</v>
      </c>
      <c r="G659" s="528"/>
      <c r="H659" s="555"/>
      <c r="I659" s="555"/>
      <c r="J659" s="576">
        <v>1</v>
      </c>
    </row>
    <row r="660" spans="1:10" ht="17.25" customHeight="1">
      <c r="A660" s="557">
        <v>296</v>
      </c>
      <c r="B660" s="526" t="s">
        <v>5214</v>
      </c>
      <c r="C660" s="557" t="s">
        <v>1803</v>
      </c>
      <c r="D660" s="555" t="s">
        <v>2002</v>
      </c>
      <c r="E660" s="527"/>
      <c r="F660" s="527" t="s">
        <v>5126</v>
      </c>
      <c r="G660" s="528"/>
      <c r="H660" s="555"/>
      <c r="I660" s="555"/>
      <c r="J660" s="576">
        <v>1</v>
      </c>
    </row>
    <row r="661" spans="1:10" ht="17.25" customHeight="1">
      <c r="A661" s="557">
        <v>297</v>
      </c>
      <c r="B661" s="526" t="s">
        <v>6331</v>
      </c>
      <c r="C661" s="557" t="s">
        <v>1803</v>
      </c>
      <c r="D661" s="555" t="s">
        <v>2002</v>
      </c>
      <c r="E661" s="527"/>
      <c r="F661" s="527" t="s">
        <v>5124</v>
      </c>
      <c r="G661" s="528"/>
      <c r="H661" s="555"/>
      <c r="I661" s="555"/>
      <c r="J661" s="576">
        <v>1</v>
      </c>
    </row>
    <row r="662" spans="1:10" ht="17.25" customHeight="1">
      <c r="A662" s="557">
        <v>298</v>
      </c>
      <c r="B662" s="526" t="s">
        <v>6332</v>
      </c>
      <c r="C662" s="557" t="s">
        <v>1803</v>
      </c>
      <c r="D662" s="555" t="s">
        <v>2002</v>
      </c>
      <c r="E662" s="527"/>
      <c r="F662" s="527" t="s">
        <v>5124</v>
      </c>
      <c r="G662" s="528"/>
      <c r="H662" s="555"/>
      <c r="I662" s="555"/>
      <c r="J662" s="576">
        <v>1</v>
      </c>
    </row>
    <row r="663" spans="1:10" ht="17.25" customHeight="1">
      <c r="A663" s="557">
        <v>299</v>
      </c>
      <c r="B663" s="526" t="s">
        <v>6333</v>
      </c>
      <c r="C663" s="557" t="s">
        <v>1803</v>
      </c>
      <c r="D663" s="555" t="s">
        <v>2002</v>
      </c>
      <c r="E663" s="527"/>
      <c r="F663" s="527" t="s">
        <v>5124</v>
      </c>
      <c r="G663" s="528"/>
      <c r="H663" s="555"/>
      <c r="I663" s="555"/>
      <c r="J663" s="576">
        <v>1</v>
      </c>
    </row>
    <row r="664" spans="1:10" ht="17.25" customHeight="1">
      <c r="A664" s="557">
        <v>300</v>
      </c>
      <c r="B664" s="526" t="s">
        <v>3082</v>
      </c>
      <c r="C664" s="557" t="s">
        <v>1803</v>
      </c>
      <c r="D664" s="555" t="s">
        <v>2002</v>
      </c>
      <c r="E664" s="527"/>
      <c r="F664" s="527" t="s">
        <v>5124</v>
      </c>
      <c r="G664" s="528"/>
      <c r="H664" s="555"/>
      <c r="I664" s="555"/>
      <c r="J664" s="576">
        <v>1</v>
      </c>
    </row>
    <row r="665" spans="1:10" ht="17.25" customHeight="1">
      <c r="A665" s="557">
        <v>301</v>
      </c>
      <c r="B665" s="526" t="s">
        <v>6334</v>
      </c>
      <c r="C665" s="557" t="s">
        <v>1803</v>
      </c>
      <c r="D665" s="555" t="s">
        <v>2002</v>
      </c>
      <c r="E665" s="527"/>
      <c r="F665" s="527" t="s">
        <v>5126</v>
      </c>
      <c r="G665" s="528"/>
      <c r="H665" s="555"/>
      <c r="I665" s="555"/>
      <c r="J665" s="576">
        <v>1</v>
      </c>
    </row>
    <row r="666" spans="1:10" ht="17.25" customHeight="1">
      <c r="A666" s="557">
        <v>302</v>
      </c>
      <c r="B666" s="526" t="s">
        <v>4118</v>
      </c>
      <c r="C666" s="557" t="s">
        <v>1803</v>
      </c>
      <c r="D666" s="555" t="s">
        <v>2002</v>
      </c>
      <c r="E666" s="527"/>
      <c r="F666" s="527" t="s">
        <v>5126</v>
      </c>
      <c r="G666" s="528"/>
      <c r="H666" s="555"/>
      <c r="I666" s="555"/>
      <c r="J666" s="576">
        <v>1</v>
      </c>
    </row>
    <row r="667" spans="1:10" ht="17.25" customHeight="1">
      <c r="A667" s="557">
        <v>303</v>
      </c>
      <c r="B667" s="526" t="s">
        <v>6335</v>
      </c>
      <c r="C667" s="557" t="s">
        <v>1834</v>
      </c>
      <c r="D667" s="555" t="s">
        <v>1506</v>
      </c>
      <c r="E667" s="527" t="s">
        <v>460</v>
      </c>
      <c r="F667" s="527" t="s">
        <v>5126</v>
      </c>
      <c r="G667" s="528" t="s">
        <v>6336</v>
      </c>
      <c r="H667" s="555"/>
      <c r="I667" s="555"/>
      <c r="J667" s="576">
        <v>1</v>
      </c>
    </row>
    <row r="668" spans="1:10" ht="17.25" customHeight="1">
      <c r="A668" s="557">
        <v>304</v>
      </c>
      <c r="B668" s="526" t="s">
        <v>6337</v>
      </c>
      <c r="C668" s="557" t="s">
        <v>2156</v>
      </c>
      <c r="D668" s="555" t="s">
        <v>1539</v>
      </c>
      <c r="E668" s="527" t="s">
        <v>567</v>
      </c>
      <c r="F668" s="527" t="s">
        <v>5124</v>
      </c>
      <c r="G668" s="528" t="s">
        <v>1539</v>
      </c>
      <c r="H668" s="555"/>
      <c r="I668" s="555"/>
      <c r="J668" s="576">
        <v>1</v>
      </c>
    </row>
    <row r="669" spans="1:10" ht="17.25" customHeight="1">
      <c r="A669" s="557">
        <v>305</v>
      </c>
      <c r="B669" s="526" t="s">
        <v>2805</v>
      </c>
      <c r="C669" s="557"/>
      <c r="D669" s="555" t="s">
        <v>1539</v>
      </c>
      <c r="E669" s="527" t="s">
        <v>1611</v>
      </c>
      <c r="F669" s="527" t="s">
        <v>5124</v>
      </c>
      <c r="G669" s="528" t="s">
        <v>1539</v>
      </c>
      <c r="H669" s="555">
        <v>1</v>
      </c>
      <c r="I669" s="555"/>
      <c r="J669" s="576"/>
    </row>
    <row r="670" spans="1:10" ht="17.25" customHeight="1">
      <c r="A670" s="557">
        <v>306</v>
      </c>
      <c r="B670" s="525" t="s">
        <v>3805</v>
      </c>
      <c r="C670" s="557" t="s">
        <v>1632</v>
      </c>
      <c r="D670" s="557" t="s">
        <v>1461</v>
      </c>
      <c r="E670" s="527" t="s">
        <v>2312</v>
      </c>
      <c r="F670" s="527" t="s">
        <v>5124</v>
      </c>
      <c r="G670" s="528"/>
      <c r="H670" s="555"/>
      <c r="I670" s="555">
        <v>1</v>
      </c>
      <c r="J670" s="576"/>
    </row>
    <row r="671" spans="1:10" ht="17.25" customHeight="1">
      <c r="A671" s="557">
        <v>307</v>
      </c>
      <c r="B671" s="525" t="s">
        <v>3805</v>
      </c>
      <c r="C671" s="557" t="s">
        <v>1677</v>
      </c>
      <c r="D671" s="557" t="s">
        <v>1461</v>
      </c>
      <c r="E671" s="556" t="s">
        <v>1611</v>
      </c>
      <c r="F671" s="556" t="s">
        <v>5124</v>
      </c>
      <c r="G671" s="522"/>
      <c r="H671" s="557"/>
      <c r="I671" s="557"/>
      <c r="J671" s="577">
        <v>1</v>
      </c>
    </row>
    <row r="672" spans="1:10" ht="17.25" customHeight="1">
      <c r="A672" s="557">
        <v>308</v>
      </c>
      <c r="B672" s="526" t="s">
        <v>6338</v>
      </c>
      <c r="C672" s="557" t="s">
        <v>1927</v>
      </c>
      <c r="D672" s="557" t="s">
        <v>1461</v>
      </c>
      <c r="E672" s="527" t="s">
        <v>567</v>
      </c>
      <c r="F672" s="527" t="s">
        <v>5126</v>
      </c>
      <c r="G672" s="528"/>
      <c r="H672" s="555">
        <v>1</v>
      </c>
      <c r="I672" s="555"/>
      <c r="J672" s="576"/>
    </row>
    <row r="673" spans="1:10" ht="17.25" customHeight="1">
      <c r="A673" s="557">
        <v>309</v>
      </c>
      <c r="B673" s="526" t="s">
        <v>5536</v>
      </c>
      <c r="C673" s="557" t="s">
        <v>1927</v>
      </c>
      <c r="D673" s="557" t="s">
        <v>1461</v>
      </c>
      <c r="E673" s="527" t="s">
        <v>567</v>
      </c>
      <c r="F673" s="527" t="s">
        <v>5124</v>
      </c>
      <c r="G673" s="528"/>
      <c r="H673" s="555"/>
      <c r="I673" s="555">
        <v>1</v>
      </c>
      <c r="J673" s="576"/>
    </row>
    <row r="674" spans="1:10" ht="17.25" customHeight="1">
      <c r="A674" s="557">
        <v>310</v>
      </c>
      <c r="B674" s="538" t="s">
        <v>5531</v>
      </c>
      <c r="C674" s="557" t="s">
        <v>1927</v>
      </c>
      <c r="D674" s="557" t="s">
        <v>1461</v>
      </c>
      <c r="E674" s="527" t="s">
        <v>567</v>
      </c>
      <c r="F674" s="527" t="s">
        <v>5126</v>
      </c>
      <c r="G674" s="528"/>
      <c r="H674" s="555"/>
      <c r="I674" s="555">
        <v>1</v>
      </c>
      <c r="J674" s="576"/>
    </row>
    <row r="675" spans="1:10" ht="17.25" customHeight="1">
      <c r="A675" s="557">
        <v>311</v>
      </c>
      <c r="B675" s="525" t="s">
        <v>6339</v>
      </c>
      <c r="C675" s="557" t="s">
        <v>1879</v>
      </c>
      <c r="D675" s="557" t="s">
        <v>1461</v>
      </c>
      <c r="E675" s="556" t="s">
        <v>1611</v>
      </c>
      <c r="F675" s="556" t="s">
        <v>5139</v>
      </c>
      <c r="G675" s="522" t="s">
        <v>6340</v>
      </c>
      <c r="H675" s="557">
        <v>1</v>
      </c>
      <c r="I675" s="557"/>
      <c r="J675" s="577"/>
    </row>
    <row r="676" spans="1:10" ht="17.25" customHeight="1">
      <c r="A676" s="557">
        <v>312</v>
      </c>
      <c r="B676" s="525" t="s">
        <v>3809</v>
      </c>
      <c r="C676" s="557" t="s">
        <v>6341</v>
      </c>
      <c r="D676" s="537" t="s">
        <v>1482</v>
      </c>
      <c r="E676" s="556" t="s">
        <v>1640</v>
      </c>
      <c r="F676" s="556" t="s">
        <v>5126</v>
      </c>
      <c r="G676" s="522" t="s">
        <v>6342</v>
      </c>
      <c r="H676" s="557"/>
      <c r="I676" s="557"/>
      <c r="J676" s="577">
        <v>1</v>
      </c>
    </row>
    <row r="677" spans="1:10" ht="17.25" customHeight="1">
      <c r="A677" s="557">
        <v>313</v>
      </c>
      <c r="B677" s="525" t="s">
        <v>6343</v>
      </c>
      <c r="C677" s="557" t="s">
        <v>2156</v>
      </c>
      <c r="D677" s="537" t="s">
        <v>6344</v>
      </c>
      <c r="E677" s="556" t="s">
        <v>1611</v>
      </c>
      <c r="F677" s="556" t="s">
        <v>5126</v>
      </c>
      <c r="G677" s="522" t="s">
        <v>6345</v>
      </c>
      <c r="H677" s="557">
        <v>1</v>
      </c>
      <c r="I677" s="557"/>
      <c r="J677" s="577"/>
    </row>
    <row r="678" spans="1:10" ht="17.25" customHeight="1">
      <c r="A678" s="557">
        <v>314</v>
      </c>
      <c r="B678" s="525" t="s">
        <v>6332</v>
      </c>
      <c r="C678" s="557" t="s">
        <v>2156</v>
      </c>
      <c r="D678" s="537" t="s">
        <v>6344</v>
      </c>
      <c r="E678" s="556" t="s">
        <v>1611</v>
      </c>
      <c r="F678" s="556" t="s">
        <v>5124</v>
      </c>
      <c r="G678" s="522" t="s">
        <v>6346</v>
      </c>
      <c r="H678" s="557">
        <v>1</v>
      </c>
      <c r="I678" s="557"/>
      <c r="J678" s="577"/>
    </row>
    <row r="679" spans="1:10" ht="17.25" customHeight="1">
      <c r="A679" s="557">
        <v>315</v>
      </c>
      <c r="B679" s="525" t="s">
        <v>3089</v>
      </c>
      <c r="C679" s="557" t="s">
        <v>2156</v>
      </c>
      <c r="D679" s="537" t="s">
        <v>6344</v>
      </c>
      <c r="E679" s="556" t="s">
        <v>1611</v>
      </c>
      <c r="F679" s="556" t="s">
        <v>5126</v>
      </c>
      <c r="G679" s="522" t="s">
        <v>6347</v>
      </c>
      <c r="H679" s="557"/>
      <c r="I679" s="557">
        <v>1</v>
      </c>
      <c r="J679" s="577"/>
    </row>
    <row r="680" spans="1:10" ht="17.25" customHeight="1">
      <c r="A680" s="557">
        <v>316</v>
      </c>
      <c r="B680" s="525" t="s">
        <v>5242</v>
      </c>
      <c r="C680" s="557" t="s">
        <v>2156</v>
      </c>
      <c r="D680" s="537" t="s">
        <v>6344</v>
      </c>
      <c r="E680" s="556" t="s">
        <v>1611</v>
      </c>
      <c r="F680" s="556" t="s">
        <v>5124</v>
      </c>
      <c r="G680" s="522" t="s">
        <v>6348</v>
      </c>
      <c r="H680" s="557"/>
      <c r="I680" s="557">
        <v>1</v>
      </c>
      <c r="J680" s="577"/>
    </row>
    <row r="681" spans="1:10" ht="17.25" customHeight="1">
      <c r="A681" s="557">
        <v>317</v>
      </c>
      <c r="B681" s="525" t="s">
        <v>6349</v>
      </c>
      <c r="C681" s="557" t="s">
        <v>2156</v>
      </c>
      <c r="D681" s="537" t="s">
        <v>6344</v>
      </c>
      <c r="E681" s="556" t="s">
        <v>1611</v>
      </c>
      <c r="F681" s="556" t="s">
        <v>5126</v>
      </c>
      <c r="G681" s="522" t="s">
        <v>6348</v>
      </c>
      <c r="H681" s="557"/>
      <c r="I681" s="557">
        <v>1</v>
      </c>
      <c r="J681" s="577"/>
    </row>
    <row r="682" spans="1:10" ht="17.25" customHeight="1">
      <c r="A682" s="557">
        <v>318</v>
      </c>
      <c r="B682" s="525" t="s">
        <v>6350</v>
      </c>
      <c r="C682" s="557" t="s">
        <v>2156</v>
      </c>
      <c r="D682" s="537" t="s">
        <v>6344</v>
      </c>
      <c r="E682" s="556" t="s">
        <v>1611</v>
      </c>
      <c r="F682" s="556" t="s">
        <v>5126</v>
      </c>
      <c r="G682" s="522" t="s">
        <v>6351</v>
      </c>
      <c r="H682" s="557"/>
      <c r="I682" s="557">
        <v>1</v>
      </c>
      <c r="J682" s="577"/>
    </row>
    <row r="683" spans="1:10" ht="17.25" customHeight="1">
      <c r="A683" s="557">
        <v>319</v>
      </c>
      <c r="B683" s="525" t="s">
        <v>6352</v>
      </c>
      <c r="C683" s="557" t="s">
        <v>2156</v>
      </c>
      <c r="D683" s="537" t="s">
        <v>6344</v>
      </c>
      <c r="E683" s="556" t="s">
        <v>1611</v>
      </c>
      <c r="F683" s="556" t="s">
        <v>5126</v>
      </c>
      <c r="G683" s="522" t="s">
        <v>6353</v>
      </c>
      <c r="H683" s="557"/>
      <c r="I683" s="557">
        <v>1</v>
      </c>
      <c r="J683" s="577"/>
    </row>
    <row r="684" spans="1:10" ht="17.25" customHeight="1">
      <c r="A684" s="557">
        <v>320</v>
      </c>
      <c r="B684" s="525" t="s">
        <v>6354</v>
      </c>
      <c r="C684" s="557" t="s">
        <v>2156</v>
      </c>
      <c r="D684" s="537" t="s">
        <v>6344</v>
      </c>
      <c r="E684" s="556" t="s">
        <v>1611</v>
      </c>
      <c r="F684" s="556" t="s">
        <v>5126</v>
      </c>
      <c r="G684" s="522" t="s">
        <v>6355</v>
      </c>
      <c r="H684" s="557"/>
      <c r="I684" s="557">
        <v>1</v>
      </c>
      <c r="J684" s="577"/>
    </row>
    <row r="685" spans="1:10" ht="17.25" customHeight="1">
      <c r="A685" s="557">
        <v>321</v>
      </c>
      <c r="B685" s="525" t="s">
        <v>6356</v>
      </c>
      <c r="C685" s="557" t="s">
        <v>2156</v>
      </c>
      <c r="D685" s="537" t="s">
        <v>6344</v>
      </c>
      <c r="E685" s="556" t="s">
        <v>1611</v>
      </c>
      <c r="F685" s="556" t="s">
        <v>5124</v>
      </c>
      <c r="G685" s="522" t="s">
        <v>6347</v>
      </c>
      <c r="H685" s="557"/>
      <c r="I685" s="557">
        <v>1</v>
      </c>
      <c r="J685" s="577"/>
    </row>
    <row r="686" spans="1:10" ht="17.25" customHeight="1">
      <c r="A686" s="557">
        <v>322</v>
      </c>
      <c r="B686" s="525" t="s">
        <v>6357</v>
      </c>
      <c r="C686" s="557" t="s">
        <v>2156</v>
      </c>
      <c r="D686" s="537" t="s">
        <v>6344</v>
      </c>
      <c r="E686" s="556" t="s">
        <v>1611</v>
      </c>
      <c r="F686" s="556" t="s">
        <v>5126</v>
      </c>
      <c r="G686" s="522" t="s">
        <v>6358</v>
      </c>
      <c r="H686" s="557"/>
      <c r="I686" s="557"/>
      <c r="J686" s="577">
        <v>1</v>
      </c>
    </row>
    <row r="687" spans="1:10" ht="17.25" customHeight="1">
      <c r="A687" s="557">
        <v>323</v>
      </c>
      <c r="B687" s="525" t="s">
        <v>6359</v>
      </c>
      <c r="C687" s="557" t="s">
        <v>2156</v>
      </c>
      <c r="D687" s="537" t="s">
        <v>6344</v>
      </c>
      <c r="E687" s="556" t="s">
        <v>1611</v>
      </c>
      <c r="F687" s="556" t="s">
        <v>5126</v>
      </c>
      <c r="G687" s="522" t="s">
        <v>6360</v>
      </c>
      <c r="H687" s="557"/>
      <c r="I687" s="557"/>
      <c r="J687" s="577">
        <v>1</v>
      </c>
    </row>
    <row r="688" spans="1:10" ht="17.25" customHeight="1">
      <c r="A688" s="557">
        <v>324</v>
      </c>
      <c r="B688" s="525" t="s">
        <v>6361</v>
      </c>
      <c r="C688" s="557" t="s">
        <v>2156</v>
      </c>
      <c r="D688" s="537" t="s">
        <v>6344</v>
      </c>
      <c r="E688" s="556" t="s">
        <v>1611</v>
      </c>
      <c r="F688" s="556" t="s">
        <v>5126</v>
      </c>
      <c r="G688" s="522" t="s">
        <v>6362</v>
      </c>
      <c r="H688" s="557"/>
      <c r="I688" s="557"/>
      <c r="J688" s="577">
        <v>1</v>
      </c>
    </row>
    <row r="689" spans="1:10" ht="17.25" customHeight="1">
      <c r="A689" s="557">
        <v>325</v>
      </c>
      <c r="B689" s="525" t="s">
        <v>6363</v>
      </c>
      <c r="C689" s="557" t="s">
        <v>2156</v>
      </c>
      <c r="D689" s="537" t="s">
        <v>6344</v>
      </c>
      <c r="E689" s="556" t="s">
        <v>1611</v>
      </c>
      <c r="F689" s="556" t="s">
        <v>5126</v>
      </c>
      <c r="G689" s="522" t="s">
        <v>6364</v>
      </c>
      <c r="H689" s="557"/>
      <c r="I689" s="557"/>
      <c r="J689" s="577">
        <v>1</v>
      </c>
    </row>
    <row r="690" spans="1:10" ht="17.25" customHeight="1">
      <c r="A690" s="557">
        <v>326</v>
      </c>
      <c r="B690" s="525" t="s">
        <v>1073</v>
      </c>
      <c r="C690" s="557" t="s">
        <v>2156</v>
      </c>
      <c r="D690" s="537" t="s">
        <v>6344</v>
      </c>
      <c r="E690" s="556" t="s">
        <v>1611</v>
      </c>
      <c r="F690" s="556" t="s">
        <v>5124</v>
      </c>
      <c r="G690" s="522" t="s">
        <v>6365</v>
      </c>
      <c r="H690" s="557"/>
      <c r="I690" s="557"/>
      <c r="J690" s="577">
        <v>1</v>
      </c>
    </row>
    <row r="691" spans="1:10" ht="17.25" customHeight="1">
      <c r="A691" s="557">
        <v>327</v>
      </c>
      <c r="B691" s="525" t="s">
        <v>6366</v>
      </c>
      <c r="C691" s="557" t="s">
        <v>2156</v>
      </c>
      <c r="D691" s="537" t="s">
        <v>6344</v>
      </c>
      <c r="E691" s="556" t="s">
        <v>1611</v>
      </c>
      <c r="F691" s="556" t="s">
        <v>5124</v>
      </c>
      <c r="G691" s="522" t="s">
        <v>6367</v>
      </c>
      <c r="H691" s="557"/>
      <c r="I691" s="557"/>
      <c r="J691" s="577">
        <v>1</v>
      </c>
    </row>
    <row r="692" spans="1:10" ht="17.25" customHeight="1">
      <c r="A692" s="557">
        <v>328</v>
      </c>
      <c r="B692" s="526" t="s">
        <v>5050</v>
      </c>
      <c r="C692" s="557" t="s">
        <v>1879</v>
      </c>
      <c r="D692" s="554" t="s">
        <v>1507</v>
      </c>
      <c r="E692" s="527" t="s">
        <v>460</v>
      </c>
      <c r="F692" s="527" t="s">
        <v>5126</v>
      </c>
      <c r="G692" s="528" t="s">
        <v>6368</v>
      </c>
      <c r="H692" s="555"/>
      <c r="I692" s="555">
        <v>1</v>
      </c>
      <c r="J692" s="576"/>
    </row>
    <row r="693" spans="1:10" ht="17.25" customHeight="1">
      <c r="A693" s="557">
        <v>329</v>
      </c>
      <c r="B693" s="526" t="s">
        <v>6369</v>
      </c>
      <c r="C693" s="557" t="s">
        <v>1879</v>
      </c>
      <c r="D693" s="555" t="s">
        <v>1507</v>
      </c>
      <c r="E693" s="527" t="s">
        <v>460</v>
      </c>
      <c r="F693" s="519" t="s">
        <v>5124</v>
      </c>
      <c r="G693" s="520" t="s">
        <v>5060</v>
      </c>
      <c r="H693" s="555">
        <v>1</v>
      </c>
      <c r="I693" s="555"/>
      <c r="J693" s="576"/>
    </row>
    <row r="694" spans="1:10" ht="17.25" customHeight="1">
      <c r="A694" s="557">
        <v>330</v>
      </c>
      <c r="B694" s="521" t="s">
        <v>6370</v>
      </c>
      <c r="C694" s="557" t="s">
        <v>2006</v>
      </c>
      <c r="D694" s="557" t="s">
        <v>1507</v>
      </c>
      <c r="E694" s="556" t="s">
        <v>5960</v>
      </c>
      <c r="F694" s="558" t="s">
        <v>5126</v>
      </c>
      <c r="G694" s="559" t="s">
        <v>5060</v>
      </c>
      <c r="H694" s="557">
        <v>1</v>
      </c>
      <c r="I694" s="557"/>
      <c r="J694" s="569"/>
    </row>
    <row r="695" spans="1:10" ht="17.25" customHeight="1">
      <c r="A695" s="557">
        <v>331</v>
      </c>
      <c r="B695" s="521" t="s">
        <v>6371</v>
      </c>
      <c r="C695" s="557" t="s">
        <v>2006</v>
      </c>
      <c r="D695" s="557" t="s">
        <v>1507</v>
      </c>
      <c r="E695" s="556" t="s">
        <v>5960</v>
      </c>
      <c r="F695" s="558" t="s">
        <v>5126</v>
      </c>
      <c r="G695" s="559" t="s">
        <v>5060</v>
      </c>
      <c r="H695" s="557">
        <v>1</v>
      </c>
      <c r="I695" s="557"/>
      <c r="J695" s="569"/>
    </row>
    <row r="696" spans="1:10" ht="17.25" customHeight="1">
      <c r="A696" s="557">
        <v>332</v>
      </c>
      <c r="B696" s="521" t="s">
        <v>6372</v>
      </c>
      <c r="C696" s="557" t="s">
        <v>2006</v>
      </c>
      <c r="D696" s="557" t="s">
        <v>1507</v>
      </c>
      <c r="E696" s="556" t="s">
        <v>567</v>
      </c>
      <c r="F696" s="558" t="s">
        <v>5124</v>
      </c>
      <c r="G696" s="559" t="s">
        <v>6368</v>
      </c>
      <c r="H696" s="557"/>
      <c r="I696" s="557">
        <v>1</v>
      </c>
      <c r="J696" s="569"/>
    </row>
    <row r="697" spans="1:10" ht="17.25" customHeight="1">
      <c r="A697" s="557">
        <v>333</v>
      </c>
      <c r="B697" s="521" t="s">
        <v>6373</v>
      </c>
      <c r="C697" s="557" t="s">
        <v>2006</v>
      </c>
      <c r="D697" s="557" t="s">
        <v>1507</v>
      </c>
      <c r="E697" s="556" t="s">
        <v>567</v>
      </c>
      <c r="F697" s="558" t="s">
        <v>5124</v>
      </c>
      <c r="G697" s="559" t="s">
        <v>5060</v>
      </c>
      <c r="H697" s="557"/>
      <c r="I697" s="557"/>
      <c r="J697" s="569">
        <v>1</v>
      </c>
    </row>
    <row r="698" spans="1:10" ht="17.25" customHeight="1">
      <c r="A698" s="557">
        <v>334</v>
      </c>
      <c r="B698" s="521" t="s">
        <v>6374</v>
      </c>
      <c r="C698" s="557" t="s">
        <v>2006</v>
      </c>
      <c r="D698" s="557" t="s">
        <v>1507</v>
      </c>
      <c r="E698" s="556" t="s">
        <v>460</v>
      </c>
      <c r="F698" s="558" t="s">
        <v>5139</v>
      </c>
      <c r="G698" s="559" t="s">
        <v>6368</v>
      </c>
      <c r="H698" s="557">
        <v>1</v>
      </c>
      <c r="I698" s="557"/>
      <c r="J698" s="569"/>
    </row>
    <row r="699" spans="1:10" ht="17.25" customHeight="1">
      <c r="A699" s="557">
        <v>335</v>
      </c>
      <c r="B699" s="521" t="s">
        <v>6375</v>
      </c>
      <c r="C699" s="557" t="s">
        <v>2006</v>
      </c>
      <c r="D699" s="557" t="s">
        <v>1507</v>
      </c>
      <c r="E699" s="556" t="s">
        <v>460</v>
      </c>
      <c r="F699" s="558" t="s">
        <v>5139</v>
      </c>
      <c r="G699" s="559" t="s">
        <v>5060</v>
      </c>
      <c r="H699" s="557">
        <v>1</v>
      </c>
      <c r="I699" s="557"/>
      <c r="J699" s="569"/>
    </row>
    <row r="700" spans="1:10" ht="17.25" customHeight="1">
      <c r="A700" s="557">
        <v>336</v>
      </c>
      <c r="B700" s="521" t="s">
        <v>6376</v>
      </c>
      <c r="C700" s="557" t="s">
        <v>2006</v>
      </c>
      <c r="D700" s="557" t="s">
        <v>1507</v>
      </c>
      <c r="E700" s="556" t="s">
        <v>567</v>
      </c>
      <c r="F700" s="558" t="s">
        <v>5139</v>
      </c>
      <c r="G700" s="559" t="s">
        <v>5060</v>
      </c>
      <c r="H700" s="557"/>
      <c r="I700" s="557">
        <v>1</v>
      </c>
      <c r="J700" s="569"/>
    </row>
    <row r="701" spans="1:10" ht="17.25" customHeight="1">
      <c r="A701" s="557">
        <v>337</v>
      </c>
      <c r="B701" s="521" t="s">
        <v>6377</v>
      </c>
      <c r="C701" s="557" t="s">
        <v>2006</v>
      </c>
      <c r="D701" s="557" t="s">
        <v>1507</v>
      </c>
      <c r="E701" s="556" t="s">
        <v>460</v>
      </c>
      <c r="F701" s="558" t="s">
        <v>5124</v>
      </c>
      <c r="G701" s="559" t="s">
        <v>5060</v>
      </c>
      <c r="H701" s="557"/>
      <c r="I701" s="557"/>
      <c r="J701" s="569">
        <v>1</v>
      </c>
    </row>
    <row r="702" spans="1:10" ht="17.25" customHeight="1">
      <c r="A702" s="557">
        <v>338</v>
      </c>
      <c r="B702" s="609" t="s">
        <v>6378</v>
      </c>
      <c r="C702" s="610" t="s">
        <v>1646</v>
      </c>
      <c r="D702" s="558" t="s">
        <v>1474</v>
      </c>
      <c r="E702" s="610" t="s">
        <v>1640</v>
      </c>
      <c r="F702" s="558" t="s">
        <v>5126</v>
      </c>
      <c r="G702" s="610" t="s">
        <v>6379</v>
      </c>
      <c r="H702" s="556">
        <v>1</v>
      </c>
      <c r="I702" s="556"/>
      <c r="J702" s="568"/>
    </row>
    <row r="703" spans="1:10" ht="17.25" customHeight="1">
      <c r="A703" s="557">
        <v>339</v>
      </c>
      <c r="B703" s="365" t="s">
        <v>6380</v>
      </c>
      <c r="C703" s="555" t="s">
        <v>1646</v>
      </c>
      <c r="D703" s="558" t="s">
        <v>1474</v>
      </c>
      <c r="E703" s="555" t="s">
        <v>1640</v>
      </c>
      <c r="F703" s="558" t="s">
        <v>5124</v>
      </c>
      <c r="G703" s="555" t="s">
        <v>6379</v>
      </c>
      <c r="H703" s="556"/>
      <c r="I703" s="556"/>
      <c r="J703" s="568">
        <v>1</v>
      </c>
    </row>
    <row r="704" spans="1:10" ht="17.25" customHeight="1">
      <c r="A704" s="557">
        <v>340</v>
      </c>
      <c r="B704" s="365" t="s">
        <v>6381</v>
      </c>
      <c r="C704" s="555" t="s">
        <v>2280</v>
      </c>
      <c r="D704" s="558" t="s">
        <v>4841</v>
      </c>
      <c r="E704" s="555"/>
      <c r="F704" s="558" t="s">
        <v>5126</v>
      </c>
      <c r="G704" s="555" t="s">
        <v>6382</v>
      </c>
      <c r="H704" s="556"/>
      <c r="I704" s="556"/>
      <c r="J704" s="568">
        <v>1</v>
      </c>
    </row>
    <row r="705" spans="1:10" ht="17.25" customHeight="1">
      <c r="A705" s="557">
        <v>341</v>
      </c>
      <c r="B705" s="365" t="s">
        <v>1914</v>
      </c>
      <c r="C705" s="555" t="s">
        <v>2280</v>
      </c>
      <c r="D705" s="558" t="s">
        <v>4841</v>
      </c>
      <c r="E705" s="555"/>
      <c r="F705" s="558" t="s">
        <v>5126</v>
      </c>
      <c r="G705" s="555" t="s">
        <v>6383</v>
      </c>
      <c r="H705" s="556">
        <v>1</v>
      </c>
      <c r="I705" s="556"/>
      <c r="J705" s="568"/>
    </row>
    <row r="706" spans="1:10" ht="17.25" customHeight="1">
      <c r="A706" s="557">
        <v>342</v>
      </c>
      <c r="B706" s="365" t="s">
        <v>6384</v>
      </c>
      <c r="C706" s="555" t="s">
        <v>2280</v>
      </c>
      <c r="D706" s="558" t="s">
        <v>4841</v>
      </c>
      <c r="E706" s="555"/>
      <c r="F706" s="558" t="s">
        <v>5126</v>
      </c>
      <c r="G706" s="555" t="s">
        <v>6385</v>
      </c>
      <c r="H706" s="556">
        <v>1</v>
      </c>
      <c r="I706" s="556"/>
      <c r="J706" s="568"/>
    </row>
    <row r="707" spans="1:10" ht="17.25" customHeight="1">
      <c r="A707" s="557">
        <v>343</v>
      </c>
      <c r="B707" s="365" t="s">
        <v>6386</v>
      </c>
      <c r="C707" s="555" t="s">
        <v>1803</v>
      </c>
      <c r="D707" s="558" t="s">
        <v>4841</v>
      </c>
      <c r="E707" s="555"/>
      <c r="F707" s="558" t="s">
        <v>5126</v>
      </c>
      <c r="G707" s="555" t="s">
        <v>6382</v>
      </c>
      <c r="H707" s="556">
        <v>1</v>
      </c>
      <c r="I707" s="556"/>
      <c r="J707" s="568"/>
    </row>
    <row r="708" spans="1:10" ht="17.25" customHeight="1">
      <c r="A708" s="557">
        <v>344</v>
      </c>
      <c r="B708" s="365" t="s">
        <v>6386</v>
      </c>
      <c r="C708" s="555" t="s">
        <v>6287</v>
      </c>
      <c r="D708" s="558" t="s">
        <v>4841</v>
      </c>
      <c r="E708" s="555"/>
      <c r="F708" s="558" t="s">
        <v>5126</v>
      </c>
      <c r="G708" s="555" t="s">
        <v>6382</v>
      </c>
      <c r="H708" s="556">
        <v>1</v>
      </c>
      <c r="I708" s="556"/>
      <c r="J708" s="568"/>
    </row>
    <row r="709" spans="1:10" ht="17.25" customHeight="1">
      <c r="A709" s="557">
        <v>345</v>
      </c>
      <c r="B709" s="365" t="s">
        <v>6387</v>
      </c>
      <c r="C709" s="555" t="s">
        <v>6287</v>
      </c>
      <c r="D709" s="558" t="s">
        <v>4841</v>
      </c>
      <c r="E709" s="555"/>
      <c r="F709" s="558" t="s">
        <v>5126</v>
      </c>
      <c r="G709" s="555" t="s">
        <v>6382</v>
      </c>
      <c r="H709" s="556"/>
      <c r="I709" s="556">
        <v>1</v>
      </c>
      <c r="J709" s="568"/>
    </row>
    <row r="710" spans="1:10" ht="17.25" customHeight="1">
      <c r="A710" s="557">
        <v>346</v>
      </c>
      <c r="B710" s="365" t="s">
        <v>6388</v>
      </c>
      <c r="C710" s="555" t="s">
        <v>6287</v>
      </c>
      <c r="D710" s="558" t="s">
        <v>4841</v>
      </c>
      <c r="E710" s="555"/>
      <c r="F710" s="558" t="s">
        <v>5126</v>
      </c>
      <c r="G710" s="555" t="s">
        <v>6382</v>
      </c>
      <c r="H710" s="556"/>
      <c r="I710" s="556"/>
      <c r="J710" s="568">
        <v>1</v>
      </c>
    </row>
    <row r="711" spans="1:10" ht="17.25" customHeight="1">
      <c r="A711" s="557">
        <v>347</v>
      </c>
      <c r="B711" s="365" t="s">
        <v>6386</v>
      </c>
      <c r="C711" s="555" t="s">
        <v>1632</v>
      </c>
      <c r="D711" s="558" t="s">
        <v>4841</v>
      </c>
      <c r="E711" s="555"/>
      <c r="F711" s="558" t="s">
        <v>5126</v>
      </c>
      <c r="G711" s="555" t="s">
        <v>6382</v>
      </c>
      <c r="H711" s="556"/>
      <c r="I711" s="556"/>
      <c r="J711" s="568">
        <v>1</v>
      </c>
    </row>
    <row r="712" spans="1:10" ht="17.25" customHeight="1">
      <c r="A712" s="557">
        <v>348</v>
      </c>
      <c r="B712" s="526" t="s">
        <v>4494</v>
      </c>
      <c r="C712" s="555" t="s">
        <v>1617</v>
      </c>
      <c r="D712" s="555" t="s">
        <v>2993</v>
      </c>
      <c r="E712" s="527" t="s">
        <v>1448</v>
      </c>
      <c r="F712" s="527" t="s">
        <v>5124</v>
      </c>
      <c r="G712" s="528" t="s">
        <v>6389</v>
      </c>
      <c r="H712" s="555">
        <v>1</v>
      </c>
      <c r="I712" s="555">
        <v>1</v>
      </c>
      <c r="J712" s="576"/>
    </row>
    <row r="713" spans="1:10" ht="17.25" customHeight="1">
      <c r="A713" s="557">
        <v>349</v>
      </c>
      <c r="B713" s="526" t="s">
        <v>6390</v>
      </c>
      <c r="C713" s="555" t="s">
        <v>1617</v>
      </c>
      <c r="D713" s="555" t="s">
        <v>2993</v>
      </c>
      <c r="E713" s="527" t="s">
        <v>1448</v>
      </c>
      <c r="F713" s="527" t="s">
        <v>5126</v>
      </c>
      <c r="G713" s="528" t="s">
        <v>6391</v>
      </c>
      <c r="H713" s="555"/>
      <c r="I713" s="555"/>
      <c r="J713" s="576">
        <v>3</v>
      </c>
    </row>
    <row r="714" spans="1:10" ht="17.25" customHeight="1">
      <c r="A714" s="557">
        <v>350</v>
      </c>
      <c r="B714" s="526" t="s">
        <v>6392</v>
      </c>
      <c r="C714" s="555" t="s">
        <v>1617</v>
      </c>
      <c r="D714" s="555" t="s">
        <v>2993</v>
      </c>
      <c r="E714" s="527" t="s">
        <v>1448</v>
      </c>
      <c r="F714" s="527" t="s">
        <v>5126</v>
      </c>
      <c r="G714" s="528" t="s">
        <v>3768</v>
      </c>
      <c r="H714" s="555"/>
      <c r="I714" s="555">
        <v>1</v>
      </c>
      <c r="J714" s="576"/>
    </row>
    <row r="715" spans="1:10" ht="17.25" customHeight="1">
      <c r="A715" s="557">
        <v>351</v>
      </c>
      <c r="B715" s="525" t="s">
        <v>5599</v>
      </c>
      <c r="C715" s="555" t="s">
        <v>1617</v>
      </c>
      <c r="D715" s="555" t="s">
        <v>2993</v>
      </c>
      <c r="E715" s="556" t="s">
        <v>1448</v>
      </c>
      <c r="F715" s="556" t="s">
        <v>5124</v>
      </c>
      <c r="G715" s="522" t="s">
        <v>6393</v>
      </c>
      <c r="H715" s="556"/>
      <c r="I715" s="556"/>
      <c r="J715" s="567">
        <v>1</v>
      </c>
    </row>
    <row r="716" spans="1:10" ht="17.25" customHeight="1">
      <c r="A716" s="557">
        <v>352</v>
      </c>
      <c r="B716" s="525" t="s">
        <v>5067</v>
      </c>
      <c r="C716" s="555" t="s">
        <v>1617</v>
      </c>
      <c r="D716" s="555" t="s">
        <v>2993</v>
      </c>
      <c r="E716" s="556" t="s">
        <v>1512</v>
      </c>
      <c r="F716" s="556" t="s">
        <v>5124</v>
      </c>
      <c r="G716" s="522" t="s">
        <v>6394</v>
      </c>
      <c r="H716" s="556">
        <v>1</v>
      </c>
      <c r="I716" s="556">
        <v>2</v>
      </c>
      <c r="J716" s="567"/>
    </row>
    <row r="717" spans="1:10" ht="17.25" customHeight="1">
      <c r="A717" s="557">
        <v>353</v>
      </c>
      <c r="B717" s="525" t="s">
        <v>5066</v>
      </c>
      <c r="C717" s="555" t="s">
        <v>1617</v>
      </c>
      <c r="D717" s="555" t="s">
        <v>2993</v>
      </c>
      <c r="E717" s="556" t="s">
        <v>1512</v>
      </c>
      <c r="F717" s="556" t="s">
        <v>5124</v>
      </c>
      <c r="G717" s="522" t="s">
        <v>6395</v>
      </c>
      <c r="H717" s="556">
        <v>1</v>
      </c>
      <c r="I717" s="556">
        <v>2</v>
      </c>
      <c r="J717" s="567">
        <v>2</v>
      </c>
    </row>
    <row r="718" spans="1:10" ht="17.25" customHeight="1">
      <c r="A718" s="557">
        <v>354</v>
      </c>
      <c r="B718" s="525" t="s">
        <v>6396</v>
      </c>
      <c r="C718" s="555" t="s">
        <v>1617</v>
      </c>
      <c r="D718" s="555" t="s">
        <v>2993</v>
      </c>
      <c r="E718" s="556" t="s">
        <v>1512</v>
      </c>
      <c r="F718" s="556" t="s">
        <v>5126</v>
      </c>
      <c r="G718" s="522" t="s">
        <v>6397</v>
      </c>
      <c r="H718" s="556">
        <v>1</v>
      </c>
      <c r="I718" s="556">
        <v>2</v>
      </c>
      <c r="J718" s="567"/>
    </row>
    <row r="719" spans="1:10" ht="17.25" customHeight="1">
      <c r="A719" s="557">
        <v>355</v>
      </c>
      <c r="B719" s="525" t="s">
        <v>6398</v>
      </c>
      <c r="C719" s="555" t="s">
        <v>1617</v>
      </c>
      <c r="D719" s="555" t="s">
        <v>2993</v>
      </c>
      <c r="E719" s="556" t="s">
        <v>1512</v>
      </c>
      <c r="F719" s="556" t="s">
        <v>5124</v>
      </c>
      <c r="G719" s="522" t="s">
        <v>6399</v>
      </c>
      <c r="H719" s="556"/>
      <c r="I719" s="556">
        <v>1</v>
      </c>
      <c r="J719" s="567">
        <v>1</v>
      </c>
    </row>
    <row r="720" spans="1:10" ht="17.25" customHeight="1">
      <c r="A720" s="557">
        <v>356</v>
      </c>
      <c r="B720" s="525" t="s">
        <v>6400</v>
      </c>
      <c r="C720" s="555" t="s">
        <v>1617</v>
      </c>
      <c r="D720" s="555" t="s">
        <v>2993</v>
      </c>
      <c r="E720" s="556" t="s">
        <v>1512</v>
      </c>
      <c r="F720" s="556" t="s">
        <v>5124</v>
      </c>
      <c r="G720" s="522" t="s">
        <v>6401</v>
      </c>
      <c r="H720" s="556"/>
      <c r="I720" s="556">
        <v>1</v>
      </c>
      <c r="J720" s="567"/>
    </row>
    <row r="721" spans="1:10" ht="17.25" customHeight="1">
      <c r="A721" s="557">
        <v>357</v>
      </c>
      <c r="B721" s="525" t="s">
        <v>6402</v>
      </c>
      <c r="C721" s="555" t="s">
        <v>1617</v>
      </c>
      <c r="D721" s="555" t="s">
        <v>2993</v>
      </c>
      <c r="E721" s="556" t="s">
        <v>1512</v>
      </c>
      <c r="F721" s="556" t="s">
        <v>5126</v>
      </c>
      <c r="G721" s="522" t="s">
        <v>6403</v>
      </c>
      <c r="H721" s="556"/>
      <c r="I721" s="556"/>
      <c r="J721" s="567">
        <v>1</v>
      </c>
    </row>
    <row r="722" spans="1:10" ht="17.25" customHeight="1">
      <c r="A722" s="557">
        <v>358</v>
      </c>
      <c r="B722" s="525" t="s">
        <v>1914</v>
      </c>
      <c r="C722" s="555" t="s">
        <v>1617</v>
      </c>
      <c r="D722" s="555" t="s">
        <v>2993</v>
      </c>
      <c r="E722" s="556" t="s">
        <v>1512</v>
      </c>
      <c r="F722" s="556"/>
      <c r="G722" s="522" t="s">
        <v>6404</v>
      </c>
      <c r="H722" s="556"/>
      <c r="I722" s="556"/>
      <c r="J722" s="567">
        <v>1</v>
      </c>
    </row>
    <row r="723" spans="1:10" ht="17.25" customHeight="1">
      <c r="A723" s="557">
        <v>359</v>
      </c>
      <c r="B723" s="525" t="s">
        <v>6405</v>
      </c>
      <c r="C723" s="555" t="s">
        <v>2261</v>
      </c>
      <c r="D723" s="555" t="s">
        <v>2993</v>
      </c>
      <c r="E723" s="556" t="s">
        <v>1448</v>
      </c>
      <c r="F723" s="556" t="s">
        <v>5126</v>
      </c>
      <c r="G723" s="522" t="s">
        <v>6406</v>
      </c>
      <c r="H723" s="556">
        <v>2</v>
      </c>
      <c r="I723" s="556">
        <v>1</v>
      </c>
      <c r="J723" s="567"/>
    </row>
    <row r="724" spans="1:10" ht="17.25" customHeight="1">
      <c r="A724" s="557">
        <v>360</v>
      </c>
      <c r="B724" s="525" t="s">
        <v>5596</v>
      </c>
      <c r="C724" s="555" t="s">
        <v>2261</v>
      </c>
      <c r="D724" s="555" t="s">
        <v>2993</v>
      </c>
      <c r="E724" s="556" t="s">
        <v>1448</v>
      </c>
      <c r="F724" s="556" t="s">
        <v>5126</v>
      </c>
      <c r="G724" s="522" t="s">
        <v>6111</v>
      </c>
      <c r="H724" s="556">
        <v>1</v>
      </c>
      <c r="I724" s="556"/>
      <c r="J724" s="567"/>
    </row>
    <row r="725" spans="1:10" ht="17.25" customHeight="1">
      <c r="A725" s="557">
        <v>361</v>
      </c>
      <c r="B725" s="525" t="s">
        <v>6407</v>
      </c>
      <c r="C725" s="555" t="s">
        <v>2261</v>
      </c>
      <c r="D725" s="555" t="s">
        <v>2993</v>
      </c>
      <c r="E725" s="556" t="s">
        <v>1448</v>
      </c>
      <c r="F725" s="556" t="s">
        <v>5124</v>
      </c>
      <c r="G725" s="522" t="s">
        <v>6408</v>
      </c>
      <c r="H725" s="556">
        <v>1</v>
      </c>
      <c r="I725" s="556">
        <v>1</v>
      </c>
      <c r="J725" s="567">
        <v>1</v>
      </c>
    </row>
    <row r="726" spans="1:10" ht="17.25" customHeight="1">
      <c r="A726" s="557">
        <v>362</v>
      </c>
      <c r="B726" s="525" t="s">
        <v>6409</v>
      </c>
      <c r="C726" s="555" t="s">
        <v>2261</v>
      </c>
      <c r="D726" s="555" t="s">
        <v>2993</v>
      </c>
      <c r="E726" s="556" t="s">
        <v>1448</v>
      </c>
      <c r="F726" s="556" t="s">
        <v>5124</v>
      </c>
      <c r="G726" s="522" t="s">
        <v>6410</v>
      </c>
      <c r="H726" s="556">
        <v>1</v>
      </c>
      <c r="I726" s="556"/>
      <c r="J726" s="567"/>
    </row>
    <row r="727" spans="1:10" ht="17.25" customHeight="1">
      <c r="A727" s="557">
        <v>363</v>
      </c>
      <c r="B727" s="525" t="s">
        <v>4494</v>
      </c>
      <c r="C727" s="555" t="s">
        <v>2261</v>
      </c>
      <c r="D727" s="555" t="s">
        <v>2993</v>
      </c>
      <c r="E727" s="556" t="s">
        <v>1448</v>
      </c>
      <c r="F727" s="556" t="s">
        <v>5124</v>
      </c>
      <c r="G727" s="522" t="s">
        <v>6411</v>
      </c>
      <c r="H727" s="556">
        <v>1</v>
      </c>
      <c r="I727" s="556">
        <v>1</v>
      </c>
      <c r="J727" s="567"/>
    </row>
    <row r="728" spans="1:10" ht="17.25" customHeight="1">
      <c r="A728" s="557">
        <v>364</v>
      </c>
      <c r="B728" s="525" t="s">
        <v>6390</v>
      </c>
      <c r="C728" s="555" t="s">
        <v>2261</v>
      </c>
      <c r="D728" s="555" t="s">
        <v>2993</v>
      </c>
      <c r="E728" s="556" t="s">
        <v>1448</v>
      </c>
      <c r="F728" s="556" t="s">
        <v>5126</v>
      </c>
      <c r="G728" s="522" t="s">
        <v>6412</v>
      </c>
      <c r="H728" s="556">
        <v>2</v>
      </c>
      <c r="I728" s="556">
        <v>2</v>
      </c>
      <c r="J728" s="567"/>
    </row>
    <row r="729" spans="1:10" ht="17.25" customHeight="1">
      <c r="A729" s="557">
        <v>365</v>
      </c>
      <c r="B729" s="525" t="s">
        <v>6413</v>
      </c>
      <c r="C729" s="555" t="s">
        <v>2261</v>
      </c>
      <c r="D729" s="555" t="s">
        <v>2993</v>
      </c>
      <c r="E729" s="556" t="s">
        <v>1448</v>
      </c>
      <c r="F729" s="556" t="s">
        <v>5126</v>
      </c>
      <c r="G729" s="522" t="s">
        <v>6414</v>
      </c>
      <c r="H729" s="556">
        <v>1</v>
      </c>
      <c r="I729" s="556"/>
      <c r="J729" s="567"/>
    </row>
    <row r="730" spans="1:10" ht="17.25" customHeight="1">
      <c r="A730" s="557">
        <v>366</v>
      </c>
      <c r="B730" s="525" t="s">
        <v>6415</v>
      </c>
      <c r="C730" s="555" t="s">
        <v>2261</v>
      </c>
      <c r="D730" s="555" t="s">
        <v>2993</v>
      </c>
      <c r="E730" s="556" t="s">
        <v>1448</v>
      </c>
      <c r="F730" s="556" t="s">
        <v>5126</v>
      </c>
      <c r="G730" s="522" t="s">
        <v>6116</v>
      </c>
      <c r="H730" s="556">
        <v>1</v>
      </c>
      <c r="I730" s="556"/>
      <c r="J730" s="567"/>
    </row>
    <row r="731" spans="1:10" ht="17.25" customHeight="1">
      <c r="A731" s="557">
        <v>367</v>
      </c>
      <c r="B731" s="525" t="s">
        <v>6416</v>
      </c>
      <c r="C731" s="555" t="s">
        <v>2261</v>
      </c>
      <c r="D731" s="555" t="s">
        <v>2993</v>
      </c>
      <c r="E731" s="556" t="s">
        <v>1448</v>
      </c>
      <c r="F731" s="556" t="s">
        <v>5126</v>
      </c>
      <c r="G731" s="522" t="s">
        <v>6111</v>
      </c>
      <c r="H731" s="556"/>
      <c r="I731" s="556"/>
      <c r="J731" s="567">
        <v>1</v>
      </c>
    </row>
    <row r="732" spans="1:10" ht="17.25" customHeight="1">
      <c r="A732" s="557">
        <v>368</v>
      </c>
      <c r="B732" s="525" t="s">
        <v>6417</v>
      </c>
      <c r="C732" s="555" t="s">
        <v>2261</v>
      </c>
      <c r="D732" s="555" t="s">
        <v>2993</v>
      </c>
      <c r="E732" s="556" t="s">
        <v>1448</v>
      </c>
      <c r="F732" s="556" t="s">
        <v>5124</v>
      </c>
      <c r="G732" s="522" t="s">
        <v>6414</v>
      </c>
      <c r="H732" s="556"/>
      <c r="I732" s="556">
        <v>1</v>
      </c>
      <c r="J732" s="567"/>
    </row>
    <row r="733" spans="1:10" ht="17.25" customHeight="1">
      <c r="A733" s="557">
        <v>369</v>
      </c>
      <c r="B733" s="525" t="s">
        <v>6418</v>
      </c>
      <c r="C733" s="555" t="s">
        <v>2261</v>
      </c>
      <c r="D733" s="555" t="s">
        <v>2993</v>
      </c>
      <c r="E733" s="556" t="s">
        <v>1448</v>
      </c>
      <c r="F733" s="556" t="s">
        <v>5124</v>
      </c>
      <c r="G733" s="522" t="s">
        <v>6111</v>
      </c>
      <c r="H733" s="556"/>
      <c r="I733" s="556">
        <v>1</v>
      </c>
      <c r="J733" s="567"/>
    </row>
    <row r="734" spans="1:10" ht="17.25" customHeight="1">
      <c r="A734" s="557">
        <v>370</v>
      </c>
      <c r="B734" s="525" t="s">
        <v>6413</v>
      </c>
      <c r="C734" s="555" t="s">
        <v>2261</v>
      </c>
      <c r="D734" s="555" t="s">
        <v>2993</v>
      </c>
      <c r="E734" s="556" t="s">
        <v>1448</v>
      </c>
      <c r="F734" s="556" t="s">
        <v>5124</v>
      </c>
      <c r="G734" s="522" t="s">
        <v>6419</v>
      </c>
      <c r="H734" s="556"/>
      <c r="I734" s="556">
        <v>1</v>
      </c>
      <c r="J734" s="567"/>
    </row>
    <row r="735" spans="1:10" ht="17.25" customHeight="1">
      <c r="A735" s="557">
        <v>371</v>
      </c>
      <c r="B735" s="525" t="s">
        <v>6420</v>
      </c>
      <c r="C735" s="555" t="s">
        <v>2261</v>
      </c>
      <c r="D735" s="555" t="s">
        <v>2993</v>
      </c>
      <c r="E735" s="556" t="s">
        <v>1448</v>
      </c>
      <c r="F735" s="556" t="s">
        <v>5124</v>
      </c>
      <c r="G735" s="522" t="s">
        <v>17</v>
      </c>
      <c r="H735" s="556"/>
      <c r="I735" s="556">
        <v>1</v>
      </c>
      <c r="J735" s="567"/>
    </row>
    <row r="736" spans="1:10" ht="17.25" customHeight="1">
      <c r="A736" s="557">
        <v>372</v>
      </c>
      <c r="B736" s="525" t="s">
        <v>6421</v>
      </c>
      <c r="C736" s="555" t="s">
        <v>2261</v>
      </c>
      <c r="D736" s="555" t="s">
        <v>2993</v>
      </c>
      <c r="E736" s="556" t="s">
        <v>1448</v>
      </c>
      <c r="F736" s="556" t="s">
        <v>5124</v>
      </c>
      <c r="G736" s="522" t="s">
        <v>6422</v>
      </c>
      <c r="H736" s="556"/>
      <c r="I736" s="556">
        <v>1</v>
      </c>
      <c r="J736" s="567"/>
    </row>
    <row r="737" spans="1:10" ht="17.25" customHeight="1">
      <c r="A737" s="557">
        <v>373</v>
      </c>
      <c r="B737" s="525" t="s">
        <v>5596</v>
      </c>
      <c r="C737" s="555" t="s">
        <v>2261</v>
      </c>
      <c r="D737" s="555" t="s">
        <v>2993</v>
      </c>
      <c r="E737" s="556" t="s">
        <v>1448</v>
      </c>
      <c r="F737" s="556" t="s">
        <v>5126</v>
      </c>
      <c r="G737" s="522" t="s">
        <v>6423</v>
      </c>
      <c r="H737" s="556"/>
      <c r="I737" s="556"/>
      <c r="J737" s="567">
        <v>3</v>
      </c>
    </row>
    <row r="738" spans="1:10" ht="17.25" customHeight="1">
      <c r="A738" s="557">
        <v>374</v>
      </c>
      <c r="B738" s="525" t="s">
        <v>6424</v>
      </c>
      <c r="C738" s="555" t="s">
        <v>2261</v>
      </c>
      <c r="D738" s="555" t="s">
        <v>2993</v>
      </c>
      <c r="E738" s="556" t="s">
        <v>1448</v>
      </c>
      <c r="F738" s="556" t="s">
        <v>5124</v>
      </c>
      <c r="G738" s="522" t="s">
        <v>6425</v>
      </c>
      <c r="H738" s="556"/>
      <c r="I738" s="556"/>
      <c r="J738" s="567">
        <v>2</v>
      </c>
    </row>
    <row r="739" spans="1:10" ht="17.25" customHeight="1">
      <c r="A739" s="557">
        <v>375</v>
      </c>
      <c r="B739" s="525" t="s">
        <v>6409</v>
      </c>
      <c r="C739" s="555" t="s">
        <v>2261</v>
      </c>
      <c r="D739" s="555" t="s">
        <v>2993</v>
      </c>
      <c r="E739" s="556" t="s">
        <v>1448</v>
      </c>
      <c r="F739" s="556" t="s">
        <v>5124</v>
      </c>
      <c r="G739" s="522" t="s">
        <v>19</v>
      </c>
      <c r="H739" s="556"/>
      <c r="I739" s="556"/>
      <c r="J739" s="567">
        <v>1</v>
      </c>
    </row>
    <row r="740" spans="1:10" ht="17.25" customHeight="1">
      <c r="A740" s="557">
        <v>376</v>
      </c>
      <c r="B740" s="525" t="s">
        <v>5599</v>
      </c>
      <c r="C740" s="555" t="s">
        <v>2261</v>
      </c>
      <c r="D740" s="555" t="s">
        <v>2993</v>
      </c>
      <c r="E740" s="556" t="s">
        <v>1448</v>
      </c>
      <c r="F740" s="556" t="s">
        <v>5124</v>
      </c>
      <c r="G740" s="522" t="s">
        <v>6426</v>
      </c>
      <c r="H740" s="556"/>
      <c r="I740" s="556"/>
      <c r="J740" s="567">
        <v>1</v>
      </c>
    </row>
    <row r="741" spans="1:10" ht="17.25" customHeight="1">
      <c r="A741" s="557">
        <v>377</v>
      </c>
      <c r="B741" s="525" t="s">
        <v>4494</v>
      </c>
      <c r="C741" s="555" t="s">
        <v>2261</v>
      </c>
      <c r="D741" s="555" t="s">
        <v>2993</v>
      </c>
      <c r="E741" s="556" t="s">
        <v>1448</v>
      </c>
      <c r="F741" s="556" t="s">
        <v>5124</v>
      </c>
      <c r="G741" s="522" t="s">
        <v>5125</v>
      </c>
      <c r="H741" s="556"/>
      <c r="I741" s="556"/>
      <c r="J741" s="567">
        <v>1</v>
      </c>
    </row>
    <row r="742" spans="1:10" ht="17.25" customHeight="1">
      <c r="A742" s="557">
        <v>378</v>
      </c>
      <c r="B742" s="525" t="s">
        <v>6390</v>
      </c>
      <c r="C742" s="555" t="s">
        <v>2261</v>
      </c>
      <c r="D742" s="555" t="s">
        <v>2993</v>
      </c>
      <c r="E742" s="556" t="s">
        <v>1448</v>
      </c>
      <c r="F742" s="556" t="s">
        <v>5126</v>
      </c>
      <c r="G742" s="522" t="s">
        <v>6427</v>
      </c>
      <c r="H742" s="556"/>
      <c r="I742" s="556"/>
      <c r="J742" s="567">
        <v>2</v>
      </c>
    </row>
    <row r="743" spans="1:10" ht="17.25" customHeight="1">
      <c r="A743" s="557">
        <v>379</v>
      </c>
      <c r="B743" s="525" t="s">
        <v>6428</v>
      </c>
      <c r="C743" s="555" t="s">
        <v>2261</v>
      </c>
      <c r="D743" s="555" t="s">
        <v>2993</v>
      </c>
      <c r="E743" s="556" t="s">
        <v>1448</v>
      </c>
      <c r="F743" s="556" t="s">
        <v>5126</v>
      </c>
      <c r="G743" s="522" t="s">
        <v>6113</v>
      </c>
      <c r="H743" s="556"/>
      <c r="I743" s="556"/>
      <c r="J743" s="567">
        <v>1</v>
      </c>
    </row>
    <row r="744" spans="1:10" ht="17.25" customHeight="1">
      <c r="A744" s="557">
        <v>380</v>
      </c>
      <c r="B744" s="525" t="s">
        <v>6429</v>
      </c>
      <c r="C744" s="555" t="s">
        <v>1803</v>
      </c>
      <c r="D744" s="555" t="s">
        <v>1533</v>
      </c>
      <c r="E744" s="556" t="s">
        <v>3101</v>
      </c>
      <c r="F744" s="556" t="s">
        <v>5139</v>
      </c>
      <c r="G744" s="522" t="s">
        <v>6430</v>
      </c>
      <c r="H744" s="556"/>
      <c r="I744" s="556">
        <v>1</v>
      </c>
      <c r="J744" s="567"/>
    </row>
    <row r="745" spans="1:10" ht="17.25" customHeight="1">
      <c r="A745" s="557">
        <v>381</v>
      </c>
      <c r="B745" s="525" t="s">
        <v>6431</v>
      </c>
      <c r="C745" s="555" t="s">
        <v>1803</v>
      </c>
      <c r="D745" s="555" t="s">
        <v>1533</v>
      </c>
      <c r="E745" s="556" t="s">
        <v>6432</v>
      </c>
      <c r="F745" s="556" t="s">
        <v>5126</v>
      </c>
      <c r="G745" s="522" t="s">
        <v>6430</v>
      </c>
      <c r="H745" s="556">
        <v>1</v>
      </c>
      <c r="I745" s="556"/>
      <c r="J745" s="567"/>
    </row>
    <row r="746" spans="1:10" ht="17.25" customHeight="1">
      <c r="A746" s="557">
        <v>382</v>
      </c>
      <c r="B746" s="525" t="s">
        <v>6433</v>
      </c>
      <c r="C746" s="555" t="s">
        <v>1803</v>
      </c>
      <c r="D746" s="555" t="s">
        <v>1533</v>
      </c>
      <c r="E746" s="556" t="s">
        <v>6432</v>
      </c>
      <c r="F746" s="556" t="s">
        <v>5126</v>
      </c>
      <c r="G746" s="522" t="s">
        <v>6430</v>
      </c>
      <c r="H746" s="556"/>
      <c r="I746" s="556">
        <v>1</v>
      </c>
      <c r="J746" s="567"/>
    </row>
    <row r="747" spans="1:10" ht="17.25" customHeight="1">
      <c r="A747" s="557">
        <v>383</v>
      </c>
      <c r="B747" s="525" t="s">
        <v>3491</v>
      </c>
      <c r="C747" s="555" t="s">
        <v>1803</v>
      </c>
      <c r="D747" s="555" t="s">
        <v>1533</v>
      </c>
      <c r="E747" s="556" t="s">
        <v>6434</v>
      </c>
      <c r="F747" s="556" t="s">
        <v>5126</v>
      </c>
      <c r="G747" s="522" t="s">
        <v>6430</v>
      </c>
      <c r="H747" s="556">
        <v>1</v>
      </c>
      <c r="I747" s="556"/>
      <c r="J747" s="567"/>
    </row>
    <row r="748" spans="1:10" ht="17.25" customHeight="1">
      <c r="A748" s="557">
        <v>384</v>
      </c>
      <c r="B748" s="525" t="s">
        <v>6435</v>
      </c>
      <c r="C748" s="555" t="s">
        <v>1803</v>
      </c>
      <c r="D748" s="555" t="s">
        <v>1533</v>
      </c>
      <c r="E748" s="556" t="s">
        <v>6434</v>
      </c>
      <c r="F748" s="556" t="s">
        <v>5126</v>
      </c>
      <c r="G748" s="522" t="s">
        <v>6430</v>
      </c>
      <c r="H748" s="556"/>
      <c r="I748" s="556"/>
      <c r="J748" s="567">
        <v>1</v>
      </c>
    </row>
    <row r="749" spans="1:10" ht="17.25" customHeight="1">
      <c r="A749" s="557">
        <v>385</v>
      </c>
      <c r="B749" s="525" t="s">
        <v>6436</v>
      </c>
      <c r="C749" s="555" t="s">
        <v>1803</v>
      </c>
      <c r="D749" s="555" t="s">
        <v>1533</v>
      </c>
      <c r="E749" s="556" t="s">
        <v>6437</v>
      </c>
      <c r="F749" s="556" t="s">
        <v>5126</v>
      </c>
      <c r="G749" s="522" t="s">
        <v>6430</v>
      </c>
      <c r="H749" s="556"/>
      <c r="I749" s="556">
        <v>1</v>
      </c>
      <c r="J749" s="567"/>
    </row>
    <row r="750" spans="1:10" ht="17.25" customHeight="1">
      <c r="A750" s="557">
        <v>386</v>
      </c>
      <c r="B750" s="525" t="s">
        <v>5070</v>
      </c>
      <c r="C750" s="555" t="s">
        <v>1803</v>
      </c>
      <c r="D750" s="555" t="s">
        <v>1533</v>
      </c>
      <c r="E750" s="556" t="s">
        <v>6438</v>
      </c>
      <c r="F750" s="556" t="s">
        <v>5126</v>
      </c>
      <c r="G750" s="522" t="s">
        <v>6430</v>
      </c>
      <c r="H750" s="556"/>
      <c r="I750" s="556">
        <v>1</v>
      </c>
      <c r="J750" s="567"/>
    </row>
    <row r="751" spans="1:10" ht="17.25" customHeight="1">
      <c r="A751" s="557">
        <v>387</v>
      </c>
      <c r="B751" s="525" t="s">
        <v>6439</v>
      </c>
      <c r="C751" s="555" t="s">
        <v>1803</v>
      </c>
      <c r="D751" s="555" t="s">
        <v>1533</v>
      </c>
      <c r="E751" s="556" t="s">
        <v>6438</v>
      </c>
      <c r="F751" s="556" t="s">
        <v>5126</v>
      </c>
      <c r="G751" s="522" t="s">
        <v>6430</v>
      </c>
      <c r="H751" s="556"/>
      <c r="I751" s="556"/>
      <c r="J751" s="567">
        <v>1</v>
      </c>
    </row>
    <row r="752" spans="1:10" ht="17.25" customHeight="1">
      <c r="A752" s="557">
        <v>388</v>
      </c>
      <c r="B752" s="525" t="s">
        <v>6440</v>
      </c>
      <c r="C752" s="555" t="s">
        <v>1803</v>
      </c>
      <c r="D752" s="555" t="s">
        <v>1533</v>
      </c>
      <c r="E752" s="556" t="s">
        <v>6014</v>
      </c>
      <c r="F752" s="556" t="s">
        <v>5126</v>
      </c>
      <c r="G752" s="522" t="s">
        <v>6430</v>
      </c>
      <c r="H752" s="556"/>
      <c r="I752" s="556">
        <v>1</v>
      </c>
      <c r="J752" s="567"/>
    </row>
    <row r="753" spans="1:10" ht="17.25" customHeight="1">
      <c r="A753" s="557">
        <v>389</v>
      </c>
      <c r="B753" s="525" t="s">
        <v>928</v>
      </c>
      <c r="C753" s="555" t="s">
        <v>1803</v>
      </c>
      <c r="D753" s="555" t="s">
        <v>1533</v>
      </c>
      <c r="E753" s="556" t="s">
        <v>6014</v>
      </c>
      <c r="F753" s="556" t="s">
        <v>5126</v>
      </c>
      <c r="G753" s="522" t="s">
        <v>6430</v>
      </c>
      <c r="H753" s="556"/>
      <c r="I753" s="556"/>
      <c r="J753" s="567">
        <v>1</v>
      </c>
    </row>
    <row r="754" spans="1:10" ht="17.25" customHeight="1">
      <c r="A754" s="557">
        <v>390</v>
      </c>
      <c r="B754" s="525" t="s">
        <v>6441</v>
      </c>
      <c r="C754" s="555" t="s">
        <v>1803</v>
      </c>
      <c r="D754" s="555" t="s">
        <v>1533</v>
      </c>
      <c r="E754" s="556" t="s">
        <v>3493</v>
      </c>
      <c r="F754" s="556" t="s">
        <v>5124</v>
      </c>
      <c r="G754" s="522" t="s">
        <v>6430</v>
      </c>
      <c r="H754" s="556"/>
      <c r="I754" s="556">
        <v>1</v>
      </c>
      <c r="J754" s="567"/>
    </row>
    <row r="755" spans="1:10" ht="17.25" customHeight="1">
      <c r="A755" s="557">
        <v>391</v>
      </c>
      <c r="B755" s="525" t="s">
        <v>5616</v>
      </c>
      <c r="C755" s="555" t="s">
        <v>1803</v>
      </c>
      <c r="D755" s="555" t="s">
        <v>1533</v>
      </c>
      <c r="E755" s="556" t="s">
        <v>5072</v>
      </c>
      <c r="F755" s="556" t="s">
        <v>5124</v>
      </c>
      <c r="G755" s="522" t="s">
        <v>6430</v>
      </c>
      <c r="H755" s="556"/>
      <c r="I755" s="556"/>
      <c r="J755" s="567">
        <v>1</v>
      </c>
    </row>
    <row r="756" spans="1:10" ht="17.25" customHeight="1">
      <c r="A756" s="557">
        <v>392</v>
      </c>
      <c r="B756" s="525" t="s">
        <v>6442</v>
      </c>
      <c r="C756" s="555" t="s">
        <v>1803</v>
      </c>
      <c r="D756" s="555" t="s">
        <v>1533</v>
      </c>
      <c r="E756" s="556" t="s">
        <v>3495</v>
      </c>
      <c r="F756" s="556" t="s">
        <v>5124</v>
      </c>
      <c r="G756" s="522" t="s">
        <v>6430</v>
      </c>
      <c r="H756" s="556"/>
      <c r="I756" s="556"/>
      <c r="J756" s="567">
        <v>1</v>
      </c>
    </row>
    <row r="757" spans="1:10" ht="17.25" customHeight="1">
      <c r="A757" s="557">
        <v>393</v>
      </c>
      <c r="B757" s="525" t="s">
        <v>2561</v>
      </c>
      <c r="C757" s="555" t="s">
        <v>1803</v>
      </c>
      <c r="D757" s="555" t="s">
        <v>1533</v>
      </c>
      <c r="E757" s="556" t="s">
        <v>3494</v>
      </c>
      <c r="F757" s="556" t="s">
        <v>5124</v>
      </c>
      <c r="G757" s="522" t="s">
        <v>6430</v>
      </c>
      <c r="H757" s="556"/>
      <c r="I757" s="556">
        <v>1</v>
      </c>
      <c r="J757" s="567"/>
    </row>
    <row r="758" spans="1:10" ht="17.25" customHeight="1">
      <c r="A758" s="557">
        <v>394</v>
      </c>
      <c r="B758" s="525" t="s">
        <v>6443</v>
      </c>
      <c r="C758" s="555" t="s">
        <v>1803</v>
      </c>
      <c r="D758" s="555" t="s">
        <v>1533</v>
      </c>
      <c r="E758" s="556" t="s">
        <v>1201</v>
      </c>
      <c r="F758" s="556" t="s">
        <v>5124</v>
      </c>
      <c r="G758" s="522" t="s">
        <v>6430</v>
      </c>
      <c r="H758" s="556"/>
      <c r="I758" s="556"/>
      <c r="J758" s="567">
        <v>1</v>
      </c>
    </row>
    <row r="759" spans="1:10" ht="17.25" customHeight="1">
      <c r="A759" s="557">
        <v>395</v>
      </c>
      <c r="B759" s="525" t="s">
        <v>3291</v>
      </c>
      <c r="C759" s="555" t="s">
        <v>1971</v>
      </c>
      <c r="D759" s="555" t="s">
        <v>1533</v>
      </c>
      <c r="E759" s="556" t="s">
        <v>6444</v>
      </c>
      <c r="F759" s="556" t="s">
        <v>5124</v>
      </c>
      <c r="G759" s="522"/>
      <c r="H759" s="556">
        <v>1</v>
      </c>
      <c r="I759" s="556"/>
      <c r="J759" s="567"/>
    </row>
    <row r="760" spans="1:10" ht="17.25" customHeight="1">
      <c r="A760" s="557">
        <v>396</v>
      </c>
      <c r="B760" s="525" t="s">
        <v>3099</v>
      </c>
      <c r="C760" s="555" t="s">
        <v>1971</v>
      </c>
      <c r="D760" s="555" t="s">
        <v>1533</v>
      </c>
      <c r="E760" s="556" t="s">
        <v>6444</v>
      </c>
      <c r="F760" s="556" t="s">
        <v>5126</v>
      </c>
      <c r="G760" s="522"/>
      <c r="H760" s="556"/>
      <c r="I760" s="556">
        <v>1</v>
      </c>
      <c r="J760" s="567"/>
    </row>
    <row r="761" spans="1:10" ht="17.25" customHeight="1">
      <c r="A761" s="557">
        <v>397</v>
      </c>
      <c r="B761" s="525" t="s">
        <v>1914</v>
      </c>
      <c r="C761" s="557" t="s">
        <v>2274</v>
      </c>
      <c r="D761" s="557" t="s">
        <v>512</v>
      </c>
      <c r="E761" s="556" t="s">
        <v>6445</v>
      </c>
      <c r="F761" s="556" t="s">
        <v>5126</v>
      </c>
      <c r="G761" s="522" t="s">
        <v>6446</v>
      </c>
      <c r="H761" s="557">
        <v>1</v>
      </c>
      <c r="I761" s="557"/>
      <c r="J761" s="577"/>
    </row>
    <row r="762" spans="1:10" ht="17.25" customHeight="1">
      <c r="A762" s="557">
        <v>398</v>
      </c>
      <c r="B762" s="611" t="s">
        <v>2241</v>
      </c>
      <c r="C762" s="85" t="s">
        <v>1849</v>
      </c>
      <c r="D762" s="85" t="s">
        <v>1509</v>
      </c>
      <c r="E762" s="605" t="s">
        <v>1611</v>
      </c>
      <c r="F762" s="605" t="s">
        <v>5126</v>
      </c>
      <c r="G762" s="612" t="s">
        <v>1509</v>
      </c>
      <c r="H762" s="605">
        <v>1</v>
      </c>
      <c r="I762" s="605"/>
      <c r="J762" s="578"/>
    </row>
    <row r="763" spans="1:10" ht="17.25" customHeight="1">
      <c r="A763" s="557">
        <v>399</v>
      </c>
      <c r="B763" s="611" t="s">
        <v>3451</v>
      </c>
      <c r="C763" s="85" t="s">
        <v>1849</v>
      </c>
      <c r="D763" s="85" t="s">
        <v>1509</v>
      </c>
      <c r="E763" s="605" t="s">
        <v>1611</v>
      </c>
      <c r="F763" s="605" t="s">
        <v>5124</v>
      </c>
      <c r="G763" s="612" t="s">
        <v>1509</v>
      </c>
      <c r="H763" s="605">
        <v>1</v>
      </c>
      <c r="I763" s="605"/>
      <c r="J763" s="578"/>
    </row>
    <row r="764" spans="1:10" ht="17.25" customHeight="1">
      <c r="A764" s="557">
        <v>400</v>
      </c>
      <c r="B764" s="611" t="s">
        <v>633</v>
      </c>
      <c r="C764" s="85" t="s">
        <v>1849</v>
      </c>
      <c r="D764" s="85" t="s">
        <v>1509</v>
      </c>
      <c r="E764" s="605" t="s">
        <v>1611</v>
      </c>
      <c r="F764" s="605" t="s">
        <v>5124</v>
      </c>
      <c r="G764" s="612" t="s">
        <v>1509</v>
      </c>
      <c r="H764" s="605"/>
      <c r="I764" s="605">
        <v>1</v>
      </c>
      <c r="J764" s="578"/>
    </row>
    <row r="765" spans="1:10" ht="17.25" customHeight="1">
      <c r="A765" s="557">
        <v>401</v>
      </c>
      <c r="B765" s="611" t="s">
        <v>1355</v>
      </c>
      <c r="C765" s="85" t="s">
        <v>1849</v>
      </c>
      <c r="D765" s="85" t="s">
        <v>1509</v>
      </c>
      <c r="E765" s="605" t="s">
        <v>1611</v>
      </c>
      <c r="F765" s="605" t="s">
        <v>5124</v>
      </c>
      <c r="G765" s="612" t="s">
        <v>1509</v>
      </c>
      <c r="H765" s="605"/>
      <c r="I765" s="605">
        <v>1</v>
      </c>
      <c r="J765" s="578"/>
    </row>
    <row r="766" spans="1:10" ht="17.25" customHeight="1">
      <c r="A766" s="557">
        <v>402</v>
      </c>
      <c r="B766" s="611" t="s">
        <v>154</v>
      </c>
      <c r="C766" s="85" t="s">
        <v>1849</v>
      </c>
      <c r="D766" s="85" t="s">
        <v>1509</v>
      </c>
      <c r="E766" s="605" t="s">
        <v>1611</v>
      </c>
      <c r="F766" s="605" t="s">
        <v>5126</v>
      </c>
      <c r="G766" s="612" t="s">
        <v>1509</v>
      </c>
      <c r="H766" s="605"/>
      <c r="I766" s="605">
        <v>1</v>
      </c>
      <c r="J766" s="578"/>
    </row>
    <row r="767" spans="1:10" ht="17.25" customHeight="1">
      <c r="A767" s="557">
        <v>403</v>
      </c>
      <c r="B767" s="611" t="s">
        <v>2598</v>
      </c>
      <c r="C767" s="85" t="s">
        <v>1849</v>
      </c>
      <c r="D767" s="85" t="s">
        <v>1509</v>
      </c>
      <c r="E767" s="605" t="s">
        <v>1611</v>
      </c>
      <c r="F767" s="605" t="s">
        <v>5124</v>
      </c>
      <c r="G767" s="612" t="s">
        <v>1509</v>
      </c>
      <c r="H767" s="605"/>
      <c r="I767" s="605"/>
      <c r="J767" s="578">
        <v>1</v>
      </c>
    </row>
    <row r="768" spans="1:10" ht="17.25" customHeight="1">
      <c r="A768" s="557">
        <v>404</v>
      </c>
      <c r="B768" s="611" t="s">
        <v>4588</v>
      </c>
      <c r="C768" s="85" t="s">
        <v>1849</v>
      </c>
      <c r="D768" s="85" t="s">
        <v>1509</v>
      </c>
      <c r="E768" s="605" t="s">
        <v>1611</v>
      </c>
      <c r="F768" s="605" t="s">
        <v>5124</v>
      </c>
      <c r="G768" s="612" t="s">
        <v>1509</v>
      </c>
      <c r="H768" s="605"/>
      <c r="I768" s="605"/>
      <c r="J768" s="578">
        <v>1</v>
      </c>
    </row>
    <row r="769" spans="1:10" ht="17.25" customHeight="1">
      <c r="A769" s="557">
        <v>405</v>
      </c>
      <c r="B769" s="611" t="s">
        <v>6447</v>
      </c>
      <c r="C769" s="85" t="s">
        <v>1675</v>
      </c>
      <c r="D769" s="85" t="s">
        <v>1509</v>
      </c>
      <c r="E769" s="605" t="s">
        <v>362</v>
      </c>
      <c r="F769" s="605" t="s">
        <v>5124</v>
      </c>
      <c r="G769" s="612" t="s">
        <v>1509</v>
      </c>
      <c r="H769" s="605">
        <v>1</v>
      </c>
      <c r="I769" s="605"/>
      <c r="J769" s="578"/>
    </row>
    <row r="770" spans="1:10" ht="17.25" customHeight="1">
      <c r="A770" s="557">
        <v>406</v>
      </c>
      <c r="B770" s="611" t="s">
        <v>6448</v>
      </c>
      <c r="C770" s="85" t="s">
        <v>1675</v>
      </c>
      <c r="D770" s="85" t="s">
        <v>1509</v>
      </c>
      <c r="E770" s="605" t="s">
        <v>362</v>
      </c>
      <c r="F770" s="605" t="s">
        <v>5126</v>
      </c>
      <c r="G770" s="612" t="s">
        <v>1509</v>
      </c>
      <c r="H770" s="605">
        <v>1</v>
      </c>
      <c r="I770" s="605"/>
      <c r="J770" s="578"/>
    </row>
    <row r="771" spans="1:10" ht="17.25" customHeight="1">
      <c r="A771" s="557">
        <v>407</v>
      </c>
      <c r="B771" s="611" t="s">
        <v>6449</v>
      </c>
      <c r="C771" s="85" t="s">
        <v>1675</v>
      </c>
      <c r="D771" s="85" t="s">
        <v>1509</v>
      </c>
      <c r="E771" s="605" t="s">
        <v>362</v>
      </c>
      <c r="F771" s="605" t="s">
        <v>5126</v>
      </c>
      <c r="G771" s="612" t="s">
        <v>1509</v>
      </c>
      <c r="H771" s="605">
        <v>1</v>
      </c>
      <c r="I771" s="605"/>
      <c r="J771" s="578"/>
    </row>
    <row r="772" spans="1:10" ht="17.25" customHeight="1">
      <c r="A772" s="557">
        <v>408</v>
      </c>
      <c r="B772" s="611" t="s">
        <v>4861</v>
      </c>
      <c r="C772" s="85" t="s">
        <v>1675</v>
      </c>
      <c r="D772" s="85" t="s">
        <v>1509</v>
      </c>
      <c r="E772" s="605" t="s">
        <v>362</v>
      </c>
      <c r="F772" s="605" t="s">
        <v>5126</v>
      </c>
      <c r="G772" s="612" t="s">
        <v>1509</v>
      </c>
      <c r="H772" s="605"/>
      <c r="I772" s="605">
        <v>1</v>
      </c>
      <c r="J772" s="578"/>
    </row>
    <row r="773" spans="1:10" ht="17.25" customHeight="1">
      <c r="A773" s="557">
        <v>409</v>
      </c>
      <c r="B773" s="611" t="s">
        <v>6450</v>
      </c>
      <c r="C773" s="85" t="s">
        <v>1675</v>
      </c>
      <c r="D773" s="85" t="s">
        <v>1509</v>
      </c>
      <c r="E773" s="605" t="s">
        <v>362</v>
      </c>
      <c r="F773" s="605" t="s">
        <v>5126</v>
      </c>
      <c r="G773" s="612" t="s">
        <v>1509</v>
      </c>
      <c r="H773" s="605"/>
      <c r="I773" s="605">
        <v>1</v>
      </c>
      <c r="J773" s="578"/>
    </row>
    <row r="774" spans="1:10" ht="17.25" customHeight="1">
      <c r="A774" s="557">
        <v>410</v>
      </c>
      <c r="B774" s="611" t="s">
        <v>4585</v>
      </c>
      <c r="C774" s="85" t="s">
        <v>1675</v>
      </c>
      <c r="D774" s="85" t="s">
        <v>1509</v>
      </c>
      <c r="E774" s="605" t="s">
        <v>362</v>
      </c>
      <c r="F774" s="605" t="s">
        <v>5126</v>
      </c>
      <c r="G774" s="612" t="s">
        <v>1509</v>
      </c>
      <c r="H774" s="605"/>
      <c r="I774" s="605"/>
      <c r="J774" s="578">
        <v>1</v>
      </c>
    </row>
    <row r="775" spans="1:10" ht="17.25" customHeight="1">
      <c r="A775" s="557">
        <v>411</v>
      </c>
      <c r="B775" s="611" t="s">
        <v>6451</v>
      </c>
      <c r="C775" s="85" t="s">
        <v>1675</v>
      </c>
      <c r="D775" s="85" t="s">
        <v>1509</v>
      </c>
      <c r="E775" s="605" t="s">
        <v>362</v>
      </c>
      <c r="F775" s="605" t="s">
        <v>5126</v>
      </c>
      <c r="G775" s="612" t="s">
        <v>1509</v>
      </c>
      <c r="H775" s="605"/>
      <c r="I775" s="605"/>
      <c r="J775" s="578">
        <v>1</v>
      </c>
    </row>
    <row r="776" spans="1:10" ht="17.25" customHeight="1">
      <c r="A776" s="557">
        <v>412</v>
      </c>
      <c r="B776" s="611" t="s">
        <v>6452</v>
      </c>
      <c r="C776" s="85" t="s">
        <v>1675</v>
      </c>
      <c r="D776" s="85" t="s">
        <v>1509</v>
      </c>
      <c r="E776" s="605" t="s">
        <v>362</v>
      </c>
      <c r="F776" s="605" t="s">
        <v>5126</v>
      </c>
      <c r="G776" s="612" t="s">
        <v>1509</v>
      </c>
      <c r="H776" s="605"/>
      <c r="I776" s="605"/>
      <c r="J776" s="578">
        <v>1</v>
      </c>
    </row>
    <row r="777" spans="1:10" ht="17.25" customHeight="1">
      <c r="A777" s="557">
        <v>413</v>
      </c>
      <c r="B777" s="611" t="s">
        <v>6046</v>
      </c>
      <c r="C777" s="85" t="s">
        <v>1675</v>
      </c>
      <c r="D777" s="85" t="s">
        <v>1509</v>
      </c>
      <c r="E777" s="605" t="s">
        <v>362</v>
      </c>
      <c r="F777" s="605" t="s">
        <v>5126</v>
      </c>
      <c r="G777" s="612" t="s">
        <v>1509</v>
      </c>
      <c r="H777" s="605"/>
      <c r="I777" s="605"/>
      <c r="J777" s="578">
        <v>1</v>
      </c>
    </row>
    <row r="778" spans="1:10" ht="17.25" customHeight="1">
      <c r="A778" s="557">
        <v>414</v>
      </c>
      <c r="B778" s="611" t="s">
        <v>1720</v>
      </c>
      <c r="C778" s="85" t="s">
        <v>1675</v>
      </c>
      <c r="D778" s="85" t="s">
        <v>1509</v>
      </c>
      <c r="E778" s="605" t="s">
        <v>362</v>
      </c>
      <c r="F778" s="605" t="s">
        <v>5124</v>
      </c>
      <c r="G778" s="612" t="s">
        <v>1509</v>
      </c>
      <c r="H778" s="605"/>
      <c r="I778" s="605"/>
      <c r="J778" s="578">
        <v>1</v>
      </c>
    </row>
    <row r="779" spans="1:10" ht="17.25" customHeight="1">
      <c r="A779" s="557">
        <v>415</v>
      </c>
      <c r="B779" s="611" t="s">
        <v>6453</v>
      </c>
      <c r="C779" s="85" t="s">
        <v>1675</v>
      </c>
      <c r="D779" s="85" t="s">
        <v>1509</v>
      </c>
      <c r="E779" s="605" t="s">
        <v>362</v>
      </c>
      <c r="F779" s="605" t="s">
        <v>5124</v>
      </c>
      <c r="G779" s="612" t="s">
        <v>1509</v>
      </c>
      <c r="H779" s="605"/>
      <c r="I779" s="605"/>
      <c r="J779" s="578">
        <v>1</v>
      </c>
    </row>
    <row r="780" spans="1:10" ht="17.25" customHeight="1">
      <c r="A780" s="557">
        <v>416</v>
      </c>
      <c r="B780" s="611" t="s">
        <v>6454</v>
      </c>
      <c r="C780" s="85" t="s">
        <v>2006</v>
      </c>
      <c r="D780" s="85" t="s">
        <v>1509</v>
      </c>
      <c r="E780" s="605" t="s">
        <v>1751</v>
      </c>
      <c r="F780" s="605" t="s">
        <v>5124</v>
      </c>
      <c r="G780" s="612" t="s">
        <v>1509</v>
      </c>
      <c r="H780" s="605">
        <v>1</v>
      </c>
      <c r="I780" s="605"/>
      <c r="J780" s="578"/>
    </row>
    <row r="781" spans="1:10" ht="17.25" customHeight="1">
      <c r="A781" s="557">
        <v>417</v>
      </c>
      <c r="B781" s="611" t="s">
        <v>6455</v>
      </c>
      <c r="C781" s="85" t="s">
        <v>2006</v>
      </c>
      <c r="D781" s="85" t="s">
        <v>1509</v>
      </c>
      <c r="E781" s="605" t="s">
        <v>1751</v>
      </c>
      <c r="F781" s="605" t="s">
        <v>5124</v>
      </c>
      <c r="G781" s="612" t="s">
        <v>1509</v>
      </c>
      <c r="H781" s="605">
        <v>1</v>
      </c>
      <c r="I781" s="605"/>
      <c r="J781" s="578"/>
    </row>
    <row r="782" spans="1:10" ht="17.25" customHeight="1">
      <c r="A782" s="557">
        <v>418</v>
      </c>
      <c r="B782" s="611" t="s">
        <v>6456</v>
      </c>
      <c r="C782" s="85" t="s">
        <v>2006</v>
      </c>
      <c r="D782" s="85" t="s">
        <v>1509</v>
      </c>
      <c r="E782" s="605" t="s">
        <v>1751</v>
      </c>
      <c r="F782" s="605" t="s">
        <v>5124</v>
      </c>
      <c r="G782" s="612" t="s">
        <v>1509</v>
      </c>
      <c r="H782" s="605">
        <v>1</v>
      </c>
      <c r="I782" s="605"/>
      <c r="J782" s="578"/>
    </row>
    <row r="783" spans="1:10" ht="17.25" customHeight="1">
      <c r="A783" s="557">
        <v>419</v>
      </c>
      <c r="B783" s="611" t="s">
        <v>5660</v>
      </c>
      <c r="C783" s="85" t="s">
        <v>2006</v>
      </c>
      <c r="D783" s="85" t="s">
        <v>1509</v>
      </c>
      <c r="E783" s="605" t="s">
        <v>1751</v>
      </c>
      <c r="F783" s="605" t="s">
        <v>5124</v>
      </c>
      <c r="G783" s="612" t="s">
        <v>1509</v>
      </c>
      <c r="H783" s="605">
        <v>1</v>
      </c>
      <c r="I783" s="605"/>
      <c r="J783" s="578"/>
    </row>
    <row r="784" spans="1:10" ht="17.25" customHeight="1">
      <c r="A784" s="557">
        <v>420</v>
      </c>
      <c r="B784" s="611" t="s">
        <v>6457</v>
      </c>
      <c r="C784" s="85" t="s">
        <v>2006</v>
      </c>
      <c r="D784" s="85" t="s">
        <v>1509</v>
      </c>
      <c r="E784" s="605" t="s">
        <v>1751</v>
      </c>
      <c r="F784" s="605" t="s">
        <v>5126</v>
      </c>
      <c r="G784" s="612" t="s">
        <v>1509</v>
      </c>
      <c r="H784" s="605">
        <v>1</v>
      </c>
      <c r="I784" s="605"/>
      <c r="J784" s="578"/>
    </row>
    <row r="785" spans="1:10" ht="17.25" customHeight="1">
      <c r="A785" s="557">
        <v>421</v>
      </c>
      <c r="B785" s="611" t="s">
        <v>6458</v>
      </c>
      <c r="C785" s="85" t="s">
        <v>2006</v>
      </c>
      <c r="D785" s="85" t="s">
        <v>1509</v>
      </c>
      <c r="E785" s="605" t="s">
        <v>1751</v>
      </c>
      <c r="F785" s="605" t="s">
        <v>5126</v>
      </c>
      <c r="G785" s="612" t="s">
        <v>1509</v>
      </c>
      <c r="H785" s="605">
        <v>1</v>
      </c>
      <c r="I785" s="605"/>
      <c r="J785" s="578"/>
    </row>
    <row r="786" spans="1:10" ht="17.25" customHeight="1">
      <c r="A786" s="557">
        <v>422</v>
      </c>
      <c r="B786" s="611" t="s">
        <v>6459</v>
      </c>
      <c r="C786" s="85" t="s">
        <v>2006</v>
      </c>
      <c r="D786" s="85" t="s">
        <v>1509</v>
      </c>
      <c r="E786" s="605" t="s">
        <v>1751</v>
      </c>
      <c r="F786" s="605" t="s">
        <v>5126</v>
      </c>
      <c r="G786" s="612" t="s">
        <v>1509</v>
      </c>
      <c r="H786" s="605">
        <v>1</v>
      </c>
      <c r="I786" s="605"/>
      <c r="J786" s="578"/>
    </row>
    <row r="787" spans="1:10" ht="17.25" customHeight="1">
      <c r="A787" s="557">
        <v>423</v>
      </c>
      <c r="B787" s="611" t="s">
        <v>6460</v>
      </c>
      <c r="C787" s="85" t="s">
        <v>2006</v>
      </c>
      <c r="D787" s="85" t="s">
        <v>1509</v>
      </c>
      <c r="E787" s="605" t="s">
        <v>1751</v>
      </c>
      <c r="F787" s="605" t="s">
        <v>5124</v>
      </c>
      <c r="G787" s="612" t="s">
        <v>1509</v>
      </c>
      <c r="H787" s="605"/>
      <c r="I787" s="605">
        <v>1</v>
      </c>
      <c r="J787" s="578"/>
    </row>
    <row r="788" spans="1:10" ht="17.25" customHeight="1">
      <c r="A788" s="557">
        <v>424</v>
      </c>
      <c r="B788" s="611" t="s">
        <v>6461</v>
      </c>
      <c r="C788" s="85" t="s">
        <v>2006</v>
      </c>
      <c r="D788" s="85" t="s">
        <v>1509</v>
      </c>
      <c r="E788" s="605" t="s">
        <v>1751</v>
      </c>
      <c r="F788" s="605" t="s">
        <v>5126</v>
      </c>
      <c r="G788" s="612" t="s">
        <v>1509</v>
      </c>
      <c r="H788" s="605"/>
      <c r="I788" s="605">
        <v>1</v>
      </c>
      <c r="J788" s="578"/>
    </row>
    <row r="789" spans="1:10" ht="17.25" customHeight="1">
      <c r="A789" s="557">
        <v>425</v>
      </c>
      <c r="B789" s="611" t="s">
        <v>6462</v>
      </c>
      <c r="C789" s="85" t="s">
        <v>2006</v>
      </c>
      <c r="D789" s="85" t="s">
        <v>1509</v>
      </c>
      <c r="E789" s="605" t="s">
        <v>1751</v>
      </c>
      <c r="F789" s="605" t="s">
        <v>5124</v>
      </c>
      <c r="G789" s="612" t="s">
        <v>1509</v>
      </c>
      <c r="H789" s="605"/>
      <c r="I789" s="605"/>
      <c r="J789" s="578">
        <v>1</v>
      </c>
    </row>
    <row r="790" spans="1:10" ht="17.25" customHeight="1">
      <c r="A790" s="557">
        <v>426</v>
      </c>
      <c r="B790" s="611" t="s">
        <v>6463</v>
      </c>
      <c r="C790" s="85" t="s">
        <v>2006</v>
      </c>
      <c r="D790" s="85" t="s">
        <v>1509</v>
      </c>
      <c r="E790" s="605" t="s">
        <v>1751</v>
      </c>
      <c r="F790" s="605" t="s">
        <v>5124</v>
      </c>
      <c r="G790" s="612" t="s">
        <v>1509</v>
      </c>
      <c r="H790" s="605"/>
      <c r="I790" s="605"/>
      <c r="J790" s="578">
        <v>1</v>
      </c>
    </row>
    <row r="791" spans="1:10" ht="17.25" customHeight="1">
      <c r="A791" s="557">
        <v>427</v>
      </c>
      <c r="B791" s="611" t="s">
        <v>6464</v>
      </c>
      <c r="C791" s="85" t="s">
        <v>2006</v>
      </c>
      <c r="D791" s="85" t="s">
        <v>1509</v>
      </c>
      <c r="E791" s="605" t="s">
        <v>1751</v>
      </c>
      <c r="F791" s="605" t="s">
        <v>5126</v>
      </c>
      <c r="G791" s="612" t="s">
        <v>1509</v>
      </c>
      <c r="H791" s="605"/>
      <c r="I791" s="605"/>
      <c r="J791" s="578">
        <v>1</v>
      </c>
    </row>
    <row r="792" spans="1:10" ht="17.25" customHeight="1">
      <c r="A792" s="557">
        <v>428</v>
      </c>
      <c r="B792" s="611" t="s">
        <v>6465</v>
      </c>
      <c r="C792" s="85" t="s">
        <v>2006</v>
      </c>
      <c r="D792" s="85" t="s">
        <v>1509</v>
      </c>
      <c r="E792" s="605" t="s">
        <v>1751</v>
      </c>
      <c r="F792" s="605" t="s">
        <v>5126</v>
      </c>
      <c r="G792" s="612" t="s">
        <v>1509</v>
      </c>
      <c r="H792" s="605"/>
      <c r="I792" s="605"/>
      <c r="J792" s="578">
        <v>1</v>
      </c>
    </row>
    <row r="793" spans="1:10" ht="17.25" customHeight="1">
      <c r="A793" s="557">
        <v>429</v>
      </c>
      <c r="B793" s="611" t="s">
        <v>6466</v>
      </c>
      <c r="C793" s="85" t="s">
        <v>2006</v>
      </c>
      <c r="D793" s="85" t="s">
        <v>1509</v>
      </c>
      <c r="E793" s="605" t="s">
        <v>1751</v>
      </c>
      <c r="F793" s="605" t="s">
        <v>5124</v>
      </c>
      <c r="G793" s="612" t="s">
        <v>1509</v>
      </c>
      <c r="H793" s="605"/>
      <c r="I793" s="605"/>
      <c r="J793" s="578">
        <v>1</v>
      </c>
    </row>
    <row r="794" spans="1:10" ht="17.25" customHeight="1">
      <c r="A794" s="557">
        <v>430</v>
      </c>
      <c r="B794" s="611" t="s">
        <v>3313</v>
      </c>
      <c r="C794" s="85" t="s">
        <v>1632</v>
      </c>
      <c r="D794" s="85" t="s">
        <v>1509</v>
      </c>
      <c r="E794" s="605" t="s">
        <v>1611</v>
      </c>
      <c r="F794" s="605" t="s">
        <v>5126</v>
      </c>
      <c r="G794" s="612" t="s">
        <v>5293</v>
      </c>
      <c r="H794" s="605">
        <v>1</v>
      </c>
      <c r="I794" s="605"/>
      <c r="J794" s="578"/>
    </row>
    <row r="795" spans="1:10" ht="17.25" customHeight="1">
      <c r="A795" s="557">
        <v>431</v>
      </c>
      <c r="B795" s="611" t="s">
        <v>4226</v>
      </c>
      <c r="C795" s="85" t="s">
        <v>1632</v>
      </c>
      <c r="D795" s="85" t="s">
        <v>1509</v>
      </c>
      <c r="E795" s="605" t="s">
        <v>1611</v>
      </c>
      <c r="F795" s="605" t="s">
        <v>5124</v>
      </c>
      <c r="G795" s="612" t="s">
        <v>5293</v>
      </c>
      <c r="H795" s="605">
        <v>1</v>
      </c>
      <c r="I795" s="605"/>
      <c r="J795" s="578"/>
    </row>
    <row r="796" spans="1:10" ht="17.25" customHeight="1">
      <c r="A796" s="557">
        <v>432</v>
      </c>
      <c r="B796" s="611" t="s">
        <v>6467</v>
      </c>
      <c r="C796" s="85" t="s">
        <v>1632</v>
      </c>
      <c r="D796" s="85" t="s">
        <v>1509</v>
      </c>
      <c r="E796" s="605" t="s">
        <v>1611</v>
      </c>
      <c r="F796" s="605" t="s">
        <v>5124</v>
      </c>
      <c r="G796" s="612" t="s">
        <v>5293</v>
      </c>
      <c r="H796" s="605">
        <v>1</v>
      </c>
      <c r="I796" s="605"/>
      <c r="J796" s="578"/>
    </row>
    <row r="797" spans="1:10" ht="17.25" customHeight="1">
      <c r="A797" s="557">
        <v>433</v>
      </c>
      <c r="B797" s="611" t="s">
        <v>6468</v>
      </c>
      <c r="C797" s="85" t="s">
        <v>1632</v>
      </c>
      <c r="D797" s="85" t="s">
        <v>1509</v>
      </c>
      <c r="E797" s="605" t="s">
        <v>1611</v>
      </c>
      <c r="F797" s="605" t="s">
        <v>5126</v>
      </c>
      <c r="G797" s="612" t="s">
        <v>5293</v>
      </c>
      <c r="H797" s="605"/>
      <c r="I797" s="605"/>
      <c r="J797" s="578">
        <v>1</v>
      </c>
    </row>
    <row r="798" spans="1:10" ht="17.25" customHeight="1">
      <c r="A798" s="557">
        <v>434</v>
      </c>
      <c r="B798" s="611" t="s">
        <v>6469</v>
      </c>
      <c r="C798" s="85" t="s">
        <v>1632</v>
      </c>
      <c r="D798" s="85" t="s">
        <v>1509</v>
      </c>
      <c r="E798" s="605" t="s">
        <v>1611</v>
      </c>
      <c r="F798" s="605" t="s">
        <v>5126</v>
      </c>
      <c r="G798" s="612" t="s">
        <v>5293</v>
      </c>
      <c r="H798" s="605"/>
      <c r="I798" s="605"/>
      <c r="J798" s="578">
        <v>1</v>
      </c>
    </row>
    <row r="799" spans="1:10" ht="17.25" customHeight="1">
      <c r="A799" s="557">
        <v>435</v>
      </c>
      <c r="B799" s="611" t="s">
        <v>6470</v>
      </c>
      <c r="C799" s="85" t="s">
        <v>1632</v>
      </c>
      <c r="D799" s="85" t="s">
        <v>1509</v>
      </c>
      <c r="E799" s="605" t="s">
        <v>1611</v>
      </c>
      <c r="F799" s="605" t="s">
        <v>5126</v>
      </c>
      <c r="G799" s="612" t="s">
        <v>5293</v>
      </c>
      <c r="H799" s="605"/>
      <c r="I799" s="605"/>
      <c r="J799" s="578">
        <v>1</v>
      </c>
    </row>
    <row r="800" spans="1:10" ht="17.25" customHeight="1">
      <c r="A800" s="557">
        <v>436</v>
      </c>
      <c r="B800" s="611" t="s">
        <v>6471</v>
      </c>
      <c r="C800" s="85" t="s">
        <v>1632</v>
      </c>
      <c r="D800" s="85" t="s">
        <v>1509</v>
      </c>
      <c r="E800" s="605" t="s">
        <v>1611</v>
      </c>
      <c r="F800" s="605" t="s">
        <v>5126</v>
      </c>
      <c r="G800" s="612" t="s">
        <v>5293</v>
      </c>
      <c r="H800" s="605"/>
      <c r="I800" s="605"/>
      <c r="J800" s="578">
        <v>1</v>
      </c>
    </row>
    <row r="801" spans="1:10" ht="17.25" customHeight="1">
      <c r="A801" s="557"/>
      <c r="B801" s="613" t="s">
        <v>3270</v>
      </c>
      <c r="C801" s="227" t="s">
        <v>2006</v>
      </c>
      <c r="D801" s="227" t="s">
        <v>1465</v>
      </c>
      <c r="E801" s="605" t="s">
        <v>1611</v>
      </c>
      <c r="F801" s="605" t="s">
        <v>5126</v>
      </c>
      <c r="G801" s="614" t="s">
        <v>6472</v>
      </c>
      <c r="H801" s="605"/>
      <c r="I801" s="605">
        <v>1</v>
      </c>
      <c r="J801" s="578"/>
    </row>
    <row r="802" spans="1:10" ht="17.25" customHeight="1">
      <c r="A802" s="557">
        <v>437</v>
      </c>
      <c r="B802" s="231" t="s">
        <v>6473</v>
      </c>
      <c r="C802" s="228" t="s">
        <v>2156</v>
      </c>
      <c r="D802" s="228" t="s">
        <v>1476</v>
      </c>
      <c r="E802" s="218" t="s">
        <v>1611</v>
      </c>
      <c r="F802" s="605" t="s">
        <v>5139</v>
      </c>
      <c r="G802" s="228" t="s">
        <v>1528</v>
      </c>
      <c r="H802" s="232">
        <v>1</v>
      </c>
      <c r="I802" s="218"/>
      <c r="J802" s="581"/>
    </row>
    <row r="803" spans="1:10" ht="17.25" customHeight="1">
      <c r="A803" s="557">
        <v>438</v>
      </c>
      <c r="B803" s="611" t="s">
        <v>6474</v>
      </c>
      <c r="C803" s="218" t="s">
        <v>2156</v>
      </c>
      <c r="D803" s="228" t="s">
        <v>1476</v>
      </c>
      <c r="E803" s="218" t="s">
        <v>1611</v>
      </c>
      <c r="F803" s="605" t="s">
        <v>5126</v>
      </c>
      <c r="G803" s="218" t="s">
        <v>1528</v>
      </c>
      <c r="H803" s="232">
        <v>1</v>
      </c>
      <c r="I803" s="232"/>
      <c r="J803" s="582"/>
    </row>
    <row r="804" spans="1:10" ht="17.25" customHeight="1">
      <c r="A804" s="557">
        <v>439</v>
      </c>
      <c r="B804" s="611" t="s">
        <v>6475</v>
      </c>
      <c r="C804" s="218" t="s">
        <v>2156</v>
      </c>
      <c r="D804" s="228" t="s">
        <v>1476</v>
      </c>
      <c r="E804" s="218" t="s">
        <v>1611</v>
      </c>
      <c r="F804" s="605" t="s">
        <v>5124</v>
      </c>
      <c r="G804" s="218" t="s">
        <v>1504</v>
      </c>
      <c r="H804" s="232">
        <v>1</v>
      </c>
      <c r="I804" s="218"/>
      <c r="J804" s="581"/>
    </row>
    <row r="805" spans="1:10" ht="17.25" customHeight="1">
      <c r="A805" s="557">
        <v>440</v>
      </c>
      <c r="B805" s="611" t="s">
        <v>6475</v>
      </c>
      <c r="C805" s="218" t="s">
        <v>2156</v>
      </c>
      <c r="D805" s="228" t="s">
        <v>1476</v>
      </c>
      <c r="E805" s="218" t="s">
        <v>1611</v>
      </c>
      <c r="F805" s="605" t="s">
        <v>5126</v>
      </c>
      <c r="G805" s="218" t="s">
        <v>1504</v>
      </c>
      <c r="H805" s="232">
        <v>1</v>
      </c>
      <c r="I805" s="218"/>
      <c r="J805" s="581"/>
    </row>
    <row r="806" spans="1:10" ht="17.25" customHeight="1">
      <c r="A806" s="557">
        <v>441</v>
      </c>
      <c r="B806" s="611" t="s">
        <v>6476</v>
      </c>
      <c r="C806" s="218" t="s">
        <v>2156</v>
      </c>
      <c r="D806" s="228" t="s">
        <v>1476</v>
      </c>
      <c r="E806" s="218" t="s">
        <v>1611</v>
      </c>
      <c r="F806" s="605" t="s">
        <v>5126</v>
      </c>
      <c r="G806" s="218" t="s">
        <v>1504</v>
      </c>
      <c r="H806" s="232">
        <v>1</v>
      </c>
      <c r="I806" s="218"/>
      <c r="J806" s="581"/>
    </row>
    <row r="807" spans="1:10" ht="17.25" customHeight="1">
      <c r="A807" s="557">
        <v>442</v>
      </c>
      <c r="B807" s="611" t="s">
        <v>5682</v>
      </c>
      <c r="C807" s="218" t="s">
        <v>2156</v>
      </c>
      <c r="D807" s="228" t="s">
        <v>1476</v>
      </c>
      <c r="E807" s="218" t="s">
        <v>1611</v>
      </c>
      <c r="F807" s="605" t="s">
        <v>5126</v>
      </c>
      <c r="G807" s="218" t="s">
        <v>1504</v>
      </c>
      <c r="H807" s="232">
        <v>1</v>
      </c>
      <c r="I807" s="218"/>
      <c r="J807" s="581"/>
    </row>
    <row r="808" spans="1:10" ht="17.25" customHeight="1">
      <c r="A808" s="557">
        <v>443</v>
      </c>
      <c r="B808" s="611" t="s">
        <v>6477</v>
      </c>
      <c r="C808" s="218" t="s">
        <v>2156</v>
      </c>
      <c r="D808" s="228" t="s">
        <v>1476</v>
      </c>
      <c r="E808" s="218" t="s">
        <v>1611</v>
      </c>
      <c r="F808" s="605" t="s">
        <v>5126</v>
      </c>
      <c r="G808" s="218" t="s">
        <v>1504</v>
      </c>
      <c r="H808" s="232">
        <v>1</v>
      </c>
      <c r="I808" s="218"/>
      <c r="J808" s="581"/>
    </row>
    <row r="809" spans="1:10" ht="17.25" customHeight="1">
      <c r="A809" s="557">
        <v>444</v>
      </c>
      <c r="B809" s="611" t="s">
        <v>6478</v>
      </c>
      <c r="C809" s="218" t="s">
        <v>2156</v>
      </c>
      <c r="D809" s="228" t="s">
        <v>1476</v>
      </c>
      <c r="E809" s="218" t="s">
        <v>1611</v>
      </c>
      <c r="F809" s="605" t="s">
        <v>5124</v>
      </c>
      <c r="G809" s="218" t="s">
        <v>1504</v>
      </c>
      <c r="H809" s="232">
        <v>1</v>
      </c>
      <c r="I809" s="218"/>
      <c r="J809" s="581"/>
    </row>
    <row r="810" spans="1:10" ht="17.25" customHeight="1">
      <c r="A810" s="557">
        <v>445</v>
      </c>
      <c r="B810" s="611" t="s">
        <v>6479</v>
      </c>
      <c r="C810" s="218" t="s">
        <v>2156</v>
      </c>
      <c r="D810" s="228" t="s">
        <v>1476</v>
      </c>
      <c r="E810" s="218" t="s">
        <v>1611</v>
      </c>
      <c r="F810" s="605" t="s">
        <v>5124</v>
      </c>
      <c r="G810" s="218" t="s">
        <v>1512</v>
      </c>
      <c r="H810" s="232">
        <v>1</v>
      </c>
      <c r="I810" s="218"/>
      <c r="J810" s="581"/>
    </row>
    <row r="811" spans="1:10" ht="17.25" customHeight="1">
      <c r="A811" s="557">
        <v>446</v>
      </c>
      <c r="B811" s="611" t="s">
        <v>6480</v>
      </c>
      <c r="C811" s="218" t="s">
        <v>2156</v>
      </c>
      <c r="D811" s="228" t="s">
        <v>1476</v>
      </c>
      <c r="E811" s="218" t="s">
        <v>1611</v>
      </c>
      <c r="F811" s="605" t="s">
        <v>5126</v>
      </c>
      <c r="G811" s="218" t="s">
        <v>1512</v>
      </c>
      <c r="H811" s="232">
        <v>1</v>
      </c>
      <c r="I811" s="218"/>
      <c r="J811" s="581"/>
    </row>
    <row r="812" spans="1:10" ht="17.25" customHeight="1">
      <c r="A812" s="557">
        <v>447</v>
      </c>
      <c r="B812" s="611" t="s">
        <v>6481</v>
      </c>
      <c r="C812" s="218" t="s">
        <v>2156</v>
      </c>
      <c r="D812" s="228" t="s">
        <v>1476</v>
      </c>
      <c r="E812" s="218" t="s">
        <v>1611</v>
      </c>
      <c r="F812" s="605" t="s">
        <v>5124</v>
      </c>
      <c r="G812" s="218" t="s">
        <v>1512</v>
      </c>
      <c r="H812" s="232">
        <v>1</v>
      </c>
      <c r="I812" s="218"/>
      <c r="J812" s="581"/>
    </row>
    <row r="813" spans="1:10" ht="17.25" customHeight="1">
      <c r="A813" s="557">
        <v>448</v>
      </c>
      <c r="B813" s="611" t="s">
        <v>6482</v>
      </c>
      <c r="C813" s="218" t="s">
        <v>2156</v>
      </c>
      <c r="D813" s="228" t="s">
        <v>1476</v>
      </c>
      <c r="E813" s="218" t="s">
        <v>1611</v>
      </c>
      <c r="F813" s="605" t="s">
        <v>5124</v>
      </c>
      <c r="G813" s="218" t="s">
        <v>1512</v>
      </c>
      <c r="H813" s="232">
        <v>1</v>
      </c>
      <c r="I813" s="218"/>
      <c r="J813" s="581"/>
    </row>
    <row r="814" spans="1:10" ht="17.25" customHeight="1">
      <c r="A814" s="557">
        <v>449</v>
      </c>
      <c r="B814" s="611" t="s">
        <v>6483</v>
      </c>
      <c r="C814" s="218" t="s">
        <v>2156</v>
      </c>
      <c r="D814" s="228" t="s">
        <v>1476</v>
      </c>
      <c r="E814" s="218" t="s">
        <v>1611</v>
      </c>
      <c r="F814" s="605" t="s">
        <v>5139</v>
      </c>
      <c r="G814" s="218" t="s">
        <v>1512</v>
      </c>
      <c r="H814" s="232">
        <v>1</v>
      </c>
      <c r="I814" s="218"/>
      <c r="J814" s="581"/>
    </row>
    <row r="815" spans="1:10" ht="17.25" customHeight="1">
      <c r="A815" s="557">
        <v>450</v>
      </c>
      <c r="B815" s="611" t="s">
        <v>6484</v>
      </c>
      <c r="C815" s="218" t="s">
        <v>2156</v>
      </c>
      <c r="D815" s="228" t="s">
        <v>1476</v>
      </c>
      <c r="E815" s="218" t="s">
        <v>1611</v>
      </c>
      <c r="F815" s="605" t="s">
        <v>5126</v>
      </c>
      <c r="G815" s="218" t="s">
        <v>1539</v>
      </c>
      <c r="H815" s="615">
        <v>1</v>
      </c>
      <c r="I815" s="218"/>
      <c r="J815" s="581"/>
    </row>
    <row r="816" spans="1:10" ht="17.25" customHeight="1">
      <c r="A816" s="557">
        <v>451</v>
      </c>
      <c r="B816" s="611" t="s">
        <v>6485</v>
      </c>
      <c r="C816" s="218" t="s">
        <v>2156</v>
      </c>
      <c r="D816" s="228" t="s">
        <v>1476</v>
      </c>
      <c r="E816" s="218" t="s">
        <v>1611</v>
      </c>
      <c r="F816" s="605" t="s">
        <v>5124</v>
      </c>
      <c r="G816" s="218" t="s">
        <v>1512</v>
      </c>
      <c r="H816" s="615">
        <v>1</v>
      </c>
      <c r="I816" s="218"/>
      <c r="J816" s="581"/>
    </row>
    <row r="817" spans="1:10" ht="17.25" customHeight="1">
      <c r="A817" s="557">
        <v>452</v>
      </c>
      <c r="B817" s="616" t="s">
        <v>6486</v>
      </c>
      <c r="C817" s="218" t="s">
        <v>2156</v>
      </c>
      <c r="D817" s="228" t="s">
        <v>1476</v>
      </c>
      <c r="E817" s="218" t="s">
        <v>1611</v>
      </c>
      <c r="F817" s="605" t="s">
        <v>5126</v>
      </c>
      <c r="G817" s="218" t="s">
        <v>1528</v>
      </c>
      <c r="H817" s="251"/>
      <c r="I817" s="218">
        <v>1</v>
      </c>
      <c r="J817" s="580"/>
    </row>
    <row r="818" spans="1:10" ht="17.25" customHeight="1">
      <c r="A818" s="557">
        <v>453</v>
      </c>
      <c r="B818" s="611" t="s">
        <v>6487</v>
      </c>
      <c r="C818" s="218" t="s">
        <v>2156</v>
      </c>
      <c r="D818" s="228" t="s">
        <v>1476</v>
      </c>
      <c r="E818" s="218" t="s">
        <v>1611</v>
      </c>
      <c r="F818" s="605" t="s">
        <v>5126</v>
      </c>
      <c r="G818" s="218" t="s">
        <v>1504</v>
      </c>
      <c r="H818" s="251"/>
      <c r="I818" s="218">
        <v>1</v>
      </c>
      <c r="J818" s="580"/>
    </row>
    <row r="819" spans="1:10" ht="17.25" customHeight="1">
      <c r="A819" s="557">
        <v>454</v>
      </c>
      <c r="B819" s="611" t="s">
        <v>6488</v>
      </c>
      <c r="C819" s="218" t="s">
        <v>2156</v>
      </c>
      <c r="D819" s="228" t="s">
        <v>1476</v>
      </c>
      <c r="E819" s="218" t="s">
        <v>1611</v>
      </c>
      <c r="F819" s="605" t="s">
        <v>5124</v>
      </c>
      <c r="G819" s="218" t="s">
        <v>1512</v>
      </c>
      <c r="H819" s="251"/>
      <c r="I819" s="218">
        <v>1</v>
      </c>
      <c r="J819" s="580"/>
    </row>
    <row r="820" spans="1:10" ht="17.25" customHeight="1">
      <c r="A820" s="557">
        <v>455</v>
      </c>
      <c r="B820" s="611" t="s">
        <v>6489</v>
      </c>
      <c r="C820" s="218" t="s">
        <v>2156</v>
      </c>
      <c r="D820" s="228" t="s">
        <v>1476</v>
      </c>
      <c r="E820" s="218" t="s">
        <v>1611</v>
      </c>
      <c r="F820" s="605" t="s">
        <v>5124</v>
      </c>
      <c r="G820" s="218" t="s">
        <v>1512</v>
      </c>
      <c r="H820" s="251"/>
      <c r="I820" s="218">
        <v>1</v>
      </c>
      <c r="J820" s="580"/>
    </row>
    <row r="821" spans="1:10" ht="17.25" customHeight="1">
      <c r="A821" s="557">
        <v>456</v>
      </c>
      <c r="B821" s="611" t="s">
        <v>6479</v>
      </c>
      <c r="C821" s="218" t="s">
        <v>2156</v>
      </c>
      <c r="D821" s="228" t="s">
        <v>1476</v>
      </c>
      <c r="E821" s="218" t="s">
        <v>1611</v>
      </c>
      <c r="F821" s="605" t="s">
        <v>5124</v>
      </c>
      <c r="G821" s="218" t="s">
        <v>1512</v>
      </c>
      <c r="H821" s="251"/>
      <c r="I821" s="218">
        <v>1</v>
      </c>
      <c r="J821" s="580"/>
    </row>
    <row r="822" spans="1:10" ht="17.25" customHeight="1">
      <c r="A822" s="557">
        <v>457</v>
      </c>
      <c r="B822" s="611" t="s">
        <v>6490</v>
      </c>
      <c r="C822" s="218" t="s">
        <v>2156</v>
      </c>
      <c r="D822" s="228" t="s">
        <v>1476</v>
      </c>
      <c r="E822" s="218" t="s">
        <v>1611</v>
      </c>
      <c r="F822" s="605" t="s">
        <v>5124</v>
      </c>
      <c r="G822" s="218" t="s">
        <v>1503</v>
      </c>
      <c r="H822" s="251"/>
      <c r="I822" s="218">
        <v>1</v>
      </c>
      <c r="J822" s="580"/>
    </row>
    <row r="823" spans="1:10" ht="17.25" customHeight="1">
      <c r="A823" s="557">
        <v>458</v>
      </c>
      <c r="B823" s="611" t="s">
        <v>6491</v>
      </c>
      <c r="C823" s="218" t="s">
        <v>2156</v>
      </c>
      <c r="D823" s="228" t="s">
        <v>1476</v>
      </c>
      <c r="E823" s="218" t="s">
        <v>1611</v>
      </c>
      <c r="F823" s="605" t="s">
        <v>5139</v>
      </c>
      <c r="G823" s="218" t="s">
        <v>1504</v>
      </c>
      <c r="H823" s="251"/>
      <c r="I823" s="218">
        <v>1</v>
      </c>
      <c r="J823" s="580"/>
    </row>
    <row r="824" spans="1:10" ht="17.25" customHeight="1">
      <c r="A824" s="557">
        <v>459</v>
      </c>
      <c r="B824" s="611" t="s">
        <v>6492</v>
      </c>
      <c r="C824" s="218" t="s">
        <v>2156</v>
      </c>
      <c r="D824" s="228" t="s">
        <v>1476</v>
      </c>
      <c r="E824" s="218" t="s">
        <v>1611</v>
      </c>
      <c r="F824" s="605" t="s">
        <v>5139</v>
      </c>
      <c r="G824" s="218" t="s">
        <v>1528</v>
      </c>
      <c r="H824" s="251"/>
      <c r="I824" s="228"/>
      <c r="J824" s="579">
        <v>1</v>
      </c>
    </row>
    <row r="825" spans="1:10" ht="17.25" customHeight="1">
      <c r="A825" s="557">
        <v>460</v>
      </c>
      <c r="B825" s="611" t="s">
        <v>6493</v>
      </c>
      <c r="C825" s="218" t="s">
        <v>2156</v>
      </c>
      <c r="D825" s="228" t="s">
        <v>1476</v>
      </c>
      <c r="E825" s="218" t="s">
        <v>1611</v>
      </c>
      <c r="F825" s="605" t="s">
        <v>5124</v>
      </c>
      <c r="G825" s="218" t="s">
        <v>1528</v>
      </c>
      <c r="H825" s="218"/>
      <c r="I825" s="218"/>
      <c r="J825" s="580">
        <v>1</v>
      </c>
    </row>
    <row r="826" spans="1:10" ht="17.25" customHeight="1">
      <c r="A826" s="557">
        <v>461</v>
      </c>
      <c r="B826" s="611" t="s">
        <v>6494</v>
      </c>
      <c r="C826" s="218" t="s">
        <v>2156</v>
      </c>
      <c r="D826" s="228" t="s">
        <v>1476</v>
      </c>
      <c r="E826" s="218" t="s">
        <v>1611</v>
      </c>
      <c r="F826" s="605" t="s">
        <v>5139</v>
      </c>
      <c r="G826" s="218" t="s">
        <v>1528</v>
      </c>
      <c r="H826" s="218"/>
      <c r="I826" s="218"/>
      <c r="J826" s="580">
        <v>1</v>
      </c>
    </row>
    <row r="827" spans="1:10" ht="17.25" customHeight="1">
      <c r="A827" s="557">
        <v>462</v>
      </c>
      <c r="B827" s="611" t="s">
        <v>6495</v>
      </c>
      <c r="C827" s="218" t="s">
        <v>2156</v>
      </c>
      <c r="D827" s="228" t="s">
        <v>1476</v>
      </c>
      <c r="E827" s="218" t="s">
        <v>1611</v>
      </c>
      <c r="F827" s="605" t="s">
        <v>5139</v>
      </c>
      <c r="G827" s="218" t="s">
        <v>1528</v>
      </c>
      <c r="H827" s="218"/>
      <c r="I827" s="218"/>
      <c r="J827" s="580">
        <v>1</v>
      </c>
    </row>
    <row r="828" spans="1:10" ht="17.25" customHeight="1">
      <c r="A828" s="557">
        <v>463</v>
      </c>
      <c r="B828" s="611" t="s">
        <v>6496</v>
      </c>
      <c r="C828" s="218" t="s">
        <v>2156</v>
      </c>
      <c r="D828" s="228" t="s">
        <v>1476</v>
      </c>
      <c r="E828" s="218" t="s">
        <v>1611</v>
      </c>
      <c r="F828" s="605" t="s">
        <v>5126</v>
      </c>
      <c r="G828" s="218" t="s">
        <v>1504</v>
      </c>
      <c r="H828" s="218"/>
      <c r="I828" s="218"/>
      <c r="J828" s="580">
        <v>1</v>
      </c>
    </row>
    <row r="829" spans="1:10" ht="17.25" customHeight="1">
      <c r="A829" s="557">
        <v>464</v>
      </c>
      <c r="B829" s="611" t="s">
        <v>6497</v>
      </c>
      <c r="C829" s="218" t="s">
        <v>2156</v>
      </c>
      <c r="D829" s="228" t="s">
        <v>1476</v>
      </c>
      <c r="E829" s="218" t="s">
        <v>1611</v>
      </c>
      <c r="F829" s="605" t="s">
        <v>5126</v>
      </c>
      <c r="G829" s="218" t="s">
        <v>1504</v>
      </c>
      <c r="H829" s="218"/>
      <c r="I829" s="218"/>
      <c r="J829" s="580">
        <v>1</v>
      </c>
    </row>
    <row r="830" spans="1:10" ht="17.25" customHeight="1">
      <c r="A830" s="557">
        <v>465</v>
      </c>
      <c r="B830" s="611" t="s">
        <v>6498</v>
      </c>
      <c r="C830" s="218" t="s">
        <v>2156</v>
      </c>
      <c r="D830" s="228" t="s">
        <v>1476</v>
      </c>
      <c r="E830" s="218" t="s">
        <v>1611</v>
      </c>
      <c r="F830" s="605" t="s">
        <v>5124</v>
      </c>
      <c r="G830" s="218" t="s">
        <v>1504</v>
      </c>
      <c r="H830" s="218"/>
      <c r="I830" s="218"/>
      <c r="J830" s="580">
        <v>1</v>
      </c>
    </row>
    <row r="831" spans="1:10" ht="17.25" customHeight="1">
      <c r="A831" s="557">
        <v>466</v>
      </c>
      <c r="B831" s="611" t="s">
        <v>6499</v>
      </c>
      <c r="C831" s="218" t="s">
        <v>2156</v>
      </c>
      <c r="D831" s="228" t="s">
        <v>1476</v>
      </c>
      <c r="E831" s="218" t="s">
        <v>1611</v>
      </c>
      <c r="F831" s="605" t="s">
        <v>5124</v>
      </c>
      <c r="G831" s="218" t="s">
        <v>1504</v>
      </c>
      <c r="H831" s="218"/>
      <c r="I831" s="218"/>
      <c r="J831" s="580">
        <v>1</v>
      </c>
    </row>
    <row r="832" spans="1:10" ht="17.25" customHeight="1">
      <c r="A832" s="557">
        <v>467</v>
      </c>
      <c r="B832" s="611" t="s">
        <v>6500</v>
      </c>
      <c r="C832" s="218" t="s">
        <v>2156</v>
      </c>
      <c r="D832" s="228" t="s">
        <v>1476</v>
      </c>
      <c r="E832" s="218" t="s">
        <v>1611</v>
      </c>
      <c r="F832" s="605" t="s">
        <v>5139</v>
      </c>
      <c r="G832" s="218" t="s">
        <v>1546</v>
      </c>
      <c r="H832" s="218"/>
      <c r="I832" s="218"/>
      <c r="J832" s="580">
        <v>1</v>
      </c>
    </row>
    <row r="833" spans="1:10" ht="17.25" customHeight="1">
      <c r="A833" s="557">
        <v>468</v>
      </c>
      <c r="B833" s="611" t="s">
        <v>6501</v>
      </c>
      <c r="C833" s="218" t="s">
        <v>2156</v>
      </c>
      <c r="D833" s="228" t="s">
        <v>1476</v>
      </c>
      <c r="E833" s="218" t="s">
        <v>1611</v>
      </c>
      <c r="F833" s="605" t="s">
        <v>5126</v>
      </c>
      <c r="G833" s="218" t="s">
        <v>1517</v>
      </c>
      <c r="H833" s="218"/>
      <c r="I833" s="218"/>
      <c r="J833" s="580">
        <v>1</v>
      </c>
    </row>
    <row r="834" spans="1:10" ht="17.25" customHeight="1">
      <c r="A834" s="557">
        <v>469</v>
      </c>
      <c r="B834" s="611" t="s">
        <v>6502</v>
      </c>
      <c r="C834" s="218" t="s">
        <v>2156</v>
      </c>
      <c r="D834" s="228" t="s">
        <v>1476</v>
      </c>
      <c r="E834" s="218" t="s">
        <v>1611</v>
      </c>
      <c r="F834" s="605" t="s">
        <v>5124</v>
      </c>
      <c r="G834" s="218" t="s">
        <v>1512</v>
      </c>
      <c r="H834" s="218"/>
      <c r="I834" s="218"/>
      <c r="J834" s="580">
        <v>1</v>
      </c>
    </row>
    <row r="835" spans="1:10" ht="17.25" customHeight="1">
      <c r="A835" s="557">
        <v>470</v>
      </c>
      <c r="B835" s="611" t="s">
        <v>6503</v>
      </c>
      <c r="C835" s="218" t="s">
        <v>2156</v>
      </c>
      <c r="D835" s="228" t="s">
        <v>1476</v>
      </c>
      <c r="E835" s="218" t="s">
        <v>1611</v>
      </c>
      <c r="F835" s="605" t="s">
        <v>5124</v>
      </c>
      <c r="G835" s="218" t="s">
        <v>1512</v>
      </c>
      <c r="H835" s="218"/>
      <c r="I835" s="218"/>
      <c r="J835" s="580">
        <v>1</v>
      </c>
    </row>
    <row r="836" spans="1:10" ht="17.25" customHeight="1">
      <c r="A836" s="557">
        <v>471</v>
      </c>
      <c r="B836" s="611" t="s">
        <v>6485</v>
      </c>
      <c r="C836" s="218" t="s">
        <v>2156</v>
      </c>
      <c r="D836" s="228" t="s">
        <v>1476</v>
      </c>
      <c r="E836" s="218" t="s">
        <v>1611</v>
      </c>
      <c r="F836" s="605" t="s">
        <v>5124</v>
      </c>
      <c r="G836" s="218" t="s">
        <v>6504</v>
      </c>
      <c r="H836" s="218"/>
      <c r="I836" s="218"/>
      <c r="J836" s="580">
        <v>1</v>
      </c>
    </row>
    <row r="837" spans="1:10" ht="17.25" customHeight="1">
      <c r="A837" s="557">
        <v>472</v>
      </c>
      <c r="B837" s="611" t="s">
        <v>6505</v>
      </c>
      <c r="C837" s="218" t="s">
        <v>2156</v>
      </c>
      <c r="D837" s="228" t="s">
        <v>1476</v>
      </c>
      <c r="E837" s="218" t="s">
        <v>1611</v>
      </c>
      <c r="F837" s="605" t="s">
        <v>5124</v>
      </c>
      <c r="G837" s="218" t="s">
        <v>6504</v>
      </c>
      <c r="H837" s="218"/>
      <c r="I837" s="218"/>
      <c r="J837" s="580">
        <v>1</v>
      </c>
    </row>
    <row r="838" spans="1:10" ht="17.25" customHeight="1">
      <c r="A838" s="557">
        <v>473</v>
      </c>
      <c r="B838" s="611" t="s">
        <v>3623</v>
      </c>
      <c r="C838" s="605" t="s">
        <v>1758</v>
      </c>
      <c r="D838" s="605" t="s">
        <v>1523</v>
      </c>
      <c r="E838" s="605" t="s">
        <v>5096</v>
      </c>
      <c r="F838" s="605" t="s">
        <v>5124</v>
      </c>
      <c r="G838" s="612"/>
      <c r="H838" s="605"/>
      <c r="I838" s="605"/>
      <c r="J838" s="578">
        <v>1</v>
      </c>
    </row>
    <row r="839" spans="1:10" ht="17.25" customHeight="1">
      <c r="A839" s="557">
        <v>474</v>
      </c>
      <c r="B839" s="525" t="s">
        <v>6506</v>
      </c>
      <c r="C839" s="557" t="s">
        <v>2006</v>
      </c>
      <c r="D839" s="557" t="s">
        <v>792</v>
      </c>
      <c r="E839" s="556" t="s">
        <v>1640</v>
      </c>
      <c r="F839" s="556" t="s">
        <v>5124</v>
      </c>
      <c r="G839" s="522" t="s">
        <v>3366</v>
      </c>
      <c r="H839" s="557"/>
      <c r="I839" s="557">
        <v>1</v>
      </c>
      <c r="J839" s="577"/>
    </row>
    <row r="840" spans="1:10" ht="17.25" customHeight="1">
      <c r="A840" s="557">
        <v>475</v>
      </c>
      <c r="B840" s="525" t="s">
        <v>6507</v>
      </c>
      <c r="C840" s="557" t="s">
        <v>2006</v>
      </c>
      <c r="D840" s="557" t="s">
        <v>792</v>
      </c>
      <c r="E840" s="556" t="s">
        <v>1640</v>
      </c>
      <c r="F840" s="556" t="s">
        <v>5124</v>
      </c>
      <c r="G840" s="522" t="s">
        <v>3366</v>
      </c>
      <c r="H840" s="557"/>
      <c r="I840" s="557"/>
      <c r="J840" s="577">
        <v>2</v>
      </c>
    </row>
    <row r="841" spans="1:10" ht="17.25" customHeight="1">
      <c r="A841" s="557">
        <v>476</v>
      </c>
      <c r="B841" s="525" t="s">
        <v>5698</v>
      </c>
      <c r="C841" s="557" t="s">
        <v>2006</v>
      </c>
      <c r="D841" s="557" t="s">
        <v>792</v>
      </c>
      <c r="E841" s="556" t="s">
        <v>1640</v>
      </c>
      <c r="F841" s="556" t="s">
        <v>5124</v>
      </c>
      <c r="G841" s="522" t="s">
        <v>3366</v>
      </c>
      <c r="H841" s="557"/>
      <c r="I841" s="557"/>
      <c r="J841" s="577">
        <v>1</v>
      </c>
    </row>
    <row r="842" spans="1:10" ht="17.25" customHeight="1">
      <c r="A842" s="557">
        <v>477</v>
      </c>
      <c r="B842" s="525" t="s">
        <v>6077</v>
      </c>
      <c r="C842" s="557" t="s">
        <v>2006</v>
      </c>
      <c r="D842" s="557" t="s">
        <v>792</v>
      </c>
      <c r="E842" s="556" t="s">
        <v>1640</v>
      </c>
      <c r="F842" s="556" t="s">
        <v>5124</v>
      </c>
      <c r="G842" s="522" t="s">
        <v>3366</v>
      </c>
      <c r="H842" s="557"/>
      <c r="I842" s="557"/>
      <c r="J842" s="577">
        <v>1</v>
      </c>
    </row>
    <row r="843" spans="1:10" ht="17.25" customHeight="1">
      <c r="A843" s="557">
        <v>478</v>
      </c>
      <c r="B843" s="525" t="s">
        <v>6080</v>
      </c>
      <c r="C843" s="557" t="s">
        <v>2006</v>
      </c>
      <c r="D843" s="557" t="s">
        <v>792</v>
      </c>
      <c r="E843" s="556" t="s">
        <v>1640</v>
      </c>
      <c r="F843" s="556" t="s">
        <v>5124</v>
      </c>
      <c r="G843" s="522" t="s">
        <v>3366</v>
      </c>
      <c r="H843" s="557">
        <v>1</v>
      </c>
      <c r="I843" s="557"/>
      <c r="J843" s="577"/>
    </row>
    <row r="844" spans="1:10" ht="17.25" customHeight="1">
      <c r="A844" s="557">
        <v>479</v>
      </c>
      <c r="B844" s="525" t="s">
        <v>6508</v>
      </c>
      <c r="C844" s="557" t="s">
        <v>2006</v>
      </c>
      <c r="D844" s="557" t="s">
        <v>792</v>
      </c>
      <c r="E844" s="556" t="s">
        <v>1640</v>
      </c>
      <c r="F844" s="556" t="s">
        <v>5124</v>
      </c>
      <c r="G844" s="522" t="s">
        <v>3366</v>
      </c>
      <c r="H844" s="557"/>
      <c r="I844" s="557"/>
      <c r="J844" s="577">
        <v>1</v>
      </c>
    </row>
    <row r="845" spans="1:10" ht="17.25" customHeight="1">
      <c r="A845" s="557">
        <v>480</v>
      </c>
      <c r="B845" s="525" t="s">
        <v>6509</v>
      </c>
      <c r="C845" s="557" t="s">
        <v>2006</v>
      </c>
      <c r="D845" s="557" t="s">
        <v>792</v>
      </c>
      <c r="E845" s="556" t="s">
        <v>1640</v>
      </c>
      <c r="F845" s="556" t="s">
        <v>5124</v>
      </c>
      <c r="G845" s="522" t="s">
        <v>3366</v>
      </c>
      <c r="H845" s="557"/>
      <c r="I845" s="557">
        <v>1</v>
      </c>
      <c r="J845" s="577"/>
    </row>
    <row r="846" spans="1:10" ht="17.25" customHeight="1">
      <c r="A846" s="557">
        <v>481</v>
      </c>
      <c r="B846" s="525" t="s">
        <v>6510</v>
      </c>
      <c r="C846" s="557" t="s">
        <v>2006</v>
      </c>
      <c r="D846" s="557" t="s">
        <v>792</v>
      </c>
      <c r="E846" s="556" t="s">
        <v>1640</v>
      </c>
      <c r="F846" s="556" t="s">
        <v>5124</v>
      </c>
      <c r="G846" s="522" t="s">
        <v>3366</v>
      </c>
      <c r="H846" s="557"/>
      <c r="I846" s="557"/>
      <c r="J846" s="577">
        <v>1</v>
      </c>
    </row>
    <row r="847" spans="1:10" ht="17.25" customHeight="1">
      <c r="A847" s="557">
        <v>482</v>
      </c>
      <c r="B847" s="525" t="s">
        <v>6511</v>
      </c>
      <c r="C847" s="557" t="s">
        <v>2006</v>
      </c>
      <c r="D847" s="557" t="s">
        <v>792</v>
      </c>
      <c r="E847" s="556" t="s">
        <v>1640</v>
      </c>
      <c r="F847" s="556" t="s">
        <v>5124</v>
      </c>
      <c r="G847" s="522" t="s">
        <v>3366</v>
      </c>
      <c r="H847" s="557"/>
      <c r="I847" s="557"/>
      <c r="J847" s="577">
        <v>1</v>
      </c>
    </row>
    <row r="848" spans="1:10" ht="17.25" customHeight="1">
      <c r="A848" s="557">
        <v>483</v>
      </c>
      <c r="B848" s="525" t="s">
        <v>5303</v>
      </c>
      <c r="C848" s="557" t="s">
        <v>2006</v>
      </c>
      <c r="D848" s="557" t="s">
        <v>792</v>
      </c>
      <c r="E848" s="556" t="s">
        <v>1640</v>
      </c>
      <c r="F848" s="556" t="s">
        <v>5124</v>
      </c>
      <c r="G848" s="522" t="s">
        <v>3366</v>
      </c>
      <c r="H848" s="557"/>
      <c r="I848" s="557"/>
      <c r="J848" s="577">
        <v>2</v>
      </c>
    </row>
    <row r="849" spans="1:10" ht="17.25" customHeight="1">
      <c r="A849" s="557">
        <v>484</v>
      </c>
      <c r="B849" s="525" t="s">
        <v>5708</v>
      </c>
      <c r="C849" s="557" t="s">
        <v>2006</v>
      </c>
      <c r="D849" s="557" t="s">
        <v>792</v>
      </c>
      <c r="E849" s="556" t="s">
        <v>1640</v>
      </c>
      <c r="F849" s="556" t="s">
        <v>5124</v>
      </c>
      <c r="G849" s="522" t="s">
        <v>3366</v>
      </c>
      <c r="H849" s="557">
        <v>2</v>
      </c>
      <c r="I849" s="557"/>
      <c r="J849" s="577"/>
    </row>
    <row r="850" spans="1:10" ht="17.25" customHeight="1">
      <c r="A850" s="557">
        <v>485</v>
      </c>
      <c r="B850" s="525" t="s">
        <v>6081</v>
      </c>
      <c r="C850" s="557" t="s">
        <v>2006</v>
      </c>
      <c r="D850" s="557" t="s">
        <v>792</v>
      </c>
      <c r="E850" s="556" t="s">
        <v>1640</v>
      </c>
      <c r="F850" s="556" t="s">
        <v>5124</v>
      </c>
      <c r="G850" s="522" t="s">
        <v>3366</v>
      </c>
      <c r="H850" s="557"/>
      <c r="I850" s="557">
        <v>2</v>
      </c>
      <c r="J850" s="577"/>
    </row>
    <row r="851" spans="1:10" ht="17.25" customHeight="1">
      <c r="A851" s="557">
        <v>486</v>
      </c>
      <c r="B851" s="525" t="s">
        <v>6512</v>
      </c>
      <c r="C851" s="557" t="s">
        <v>2006</v>
      </c>
      <c r="D851" s="557" t="s">
        <v>792</v>
      </c>
      <c r="E851" s="556" t="s">
        <v>1640</v>
      </c>
      <c r="F851" s="556" t="s">
        <v>5124</v>
      </c>
      <c r="G851" s="522" t="s">
        <v>3366</v>
      </c>
      <c r="H851" s="557"/>
      <c r="I851" s="557">
        <v>1</v>
      </c>
      <c r="J851" s="577"/>
    </row>
    <row r="852" spans="1:10" ht="17.25" customHeight="1">
      <c r="A852" s="557">
        <v>487</v>
      </c>
      <c r="B852" s="525" t="s">
        <v>6513</v>
      </c>
      <c r="C852" s="557" t="s">
        <v>2006</v>
      </c>
      <c r="D852" s="557" t="s">
        <v>792</v>
      </c>
      <c r="E852" s="556" t="s">
        <v>1640</v>
      </c>
      <c r="F852" s="556" t="s">
        <v>5124</v>
      </c>
      <c r="G852" s="522" t="s">
        <v>3366</v>
      </c>
      <c r="H852" s="557"/>
      <c r="I852" s="557"/>
      <c r="J852" s="577">
        <v>1</v>
      </c>
    </row>
    <row r="853" spans="1:10" ht="17.25" customHeight="1">
      <c r="A853" s="557">
        <v>488</v>
      </c>
      <c r="B853" s="525" t="s">
        <v>6514</v>
      </c>
      <c r="C853" s="557" t="s">
        <v>2006</v>
      </c>
      <c r="D853" s="557" t="s">
        <v>792</v>
      </c>
      <c r="E853" s="556" t="s">
        <v>1640</v>
      </c>
      <c r="F853" s="556" t="s">
        <v>5126</v>
      </c>
      <c r="G853" s="522" t="s">
        <v>3366</v>
      </c>
      <c r="H853" s="557"/>
      <c r="I853" s="557"/>
      <c r="J853" s="577">
        <v>1</v>
      </c>
    </row>
    <row r="854" spans="1:10" ht="17.25" customHeight="1">
      <c r="A854" s="557">
        <v>489</v>
      </c>
      <c r="B854" s="525" t="s">
        <v>6079</v>
      </c>
      <c r="C854" s="557" t="s">
        <v>2006</v>
      </c>
      <c r="D854" s="557" t="s">
        <v>792</v>
      </c>
      <c r="E854" s="556" t="s">
        <v>1640</v>
      </c>
      <c r="F854" s="556" t="s">
        <v>5126</v>
      </c>
      <c r="G854" s="522" t="s">
        <v>3366</v>
      </c>
      <c r="H854" s="557"/>
      <c r="I854" s="557">
        <v>1</v>
      </c>
      <c r="J854" s="577"/>
    </row>
    <row r="855" spans="1:10" ht="17.25" customHeight="1">
      <c r="A855" s="557">
        <v>490</v>
      </c>
      <c r="B855" s="525" t="s">
        <v>6515</v>
      </c>
      <c r="C855" s="557" t="s">
        <v>2006</v>
      </c>
      <c r="D855" s="557" t="s">
        <v>792</v>
      </c>
      <c r="E855" s="556" t="s">
        <v>1640</v>
      </c>
      <c r="F855" s="556" t="s">
        <v>5126</v>
      </c>
      <c r="G855" s="522" t="s">
        <v>3366</v>
      </c>
      <c r="H855" s="557"/>
      <c r="I855" s="557"/>
      <c r="J855" s="577">
        <v>1</v>
      </c>
    </row>
    <row r="856" spans="1:10" ht="17.25" customHeight="1">
      <c r="A856" s="557">
        <v>491</v>
      </c>
      <c r="B856" s="525" t="s">
        <v>6516</v>
      </c>
      <c r="C856" s="557" t="s">
        <v>2006</v>
      </c>
      <c r="D856" s="557" t="s">
        <v>792</v>
      </c>
      <c r="E856" s="556" t="s">
        <v>1640</v>
      </c>
      <c r="F856" s="556" t="s">
        <v>5126</v>
      </c>
      <c r="G856" s="522" t="s">
        <v>3366</v>
      </c>
      <c r="H856" s="557"/>
      <c r="I856" s="557"/>
      <c r="J856" s="577">
        <v>1</v>
      </c>
    </row>
    <row r="857" spans="1:10" ht="17.25" customHeight="1">
      <c r="A857" s="557">
        <v>492</v>
      </c>
      <c r="B857" s="525" t="s">
        <v>4884</v>
      </c>
      <c r="C857" s="557" t="s">
        <v>2006</v>
      </c>
      <c r="D857" s="557" t="s">
        <v>792</v>
      </c>
      <c r="E857" s="556" t="s">
        <v>1640</v>
      </c>
      <c r="F857" s="556" t="s">
        <v>5126</v>
      </c>
      <c r="G857" s="522" t="s">
        <v>3366</v>
      </c>
      <c r="H857" s="557"/>
      <c r="I857" s="557"/>
      <c r="J857" s="577">
        <v>1</v>
      </c>
    </row>
    <row r="858" spans="1:10" ht="17.25" customHeight="1">
      <c r="A858" s="557">
        <v>493</v>
      </c>
      <c r="B858" s="525" t="s">
        <v>6517</v>
      </c>
      <c r="C858" s="557" t="s">
        <v>2006</v>
      </c>
      <c r="D858" s="557" t="s">
        <v>792</v>
      </c>
      <c r="E858" s="556" t="s">
        <v>6518</v>
      </c>
      <c r="F858" s="556" t="s">
        <v>5126</v>
      </c>
      <c r="G858" s="522" t="s">
        <v>3366</v>
      </c>
      <c r="H858" s="557"/>
      <c r="I858" s="557"/>
      <c r="J858" s="577">
        <v>1</v>
      </c>
    </row>
    <row r="859" spans="1:10" ht="17.25" customHeight="1">
      <c r="A859" s="557">
        <v>494</v>
      </c>
      <c r="B859" s="525" t="s">
        <v>6519</v>
      </c>
      <c r="C859" s="557" t="s">
        <v>2006</v>
      </c>
      <c r="D859" s="557" t="s">
        <v>792</v>
      </c>
      <c r="E859" s="556" t="s">
        <v>5311</v>
      </c>
      <c r="F859" s="556" t="s">
        <v>5126</v>
      </c>
      <c r="G859" s="522" t="s">
        <v>3366</v>
      </c>
      <c r="H859" s="557"/>
      <c r="I859" s="557"/>
      <c r="J859" s="577">
        <v>1</v>
      </c>
    </row>
    <row r="860" spans="1:10" ht="17.25" customHeight="1">
      <c r="A860" s="557">
        <v>495</v>
      </c>
      <c r="B860" s="525" t="s">
        <v>1620</v>
      </c>
      <c r="C860" s="557" t="s">
        <v>2006</v>
      </c>
      <c r="D860" s="557" t="s">
        <v>792</v>
      </c>
      <c r="E860" s="556" t="s">
        <v>5311</v>
      </c>
      <c r="F860" s="556" t="s">
        <v>5126</v>
      </c>
      <c r="G860" s="522" t="s">
        <v>3366</v>
      </c>
      <c r="H860" s="557"/>
      <c r="I860" s="557">
        <v>1</v>
      </c>
      <c r="J860" s="577"/>
    </row>
    <row r="861" spans="1:10" ht="17.25" customHeight="1">
      <c r="A861" s="557">
        <v>496</v>
      </c>
      <c r="B861" s="525" t="s">
        <v>158</v>
      </c>
      <c r="C861" s="557" t="s">
        <v>2006</v>
      </c>
      <c r="D861" s="557" t="s">
        <v>792</v>
      </c>
      <c r="E861" s="556" t="s">
        <v>5311</v>
      </c>
      <c r="F861" s="556" t="s">
        <v>5126</v>
      </c>
      <c r="G861" s="522" t="s">
        <v>3366</v>
      </c>
      <c r="H861" s="557"/>
      <c r="I861" s="557">
        <v>1</v>
      </c>
      <c r="J861" s="577"/>
    </row>
    <row r="862" spans="1:10" ht="17.25" customHeight="1">
      <c r="A862" s="557">
        <v>497</v>
      </c>
      <c r="B862" s="525" t="s">
        <v>5731</v>
      </c>
      <c r="C862" s="557" t="s">
        <v>2006</v>
      </c>
      <c r="D862" s="557" t="s">
        <v>792</v>
      </c>
      <c r="E862" s="556" t="s">
        <v>5311</v>
      </c>
      <c r="F862" s="556" t="s">
        <v>5126</v>
      </c>
      <c r="G862" s="522" t="s">
        <v>3366</v>
      </c>
      <c r="H862" s="557"/>
      <c r="I862" s="557"/>
      <c r="J862" s="577">
        <v>2</v>
      </c>
    </row>
    <row r="863" spans="1:10" ht="17.25" customHeight="1">
      <c r="A863" s="557">
        <v>498</v>
      </c>
      <c r="B863" s="525" t="s">
        <v>3968</v>
      </c>
      <c r="C863" s="557" t="s">
        <v>2006</v>
      </c>
      <c r="D863" s="557" t="s">
        <v>792</v>
      </c>
      <c r="E863" s="556" t="s">
        <v>5311</v>
      </c>
      <c r="F863" s="556" t="s">
        <v>5126</v>
      </c>
      <c r="G863" s="522" t="s">
        <v>3366</v>
      </c>
      <c r="H863" s="557"/>
      <c r="I863" s="557"/>
      <c r="J863" s="577">
        <v>1</v>
      </c>
    </row>
    <row r="864" spans="1:10" ht="17.25" customHeight="1">
      <c r="A864" s="557">
        <v>499</v>
      </c>
      <c r="B864" s="525" t="s">
        <v>6520</v>
      </c>
      <c r="C864" s="557" t="s">
        <v>2006</v>
      </c>
      <c r="D864" s="557" t="s">
        <v>792</v>
      </c>
      <c r="E864" s="556" t="s">
        <v>5311</v>
      </c>
      <c r="F864" s="556" t="s">
        <v>5126</v>
      </c>
      <c r="G864" s="522" t="s">
        <v>3366</v>
      </c>
      <c r="H864" s="557"/>
      <c r="I864" s="557">
        <v>2</v>
      </c>
      <c r="J864" s="577"/>
    </row>
    <row r="865" spans="1:10" ht="17.25" customHeight="1">
      <c r="A865" s="557">
        <v>500</v>
      </c>
      <c r="B865" s="525" t="s">
        <v>1722</v>
      </c>
      <c r="C865" s="557" t="s">
        <v>2006</v>
      </c>
      <c r="D865" s="557" t="s">
        <v>792</v>
      </c>
      <c r="E865" s="556" t="s">
        <v>5311</v>
      </c>
      <c r="F865" s="556" t="s">
        <v>5126</v>
      </c>
      <c r="G865" s="522" t="s">
        <v>3366</v>
      </c>
      <c r="H865" s="557">
        <v>1</v>
      </c>
      <c r="I865" s="557"/>
      <c r="J865" s="577"/>
    </row>
    <row r="866" spans="1:10" ht="17.25" customHeight="1">
      <c r="A866" s="557">
        <v>501</v>
      </c>
      <c r="B866" s="525" t="s">
        <v>5313</v>
      </c>
      <c r="C866" s="557" t="s">
        <v>2006</v>
      </c>
      <c r="D866" s="557" t="s">
        <v>792</v>
      </c>
      <c r="E866" s="556" t="s">
        <v>5311</v>
      </c>
      <c r="F866" s="556" t="s">
        <v>5126</v>
      </c>
      <c r="G866" s="522" t="s">
        <v>3366</v>
      </c>
      <c r="H866" s="557">
        <v>1</v>
      </c>
      <c r="I866" s="557">
        <v>1</v>
      </c>
      <c r="J866" s="577"/>
    </row>
    <row r="867" spans="1:10" ht="17.25" customHeight="1">
      <c r="A867" s="557">
        <v>502</v>
      </c>
      <c r="B867" s="525" t="s">
        <v>5310</v>
      </c>
      <c r="C867" s="557" t="s">
        <v>2006</v>
      </c>
      <c r="D867" s="557" t="s">
        <v>792</v>
      </c>
      <c r="E867" s="556" t="s">
        <v>5311</v>
      </c>
      <c r="F867" s="556" t="s">
        <v>5124</v>
      </c>
      <c r="G867" s="522" t="s">
        <v>3366</v>
      </c>
      <c r="H867" s="557">
        <v>1</v>
      </c>
      <c r="I867" s="557"/>
      <c r="J867" s="577">
        <v>1</v>
      </c>
    </row>
    <row r="868" spans="1:10" ht="17.25" customHeight="1">
      <c r="A868" s="557">
        <v>503</v>
      </c>
      <c r="B868" s="525" t="s">
        <v>6078</v>
      </c>
      <c r="C868" s="557" t="s">
        <v>2006</v>
      </c>
      <c r="D868" s="557" t="s">
        <v>792</v>
      </c>
      <c r="E868" s="556" t="s">
        <v>5311</v>
      </c>
      <c r="F868" s="556" t="s">
        <v>5124</v>
      </c>
      <c r="G868" s="522" t="s">
        <v>3366</v>
      </c>
      <c r="H868" s="557"/>
      <c r="I868" s="557">
        <v>1</v>
      </c>
      <c r="J868" s="577">
        <v>1</v>
      </c>
    </row>
    <row r="869" spans="1:10" ht="17.25" customHeight="1">
      <c r="A869" s="557">
        <v>504</v>
      </c>
      <c r="B869" s="525" t="s">
        <v>4880</v>
      </c>
      <c r="C869" s="557" t="s">
        <v>2006</v>
      </c>
      <c r="D869" s="557" t="s">
        <v>792</v>
      </c>
      <c r="E869" s="556" t="s">
        <v>1640</v>
      </c>
      <c r="F869" s="556" t="s">
        <v>5124</v>
      </c>
      <c r="G869" s="522" t="s">
        <v>3366</v>
      </c>
      <c r="H869" s="557">
        <v>1</v>
      </c>
      <c r="I869" s="557">
        <v>1</v>
      </c>
      <c r="J869" s="577"/>
    </row>
    <row r="870" spans="1:10" ht="17.25" customHeight="1">
      <c r="A870" s="557">
        <v>505</v>
      </c>
      <c r="B870" s="525" t="s">
        <v>4656</v>
      </c>
      <c r="C870" s="557" t="s">
        <v>2006</v>
      </c>
      <c r="D870" s="557" t="s">
        <v>792</v>
      </c>
      <c r="E870" s="556" t="s">
        <v>1640</v>
      </c>
      <c r="F870" s="556" t="s">
        <v>5124</v>
      </c>
      <c r="G870" s="522" t="s">
        <v>3366</v>
      </c>
      <c r="H870" s="557">
        <v>1</v>
      </c>
      <c r="I870" s="557"/>
      <c r="J870" s="577">
        <v>1</v>
      </c>
    </row>
    <row r="871" spans="1:10" ht="17.25" customHeight="1">
      <c r="A871" s="557">
        <v>506</v>
      </c>
      <c r="B871" s="525" t="s">
        <v>3115</v>
      </c>
      <c r="C871" s="557" t="s">
        <v>2006</v>
      </c>
      <c r="D871" s="557" t="s">
        <v>792</v>
      </c>
      <c r="E871" s="556" t="s">
        <v>1640</v>
      </c>
      <c r="F871" s="556" t="s">
        <v>5124</v>
      </c>
      <c r="G871" s="522" t="s">
        <v>3366</v>
      </c>
      <c r="H871" s="557"/>
      <c r="I871" s="557">
        <v>2</v>
      </c>
      <c r="J871" s="577"/>
    </row>
    <row r="872" spans="1:10" ht="17.25" customHeight="1">
      <c r="A872" s="557">
        <v>507</v>
      </c>
      <c r="B872" s="525" t="s">
        <v>4272</v>
      </c>
      <c r="C872" s="557" t="s">
        <v>2006</v>
      </c>
      <c r="D872" s="557" t="s">
        <v>792</v>
      </c>
      <c r="E872" s="556" t="s">
        <v>1640</v>
      </c>
      <c r="F872" s="556" t="s">
        <v>5124</v>
      </c>
      <c r="G872" s="522" t="s">
        <v>3366</v>
      </c>
      <c r="H872" s="557"/>
      <c r="I872" s="557"/>
      <c r="J872" s="577">
        <v>1</v>
      </c>
    </row>
    <row r="873" spans="1:10" ht="17.25" customHeight="1">
      <c r="A873" s="557">
        <v>508</v>
      </c>
      <c r="B873" s="525" t="s">
        <v>3984</v>
      </c>
      <c r="C873" s="557" t="s">
        <v>2006</v>
      </c>
      <c r="D873" s="557" t="s">
        <v>792</v>
      </c>
      <c r="E873" s="556" t="s">
        <v>1640</v>
      </c>
      <c r="F873" s="556" t="s">
        <v>5124</v>
      </c>
      <c r="G873" s="522" t="s">
        <v>3366</v>
      </c>
      <c r="H873" s="557"/>
      <c r="I873" s="557">
        <v>1</v>
      </c>
      <c r="J873" s="577"/>
    </row>
    <row r="874" spans="1:10" ht="17.25" customHeight="1">
      <c r="A874" s="557">
        <v>509</v>
      </c>
      <c r="B874" s="525" t="s">
        <v>3980</v>
      </c>
      <c r="C874" s="557" t="s">
        <v>2006</v>
      </c>
      <c r="D874" s="557" t="s">
        <v>792</v>
      </c>
      <c r="E874" s="556" t="s">
        <v>1640</v>
      </c>
      <c r="F874" s="556" t="s">
        <v>5124</v>
      </c>
      <c r="G874" s="522" t="s">
        <v>3366</v>
      </c>
      <c r="H874" s="557">
        <v>1</v>
      </c>
      <c r="I874" s="557"/>
      <c r="J874" s="577"/>
    </row>
    <row r="875" spans="1:10" ht="17.25" customHeight="1">
      <c r="A875" s="557">
        <v>510</v>
      </c>
      <c r="B875" s="525" t="s">
        <v>5088</v>
      </c>
      <c r="C875" s="557" t="s">
        <v>2006</v>
      </c>
      <c r="D875" s="557" t="s">
        <v>792</v>
      </c>
      <c r="E875" s="556" t="s">
        <v>1640</v>
      </c>
      <c r="F875" s="556" t="s">
        <v>5124</v>
      </c>
      <c r="G875" s="522" t="s">
        <v>3366</v>
      </c>
      <c r="H875" s="557"/>
      <c r="I875" s="557">
        <v>1</v>
      </c>
      <c r="J875" s="577"/>
    </row>
    <row r="876" spans="1:10" ht="17.25" customHeight="1">
      <c r="A876" s="557">
        <v>511</v>
      </c>
      <c r="B876" s="525" t="s">
        <v>6521</v>
      </c>
      <c r="C876" s="557" t="s">
        <v>2006</v>
      </c>
      <c r="D876" s="557" t="s">
        <v>792</v>
      </c>
      <c r="E876" s="556" t="s">
        <v>1640</v>
      </c>
      <c r="F876" s="556" t="s">
        <v>5124</v>
      </c>
      <c r="G876" s="522" t="s">
        <v>3366</v>
      </c>
      <c r="H876" s="557"/>
      <c r="I876" s="557"/>
      <c r="J876" s="577">
        <v>1</v>
      </c>
    </row>
    <row r="877" spans="1:10" ht="17.25" customHeight="1">
      <c r="A877" s="557">
        <v>512</v>
      </c>
      <c r="B877" s="525" t="s">
        <v>6522</v>
      </c>
      <c r="C877" s="557" t="s">
        <v>2006</v>
      </c>
      <c r="D877" s="557" t="s">
        <v>792</v>
      </c>
      <c r="E877" s="556" t="s">
        <v>1640</v>
      </c>
      <c r="F877" s="556" t="s">
        <v>5126</v>
      </c>
      <c r="G877" s="522" t="s">
        <v>3366</v>
      </c>
      <c r="H877" s="557"/>
      <c r="I877" s="557">
        <v>1</v>
      </c>
      <c r="J877" s="577"/>
    </row>
    <row r="878" spans="1:10" ht="17.25" customHeight="1">
      <c r="A878" s="557">
        <v>513</v>
      </c>
      <c r="B878" s="525" t="s">
        <v>6523</v>
      </c>
      <c r="C878" s="557" t="s">
        <v>2006</v>
      </c>
      <c r="D878" s="557" t="s">
        <v>792</v>
      </c>
      <c r="E878" s="556" t="s">
        <v>1640</v>
      </c>
      <c r="F878" s="556" t="s">
        <v>5126</v>
      </c>
      <c r="G878" s="522" t="s">
        <v>3366</v>
      </c>
      <c r="H878" s="557">
        <v>1</v>
      </c>
      <c r="I878" s="557"/>
      <c r="J878" s="577"/>
    </row>
    <row r="879" spans="1:10" ht="17.25" customHeight="1">
      <c r="A879" s="557">
        <v>514</v>
      </c>
      <c r="B879" s="525" t="s">
        <v>6524</v>
      </c>
      <c r="C879" s="557" t="s">
        <v>2006</v>
      </c>
      <c r="D879" s="557" t="s">
        <v>792</v>
      </c>
      <c r="E879" s="556" t="s">
        <v>1640</v>
      </c>
      <c r="F879" s="556" t="s">
        <v>5126</v>
      </c>
      <c r="G879" s="522" t="s">
        <v>3366</v>
      </c>
      <c r="H879" s="557"/>
      <c r="I879" s="557">
        <v>1</v>
      </c>
      <c r="J879" s="577"/>
    </row>
    <row r="880" spans="1:10" ht="17.25" customHeight="1">
      <c r="A880" s="557">
        <v>515</v>
      </c>
      <c r="B880" s="525" t="s">
        <v>5089</v>
      </c>
      <c r="C880" s="557" t="s">
        <v>2006</v>
      </c>
      <c r="D880" s="557" t="s">
        <v>792</v>
      </c>
      <c r="E880" s="556" t="s">
        <v>1640</v>
      </c>
      <c r="F880" s="556" t="s">
        <v>5126</v>
      </c>
      <c r="G880" s="522" t="s">
        <v>3366</v>
      </c>
      <c r="H880" s="557"/>
      <c r="I880" s="557"/>
      <c r="J880" s="577">
        <v>1</v>
      </c>
    </row>
    <row r="881" spans="1:10" ht="17.25" customHeight="1">
      <c r="A881" s="557">
        <v>516</v>
      </c>
      <c r="B881" s="525" t="s">
        <v>796</v>
      </c>
      <c r="C881" s="557" t="s">
        <v>2006</v>
      </c>
      <c r="D881" s="557" t="s">
        <v>792</v>
      </c>
      <c r="E881" s="556" t="s">
        <v>1611</v>
      </c>
      <c r="F881" s="556" t="s">
        <v>5124</v>
      </c>
      <c r="G881" s="522" t="s">
        <v>3366</v>
      </c>
      <c r="H881" s="557">
        <v>2</v>
      </c>
      <c r="I881" s="557"/>
      <c r="J881" s="577"/>
    </row>
    <row r="882" spans="1:10" ht="17.25" customHeight="1">
      <c r="A882" s="557">
        <v>517</v>
      </c>
      <c r="B882" s="525" t="s">
        <v>5747</v>
      </c>
      <c r="C882" s="557" t="s">
        <v>2006</v>
      </c>
      <c r="D882" s="557" t="s">
        <v>792</v>
      </c>
      <c r="E882" s="556" t="s">
        <v>1611</v>
      </c>
      <c r="F882" s="556" t="s">
        <v>5124</v>
      </c>
      <c r="G882" s="522" t="s">
        <v>3366</v>
      </c>
      <c r="H882" s="557"/>
      <c r="I882" s="557"/>
      <c r="J882" s="577">
        <v>1</v>
      </c>
    </row>
    <row r="883" spans="1:10" ht="17.25" customHeight="1">
      <c r="A883" s="557">
        <v>518</v>
      </c>
      <c r="B883" s="525" t="s">
        <v>6525</v>
      </c>
      <c r="C883" s="557" t="s">
        <v>2006</v>
      </c>
      <c r="D883" s="557" t="s">
        <v>792</v>
      </c>
      <c r="E883" s="556" t="s">
        <v>1611</v>
      </c>
      <c r="F883" s="556" t="s">
        <v>5126</v>
      </c>
      <c r="G883" s="522" t="s">
        <v>3366</v>
      </c>
      <c r="H883" s="557"/>
      <c r="I883" s="557"/>
      <c r="J883" s="577">
        <v>1</v>
      </c>
    </row>
    <row r="884" spans="1:10" ht="17.25" customHeight="1">
      <c r="A884" s="557">
        <v>519</v>
      </c>
      <c r="B884" s="525" t="s">
        <v>4886</v>
      </c>
      <c r="C884" s="557" t="s">
        <v>2006</v>
      </c>
      <c r="D884" s="557" t="s">
        <v>792</v>
      </c>
      <c r="E884" s="556" t="s">
        <v>1611</v>
      </c>
      <c r="F884" s="556" t="s">
        <v>5126</v>
      </c>
      <c r="G884" s="522" t="s">
        <v>3366</v>
      </c>
      <c r="H884" s="557">
        <v>2</v>
      </c>
      <c r="I884" s="557"/>
      <c r="J884" s="577"/>
    </row>
    <row r="885" spans="1:10" ht="17.25" customHeight="1">
      <c r="A885" s="557">
        <v>520</v>
      </c>
      <c r="B885" s="525" t="s">
        <v>4260</v>
      </c>
      <c r="C885" s="557" t="s">
        <v>2006</v>
      </c>
      <c r="D885" s="557" t="s">
        <v>792</v>
      </c>
      <c r="E885" s="556" t="s">
        <v>1611</v>
      </c>
      <c r="F885" s="556" t="s">
        <v>5126</v>
      </c>
      <c r="G885" s="522" t="s">
        <v>3366</v>
      </c>
      <c r="H885" s="557">
        <v>1</v>
      </c>
      <c r="I885" s="557">
        <v>1</v>
      </c>
      <c r="J885" s="577"/>
    </row>
    <row r="886" spans="1:10" ht="17.25" customHeight="1">
      <c r="A886" s="557">
        <v>521</v>
      </c>
      <c r="B886" s="525" t="s">
        <v>6526</v>
      </c>
      <c r="C886" s="557" t="s">
        <v>1663</v>
      </c>
      <c r="D886" s="557" t="s">
        <v>792</v>
      </c>
      <c r="E886" s="556" t="s">
        <v>1640</v>
      </c>
      <c r="F886" s="556" t="s">
        <v>5126</v>
      </c>
      <c r="G886" s="522" t="s">
        <v>6527</v>
      </c>
      <c r="H886" s="557"/>
      <c r="I886" s="557">
        <v>1</v>
      </c>
      <c r="J886" s="577"/>
    </row>
    <row r="887" spans="1:10" ht="17.25" customHeight="1">
      <c r="A887" s="557">
        <v>522</v>
      </c>
      <c r="B887" s="525" t="s">
        <v>4626</v>
      </c>
      <c r="C887" s="557" t="s">
        <v>1663</v>
      </c>
      <c r="D887" s="557" t="s">
        <v>792</v>
      </c>
      <c r="E887" s="556" t="s">
        <v>1640</v>
      </c>
      <c r="F887" s="556" t="s">
        <v>5126</v>
      </c>
      <c r="G887" s="522" t="s">
        <v>6527</v>
      </c>
      <c r="H887" s="557">
        <v>1</v>
      </c>
      <c r="I887" s="557"/>
      <c r="J887" s="577"/>
    </row>
    <row r="888" spans="1:10" ht="17.25" customHeight="1">
      <c r="A888" s="557">
        <v>523</v>
      </c>
      <c r="B888" s="525" t="s">
        <v>6528</v>
      </c>
      <c r="C888" s="557" t="s">
        <v>1663</v>
      </c>
      <c r="D888" s="557" t="s">
        <v>792</v>
      </c>
      <c r="E888" s="556"/>
      <c r="F888" s="556"/>
      <c r="G888" s="522" t="s">
        <v>6527</v>
      </c>
      <c r="H888" s="557">
        <v>1</v>
      </c>
      <c r="I888" s="557">
        <v>1</v>
      </c>
      <c r="J888" s="577"/>
    </row>
    <row r="889" spans="1:10" ht="17.25" customHeight="1">
      <c r="A889" s="557">
        <v>524</v>
      </c>
      <c r="B889" s="525" t="s">
        <v>6529</v>
      </c>
      <c r="C889" s="557" t="s">
        <v>1663</v>
      </c>
      <c r="D889" s="557" t="s">
        <v>792</v>
      </c>
      <c r="E889" s="556"/>
      <c r="F889" s="556"/>
      <c r="G889" s="522" t="s">
        <v>6527</v>
      </c>
      <c r="H889" s="557"/>
      <c r="I889" s="557"/>
      <c r="J889" s="577">
        <v>1</v>
      </c>
    </row>
    <row r="890" spans="1:10" ht="17.25" customHeight="1">
      <c r="A890" s="557">
        <v>525</v>
      </c>
      <c r="B890" s="525" t="s">
        <v>6530</v>
      </c>
      <c r="C890" s="557" t="s">
        <v>1988</v>
      </c>
      <c r="D890" s="557" t="s">
        <v>1562</v>
      </c>
      <c r="E890" s="556" t="s">
        <v>6531</v>
      </c>
      <c r="F890" s="556" t="s">
        <v>5124</v>
      </c>
      <c r="G890" s="522"/>
      <c r="H890" s="557">
        <v>2</v>
      </c>
      <c r="I890" s="557">
        <v>1</v>
      </c>
      <c r="J890" s="577"/>
    </row>
    <row r="891" spans="1:10" ht="17.25" customHeight="1">
      <c r="A891" s="557">
        <v>526</v>
      </c>
      <c r="B891" s="525" t="s">
        <v>6532</v>
      </c>
      <c r="C891" s="557" t="s">
        <v>1988</v>
      </c>
      <c r="D891" s="557" t="s">
        <v>1562</v>
      </c>
      <c r="E891" s="556" t="s">
        <v>6531</v>
      </c>
      <c r="F891" s="556" t="s">
        <v>5124</v>
      </c>
      <c r="G891" s="522"/>
      <c r="H891" s="557">
        <v>2</v>
      </c>
      <c r="I891" s="557">
        <v>1</v>
      </c>
      <c r="J891" s="577"/>
    </row>
    <row r="892" spans="1:10" ht="17.25" customHeight="1">
      <c r="A892" s="557">
        <v>527</v>
      </c>
      <c r="B892" s="525" t="s">
        <v>6533</v>
      </c>
      <c r="C892" s="557" t="s">
        <v>1988</v>
      </c>
      <c r="D892" s="557" t="s">
        <v>1562</v>
      </c>
      <c r="E892" s="556" t="s">
        <v>6531</v>
      </c>
      <c r="F892" s="556" t="s">
        <v>5126</v>
      </c>
      <c r="G892" s="522"/>
      <c r="H892" s="557">
        <v>1</v>
      </c>
      <c r="I892" s="557"/>
      <c r="J892" s="577">
        <v>1</v>
      </c>
    </row>
    <row r="893" spans="1:10" ht="17.25" customHeight="1">
      <c r="A893" s="557">
        <v>528</v>
      </c>
      <c r="B893" s="525" t="s">
        <v>6534</v>
      </c>
      <c r="C893" s="557" t="s">
        <v>1988</v>
      </c>
      <c r="D893" s="557" t="s">
        <v>1562</v>
      </c>
      <c r="E893" s="556" t="s">
        <v>6531</v>
      </c>
      <c r="F893" s="556" t="s">
        <v>5126</v>
      </c>
      <c r="G893" s="522"/>
      <c r="H893" s="557">
        <v>1</v>
      </c>
      <c r="I893" s="557">
        <v>1</v>
      </c>
      <c r="J893" s="577"/>
    </row>
    <row r="894" spans="1:10" ht="17.25" customHeight="1">
      <c r="A894" s="557">
        <v>529</v>
      </c>
      <c r="B894" s="525" t="s">
        <v>6535</v>
      </c>
      <c r="C894" s="557" t="s">
        <v>1988</v>
      </c>
      <c r="D894" s="557" t="s">
        <v>1562</v>
      </c>
      <c r="E894" s="556" t="s">
        <v>6531</v>
      </c>
      <c r="F894" s="556" t="s">
        <v>5126</v>
      </c>
      <c r="G894" s="522"/>
      <c r="H894" s="557">
        <v>1</v>
      </c>
      <c r="I894" s="557"/>
      <c r="J894" s="577"/>
    </row>
    <row r="895" spans="1:10" ht="17.25" customHeight="1">
      <c r="A895" s="557">
        <v>530</v>
      </c>
      <c r="B895" s="525" t="s">
        <v>6536</v>
      </c>
      <c r="C895" s="557" t="s">
        <v>1988</v>
      </c>
      <c r="D895" s="557" t="s">
        <v>1562</v>
      </c>
      <c r="E895" s="556" t="s">
        <v>6531</v>
      </c>
      <c r="F895" s="556" t="s">
        <v>5126</v>
      </c>
      <c r="G895" s="522"/>
      <c r="H895" s="557">
        <v>1</v>
      </c>
      <c r="I895" s="557"/>
      <c r="J895" s="577"/>
    </row>
    <row r="896" spans="1:10" ht="17.25" customHeight="1">
      <c r="A896" s="557">
        <v>531</v>
      </c>
      <c r="B896" s="525" t="s">
        <v>493</v>
      </c>
      <c r="C896" s="557" t="s">
        <v>1988</v>
      </c>
      <c r="D896" s="557" t="s">
        <v>1562</v>
      </c>
      <c r="E896" s="556" t="s">
        <v>6531</v>
      </c>
      <c r="F896" s="556" t="s">
        <v>5126</v>
      </c>
      <c r="G896" s="522"/>
      <c r="H896" s="557">
        <v>1</v>
      </c>
      <c r="I896" s="557"/>
      <c r="J896" s="577"/>
    </row>
    <row r="897" spans="1:10" ht="17.25" customHeight="1">
      <c r="A897" s="557">
        <v>532</v>
      </c>
      <c r="B897" s="525" t="s">
        <v>950</v>
      </c>
      <c r="C897" s="557" t="s">
        <v>1988</v>
      </c>
      <c r="D897" s="557" t="s">
        <v>1562</v>
      </c>
      <c r="E897" s="556" t="s">
        <v>6531</v>
      </c>
      <c r="F897" s="556" t="s">
        <v>5126</v>
      </c>
      <c r="G897" s="522"/>
      <c r="H897" s="557">
        <v>1</v>
      </c>
      <c r="I897" s="557"/>
      <c r="J897" s="577"/>
    </row>
    <row r="898" spans="1:10" ht="17.25" customHeight="1">
      <c r="A898" s="557">
        <v>533</v>
      </c>
      <c r="B898" s="525" t="s">
        <v>2884</v>
      </c>
      <c r="C898" s="557" t="s">
        <v>1988</v>
      </c>
      <c r="D898" s="557" t="s">
        <v>1562</v>
      </c>
      <c r="E898" s="556" t="s">
        <v>6531</v>
      </c>
      <c r="F898" s="556" t="s">
        <v>5126</v>
      </c>
      <c r="G898" s="522"/>
      <c r="H898" s="557">
        <v>1</v>
      </c>
      <c r="I898" s="557"/>
      <c r="J898" s="577"/>
    </row>
    <row r="899" spans="1:10" ht="17.25" customHeight="1">
      <c r="A899" s="557">
        <v>534</v>
      </c>
      <c r="B899" s="525" t="s">
        <v>6537</v>
      </c>
      <c r="C899" s="557" t="s">
        <v>1988</v>
      </c>
      <c r="D899" s="557" t="s">
        <v>1562</v>
      </c>
      <c r="E899" s="556" t="s">
        <v>6531</v>
      </c>
      <c r="F899" s="556" t="s">
        <v>5124</v>
      </c>
      <c r="G899" s="522"/>
      <c r="H899" s="557">
        <v>1</v>
      </c>
      <c r="I899" s="557"/>
      <c r="J899" s="577"/>
    </row>
    <row r="900" spans="1:10" ht="17.25" customHeight="1">
      <c r="A900" s="557">
        <v>535</v>
      </c>
      <c r="B900" s="525" t="s">
        <v>6331</v>
      </c>
      <c r="C900" s="557" t="s">
        <v>1988</v>
      </c>
      <c r="D900" s="557" t="s">
        <v>1562</v>
      </c>
      <c r="E900" s="556" t="s">
        <v>6531</v>
      </c>
      <c r="F900" s="556" t="s">
        <v>5126</v>
      </c>
      <c r="G900" s="522"/>
      <c r="H900" s="557">
        <v>1</v>
      </c>
      <c r="I900" s="557"/>
      <c r="J900" s="577"/>
    </row>
    <row r="901" spans="1:10" ht="17.25" customHeight="1">
      <c r="A901" s="557">
        <v>536</v>
      </c>
      <c r="B901" s="525" t="s">
        <v>2906</v>
      </c>
      <c r="C901" s="557" t="s">
        <v>1988</v>
      </c>
      <c r="D901" s="557" t="s">
        <v>1562</v>
      </c>
      <c r="E901" s="556" t="s">
        <v>6531</v>
      </c>
      <c r="F901" s="556" t="s">
        <v>5124</v>
      </c>
      <c r="G901" s="522"/>
      <c r="H901" s="557">
        <v>1</v>
      </c>
      <c r="I901" s="557"/>
      <c r="J901" s="577"/>
    </row>
    <row r="902" spans="1:10" ht="17.25" customHeight="1">
      <c r="A902" s="557">
        <v>537</v>
      </c>
      <c r="B902" s="525" t="s">
        <v>6538</v>
      </c>
      <c r="C902" s="557" t="s">
        <v>1988</v>
      </c>
      <c r="D902" s="557" t="s">
        <v>1562</v>
      </c>
      <c r="E902" s="556" t="s">
        <v>6531</v>
      </c>
      <c r="F902" s="556" t="s">
        <v>5126</v>
      </c>
      <c r="G902" s="522"/>
      <c r="H902" s="557"/>
      <c r="I902" s="557">
        <v>1</v>
      </c>
      <c r="J902" s="577"/>
    </row>
    <row r="903" spans="1:10" ht="17.25" customHeight="1">
      <c r="A903" s="557">
        <v>538</v>
      </c>
      <c r="B903" s="525" t="s">
        <v>6539</v>
      </c>
      <c r="C903" s="557" t="s">
        <v>1988</v>
      </c>
      <c r="D903" s="557" t="s">
        <v>1562</v>
      </c>
      <c r="E903" s="556" t="s">
        <v>6531</v>
      </c>
      <c r="F903" s="556" t="s">
        <v>5126</v>
      </c>
      <c r="G903" s="522"/>
      <c r="H903" s="557"/>
      <c r="I903" s="557">
        <v>1</v>
      </c>
      <c r="J903" s="577"/>
    </row>
    <row r="904" spans="1:10" ht="17.25" customHeight="1">
      <c r="A904" s="557">
        <v>539</v>
      </c>
      <c r="B904" s="525" t="s">
        <v>6540</v>
      </c>
      <c r="C904" s="557" t="s">
        <v>1988</v>
      </c>
      <c r="D904" s="557" t="s">
        <v>1562</v>
      </c>
      <c r="E904" s="556" t="s">
        <v>6531</v>
      </c>
      <c r="F904" s="556" t="s">
        <v>5126</v>
      </c>
      <c r="G904" s="522"/>
      <c r="H904" s="557"/>
      <c r="I904" s="557">
        <v>1</v>
      </c>
      <c r="J904" s="577">
        <v>1</v>
      </c>
    </row>
    <row r="905" spans="1:10" ht="17.25" customHeight="1">
      <c r="A905" s="557">
        <v>540</v>
      </c>
      <c r="B905" s="525" t="s">
        <v>6541</v>
      </c>
      <c r="C905" s="557" t="s">
        <v>1988</v>
      </c>
      <c r="D905" s="557" t="s">
        <v>1562</v>
      </c>
      <c r="E905" s="556" t="s">
        <v>6531</v>
      </c>
      <c r="F905" s="556" t="s">
        <v>5124</v>
      </c>
      <c r="G905" s="522"/>
      <c r="H905" s="557"/>
      <c r="I905" s="557"/>
      <c r="J905" s="577">
        <v>1</v>
      </c>
    </row>
    <row r="906" spans="1:10" ht="17.25" customHeight="1">
      <c r="A906" s="557">
        <v>541</v>
      </c>
      <c r="B906" s="525" t="s">
        <v>6542</v>
      </c>
      <c r="C906" s="557" t="s">
        <v>1988</v>
      </c>
      <c r="D906" s="557" t="s">
        <v>1562</v>
      </c>
      <c r="E906" s="556" t="s">
        <v>6531</v>
      </c>
      <c r="F906" s="556" t="s">
        <v>5124</v>
      </c>
      <c r="G906" s="522"/>
      <c r="H906" s="557"/>
      <c r="I906" s="557"/>
      <c r="J906" s="577">
        <v>1</v>
      </c>
    </row>
    <row r="907" spans="1:10" ht="17.25" customHeight="1">
      <c r="A907" s="557">
        <v>542</v>
      </c>
      <c r="B907" s="525" t="s">
        <v>6543</v>
      </c>
      <c r="C907" s="557" t="s">
        <v>1851</v>
      </c>
      <c r="D907" s="557" t="s">
        <v>1562</v>
      </c>
      <c r="E907" s="556" t="s">
        <v>6531</v>
      </c>
      <c r="F907" s="556" t="s">
        <v>5126</v>
      </c>
      <c r="G907" s="522"/>
      <c r="H907" s="557"/>
      <c r="I907" s="557">
        <v>1</v>
      </c>
      <c r="J907" s="577"/>
    </row>
    <row r="908" spans="1:10" ht="17.25" customHeight="1">
      <c r="A908" s="557">
        <v>543</v>
      </c>
      <c r="B908" s="525" t="s">
        <v>6544</v>
      </c>
      <c r="C908" s="557" t="s">
        <v>1851</v>
      </c>
      <c r="D908" s="557" t="s">
        <v>1562</v>
      </c>
      <c r="E908" s="556" t="s">
        <v>6531</v>
      </c>
      <c r="F908" s="556" t="s">
        <v>5126</v>
      </c>
      <c r="G908" s="522"/>
      <c r="H908" s="557"/>
      <c r="I908" s="557">
        <v>1</v>
      </c>
      <c r="J908" s="577"/>
    </row>
    <row r="909" spans="1:10" ht="17.25" customHeight="1">
      <c r="A909" s="557">
        <v>544</v>
      </c>
      <c r="B909" s="525" t="s">
        <v>6545</v>
      </c>
      <c r="C909" s="557" t="s">
        <v>1646</v>
      </c>
      <c r="D909" s="557" t="s">
        <v>1511</v>
      </c>
      <c r="E909" s="556" t="s">
        <v>1640</v>
      </c>
      <c r="F909" s="556" t="s">
        <v>5126</v>
      </c>
      <c r="G909" s="522" t="s">
        <v>83</v>
      </c>
      <c r="H909" s="557">
        <v>1</v>
      </c>
      <c r="I909" s="557"/>
      <c r="J909" s="577"/>
    </row>
    <row r="910" spans="1:10" ht="96" customHeight="1">
      <c r="A910" s="557">
        <v>545</v>
      </c>
      <c r="B910" s="525" t="s">
        <v>6546</v>
      </c>
      <c r="C910" s="557" t="s">
        <v>1617</v>
      </c>
      <c r="D910" s="557" t="s">
        <v>1511</v>
      </c>
      <c r="E910" s="556" t="s">
        <v>1751</v>
      </c>
      <c r="F910" s="556" t="s">
        <v>5139</v>
      </c>
      <c r="G910" s="522" t="s">
        <v>3349</v>
      </c>
      <c r="H910" s="557"/>
      <c r="I910" s="557">
        <v>1</v>
      </c>
      <c r="J910" s="577"/>
    </row>
    <row r="911" spans="1:10" ht="17.25">
      <c r="A911" s="585"/>
      <c r="B911" s="538" t="s">
        <v>1442</v>
      </c>
      <c r="C911" s="585"/>
      <c r="D911" s="585"/>
      <c r="E911" s="602"/>
      <c r="F911" s="602"/>
      <c r="G911" s="603"/>
      <c r="H911" s="537">
        <f>SUM(H365:H910)</f>
        <v>185</v>
      </c>
      <c r="I911" s="537">
        <f>SUM(I365:I910)</f>
        <v>194</v>
      </c>
      <c r="J911" s="617">
        <f>SUM(J365:J910)</f>
        <v>255</v>
      </c>
    </row>
  </sheetData>
  <mergeCells count="18">
    <mergeCell ref="A361:J361"/>
    <mergeCell ref="A363:A364"/>
    <mergeCell ref="B363:B364"/>
    <mergeCell ref="C363:C364"/>
    <mergeCell ref="D363:D364"/>
    <mergeCell ref="E363:E364"/>
    <mergeCell ref="F363:F364"/>
    <mergeCell ref="G363:G364"/>
    <mergeCell ref="H363:J363"/>
    <mergeCell ref="A1:J1"/>
    <mergeCell ref="A3:A4"/>
    <mergeCell ref="B3:B4"/>
    <mergeCell ref="C3:C4"/>
    <mergeCell ref="D3:D4"/>
    <mergeCell ref="E3:E4"/>
    <mergeCell ref="F3:F4"/>
    <mergeCell ref="G3:G4"/>
    <mergeCell ref="H3:J3"/>
  </mergeCell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K60"/>
  <sheetViews>
    <sheetView topLeftCell="C37" workbookViewId="0">
      <selection activeCell="L37" sqref="L37"/>
    </sheetView>
  </sheetViews>
  <sheetFormatPr defaultRowHeight="15"/>
  <cols>
    <col min="2" max="2" width="43.140625" bestFit="1" customWidth="1"/>
    <col min="3" max="3" width="6.5703125" bestFit="1" customWidth="1"/>
    <col min="4" max="4" width="7.42578125" bestFit="1" customWidth="1"/>
    <col min="5" max="5" width="7" bestFit="1" customWidth="1"/>
    <col min="6" max="11" width="7"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style="293" bestFit="1" customWidth="1"/>
    <col min="19" max="19" width="7.42578125" style="293" bestFit="1" customWidth="1"/>
    <col min="20" max="20" width="9.42578125" style="293" bestFit="1" customWidth="1"/>
    <col min="21" max="21" width="6.5703125" style="293" bestFit="1" customWidth="1"/>
    <col min="22" max="22" width="7.42578125" customWidth="1"/>
    <col min="23" max="23" width="7" style="293" bestFit="1" customWidth="1"/>
    <col min="24" max="24" width="6.5703125" bestFit="1" customWidth="1"/>
    <col min="25" max="25" width="7.42578125" bestFit="1" customWidth="1"/>
    <col min="26" max="26" width="7" bestFit="1" customWidth="1"/>
    <col min="27" max="27" width="6.5703125" bestFit="1" customWidth="1"/>
    <col min="28" max="28" width="7.42578125" bestFit="1" customWidth="1"/>
    <col min="33" max="33" width="9.140625" style="620"/>
    <col min="34" max="34" width="0.140625" customWidth="1"/>
  </cols>
  <sheetData>
    <row r="1" spans="1:36" ht="39.75" customHeight="1" thickBot="1">
      <c r="A1" s="1473" t="s">
        <v>6548</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523"/>
      <c r="AI1" s="1524"/>
      <c r="AJ1" s="1525"/>
    </row>
    <row r="2" spans="1:36" ht="36" customHeight="1">
      <c r="A2" s="1474" t="s">
        <v>1997</v>
      </c>
      <c r="B2" s="1476" t="s">
        <v>1550</v>
      </c>
      <c r="C2" s="1478" t="s">
        <v>6549</v>
      </c>
      <c r="D2" s="1479"/>
      <c r="E2" s="1480"/>
      <c r="F2" s="1478" t="s">
        <v>6550</v>
      </c>
      <c r="G2" s="1479"/>
      <c r="H2" s="1480"/>
      <c r="I2" s="1478" t="s">
        <v>4008</v>
      </c>
      <c r="J2" s="1479"/>
      <c r="K2" s="1480"/>
      <c r="L2" s="1478" t="s">
        <v>6551</v>
      </c>
      <c r="M2" s="1479"/>
      <c r="N2" s="1480"/>
      <c r="O2" s="1478" t="s">
        <v>6552</v>
      </c>
      <c r="P2" s="1479"/>
      <c r="Q2" s="1480"/>
      <c r="R2" s="1481" t="s">
        <v>1487</v>
      </c>
      <c r="S2" s="1482"/>
      <c r="T2" s="1483"/>
      <c r="U2" s="1481" t="s">
        <v>1488</v>
      </c>
      <c r="V2" s="1482"/>
      <c r="W2" s="1483"/>
      <c r="X2" s="1481" t="s">
        <v>1489</v>
      </c>
      <c r="Y2" s="1482"/>
      <c r="Z2" s="1483"/>
      <c r="AA2" s="1478" t="s">
        <v>1587</v>
      </c>
      <c r="AB2" s="1479"/>
      <c r="AC2" s="1480"/>
      <c r="AD2" s="1501" t="s">
        <v>1442</v>
      </c>
      <c r="AE2" s="1502"/>
      <c r="AF2" s="1503"/>
      <c r="AG2" s="1504" t="s">
        <v>1552</v>
      </c>
    </row>
    <row r="3" spans="1:36" ht="25.5" customHeight="1">
      <c r="A3" s="1475"/>
      <c r="B3" s="1477"/>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496" t="s">
        <v>1444</v>
      </c>
      <c r="Y3" s="496" t="s">
        <v>1445</v>
      </c>
      <c r="Z3" s="496" t="s">
        <v>1446</v>
      </c>
      <c r="AA3" s="496" t="s">
        <v>1444</v>
      </c>
      <c r="AB3" s="496" t="s">
        <v>1445</v>
      </c>
      <c r="AC3" s="496" t="s">
        <v>1446</v>
      </c>
      <c r="AD3" s="560" t="s">
        <v>1444</v>
      </c>
      <c r="AE3" s="560" t="s">
        <v>1445</v>
      </c>
      <c r="AF3" s="560" t="s">
        <v>1446</v>
      </c>
      <c r="AG3" s="1505"/>
    </row>
    <row r="4" spans="1:36" s="293" customFormat="1" ht="15" customHeight="1">
      <c r="A4" s="463">
        <v>1</v>
      </c>
      <c r="B4" s="464" t="s">
        <v>4725</v>
      </c>
      <c r="C4" s="465"/>
      <c r="D4" s="465"/>
      <c r="E4" s="465"/>
      <c r="F4" s="465"/>
      <c r="G4" s="465"/>
      <c r="H4" s="465"/>
      <c r="I4" s="465"/>
      <c r="J4" s="465"/>
      <c r="K4" s="465"/>
      <c r="L4" s="465">
        <v>4</v>
      </c>
      <c r="M4" s="465">
        <v>5</v>
      </c>
      <c r="N4" s="465">
        <v>4</v>
      </c>
      <c r="O4" s="465"/>
      <c r="P4" s="465"/>
      <c r="Q4" s="465"/>
      <c r="R4" s="463"/>
      <c r="S4" s="463">
        <v>1</v>
      </c>
      <c r="T4" s="463"/>
      <c r="U4" s="463">
        <v>1</v>
      </c>
      <c r="V4" s="463"/>
      <c r="W4" s="463">
        <v>1</v>
      </c>
      <c r="X4" s="463"/>
      <c r="Y4" s="463"/>
      <c r="Z4" s="463"/>
      <c r="AA4" s="463"/>
      <c r="AB4" s="463">
        <v>1</v>
      </c>
      <c r="AC4" s="463">
        <v>1</v>
      </c>
      <c r="AD4" s="497">
        <f t="shared" ref="AD4:AF19" si="0">AA4+X4+U4+R4+O4+L4+I4+F4+C4</f>
        <v>5</v>
      </c>
      <c r="AE4" s="497">
        <f t="shared" si="0"/>
        <v>7</v>
      </c>
      <c r="AF4" s="497">
        <f t="shared" si="0"/>
        <v>6</v>
      </c>
      <c r="AG4" s="497">
        <f>SUM(AD4:AF4)</f>
        <v>18</v>
      </c>
    </row>
    <row r="5" spans="1:36" s="293" customFormat="1" ht="15" customHeight="1">
      <c r="A5" s="463">
        <v>2</v>
      </c>
      <c r="B5" s="464" t="s">
        <v>1554</v>
      </c>
      <c r="C5" s="465"/>
      <c r="D5" s="465"/>
      <c r="E5" s="465"/>
      <c r="F5" s="465">
        <v>3</v>
      </c>
      <c r="G5" s="465">
        <v>3</v>
      </c>
      <c r="H5" s="465"/>
      <c r="I5" s="465"/>
      <c r="J5" s="465"/>
      <c r="K5" s="465"/>
      <c r="L5" s="465">
        <v>9</v>
      </c>
      <c r="M5" s="465">
        <v>8</v>
      </c>
      <c r="N5" s="465">
        <v>4</v>
      </c>
      <c r="O5" s="465"/>
      <c r="P5" s="465"/>
      <c r="Q5" s="465"/>
      <c r="R5" s="463">
        <v>2</v>
      </c>
      <c r="S5" s="463">
        <v>3</v>
      </c>
      <c r="T5" s="463">
        <v>2</v>
      </c>
      <c r="U5" s="463">
        <v>5</v>
      </c>
      <c r="V5" s="463">
        <v>4</v>
      </c>
      <c r="W5" s="463">
        <v>8</v>
      </c>
      <c r="X5" s="463">
        <v>52</v>
      </c>
      <c r="Y5" s="463">
        <v>48</v>
      </c>
      <c r="Z5" s="463">
        <v>42</v>
      </c>
      <c r="AA5" s="463">
        <v>84</v>
      </c>
      <c r="AB5" s="463">
        <v>86</v>
      </c>
      <c r="AC5" s="463">
        <v>84</v>
      </c>
      <c r="AD5" s="497">
        <f t="shared" si="0"/>
        <v>155</v>
      </c>
      <c r="AE5" s="497">
        <f t="shared" si="0"/>
        <v>152</v>
      </c>
      <c r="AF5" s="497">
        <f t="shared" si="0"/>
        <v>140</v>
      </c>
      <c r="AG5" s="497">
        <f t="shared" ref="AG5:AG59" si="1">SUM(AD5:AF5)</f>
        <v>447</v>
      </c>
      <c r="AH5" s="618"/>
    </row>
    <row r="6" spans="1:36" s="293" customFormat="1" ht="15" customHeight="1">
      <c r="A6" s="463">
        <v>3</v>
      </c>
      <c r="B6" s="464" t="s">
        <v>1449</v>
      </c>
      <c r="C6" s="465"/>
      <c r="D6" s="465"/>
      <c r="E6" s="465"/>
      <c r="F6" s="465"/>
      <c r="G6" s="465"/>
      <c r="H6" s="465"/>
      <c r="I6" s="465"/>
      <c r="J6" s="465"/>
      <c r="K6" s="465"/>
      <c r="L6" s="465"/>
      <c r="M6" s="465"/>
      <c r="N6" s="465"/>
      <c r="O6" s="465"/>
      <c r="P6" s="465"/>
      <c r="Q6" s="465"/>
      <c r="R6" s="463"/>
      <c r="S6" s="463"/>
      <c r="T6" s="463"/>
      <c r="U6" s="463">
        <v>1</v>
      </c>
      <c r="V6" s="463">
        <v>1</v>
      </c>
      <c r="W6" s="463">
        <v>1</v>
      </c>
      <c r="X6" s="463">
        <v>11</v>
      </c>
      <c r="Y6" s="463">
        <v>9</v>
      </c>
      <c r="Z6" s="463">
        <v>14</v>
      </c>
      <c r="AA6" s="463">
        <v>30</v>
      </c>
      <c r="AB6" s="463">
        <v>37</v>
      </c>
      <c r="AC6" s="463">
        <v>34</v>
      </c>
      <c r="AD6" s="497">
        <f t="shared" si="0"/>
        <v>42</v>
      </c>
      <c r="AE6" s="497">
        <f t="shared" si="0"/>
        <v>47</v>
      </c>
      <c r="AF6" s="497">
        <f t="shared" si="0"/>
        <v>49</v>
      </c>
      <c r="AG6" s="497">
        <f t="shared" si="1"/>
        <v>138</v>
      </c>
    </row>
    <row r="7" spans="1:36" s="293" customFormat="1" ht="15" customHeight="1">
      <c r="A7" s="463">
        <v>4</v>
      </c>
      <c r="B7" s="464" t="s">
        <v>1479</v>
      </c>
      <c r="C7" s="465"/>
      <c r="D7" s="465"/>
      <c r="E7" s="465"/>
      <c r="F7" s="465"/>
      <c r="G7" s="465">
        <v>1</v>
      </c>
      <c r="H7" s="465">
        <v>1</v>
      </c>
      <c r="I7" s="465"/>
      <c r="J7" s="465"/>
      <c r="K7" s="465"/>
      <c r="L7" s="465"/>
      <c r="M7" s="465"/>
      <c r="N7" s="465">
        <v>2</v>
      </c>
      <c r="O7" s="465"/>
      <c r="P7" s="465"/>
      <c r="Q7" s="465"/>
      <c r="R7" s="463"/>
      <c r="S7" s="463"/>
      <c r="T7" s="463"/>
      <c r="U7" s="463"/>
      <c r="V7" s="463"/>
      <c r="W7" s="463"/>
      <c r="X7" s="463"/>
      <c r="Y7" s="463"/>
      <c r="Z7" s="463"/>
      <c r="AA7" s="463">
        <v>4</v>
      </c>
      <c r="AB7" s="463">
        <v>5</v>
      </c>
      <c r="AC7" s="463">
        <v>1</v>
      </c>
      <c r="AD7" s="497">
        <f t="shared" si="0"/>
        <v>4</v>
      </c>
      <c r="AE7" s="497">
        <f t="shared" si="0"/>
        <v>6</v>
      </c>
      <c r="AF7" s="497">
        <f t="shared" si="0"/>
        <v>4</v>
      </c>
      <c r="AG7" s="497">
        <f t="shared" si="1"/>
        <v>14</v>
      </c>
    </row>
    <row r="8" spans="1:36" s="293" customFormat="1" ht="15" customHeight="1">
      <c r="A8" s="463">
        <v>5</v>
      </c>
      <c r="B8" s="467" t="s">
        <v>1518</v>
      </c>
      <c r="C8" s="468"/>
      <c r="D8" s="468"/>
      <c r="E8" s="468"/>
      <c r="F8" s="468"/>
      <c r="G8" s="468"/>
      <c r="H8" s="468"/>
      <c r="I8" s="468"/>
      <c r="J8" s="468"/>
      <c r="K8" s="468"/>
      <c r="L8" s="468"/>
      <c r="M8" s="468"/>
      <c r="N8" s="468"/>
      <c r="O8" s="468"/>
      <c r="P8" s="468"/>
      <c r="Q8" s="468"/>
      <c r="R8" s="469">
        <v>9</v>
      </c>
      <c r="S8" s="469">
        <v>17</v>
      </c>
      <c r="T8" s="469">
        <v>13</v>
      </c>
      <c r="U8" s="469">
        <v>13</v>
      </c>
      <c r="V8" s="469">
        <v>10</v>
      </c>
      <c r="W8" s="469">
        <v>11</v>
      </c>
      <c r="X8" s="469"/>
      <c r="Y8" s="469"/>
      <c r="Z8" s="469"/>
      <c r="AA8" s="469">
        <v>36</v>
      </c>
      <c r="AB8" s="469">
        <v>33</v>
      </c>
      <c r="AC8" s="469">
        <v>34</v>
      </c>
      <c r="AD8" s="497">
        <f t="shared" si="0"/>
        <v>58</v>
      </c>
      <c r="AE8" s="497">
        <f t="shared" si="0"/>
        <v>60</v>
      </c>
      <c r="AF8" s="497">
        <f t="shared" si="0"/>
        <v>58</v>
      </c>
      <c r="AG8" s="497">
        <f t="shared" si="1"/>
        <v>176</v>
      </c>
    </row>
    <row r="9" spans="1:36" s="293" customFormat="1" ht="15" customHeight="1">
      <c r="A9" s="463">
        <v>6</v>
      </c>
      <c r="B9" s="467" t="s">
        <v>5768</v>
      </c>
      <c r="C9" s="468"/>
      <c r="D9" s="468"/>
      <c r="E9" s="468"/>
      <c r="F9" s="468"/>
      <c r="G9" s="468"/>
      <c r="H9" s="468"/>
      <c r="I9" s="468"/>
      <c r="J9" s="468"/>
      <c r="K9" s="468"/>
      <c r="L9" s="468"/>
      <c r="M9" s="468"/>
      <c r="N9" s="468"/>
      <c r="O9" s="468"/>
      <c r="P9" s="468"/>
      <c r="Q9" s="468"/>
      <c r="R9" s="469"/>
      <c r="S9" s="469"/>
      <c r="T9" s="469"/>
      <c r="U9" s="469"/>
      <c r="V9" s="469"/>
      <c r="W9" s="469"/>
      <c r="X9" s="469"/>
      <c r="Y9" s="469"/>
      <c r="Z9" s="469"/>
      <c r="AA9" s="469"/>
      <c r="AB9" s="469"/>
      <c r="AC9" s="469"/>
      <c r="AD9" s="497">
        <f t="shared" si="0"/>
        <v>0</v>
      </c>
      <c r="AE9" s="497">
        <f t="shared" si="0"/>
        <v>0</v>
      </c>
      <c r="AF9" s="497">
        <f t="shared" si="0"/>
        <v>0</v>
      </c>
      <c r="AG9" s="497">
        <f t="shared" si="1"/>
        <v>0</v>
      </c>
    </row>
    <row r="10" spans="1:36" s="466" customFormat="1" ht="15" customHeight="1">
      <c r="A10" s="463">
        <v>7</v>
      </c>
      <c r="B10" s="464" t="s">
        <v>1469</v>
      </c>
      <c r="C10" s="465"/>
      <c r="D10" s="465"/>
      <c r="E10" s="465"/>
      <c r="F10" s="465"/>
      <c r="G10" s="465"/>
      <c r="H10" s="465"/>
      <c r="I10" s="465"/>
      <c r="J10" s="465"/>
      <c r="K10" s="465"/>
      <c r="L10" s="465"/>
      <c r="M10" s="465"/>
      <c r="N10" s="465"/>
      <c r="O10" s="465"/>
      <c r="P10" s="465"/>
      <c r="Q10" s="465"/>
      <c r="R10" s="463"/>
      <c r="S10" s="463"/>
      <c r="T10" s="463">
        <v>1</v>
      </c>
      <c r="U10" s="463">
        <v>2</v>
      </c>
      <c r="V10" s="463">
        <v>1</v>
      </c>
      <c r="W10" s="463">
        <v>3</v>
      </c>
      <c r="X10" s="463"/>
      <c r="Y10" s="463"/>
      <c r="Z10" s="463"/>
      <c r="AA10" s="463"/>
      <c r="AB10" s="463">
        <v>1</v>
      </c>
      <c r="AC10" s="463">
        <v>5</v>
      </c>
      <c r="AD10" s="497">
        <f t="shared" si="0"/>
        <v>2</v>
      </c>
      <c r="AE10" s="497">
        <f t="shared" si="0"/>
        <v>2</v>
      </c>
      <c r="AF10" s="497">
        <f t="shared" si="0"/>
        <v>9</v>
      </c>
      <c r="AG10" s="497">
        <f t="shared" si="1"/>
        <v>13</v>
      </c>
    </row>
    <row r="11" spans="1:36" s="293" customFormat="1" ht="15" customHeight="1">
      <c r="A11" s="463">
        <v>8</v>
      </c>
      <c r="B11" s="464" t="s">
        <v>1495</v>
      </c>
      <c r="C11" s="465"/>
      <c r="D11" s="465"/>
      <c r="E11" s="465"/>
      <c r="F11" s="465"/>
      <c r="G11" s="465"/>
      <c r="H11" s="465"/>
      <c r="I11" s="465"/>
      <c r="J11" s="465"/>
      <c r="K11" s="465"/>
      <c r="L11" s="465"/>
      <c r="M11" s="465"/>
      <c r="N11" s="465"/>
      <c r="O11" s="465"/>
      <c r="P11" s="465"/>
      <c r="Q11" s="465"/>
      <c r="R11" s="463"/>
      <c r="S11" s="463"/>
      <c r="T11" s="463"/>
      <c r="U11" s="463"/>
      <c r="V11" s="463"/>
      <c r="W11" s="463"/>
      <c r="X11" s="463">
        <v>6</v>
      </c>
      <c r="Y11" s="463">
        <v>8</v>
      </c>
      <c r="Z11" s="463">
        <v>6</v>
      </c>
      <c r="AA11" s="463">
        <v>49</v>
      </c>
      <c r="AB11" s="463">
        <v>38</v>
      </c>
      <c r="AC11" s="463">
        <v>44</v>
      </c>
      <c r="AD11" s="497">
        <f t="shared" si="0"/>
        <v>55</v>
      </c>
      <c r="AE11" s="497">
        <f t="shared" si="0"/>
        <v>46</v>
      </c>
      <c r="AF11" s="497">
        <f t="shared" si="0"/>
        <v>50</v>
      </c>
      <c r="AG11" s="497">
        <f t="shared" si="1"/>
        <v>151</v>
      </c>
    </row>
    <row r="12" spans="1:36" s="293" customFormat="1" ht="15" customHeight="1">
      <c r="A12" s="463">
        <v>9</v>
      </c>
      <c r="B12" s="464" t="s">
        <v>1555</v>
      </c>
      <c r="C12" s="465"/>
      <c r="D12" s="465"/>
      <c r="E12" s="465"/>
      <c r="F12" s="465"/>
      <c r="G12" s="465"/>
      <c r="H12" s="465"/>
      <c r="I12" s="465"/>
      <c r="J12" s="465"/>
      <c r="K12" s="465"/>
      <c r="L12" s="465"/>
      <c r="M12" s="465"/>
      <c r="N12" s="465"/>
      <c r="O12" s="465"/>
      <c r="P12" s="465"/>
      <c r="Q12" s="465"/>
      <c r="R12" s="463"/>
      <c r="S12" s="463"/>
      <c r="T12" s="463"/>
      <c r="U12" s="463"/>
      <c r="V12" s="463"/>
      <c r="W12" s="463"/>
      <c r="X12" s="463">
        <v>3</v>
      </c>
      <c r="Y12" s="463">
        <v>3</v>
      </c>
      <c r="Z12" s="463">
        <v>5</v>
      </c>
      <c r="AA12" s="463">
        <v>32</v>
      </c>
      <c r="AB12" s="463">
        <v>38</v>
      </c>
      <c r="AC12" s="463">
        <v>37</v>
      </c>
      <c r="AD12" s="497">
        <f t="shared" si="0"/>
        <v>35</v>
      </c>
      <c r="AE12" s="497">
        <f t="shared" si="0"/>
        <v>41</v>
      </c>
      <c r="AF12" s="497">
        <f t="shared" si="0"/>
        <v>42</v>
      </c>
      <c r="AG12" s="497">
        <f t="shared" si="1"/>
        <v>118</v>
      </c>
      <c r="AH12" s="619"/>
    </row>
    <row r="13" spans="1:36" s="293" customFormat="1" ht="15" customHeight="1">
      <c r="A13" s="463">
        <v>10</v>
      </c>
      <c r="B13" s="464" t="s">
        <v>1570</v>
      </c>
      <c r="C13" s="465"/>
      <c r="D13" s="465"/>
      <c r="E13" s="465"/>
      <c r="F13" s="465"/>
      <c r="G13" s="465"/>
      <c r="H13" s="465"/>
      <c r="I13" s="465"/>
      <c r="J13" s="465"/>
      <c r="K13" s="465"/>
      <c r="L13" s="465"/>
      <c r="M13" s="465"/>
      <c r="N13" s="465"/>
      <c r="O13" s="465"/>
      <c r="P13" s="465"/>
      <c r="Q13" s="465"/>
      <c r="R13" s="463"/>
      <c r="S13" s="463"/>
      <c r="T13" s="463">
        <v>5</v>
      </c>
      <c r="U13" s="463"/>
      <c r="V13" s="463">
        <v>7</v>
      </c>
      <c r="W13" s="463">
        <v>4</v>
      </c>
      <c r="X13" s="463">
        <v>13</v>
      </c>
      <c r="Y13" s="463">
        <v>9</v>
      </c>
      <c r="Z13" s="463">
        <v>2</v>
      </c>
      <c r="AA13" s="463">
        <v>17</v>
      </c>
      <c r="AB13" s="463">
        <v>15</v>
      </c>
      <c r="AC13" s="463">
        <v>19</v>
      </c>
      <c r="AD13" s="497">
        <f t="shared" si="0"/>
        <v>30</v>
      </c>
      <c r="AE13" s="497">
        <f t="shared" si="0"/>
        <v>31</v>
      </c>
      <c r="AF13" s="497">
        <f t="shared" si="0"/>
        <v>30</v>
      </c>
      <c r="AG13" s="497">
        <f t="shared" si="1"/>
        <v>91</v>
      </c>
    </row>
    <row r="14" spans="1:36" s="293" customFormat="1" ht="15" customHeight="1">
      <c r="A14" s="463">
        <v>11</v>
      </c>
      <c r="B14" s="464" t="s">
        <v>1452</v>
      </c>
      <c r="C14" s="465"/>
      <c r="D14" s="465"/>
      <c r="E14" s="465"/>
      <c r="F14" s="465"/>
      <c r="G14" s="465"/>
      <c r="H14" s="465"/>
      <c r="I14" s="465"/>
      <c r="J14" s="465"/>
      <c r="K14" s="465"/>
      <c r="L14" s="465"/>
      <c r="M14" s="465">
        <v>1</v>
      </c>
      <c r="N14" s="465">
        <v>1</v>
      </c>
      <c r="O14" s="465"/>
      <c r="P14" s="465"/>
      <c r="Q14" s="465"/>
      <c r="R14" s="463"/>
      <c r="S14" s="463"/>
      <c r="T14" s="463">
        <v>2</v>
      </c>
      <c r="U14" s="463">
        <v>3</v>
      </c>
      <c r="V14" s="463">
        <v>3</v>
      </c>
      <c r="W14" s="463">
        <v>22</v>
      </c>
      <c r="X14" s="463"/>
      <c r="Y14" s="463"/>
      <c r="Z14" s="463"/>
      <c r="AA14" s="463">
        <v>25</v>
      </c>
      <c r="AB14" s="463">
        <v>22</v>
      </c>
      <c r="AC14" s="463">
        <v>35</v>
      </c>
      <c r="AD14" s="497">
        <f t="shared" si="0"/>
        <v>28</v>
      </c>
      <c r="AE14" s="497">
        <f t="shared" si="0"/>
        <v>26</v>
      </c>
      <c r="AF14" s="497">
        <f t="shared" si="0"/>
        <v>60</v>
      </c>
      <c r="AG14" s="497">
        <f t="shared" si="1"/>
        <v>114</v>
      </c>
      <c r="AH14" s="618"/>
    </row>
    <row r="15" spans="1:36" s="293" customFormat="1" ht="15" customHeight="1">
      <c r="A15" s="463">
        <v>12</v>
      </c>
      <c r="B15" s="464" t="s">
        <v>1546</v>
      </c>
      <c r="C15" s="465"/>
      <c r="D15" s="465"/>
      <c r="E15" s="465"/>
      <c r="F15" s="465"/>
      <c r="G15" s="465"/>
      <c r="H15" s="465"/>
      <c r="I15" s="465"/>
      <c r="J15" s="465"/>
      <c r="K15" s="465"/>
      <c r="L15" s="465"/>
      <c r="M15" s="465"/>
      <c r="N15" s="465"/>
      <c r="O15" s="465"/>
      <c r="P15" s="465"/>
      <c r="Q15" s="465"/>
      <c r="R15" s="463"/>
      <c r="S15" s="463"/>
      <c r="T15" s="463"/>
      <c r="U15" s="463">
        <v>1</v>
      </c>
      <c r="V15" s="463"/>
      <c r="W15" s="463"/>
      <c r="X15" s="463"/>
      <c r="Y15" s="463"/>
      <c r="Z15" s="463"/>
      <c r="AA15" s="463"/>
      <c r="AB15" s="463"/>
      <c r="AC15" s="463"/>
      <c r="AD15" s="497">
        <f t="shared" si="0"/>
        <v>1</v>
      </c>
      <c r="AE15" s="497">
        <f t="shared" si="0"/>
        <v>0</v>
      </c>
      <c r="AF15" s="497">
        <f t="shared" si="0"/>
        <v>0</v>
      </c>
      <c r="AG15" s="497">
        <f t="shared" si="1"/>
        <v>1</v>
      </c>
      <c r="AH15" s="618"/>
    </row>
    <row r="16" spans="1:36" s="293" customFormat="1" ht="15" customHeight="1">
      <c r="A16" s="463">
        <v>13</v>
      </c>
      <c r="B16" s="464" t="s">
        <v>1589</v>
      </c>
      <c r="C16" s="465"/>
      <c r="D16" s="465"/>
      <c r="E16" s="465"/>
      <c r="F16" s="465"/>
      <c r="G16" s="465"/>
      <c r="H16" s="465"/>
      <c r="I16" s="465"/>
      <c r="J16" s="465"/>
      <c r="K16" s="465"/>
      <c r="L16" s="465"/>
      <c r="M16" s="465"/>
      <c r="N16" s="465"/>
      <c r="O16" s="465"/>
      <c r="P16" s="465"/>
      <c r="Q16" s="465"/>
      <c r="R16" s="463"/>
      <c r="S16" s="463"/>
      <c r="T16" s="463"/>
      <c r="U16" s="463"/>
      <c r="V16" s="463"/>
      <c r="W16" s="463"/>
      <c r="X16" s="463"/>
      <c r="Y16" s="463"/>
      <c r="Z16" s="463"/>
      <c r="AA16" s="463">
        <v>9</v>
      </c>
      <c r="AB16" s="463"/>
      <c r="AC16" s="463"/>
      <c r="AD16" s="497">
        <f t="shared" si="0"/>
        <v>9</v>
      </c>
      <c r="AE16" s="497">
        <f t="shared" si="0"/>
        <v>0</v>
      </c>
      <c r="AF16" s="497">
        <f t="shared" si="0"/>
        <v>0</v>
      </c>
      <c r="AG16" s="497">
        <f t="shared" si="1"/>
        <v>9</v>
      </c>
    </row>
    <row r="17" spans="1:37" s="293" customFormat="1" ht="15" customHeight="1">
      <c r="A17" s="463">
        <v>14</v>
      </c>
      <c r="B17" s="464" t="s">
        <v>1571</v>
      </c>
      <c r="C17" s="465"/>
      <c r="D17" s="465">
        <v>1</v>
      </c>
      <c r="E17" s="465"/>
      <c r="F17" s="465"/>
      <c r="G17" s="465"/>
      <c r="H17" s="465"/>
      <c r="I17" s="465"/>
      <c r="J17" s="465"/>
      <c r="K17" s="465"/>
      <c r="L17" s="465"/>
      <c r="M17" s="465"/>
      <c r="N17" s="465"/>
      <c r="O17" s="465"/>
      <c r="P17" s="465"/>
      <c r="Q17" s="465"/>
      <c r="R17" s="463"/>
      <c r="S17" s="463"/>
      <c r="T17" s="463"/>
      <c r="U17" s="463"/>
      <c r="V17" s="463"/>
      <c r="W17" s="463"/>
      <c r="X17" s="463"/>
      <c r="Y17" s="463"/>
      <c r="Z17" s="463"/>
      <c r="AA17" s="463">
        <v>12</v>
      </c>
      <c r="AB17" s="463">
        <v>12</v>
      </c>
      <c r="AC17" s="463">
        <v>12</v>
      </c>
      <c r="AD17" s="497">
        <f t="shared" si="0"/>
        <v>12</v>
      </c>
      <c r="AE17" s="497">
        <f t="shared" si="0"/>
        <v>13</v>
      </c>
      <c r="AF17" s="497">
        <f t="shared" si="0"/>
        <v>12</v>
      </c>
      <c r="AG17" s="497">
        <f t="shared" si="1"/>
        <v>37</v>
      </c>
    </row>
    <row r="18" spans="1:37" s="293" customFormat="1" ht="15" customHeight="1">
      <c r="A18" s="463">
        <v>15</v>
      </c>
      <c r="B18" s="464" t="s">
        <v>1453</v>
      </c>
      <c r="C18" s="465"/>
      <c r="D18" s="465"/>
      <c r="E18" s="465"/>
      <c r="F18" s="465"/>
      <c r="G18" s="465"/>
      <c r="H18" s="465"/>
      <c r="I18" s="465"/>
      <c r="J18" s="465"/>
      <c r="K18" s="465"/>
      <c r="L18" s="465">
        <v>6</v>
      </c>
      <c r="M18" s="465">
        <v>3</v>
      </c>
      <c r="N18" s="465">
        <v>5</v>
      </c>
      <c r="O18" s="465"/>
      <c r="P18" s="465"/>
      <c r="Q18" s="465"/>
      <c r="R18" s="463">
        <v>1</v>
      </c>
      <c r="S18" s="463"/>
      <c r="T18" s="463"/>
      <c r="U18" s="463">
        <v>2</v>
      </c>
      <c r="V18" s="463">
        <v>1</v>
      </c>
      <c r="W18" s="463"/>
      <c r="X18" s="463"/>
      <c r="Y18" s="463"/>
      <c r="Z18" s="463"/>
      <c r="AA18" s="463">
        <v>23</v>
      </c>
      <c r="AB18" s="463">
        <v>16</v>
      </c>
      <c r="AC18" s="463">
        <v>35</v>
      </c>
      <c r="AD18" s="497">
        <f t="shared" si="0"/>
        <v>32</v>
      </c>
      <c r="AE18" s="497">
        <f t="shared" si="0"/>
        <v>20</v>
      </c>
      <c r="AF18" s="497">
        <f t="shared" si="0"/>
        <v>40</v>
      </c>
      <c r="AG18" s="497">
        <f t="shared" si="1"/>
        <v>92</v>
      </c>
    </row>
    <row r="19" spans="1:37" s="293" customFormat="1" ht="15" customHeight="1">
      <c r="A19" s="463">
        <v>16</v>
      </c>
      <c r="B19" s="464" t="s">
        <v>5379</v>
      </c>
      <c r="C19" s="465"/>
      <c r="D19" s="465">
        <v>1</v>
      </c>
      <c r="E19" s="465"/>
      <c r="F19" s="465"/>
      <c r="G19" s="465"/>
      <c r="H19" s="465"/>
      <c r="I19" s="465"/>
      <c r="J19" s="465"/>
      <c r="K19" s="465"/>
      <c r="L19" s="465"/>
      <c r="M19" s="465"/>
      <c r="N19" s="465"/>
      <c r="O19" s="465"/>
      <c r="P19" s="465"/>
      <c r="Q19" s="465"/>
      <c r="R19" s="463"/>
      <c r="S19" s="463"/>
      <c r="T19" s="463"/>
      <c r="U19" s="463"/>
      <c r="V19" s="463"/>
      <c r="W19" s="463"/>
      <c r="X19" s="463"/>
      <c r="Y19" s="463"/>
      <c r="Z19" s="463"/>
      <c r="AA19" s="463"/>
      <c r="AB19" s="463">
        <v>2</v>
      </c>
      <c r="AC19" s="463"/>
      <c r="AD19" s="497">
        <f t="shared" si="0"/>
        <v>0</v>
      </c>
      <c r="AE19" s="497">
        <f t="shared" si="0"/>
        <v>3</v>
      </c>
      <c r="AF19" s="497">
        <f t="shared" si="0"/>
        <v>0</v>
      </c>
      <c r="AG19" s="497">
        <f t="shared" si="1"/>
        <v>3</v>
      </c>
    </row>
    <row r="20" spans="1:37" s="293" customFormat="1" ht="15" customHeight="1">
      <c r="A20" s="463">
        <v>17</v>
      </c>
      <c r="B20" s="464" t="s">
        <v>6553</v>
      </c>
      <c r="C20" s="465"/>
      <c r="D20" s="465"/>
      <c r="E20" s="465"/>
      <c r="F20" s="465"/>
      <c r="G20" s="465"/>
      <c r="H20" s="465"/>
      <c r="I20" s="465"/>
      <c r="J20" s="465"/>
      <c r="K20" s="465"/>
      <c r="L20" s="465"/>
      <c r="M20" s="465"/>
      <c r="N20" s="465"/>
      <c r="O20" s="465"/>
      <c r="P20" s="465"/>
      <c r="Q20" s="465"/>
      <c r="R20" s="463"/>
      <c r="S20" s="463"/>
      <c r="T20" s="463"/>
      <c r="U20" s="463"/>
      <c r="V20" s="463"/>
      <c r="W20" s="463"/>
      <c r="X20" s="463"/>
      <c r="Y20" s="463">
        <v>2</v>
      </c>
      <c r="Z20" s="463"/>
      <c r="AA20" s="463"/>
      <c r="AB20" s="463"/>
      <c r="AC20" s="463"/>
      <c r="AD20" s="497">
        <f t="shared" ref="AD20:AF35" si="2">AA20+X20+U20+R20+O20+L20+I20+F20+C20</f>
        <v>0</v>
      </c>
      <c r="AE20" s="497">
        <f t="shared" si="2"/>
        <v>2</v>
      </c>
      <c r="AF20" s="497">
        <f t="shared" si="2"/>
        <v>0</v>
      </c>
      <c r="AG20" s="497">
        <f t="shared" si="1"/>
        <v>2</v>
      </c>
    </row>
    <row r="21" spans="1:37" s="293" customFormat="1" ht="15" customHeight="1">
      <c r="A21" s="463">
        <v>18</v>
      </c>
      <c r="B21" s="464" t="s">
        <v>1590</v>
      </c>
      <c r="C21" s="465"/>
      <c r="D21" s="465"/>
      <c r="E21" s="465"/>
      <c r="F21" s="465"/>
      <c r="G21" s="465"/>
      <c r="H21" s="465"/>
      <c r="I21" s="465"/>
      <c r="J21" s="465"/>
      <c r="K21" s="465"/>
      <c r="L21" s="465"/>
      <c r="M21" s="465"/>
      <c r="N21" s="465"/>
      <c r="O21" s="465"/>
      <c r="P21" s="465"/>
      <c r="Q21" s="465"/>
      <c r="R21" s="463"/>
      <c r="S21" s="463"/>
      <c r="T21" s="463"/>
      <c r="U21" s="463"/>
      <c r="V21" s="463"/>
      <c r="W21" s="463"/>
      <c r="X21" s="463"/>
      <c r="Y21" s="463"/>
      <c r="Z21" s="463"/>
      <c r="AA21" s="463">
        <v>6</v>
      </c>
      <c r="AB21" s="463">
        <v>9</v>
      </c>
      <c r="AC21" s="463">
        <v>6</v>
      </c>
      <c r="AD21" s="497">
        <f t="shared" si="2"/>
        <v>6</v>
      </c>
      <c r="AE21" s="497">
        <f t="shared" si="2"/>
        <v>9</v>
      </c>
      <c r="AF21" s="497">
        <f t="shared" si="2"/>
        <v>6</v>
      </c>
      <c r="AG21" s="497">
        <f t="shared" si="1"/>
        <v>21</v>
      </c>
    </row>
    <row r="22" spans="1:37" s="293" customFormat="1" ht="15" customHeight="1">
      <c r="A22" s="463">
        <v>19</v>
      </c>
      <c r="B22" s="464" t="s">
        <v>1498</v>
      </c>
      <c r="C22" s="465"/>
      <c r="D22" s="465"/>
      <c r="E22" s="465"/>
      <c r="F22" s="465"/>
      <c r="G22" s="465"/>
      <c r="H22" s="465"/>
      <c r="I22" s="465"/>
      <c r="J22" s="465"/>
      <c r="K22" s="465"/>
      <c r="L22" s="465"/>
      <c r="M22" s="465"/>
      <c r="N22" s="465"/>
      <c r="O22" s="465"/>
      <c r="P22" s="465"/>
      <c r="Q22" s="465"/>
      <c r="R22" s="463">
        <v>1</v>
      </c>
      <c r="S22" s="463"/>
      <c r="T22" s="463"/>
      <c r="U22" s="463">
        <v>2</v>
      </c>
      <c r="V22" s="463"/>
      <c r="W22" s="463">
        <v>1</v>
      </c>
      <c r="X22" s="463"/>
      <c r="Y22" s="463"/>
      <c r="Z22" s="463"/>
      <c r="AA22" s="463">
        <v>20</v>
      </c>
      <c r="AB22" s="463">
        <v>20</v>
      </c>
      <c r="AC22" s="463">
        <v>39</v>
      </c>
      <c r="AD22" s="497">
        <f t="shared" si="2"/>
        <v>23</v>
      </c>
      <c r="AE22" s="497">
        <f t="shared" si="2"/>
        <v>20</v>
      </c>
      <c r="AF22" s="497">
        <f t="shared" si="2"/>
        <v>40</v>
      </c>
      <c r="AG22" s="497">
        <f t="shared" si="1"/>
        <v>83</v>
      </c>
    </row>
    <row r="23" spans="1:37" s="293" customFormat="1" ht="15" customHeight="1">
      <c r="A23" s="463">
        <v>20</v>
      </c>
      <c r="B23" s="464" t="s">
        <v>3355</v>
      </c>
      <c r="C23" s="465"/>
      <c r="D23" s="465"/>
      <c r="E23" s="465"/>
      <c r="F23" s="465"/>
      <c r="G23" s="465"/>
      <c r="H23" s="465"/>
      <c r="I23" s="465"/>
      <c r="J23" s="465"/>
      <c r="K23" s="465"/>
      <c r="L23" s="465"/>
      <c r="M23" s="465"/>
      <c r="N23" s="465"/>
      <c r="O23" s="465"/>
      <c r="P23" s="465"/>
      <c r="Q23" s="465"/>
      <c r="R23" s="463">
        <v>5</v>
      </c>
      <c r="S23" s="463"/>
      <c r="T23" s="463"/>
      <c r="U23" s="463">
        <v>3</v>
      </c>
      <c r="V23" s="463">
        <v>4</v>
      </c>
      <c r="W23" s="463">
        <v>5</v>
      </c>
      <c r="X23" s="463"/>
      <c r="Y23" s="463"/>
      <c r="Z23" s="463"/>
      <c r="AA23" s="463"/>
      <c r="AB23" s="463"/>
      <c r="AC23" s="463"/>
      <c r="AD23" s="497">
        <f t="shared" si="2"/>
        <v>8</v>
      </c>
      <c r="AE23" s="497">
        <f t="shared" si="2"/>
        <v>4</v>
      </c>
      <c r="AF23" s="497">
        <f t="shared" si="2"/>
        <v>5</v>
      </c>
      <c r="AG23" s="497">
        <f t="shared" si="1"/>
        <v>17</v>
      </c>
    </row>
    <row r="24" spans="1:37" s="293" customFormat="1" ht="15" customHeight="1">
      <c r="A24" s="463">
        <v>21</v>
      </c>
      <c r="B24" s="464" t="s">
        <v>1480</v>
      </c>
      <c r="C24" s="465"/>
      <c r="D24" s="465"/>
      <c r="E24" s="465"/>
      <c r="F24" s="465"/>
      <c r="G24" s="465"/>
      <c r="H24" s="465"/>
      <c r="I24" s="465"/>
      <c r="J24" s="465"/>
      <c r="K24" s="465"/>
      <c r="L24" s="465"/>
      <c r="M24" s="465"/>
      <c r="N24" s="465"/>
      <c r="O24" s="465"/>
      <c r="P24" s="465"/>
      <c r="Q24" s="465"/>
      <c r="R24" s="463"/>
      <c r="S24" s="463"/>
      <c r="T24" s="463"/>
      <c r="U24" s="463">
        <v>2</v>
      </c>
      <c r="V24" s="463">
        <v>3</v>
      </c>
      <c r="W24" s="463"/>
      <c r="X24" s="463"/>
      <c r="Y24" s="463"/>
      <c r="Z24" s="463"/>
      <c r="AA24" s="463">
        <v>2</v>
      </c>
      <c r="AB24" s="463">
        <v>3</v>
      </c>
      <c r="AC24" s="463"/>
      <c r="AD24" s="497">
        <f t="shared" si="2"/>
        <v>4</v>
      </c>
      <c r="AE24" s="497">
        <f t="shared" si="2"/>
        <v>6</v>
      </c>
      <c r="AF24" s="497">
        <f t="shared" si="2"/>
        <v>0</v>
      </c>
      <c r="AG24" s="497">
        <f t="shared" si="1"/>
        <v>10</v>
      </c>
      <c r="AH24" s="466"/>
      <c r="AI24" s="466"/>
      <c r="AJ24" s="466"/>
      <c r="AK24" s="466"/>
    </row>
    <row r="25" spans="1:37" s="293" customFormat="1" ht="15" customHeight="1">
      <c r="A25" s="463">
        <v>22</v>
      </c>
      <c r="B25" s="464" t="s">
        <v>1573</v>
      </c>
      <c r="C25" s="465"/>
      <c r="D25" s="465"/>
      <c r="E25" s="465"/>
      <c r="F25" s="465"/>
      <c r="G25" s="465"/>
      <c r="H25" s="465"/>
      <c r="I25" s="465"/>
      <c r="J25" s="465"/>
      <c r="K25" s="465"/>
      <c r="L25" s="465"/>
      <c r="M25" s="465">
        <v>1</v>
      </c>
      <c r="N25" s="465">
        <v>3</v>
      </c>
      <c r="O25" s="465"/>
      <c r="P25" s="465"/>
      <c r="Q25" s="465"/>
      <c r="R25" s="463"/>
      <c r="S25" s="463"/>
      <c r="T25" s="463">
        <v>1</v>
      </c>
      <c r="U25" s="463">
        <v>1</v>
      </c>
      <c r="V25" s="463">
        <v>3</v>
      </c>
      <c r="W25" s="463">
        <v>4</v>
      </c>
      <c r="X25" s="463"/>
      <c r="Y25" s="463"/>
      <c r="Z25" s="463"/>
      <c r="AA25" s="463">
        <v>19</v>
      </c>
      <c r="AB25" s="463">
        <v>12</v>
      </c>
      <c r="AC25" s="463">
        <v>8</v>
      </c>
      <c r="AD25" s="497">
        <f t="shared" si="2"/>
        <v>20</v>
      </c>
      <c r="AE25" s="497">
        <f t="shared" si="2"/>
        <v>16</v>
      </c>
      <c r="AF25" s="497">
        <f t="shared" si="2"/>
        <v>16</v>
      </c>
      <c r="AG25" s="497">
        <f t="shared" si="1"/>
        <v>52</v>
      </c>
    </row>
    <row r="26" spans="1:37" s="293" customFormat="1" ht="15" customHeight="1">
      <c r="A26" s="463">
        <v>23</v>
      </c>
      <c r="B26" s="464" t="s">
        <v>1456</v>
      </c>
      <c r="C26" s="465"/>
      <c r="D26" s="465"/>
      <c r="E26" s="465"/>
      <c r="F26" s="465"/>
      <c r="G26" s="465"/>
      <c r="H26" s="465"/>
      <c r="I26" s="465"/>
      <c r="J26" s="465"/>
      <c r="K26" s="465"/>
      <c r="L26" s="465">
        <v>2</v>
      </c>
      <c r="M26" s="465">
        <v>8</v>
      </c>
      <c r="N26" s="465">
        <v>9</v>
      </c>
      <c r="O26" s="465"/>
      <c r="P26" s="465"/>
      <c r="Q26" s="465"/>
      <c r="R26" s="463">
        <v>15</v>
      </c>
      <c r="S26" s="463">
        <v>11</v>
      </c>
      <c r="T26" s="463">
        <v>37</v>
      </c>
      <c r="U26" s="463">
        <v>9</v>
      </c>
      <c r="V26" s="463">
        <v>17</v>
      </c>
      <c r="W26" s="463">
        <v>27</v>
      </c>
      <c r="X26" s="463">
        <v>32</v>
      </c>
      <c r="Y26" s="463">
        <v>17</v>
      </c>
      <c r="Z26" s="463">
        <v>4</v>
      </c>
      <c r="AA26" s="463">
        <v>51</v>
      </c>
      <c r="AB26" s="463">
        <v>67</v>
      </c>
      <c r="AC26" s="463">
        <v>128</v>
      </c>
      <c r="AD26" s="497">
        <f t="shared" si="2"/>
        <v>109</v>
      </c>
      <c r="AE26" s="497">
        <f t="shared" si="2"/>
        <v>120</v>
      </c>
      <c r="AF26" s="497">
        <f t="shared" si="2"/>
        <v>205</v>
      </c>
      <c r="AG26" s="497">
        <f t="shared" si="1"/>
        <v>434</v>
      </c>
    </row>
    <row r="27" spans="1:37" s="293" customFormat="1" ht="15" customHeight="1">
      <c r="A27" s="463">
        <v>24</v>
      </c>
      <c r="B27" s="464" t="s">
        <v>1457</v>
      </c>
      <c r="C27" s="465"/>
      <c r="D27" s="465"/>
      <c r="E27" s="465"/>
      <c r="F27" s="465"/>
      <c r="G27" s="465"/>
      <c r="H27" s="465"/>
      <c r="I27" s="465"/>
      <c r="J27" s="465"/>
      <c r="K27" s="465"/>
      <c r="L27" s="465">
        <v>3</v>
      </c>
      <c r="M27" s="465">
        <v>2</v>
      </c>
      <c r="N27" s="465">
        <v>2</v>
      </c>
      <c r="O27" s="465"/>
      <c r="P27" s="465"/>
      <c r="Q27" s="465"/>
      <c r="R27" s="463">
        <v>2</v>
      </c>
      <c r="S27" s="463">
        <v>3</v>
      </c>
      <c r="T27" s="463">
        <v>5</v>
      </c>
      <c r="U27" s="463">
        <v>22</v>
      </c>
      <c r="V27" s="463">
        <v>34</v>
      </c>
      <c r="W27" s="463">
        <v>38</v>
      </c>
      <c r="X27" s="463"/>
      <c r="Y27" s="463"/>
      <c r="Z27" s="463"/>
      <c r="AA27" s="463">
        <v>6</v>
      </c>
      <c r="AB27" s="463">
        <v>7</v>
      </c>
      <c r="AC27" s="463">
        <v>4</v>
      </c>
      <c r="AD27" s="497">
        <f t="shared" si="2"/>
        <v>33</v>
      </c>
      <c r="AE27" s="497">
        <f t="shared" si="2"/>
        <v>46</v>
      </c>
      <c r="AF27" s="497">
        <f t="shared" si="2"/>
        <v>49</v>
      </c>
      <c r="AG27" s="497">
        <f t="shared" si="1"/>
        <v>128</v>
      </c>
    </row>
    <row r="28" spans="1:37" s="293" customFormat="1" ht="15" customHeight="1">
      <c r="A28" s="463">
        <v>25</v>
      </c>
      <c r="B28" s="464" t="s">
        <v>6554</v>
      </c>
      <c r="C28" s="465"/>
      <c r="D28" s="465"/>
      <c r="E28" s="465"/>
      <c r="F28" s="465"/>
      <c r="G28" s="465"/>
      <c r="H28" s="465"/>
      <c r="I28" s="465"/>
      <c r="J28" s="465"/>
      <c r="K28" s="465"/>
      <c r="L28" s="465"/>
      <c r="M28" s="465"/>
      <c r="N28" s="465"/>
      <c r="O28" s="465"/>
      <c r="P28" s="465"/>
      <c r="Q28" s="465"/>
      <c r="R28" s="463"/>
      <c r="S28" s="463"/>
      <c r="T28" s="463"/>
      <c r="U28" s="463"/>
      <c r="V28" s="463"/>
      <c r="W28" s="463"/>
      <c r="X28" s="463"/>
      <c r="Y28" s="463"/>
      <c r="Z28" s="463"/>
      <c r="AA28" s="463"/>
      <c r="AB28" s="463">
        <v>1</v>
      </c>
      <c r="AC28" s="463"/>
      <c r="AD28" s="497">
        <f t="shared" si="2"/>
        <v>0</v>
      </c>
      <c r="AE28" s="497">
        <f t="shared" si="2"/>
        <v>1</v>
      </c>
      <c r="AF28" s="497">
        <f t="shared" si="2"/>
        <v>0</v>
      </c>
      <c r="AG28" s="497">
        <f t="shared" si="1"/>
        <v>1</v>
      </c>
    </row>
    <row r="29" spans="1:37" s="293" customFormat="1" ht="15" customHeight="1">
      <c r="A29" s="463">
        <v>26</v>
      </c>
      <c r="B29" s="470" t="s">
        <v>1532</v>
      </c>
      <c r="C29" s="471"/>
      <c r="D29" s="471"/>
      <c r="E29" s="471"/>
      <c r="F29" s="471"/>
      <c r="G29" s="471"/>
      <c r="H29" s="471"/>
      <c r="I29" s="471"/>
      <c r="J29" s="471"/>
      <c r="K29" s="471"/>
      <c r="L29" s="471"/>
      <c r="M29" s="471">
        <v>2</v>
      </c>
      <c r="N29" s="471"/>
      <c r="O29" s="471"/>
      <c r="P29" s="471"/>
      <c r="Q29" s="471"/>
      <c r="R29" s="463"/>
      <c r="S29" s="463"/>
      <c r="T29" s="463"/>
      <c r="U29" s="463"/>
      <c r="V29" s="463"/>
      <c r="W29" s="463"/>
      <c r="X29" s="463"/>
      <c r="Y29" s="463"/>
      <c r="Z29" s="463"/>
      <c r="AA29" s="463"/>
      <c r="AB29" s="463">
        <v>1</v>
      </c>
      <c r="AC29" s="463"/>
      <c r="AD29" s="497">
        <f t="shared" si="2"/>
        <v>0</v>
      </c>
      <c r="AE29" s="497">
        <f t="shared" si="2"/>
        <v>3</v>
      </c>
      <c r="AF29" s="497">
        <f t="shared" si="2"/>
        <v>0</v>
      </c>
      <c r="AG29" s="497">
        <f t="shared" si="1"/>
        <v>3</v>
      </c>
    </row>
    <row r="30" spans="1:37" s="293" customFormat="1" ht="15" customHeight="1">
      <c r="A30" s="463">
        <v>27</v>
      </c>
      <c r="B30" s="470" t="s">
        <v>4010</v>
      </c>
      <c r="C30" s="471"/>
      <c r="D30" s="471"/>
      <c r="E30" s="471"/>
      <c r="F30" s="471"/>
      <c r="G30" s="471"/>
      <c r="H30" s="471"/>
      <c r="I30" s="471"/>
      <c r="J30" s="471"/>
      <c r="K30" s="471"/>
      <c r="L30" s="471"/>
      <c r="M30" s="471"/>
      <c r="N30" s="471"/>
      <c r="O30" s="471"/>
      <c r="P30" s="471"/>
      <c r="Q30" s="471"/>
      <c r="R30" s="463"/>
      <c r="S30" s="463"/>
      <c r="T30" s="463"/>
      <c r="U30" s="463"/>
      <c r="V30" s="463"/>
      <c r="W30" s="463">
        <v>1</v>
      </c>
      <c r="X30" s="463"/>
      <c r="Y30" s="463"/>
      <c r="Z30" s="463"/>
      <c r="AA30" s="463">
        <v>2</v>
      </c>
      <c r="AB30" s="463"/>
      <c r="AC30" s="463"/>
      <c r="AD30" s="497">
        <f t="shared" si="2"/>
        <v>2</v>
      </c>
      <c r="AE30" s="497">
        <f t="shared" si="2"/>
        <v>0</v>
      </c>
      <c r="AF30" s="497">
        <f t="shared" si="2"/>
        <v>1</v>
      </c>
      <c r="AG30" s="497">
        <f t="shared" si="1"/>
        <v>3</v>
      </c>
    </row>
    <row r="31" spans="1:37" s="293" customFormat="1" ht="12.75">
      <c r="A31" s="463">
        <v>28</v>
      </c>
      <c r="B31" s="470" t="s">
        <v>1520</v>
      </c>
      <c r="C31" s="471"/>
      <c r="D31" s="471"/>
      <c r="E31" s="471"/>
      <c r="F31" s="471"/>
      <c r="G31" s="471"/>
      <c r="H31" s="471"/>
      <c r="I31" s="471"/>
      <c r="J31" s="471"/>
      <c r="K31" s="471"/>
      <c r="L31" s="471"/>
      <c r="M31" s="471"/>
      <c r="N31" s="471"/>
      <c r="O31" s="471">
        <v>17</v>
      </c>
      <c r="P31" s="471">
        <v>7</v>
      </c>
      <c r="Q31" s="471">
        <v>22</v>
      </c>
      <c r="R31" s="463"/>
      <c r="S31" s="463"/>
      <c r="T31" s="463"/>
      <c r="U31" s="463">
        <v>1</v>
      </c>
      <c r="V31" s="463"/>
      <c r="W31" s="463"/>
      <c r="X31" s="463"/>
      <c r="Y31" s="463"/>
      <c r="Z31" s="463"/>
      <c r="AA31" s="463"/>
      <c r="AB31" s="463"/>
      <c r="AC31" s="463"/>
      <c r="AD31" s="497">
        <f t="shared" si="2"/>
        <v>18</v>
      </c>
      <c r="AE31" s="497">
        <f t="shared" si="2"/>
        <v>7</v>
      </c>
      <c r="AF31" s="497">
        <f t="shared" si="2"/>
        <v>22</v>
      </c>
      <c r="AG31" s="497">
        <f t="shared" si="1"/>
        <v>47</v>
      </c>
    </row>
    <row r="32" spans="1:37" s="466" customFormat="1" ht="15" customHeight="1">
      <c r="A32" s="463">
        <v>29</v>
      </c>
      <c r="B32" s="464" t="s">
        <v>1557</v>
      </c>
      <c r="C32" s="465"/>
      <c r="D32" s="465"/>
      <c r="E32" s="465"/>
      <c r="F32" s="465">
        <v>2</v>
      </c>
      <c r="G32" s="465">
        <v>1</v>
      </c>
      <c r="H32" s="465">
        <v>5</v>
      </c>
      <c r="I32" s="465"/>
      <c r="J32" s="465"/>
      <c r="K32" s="465"/>
      <c r="L32" s="465">
        <v>4</v>
      </c>
      <c r="M32" s="465">
        <v>4</v>
      </c>
      <c r="N32" s="465">
        <v>4</v>
      </c>
      <c r="O32" s="465"/>
      <c r="P32" s="465"/>
      <c r="Q32" s="465"/>
      <c r="R32" s="463">
        <v>1</v>
      </c>
      <c r="S32" s="463">
        <v>1</v>
      </c>
      <c r="T32" s="463">
        <v>2</v>
      </c>
      <c r="U32" s="463">
        <v>3</v>
      </c>
      <c r="V32" s="463"/>
      <c r="W32" s="463">
        <v>6</v>
      </c>
      <c r="X32" s="463">
        <v>25</v>
      </c>
      <c r="Y32" s="463">
        <v>26</v>
      </c>
      <c r="Z32" s="463">
        <v>33</v>
      </c>
      <c r="AA32" s="463">
        <v>17</v>
      </c>
      <c r="AB32" s="463">
        <v>27</v>
      </c>
      <c r="AC32" s="463">
        <v>42</v>
      </c>
      <c r="AD32" s="497">
        <f t="shared" si="2"/>
        <v>52</v>
      </c>
      <c r="AE32" s="497">
        <f t="shared" si="2"/>
        <v>59</v>
      </c>
      <c r="AF32" s="497">
        <f t="shared" si="2"/>
        <v>92</v>
      </c>
      <c r="AG32" s="497">
        <f t="shared" si="1"/>
        <v>203</v>
      </c>
      <c r="AI32" s="293"/>
    </row>
    <row r="33" spans="1:34" s="293" customFormat="1" ht="15" customHeight="1">
      <c r="A33" s="463">
        <v>30</v>
      </c>
      <c r="B33" s="464" t="s">
        <v>1574</v>
      </c>
      <c r="C33" s="465"/>
      <c r="D33" s="465"/>
      <c r="E33" s="465"/>
      <c r="F33" s="465"/>
      <c r="G33" s="465"/>
      <c r="H33" s="465"/>
      <c r="I33" s="465"/>
      <c r="J33" s="465"/>
      <c r="K33" s="465"/>
      <c r="L33" s="465"/>
      <c r="M33" s="465"/>
      <c r="N33" s="465"/>
      <c r="O33" s="465"/>
      <c r="P33" s="465"/>
      <c r="Q33" s="465"/>
      <c r="R33" s="463"/>
      <c r="S33" s="463"/>
      <c r="T33" s="463"/>
      <c r="U33" s="463"/>
      <c r="V33" s="463"/>
      <c r="W33" s="463"/>
      <c r="X33" s="463"/>
      <c r="Y33" s="463"/>
      <c r="Z33" s="463"/>
      <c r="AA33" s="463">
        <v>3</v>
      </c>
      <c r="AB33" s="463">
        <v>6</v>
      </c>
      <c r="AC33" s="463">
        <v>2</v>
      </c>
      <c r="AD33" s="497">
        <f t="shared" si="2"/>
        <v>3</v>
      </c>
      <c r="AE33" s="497">
        <f t="shared" si="2"/>
        <v>6</v>
      </c>
      <c r="AF33" s="497">
        <f t="shared" si="2"/>
        <v>2</v>
      </c>
      <c r="AG33" s="497">
        <f t="shared" si="1"/>
        <v>11</v>
      </c>
    </row>
    <row r="34" spans="1:34" s="293" customFormat="1" ht="15" customHeight="1">
      <c r="A34" s="463">
        <v>31</v>
      </c>
      <c r="B34" s="464" t="s">
        <v>1472</v>
      </c>
      <c r="C34" s="465"/>
      <c r="D34" s="465"/>
      <c r="E34" s="465"/>
      <c r="F34" s="465"/>
      <c r="G34" s="465"/>
      <c r="H34" s="465"/>
      <c r="I34" s="465"/>
      <c r="J34" s="465"/>
      <c r="K34" s="465"/>
      <c r="L34" s="465">
        <v>2</v>
      </c>
      <c r="M34" s="465">
        <v>6</v>
      </c>
      <c r="N34" s="465">
        <v>3</v>
      </c>
      <c r="O34" s="465"/>
      <c r="P34" s="465"/>
      <c r="Q34" s="465"/>
      <c r="R34" s="463">
        <v>3</v>
      </c>
      <c r="S34" s="463">
        <v>3</v>
      </c>
      <c r="T34" s="463">
        <v>5</v>
      </c>
      <c r="U34" s="463">
        <v>9</v>
      </c>
      <c r="V34" s="463">
        <v>7</v>
      </c>
      <c r="W34" s="463">
        <v>10</v>
      </c>
      <c r="X34" s="463">
        <v>46</v>
      </c>
      <c r="Y34" s="463">
        <v>37</v>
      </c>
      <c r="Z34" s="463">
        <v>63</v>
      </c>
      <c r="AA34" s="463">
        <v>138</v>
      </c>
      <c r="AB34" s="463">
        <v>114</v>
      </c>
      <c r="AC34" s="463">
        <v>190</v>
      </c>
      <c r="AD34" s="497">
        <f t="shared" si="2"/>
        <v>198</v>
      </c>
      <c r="AE34" s="497">
        <f t="shared" si="2"/>
        <v>167</v>
      </c>
      <c r="AF34" s="497">
        <f t="shared" si="2"/>
        <v>271</v>
      </c>
      <c r="AG34" s="497">
        <f t="shared" si="1"/>
        <v>636</v>
      </c>
    </row>
    <row r="35" spans="1:34" s="293" customFormat="1" ht="15" customHeight="1">
      <c r="A35" s="463">
        <v>32</v>
      </c>
      <c r="B35" s="464" t="s">
        <v>1505</v>
      </c>
      <c r="C35" s="465"/>
      <c r="D35" s="465"/>
      <c r="E35" s="465">
        <v>1</v>
      </c>
      <c r="F35" s="465"/>
      <c r="G35" s="465"/>
      <c r="H35" s="465"/>
      <c r="I35" s="465"/>
      <c r="J35" s="465"/>
      <c r="K35" s="465"/>
      <c r="L35" s="465"/>
      <c r="M35" s="465"/>
      <c r="N35" s="465"/>
      <c r="O35" s="465"/>
      <c r="P35" s="465"/>
      <c r="Q35" s="465"/>
      <c r="R35" s="463"/>
      <c r="S35" s="463"/>
      <c r="T35" s="463"/>
      <c r="U35" s="463"/>
      <c r="V35" s="463"/>
      <c r="W35" s="463"/>
      <c r="X35" s="463"/>
      <c r="Y35" s="463"/>
      <c r="Z35" s="463"/>
      <c r="AA35" s="463">
        <v>7</v>
      </c>
      <c r="AB35" s="463">
        <v>10</v>
      </c>
      <c r="AC35" s="463">
        <v>17</v>
      </c>
      <c r="AD35" s="497">
        <f t="shared" si="2"/>
        <v>7</v>
      </c>
      <c r="AE35" s="497">
        <f t="shared" si="2"/>
        <v>10</v>
      </c>
      <c r="AF35" s="497">
        <f t="shared" si="2"/>
        <v>18</v>
      </c>
      <c r="AG35" s="497">
        <f t="shared" si="1"/>
        <v>35</v>
      </c>
    </row>
    <row r="36" spans="1:34" s="293" customFormat="1" ht="15" customHeight="1">
      <c r="A36" s="463">
        <v>33</v>
      </c>
      <c r="B36" s="464" t="s">
        <v>2002</v>
      </c>
      <c r="C36" s="465"/>
      <c r="D36" s="465"/>
      <c r="E36" s="465"/>
      <c r="F36" s="465"/>
      <c r="G36" s="465"/>
      <c r="H36" s="465"/>
      <c r="I36" s="465"/>
      <c r="J36" s="465"/>
      <c r="K36" s="465"/>
      <c r="L36" s="465"/>
      <c r="M36" s="465"/>
      <c r="N36" s="465"/>
      <c r="O36" s="465"/>
      <c r="P36" s="465"/>
      <c r="Q36" s="465"/>
      <c r="R36" s="463">
        <v>1</v>
      </c>
      <c r="S36" s="463">
        <v>8</v>
      </c>
      <c r="T36" s="463">
        <v>35</v>
      </c>
      <c r="U36" s="463">
        <v>9</v>
      </c>
      <c r="V36" s="463">
        <v>14</v>
      </c>
      <c r="W36" s="463">
        <v>19</v>
      </c>
      <c r="X36" s="463">
        <v>7</v>
      </c>
      <c r="Y36" s="463">
        <v>5</v>
      </c>
      <c r="Z36" s="463">
        <v>3</v>
      </c>
      <c r="AA36" s="463">
        <v>239</v>
      </c>
      <c r="AB36" s="463">
        <v>207</v>
      </c>
      <c r="AC36" s="463">
        <v>311</v>
      </c>
      <c r="AD36" s="497">
        <f t="shared" ref="AD36:AD59" si="3">AA36+X36+U36+R36+O36+L36+I36+F36+C36</f>
        <v>256</v>
      </c>
      <c r="AE36" s="497">
        <f t="shared" ref="AE36:AE59" si="4">AB36+Y36+V36+S36+P36+M36+J36+G36+D36</f>
        <v>234</v>
      </c>
      <c r="AF36" s="497">
        <f t="shared" ref="AF36:AF59" si="5">AC36+Z36+W36+T36+Q36+N36+K36+H36+E36</f>
        <v>368</v>
      </c>
      <c r="AG36" s="497">
        <f t="shared" si="1"/>
        <v>858</v>
      </c>
    </row>
    <row r="37" spans="1:34" s="293" customFormat="1" ht="15" customHeight="1">
      <c r="A37" s="463">
        <v>34</v>
      </c>
      <c r="B37" s="464" t="s">
        <v>1459</v>
      </c>
      <c r="C37" s="465"/>
      <c r="D37" s="465"/>
      <c r="E37" s="465"/>
      <c r="F37" s="465"/>
      <c r="G37" s="465"/>
      <c r="H37" s="465"/>
      <c r="I37" s="465"/>
      <c r="J37" s="465"/>
      <c r="K37" s="465"/>
      <c r="L37" s="465"/>
      <c r="M37" s="465"/>
      <c r="N37" s="465"/>
      <c r="O37" s="465"/>
      <c r="P37" s="465"/>
      <c r="Q37" s="465"/>
      <c r="R37" s="463"/>
      <c r="S37" s="463">
        <v>1</v>
      </c>
      <c r="T37" s="463">
        <v>1</v>
      </c>
      <c r="U37" s="463">
        <v>1</v>
      </c>
      <c r="V37" s="463"/>
      <c r="W37" s="463">
        <v>1</v>
      </c>
      <c r="X37" s="463"/>
      <c r="Y37" s="463"/>
      <c r="Z37" s="463"/>
      <c r="AA37" s="463">
        <v>9</v>
      </c>
      <c r="AB37" s="463">
        <v>15</v>
      </c>
      <c r="AC37" s="463">
        <v>10</v>
      </c>
      <c r="AD37" s="497">
        <f t="shared" si="3"/>
        <v>10</v>
      </c>
      <c r="AE37" s="497">
        <f t="shared" si="4"/>
        <v>16</v>
      </c>
      <c r="AF37" s="497">
        <f t="shared" si="5"/>
        <v>12</v>
      </c>
      <c r="AG37" s="497">
        <f t="shared" si="1"/>
        <v>38</v>
      </c>
    </row>
    <row r="38" spans="1:34" s="293" customFormat="1" ht="15" customHeight="1">
      <c r="A38" s="463">
        <v>35</v>
      </c>
      <c r="B38" s="464" t="s">
        <v>1460</v>
      </c>
      <c r="C38" s="465"/>
      <c r="D38" s="465"/>
      <c r="E38" s="465"/>
      <c r="F38" s="465"/>
      <c r="G38" s="465"/>
      <c r="H38" s="465"/>
      <c r="I38" s="465"/>
      <c r="J38" s="465"/>
      <c r="K38" s="465"/>
      <c r="L38" s="465">
        <v>1</v>
      </c>
      <c r="M38" s="465">
        <v>1</v>
      </c>
      <c r="N38" s="465">
        <v>1</v>
      </c>
      <c r="O38" s="465"/>
      <c r="P38" s="465"/>
      <c r="Q38" s="465"/>
      <c r="R38" s="463"/>
      <c r="S38" s="463"/>
      <c r="T38" s="463"/>
      <c r="U38" s="463"/>
      <c r="V38" s="463"/>
      <c r="W38" s="463">
        <v>2</v>
      </c>
      <c r="X38" s="463">
        <v>8</v>
      </c>
      <c r="Y38" s="463">
        <v>9</v>
      </c>
      <c r="Z38" s="463">
        <v>9</v>
      </c>
      <c r="AA38" s="463"/>
      <c r="AB38" s="463">
        <v>4</v>
      </c>
      <c r="AC38" s="463">
        <v>1</v>
      </c>
      <c r="AD38" s="497">
        <f t="shared" si="3"/>
        <v>9</v>
      </c>
      <c r="AE38" s="497">
        <f t="shared" si="4"/>
        <v>14</v>
      </c>
      <c r="AF38" s="497">
        <f t="shared" si="5"/>
        <v>13</v>
      </c>
      <c r="AG38" s="497">
        <f t="shared" si="1"/>
        <v>36</v>
      </c>
    </row>
    <row r="39" spans="1:34" s="293" customFormat="1" ht="15" customHeight="1">
      <c r="A39" s="463">
        <v>36</v>
      </c>
      <c r="B39" s="464" t="s">
        <v>1576</v>
      </c>
      <c r="C39" s="465"/>
      <c r="D39" s="465"/>
      <c r="E39" s="465"/>
      <c r="F39" s="465"/>
      <c r="G39" s="465"/>
      <c r="H39" s="465"/>
      <c r="I39" s="465"/>
      <c r="J39" s="465"/>
      <c r="K39" s="465"/>
      <c r="L39" s="465"/>
      <c r="M39" s="465"/>
      <c r="N39" s="465"/>
      <c r="O39" s="465"/>
      <c r="P39" s="465"/>
      <c r="Q39" s="465"/>
      <c r="R39" s="463"/>
      <c r="S39" s="463"/>
      <c r="T39" s="463"/>
      <c r="U39" s="463"/>
      <c r="V39" s="463">
        <v>1</v>
      </c>
      <c r="W39" s="463">
        <v>2</v>
      </c>
      <c r="X39" s="463"/>
      <c r="Y39" s="463"/>
      <c r="Z39" s="463"/>
      <c r="AA39" s="463">
        <v>1</v>
      </c>
      <c r="AB39" s="463">
        <v>2</v>
      </c>
      <c r="AC39" s="463">
        <v>3</v>
      </c>
      <c r="AD39" s="497">
        <f t="shared" si="3"/>
        <v>1</v>
      </c>
      <c r="AE39" s="497">
        <f t="shared" si="4"/>
        <v>3</v>
      </c>
      <c r="AF39" s="497">
        <f t="shared" si="5"/>
        <v>5</v>
      </c>
      <c r="AG39" s="497">
        <f t="shared" si="1"/>
        <v>9</v>
      </c>
      <c r="AH39" s="618"/>
    </row>
    <row r="40" spans="1:34" s="293" customFormat="1" ht="15" customHeight="1">
      <c r="A40" s="463">
        <v>37</v>
      </c>
      <c r="B40" s="464" t="s">
        <v>1560</v>
      </c>
      <c r="C40" s="465"/>
      <c r="D40" s="465"/>
      <c r="E40" s="465"/>
      <c r="F40" s="465"/>
      <c r="G40" s="465"/>
      <c r="H40" s="465"/>
      <c r="I40" s="465"/>
      <c r="J40" s="465"/>
      <c r="K40" s="465"/>
      <c r="L40" s="465"/>
      <c r="M40" s="465"/>
      <c r="N40" s="465"/>
      <c r="O40" s="465"/>
      <c r="P40" s="465"/>
      <c r="Q40" s="465"/>
      <c r="R40" s="463"/>
      <c r="S40" s="463">
        <v>1</v>
      </c>
      <c r="T40" s="463"/>
      <c r="U40" s="463"/>
      <c r="V40" s="463">
        <v>1</v>
      </c>
      <c r="W40" s="463"/>
      <c r="X40" s="463">
        <v>13</v>
      </c>
      <c r="Y40" s="463">
        <v>5</v>
      </c>
      <c r="Z40" s="463">
        <v>6</v>
      </c>
      <c r="AA40" s="463">
        <v>21</v>
      </c>
      <c r="AB40" s="463">
        <v>3</v>
      </c>
      <c r="AC40" s="463">
        <v>9</v>
      </c>
      <c r="AD40" s="497">
        <f t="shared" si="3"/>
        <v>34</v>
      </c>
      <c r="AE40" s="497">
        <f t="shared" si="4"/>
        <v>10</v>
      </c>
      <c r="AF40" s="497">
        <f t="shared" si="5"/>
        <v>15</v>
      </c>
      <c r="AG40" s="497">
        <f t="shared" si="1"/>
        <v>59</v>
      </c>
      <c r="AH40" s="619"/>
    </row>
    <row r="41" spans="1:34" s="293" customFormat="1" ht="15" customHeight="1">
      <c r="A41" s="463">
        <v>38</v>
      </c>
      <c r="B41" s="464" t="s">
        <v>1561</v>
      </c>
      <c r="C41" s="465"/>
      <c r="D41" s="465"/>
      <c r="E41" s="465"/>
      <c r="F41" s="465"/>
      <c r="G41" s="465"/>
      <c r="H41" s="465"/>
      <c r="I41" s="465"/>
      <c r="J41" s="465"/>
      <c r="K41" s="465"/>
      <c r="L41" s="465"/>
      <c r="M41" s="465"/>
      <c r="N41" s="465"/>
      <c r="O41" s="465"/>
      <c r="P41" s="465"/>
      <c r="Q41" s="465"/>
      <c r="R41" s="463">
        <v>7</v>
      </c>
      <c r="S41" s="463">
        <v>10</v>
      </c>
      <c r="T41" s="463">
        <v>21</v>
      </c>
      <c r="U41" s="463">
        <v>4</v>
      </c>
      <c r="V41" s="463">
        <v>8</v>
      </c>
      <c r="W41" s="463">
        <v>6</v>
      </c>
      <c r="X41" s="463"/>
      <c r="Y41" s="463"/>
      <c r="Z41" s="463"/>
      <c r="AA41" s="463">
        <v>62</v>
      </c>
      <c r="AB41" s="463">
        <v>63</v>
      </c>
      <c r="AC41" s="463">
        <v>86</v>
      </c>
      <c r="AD41" s="497">
        <f t="shared" si="3"/>
        <v>73</v>
      </c>
      <c r="AE41" s="497">
        <f t="shared" si="4"/>
        <v>81</v>
      </c>
      <c r="AF41" s="497">
        <f t="shared" si="5"/>
        <v>113</v>
      </c>
      <c r="AG41" s="497">
        <f t="shared" si="1"/>
        <v>267</v>
      </c>
    </row>
    <row r="42" spans="1:34" s="293" customFormat="1" ht="15" customHeight="1">
      <c r="A42" s="463">
        <v>39</v>
      </c>
      <c r="B42" s="464" t="s">
        <v>1507</v>
      </c>
      <c r="C42" s="465"/>
      <c r="D42" s="465"/>
      <c r="E42" s="465"/>
      <c r="F42" s="465"/>
      <c r="G42" s="465"/>
      <c r="H42" s="465"/>
      <c r="I42" s="465"/>
      <c r="J42" s="465"/>
      <c r="K42" s="465"/>
      <c r="L42" s="465"/>
      <c r="M42" s="465"/>
      <c r="N42" s="465"/>
      <c r="O42" s="465"/>
      <c r="P42" s="465"/>
      <c r="Q42" s="465"/>
      <c r="R42" s="463">
        <v>1</v>
      </c>
      <c r="S42" s="463">
        <v>2</v>
      </c>
      <c r="T42" s="463">
        <v>2</v>
      </c>
      <c r="U42" s="463">
        <v>1</v>
      </c>
      <c r="V42" s="463"/>
      <c r="W42" s="463">
        <v>1</v>
      </c>
      <c r="X42" s="463"/>
      <c r="Y42" s="463"/>
      <c r="Z42" s="463"/>
      <c r="AA42" s="463">
        <v>9</v>
      </c>
      <c r="AB42" s="463">
        <v>4</v>
      </c>
      <c r="AC42" s="463">
        <v>11</v>
      </c>
      <c r="AD42" s="497">
        <f t="shared" si="3"/>
        <v>11</v>
      </c>
      <c r="AE42" s="497">
        <f t="shared" si="4"/>
        <v>6</v>
      </c>
      <c r="AF42" s="497">
        <f t="shared" si="5"/>
        <v>14</v>
      </c>
      <c r="AG42" s="497">
        <f t="shared" si="1"/>
        <v>31</v>
      </c>
    </row>
    <row r="43" spans="1:34" s="293" customFormat="1" ht="15" customHeight="1">
      <c r="A43" s="463">
        <v>40</v>
      </c>
      <c r="B43" s="464" t="s">
        <v>1474</v>
      </c>
      <c r="C43" s="465"/>
      <c r="D43" s="465"/>
      <c r="E43" s="465"/>
      <c r="F43" s="465"/>
      <c r="G43" s="465"/>
      <c r="H43" s="465"/>
      <c r="I43" s="465"/>
      <c r="J43" s="465"/>
      <c r="K43" s="465"/>
      <c r="L43" s="465"/>
      <c r="M43" s="465"/>
      <c r="N43" s="465"/>
      <c r="O43" s="465"/>
      <c r="P43" s="465"/>
      <c r="Q43" s="465"/>
      <c r="R43" s="463">
        <v>6</v>
      </c>
      <c r="S43" s="463"/>
      <c r="T43" s="463">
        <v>2</v>
      </c>
      <c r="U43" s="463"/>
      <c r="V43" s="463"/>
      <c r="W43" s="463"/>
      <c r="X43" s="463"/>
      <c r="Y43" s="463"/>
      <c r="Z43" s="463"/>
      <c r="AA43" s="463"/>
      <c r="AB43" s="463"/>
      <c r="AC43" s="463"/>
      <c r="AD43" s="497">
        <f t="shared" si="3"/>
        <v>6</v>
      </c>
      <c r="AE43" s="497">
        <f t="shared" si="4"/>
        <v>0</v>
      </c>
      <c r="AF43" s="497">
        <f t="shared" si="5"/>
        <v>2</v>
      </c>
      <c r="AG43" s="497">
        <f t="shared" si="1"/>
        <v>8</v>
      </c>
    </row>
    <row r="44" spans="1:34" s="293" customFormat="1" ht="15" customHeight="1">
      <c r="A44" s="463">
        <v>41</v>
      </c>
      <c r="B44" s="464" t="s">
        <v>2991</v>
      </c>
      <c r="C44" s="465"/>
      <c r="D44" s="465"/>
      <c r="E44" s="465"/>
      <c r="F44" s="465"/>
      <c r="G44" s="465"/>
      <c r="H44" s="465"/>
      <c r="I44" s="465"/>
      <c r="J44" s="465"/>
      <c r="K44" s="465"/>
      <c r="L44" s="465"/>
      <c r="M44" s="465"/>
      <c r="N44" s="465"/>
      <c r="O44" s="465"/>
      <c r="P44" s="465"/>
      <c r="Q44" s="465"/>
      <c r="R44" s="463"/>
      <c r="S44" s="463"/>
      <c r="T44" s="463"/>
      <c r="U44" s="463"/>
      <c r="V44" s="463"/>
      <c r="W44" s="463"/>
      <c r="X44" s="463"/>
      <c r="Y44" s="463"/>
      <c r="Z44" s="463"/>
      <c r="AA44" s="463">
        <v>4</v>
      </c>
      <c r="AB44" s="463">
        <v>21</v>
      </c>
      <c r="AC44" s="463">
        <v>20</v>
      </c>
      <c r="AD44" s="497">
        <f t="shared" si="3"/>
        <v>4</v>
      </c>
      <c r="AE44" s="497">
        <f t="shared" si="4"/>
        <v>21</v>
      </c>
      <c r="AF44" s="497">
        <f t="shared" si="5"/>
        <v>20</v>
      </c>
      <c r="AG44" s="497">
        <f t="shared" si="1"/>
        <v>45</v>
      </c>
    </row>
    <row r="45" spans="1:34" s="293" customFormat="1" ht="15" customHeight="1">
      <c r="A45" s="463">
        <v>42</v>
      </c>
      <c r="B45" s="464" t="s">
        <v>2992</v>
      </c>
      <c r="C45" s="465"/>
      <c r="D45" s="465"/>
      <c r="E45" s="465"/>
      <c r="F45" s="465"/>
      <c r="G45" s="465"/>
      <c r="H45" s="465"/>
      <c r="I45" s="465"/>
      <c r="J45" s="465"/>
      <c r="K45" s="465"/>
      <c r="L45" s="465"/>
      <c r="M45" s="465"/>
      <c r="N45" s="465"/>
      <c r="O45" s="465"/>
      <c r="P45" s="465"/>
      <c r="Q45" s="465"/>
      <c r="R45" s="463"/>
      <c r="S45" s="463"/>
      <c r="T45" s="463"/>
      <c r="U45" s="463">
        <v>4</v>
      </c>
      <c r="V45" s="463">
        <v>4</v>
      </c>
      <c r="W45" s="463">
        <v>4</v>
      </c>
      <c r="X45" s="463"/>
      <c r="Y45" s="463"/>
      <c r="Z45" s="463"/>
      <c r="AA45" s="463">
        <v>33</v>
      </c>
      <c r="AB45" s="463">
        <v>37</v>
      </c>
      <c r="AC45" s="463">
        <v>44</v>
      </c>
      <c r="AD45" s="497">
        <f t="shared" si="3"/>
        <v>37</v>
      </c>
      <c r="AE45" s="497">
        <f t="shared" si="4"/>
        <v>41</v>
      </c>
      <c r="AF45" s="497">
        <f t="shared" si="5"/>
        <v>48</v>
      </c>
      <c r="AG45" s="497">
        <f t="shared" si="1"/>
        <v>126</v>
      </c>
    </row>
    <row r="46" spans="1:34" s="293" customFormat="1" ht="15" customHeight="1">
      <c r="A46" s="463">
        <v>43</v>
      </c>
      <c r="B46" s="464" t="s">
        <v>2993</v>
      </c>
      <c r="C46" s="465"/>
      <c r="D46" s="465"/>
      <c r="E46" s="465"/>
      <c r="F46" s="465"/>
      <c r="G46" s="465"/>
      <c r="H46" s="465"/>
      <c r="I46" s="465"/>
      <c r="J46" s="465"/>
      <c r="K46" s="465"/>
      <c r="L46" s="465"/>
      <c r="M46" s="465"/>
      <c r="N46" s="465"/>
      <c r="O46" s="465"/>
      <c r="P46" s="465"/>
      <c r="Q46" s="465"/>
      <c r="R46" s="463">
        <v>3</v>
      </c>
      <c r="S46" s="463">
        <v>3</v>
      </c>
      <c r="T46" s="463">
        <v>5</v>
      </c>
      <c r="U46" s="463">
        <v>4</v>
      </c>
      <c r="V46" s="463">
        <v>11</v>
      </c>
      <c r="W46" s="463">
        <v>11</v>
      </c>
      <c r="X46" s="463"/>
      <c r="Y46" s="463"/>
      <c r="Z46" s="463"/>
      <c r="AA46" s="463">
        <v>2</v>
      </c>
      <c r="AB46" s="463">
        <v>2</v>
      </c>
      <c r="AC46" s="463">
        <v>1</v>
      </c>
      <c r="AD46" s="497">
        <f t="shared" si="3"/>
        <v>9</v>
      </c>
      <c r="AE46" s="497">
        <f t="shared" si="4"/>
        <v>16</v>
      </c>
      <c r="AF46" s="497">
        <f t="shared" si="5"/>
        <v>17</v>
      </c>
      <c r="AG46" s="497">
        <f t="shared" si="1"/>
        <v>42</v>
      </c>
    </row>
    <row r="47" spans="1:34" s="293" customFormat="1" ht="15" customHeight="1">
      <c r="A47" s="463">
        <v>44</v>
      </c>
      <c r="B47" s="464" t="s">
        <v>1483</v>
      </c>
      <c r="C47" s="465"/>
      <c r="D47" s="465"/>
      <c r="E47" s="465"/>
      <c r="F47" s="465"/>
      <c r="G47" s="465"/>
      <c r="H47" s="465"/>
      <c r="I47" s="465"/>
      <c r="J47" s="465"/>
      <c r="K47" s="465"/>
      <c r="L47" s="465"/>
      <c r="M47" s="465"/>
      <c r="N47" s="465"/>
      <c r="O47" s="465"/>
      <c r="P47" s="465"/>
      <c r="Q47" s="465"/>
      <c r="R47" s="463">
        <v>2</v>
      </c>
      <c r="S47" s="463"/>
      <c r="T47" s="463">
        <v>2</v>
      </c>
      <c r="U47" s="463">
        <v>9</v>
      </c>
      <c r="V47" s="463">
        <v>5</v>
      </c>
      <c r="W47" s="463">
        <v>2</v>
      </c>
      <c r="X47" s="463"/>
      <c r="Y47" s="463"/>
      <c r="Z47" s="463"/>
      <c r="AA47" s="463">
        <v>8</v>
      </c>
      <c r="AB47" s="463">
        <v>4</v>
      </c>
      <c r="AC47" s="463">
        <v>11</v>
      </c>
      <c r="AD47" s="497">
        <f t="shared" si="3"/>
        <v>19</v>
      </c>
      <c r="AE47" s="497">
        <f t="shared" si="4"/>
        <v>9</v>
      </c>
      <c r="AF47" s="497">
        <f t="shared" si="5"/>
        <v>15</v>
      </c>
      <c r="AG47" s="497">
        <f t="shared" si="1"/>
        <v>43</v>
      </c>
      <c r="AH47" s="618"/>
    </row>
    <row r="48" spans="1:34" s="293" customFormat="1" ht="15" customHeight="1">
      <c r="A48" s="463">
        <v>45</v>
      </c>
      <c r="B48" s="464" t="s">
        <v>512</v>
      </c>
      <c r="C48" s="465"/>
      <c r="D48" s="465"/>
      <c r="E48" s="465"/>
      <c r="F48" s="465"/>
      <c r="G48" s="465"/>
      <c r="H48" s="465"/>
      <c r="I48" s="465"/>
      <c r="J48" s="465"/>
      <c r="K48" s="465"/>
      <c r="L48" s="465"/>
      <c r="M48" s="465"/>
      <c r="N48" s="465"/>
      <c r="O48" s="465"/>
      <c r="P48" s="465"/>
      <c r="Q48" s="465"/>
      <c r="R48" s="463">
        <v>4</v>
      </c>
      <c r="S48" s="463">
        <v>4</v>
      </c>
      <c r="T48" s="463"/>
      <c r="U48" s="463">
        <v>1</v>
      </c>
      <c r="V48" s="463"/>
      <c r="W48" s="463"/>
      <c r="X48" s="463"/>
      <c r="Y48" s="463"/>
      <c r="Z48" s="463"/>
      <c r="AA48" s="463">
        <v>6</v>
      </c>
      <c r="AB48" s="463">
        <v>15</v>
      </c>
      <c r="AC48" s="463">
        <v>8</v>
      </c>
      <c r="AD48" s="497">
        <f t="shared" si="3"/>
        <v>11</v>
      </c>
      <c r="AE48" s="497">
        <f t="shared" si="4"/>
        <v>19</v>
      </c>
      <c r="AF48" s="497">
        <f t="shared" si="5"/>
        <v>8</v>
      </c>
      <c r="AG48" s="497">
        <f t="shared" si="1"/>
        <v>38</v>
      </c>
    </row>
    <row r="49" spans="1:34" s="293" customFormat="1" ht="15" customHeight="1">
      <c r="A49" s="463">
        <v>46</v>
      </c>
      <c r="B49" s="464" t="s">
        <v>1463</v>
      </c>
      <c r="C49" s="465"/>
      <c r="D49" s="465"/>
      <c r="E49" s="465"/>
      <c r="F49" s="465"/>
      <c r="G49" s="465"/>
      <c r="H49" s="465"/>
      <c r="I49" s="465"/>
      <c r="J49" s="465"/>
      <c r="K49" s="465"/>
      <c r="L49" s="465">
        <v>1</v>
      </c>
      <c r="M49" s="465"/>
      <c r="N49" s="465"/>
      <c r="O49" s="465"/>
      <c r="P49" s="465"/>
      <c r="Q49" s="465"/>
      <c r="R49" s="463"/>
      <c r="S49" s="463"/>
      <c r="T49" s="463"/>
      <c r="U49" s="463"/>
      <c r="V49" s="463"/>
      <c r="W49" s="463"/>
      <c r="X49" s="463"/>
      <c r="Y49" s="463"/>
      <c r="Z49" s="463"/>
      <c r="AA49" s="463">
        <v>2</v>
      </c>
      <c r="AB49" s="463"/>
      <c r="AC49" s="463">
        <v>1</v>
      </c>
      <c r="AD49" s="497">
        <f t="shared" si="3"/>
        <v>3</v>
      </c>
      <c r="AE49" s="497">
        <f t="shared" si="4"/>
        <v>0</v>
      </c>
      <c r="AF49" s="497">
        <f t="shared" si="5"/>
        <v>1</v>
      </c>
      <c r="AG49" s="497">
        <f t="shared" si="1"/>
        <v>4</v>
      </c>
    </row>
    <row r="50" spans="1:34" s="293" customFormat="1" ht="15" customHeight="1">
      <c r="A50" s="463">
        <v>47</v>
      </c>
      <c r="B50" s="464" t="s">
        <v>1464</v>
      </c>
      <c r="C50" s="465"/>
      <c r="D50" s="465"/>
      <c r="E50" s="465"/>
      <c r="F50" s="465"/>
      <c r="G50" s="465"/>
      <c r="H50" s="465"/>
      <c r="I50" s="465"/>
      <c r="J50" s="465"/>
      <c r="K50" s="465"/>
      <c r="L50" s="465">
        <v>5</v>
      </c>
      <c r="M50" s="465">
        <v>3</v>
      </c>
      <c r="N50" s="465">
        <v>3</v>
      </c>
      <c r="O50" s="465"/>
      <c r="P50" s="465"/>
      <c r="Q50" s="465"/>
      <c r="R50" s="463">
        <v>12</v>
      </c>
      <c r="S50" s="463">
        <v>15</v>
      </c>
      <c r="T50" s="463">
        <v>14</v>
      </c>
      <c r="U50" s="463">
        <v>63</v>
      </c>
      <c r="V50" s="463">
        <v>47</v>
      </c>
      <c r="W50" s="463">
        <v>106</v>
      </c>
      <c r="X50" s="463">
        <v>46</v>
      </c>
      <c r="Y50" s="463">
        <v>23</v>
      </c>
      <c r="Z50" s="463">
        <v>63</v>
      </c>
      <c r="AA50" s="463">
        <v>72</v>
      </c>
      <c r="AB50" s="463">
        <v>71</v>
      </c>
      <c r="AC50" s="463">
        <v>126</v>
      </c>
      <c r="AD50" s="497">
        <f t="shared" si="3"/>
        <v>198</v>
      </c>
      <c r="AE50" s="497">
        <f t="shared" si="4"/>
        <v>159</v>
      </c>
      <c r="AF50" s="497">
        <f t="shared" si="5"/>
        <v>312</v>
      </c>
      <c r="AG50" s="497">
        <f t="shared" si="1"/>
        <v>669</v>
      </c>
      <c r="AH50" s="618"/>
    </row>
    <row r="51" spans="1:34" s="293" customFormat="1" ht="15" customHeight="1">
      <c r="A51" s="463">
        <v>48</v>
      </c>
      <c r="B51" s="464" t="s">
        <v>1484</v>
      </c>
      <c r="C51" s="465"/>
      <c r="D51" s="465"/>
      <c r="E51" s="465"/>
      <c r="F51" s="465"/>
      <c r="G51" s="465"/>
      <c r="H51" s="465"/>
      <c r="I51" s="465"/>
      <c r="J51" s="465"/>
      <c r="K51" s="465"/>
      <c r="L51" s="465">
        <v>6</v>
      </c>
      <c r="M51" s="465">
        <v>2</v>
      </c>
      <c r="N51" s="465"/>
      <c r="O51" s="465"/>
      <c r="P51" s="465"/>
      <c r="Q51" s="465"/>
      <c r="R51" s="463"/>
      <c r="S51" s="463"/>
      <c r="T51" s="463"/>
      <c r="U51" s="463"/>
      <c r="V51" s="463"/>
      <c r="W51" s="463"/>
      <c r="X51" s="463"/>
      <c r="Y51" s="463"/>
      <c r="Z51" s="463"/>
      <c r="AA51" s="463">
        <v>121</v>
      </c>
      <c r="AB51" s="463">
        <v>149</v>
      </c>
      <c r="AC51" s="463">
        <v>9</v>
      </c>
      <c r="AD51" s="497">
        <f t="shared" si="3"/>
        <v>127</v>
      </c>
      <c r="AE51" s="497">
        <f t="shared" si="4"/>
        <v>151</v>
      </c>
      <c r="AF51" s="497">
        <f t="shared" si="5"/>
        <v>9</v>
      </c>
      <c r="AG51" s="497">
        <f t="shared" si="1"/>
        <v>287</v>
      </c>
    </row>
    <row r="52" spans="1:34" s="293" customFormat="1" ht="15" customHeight="1">
      <c r="A52" s="463">
        <v>49</v>
      </c>
      <c r="B52" s="464" t="s">
        <v>1465</v>
      </c>
      <c r="C52" s="465"/>
      <c r="D52" s="465"/>
      <c r="E52" s="465"/>
      <c r="F52" s="465"/>
      <c r="G52" s="465"/>
      <c r="H52" s="465"/>
      <c r="I52" s="465"/>
      <c r="J52" s="465"/>
      <c r="K52" s="465"/>
      <c r="L52" s="465"/>
      <c r="M52" s="465"/>
      <c r="N52" s="465"/>
      <c r="O52" s="465"/>
      <c r="P52" s="465"/>
      <c r="Q52" s="465"/>
      <c r="R52" s="463"/>
      <c r="S52" s="463"/>
      <c r="T52" s="463"/>
      <c r="U52" s="463"/>
      <c r="V52" s="463"/>
      <c r="W52" s="463"/>
      <c r="X52" s="463">
        <v>2</v>
      </c>
      <c r="Y52" s="463">
        <v>2</v>
      </c>
      <c r="Z52" s="463">
        <v>2</v>
      </c>
      <c r="AA52" s="463">
        <v>1</v>
      </c>
      <c r="AB52" s="463"/>
      <c r="AC52" s="463"/>
      <c r="AD52" s="497">
        <f t="shared" si="3"/>
        <v>3</v>
      </c>
      <c r="AE52" s="497">
        <f t="shared" si="4"/>
        <v>2</v>
      </c>
      <c r="AF52" s="497">
        <f t="shared" si="5"/>
        <v>2</v>
      </c>
      <c r="AG52" s="497">
        <f t="shared" si="1"/>
        <v>7</v>
      </c>
    </row>
    <row r="53" spans="1:34" s="293" customFormat="1" ht="15" customHeight="1">
      <c r="A53" s="463">
        <v>50</v>
      </c>
      <c r="B53" s="464" t="s">
        <v>1578</v>
      </c>
      <c r="C53" s="465"/>
      <c r="D53" s="465"/>
      <c r="E53" s="465"/>
      <c r="F53" s="465"/>
      <c r="G53" s="465"/>
      <c r="H53" s="465"/>
      <c r="I53" s="465">
        <v>3</v>
      </c>
      <c r="J53" s="465">
        <v>7</v>
      </c>
      <c r="K53" s="465">
        <v>6</v>
      </c>
      <c r="L53" s="465"/>
      <c r="M53" s="465"/>
      <c r="N53" s="465"/>
      <c r="O53" s="465"/>
      <c r="P53" s="465"/>
      <c r="Q53" s="465"/>
      <c r="R53" s="463"/>
      <c r="S53" s="463"/>
      <c r="T53" s="463"/>
      <c r="U53" s="463">
        <v>10</v>
      </c>
      <c r="V53" s="463">
        <v>7</v>
      </c>
      <c r="W53" s="463">
        <v>18</v>
      </c>
      <c r="X53" s="463"/>
      <c r="Y53" s="463"/>
      <c r="Z53" s="463"/>
      <c r="AA53" s="463"/>
      <c r="AB53" s="463"/>
      <c r="AC53" s="463"/>
      <c r="AD53" s="497">
        <f t="shared" si="3"/>
        <v>13</v>
      </c>
      <c r="AE53" s="497">
        <f t="shared" si="4"/>
        <v>14</v>
      </c>
      <c r="AF53" s="497">
        <f t="shared" si="5"/>
        <v>24</v>
      </c>
      <c r="AG53" s="497">
        <f t="shared" si="1"/>
        <v>51</v>
      </c>
    </row>
    <row r="54" spans="1:34" s="293" customFormat="1" ht="12.75">
      <c r="A54" s="463">
        <v>51</v>
      </c>
      <c r="B54" s="464" t="s">
        <v>1562</v>
      </c>
      <c r="C54" s="465"/>
      <c r="D54" s="465"/>
      <c r="E54" s="465"/>
      <c r="F54" s="465"/>
      <c r="G54" s="465"/>
      <c r="H54" s="465"/>
      <c r="I54" s="465"/>
      <c r="J54" s="465"/>
      <c r="K54" s="465"/>
      <c r="L54" s="465">
        <v>1</v>
      </c>
      <c r="M54" s="465">
        <v>1</v>
      </c>
      <c r="N54" s="465">
        <v>2</v>
      </c>
      <c r="O54" s="465"/>
      <c r="P54" s="465"/>
      <c r="Q54" s="465"/>
      <c r="R54" s="463">
        <v>5</v>
      </c>
      <c r="S54" s="463">
        <v>6</v>
      </c>
      <c r="T54" s="463">
        <v>1</v>
      </c>
      <c r="U54" s="463">
        <v>39</v>
      </c>
      <c r="V54" s="463">
        <v>53</v>
      </c>
      <c r="W54" s="463">
        <v>33</v>
      </c>
      <c r="X54" s="463"/>
      <c r="Y54" s="463"/>
      <c r="Z54" s="463"/>
      <c r="AA54" s="463">
        <v>13</v>
      </c>
      <c r="AB54" s="463">
        <v>8</v>
      </c>
      <c r="AC54" s="463">
        <v>4</v>
      </c>
      <c r="AD54" s="497">
        <f t="shared" si="3"/>
        <v>58</v>
      </c>
      <c r="AE54" s="497">
        <f t="shared" si="4"/>
        <v>68</v>
      </c>
      <c r="AF54" s="497">
        <f t="shared" si="5"/>
        <v>40</v>
      </c>
      <c r="AG54" s="497">
        <f t="shared" si="1"/>
        <v>166</v>
      </c>
    </row>
    <row r="55" spans="1:34" s="293" customFormat="1" ht="15" customHeight="1">
      <c r="A55" s="463">
        <v>52</v>
      </c>
      <c r="B55" s="464" t="s">
        <v>1466</v>
      </c>
      <c r="C55" s="465"/>
      <c r="D55" s="465"/>
      <c r="E55" s="465"/>
      <c r="F55" s="465"/>
      <c r="G55" s="465"/>
      <c r="H55" s="465"/>
      <c r="I55" s="465"/>
      <c r="J55" s="465"/>
      <c r="K55" s="465"/>
      <c r="L55" s="465"/>
      <c r="M55" s="465"/>
      <c r="N55" s="465"/>
      <c r="O55" s="465"/>
      <c r="P55" s="465"/>
      <c r="Q55" s="465"/>
      <c r="R55" s="463">
        <v>1</v>
      </c>
      <c r="S55" s="463"/>
      <c r="T55" s="463"/>
      <c r="U55" s="463">
        <v>1</v>
      </c>
      <c r="V55" s="463">
        <v>2</v>
      </c>
      <c r="W55" s="463">
        <v>2</v>
      </c>
      <c r="X55" s="463">
        <v>5</v>
      </c>
      <c r="Y55" s="463">
        <v>2</v>
      </c>
      <c r="Z55" s="463">
        <v>3</v>
      </c>
      <c r="AA55" s="463">
        <v>6</v>
      </c>
      <c r="AB55" s="463">
        <v>9</v>
      </c>
      <c r="AC55" s="463">
        <v>5</v>
      </c>
      <c r="AD55" s="497">
        <f t="shared" si="3"/>
        <v>13</v>
      </c>
      <c r="AE55" s="497">
        <f t="shared" si="4"/>
        <v>13</v>
      </c>
      <c r="AF55" s="497">
        <f t="shared" si="5"/>
        <v>10</v>
      </c>
      <c r="AG55" s="497">
        <f t="shared" si="1"/>
        <v>36</v>
      </c>
    </row>
    <row r="56" spans="1:34" s="293" customFormat="1" ht="15" customHeight="1">
      <c r="A56" s="463">
        <v>53</v>
      </c>
      <c r="B56" s="464" t="s">
        <v>1563</v>
      </c>
      <c r="C56" s="465"/>
      <c r="D56" s="465"/>
      <c r="E56" s="465"/>
      <c r="F56" s="465"/>
      <c r="G56" s="465">
        <v>1</v>
      </c>
      <c r="H56" s="465">
        <v>2</v>
      </c>
      <c r="I56" s="465"/>
      <c r="J56" s="465"/>
      <c r="K56" s="465"/>
      <c r="L56" s="465">
        <v>27</v>
      </c>
      <c r="M56" s="465">
        <v>19</v>
      </c>
      <c r="N56" s="465">
        <v>14</v>
      </c>
      <c r="O56" s="465"/>
      <c r="P56" s="465"/>
      <c r="Q56" s="465"/>
      <c r="R56" s="463"/>
      <c r="S56" s="463"/>
      <c r="T56" s="463"/>
      <c r="U56" s="463">
        <v>1</v>
      </c>
      <c r="V56" s="463"/>
      <c r="W56" s="463"/>
      <c r="X56" s="463">
        <v>8</v>
      </c>
      <c r="Y56" s="463">
        <v>12</v>
      </c>
      <c r="Z56" s="463">
        <v>13</v>
      </c>
      <c r="AA56" s="463">
        <v>100</v>
      </c>
      <c r="AB56" s="463">
        <v>102</v>
      </c>
      <c r="AC56" s="463">
        <v>100</v>
      </c>
      <c r="AD56" s="497">
        <f t="shared" si="3"/>
        <v>136</v>
      </c>
      <c r="AE56" s="497">
        <f t="shared" si="4"/>
        <v>134</v>
      </c>
      <c r="AF56" s="497">
        <f t="shared" si="5"/>
        <v>129</v>
      </c>
      <c r="AG56" s="497">
        <f t="shared" si="1"/>
        <v>399</v>
      </c>
    </row>
    <row r="57" spans="1:34" s="293" customFormat="1" ht="15" customHeight="1">
      <c r="A57" s="463">
        <v>54</v>
      </c>
      <c r="B57" s="464" t="s">
        <v>4012</v>
      </c>
      <c r="C57" s="465"/>
      <c r="D57" s="465"/>
      <c r="E57" s="465"/>
      <c r="F57" s="465"/>
      <c r="G57" s="465"/>
      <c r="H57" s="465"/>
      <c r="I57" s="465"/>
      <c r="J57" s="465"/>
      <c r="K57" s="465"/>
      <c r="L57" s="465"/>
      <c r="M57" s="465">
        <v>1</v>
      </c>
      <c r="N57" s="465"/>
      <c r="O57" s="465"/>
      <c r="P57" s="465"/>
      <c r="Q57" s="465"/>
      <c r="R57" s="463">
        <v>1</v>
      </c>
      <c r="S57" s="463"/>
      <c r="T57" s="463"/>
      <c r="U57" s="463"/>
      <c r="V57" s="463"/>
      <c r="W57" s="463">
        <v>3</v>
      </c>
      <c r="X57" s="463">
        <v>4</v>
      </c>
      <c r="Y57" s="463">
        <v>3</v>
      </c>
      <c r="Z57" s="463">
        <v>4</v>
      </c>
      <c r="AA57" s="463">
        <v>1</v>
      </c>
      <c r="AB57" s="463">
        <v>3</v>
      </c>
      <c r="AC57" s="463">
        <v>6</v>
      </c>
      <c r="AD57" s="497">
        <f t="shared" si="3"/>
        <v>6</v>
      </c>
      <c r="AE57" s="497">
        <f t="shared" si="4"/>
        <v>7</v>
      </c>
      <c r="AF57" s="497">
        <f t="shared" si="5"/>
        <v>13</v>
      </c>
      <c r="AG57" s="497">
        <f t="shared" si="1"/>
        <v>26</v>
      </c>
      <c r="AH57" s="618"/>
    </row>
    <row r="58" spans="1:34" s="293" customFormat="1" ht="15" customHeight="1">
      <c r="A58" s="463">
        <v>55</v>
      </c>
      <c r="B58" s="464" t="s">
        <v>1591</v>
      </c>
      <c r="C58" s="465"/>
      <c r="D58" s="465"/>
      <c r="E58" s="465"/>
      <c r="F58" s="465"/>
      <c r="G58" s="465"/>
      <c r="H58" s="465"/>
      <c r="I58" s="465"/>
      <c r="J58" s="465"/>
      <c r="K58" s="465"/>
      <c r="L58" s="465"/>
      <c r="M58" s="465"/>
      <c r="N58" s="465"/>
      <c r="O58" s="465"/>
      <c r="P58" s="465"/>
      <c r="Q58" s="465"/>
      <c r="R58" s="463">
        <v>11</v>
      </c>
      <c r="S58" s="463">
        <v>13</v>
      </c>
      <c r="T58" s="463">
        <v>18</v>
      </c>
      <c r="U58" s="463">
        <v>12</v>
      </c>
      <c r="V58" s="463">
        <v>13</v>
      </c>
      <c r="W58" s="463">
        <v>25</v>
      </c>
      <c r="X58" s="463"/>
      <c r="Y58" s="463"/>
      <c r="Z58" s="463"/>
      <c r="AA58" s="463">
        <v>1</v>
      </c>
      <c r="AB58" s="463">
        <v>7</v>
      </c>
      <c r="AC58" s="463">
        <v>5</v>
      </c>
      <c r="AD58" s="497">
        <f t="shared" si="3"/>
        <v>24</v>
      </c>
      <c r="AE58" s="497">
        <f t="shared" si="4"/>
        <v>33</v>
      </c>
      <c r="AF58" s="497">
        <f t="shared" si="5"/>
        <v>48</v>
      </c>
      <c r="AG58" s="497">
        <f t="shared" si="1"/>
        <v>105</v>
      </c>
      <c r="AH58" s="618"/>
    </row>
    <row r="59" spans="1:34" s="293" customFormat="1" ht="12.75">
      <c r="A59" s="1470" t="s">
        <v>1442</v>
      </c>
      <c r="B59" s="1471"/>
      <c r="C59" s="498">
        <f t="shared" ref="C59:AC59" si="6">SUM(C4:C58)</f>
        <v>0</v>
      </c>
      <c r="D59" s="498">
        <f t="shared" si="6"/>
        <v>2</v>
      </c>
      <c r="E59" s="498">
        <f t="shared" si="6"/>
        <v>1</v>
      </c>
      <c r="F59" s="498">
        <f t="shared" si="6"/>
        <v>5</v>
      </c>
      <c r="G59" s="498">
        <f t="shared" si="6"/>
        <v>6</v>
      </c>
      <c r="H59" s="498">
        <f t="shared" si="6"/>
        <v>8</v>
      </c>
      <c r="I59" s="498">
        <f>SUM(I53:I58)</f>
        <v>3</v>
      </c>
      <c r="J59" s="498">
        <f>SUM(J53:J58)</f>
        <v>7</v>
      </c>
      <c r="K59" s="498">
        <f>SUM(K53:K58)</f>
        <v>6</v>
      </c>
      <c r="L59" s="498">
        <f t="shared" si="6"/>
        <v>71</v>
      </c>
      <c r="M59" s="498">
        <f t="shared" si="6"/>
        <v>67</v>
      </c>
      <c r="N59" s="498">
        <f t="shared" si="6"/>
        <v>57</v>
      </c>
      <c r="O59" s="498">
        <f t="shared" si="6"/>
        <v>17</v>
      </c>
      <c r="P59" s="498">
        <f t="shared" si="6"/>
        <v>7</v>
      </c>
      <c r="Q59" s="498">
        <f t="shared" si="6"/>
        <v>22</v>
      </c>
      <c r="R59" s="498">
        <f t="shared" si="6"/>
        <v>93</v>
      </c>
      <c r="S59" s="498">
        <f t="shared" si="6"/>
        <v>102</v>
      </c>
      <c r="T59" s="498">
        <f t="shared" si="6"/>
        <v>174</v>
      </c>
      <c r="U59" s="498">
        <f t="shared" si="6"/>
        <v>239</v>
      </c>
      <c r="V59" s="498">
        <f t="shared" si="6"/>
        <v>261</v>
      </c>
      <c r="W59" s="498">
        <f t="shared" si="6"/>
        <v>377</v>
      </c>
      <c r="X59" s="498">
        <f t="shared" si="6"/>
        <v>281</v>
      </c>
      <c r="Y59" s="498">
        <f t="shared" si="6"/>
        <v>220</v>
      </c>
      <c r="Z59" s="498">
        <f t="shared" si="6"/>
        <v>272</v>
      </c>
      <c r="AA59" s="498">
        <f t="shared" si="6"/>
        <v>1303</v>
      </c>
      <c r="AB59" s="498">
        <f t="shared" si="6"/>
        <v>1309</v>
      </c>
      <c r="AC59" s="498">
        <f t="shared" si="6"/>
        <v>1548</v>
      </c>
      <c r="AD59" s="497">
        <f t="shared" si="3"/>
        <v>2012</v>
      </c>
      <c r="AE59" s="497">
        <f t="shared" si="4"/>
        <v>1981</v>
      </c>
      <c r="AF59" s="497">
        <f t="shared" si="5"/>
        <v>2465</v>
      </c>
      <c r="AG59" s="497">
        <f t="shared" si="1"/>
        <v>6458</v>
      </c>
    </row>
    <row r="60" spans="1:34">
      <c r="AB60" s="1472" t="s">
        <v>6555</v>
      </c>
      <c r="AC60" s="1472"/>
      <c r="AD60" s="1472"/>
      <c r="AE60" s="1472"/>
      <c r="AF60" s="1472"/>
      <c r="AG60" s="566"/>
    </row>
  </sheetData>
  <mergeCells count="17">
    <mergeCell ref="A59:B59"/>
    <mergeCell ref="A1:AG1"/>
    <mergeCell ref="AH1:AJ1"/>
    <mergeCell ref="A2:A3"/>
    <mergeCell ref="B2:B3"/>
    <mergeCell ref="C2:E2"/>
    <mergeCell ref="F2:H2"/>
    <mergeCell ref="I2:K2"/>
    <mergeCell ref="L2:N2"/>
    <mergeCell ref="AG2:AG3"/>
    <mergeCell ref="O2:Q2"/>
    <mergeCell ref="R2:T2"/>
    <mergeCell ref="AB60:AF60"/>
    <mergeCell ref="U2:W2"/>
    <mergeCell ref="X2:Z2"/>
    <mergeCell ref="AA2:AC2"/>
    <mergeCell ref="AD2:AF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82"/>
  <sheetViews>
    <sheetView topLeftCell="A363" workbookViewId="0">
      <selection activeCell="M26" sqref="M26"/>
    </sheetView>
  </sheetViews>
  <sheetFormatPr defaultRowHeight="17.25"/>
  <cols>
    <col min="1" max="1" width="7" style="500" customWidth="1"/>
    <col min="2" max="2" width="53" style="501" customWidth="1"/>
    <col min="3" max="3" width="19.85546875" style="502" bestFit="1" customWidth="1"/>
    <col min="4" max="4" width="23.28515625" style="500" customWidth="1"/>
    <col min="5" max="5" width="33.5703125" style="500" customWidth="1"/>
    <col min="6" max="6" width="6.85546875" style="500" customWidth="1"/>
    <col min="7" max="7" width="34.42578125" style="502" customWidth="1"/>
    <col min="8" max="8" width="8.7109375" style="500" customWidth="1"/>
    <col min="9" max="9" width="9.28515625" style="503" customWidth="1"/>
    <col min="10" max="10" width="8.7109375" style="503" customWidth="1"/>
    <col min="11" max="16384" width="9.140625" style="503"/>
  </cols>
  <sheetData>
    <row r="1" spans="1:13" ht="29.25" customHeight="1">
      <c r="A1" s="1539" t="s">
        <v>6556</v>
      </c>
      <c r="B1" s="1539"/>
      <c r="C1" s="1539"/>
      <c r="D1" s="1539"/>
      <c r="E1" s="1539"/>
      <c r="F1" s="1539"/>
      <c r="G1" s="1539"/>
      <c r="H1" s="1539"/>
      <c r="I1" s="1539"/>
      <c r="J1" s="1539"/>
    </row>
    <row r="3" spans="1:13">
      <c r="A3" s="1531" t="s">
        <v>1997</v>
      </c>
      <c r="B3" s="1540" t="s">
        <v>2306</v>
      </c>
      <c r="C3" s="1531" t="s">
        <v>1605</v>
      </c>
      <c r="D3" s="1531" t="s">
        <v>1606</v>
      </c>
      <c r="E3" s="1531" t="s">
        <v>1607</v>
      </c>
      <c r="F3" s="1531" t="s">
        <v>5121</v>
      </c>
      <c r="G3" s="1537" t="s">
        <v>5122</v>
      </c>
      <c r="H3" s="1542" t="s">
        <v>1608</v>
      </c>
      <c r="I3" s="1543"/>
      <c r="J3" s="1544"/>
    </row>
    <row r="4" spans="1:13" ht="18.75" customHeight="1">
      <c r="A4" s="1532"/>
      <c r="B4" s="1541"/>
      <c r="C4" s="1532"/>
      <c r="D4" s="1532"/>
      <c r="E4" s="1532"/>
      <c r="F4" s="1532"/>
      <c r="G4" s="1538"/>
      <c r="H4" s="621" t="s">
        <v>1444</v>
      </c>
      <c r="I4" s="621" t="s">
        <v>1445</v>
      </c>
      <c r="J4" s="621" t="s">
        <v>1446</v>
      </c>
    </row>
    <row r="5" spans="1:13" s="641" customFormat="1">
      <c r="A5" s="622">
        <v>1</v>
      </c>
      <c r="B5" s="623" t="s">
        <v>6557</v>
      </c>
      <c r="C5" s="624" t="s">
        <v>1675</v>
      </c>
      <c r="D5" s="624" t="s">
        <v>1447</v>
      </c>
      <c r="E5" s="624" t="s">
        <v>460</v>
      </c>
      <c r="F5" s="624" t="s">
        <v>5126</v>
      </c>
      <c r="G5" s="625" t="s">
        <v>6558</v>
      </c>
      <c r="H5" s="568"/>
      <c r="I5" s="568">
        <v>1</v>
      </c>
      <c r="J5" s="568"/>
    </row>
    <row r="6" spans="1:13" s="641" customFormat="1">
      <c r="A6" s="622">
        <v>2</v>
      </c>
      <c r="B6" s="626" t="s">
        <v>6559</v>
      </c>
      <c r="C6" s="622" t="s">
        <v>6560</v>
      </c>
      <c r="D6" s="622" t="s">
        <v>1448</v>
      </c>
      <c r="E6" s="622" t="s">
        <v>457</v>
      </c>
      <c r="F6" s="622" t="s">
        <v>5139</v>
      </c>
      <c r="G6" s="627" t="s">
        <v>6561</v>
      </c>
      <c r="H6" s="568"/>
      <c r="I6" s="568"/>
      <c r="J6" s="568">
        <v>1</v>
      </c>
    </row>
    <row r="7" spans="1:13" s="641" customFormat="1">
      <c r="A7" s="622">
        <v>3</v>
      </c>
      <c r="B7" s="626" t="s">
        <v>6562</v>
      </c>
      <c r="C7" s="622" t="s">
        <v>6563</v>
      </c>
      <c r="D7" s="622" t="s">
        <v>1448</v>
      </c>
      <c r="E7" s="622" t="s">
        <v>567</v>
      </c>
      <c r="F7" s="622" t="s">
        <v>5124</v>
      </c>
      <c r="G7" s="627" t="s">
        <v>6564</v>
      </c>
      <c r="H7" s="568">
        <v>1</v>
      </c>
      <c r="I7" s="568"/>
      <c r="J7" s="568">
        <v>1</v>
      </c>
    </row>
    <row r="8" spans="1:13" s="641" customFormat="1">
      <c r="A8" s="622">
        <v>4</v>
      </c>
      <c r="B8" s="626" t="s">
        <v>6122</v>
      </c>
      <c r="C8" s="622" t="s">
        <v>6563</v>
      </c>
      <c r="D8" s="622" t="s">
        <v>1448</v>
      </c>
      <c r="E8" s="622" t="s">
        <v>567</v>
      </c>
      <c r="F8" s="622" t="s">
        <v>5124</v>
      </c>
      <c r="G8" s="627" t="s">
        <v>6565</v>
      </c>
      <c r="H8" s="568"/>
      <c r="I8" s="568">
        <v>1</v>
      </c>
      <c r="J8" s="568"/>
    </row>
    <row r="9" spans="1:13" s="641" customFormat="1">
      <c r="A9" s="622">
        <v>5</v>
      </c>
      <c r="B9" s="626" t="s">
        <v>4904</v>
      </c>
      <c r="C9" s="622" t="s">
        <v>1617</v>
      </c>
      <c r="D9" s="622" t="s">
        <v>1448</v>
      </c>
      <c r="E9" s="622" t="s">
        <v>460</v>
      </c>
      <c r="F9" s="622" t="s">
        <v>5124</v>
      </c>
      <c r="G9" s="627"/>
      <c r="H9" s="568"/>
      <c r="I9" s="568">
        <v>1</v>
      </c>
      <c r="J9" s="568"/>
    </row>
    <row r="10" spans="1:13" s="641" customFormat="1">
      <c r="A10" s="622">
        <v>6</v>
      </c>
      <c r="B10" s="626" t="s">
        <v>4903</v>
      </c>
      <c r="C10" s="622" t="s">
        <v>1879</v>
      </c>
      <c r="D10" s="622" t="s">
        <v>1448</v>
      </c>
      <c r="E10" s="622" t="s">
        <v>457</v>
      </c>
      <c r="F10" s="622" t="s">
        <v>5126</v>
      </c>
      <c r="G10" s="627"/>
      <c r="H10" s="568">
        <v>1</v>
      </c>
      <c r="I10" s="568"/>
      <c r="J10" s="568"/>
    </row>
    <row r="11" spans="1:13" s="641" customFormat="1">
      <c r="A11" s="622">
        <v>7</v>
      </c>
      <c r="B11" s="626" t="s">
        <v>6110</v>
      </c>
      <c r="C11" s="622" t="s">
        <v>1879</v>
      </c>
      <c r="D11" s="622" t="s">
        <v>1448</v>
      </c>
      <c r="E11" s="622" t="s">
        <v>457</v>
      </c>
      <c r="F11" s="622" t="s">
        <v>5126</v>
      </c>
      <c r="G11" s="627"/>
      <c r="H11" s="568"/>
      <c r="I11" s="568">
        <v>1</v>
      </c>
      <c r="J11" s="568"/>
      <c r="K11" s="724"/>
      <c r="L11" s="724"/>
      <c r="M11" s="724"/>
    </row>
    <row r="12" spans="1:13" s="697" customFormat="1">
      <c r="A12" s="693">
        <v>8</v>
      </c>
      <c r="B12" s="694" t="s">
        <v>3651</v>
      </c>
      <c r="C12" s="693" t="s">
        <v>1879</v>
      </c>
      <c r="D12" s="693" t="s">
        <v>6566</v>
      </c>
      <c r="E12" s="700" t="s">
        <v>8267</v>
      </c>
      <c r="F12" s="693" t="s">
        <v>5124</v>
      </c>
      <c r="G12" s="695" t="s">
        <v>6567</v>
      </c>
      <c r="H12" s="696"/>
      <c r="I12" s="696"/>
      <c r="J12" s="696">
        <v>1</v>
      </c>
      <c r="K12" s="724"/>
      <c r="L12" s="724"/>
      <c r="M12" s="724"/>
    </row>
    <row r="13" spans="1:13" s="697" customFormat="1">
      <c r="A13" s="693">
        <v>9</v>
      </c>
      <c r="B13" s="694" t="s">
        <v>6568</v>
      </c>
      <c r="C13" s="693" t="s">
        <v>1849</v>
      </c>
      <c r="D13" s="693" t="s">
        <v>6566</v>
      </c>
      <c r="E13" s="700" t="s">
        <v>8268</v>
      </c>
      <c r="F13" s="693" t="s">
        <v>5124</v>
      </c>
      <c r="G13" s="695" t="s">
        <v>6569</v>
      </c>
      <c r="H13" s="696"/>
      <c r="I13" s="696"/>
      <c r="J13" s="696">
        <v>1</v>
      </c>
      <c r="K13" s="724"/>
      <c r="L13" s="724"/>
      <c r="M13" s="724"/>
    </row>
    <row r="14" spans="1:13" s="699" customFormat="1">
      <c r="A14" s="693">
        <v>10</v>
      </c>
      <c r="B14" s="698" t="s">
        <v>1914</v>
      </c>
      <c r="C14" s="693" t="s">
        <v>672</v>
      </c>
      <c r="D14" s="693" t="s">
        <v>6566</v>
      </c>
      <c r="E14" s="700" t="s">
        <v>8269</v>
      </c>
      <c r="F14" s="693" t="s">
        <v>5126</v>
      </c>
      <c r="G14" s="695" t="s">
        <v>6570</v>
      </c>
      <c r="H14" s="696"/>
      <c r="I14" s="696">
        <v>1</v>
      </c>
      <c r="J14" s="696"/>
      <c r="K14" s="724"/>
      <c r="L14" s="724"/>
      <c r="M14" s="724"/>
    </row>
    <row r="15" spans="1:13" s="699" customFormat="1">
      <c r="A15" s="693">
        <v>11</v>
      </c>
      <c r="B15" s="698" t="s">
        <v>1703</v>
      </c>
      <c r="C15" s="693" t="s">
        <v>1758</v>
      </c>
      <c r="D15" s="693" t="s">
        <v>6566</v>
      </c>
      <c r="E15" s="700" t="s">
        <v>8225</v>
      </c>
      <c r="F15" s="693" t="s">
        <v>5126</v>
      </c>
      <c r="G15" s="695" t="s">
        <v>6571</v>
      </c>
      <c r="H15" s="696">
        <v>1</v>
      </c>
      <c r="I15" s="696"/>
      <c r="J15" s="696"/>
      <c r="K15" s="724"/>
      <c r="L15" s="724"/>
      <c r="M15" s="724"/>
    </row>
    <row r="16" spans="1:13" s="699" customFormat="1">
      <c r="A16" s="693">
        <v>12</v>
      </c>
      <c r="B16" s="698" t="s">
        <v>1703</v>
      </c>
      <c r="C16" s="693" t="s">
        <v>1758</v>
      </c>
      <c r="D16" s="693" t="s">
        <v>6566</v>
      </c>
      <c r="E16" s="700" t="s">
        <v>8225</v>
      </c>
      <c r="F16" s="693" t="s">
        <v>5126</v>
      </c>
      <c r="G16" s="695" t="s">
        <v>6572</v>
      </c>
      <c r="H16" s="696"/>
      <c r="I16" s="696">
        <v>1</v>
      </c>
      <c r="J16" s="696"/>
      <c r="K16" s="724"/>
      <c r="L16" s="724"/>
      <c r="M16" s="724"/>
    </row>
    <row r="17" spans="1:13" s="699" customFormat="1">
      <c r="A17" s="693">
        <v>13</v>
      </c>
      <c r="B17" s="698" t="s">
        <v>3623</v>
      </c>
      <c r="C17" s="693" t="s">
        <v>1758</v>
      </c>
      <c r="D17" s="693" t="s">
        <v>6566</v>
      </c>
      <c r="E17" s="700" t="s">
        <v>8225</v>
      </c>
      <c r="F17" s="693" t="s">
        <v>5124</v>
      </c>
      <c r="G17" s="695" t="s">
        <v>6573</v>
      </c>
      <c r="H17" s="696"/>
      <c r="I17" s="696">
        <v>1</v>
      </c>
      <c r="J17" s="696"/>
      <c r="K17" s="724"/>
      <c r="L17" s="724"/>
      <c r="M17" s="724"/>
    </row>
    <row r="18" spans="1:13" s="699" customFormat="1" ht="18.75" customHeight="1">
      <c r="A18" s="693">
        <v>14</v>
      </c>
      <c r="B18" s="698" t="s">
        <v>3623</v>
      </c>
      <c r="C18" s="693" t="s">
        <v>1758</v>
      </c>
      <c r="D18" s="693" t="s">
        <v>6566</v>
      </c>
      <c r="E18" s="700" t="s">
        <v>8225</v>
      </c>
      <c r="F18" s="693" t="s">
        <v>5124</v>
      </c>
      <c r="G18" s="695" t="s">
        <v>6574</v>
      </c>
      <c r="H18" s="696"/>
      <c r="I18" s="696"/>
      <c r="J18" s="696">
        <v>1</v>
      </c>
      <c r="K18" s="724"/>
      <c r="L18" s="724"/>
      <c r="M18" s="724"/>
    </row>
    <row r="19" spans="1:13" s="699" customFormat="1" ht="18.75" customHeight="1">
      <c r="A19" s="693">
        <v>15</v>
      </c>
      <c r="B19" s="698" t="s">
        <v>6575</v>
      </c>
      <c r="C19" s="693" t="s">
        <v>1632</v>
      </c>
      <c r="D19" s="693" t="s">
        <v>6566</v>
      </c>
      <c r="E19" s="700" t="s">
        <v>8270</v>
      </c>
      <c r="F19" s="693" t="s">
        <v>5126</v>
      </c>
      <c r="G19" s="695" t="s">
        <v>6576</v>
      </c>
      <c r="H19" s="696">
        <v>1</v>
      </c>
      <c r="I19" s="696"/>
      <c r="J19" s="696"/>
      <c r="K19" s="724"/>
      <c r="L19" s="724"/>
      <c r="M19" s="724"/>
    </row>
    <row r="20" spans="1:13" s="699" customFormat="1" ht="18.75" customHeight="1">
      <c r="A20" s="693">
        <v>16</v>
      </c>
      <c r="B20" s="698" t="s">
        <v>6577</v>
      </c>
      <c r="C20" s="693" t="s">
        <v>1632</v>
      </c>
      <c r="D20" s="693" t="s">
        <v>6566</v>
      </c>
      <c r="E20" s="700" t="s">
        <v>8271</v>
      </c>
      <c r="F20" s="693" t="s">
        <v>5124</v>
      </c>
      <c r="G20" s="695" t="s">
        <v>6578</v>
      </c>
      <c r="H20" s="696"/>
      <c r="I20" s="696">
        <v>1</v>
      </c>
      <c r="J20" s="696"/>
      <c r="K20" s="724"/>
      <c r="L20" s="724"/>
      <c r="M20" s="724"/>
    </row>
    <row r="21" spans="1:13" s="699" customFormat="1" ht="18.75" customHeight="1">
      <c r="A21" s="693">
        <v>17</v>
      </c>
      <c r="B21" s="698" t="s">
        <v>6577</v>
      </c>
      <c r="C21" s="693" t="s">
        <v>1632</v>
      </c>
      <c r="D21" s="693" t="s">
        <v>6566</v>
      </c>
      <c r="E21" s="700" t="s">
        <v>8271</v>
      </c>
      <c r="F21" s="693" t="s">
        <v>5124</v>
      </c>
      <c r="G21" s="695" t="s">
        <v>6579</v>
      </c>
      <c r="H21" s="696"/>
      <c r="I21" s="696">
        <v>1</v>
      </c>
      <c r="J21" s="696"/>
      <c r="K21" s="724"/>
      <c r="L21" s="724"/>
      <c r="M21" s="724"/>
    </row>
    <row r="22" spans="1:13" s="699" customFormat="1" ht="18.75" customHeight="1">
      <c r="A22" s="693">
        <v>18</v>
      </c>
      <c r="B22" s="698" t="s">
        <v>6577</v>
      </c>
      <c r="C22" s="693" t="s">
        <v>1632</v>
      </c>
      <c r="D22" s="693" t="s">
        <v>6566</v>
      </c>
      <c r="E22" s="700" t="s">
        <v>8270</v>
      </c>
      <c r="F22" s="693" t="s">
        <v>5124</v>
      </c>
      <c r="G22" s="695" t="s">
        <v>6580</v>
      </c>
      <c r="H22" s="696"/>
      <c r="I22" s="696">
        <v>1</v>
      </c>
      <c r="J22" s="696"/>
      <c r="K22" s="724"/>
      <c r="L22" s="724"/>
      <c r="M22" s="724"/>
    </row>
    <row r="23" spans="1:13" s="699" customFormat="1" ht="18.75" customHeight="1">
      <c r="A23" s="693">
        <v>19</v>
      </c>
      <c r="B23" s="698" t="s">
        <v>6577</v>
      </c>
      <c r="C23" s="693" t="s">
        <v>1632</v>
      </c>
      <c r="D23" s="693" t="s">
        <v>6566</v>
      </c>
      <c r="E23" s="700" t="s">
        <v>8270</v>
      </c>
      <c r="F23" s="693" t="s">
        <v>5124</v>
      </c>
      <c r="G23" s="695" t="s">
        <v>6581</v>
      </c>
      <c r="H23" s="696"/>
      <c r="I23" s="696"/>
      <c r="J23" s="696">
        <v>1</v>
      </c>
      <c r="K23" s="724"/>
      <c r="L23" s="724"/>
      <c r="M23" s="724"/>
    </row>
    <row r="24" spans="1:13" s="699" customFormat="1" ht="18.75" customHeight="1">
      <c r="A24" s="693">
        <v>20</v>
      </c>
      <c r="B24" s="698" t="s">
        <v>6138</v>
      </c>
      <c r="C24" s="693" t="s">
        <v>1642</v>
      </c>
      <c r="D24" s="693" t="s">
        <v>6566</v>
      </c>
      <c r="E24" s="700" t="s">
        <v>8265</v>
      </c>
      <c r="F24" s="693" t="s">
        <v>5126</v>
      </c>
      <c r="G24" s="695" t="s">
        <v>6582</v>
      </c>
      <c r="H24" s="696">
        <v>1</v>
      </c>
      <c r="I24" s="696"/>
      <c r="J24" s="696"/>
      <c r="K24" s="724"/>
      <c r="L24" s="724"/>
      <c r="M24" s="724"/>
    </row>
    <row r="25" spans="1:13" s="699" customFormat="1" ht="18.75" customHeight="1">
      <c r="A25" s="693">
        <v>21</v>
      </c>
      <c r="B25" s="698" t="s">
        <v>171</v>
      </c>
      <c r="C25" s="693" t="s">
        <v>1642</v>
      </c>
      <c r="D25" s="693" t="s">
        <v>6566</v>
      </c>
      <c r="E25" s="700" t="s">
        <v>8265</v>
      </c>
      <c r="F25" s="693" t="s">
        <v>5126</v>
      </c>
      <c r="G25" s="695" t="s">
        <v>6583</v>
      </c>
      <c r="H25" s="696">
        <v>1</v>
      </c>
      <c r="I25" s="696"/>
      <c r="J25" s="696"/>
      <c r="K25" s="724"/>
      <c r="L25" s="724"/>
      <c r="M25" s="724"/>
    </row>
    <row r="26" spans="1:13" s="699" customFormat="1" ht="18.75" customHeight="1">
      <c r="A26" s="693">
        <v>22</v>
      </c>
      <c r="B26" s="698" t="s">
        <v>3365</v>
      </c>
      <c r="C26" s="693" t="s">
        <v>1642</v>
      </c>
      <c r="D26" s="693" t="s">
        <v>6566</v>
      </c>
      <c r="E26" s="700" t="s">
        <v>8265</v>
      </c>
      <c r="F26" s="693" t="s">
        <v>5126</v>
      </c>
      <c r="G26" s="695" t="s">
        <v>6584</v>
      </c>
      <c r="H26" s="696"/>
      <c r="I26" s="696">
        <v>1</v>
      </c>
      <c r="J26" s="696"/>
      <c r="K26" s="724"/>
      <c r="L26" s="724"/>
      <c r="M26" s="724"/>
    </row>
    <row r="27" spans="1:13" s="699" customFormat="1" ht="18.75" customHeight="1">
      <c r="A27" s="693">
        <v>23</v>
      </c>
      <c r="B27" s="698" t="s">
        <v>6585</v>
      </c>
      <c r="C27" s="693" t="s">
        <v>1642</v>
      </c>
      <c r="D27" s="693" t="s">
        <v>6566</v>
      </c>
      <c r="E27" s="700" t="s">
        <v>8266</v>
      </c>
      <c r="F27" s="693" t="s">
        <v>5126</v>
      </c>
      <c r="G27" s="695" t="s">
        <v>6586</v>
      </c>
      <c r="H27" s="696"/>
      <c r="I27" s="696">
        <v>1</v>
      </c>
      <c r="J27" s="696"/>
      <c r="K27" s="724"/>
      <c r="L27" s="724"/>
      <c r="M27" s="724"/>
    </row>
    <row r="28" spans="1:13" s="699" customFormat="1" ht="18.75" customHeight="1">
      <c r="A28" s="693">
        <v>24</v>
      </c>
      <c r="B28" s="698" t="s">
        <v>6143</v>
      </c>
      <c r="C28" s="693" t="s">
        <v>1642</v>
      </c>
      <c r="D28" s="693" t="s">
        <v>6566</v>
      </c>
      <c r="E28" s="700" t="s">
        <v>8265</v>
      </c>
      <c r="F28" s="693" t="s">
        <v>5126</v>
      </c>
      <c r="G28" s="695" t="s">
        <v>6587</v>
      </c>
      <c r="H28" s="696"/>
      <c r="I28" s="696">
        <v>1</v>
      </c>
      <c r="J28" s="696"/>
      <c r="K28" s="724"/>
      <c r="L28" s="724"/>
      <c r="M28" s="724"/>
    </row>
    <row r="29" spans="1:13" s="699" customFormat="1" ht="18.75" customHeight="1">
      <c r="A29" s="693">
        <v>25</v>
      </c>
      <c r="B29" s="698" t="s">
        <v>6138</v>
      </c>
      <c r="C29" s="693" t="s">
        <v>1642</v>
      </c>
      <c r="D29" s="693" t="s">
        <v>6566</v>
      </c>
      <c r="E29" s="700" t="s">
        <v>8265</v>
      </c>
      <c r="F29" s="693" t="s">
        <v>5126</v>
      </c>
      <c r="G29" s="695" t="s">
        <v>6588</v>
      </c>
      <c r="H29" s="696"/>
      <c r="I29" s="696">
        <v>1</v>
      </c>
      <c r="J29" s="696"/>
      <c r="K29" s="724"/>
      <c r="L29" s="724"/>
      <c r="M29" s="724"/>
    </row>
    <row r="30" spans="1:13" s="699" customFormat="1" ht="18.75" customHeight="1">
      <c r="A30" s="693">
        <v>26</v>
      </c>
      <c r="B30" s="698" t="s">
        <v>6589</v>
      </c>
      <c r="C30" s="693" t="s">
        <v>1642</v>
      </c>
      <c r="D30" s="693" t="s">
        <v>6566</v>
      </c>
      <c r="E30" s="700" t="s">
        <v>8266</v>
      </c>
      <c r="F30" s="693" t="s">
        <v>5126</v>
      </c>
      <c r="G30" s="695" t="s">
        <v>6590</v>
      </c>
      <c r="H30" s="696"/>
      <c r="I30" s="696">
        <v>1</v>
      </c>
      <c r="J30" s="696"/>
      <c r="K30" s="724"/>
      <c r="L30" s="724"/>
      <c r="M30" s="724"/>
    </row>
    <row r="31" spans="1:13" s="699" customFormat="1" ht="18.75" customHeight="1">
      <c r="A31" s="693">
        <v>27</v>
      </c>
      <c r="B31" s="698" t="s">
        <v>6585</v>
      </c>
      <c r="C31" s="693" t="s">
        <v>1642</v>
      </c>
      <c r="D31" s="693" t="s">
        <v>6566</v>
      </c>
      <c r="E31" s="700" t="s">
        <v>8266</v>
      </c>
      <c r="F31" s="693" t="s">
        <v>5126</v>
      </c>
      <c r="G31" s="695" t="s">
        <v>6591</v>
      </c>
      <c r="H31" s="696"/>
      <c r="I31" s="696">
        <v>1</v>
      </c>
      <c r="J31" s="696"/>
      <c r="K31" s="724"/>
      <c r="L31" s="724"/>
      <c r="M31" s="724"/>
    </row>
    <row r="32" spans="1:13" s="699" customFormat="1" ht="18.75" customHeight="1">
      <c r="A32" s="693">
        <v>28</v>
      </c>
      <c r="B32" s="698" t="s">
        <v>3012</v>
      </c>
      <c r="C32" s="693" t="s">
        <v>1642</v>
      </c>
      <c r="D32" s="693" t="s">
        <v>6566</v>
      </c>
      <c r="E32" s="700" t="s">
        <v>8265</v>
      </c>
      <c r="F32" s="693" t="s">
        <v>5124</v>
      </c>
      <c r="G32" s="695" t="s">
        <v>6592</v>
      </c>
      <c r="H32" s="696"/>
      <c r="I32" s="696">
        <v>1</v>
      </c>
      <c r="J32" s="696"/>
      <c r="K32" s="724"/>
      <c r="L32" s="724"/>
      <c r="M32" s="724"/>
    </row>
    <row r="33" spans="1:13" s="699" customFormat="1" ht="18.75" customHeight="1">
      <c r="A33" s="693">
        <v>29</v>
      </c>
      <c r="B33" s="698" t="s">
        <v>2255</v>
      </c>
      <c r="C33" s="693" t="s">
        <v>1642</v>
      </c>
      <c r="D33" s="693" t="s">
        <v>6566</v>
      </c>
      <c r="E33" s="700" t="s">
        <v>8265</v>
      </c>
      <c r="F33" s="693" t="s">
        <v>5126</v>
      </c>
      <c r="G33" s="695" t="s">
        <v>6593</v>
      </c>
      <c r="H33" s="696"/>
      <c r="I33" s="696">
        <v>1</v>
      </c>
      <c r="J33" s="696"/>
      <c r="K33" s="724"/>
      <c r="L33" s="724"/>
      <c r="M33" s="724"/>
    </row>
    <row r="34" spans="1:13" s="699" customFormat="1" ht="18.75" customHeight="1">
      <c r="A34" s="693">
        <v>30</v>
      </c>
      <c r="B34" s="698" t="s">
        <v>6589</v>
      </c>
      <c r="C34" s="693" t="s">
        <v>1642</v>
      </c>
      <c r="D34" s="693" t="s">
        <v>6566</v>
      </c>
      <c r="E34" s="700" t="s">
        <v>8266</v>
      </c>
      <c r="F34" s="693" t="s">
        <v>5126</v>
      </c>
      <c r="G34" s="695" t="s">
        <v>6594</v>
      </c>
      <c r="H34" s="696"/>
      <c r="I34" s="696"/>
      <c r="J34" s="696">
        <v>1</v>
      </c>
      <c r="K34" s="724"/>
      <c r="L34" s="724"/>
      <c r="M34" s="724"/>
    </row>
    <row r="35" spans="1:13" s="699" customFormat="1" ht="18.75" customHeight="1">
      <c r="A35" s="693">
        <v>31</v>
      </c>
      <c r="B35" s="698" t="s">
        <v>3012</v>
      </c>
      <c r="C35" s="693" t="s">
        <v>1642</v>
      </c>
      <c r="D35" s="693" t="s">
        <v>6566</v>
      </c>
      <c r="E35" s="700" t="s">
        <v>8265</v>
      </c>
      <c r="F35" s="693" t="s">
        <v>5124</v>
      </c>
      <c r="G35" s="695" t="s">
        <v>6592</v>
      </c>
      <c r="H35" s="696"/>
      <c r="I35" s="696"/>
      <c r="J35" s="696">
        <v>1</v>
      </c>
      <c r="K35" s="724"/>
      <c r="L35" s="724"/>
      <c r="M35" s="724"/>
    </row>
    <row r="36" spans="1:13" s="699" customFormat="1" ht="18.75" customHeight="1">
      <c r="A36" s="693">
        <v>32</v>
      </c>
      <c r="B36" s="698" t="s">
        <v>5336</v>
      </c>
      <c r="C36" s="693" t="s">
        <v>1642</v>
      </c>
      <c r="D36" s="693" t="s">
        <v>6566</v>
      </c>
      <c r="E36" s="700" t="s">
        <v>8265</v>
      </c>
      <c r="F36" s="693" t="s">
        <v>5126</v>
      </c>
      <c r="G36" s="695" t="s">
        <v>6595</v>
      </c>
      <c r="H36" s="696"/>
      <c r="I36" s="696"/>
      <c r="J36" s="696">
        <v>1</v>
      </c>
      <c r="K36" s="724"/>
      <c r="L36" s="724"/>
      <c r="M36" s="724"/>
    </row>
    <row r="37" spans="1:13" s="699" customFormat="1" ht="18.75" customHeight="1">
      <c r="A37" s="693">
        <v>33</v>
      </c>
      <c r="B37" s="698" t="s">
        <v>6147</v>
      </c>
      <c r="C37" s="693" t="s">
        <v>1642</v>
      </c>
      <c r="D37" s="693" t="s">
        <v>6566</v>
      </c>
      <c r="E37" s="700" t="s">
        <v>8265</v>
      </c>
      <c r="F37" s="693" t="s">
        <v>5126</v>
      </c>
      <c r="G37" s="695" t="s">
        <v>6596</v>
      </c>
      <c r="H37" s="696"/>
      <c r="I37" s="696"/>
      <c r="J37" s="696">
        <v>1</v>
      </c>
      <c r="K37" s="724"/>
      <c r="L37" s="724"/>
      <c r="M37" s="724"/>
    </row>
    <row r="38" spans="1:13" s="699" customFormat="1" ht="18.75" customHeight="1">
      <c r="A38" s="693">
        <v>34</v>
      </c>
      <c r="B38" s="698" t="s">
        <v>3150</v>
      </c>
      <c r="C38" s="693" t="s">
        <v>1642</v>
      </c>
      <c r="D38" s="693" t="s">
        <v>6566</v>
      </c>
      <c r="E38" s="700" t="s">
        <v>8265</v>
      </c>
      <c r="F38" s="693" t="s">
        <v>5126</v>
      </c>
      <c r="G38" s="695" t="s">
        <v>6597</v>
      </c>
      <c r="H38" s="696"/>
      <c r="I38" s="696"/>
      <c r="J38" s="696">
        <v>1</v>
      </c>
      <c r="K38" s="724"/>
      <c r="L38" s="724"/>
      <c r="M38" s="724"/>
    </row>
    <row r="39" spans="1:13" s="699" customFormat="1" ht="18.75" customHeight="1">
      <c r="A39" s="693">
        <v>35</v>
      </c>
      <c r="B39" s="698" t="s">
        <v>245</v>
      </c>
      <c r="C39" s="693" t="s">
        <v>221</v>
      </c>
      <c r="D39" s="693" t="s">
        <v>6566</v>
      </c>
      <c r="E39" s="700" t="s">
        <v>8272</v>
      </c>
      <c r="F39" s="693" t="s">
        <v>5126</v>
      </c>
      <c r="G39" s="695" t="s">
        <v>6598</v>
      </c>
      <c r="H39" s="696">
        <v>1</v>
      </c>
      <c r="I39" s="696"/>
      <c r="J39" s="696"/>
      <c r="K39" s="724"/>
      <c r="L39" s="724"/>
      <c r="M39" s="724"/>
    </row>
    <row r="40" spans="1:13" s="699" customFormat="1" ht="18.75" customHeight="1">
      <c r="A40" s="693">
        <v>36</v>
      </c>
      <c r="B40" s="698" t="s">
        <v>6599</v>
      </c>
      <c r="C40" s="693" t="s">
        <v>221</v>
      </c>
      <c r="D40" s="693" t="s">
        <v>6566</v>
      </c>
      <c r="E40" s="700" t="s">
        <v>8272</v>
      </c>
      <c r="F40" s="693" t="s">
        <v>5124</v>
      </c>
      <c r="G40" s="695" t="s">
        <v>6600</v>
      </c>
      <c r="H40" s="696"/>
      <c r="I40" s="696">
        <v>1</v>
      </c>
      <c r="J40" s="696"/>
      <c r="K40" s="724"/>
      <c r="L40" s="724"/>
      <c r="M40" s="724"/>
    </row>
    <row r="41" spans="1:13" s="699" customFormat="1" ht="18.75" customHeight="1">
      <c r="A41" s="693">
        <v>37</v>
      </c>
      <c r="B41" s="698" t="s">
        <v>6157</v>
      </c>
      <c r="C41" s="693" t="s">
        <v>221</v>
      </c>
      <c r="D41" s="693" t="s">
        <v>6566</v>
      </c>
      <c r="E41" s="700" t="s">
        <v>8272</v>
      </c>
      <c r="F41" s="693" t="s">
        <v>5126</v>
      </c>
      <c r="G41" s="695" t="s">
        <v>6601</v>
      </c>
      <c r="H41" s="696"/>
      <c r="I41" s="696">
        <v>1</v>
      </c>
      <c r="J41" s="696"/>
      <c r="K41" s="724"/>
      <c r="L41" s="724"/>
      <c r="M41" s="724"/>
    </row>
    <row r="42" spans="1:13" s="699" customFormat="1" ht="18.75" customHeight="1">
      <c r="A42" s="693">
        <v>38</v>
      </c>
      <c r="B42" s="698" t="s">
        <v>5340</v>
      </c>
      <c r="C42" s="693" t="s">
        <v>2048</v>
      </c>
      <c r="D42" s="693" t="s">
        <v>6566</v>
      </c>
      <c r="E42" s="700" t="s">
        <v>8273</v>
      </c>
      <c r="F42" s="693" t="s">
        <v>5124</v>
      </c>
      <c r="G42" s="695" t="s">
        <v>6602</v>
      </c>
      <c r="H42" s="696"/>
      <c r="I42" s="696">
        <v>1</v>
      </c>
      <c r="J42" s="696"/>
      <c r="K42" s="724"/>
      <c r="L42" s="724"/>
      <c r="M42" s="724"/>
    </row>
    <row r="43" spans="1:13" s="699" customFormat="1" ht="18.75" customHeight="1">
      <c r="A43" s="693">
        <v>39</v>
      </c>
      <c r="B43" s="698" t="s">
        <v>5342</v>
      </c>
      <c r="C43" s="693" t="s">
        <v>2048</v>
      </c>
      <c r="D43" s="693" t="s">
        <v>6566</v>
      </c>
      <c r="E43" s="700" t="s">
        <v>8273</v>
      </c>
      <c r="F43" s="693" t="s">
        <v>5124</v>
      </c>
      <c r="G43" s="695" t="s">
        <v>5144</v>
      </c>
      <c r="H43" s="696">
        <v>1</v>
      </c>
      <c r="I43" s="696"/>
      <c r="J43" s="696"/>
    </row>
    <row r="44" spans="1:13" s="699" customFormat="1" ht="18.75" customHeight="1">
      <c r="A44" s="693">
        <v>40</v>
      </c>
      <c r="B44" s="698" t="s">
        <v>5341</v>
      </c>
      <c r="C44" s="693" t="s">
        <v>2048</v>
      </c>
      <c r="D44" s="693" t="s">
        <v>6566</v>
      </c>
      <c r="E44" s="700" t="s">
        <v>8273</v>
      </c>
      <c r="F44" s="693" t="s">
        <v>5124</v>
      </c>
      <c r="G44" s="695" t="s">
        <v>6603</v>
      </c>
      <c r="H44" s="696">
        <v>1</v>
      </c>
      <c r="I44" s="696"/>
      <c r="J44" s="696"/>
    </row>
    <row r="45" spans="1:13" s="699" customFormat="1" ht="18.75" customHeight="1">
      <c r="A45" s="693">
        <v>41</v>
      </c>
      <c r="B45" s="698" t="s">
        <v>6604</v>
      </c>
      <c r="C45" s="693" t="s">
        <v>2048</v>
      </c>
      <c r="D45" s="693" t="s">
        <v>6566</v>
      </c>
      <c r="E45" s="700" t="s">
        <v>8273</v>
      </c>
      <c r="F45" s="693" t="s">
        <v>5126</v>
      </c>
      <c r="G45" s="695" t="s">
        <v>3531</v>
      </c>
      <c r="H45" s="696"/>
      <c r="I45" s="696"/>
      <c r="J45" s="696">
        <v>1</v>
      </c>
    </row>
    <row r="46" spans="1:13" s="699" customFormat="1" ht="18.75" customHeight="1">
      <c r="A46" s="693">
        <v>42</v>
      </c>
      <c r="B46" s="698" t="s">
        <v>6605</v>
      </c>
      <c r="C46" s="693" t="s">
        <v>2048</v>
      </c>
      <c r="D46" s="693" t="s">
        <v>6566</v>
      </c>
      <c r="E46" s="700" t="s">
        <v>8273</v>
      </c>
      <c r="F46" s="693" t="s">
        <v>5126</v>
      </c>
      <c r="G46" s="695" t="s">
        <v>6184</v>
      </c>
      <c r="H46" s="696"/>
      <c r="I46" s="696"/>
      <c r="J46" s="696">
        <v>1</v>
      </c>
    </row>
    <row r="47" spans="1:13" s="699" customFormat="1" ht="18.75" customHeight="1">
      <c r="A47" s="693">
        <v>43</v>
      </c>
      <c r="B47" s="698" t="s">
        <v>6606</v>
      </c>
      <c r="C47" s="693" t="s">
        <v>2048</v>
      </c>
      <c r="D47" s="693" t="s">
        <v>6566</v>
      </c>
      <c r="E47" s="700" t="s">
        <v>8273</v>
      </c>
      <c r="F47" s="693" t="s">
        <v>5126</v>
      </c>
      <c r="G47" s="695" t="s">
        <v>6607</v>
      </c>
      <c r="H47" s="696">
        <v>1</v>
      </c>
      <c r="I47" s="696"/>
      <c r="J47" s="696"/>
    </row>
    <row r="48" spans="1:13" s="699" customFormat="1" ht="18.75" customHeight="1">
      <c r="A48" s="693">
        <v>44</v>
      </c>
      <c r="B48" s="698" t="s">
        <v>5342</v>
      </c>
      <c r="C48" s="693" t="s">
        <v>2048</v>
      </c>
      <c r="D48" s="693" t="s">
        <v>6566</v>
      </c>
      <c r="E48" s="700" t="s">
        <v>8273</v>
      </c>
      <c r="F48" s="693" t="s">
        <v>5124</v>
      </c>
      <c r="G48" s="695" t="s">
        <v>5144</v>
      </c>
      <c r="H48" s="696"/>
      <c r="I48" s="696"/>
      <c r="J48" s="696">
        <v>1</v>
      </c>
    </row>
    <row r="49" spans="1:10" s="699" customFormat="1" ht="18.75" customHeight="1">
      <c r="A49" s="693">
        <v>45</v>
      </c>
      <c r="B49" s="698" t="s">
        <v>3152</v>
      </c>
      <c r="C49" s="693" t="s">
        <v>2048</v>
      </c>
      <c r="D49" s="693" t="s">
        <v>6566</v>
      </c>
      <c r="E49" s="700" t="s">
        <v>8274</v>
      </c>
      <c r="F49" s="693" t="s">
        <v>5126</v>
      </c>
      <c r="G49" s="695" t="s">
        <v>6608</v>
      </c>
      <c r="H49" s="696">
        <v>1</v>
      </c>
      <c r="I49" s="696"/>
      <c r="J49" s="696"/>
    </row>
    <row r="50" spans="1:10" s="699" customFormat="1" ht="18.75" customHeight="1">
      <c r="A50" s="693">
        <v>46</v>
      </c>
      <c r="B50" s="698" t="s">
        <v>3152</v>
      </c>
      <c r="C50" s="693" t="s">
        <v>2048</v>
      </c>
      <c r="D50" s="693" t="s">
        <v>6566</v>
      </c>
      <c r="E50" s="700" t="s">
        <v>8274</v>
      </c>
      <c r="F50" s="693" t="s">
        <v>5126</v>
      </c>
      <c r="G50" s="695" t="s">
        <v>6609</v>
      </c>
      <c r="H50" s="696"/>
      <c r="I50" s="696"/>
      <c r="J50" s="696">
        <v>1</v>
      </c>
    </row>
    <row r="51" spans="1:10" s="641" customFormat="1">
      <c r="A51" s="622">
        <v>47</v>
      </c>
      <c r="B51" s="626" t="s">
        <v>173</v>
      </c>
      <c r="C51" s="622" t="s">
        <v>273</v>
      </c>
      <c r="D51" s="622" t="s">
        <v>1494</v>
      </c>
      <c r="E51" s="622" t="s">
        <v>457</v>
      </c>
      <c r="F51" s="622" t="s">
        <v>5124</v>
      </c>
      <c r="G51" s="627"/>
      <c r="H51" s="568"/>
      <c r="I51" s="568"/>
      <c r="J51" s="568">
        <v>1</v>
      </c>
    </row>
    <row r="52" spans="1:10">
      <c r="A52" s="622">
        <v>48</v>
      </c>
      <c r="B52" s="623" t="s">
        <v>4928</v>
      </c>
      <c r="C52" s="622" t="s">
        <v>2022</v>
      </c>
      <c r="D52" s="622" t="s">
        <v>6610</v>
      </c>
      <c r="E52" s="622" t="s">
        <v>7907</v>
      </c>
      <c r="F52" s="622" t="s">
        <v>5124</v>
      </c>
      <c r="G52" s="627" t="s">
        <v>6611</v>
      </c>
      <c r="H52" s="568"/>
      <c r="I52" s="568"/>
      <c r="J52" s="568">
        <v>1</v>
      </c>
    </row>
    <row r="53" spans="1:10">
      <c r="A53" s="622">
        <v>49</v>
      </c>
      <c r="B53" s="623" t="s">
        <v>6612</v>
      </c>
      <c r="C53" s="622" t="s">
        <v>2022</v>
      </c>
      <c r="D53" s="622" t="s">
        <v>6610</v>
      </c>
      <c r="E53" s="622" t="s">
        <v>7907</v>
      </c>
      <c r="F53" s="622" t="s">
        <v>5124</v>
      </c>
      <c r="G53" s="627" t="s">
        <v>6613</v>
      </c>
      <c r="H53" s="568"/>
      <c r="I53" s="568"/>
      <c r="J53" s="568">
        <v>1</v>
      </c>
    </row>
    <row r="54" spans="1:10">
      <c r="A54" s="622">
        <v>50</v>
      </c>
      <c r="B54" s="623" t="s">
        <v>6614</v>
      </c>
      <c r="C54" s="622" t="s">
        <v>2022</v>
      </c>
      <c r="D54" s="622" t="s">
        <v>6610</v>
      </c>
      <c r="E54" s="622" t="s">
        <v>7907</v>
      </c>
      <c r="F54" s="622" t="s">
        <v>5139</v>
      </c>
      <c r="G54" s="627" t="s">
        <v>6615</v>
      </c>
      <c r="H54" s="568"/>
      <c r="I54" s="568"/>
      <c r="J54" s="568">
        <v>1</v>
      </c>
    </row>
    <row r="55" spans="1:10">
      <c r="A55" s="622">
        <v>51</v>
      </c>
      <c r="B55" s="623" t="s">
        <v>6616</v>
      </c>
      <c r="C55" s="622" t="s">
        <v>2022</v>
      </c>
      <c r="D55" s="622" t="s">
        <v>6610</v>
      </c>
      <c r="E55" s="622" t="s">
        <v>7907</v>
      </c>
      <c r="F55" s="622" t="s">
        <v>5124</v>
      </c>
      <c r="G55" s="627" t="s">
        <v>1391</v>
      </c>
      <c r="H55" s="568"/>
      <c r="I55" s="568"/>
      <c r="J55" s="568">
        <v>1</v>
      </c>
    </row>
    <row r="56" spans="1:10">
      <c r="A56" s="622">
        <v>52</v>
      </c>
      <c r="B56" s="623" t="s">
        <v>6617</v>
      </c>
      <c r="C56" s="622" t="s">
        <v>221</v>
      </c>
      <c r="D56" s="622" t="s">
        <v>6610</v>
      </c>
      <c r="E56" s="622" t="s">
        <v>7908</v>
      </c>
      <c r="F56" s="622" t="s">
        <v>5124</v>
      </c>
      <c r="G56" s="627"/>
      <c r="H56" s="568"/>
      <c r="I56" s="568"/>
      <c r="J56" s="568">
        <v>1</v>
      </c>
    </row>
    <row r="57" spans="1:10">
      <c r="A57" s="622">
        <v>53</v>
      </c>
      <c r="B57" s="623" t="s">
        <v>6618</v>
      </c>
      <c r="C57" s="622" t="s">
        <v>2506</v>
      </c>
      <c r="D57" s="622" t="s">
        <v>1496</v>
      </c>
      <c r="E57" s="622" t="s">
        <v>460</v>
      </c>
      <c r="F57" s="622" t="s">
        <v>5124</v>
      </c>
      <c r="G57" s="627" t="s">
        <v>3532</v>
      </c>
      <c r="H57" s="568"/>
      <c r="I57" s="568"/>
      <c r="J57" s="568">
        <v>1</v>
      </c>
    </row>
    <row r="58" spans="1:10">
      <c r="A58" s="622">
        <v>54</v>
      </c>
      <c r="B58" s="623" t="s">
        <v>6619</v>
      </c>
      <c r="C58" s="622" t="s">
        <v>2506</v>
      </c>
      <c r="D58" s="622" t="s">
        <v>1496</v>
      </c>
      <c r="E58" s="622" t="s">
        <v>460</v>
      </c>
      <c r="F58" s="622" t="s">
        <v>5124</v>
      </c>
      <c r="G58" s="627" t="s">
        <v>6620</v>
      </c>
      <c r="H58" s="568"/>
      <c r="I58" s="568"/>
      <c r="J58" s="568">
        <v>1</v>
      </c>
    </row>
    <row r="59" spans="1:10">
      <c r="A59" s="622">
        <v>55</v>
      </c>
      <c r="B59" s="623" t="s">
        <v>6621</v>
      </c>
      <c r="C59" s="622" t="s">
        <v>1677</v>
      </c>
      <c r="D59" s="622" t="s">
        <v>1497</v>
      </c>
      <c r="E59" s="622" t="s">
        <v>7909</v>
      </c>
      <c r="F59" s="622" t="s">
        <v>5126</v>
      </c>
      <c r="G59" s="627" t="s">
        <v>6622</v>
      </c>
      <c r="H59" s="568">
        <v>1</v>
      </c>
      <c r="I59" s="568"/>
      <c r="J59" s="568"/>
    </row>
    <row r="60" spans="1:10" s="641" customFormat="1">
      <c r="A60" s="622">
        <v>56</v>
      </c>
      <c r="B60" s="626" t="s">
        <v>6623</v>
      </c>
      <c r="C60" s="622" t="s">
        <v>1677</v>
      </c>
      <c r="D60" s="568" t="s">
        <v>1498</v>
      </c>
      <c r="E60" s="622" t="s">
        <v>567</v>
      </c>
      <c r="F60" s="622" t="s">
        <v>5126</v>
      </c>
      <c r="G60" s="627" t="s">
        <v>6193</v>
      </c>
      <c r="H60" s="568">
        <v>1</v>
      </c>
      <c r="I60" s="568"/>
      <c r="J60" s="568"/>
    </row>
    <row r="61" spans="1:10" s="641" customFormat="1" ht="34.5">
      <c r="A61" s="622">
        <v>57</v>
      </c>
      <c r="B61" s="626" t="s">
        <v>1914</v>
      </c>
      <c r="C61" s="622" t="s">
        <v>2022</v>
      </c>
      <c r="D61" s="568" t="s">
        <v>6624</v>
      </c>
      <c r="E61" s="622" t="s">
        <v>8119</v>
      </c>
      <c r="F61" s="622" t="s">
        <v>5126</v>
      </c>
      <c r="G61" s="627" t="s">
        <v>8118</v>
      </c>
      <c r="H61" s="568">
        <v>1</v>
      </c>
      <c r="I61" s="568"/>
      <c r="J61" s="568"/>
    </row>
    <row r="62" spans="1:10" s="641" customFormat="1" ht="34.5">
      <c r="A62" s="622">
        <v>58</v>
      </c>
      <c r="B62" s="626" t="s">
        <v>1914</v>
      </c>
      <c r="C62" s="622" t="s">
        <v>2022</v>
      </c>
      <c r="D62" s="568" t="s">
        <v>6624</v>
      </c>
      <c r="E62" s="622" t="s">
        <v>8119</v>
      </c>
      <c r="F62" s="622" t="s">
        <v>5126</v>
      </c>
      <c r="G62" s="627" t="s">
        <v>8121</v>
      </c>
      <c r="H62" s="568">
        <v>1</v>
      </c>
      <c r="I62" s="568"/>
      <c r="J62" s="568"/>
    </row>
    <row r="63" spans="1:10" s="641" customFormat="1" ht="34.5">
      <c r="A63" s="622">
        <v>59</v>
      </c>
      <c r="B63" s="626" t="s">
        <v>1914</v>
      </c>
      <c r="C63" s="622" t="s">
        <v>2022</v>
      </c>
      <c r="D63" s="568" t="s">
        <v>6624</v>
      </c>
      <c r="E63" s="622" t="s">
        <v>8120</v>
      </c>
      <c r="F63" s="622" t="s">
        <v>5126</v>
      </c>
      <c r="G63" s="627" t="s">
        <v>8122</v>
      </c>
      <c r="H63" s="568">
        <v>1</v>
      </c>
      <c r="I63" s="568"/>
      <c r="J63" s="568"/>
    </row>
    <row r="64" spans="1:10" s="641" customFormat="1" ht="34.5">
      <c r="A64" s="622">
        <v>60</v>
      </c>
      <c r="B64" s="626" t="s">
        <v>1914</v>
      </c>
      <c r="C64" s="622" t="s">
        <v>2022</v>
      </c>
      <c r="D64" s="568" t="s">
        <v>6624</v>
      </c>
      <c r="E64" s="622" t="s">
        <v>8120</v>
      </c>
      <c r="F64" s="622" t="s">
        <v>5126</v>
      </c>
      <c r="G64" s="627" t="s">
        <v>8123</v>
      </c>
      <c r="H64" s="568">
        <v>1</v>
      </c>
      <c r="I64" s="568"/>
      <c r="J64" s="568"/>
    </row>
    <row r="65" spans="1:10" s="641" customFormat="1" ht="34.5">
      <c r="A65" s="622">
        <v>61</v>
      </c>
      <c r="B65" s="626" t="s">
        <v>1914</v>
      </c>
      <c r="C65" s="622" t="s">
        <v>2022</v>
      </c>
      <c r="D65" s="568" t="s">
        <v>6624</v>
      </c>
      <c r="E65" s="622" t="s">
        <v>8120</v>
      </c>
      <c r="F65" s="622" t="s">
        <v>5126</v>
      </c>
      <c r="G65" s="627" t="s">
        <v>8124</v>
      </c>
      <c r="H65" s="568">
        <v>1</v>
      </c>
      <c r="I65" s="568"/>
      <c r="J65" s="568"/>
    </row>
    <row r="66" spans="1:10" s="697" customFormat="1" ht="22.5" customHeight="1">
      <c r="A66" s="622">
        <v>62</v>
      </c>
      <c r="B66" s="626" t="s">
        <v>3685</v>
      </c>
      <c r="C66" s="622" t="s">
        <v>1879</v>
      </c>
      <c r="D66" s="568" t="s">
        <v>1470</v>
      </c>
      <c r="E66" s="622" t="s">
        <v>457</v>
      </c>
      <c r="F66" s="622" t="s">
        <v>5126</v>
      </c>
      <c r="G66" s="627" t="s">
        <v>6625</v>
      </c>
      <c r="H66" s="568"/>
      <c r="I66" s="568"/>
      <c r="J66" s="568">
        <v>1</v>
      </c>
    </row>
    <row r="67" spans="1:10" s="641" customFormat="1" ht="22.5" customHeight="1">
      <c r="A67" s="622">
        <v>63</v>
      </c>
      <c r="B67" s="626" t="s">
        <v>5155</v>
      </c>
      <c r="C67" s="628" t="s">
        <v>1665</v>
      </c>
      <c r="D67" s="567" t="s">
        <v>1502</v>
      </c>
      <c r="E67" s="628" t="s">
        <v>460</v>
      </c>
      <c r="F67" s="628" t="s">
        <v>5126</v>
      </c>
      <c r="G67" s="627" t="s">
        <v>6626</v>
      </c>
      <c r="H67" s="568">
        <v>1</v>
      </c>
      <c r="I67" s="568"/>
      <c r="J67" s="568"/>
    </row>
    <row r="68" spans="1:10" s="641" customFormat="1" ht="22.5" customHeight="1">
      <c r="A68" s="622">
        <v>64</v>
      </c>
      <c r="B68" s="626" t="s">
        <v>6627</v>
      </c>
      <c r="C68" s="628" t="s">
        <v>1665</v>
      </c>
      <c r="D68" s="567" t="s">
        <v>1502</v>
      </c>
      <c r="E68" s="628" t="s">
        <v>460</v>
      </c>
      <c r="F68" s="628" t="s">
        <v>5126</v>
      </c>
      <c r="G68" s="627" t="s">
        <v>6628</v>
      </c>
      <c r="H68" s="568"/>
      <c r="I68" s="568"/>
      <c r="J68" s="568">
        <v>1</v>
      </c>
    </row>
    <row r="69" spans="1:10" s="641" customFormat="1" ht="22.5" customHeight="1">
      <c r="A69" s="622">
        <v>65</v>
      </c>
      <c r="B69" s="626" t="s">
        <v>6236</v>
      </c>
      <c r="C69" s="628" t="s">
        <v>1665</v>
      </c>
      <c r="D69" s="567" t="s">
        <v>1502</v>
      </c>
      <c r="E69" s="628" t="s">
        <v>460</v>
      </c>
      <c r="F69" s="628" t="s">
        <v>5126</v>
      </c>
      <c r="G69" s="627" t="s">
        <v>6629</v>
      </c>
      <c r="H69" s="568"/>
      <c r="I69" s="568"/>
      <c r="J69" s="568">
        <v>1</v>
      </c>
    </row>
    <row r="70" spans="1:10" s="641" customFormat="1" ht="22.5" customHeight="1">
      <c r="A70" s="622">
        <v>66</v>
      </c>
      <c r="B70" s="626" t="s">
        <v>6630</v>
      </c>
      <c r="C70" s="628" t="s">
        <v>1665</v>
      </c>
      <c r="D70" s="567" t="s">
        <v>1502</v>
      </c>
      <c r="E70" s="628" t="s">
        <v>460</v>
      </c>
      <c r="F70" s="628" t="s">
        <v>5126</v>
      </c>
      <c r="G70" s="627" t="s">
        <v>6631</v>
      </c>
      <c r="H70" s="568"/>
      <c r="I70" s="568"/>
      <c r="J70" s="568">
        <v>1</v>
      </c>
    </row>
    <row r="71" spans="1:10" s="641" customFormat="1" ht="22.5" customHeight="1">
      <c r="A71" s="622">
        <v>67</v>
      </c>
      <c r="B71" s="626" t="s">
        <v>6632</v>
      </c>
      <c r="C71" s="628" t="s">
        <v>1665</v>
      </c>
      <c r="D71" s="567" t="s">
        <v>1502</v>
      </c>
      <c r="E71" s="628" t="s">
        <v>460</v>
      </c>
      <c r="F71" s="628" t="s">
        <v>5124</v>
      </c>
      <c r="G71" s="627" t="s">
        <v>6633</v>
      </c>
      <c r="H71" s="568"/>
      <c r="I71" s="568"/>
      <c r="J71" s="568">
        <v>1</v>
      </c>
    </row>
    <row r="72" spans="1:10" s="641" customFormat="1" ht="24.75" customHeight="1">
      <c r="A72" s="622">
        <v>68</v>
      </c>
      <c r="B72" s="626" t="s">
        <v>3029</v>
      </c>
      <c r="C72" s="628" t="s">
        <v>6634</v>
      </c>
      <c r="D72" s="567" t="s">
        <v>1502</v>
      </c>
      <c r="E72" s="628" t="s">
        <v>457</v>
      </c>
      <c r="F72" s="628" t="s">
        <v>5126</v>
      </c>
      <c r="G72" s="627" t="s">
        <v>6635</v>
      </c>
      <c r="H72" s="568">
        <v>1</v>
      </c>
      <c r="I72" s="568"/>
      <c r="J72" s="568"/>
    </row>
    <row r="73" spans="1:10" s="641" customFormat="1" ht="22.5" customHeight="1">
      <c r="A73" s="622">
        <v>69</v>
      </c>
      <c r="B73" s="626" t="s">
        <v>389</v>
      </c>
      <c r="C73" s="628" t="s">
        <v>6634</v>
      </c>
      <c r="D73" s="567" t="s">
        <v>1502</v>
      </c>
      <c r="E73" s="628" t="s">
        <v>457</v>
      </c>
      <c r="F73" s="628" t="s">
        <v>5126</v>
      </c>
      <c r="G73" s="627" t="s">
        <v>6636</v>
      </c>
      <c r="H73" s="568">
        <v>1</v>
      </c>
      <c r="I73" s="568"/>
      <c r="J73" s="568"/>
    </row>
    <row r="74" spans="1:10" s="641" customFormat="1" ht="22.5" customHeight="1">
      <c r="A74" s="622">
        <v>70</v>
      </c>
      <c r="B74" s="626" t="s">
        <v>6212</v>
      </c>
      <c r="C74" s="628" t="s">
        <v>6634</v>
      </c>
      <c r="D74" s="567" t="s">
        <v>1502</v>
      </c>
      <c r="E74" s="628" t="s">
        <v>457</v>
      </c>
      <c r="F74" s="628" t="s">
        <v>5124</v>
      </c>
      <c r="G74" s="627" t="s">
        <v>98</v>
      </c>
      <c r="H74" s="568">
        <v>1</v>
      </c>
      <c r="I74" s="568"/>
      <c r="J74" s="568"/>
    </row>
    <row r="75" spans="1:10" s="641" customFormat="1" ht="22.5" customHeight="1">
      <c r="A75" s="622">
        <v>71</v>
      </c>
      <c r="B75" s="626" t="s">
        <v>2491</v>
      </c>
      <c r="C75" s="628" t="s">
        <v>6634</v>
      </c>
      <c r="D75" s="567" t="s">
        <v>1502</v>
      </c>
      <c r="E75" s="628" t="s">
        <v>457</v>
      </c>
      <c r="F75" s="628" t="s">
        <v>5126</v>
      </c>
      <c r="G75" s="627" t="s">
        <v>6637</v>
      </c>
      <c r="H75" s="568"/>
      <c r="I75" s="568">
        <v>1</v>
      </c>
      <c r="J75" s="568"/>
    </row>
    <row r="76" spans="1:10" s="641" customFormat="1" ht="22.5" customHeight="1">
      <c r="A76" s="622">
        <v>72</v>
      </c>
      <c r="B76" s="626" t="s">
        <v>56</v>
      </c>
      <c r="C76" s="628" t="s">
        <v>6634</v>
      </c>
      <c r="D76" s="567" t="s">
        <v>1502</v>
      </c>
      <c r="E76" s="628" t="s">
        <v>457</v>
      </c>
      <c r="F76" s="628" t="s">
        <v>5126</v>
      </c>
      <c r="G76" s="627" t="s">
        <v>6638</v>
      </c>
      <c r="H76" s="568"/>
      <c r="I76" s="568"/>
      <c r="J76" s="568">
        <v>1</v>
      </c>
    </row>
    <row r="77" spans="1:10" s="641" customFormat="1" ht="22.5" customHeight="1">
      <c r="A77" s="622">
        <v>73</v>
      </c>
      <c r="B77" s="626" t="s">
        <v>2739</v>
      </c>
      <c r="C77" s="628" t="s">
        <v>6634</v>
      </c>
      <c r="D77" s="567" t="s">
        <v>1502</v>
      </c>
      <c r="E77" s="628" t="s">
        <v>457</v>
      </c>
      <c r="F77" s="628" t="s">
        <v>5124</v>
      </c>
      <c r="G77" s="627" t="s">
        <v>5947</v>
      </c>
      <c r="H77" s="568"/>
      <c r="I77" s="568"/>
      <c r="J77" s="568">
        <v>1</v>
      </c>
    </row>
    <row r="78" spans="1:10" s="641" customFormat="1" ht="22.5" customHeight="1">
      <c r="A78" s="622">
        <v>74</v>
      </c>
      <c r="B78" s="626" t="s">
        <v>2489</v>
      </c>
      <c r="C78" s="628" t="s">
        <v>6634</v>
      </c>
      <c r="D78" s="567" t="s">
        <v>1502</v>
      </c>
      <c r="E78" s="628" t="s">
        <v>457</v>
      </c>
      <c r="F78" s="628" t="s">
        <v>5126</v>
      </c>
      <c r="G78" s="627" t="s">
        <v>6639</v>
      </c>
      <c r="H78" s="568"/>
      <c r="I78" s="568"/>
      <c r="J78" s="568">
        <v>1</v>
      </c>
    </row>
    <row r="79" spans="1:10" s="641" customFormat="1" ht="22.5" customHeight="1">
      <c r="A79" s="622">
        <v>75</v>
      </c>
      <c r="B79" s="626" t="s">
        <v>6640</v>
      </c>
      <c r="C79" s="628" t="s">
        <v>1803</v>
      </c>
      <c r="D79" s="567" t="s">
        <v>1502</v>
      </c>
      <c r="E79" s="628" t="s">
        <v>567</v>
      </c>
      <c r="F79" s="628" t="s">
        <v>5126</v>
      </c>
      <c r="G79" s="627" t="s">
        <v>6641</v>
      </c>
      <c r="H79" s="568">
        <v>1</v>
      </c>
      <c r="I79" s="568"/>
      <c r="J79" s="568"/>
    </row>
    <row r="80" spans="1:10" s="641" customFormat="1" ht="22.5" customHeight="1">
      <c r="A80" s="622">
        <v>76</v>
      </c>
      <c r="B80" s="626" t="s">
        <v>6642</v>
      </c>
      <c r="C80" s="628" t="s">
        <v>1803</v>
      </c>
      <c r="D80" s="567" t="s">
        <v>1502</v>
      </c>
      <c r="E80" s="628" t="s">
        <v>567</v>
      </c>
      <c r="F80" s="628" t="s">
        <v>5126</v>
      </c>
      <c r="G80" s="627" t="s">
        <v>6643</v>
      </c>
      <c r="H80" s="568"/>
      <c r="I80" s="568"/>
      <c r="J80" s="568">
        <v>1</v>
      </c>
    </row>
    <row r="81" spans="1:10" s="641" customFormat="1" ht="22.5" customHeight="1">
      <c r="A81" s="622">
        <v>77</v>
      </c>
      <c r="B81" s="626" t="s">
        <v>6632</v>
      </c>
      <c r="C81" s="628" t="s">
        <v>1803</v>
      </c>
      <c r="D81" s="567" t="s">
        <v>1502</v>
      </c>
      <c r="E81" s="628" t="s">
        <v>567</v>
      </c>
      <c r="F81" s="628" t="s">
        <v>5124</v>
      </c>
      <c r="G81" s="627" t="s">
        <v>3531</v>
      </c>
      <c r="H81" s="568"/>
      <c r="I81" s="568"/>
      <c r="J81" s="568">
        <v>1</v>
      </c>
    </row>
    <row r="82" spans="1:10" s="641" customFormat="1" ht="22.5" customHeight="1">
      <c r="A82" s="622">
        <v>78</v>
      </c>
      <c r="B82" s="626" t="s">
        <v>6644</v>
      </c>
      <c r="C82" s="628" t="s">
        <v>1803</v>
      </c>
      <c r="D82" s="567" t="s">
        <v>1502</v>
      </c>
      <c r="E82" s="628" t="s">
        <v>567</v>
      </c>
      <c r="F82" s="628" t="s">
        <v>5126</v>
      </c>
      <c r="G82" s="627" t="s">
        <v>6645</v>
      </c>
      <c r="H82" s="568"/>
      <c r="I82" s="568"/>
      <c r="J82" s="568">
        <v>1</v>
      </c>
    </row>
    <row r="83" spans="1:10" s="641" customFormat="1" ht="22.5" customHeight="1">
      <c r="A83" s="622">
        <v>79</v>
      </c>
      <c r="B83" s="626" t="s">
        <v>6646</v>
      </c>
      <c r="C83" s="628" t="s">
        <v>1677</v>
      </c>
      <c r="D83" s="567" t="s">
        <v>1502</v>
      </c>
      <c r="E83" s="628" t="s">
        <v>7910</v>
      </c>
      <c r="F83" s="628" t="s">
        <v>5126</v>
      </c>
      <c r="G83" s="627" t="s">
        <v>6647</v>
      </c>
      <c r="H83" s="568">
        <v>1</v>
      </c>
      <c r="I83" s="568"/>
      <c r="J83" s="568"/>
    </row>
    <row r="84" spans="1:10" s="641" customFormat="1" ht="22.5" customHeight="1">
      <c r="A84" s="622">
        <v>80</v>
      </c>
      <c r="B84" s="626" t="s">
        <v>1014</v>
      </c>
      <c r="C84" s="628" t="s">
        <v>1677</v>
      </c>
      <c r="D84" s="567" t="s">
        <v>1502</v>
      </c>
      <c r="E84" s="628" t="s">
        <v>7910</v>
      </c>
      <c r="F84" s="628" t="s">
        <v>5126</v>
      </c>
      <c r="G84" s="627" t="s">
        <v>6648</v>
      </c>
      <c r="H84" s="568"/>
      <c r="I84" s="568">
        <v>1</v>
      </c>
      <c r="J84" s="568"/>
    </row>
    <row r="85" spans="1:10" s="641" customFormat="1" ht="22.5" customHeight="1">
      <c r="A85" s="622">
        <v>81</v>
      </c>
      <c r="B85" s="626" t="s">
        <v>6649</v>
      </c>
      <c r="C85" s="628" t="s">
        <v>1677</v>
      </c>
      <c r="D85" s="567" t="s">
        <v>1502</v>
      </c>
      <c r="E85" s="628" t="s">
        <v>7910</v>
      </c>
      <c r="F85" s="628" t="s">
        <v>5126</v>
      </c>
      <c r="G85" s="627" t="s">
        <v>6650</v>
      </c>
      <c r="H85" s="568"/>
      <c r="I85" s="568">
        <v>1</v>
      </c>
      <c r="J85" s="568"/>
    </row>
    <row r="86" spans="1:10" s="641" customFormat="1" ht="22.5" customHeight="1">
      <c r="A86" s="622">
        <v>82</v>
      </c>
      <c r="B86" s="626" t="s">
        <v>6646</v>
      </c>
      <c r="C86" s="628" t="s">
        <v>1677</v>
      </c>
      <c r="D86" s="567" t="s">
        <v>1502</v>
      </c>
      <c r="E86" s="628" t="s">
        <v>7910</v>
      </c>
      <c r="F86" s="628" t="s">
        <v>5126</v>
      </c>
      <c r="G86" s="627" t="s">
        <v>6651</v>
      </c>
      <c r="H86" s="568"/>
      <c r="I86" s="568">
        <v>1</v>
      </c>
      <c r="J86" s="568"/>
    </row>
    <row r="87" spans="1:10" s="641" customFormat="1" ht="22.5" customHeight="1">
      <c r="A87" s="622">
        <v>83</v>
      </c>
      <c r="B87" s="626" t="s">
        <v>6652</v>
      </c>
      <c r="C87" s="628" t="s">
        <v>1677</v>
      </c>
      <c r="D87" s="567" t="s">
        <v>1502</v>
      </c>
      <c r="E87" s="628" t="s">
        <v>7910</v>
      </c>
      <c r="F87" s="628" t="s">
        <v>5126</v>
      </c>
      <c r="G87" s="627" t="s">
        <v>6653</v>
      </c>
      <c r="H87" s="568"/>
      <c r="I87" s="568"/>
      <c r="J87" s="568">
        <v>1</v>
      </c>
    </row>
    <row r="88" spans="1:10" s="641" customFormat="1" ht="22.5" customHeight="1">
      <c r="A88" s="622">
        <v>84</v>
      </c>
      <c r="B88" s="626" t="s">
        <v>6654</v>
      </c>
      <c r="C88" s="628" t="s">
        <v>1677</v>
      </c>
      <c r="D88" s="567" t="s">
        <v>1502</v>
      </c>
      <c r="E88" s="628" t="s">
        <v>7910</v>
      </c>
      <c r="F88" s="628" t="s">
        <v>5126</v>
      </c>
      <c r="G88" s="627" t="s">
        <v>6650</v>
      </c>
      <c r="H88" s="568"/>
      <c r="I88" s="568"/>
      <c r="J88" s="568">
        <v>1</v>
      </c>
    </row>
    <row r="89" spans="1:10" s="641" customFormat="1" ht="22.5" customHeight="1">
      <c r="A89" s="622">
        <v>85</v>
      </c>
      <c r="B89" s="626" t="s">
        <v>6655</v>
      </c>
      <c r="C89" s="628" t="s">
        <v>1677</v>
      </c>
      <c r="D89" s="567" t="s">
        <v>1502</v>
      </c>
      <c r="E89" s="628" t="s">
        <v>7910</v>
      </c>
      <c r="F89" s="628" t="s">
        <v>5126</v>
      </c>
      <c r="G89" s="627" t="s">
        <v>6651</v>
      </c>
      <c r="H89" s="568"/>
      <c r="I89" s="568"/>
      <c r="J89" s="568">
        <v>1</v>
      </c>
    </row>
    <row r="90" spans="1:10" s="641" customFormat="1" ht="22.5" customHeight="1">
      <c r="A90" s="622">
        <v>86</v>
      </c>
      <c r="B90" s="626" t="s">
        <v>6656</v>
      </c>
      <c r="C90" s="628" t="s">
        <v>1677</v>
      </c>
      <c r="D90" s="567" t="s">
        <v>1502</v>
      </c>
      <c r="E90" s="628" t="s">
        <v>7910</v>
      </c>
      <c r="F90" s="628" t="s">
        <v>5126</v>
      </c>
      <c r="G90" s="627" t="s">
        <v>6657</v>
      </c>
      <c r="H90" s="568"/>
      <c r="I90" s="568"/>
      <c r="J90" s="568">
        <v>1</v>
      </c>
    </row>
    <row r="91" spans="1:10" s="641" customFormat="1" ht="22.5" customHeight="1">
      <c r="A91" s="622">
        <v>87</v>
      </c>
      <c r="B91" s="626" t="s">
        <v>6658</v>
      </c>
      <c r="C91" s="628" t="s">
        <v>1677</v>
      </c>
      <c r="D91" s="567" t="s">
        <v>1502</v>
      </c>
      <c r="E91" s="628" t="s">
        <v>7910</v>
      </c>
      <c r="F91" s="628" t="s">
        <v>5126</v>
      </c>
      <c r="G91" s="627" t="s">
        <v>6647</v>
      </c>
      <c r="H91" s="568"/>
      <c r="I91" s="568"/>
      <c r="J91" s="568">
        <v>1</v>
      </c>
    </row>
    <row r="92" spans="1:10" s="641" customFormat="1" ht="22.5" customHeight="1">
      <c r="A92" s="622">
        <v>88</v>
      </c>
      <c r="B92" s="626" t="s">
        <v>6659</v>
      </c>
      <c r="C92" s="628" t="s">
        <v>1677</v>
      </c>
      <c r="D92" s="567" t="s">
        <v>1502</v>
      </c>
      <c r="E92" s="628" t="s">
        <v>7910</v>
      </c>
      <c r="F92" s="628" t="s">
        <v>5126</v>
      </c>
      <c r="G92" s="627" t="s">
        <v>6660</v>
      </c>
      <c r="H92" s="568"/>
      <c r="I92" s="568"/>
      <c r="J92" s="568">
        <v>1</v>
      </c>
    </row>
    <row r="93" spans="1:10" s="641" customFormat="1" ht="22.5" customHeight="1">
      <c r="A93" s="622">
        <v>89</v>
      </c>
      <c r="B93" s="626" t="s">
        <v>6661</v>
      </c>
      <c r="C93" s="628" t="s">
        <v>1677</v>
      </c>
      <c r="D93" s="567" t="s">
        <v>1502</v>
      </c>
      <c r="E93" s="628" t="s">
        <v>7910</v>
      </c>
      <c r="F93" s="628" t="s">
        <v>5126</v>
      </c>
      <c r="G93" s="627" t="s">
        <v>6662</v>
      </c>
      <c r="H93" s="568"/>
      <c r="I93" s="568"/>
      <c r="J93" s="568">
        <v>1</v>
      </c>
    </row>
    <row r="94" spans="1:10" s="641" customFormat="1" ht="22.5" customHeight="1">
      <c r="A94" s="622">
        <v>90</v>
      </c>
      <c r="B94" s="626" t="s">
        <v>6663</v>
      </c>
      <c r="C94" s="628" t="s">
        <v>1677</v>
      </c>
      <c r="D94" s="567" t="s">
        <v>1502</v>
      </c>
      <c r="E94" s="628" t="s">
        <v>7910</v>
      </c>
      <c r="F94" s="628" t="s">
        <v>5126</v>
      </c>
      <c r="G94" s="627" t="s">
        <v>6662</v>
      </c>
      <c r="H94" s="568"/>
      <c r="I94" s="568"/>
      <c r="J94" s="568">
        <v>1</v>
      </c>
    </row>
    <row r="95" spans="1:10" s="641" customFormat="1" ht="22.5" customHeight="1">
      <c r="A95" s="622">
        <v>91</v>
      </c>
      <c r="B95" s="626" t="s">
        <v>3061</v>
      </c>
      <c r="C95" s="628" t="s">
        <v>1677</v>
      </c>
      <c r="D95" s="567" t="s">
        <v>1502</v>
      </c>
      <c r="E95" s="628" t="s">
        <v>7910</v>
      </c>
      <c r="F95" s="628" t="s">
        <v>5126</v>
      </c>
      <c r="G95" s="627" t="s">
        <v>6664</v>
      </c>
      <c r="H95" s="568"/>
      <c r="I95" s="568"/>
      <c r="J95" s="568">
        <v>1</v>
      </c>
    </row>
    <row r="96" spans="1:10" s="641" customFormat="1" ht="22.5" customHeight="1">
      <c r="A96" s="622">
        <v>92</v>
      </c>
      <c r="B96" s="626" t="s">
        <v>6665</v>
      </c>
      <c r="C96" s="628" t="s">
        <v>1677</v>
      </c>
      <c r="D96" s="567" t="s">
        <v>1502</v>
      </c>
      <c r="E96" s="628" t="s">
        <v>7910</v>
      </c>
      <c r="F96" s="628" t="s">
        <v>5126</v>
      </c>
      <c r="G96" s="627" t="s">
        <v>6666</v>
      </c>
      <c r="H96" s="568"/>
      <c r="I96" s="568"/>
      <c r="J96" s="568">
        <v>1</v>
      </c>
    </row>
    <row r="97" spans="1:10" s="641" customFormat="1" ht="22.5" customHeight="1">
      <c r="A97" s="622">
        <v>93</v>
      </c>
      <c r="B97" s="626" t="s">
        <v>6667</v>
      </c>
      <c r="C97" s="628" t="s">
        <v>1610</v>
      </c>
      <c r="D97" s="567" t="s">
        <v>1502</v>
      </c>
      <c r="E97" s="628" t="s">
        <v>7911</v>
      </c>
      <c r="F97" s="628" t="s">
        <v>5126</v>
      </c>
      <c r="G97" s="627" t="s">
        <v>6668</v>
      </c>
      <c r="H97" s="568">
        <v>1</v>
      </c>
      <c r="I97" s="568"/>
      <c r="J97" s="568"/>
    </row>
    <row r="98" spans="1:10" s="641" customFormat="1" ht="22.5" customHeight="1">
      <c r="A98" s="622">
        <v>94</v>
      </c>
      <c r="B98" s="626" t="s">
        <v>6669</v>
      </c>
      <c r="C98" s="628" t="s">
        <v>1610</v>
      </c>
      <c r="D98" s="567" t="s">
        <v>1502</v>
      </c>
      <c r="E98" s="628" t="s">
        <v>7911</v>
      </c>
      <c r="F98" s="628" t="s">
        <v>5126</v>
      </c>
      <c r="G98" s="627" t="s">
        <v>6668</v>
      </c>
      <c r="H98" s="568">
        <v>1</v>
      </c>
      <c r="I98" s="568"/>
      <c r="J98" s="568"/>
    </row>
    <row r="99" spans="1:10" s="641" customFormat="1" ht="22.5" customHeight="1">
      <c r="A99" s="622">
        <v>95</v>
      </c>
      <c r="B99" s="626" t="s">
        <v>6670</v>
      </c>
      <c r="C99" s="628" t="s">
        <v>1610</v>
      </c>
      <c r="D99" s="567" t="s">
        <v>1502</v>
      </c>
      <c r="E99" s="628" t="s">
        <v>7912</v>
      </c>
      <c r="F99" s="628" t="s">
        <v>5124</v>
      </c>
      <c r="G99" s="568" t="s">
        <v>6671</v>
      </c>
      <c r="H99" s="568">
        <v>1</v>
      </c>
      <c r="I99" s="568"/>
      <c r="J99" s="568"/>
    </row>
    <row r="100" spans="1:10" s="641" customFormat="1" ht="22.5" customHeight="1">
      <c r="A100" s="622">
        <v>96</v>
      </c>
      <c r="B100" s="626" t="s">
        <v>6672</v>
      </c>
      <c r="C100" s="628" t="s">
        <v>1610</v>
      </c>
      <c r="D100" s="567" t="s">
        <v>1502</v>
      </c>
      <c r="E100" s="628" t="s">
        <v>7912</v>
      </c>
      <c r="F100" s="628" t="s">
        <v>5124</v>
      </c>
      <c r="G100" s="568" t="s">
        <v>6673</v>
      </c>
      <c r="H100" s="568">
        <v>1</v>
      </c>
      <c r="I100" s="568"/>
      <c r="J100" s="568"/>
    </row>
    <row r="101" spans="1:10" s="641" customFormat="1" ht="22.5" customHeight="1">
      <c r="A101" s="622">
        <v>97</v>
      </c>
      <c r="B101" s="626" t="s">
        <v>6674</v>
      </c>
      <c r="C101" s="628" t="s">
        <v>1610</v>
      </c>
      <c r="D101" s="567" t="s">
        <v>1502</v>
      </c>
      <c r="E101" s="628" t="s">
        <v>7913</v>
      </c>
      <c r="F101" s="628" t="s">
        <v>5124</v>
      </c>
      <c r="G101" s="568" t="s">
        <v>6671</v>
      </c>
      <c r="H101" s="568">
        <v>1</v>
      </c>
      <c r="I101" s="568"/>
      <c r="J101" s="568"/>
    </row>
    <row r="102" spans="1:10" s="641" customFormat="1" ht="22.5" customHeight="1">
      <c r="A102" s="622">
        <v>98</v>
      </c>
      <c r="B102" s="626" t="s">
        <v>6675</v>
      </c>
      <c r="C102" s="628" t="s">
        <v>1610</v>
      </c>
      <c r="D102" s="567" t="s">
        <v>1502</v>
      </c>
      <c r="E102" s="628" t="s">
        <v>7913</v>
      </c>
      <c r="F102" s="628" t="s">
        <v>5124</v>
      </c>
      <c r="G102" s="568" t="s">
        <v>6676</v>
      </c>
      <c r="H102" s="568">
        <v>1</v>
      </c>
      <c r="I102" s="568"/>
      <c r="J102" s="568"/>
    </row>
    <row r="103" spans="1:10" s="641" customFormat="1" ht="22.5" customHeight="1">
      <c r="A103" s="622">
        <v>99</v>
      </c>
      <c r="B103" s="626" t="s">
        <v>6677</v>
      </c>
      <c r="C103" s="628" t="s">
        <v>1610</v>
      </c>
      <c r="D103" s="567" t="s">
        <v>1502</v>
      </c>
      <c r="E103" s="628" t="s">
        <v>7913</v>
      </c>
      <c r="F103" s="628" t="s">
        <v>5124</v>
      </c>
      <c r="G103" s="568" t="s">
        <v>6671</v>
      </c>
      <c r="H103" s="568"/>
      <c r="I103" s="568">
        <v>1</v>
      </c>
      <c r="J103" s="568"/>
    </row>
    <row r="104" spans="1:10" s="641" customFormat="1" ht="22.5" customHeight="1">
      <c r="A104" s="622">
        <v>100</v>
      </c>
      <c r="B104" s="626" t="s">
        <v>6678</v>
      </c>
      <c r="C104" s="628" t="s">
        <v>1610</v>
      </c>
      <c r="D104" s="567" t="s">
        <v>1502</v>
      </c>
      <c r="E104" s="628" t="s">
        <v>7913</v>
      </c>
      <c r="F104" s="628" t="s">
        <v>5124</v>
      </c>
      <c r="G104" s="568" t="s">
        <v>6671</v>
      </c>
      <c r="H104" s="568"/>
      <c r="I104" s="568">
        <v>1</v>
      </c>
      <c r="J104" s="568"/>
    </row>
    <row r="105" spans="1:10" s="641" customFormat="1" ht="22.5" customHeight="1">
      <c r="A105" s="622">
        <v>101</v>
      </c>
      <c r="B105" s="626" t="s">
        <v>6679</v>
      </c>
      <c r="C105" s="628" t="s">
        <v>1610</v>
      </c>
      <c r="D105" s="567" t="s">
        <v>1502</v>
      </c>
      <c r="E105" s="628" t="s">
        <v>7912</v>
      </c>
      <c r="F105" s="628" t="s">
        <v>5124</v>
      </c>
      <c r="G105" s="568" t="s">
        <v>6673</v>
      </c>
      <c r="H105" s="568"/>
      <c r="I105" s="568">
        <v>1</v>
      </c>
      <c r="J105" s="568"/>
    </row>
    <row r="106" spans="1:10" s="641" customFormat="1" ht="22.5" customHeight="1">
      <c r="A106" s="622">
        <v>102</v>
      </c>
      <c r="B106" s="626" t="s">
        <v>6680</v>
      </c>
      <c r="C106" s="628" t="s">
        <v>1610</v>
      </c>
      <c r="D106" s="567" t="s">
        <v>1502</v>
      </c>
      <c r="E106" s="628" t="s">
        <v>7914</v>
      </c>
      <c r="F106" s="628" t="s">
        <v>5126</v>
      </c>
      <c r="G106" s="568" t="s">
        <v>6681</v>
      </c>
      <c r="H106" s="568"/>
      <c r="I106" s="568">
        <v>1</v>
      </c>
      <c r="J106" s="568"/>
    </row>
    <row r="107" spans="1:10" s="641" customFormat="1" ht="22.5" customHeight="1">
      <c r="A107" s="622">
        <v>103</v>
      </c>
      <c r="B107" s="626" t="s">
        <v>6682</v>
      </c>
      <c r="C107" s="628" t="s">
        <v>1610</v>
      </c>
      <c r="D107" s="567" t="s">
        <v>1502</v>
      </c>
      <c r="E107" s="628" t="s">
        <v>7913</v>
      </c>
      <c r="F107" s="628" t="s">
        <v>5126</v>
      </c>
      <c r="G107" s="568" t="s">
        <v>6683</v>
      </c>
      <c r="H107" s="568"/>
      <c r="I107" s="568">
        <v>1</v>
      </c>
      <c r="J107" s="568"/>
    </row>
    <row r="108" spans="1:10" s="641" customFormat="1" ht="22.5" customHeight="1">
      <c r="A108" s="622">
        <v>104</v>
      </c>
      <c r="B108" s="626" t="s">
        <v>6684</v>
      </c>
      <c r="C108" s="628" t="s">
        <v>1610</v>
      </c>
      <c r="D108" s="567" t="s">
        <v>1502</v>
      </c>
      <c r="E108" s="628" t="s">
        <v>7912</v>
      </c>
      <c r="F108" s="628" t="s">
        <v>5126</v>
      </c>
      <c r="G108" s="568" t="s">
        <v>6683</v>
      </c>
      <c r="H108" s="568"/>
      <c r="I108" s="568">
        <v>1</v>
      </c>
      <c r="J108" s="568"/>
    </row>
    <row r="109" spans="1:10" s="641" customFormat="1" ht="22.5" customHeight="1">
      <c r="A109" s="622">
        <v>105</v>
      </c>
      <c r="B109" s="626" t="s">
        <v>6685</v>
      </c>
      <c r="C109" s="628" t="s">
        <v>1610</v>
      </c>
      <c r="D109" s="567" t="s">
        <v>1502</v>
      </c>
      <c r="E109" s="628" t="s">
        <v>7912</v>
      </c>
      <c r="F109" s="628" t="s">
        <v>5126</v>
      </c>
      <c r="G109" s="568" t="s">
        <v>6650</v>
      </c>
      <c r="H109" s="568"/>
      <c r="I109" s="568">
        <v>1</v>
      </c>
      <c r="J109" s="568"/>
    </row>
    <row r="110" spans="1:10" s="641" customFormat="1" ht="22.5" customHeight="1">
      <c r="A110" s="622">
        <v>106</v>
      </c>
      <c r="B110" s="626" t="s">
        <v>6686</v>
      </c>
      <c r="C110" s="628" t="s">
        <v>1610</v>
      </c>
      <c r="D110" s="567" t="s">
        <v>1502</v>
      </c>
      <c r="E110" s="628" t="s">
        <v>7912</v>
      </c>
      <c r="F110" s="628" t="s">
        <v>5126</v>
      </c>
      <c r="G110" s="568" t="s">
        <v>6683</v>
      </c>
      <c r="H110" s="568"/>
      <c r="I110" s="568"/>
      <c r="J110" s="568">
        <v>1</v>
      </c>
    </row>
    <row r="111" spans="1:10" s="641" customFormat="1" ht="22.5" customHeight="1">
      <c r="A111" s="622">
        <v>107</v>
      </c>
      <c r="B111" s="626" t="s">
        <v>6687</v>
      </c>
      <c r="C111" s="628" t="s">
        <v>1610</v>
      </c>
      <c r="D111" s="567" t="s">
        <v>1502</v>
      </c>
      <c r="E111" s="628" t="s">
        <v>7912</v>
      </c>
      <c r="F111" s="628" t="s">
        <v>5126</v>
      </c>
      <c r="G111" s="568" t="s">
        <v>6650</v>
      </c>
      <c r="H111" s="568"/>
      <c r="I111" s="568"/>
      <c r="J111" s="568">
        <v>1</v>
      </c>
    </row>
    <row r="112" spans="1:10" s="641" customFormat="1" ht="22.5" customHeight="1">
      <c r="A112" s="622">
        <v>108</v>
      </c>
      <c r="B112" s="626" t="s">
        <v>6688</v>
      </c>
      <c r="C112" s="628" t="s">
        <v>1610</v>
      </c>
      <c r="D112" s="567" t="s">
        <v>1502</v>
      </c>
      <c r="E112" s="628" t="s">
        <v>7912</v>
      </c>
      <c r="F112" s="628" t="s">
        <v>5126</v>
      </c>
      <c r="G112" s="568" t="s">
        <v>6689</v>
      </c>
      <c r="H112" s="568"/>
      <c r="I112" s="568"/>
      <c r="J112" s="568">
        <v>1</v>
      </c>
    </row>
    <row r="113" spans="1:10" s="641" customFormat="1" ht="22.5" customHeight="1">
      <c r="A113" s="622">
        <v>109</v>
      </c>
      <c r="B113" s="626" t="s">
        <v>6690</v>
      </c>
      <c r="C113" s="628" t="s">
        <v>1610</v>
      </c>
      <c r="D113" s="567" t="s">
        <v>1502</v>
      </c>
      <c r="E113" s="628" t="s">
        <v>7911</v>
      </c>
      <c r="F113" s="628" t="s">
        <v>5126</v>
      </c>
      <c r="G113" s="568" t="s">
        <v>6683</v>
      </c>
      <c r="H113" s="568"/>
      <c r="I113" s="568"/>
      <c r="J113" s="568">
        <v>1</v>
      </c>
    </row>
    <row r="114" spans="1:10" s="641" customFormat="1" ht="22.5" customHeight="1">
      <c r="A114" s="622">
        <v>110</v>
      </c>
      <c r="B114" s="626" t="s">
        <v>6691</v>
      </c>
      <c r="C114" s="628" t="s">
        <v>1610</v>
      </c>
      <c r="D114" s="567" t="s">
        <v>1502</v>
      </c>
      <c r="E114" s="628" t="s">
        <v>7911</v>
      </c>
      <c r="F114" s="628" t="s">
        <v>5126</v>
      </c>
      <c r="G114" s="568" t="s">
        <v>6650</v>
      </c>
      <c r="H114" s="568"/>
      <c r="I114" s="568"/>
      <c r="J114" s="568">
        <v>1</v>
      </c>
    </row>
    <row r="115" spans="1:10" s="641" customFormat="1" ht="22.5" customHeight="1">
      <c r="A115" s="622">
        <v>111</v>
      </c>
      <c r="B115" s="626" t="s">
        <v>6692</v>
      </c>
      <c r="C115" s="628" t="s">
        <v>1610</v>
      </c>
      <c r="D115" s="567" t="s">
        <v>1502</v>
      </c>
      <c r="E115" s="628" t="s">
        <v>7911</v>
      </c>
      <c r="F115" s="628" t="s">
        <v>5126</v>
      </c>
      <c r="G115" s="627" t="s">
        <v>6668</v>
      </c>
      <c r="H115" s="568"/>
      <c r="I115" s="568"/>
      <c r="J115" s="568">
        <v>1</v>
      </c>
    </row>
    <row r="116" spans="1:10" s="641" customFormat="1" ht="22.5" customHeight="1">
      <c r="A116" s="622">
        <v>112</v>
      </c>
      <c r="B116" s="626" t="s">
        <v>6693</v>
      </c>
      <c r="C116" s="628" t="s">
        <v>1610</v>
      </c>
      <c r="D116" s="567" t="s">
        <v>1502</v>
      </c>
      <c r="E116" s="628" t="s">
        <v>7914</v>
      </c>
      <c r="F116" s="628" t="s">
        <v>5126</v>
      </c>
      <c r="G116" s="568" t="s">
        <v>6650</v>
      </c>
      <c r="H116" s="568"/>
      <c r="I116" s="568"/>
      <c r="J116" s="568">
        <v>1</v>
      </c>
    </row>
    <row r="117" spans="1:10" s="641" customFormat="1" ht="22.5" customHeight="1">
      <c r="A117" s="622">
        <v>113</v>
      </c>
      <c r="B117" s="626" t="s">
        <v>6694</v>
      </c>
      <c r="C117" s="628" t="s">
        <v>1610</v>
      </c>
      <c r="D117" s="567" t="s">
        <v>1502</v>
      </c>
      <c r="E117" s="628" t="s">
        <v>7914</v>
      </c>
      <c r="F117" s="628" t="s">
        <v>5126</v>
      </c>
      <c r="G117" s="627" t="s">
        <v>6668</v>
      </c>
      <c r="H117" s="568"/>
      <c r="I117" s="568"/>
      <c r="J117" s="568">
        <v>1</v>
      </c>
    </row>
    <row r="118" spans="1:10" s="641" customFormat="1" ht="22.5" customHeight="1">
      <c r="A118" s="622">
        <v>114</v>
      </c>
      <c r="B118" s="626" t="s">
        <v>6695</v>
      </c>
      <c r="C118" s="628" t="s">
        <v>1610</v>
      </c>
      <c r="D118" s="567" t="s">
        <v>1502</v>
      </c>
      <c r="E118" s="628" t="s">
        <v>7912</v>
      </c>
      <c r="F118" s="628" t="s">
        <v>5124</v>
      </c>
      <c r="G118" s="568" t="s">
        <v>6673</v>
      </c>
      <c r="H118" s="568"/>
      <c r="I118" s="568"/>
      <c r="J118" s="568">
        <v>1</v>
      </c>
    </row>
    <row r="119" spans="1:10" s="641" customFormat="1" ht="22.5" customHeight="1">
      <c r="A119" s="622">
        <v>115</v>
      </c>
      <c r="B119" s="626" t="s">
        <v>6678</v>
      </c>
      <c r="C119" s="628" t="s">
        <v>1610</v>
      </c>
      <c r="D119" s="567" t="s">
        <v>1502</v>
      </c>
      <c r="E119" s="628" t="s">
        <v>7913</v>
      </c>
      <c r="F119" s="628" t="s">
        <v>5124</v>
      </c>
      <c r="G119" s="568" t="s">
        <v>6671</v>
      </c>
      <c r="H119" s="568"/>
      <c r="I119" s="568"/>
      <c r="J119" s="568">
        <v>1</v>
      </c>
    </row>
    <row r="120" spans="1:10" s="641" customFormat="1" ht="22.5" customHeight="1">
      <c r="A120" s="622">
        <v>116</v>
      </c>
      <c r="B120" s="626" t="s">
        <v>6696</v>
      </c>
      <c r="C120" s="628" t="s">
        <v>1610</v>
      </c>
      <c r="D120" s="567" t="s">
        <v>1502</v>
      </c>
      <c r="E120" s="628" t="s">
        <v>7913</v>
      </c>
      <c r="F120" s="628" t="s">
        <v>5124</v>
      </c>
      <c r="G120" s="568" t="s">
        <v>6683</v>
      </c>
      <c r="H120" s="568"/>
      <c r="I120" s="568"/>
      <c r="J120" s="568">
        <v>1</v>
      </c>
    </row>
    <row r="121" spans="1:10" s="641" customFormat="1" ht="22.5" customHeight="1">
      <c r="A121" s="622">
        <v>117</v>
      </c>
      <c r="B121" s="626" t="s">
        <v>6697</v>
      </c>
      <c r="C121" s="628" t="s">
        <v>1610</v>
      </c>
      <c r="D121" s="567" t="s">
        <v>1502</v>
      </c>
      <c r="E121" s="628" t="s">
        <v>7914</v>
      </c>
      <c r="F121" s="628" t="s">
        <v>5124</v>
      </c>
      <c r="G121" s="568" t="s">
        <v>6650</v>
      </c>
      <c r="H121" s="568"/>
      <c r="I121" s="568"/>
      <c r="J121" s="568">
        <v>1</v>
      </c>
    </row>
    <row r="122" spans="1:10" s="641" customFormat="1" ht="22.5" customHeight="1">
      <c r="A122" s="622">
        <v>118</v>
      </c>
      <c r="B122" s="626" t="s">
        <v>5166</v>
      </c>
      <c r="C122" s="628" t="s">
        <v>1632</v>
      </c>
      <c r="D122" s="567" t="s">
        <v>1502</v>
      </c>
      <c r="E122" s="628" t="s">
        <v>7915</v>
      </c>
      <c r="F122" s="628" t="s">
        <v>5126</v>
      </c>
      <c r="G122" s="622" t="s">
        <v>5821</v>
      </c>
      <c r="H122" s="568">
        <v>1</v>
      </c>
      <c r="I122" s="568"/>
      <c r="J122" s="568"/>
    </row>
    <row r="123" spans="1:10" s="641" customFormat="1" ht="22.5" customHeight="1">
      <c r="A123" s="622">
        <v>119</v>
      </c>
      <c r="B123" s="626" t="s">
        <v>3710</v>
      </c>
      <c r="C123" s="628" t="s">
        <v>1632</v>
      </c>
      <c r="D123" s="567" t="s">
        <v>1502</v>
      </c>
      <c r="E123" s="628" t="s">
        <v>7915</v>
      </c>
      <c r="F123" s="628" t="s">
        <v>5126</v>
      </c>
      <c r="G123" s="622" t="s">
        <v>6698</v>
      </c>
      <c r="H123" s="568">
        <v>1</v>
      </c>
      <c r="I123" s="568"/>
      <c r="J123" s="568"/>
    </row>
    <row r="124" spans="1:10" s="641" customFormat="1" ht="22.5" customHeight="1">
      <c r="A124" s="622">
        <v>120</v>
      </c>
      <c r="B124" s="626" t="s">
        <v>2739</v>
      </c>
      <c r="C124" s="628" t="s">
        <v>1632</v>
      </c>
      <c r="D124" s="567" t="s">
        <v>1502</v>
      </c>
      <c r="E124" s="628" t="s">
        <v>7915</v>
      </c>
      <c r="F124" s="628" t="s">
        <v>5124</v>
      </c>
      <c r="G124" s="622" t="s">
        <v>1169</v>
      </c>
      <c r="H124" s="568">
        <v>1</v>
      </c>
      <c r="I124" s="568"/>
      <c r="J124" s="568"/>
    </row>
    <row r="125" spans="1:10" s="641" customFormat="1" ht="22.5" customHeight="1">
      <c r="A125" s="622">
        <v>121</v>
      </c>
      <c r="B125" s="626" t="s">
        <v>4079</v>
      </c>
      <c r="C125" s="628" t="s">
        <v>1632</v>
      </c>
      <c r="D125" s="567" t="s">
        <v>1502</v>
      </c>
      <c r="E125" s="628" t="s">
        <v>7915</v>
      </c>
      <c r="F125" s="628" t="s">
        <v>5126</v>
      </c>
      <c r="G125" s="622" t="s">
        <v>6699</v>
      </c>
      <c r="H125" s="568"/>
      <c r="I125" s="568"/>
      <c r="J125" s="568">
        <v>1</v>
      </c>
    </row>
    <row r="126" spans="1:10" s="641" customFormat="1" ht="22.5" customHeight="1">
      <c r="A126" s="622">
        <v>122</v>
      </c>
      <c r="B126" s="626" t="s">
        <v>6700</v>
      </c>
      <c r="C126" s="628" t="s">
        <v>1632</v>
      </c>
      <c r="D126" s="567" t="s">
        <v>1502</v>
      </c>
      <c r="E126" s="628" t="s">
        <v>7915</v>
      </c>
      <c r="F126" s="628" t="s">
        <v>5126</v>
      </c>
      <c r="G126" s="622" t="s">
        <v>6701</v>
      </c>
      <c r="H126" s="568"/>
      <c r="I126" s="568"/>
      <c r="J126" s="568">
        <v>1</v>
      </c>
    </row>
    <row r="127" spans="1:10" s="641" customFormat="1" ht="22.5" customHeight="1">
      <c r="A127" s="622">
        <v>123</v>
      </c>
      <c r="B127" s="626" t="s">
        <v>4775</v>
      </c>
      <c r="C127" s="628" t="s">
        <v>1632</v>
      </c>
      <c r="D127" s="567" t="s">
        <v>1502</v>
      </c>
      <c r="E127" s="628" t="s">
        <v>7915</v>
      </c>
      <c r="F127" s="628" t="s">
        <v>5126</v>
      </c>
      <c r="G127" s="622" t="s">
        <v>6650</v>
      </c>
      <c r="H127" s="568"/>
      <c r="I127" s="568"/>
      <c r="J127" s="568">
        <v>1</v>
      </c>
    </row>
    <row r="128" spans="1:10" s="641" customFormat="1" ht="22.5" customHeight="1">
      <c r="A128" s="622">
        <v>124</v>
      </c>
      <c r="B128" s="626" t="s">
        <v>4073</v>
      </c>
      <c r="C128" s="628" t="s">
        <v>1632</v>
      </c>
      <c r="D128" s="567" t="s">
        <v>1502</v>
      </c>
      <c r="E128" s="628" t="s">
        <v>7915</v>
      </c>
      <c r="F128" s="628" t="s">
        <v>5126</v>
      </c>
      <c r="G128" s="622" t="s">
        <v>6702</v>
      </c>
      <c r="H128" s="568"/>
      <c r="I128" s="568"/>
      <c r="J128" s="568">
        <v>1</v>
      </c>
    </row>
    <row r="129" spans="1:10" s="641" customFormat="1" ht="22.5" customHeight="1">
      <c r="A129" s="622">
        <v>125</v>
      </c>
      <c r="B129" s="626" t="s">
        <v>6703</v>
      </c>
      <c r="C129" s="628" t="s">
        <v>1632</v>
      </c>
      <c r="D129" s="567" t="s">
        <v>1502</v>
      </c>
      <c r="E129" s="628" t="s">
        <v>7915</v>
      </c>
      <c r="F129" s="628" t="s">
        <v>5126</v>
      </c>
      <c r="G129" s="622" t="s">
        <v>6704</v>
      </c>
      <c r="H129" s="568"/>
      <c r="I129" s="568"/>
      <c r="J129" s="568">
        <v>1</v>
      </c>
    </row>
    <row r="130" spans="1:10" s="641" customFormat="1" ht="22.5" customHeight="1">
      <c r="A130" s="622">
        <v>126</v>
      </c>
      <c r="B130" s="626" t="s">
        <v>6258</v>
      </c>
      <c r="C130" s="628" t="s">
        <v>2023</v>
      </c>
      <c r="D130" s="567" t="s">
        <v>1500</v>
      </c>
      <c r="E130" s="628" t="s">
        <v>567</v>
      </c>
      <c r="F130" s="628" t="s">
        <v>5126</v>
      </c>
      <c r="G130" s="627" t="s">
        <v>6705</v>
      </c>
      <c r="H130" s="568"/>
      <c r="I130" s="568"/>
      <c r="J130" s="568">
        <v>3</v>
      </c>
    </row>
    <row r="131" spans="1:10" s="641" customFormat="1" ht="22.5" customHeight="1">
      <c r="A131" s="622">
        <v>127</v>
      </c>
      <c r="B131" s="626" t="s">
        <v>5427</v>
      </c>
      <c r="C131" s="628" t="s">
        <v>2023</v>
      </c>
      <c r="D131" s="567" t="s">
        <v>1500</v>
      </c>
      <c r="E131" s="628" t="s">
        <v>567</v>
      </c>
      <c r="F131" s="628" t="s">
        <v>5124</v>
      </c>
      <c r="G131" s="627" t="s">
        <v>6705</v>
      </c>
      <c r="H131" s="568">
        <v>2</v>
      </c>
      <c r="I131" s="568">
        <v>1</v>
      </c>
      <c r="J131" s="568"/>
    </row>
    <row r="132" spans="1:10" s="641" customFormat="1" ht="22.5" customHeight="1">
      <c r="A132" s="622">
        <v>128</v>
      </c>
      <c r="B132" s="626" t="s">
        <v>6263</v>
      </c>
      <c r="C132" s="628" t="s">
        <v>2023</v>
      </c>
      <c r="D132" s="567" t="s">
        <v>1500</v>
      </c>
      <c r="E132" s="628" t="s">
        <v>567</v>
      </c>
      <c r="F132" s="628" t="s">
        <v>5126</v>
      </c>
      <c r="G132" s="627" t="s">
        <v>4969</v>
      </c>
      <c r="H132" s="568"/>
      <c r="I132" s="568">
        <v>1</v>
      </c>
      <c r="J132" s="568"/>
    </row>
    <row r="133" spans="1:10" s="641" customFormat="1" ht="22.5" customHeight="1">
      <c r="A133" s="622">
        <v>129</v>
      </c>
      <c r="B133" s="626" t="s">
        <v>6706</v>
      </c>
      <c r="C133" s="628" t="s">
        <v>2022</v>
      </c>
      <c r="D133" s="567" t="s">
        <v>1500</v>
      </c>
      <c r="E133" s="628" t="s">
        <v>460</v>
      </c>
      <c r="F133" s="628" t="s">
        <v>5126</v>
      </c>
      <c r="G133" s="627" t="s">
        <v>6707</v>
      </c>
      <c r="H133" s="568"/>
      <c r="I133" s="568">
        <v>1</v>
      </c>
      <c r="J133" s="568">
        <v>1</v>
      </c>
    </row>
    <row r="134" spans="1:10" s="641" customFormat="1" ht="22.5" customHeight="1">
      <c r="A134" s="622">
        <v>130</v>
      </c>
      <c r="B134" s="626" t="s">
        <v>5420</v>
      </c>
      <c r="C134" s="628" t="s">
        <v>2022</v>
      </c>
      <c r="D134" s="567" t="s">
        <v>1500</v>
      </c>
      <c r="E134" s="628" t="s">
        <v>460</v>
      </c>
      <c r="F134" s="628" t="s">
        <v>5126</v>
      </c>
      <c r="G134" s="627" t="s">
        <v>6708</v>
      </c>
      <c r="H134" s="568"/>
      <c r="I134" s="568"/>
      <c r="J134" s="568">
        <v>1</v>
      </c>
    </row>
    <row r="135" spans="1:10" s="641" customFormat="1" ht="18.95" customHeight="1">
      <c r="A135" s="622">
        <v>131</v>
      </c>
      <c r="B135" s="626" t="s">
        <v>6709</v>
      </c>
      <c r="C135" s="622" t="s">
        <v>1639</v>
      </c>
      <c r="D135" s="622" t="s">
        <v>1503</v>
      </c>
      <c r="E135" s="622" t="s">
        <v>8022</v>
      </c>
      <c r="F135" s="622" t="s">
        <v>5126</v>
      </c>
      <c r="G135" s="627" t="s">
        <v>6710</v>
      </c>
      <c r="H135" s="568">
        <v>1</v>
      </c>
      <c r="I135" s="568"/>
      <c r="J135" s="568"/>
    </row>
    <row r="136" spans="1:10" s="641" customFormat="1" ht="18.95" customHeight="1">
      <c r="A136" s="622">
        <v>132</v>
      </c>
      <c r="B136" s="626" t="s">
        <v>6711</v>
      </c>
      <c r="C136" s="622" t="s">
        <v>1639</v>
      </c>
      <c r="D136" s="622" t="s">
        <v>1503</v>
      </c>
      <c r="E136" s="622" t="s">
        <v>8022</v>
      </c>
      <c r="F136" s="622" t="s">
        <v>5126</v>
      </c>
      <c r="G136" s="627" t="s">
        <v>6712</v>
      </c>
      <c r="H136" s="568"/>
      <c r="I136" s="568"/>
      <c r="J136" s="568">
        <v>1</v>
      </c>
    </row>
    <row r="137" spans="1:10" s="641" customFormat="1" ht="18.75" customHeight="1">
      <c r="A137" s="622">
        <v>133</v>
      </c>
      <c r="B137" s="626" t="s">
        <v>2447</v>
      </c>
      <c r="C137" s="622" t="s">
        <v>1639</v>
      </c>
      <c r="D137" s="622" t="s">
        <v>1503</v>
      </c>
      <c r="E137" s="622" t="s">
        <v>8022</v>
      </c>
      <c r="F137" s="622" t="s">
        <v>5126</v>
      </c>
      <c r="G137" s="627" t="s">
        <v>6713</v>
      </c>
      <c r="H137" s="568"/>
      <c r="I137" s="568"/>
      <c r="J137" s="568">
        <v>1</v>
      </c>
    </row>
    <row r="138" spans="1:10" s="641" customFormat="1" ht="18.75" customHeight="1">
      <c r="A138" s="622">
        <v>134</v>
      </c>
      <c r="B138" s="626" t="s">
        <v>5480</v>
      </c>
      <c r="C138" s="622" t="s">
        <v>2156</v>
      </c>
      <c r="D138" s="622" t="s">
        <v>1503</v>
      </c>
      <c r="E138" s="622" t="s">
        <v>460</v>
      </c>
      <c r="F138" s="622" t="s">
        <v>5126</v>
      </c>
      <c r="G138" s="627" t="s">
        <v>6712</v>
      </c>
      <c r="H138" s="568"/>
      <c r="I138" s="568">
        <v>1</v>
      </c>
      <c r="J138" s="568"/>
    </row>
    <row r="139" spans="1:10" s="641" customFormat="1" ht="18.75" customHeight="1">
      <c r="A139" s="622">
        <v>135</v>
      </c>
      <c r="B139" s="626" t="s">
        <v>6714</v>
      </c>
      <c r="C139" s="622" t="s">
        <v>1663</v>
      </c>
      <c r="D139" s="622" t="s">
        <v>1504</v>
      </c>
      <c r="E139" s="622" t="s">
        <v>8022</v>
      </c>
      <c r="F139" s="622" t="s">
        <v>5126</v>
      </c>
      <c r="G139" s="627" t="s">
        <v>1381</v>
      </c>
      <c r="H139" s="568">
        <v>1</v>
      </c>
      <c r="I139" s="568"/>
      <c r="J139" s="568"/>
    </row>
    <row r="140" spans="1:10" s="641" customFormat="1" ht="18.75" customHeight="1">
      <c r="A140" s="622">
        <v>136</v>
      </c>
      <c r="B140" s="626" t="s">
        <v>5486</v>
      </c>
      <c r="C140" s="622" t="s">
        <v>1663</v>
      </c>
      <c r="D140" s="622" t="s">
        <v>1504</v>
      </c>
      <c r="E140" s="622" t="s">
        <v>7916</v>
      </c>
      <c r="F140" s="622" t="s">
        <v>5126</v>
      </c>
      <c r="G140" s="627" t="s">
        <v>40</v>
      </c>
      <c r="H140" s="568">
        <v>1</v>
      </c>
      <c r="I140" s="568"/>
      <c r="J140" s="568"/>
    </row>
    <row r="141" spans="1:10" s="641" customFormat="1" ht="18.75" customHeight="1">
      <c r="A141" s="622">
        <v>137</v>
      </c>
      <c r="B141" s="626" t="s">
        <v>6715</v>
      </c>
      <c r="C141" s="622" t="s">
        <v>1663</v>
      </c>
      <c r="D141" s="622" t="s">
        <v>1504</v>
      </c>
      <c r="E141" s="622" t="s">
        <v>8022</v>
      </c>
      <c r="F141" s="622" t="s">
        <v>5126</v>
      </c>
      <c r="G141" s="627" t="s">
        <v>117</v>
      </c>
      <c r="H141" s="568">
        <v>1</v>
      </c>
      <c r="I141" s="568"/>
      <c r="J141" s="568"/>
    </row>
    <row r="142" spans="1:10" s="641" customFormat="1" ht="18.75" customHeight="1">
      <c r="A142" s="622">
        <v>138</v>
      </c>
      <c r="B142" s="626" t="s">
        <v>6716</v>
      </c>
      <c r="C142" s="622" t="s">
        <v>1663</v>
      </c>
      <c r="D142" s="622" t="s">
        <v>1504</v>
      </c>
      <c r="E142" s="622" t="s">
        <v>460</v>
      </c>
      <c r="F142" s="622" t="s">
        <v>5124</v>
      </c>
      <c r="G142" s="627" t="s">
        <v>40</v>
      </c>
      <c r="H142" s="568"/>
      <c r="I142" s="568">
        <v>1</v>
      </c>
      <c r="J142" s="568"/>
    </row>
    <row r="143" spans="1:10" s="641" customFormat="1" ht="18.75" customHeight="1">
      <c r="A143" s="622">
        <v>139</v>
      </c>
      <c r="B143" s="626" t="s">
        <v>4098</v>
      </c>
      <c r="C143" s="622" t="s">
        <v>1663</v>
      </c>
      <c r="D143" s="622" t="s">
        <v>1504</v>
      </c>
      <c r="E143" s="622" t="s">
        <v>7916</v>
      </c>
      <c r="F143" s="622" t="s">
        <v>5126</v>
      </c>
      <c r="G143" s="627" t="s">
        <v>1381</v>
      </c>
      <c r="H143" s="568"/>
      <c r="I143" s="568">
        <v>1</v>
      </c>
      <c r="J143" s="568"/>
    </row>
    <row r="144" spans="1:10" s="641" customFormat="1" ht="18.75" customHeight="1">
      <c r="A144" s="622">
        <v>140</v>
      </c>
      <c r="B144" s="626" t="s">
        <v>5005</v>
      </c>
      <c r="C144" s="622" t="s">
        <v>1663</v>
      </c>
      <c r="D144" s="622" t="s">
        <v>1504</v>
      </c>
      <c r="E144" s="622" t="s">
        <v>7916</v>
      </c>
      <c r="F144" s="622" t="s">
        <v>5124</v>
      </c>
      <c r="G144" s="627" t="s">
        <v>1381</v>
      </c>
      <c r="H144" s="568"/>
      <c r="I144" s="568">
        <v>1</v>
      </c>
      <c r="J144" s="568"/>
    </row>
    <row r="145" spans="1:10" s="641" customFormat="1" ht="18.75" customHeight="1">
      <c r="A145" s="622">
        <v>141</v>
      </c>
      <c r="B145" s="626" t="s">
        <v>3788</v>
      </c>
      <c r="C145" s="622" t="s">
        <v>1663</v>
      </c>
      <c r="D145" s="622" t="s">
        <v>1504</v>
      </c>
      <c r="E145" s="622" t="s">
        <v>7916</v>
      </c>
      <c r="F145" s="622" t="s">
        <v>5126</v>
      </c>
      <c r="G145" s="627" t="s">
        <v>40</v>
      </c>
      <c r="H145" s="568"/>
      <c r="I145" s="568"/>
      <c r="J145" s="568">
        <v>1</v>
      </c>
    </row>
    <row r="146" spans="1:10" s="641" customFormat="1" ht="18.75" customHeight="1">
      <c r="A146" s="622">
        <v>142</v>
      </c>
      <c r="B146" s="626" t="s">
        <v>6717</v>
      </c>
      <c r="C146" s="622" t="s">
        <v>1663</v>
      </c>
      <c r="D146" s="622" t="s">
        <v>1504</v>
      </c>
      <c r="E146" s="622" t="s">
        <v>460</v>
      </c>
      <c r="F146" s="622" t="s">
        <v>5126</v>
      </c>
      <c r="G146" s="627" t="s">
        <v>40</v>
      </c>
      <c r="H146" s="568"/>
      <c r="I146" s="568"/>
      <c r="J146" s="568">
        <v>1</v>
      </c>
    </row>
    <row r="147" spans="1:10" s="641" customFormat="1" ht="18.75" customHeight="1">
      <c r="A147" s="622">
        <v>143</v>
      </c>
      <c r="B147" s="626" t="s">
        <v>6718</v>
      </c>
      <c r="C147" s="622" t="s">
        <v>1663</v>
      </c>
      <c r="D147" s="622" t="s">
        <v>1504</v>
      </c>
      <c r="E147" s="622" t="s">
        <v>460</v>
      </c>
      <c r="F147" s="622" t="s">
        <v>5126</v>
      </c>
      <c r="G147" s="627" t="s">
        <v>40</v>
      </c>
      <c r="H147" s="568"/>
      <c r="I147" s="568"/>
      <c r="J147" s="568">
        <v>1</v>
      </c>
    </row>
    <row r="148" spans="1:10" s="641" customFormat="1" ht="18.75" customHeight="1">
      <c r="A148" s="622">
        <v>144</v>
      </c>
      <c r="B148" s="626" t="s">
        <v>6719</v>
      </c>
      <c r="C148" s="622" t="s">
        <v>1663</v>
      </c>
      <c r="D148" s="622" t="s">
        <v>1504</v>
      </c>
      <c r="E148" s="622" t="s">
        <v>7916</v>
      </c>
      <c r="F148" s="622" t="s">
        <v>5124</v>
      </c>
      <c r="G148" s="627" t="s">
        <v>40</v>
      </c>
      <c r="H148" s="568"/>
      <c r="I148" s="568"/>
      <c r="J148" s="568">
        <v>1</v>
      </c>
    </row>
    <row r="149" spans="1:10" s="641" customFormat="1" ht="18.75" customHeight="1">
      <c r="A149" s="622">
        <v>145</v>
      </c>
      <c r="B149" s="626" t="s">
        <v>5011</v>
      </c>
      <c r="C149" s="622" t="s">
        <v>1663</v>
      </c>
      <c r="D149" s="622" t="s">
        <v>1504</v>
      </c>
      <c r="E149" s="622" t="s">
        <v>7916</v>
      </c>
      <c r="F149" s="622" t="s">
        <v>5126</v>
      </c>
      <c r="G149" s="627" t="s">
        <v>40</v>
      </c>
      <c r="H149" s="568"/>
      <c r="I149" s="568"/>
      <c r="J149" s="568">
        <v>1</v>
      </c>
    </row>
    <row r="150" spans="1:10" s="641" customFormat="1" ht="18.75" customHeight="1">
      <c r="A150" s="622">
        <v>146</v>
      </c>
      <c r="B150" s="626" t="s">
        <v>3442</v>
      </c>
      <c r="C150" s="622" t="s">
        <v>1642</v>
      </c>
      <c r="D150" s="622" t="s">
        <v>2002</v>
      </c>
      <c r="E150" s="622" t="s">
        <v>457</v>
      </c>
      <c r="F150" s="622" t="s">
        <v>5124</v>
      </c>
      <c r="G150" s="627" t="s">
        <v>6720</v>
      </c>
      <c r="H150" s="568">
        <v>1</v>
      </c>
      <c r="I150" s="568"/>
      <c r="J150" s="568"/>
    </row>
    <row r="151" spans="1:10" s="641" customFormat="1" ht="18.75" customHeight="1">
      <c r="A151" s="622">
        <v>147</v>
      </c>
      <c r="B151" s="626" t="s">
        <v>6721</v>
      </c>
      <c r="C151" s="622" t="s">
        <v>1642</v>
      </c>
      <c r="D151" s="622" t="s">
        <v>2002</v>
      </c>
      <c r="E151" s="622" t="s">
        <v>457</v>
      </c>
      <c r="F151" s="622" t="s">
        <v>5124</v>
      </c>
      <c r="G151" s="627" t="s">
        <v>1070</v>
      </c>
      <c r="H151" s="568"/>
      <c r="I151" s="568">
        <v>1</v>
      </c>
      <c r="J151" s="568"/>
    </row>
    <row r="152" spans="1:10" s="641" customFormat="1" ht="18.75" customHeight="1">
      <c r="A152" s="622">
        <v>148</v>
      </c>
      <c r="B152" s="626" t="s">
        <v>4797</v>
      </c>
      <c r="C152" s="622" t="s">
        <v>1642</v>
      </c>
      <c r="D152" s="622" t="s">
        <v>2002</v>
      </c>
      <c r="E152" s="622" t="s">
        <v>457</v>
      </c>
      <c r="F152" s="622" t="s">
        <v>5126</v>
      </c>
      <c r="G152" s="627" t="s">
        <v>1062</v>
      </c>
      <c r="H152" s="568"/>
      <c r="I152" s="568">
        <v>1</v>
      </c>
      <c r="J152" s="568"/>
    </row>
    <row r="153" spans="1:10" s="641" customFormat="1" ht="18.75" customHeight="1">
      <c r="A153" s="622">
        <v>149</v>
      </c>
      <c r="B153" s="626" t="s">
        <v>4819</v>
      </c>
      <c r="C153" s="622" t="s">
        <v>1642</v>
      </c>
      <c r="D153" s="622" t="s">
        <v>2002</v>
      </c>
      <c r="E153" s="622" t="s">
        <v>457</v>
      </c>
      <c r="F153" s="622" t="s">
        <v>5126</v>
      </c>
      <c r="G153" s="627" t="s">
        <v>1062</v>
      </c>
      <c r="H153" s="568"/>
      <c r="I153" s="568">
        <v>1</v>
      </c>
      <c r="J153" s="568"/>
    </row>
    <row r="154" spans="1:10" s="641" customFormat="1" ht="18.75" customHeight="1">
      <c r="A154" s="622">
        <v>150</v>
      </c>
      <c r="B154" s="626" t="s">
        <v>5901</v>
      </c>
      <c r="C154" s="622" t="s">
        <v>1642</v>
      </c>
      <c r="D154" s="622" t="s">
        <v>2002</v>
      </c>
      <c r="E154" s="622" t="s">
        <v>457</v>
      </c>
      <c r="F154" s="622" t="s">
        <v>5126</v>
      </c>
      <c r="G154" s="627" t="s">
        <v>6720</v>
      </c>
      <c r="H154" s="568"/>
      <c r="I154" s="568">
        <v>1</v>
      </c>
      <c r="J154" s="568"/>
    </row>
    <row r="155" spans="1:10" s="641" customFormat="1" ht="18.75" customHeight="1">
      <c r="A155" s="622">
        <v>151</v>
      </c>
      <c r="B155" s="626" t="s">
        <v>3082</v>
      </c>
      <c r="C155" s="622" t="s">
        <v>1642</v>
      </c>
      <c r="D155" s="622" t="s">
        <v>2002</v>
      </c>
      <c r="E155" s="622" t="s">
        <v>457</v>
      </c>
      <c r="F155" s="622" t="s">
        <v>5124</v>
      </c>
      <c r="G155" s="627" t="s">
        <v>1062</v>
      </c>
      <c r="H155" s="568"/>
      <c r="I155" s="568">
        <v>1</v>
      </c>
      <c r="J155" s="568"/>
    </row>
    <row r="156" spans="1:10" s="641" customFormat="1" ht="18.75" customHeight="1">
      <c r="A156" s="622">
        <v>152</v>
      </c>
      <c r="B156" s="626" t="s">
        <v>4799</v>
      </c>
      <c r="C156" s="622" t="s">
        <v>1642</v>
      </c>
      <c r="D156" s="622" t="s">
        <v>2002</v>
      </c>
      <c r="E156" s="622" t="s">
        <v>457</v>
      </c>
      <c r="F156" s="622" t="s">
        <v>5126</v>
      </c>
      <c r="G156" s="627" t="s">
        <v>1062</v>
      </c>
      <c r="H156" s="568"/>
      <c r="I156" s="568">
        <v>1</v>
      </c>
      <c r="J156" s="568"/>
    </row>
    <row r="157" spans="1:10" s="641" customFormat="1" ht="18.75" customHeight="1">
      <c r="A157" s="622">
        <v>153</v>
      </c>
      <c r="B157" s="626" t="s">
        <v>6332</v>
      </c>
      <c r="C157" s="622" t="s">
        <v>1642</v>
      </c>
      <c r="D157" s="622" t="s">
        <v>2002</v>
      </c>
      <c r="E157" s="622" t="s">
        <v>457</v>
      </c>
      <c r="F157" s="622" t="s">
        <v>5124</v>
      </c>
      <c r="G157" s="627" t="s">
        <v>6720</v>
      </c>
      <c r="H157" s="568"/>
      <c r="I157" s="568">
        <v>1</v>
      </c>
      <c r="J157" s="568"/>
    </row>
    <row r="158" spans="1:10" s="641" customFormat="1" ht="18.75" customHeight="1">
      <c r="A158" s="622">
        <v>154</v>
      </c>
      <c r="B158" s="626" t="s">
        <v>5023</v>
      </c>
      <c r="C158" s="622" t="s">
        <v>1642</v>
      </c>
      <c r="D158" s="622" t="s">
        <v>2002</v>
      </c>
      <c r="E158" s="622" t="s">
        <v>457</v>
      </c>
      <c r="F158" s="622" t="s">
        <v>5126</v>
      </c>
      <c r="G158" s="627" t="s">
        <v>1070</v>
      </c>
      <c r="H158" s="568"/>
      <c r="I158" s="568">
        <v>1</v>
      </c>
      <c r="J158" s="568"/>
    </row>
    <row r="159" spans="1:10" s="641" customFormat="1" ht="18.75" customHeight="1">
      <c r="A159" s="622">
        <v>155</v>
      </c>
      <c r="B159" s="626" t="s">
        <v>6722</v>
      </c>
      <c r="C159" s="622" t="s">
        <v>1642</v>
      </c>
      <c r="D159" s="622" t="s">
        <v>2002</v>
      </c>
      <c r="E159" s="622" t="s">
        <v>457</v>
      </c>
      <c r="F159" s="622" t="s">
        <v>5124</v>
      </c>
      <c r="G159" s="627" t="s">
        <v>1070</v>
      </c>
      <c r="H159" s="568"/>
      <c r="I159" s="568"/>
      <c r="J159" s="568">
        <v>1</v>
      </c>
    </row>
    <row r="160" spans="1:10" s="641" customFormat="1" ht="18.75" customHeight="1">
      <c r="A160" s="622">
        <v>156</v>
      </c>
      <c r="B160" s="626" t="s">
        <v>4787</v>
      </c>
      <c r="C160" s="622" t="s">
        <v>1642</v>
      </c>
      <c r="D160" s="622" t="s">
        <v>2002</v>
      </c>
      <c r="E160" s="622" t="s">
        <v>457</v>
      </c>
      <c r="F160" s="622" t="s">
        <v>5124</v>
      </c>
      <c r="G160" s="627" t="s">
        <v>6720</v>
      </c>
      <c r="H160" s="568"/>
      <c r="I160" s="568"/>
      <c r="J160" s="568">
        <v>1</v>
      </c>
    </row>
    <row r="161" spans="1:10" s="641" customFormat="1" ht="18.75" customHeight="1">
      <c r="A161" s="622">
        <v>157</v>
      </c>
      <c r="B161" s="626" t="s">
        <v>6723</v>
      </c>
      <c r="C161" s="622" t="s">
        <v>1642</v>
      </c>
      <c r="D161" s="622" t="s">
        <v>2002</v>
      </c>
      <c r="E161" s="622" t="s">
        <v>457</v>
      </c>
      <c r="F161" s="622" t="s">
        <v>5124</v>
      </c>
      <c r="G161" s="627" t="s">
        <v>1070</v>
      </c>
      <c r="H161" s="568"/>
      <c r="I161" s="568"/>
      <c r="J161" s="568">
        <v>1</v>
      </c>
    </row>
    <row r="162" spans="1:10" s="641" customFormat="1" ht="18.75" customHeight="1">
      <c r="A162" s="622">
        <v>158</v>
      </c>
      <c r="B162" s="626" t="s">
        <v>6724</v>
      </c>
      <c r="C162" s="622" t="s">
        <v>1642</v>
      </c>
      <c r="D162" s="622" t="s">
        <v>2002</v>
      </c>
      <c r="E162" s="622" t="s">
        <v>457</v>
      </c>
      <c r="F162" s="622" t="s">
        <v>5124</v>
      </c>
      <c r="G162" s="627" t="s">
        <v>1062</v>
      </c>
      <c r="H162" s="568"/>
      <c r="I162" s="568"/>
      <c r="J162" s="568">
        <v>1</v>
      </c>
    </row>
    <row r="163" spans="1:10" s="641" customFormat="1" ht="18.75" customHeight="1">
      <c r="A163" s="622">
        <v>159</v>
      </c>
      <c r="B163" s="626" t="s">
        <v>4476</v>
      </c>
      <c r="C163" s="622" t="s">
        <v>1642</v>
      </c>
      <c r="D163" s="622" t="s">
        <v>2002</v>
      </c>
      <c r="E163" s="622" t="s">
        <v>457</v>
      </c>
      <c r="F163" s="622" t="s">
        <v>5126</v>
      </c>
      <c r="G163" s="627" t="s">
        <v>5508</v>
      </c>
      <c r="H163" s="568"/>
      <c r="I163" s="568"/>
      <c r="J163" s="568">
        <v>1</v>
      </c>
    </row>
    <row r="164" spans="1:10" s="641" customFormat="1" ht="18.75" customHeight="1">
      <c r="A164" s="622">
        <v>160</v>
      </c>
      <c r="B164" s="626" t="s">
        <v>6725</v>
      </c>
      <c r="C164" s="622" t="s">
        <v>1642</v>
      </c>
      <c r="D164" s="622" t="s">
        <v>2002</v>
      </c>
      <c r="E164" s="622" t="s">
        <v>457</v>
      </c>
      <c r="F164" s="622" t="s">
        <v>5124</v>
      </c>
      <c r="G164" s="627" t="s">
        <v>1070</v>
      </c>
      <c r="H164" s="568"/>
      <c r="I164" s="568"/>
      <c r="J164" s="568">
        <v>1</v>
      </c>
    </row>
    <row r="165" spans="1:10" s="641" customFormat="1" ht="18.75" customHeight="1">
      <c r="A165" s="622">
        <v>161</v>
      </c>
      <c r="B165" s="626" t="s">
        <v>4465</v>
      </c>
      <c r="C165" s="622" t="s">
        <v>1642</v>
      </c>
      <c r="D165" s="622" t="s">
        <v>2002</v>
      </c>
      <c r="E165" s="622" t="s">
        <v>457</v>
      </c>
      <c r="F165" s="622" t="s">
        <v>5124</v>
      </c>
      <c r="G165" s="627" t="s">
        <v>5521</v>
      </c>
      <c r="H165" s="568"/>
      <c r="I165" s="568"/>
      <c r="J165" s="568">
        <v>1</v>
      </c>
    </row>
    <row r="166" spans="1:10" s="641" customFormat="1" ht="18.75" customHeight="1">
      <c r="A166" s="622">
        <v>162</v>
      </c>
      <c r="B166" s="626" t="s">
        <v>5030</v>
      </c>
      <c r="C166" s="622" t="s">
        <v>1642</v>
      </c>
      <c r="D166" s="622" t="s">
        <v>2002</v>
      </c>
      <c r="E166" s="622" t="s">
        <v>457</v>
      </c>
      <c r="F166" s="622" t="s">
        <v>5124</v>
      </c>
      <c r="G166" s="627" t="s">
        <v>6726</v>
      </c>
      <c r="H166" s="568"/>
      <c r="I166" s="568"/>
      <c r="J166" s="568">
        <v>1</v>
      </c>
    </row>
    <row r="167" spans="1:10" s="641" customFormat="1" ht="18.75" customHeight="1">
      <c r="A167" s="622">
        <v>163</v>
      </c>
      <c r="B167" s="626" t="s">
        <v>6727</v>
      </c>
      <c r="C167" s="622" t="s">
        <v>1642</v>
      </c>
      <c r="D167" s="622" t="s">
        <v>2002</v>
      </c>
      <c r="E167" s="622" t="s">
        <v>457</v>
      </c>
      <c r="F167" s="622" t="s">
        <v>5124</v>
      </c>
      <c r="G167" s="627" t="s">
        <v>5508</v>
      </c>
      <c r="H167" s="568"/>
      <c r="I167" s="568"/>
      <c r="J167" s="568">
        <v>1</v>
      </c>
    </row>
    <row r="168" spans="1:10" s="641" customFormat="1" ht="18.75" customHeight="1">
      <c r="A168" s="622">
        <v>164</v>
      </c>
      <c r="B168" s="626" t="s">
        <v>4789</v>
      </c>
      <c r="C168" s="622" t="s">
        <v>1642</v>
      </c>
      <c r="D168" s="622" t="s">
        <v>2002</v>
      </c>
      <c r="E168" s="622" t="s">
        <v>457</v>
      </c>
      <c r="F168" s="622" t="s">
        <v>5124</v>
      </c>
      <c r="G168" s="627" t="s">
        <v>6726</v>
      </c>
      <c r="H168" s="568"/>
      <c r="I168" s="568"/>
      <c r="J168" s="568">
        <v>1</v>
      </c>
    </row>
    <row r="169" spans="1:10" s="641" customFormat="1" ht="18.75" customHeight="1">
      <c r="A169" s="622">
        <v>165</v>
      </c>
      <c r="B169" s="626" t="s">
        <v>6317</v>
      </c>
      <c r="C169" s="622" t="s">
        <v>1642</v>
      </c>
      <c r="D169" s="622" t="s">
        <v>2002</v>
      </c>
      <c r="E169" s="622" t="s">
        <v>457</v>
      </c>
      <c r="F169" s="622" t="s">
        <v>5124</v>
      </c>
      <c r="G169" s="627" t="s">
        <v>1070</v>
      </c>
      <c r="H169" s="568"/>
      <c r="I169" s="568"/>
      <c r="J169" s="568">
        <v>1</v>
      </c>
    </row>
    <row r="170" spans="1:10" s="641" customFormat="1" ht="18.75" customHeight="1">
      <c r="A170" s="622">
        <v>166</v>
      </c>
      <c r="B170" s="626" t="s">
        <v>914</v>
      </c>
      <c r="C170" s="622" t="s">
        <v>1642</v>
      </c>
      <c r="D170" s="622" t="s">
        <v>2002</v>
      </c>
      <c r="E170" s="622" t="s">
        <v>457</v>
      </c>
      <c r="F170" s="622" t="s">
        <v>5126</v>
      </c>
      <c r="G170" s="627" t="s">
        <v>1062</v>
      </c>
      <c r="H170" s="568"/>
      <c r="I170" s="568"/>
      <c r="J170" s="568">
        <v>1</v>
      </c>
    </row>
    <row r="171" spans="1:10" s="641" customFormat="1" ht="18.75" customHeight="1">
      <c r="A171" s="622">
        <v>167</v>
      </c>
      <c r="B171" s="626" t="s">
        <v>6728</v>
      </c>
      <c r="C171" s="622" t="s">
        <v>1642</v>
      </c>
      <c r="D171" s="622" t="s">
        <v>2002</v>
      </c>
      <c r="E171" s="622" t="s">
        <v>457</v>
      </c>
      <c r="F171" s="622" t="s">
        <v>5126</v>
      </c>
      <c r="G171" s="627" t="s">
        <v>5521</v>
      </c>
      <c r="H171" s="568"/>
      <c r="I171" s="568"/>
      <c r="J171" s="568">
        <v>1</v>
      </c>
    </row>
    <row r="172" spans="1:10" s="641" customFormat="1" ht="18.75" customHeight="1">
      <c r="A172" s="622">
        <v>168</v>
      </c>
      <c r="B172" s="626" t="s">
        <v>6729</v>
      </c>
      <c r="C172" s="622" t="s">
        <v>1642</v>
      </c>
      <c r="D172" s="622" t="s">
        <v>2002</v>
      </c>
      <c r="E172" s="622" t="s">
        <v>457</v>
      </c>
      <c r="F172" s="622" t="s">
        <v>5124</v>
      </c>
      <c r="G172" s="627" t="s">
        <v>6720</v>
      </c>
      <c r="H172" s="568"/>
      <c r="I172" s="568"/>
      <c r="J172" s="568">
        <v>1</v>
      </c>
    </row>
    <row r="173" spans="1:10" s="641" customFormat="1" ht="18.75" customHeight="1">
      <c r="A173" s="622">
        <v>169</v>
      </c>
      <c r="B173" s="626" t="s">
        <v>6730</v>
      </c>
      <c r="C173" s="622" t="s">
        <v>1642</v>
      </c>
      <c r="D173" s="622" t="s">
        <v>2002</v>
      </c>
      <c r="E173" s="622" t="s">
        <v>457</v>
      </c>
      <c r="F173" s="622" t="s">
        <v>5126</v>
      </c>
      <c r="G173" s="627" t="s">
        <v>6720</v>
      </c>
      <c r="H173" s="568"/>
      <c r="I173" s="568"/>
      <c r="J173" s="568">
        <v>1</v>
      </c>
    </row>
    <row r="174" spans="1:10" s="641" customFormat="1" ht="18.75" customHeight="1">
      <c r="A174" s="622">
        <v>170</v>
      </c>
      <c r="B174" s="626" t="s">
        <v>5016</v>
      </c>
      <c r="C174" s="622" t="s">
        <v>1642</v>
      </c>
      <c r="D174" s="622" t="s">
        <v>2002</v>
      </c>
      <c r="E174" s="622" t="s">
        <v>457</v>
      </c>
      <c r="F174" s="622" t="s">
        <v>5126</v>
      </c>
      <c r="G174" s="627" t="s">
        <v>1062</v>
      </c>
      <c r="H174" s="568"/>
      <c r="I174" s="568"/>
      <c r="J174" s="568">
        <v>1</v>
      </c>
    </row>
    <row r="175" spans="1:10" s="641" customFormat="1" ht="18.75" customHeight="1">
      <c r="A175" s="622">
        <v>171</v>
      </c>
      <c r="B175" s="626" t="s">
        <v>6331</v>
      </c>
      <c r="C175" s="622" t="s">
        <v>1642</v>
      </c>
      <c r="D175" s="622" t="s">
        <v>2002</v>
      </c>
      <c r="E175" s="622" t="s">
        <v>457</v>
      </c>
      <c r="F175" s="622" t="s">
        <v>5124</v>
      </c>
      <c r="G175" s="627" t="s">
        <v>6726</v>
      </c>
      <c r="H175" s="568"/>
      <c r="I175" s="568"/>
      <c r="J175" s="568">
        <v>1</v>
      </c>
    </row>
    <row r="176" spans="1:10" s="641" customFormat="1" ht="18.75" customHeight="1">
      <c r="A176" s="622">
        <v>172</v>
      </c>
      <c r="B176" s="626" t="s">
        <v>1075</v>
      </c>
      <c r="C176" s="622" t="s">
        <v>1642</v>
      </c>
      <c r="D176" s="622" t="s">
        <v>2002</v>
      </c>
      <c r="E176" s="622" t="s">
        <v>457</v>
      </c>
      <c r="F176" s="622" t="s">
        <v>5124</v>
      </c>
      <c r="G176" s="627" t="s">
        <v>6720</v>
      </c>
      <c r="H176" s="568"/>
      <c r="I176" s="568"/>
      <c r="J176" s="568">
        <v>1</v>
      </c>
    </row>
    <row r="177" spans="1:10" s="641" customFormat="1" ht="18.75" customHeight="1">
      <c r="A177" s="622">
        <v>173</v>
      </c>
      <c r="B177" s="626" t="s">
        <v>4480</v>
      </c>
      <c r="C177" s="622" t="s">
        <v>1642</v>
      </c>
      <c r="D177" s="622" t="s">
        <v>2002</v>
      </c>
      <c r="E177" s="622" t="s">
        <v>457</v>
      </c>
      <c r="F177" s="622" t="s">
        <v>5126</v>
      </c>
      <c r="G177" s="627" t="s">
        <v>5508</v>
      </c>
      <c r="H177" s="568"/>
      <c r="I177" s="568"/>
      <c r="J177" s="568">
        <v>1</v>
      </c>
    </row>
    <row r="178" spans="1:10" s="641" customFormat="1" ht="18.75" customHeight="1">
      <c r="A178" s="622">
        <v>174</v>
      </c>
      <c r="B178" s="626" t="s">
        <v>6731</v>
      </c>
      <c r="C178" s="622" t="s">
        <v>1642</v>
      </c>
      <c r="D178" s="622" t="s">
        <v>2002</v>
      </c>
      <c r="E178" s="622" t="s">
        <v>457</v>
      </c>
      <c r="F178" s="622" t="s">
        <v>5126</v>
      </c>
      <c r="G178" s="627" t="s">
        <v>1070</v>
      </c>
      <c r="H178" s="568"/>
      <c r="I178" s="568"/>
      <c r="J178" s="568">
        <v>1</v>
      </c>
    </row>
    <row r="179" spans="1:10" s="641" customFormat="1" ht="18.75" customHeight="1">
      <c r="A179" s="622">
        <v>175</v>
      </c>
      <c r="B179" s="626" t="s">
        <v>3277</v>
      </c>
      <c r="C179" s="622" t="s">
        <v>1642</v>
      </c>
      <c r="D179" s="622" t="s">
        <v>2002</v>
      </c>
      <c r="E179" s="622" t="s">
        <v>457</v>
      </c>
      <c r="F179" s="622" t="s">
        <v>5126</v>
      </c>
      <c r="G179" s="627" t="s">
        <v>1062</v>
      </c>
      <c r="H179" s="568"/>
      <c r="I179" s="568"/>
      <c r="J179" s="568">
        <v>1</v>
      </c>
    </row>
    <row r="180" spans="1:10" s="641" customFormat="1" ht="18.75" customHeight="1">
      <c r="A180" s="622">
        <v>176</v>
      </c>
      <c r="B180" s="626" t="s">
        <v>4126</v>
      </c>
      <c r="C180" s="622" t="s">
        <v>1642</v>
      </c>
      <c r="D180" s="622" t="s">
        <v>2002</v>
      </c>
      <c r="E180" s="622" t="s">
        <v>457</v>
      </c>
      <c r="F180" s="622" t="s">
        <v>5124</v>
      </c>
      <c r="G180" s="627" t="s">
        <v>1062</v>
      </c>
      <c r="H180" s="568"/>
      <c r="I180" s="568"/>
      <c r="J180" s="568">
        <v>1</v>
      </c>
    </row>
    <row r="181" spans="1:10" s="641" customFormat="1" ht="18.75" customHeight="1">
      <c r="A181" s="622">
        <v>177</v>
      </c>
      <c r="B181" s="626" t="s">
        <v>6732</v>
      </c>
      <c r="C181" s="622" t="s">
        <v>1642</v>
      </c>
      <c r="D181" s="622" t="s">
        <v>2002</v>
      </c>
      <c r="E181" s="622" t="s">
        <v>457</v>
      </c>
      <c r="F181" s="622" t="s">
        <v>5126</v>
      </c>
      <c r="G181" s="627" t="s">
        <v>1062</v>
      </c>
      <c r="H181" s="568"/>
      <c r="I181" s="568"/>
      <c r="J181" s="568">
        <v>1</v>
      </c>
    </row>
    <row r="182" spans="1:10" s="641" customFormat="1" ht="18.75" customHeight="1">
      <c r="A182" s="622">
        <v>178</v>
      </c>
      <c r="B182" s="626" t="s">
        <v>5028</v>
      </c>
      <c r="C182" s="622" t="s">
        <v>1642</v>
      </c>
      <c r="D182" s="622" t="s">
        <v>2002</v>
      </c>
      <c r="E182" s="622" t="s">
        <v>457</v>
      </c>
      <c r="F182" s="622" t="s">
        <v>5124</v>
      </c>
      <c r="G182" s="627" t="s">
        <v>1062</v>
      </c>
      <c r="H182" s="568"/>
      <c r="I182" s="568"/>
      <c r="J182" s="568">
        <v>1</v>
      </c>
    </row>
    <row r="183" spans="1:10" s="641" customFormat="1" ht="18.75" customHeight="1">
      <c r="A183" s="622">
        <v>179</v>
      </c>
      <c r="B183" s="626" t="s">
        <v>6733</v>
      </c>
      <c r="C183" s="622" t="s">
        <v>1642</v>
      </c>
      <c r="D183" s="622" t="s">
        <v>2002</v>
      </c>
      <c r="E183" s="622" t="s">
        <v>457</v>
      </c>
      <c r="F183" s="622" t="s">
        <v>5126</v>
      </c>
      <c r="G183" s="627" t="s">
        <v>5521</v>
      </c>
      <c r="H183" s="568"/>
      <c r="I183" s="568"/>
      <c r="J183" s="568">
        <v>1</v>
      </c>
    </row>
    <row r="184" spans="1:10" s="641" customFormat="1" ht="18.75" customHeight="1">
      <c r="A184" s="622">
        <v>180</v>
      </c>
      <c r="B184" s="626" t="s">
        <v>3792</v>
      </c>
      <c r="C184" s="622" t="s">
        <v>1642</v>
      </c>
      <c r="D184" s="622" t="s">
        <v>2002</v>
      </c>
      <c r="E184" s="622" t="s">
        <v>457</v>
      </c>
      <c r="F184" s="622" t="s">
        <v>5126</v>
      </c>
      <c r="G184" s="627" t="s">
        <v>6726</v>
      </c>
      <c r="H184" s="568"/>
      <c r="I184" s="568"/>
      <c r="J184" s="568">
        <v>1</v>
      </c>
    </row>
    <row r="185" spans="1:10" s="641" customFormat="1" ht="18.75" customHeight="1">
      <c r="A185" s="622">
        <v>181</v>
      </c>
      <c r="B185" s="626" t="s">
        <v>6734</v>
      </c>
      <c r="C185" s="622" t="s">
        <v>1642</v>
      </c>
      <c r="D185" s="622" t="s">
        <v>2002</v>
      </c>
      <c r="E185" s="622" t="s">
        <v>457</v>
      </c>
      <c r="F185" s="622" t="s">
        <v>5126</v>
      </c>
      <c r="G185" s="627" t="s">
        <v>6735</v>
      </c>
      <c r="H185" s="568"/>
      <c r="I185" s="568"/>
      <c r="J185" s="568">
        <v>1</v>
      </c>
    </row>
    <row r="186" spans="1:10" s="641" customFormat="1" ht="18.75" customHeight="1">
      <c r="A186" s="622">
        <v>182</v>
      </c>
      <c r="B186" s="626" t="s">
        <v>6736</v>
      </c>
      <c r="C186" s="622" t="s">
        <v>1642</v>
      </c>
      <c r="D186" s="622" t="s">
        <v>2002</v>
      </c>
      <c r="E186" s="622" t="s">
        <v>457</v>
      </c>
      <c r="F186" s="622" t="s">
        <v>5126</v>
      </c>
      <c r="G186" s="627" t="s">
        <v>6720</v>
      </c>
      <c r="H186" s="568"/>
      <c r="I186" s="568"/>
      <c r="J186" s="568">
        <v>1</v>
      </c>
    </row>
    <row r="187" spans="1:10" s="641" customFormat="1" ht="18.75" customHeight="1">
      <c r="A187" s="622">
        <v>183</v>
      </c>
      <c r="B187" s="626" t="s">
        <v>6737</v>
      </c>
      <c r="C187" s="622" t="s">
        <v>1642</v>
      </c>
      <c r="D187" s="622" t="s">
        <v>2002</v>
      </c>
      <c r="E187" s="622" t="s">
        <v>457</v>
      </c>
      <c r="F187" s="622" t="s">
        <v>5124</v>
      </c>
      <c r="G187" s="627" t="s">
        <v>5521</v>
      </c>
      <c r="H187" s="568"/>
      <c r="I187" s="568"/>
      <c r="J187" s="568">
        <v>1</v>
      </c>
    </row>
    <row r="188" spans="1:10" s="641" customFormat="1" ht="18.75" customHeight="1">
      <c r="A188" s="622">
        <v>184</v>
      </c>
      <c r="B188" s="626" t="s">
        <v>4479</v>
      </c>
      <c r="C188" s="622" t="s">
        <v>1642</v>
      </c>
      <c r="D188" s="622" t="s">
        <v>2002</v>
      </c>
      <c r="E188" s="622" t="s">
        <v>457</v>
      </c>
      <c r="F188" s="622" t="s">
        <v>5126</v>
      </c>
      <c r="G188" s="627" t="s">
        <v>1070</v>
      </c>
      <c r="H188" s="568"/>
      <c r="I188" s="568"/>
      <c r="J188" s="568">
        <v>1</v>
      </c>
    </row>
    <row r="189" spans="1:10" s="641" customFormat="1" ht="18.75" customHeight="1">
      <c r="A189" s="622">
        <v>185</v>
      </c>
      <c r="B189" s="626" t="s">
        <v>5516</v>
      </c>
      <c r="C189" s="622" t="s">
        <v>1642</v>
      </c>
      <c r="D189" s="622" t="s">
        <v>2002</v>
      </c>
      <c r="E189" s="622" t="s">
        <v>457</v>
      </c>
      <c r="F189" s="622" t="s">
        <v>5124</v>
      </c>
      <c r="G189" s="627" t="s">
        <v>1070</v>
      </c>
      <c r="H189" s="568"/>
      <c r="I189" s="568"/>
      <c r="J189" s="568">
        <v>1</v>
      </c>
    </row>
    <row r="190" spans="1:10" s="641" customFormat="1" ht="18.75" customHeight="1">
      <c r="A190" s="622">
        <v>186</v>
      </c>
      <c r="B190" s="626" t="s">
        <v>5220</v>
      </c>
      <c r="C190" s="622" t="s">
        <v>1642</v>
      </c>
      <c r="D190" s="622" t="s">
        <v>2002</v>
      </c>
      <c r="E190" s="622" t="s">
        <v>457</v>
      </c>
      <c r="F190" s="622" t="s">
        <v>5126</v>
      </c>
      <c r="G190" s="627" t="s">
        <v>6720</v>
      </c>
      <c r="H190" s="568"/>
      <c r="I190" s="568"/>
      <c r="J190" s="568">
        <v>1</v>
      </c>
    </row>
    <row r="191" spans="1:10" s="641" customFormat="1" ht="18.75" customHeight="1">
      <c r="A191" s="622">
        <v>187</v>
      </c>
      <c r="B191" s="626" t="s">
        <v>5234</v>
      </c>
      <c r="C191" s="622" t="s">
        <v>1642</v>
      </c>
      <c r="D191" s="622" t="s">
        <v>2002</v>
      </c>
      <c r="E191" s="622" t="s">
        <v>457</v>
      </c>
      <c r="F191" s="622" t="s">
        <v>5126</v>
      </c>
      <c r="G191" s="627" t="s">
        <v>1070</v>
      </c>
      <c r="H191" s="568"/>
      <c r="I191" s="568"/>
      <c r="J191" s="568">
        <v>1</v>
      </c>
    </row>
    <row r="192" spans="1:10" s="641" customFormat="1" ht="18.75" customHeight="1">
      <c r="A192" s="622">
        <v>188</v>
      </c>
      <c r="B192" s="626" t="s">
        <v>4826</v>
      </c>
      <c r="C192" s="622" t="s">
        <v>1642</v>
      </c>
      <c r="D192" s="622" t="s">
        <v>2002</v>
      </c>
      <c r="E192" s="622" t="s">
        <v>457</v>
      </c>
      <c r="F192" s="622" t="s">
        <v>5126</v>
      </c>
      <c r="G192" s="627" t="s">
        <v>6720</v>
      </c>
      <c r="H192" s="568"/>
      <c r="I192" s="568"/>
      <c r="J192" s="568">
        <v>1</v>
      </c>
    </row>
    <row r="193" spans="1:10" s="641" customFormat="1" ht="18.75" customHeight="1">
      <c r="A193" s="622">
        <v>189</v>
      </c>
      <c r="B193" s="626" t="s">
        <v>5046</v>
      </c>
      <c r="C193" s="622" t="s">
        <v>1642</v>
      </c>
      <c r="D193" s="622" t="s">
        <v>2002</v>
      </c>
      <c r="E193" s="622" t="s">
        <v>457</v>
      </c>
      <c r="F193" s="622" t="s">
        <v>5124</v>
      </c>
      <c r="G193" s="627" t="s">
        <v>6726</v>
      </c>
      <c r="H193" s="568"/>
      <c r="I193" s="568"/>
      <c r="J193" s="568">
        <v>1</v>
      </c>
    </row>
    <row r="194" spans="1:10" s="641" customFormat="1" ht="18.95" customHeight="1">
      <c r="A194" s="622">
        <v>190</v>
      </c>
      <c r="B194" s="626" t="s">
        <v>6738</v>
      </c>
      <c r="C194" s="622" t="s">
        <v>1834</v>
      </c>
      <c r="D194" s="622" t="s">
        <v>1506</v>
      </c>
      <c r="E194" s="622" t="s">
        <v>460</v>
      </c>
      <c r="F194" s="622" t="s">
        <v>5126</v>
      </c>
      <c r="G194" s="627" t="s">
        <v>6739</v>
      </c>
      <c r="H194" s="568"/>
      <c r="I194" s="568"/>
      <c r="J194" s="568">
        <v>1</v>
      </c>
    </row>
    <row r="195" spans="1:10" s="641" customFormat="1" ht="18.95" customHeight="1">
      <c r="A195" s="622">
        <v>191</v>
      </c>
      <c r="B195" s="626" t="s">
        <v>6740</v>
      </c>
      <c r="C195" s="622" t="s">
        <v>1677</v>
      </c>
      <c r="D195" s="622" t="s">
        <v>1506</v>
      </c>
      <c r="E195" s="622" t="s">
        <v>7917</v>
      </c>
      <c r="F195" s="622" t="s">
        <v>5126</v>
      </c>
      <c r="G195" s="627" t="s">
        <v>6741</v>
      </c>
      <c r="H195" s="568"/>
      <c r="I195" s="568">
        <v>1</v>
      </c>
      <c r="J195" s="568"/>
    </row>
    <row r="196" spans="1:10" s="641" customFormat="1">
      <c r="A196" s="622">
        <v>192</v>
      </c>
      <c r="B196" s="626" t="s">
        <v>2271</v>
      </c>
      <c r="C196" s="622" t="s">
        <v>5131</v>
      </c>
      <c r="D196" s="622" t="s">
        <v>1482</v>
      </c>
      <c r="E196" s="622" t="s">
        <v>457</v>
      </c>
      <c r="F196" s="622" t="s">
        <v>5126</v>
      </c>
      <c r="G196" s="627" t="s">
        <v>6742</v>
      </c>
      <c r="H196" s="568"/>
      <c r="I196" s="568">
        <v>1</v>
      </c>
      <c r="J196" s="568"/>
    </row>
    <row r="197" spans="1:10" s="641" customFormat="1">
      <c r="A197" s="622">
        <v>193</v>
      </c>
      <c r="B197" s="626" t="s">
        <v>5042</v>
      </c>
      <c r="C197" s="622" t="s">
        <v>2236</v>
      </c>
      <c r="D197" s="622" t="s">
        <v>725</v>
      </c>
      <c r="E197" s="622" t="s">
        <v>457</v>
      </c>
      <c r="F197" s="622" t="s">
        <v>5124</v>
      </c>
      <c r="G197" s="627" t="s">
        <v>5948</v>
      </c>
      <c r="H197" s="568">
        <v>1</v>
      </c>
      <c r="I197" s="568"/>
      <c r="J197" s="568"/>
    </row>
    <row r="198" spans="1:10" s="641" customFormat="1">
      <c r="A198" s="622">
        <v>194</v>
      </c>
      <c r="B198" s="626" t="s">
        <v>4479</v>
      </c>
      <c r="C198" s="622" t="s">
        <v>2236</v>
      </c>
      <c r="D198" s="622" t="s">
        <v>725</v>
      </c>
      <c r="E198" s="622" t="s">
        <v>457</v>
      </c>
      <c r="F198" s="622" t="s">
        <v>5126</v>
      </c>
      <c r="G198" s="627" t="s">
        <v>12</v>
      </c>
      <c r="H198" s="568">
        <v>1</v>
      </c>
      <c r="I198" s="568"/>
      <c r="J198" s="568"/>
    </row>
    <row r="199" spans="1:10" s="641" customFormat="1">
      <c r="A199" s="622">
        <v>195</v>
      </c>
      <c r="B199" s="626" t="s">
        <v>6743</v>
      </c>
      <c r="C199" s="622" t="s">
        <v>2236</v>
      </c>
      <c r="D199" s="622" t="s">
        <v>725</v>
      </c>
      <c r="E199" s="622" t="s">
        <v>457</v>
      </c>
      <c r="F199" s="622" t="s">
        <v>5126</v>
      </c>
      <c r="G199" s="627" t="s">
        <v>93</v>
      </c>
      <c r="H199" s="568"/>
      <c r="I199" s="568">
        <v>1</v>
      </c>
      <c r="J199" s="568"/>
    </row>
    <row r="200" spans="1:10" s="641" customFormat="1">
      <c r="A200" s="622">
        <v>196</v>
      </c>
      <c r="B200" s="626" t="s">
        <v>6744</v>
      </c>
      <c r="C200" s="622" t="s">
        <v>2236</v>
      </c>
      <c r="D200" s="622" t="s">
        <v>725</v>
      </c>
      <c r="E200" s="622" t="s">
        <v>457</v>
      </c>
      <c r="F200" s="622" t="s">
        <v>5126</v>
      </c>
      <c r="G200" s="627" t="s">
        <v>6745</v>
      </c>
      <c r="H200" s="568"/>
      <c r="I200" s="568">
        <v>1</v>
      </c>
      <c r="J200" s="568"/>
    </row>
    <row r="201" spans="1:10" s="641" customFormat="1">
      <c r="A201" s="622">
        <v>197</v>
      </c>
      <c r="B201" s="626" t="s">
        <v>6332</v>
      </c>
      <c r="C201" s="622" t="s">
        <v>2236</v>
      </c>
      <c r="D201" s="622" t="s">
        <v>725</v>
      </c>
      <c r="E201" s="622" t="s">
        <v>457</v>
      </c>
      <c r="F201" s="622" t="s">
        <v>5124</v>
      </c>
      <c r="G201" s="627" t="s">
        <v>6746</v>
      </c>
      <c r="H201" s="568"/>
      <c r="I201" s="568">
        <v>1</v>
      </c>
      <c r="J201" s="568"/>
    </row>
    <row r="202" spans="1:10" s="641" customFormat="1">
      <c r="A202" s="622">
        <v>198</v>
      </c>
      <c r="B202" s="626" t="s">
        <v>6747</v>
      </c>
      <c r="C202" s="622" t="s">
        <v>2236</v>
      </c>
      <c r="D202" s="622" t="s">
        <v>725</v>
      </c>
      <c r="E202" s="622" t="s">
        <v>457</v>
      </c>
      <c r="F202" s="622" t="s">
        <v>5124</v>
      </c>
      <c r="G202" s="627" t="s">
        <v>6745</v>
      </c>
      <c r="H202" s="568"/>
      <c r="I202" s="568"/>
      <c r="J202" s="568">
        <v>1</v>
      </c>
    </row>
    <row r="203" spans="1:10" s="641" customFormat="1">
      <c r="A203" s="622">
        <v>199</v>
      </c>
      <c r="B203" s="626" t="s">
        <v>3466</v>
      </c>
      <c r="C203" s="622" t="s">
        <v>2236</v>
      </c>
      <c r="D203" s="622" t="s">
        <v>725</v>
      </c>
      <c r="E203" s="622" t="s">
        <v>457</v>
      </c>
      <c r="F203" s="622" t="s">
        <v>5124</v>
      </c>
      <c r="G203" s="627" t="s">
        <v>91</v>
      </c>
      <c r="H203" s="568"/>
      <c r="I203" s="568"/>
      <c r="J203" s="568">
        <v>1</v>
      </c>
    </row>
    <row r="204" spans="1:10" s="641" customFormat="1">
      <c r="A204" s="622">
        <v>200</v>
      </c>
      <c r="B204" s="626" t="s">
        <v>6748</v>
      </c>
      <c r="C204" s="622" t="s">
        <v>2236</v>
      </c>
      <c r="D204" s="622" t="s">
        <v>725</v>
      </c>
      <c r="E204" s="622" t="s">
        <v>457</v>
      </c>
      <c r="F204" s="622" t="s">
        <v>5126</v>
      </c>
      <c r="G204" s="627" t="s">
        <v>5947</v>
      </c>
      <c r="H204" s="568"/>
      <c r="I204" s="568"/>
      <c r="J204" s="568">
        <v>1</v>
      </c>
    </row>
    <row r="205" spans="1:10" s="641" customFormat="1">
      <c r="A205" s="622">
        <v>201</v>
      </c>
      <c r="B205" s="626" t="s">
        <v>1076</v>
      </c>
      <c r="C205" s="622" t="s">
        <v>2236</v>
      </c>
      <c r="D205" s="622" t="s">
        <v>725</v>
      </c>
      <c r="E205" s="622" t="s">
        <v>457</v>
      </c>
      <c r="F205" s="622" t="s">
        <v>5126</v>
      </c>
      <c r="G205" s="627" t="s">
        <v>93</v>
      </c>
      <c r="H205" s="568"/>
      <c r="I205" s="568"/>
      <c r="J205" s="568">
        <v>1</v>
      </c>
    </row>
    <row r="206" spans="1:10" s="641" customFormat="1">
      <c r="A206" s="622">
        <v>202</v>
      </c>
      <c r="B206" s="626" t="s">
        <v>3243</v>
      </c>
      <c r="C206" s="622" t="s">
        <v>2236</v>
      </c>
      <c r="D206" s="622" t="s">
        <v>725</v>
      </c>
      <c r="E206" s="622" t="s">
        <v>457</v>
      </c>
      <c r="F206" s="622" t="s">
        <v>5126</v>
      </c>
      <c r="G206" s="627" t="s">
        <v>5948</v>
      </c>
      <c r="H206" s="568"/>
      <c r="I206" s="568"/>
      <c r="J206" s="568">
        <v>1</v>
      </c>
    </row>
    <row r="207" spans="1:10" s="641" customFormat="1">
      <c r="A207" s="622">
        <v>203</v>
      </c>
      <c r="B207" s="626" t="s">
        <v>6749</v>
      </c>
      <c r="C207" s="622" t="s">
        <v>2236</v>
      </c>
      <c r="D207" s="622" t="s">
        <v>725</v>
      </c>
      <c r="E207" s="622" t="s">
        <v>457</v>
      </c>
      <c r="F207" s="622" t="s">
        <v>5126</v>
      </c>
      <c r="G207" s="627" t="s">
        <v>5965</v>
      </c>
      <c r="H207" s="568"/>
      <c r="I207" s="568"/>
      <c r="J207" s="568">
        <v>1</v>
      </c>
    </row>
    <row r="208" spans="1:10" s="641" customFormat="1">
      <c r="A208" s="622">
        <v>204</v>
      </c>
      <c r="B208" s="626" t="s">
        <v>3085</v>
      </c>
      <c r="C208" s="622" t="s">
        <v>2236</v>
      </c>
      <c r="D208" s="622" t="s">
        <v>725</v>
      </c>
      <c r="E208" s="622" t="s">
        <v>457</v>
      </c>
      <c r="F208" s="622" t="s">
        <v>5126</v>
      </c>
      <c r="G208" s="627" t="s">
        <v>98</v>
      </c>
      <c r="H208" s="568"/>
      <c r="I208" s="568"/>
      <c r="J208" s="568">
        <v>1</v>
      </c>
    </row>
    <row r="209" spans="1:10" s="641" customFormat="1">
      <c r="A209" s="622">
        <v>205</v>
      </c>
      <c r="B209" s="626" t="s">
        <v>5981</v>
      </c>
      <c r="C209" s="622" t="s">
        <v>6750</v>
      </c>
      <c r="D209" s="622" t="s">
        <v>725</v>
      </c>
      <c r="E209" s="622" t="s">
        <v>7918</v>
      </c>
      <c r="F209" s="622" t="s">
        <v>5126</v>
      </c>
      <c r="G209" s="622" t="s">
        <v>6751</v>
      </c>
      <c r="H209" s="627"/>
      <c r="I209" s="568">
        <v>1</v>
      </c>
      <c r="J209" s="568"/>
    </row>
    <row r="210" spans="1:10" s="641" customFormat="1">
      <c r="A210" s="622">
        <v>206</v>
      </c>
      <c r="B210" s="626" t="s">
        <v>6752</v>
      </c>
      <c r="C210" s="622" t="s">
        <v>6750</v>
      </c>
      <c r="D210" s="622" t="s">
        <v>725</v>
      </c>
      <c r="E210" s="622" t="s">
        <v>7919</v>
      </c>
      <c r="F210" s="622" t="s">
        <v>5126</v>
      </c>
      <c r="G210" s="622" t="s">
        <v>6753</v>
      </c>
      <c r="H210" s="627"/>
      <c r="I210" s="568">
        <v>1</v>
      </c>
      <c r="J210" s="568"/>
    </row>
    <row r="211" spans="1:10" s="641" customFormat="1">
      <c r="A211" s="622">
        <v>207</v>
      </c>
      <c r="B211" s="626" t="s">
        <v>6754</v>
      </c>
      <c r="C211" s="622" t="s">
        <v>6750</v>
      </c>
      <c r="D211" s="622" t="s">
        <v>725</v>
      </c>
      <c r="E211" s="622" t="s">
        <v>7919</v>
      </c>
      <c r="F211" s="622" t="s">
        <v>5126</v>
      </c>
      <c r="G211" s="622" t="s">
        <v>6755</v>
      </c>
      <c r="H211" s="627"/>
      <c r="I211" s="568"/>
      <c r="J211" s="568">
        <v>1</v>
      </c>
    </row>
    <row r="212" spans="1:10" s="641" customFormat="1">
      <c r="A212" s="622">
        <v>208</v>
      </c>
      <c r="B212" s="626" t="s">
        <v>6756</v>
      </c>
      <c r="C212" s="622" t="s">
        <v>6750</v>
      </c>
      <c r="D212" s="622" t="s">
        <v>725</v>
      </c>
      <c r="E212" s="622" t="s">
        <v>7919</v>
      </c>
      <c r="F212" s="622" t="s">
        <v>5126</v>
      </c>
      <c r="G212" s="622" t="s">
        <v>6757</v>
      </c>
      <c r="H212" s="627"/>
      <c r="I212" s="568"/>
      <c r="J212" s="568">
        <v>1</v>
      </c>
    </row>
    <row r="213" spans="1:10" s="641" customFormat="1">
      <c r="A213" s="622">
        <v>209</v>
      </c>
      <c r="B213" s="626" t="s">
        <v>6758</v>
      </c>
      <c r="C213" s="622" t="s">
        <v>6750</v>
      </c>
      <c r="D213" s="622" t="s">
        <v>725</v>
      </c>
      <c r="E213" s="622" t="s">
        <v>7919</v>
      </c>
      <c r="F213" s="622" t="s">
        <v>5126</v>
      </c>
      <c r="G213" s="622" t="s">
        <v>6759</v>
      </c>
      <c r="H213" s="627"/>
      <c r="I213" s="568"/>
      <c r="J213" s="568">
        <v>1</v>
      </c>
    </row>
    <row r="214" spans="1:10" s="641" customFormat="1">
      <c r="A214" s="622">
        <v>210</v>
      </c>
      <c r="B214" s="626" t="s">
        <v>6760</v>
      </c>
      <c r="C214" s="622" t="s">
        <v>6750</v>
      </c>
      <c r="D214" s="622" t="s">
        <v>725</v>
      </c>
      <c r="E214" s="622" t="s">
        <v>7919</v>
      </c>
      <c r="F214" s="622" t="s">
        <v>5126</v>
      </c>
      <c r="G214" s="622" t="s">
        <v>6761</v>
      </c>
      <c r="H214" s="627"/>
      <c r="I214" s="568"/>
      <c r="J214" s="568">
        <v>1</v>
      </c>
    </row>
    <row r="215" spans="1:10" s="641" customFormat="1">
      <c r="A215" s="622">
        <v>211</v>
      </c>
      <c r="B215" s="626" t="s">
        <v>6762</v>
      </c>
      <c r="C215" s="622" t="s">
        <v>6750</v>
      </c>
      <c r="D215" s="622" t="s">
        <v>725</v>
      </c>
      <c r="E215" s="622" t="s">
        <v>2735</v>
      </c>
      <c r="F215" s="622" t="s">
        <v>5126</v>
      </c>
      <c r="G215" s="622" t="s">
        <v>6763</v>
      </c>
      <c r="H215" s="627"/>
      <c r="I215" s="568">
        <v>1</v>
      </c>
      <c r="J215" s="568"/>
    </row>
    <row r="216" spans="1:10" s="641" customFormat="1">
      <c r="A216" s="622">
        <v>212</v>
      </c>
      <c r="B216" s="626" t="s">
        <v>4130</v>
      </c>
      <c r="C216" s="622" t="s">
        <v>6750</v>
      </c>
      <c r="D216" s="622" t="s">
        <v>725</v>
      </c>
      <c r="E216" s="622" t="s">
        <v>7920</v>
      </c>
      <c r="F216" s="622" t="s">
        <v>5124</v>
      </c>
      <c r="G216" s="622" t="s">
        <v>6757</v>
      </c>
      <c r="H216" s="629">
        <v>1</v>
      </c>
      <c r="I216" s="568"/>
      <c r="J216" s="568"/>
    </row>
    <row r="217" spans="1:10" s="641" customFormat="1">
      <c r="A217" s="622">
        <v>213</v>
      </c>
      <c r="B217" s="626" t="s">
        <v>4817</v>
      </c>
      <c r="C217" s="622" t="s">
        <v>6750</v>
      </c>
      <c r="D217" s="622" t="s">
        <v>725</v>
      </c>
      <c r="E217" s="622" t="s">
        <v>7920</v>
      </c>
      <c r="F217" s="622" t="s">
        <v>5124</v>
      </c>
      <c r="G217" s="622" t="s">
        <v>6759</v>
      </c>
      <c r="H217" s="627"/>
      <c r="I217" s="568"/>
      <c r="J217" s="568">
        <v>1</v>
      </c>
    </row>
    <row r="218" spans="1:10" s="641" customFormat="1">
      <c r="A218" s="622">
        <v>214</v>
      </c>
      <c r="B218" s="626" t="s">
        <v>6764</v>
      </c>
      <c r="C218" s="622" t="s">
        <v>6750</v>
      </c>
      <c r="D218" s="622" t="s">
        <v>725</v>
      </c>
      <c r="E218" s="622" t="s">
        <v>7921</v>
      </c>
      <c r="F218" s="622" t="s">
        <v>5124</v>
      </c>
      <c r="G218" s="622" t="s">
        <v>6761</v>
      </c>
      <c r="H218" s="629">
        <v>1</v>
      </c>
      <c r="I218" s="568"/>
      <c r="J218" s="568"/>
    </row>
    <row r="219" spans="1:10" s="641" customFormat="1">
      <c r="A219" s="622">
        <v>215</v>
      </c>
      <c r="B219" s="626" t="s">
        <v>6765</v>
      </c>
      <c r="C219" s="622" t="s">
        <v>6750</v>
      </c>
      <c r="D219" s="622" t="s">
        <v>725</v>
      </c>
      <c r="E219" s="622" t="s">
        <v>567</v>
      </c>
      <c r="F219" s="622" t="s">
        <v>5126</v>
      </c>
      <c r="G219" s="622" t="s">
        <v>6766</v>
      </c>
      <c r="H219" s="627"/>
      <c r="I219" s="568"/>
      <c r="J219" s="568">
        <v>1</v>
      </c>
    </row>
    <row r="220" spans="1:10" s="641" customFormat="1">
      <c r="A220" s="622">
        <v>216</v>
      </c>
      <c r="B220" s="626" t="s">
        <v>6767</v>
      </c>
      <c r="C220" s="622" t="s">
        <v>6750</v>
      </c>
      <c r="D220" s="622" t="s">
        <v>725</v>
      </c>
      <c r="E220" s="622" t="s">
        <v>567</v>
      </c>
      <c r="F220" s="622" t="s">
        <v>5126</v>
      </c>
      <c r="G220" s="622" t="s">
        <v>2503</v>
      </c>
      <c r="H220" s="627"/>
      <c r="I220" s="568">
        <v>1</v>
      </c>
      <c r="J220" s="568"/>
    </row>
    <row r="221" spans="1:10" s="641" customFormat="1">
      <c r="A221" s="622">
        <v>217</v>
      </c>
      <c r="B221" s="626" t="s">
        <v>6768</v>
      </c>
      <c r="C221" s="622" t="s">
        <v>6750</v>
      </c>
      <c r="D221" s="622" t="s">
        <v>725</v>
      </c>
      <c r="E221" s="622" t="s">
        <v>567</v>
      </c>
      <c r="F221" s="622" t="s">
        <v>5124</v>
      </c>
      <c r="G221" s="622" t="s">
        <v>6769</v>
      </c>
      <c r="H221" s="629">
        <v>1</v>
      </c>
      <c r="I221" s="568"/>
      <c r="J221" s="568"/>
    </row>
    <row r="222" spans="1:10" s="641" customFormat="1">
      <c r="A222" s="622">
        <v>218</v>
      </c>
      <c r="B222" s="626" t="s">
        <v>6770</v>
      </c>
      <c r="C222" s="622" t="s">
        <v>6750</v>
      </c>
      <c r="D222" s="622" t="s">
        <v>725</v>
      </c>
      <c r="E222" s="622" t="s">
        <v>567</v>
      </c>
      <c r="F222" s="622" t="s">
        <v>5124</v>
      </c>
      <c r="G222" s="622" t="s">
        <v>5142</v>
      </c>
      <c r="H222" s="627"/>
      <c r="I222" s="568"/>
      <c r="J222" s="568">
        <v>1</v>
      </c>
    </row>
    <row r="223" spans="1:10" s="641" customFormat="1">
      <c r="A223" s="622">
        <v>219</v>
      </c>
      <c r="B223" s="626" t="s">
        <v>6771</v>
      </c>
      <c r="C223" s="622" t="s">
        <v>6750</v>
      </c>
      <c r="D223" s="622" t="s">
        <v>725</v>
      </c>
      <c r="E223" s="622" t="s">
        <v>567</v>
      </c>
      <c r="F223" s="622" t="s">
        <v>5124</v>
      </c>
      <c r="G223" s="622" t="s">
        <v>3539</v>
      </c>
      <c r="H223" s="629">
        <v>1</v>
      </c>
      <c r="I223" s="568"/>
      <c r="J223" s="568"/>
    </row>
    <row r="224" spans="1:10" s="641" customFormat="1">
      <c r="A224" s="622">
        <v>220</v>
      </c>
      <c r="B224" s="626" t="s">
        <v>6772</v>
      </c>
      <c r="C224" s="622" t="s">
        <v>6750</v>
      </c>
      <c r="D224" s="622" t="s">
        <v>725</v>
      </c>
      <c r="E224" s="622" t="s">
        <v>567</v>
      </c>
      <c r="F224" s="622" t="s">
        <v>5124</v>
      </c>
      <c r="G224" s="622" t="s">
        <v>1164</v>
      </c>
      <c r="H224" s="627"/>
      <c r="I224" s="568"/>
      <c r="J224" s="568">
        <v>1</v>
      </c>
    </row>
    <row r="225" spans="1:10" s="641" customFormat="1">
      <c r="A225" s="622">
        <v>221</v>
      </c>
      <c r="B225" s="626" t="s">
        <v>6773</v>
      </c>
      <c r="C225" s="622" t="s">
        <v>6750</v>
      </c>
      <c r="D225" s="622" t="s">
        <v>725</v>
      </c>
      <c r="E225" s="622" t="s">
        <v>460</v>
      </c>
      <c r="F225" s="622" t="s">
        <v>5124</v>
      </c>
      <c r="G225" s="622" t="s">
        <v>6255</v>
      </c>
      <c r="H225" s="629">
        <v>1</v>
      </c>
      <c r="I225" s="568"/>
      <c r="J225" s="568"/>
    </row>
    <row r="226" spans="1:10" s="641" customFormat="1">
      <c r="A226" s="622">
        <v>222</v>
      </c>
      <c r="B226" s="626" t="s">
        <v>6774</v>
      </c>
      <c r="C226" s="622" t="s">
        <v>6750</v>
      </c>
      <c r="D226" s="622" t="s">
        <v>725</v>
      </c>
      <c r="E226" s="622" t="s">
        <v>460</v>
      </c>
      <c r="F226" s="622" t="s">
        <v>5124</v>
      </c>
      <c r="G226" s="622" t="s">
        <v>6769</v>
      </c>
      <c r="H226" s="627"/>
      <c r="I226" s="568"/>
      <c r="J226" s="568">
        <v>1</v>
      </c>
    </row>
    <row r="227" spans="1:10" s="641" customFormat="1">
      <c r="A227" s="622">
        <v>223</v>
      </c>
      <c r="B227" s="626" t="s">
        <v>6775</v>
      </c>
      <c r="C227" s="622" t="s">
        <v>6750</v>
      </c>
      <c r="D227" s="622" t="s">
        <v>725</v>
      </c>
      <c r="E227" s="622" t="s">
        <v>460</v>
      </c>
      <c r="F227" s="622" t="s">
        <v>5124</v>
      </c>
      <c r="G227" s="622" t="s">
        <v>6776</v>
      </c>
      <c r="H227" s="627"/>
      <c r="I227" s="568">
        <v>1</v>
      </c>
      <c r="J227" s="568"/>
    </row>
    <row r="228" spans="1:10" s="641" customFormat="1">
      <c r="A228" s="622">
        <v>224</v>
      </c>
      <c r="B228" s="626" t="s">
        <v>6777</v>
      </c>
      <c r="C228" s="622" t="s">
        <v>6750</v>
      </c>
      <c r="D228" s="622" t="s">
        <v>725</v>
      </c>
      <c r="E228" s="622" t="s">
        <v>460</v>
      </c>
      <c r="F228" s="622" t="s">
        <v>5126</v>
      </c>
      <c r="G228" s="622" t="s">
        <v>6602</v>
      </c>
      <c r="H228" s="627"/>
      <c r="I228" s="568"/>
      <c r="J228" s="568">
        <v>1</v>
      </c>
    </row>
    <row r="229" spans="1:10" s="641" customFormat="1">
      <c r="A229" s="622">
        <v>225</v>
      </c>
      <c r="B229" s="626" t="s">
        <v>6778</v>
      </c>
      <c r="C229" s="622" t="s">
        <v>6750</v>
      </c>
      <c r="D229" s="622" t="s">
        <v>725</v>
      </c>
      <c r="E229" s="622" t="s">
        <v>460</v>
      </c>
      <c r="F229" s="622" t="s">
        <v>5126</v>
      </c>
      <c r="G229" s="622" t="s">
        <v>1169</v>
      </c>
      <c r="H229" s="627"/>
      <c r="I229" s="568"/>
      <c r="J229" s="568">
        <v>1</v>
      </c>
    </row>
    <row r="230" spans="1:10" s="641" customFormat="1">
      <c r="A230" s="622">
        <v>226</v>
      </c>
      <c r="B230" s="626" t="s">
        <v>6779</v>
      </c>
      <c r="C230" s="622" t="s">
        <v>6750</v>
      </c>
      <c r="D230" s="622" t="s">
        <v>725</v>
      </c>
      <c r="E230" s="622" t="s">
        <v>460</v>
      </c>
      <c r="F230" s="622" t="s">
        <v>5126</v>
      </c>
      <c r="G230" s="622" t="s">
        <v>6780</v>
      </c>
      <c r="H230" s="627"/>
      <c r="I230" s="568">
        <v>1</v>
      </c>
      <c r="J230" s="568"/>
    </row>
    <row r="231" spans="1:10" s="641" customFormat="1">
      <c r="A231" s="622">
        <v>227</v>
      </c>
      <c r="B231" s="626" t="s">
        <v>6781</v>
      </c>
      <c r="C231" s="622" t="s">
        <v>6750</v>
      </c>
      <c r="D231" s="622" t="s">
        <v>725</v>
      </c>
      <c r="E231" s="622" t="s">
        <v>460</v>
      </c>
      <c r="F231" s="622" t="s">
        <v>5126</v>
      </c>
      <c r="G231" s="622" t="s">
        <v>6367</v>
      </c>
      <c r="H231" s="627"/>
      <c r="I231" s="568">
        <v>1</v>
      </c>
      <c r="J231" s="568"/>
    </row>
    <row r="232" spans="1:10" s="641" customFormat="1">
      <c r="A232" s="622">
        <v>228</v>
      </c>
      <c r="B232" s="626" t="s">
        <v>5974</v>
      </c>
      <c r="C232" s="622" t="s">
        <v>6750</v>
      </c>
      <c r="D232" s="622" t="s">
        <v>725</v>
      </c>
      <c r="E232" s="622" t="s">
        <v>460</v>
      </c>
      <c r="F232" s="622" t="s">
        <v>5124</v>
      </c>
      <c r="G232" s="622" t="s">
        <v>1169</v>
      </c>
      <c r="H232" s="627"/>
      <c r="I232" s="568"/>
      <c r="J232" s="568">
        <v>1</v>
      </c>
    </row>
    <row r="233" spans="1:10" s="641" customFormat="1">
      <c r="A233" s="622">
        <v>229</v>
      </c>
      <c r="B233" s="626" t="s">
        <v>6782</v>
      </c>
      <c r="C233" s="622" t="s">
        <v>6750</v>
      </c>
      <c r="D233" s="622" t="s">
        <v>725</v>
      </c>
      <c r="E233" s="622" t="s">
        <v>460</v>
      </c>
      <c r="F233" s="622" t="s">
        <v>5124</v>
      </c>
      <c r="G233" s="622" t="s">
        <v>1165</v>
      </c>
      <c r="H233" s="627"/>
      <c r="I233" s="568"/>
      <c r="J233" s="568">
        <v>1</v>
      </c>
    </row>
    <row r="234" spans="1:10" s="641" customFormat="1">
      <c r="A234" s="622">
        <v>230</v>
      </c>
      <c r="B234" s="626" t="s">
        <v>6783</v>
      </c>
      <c r="C234" s="622" t="s">
        <v>6750</v>
      </c>
      <c r="D234" s="622" t="s">
        <v>725</v>
      </c>
      <c r="E234" s="622" t="s">
        <v>460</v>
      </c>
      <c r="F234" s="622" t="s">
        <v>5126</v>
      </c>
      <c r="G234" s="622" t="s">
        <v>6602</v>
      </c>
      <c r="H234" s="627"/>
      <c r="I234" s="568"/>
      <c r="J234" s="568">
        <v>1</v>
      </c>
    </row>
    <row r="235" spans="1:10" s="641" customFormat="1">
      <c r="A235" s="622">
        <v>231</v>
      </c>
      <c r="B235" s="626" t="s">
        <v>6784</v>
      </c>
      <c r="C235" s="622" t="s">
        <v>1139</v>
      </c>
      <c r="D235" s="622" t="s">
        <v>1507</v>
      </c>
      <c r="E235" s="622" t="s">
        <v>8108</v>
      </c>
      <c r="F235" s="622" t="s">
        <v>5139</v>
      </c>
      <c r="G235" s="627" t="s">
        <v>6785</v>
      </c>
      <c r="H235" s="568">
        <v>1</v>
      </c>
      <c r="I235" s="568"/>
      <c r="J235" s="568"/>
    </row>
    <row r="236" spans="1:10" s="641" customFormat="1" ht="34.5">
      <c r="A236" s="622">
        <v>232</v>
      </c>
      <c r="B236" s="626" t="s">
        <v>6786</v>
      </c>
      <c r="C236" s="622" t="s">
        <v>1139</v>
      </c>
      <c r="D236" s="622" t="s">
        <v>1507</v>
      </c>
      <c r="E236" s="622" t="s">
        <v>8108</v>
      </c>
      <c r="F236" s="622" t="s">
        <v>5126</v>
      </c>
      <c r="G236" s="627" t="s">
        <v>5060</v>
      </c>
      <c r="H236" s="568"/>
      <c r="I236" s="568">
        <v>1</v>
      </c>
      <c r="J236" s="568"/>
    </row>
    <row r="237" spans="1:10" s="641" customFormat="1">
      <c r="A237" s="622">
        <v>233</v>
      </c>
      <c r="B237" s="626" t="s">
        <v>6787</v>
      </c>
      <c r="C237" s="622" t="s">
        <v>1139</v>
      </c>
      <c r="D237" s="622" t="s">
        <v>1507</v>
      </c>
      <c r="E237" s="622" t="s">
        <v>460</v>
      </c>
      <c r="F237" s="622" t="s">
        <v>5124</v>
      </c>
      <c r="G237" s="627" t="s">
        <v>5060</v>
      </c>
      <c r="H237" s="568"/>
      <c r="I237" s="568"/>
      <c r="J237" s="568">
        <v>1</v>
      </c>
    </row>
    <row r="238" spans="1:10" s="641" customFormat="1">
      <c r="A238" s="622">
        <v>234</v>
      </c>
      <c r="B238" s="626" t="s">
        <v>6788</v>
      </c>
      <c r="C238" s="622" t="s">
        <v>1139</v>
      </c>
      <c r="D238" s="622" t="s">
        <v>1507</v>
      </c>
      <c r="E238" s="622" t="s">
        <v>460</v>
      </c>
      <c r="F238" s="622" t="s">
        <v>5139</v>
      </c>
      <c r="G238" s="627" t="s">
        <v>6789</v>
      </c>
      <c r="H238" s="568"/>
      <c r="I238" s="568"/>
      <c r="J238" s="568">
        <v>1</v>
      </c>
    </row>
    <row r="239" spans="1:10" s="641" customFormat="1">
      <c r="A239" s="622">
        <v>235</v>
      </c>
      <c r="B239" s="626" t="s">
        <v>5048</v>
      </c>
      <c r="C239" s="622" t="s">
        <v>2048</v>
      </c>
      <c r="D239" s="622" t="s">
        <v>1507</v>
      </c>
      <c r="E239" s="622" t="s">
        <v>457</v>
      </c>
      <c r="F239" s="622" t="s">
        <v>5124</v>
      </c>
      <c r="G239" s="627" t="s">
        <v>5060</v>
      </c>
      <c r="H239" s="568"/>
      <c r="I239" s="568">
        <v>1</v>
      </c>
      <c r="J239" s="568"/>
    </row>
    <row r="240" spans="1:10" s="641" customFormat="1">
      <c r="A240" s="622">
        <v>236</v>
      </c>
      <c r="B240" s="626" t="s">
        <v>6790</v>
      </c>
      <c r="C240" s="622" t="s">
        <v>1792</v>
      </c>
      <c r="D240" s="622" t="s">
        <v>1474</v>
      </c>
      <c r="E240" s="622" t="s">
        <v>460</v>
      </c>
      <c r="F240" s="622" t="s">
        <v>5124</v>
      </c>
      <c r="G240" s="627" t="s">
        <v>1540</v>
      </c>
      <c r="H240" s="568">
        <v>1</v>
      </c>
      <c r="I240" s="568"/>
      <c r="J240" s="568"/>
    </row>
    <row r="241" spans="1:10" s="641" customFormat="1" ht="18.95" customHeight="1">
      <c r="A241" s="622">
        <v>237</v>
      </c>
      <c r="B241" s="626" t="s">
        <v>6791</v>
      </c>
      <c r="C241" s="622" t="s">
        <v>1792</v>
      </c>
      <c r="D241" s="622" t="s">
        <v>1474</v>
      </c>
      <c r="E241" s="622" t="s">
        <v>460</v>
      </c>
      <c r="F241" s="622" t="s">
        <v>5126</v>
      </c>
      <c r="G241" s="627" t="s">
        <v>1540</v>
      </c>
      <c r="H241" s="568">
        <v>1</v>
      </c>
      <c r="I241" s="568"/>
      <c r="J241" s="568"/>
    </row>
    <row r="242" spans="1:10" s="641" customFormat="1" ht="18.95" customHeight="1">
      <c r="A242" s="622">
        <v>238</v>
      </c>
      <c r="B242" s="626" t="s">
        <v>6792</v>
      </c>
      <c r="C242" s="622" t="s">
        <v>1646</v>
      </c>
      <c r="D242" s="622" t="s">
        <v>1474</v>
      </c>
      <c r="E242" s="622" t="s">
        <v>460</v>
      </c>
      <c r="F242" s="622" t="s">
        <v>5124</v>
      </c>
      <c r="G242" s="627" t="s">
        <v>1448</v>
      </c>
      <c r="H242" s="568"/>
      <c r="I242" s="568"/>
      <c r="J242" s="568">
        <v>1</v>
      </c>
    </row>
    <row r="243" spans="1:10" s="641" customFormat="1" ht="18.95" customHeight="1">
      <c r="A243" s="622">
        <v>239</v>
      </c>
      <c r="B243" s="626" t="s">
        <v>6793</v>
      </c>
      <c r="C243" s="622" t="s">
        <v>2156</v>
      </c>
      <c r="D243" s="622" t="s">
        <v>1474</v>
      </c>
      <c r="E243" s="622" t="s">
        <v>460</v>
      </c>
      <c r="F243" s="622" t="s">
        <v>5126</v>
      </c>
      <c r="G243" s="627" t="s">
        <v>1517</v>
      </c>
      <c r="H243" s="568">
        <v>1</v>
      </c>
      <c r="I243" s="568"/>
      <c r="J243" s="568"/>
    </row>
    <row r="244" spans="1:10" s="641" customFormat="1" ht="18.95" customHeight="1">
      <c r="A244" s="622">
        <v>240</v>
      </c>
      <c r="B244" s="626" t="s">
        <v>6794</v>
      </c>
      <c r="C244" s="622" t="s">
        <v>1642</v>
      </c>
      <c r="D244" s="622" t="s">
        <v>1474</v>
      </c>
      <c r="E244" s="622" t="s">
        <v>460</v>
      </c>
      <c r="F244" s="622" t="s">
        <v>5124</v>
      </c>
      <c r="G244" s="627" t="s">
        <v>1512</v>
      </c>
      <c r="H244" s="568">
        <v>1</v>
      </c>
      <c r="I244" s="568"/>
      <c r="J244" s="568"/>
    </row>
    <row r="245" spans="1:10" s="641" customFormat="1" ht="18.95" customHeight="1">
      <c r="A245" s="622">
        <v>241</v>
      </c>
      <c r="B245" s="626" t="s">
        <v>6795</v>
      </c>
      <c r="C245" s="622" t="s">
        <v>1642</v>
      </c>
      <c r="D245" s="622" t="s">
        <v>1474</v>
      </c>
      <c r="E245" s="622" t="s">
        <v>460</v>
      </c>
      <c r="F245" s="622" t="s">
        <v>5126</v>
      </c>
      <c r="G245" s="627" t="s">
        <v>1512</v>
      </c>
      <c r="H245" s="568"/>
      <c r="I245" s="568"/>
      <c r="J245" s="568">
        <v>1</v>
      </c>
    </row>
    <row r="246" spans="1:10" s="641" customFormat="1" ht="18.95" customHeight="1">
      <c r="A246" s="622">
        <v>242</v>
      </c>
      <c r="B246" s="626" t="s">
        <v>6792</v>
      </c>
      <c r="C246" s="622" t="s">
        <v>1642</v>
      </c>
      <c r="D246" s="622" t="s">
        <v>1474</v>
      </c>
      <c r="E246" s="622" t="s">
        <v>460</v>
      </c>
      <c r="F246" s="622" t="s">
        <v>5124</v>
      </c>
      <c r="G246" s="627" t="s">
        <v>1512</v>
      </c>
      <c r="H246" s="568">
        <v>1</v>
      </c>
      <c r="I246" s="568"/>
      <c r="J246" s="568"/>
    </row>
    <row r="247" spans="1:10" s="641" customFormat="1" ht="18.95" customHeight="1">
      <c r="A247" s="622">
        <v>243</v>
      </c>
      <c r="B247" s="626" t="s">
        <v>6796</v>
      </c>
      <c r="C247" s="622" t="s">
        <v>1642</v>
      </c>
      <c r="D247" s="622" t="s">
        <v>1474</v>
      </c>
      <c r="E247" s="622" t="s">
        <v>460</v>
      </c>
      <c r="F247" s="622" t="s">
        <v>5126</v>
      </c>
      <c r="G247" s="627" t="s">
        <v>1512</v>
      </c>
      <c r="H247" s="568">
        <v>1</v>
      </c>
      <c r="I247" s="568"/>
      <c r="J247" s="568"/>
    </row>
    <row r="248" spans="1:10" s="697" customFormat="1" ht="18.95" customHeight="1">
      <c r="A248" s="622">
        <v>244</v>
      </c>
      <c r="B248" s="626" t="s">
        <v>3481</v>
      </c>
      <c r="C248" s="622" t="s">
        <v>1646</v>
      </c>
      <c r="D248" s="622" t="s">
        <v>2993</v>
      </c>
      <c r="E248" s="622" t="s">
        <v>8164</v>
      </c>
      <c r="F248" s="622" t="s">
        <v>5124</v>
      </c>
      <c r="G248" s="627" t="s">
        <v>6797</v>
      </c>
      <c r="H248" s="568"/>
      <c r="I248" s="568">
        <v>1</v>
      </c>
      <c r="J248" s="568"/>
    </row>
    <row r="249" spans="1:10" s="697" customFormat="1" ht="18.95" customHeight="1">
      <c r="A249" s="622">
        <v>245</v>
      </c>
      <c r="B249" s="626" t="s">
        <v>6006</v>
      </c>
      <c r="C249" s="622" t="s">
        <v>1646</v>
      </c>
      <c r="D249" s="622" t="s">
        <v>2993</v>
      </c>
      <c r="E249" s="622" t="s">
        <v>8164</v>
      </c>
      <c r="F249" s="622" t="s">
        <v>5124</v>
      </c>
      <c r="G249" s="627" t="s">
        <v>6798</v>
      </c>
      <c r="H249" s="568"/>
      <c r="I249" s="568"/>
      <c r="J249" s="568">
        <v>3</v>
      </c>
    </row>
    <row r="250" spans="1:10" s="697" customFormat="1" ht="18.95" customHeight="1">
      <c r="A250" s="622">
        <v>246</v>
      </c>
      <c r="B250" s="626" t="s">
        <v>6409</v>
      </c>
      <c r="C250" s="622" t="s">
        <v>1879</v>
      </c>
      <c r="D250" s="622" t="s">
        <v>2993</v>
      </c>
      <c r="E250" s="622" t="s">
        <v>8165</v>
      </c>
      <c r="F250" s="622" t="s">
        <v>5124</v>
      </c>
      <c r="G250" s="627" t="s">
        <v>6426</v>
      </c>
      <c r="H250" s="568"/>
      <c r="I250" s="568"/>
      <c r="J250" s="568">
        <v>1</v>
      </c>
    </row>
    <row r="251" spans="1:10" s="697" customFormat="1" ht="18.95" customHeight="1">
      <c r="A251" s="622">
        <v>247</v>
      </c>
      <c r="B251" s="626" t="s">
        <v>6409</v>
      </c>
      <c r="C251" s="622" t="s">
        <v>1849</v>
      </c>
      <c r="D251" s="622" t="s">
        <v>2993</v>
      </c>
      <c r="E251" s="622" t="s">
        <v>8167</v>
      </c>
      <c r="F251" s="622" t="s">
        <v>5124</v>
      </c>
      <c r="G251" s="627" t="s">
        <v>6799</v>
      </c>
      <c r="H251" s="568">
        <v>1</v>
      </c>
      <c r="I251" s="568"/>
      <c r="J251" s="568"/>
    </row>
    <row r="252" spans="1:10" s="697" customFormat="1" ht="18.95" customHeight="1">
      <c r="A252" s="622">
        <v>248</v>
      </c>
      <c r="B252" s="626" t="s">
        <v>6407</v>
      </c>
      <c r="C252" s="622" t="s">
        <v>1849</v>
      </c>
      <c r="D252" s="622" t="s">
        <v>2993</v>
      </c>
      <c r="E252" s="622" t="s">
        <v>8167</v>
      </c>
      <c r="F252" s="622" t="s">
        <v>5124</v>
      </c>
      <c r="G252" s="627" t="s">
        <v>6569</v>
      </c>
      <c r="H252" s="568">
        <v>1</v>
      </c>
      <c r="I252" s="568"/>
      <c r="J252" s="568"/>
    </row>
    <row r="253" spans="1:10" s="697" customFormat="1" ht="18.95" customHeight="1">
      <c r="A253" s="622">
        <v>249</v>
      </c>
      <c r="B253" s="626" t="s">
        <v>6424</v>
      </c>
      <c r="C253" s="622" t="s">
        <v>1849</v>
      </c>
      <c r="D253" s="622" t="s">
        <v>2993</v>
      </c>
      <c r="E253" s="622" t="s">
        <v>8167</v>
      </c>
      <c r="F253" s="622" t="s">
        <v>5124</v>
      </c>
      <c r="G253" s="627" t="s">
        <v>3768</v>
      </c>
      <c r="H253" s="568">
        <v>1</v>
      </c>
      <c r="I253" s="568"/>
      <c r="J253" s="568"/>
    </row>
    <row r="254" spans="1:10" s="697" customFormat="1" ht="18.95" customHeight="1">
      <c r="A254" s="622">
        <v>250</v>
      </c>
      <c r="B254" s="626" t="s">
        <v>6409</v>
      </c>
      <c r="C254" s="622" t="s">
        <v>1849</v>
      </c>
      <c r="D254" s="622" t="s">
        <v>2993</v>
      </c>
      <c r="E254" s="622" t="s">
        <v>8167</v>
      </c>
      <c r="F254" s="622" t="s">
        <v>5124</v>
      </c>
      <c r="G254" s="627" t="s">
        <v>6569</v>
      </c>
      <c r="H254" s="568"/>
      <c r="I254" s="568">
        <v>1</v>
      </c>
      <c r="J254" s="568"/>
    </row>
    <row r="255" spans="1:10" s="697" customFormat="1" ht="18.95" customHeight="1">
      <c r="A255" s="622">
        <v>251</v>
      </c>
      <c r="B255" s="626" t="s">
        <v>6800</v>
      </c>
      <c r="C255" s="622" t="s">
        <v>1971</v>
      </c>
      <c r="D255" s="622" t="s">
        <v>2993</v>
      </c>
      <c r="E255" s="622" t="s">
        <v>8166</v>
      </c>
      <c r="F255" s="622" t="s">
        <v>5124</v>
      </c>
      <c r="G255" s="627" t="s">
        <v>6801</v>
      </c>
      <c r="H255" s="568"/>
      <c r="I255" s="568">
        <v>1</v>
      </c>
      <c r="J255" s="568">
        <v>1</v>
      </c>
    </row>
    <row r="256" spans="1:10" s="641" customFormat="1" ht="18.95" customHeight="1">
      <c r="A256" s="622">
        <v>252</v>
      </c>
      <c r="B256" s="626" t="s">
        <v>6802</v>
      </c>
      <c r="C256" s="622" t="s">
        <v>2006</v>
      </c>
      <c r="D256" s="622" t="s">
        <v>1533</v>
      </c>
      <c r="E256" s="622" t="s">
        <v>7922</v>
      </c>
      <c r="F256" s="622" t="s">
        <v>5126</v>
      </c>
      <c r="G256" s="627" t="s">
        <v>6668</v>
      </c>
      <c r="H256" s="568"/>
      <c r="I256" s="568"/>
      <c r="J256" s="568">
        <v>1</v>
      </c>
    </row>
    <row r="257" spans="1:10" s="641" customFormat="1" ht="18.95" customHeight="1">
      <c r="A257" s="622">
        <v>253</v>
      </c>
      <c r="B257" s="626" t="s">
        <v>5618</v>
      </c>
      <c r="C257" s="622" t="s">
        <v>2006</v>
      </c>
      <c r="D257" s="622" t="s">
        <v>1533</v>
      </c>
      <c r="E257" s="622" t="s">
        <v>7923</v>
      </c>
      <c r="F257" s="622" t="s">
        <v>5124</v>
      </c>
      <c r="G257" s="627" t="s">
        <v>6803</v>
      </c>
      <c r="H257" s="568"/>
      <c r="I257" s="568"/>
      <c r="J257" s="568">
        <v>1</v>
      </c>
    </row>
    <row r="258" spans="1:10" s="641" customFormat="1" ht="18.95" customHeight="1">
      <c r="A258" s="622">
        <v>254</v>
      </c>
      <c r="B258" s="626" t="s">
        <v>6804</v>
      </c>
      <c r="C258" s="622" t="s">
        <v>2006</v>
      </c>
      <c r="D258" s="622" t="s">
        <v>1533</v>
      </c>
      <c r="E258" s="622" t="s">
        <v>7924</v>
      </c>
      <c r="F258" s="622" t="s">
        <v>5126</v>
      </c>
      <c r="G258" s="627" t="s">
        <v>6668</v>
      </c>
      <c r="H258" s="568">
        <v>1</v>
      </c>
      <c r="I258" s="568"/>
      <c r="J258" s="568"/>
    </row>
    <row r="259" spans="1:10" s="641" customFormat="1" ht="18.95" customHeight="1">
      <c r="A259" s="622">
        <v>255</v>
      </c>
      <c r="B259" s="626" t="s">
        <v>6805</v>
      </c>
      <c r="C259" s="622" t="s">
        <v>2006</v>
      </c>
      <c r="D259" s="622" t="s">
        <v>1533</v>
      </c>
      <c r="E259" s="622" t="s">
        <v>7925</v>
      </c>
      <c r="F259" s="622" t="s">
        <v>5126</v>
      </c>
      <c r="G259" s="627" t="s">
        <v>6668</v>
      </c>
      <c r="H259" s="568">
        <v>1</v>
      </c>
      <c r="I259" s="568"/>
      <c r="J259" s="568"/>
    </row>
    <row r="260" spans="1:10" s="642" customFormat="1" ht="21.75" customHeight="1">
      <c r="A260" s="622">
        <v>256</v>
      </c>
      <c r="B260" s="630" t="s">
        <v>1914</v>
      </c>
      <c r="C260" s="631" t="s">
        <v>2172</v>
      </c>
      <c r="D260" s="631" t="s">
        <v>2995</v>
      </c>
      <c r="E260" s="631" t="s">
        <v>7834</v>
      </c>
      <c r="F260" s="631" t="s">
        <v>5126</v>
      </c>
      <c r="G260" s="632" t="s">
        <v>6022</v>
      </c>
      <c r="H260" s="633">
        <v>1</v>
      </c>
      <c r="I260" s="633"/>
      <c r="J260" s="633"/>
    </row>
    <row r="261" spans="1:10" s="642" customFormat="1" ht="18.95" customHeight="1">
      <c r="A261" s="622">
        <v>257</v>
      </c>
      <c r="B261" s="630" t="s">
        <v>6020</v>
      </c>
      <c r="C261" s="631" t="s">
        <v>1675</v>
      </c>
      <c r="D261" s="631" t="s">
        <v>2995</v>
      </c>
      <c r="E261" s="631" t="s">
        <v>460</v>
      </c>
      <c r="F261" s="631" t="s">
        <v>5126</v>
      </c>
      <c r="G261" s="632" t="s">
        <v>6806</v>
      </c>
      <c r="H261" s="633">
        <v>1</v>
      </c>
      <c r="I261" s="633"/>
      <c r="J261" s="633"/>
    </row>
    <row r="262" spans="1:10" s="642" customFormat="1" ht="18.95" customHeight="1">
      <c r="A262" s="622">
        <v>258</v>
      </c>
      <c r="B262" s="630" t="s">
        <v>6807</v>
      </c>
      <c r="C262" s="631" t="s">
        <v>1675</v>
      </c>
      <c r="D262" s="631" t="s">
        <v>2995</v>
      </c>
      <c r="E262" s="631" t="s">
        <v>460</v>
      </c>
      <c r="F262" s="631" t="s">
        <v>5124</v>
      </c>
      <c r="G262" s="632" t="s">
        <v>6808</v>
      </c>
      <c r="H262" s="633">
        <v>1</v>
      </c>
      <c r="I262" s="633"/>
      <c r="J262" s="633"/>
    </row>
    <row r="263" spans="1:10" s="642" customFormat="1" ht="18.95" customHeight="1">
      <c r="A263" s="622">
        <v>259</v>
      </c>
      <c r="B263" s="630" t="s">
        <v>6807</v>
      </c>
      <c r="C263" s="631" t="s">
        <v>1675</v>
      </c>
      <c r="D263" s="631" t="s">
        <v>2995</v>
      </c>
      <c r="E263" s="631" t="s">
        <v>460</v>
      </c>
      <c r="F263" s="631" t="s">
        <v>5124</v>
      </c>
      <c r="G263" s="632" t="s">
        <v>6809</v>
      </c>
      <c r="H263" s="633"/>
      <c r="I263" s="633">
        <v>1</v>
      </c>
      <c r="J263" s="633"/>
    </row>
    <row r="264" spans="1:10" s="642" customFormat="1" ht="18.95" customHeight="1">
      <c r="A264" s="622">
        <v>260</v>
      </c>
      <c r="B264" s="630" t="s">
        <v>6807</v>
      </c>
      <c r="C264" s="631" t="s">
        <v>1675</v>
      </c>
      <c r="D264" s="631" t="s">
        <v>2995</v>
      </c>
      <c r="E264" s="631" t="s">
        <v>460</v>
      </c>
      <c r="F264" s="631" t="s">
        <v>5124</v>
      </c>
      <c r="G264" s="632" t="s">
        <v>6810</v>
      </c>
      <c r="H264" s="633"/>
      <c r="I264" s="633">
        <v>1</v>
      </c>
      <c r="J264" s="633"/>
    </row>
    <row r="265" spans="1:10" s="642" customFormat="1" ht="18.95" customHeight="1">
      <c r="A265" s="622">
        <v>261</v>
      </c>
      <c r="B265" s="630" t="s">
        <v>6020</v>
      </c>
      <c r="C265" s="631" t="s">
        <v>1675</v>
      </c>
      <c r="D265" s="631" t="s">
        <v>2995</v>
      </c>
      <c r="E265" s="631" t="s">
        <v>460</v>
      </c>
      <c r="F265" s="631" t="s">
        <v>5126</v>
      </c>
      <c r="G265" s="632" t="s">
        <v>6811</v>
      </c>
      <c r="H265" s="633"/>
      <c r="I265" s="633">
        <v>1</v>
      </c>
      <c r="J265" s="633"/>
    </row>
    <row r="266" spans="1:10" s="642" customFormat="1" ht="18.95" customHeight="1">
      <c r="A266" s="622">
        <v>262</v>
      </c>
      <c r="B266" s="630" t="s">
        <v>6020</v>
      </c>
      <c r="C266" s="631" t="s">
        <v>1675</v>
      </c>
      <c r="D266" s="631" t="s">
        <v>2995</v>
      </c>
      <c r="E266" s="631" t="s">
        <v>460</v>
      </c>
      <c r="F266" s="631" t="s">
        <v>5126</v>
      </c>
      <c r="G266" s="632" t="s">
        <v>6810</v>
      </c>
      <c r="H266" s="633"/>
      <c r="I266" s="633">
        <v>1</v>
      </c>
      <c r="J266" s="633"/>
    </row>
    <row r="267" spans="1:10" s="642" customFormat="1" ht="18.95" customHeight="1">
      <c r="A267" s="622">
        <v>263</v>
      </c>
      <c r="B267" s="630" t="s">
        <v>1914</v>
      </c>
      <c r="C267" s="631" t="s">
        <v>2048</v>
      </c>
      <c r="D267" s="631" t="s">
        <v>2995</v>
      </c>
      <c r="E267" s="631" t="s">
        <v>460</v>
      </c>
      <c r="F267" s="631" t="s">
        <v>5139</v>
      </c>
      <c r="G267" s="632" t="s">
        <v>3106</v>
      </c>
      <c r="H267" s="633">
        <v>1</v>
      </c>
      <c r="I267" s="633"/>
      <c r="J267" s="633"/>
    </row>
    <row r="268" spans="1:10" s="641" customFormat="1" ht="18.95" customHeight="1">
      <c r="A268" s="622">
        <v>264</v>
      </c>
      <c r="B268" s="634" t="s">
        <v>6043</v>
      </c>
      <c r="C268" s="567" t="s">
        <v>1803</v>
      </c>
      <c r="D268" s="567" t="s">
        <v>1509</v>
      </c>
      <c r="E268" s="631" t="s">
        <v>460</v>
      </c>
      <c r="F268" s="567" t="s">
        <v>5126</v>
      </c>
      <c r="G268" s="567" t="s">
        <v>6812</v>
      </c>
      <c r="H268" s="567">
        <v>1</v>
      </c>
      <c r="I268" s="567"/>
      <c r="J268" s="567"/>
    </row>
    <row r="269" spans="1:10" s="641" customFormat="1" ht="18.95" customHeight="1">
      <c r="A269" s="622">
        <v>265</v>
      </c>
      <c r="B269" s="634" t="s">
        <v>7929</v>
      </c>
      <c r="C269" s="567" t="s">
        <v>1803</v>
      </c>
      <c r="D269" s="567" t="s">
        <v>1509</v>
      </c>
      <c r="E269" s="567" t="s">
        <v>7926</v>
      </c>
      <c r="F269" s="567" t="s">
        <v>5124</v>
      </c>
      <c r="G269" s="567" t="s">
        <v>6812</v>
      </c>
      <c r="H269" s="567">
        <v>1</v>
      </c>
      <c r="I269" s="567"/>
      <c r="J269" s="567"/>
    </row>
    <row r="270" spans="1:10" s="641" customFormat="1" ht="18.95" customHeight="1">
      <c r="A270" s="622">
        <v>266</v>
      </c>
      <c r="B270" s="634" t="s">
        <v>7930</v>
      </c>
      <c r="C270" s="567" t="s">
        <v>1803</v>
      </c>
      <c r="D270" s="567" t="s">
        <v>1509</v>
      </c>
      <c r="E270" s="567" t="s">
        <v>7927</v>
      </c>
      <c r="F270" s="567" t="s">
        <v>5126</v>
      </c>
      <c r="G270" s="567" t="s">
        <v>6812</v>
      </c>
      <c r="H270" s="567">
        <v>1</v>
      </c>
      <c r="I270" s="567"/>
      <c r="J270" s="567"/>
    </row>
    <row r="271" spans="1:10" s="641" customFormat="1" ht="34.5">
      <c r="A271" s="622">
        <v>267</v>
      </c>
      <c r="B271" s="634" t="s">
        <v>7937</v>
      </c>
      <c r="C271" s="567" t="s">
        <v>1803</v>
      </c>
      <c r="D271" s="567" t="s">
        <v>1509</v>
      </c>
      <c r="E271" s="567" t="s">
        <v>7928</v>
      </c>
      <c r="F271" s="567" t="s">
        <v>5139</v>
      </c>
      <c r="G271" s="567" t="s">
        <v>6812</v>
      </c>
      <c r="H271" s="567">
        <v>1</v>
      </c>
      <c r="I271" s="567"/>
      <c r="J271" s="567"/>
    </row>
    <row r="272" spans="1:10" s="641" customFormat="1" ht="18.95" customHeight="1">
      <c r="A272" s="622">
        <v>268</v>
      </c>
      <c r="B272" s="634" t="s">
        <v>1845</v>
      </c>
      <c r="C272" s="567" t="s">
        <v>1803</v>
      </c>
      <c r="D272" s="567" t="s">
        <v>1509</v>
      </c>
      <c r="E272" s="567" t="s">
        <v>7926</v>
      </c>
      <c r="F272" s="567" t="s">
        <v>5126</v>
      </c>
      <c r="G272" s="567" t="s">
        <v>6812</v>
      </c>
      <c r="H272" s="567"/>
      <c r="I272" s="567">
        <v>1</v>
      </c>
      <c r="J272" s="567"/>
    </row>
    <row r="273" spans="1:10" s="641" customFormat="1" ht="18.95" customHeight="1">
      <c r="A273" s="622">
        <v>269</v>
      </c>
      <c r="B273" s="634" t="s">
        <v>7938</v>
      </c>
      <c r="C273" s="567" t="s">
        <v>1803</v>
      </c>
      <c r="D273" s="567" t="s">
        <v>1509</v>
      </c>
      <c r="E273" s="567" t="s">
        <v>7943</v>
      </c>
      <c r="F273" s="567" t="s">
        <v>5139</v>
      </c>
      <c r="G273" s="567" t="s">
        <v>6812</v>
      </c>
      <c r="H273" s="567"/>
      <c r="I273" s="567">
        <v>1</v>
      </c>
      <c r="J273" s="567"/>
    </row>
    <row r="274" spans="1:10" s="641" customFormat="1" ht="34.5">
      <c r="A274" s="622">
        <v>270</v>
      </c>
      <c r="B274" s="634" t="s">
        <v>7939</v>
      </c>
      <c r="C274" s="567" t="s">
        <v>1803</v>
      </c>
      <c r="D274" s="567" t="s">
        <v>1509</v>
      </c>
      <c r="E274" s="567" t="s">
        <v>7944</v>
      </c>
      <c r="F274" s="567" t="s">
        <v>5126</v>
      </c>
      <c r="G274" s="567" t="s">
        <v>6812</v>
      </c>
      <c r="H274" s="567"/>
      <c r="I274" s="567">
        <v>1</v>
      </c>
      <c r="J274" s="567"/>
    </row>
    <row r="275" spans="1:10" s="641" customFormat="1" ht="18.95" customHeight="1">
      <c r="A275" s="622">
        <v>271</v>
      </c>
      <c r="B275" s="634" t="s">
        <v>5653</v>
      </c>
      <c r="C275" s="567" t="s">
        <v>1803</v>
      </c>
      <c r="D275" s="567" t="s">
        <v>1509</v>
      </c>
      <c r="E275" s="567" t="s">
        <v>7945</v>
      </c>
      <c r="F275" s="567" t="s">
        <v>5124</v>
      </c>
      <c r="G275" s="567" t="s">
        <v>6812</v>
      </c>
      <c r="H275" s="567"/>
      <c r="I275" s="567">
        <v>1</v>
      </c>
      <c r="J275" s="567"/>
    </row>
    <row r="276" spans="1:10" s="641" customFormat="1" ht="34.5" customHeight="1">
      <c r="A276" s="622">
        <v>272</v>
      </c>
      <c r="B276" s="646" t="s">
        <v>7940</v>
      </c>
      <c r="C276" s="567" t="s">
        <v>1803</v>
      </c>
      <c r="D276" s="567" t="s">
        <v>1509</v>
      </c>
      <c r="E276" s="567" t="s">
        <v>8125</v>
      </c>
      <c r="F276" s="567" t="s">
        <v>5139</v>
      </c>
      <c r="G276" s="567" t="s">
        <v>6812</v>
      </c>
      <c r="H276" s="567"/>
      <c r="I276" s="567">
        <v>1</v>
      </c>
      <c r="J276" s="567"/>
    </row>
    <row r="277" spans="1:10" s="641" customFormat="1" ht="18.95" customHeight="1">
      <c r="A277" s="622">
        <v>273</v>
      </c>
      <c r="B277" s="634" t="s">
        <v>7941</v>
      </c>
      <c r="C277" s="567" t="s">
        <v>1803</v>
      </c>
      <c r="D277" s="567" t="s">
        <v>1509</v>
      </c>
      <c r="E277" s="567" t="s">
        <v>7946</v>
      </c>
      <c r="F277" s="567" t="s">
        <v>5139</v>
      </c>
      <c r="G277" s="567" t="s">
        <v>6812</v>
      </c>
      <c r="H277" s="567"/>
      <c r="I277" s="567">
        <v>1</v>
      </c>
      <c r="J277" s="567"/>
    </row>
    <row r="278" spans="1:10" s="641" customFormat="1" ht="18.95" customHeight="1">
      <c r="A278" s="622">
        <v>274</v>
      </c>
      <c r="B278" s="634" t="s">
        <v>7942</v>
      </c>
      <c r="C278" s="567" t="s">
        <v>1803</v>
      </c>
      <c r="D278" s="567" t="s">
        <v>1509</v>
      </c>
      <c r="E278" s="567" t="s">
        <v>7947</v>
      </c>
      <c r="F278" s="567" t="s">
        <v>5124</v>
      </c>
      <c r="G278" s="567" t="s">
        <v>6812</v>
      </c>
      <c r="H278" s="567"/>
      <c r="I278" s="567">
        <v>1</v>
      </c>
      <c r="J278" s="567"/>
    </row>
    <row r="279" spans="1:10" s="641" customFormat="1" ht="18.95" customHeight="1">
      <c r="A279" s="622">
        <v>275</v>
      </c>
      <c r="B279" s="646" t="s">
        <v>7931</v>
      </c>
      <c r="C279" s="567" t="s">
        <v>1803</v>
      </c>
      <c r="D279" s="567" t="s">
        <v>1509</v>
      </c>
      <c r="E279" s="567" t="s">
        <v>8109</v>
      </c>
      <c r="F279" s="567" t="s">
        <v>5124</v>
      </c>
      <c r="G279" s="567" t="s">
        <v>6812</v>
      </c>
      <c r="H279" s="567"/>
      <c r="I279" s="567">
        <v>1</v>
      </c>
      <c r="J279" s="567"/>
    </row>
    <row r="280" spans="1:10" s="641" customFormat="1" ht="18.95" customHeight="1">
      <c r="A280" s="622">
        <v>276</v>
      </c>
      <c r="B280" s="634" t="s">
        <v>7932</v>
      </c>
      <c r="C280" s="567" t="s">
        <v>1803</v>
      </c>
      <c r="D280" s="567" t="s">
        <v>1509</v>
      </c>
      <c r="E280" s="567" t="s">
        <v>460</v>
      </c>
      <c r="F280" s="567" t="s">
        <v>5124</v>
      </c>
      <c r="G280" s="567" t="s">
        <v>6812</v>
      </c>
      <c r="H280" s="567"/>
      <c r="I280" s="567"/>
      <c r="J280" s="567">
        <v>1</v>
      </c>
    </row>
    <row r="281" spans="1:10" s="641" customFormat="1" ht="18.95" customHeight="1">
      <c r="A281" s="622">
        <v>277</v>
      </c>
      <c r="B281" s="634" t="s">
        <v>7933</v>
      </c>
      <c r="C281" s="567" t="s">
        <v>1803</v>
      </c>
      <c r="D281" s="567" t="s">
        <v>1509</v>
      </c>
      <c r="E281" s="567" t="s">
        <v>7948</v>
      </c>
      <c r="F281" s="567" t="s">
        <v>5124</v>
      </c>
      <c r="G281" s="567" t="s">
        <v>6812</v>
      </c>
      <c r="H281" s="567"/>
      <c r="I281" s="567"/>
      <c r="J281" s="567">
        <v>1</v>
      </c>
    </row>
    <row r="282" spans="1:10" s="641" customFormat="1" ht="18.95" customHeight="1">
      <c r="A282" s="622">
        <v>278</v>
      </c>
      <c r="B282" s="634" t="s">
        <v>1846</v>
      </c>
      <c r="C282" s="567" t="s">
        <v>1803</v>
      </c>
      <c r="D282" s="567" t="s">
        <v>1509</v>
      </c>
      <c r="E282" s="567" t="s">
        <v>7926</v>
      </c>
      <c r="F282" s="567" t="s">
        <v>5126</v>
      </c>
      <c r="G282" s="567" t="s">
        <v>6812</v>
      </c>
      <c r="H282" s="567"/>
      <c r="I282" s="567"/>
      <c r="J282" s="567">
        <v>1</v>
      </c>
    </row>
    <row r="283" spans="1:10" s="641" customFormat="1" ht="18.95" customHeight="1">
      <c r="A283" s="622">
        <v>279</v>
      </c>
      <c r="B283" s="634" t="s">
        <v>7934</v>
      </c>
      <c r="C283" s="567" t="s">
        <v>1803</v>
      </c>
      <c r="D283" s="567" t="s">
        <v>1509</v>
      </c>
      <c r="E283" s="567" t="s">
        <v>7949</v>
      </c>
      <c r="F283" s="567" t="s">
        <v>5126</v>
      </c>
      <c r="G283" s="567" t="s">
        <v>6812</v>
      </c>
      <c r="H283" s="567"/>
      <c r="I283" s="567"/>
      <c r="J283" s="567">
        <v>1</v>
      </c>
    </row>
    <row r="284" spans="1:10" s="641" customFormat="1" ht="18.95" customHeight="1">
      <c r="A284" s="622">
        <v>280</v>
      </c>
      <c r="B284" s="634" t="s">
        <v>4562</v>
      </c>
      <c r="C284" s="567" t="s">
        <v>1803</v>
      </c>
      <c r="D284" s="567" t="s">
        <v>1509</v>
      </c>
      <c r="E284" s="567" t="s">
        <v>7949</v>
      </c>
      <c r="F284" s="567" t="s">
        <v>5124</v>
      </c>
      <c r="G284" s="567" t="s">
        <v>6812</v>
      </c>
      <c r="H284" s="567"/>
      <c r="I284" s="567"/>
      <c r="J284" s="567">
        <v>1</v>
      </c>
    </row>
    <row r="285" spans="1:10" s="641" customFormat="1" ht="18.95" customHeight="1">
      <c r="A285" s="622">
        <v>281</v>
      </c>
      <c r="B285" s="634" t="s">
        <v>7935</v>
      </c>
      <c r="C285" s="567" t="s">
        <v>1803</v>
      </c>
      <c r="D285" s="567" t="s">
        <v>1509</v>
      </c>
      <c r="E285" s="567" t="s">
        <v>8200</v>
      </c>
      <c r="F285" s="567" t="s">
        <v>5139</v>
      </c>
      <c r="G285" s="567" t="s">
        <v>6812</v>
      </c>
      <c r="H285" s="567"/>
      <c r="I285" s="567"/>
      <c r="J285" s="567">
        <v>1</v>
      </c>
    </row>
    <row r="286" spans="1:10" s="641" customFormat="1" ht="18.95" customHeight="1">
      <c r="A286" s="622">
        <v>282</v>
      </c>
      <c r="B286" s="634" t="s">
        <v>7936</v>
      </c>
      <c r="C286" s="567" t="s">
        <v>1803</v>
      </c>
      <c r="D286" s="567" t="s">
        <v>1509</v>
      </c>
      <c r="E286" s="567" t="s">
        <v>7950</v>
      </c>
      <c r="F286" s="567" t="s">
        <v>5139</v>
      </c>
      <c r="G286" s="567" t="s">
        <v>6812</v>
      </c>
      <c r="H286" s="567"/>
      <c r="I286" s="567"/>
      <c r="J286" s="567">
        <v>1</v>
      </c>
    </row>
    <row r="287" spans="1:10" s="641" customFormat="1" ht="18.95" customHeight="1">
      <c r="A287" s="622">
        <v>283</v>
      </c>
      <c r="B287" s="634" t="s">
        <v>6813</v>
      </c>
      <c r="C287" s="567" t="s">
        <v>1803</v>
      </c>
      <c r="D287" s="567" t="s">
        <v>1509</v>
      </c>
      <c r="E287" s="567" t="s">
        <v>7951</v>
      </c>
      <c r="F287" s="567" t="s">
        <v>5124</v>
      </c>
      <c r="G287" s="567" t="s">
        <v>6812</v>
      </c>
      <c r="H287" s="567"/>
      <c r="I287" s="567"/>
      <c r="J287" s="567">
        <v>1</v>
      </c>
    </row>
    <row r="288" spans="1:10" s="641" customFormat="1" ht="18.75" customHeight="1">
      <c r="A288" s="622">
        <v>284</v>
      </c>
      <c r="B288" s="635" t="s">
        <v>6814</v>
      </c>
      <c r="C288" s="568" t="s">
        <v>2037</v>
      </c>
      <c r="D288" s="568" t="s">
        <v>1509</v>
      </c>
      <c r="E288" s="568" t="s">
        <v>457</v>
      </c>
      <c r="F288" s="568" t="s">
        <v>5124</v>
      </c>
      <c r="G288" s="636" t="s">
        <v>5946</v>
      </c>
      <c r="H288" s="568">
        <v>1</v>
      </c>
      <c r="I288" s="568"/>
      <c r="J288" s="568"/>
    </row>
    <row r="289" spans="1:10" s="641" customFormat="1" ht="18.95" customHeight="1">
      <c r="A289" s="622">
        <v>285</v>
      </c>
      <c r="B289" s="626" t="s">
        <v>6815</v>
      </c>
      <c r="C289" s="622" t="s">
        <v>2037</v>
      </c>
      <c r="D289" s="622" t="s">
        <v>1509</v>
      </c>
      <c r="E289" s="568" t="s">
        <v>457</v>
      </c>
      <c r="F289" s="622" t="s">
        <v>5124</v>
      </c>
      <c r="G289" s="627" t="s">
        <v>6816</v>
      </c>
      <c r="H289" s="568">
        <v>1</v>
      </c>
      <c r="I289" s="568"/>
      <c r="J289" s="568"/>
    </row>
    <row r="290" spans="1:10" s="641" customFormat="1" ht="18.95" customHeight="1">
      <c r="A290" s="622">
        <v>286</v>
      </c>
      <c r="B290" s="626" t="s">
        <v>2595</v>
      </c>
      <c r="C290" s="622" t="s">
        <v>2037</v>
      </c>
      <c r="D290" s="622" t="s">
        <v>1509</v>
      </c>
      <c r="E290" s="568" t="s">
        <v>457</v>
      </c>
      <c r="F290" s="622" t="s">
        <v>5124</v>
      </c>
      <c r="G290" s="627" t="s">
        <v>6817</v>
      </c>
      <c r="H290" s="568"/>
      <c r="I290" s="568">
        <v>1</v>
      </c>
      <c r="J290" s="568"/>
    </row>
    <row r="291" spans="1:10" s="641" customFormat="1" ht="18.95" customHeight="1">
      <c r="A291" s="622">
        <v>287</v>
      </c>
      <c r="B291" s="626" t="s">
        <v>6818</v>
      </c>
      <c r="C291" s="622" t="s">
        <v>1794</v>
      </c>
      <c r="D291" s="622" t="s">
        <v>1509</v>
      </c>
      <c r="E291" s="622" t="s">
        <v>567</v>
      </c>
      <c r="F291" s="622" t="s">
        <v>5124</v>
      </c>
      <c r="G291" s="627" t="s">
        <v>6803</v>
      </c>
      <c r="H291" s="568">
        <v>1</v>
      </c>
      <c r="I291" s="568"/>
      <c r="J291" s="568"/>
    </row>
    <row r="292" spans="1:10" s="641" customFormat="1" ht="18.95" customHeight="1">
      <c r="A292" s="622">
        <v>288</v>
      </c>
      <c r="B292" s="626" t="s">
        <v>6819</v>
      </c>
      <c r="C292" s="622" t="s">
        <v>1794</v>
      </c>
      <c r="D292" s="622" t="s">
        <v>1509</v>
      </c>
      <c r="E292" s="622" t="s">
        <v>567</v>
      </c>
      <c r="F292" s="622" t="s">
        <v>5124</v>
      </c>
      <c r="G292" s="627" t="s">
        <v>6803</v>
      </c>
      <c r="H292" s="568">
        <v>1</v>
      </c>
      <c r="I292" s="568"/>
      <c r="J292" s="568"/>
    </row>
    <row r="293" spans="1:10" s="641" customFormat="1" ht="18.95" customHeight="1">
      <c r="A293" s="622">
        <v>289</v>
      </c>
      <c r="B293" s="626" t="s">
        <v>6820</v>
      </c>
      <c r="C293" s="622" t="s">
        <v>1794</v>
      </c>
      <c r="D293" s="622" t="s">
        <v>1509</v>
      </c>
      <c r="E293" s="622" t="s">
        <v>567</v>
      </c>
      <c r="F293" s="622" t="s">
        <v>5124</v>
      </c>
      <c r="G293" s="627" t="s">
        <v>6803</v>
      </c>
      <c r="H293" s="568"/>
      <c r="I293" s="568">
        <v>1</v>
      </c>
      <c r="J293" s="568"/>
    </row>
    <row r="294" spans="1:10" s="641" customFormat="1" ht="18.95" customHeight="1">
      <c r="A294" s="622">
        <v>290</v>
      </c>
      <c r="B294" s="626" t="s">
        <v>6821</v>
      </c>
      <c r="C294" s="622" t="s">
        <v>1794</v>
      </c>
      <c r="D294" s="622" t="s">
        <v>1509</v>
      </c>
      <c r="E294" s="622" t="s">
        <v>567</v>
      </c>
      <c r="F294" s="622" t="s">
        <v>5124</v>
      </c>
      <c r="G294" s="627" t="s">
        <v>6803</v>
      </c>
      <c r="H294" s="568"/>
      <c r="I294" s="568">
        <v>1</v>
      </c>
      <c r="J294" s="568"/>
    </row>
    <row r="295" spans="1:10" s="641" customFormat="1" ht="18.95" customHeight="1">
      <c r="A295" s="622">
        <v>291</v>
      </c>
      <c r="B295" s="626" t="s">
        <v>6822</v>
      </c>
      <c r="C295" s="622" t="s">
        <v>1794</v>
      </c>
      <c r="D295" s="622" t="s">
        <v>1509</v>
      </c>
      <c r="E295" s="622" t="s">
        <v>567</v>
      </c>
      <c r="F295" s="622" t="s">
        <v>5126</v>
      </c>
      <c r="G295" s="627" t="s">
        <v>6668</v>
      </c>
      <c r="H295" s="568"/>
      <c r="I295" s="568">
        <v>1</v>
      </c>
      <c r="J295" s="568"/>
    </row>
    <row r="296" spans="1:10" s="641" customFormat="1" ht="18.95" customHeight="1">
      <c r="A296" s="622">
        <v>292</v>
      </c>
      <c r="B296" s="626" t="s">
        <v>6823</v>
      </c>
      <c r="C296" s="622" t="s">
        <v>1794</v>
      </c>
      <c r="D296" s="622" t="s">
        <v>1509</v>
      </c>
      <c r="E296" s="622" t="s">
        <v>567</v>
      </c>
      <c r="F296" s="622" t="s">
        <v>5124</v>
      </c>
      <c r="G296" s="627" t="s">
        <v>6803</v>
      </c>
      <c r="H296" s="568"/>
      <c r="I296" s="568"/>
      <c r="J296" s="568">
        <v>1</v>
      </c>
    </row>
    <row r="297" spans="1:10" s="641" customFormat="1" ht="18.95" customHeight="1">
      <c r="A297" s="622">
        <v>293</v>
      </c>
      <c r="B297" s="626" t="s">
        <v>6824</v>
      </c>
      <c r="C297" s="622" t="s">
        <v>1794</v>
      </c>
      <c r="D297" s="622" t="s">
        <v>1509</v>
      </c>
      <c r="E297" s="622" t="s">
        <v>567</v>
      </c>
      <c r="F297" s="622" t="s">
        <v>5124</v>
      </c>
      <c r="G297" s="627" t="s">
        <v>6803</v>
      </c>
      <c r="H297" s="568"/>
      <c r="I297" s="568"/>
      <c r="J297" s="568">
        <v>1</v>
      </c>
    </row>
    <row r="298" spans="1:10" s="641" customFormat="1" ht="18.95" customHeight="1">
      <c r="A298" s="622">
        <v>294</v>
      </c>
      <c r="B298" s="626" t="s">
        <v>6825</v>
      </c>
      <c r="C298" s="622" t="s">
        <v>1794</v>
      </c>
      <c r="D298" s="622" t="s">
        <v>1509</v>
      </c>
      <c r="E298" s="622" t="s">
        <v>567</v>
      </c>
      <c r="F298" s="622" t="s">
        <v>5126</v>
      </c>
      <c r="G298" s="627" t="s">
        <v>6668</v>
      </c>
      <c r="H298" s="568"/>
      <c r="I298" s="568"/>
      <c r="J298" s="568">
        <v>1</v>
      </c>
    </row>
    <row r="299" spans="1:10" s="641" customFormat="1" ht="18.95" customHeight="1">
      <c r="A299" s="622">
        <v>295</v>
      </c>
      <c r="B299" s="626" t="s">
        <v>6826</v>
      </c>
      <c r="C299" s="622" t="s">
        <v>1879</v>
      </c>
      <c r="D299" s="622" t="s">
        <v>1509</v>
      </c>
      <c r="E299" s="622" t="s">
        <v>457</v>
      </c>
      <c r="F299" s="622" t="s">
        <v>5126</v>
      </c>
      <c r="G299" s="627" t="s">
        <v>6827</v>
      </c>
      <c r="H299" s="568">
        <v>1</v>
      </c>
      <c r="I299" s="568"/>
      <c r="J299" s="568"/>
    </row>
    <row r="300" spans="1:10" s="641" customFormat="1" ht="18.95" customHeight="1">
      <c r="A300" s="622">
        <v>296</v>
      </c>
      <c r="B300" s="626" t="s">
        <v>5295</v>
      </c>
      <c r="C300" s="622" t="s">
        <v>1879</v>
      </c>
      <c r="D300" s="622" t="s">
        <v>1509</v>
      </c>
      <c r="E300" s="622" t="s">
        <v>457</v>
      </c>
      <c r="F300" s="622" t="s">
        <v>5124</v>
      </c>
      <c r="G300" s="627" t="s">
        <v>6828</v>
      </c>
      <c r="H300" s="568">
        <v>1</v>
      </c>
      <c r="I300" s="568"/>
      <c r="J300" s="568"/>
    </row>
    <row r="301" spans="1:10" s="641" customFormat="1" ht="18.95" customHeight="1">
      <c r="A301" s="622">
        <v>297</v>
      </c>
      <c r="B301" s="626" t="s">
        <v>6467</v>
      </c>
      <c r="C301" s="622" t="s">
        <v>1879</v>
      </c>
      <c r="D301" s="622" t="s">
        <v>1509</v>
      </c>
      <c r="E301" s="622" t="s">
        <v>457</v>
      </c>
      <c r="F301" s="622" t="s">
        <v>5124</v>
      </c>
      <c r="G301" s="627" t="s">
        <v>6829</v>
      </c>
      <c r="H301" s="568">
        <v>1</v>
      </c>
      <c r="I301" s="568"/>
      <c r="J301" s="568"/>
    </row>
    <row r="302" spans="1:10" s="641" customFormat="1" ht="18.95" customHeight="1">
      <c r="A302" s="622">
        <v>298</v>
      </c>
      <c r="B302" s="626" t="s">
        <v>5294</v>
      </c>
      <c r="C302" s="622" t="s">
        <v>1879</v>
      </c>
      <c r="D302" s="622" t="s">
        <v>1509</v>
      </c>
      <c r="E302" s="622" t="s">
        <v>457</v>
      </c>
      <c r="F302" s="622" t="s">
        <v>5124</v>
      </c>
      <c r="G302" s="627" t="s">
        <v>6830</v>
      </c>
      <c r="H302" s="568">
        <v>1</v>
      </c>
      <c r="I302" s="568"/>
      <c r="J302" s="568"/>
    </row>
    <row r="303" spans="1:10" s="641" customFormat="1" ht="18.95" customHeight="1">
      <c r="A303" s="622">
        <v>299</v>
      </c>
      <c r="B303" s="626" t="s">
        <v>3313</v>
      </c>
      <c r="C303" s="622" t="s">
        <v>1879</v>
      </c>
      <c r="D303" s="622" t="s">
        <v>1509</v>
      </c>
      <c r="E303" s="622" t="s">
        <v>457</v>
      </c>
      <c r="F303" s="622" t="s">
        <v>5126</v>
      </c>
      <c r="G303" s="627" t="s">
        <v>6831</v>
      </c>
      <c r="H303" s="568"/>
      <c r="I303" s="568">
        <v>1</v>
      </c>
      <c r="J303" s="568"/>
    </row>
    <row r="304" spans="1:10" s="641" customFormat="1" ht="18.95" customHeight="1">
      <c r="A304" s="622">
        <v>300</v>
      </c>
      <c r="B304" s="626" t="s">
        <v>1145</v>
      </c>
      <c r="C304" s="622" t="s">
        <v>1879</v>
      </c>
      <c r="D304" s="622" t="s">
        <v>1509</v>
      </c>
      <c r="E304" s="622" t="s">
        <v>457</v>
      </c>
      <c r="F304" s="622" t="s">
        <v>5126</v>
      </c>
      <c r="G304" s="627" t="s">
        <v>6832</v>
      </c>
      <c r="H304" s="568"/>
      <c r="I304" s="568">
        <v>1</v>
      </c>
      <c r="J304" s="568"/>
    </row>
    <row r="305" spans="1:10" s="641" customFormat="1" ht="18.95" customHeight="1">
      <c r="A305" s="622">
        <v>301</v>
      </c>
      <c r="B305" s="626" t="s">
        <v>6833</v>
      </c>
      <c r="C305" s="622" t="s">
        <v>1879</v>
      </c>
      <c r="D305" s="622" t="s">
        <v>1509</v>
      </c>
      <c r="E305" s="622" t="s">
        <v>457</v>
      </c>
      <c r="F305" s="622" t="s">
        <v>5126</v>
      </c>
      <c r="G305" s="627" t="s">
        <v>6834</v>
      </c>
      <c r="H305" s="568"/>
      <c r="I305" s="568">
        <v>1</v>
      </c>
      <c r="J305" s="568"/>
    </row>
    <row r="306" spans="1:10" s="641" customFormat="1" ht="18.95" customHeight="1">
      <c r="A306" s="622">
        <v>302</v>
      </c>
      <c r="B306" s="626" t="s">
        <v>6835</v>
      </c>
      <c r="C306" s="622" t="s">
        <v>1879</v>
      </c>
      <c r="D306" s="622" t="s">
        <v>1509</v>
      </c>
      <c r="E306" s="622" t="s">
        <v>457</v>
      </c>
      <c r="F306" s="622" t="s">
        <v>5126</v>
      </c>
      <c r="G306" s="627" t="s">
        <v>6834</v>
      </c>
      <c r="H306" s="568"/>
      <c r="I306" s="568"/>
      <c r="J306" s="568">
        <v>1</v>
      </c>
    </row>
    <row r="307" spans="1:10" s="641" customFormat="1" ht="18.95" customHeight="1">
      <c r="A307" s="622">
        <v>303</v>
      </c>
      <c r="B307" s="626" t="s">
        <v>6470</v>
      </c>
      <c r="C307" s="622" t="s">
        <v>1879</v>
      </c>
      <c r="D307" s="622" t="s">
        <v>1509</v>
      </c>
      <c r="E307" s="622" t="s">
        <v>457</v>
      </c>
      <c r="F307" s="622" t="s">
        <v>5126</v>
      </c>
      <c r="G307" s="627" t="s">
        <v>6836</v>
      </c>
      <c r="H307" s="568"/>
      <c r="I307" s="568"/>
      <c r="J307" s="568">
        <v>1</v>
      </c>
    </row>
    <row r="308" spans="1:10" s="641" customFormat="1" ht="18.95" customHeight="1">
      <c r="A308" s="622">
        <v>304</v>
      </c>
      <c r="B308" s="626" t="s">
        <v>6837</v>
      </c>
      <c r="C308" s="622" t="s">
        <v>1879</v>
      </c>
      <c r="D308" s="622" t="s">
        <v>1509</v>
      </c>
      <c r="E308" s="622" t="s">
        <v>457</v>
      </c>
      <c r="F308" s="622" t="s">
        <v>5124</v>
      </c>
      <c r="G308" s="627" t="s">
        <v>6838</v>
      </c>
      <c r="H308" s="568"/>
      <c r="I308" s="568"/>
      <c r="J308" s="568">
        <v>1</v>
      </c>
    </row>
    <row r="309" spans="1:10" s="641" customFormat="1" ht="18.95" customHeight="1">
      <c r="A309" s="622">
        <v>305</v>
      </c>
      <c r="B309" s="626" t="s">
        <v>6839</v>
      </c>
      <c r="C309" s="622" t="s">
        <v>1743</v>
      </c>
      <c r="D309" s="622" t="s">
        <v>1523</v>
      </c>
      <c r="E309" s="622" t="s">
        <v>7834</v>
      </c>
      <c r="F309" s="622" t="s">
        <v>5124</v>
      </c>
      <c r="G309" s="627"/>
      <c r="H309" s="568">
        <v>1</v>
      </c>
      <c r="I309" s="568"/>
      <c r="J309" s="568"/>
    </row>
    <row r="310" spans="1:10" s="641" customFormat="1" ht="18.95" customHeight="1">
      <c r="A310" s="622">
        <v>306</v>
      </c>
      <c r="B310" s="626" t="s">
        <v>3344</v>
      </c>
      <c r="C310" s="622" t="s">
        <v>1642</v>
      </c>
      <c r="D310" s="622" t="s">
        <v>792</v>
      </c>
      <c r="E310" s="622" t="s">
        <v>460</v>
      </c>
      <c r="F310" s="622" t="s">
        <v>5124</v>
      </c>
      <c r="G310" s="627" t="s">
        <v>6840</v>
      </c>
      <c r="H310" s="568">
        <v>1</v>
      </c>
      <c r="I310" s="568"/>
      <c r="J310" s="568"/>
    </row>
    <row r="311" spans="1:10" s="641" customFormat="1" ht="18.95" customHeight="1">
      <c r="A311" s="622">
        <v>307</v>
      </c>
      <c r="B311" s="626" t="s">
        <v>4886</v>
      </c>
      <c r="C311" s="622" t="s">
        <v>1642</v>
      </c>
      <c r="D311" s="622" t="s">
        <v>792</v>
      </c>
      <c r="E311" s="622" t="s">
        <v>460</v>
      </c>
      <c r="F311" s="622" t="s">
        <v>5126</v>
      </c>
      <c r="G311" s="627" t="s">
        <v>6841</v>
      </c>
      <c r="H311" s="568">
        <v>1</v>
      </c>
      <c r="I311" s="568"/>
      <c r="J311" s="568"/>
    </row>
    <row r="312" spans="1:10" s="641" customFormat="1" ht="18.95" customHeight="1">
      <c r="A312" s="622">
        <v>308</v>
      </c>
      <c r="B312" s="626" t="s">
        <v>796</v>
      </c>
      <c r="C312" s="622" t="s">
        <v>1642</v>
      </c>
      <c r="D312" s="622" t="s">
        <v>792</v>
      </c>
      <c r="E312" s="622" t="s">
        <v>457</v>
      </c>
      <c r="F312" s="622" t="s">
        <v>5124</v>
      </c>
      <c r="G312" s="627" t="s">
        <v>6841</v>
      </c>
      <c r="H312" s="568">
        <v>1</v>
      </c>
      <c r="I312" s="568"/>
      <c r="J312" s="568"/>
    </row>
    <row r="313" spans="1:10" s="641" customFormat="1" ht="18.95" customHeight="1">
      <c r="A313" s="622">
        <v>309</v>
      </c>
      <c r="B313" s="626" t="s">
        <v>796</v>
      </c>
      <c r="C313" s="622" t="s">
        <v>1642</v>
      </c>
      <c r="D313" s="622" t="s">
        <v>792</v>
      </c>
      <c r="E313" s="622" t="s">
        <v>457</v>
      </c>
      <c r="F313" s="622" t="s">
        <v>5124</v>
      </c>
      <c r="G313" s="627" t="s">
        <v>6842</v>
      </c>
      <c r="H313" s="568">
        <v>1</v>
      </c>
      <c r="I313" s="568"/>
      <c r="J313" s="568"/>
    </row>
    <row r="314" spans="1:10" s="641" customFormat="1" ht="18.95" customHeight="1">
      <c r="A314" s="622">
        <v>310</v>
      </c>
      <c r="B314" s="626" t="s">
        <v>4886</v>
      </c>
      <c r="C314" s="622" t="s">
        <v>1642</v>
      </c>
      <c r="D314" s="622" t="s">
        <v>792</v>
      </c>
      <c r="E314" s="622" t="s">
        <v>457</v>
      </c>
      <c r="F314" s="622" t="s">
        <v>5126</v>
      </c>
      <c r="G314" s="627" t="s">
        <v>6843</v>
      </c>
      <c r="H314" s="568">
        <v>1</v>
      </c>
      <c r="I314" s="568"/>
      <c r="J314" s="568"/>
    </row>
    <row r="315" spans="1:10" s="641" customFormat="1" ht="18.95" customHeight="1">
      <c r="A315" s="622">
        <v>311</v>
      </c>
      <c r="B315" s="626" t="s">
        <v>1620</v>
      </c>
      <c r="C315" s="622" t="s">
        <v>1642</v>
      </c>
      <c r="D315" s="622" t="s">
        <v>792</v>
      </c>
      <c r="E315" s="622" t="s">
        <v>7952</v>
      </c>
      <c r="F315" s="622" t="s">
        <v>5126</v>
      </c>
      <c r="G315" s="627" t="s">
        <v>6844</v>
      </c>
      <c r="H315" s="568">
        <v>1</v>
      </c>
      <c r="I315" s="568"/>
      <c r="J315" s="568"/>
    </row>
    <row r="316" spans="1:10" s="641" customFormat="1" ht="18.95" customHeight="1">
      <c r="A316" s="622">
        <v>312</v>
      </c>
      <c r="B316" s="626" t="s">
        <v>5313</v>
      </c>
      <c r="C316" s="622" t="s">
        <v>1642</v>
      </c>
      <c r="D316" s="622" t="s">
        <v>792</v>
      </c>
      <c r="E316" s="622" t="s">
        <v>7952</v>
      </c>
      <c r="F316" s="622" t="s">
        <v>5126</v>
      </c>
      <c r="G316" s="627" t="s">
        <v>6845</v>
      </c>
      <c r="H316" s="568">
        <v>1</v>
      </c>
      <c r="I316" s="568"/>
      <c r="J316" s="568"/>
    </row>
    <row r="317" spans="1:10" s="641" customFormat="1" ht="18.95" customHeight="1">
      <c r="A317" s="622">
        <v>313</v>
      </c>
      <c r="B317" s="626" t="s">
        <v>6509</v>
      </c>
      <c r="C317" s="622" t="s">
        <v>1642</v>
      </c>
      <c r="D317" s="622" t="s">
        <v>792</v>
      </c>
      <c r="E317" s="622" t="s">
        <v>460</v>
      </c>
      <c r="F317" s="622" t="s">
        <v>5124</v>
      </c>
      <c r="G317" s="627" t="s">
        <v>6846</v>
      </c>
      <c r="H317" s="568"/>
      <c r="I317" s="568">
        <v>1</v>
      </c>
      <c r="J317" s="568"/>
    </row>
    <row r="318" spans="1:10" s="641" customFormat="1" ht="18.95" customHeight="1">
      <c r="A318" s="622">
        <v>314</v>
      </c>
      <c r="B318" s="626" t="s">
        <v>6847</v>
      </c>
      <c r="C318" s="622" t="s">
        <v>1642</v>
      </c>
      <c r="D318" s="622" t="s">
        <v>792</v>
      </c>
      <c r="E318" s="622" t="s">
        <v>460</v>
      </c>
      <c r="F318" s="622" t="s">
        <v>5126</v>
      </c>
      <c r="G318" s="627" t="s">
        <v>6848</v>
      </c>
      <c r="H318" s="568"/>
      <c r="I318" s="568">
        <v>1</v>
      </c>
      <c r="J318" s="568"/>
    </row>
    <row r="319" spans="1:10" s="641" customFormat="1" ht="18.95" customHeight="1">
      <c r="A319" s="622">
        <v>315</v>
      </c>
      <c r="B319" s="626" t="s">
        <v>6516</v>
      </c>
      <c r="C319" s="622" t="s">
        <v>1642</v>
      </c>
      <c r="D319" s="622" t="s">
        <v>792</v>
      </c>
      <c r="E319" s="622" t="s">
        <v>460</v>
      </c>
      <c r="F319" s="622" t="s">
        <v>5126</v>
      </c>
      <c r="G319" s="627" t="s">
        <v>6849</v>
      </c>
      <c r="H319" s="568"/>
      <c r="I319" s="568">
        <v>1</v>
      </c>
      <c r="J319" s="568"/>
    </row>
    <row r="320" spans="1:10" s="641" customFormat="1" ht="18.95" customHeight="1">
      <c r="A320" s="622">
        <v>316</v>
      </c>
      <c r="B320" s="626" t="s">
        <v>5718</v>
      </c>
      <c r="C320" s="622" t="s">
        <v>1642</v>
      </c>
      <c r="D320" s="622" t="s">
        <v>792</v>
      </c>
      <c r="E320" s="622" t="s">
        <v>460</v>
      </c>
      <c r="F320" s="622" t="s">
        <v>5126</v>
      </c>
      <c r="G320" s="627" t="s">
        <v>6850</v>
      </c>
      <c r="H320" s="568"/>
      <c r="I320" s="568">
        <v>1</v>
      </c>
      <c r="J320" s="568"/>
    </row>
    <row r="321" spans="1:10" s="641" customFormat="1" ht="18.95" customHeight="1">
      <c r="A321" s="622">
        <v>317</v>
      </c>
      <c r="B321" s="626" t="s">
        <v>3115</v>
      </c>
      <c r="C321" s="622" t="s">
        <v>1642</v>
      </c>
      <c r="D321" s="622" t="s">
        <v>792</v>
      </c>
      <c r="E321" s="622" t="s">
        <v>460</v>
      </c>
      <c r="F321" s="622" t="s">
        <v>5124</v>
      </c>
      <c r="G321" s="627" t="s">
        <v>6851</v>
      </c>
      <c r="H321" s="568"/>
      <c r="I321" s="568">
        <v>1</v>
      </c>
      <c r="J321" s="568"/>
    </row>
    <row r="322" spans="1:10" s="641" customFormat="1" ht="18.95" customHeight="1">
      <c r="A322" s="622">
        <v>318</v>
      </c>
      <c r="B322" s="626" t="s">
        <v>5088</v>
      </c>
      <c r="C322" s="622" t="s">
        <v>1642</v>
      </c>
      <c r="D322" s="622" t="s">
        <v>792</v>
      </c>
      <c r="E322" s="622" t="s">
        <v>460</v>
      </c>
      <c r="F322" s="622" t="s">
        <v>5124</v>
      </c>
      <c r="G322" s="627" t="s">
        <v>6852</v>
      </c>
      <c r="H322" s="568"/>
      <c r="I322" s="568">
        <v>1</v>
      </c>
      <c r="J322" s="568"/>
    </row>
    <row r="323" spans="1:10" s="641" customFormat="1" ht="18.95" customHeight="1">
      <c r="A323" s="622">
        <v>319</v>
      </c>
      <c r="B323" s="626" t="s">
        <v>6516</v>
      </c>
      <c r="C323" s="622" t="s">
        <v>1642</v>
      </c>
      <c r="D323" s="622" t="s">
        <v>792</v>
      </c>
      <c r="E323" s="622" t="s">
        <v>460</v>
      </c>
      <c r="F323" s="622" t="s">
        <v>5126</v>
      </c>
      <c r="G323" s="627" t="s">
        <v>6853</v>
      </c>
      <c r="H323" s="568"/>
      <c r="I323" s="568">
        <v>1</v>
      </c>
      <c r="J323" s="568"/>
    </row>
    <row r="324" spans="1:10" s="641" customFormat="1" ht="18.95" customHeight="1">
      <c r="A324" s="622">
        <v>320</v>
      </c>
      <c r="B324" s="626" t="s">
        <v>4885</v>
      </c>
      <c r="C324" s="622" t="s">
        <v>1642</v>
      </c>
      <c r="D324" s="622" t="s">
        <v>792</v>
      </c>
      <c r="E324" s="622" t="s">
        <v>460</v>
      </c>
      <c r="F324" s="622" t="s">
        <v>5126</v>
      </c>
      <c r="G324" s="627" t="s">
        <v>6854</v>
      </c>
      <c r="H324" s="568"/>
      <c r="I324" s="568">
        <v>1</v>
      </c>
      <c r="J324" s="568"/>
    </row>
    <row r="325" spans="1:10" s="641" customFormat="1" ht="18.95" customHeight="1">
      <c r="A325" s="622">
        <v>321</v>
      </c>
      <c r="B325" s="626" t="s">
        <v>5313</v>
      </c>
      <c r="C325" s="622" t="s">
        <v>1642</v>
      </c>
      <c r="D325" s="622" t="s">
        <v>792</v>
      </c>
      <c r="E325" s="622" t="s">
        <v>7952</v>
      </c>
      <c r="F325" s="622" t="s">
        <v>5126</v>
      </c>
      <c r="G325" s="627" t="s">
        <v>6855</v>
      </c>
      <c r="H325" s="568"/>
      <c r="I325" s="568">
        <v>1</v>
      </c>
      <c r="J325" s="568"/>
    </row>
    <row r="326" spans="1:10" s="641" customFormat="1" ht="18.95" customHeight="1">
      <c r="A326" s="622">
        <v>322</v>
      </c>
      <c r="B326" s="626" t="s">
        <v>6856</v>
      </c>
      <c r="C326" s="622" t="s">
        <v>1642</v>
      </c>
      <c r="D326" s="622" t="s">
        <v>792</v>
      </c>
      <c r="E326" s="622" t="s">
        <v>460</v>
      </c>
      <c r="F326" s="622" t="s">
        <v>5124</v>
      </c>
      <c r="G326" s="627" t="s">
        <v>6848</v>
      </c>
      <c r="H326" s="568"/>
      <c r="I326" s="568"/>
      <c r="J326" s="568">
        <v>1</v>
      </c>
    </row>
    <row r="327" spans="1:10" s="641" customFormat="1" ht="18.95" customHeight="1">
      <c r="A327" s="622">
        <v>323</v>
      </c>
      <c r="B327" s="626" t="s">
        <v>6857</v>
      </c>
      <c r="C327" s="622" t="s">
        <v>1642</v>
      </c>
      <c r="D327" s="622" t="s">
        <v>792</v>
      </c>
      <c r="E327" s="622" t="s">
        <v>460</v>
      </c>
      <c r="F327" s="622" t="s">
        <v>5124</v>
      </c>
      <c r="G327" s="627" t="s">
        <v>6849</v>
      </c>
      <c r="H327" s="568"/>
      <c r="I327" s="568"/>
      <c r="J327" s="568">
        <v>1</v>
      </c>
    </row>
    <row r="328" spans="1:10" s="641" customFormat="1" ht="18.95" customHeight="1">
      <c r="A328" s="622">
        <v>324</v>
      </c>
      <c r="B328" s="626" t="s">
        <v>6858</v>
      </c>
      <c r="C328" s="622" t="s">
        <v>1642</v>
      </c>
      <c r="D328" s="622" t="s">
        <v>792</v>
      </c>
      <c r="E328" s="622" t="s">
        <v>460</v>
      </c>
      <c r="F328" s="622" t="s">
        <v>5126</v>
      </c>
      <c r="G328" s="627" t="s">
        <v>6846</v>
      </c>
      <c r="H328" s="568"/>
      <c r="I328" s="568"/>
      <c r="J328" s="568">
        <v>1</v>
      </c>
    </row>
    <row r="329" spans="1:10" s="641" customFormat="1" ht="18.95" customHeight="1">
      <c r="A329" s="622">
        <v>325</v>
      </c>
      <c r="B329" s="626" t="s">
        <v>3115</v>
      </c>
      <c r="C329" s="622" t="s">
        <v>1642</v>
      </c>
      <c r="D329" s="622" t="s">
        <v>792</v>
      </c>
      <c r="E329" s="622" t="s">
        <v>460</v>
      </c>
      <c r="F329" s="622" t="s">
        <v>5124</v>
      </c>
      <c r="G329" s="627" t="s">
        <v>6846</v>
      </c>
      <c r="H329" s="568"/>
      <c r="I329" s="568"/>
      <c r="J329" s="568">
        <v>1</v>
      </c>
    </row>
    <row r="330" spans="1:10" s="641" customFormat="1" ht="18.95" customHeight="1">
      <c r="A330" s="622">
        <v>326</v>
      </c>
      <c r="B330" s="626" t="s">
        <v>3980</v>
      </c>
      <c r="C330" s="622" t="s">
        <v>1642</v>
      </c>
      <c r="D330" s="622" t="s">
        <v>792</v>
      </c>
      <c r="E330" s="622" t="s">
        <v>460</v>
      </c>
      <c r="F330" s="622" t="s">
        <v>5124</v>
      </c>
      <c r="G330" s="627" t="s">
        <v>6844</v>
      </c>
      <c r="H330" s="568"/>
      <c r="I330" s="568"/>
      <c r="J330" s="568">
        <v>1</v>
      </c>
    </row>
    <row r="331" spans="1:10" s="641" customFormat="1" ht="18.95" customHeight="1">
      <c r="A331" s="622">
        <v>327</v>
      </c>
      <c r="B331" s="626" t="s">
        <v>6508</v>
      </c>
      <c r="C331" s="622" t="s">
        <v>1642</v>
      </c>
      <c r="D331" s="622" t="s">
        <v>792</v>
      </c>
      <c r="E331" s="622" t="s">
        <v>460</v>
      </c>
      <c r="F331" s="622" t="s">
        <v>5124</v>
      </c>
      <c r="G331" s="627" t="s">
        <v>6851</v>
      </c>
      <c r="H331" s="568"/>
      <c r="I331" s="568"/>
      <c r="J331" s="568">
        <v>1</v>
      </c>
    </row>
    <row r="332" spans="1:10" s="641" customFormat="1" ht="18.95" customHeight="1">
      <c r="A332" s="622">
        <v>328</v>
      </c>
      <c r="B332" s="626" t="s">
        <v>6510</v>
      </c>
      <c r="C332" s="622" t="s">
        <v>1642</v>
      </c>
      <c r="D332" s="622" t="s">
        <v>792</v>
      </c>
      <c r="E332" s="622" t="s">
        <v>460</v>
      </c>
      <c r="F332" s="622" t="s">
        <v>5124</v>
      </c>
      <c r="G332" s="627" t="s">
        <v>6859</v>
      </c>
      <c r="H332" s="568"/>
      <c r="I332" s="568"/>
      <c r="J332" s="568">
        <v>1</v>
      </c>
    </row>
    <row r="333" spans="1:10" s="641" customFormat="1" ht="18.95" customHeight="1">
      <c r="A333" s="622">
        <v>329</v>
      </c>
      <c r="B333" s="626" t="s">
        <v>3980</v>
      </c>
      <c r="C333" s="622" t="s">
        <v>1642</v>
      </c>
      <c r="D333" s="622" t="s">
        <v>792</v>
      </c>
      <c r="E333" s="622" t="s">
        <v>460</v>
      </c>
      <c r="F333" s="622" t="s">
        <v>5124</v>
      </c>
      <c r="G333" s="627" t="s">
        <v>6860</v>
      </c>
      <c r="H333" s="568"/>
      <c r="I333" s="568"/>
      <c r="J333" s="568">
        <v>1</v>
      </c>
    </row>
    <row r="334" spans="1:10" s="641" customFormat="1" ht="18.95" customHeight="1">
      <c r="A334" s="622">
        <v>330</v>
      </c>
      <c r="B334" s="626" t="s">
        <v>6861</v>
      </c>
      <c r="C334" s="622" t="s">
        <v>1642</v>
      </c>
      <c r="D334" s="622" t="s">
        <v>792</v>
      </c>
      <c r="E334" s="622" t="s">
        <v>460</v>
      </c>
      <c r="F334" s="622" t="s">
        <v>5126</v>
      </c>
      <c r="G334" s="627" t="s">
        <v>6860</v>
      </c>
      <c r="H334" s="568"/>
      <c r="I334" s="568"/>
      <c r="J334" s="568">
        <v>1</v>
      </c>
    </row>
    <row r="335" spans="1:10" s="641" customFormat="1" ht="18.95" customHeight="1">
      <c r="A335" s="622">
        <v>331</v>
      </c>
      <c r="B335" s="626" t="s">
        <v>4883</v>
      </c>
      <c r="C335" s="622" t="s">
        <v>1642</v>
      </c>
      <c r="D335" s="622" t="s">
        <v>792</v>
      </c>
      <c r="E335" s="622" t="s">
        <v>460</v>
      </c>
      <c r="F335" s="622" t="s">
        <v>5126</v>
      </c>
      <c r="G335" s="627" t="s">
        <v>6851</v>
      </c>
      <c r="H335" s="568"/>
      <c r="I335" s="568"/>
      <c r="J335" s="568">
        <v>1</v>
      </c>
    </row>
    <row r="336" spans="1:10" s="641" customFormat="1" ht="18.95" customHeight="1">
      <c r="A336" s="622">
        <v>332</v>
      </c>
      <c r="B336" s="626" t="s">
        <v>5718</v>
      </c>
      <c r="C336" s="622" t="s">
        <v>1642</v>
      </c>
      <c r="D336" s="622" t="s">
        <v>792</v>
      </c>
      <c r="E336" s="622" t="s">
        <v>460</v>
      </c>
      <c r="F336" s="622" t="s">
        <v>5126</v>
      </c>
      <c r="G336" s="627" t="s">
        <v>6862</v>
      </c>
      <c r="H336" s="568"/>
      <c r="I336" s="568"/>
      <c r="J336" s="568">
        <v>1</v>
      </c>
    </row>
    <row r="337" spans="1:10" s="641" customFormat="1" ht="18.95" customHeight="1">
      <c r="A337" s="622">
        <v>333</v>
      </c>
      <c r="B337" s="626" t="s">
        <v>6863</v>
      </c>
      <c r="C337" s="622" t="s">
        <v>2226</v>
      </c>
      <c r="D337" s="622" t="s">
        <v>792</v>
      </c>
      <c r="E337" s="622" t="s">
        <v>7953</v>
      </c>
      <c r="F337" s="622" t="s">
        <v>5126</v>
      </c>
      <c r="G337" s="622" t="s">
        <v>6071</v>
      </c>
      <c r="H337" s="568">
        <v>1</v>
      </c>
      <c r="I337" s="568"/>
      <c r="J337" s="568"/>
    </row>
    <row r="338" spans="1:10" s="641" customFormat="1" ht="18.95" customHeight="1">
      <c r="A338" s="622">
        <v>334</v>
      </c>
      <c r="B338" s="626" t="s">
        <v>6864</v>
      </c>
      <c r="C338" s="622" t="s">
        <v>2226</v>
      </c>
      <c r="D338" s="622" t="s">
        <v>792</v>
      </c>
      <c r="E338" s="622" t="s">
        <v>7953</v>
      </c>
      <c r="F338" s="622" t="s">
        <v>5126</v>
      </c>
      <c r="G338" s="622" t="s">
        <v>6071</v>
      </c>
      <c r="H338" s="568">
        <v>1</v>
      </c>
      <c r="I338" s="568"/>
      <c r="J338" s="568"/>
    </row>
    <row r="339" spans="1:10" s="641" customFormat="1" ht="18.95" customHeight="1">
      <c r="A339" s="622">
        <v>335</v>
      </c>
      <c r="B339" s="626" t="s">
        <v>6865</v>
      </c>
      <c r="C339" s="622" t="s">
        <v>2226</v>
      </c>
      <c r="D339" s="622" t="s">
        <v>792</v>
      </c>
      <c r="E339" s="622" t="s">
        <v>7953</v>
      </c>
      <c r="F339" s="622" t="s">
        <v>5126</v>
      </c>
      <c r="G339" s="622" t="s">
        <v>6071</v>
      </c>
      <c r="H339" s="568"/>
      <c r="I339" s="568"/>
      <c r="J339" s="568">
        <v>1</v>
      </c>
    </row>
    <row r="340" spans="1:10" s="641" customFormat="1" ht="18.95" customHeight="1">
      <c r="A340" s="622">
        <v>336</v>
      </c>
      <c r="B340" s="626" t="s">
        <v>6866</v>
      </c>
      <c r="C340" s="622" t="s">
        <v>1663</v>
      </c>
      <c r="D340" s="622" t="s">
        <v>792</v>
      </c>
      <c r="E340" s="622" t="s">
        <v>457</v>
      </c>
      <c r="F340" s="622" t="s">
        <v>5126</v>
      </c>
      <c r="G340" s="622"/>
      <c r="H340" s="568"/>
      <c r="I340" s="568">
        <v>1</v>
      </c>
      <c r="J340" s="568"/>
    </row>
    <row r="341" spans="1:10" s="641" customFormat="1" ht="18.95" customHeight="1">
      <c r="A341" s="622">
        <v>337</v>
      </c>
      <c r="B341" s="626" t="s">
        <v>6867</v>
      </c>
      <c r="C341" s="622" t="s">
        <v>1663</v>
      </c>
      <c r="D341" s="622" t="s">
        <v>792</v>
      </c>
      <c r="E341" s="622" t="s">
        <v>457</v>
      </c>
      <c r="F341" s="622" t="s">
        <v>5126</v>
      </c>
      <c r="G341" s="622"/>
      <c r="H341" s="568"/>
      <c r="I341" s="568">
        <v>1</v>
      </c>
      <c r="J341" s="568"/>
    </row>
    <row r="342" spans="1:10" s="641" customFormat="1" ht="18.95" customHeight="1">
      <c r="A342" s="622">
        <v>338</v>
      </c>
      <c r="B342" s="626" t="s">
        <v>6868</v>
      </c>
      <c r="C342" s="622" t="s">
        <v>2006</v>
      </c>
      <c r="D342" s="622" t="s">
        <v>792</v>
      </c>
      <c r="E342" s="622" t="s">
        <v>460</v>
      </c>
      <c r="F342" s="622" t="s">
        <v>5126</v>
      </c>
      <c r="G342" s="622"/>
      <c r="H342" s="568">
        <v>1</v>
      </c>
      <c r="I342" s="568"/>
      <c r="J342" s="568">
        <v>1</v>
      </c>
    </row>
    <row r="343" spans="1:10" s="641" customFormat="1" ht="18.95" customHeight="1">
      <c r="A343" s="622">
        <v>339</v>
      </c>
      <c r="B343" s="626" t="s">
        <v>1158</v>
      </c>
      <c r="C343" s="622" t="s">
        <v>2006</v>
      </c>
      <c r="D343" s="622" t="s">
        <v>792</v>
      </c>
      <c r="E343" s="622" t="s">
        <v>7952</v>
      </c>
      <c r="F343" s="622" t="s">
        <v>5126</v>
      </c>
      <c r="G343" s="622"/>
      <c r="H343" s="568">
        <v>1</v>
      </c>
      <c r="I343" s="568"/>
      <c r="J343" s="568">
        <v>1</v>
      </c>
    </row>
    <row r="344" spans="1:10" s="641" customFormat="1" ht="18.95" customHeight="1">
      <c r="A344" s="622">
        <v>340</v>
      </c>
      <c r="B344" s="626" t="s">
        <v>6869</v>
      </c>
      <c r="C344" s="622" t="s">
        <v>2006</v>
      </c>
      <c r="D344" s="622" t="s">
        <v>792</v>
      </c>
      <c r="E344" s="622" t="s">
        <v>7952</v>
      </c>
      <c r="F344" s="622" t="s">
        <v>5126</v>
      </c>
      <c r="G344" s="622"/>
      <c r="H344" s="568"/>
      <c r="I344" s="568">
        <v>1</v>
      </c>
      <c r="J344" s="568"/>
    </row>
    <row r="345" spans="1:10" s="641" customFormat="1" ht="18.95" customHeight="1">
      <c r="A345" s="622">
        <v>341</v>
      </c>
      <c r="B345" s="626" t="s">
        <v>6870</v>
      </c>
      <c r="C345" s="622" t="s">
        <v>2006</v>
      </c>
      <c r="D345" s="622" t="s">
        <v>792</v>
      </c>
      <c r="E345" s="622" t="s">
        <v>460</v>
      </c>
      <c r="F345" s="622" t="s">
        <v>5126</v>
      </c>
      <c r="G345" s="622"/>
      <c r="H345" s="568"/>
      <c r="I345" s="568"/>
      <c r="J345" s="568">
        <v>1</v>
      </c>
    </row>
    <row r="346" spans="1:10" s="641" customFormat="1" ht="18.95" customHeight="1">
      <c r="A346" s="622">
        <v>342</v>
      </c>
      <c r="B346" s="626" t="s">
        <v>6871</v>
      </c>
      <c r="C346" s="622" t="s">
        <v>2006</v>
      </c>
      <c r="D346" s="622" t="s">
        <v>792</v>
      </c>
      <c r="E346" s="622" t="s">
        <v>460</v>
      </c>
      <c r="F346" s="622" t="s">
        <v>5126</v>
      </c>
      <c r="G346" s="622"/>
      <c r="H346" s="568"/>
      <c r="I346" s="568"/>
      <c r="J346" s="568">
        <v>1</v>
      </c>
    </row>
    <row r="347" spans="1:10" s="641" customFormat="1" ht="18.95" customHeight="1">
      <c r="A347" s="622">
        <v>343</v>
      </c>
      <c r="B347" s="626" t="s">
        <v>6872</v>
      </c>
      <c r="C347" s="622" t="s">
        <v>2006</v>
      </c>
      <c r="D347" s="622" t="s">
        <v>792</v>
      </c>
      <c r="E347" s="622" t="s">
        <v>460</v>
      </c>
      <c r="F347" s="622" t="s">
        <v>5126</v>
      </c>
      <c r="G347" s="622"/>
      <c r="H347" s="568"/>
      <c r="I347" s="568"/>
      <c r="J347" s="568">
        <v>1</v>
      </c>
    </row>
    <row r="348" spans="1:10" s="641" customFormat="1" ht="18.95" customHeight="1">
      <c r="A348" s="622">
        <v>344</v>
      </c>
      <c r="B348" s="626" t="s">
        <v>6873</v>
      </c>
      <c r="C348" s="622" t="s">
        <v>2006</v>
      </c>
      <c r="D348" s="622" t="s">
        <v>792</v>
      </c>
      <c r="E348" s="622" t="s">
        <v>460</v>
      </c>
      <c r="F348" s="622" t="s">
        <v>5126</v>
      </c>
      <c r="G348" s="622"/>
      <c r="H348" s="568"/>
      <c r="I348" s="568"/>
      <c r="J348" s="568">
        <v>1</v>
      </c>
    </row>
    <row r="349" spans="1:10" s="641" customFormat="1" ht="18.95" customHeight="1">
      <c r="A349" s="622">
        <v>345</v>
      </c>
      <c r="B349" s="626" t="s">
        <v>6088</v>
      </c>
      <c r="C349" s="622" t="s">
        <v>1663</v>
      </c>
      <c r="D349" s="622" t="s">
        <v>792</v>
      </c>
      <c r="E349" s="622" t="s">
        <v>7627</v>
      </c>
      <c r="F349" s="622" t="s">
        <v>5124</v>
      </c>
      <c r="G349" s="622" t="s">
        <v>6071</v>
      </c>
      <c r="H349" s="568"/>
      <c r="I349" s="568">
        <v>1</v>
      </c>
      <c r="J349" s="568"/>
    </row>
    <row r="350" spans="1:10" s="641" customFormat="1" ht="18.95" customHeight="1">
      <c r="A350" s="622">
        <v>346</v>
      </c>
      <c r="B350" s="626" t="s">
        <v>6874</v>
      </c>
      <c r="C350" s="622" t="s">
        <v>221</v>
      </c>
      <c r="D350" s="622" t="s">
        <v>1562</v>
      </c>
      <c r="E350" s="622" t="s">
        <v>7627</v>
      </c>
      <c r="F350" s="622" t="s">
        <v>5124</v>
      </c>
      <c r="G350" s="622" t="s">
        <v>6875</v>
      </c>
      <c r="H350" s="568">
        <v>1</v>
      </c>
      <c r="I350" s="568"/>
      <c r="J350" s="568"/>
    </row>
    <row r="351" spans="1:10" s="641" customFormat="1" ht="18.95" customHeight="1">
      <c r="A351" s="622">
        <v>347</v>
      </c>
      <c r="B351" s="626" t="s">
        <v>2933</v>
      </c>
      <c r="C351" s="622" t="s">
        <v>221</v>
      </c>
      <c r="D351" s="622" t="s">
        <v>1562</v>
      </c>
      <c r="E351" s="622" t="s">
        <v>7627</v>
      </c>
      <c r="F351" s="622" t="s">
        <v>5126</v>
      </c>
      <c r="G351" s="622" t="s">
        <v>6875</v>
      </c>
      <c r="H351" s="568">
        <v>1</v>
      </c>
      <c r="I351" s="568"/>
      <c r="J351" s="568"/>
    </row>
    <row r="352" spans="1:10" s="641" customFormat="1" ht="18.95" customHeight="1">
      <c r="A352" s="622">
        <v>348</v>
      </c>
      <c r="B352" s="626" t="s">
        <v>6876</v>
      </c>
      <c r="C352" s="622" t="s">
        <v>221</v>
      </c>
      <c r="D352" s="622" t="s">
        <v>1562</v>
      </c>
      <c r="E352" s="622" t="s">
        <v>7627</v>
      </c>
      <c r="F352" s="622" t="s">
        <v>5126</v>
      </c>
      <c r="G352" s="622" t="s">
        <v>6875</v>
      </c>
      <c r="H352" s="568">
        <v>1</v>
      </c>
      <c r="I352" s="568"/>
      <c r="J352" s="568"/>
    </row>
    <row r="353" spans="1:10" s="641" customFormat="1" ht="18.95" customHeight="1">
      <c r="A353" s="622">
        <v>349</v>
      </c>
      <c r="B353" s="626" t="s">
        <v>6530</v>
      </c>
      <c r="C353" s="622" t="s">
        <v>221</v>
      </c>
      <c r="D353" s="622" t="s">
        <v>1562</v>
      </c>
      <c r="E353" s="622" t="s">
        <v>7627</v>
      </c>
      <c r="F353" s="622" t="s">
        <v>5124</v>
      </c>
      <c r="G353" s="622" t="s">
        <v>6875</v>
      </c>
      <c r="H353" s="568">
        <v>1</v>
      </c>
      <c r="I353" s="568"/>
      <c r="J353" s="568"/>
    </row>
    <row r="354" spans="1:10" s="641" customFormat="1" ht="18.95" customHeight="1">
      <c r="A354" s="622">
        <v>350</v>
      </c>
      <c r="B354" s="626" t="s">
        <v>3578</v>
      </c>
      <c r="C354" s="622" t="s">
        <v>221</v>
      </c>
      <c r="D354" s="622" t="s">
        <v>1562</v>
      </c>
      <c r="E354" s="622" t="s">
        <v>7627</v>
      </c>
      <c r="F354" s="622" t="s">
        <v>5124</v>
      </c>
      <c r="G354" s="622" t="s">
        <v>6875</v>
      </c>
      <c r="H354" s="568">
        <v>1</v>
      </c>
      <c r="I354" s="568"/>
      <c r="J354" s="568"/>
    </row>
    <row r="355" spans="1:10" s="641" customFormat="1" ht="18.95" customHeight="1">
      <c r="A355" s="622">
        <v>351</v>
      </c>
      <c r="B355" s="626" t="s">
        <v>3578</v>
      </c>
      <c r="C355" s="622" t="s">
        <v>221</v>
      </c>
      <c r="D355" s="622" t="s">
        <v>1562</v>
      </c>
      <c r="E355" s="622" t="s">
        <v>7627</v>
      </c>
      <c r="F355" s="622" t="s">
        <v>5124</v>
      </c>
      <c r="G355" s="622" t="s">
        <v>6875</v>
      </c>
      <c r="H355" s="568"/>
      <c r="I355" s="568">
        <v>1</v>
      </c>
      <c r="J355" s="568"/>
    </row>
    <row r="356" spans="1:10" s="641" customFormat="1" ht="18.95" customHeight="1">
      <c r="A356" s="622">
        <v>352</v>
      </c>
      <c r="B356" s="626" t="s">
        <v>3127</v>
      </c>
      <c r="C356" s="622" t="s">
        <v>221</v>
      </c>
      <c r="D356" s="622" t="s">
        <v>1562</v>
      </c>
      <c r="E356" s="622" t="s">
        <v>7627</v>
      </c>
      <c r="F356" s="622" t="s">
        <v>5124</v>
      </c>
      <c r="G356" s="622" t="s">
        <v>6875</v>
      </c>
      <c r="H356" s="568"/>
      <c r="I356" s="568">
        <v>1</v>
      </c>
      <c r="J356" s="568"/>
    </row>
    <row r="357" spans="1:10" s="641" customFormat="1" ht="18.95" customHeight="1">
      <c r="A357" s="622">
        <v>353</v>
      </c>
      <c r="B357" s="626" t="s">
        <v>6530</v>
      </c>
      <c r="C357" s="622" t="s">
        <v>221</v>
      </c>
      <c r="D357" s="622" t="s">
        <v>1562</v>
      </c>
      <c r="E357" s="622" t="s">
        <v>7627</v>
      </c>
      <c r="F357" s="622" t="s">
        <v>5124</v>
      </c>
      <c r="G357" s="622" t="s">
        <v>6875</v>
      </c>
      <c r="H357" s="568"/>
      <c r="I357" s="568">
        <v>1</v>
      </c>
      <c r="J357" s="568"/>
    </row>
    <row r="358" spans="1:10" s="641" customFormat="1" ht="18.95" customHeight="1">
      <c r="A358" s="622">
        <v>354</v>
      </c>
      <c r="B358" s="626" t="s">
        <v>6874</v>
      </c>
      <c r="C358" s="622" t="s">
        <v>221</v>
      </c>
      <c r="D358" s="622" t="s">
        <v>1562</v>
      </c>
      <c r="E358" s="622" t="s">
        <v>7627</v>
      </c>
      <c r="F358" s="622" t="s">
        <v>5124</v>
      </c>
      <c r="G358" s="622" t="s">
        <v>6875</v>
      </c>
      <c r="H358" s="568"/>
      <c r="I358" s="568">
        <v>1</v>
      </c>
      <c r="J358" s="568"/>
    </row>
    <row r="359" spans="1:10" s="641" customFormat="1" ht="18.95" customHeight="1">
      <c r="A359" s="622">
        <v>355</v>
      </c>
      <c r="B359" s="626" t="s">
        <v>6876</v>
      </c>
      <c r="C359" s="622" t="s">
        <v>221</v>
      </c>
      <c r="D359" s="622" t="s">
        <v>1562</v>
      </c>
      <c r="E359" s="622" t="s">
        <v>7627</v>
      </c>
      <c r="F359" s="622" t="s">
        <v>5126</v>
      </c>
      <c r="G359" s="622" t="s">
        <v>6875</v>
      </c>
      <c r="H359" s="568"/>
      <c r="I359" s="568">
        <v>1</v>
      </c>
      <c r="J359" s="568"/>
    </row>
    <row r="360" spans="1:10" s="641" customFormat="1" ht="18.95" customHeight="1">
      <c r="A360" s="622">
        <v>356</v>
      </c>
      <c r="B360" s="626" t="s">
        <v>3127</v>
      </c>
      <c r="C360" s="622" t="s">
        <v>221</v>
      </c>
      <c r="D360" s="622" t="s">
        <v>1562</v>
      </c>
      <c r="E360" s="622" t="s">
        <v>7627</v>
      </c>
      <c r="F360" s="622" t="s">
        <v>5124</v>
      </c>
      <c r="G360" s="622" t="s">
        <v>6875</v>
      </c>
      <c r="H360" s="568"/>
      <c r="I360" s="568">
        <v>1</v>
      </c>
      <c r="J360" s="568"/>
    </row>
    <row r="361" spans="1:10" s="641" customFormat="1" ht="18.95" customHeight="1">
      <c r="A361" s="622">
        <v>357</v>
      </c>
      <c r="B361" s="626" t="s">
        <v>1914</v>
      </c>
      <c r="C361" s="622" t="s">
        <v>221</v>
      </c>
      <c r="D361" s="622" t="s">
        <v>1562</v>
      </c>
      <c r="E361" s="622" t="s">
        <v>7627</v>
      </c>
      <c r="F361" s="622" t="s">
        <v>5139</v>
      </c>
      <c r="G361" s="622" t="s">
        <v>6875</v>
      </c>
      <c r="H361" s="568"/>
      <c r="I361" s="568"/>
      <c r="J361" s="568">
        <v>1</v>
      </c>
    </row>
    <row r="362" spans="1:10" s="641" customFormat="1" ht="18.95" customHeight="1">
      <c r="A362" s="622">
        <v>358</v>
      </c>
      <c r="B362" s="626" t="s">
        <v>6877</v>
      </c>
      <c r="C362" s="622" t="s">
        <v>273</v>
      </c>
      <c r="D362" s="622" t="s">
        <v>1511</v>
      </c>
      <c r="E362" s="622" t="s">
        <v>460</v>
      </c>
      <c r="F362" s="622" t="s">
        <v>5126</v>
      </c>
      <c r="G362" s="627" t="s">
        <v>83</v>
      </c>
      <c r="H362" s="568">
        <v>1</v>
      </c>
      <c r="I362" s="568"/>
      <c r="J362" s="568"/>
    </row>
    <row r="363" spans="1:10" s="641" customFormat="1" ht="18.95" customHeight="1">
      <c r="A363" s="624"/>
      <c r="B363" s="626"/>
      <c r="C363" s="622"/>
      <c r="D363" s="622"/>
      <c r="E363" s="622"/>
      <c r="F363" s="622"/>
      <c r="G363" s="627"/>
      <c r="H363" s="568"/>
      <c r="I363" s="568"/>
      <c r="J363" s="568"/>
    </row>
    <row r="364" spans="1:10" s="641" customFormat="1" ht="18.95" customHeight="1">
      <c r="A364" s="622"/>
      <c r="B364" s="626"/>
      <c r="C364" s="622"/>
      <c r="D364" s="622"/>
      <c r="E364" s="622"/>
      <c r="F364" s="622"/>
      <c r="G364" s="627"/>
      <c r="H364" s="568"/>
      <c r="I364" s="568"/>
      <c r="J364" s="568"/>
    </row>
    <row r="365" spans="1:10" s="637" customFormat="1">
      <c r="B365" s="638" t="s">
        <v>1442</v>
      </c>
      <c r="C365"/>
      <c r="D365"/>
      <c r="E365"/>
      <c r="F365"/>
      <c r="G365"/>
      <c r="H365" s="639">
        <f>SUM(H5:H364)</f>
        <v>93</v>
      </c>
      <c r="I365" s="640">
        <f>SUM(I5:I364)</f>
        <v>102</v>
      </c>
      <c r="J365" s="640">
        <f>SUM(J5:J364)</f>
        <v>174</v>
      </c>
    </row>
    <row r="366" spans="1:10">
      <c r="C366"/>
      <c r="D366"/>
      <c r="E366"/>
      <c r="F366"/>
      <c r="G366"/>
      <c r="H366" s="1530">
        <f>H365+I365+J365</f>
        <v>369</v>
      </c>
      <c r="I366" s="1530"/>
      <c r="J366" s="1530"/>
    </row>
    <row r="367" spans="1:10">
      <c r="A367" s="1527"/>
      <c r="B367" s="1527"/>
      <c r="C367" s="1527"/>
      <c r="D367" s="1527"/>
      <c r="E367" s="1527"/>
      <c r="F367" s="1527"/>
      <c r="G367" s="1527"/>
      <c r="H367" s="1527"/>
      <c r="I367" s="1527"/>
      <c r="J367" s="1527"/>
    </row>
    <row r="368" spans="1:10">
      <c r="A368" s="570"/>
      <c r="B368" s="571"/>
      <c r="C368" s="570"/>
      <c r="D368" s="570"/>
      <c r="E368" s="572"/>
      <c r="F368" s="572"/>
      <c r="G368" s="573"/>
      <c r="H368" s="570"/>
      <c r="I368" s="570"/>
      <c r="J368" s="574"/>
    </row>
    <row r="369" spans="1:10">
      <c r="A369" s="1527" t="s">
        <v>6878</v>
      </c>
      <c r="B369" s="1527"/>
      <c r="C369" s="1527"/>
      <c r="D369" s="1527"/>
      <c r="E369" s="1527"/>
      <c r="F369" s="1527"/>
      <c r="G369" s="1527"/>
      <c r="H369" s="1527"/>
      <c r="I369" s="1527"/>
      <c r="J369" s="1527"/>
    </row>
    <row r="370" spans="1:10">
      <c r="A370" s="570"/>
      <c r="B370" s="571"/>
      <c r="C370" s="570"/>
      <c r="D370" s="570"/>
      <c r="E370" s="572"/>
      <c r="F370" s="572"/>
      <c r="G370" s="573"/>
      <c r="H370" s="570"/>
      <c r="I370" s="570"/>
      <c r="J370" s="574"/>
    </row>
    <row r="371" spans="1:10">
      <c r="A371" s="1528" t="s">
        <v>1997</v>
      </c>
      <c r="B371" s="1529" t="s">
        <v>2306</v>
      </c>
      <c r="C371" s="1528" t="s">
        <v>1605</v>
      </c>
      <c r="D371" s="1528" t="s">
        <v>1606</v>
      </c>
      <c r="E371" s="1529" t="s">
        <v>1607</v>
      </c>
      <c r="F371" s="1533" t="s">
        <v>5121</v>
      </c>
      <c r="G371" s="1535" t="s">
        <v>5321</v>
      </c>
      <c r="H371" s="1528" t="s">
        <v>1608</v>
      </c>
      <c r="I371" s="1528"/>
      <c r="J371" s="1528"/>
    </row>
    <row r="372" spans="1:10">
      <c r="A372" s="1528"/>
      <c r="B372" s="1529"/>
      <c r="C372" s="1528"/>
      <c r="D372" s="1528"/>
      <c r="E372" s="1529"/>
      <c r="F372" s="1534"/>
      <c r="G372" s="1536"/>
      <c r="H372" s="645" t="s">
        <v>1444</v>
      </c>
      <c r="I372" s="645" t="s">
        <v>1445</v>
      </c>
      <c r="J372" s="645" t="s">
        <v>1446</v>
      </c>
    </row>
    <row r="373" spans="1:10">
      <c r="A373" s="577">
        <v>1</v>
      </c>
      <c r="B373" s="646" t="s">
        <v>6879</v>
      </c>
      <c r="C373" s="577" t="s">
        <v>1743</v>
      </c>
      <c r="D373" s="577" t="s">
        <v>1491</v>
      </c>
      <c r="E373" s="567" t="s">
        <v>457</v>
      </c>
      <c r="F373" s="628" t="s">
        <v>5126</v>
      </c>
      <c r="G373" s="647" t="s">
        <v>6107</v>
      </c>
      <c r="H373" s="577"/>
      <c r="I373" s="577"/>
      <c r="J373" s="577">
        <v>1</v>
      </c>
    </row>
    <row r="374" spans="1:10">
      <c r="A374" s="577">
        <v>2</v>
      </c>
      <c r="B374" s="646" t="s">
        <v>195</v>
      </c>
      <c r="C374" s="577" t="s">
        <v>4916</v>
      </c>
      <c r="D374" s="577" t="s">
        <v>1491</v>
      </c>
      <c r="E374" s="567" t="s">
        <v>457</v>
      </c>
      <c r="F374" s="628" t="s">
        <v>5126</v>
      </c>
      <c r="G374" s="647" t="s">
        <v>6880</v>
      </c>
      <c r="H374" s="577">
        <v>1</v>
      </c>
      <c r="I374" s="577"/>
      <c r="J374" s="577"/>
    </row>
    <row r="375" spans="1:10">
      <c r="A375" s="577">
        <v>3</v>
      </c>
      <c r="B375" s="635" t="s">
        <v>971</v>
      </c>
      <c r="C375" s="569" t="s">
        <v>2226</v>
      </c>
      <c r="D375" s="569" t="s">
        <v>1448</v>
      </c>
      <c r="E375" s="567" t="s">
        <v>457</v>
      </c>
      <c r="F375" s="622" t="s">
        <v>5124</v>
      </c>
      <c r="G375" s="568" t="s">
        <v>6881</v>
      </c>
      <c r="H375" s="569"/>
      <c r="I375" s="569">
        <v>1</v>
      </c>
      <c r="J375" s="569"/>
    </row>
    <row r="376" spans="1:10">
      <c r="A376" s="577">
        <v>4</v>
      </c>
      <c r="B376" s="635" t="s">
        <v>4904</v>
      </c>
      <c r="C376" s="569" t="s">
        <v>1743</v>
      </c>
      <c r="D376" s="569" t="s">
        <v>1448</v>
      </c>
      <c r="E376" s="568" t="s">
        <v>460</v>
      </c>
      <c r="F376" s="622" t="s">
        <v>5124</v>
      </c>
      <c r="G376" s="622" t="s">
        <v>5127</v>
      </c>
      <c r="H376" s="569"/>
      <c r="I376" s="569">
        <v>1</v>
      </c>
      <c r="J376" s="569"/>
    </row>
    <row r="377" spans="1:10" ht="34.5">
      <c r="A377" s="577">
        <v>5</v>
      </c>
      <c r="B377" s="635" t="s">
        <v>6882</v>
      </c>
      <c r="C377" s="569" t="s">
        <v>1743</v>
      </c>
      <c r="D377" s="569" t="s">
        <v>1448</v>
      </c>
      <c r="E377" s="568" t="s">
        <v>460</v>
      </c>
      <c r="F377" s="622" t="s">
        <v>5126</v>
      </c>
      <c r="G377" s="622" t="s">
        <v>5127</v>
      </c>
      <c r="H377" s="569"/>
      <c r="I377" s="569">
        <v>1</v>
      </c>
      <c r="J377" s="569"/>
    </row>
    <row r="378" spans="1:10" ht="34.5">
      <c r="A378" s="577">
        <v>6</v>
      </c>
      <c r="B378" s="635" t="s">
        <v>6883</v>
      </c>
      <c r="C378" s="569" t="s">
        <v>1743</v>
      </c>
      <c r="D378" s="569" t="s">
        <v>1448</v>
      </c>
      <c r="E378" s="568" t="s">
        <v>460</v>
      </c>
      <c r="F378" s="622" t="s">
        <v>5124</v>
      </c>
      <c r="G378" s="622" t="s">
        <v>5127</v>
      </c>
      <c r="H378" s="569"/>
      <c r="I378" s="569"/>
      <c r="J378" s="569">
        <v>1</v>
      </c>
    </row>
    <row r="379" spans="1:10">
      <c r="A379" s="577">
        <v>7</v>
      </c>
      <c r="B379" s="635" t="s">
        <v>971</v>
      </c>
      <c r="C379" s="569" t="s">
        <v>1632</v>
      </c>
      <c r="D379" s="569" t="s">
        <v>1448</v>
      </c>
      <c r="E379" s="568" t="s">
        <v>7834</v>
      </c>
      <c r="F379" s="622" t="s">
        <v>5124</v>
      </c>
      <c r="G379" s="622" t="s">
        <v>6884</v>
      </c>
      <c r="H379" s="569">
        <v>2</v>
      </c>
      <c r="I379" s="569"/>
      <c r="J379" s="569"/>
    </row>
    <row r="380" spans="1:10">
      <c r="A380" s="577">
        <v>8</v>
      </c>
      <c r="B380" s="635" t="s">
        <v>6885</v>
      </c>
      <c r="C380" s="569" t="s">
        <v>1632</v>
      </c>
      <c r="D380" s="569" t="s">
        <v>1448</v>
      </c>
      <c r="E380" s="568" t="s">
        <v>7834</v>
      </c>
      <c r="F380" s="622" t="s">
        <v>5124</v>
      </c>
      <c r="G380" s="622" t="s">
        <v>6886</v>
      </c>
      <c r="H380" s="569"/>
      <c r="I380" s="569"/>
      <c r="J380" s="569">
        <v>1</v>
      </c>
    </row>
    <row r="381" spans="1:10">
      <c r="A381" s="577">
        <v>9</v>
      </c>
      <c r="B381" s="635" t="s">
        <v>6887</v>
      </c>
      <c r="C381" s="569" t="s">
        <v>1617</v>
      </c>
      <c r="D381" s="569" t="s">
        <v>1448</v>
      </c>
      <c r="E381" s="568" t="s">
        <v>460</v>
      </c>
      <c r="F381" s="622" t="s">
        <v>5126</v>
      </c>
      <c r="G381" s="622" t="s">
        <v>6886</v>
      </c>
      <c r="H381" s="569"/>
      <c r="I381" s="569"/>
      <c r="J381" s="569">
        <v>1</v>
      </c>
    </row>
    <row r="382" spans="1:10">
      <c r="A382" s="577">
        <v>10</v>
      </c>
      <c r="B382" s="635" t="s">
        <v>6122</v>
      </c>
      <c r="C382" s="569" t="s">
        <v>1617</v>
      </c>
      <c r="D382" s="569" t="s">
        <v>1448</v>
      </c>
      <c r="E382" s="568" t="s">
        <v>460</v>
      </c>
      <c r="F382" s="622" t="s">
        <v>5124</v>
      </c>
      <c r="G382" s="622" t="s">
        <v>6888</v>
      </c>
      <c r="H382" s="569"/>
      <c r="I382" s="569"/>
      <c r="J382" s="569">
        <v>1</v>
      </c>
    </row>
    <row r="383" spans="1:10">
      <c r="A383" s="577">
        <v>11</v>
      </c>
      <c r="B383" s="635" t="s">
        <v>6889</v>
      </c>
      <c r="C383" s="569" t="s">
        <v>1617</v>
      </c>
      <c r="D383" s="569" t="s">
        <v>1448</v>
      </c>
      <c r="E383" s="568" t="s">
        <v>460</v>
      </c>
      <c r="F383" s="622" t="s">
        <v>5124</v>
      </c>
      <c r="G383" s="622" t="s">
        <v>5332</v>
      </c>
      <c r="H383" s="569"/>
      <c r="I383" s="569"/>
      <c r="J383" s="569">
        <v>1</v>
      </c>
    </row>
    <row r="384" spans="1:10">
      <c r="A384" s="577">
        <v>12</v>
      </c>
      <c r="B384" s="635" t="s">
        <v>971</v>
      </c>
      <c r="C384" s="569" t="s">
        <v>1758</v>
      </c>
      <c r="D384" s="569" t="s">
        <v>1448</v>
      </c>
      <c r="E384" s="568" t="s">
        <v>457</v>
      </c>
      <c r="F384" s="622" t="s">
        <v>5124</v>
      </c>
      <c r="G384" s="622" t="s">
        <v>2548</v>
      </c>
      <c r="H384" s="569">
        <v>1</v>
      </c>
      <c r="I384" s="569"/>
      <c r="J384" s="569"/>
    </row>
    <row r="385" spans="1:10">
      <c r="A385" s="577">
        <v>13</v>
      </c>
      <c r="B385" s="635" t="s">
        <v>6119</v>
      </c>
      <c r="C385" s="569" t="s">
        <v>1758</v>
      </c>
      <c r="D385" s="569" t="s">
        <v>1448</v>
      </c>
      <c r="E385" s="568" t="s">
        <v>457</v>
      </c>
      <c r="F385" s="622" t="s">
        <v>5126</v>
      </c>
      <c r="G385" s="622" t="s">
        <v>2548</v>
      </c>
      <c r="H385" s="569">
        <v>1</v>
      </c>
      <c r="I385" s="569"/>
      <c r="J385" s="569"/>
    </row>
    <row r="386" spans="1:10">
      <c r="A386" s="577">
        <v>14</v>
      </c>
      <c r="B386" s="635" t="s">
        <v>6890</v>
      </c>
      <c r="C386" s="569" t="s">
        <v>1758</v>
      </c>
      <c r="D386" s="569" t="s">
        <v>1448</v>
      </c>
      <c r="E386" s="568" t="s">
        <v>457</v>
      </c>
      <c r="F386" s="622" t="s">
        <v>5126</v>
      </c>
      <c r="G386" s="622" t="s">
        <v>6891</v>
      </c>
      <c r="H386" s="569">
        <v>1</v>
      </c>
      <c r="I386" s="569"/>
      <c r="J386" s="569"/>
    </row>
    <row r="387" spans="1:10">
      <c r="A387" s="577">
        <v>15</v>
      </c>
      <c r="B387" s="635" t="s">
        <v>6892</v>
      </c>
      <c r="C387" s="569" t="s">
        <v>1758</v>
      </c>
      <c r="D387" s="569" t="s">
        <v>1448</v>
      </c>
      <c r="E387" s="568" t="s">
        <v>460</v>
      </c>
      <c r="F387" s="622" t="s">
        <v>5126</v>
      </c>
      <c r="G387" s="622" t="s">
        <v>2548</v>
      </c>
      <c r="H387" s="569"/>
      <c r="I387" s="569">
        <v>1</v>
      </c>
      <c r="J387" s="569"/>
    </row>
    <row r="388" spans="1:10">
      <c r="A388" s="577">
        <v>16</v>
      </c>
      <c r="B388" s="635" t="s">
        <v>6893</v>
      </c>
      <c r="C388" s="569" t="s">
        <v>1758</v>
      </c>
      <c r="D388" s="569" t="s">
        <v>1448</v>
      </c>
      <c r="E388" s="568" t="s">
        <v>7834</v>
      </c>
      <c r="F388" s="622" t="s">
        <v>5124</v>
      </c>
      <c r="G388" s="622" t="s">
        <v>6894</v>
      </c>
      <c r="H388" s="569"/>
      <c r="I388" s="569"/>
      <c r="J388" s="569">
        <v>1</v>
      </c>
    </row>
    <row r="389" spans="1:10" ht="34.5">
      <c r="A389" s="577">
        <v>17</v>
      </c>
      <c r="B389" s="635" t="s">
        <v>6895</v>
      </c>
      <c r="C389" s="569" t="s">
        <v>1758</v>
      </c>
      <c r="D389" s="569" t="s">
        <v>1448</v>
      </c>
      <c r="E389" s="568" t="s">
        <v>460</v>
      </c>
      <c r="F389" s="622" t="s">
        <v>5126</v>
      </c>
      <c r="G389" s="622" t="s">
        <v>6891</v>
      </c>
      <c r="H389" s="569"/>
      <c r="I389" s="569"/>
      <c r="J389" s="569">
        <v>1</v>
      </c>
    </row>
    <row r="390" spans="1:10">
      <c r="A390" s="577">
        <v>18</v>
      </c>
      <c r="B390" s="635" t="s">
        <v>6896</v>
      </c>
      <c r="C390" s="569" t="s">
        <v>1758</v>
      </c>
      <c r="D390" s="569" t="s">
        <v>1448</v>
      </c>
      <c r="E390" s="568" t="s">
        <v>457</v>
      </c>
      <c r="F390" s="622" t="s">
        <v>5124</v>
      </c>
      <c r="G390" s="622" t="s">
        <v>6894</v>
      </c>
      <c r="H390" s="569"/>
      <c r="I390" s="569"/>
      <c r="J390" s="569">
        <v>1</v>
      </c>
    </row>
    <row r="391" spans="1:10">
      <c r="A391" s="577">
        <v>19</v>
      </c>
      <c r="B391" s="635" t="s">
        <v>6897</v>
      </c>
      <c r="C391" s="569" t="s">
        <v>579</v>
      </c>
      <c r="D391" s="569" t="s">
        <v>1528</v>
      </c>
      <c r="E391" s="568" t="s">
        <v>460</v>
      </c>
      <c r="F391" s="622" t="s">
        <v>5124</v>
      </c>
      <c r="G391" s="622" t="s">
        <v>1205</v>
      </c>
      <c r="H391" s="569">
        <v>1</v>
      </c>
      <c r="I391" s="569"/>
      <c r="J391" s="569"/>
    </row>
    <row r="392" spans="1:10">
      <c r="A392" s="577">
        <v>20</v>
      </c>
      <c r="B392" s="635" t="s">
        <v>6898</v>
      </c>
      <c r="C392" s="569" t="s">
        <v>579</v>
      </c>
      <c r="D392" s="569" t="s">
        <v>1528</v>
      </c>
      <c r="E392" s="568" t="s">
        <v>460</v>
      </c>
      <c r="F392" s="622" t="s">
        <v>5124</v>
      </c>
      <c r="G392" s="622" t="s">
        <v>1203</v>
      </c>
      <c r="H392" s="569"/>
      <c r="I392" s="569"/>
      <c r="J392" s="569">
        <v>1</v>
      </c>
    </row>
    <row r="393" spans="1:10">
      <c r="A393" s="577">
        <v>21</v>
      </c>
      <c r="B393" s="635" t="s">
        <v>1914</v>
      </c>
      <c r="C393" s="569" t="s">
        <v>579</v>
      </c>
      <c r="D393" s="569" t="s">
        <v>1528</v>
      </c>
      <c r="E393" s="568" t="s">
        <v>460</v>
      </c>
      <c r="F393" s="622" t="s">
        <v>5139</v>
      </c>
      <c r="G393" s="622"/>
      <c r="H393" s="569"/>
      <c r="I393" s="569">
        <v>1</v>
      </c>
      <c r="J393" s="569"/>
    </row>
    <row r="394" spans="1:10" s="699" customFormat="1">
      <c r="A394" s="705">
        <v>22</v>
      </c>
      <c r="B394" s="706" t="s">
        <v>245</v>
      </c>
      <c r="C394" s="705" t="s">
        <v>1617</v>
      </c>
      <c r="D394" s="705" t="s">
        <v>1468</v>
      </c>
      <c r="E394" s="707" t="s">
        <v>8269</v>
      </c>
      <c r="F394" s="693" t="s">
        <v>5126</v>
      </c>
      <c r="G394" s="695" t="s">
        <v>6570</v>
      </c>
      <c r="H394" s="705">
        <v>1</v>
      </c>
      <c r="I394" s="691"/>
      <c r="J394" s="691"/>
    </row>
    <row r="395" spans="1:10" s="699" customFormat="1">
      <c r="A395" s="705">
        <v>23</v>
      </c>
      <c r="B395" s="706" t="s">
        <v>245</v>
      </c>
      <c r="C395" s="705" t="s">
        <v>1663</v>
      </c>
      <c r="D395" s="705" t="s">
        <v>1468</v>
      </c>
      <c r="E395" s="707" t="s">
        <v>8269</v>
      </c>
      <c r="F395" s="693" t="s">
        <v>5126</v>
      </c>
      <c r="G395" s="695" t="s">
        <v>1611</v>
      </c>
      <c r="H395" s="705">
        <v>1</v>
      </c>
      <c r="I395" s="691"/>
      <c r="J395" s="691"/>
    </row>
    <row r="396" spans="1:10" s="699" customFormat="1">
      <c r="A396" s="705">
        <v>24</v>
      </c>
      <c r="B396" s="706" t="s">
        <v>169</v>
      </c>
      <c r="C396" s="705" t="s">
        <v>1632</v>
      </c>
      <c r="D396" s="705" t="s">
        <v>1468</v>
      </c>
      <c r="E396" s="707" t="s">
        <v>8275</v>
      </c>
      <c r="F396" s="693" t="s">
        <v>5126</v>
      </c>
      <c r="G396" s="695" t="s">
        <v>6899</v>
      </c>
      <c r="H396" s="705">
        <v>1</v>
      </c>
      <c r="I396" s="691"/>
      <c r="J396" s="691"/>
    </row>
    <row r="397" spans="1:10" s="699" customFormat="1">
      <c r="A397" s="705">
        <v>25</v>
      </c>
      <c r="B397" s="706" t="s">
        <v>6900</v>
      </c>
      <c r="C397" s="705" t="s">
        <v>1632</v>
      </c>
      <c r="D397" s="705" t="s">
        <v>1468</v>
      </c>
      <c r="E397" s="707" t="s">
        <v>8275</v>
      </c>
      <c r="F397" s="693" t="s">
        <v>5126</v>
      </c>
      <c r="G397" s="695" t="s">
        <v>6901</v>
      </c>
      <c r="H397" s="705">
        <v>1</v>
      </c>
      <c r="I397" s="691"/>
      <c r="J397" s="691"/>
    </row>
    <row r="398" spans="1:10" s="699" customFormat="1">
      <c r="A398" s="705">
        <v>26</v>
      </c>
      <c r="B398" s="706" t="s">
        <v>6138</v>
      </c>
      <c r="C398" s="705" t="s">
        <v>1632</v>
      </c>
      <c r="D398" s="705" t="s">
        <v>1468</v>
      </c>
      <c r="E398" s="707" t="s">
        <v>8275</v>
      </c>
      <c r="F398" s="693" t="s">
        <v>5126</v>
      </c>
      <c r="G398" s="695" t="s">
        <v>6901</v>
      </c>
      <c r="H398" s="705">
        <v>1</v>
      </c>
      <c r="I398" s="691"/>
      <c r="J398" s="691"/>
    </row>
    <row r="399" spans="1:10" s="699" customFormat="1">
      <c r="A399" s="705">
        <v>27</v>
      </c>
      <c r="B399" s="706" t="s">
        <v>6589</v>
      </c>
      <c r="C399" s="705" t="s">
        <v>1632</v>
      </c>
      <c r="D399" s="705" t="s">
        <v>1468</v>
      </c>
      <c r="E399" s="707" t="s">
        <v>8275</v>
      </c>
      <c r="F399" s="693" t="s">
        <v>5126</v>
      </c>
      <c r="G399" s="695" t="s">
        <v>6902</v>
      </c>
      <c r="H399" s="705">
        <v>2</v>
      </c>
      <c r="I399" s="691"/>
      <c r="J399" s="691"/>
    </row>
    <row r="400" spans="1:10" s="699" customFormat="1">
      <c r="A400" s="705">
        <v>28</v>
      </c>
      <c r="B400" s="706" t="s">
        <v>6585</v>
      </c>
      <c r="C400" s="705" t="s">
        <v>1632</v>
      </c>
      <c r="D400" s="705" t="s">
        <v>1468</v>
      </c>
      <c r="E400" s="707" t="s">
        <v>8275</v>
      </c>
      <c r="F400" s="693" t="s">
        <v>5126</v>
      </c>
      <c r="G400" s="695" t="s">
        <v>6903</v>
      </c>
      <c r="H400" s="705">
        <v>1</v>
      </c>
      <c r="I400" s="691"/>
      <c r="J400" s="691"/>
    </row>
    <row r="401" spans="1:10" s="699" customFormat="1">
      <c r="A401" s="705">
        <v>29</v>
      </c>
      <c r="B401" s="706" t="s">
        <v>169</v>
      </c>
      <c r="C401" s="705" t="s">
        <v>1632</v>
      </c>
      <c r="D401" s="705" t="s">
        <v>1468</v>
      </c>
      <c r="E401" s="707" t="s">
        <v>8275</v>
      </c>
      <c r="F401" s="693" t="s">
        <v>5126</v>
      </c>
      <c r="G401" s="695" t="s">
        <v>6904</v>
      </c>
      <c r="H401" s="705"/>
      <c r="I401" s="705">
        <v>1</v>
      </c>
      <c r="J401" s="691"/>
    </row>
    <row r="402" spans="1:10" s="699" customFormat="1">
      <c r="A402" s="705">
        <v>30</v>
      </c>
      <c r="B402" s="706" t="s">
        <v>3365</v>
      </c>
      <c r="C402" s="705" t="s">
        <v>1632</v>
      </c>
      <c r="D402" s="705" t="s">
        <v>1468</v>
      </c>
      <c r="E402" s="707" t="s">
        <v>8275</v>
      </c>
      <c r="F402" s="693" t="s">
        <v>5126</v>
      </c>
      <c r="G402" s="695" t="s">
        <v>6905</v>
      </c>
      <c r="H402" s="705"/>
      <c r="I402" s="705">
        <v>2</v>
      </c>
      <c r="J402" s="691"/>
    </row>
    <row r="403" spans="1:10" s="699" customFormat="1">
      <c r="A403" s="705">
        <v>31</v>
      </c>
      <c r="B403" s="706" t="s">
        <v>1725</v>
      </c>
      <c r="C403" s="705" t="s">
        <v>1632</v>
      </c>
      <c r="D403" s="705" t="s">
        <v>1468</v>
      </c>
      <c r="E403" s="707" t="s">
        <v>8275</v>
      </c>
      <c r="F403" s="693" t="s">
        <v>5126</v>
      </c>
      <c r="G403" s="695" t="s">
        <v>6906</v>
      </c>
      <c r="H403" s="705"/>
      <c r="I403" s="705">
        <v>1</v>
      </c>
      <c r="J403" s="691"/>
    </row>
    <row r="404" spans="1:10" s="699" customFormat="1">
      <c r="A404" s="705">
        <v>32</v>
      </c>
      <c r="B404" s="706" t="s">
        <v>6138</v>
      </c>
      <c r="C404" s="705" t="s">
        <v>1632</v>
      </c>
      <c r="D404" s="705" t="s">
        <v>1468</v>
      </c>
      <c r="E404" s="707" t="s">
        <v>8275</v>
      </c>
      <c r="F404" s="693" t="s">
        <v>5126</v>
      </c>
      <c r="G404" s="695" t="s">
        <v>6907</v>
      </c>
      <c r="H404" s="705"/>
      <c r="I404" s="705">
        <v>1</v>
      </c>
      <c r="J404" s="691"/>
    </row>
    <row r="405" spans="1:10" s="699" customFormat="1">
      <c r="A405" s="705">
        <v>33</v>
      </c>
      <c r="B405" s="706" t="s">
        <v>6147</v>
      </c>
      <c r="C405" s="705" t="s">
        <v>1632</v>
      </c>
      <c r="D405" s="705" t="s">
        <v>1468</v>
      </c>
      <c r="E405" s="707" t="s">
        <v>8275</v>
      </c>
      <c r="F405" s="693" t="s">
        <v>5126</v>
      </c>
      <c r="G405" s="695" t="s">
        <v>6908</v>
      </c>
      <c r="H405" s="705"/>
      <c r="I405" s="705">
        <v>1</v>
      </c>
      <c r="J405" s="691"/>
    </row>
    <row r="406" spans="1:10" s="699" customFormat="1">
      <c r="A406" s="705">
        <v>34</v>
      </c>
      <c r="B406" s="706" t="s">
        <v>3012</v>
      </c>
      <c r="C406" s="705" t="s">
        <v>1632</v>
      </c>
      <c r="D406" s="705" t="s">
        <v>1468</v>
      </c>
      <c r="E406" s="707" t="s">
        <v>8275</v>
      </c>
      <c r="F406" s="693" t="s">
        <v>5124</v>
      </c>
      <c r="G406" s="695" t="s">
        <v>6909</v>
      </c>
      <c r="H406" s="705"/>
      <c r="I406" s="705">
        <v>1</v>
      </c>
      <c r="J406" s="691"/>
    </row>
    <row r="407" spans="1:10" s="699" customFormat="1">
      <c r="A407" s="705">
        <v>35</v>
      </c>
      <c r="B407" s="706" t="s">
        <v>1725</v>
      </c>
      <c r="C407" s="705" t="s">
        <v>1632</v>
      </c>
      <c r="D407" s="705" t="s">
        <v>1468</v>
      </c>
      <c r="E407" s="707" t="s">
        <v>8275</v>
      </c>
      <c r="F407" s="693" t="s">
        <v>5126</v>
      </c>
      <c r="G407" s="695" t="s">
        <v>6910</v>
      </c>
      <c r="H407" s="705"/>
      <c r="I407" s="691"/>
      <c r="J407" s="705">
        <v>1</v>
      </c>
    </row>
    <row r="408" spans="1:10" s="699" customFormat="1">
      <c r="A408" s="705">
        <v>36</v>
      </c>
      <c r="B408" s="706" t="s">
        <v>3150</v>
      </c>
      <c r="C408" s="705" t="s">
        <v>1632</v>
      </c>
      <c r="D408" s="705" t="s">
        <v>1468</v>
      </c>
      <c r="E408" s="707" t="s">
        <v>8275</v>
      </c>
      <c r="F408" s="693" t="s">
        <v>5126</v>
      </c>
      <c r="G408" s="695" t="s">
        <v>6911</v>
      </c>
      <c r="H408" s="705"/>
      <c r="I408" s="691"/>
      <c r="J408" s="705">
        <v>2</v>
      </c>
    </row>
    <row r="409" spans="1:10" s="699" customFormat="1">
      <c r="A409" s="705">
        <v>37</v>
      </c>
      <c r="B409" s="706" t="s">
        <v>171</v>
      </c>
      <c r="C409" s="705" t="s">
        <v>1632</v>
      </c>
      <c r="D409" s="705" t="s">
        <v>1468</v>
      </c>
      <c r="E409" s="707" t="s">
        <v>8275</v>
      </c>
      <c r="F409" s="693" t="s">
        <v>5126</v>
      </c>
      <c r="G409" s="695" t="s">
        <v>6912</v>
      </c>
      <c r="H409" s="705"/>
      <c r="I409" s="691"/>
      <c r="J409" s="705">
        <v>1</v>
      </c>
    </row>
    <row r="410" spans="1:10" s="699" customFormat="1">
      <c r="A410" s="705">
        <v>38</v>
      </c>
      <c r="B410" s="706" t="s">
        <v>3012</v>
      </c>
      <c r="C410" s="705" t="s">
        <v>1632</v>
      </c>
      <c r="D410" s="705" t="s">
        <v>1468</v>
      </c>
      <c r="E410" s="707" t="s">
        <v>8275</v>
      </c>
      <c r="F410" s="693" t="s">
        <v>5124</v>
      </c>
      <c r="G410" s="695" t="s">
        <v>6913</v>
      </c>
      <c r="H410" s="705"/>
      <c r="I410" s="691"/>
      <c r="J410" s="705">
        <v>1</v>
      </c>
    </row>
    <row r="411" spans="1:10" s="699" customFormat="1">
      <c r="A411" s="705">
        <v>39</v>
      </c>
      <c r="B411" s="706" t="s">
        <v>6585</v>
      </c>
      <c r="C411" s="705" t="s">
        <v>1632</v>
      </c>
      <c r="D411" s="705" t="s">
        <v>1468</v>
      </c>
      <c r="E411" s="707" t="s">
        <v>8275</v>
      </c>
      <c r="F411" s="693" t="s">
        <v>5126</v>
      </c>
      <c r="G411" s="695" t="s">
        <v>6914</v>
      </c>
      <c r="H411" s="705"/>
      <c r="I411" s="691"/>
      <c r="J411" s="705">
        <v>1</v>
      </c>
    </row>
    <row r="412" spans="1:10" s="699" customFormat="1">
      <c r="A412" s="705">
        <v>40</v>
      </c>
      <c r="B412" s="706" t="s">
        <v>2155</v>
      </c>
      <c r="C412" s="705" t="s">
        <v>1743</v>
      </c>
      <c r="D412" s="705" t="s">
        <v>1468</v>
      </c>
      <c r="E412" s="707" t="s">
        <v>8276</v>
      </c>
      <c r="F412" s="693" t="s">
        <v>5124</v>
      </c>
      <c r="G412" s="695" t="s">
        <v>6915</v>
      </c>
      <c r="H412" s="705">
        <v>1</v>
      </c>
      <c r="I412" s="691"/>
      <c r="J412" s="705"/>
    </row>
    <row r="413" spans="1:10" s="699" customFormat="1">
      <c r="A413" s="705">
        <v>41</v>
      </c>
      <c r="B413" s="706" t="s">
        <v>4350</v>
      </c>
      <c r="C413" s="705" t="s">
        <v>1743</v>
      </c>
      <c r="D413" s="705" t="s">
        <v>1468</v>
      </c>
      <c r="E413" s="707" t="s">
        <v>8276</v>
      </c>
      <c r="F413" s="693" t="s">
        <v>5126</v>
      </c>
      <c r="G413" s="695" t="s">
        <v>6916</v>
      </c>
      <c r="H413" s="705">
        <v>1</v>
      </c>
      <c r="I413" s="691"/>
      <c r="J413" s="705"/>
    </row>
    <row r="414" spans="1:10" s="699" customFormat="1">
      <c r="A414" s="705">
        <v>42</v>
      </c>
      <c r="B414" s="706" t="s">
        <v>1703</v>
      </c>
      <c r="C414" s="705" t="s">
        <v>1743</v>
      </c>
      <c r="D414" s="705" t="s">
        <v>1468</v>
      </c>
      <c r="E414" s="707" t="s">
        <v>8276</v>
      </c>
      <c r="F414" s="693" t="s">
        <v>5126</v>
      </c>
      <c r="G414" s="695"/>
      <c r="H414" s="705">
        <v>1</v>
      </c>
      <c r="I414" s="691"/>
      <c r="J414" s="705"/>
    </row>
    <row r="415" spans="1:10" s="699" customFormat="1">
      <c r="A415" s="705">
        <v>43</v>
      </c>
      <c r="B415" s="706" t="s">
        <v>3623</v>
      </c>
      <c r="C415" s="705" t="s">
        <v>1743</v>
      </c>
      <c r="D415" s="705" t="s">
        <v>1468</v>
      </c>
      <c r="E415" s="707" t="s">
        <v>8276</v>
      </c>
      <c r="F415" s="693" t="s">
        <v>5124</v>
      </c>
      <c r="G415" s="695"/>
      <c r="H415" s="705">
        <v>1</v>
      </c>
      <c r="I415" s="691"/>
      <c r="J415" s="705"/>
    </row>
    <row r="416" spans="1:10" s="699" customFormat="1">
      <c r="A416" s="705">
        <v>44</v>
      </c>
      <c r="B416" s="706" t="s">
        <v>3154</v>
      </c>
      <c r="C416" s="705" t="s">
        <v>1743</v>
      </c>
      <c r="D416" s="705" t="s">
        <v>1468</v>
      </c>
      <c r="E416" s="707" t="s">
        <v>8276</v>
      </c>
      <c r="F416" s="693" t="s">
        <v>5126</v>
      </c>
      <c r="G416" s="695" t="s">
        <v>6917</v>
      </c>
      <c r="H416" s="705"/>
      <c r="I416" s="705">
        <v>1</v>
      </c>
      <c r="J416" s="705"/>
    </row>
    <row r="417" spans="1:10" s="699" customFormat="1">
      <c r="A417" s="705">
        <v>45</v>
      </c>
      <c r="B417" s="706" t="s">
        <v>5346</v>
      </c>
      <c r="C417" s="705" t="s">
        <v>1743</v>
      </c>
      <c r="D417" s="705" t="s">
        <v>1468</v>
      </c>
      <c r="E417" s="707" t="s">
        <v>8276</v>
      </c>
      <c r="F417" s="693" t="s">
        <v>5124</v>
      </c>
      <c r="G417" s="695" t="s">
        <v>6918</v>
      </c>
      <c r="H417" s="705"/>
      <c r="I417" s="705">
        <v>1</v>
      </c>
      <c r="J417" s="705"/>
    </row>
    <row r="418" spans="1:10" s="699" customFormat="1">
      <c r="A418" s="705">
        <v>46</v>
      </c>
      <c r="B418" s="706" t="s">
        <v>3623</v>
      </c>
      <c r="C418" s="705" t="s">
        <v>1743</v>
      </c>
      <c r="D418" s="705" t="s">
        <v>1468</v>
      </c>
      <c r="E418" s="707" t="s">
        <v>8276</v>
      </c>
      <c r="F418" s="693" t="s">
        <v>5124</v>
      </c>
      <c r="G418" s="695"/>
      <c r="H418" s="705"/>
      <c r="I418" s="705">
        <v>1</v>
      </c>
      <c r="J418" s="705"/>
    </row>
    <row r="419" spans="1:10" s="699" customFormat="1">
      <c r="A419" s="705">
        <v>47</v>
      </c>
      <c r="B419" s="706" t="s">
        <v>6919</v>
      </c>
      <c r="C419" s="705" t="s">
        <v>1743</v>
      </c>
      <c r="D419" s="705" t="s">
        <v>1468</v>
      </c>
      <c r="E419" s="707" t="s">
        <v>8276</v>
      </c>
      <c r="F419" s="693" t="s">
        <v>5124</v>
      </c>
      <c r="G419" s="695" t="s">
        <v>6920</v>
      </c>
      <c r="H419" s="705"/>
      <c r="I419" s="691"/>
      <c r="J419" s="705">
        <v>1</v>
      </c>
    </row>
    <row r="420" spans="1:10" s="699" customFormat="1">
      <c r="A420" s="705">
        <v>48</v>
      </c>
      <c r="B420" s="706" t="s">
        <v>2435</v>
      </c>
      <c r="C420" s="705" t="s">
        <v>1743</v>
      </c>
      <c r="D420" s="705" t="s">
        <v>1468</v>
      </c>
      <c r="E420" s="707" t="s">
        <v>8276</v>
      </c>
      <c r="F420" s="693" t="s">
        <v>5124</v>
      </c>
      <c r="G420" s="695" t="s">
        <v>6920</v>
      </c>
      <c r="H420" s="705"/>
      <c r="I420" s="691"/>
      <c r="J420" s="705">
        <v>1</v>
      </c>
    </row>
    <row r="421" spans="1:10" s="699" customFormat="1">
      <c r="A421" s="705">
        <v>49</v>
      </c>
      <c r="B421" s="706" t="s">
        <v>4733</v>
      </c>
      <c r="C421" s="705" t="s">
        <v>1743</v>
      </c>
      <c r="D421" s="705" t="s">
        <v>1468</v>
      </c>
      <c r="E421" s="707" t="s">
        <v>8276</v>
      </c>
      <c r="F421" s="693" t="s">
        <v>5124</v>
      </c>
      <c r="G421" s="695" t="s">
        <v>6921</v>
      </c>
      <c r="H421" s="705"/>
      <c r="I421" s="691"/>
      <c r="J421" s="705">
        <v>1</v>
      </c>
    </row>
    <row r="422" spans="1:10" s="699" customFormat="1">
      <c r="A422" s="705">
        <v>50</v>
      </c>
      <c r="B422" s="706" t="s">
        <v>4732</v>
      </c>
      <c r="C422" s="705" t="s">
        <v>1743</v>
      </c>
      <c r="D422" s="705" t="s">
        <v>1468</v>
      </c>
      <c r="E422" s="707" t="s">
        <v>8276</v>
      </c>
      <c r="F422" s="693" t="s">
        <v>5126</v>
      </c>
      <c r="G422" s="695" t="s">
        <v>6922</v>
      </c>
      <c r="H422" s="705"/>
      <c r="I422" s="691"/>
      <c r="J422" s="705">
        <v>1</v>
      </c>
    </row>
    <row r="423" spans="1:10" s="699" customFormat="1">
      <c r="A423" s="705">
        <v>51</v>
      </c>
      <c r="B423" s="706" t="s">
        <v>1703</v>
      </c>
      <c r="C423" s="705" t="s">
        <v>1743</v>
      </c>
      <c r="D423" s="705" t="s">
        <v>1468</v>
      </c>
      <c r="E423" s="707" t="s">
        <v>8276</v>
      </c>
      <c r="F423" s="693" t="s">
        <v>5126</v>
      </c>
      <c r="G423" s="695"/>
      <c r="H423" s="705"/>
      <c r="I423" s="691"/>
      <c r="J423" s="705">
        <v>1</v>
      </c>
    </row>
    <row r="424" spans="1:10" s="699" customFormat="1">
      <c r="A424" s="705">
        <v>52</v>
      </c>
      <c r="B424" s="706" t="s">
        <v>1703</v>
      </c>
      <c r="C424" s="705" t="s">
        <v>1610</v>
      </c>
      <c r="D424" s="705" t="s">
        <v>1468</v>
      </c>
      <c r="E424" s="707" t="s">
        <v>8264</v>
      </c>
      <c r="F424" s="693" t="s">
        <v>5126</v>
      </c>
      <c r="G424" s="695"/>
      <c r="H424" s="705">
        <v>1</v>
      </c>
      <c r="I424" s="691"/>
      <c r="J424" s="705"/>
    </row>
    <row r="425" spans="1:10">
      <c r="A425" s="577">
        <v>53</v>
      </c>
      <c r="B425" s="635" t="s">
        <v>6923</v>
      </c>
      <c r="C425" s="569" t="s">
        <v>1615</v>
      </c>
      <c r="D425" s="569" t="s">
        <v>1494</v>
      </c>
      <c r="E425" s="568" t="s">
        <v>457</v>
      </c>
      <c r="F425" s="622" t="s">
        <v>5126</v>
      </c>
      <c r="G425" s="627" t="s">
        <v>3015</v>
      </c>
      <c r="H425" s="569"/>
      <c r="I425" s="645"/>
      <c r="J425" s="569">
        <v>1</v>
      </c>
    </row>
    <row r="426" spans="1:10">
      <c r="A426" s="577">
        <v>54</v>
      </c>
      <c r="B426" s="635" t="s">
        <v>6924</v>
      </c>
      <c r="C426" s="569" t="s">
        <v>1615</v>
      </c>
      <c r="D426" s="569" t="s">
        <v>1494</v>
      </c>
      <c r="E426" s="568" t="s">
        <v>460</v>
      </c>
      <c r="F426" s="622" t="s">
        <v>5126</v>
      </c>
      <c r="G426" s="627" t="s">
        <v>6925</v>
      </c>
      <c r="H426" s="569"/>
      <c r="I426" s="645"/>
      <c r="J426" s="569">
        <v>1</v>
      </c>
    </row>
    <row r="427" spans="1:10">
      <c r="A427" s="577">
        <v>55</v>
      </c>
      <c r="B427" s="635" t="s">
        <v>6926</v>
      </c>
      <c r="C427" s="569" t="s">
        <v>1615</v>
      </c>
      <c r="D427" s="569" t="s">
        <v>1494</v>
      </c>
      <c r="E427" s="568" t="s">
        <v>457</v>
      </c>
      <c r="F427" s="622" t="s">
        <v>5126</v>
      </c>
      <c r="G427" s="627" t="s">
        <v>3015</v>
      </c>
      <c r="H427" s="569">
        <v>1</v>
      </c>
      <c r="I427" s="645"/>
      <c r="J427" s="569"/>
    </row>
    <row r="428" spans="1:10">
      <c r="A428" s="577">
        <v>56</v>
      </c>
      <c r="B428" s="635" t="s">
        <v>6927</v>
      </c>
      <c r="C428" s="569" t="s">
        <v>1615</v>
      </c>
      <c r="D428" s="569" t="s">
        <v>1494</v>
      </c>
      <c r="E428" s="568" t="s">
        <v>460</v>
      </c>
      <c r="F428" s="622" t="s">
        <v>5126</v>
      </c>
      <c r="G428" s="627" t="s">
        <v>989</v>
      </c>
      <c r="H428" s="569">
        <v>1</v>
      </c>
      <c r="I428" s="645"/>
      <c r="J428" s="569"/>
    </row>
    <row r="429" spans="1:10">
      <c r="A429" s="577">
        <v>57</v>
      </c>
      <c r="B429" s="635" t="s">
        <v>6928</v>
      </c>
      <c r="C429" s="569" t="s">
        <v>1927</v>
      </c>
      <c r="D429" s="569" t="s">
        <v>1494</v>
      </c>
      <c r="E429" s="568" t="s">
        <v>457</v>
      </c>
      <c r="F429" s="622" t="s">
        <v>5126</v>
      </c>
      <c r="G429" s="627" t="s">
        <v>3015</v>
      </c>
      <c r="H429" s="569"/>
      <c r="I429" s="569">
        <v>1</v>
      </c>
      <c r="J429" s="569"/>
    </row>
    <row r="430" spans="1:10">
      <c r="A430" s="577">
        <v>58</v>
      </c>
      <c r="B430" s="635" t="s">
        <v>6929</v>
      </c>
      <c r="C430" s="569" t="s">
        <v>1851</v>
      </c>
      <c r="D430" s="569" t="s">
        <v>1494</v>
      </c>
      <c r="E430" s="568" t="s">
        <v>460</v>
      </c>
      <c r="F430" s="622" t="s">
        <v>5126</v>
      </c>
      <c r="G430" s="627" t="s">
        <v>6930</v>
      </c>
      <c r="H430" s="569"/>
      <c r="I430" s="569"/>
      <c r="J430" s="569">
        <v>1</v>
      </c>
    </row>
    <row r="431" spans="1:10">
      <c r="A431" s="577">
        <v>59</v>
      </c>
      <c r="B431" s="635" t="s">
        <v>3623</v>
      </c>
      <c r="C431" s="569" t="s">
        <v>1617</v>
      </c>
      <c r="D431" s="569" t="s">
        <v>2708</v>
      </c>
      <c r="E431" s="568" t="s">
        <v>460</v>
      </c>
      <c r="F431" s="622" t="s">
        <v>5124</v>
      </c>
      <c r="G431" s="627"/>
      <c r="H431" s="569"/>
      <c r="I431" s="569">
        <v>1</v>
      </c>
      <c r="J431" s="569"/>
    </row>
    <row r="432" spans="1:10">
      <c r="A432" s="577">
        <v>60</v>
      </c>
      <c r="B432" s="635" t="s">
        <v>4928</v>
      </c>
      <c r="C432" s="569" t="s">
        <v>1617</v>
      </c>
      <c r="D432" s="569" t="s">
        <v>2708</v>
      </c>
      <c r="E432" s="568" t="s">
        <v>457</v>
      </c>
      <c r="F432" s="622" t="s">
        <v>5124</v>
      </c>
      <c r="G432" s="627"/>
      <c r="H432" s="569"/>
      <c r="I432" s="569">
        <v>1</v>
      </c>
      <c r="J432" s="569"/>
    </row>
    <row r="433" spans="1:10">
      <c r="A433" s="577">
        <v>61</v>
      </c>
      <c r="B433" s="635" t="s">
        <v>6931</v>
      </c>
      <c r="C433" s="569" t="s">
        <v>1617</v>
      </c>
      <c r="D433" s="569" t="s">
        <v>2708</v>
      </c>
      <c r="E433" s="568" t="s">
        <v>460</v>
      </c>
      <c r="F433" s="622" t="s">
        <v>5124</v>
      </c>
      <c r="G433" s="627"/>
      <c r="H433" s="569"/>
      <c r="I433" s="569">
        <v>1</v>
      </c>
      <c r="J433" s="569"/>
    </row>
    <row r="434" spans="1:10">
      <c r="A434" s="577">
        <v>62</v>
      </c>
      <c r="B434" s="635" t="s">
        <v>6932</v>
      </c>
      <c r="C434" s="569" t="s">
        <v>1617</v>
      </c>
      <c r="D434" s="569" t="s">
        <v>2708</v>
      </c>
      <c r="E434" s="568" t="s">
        <v>460</v>
      </c>
      <c r="F434" s="622" t="s">
        <v>5126</v>
      </c>
      <c r="G434" s="627"/>
      <c r="H434" s="569"/>
      <c r="I434" s="569">
        <v>1</v>
      </c>
      <c r="J434" s="569"/>
    </row>
    <row r="435" spans="1:10">
      <c r="A435" s="577">
        <v>63</v>
      </c>
      <c r="B435" s="635" t="s">
        <v>6933</v>
      </c>
      <c r="C435" s="569" t="s">
        <v>1617</v>
      </c>
      <c r="D435" s="569" t="s">
        <v>2708</v>
      </c>
      <c r="E435" s="568" t="s">
        <v>567</v>
      </c>
      <c r="F435" s="622" t="s">
        <v>5124</v>
      </c>
      <c r="G435" s="627"/>
      <c r="H435" s="569"/>
      <c r="I435" s="569">
        <v>1</v>
      </c>
      <c r="J435" s="569"/>
    </row>
    <row r="436" spans="1:10">
      <c r="A436" s="577">
        <v>64</v>
      </c>
      <c r="B436" s="635" t="s">
        <v>6934</v>
      </c>
      <c r="C436" s="569" t="s">
        <v>1617</v>
      </c>
      <c r="D436" s="569" t="s">
        <v>2708</v>
      </c>
      <c r="E436" s="568" t="s">
        <v>567</v>
      </c>
      <c r="F436" s="622" t="s">
        <v>5126</v>
      </c>
      <c r="G436" s="627"/>
      <c r="H436" s="569"/>
      <c r="I436" s="569">
        <v>1</v>
      </c>
      <c r="J436" s="569"/>
    </row>
    <row r="437" spans="1:10">
      <c r="A437" s="577">
        <v>65</v>
      </c>
      <c r="B437" s="635" t="s">
        <v>6935</v>
      </c>
      <c r="C437" s="569" t="s">
        <v>1617</v>
      </c>
      <c r="D437" s="569" t="s">
        <v>2708</v>
      </c>
      <c r="E437" s="568" t="s">
        <v>567</v>
      </c>
      <c r="F437" s="622" t="s">
        <v>5124</v>
      </c>
      <c r="G437" s="627"/>
      <c r="H437" s="569"/>
      <c r="I437" s="645"/>
      <c r="J437" s="569">
        <v>1</v>
      </c>
    </row>
    <row r="438" spans="1:10">
      <c r="A438" s="577">
        <v>66</v>
      </c>
      <c r="B438" s="635" t="s">
        <v>3623</v>
      </c>
      <c r="C438" s="569" t="s">
        <v>1743</v>
      </c>
      <c r="D438" s="569" t="s">
        <v>2708</v>
      </c>
      <c r="E438" s="568" t="s">
        <v>457</v>
      </c>
      <c r="F438" s="622" t="s">
        <v>5124</v>
      </c>
      <c r="G438" s="627"/>
      <c r="H438" s="569"/>
      <c r="I438" s="645"/>
      <c r="J438" s="569">
        <v>1</v>
      </c>
    </row>
    <row r="439" spans="1:10">
      <c r="A439" s="577">
        <v>67</v>
      </c>
      <c r="B439" s="635" t="s">
        <v>6936</v>
      </c>
      <c r="C439" s="569" t="s">
        <v>1646</v>
      </c>
      <c r="D439" s="569" t="s">
        <v>2708</v>
      </c>
      <c r="E439" s="568" t="s">
        <v>457</v>
      </c>
      <c r="F439" s="622" t="s">
        <v>5126</v>
      </c>
      <c r="G439" s="627" t="s">
        <v>6937</v>
      </c>
      <c r="H439" s="569"/>
      <c r="I439" s="569">
        <v>1</v>
      </c>
      <c r="J439" s="569"/>
    </row>
    <row r="440" spans="1:10">
      <c r="A440" s="577">
        <v>68</v>
      </c>
      <c r="B440" s="635" t="s">
        <v>5358</v>
      </c>
      <c r="C440" s="569" t="s">
        <v>1617</v>
      </c>
      <c r="D440" s="569" t="s">
        <v>2708</v>
      </c>
      <c r="E440" s="568" t="s">
        <v>457</v>
      </c>
      <c r="F440" s="622" t="s">
        <v>5124</v>
      </c>
      <c r="G440" s="627" t="s">
        <v>6938</v>
      </c>
      <c r="H440" s="569"/>
      <c r="I440" s="569"/>
      <c r="J440" s="569">
        <v>1</v>
      </c>
    </row>
    <row r="441" spans="1:10">
      <c r="A441" s="577">
        <v>69</v>
      </c>
      <c r="B441" s="635" t="s">
        <v>6939</v>
      </c>
      <c r="C441" s="569" t="s">
        <v>1617</v>
      </c>
      <c r="D441" s="569" t="s">
        <v>2708</v>
      </c>
      <c r="E441" s="568" t="s">
        <v>457</v>
      </c>
      <c r="F441" s="622" t="s">
        <v>5124</v>
      </c>
      <c r="G441" s="627" t="s">
        <v>6938</v>
      </c>
      <c r="H441" s="569"/>
      <c r="I441" s="569"/>
      <c r="J441" s="569">
        <v>1</v>
      </c>
    </row>
    <row r="442" spans="1:10">
      <c r="A442" s="577">
        <v>70</v>
      </c>
      <c r="B442" s="635" t="s">
        <v>6940</v>
      </c>
      <c r="C442" s="569" t="s">
        <v>2006</v>
      </c>
      <c r="D442" s="569" t="s">
        <v>1496</v>
      </c>
      <c r="E442" s="568" t="s">
        <v>7954</v>
      </c>
      <c r="F442" s="622" t="s">
        <v>5126</v>
      </c>
      <c r="G442" s="627" t="s">
        <v>3539</v>
      </c>
      <c r="H442" s="569"/>
      <c r="I442" s="569"/>
      <c r="J442" s="569">
        <v>1</v>
      </c>
    </row>
    <row r="443" spans="1:10">
      <c r="A443" s="577">
        <v>71</v>
      </c>
      <c r="B443" s="635" t="s">
        <v>855</v>
      </c>
      <c r="C443" s="569" t="s">
        <v>2006</v>
      </c>
      <c r="D443" s="569" t="s">
        <v>1496</v>
      </c>
      <c r="E443" s="568" t="s">
        <v>7954</v>
      </c>
      <c r="F443" s="622" t="s">
        <v>5126</v>
      </c>
      <c r="G443" s="627" t="s">
        <v>1165</v>
      </c>
      <c r="H443" s="569"/>
      <c r="I443" s="569"/>
      <c r="J443" s="569">
        <v>1</v>
      </c>
    </row>
    <row r="444" spans="1:10">
      <c r="A444" s="577">
        <v>72</v>
      </c>
      <c r="B444" s="635" t="s">
        <v>6941</v>
      </c>
      <c r="C444" s="569" t="s">
        <v>2006</v>
      </c>
      <c r="D444" s="569" t="s">
        <v>1496</v>
      </c>
      <c r="E444" s="568" t="s">
        <v>7954</v>
      </c>
      <c r="F444" s="622" t="s">
        <v>5126</v>
      </c>
      <c r="G444" s="627" t="s">
        <v>3536</v>
      </c>
      <c r="H444" s="569"/>
      <c r="I444" s="569"/>
      <c r="J444" s="569">
        <v>1</v>
      </c>
    </row>
    <row r="445" spans="1:10">
      <c r="A445" s="577">
        <v>73</v>
      </c>
      <c r="B445" s="635" t="s">
        <v>6942</v>
      </c>
      <c r="C445" s="569" t="s">
        <v>2006</v>
      </c>
      <c r="D445" s="569" t="s">
        <v>1496</v>
      </c>
      <c r="E445" s="568" t="s">
        <v>7954</v>
      </c>
      <c r="F445" s="622" t="s">
        <v>5126</v>
      </c>
      <c r="G445" s="627" t="s">
        <v>3532</v>
      </c>
      <c r="H445" s="569"/>
      <c r="I445" s="569"/>
      <c r="J445" s="569">
        <v>1</v>
      </c>
    </row>
    <row r="446" spans="1:10">
      <c r="A446" s="577">
        <v>74</v>
      </c>
      <c r="B446" s="635" t="s">
        <v>6943</v>
      </c>
      <c r="C446" s="569" t="s">
        <v>1677</v>
      </c>
      <c r="D446" s="569" t="s">
        <v>1496</v>
      </c>
      <c r="E446" s="568" t="s">
        <v>460</v>
      </c>
      <c r="F446" s="622" t="s">
        <v>5124</v>
      </c>
      <c r="G446" s="627" t="s">
        <v>1165</v>
      </c>
      <c r="H446" s="569"/>
      <c r="I446" s="569">
        <v>1</v>
      </c>
      <c r="J446" s="569"/>
    </row>
    <row r="447" spans="1:10">
      <c r="A447" s="577">
        <v>75</v>
      </c>
      <c r="B447" s="635" t="s">
        <v>6944</v>
      </c>
      <c r="C447" s="569" t="s">
        <v>1677</v>
      </c>
      <c r="D447" s="569" t="s">
        <v>1496</v>
      </c>
      <c r="E447" s="568" t="s">
        <v>460</v>
      </c>
      <c r="F447" s="622" t="s">
        <v>5124</v>
      </c>
      <c r="G447" s="627" t="s">
        <v>6177</v>
      </c>
      <c r="H447" s="569"/>
      <c r="I447" s="569"/>
      <c r="J447" s="569">
        <v>1</v>
      </c>
    </row>
    <row r="448" spans="1:10">
      <c r="A448" s="577">
        <v>76</v>
      </c>
      <c r="B448" s="635" t="s">
        <v>6945</v>
      </c>
      <c r="C448" s="569" t="s">
        <v>1677</v>
      </c>
      <c r="D448" s="569" t="s">
        <v>1496</v>
      </c>
      <c r="E448" s="568" t="s">
        <v>460</v>
      </c>
      <c r="F448" s="622" t="s">
        <v>5124</v>
      </c>
      <c r="G448" s="627" t="s">
        <v>3536</v>
      </c>
      <c r="H448" s="569"/>
      <c r="I448" s="569"/>
      <c r="J448" s="569">
        <v>1</v>
      </c>
    </row>
    <row r="449" spans="1:10">
      <c r="A449" s="577">
        <v>77</v>
      </c>
      <c r="B449" s="635" t="s">
        <v>6946</v>
      </c>
      <c r="C449" s="569" t="s">
        <v>1677</v>
      </c>
      <c r="D449" s="569" t="s">
        <v>1496</v>
      </c>
      <c r="E449" s="568" t="s">
        <v>460</v>
      </c>
      <c r="F449" s="622" t="s">
        <v>5124</v>
      </c>
      <c r="G449" s="627" t="s">
        <v>3532</v>
      </c>
      <c r="H449" s="569"/>
      <c r="I449" s="569"/>
      <c r="J449" s="569">
        <v>1</v>
      </c>
    </row>
    <row r="450" spans="1:10">
      <c r="A450" s="577">
        <v>78</v>
      </c>
      <c r="B450" s="635" t="s">
        <v>6947</v>
      </c>
      <c r="C450" s="569" t="s">
        <v>1677</v>
      </c>
      <c r="D450" s="569" t="s">
        <v>1496</v>
      </c>
      <c r="E450" s="568" t="s">
        <v>460</v>
      </c>
      <c r="F450" s="622" t="s">
        <v>5124</v>
      </c>
      <c r="G450" s="627" t="s">
        <v>5783</v>
      </c>
      <c r="H450" s="569"/>
      <c r="I450" s="569"/>
      <c r="J450" s="569">
        <v>1</v>
      </c>
    </row>
    <row r="451" spans="1:10">
      <c r="A451" s="577">
        <v>79</v>
      </c>
      <c r="B451" s="635" t="s">
        <v>6948</v>
      </c>
      <c r="C451" s="569" t="s">
        <v>1677</v>
      </c>
      <c r="D451" s="569" t="s">
        <v>1496</v>
      </c>
      <c r="E451" s="568" t="s">
        <v>567</v>
      </c>
      <c r="F451" s="622" t="s">
        <v>5124</v>
      </c>
      <c r="G451" s="627" t="s">
        <v>6949</v>
      </c>
      <c r="H451" s="569">
        <v>1</v>
      </c>
      <c r="I451" s="569"/>
      <c r="J451" s="569"/>
    </row>
    <row r="452" spans="1:10">
      <c r="A452" s="577">
        <v>80</v>
      </c>
      <c r="B452" s="635" t="s">
        <v>6181</v>
      </c>
      <c r="C452" s="569" t="s">
        <v>1677</v>
      </c>
      <c r="D452" s="569" t="s">
        <v>1496</v>
      </c>
      <c r="E452" s="568" t="s">
        <v>567</v>
      </c>
      <c r="F452" s="622" t="s">
        <v>5124</v>
      </c>
      <c r="G452" s="627" t="s">
        <v>6175</v>
      </c>
      <c r="H452" s="569">
        <v>1</v>
      </c>
      <c r="I452" s="569"/>
      <c r="J452" s="569"/>
    </row>
    <row r="453" spans="1:10">
      <c r="A453" s="577">
        <v>81</v>
      </c>
      <c r="B453" s="635" t="s">
        <v>6950</v>
      </c>
      <c r="C453" s="569" t="s">
        <v>1677</v>
      </c>
      <c r="D453" s="569" t="s">
        <v>1496</v>
      </c>
      <c r="E453" s="568" t="s">
        <v>567</v>
      </c>
      <c r="F453" s="622" t="s">
        <v>5124</v>
      </c>
      <c r="G453" s="627" t="s">
        <v>5142</v>
      </c>
      <c r="H453" s="569"/>
      <c r="I453" s="569"/>
      <c r="J453" s="569">
        <v>1</v>
      </c>
    </row>
    <row r="454" spans="1:10">
      <c r="A454" s="577">
        <v>82</v>
      </c>
      <c r="B454" s="635" t="s">
        <v>6951</v>
      </c>
      <c r="C454" s="569" t="s">
        <v>1677</v>
      </c>
      <c r="D454" s="569" t="s">
        <v>1496</v>
      </c>
      <c r="E454" s="568" t="s">
        <v>567</v>
      </c>
      <c r="F454" s="622" t="s">
        <v>5124</v>
      </c>
      <c r="G454" s="627" t="s">
        <v>5144</v>
      </c>
      <c r="H454" s="569"/>
      <c r="I454" s="569"/>
      <c r="J454" s="569">
        <v>1</v>
      </c>
    </row>
    <row r="455" spans="1:10">
      <c r="A455" s="577">
        <v>83</v>
      </c>
      <c r="B455" s="635" t="s">
        <v>6952</v>
      </c>
      <c r="C455" s="569" t="s">
        <v>1677</v>
      </c>
      <c r="D455" s="569" t="s">
        <v>1496</v>
      </c>
      <c r="E455" s="568" t="s">
        <v>567</v>
      </c>
      <c r="F455" s="622" t="s">
        <v>5124</v>
      </c>
      <c r="G455" s="627" t="s">
        <v>5483</v>
      </c>
      <c r="H455" s="569"/>
      <c r="I455" s="569"/>
      <c r="J455" s="569">
        <v>1</v>
      </c>
    </row>
    <row r="456" spans="1:10">
      <c r="A456" s="577">
        <v>84</v>
      </c>
      <c r="B456" s="635" t="s">
        <v>6953</v>
      </c>
      <c r="C456" s="569" t="s">
        <v>1677</v>
      </c>
      <c r="D456" s="569" t="s">
        <v>1496</v>
      </c>
      <c r="E456" s="568" t="s">
        <v>567</v>
      </c>
      <c r="F456" s="622" t="s">
        <v>5124</v>
      </c>
      <c r="G456" s="627" t="s">
        <v>5146</v>
      </c>
      <c r="H456" s="569"/>
      <c r="I456" s="569"/>
      <c r="J456" s="569">
        <v>1</v>
      </c>
    </row>
    <row r="457" spans="1:10">
      <c r="A457" s="577">
        <v>85</v>
      </c>
      <c r="B457" s="635" t="s">
        <v>6954</v>
      </c>
      <c r="C457" s="569" t="s">
        <v>2006</v>
      </c>
      <c r="D457" s="569" t="s">
        <v>1496</v>
      </c>
      <c r="E457" s="568" t="s">
        <v>7722</v>
      </c>
      <c r="F457" s="622" t="s">
        <v>5126</v>
      </c>
      <c r="G457" s="627" t="s">
        <v>6955</v>
      </c>
      <c r="H457" s="569"/>
      <c r="I457" s="569"/>
      <c r="J457" s="569">
        <v>1</v>
      </c>
    </row>
    <row r="458" spans="1:10">
      <c r="A458" s="577">
        <v>86</v>
      </c>
      <c r="B458" s="635" t="s">
        <v>6956</v>
      </c>
      <c r="C458" s="569" t="s">
        <v>2006</v>
      </c>
      <c r="D458" s="569" t="s">
        <v>1496</v>
      </c>
      <c r="E458" s="568" t="s">
        <v>7722</v>
      </c>
      <c r="F458" s="622" t="s">
        <v>5126</v>
      </c>
      <c r="G458" s="627" t="s">
        <v>6957</v>
      </c>
      <c r="H458" s="569"/>
      <c r="I458" s="569"/>
      <c r="J458" s="569">
        <v>1</v>
      </c>
    </row>
    <row r="459" spans="1:10">
      <c r="A459" s="577">
        <v>87</v>
      </c>
      <c r="B459" s="635" t="s">
        <v>6958</v>
      </c>
      <c r="C459" s="569" t="s">
        <v>2006</v>
      </c>
      <c r="D459" s="569" t="s">
        <v>1496</v>
      </c>
      <c r="E459" s="568" t="s">
        <v>7722</v>
      </c>
      <c r="F459" s="622" t="s">
        <v>5126</v>
      </c>
      <c r="G459" s="627" t="s">
        <v>5142</v>
      </c>
      <c r="H459" s="569"/>
      <c r="I459" s="569"/>
      <c r="J459" s="569">
        <v>1</v>
      </c>
    </row>
    <row r="460" spans="1:10">
      <c r="A460" s="577">
        <v>88</v>
      </c>
      <c r="B460" s="635" t="s">
        <v>6959</v>
      </c>
      <c r="C460" s="569" t="s">
        <v>2006</v>
      </c>
      <c r="D460" s="569" t="s">
        <v>1496</v>
      </c>
      <c r="E460" s="568" t="s">
        <v>7722</v>
      </c>
      <c r="F460" s="622" t="s">
        <v>5126</v>
      </c>
      <c r="G460" s="627" t="s">
        <v>91</v>
      </c>
      <c r="H460" s="569"/>
      <c r="I460" s="569"/>
      <c r="J460" s="569">
        <v>1</v>
      </c>
    </row>
    <row r="461" spans="1:10">
      <c r="A461" s="577">
        <v>89</v>
      </c>
      <c r="B461" s="635" t="s">
        <v>6960</v>
      </c>
      <c r="C461" s="569" t="s">
        <v>2006</v>
      </c>
      <c r="D461" s="569" t="s">
        <v>1496</v>
      </c>
      <c r="E461" s="568" t="s">
        <v>7722</v>
      </c>
      <c r="F461" s="622" t="s">
        <v>5126</v>
      </c>
      <c r="G461" s="627" t="s">
        <v>6045</v>
      </c>
      <c r="H461" s="569"/>
      <c r="I461" s="569"/>
      <c r="J461" s="569">
        <v>1</v>
      </c>
    </row>
    <row r="462" spans="1:10">
      <c r="A462" s="577">
        <v>90</v>
      </c>
      <c r="B462" s="635" t="s">
        <v>6961</v>
      </c>
      <c r="C462" s="569" t="s">
        <v>2006</v>
      </c>
      <c r="D462" s="569" t="s">
        <v>1496</v>
      </c>
      <c r="E462" s="568" t="s">
        <v>7722</v>
      </c>
      <c r="F462" s="622" t="s">
        <v>5126</v>
      </c>
      <c r="G462" s="627" t="s">
        <v>6962</v>
      </c>
      <c r="H462" s="569"/>
      <c r="I462" s="569"/>
      <c r="J462" s="569">
        <v>1</v>
      </c>
    </row>
    <row r="463" spans="1:10">
      <c r="A463" s="577">
        <v>91</v>
      </c>
      <c r="B463" s="635" t="s">
        <v>6963</v>
      </c>
      <c r="C463" s="569" t="s">
        <v>2006</v>
      </c>
      <c r="D463" s="569" t="s">
        <v>1496</v>
      </c>
      <c r="E463" s="568" t="s">
        <v>7722</v>
      </c>
      <c r="F463" s="622" t="s">
        <v>5126</v>
      </c>
      <c r="G463" s="627" t="s">
        <v>5818</v>
      </c>
      <c r="H463" s="569"/>
      <c r="I463" s="569"/>
      <c r="J463" s="569">
        <v>1</v>
      </c>
    </row>
    <row r="464" spans="1:10">
      <c r="A464" s="577">
        <v>92</v>
      </c>
      <c r="B464" s="635" t="s">
        <v>6964</v>
      </c>
      <c r="C464" s="569" t="s">
        <v>1677</v>
      </c>
      <c r="D464" s="569" t="s">
        <v>1496</v>
      </c>
      <c r="E464" s="568" t="s">
        <v>199</v>
      </c>
      <c r="F464" s="622" t="s">
        <v>5126</v>
      </c>
      <c r="G464" s="627" t="s">
        <v>1169</v>
      </c>
      <c r="H464" s="569"/>
      <c r="I464" s="569"/>
      <c r="J464" s="569">
        <v>1</v>
      </c>
    </row>
    <row r="465" spans="1:10">
      <c r="A465" s="577">
        <v>93</v>
      </c>
      <c r="B465" s="635" t="s">
        <v>4383</v>
      </c>
      <c r="C465" s="569" t="s">
        <v>1610</v>
      </c>
      <c r="D465" s="569" t="s">
        <v>1496</v>
      </c>
      <c r="E465" s="568" t="s">
        <v>199</v>
      </c>
      <c r="F465" s="622" t="s">
        <v>5126</v>
      </c>
      <c r="G465" s="629" t="s">
        <v>3536</v>
      </c>
      <c r="H465" s="569">
        <v>1</v>
      </c>
      <c r="I465" s="569"/>
      <c r="J465" s="569"/>
    </row>
    <row r="466" spans="1:10">
      <c r="A466" s="577">
        <v>94</v>
      </c>
      <c r="B466" s="635" t="s">
        <v>4938</v>
      </c>
      <c r="C466" s="569" t="s">
        <v>1610</v>
      </c>
      <c r="D466" s="569" t="s">
        <v>1496</v>
      </c>
      <c r="E466" s="568" t="s">
        <v>199</v>
      </c>
      <c r="F466" s="622" t="s">
        <v>5126</v>
      </c>
      <c r="G466" s="627" t="s">
        <v>3539</v>
      </c>
      <c r="H466" s="569"/>
      <c r="I466" s="569">
        <v>1</v>
      </c>
      <c r="J466" s="569"/>
    </row>
    <row r="467" spans="1:10">
      <c r="A467" s="577">
        <v>95</v>
      </c>
      <c r="B467" s="635" t="s">
        <v>6965</v>
      </c>
      <c r="C467" s="569" t="s">
        <v>1610</v>
      </c>
      <c r="D467" s="569" t="s">
        <v>1496</v>
      </c>
      <c r="E467" s="568" t="s">
        <v>199</v>
      </c>
      <c r="F467" s="622" t="s">
        <v>5126</v>
      </c>
      <c r="G467" s="627" t="s">
        <v>6966</v>
      </c>
      <c r="H467" s="569"/>
      <c r="I467" s="569">
        <v>1</v>
      </c>
      <c r="J467" s="569"/>
    </row>
    <row r="468" spans="1:10">
      <c r="A468" s="577">
        <v>96</v>
      </c>
      <c r="B468" s="635" t="s">
        <v>6967</v>
      </c>
      <c r="C468" s="569" t="s">
        <v>1610</v>
      </c>
      <c r="D468" s="569" t="s">
        <v>1496</v>
      </c>
      <c r="E468" s="568" t="s">
        <v>199</v>
      </c>
      <c r="F468" s="622" t="s">
        <v>5126</v>
      </c>
      <c r="G468" s="627" t="s">
        <v>1164</v>
      </c>
      <c r="H468" s="569"/>
      <c r="I468" s="569"/>
      <c r="J468" s="569">
        <v>1</v>
      </c>
    </row>
    <row r="469" spans="1:10">
      <c r="A469" s="577">
        <v>97</v>
      </c>
      <c r="B469" s="635" t="s">
        <v>6968</v>
      </c>
      <c r="C469" s="569" t="s">
        <v>1610</v>
      </c>
      <c r="D469" s="569" t="s">
        <v>1496</v>
      </c>
      <c r="E469" s="568" t="s">
        <v>199</v>
      </c>
      <c r="F469" s="622" t="s">
        <v>5126</v>
      </c>
      <c r="G469" s="627" t="s">
        <v>6969</v>
      </c>
      <c r="H469" s="569"/>
      <c r="I469" s="569"/>
      <c r="J469" s="569">
        <v>1</v>
      </c>
    </row>
    <row r="470" spans="1:10" s="704" customFormat="1">
      <c r="A470" s="708">
        <v>98</v>
      </c>
      <c r="B470" s="709" t="s">
        <v>6970</v>
      </c>
      <c r="C470" s="710" t="s">
        <v>1617</v>
      </c>
      <c r="D470" s="710" t="s">
        <v>1546</v>
      </c>
      <c r="E470" s="702" t="s">
        <v>457</v>
      </c>
      <c r="F470" s="701" t="s">
        <v>5126</v>
      </c>
      <c r="G470" s="703" t="s">
        <v>6971</v>
      </c>
      <c r="H470" s="710">
        <v>1</v>
      </c>
      <c r="I470" s="710"/>
      <c r="J470" s="710"/>
    </row>
    <row r="471" spans="1:10">
      <c r="A471" s="577">
        <v>99</v>
      </c>
      <c r="B471" s="635" t="s">
        <v>5787</v>
      </c>
      <c r="C471" s="569" t="s">
        <v>1617</v>
      </c>
      <c r="D471" s="569" t="s">
        <v>1497</v>
      </c>
      <c r="E471" s="568" t="s">
        <v>460</v>
      </c>
      <c r="F471" s="622" t="s">
        <v>5124</v>
      </c>
      <c r="G471" s="627" t="s">
        <v>6972</v>
      </c>
      <c r="H471" s="569">
        <v>1</v>
      </c>
      <c r="I471" s="645"/>
      <c r="J471" s="645"/>
    </row>
    <row r="472" spans="1:10">
      <c r="A472" s="577">
        <v>100</v>
      </c>
      <c r="B472" s="635" t="s">
        <v>6973</v>
      </c>
      <c r="C472" s="569" t="s">
        <v>1617</v>
      </c>
      <c r="D472" s="569" t="s">
        <v>1497</v>
      </c>
      <c r="E472" s="568" t="s">
        <v>460</v>
      </c>
      <c r="F472" s="622" t="s">
        <v>5139</v>
      </c>
      <c r="G472" s="627" t="s">
        <v>6974</v>
      </c>
      <c r="H472" s="569"/>
      <c r="I472" s="569">
        <v>1</v>
      </c>
      <c r="J472" s="645"/>
    </row>
    <row r="473" spans="1:10" ht="34.5">
      <c r="A473" s="577">
        <v>101</v>
      </c>
      <c r="B473" s="635" t="s">
        <v>6975</v>
      </c>
      <c r="C473" s="569" t="s">
        <v>1617</v>
      </c>
      <c r="D473" s="569" t="s">
        <v>1497</v>
      </c>
      <c r="E473" s="568" t="s">
        <v>460</v>
      </c>
      <c r="F473" s="622" t="s">
        <v>5139</v>
      </c>
      <c r="G473" s="627" t="s">
        <v>6976</v>
      </c>
      <c r="H473" s="569">
        <v>1</v>
      </c>
      <c r="I473" s="645"/>
      <c r="J473" s="645"/>
    </row>
    <row r="474" spans="1:10">
      <c r="A474" s="577">
        <v>102</v>
      </c>
      <c r="B474" s="635" t="s">
        <v>6623</v>
      </c>
      <c r="C474" s="569" t="s">
        <v>1677</v>
      </c>
      <c r="D474" s="569" t="s">
        <v>1498</v>
      </c>
      <c r="E474" s="568" t="s">
        <v>567</v>
      </c>
      <c r="F474" s="622" t="s">
        <v>5126</v>
      </c>
      <c r="G474" s="627" t="s">
        <v>6193</v>
      </c>
      <c r="H474" s="569">
        <v>1</v>
      </c>
      <c r="I474" s="645"/>
      <c r="J474" s="645"/>
    </row>
    <row r="475" spans="1:10" ht="34.5">
      <c r="A475" s="577">
        <v>103</v>
      </c>
      <c r="B475" s="635" t="s">
        <v>6977</v>
      </c>
      <c r="C475" s="569" t="s">
        <v>2236</v>
      </c>
      <c r="D475" s="569" t="s">
        <v>1498</v>
      </c>
      <c r="E475" s="568" t="s">
        <v>457</v>
      </c>
      <c r="F475" s="622" t="s">
        <v>5124</v>
      </c>
      <c r="G475" s="627" t="s">
        <v>6193</v>
      </c>
      <c r="H475" s="569">
        <v>1</v>
      </c>
      <c r="I475" s="645"/>
      <c r="J475" s="645"/>
    </row>
    <row r="476" spans="1:10">
      <c r="A476" s="577">
        <v>104</v>
      </c>
      <c r="B476" s="635" t="s">
        <v>6978</v>
      </c>
      <c r="C476" s="569" t="s">
        <v>2236</v>
      </c>
      <c r="D476" s="569" t="s">
        <v>1498</v>
      </c>
      <c r="E476" s="568" t="s">
        <v>457</v>
      </c>
      <c r="F476" s="622" t="s">
        <v>5126</v>
      </c>
      <c r="G476" s="627" t="s">
        <v>6193</v>
      </c>
      <c r="H476" s="569"/>
      <c r="I476" s="645"/>
      <c r="J476" s="577">
        <v>1</v>
      </c>
    </row>
    <row r="477" spans="1:10">
      <c r="A477" s="577">
        <v>105</v>
      </c>
      <c r="B477" s="635" t="s">
        <v>1914</v>
      </c>
      <c r="C477" s="569" t="s">
        <v>922</v>
      </c>
      <c r="D477" s="569" t="s">
        <v>6624</v>
      </c>
      <c r="E477" s="568" t="s">
        <v>7955</v>
      </c>
      <c r="F477" s="622" t="s">
        <v>5126</v>
      </c>
      <c r="G477" s="627" t="s">
        <v>6197</v>
      </c>
      <c r="H477" s="569">
        <v>1</v>
      </c>
      <c r="I477" s="577">
        <v>2</v>
      </c>
      <c r="J477" s="577">
        <v>2</v>
      </c>
    </row>
    <row r="478" spans="1:10">
      <c r="A478" s="577">
        <v>106</v>
      </c>
      <c r="B478" s="635" t="s">
        <v>1914</v>
      </c>
      <c r="C478" s="569" t="s">
        <v>922</v>
      </c>
      <c r="D478" s="569" t="s">
        <v>6624</v>
      </c>
      <c r="E478" s="568" t="s">
        <v>7955</v>
      </c>
      <c r="F478" s="622" t="s">
        <v>5126</v>
      </c>
      <c r="G478" s="627" t="s">
        <v>2455</v>
      </c>
      <c r="H478" s="569">
        <v>1</v>
      </c>
      <c r="I478" s="645"/>
      <c r="J478" s="577">
        <v>1</v>
      </c>
    </row>
    <row r="479" spans="1:10">
      <c r="A479" s="577">
        <v>107</v>
      </c>
      <c r="B479" s="635" t="s">
        <v>1914</v>
      </c>
      <c r="C479" s="569" t="s">
        <v>922</v>
      </c>
      <c r="D479" s="569" t="s">
        <v>6624</v>
      </c>
      <c r="E479" s="568" t="s">
        <v>7955</v>
      </c>
      <c r="F479" s="622" t="s">
        <v>5126</v>
      </c>
      <c r="G479" s="627" t="s">
        <v>6199</v>
      </c>
      <c r="H479" s="569">
        <v>1</v>
      </c>
      <c r="I479" s="645"/>
      <c r="J479" s="577"/>
    </row>
    <row r="480" spans="1:10">
      <c r="A480" s="577">
        <v>108</v>
      </c>
      <c r="B480" s="635" t="s">
        <v>1914</v>
      </c>
      <c r="C480" s="569" t="s">
        <v>922</v>
      </c>
      <c r="D480" s="569" t="s">
        <v>6624</v>
      </c>
      <c r="E480" s="568" t="s">
        <v>7955</v>
      </c>
      <c r="F480" s="622" t="s">
        <v>5126</v>
      </c>
      <c r="G480" s="627" t="s">
        <v>6202</v>
      </c>
      <c r="H480" s="569"/>
      <c r="I480" s="569">
        <v>1</v>
      </c>
      <c r="J480" s="569">
        <v>1</v>
      </c>
    </row>
    <row r="481" spans="1:10">
      <c r="A481" s="577">
        <v>109</v>
      </c>
      <c r="B481" s="635" t="s">
        <v>1914</v>
      </c>
      <c r="C481" s="569" t="s">
        <v>922</v>
      </c>
      <c r="D481" s="569" t="s">
        <v>6624</v>
      </c>
      <c r="E481" s="568" t="s">
        <v>7955</v>
      </c>
      <c r="F481" s="622" t="s">
        <v>5126</v>
      </c>
      <c r="G481" s="627" t="s">
        <v>6200</v>
      </c>
      <c r="H481" s="569"/>
      <c r="I481" s="569">
        <v>1</v>
      </c>
      <c r="J481" s="569">
        <v>1</v>
      </c>
    </row>
    <row r="482" spans="1:10" s="704" customFormat="1">
      <c r="A482" s="708">
        <v>110</v>
      </c>
      <c r="B482" s="709" t="s">
        <v>6979</v>
      </c>
      <c r="C482" s="710" t="s">
        <v>1677</v>
      </c>
      <c r="D482" s="710" t="s">
        <v>1530</v>
      </c>
      <c r="E482" s="702" t="s">
        <v>7627</v>
      </c>
      <c r="F482" s="701" t="s">
        <v>5124</v>
      </c>
      <c r="G482" s="703"/>
      <c r="H482" s="710"/>
      <c r="I482" s="710">
        <v>1</v>
      </c>
      <c r="J482" s="710"/>
    </row>
    <row r="483" spans="1:10" s="704" customFormat="1">
      <c r="A483" s="708">
        <v>111</v>
      </c>
      <c r="B483" s="709" t="s">
        <v>1141</v>
      </c>
      <c r="C483" s="710" t="s">
        <v>1677</v>
      </c>
      <c r="D483" s="710" t="s">
        <v>1530</v>
      </c>
      <c r="E483" s="702" t="s">
        <v>7627</v>
      </c>
      <c r="F483" s="701" t="s">
        <v>5124</v>
      </c>
      <c r="G483" s="703"/>
      <c r="H483" s="710">
        <v>1</v>
      </c>
      <c r="I483" s="710"/>
      <c r="J483" s="710"/>
    </row>
    <row r="484" spans="1:10" s="704" customFormat="1">
      <c r="A484" s="708">
        <v>112</v>
      </c>
      <c r="B484" s="709" t="s">
        <v>6980</v>
      </c>
      <c r="C484" s="710" t="s">
        <v>1677</v>
      </c>
      <c r="D484" s="710" t="s">
        <v>1530</v>
      </c>
      <c r="E484" s="702" t="s">
        <v>7627</v>
      </c>
      <c r="F484" s="701" t="s">
        <v>5126</v>
      </c>
      <c r="G484" s="703"/>
      <c r="H484" s="710">
        <v>1</v>
      </c>
      <c r="I484" s="710"/>
      <c r="J484" s="710"/>
    </row>
    <row r="485" spans="1:10" s="704" customFormat="1">
      <c r="A485" s="708">
        <v>113</v>
      </c>
      <c r="B485" s="709" t="s">
        <v>6981</v>
      </c>
      <c r="C485" s="710" t="s">
        <v>1677</v>
      </c>
      <c r="D485" s="710" t="s">
        <v>1530</v>
      </c>
      <c r="E485" s="702" t="s">
        <v>7627</v>
      </c>
      <c r="F485" s="701" t="s">
        <v>5126</v>
      </c>
      <c r="G485" s="703"/>
      <c r="H485" s="710"/>
      <c r="I485" s="710">
        <v>1</v>
      </c>
      <c r="J485" s="710"/>
    </row>
    <row r="486" spans="1:10" s="704" customFormat="1">
      <c r="A486" s="708">
        <v>114</v>
      </c>
      <c r="B486" s="709" t="s">
        <v>1703</v>
      </c>
      <c r="C486" s="710" t="s">
        <v>1677</v>
      </c>
      <c r="D486" s="710" t="s">
        <v>1530</v>
      </c>
      <c r="E486" s="702" t="s">
        <v>7627</v>
      </c>
      <c r="F486" s="701" t="s">
        <v>5126</v>
      </c>
      <c r="G486" s="703"/>
      <c r="H486" s="710"/>
      <c r="I486" s="710">
        <v>1</v>
      </c>
      <c r="J486" s="710"/>
    </row>
    <row r="487" spans="1:10">
      <c r="A487" s="577">
        <v>115</v>
      </c>
      <c r="B487" s="635" t="s">
        <v>5391</v>
      </c>
      <c r="C487" s="569" t="s">
        <v>1879</v>
      </c>
      <c r="D487" s="569" t="s">
        <v>1470</v>
      </c>
      <c r="E487" s="568" t="s">
        <v>457</v>
      </c>
      <c r="F487" s="622" t="s">
        <v>5126</v>
      </c>
      <c r="G487" s="627" t="s">
        <v>6982</v>
      </c>
      <c r="H487" s="569"/>
      <c r="I487" s="569"/>
      <c r="J487" s="569">
        <v>1</v>
      </c>
    </row>
    <row r="488" spans="1:10">
      <c r="A488" s="577">
        <v>116</v>
      </c>
      <c r="B488" s="635" t="s">
        <v>594</v>
      </c>
      <c r="C488" s="569" t="s">
        <v>1879</v>
      </c>
      <c r="D488" s="569" t="s">
        <v>1470</v>
      </c>
      <c r="E488" s="568" t="s">
        <v>457</v>
      </c>
      <c r="F488" s="622" t="s">
        <v>5126</v>
      </c>
      <c r="G488" s="627" t="s">
        <v>6983</v>
      </c>
      <c r="H488" s="569"/>
      <c r="I488" s="569"/>
      <c r="J488" s="569">
        <v>1</v>
      </c>
    </row>
    <row r="489" spans="1:10">
      <c r="A489" s="577">
        <v>117</v>
      </c>
      <c r="B489" s="635" t="s">
        <v>6984</v>
      </c>
      <c r="C489" s="569" t="s">
        <v>1879</v>
      </c>
      <c r="D489" s="569" t="s">
        <v>1470</v>
      </c>
      <c r="E489" s="568" t="s">
        <v>457</v>
      </c>
      <c r="F489" s="622" t="s">
        <v>5126</v>
      </c>
      <c r="G489" s="627" t="s">
        <v>6985</v>
      </c>
      <c r="H489" s="569"/>
      <c r="I489" s="569"/>
      <c r="J489" s="569">
        <v>1</v>
      </c>
    </row>
    <row r="490" spans="1:10">
      <c r="A490" s="577">
        <v>118</v>
      </c>
      <c r="B490" s="635" t="s">
        <v>4390</v>
      </c>
      <c r="C490" s="569" t="s">
        <v>1879</v>
      </c>
      <c r="D490" s="569" t="s">
        <v>1470</v>
      </c>
      <c r="E490" s="568" t="s">
        <v>457</v>
      </c>
      <c r="F490" s="622" t="s">
        <v>5124</v>
      </c>
      <c r="G490" s="627" t="s">
        <v>6986</v>
      </c>
      <c r="H490" s="569"/>
      <c r="I490" s="569">
        <v>1</v>
      </c>
      <c r="J490" s="569"/>
    </row>
    <row r="491" spans="1:10">
      <c r="A491" s="577">
        <v>119</v>
      </c>
      <c r="B491" s="635" t="s">
        <v>6987</v>
      </c>
      <c r="C491" s="569" t="s">
        <v>1879</v>
      </c>
      <c r="D491" s="569" t="s">
        <v>1470</v>
      </c>
      <c r="E491" s="568" t="s">
        <v>457</v>
      </c>
      <c r="F491" s="622" t="s">
        <v>5124</v>
      </c>
      <c r="G491" s="627" t="s">
        <v>6988</v>
      </c>
      <c r="H491" s="569"/>
      <c r="I491" s="569"/>
      <c r="J491" s="569">
        <v>1</v>
      </c>
    </row>
    <row r="492" spans="1:10">
      <c r="A492" s="577">
        <v>120</v>
      </c>
      <c r="B492" s="635" t="s">
        <v>3312</v>
      </c>
      <c r="C492" s="569" t="s">
        <v>1879</v>
      </c>
      <c r="D492" s="569" t="s">
        <v>1470</v>
      </c>
      <c r="E492" s="568" t="s">
        <v>457</v>
      </c>
      <c r="F492" s="622" t="s">
        <v>5124</v>
      </c>
      <c r="G492" s="627" t="s">
        <v>6989</v>
      </c>
      <c r="H492" s="569">
        <v>1</v>
      </c>
      <c r="I492" s="569"/>
      <c r="J492" s="569"/>
    </row>
    <row r="493" spans="1:10">
      <c r="A493" s="577">
        <v>121</v>
      </c>
      <c r="B493" s="635" t="s">
        <v>5388</v>
      </c>
      <c r="C493" s="569" t="s">
        <v>1879</v>
      </c>
      <c r="D493" s="569" t="s">
        <v>1470</v>
      </c>
      <c r="E493" s="568" t="s">
        <v>457</v>
      </c>
      <c r="F493" s="622" t="s">
        <v>5124</v>
      </c>
      <c r="G493" s="627" t="s">
        <v>5146</v>
      </c>
      <c r="H493" s="569"/>
      <c r="I493" s="569">
        <v>1</v>
      </c>
      <c r="J493" s="569"/>
    </row>
    <row r="494" spans="1:10">
      <c r="A494" s="577">
        <v>122</v>
      </c>
      <c r="B494" s="635" t="s">
        <v>1833</v>
      </c>
      <c r="C494" s="569" t="s">
        <v>1665</v>
      </c>
      <c r="D494" s="569" t="s">
        <v>1470</v>
      </c>
      <c r="E494" s="568" t="s">
        <v>457</v>
      </c>
      <c r="F494" s="622" t="s">
        <v>5124</v>
      </c>
      <c r="G494" s="627" t="s">
        <v>2394</v>
      </c>
      <c r="H494" s="569"/>
      <c r="I494" s="569">
        <v>1</v>
      </c>
      <c r="J494" s="569"/>
    </row>
    <row r="495" spans="1:10">
      <c r="A495" s="577">
        <v>123</v>
      </c>
      <c r="B495" s="635" t="s">
        <v>4073</v>
      </c>
      <c r="C495" s="569" t="s">
        <v>1642</v>
      </c>
      <c r="D495" s="569" t="s">
        <v>1502</v>
      </c>
      <c r="E495" s="568" t="s">
        <v>7834</v>
      </c>
      <c r="F495" s="622" t="s">
        <v>5126</v>
      </c>
      <c r="G495" s="627" t="s">
        <v>6990</v>
      </c>
      <c r="H495" s="569">
        <v>1</v>
      </c>
      <c r="I495" s="645"/>
      <c r="J495" s="645"/>
    </row>
    <row r="496" spans="1:10">
      <c r="A496" s="577">
        <v>124</v>
      </c>
      <c r="B496" s="635" t="s">
        <v>4760</v>
      </c>
      <c r="C496" s="569" t="s">
        <v>1642</v>
      </c>
      <c r="D496" s="569" t="s">
        <v>1502</v>
      </c>
      <c r="E496" s="568" t="s">
        <v>7834</v>
      </c>
      <c r="F496" s="622" t="s">
        <v>5126</v>
      </c>
      <c r="G496" s="627" t="s">
        <v>6991</v>
      </c>
      <c r="H496" s="569">
        <v>1</v>
      </c>
      <c r="I496" s="645"/>
      <c r="J496" s="645"/>
    </row>
    <row r="497" spans="1:10">
      <c r="A497" s="577">
        <v>125</v>
      </c>
      <c r="B497" s="635" t="s">
        <v>6703</v>
      </c>
      <c r="C497" s="569" t="s">
        <v>1642</v>
      </c>
      <c r="D497" s="569" t="s">
        <v>1502</v>
      </c>
      <c r="E497" s="568" t="s">
        <v>7834</v>
      </c>
      <c r="F497" s="622" t="s">
        <v>5126</v>
      </c>
      <c r="G497" s="627" t="s">
        <v>6992</v>
      </c>
      <c r="H497" s="569"/>
      <c r="I497" s="569">
        <v>1</v>
      </c>
      <c r="J497" s="645"/>
    </row>
    <row r="498" spans="1:10">
      <c r="A498" s="577">
        <v>126</v>
      </c>
      <c r="B498" s="635" t="s">
        <v>6993</v>
      </c>
      <c r="C498" s="569" t="s">
        <v>1642</v>
      </c>
      <c r="D498" s="569" t="s">
        <v>1502</v>
      </c>
      <c r="E498" s="568" t="s">
        <v>7834</v>
      </c>
      <c r="F498" s="622" t="s">
        <v>5126</v>
      </c>
      <c r="G498" s="627" t="s">
        <v>6994</v>
      </c>
      <c r="H498" s="569"/>
      <c r="I498" s="569">
        <v>1</v>
      </c>
      <c r="J498" s="645"/>
    </row>
    <row r="499" spans="1:10">
      <c r="A499" s="577">
        <v>127</v>
      </c>
      <c r="B499" s="635" t="s">
        <v>6061</v>
      </c>
      <c r="C499" s="569" t="s">
        <v>1642</v>
      </c>
      <c r="D499" s="569" t="s">
        <v>1502</v>
      </c>
      <c r="E499" s="568" t="s">
        <v>7834</v>
      </c>
      <c r="F499" s="622" t="s">
        <v>5124</v>
      </c>
      <c r="G499" s="627" t="s">
        <v>6995</v>
      </c>
      <c r="H499" s="569"/>
      <c r="I499" s="569">
        <v>1</v>
      </c>
      <c r="J499" s="645"/>
    </row>
    <row r="500" spans="1:10">
      <c r="A500" s="577">
        <v>128</v>
      </c>
      <c r="B500" s="635" t="s">
        <v>2739</v>
      </c>
      <c r="C500" s="569" t="s">
        <v>1642</v>
      </c>
      <c r="D500" s="569" t="s">
        <v>1502</v>
      </c>
      <c r="E500" s="568" t="s">
        <v>7834</v>
      </c>
      <c r="F500" s="622" t="s">
        <v>5124</v>
      </c>
      <c r="G500" s="627" t="s">
        <v>6994</v>
      </c>
      <c r="H500" s="569"/>
      <c r="I500" s="569"/>
      <c r="J500" s="569">
        <v>1</v>
      </c>
    </row>
    <row r="501" spans="1:10">
      <c r="A501" s="577">
        <v>129</v>
      </c>
      <c r="B501" s="635" t="s">
        <v>4757</v>
      </c>
      <c r="C501" s="569" t="s">
        <v>1642</v>
      </c>
      <c r="D501" s="569" t="s">
        <v>1502</v>
      </c>
      <c r="E501" s="568" t="s">
        <v>7834</v>
      </c>
      <c r="F501" s="622" t="s">
        <v>5126</v>
      </c>
      <c r="G501" s="627" t="s">
        <v>6996</v>
      </c>
      <c r="H501" s="569">
        <v>1</v>
      </c>
      <c r="I501" s="569"/>
      <c r="J501" s="569"/>
    </row>
    <row r="502" spans="1:10">
      <c r="A502" s="577">
        <v>130</v>
      </c>
      <c r="B502" s="635" t="s">
        <v>4079</v>
      </c>
      <c r="C502" s="569" t="s">
        <v>1642</v>
      </c>
      <c r="D502" s="569" t="s">
        <v>1502</v>
      </c>
      <c r="E502" s="568" t="s">
        <v>7834</v>
      </c>
      <c r="F502" s="622" t="s">
        <v>5126</v>
      </c>
      <c r="G502" s="627" t="s">
        <v>6997</v>
      </c>
      <c r="H502" s="569"/>
      <c r="I502" s="569"/>
      <c r="J502" s="569">
        <v>1</v>
      </c>
    </row>
    <row r="503" spans="1:10">
      <c r="A503" s="577">
        <v>131</v>
      </c>
      <c r="B503" s="648" t="s">
        <v>389</v>
      </c>
      <c r="C503" s="569" t="s">
        <v>2226</v>
      </c>
      <c r="D503" s="569" t="s">
        <v>1502</v>
      </c>
      <c r="E503" s="567" t="s">
        <v>457</v>
      </c>
      <c r="F503" s="567" t="s">
        <v>5126</v>
      </c>
      <c r="G503" s="649" t="s">
        <v>6998</v>
      </c>
      <c r="H503" s="577">
        <v>1</v>
      </c>
      <c r="I503" s="577"/>
      <c r="J503" s="577"/>
    </row>
    <row r="504" spans="1:10">
      <c r="A504" s="577">
        <v>132</v>
      </c>
      <c r="B504" s="648" t="s">
        <v>3029</v>
      </c>
      <c r="C504" s="569" t="s">
        <v>2226</v>
      </c>
      <c r="D504" s="569" t="s">
        <v>1502</v>
      </c>
      <c r="E504" s="567" t="s">
        <v>457</v>
      </c>
      <c r="F504" s="567" t="s">
        <v>5126</v>
      </c>
      <c r="G504" s="649" t="s">
        <v>6999</v>
      </c>
      <c r="H504" s="577"/>
      <c r="I504" s="577">
        <v>1</v>
      </c>
      <c r="J504" s="577"/>
    </row>
    <row r="505" spans="1:10">
      <c r="A505" s="577">
        <v>133</v>
      </c>
      <c r="B505" s="648" t="s">
        <v>2729</v>
      </c>
      <c r="C505" s="569" t="s">
        <v>2226</v>
      </c>
      <c r="D505" s="569" t="s">
        <v>1502</v>
      </c>
      <c r="E505" s="567" t="s">
        <v>457</v>
      </c>
      <c r="F505" s="567" t="s">
        <v>5126</v>
      </c>
      <c r="G505" s="649" t="s">
        <v>7000</v>
      </c>
      <c r="H505" s="577"/>
      <c r="I505" s="577"/>
      <c r="J505" s="577">
        <v>1</v>
      </c>
    </row>
    <row r="506" spans="1:10">
      <c r="A506" s="577">
        <v>134</v>
      </c>
      <c r="B506" s="648" t="s">
        <v>2489</v>
      </c>
      <c r="C506" s="569" t="s">
        <v>2226</v>
      </c>
      <c r="D506" s="569" t="s">
        <v>1502</v>
      </c>
      <c r="E506" s="567" t="s">
        <v>457</v>
      </c>
      <c r="F506" s="567" t="s">
        <v>5126</v>
      </c>
      <c r="G506" s="649" t="s">
        <v>7001</v>
      </c>
      <c r="H506" s="577">
        <v>1</v>
      </c>
      <c r="I506" s="577"/>
      <c r="J506" s="577"/>
    </row>
    <row r="507" spans="1:10">
      <c r="A507" s="577">
        <v>135</v>
      </c>
      <c r="B507" s="648" t="s">
        <v>2403</v>
      </c>
      <c r="C507" s="569" t="s">
        <v>2226</v>
      </c>
      <c r="D507" s="569" t="s">
        <v>1502</v>
      </c>
      <c r="E507" s="567" t="s">
        <v>457</v>
      </c>
      <c r="F507" s="567" t="s">
        <v>5126</v>
      </c>
      <c r="G507" s="649" t="s">
        <v>7002</v>
      </c>
      <c r="H507" s="577">
        <v>1</v>
      </c>
      <c r="I507" s="577"/>
      <c r="J507" s="577"/>
    </row>
    <row r="508" spans="1:10">
      <c r="A508" s="577">
        <v>136</v>
      </c>
      <c r="B508" s="648" t="s">
        <v>2491</v>
      </c>
      <c r="C508" s="569" t="s">
        <v>2226</v>
      </c>
      <c r="D508" s="569" t="s">
        <v>1502</v>
      </c>
      <c r="E508" s="567" t="s">
        <v>457</v>
      </c>
      <c r="F508" s="567" t="s">
        <v>5126</v>
      </c>
      <c r="G508" s="649" t="s">
        <v>7003</v>
      </c>
      <c r="H508" s="577">
        <v>1</v>
      </c>
      <c r="I508" s="577"/>
      <c r="J508" s="577"/>
    </row>
    <row r="509" spans="1:10">
      <c r="A509" s="577">
        <v>137</v>
      </c>
      <c r="B509" s="648" t="s">
        <v>4073</v>
      </c>
      <c r="C509" s="569" t="s">
        <v>2226</v>
      </c>
      <c r="D509" s="569" t="s">
        <v>1502</v>
      </c>
      <c r="E509" s="567" t="s">
        <v>457</v>
      </c>
      <c r="F509" s="567" t="s">
        <v>5126</v>
      </c>
      <c r="G509" s="649" t="s">
        <v>7004</v>
      </c>
      <c r="H509" s="577"/>
      <c r="I509" s="577"/>
      <c r="J509" s="577">
        <v>1</v>
      </c>
    </row>
    <row r="510" spans="1:10">
      <c r="A510" s="577">
        <v>138</v>
      </c>
      <c r="B510" s="648" t="s">
        <v>4761</v>
      </c>
      <c r="C510" s="569" t="s">
        <v>2226</v>
      </c>
      <c r="D510" s="569" t="s">
        <v>1502</v>
      </c>
      <c r="E510" s="567" t="s">
        <v>457</v>
      </c>
      <c r="F510" s="567" t="s">
        <v>5126</v>
      </c>
      <c r="G510" s="649" t="s">
        <v>7005</v>
      </c>
      <c r="H510" s="577"/>
      <c r="I510" s="577"/>
      <c r="J510" s="577">
        <v>1</v>
      </c>
    </row>
    <row r="511" spans="1:10">
      <c r="A511" s="577">
        <v>139</v>
      </c>
      <c r="B511" s="648" t="s">
        <v>6212</v>
      </c>
      <c r="C511" s="569" t="s">
        <v>2226</v>
      </c>
      <c r="D511" s="569" t="s">
        <v>1502</v>
      </c>
      <c r="E511" s="567" t="s">
        <v>457</v>
      </c>
      <c r="F511" s="567" t="s">
        <v>5124</v>
      </c>
      <c r="G511" s="649" t="s">
        <v>7006</v>
      </c>
      <c r="H511" s="577">
        <v>1</v>
      </c>
      <c r="I511" s="577"/>
      <c r="J511" s="577"/>
    </row>
    <row r="512" spans="1:10">
      <c r="A512" s="577">
        <v>140</v>
      </c>
      <c r="B512" s="648" t="s">
        <v>7007</v>
      </c>
      <c r="C512" s="569" t="s">
        <v>7008</v>
      </c>
      <c r="D512" s="569" t="s">
        <v>1502</v>
      </c>
      <c r="E512" s="567" t="s">
        <v>7953</v>
      </c>
      <c r="F512" s="628" t="s">
        <v>5126</v>
      </c>
      <c r="G512" s="647" t="s">
        <v>7009</v>
      </c>
      <c r="H512" s="577"/>
      <c r="I512" s="577">
        <v>1</v>
      </c>
      <c r="J512" s="577"/>
    </row>
    <row r="513" spans="1:10">
      <c r="A513" s="577">
        <v>141</v>
      </c>
      <c r="B513" s="648" t="s">
        <v>7010</v>
      </c>
      <c r="C513" s="569" t="s">
        <v>7008</v>
      </c>
      <c r="D513" s="569" t="s">
        <v>1502</v>
      </c>
      <c r="E513" s="567" t="s">
        <v>7953</v>
      </c>
      <c r="F513" s="628" t="s">
        <v>5126</v>
      </c>
      <c r="G513" s="647" t="s">
        <v>7011</v>
      </c>
      <c r="H513" s="577"/>
      <c r="I513" s="577">
        <v>1</v>
      </c>
      <c r="J513" s="577"/>
    </row>
    <row r="514" spans="1:10">
      <c r="A514" s="577">
        <v>142</v>
      </c>
      <c r="B514" s="648" t="s">
        <v>7012</v>
      </c>
      <c r="C514" s="569" t="s">
        <v>7008</v>
      </c>
      <c r="D514" s="569" t="s">
        <v>1502</v>
      </c>
      <c r="E514" s="567" t="s">
        <v>7953</v>
      </c>
      <c r="F514" s="628" t="s">
        <v>5126</v>
      </c>
      <c r="G514" s="647" t="s">
        <v>7013</v>
      </c>
      <c r="H514" s="577"/>
      <c r="I514" s="577">
        <v>1</v>
      </c>
      <c r="J514" s="577"/>
    </row>
    <row r="515" spans="1:10">
      <c r="A515" s="577">
        <v>143</v>
      </c>
      <c r="B515" s="648" t="s">
        <v>7014</v>
      </c>
      <c r="C515" s="569" t="s">
        <v>7008</v>
      </c>
      <c r="D515" s="569" t="s">
        <v>1502</v>
      </c>
      <c r="E515" s="567" t="s">
        <v>7953</v>
      </c>
      <c r="F515" s="628" t="s">
        <v>5124</v>
      </c>
      <c r="G515" s="647" t="s">
        <v>7015</v>
      </c>
      <c r="H515" s="577"/>
      <c r="I515" s="577">
        <v>1</v>
      </c>
      <c r="J515" s="577"/>
    </row>
    <row r="516" spans="1:10">
      <c r="A516" s="577">
        <v>144</v>
      </c>
      <c r="B516" s="648" t="s">
        <v>7016</v>
      </c>
      <c r="C516" s="569" t="s">
        <v>7008</v>
      </c>
      <c r="D516" s="569" t="s">
        <v>1502</v>
      </c>
      <c r="E516" s="567" t="s">
        <v>7953</v>
      </c>
      <c r="F516" s="628" t="s">
        <v>5124</v>
      </c>
      <c r="G516" s="647" t="s">
        <v>7017</v>
      </c>
      <c r="H516" s="577"/>
      <c r="I516" s="577">
        <v>1</v>
      </c>
      <c r="J516" s="577"/>
    </row>
    <row r="517" spans="1:10">
      <c r="A517" s="577">
        <v>145</v>
      </c>
      <c r="B517" s="648" t="s">
        <v>7018</v>
      </c>
      <c r="C517" s="569" t="s">
        <v>7008</v>
      </c>
      <c r="D517" s="569" t="s">
        <v>1502</v>
      </c>
      <c r="E517" s="567" t="s">
        <v>7953</v>
      </c>
      <c r="F517" s="628" t="s">
        <v>5126</v>
      </c>
      <c r="G517" s="647" t="s">
        <v>7019</v>
      </c>
      <c r="H517" s="577"/>
      <c r="I517" s="577"/>
      <c r="J517" s="577">
        <v>1</v>
      </c>
    </row>
    <row r="518" spans="1:10">
      <c r="A518" s="577">
        <v>146</v>
      </c>
      <c r="B518" s="648" t="s">
        <v>7020</v>
      </c>
      <c r="C518" s="569" t="s">
        <v>7008</v>
      </c>
      <c r="D518" s="569" t="s">
        <v>1502</v>
      </c>
      <c r="E518" s="567" t="s">
        <v>7953</v>
      </c>
      <c r="F518" s="628" t="s">
        <v>5126</v>
      </c>
      <c r="G518" s="647" t="s">
        <v>7019</v>
      </c>
      <c r="H518" s="577"/>
      <c r="I518" s="577"/>
      <c r="J518" s="577">
        <v>1</v>
      </c>
    </row>
    <row r="519" spans="1:10">
      <c r="A519" s="577">
        <v>147</v>
      </c>
      <c r="B519" s="648" t="s">
        <v>7021</v>
      </c>
      <c r="C519" s="569" t="s">
        <v>7008</v>
      </c>
      <c r="D519" s="569" t="s">
        <v>1502</v>
      </c>
      <c r="E519" s="567" t="s">
        <v>7953</v>
      </c>
      <c r="F519" s="628" t="s">
        <v>5126</v>
      </c>
      <c r="G519" s="647" t="s">
        <v>7022</v>
      </c>
      <c r="H519" s="577"/>
      <c r="I519" s="577"/>
      <c r="J519" s="577">
        <v>1</v>
      </c>
    </row>
    <row r="520" spans="1:10">
      <c r="A520" s="577">
        <v>148</v>
      </c>
      <c r="B520" s="648" t="s">
        <v>7023</v>
      </c>
      <c r="C520" s="569" t="s">
        <v>7008</v>
      </c>
      <c r="D520" s="569" t="s">
        <v>1502</v>
      </c>
      <c r="E520" s="567" t="s">
        <v>7953</v>
      </c>
      <c r="F520" s="628" t="s">
        <v>5126</v>
      </c>
      <c r="G520" s="647" t="s">
        <v>7024</v>
      </c>
      <c r="H520" s="577"/>
      <c r="I520" s="577"/>
      <c r="J520" s="577">
        <v>1</v>
      </c>
    </row>
    <row r="521" spans="1:10">
      <c r="A521" s="577">
        <v>149</v>
      </c>
      <c r="B521" s="648" t="s">
        <v>7025</v>
      </c>
      <c r="C521" s="569" t="s">
        <v>7008</v>
      </c>
      <c r="D521" s="569" t="s">
        <v>1502</v>
      </c>
      <c r="E521" s="567" t="s">
        <v>7953</v>
      </c>
      <c r="F521" s="628" t="s">
        <v>5126</v>
      </c>
      <c r="G521" s="647" t="s">
        <v>7026</v>
      </c>
      <c r="H521" s="577"/>
      <c r="I521" s="577"/>
      <c r="J521" s="577">
        <v>1</v>
      </c>
    </row>
    <row r="522" spans="1:10">
      <c r="A522" s="577">
        <v>150</v>
      </c>
      <c r="B522" s="648" t="s">
        <v>7027</v>
      </c>
      <c r="C522" s="569" t="s">
        <v>7008</v>
      </c>
      <c r="D522" s="569" t="s">
        <v>1502</v>
      </c>
      <c r="E522" s="567" t="s">
        <v>7953</v>
      </c>
      <c r="F522" s="628" t="s">
        <v>5126</v>
      </c>
      <c r="G522" s="647" t="s">
        <v>7028</v>
      </c>
      <c r="H522" s="577"/>
      <c r="I522" s="577"/>
      <c r="J522" s="577">
        <v>1</v>
      </c>
    </row>
    <row r="523" spans="1:10">
      <c r="A523" s="577">
        <v>151</v>
      </c>
      <c r="B523" s="648" t="s">
        <v>7029</v>
      </c>
      <c r="C523" s="569" t="s">
        <v>7008</v>
      </c>
      <c r="D523" s="569" t="s">
        <v>1502</v>
      </c>
      <c r="E523" s="567" t="s">
        <v>7953</v>
      </c>
      <c r="F523" s="628" t="s">
        <v>5126</v>
      </c>
      <c r="G523" s="647" t="s">
        <v>7030</v>
      </c>
      <c r="H523" s="577"/>
      <c r="I523" s="577"/>
      <c r="J523" s="577">
        <v>1</v>
      </c>
    </row>
    <row r="524" spans="1:10">
      <c r="A524" s="577">
        <v>152</v>
      </c>
      <c r="B524" s="648" t="s">
        <v>7031</v>
      </c>
      <c r="C524" s="569" t="s">
        <v>7008</v>
      </c>
      <c r="D524" s="569" t="s">
        <v>1502</v>
      </c>
      <c r="E524" s="567" t="s">
        <v>7953</v>
      </c>
      <c r="F524" s="628" t="s">
        <v>5126</v>
      </c>
      <c r="G524" s="647" t="s">
        <v>7032</v>
      </c>
      <c r="H524" s="577"/>
      <c r="I524" s="577"/>
      <c r="J524" s="577">
        <v>1</v>
      </c>
    </row>
    <row r="525" spans="1:10">
      <c r="A525" s="577">
        <v>153</v>
      </c>
      <c r="B525" s="648" t="s">
        <v>7033</v>
      </c>
      <c r="C525" s="569" t="s">
        <v>7008</v>
      </c>
      <c r="D525" s="569" t="s">
        <v>1502</v>
      </c>
      <c r="E525" s="567" t="s">
        <v>7953</v>
      </c>
      <c r="F525" s="628" t="s">
        <v>5124</v>
      </c>
      <c r="G525" s="647" t="s">
        <v>7034</v>
      </c>
      <c r="H525" s="577"/>
      <c r="I525" s="577"/>
      <c r="J525" s="577">
        <v>1</v>
      </c>
    </row>
    <row r="526" spans="1:10">
      <c r="A526" s="577">
        <v>154</v>
      </c>
      <c r="B526" s="648" t="s">
        <v>7035</v>
      </c>
      <c r="C526" s="569" t="s">
        <v>7008</v>
      </c>
      <c r="D526" s="569" t="s">
        <v>1502</v>
      </c>
      <c r="E526" s="567" t="s">
        <v>7953</v>
      </c>
      <c r="F526" s="628" t="s">
        <v>5124</v>
      </c>
      <c r="G526" s="647" t="s">
        <v>7036</v>
      </c>
      <c r="H526" s="577"/>
      <c r="I526" s="577"/>
      <c r="J526" s="577">
        <v>1</v>
      </c>
    </row>
    <row r="527" spans="1:10">
      <c r="A527" s="577">
        <v>155</v>
      </c>
      <c r="B527" s="648" t="s">
        <v>7037</v>
      </c>
      <c r="C527" s="569" t="s">
        <v>7008</v>
      </c>
      <c r="D527" s="569" t="s">
        <v>1502</v>
      </c>
      <c r="E527" s="567" t="s">
        <v>7953</v>
      </c>
      <c r="F527" s="628" t="s">
        <v>5124</v>
      </c>
      <c r="G527" s="647" t="s">
        <v>994</v>
      </c>
      <c r="H527" s="577"/>
      <c r="I527" s="577"/>
      <c r="J527" s="577">
        <v>1</v>
      </c>
    </row>
    <row r="528" spans="1:10">
      <c r="A528" s="577">
        <v>156</v>
      </c>
      <c r="B528" s="648" t="s">
        <v>7038</v>
      </c>
      <c r="C528" s="569" t="s">
        <v>7008</v>
      </c>
      <c r="D528" s="569" t="s">
        <v>1502</v>
      </c>
      <c r="E528" s="567" t="s">
        <v>7953</v>
      </c>
      <c r="F528" s="628" t="s">
        <v>5124</v>
      </c>
      <c r="G528" s="647" t="s">
        <v>7039</v>
      </c>
      <c r="H528" s="577"/>
      <c r="I528" s="577"/>
      <c r="J528" s="577">
        <v>1</v>
      </c>
    </row>
    <row r="529" spans="1:10">
      <c r="A529" s="577">
        <v>157</v>
      </c>
      <c r="B529" s="648" t="s">
        <v>7040</v>
      </c>
      <c r="C529" s="569" t="s">
        <v>7008</v>
      </c>
      <c r="D529" s="569" t="s">
        <v>1502</v>
      </c>
      <c r="E529" s="567" t="s">
        <v>7953</v>
      </c>
      <c r="F529" s="628" t="s">
        <v>5124</v>
      </c>
      <c r="G529" s="647" t="s">
        <v>7041</v>
      </c>
      <c r="H529" s="577"/>
      <c r="I529" s="577"/>
      <c r="J529" s="577">
        <v>1</v>
      </c>
    </row>
    <row r="530" spans="1:10">
      <c r="A530" s="577">
        <v>158</v>
      </c>
      <c r="B530" s="648" t="s">
        <v>5806</v>
      </c>
      <c r="C530" s="569" t="s">
        <v>1615</v>
      </c>
      <c r="D530" s="569" t="s">
        <v>1502</v>
      </c>
      <c r="E530" s="567" t="s">
        <v>460</v>
      </c>
      <c r="F530" s="628" t="s">
        <v>5126</v>
      </c>
      <c r="G530" s="647" t="s">
        <v>7042</v>
      </c>
      <c r="H530" s="577"/>
      <c r="I530" s="577"/>
      <c r="J530" s="577">
        <v>1</v>
      </c>
    </row>
    <row r="531" spans="1:10">
      <c r="A531" s="577">
        <v>159</v>
      </c>
      <c r="B531" s="648" t="s">
        <v>7043</v>
      </c>
      <c r="C531" s="569" t="s">
        <v>1615</v>
      </c>
      <c r="D531" s="569" t="s">
        <v>1502</v>
      </c>
      <c r="E531" s="567" t="s">
        <v>460</v>
      </c>
      <c r="F531" s="628" t="s">
        <v>5126</v>
      </c>
      <c r="G531" s="647" t="s">
        <v>7044</v>
      </c>
      <c r="H531" s="577"/>
      <c r="I531" s="577"/>
      <c r="J531" s="577">
        <v>1</v>
      </c>
    </row>
    <row r="532" spans="1:10">
      <c r="A532" s="577">
        <v>160</v>
      </c>
      <c r="B532" s="648" t="s">
        <v>5155</v>
      </c>
      <c r="C532" s="569" t="s">
        <v>1615</v>
      </c>
      <c r="D532" s="569" t="s">
        <v>1502</v>
      </c>
      <c r="E532" s="567" t="s">
        <v>460</v>
      </c>
      <c r="F532" s="628" t="s">
        <v>5126</v>
      </c>
      <c r="G532" s="647" t="s">
        <v>1249</v>
      </c>
      <c r="H532" s="577">
        <v>1</v>
      </c>
      <c r="I532" s="577"/>
      <c r="J532" s="577"/>
    </row>
    <row r="533" spans="1:10">
      <c r="A533" s="577">
        <v>161</v>
      </c>
      <c r="B533" s="648" t="s">
        <v>5403</v>
      </c>
      <c r="C533" s="569" t="s">
        <v>1615</v>
      </c>
      <c r="D533" s="569" t="s">
        <v>1502</v>
      </c>
      <c r="E533" s="567" t="s">
        <v>460</v>
      </c>
      <c r="F533" s="628" t="s">
        <v>5126</v>
      </c>
      <c r="G533" s="647" t="s">
        <v>7045</v>
      </c>
      <c r="H533" s="577"/>
      <c r="I533" s="577"/>
      <c r="J533" s="577">
        <v>1</v>
      </c>
    </row>
    <row r="534" spans="1:10">
      <c r="A534" s="577">
        <v>162</v>
      </c>
      <c r="B534" s="648" t="s">
        <v>7046</v>
      </c>
      <c r="C534" s="569" t="s">
        <v>1615</v>
      </c>
      <c r="D534" s="569" t="s">
        <v>1502</v>
      </c>
      <c r="E534" s="567" t="s">
        <v>460</v>
      </c>
      <c r="F534" s="628" t="s">
        <v>5126</v>
      </c>
      <c r="G534" s="647" t="s">
        <v>7047</v>
      </c>
      <c r="H534" s="577"/>
      <c r="I534" s="577"/>
      <c r="J534" s="577">
        <v>1</v>
      </c>
    </row>
    <row r="535" spans="1:10">
      <c r="A535" s="577">
        <v>163</v>
      </c>
      <c r="B535" s="648" t="s">
        <v>7048</v>
      </c>
      <c r="C535" s="569" t="s">
        <v>1615</v>
      </c>
      <c r="D535" s="569" t="s">
        <v>1502</v>
      </c>
      <c r="E535" s="567" t="s">
        <v>460</v>
      </c>
      <c r="F535" s="628" t="s">
        <v>5126</v>
      </c>
      <c r="G535" s="647" t="s">
        <v>7049</v>
      </c>
      <c r="H535" s="577"/>
      <c r="I535" s="577">
        <v>1</v>
      </c>
      <c r="J535" s="577"/>
    </row>
    <row r="536" spans="1:10">
      <c r="A536" s="577">
        <v>164</v>
      </c>
      <c r="B536" s="648" t="s">
        <v>7010</v>
      </c>
      <c r="C536" s="569" t="s">
        <v>7050</v>
      </c>
      <c r="D536" s="569" t="s">
        <v>1502</v>
      </c>
      <c r="E536" s="567" t="s">
        <v>567</v>
      </c>
      <c r="F536" s="628" t="s">
        <v>5126</v>
      </c>
      <c r="G536" s="647" t="s">
        <v>2404</v>
      </c>
      <c r="H536" s="577"/>
      <c r="I536" s="577">
        <v>1</v>
      </c>
      <c r="J536" s="577"/>
    </row>
    <row r="537" spans="1:10">
      <c r="A537" s="577">
        <v>165</v>
      </c>
      <c r="B537" s="648" t="s">
        <v>7051</v>
      </c>
      <c r="C537" s="569" t="s">
        <v>7050</v>
      </c>
      <c r="D537" s="569" t="s">
        <v>1502</v>
      </c>
      <c r="E537" s="567" t="s">
        <v>567</v>
      </c>
      <c r="F537" s="628" t="s">
        <v>5126</v>
      </c>
      <c r="G537" s="647" t="s">
        <v>2404</v>
      </c>
      <c r="H537" s="577"/>
      <c r="I537" s="577">
        <v>1</v>
      </c>
      <c r="J537" s="577"/>
    </row>
    <row r="538" spans="1:10">
      <c r="A538" s="577">
        <v>166</v>
      </c>
      <c r="B538" s="648" t="s">
        <v>7052</v>
      </c>
      <c r="C538" s="569" t="s">
        <v>7050</v>
      </c>
      <c r="D538" s="569" t="s">
        <v>1502</v>
      </c>
      <c r="E538" s="567" t="s">
        <v>567</v>
      </c>
      <c r="F538" s="628" t="s">
        <v>5126</v>
      </c>
      <c r="G538" s="647" t="s">
        <v>2404</v>
      </c>
      <c r="H538" s="577"/>
      <c r="I538" s="577"/>
      <c r="J538" s="577">
        <v>1</v>
      </c>
    </row>
    <row r="539" spans="1:10">
      <c r="A539" s="577">
        <v>167</v>
      </c>
      <c r="B539" s="648" t="s">
        <v>6247</v>
      </c>
      <c r="C539" s="569" t="s">
        <v>7050</v>
      </c>
      <c r="D539" s="569" t="s">
        <v>1502</v>
      </c>
      <c r="E539" s="567" t="s">
        <v>567</v>
      </c>
      <c r="F539" s="628" t="s">
        <v>5126</v>
      </c>
      <c r="G539" s="647" t="s">
        <v>2404</v>
      </c>
      <c r="H539" s="577"/>
      <c r="I539" s="577"/>
      <c r="J539" s="577">
        <v>1</v>
      </c>
    </row>
    <row r="540" spans="1:10">
      <c r="A540" s="577">
        <v>168</v>
      </c>
      <c r="B540" s="648" t="s">
        <v>7053</v>
      </c>
      <c r="C540" s="569" t="s">
        <v>7050</v>
      </c>
      <c r="D540" s="569" t="s">
        <v>1502</v>
      </c>
      <c r="E540" s="567" t="s">
        <v>567</v>
      </c>
      <c r="F540" s="628" t="s">
        <v>5126</v>
      </c>
      <c r="G540" s="647" t="s">
        <v>2404</v>
      </c>
      <c r="H540" s="577"/>
      <c r="I540" s="577"/>
      <c r="J540" s="577">
        <v>1</v>
      </c>
    </row>
    <row r="541" spans="1:10">
      <c r="A541" s="577">
        <v>169</v>
      </c>
      <c r="B541" s="648" t="s">
        <v>7054</v>
      </c>
      <c r="C541" s="569" t="s">
        <v>7050</v>
      </c>
      <c r="D541" s="569" t="s">
        <v>1502</v>
      </c>
      <c r="E541" s="567" t="s">
        <v>567</v>
      </c>
      <c r="F541" s="628" t="s">
        <v>5126</v>
      </c>
      <c r="G541" s="647" t="s">
        <v>2404</v>
      </c>
      <c r="H541" s="577"/>
      <c r="I541" s="577"/>
      <c r="J541" s="577">
        <v>1</v>
      </c>
    </row>
    <row r="542" spans="1:10">
      <c r="A542" s="577">
        <v>170</v>
      </c>
      <c r="B542" s="648" t="s">
        <v>7055</v>
      </c>
      <c r="C542" s="569" t="s">
        <v>7050</v>
      </c>
      <c r="D542" s="569" t="s">
        <v>1502</v>
      </c>
      <c r="E542" s="567" t="s">
        <v>567</v>
      </c>
      <c r="F542" s="628" t="s">
        <v>5126</v>
      </c>
      <c r="G542" s="647" t="s">
        <v>2604</v>
      </c>
      <c r="H542" s="577"/>
      <c r="I542" s="577">
        <v>1</v>
      </c>
      <c r="J542" s="577"/>
    </row>
    <row r="543" spans="1:10">
      <c r="A543" s="577">
        <v>171</v>
      </c>
      <c r="B543" s="648" t="s">
        <v>6640</v>
      </c>
      <c r="C543" s="569" t="s">
        <v>7050</v>
      </c>
      <c r="D543" s="569" t="s">
        <v>1502</v>
      </c>
      <c r="E543" s="567" t="s">
        <v>567</v>
      </c>
      <c r="F543" s="628" t="s">
        <v>5126</v>
      </c>
      <c r="G543" s="647" t="s">
        <v>2604</v>
      </c>
      <c r="H543" s="577"/>
      <c r="I543" s="577">
        <v>1</v>
      </c>
      <c r="J543" s="577"/>
    </row>
    <row r="544" spans="1:10">
      <c r="A544" s="577">
        <v>172</v>
      </c>
      <c r="B544" s="648" t="s">
        <v>7056</v>
      </c>
      <c r="C544" s="569" t="s">
        <v>7050</v>
      </c>
      <c r="D544" s="569" t="s">
        <v>1502</v>
      </c>
      <c r="E544" s="567" t="s">
        <v>567</v>
      </c>
      <c r="F544" s="628" t="s">
        <v>5126</v>
      </c>
      <c r="G544" s="647" t="s">
        <v>2604</v>
      </c>
      <c r="H544" s="577"/>
      <c r="I544" s="577">
        <v>1</v>
      </c>
      <c r="J544" s="577"/>
    </row>
    <row r="545" spans="1:10">
      <c r="A545" s="577">
        <v>173</v>
      </c>
      <c r="B545" s="648" t="s">
        <v>7057</v>
      </c>
      <c r="C545" s="569" t="s">
        <v>7050</v>
      </c>
      <c r="D545" s="569" t="s">
        <v>1502</v>
      </c>
      <c r="E545" s="567" t="s">
        <v>567</v>
      </c>
      <c r="F545" s="628" t="s">
        <v>5126</v>
      </c>
      <c r="G545" s="647" t="s">
        <v>2604</v>
      </c>
      <c r="H545" s="577"/>
      <c r="I545" s="577"/>
      <c r="J545" s="577">
        <v>1</v>
      </c>
    </row>
    <row r="546" spans="1:10">
      <c r="A546" s="577">
        <v>174</v>
      </c>
      <c r="B546" s="648" t="s">
        <v>6632</v>
      </c>
      <c r="C546" s="569" t="s">
        <v>7050</v>
      </c>
      <c r="D546" s="569" t="s">
        <v>1502</v>
      </c>
      <c r="E546" s="567" t="s">
        <v>567</v>
      </c>
      <c r="F546" s="628" t="s">
        <v>5124</v>
      </c>
      <c r="G546" s="647"/>
      <c r="H546" s="577"/>
      <c r="I546" s="577">
        <v>1</v>
      </c>
      <c r="J546" s="577"/>
    </row>
    <row r="547" spans="1:10">
      <c r="A547" s="577">
        <v>175</v>
      </c>
      <c r="B547" s="648" t="s">
        <v>7058</v>
      </c>
      <c r="C547" s="569" t="s">
        <v>7050</v>
      </c>
      <c r="D547" s="569" t="s">
        <v>1502</v>
      </c>
      <c r="E547" s="567" t="s">
        <v>567</v>
      </c>
      <c r="F547" s="628" t="s">
        <v>5124</v>
      </c>
      <c r="G547" s="647"/>
      <c r="H547" s="577"/>
      <c r="I547" s="577">
        <v>1</v>
      </c>
      <c r="J547" s="577"/>
    </row>
    <row r="548" spans="1:10">
      <c r="A548" s="577">
        <v>176</v>
      </c>
      <c r="B548" s="635" t="s">
        <v>610</v>
      </c>
      <c r="C548" s="569" t="s">
        <v>2156</v>
      </c>
      <c r="D548" s="569" t="s">
        <v>1500</v>
      </c>
      <c r="E548" s="568" t="s">
        <v>457</v>
      </c>
      <c r="F548" s="622" t="s">
        <v>5126</v>
      </c>
      <c r="G548" s="627" t="s">
        <v>6705</v>
      </c>
      <c r="H548" s="569">
        <v>2</v>
      </c>
      <c r="I548" s="569"/>
      <c r="J548" s="569">
        <v>1</v>
      </c>
    </row>
    <row r="549" spans="1:10">
      <c r="A549" s="577">
        <v>177</v>
      </c>
      <c r="B549" s="635" t="s">
        <v>603</v>
      </c>
      <c r="C549" s="569" t="s">
        <v>2156</v>
      </c>
      <c r="D549" s="569" t="s">
        <v>1500</v>
      </c>
      <c r="E549" s="568" t="s">
        <v>457</v>
      </c>
      <c r="F549" s="622" t="s">
        <v>5126</v>
      </c>
      <c r="G549" s="627" t="s">
        <v>7059</v>
      </c>
      <c r="H549" s="569">
        <v>1</v>
      </c>
      <c r="I549" s="569">
        <v>1</v>
      </c>
      <c r="J549" s="569"/>
    </row>
    <row r="550" spans="1:10">
      <c r="A550" s="577">
        <v>178</v>
      </c>
      <c r="B550" s="635" t="s">
        <v>7060</v>
      </c>
      <c r="C550" s="569" t="s">
        <v>2156</v>
      </c>
      <c r="D550" s="569" t="s">
        <v>1500</v>
      </c>
      <c r="E550" s="568" t="s">
        <v>457</v>
      </c>
      <c r="F550" s="622" t="s">
        <v>5124</v>
      </c>
      <c r="G550" s="627" t="s">
        <v>4093</v>
      </c>
      <c r="H550" s="569"/>
      <c r="I550" s="569"/>
      <c r="J550" s="569">
        <v>1</v>
      </c>
    </row>
    <row r="551" spans="1:10">
      <c r="A551" s="577">
        <v>179</v>
      </c>
      <c r="B551" s="635" t="s">
        <v>2286</v>
      </c>
      <c r="C551" s="569" t="s">
        <v>2156</v>
      </c>
      <c r="D551" s="569" t="s">
        <v>1500</v>
      </c>
      <c r="E551" s="568" t="s">
        <v>457</v>
      </c>
      <c r="F551" s="622" t="s">
        <v>5124</v>
      </c>
      <c r="G551" s="627" t="s">
        <v>4969</v>
      </c>
      <c r="H551" s="569"/>
      <c r="I551" s="569"/>
      <c r="J551" s="569">
        <v>1</v>
      </c>
    </row>
    <row r="552" spans="1:10">
      <c r="A552" s="577">
        <v>180</v>
      </c>
      <c r="B552" s="635" t="s">
        <v>3193</v>
      </c>
      <c r="C552" s="569" t="s">
        <v>2156</v>
      </c>
      <c r="D552" s="569" t="s">
        <v>1500</v>
      </c>
      <c r="E552" s="568" t="s">
        <v>457</v>
      </c>
      <c r="F552" s="622" t="s">
        <v>5124</v>
      </c>
      <c r="G552" s="627" t="s">
        <v>4093</v>
      </c>
      <c r="H552" s="569"/>
      <c r="I552" s="569"/>
      <c r="J552" s="569">
        <v>1</v>
      </c>
    </row>
    <row r="553" spans="1:10">
      <c r="A553" s="577">
        <v>181</v>
      </c>
      <c r="B553" s="635" t="s">
        <v>5436</v>
      </c>
      <c r="C553" s="569" t="s">
        <v>2156</v>
      </c>
      <c r="D553" s="569" t="s">
        <v>1500</v>
      </c>
      <c r="E553" s="568" t="s">
        <v>457</v>
      </c>
      <c r="F553" s="622" t="s">
        <v>5126</v>
      </c>
      <c r="G553" s="627" t="s">
        <v>4969</v>
      </c>
      <c r="H553" s="569"/>
      <c r="I553" s="569"/>
      <c r="J553" s="569">
        <v>1</v>
      </c>
    </row>
    <row r="554" spans="1:10">
      <c r="A554" s="577">
        <v>182</v>
      </c>
      <c r="B554" s="635" t="s">
        <v>5824</v>
      </c>
      <c r="C554" s="569" t="s">
        <v>7061</v>
      </c>
      <c r="D554" s="569" t="s">
        <v>1500</v>
      </c>
      <c r="E554" s="568" t="s">
        <v>7956</v>
      </c>
      <c r="F554" s="622" t="s">
        <v>5124</v>
      </c>
      <c r="G554" s="627" t="s">
        <v>7062</v>
      </c>
      <c r="H554" s="569">
        <v>1</v>
      </c>
      <c r="I554" s="569"/>
      <c r="J554" s="569"/>
    </row>
    <row r="555" spans="1:10" ht="34.5">
      <c r="A555" s="577">
        <v>183</v>
      </c>
      <c r="B555" s="635" t="s">
        <v>5427</v>
      </c>
      <c r="C555" s="569" t="s">
        <v>7061</v>
      </c>
      <c r="D555" s="569" t="s">
        <v>1500</v>
      </c>
      <c r="E555" s="568" t="s">
        <v>7956</v>
      </c>
      <c r="F555" s="622" t="s">
        <v>5124</v>
      </c>
      <c r="G555" s="627" t="s">
        <v>7063</v>
      </c>
      <c r="H555" s="569">
        <v>3</v>
      </c>
      <c r="I555" s="569"/>
      <c r="J555" s="569"/>
    </row>
    <row r="556" spans="1:10">
      <c r="A556" s="577">
        <v>184</v>
      </c>
      <c r="B556" s="635" t="s">
        <v>5432</v>
      </c>
      <c r="C556" s="569" t="s">
        <v>7061</v>
      </c>
      <c r="D556" s="569" t="s">
        <v>1500</v>
      </c>
      <c r="E556" s="568" t="s">
        <v>7956</v>
      </c>
      <c r="F556" s="622" t="s">
        <v>5124</v>
      </c>
      <c r="G556" s="627" t="s">
        <v>7064</v>
      </c>
      <c r="H556" s="569">
        <v>2</v>
      </c>
      <c r="I556" s="569"/>
      <c r="J556" s="569"/>
    </row>
    <row r="557" spans="1:10">
      <c r="A557" s="577">
        <v>185</v>
      </c>
      <c r="B557" s="635" t="s">
        <v>7065</v>
      </c>
      <c r="C557" s="569" t="s">
        <v>7061</v>
      </c>
      <c r="D557" s="569" t="s">
        <v>1500</v>
      </c>
      <c r="E557" s="568" t="s">
        <v>7957</v>
      </c>
      <c r="F557" s="622" t="s">
        <v>5124</v>
      </c>
      <c r="G557" s="627" t="s">
        <v>7066</v>
      </c>
      <c r="H557" s="569">
        <v>1</v>
      </c>
      <c r="I557" s="569"/>
      <c r="J557" s="569"/>
    </row>
    <row r="558" spans="1:10" ht="34.5">
      <c r="A558" s="577">
        <v>186</v>
      </c>
      <c r="B558" s="635" t="s">
        <v>6271</v>
      </c>
      <c r="C558" s="569" t="s">
        <v>7061</v>
      </c>
      <c r="D558" s="569" t="s">
        <v>1500</v>
      </c>
      <c r="E558" s="568" t="s">
        <v>7957</v>
      </c>
      <c r="F558" s="622" t="s">
        <v>5124</v>
      </c>
      <c r="G558" s="627" t="s">
        <v>7067</v>
      </c>
      <c r="H558" s="569">
        <v>3</v>
      </c>
      <c r="I558" s="569"/>
      <c r="J558" s="569"/>
    </row>
    <row r="559" spans="1:10">
      <c r="A559" s="577">
        <v>187</v>
      </c>
      <c r="B559" s="635" t="s">
        <v>7068</v>
      </c>
      <c r="C559" s="569" t="s">
        <v>7061</v>
      </c>
      <c r="D559" s="569" t="s">
        <v>1500</v>
      </c>
      <c r="E559" s="568" t="s">
        <v>7957</v>
      </c>
      <c r="F559" s="622" t="s">
        <v>5124</v>
      </c>
      <c r="G559" s="627" t="s">
        <v>7069</v>
      </c>
      <c r="H559" s="569">
        <v>1</v>
      </c>
      <c r="I559" s="569"/>
      <c r="J559" s="569"/>
    </row>
    <row r="560" spans="1:10" ht="34.5">
      <c r="A560" s="577">
        <v>188</v>
      </c>
      <c r="B560" s="635" t="s">
        <v>6258</v>
      </c>
      <c r="C560" s="569" t="s">
        <v>7061</v>
      </c>
      <c r="D560" s="569" t="s">
        <v>1500</v>
      </c>
      <c r="E560" s="568" t="s">
        <v>7956</v>
      </c>
      <c r="F560" s="622" t="s">
        <v>5126</v>
      </c>
      <c r="G560" s="627" t="s">
        <v>7070</v>
      </c>
      <c r="H560" s="569">
        <v>3</v>
      </c>
      <c r="I560" s="569"/>
      <c r="J560" s="569"/>
    </row>
    <row r="561" spans="1:10">
      <c r="A561" s="577">
        <v>189</v>
      </c>
      <c r="B561" s="635" t="s">
        <v>7071</v>
      </c>
      <c r="C561" s="569" t="s">
        <v>7061</v>
      </c>
      <c r="D561" s="569" t="s">
        <v>1500</v>
      </c>
      <c r="E561" s="568" t="s">
        <v>7957</v>
      </c>
      <c r="F561" s="622" t="s">
        <v>5126</v>
      </c>
      <c r="G561" s="627" t="s">
        <v>7072</v>
      </c>
      <c r="H561" s="569">
        <v>1</v>
      </c>
      <c r="I561" s="569"/>
      <c r="J561" s="569"/>
    </row>
    <row r="562" spans="1:10">
      <c r="A562" s="577">
        <v>190</v>
      </c>
      <c r="B562" s="635" t="s">
        <v>7073</v>
      </c>
      <c r="C562" s="569" t="s">
        <v>7061</v>
      </c>
      <c r="D562" s="569" t="s">
        <v>1500</v>
      </c>
      <c r="E562" s="568" t="s">
        <v>7957</v>
      </c>
      <c r="F562" s="622" t="s">
        <v>5126</v>
      </c>
      <c r="G562" s="627" t="s">
        <v>7074</v>
      </c>
      <c r="H562" s="569">
        <v>1</v>
      </c>
      <c r="I562" s="569"/>
      <c r="J562" s="569"/>
    </row>
    <row r="563" spans="1:10" ht="34.5">
      <c r="A563" s="577">
        <v>191</v>
      </c>
      <c r="B563" s="635" t="s">
        <v>5415</v>
      </c>
      <c r="C563" s="569" t="s">
        <v>7061</v>
      </c>
      <c r="D563" s="569" t="s">
        <v>1500</v>
      </c>
      <c r="E563" s="568" t="s">
        <v>7956</v>
      </c>
      <c r="F563" s="622" t="s">
        <v>5124</v>
      </c>
      <c r="G563" s="627" t="s">
        <v>7075</v>
      </c>
      <c r="H563" s="569"/>
      <c r="I563" s="569">
        <v>3</v>
      </c>
      <c r="J563" s="569"/>
    </row>
    <row r="564" spans="1:10">
      <c r="A564" s="577">
        <v>192</v>
      </c>
      <c r="B564" s="635" t="s">
        <v>5824</v>
      </c>
      <c r="C564" s="569" t="s">
        <v>7061</v>
      </c>
      <c r="D564" s="569" t="s">
        <v>1500</v>
      </c>
      <c r="E564" s="568" t="s">
        <v>7956</v>
      </c>
      <c r="F564" s="622" t="s">
        <v>5124</v>
      </c>
      <c r="G564" s="627" t="s">
        <v>7076</v>
      </c>
      <c r="H564" s="569"/>
      <c r="I564" s="569">
        <v>2</v>
      </c>
      <c r="J564" s="569"/>
    </row>
    <row r="565" spans="1:10">
      <c r="A565" s="577">
        <v>193</v>
      </c>
      <c r="B565" s="635" t="s">
        <v>5432</v>
      </c>
      <c r="C565" s="569" t="s">
        <v>7061</v>
      </c>
      <c r="D565" s="569" t="s">
        <v>1500</v>
      </c>
      <c r="E565" s="568" t="s">
        <v>7956</v>
      </c>
      <c r="F565" s="622" t="s">
        <v>5124</v>
      </c>
      <c r="G565" s="627" t="s">
        <v>7074</v>
      </c>
      <c r="H565" s="569"/>
      <c r="I565" s="569">
        <v>1</v>
      </c>
      <c r="J565" s="569"/>
    </row>
    <row r="566" spans="1:10">
      <c r="A566" s="577">
        <v>194</v>
      </c>
      <c r="B566" s="635" t="s">
        <v>7077</v>
      </c>
      <c r="C566" s="569" t="s">
        <v>7061</v>
      </c>
      <c r="D566" s="569" t="s">
        <v>1500</v>
      </c>
      <c r="E566" s="568" t="s">
        <v>7957</v>
      </c>
      <c r="F566" s="622" t="s">
        <v>5124</v>
      </c>
      <c r="G566" s="627" t="s">
        <v>7078</v>
      </c>
      <c r="H566" s="569"/>
      <c r="I566" s="569">
        <v>2</v>
      </c>
      <c r="J566" s="569"/>
    </row>
    <row r="567" spans="1:10">
      <c r="A567" s="577">
        <v>195</v>
      </c>
      <c r="B567" s="635" t="s">
        <v>7079</v>
      </c>
      <c r="C567" s="569" t="s">
        <v>7061</v>
      </c>
      <c r="D567" s="569" t="s">
        <v>1500</v>
      </c>
      <c r="E567" s="568" t="s">
        <v>7957</v>
      </c>
      <c r="F567" s="622" t="s">
        <v>5124</v>
      </c>
      <c r="G567" s="627" t="s">
        <v>7080</v>
      </c>
      <c r="H567" s="569"/>
      <c r="I567" s="569">
        <v>1</v>
      </c>
      <c r="J567" s="569"/>
    </row>
    <row r="568" spans="1:10">
      <c r="A568" s="577">
        <v>196</v>
      </c>
      <c r="B568" s="635" t="s">
        <v>7081</v>
      </c>
      <c r="C568" s="569" t="s">
        <v>7061</v>
      </c>
      <c r="D568" s="569" t="s">
        <v>1500</v>
      </c>
      <c r="E568" s="568" t="s">
        <v>7957</v>
      </c>
      <c r="F568" s="622" t="s">
        <v>5124</v>
      </c>
      <c r="G568" s="627" t="s">
        <v>7064</v>
      </c>
      <c r="H568" s="569"/>
      <c r="I568" s="569">
        <v>2</v>
      </c>
      <c r="J568" s="569"/>
    </row>
    <row r="569" spans="1:10">
      <c r="A569" s="577">
        <v>197</v>
      </c>
      <c r="B569" s="635" t="s">
        <v>5419</v>
      </c>
      <c r="C569" s="569" t="s">
        <v>7061</v>
      </c>
      <c r="D569" s="569" t="s">
        <v>1500</v>
      </c>
      <c r="E569" s="568" t="s">
        <v>7956</v>
      </c>
      <c r="F569" s="622" t="s">
        <v>5126</v>
      </c>
      <c r="G569" s="627" t="s">
        <v>7072</v>
      </c>
      <c r="H569" s="569"/>
      <c r="I569" s="569">
        <v>1</v>
      </c>
      <c r="J569" s="569"/>
    </row>
    <row r="570" spans="1:10">
      <c r="A570" s="577">
        <v>198</v>
      </c>
      <c r="B570" s="635" t="s">
        <v>7082</v>
      </c>
      <c r="C570" s="569" t="s">
        <v>7061</v>
      </c>
      <c r="D570" s="569" t="s">
        <v>1500</v>
      </c>
      <c r="E570" s="568" t="s">
        <v>7956</v>
      </c>
      <c r="F570" s="622" t="s">
        <v>5126</v>
      </c>
      <c r="G570" s="627" t="s">
        <v>7083</v>
      </c>
      <c r="H570" s="569"/>
      <c r="I570" s="569">
        <v>1</v>
      </c>
      <c r="J570" s="569"/>
    </row>
    <row r="571" spans="1:10">
      <c r="A571" s="577">
        <v>199</v>
      </c>
      <c r="B571" s="635" t="s">
        <v>5433</v>
      </c>
      <c r="C571" s="569" t="s">
        <v>7061</v>
      </c>
      <c r="D571" s="569" t="s">
        <v>1500</v>
      </c>
      <c r="E571" s="568" t="s">
        <v>7956</v>
      </c>
      <c r="F571" s="622" t="s">
        <v>5126</v>
      </c>
      <c r="G571" s="627" t="s">
        <v>7084</v>
      </c>
      <c r="H571" s="569"/>
      <c r="I571" s="569">
        <v>1</v>
      </c>
      <c r="J571" s="569"/>
    </row>
    <row r="572" spans="1:10">
      <c r="A572" s="577">
        <v>200</v>
      </c>
      <c r="B572" s="635" t="s">
        <v>7085</v>
      </c>
      <c r="C572" s="569" t="s">
        <v>7061</v>
      </c>
      <c r="D572" s="569" t="s">
        <v>1500</v>
      </c>
      <c r="E572" s="568" t="s">
        <v>7957</v>
      </c>
      <c r="F572" s="622" t="s">
        <v>5126</v>
      </c>
      <c r="G572" s="627" t="s">
        <v>7086</v>
      </c>
      <c r="H572" s="569"/>
      <c r="I572" s="569">
        <v>2</v>
      </c>
      <c r="J572" s="569"/>
    </row>
    <row r="573" spans="1:10">
      <c r="A573" s="577">
        <v>201</v>
      </c>
      <c r="B573" s="635" t="s">
        <v>7073</v>
      </c>
      <c r="C573" s="569" t="s">
        <v>7061</v>
      </c>
      <c r="D573" s="569" t="s">
        <v>1500</v>
      </c>
      <c r="E573" s="568" t="s">
        <v>7957</v>
      </c>
      <c r="F573" s="622" t="s">
        <v>5126</v>
      </c>
      <c r="G573" s="627" t="s">
        <v>7087</v>
      </c>
      <c r="H573" s="569"/>
      <c r="I573" s="569">
        <v>1</v>
      </c>
      <c r="J573" s="569"/>
    </row>
    <row r="574" spans="1:10">
      <c r="A574" s="577">
        <v>202</v>
      </c>
      <c r="B574" s="635" t="s">
        <v>7088</v>
      </c>
      <c r="C574" s="569" t="s">
        <v>7061</v>
      </c>
      <c r="D574" s="569" t="s">
        <v>1500</v>
      </c>
      <c r="E574" s="568" t="s">
        <v>7957</v>
      </c>
      <c r="F574" s="622" t="s">
        <v>5126</v>
      </c>
      <c r="G574" s="627" t="s">
        <v>7089</v>
      </c>
      <c r="H574" s="569"/>
      <c r="I574" s="569">
        <v>2</v>
      </c>
      <c r="J574" s="569"/>
    </row>
    <row r="575" spans="1:10">
      <c r="A575" s="577">
        <v>203</v>
      </c>
      <c r="B575" s="635" t="s">
        <v>7090</v>
      </c>
      <c r="C575" s="569" t="s">
        <v>7061</v>
      </c>
      <c r="D575" s="569" t="s">
        <v>1500</v>
      </c>
      <c r="E575" s="568" t="s">
        <v>7957</v>
      </c>
      <c r="F575" s="622" t="s">
        <v>5126</v>
      </c>
      <c r="G575" s="627" t="s">
        <v>7091</v>
      </c>
      <c r="H575" s="569"/>
      <c r="I575" s="569">
        <v>1</v>
      </c>
      <c r="J575" s="569"/>
    </row>
    <row r="576" spans="1:10" ht="34.5">
      <c r="A576" s="577">
        <v>204</v>
      </c>
      <c r="B576" s="635" t="s">
        <v>7092</v>
      </c>
      <c r="C576" s="569" t="s">
        <v>7061</v>
      </c>
      <c r="D576" s="569" t="s">
        <v>1500</v>
      </c>
      <c r="E576" s="568" t="s">
        <v>7956</v>
      </c>
      <c r="F576" s="622" t="s">
        <v>5124</v>
      </c>
      <c r="G576" s="627" t="s">
        <v>7959</v>
      </c>
      <c r="H576" s="569"/>
      <c r="I576" s="569"/>
      <c r="J576" s="569">
        <v>3</v>
      </c>
    </row>
    <row r="577" spans="1:10" ht="34.5">
      <c r="A577" s="577">
        <v>205</v>
      </c>
      <c r="B577" s="635" t="s">
        <v>7093</v>
      </c>
      <c r="C577" s="569" t="s">
        <v>7061</v>
      </c>
      <c r="D577" s="569" t="s">
        <v>1500</v>
      </c>
      <c r="E577" s="568" t="s">
        <v>7956</v>
      </c>
      <c r="F577" s="622" t="s">
        <v>5124</v>
      </c>
      <c r="G577" s="627" t="s">
        <v>7094</v>
      </c>
      <c r="H577" s="569"/>
      <c r="I577" s="569"/>
      <c r="J577" s="569">
        <v>3</v>
      </c>
    </row>
    <row r="578" spans="1:10">
      <c r="A578" s="577">
        <v>206</v>
      </c>
      <c r="B578" s="635" t="s">
        <v>7077</v>
      </c>
      <c r="C578" s="569" t="s">
        <v>7061</v>
      </c>
      <c r="D578" s="569" t="s">
        <v>1500</v>
      </c>
      <c r="E578" s="568" t="s">
        <v>7957</v>
      </c>
      <c r="F578" s="622" t="s">
        <v>5124</v>
      </c>
      <c r="G578" s="627" t="s">
        <v>7080</v>
      </c>
      <c r="H578" s="569"/>
      <c r="I578" s="569"/>
      <c r="J578" s="569">
        <v>1</v>
      </c>
    </row>
    <row r="579" spans="1:10">
      <c r="A579" s="577">
        <v>207</v>
      </c>
      <c r="B579" s="635" t="s">
        <v>7079</v>
      </c>
      <c r="C579" s="569" t="s">
        <v>7061</v>
      </c>
      <c r="D579" s="569" t="s">
        <v>1500</v>
      </c>
      <c r="E579" s="568" t="s">
        <v>7957</v>
      </c>
      <c r="F579" s="622" t="s">
        <v>5124</v>
      </c>
      <c r="G579" s="627" t="s">
        <v>7078</v>
      </c>
      <c r="H579" s="569"/>
      <c r="I579" s="569"/>
      <c r="J579" s="569">
        <v>2</v>
      </c>
    </row>
    <row r="580" spans="1:10">
      <c r="A580" s="577">
        <v>208</v>
      </c>
      <c r="B580" s="635" t="s">
        <v>7081</v>
      </c>
      <c r="C580" s="569" t="s">
        <v>7061</v>
      </c>
      <c r="D580" s="569" t="s">
        <v>1500</v>
      </c>
      <c r="E580" s="568" t="s">
        <v>7957</v>
      </c>
      <c r="F580" s="622" t="s">
        <v>5124</v>
      </c>
      <c r="G580" s="627" t="s">
        <v>7074</v>
      </c>
      <c r="H580" s="569"/>
      <c r="I580" s="569"/>
      <c r="J580" s="569">
        <v>1</v>
      </c>
    </row>
    <row r="581" spans="1:10">
      <c r="A581" s="577">
        <v>209</v>
      </c>
      <c r="B581" s="635" t="s">
        <v>7068</v>
      </c>
      <c r="C581" s="569" t="s">
        <v>7061</v>
      </c>
      <c r="D581" s="569" t="s">
        <v>1500</v>
      </c>
      <c r="E581" s="568" t="s">
        <v>7957</v>
      </c>
      <c r="F581" s="622" t="s">
        <v>5124</v>
      </c>
      <c r="G581" s="627" t="s">
        <v>7095</v>
      </c>
      <c r="H581" s="569"/>
      <c r="I581" s="569"/>
      <c r="J581" s="569">
        <v>1</v>
      </c>
    </row>
    <row r="582" spans="1:10">
      <c r="A582" s="577">
        <v>210</v>
      </c>
      <c r="B582" s="635" t="s">
        <v>5419</v>
      </c>
      <c r="C582" s="569" t="s">
        <v>7061</v>
      </c>
      <c r="D582" s="569" t="s">
        <v>1500</v>
      </c>
      <c r="E582" s="568" t="s">
        <v>7956</v>
      </c>
      <c r="F582" s="622" t="s">
        <v>5126</v>
      </c>
      <c r="G582" s="627" t="s">
        <v>7086</v>
      </c>
      <c r="H582" s="569"/>
      <c r="I582" s="569"/>
      <c r="J582" s="569">
        <v>2</v>
      </c>
    </row>
    <row r="583" spans="1:10">
      <c r="A583" s="577">
        <v>211</v>
      </c>
      <c r="B583" s="635" t="s">
        <v>7096</v>
      </c>
      <c r="C583" s="569" t="s">
        <v>7061</v>
      </c>
      <c r="D583" s="569" t="s">
        <v>1500</v>
      </c>
      <c r="E583" s="568" t="s">
        <v>7956</v>
      </c>
      <c r="F583" s="622" t="s">
        <v>5126</v>
      </c>
      <c r="G583" s="627" t="s">
        <v>7097</v>
      </c>
      <c r="H583" s="569"/>
      <c r="I583" s="569"/>
      <c r="J583" s="569">
        <v>1</v>
      </c>
    </row>
    <row r="584" spans="1:10">
      <c r="A584" s="577">
        <v>212</v>
      </c>
      <c r="B584" s="635" t="s">
        <v>7098</v>
      </c>
      <c r="C584" s="569" t="s">
        <v>7061</v>
      </c>
      <c r="D584" s="569" t="s">
        <v>1500</v>
      </c>
      <c r="E584" s="568" t="s">
        <v>7957</v>
      </c>
      <c r="F584" s="622" t="s">
        <v>5126</v>
      </c>
      <c r="G584" s="627" t="s">
        <v>7099</v>
      </c>
      <c r="H584" s="569"/>
      <c r="I584" s="569"/>
      <c r="J584" s="569">
        <v>2</v>
      </c>
    </row>
    <row r="585" spans="1:10">
      <c r="A585" s="577">
        <v>213</v>
      </c>
      <c r="B585" s="635" t="s">
        <v>7071</v>
      </c>
      <c r="C585" s="569" t="s">
        <v>7061</v>
      </c>
      <c r="D585" s="569" t="s">
        <v>1500</v>
      </c>
      <c r="E585" s="568" t="s">
        <v>7957</v>
      </c>
      <c r="F585" s="622" t="s">
        <v>5126</v>
      </c>
      <c r="G585" s="627" t="s">
        <v>7086</v>
      </c>
      <c r="H585" s="569"/>
      <c r="I585" s="569"/>
      <c r="J585" s="569">
        <v>2</v>
      </c>
    </row>
    <row r="586" spans="1:10">
      <c r="A586" s="577">
        <v>214</v>
      </c>
      <c r="B586" s="635" t="s">
        <v>7085</v>
      </c>
      <c r="C586" s="569" t="s">
        <v>7061</v>
      </c>
      <c r="D586" s="569" t="s">
        <v>1500</v>
      </c>
      <c r="E586" s="568" t="s">
        <v>7957</v>
      </c>
      <c r="F586" s="622" t="s">
        <v>5126</v>
      </c>
      <c r="G586" s="627" t="s">
        <v>7072</v>
      </c>
      <c r="H586" s="569"/>
      <c r="I586" s="569"/>
      <c r="J586" s="569">
        <v>1</v>
      </c>
    </row>
    <row r="587" spans="1:10">
      <c r="A587" s="577">
        <v>215</v>
      </c>
      <c r="B587" s="635" t="s">
        <v>7073</v>
      </c>
      <c r="C587" s="569" t="s">
        <v>7061</v>
      </c>
      <c r="D587" s="569" t="s">
        <v>1500</v>
      </c>
      <c r="E587" s="568" t="s">
        <v>7957</v>
      </c>
      <c r="F587" s="622" t="s">
        <v>5126</v>
      </c>
      <c r="G587" s="627" t="s">
        <v>7100</v>
      </c>
      <c r="H587" s="569"/>
      <c r="I587" s="569"/>
      <c r="J587" s="569">
        <v>1</v>
      </c>
    </row>
    <row r="588" spans="1:10">
      <c r="A588" s="577">
        <v>216</v>
      </c>
      <c r="B588" s="635" t="s">
        <v>7101</v>
      </c>
      <c r="C588" s="569" t="s">
        <v>7061</v>
      </c>
      <c r="D588" s="569" t="s">
        <v>1500</v>
      </c>
      <c r="E588" s="568" t="s">
        <v>7957</v>
      </c>
      <c r="F588" s="622" t="s">
        <v>5126</v>
      </c>
      <c r="G588" s="627" t="s">
        <v>7102</v>
      </c>
      <c r="H588" s="569"/>
      <c r="I588" s="569"/>
      <c r="J588" s="569">
        <v>2</v>
      </c>
    </row>
    <row r="589" spans="1:10">
      <c r="A589" s="577">
        <v>217</v>
      </c>
      <c r="B589" s="635" t="s">
        <v>7088</v>
      </c>
      <c r="C589" s="569" t="s">
        <v>7061</v>
      </c>
      <c r="D589" s="569" t="s">
        <v>1500</v>
      </c>
      <c r="E589" s="568" t="s">
        <v>7957</v>
      </c>
      <c r="F589" s="622" t="s">
        <v>5126</v>
      </c>
      <c r="G589" s="627" t="s">
        <v>7103</v>
      </c>
      <c r="H589" s="569"/>
      <c r="I589" s="569"/>
      <c r="J589" s="569">
        <v>1</v>
      </c>
    </row>
    <row r="590" spans="1:10">
      <c r="A590" s="577">
        <v>218</v>
      </c>
      <c r="B590" s="635" t="s">
        <v>6258</v>
      </c>
      <c r="C590" s="569" t="s">
        <v>1966</v>
      </c>
      <c r="D590" s="569" t="s">
        <v>1500</v>
      </c>
      <c r="E590" s="568" t="s">
        <v>460</v>
      </c>
      <c r="F590" s="622" t="s">
        <v>5126</v>
      </c>
      <c r="G590" s="627" t="s">
        <v>7104</v>
      </c>
      <c r="H590" s="569">
        <v>1</v>
      </c>
      <c r="I590" s="569"/>
      <c r="J590" s="569"/>
    </row>
    <row r="591" spans="1:10" ht="34.5">
      <c r="A591" s="577">
        <v>219</v>
      </c>
      <c r="B591" s="635" t="s">
        <v>5436</v>
      </c>
      <c r="C591" s="569" t="s">
        <v>1966</v>
      </c>
      <c r="D591" s="569" t="s">
        <v>1500</v>
      </c>
      <c r="E591" s="568" t="s">
        <v>7958</v>
      </c>
      <c r="F591" s="622" t="s">
        <v>5126</v>
      </c>
      <c r="G591" s="627" t="s">
        <v>7105</v>
      </c>
      <c r="H591" s="569">
        <v>2</v>
      </c>
      <c r="I591" s="569"/>
      <c r="J591" s="569">
        <v>1</v>
      </c>
    </row>
    <row r="592" spans="1:10">
      <c r="A592" s="577">
        <v>220</v>
      </c>
      <c r="B592" s="635" t="s">
        <v>5824</v>
      </c>
      <c r="C592" s="569" t="s">
        <v>1966</v>
      </c>
      <c r="D592" s="569" t="s">
        <v>1500</v>
      </c>
      <c r="E592" s="568" t="s">
        <v>460</v>
      </c>
      <c r="F592" s="622" t="s">
        <v>5124</v>
      </c>
      <c r="G592" s="627" t="s">
        <v>7106</v>
      </c>
      <c r="H592" s="569"/>
      <c r="I592" s="569">
        <v>1</v>
      </c>
      <c r="J592" s="569">
        <v>1</v>
      </c>
    </row>
    <row r="593" spans="1:10" ht="34.5">
      <c r="A593" s="577">
        <v>221</v>
      </c>
      <c r="B593" s="635" t="s">
        <v>4963</v>
      </c>
      <c r="C593" s="569" t="s">
        <v>1966</v>
      </c>
      <c r="D593" s="569" t="s">
        <v>1500</v>
      </c>
      <c r="E593" s="568" t="s">
        <v>460</v>
      </c>
      <c r="F593" s="622" t="s">
        <v>5124</v>
      </c>
      <c r="G593" s="627" t="s">
        <v>7107</v>
      </c>
      <c r="H593" s="569"/>
      <c r="I593" s="569">
        <v>2</v>
      </c>
      <c r="J593" s="569">
        <v>1</v>
      </c>
    </row>
    <row r="594" spans="1:10" ht="34.5">
      <c r="A594" s="577">
        <v>222</v>
      </c>
      <c r="B594" s="635" t="s">
        <v>5822</v>
      </c>
      <c r="C594" s="569" t="s">
        <v>1966</v>
      </c>
      <c r="D594" s="569" t="s">
        <v>1500</v>
      </c>
      <c r="E594" s="568" t="s">
        <v>460</v>
      </c>
      <c r="F594" s="622" t="s">
        <v>5124</v>
      </c>
      <c r="G594" s="627" t="s">
        <v>7108</v>
      </c>
      <c r="H594" s="569"/>
      <c r="I594" s="569">
        <v>3</v>
      </c>
      <c r="J594" s="569"/>
    </row>
    <row r="595" spans="1:10" ht="34.5">
      <c r="A595" s="577">
        <v>223</v>
      </c>
      <c r="B595" s="635" t="s">
        <v>5427</v>
      </c>
      <c r="C595" s="569" t="s">
        <v>1966</v>
      </c>
      <c r="D595" s="569" t="s">
        <v>1500</v>
      </c>
      <c r="E595" s="568" t="s">
        <v>460</v>
      </c>
      <c r="F595" s="622" t="s">
        <v>5124</v>
      </c>
      <c r="G595" s="627" t="s">
        <v>7109</v>
      </c>
      <c r="H595" s="569"/>
      <c r="I595" s="569">
        <v>3</v>
      </c>
      <c r="J595" s="569"/>
    </row>
    <row r="596" spans="1:10">
      <c r="A596" s="577">
        <v>224</v>
      </c>
      <c r="B596" s="635" t="s">
        <v>6258</v>
      </c>
      <c r="C596" s="569" t="s">
        <v>1966</v>
      </c>
      <c r="D596" s="569" t="s">
        <v>1500</v>
      </c>
      <c r="E596" s="568" t="s">
        <v>460</v>
      </c>
      <c r="F596" s="622" t="s">
        <v>5126</v>
      </c>
      <c r="G596" s="627" t="s">
        <v>7110</v>
      </c>
      <c r="H596" s="569"/>
      <c r="I596" s="569">
        <v>1</v>
      </c>
      <c r="J596" s="569"/>
    </row>
    <row r="597" spans="1:10">
      <c r="A597" s="577">
        <v>225</v>
      </c>
      <c r="B597" s="635" t="s">
        <v>7082</v>
      </c>
      <c r="C597" s="569" t="s">
        <v>1966</v>
      </c>
      <c r="D597" s="569" t="s">
        <v>1500</v>
      </c>
      <c r="E597" s="568" t="s">
        <v>460</v>
      </c>
      <c r="F597" s="622" t="s">
        <v>5126</v>
      </c>
      <c r="G597" s="627" t="s">
        <v>7064</v>
      </c>
      <c r="H597" s="569"/>
      <c r="I597" s="569">
        <v>1</v>
      </c>
      <c r="J597" s="569">
        <v>1</v>
      </c>
    </row>
    <row r="598" spans="1:10">
      <c r="A598" s="577">
        <v>226</v>
      </c>
      <c r="B598" s="635" t="s">
        <v>3196</v>
      </c>
      <c r="C598" s="569" t="s">
        <v>1966</v>
      </c>
      <c r="D598" s="569" t="s">
        <v>1500</v>
      </c>
      <c r="E598" s="568" t="s">
        <v>7958</v>
      </c>
      <c r="F598" s="622" t="s">
        <v>5126</v>
      </c>
      <c r="G598" s="627" t="s">
        <v>7111</v>
      </c>
      <c r="H598" s="569"/>
      <c r="I598" s="569">
        <v>1</v>
      </c>
      <c r="J598" s="569"/>
    </row>
    <row r="599" spans="1:10">
      <c r="A599" s="577">
        <v>227</v>
      </c>
      <c r="B599" s="635" t="s">
        <v>4426</v>
      </c>
      <c r="C599" s="569" t="s">
        <v>1966</v>
      </c>
      <c r="D599" s="569" t="s">
        <v>1500</v>
      </c>
      <c r="E599" s="568" t="s">
        <v>7958</v>
      </c>
      <c r="F599" s="622" t="s">
        <v>5126</v>
      </c>
      <c r="G599" s="627" t="s">
        <v>4093</v>
      </c>
      <c r="H599" s="569"/>
      <c r="I599" s="569">
        <v>1</v>
      </c>
      <c r="J599" s="569"/>
    </row>
    <row r="600" spans="1:10">
      <c r="A600" s="577">
        <v>228</v>
      </c>
      <c r="B600" s="635" t="s">
        <v>5437</v>
      </c>
      <c r="C600" s="569" t="s">
        <v>1966</v>
      </c>
      <c r="D600" s="569" t="s">
        <v>1500</v>
      </c>
      <c r="E600" s="568" t="s">
        <v>460</v>
      </c>
      <c r="F600" s="622" t="s">
        <v>5126</v>
      </c>
      <c r="G600" s="627" t="s">
        <v>7112</v>
      </c>
      <c r="H600" s="569"/>
      <c r="I600" s="569"/>
      <c r="J600" s="569">
        <v>3</v>
      </c>
    </row>
    <row r="601" spans="1:10" ht="34.5">
      <c r="A601" s="577">
        <v>229</v>
      </c>
      <c r="B601" s="635" t="s">
        <v>7113</v>
      </c>
      <c r="C601" s="569" t="s">
        <v>1966</v>
      </c>
      <c r="D601" s="569" t="s">
        <v>1500</v>
      </c>
      <c r="E601" s="568" t="s">
        <v>460</v>
      </c>
      <c r="F601" s="622" t="s">
        <v>5124</v>
      </c>
      <c r="G601" s="627" t="s">
        <v>7114</v>
      </c>
      <c r="H601" s="569"/>
      <c r="I601" s="569"/>
      <c r="J601" s="569">
        <v>3</v>
      </c>
    </row>
    <row r="602" spans="1:10">
      <c r="A602" s="577">
        <v>230</v>
      </c>
      <c r="B602" s="635" t="s">
        <v>7115</v>
      </c>
      <c r="C602" s="569" t="s">
        <v>1646</v>
      </c>
      <c r="D602" s="569" t="s">
        <v>4010</v>
      </c>
      <c r="E602" s="568" t="s">
        <v>7960</v>
      </c>
      <c r="F602" s="622" t="s">
        <v>5124</v>
      </c>
      <c r="G602" s="627" t="s">
        <v>7116</v>
      </c>
      <c r="H602" s="569"/>
      <c r="I602" s="569"/>
      <c r="J602" s="569">
        <v>1</v>
      </c>
    </row>
    <row r="603" spans="1:10" s="699" customFormat="1" ht="34.5">
      <c r="A603" s="569">
        <v>231</v>
      </c>
      <c r="B603" s="651" t="s">
        <v>7117</v>
      </c>
      <c r="C603" s="569" t="s">
        <v>1632</v>
      </c>
      <c r="D603" s="569" t="s">
        <v>1471</v>
      </c>
      <c r="E603" s="568" t="s">
        <v>8110</v>
      </c>
      <c r="F603" s="622" t="s">
        <v>5124</v>
      </c>
      <c r="G603" s="627"/>
      <c r="H603" s="569">
        <v>1</v>
      </c>
      <c r="I603" s="569"/>
      <c r="J603" s="569"/>
    </row>
    <row r="604" spans="1:10">
      <c r="A604" s="577">
        <v>232</v>
      </c>
      <c r="B604" s="648" t="s">
        <v>7118</v>
      </c>
      <c r="C604" s="569" t="s">
        <v>1834</v>
      </c>
      <c r="D604" s="569" t="s">
        <v>1503</v>
      </c>
      <c r="E604" s="568" t="s">
        <v>8022</v>
      </c>
      <c r="F604" s="567" t="s">
        <v>5126</v>
      </c>
      <c r="G604" s="649" t="s">
        <v>6</v>
      </c>
      <c r="H604" s="577">
        <v>1</v>
      </c>
      <c r="I604" s="577"/>
      <c r="J604" s="577"/>
    </row>
    <row r="605" spans="1:10">
      <c r="A605" s="577">
        <v>233</v>
      </c>
      <c r="B605" s="648" t="s">
        <v>7119</v>
      </c>
      <c r="C605" s="569" t="s">
        <v>1834</v>
      </c>
      <c r="D605" s="569" t="s">
        <v>1503</v>
      </c>
      <c r="E605" s="568" t="s">
        <v>8022</v>
      </c>
      <c r="F605" s="567" t="s">
        <v>5126</v>
      </c>
      <c r="G605" s="649" t="s">
        <v>7120</v>
      </c>
      <c r="H605" s="577">
        <v>1</v>
      </c>
      <c r="I605" s="577"/>
      <c r="J605" s="577"/>
    </row>
    <row r="606" spans="1:10">
      <c r="A606" s="577">
        <v>234</v>
      </c>
      <c r="B606" s="648" t="s">
        <v>7121</v>
      </c>
      <c r="C606" s="569" t="s">
        <v>1834</v>
      </c>
      <c r="D606" s="569" t="s">
        <v>1503</v>
      </c>
      <c r="E606" s="568" t="s">
        <v>8022</v>
      </c>
      <c r="F606" s="567" t="s">
        <v>5126</v>
      </c>
      <c r="G606" s="649" t="s">
        <v>90</v>
      </c>
      <c r="H606" s="577"/>
      <c r="I606" s="577"/>
      <c r="J606" s="577">
        <v>1</v>
      </c>
    </row>
    <row r="607" spans="1:10">
      <c r="A607" s="577">
        <v>235</v>
      </c>
      <c r="B607" s="648" t="s">
        <v>7122</v>
      </c>
      <c r="C607" s="569" t="s">
        <v>1834</v>
      </c>
      <c r="D607" s="569" t="s">
        <v>1503</v>
      </c>
      <c r="E607" s="568" t="s">
        <v>8022</v>
      </c>
      <c r="F607" s="567" t="s">
        <v>5126</v>
      </c>
      <c r="G607" s="649" t="s">
        <v>90</v>
      </c>
      <c r="H607" s="577"/>
      <c r="I607" s="577"/>
      <c r="J607" s="577">
        <v>1</v>
      </c>
    </row>
    <row r="608" spans="1:10">
      <c r="A608" s="577">
        <v>236</v>
      </c>
      <c r="B608" s="648" t="s">
        <v>5187</v>
      </c>
      <c r="C608" s="569" t="s">
        <v>1743</v>
      </c>
      <c r="D608" s="569" t="s">
        <v>1503</v>
      </c>
      <c r="E608" s="567" t="s">
        <v>457</v>
      </c>
      <c r="F608" s="567" t="s">
        <v>5124</v>
      </c>
      <c r="G608" s="649" t="s">
        <v>1164</v>
      </c>
      <c r="H608" s="577">
        <v>1</v>
      </c>
      <c r="I608" s="577"/>
      <c r="J608" s="577"/>
    </row>
    <row r="609" spans="1:10">
      <c r="A609" s="577">
        <v>237</v>
      </c>
      <c r="B609" s="648" t="s">
        <v>7123</v>
      </c>
      <c r="C609" s="569" t="s">
        <v>1743</v>
      </c>
      <c r="D609" s="569" t="s">
        <v>1503</v>
      </c>
      <c r="E609" s="567" t="s">
        <v>457</v>
      </c>
      <c r="F609" s="567" t="s">
        <v>5124</v>
      </c>
      <c r="G609" s="649" t="s">
        <v>7124</v>
      </c>
      <c r="H609" s="577"/>
      <c r="I609" s="577"/>
      <c r="J609" s="577">
        <v>1</v>
      </c>
    </row>
    <row r="610" spans="1:10">
      <c r="A610" s="577">
        <v>238</v>
      </c>
      <c r="B610" s="648" t="s">
        <v>7125</v>
      </c>
      <c r="C610" s="569" t="s">
        <v>931</v>
      </c>
      <c r="D610" s="569" t="s">
        <v>1503</v>
      </c>
      <c r="E610" s="567" t="s">
        <v>7834</v>
      </c>
      <c r="F610" s="628" t="s">
        <v>5126</v>
      </c>
      <c r="G610" s="647" t="s">
        <v>6712</v>
      </c>
      <c r="H610" s="577"/>
      <c r="I610" s="577"/>
      <c r="J610" s="577">
        <v>1</v>
      </c>
    </row>
    <row r="611" spans="1:10">
      <c r="A611" s="577">
        <v>239</v>
      </c>
      <c r="B611" s="648" t="s">
        <v>6284</v>
      </c>
      <c r="C611" s="569" t="s">
        <v>931</v>
      </c>
      <c r="D611" s="569" t="s">
        <v>1503</v>
      </c>
      <c r="E611" s="567" t="s">
        <v>7834</v>
      </c>
      <c r="F611" s="628" t="s">
        <v>5124</v>
      </c>
      <c r="G611" s="647" t="s">
        <v>7124</v>
      </c>
      <c r="H611" s="577"/>
      <c r="I611" s="577"/>
      <c r="J611" s="577">
        <v>1</v>
      </c>
    </row>
    <row r="612" spans="1:10">
      <c r="A612" s="577">
        <v>240</v>
      </c>
      <c r="B612" s="648" t="s">
        <v>7126</v>
      </c>
      <c r="C612" s="569" t="s">
        <v>1610</v>
      </c>
      <c r="D612" s="569" t="s">
        <v>1503</v>
      </c>
      <c r="E612" s="567" t="s">
        <v>457</v>
      </c>
      <c r="F612" s="628" t="s">
        <v>5124</v>
      </c>
      <c r="G612" s="647" t="s">
        <v>3223</v>
      </c>
      <c r="H612" s="577"/>
      <c r="I612" s="577"/>
      <c r="J612" s="577">
        <v>1</v>
      </c>
    </row>
    <row r="613" spans="1:10">
      <c r="A613" s="577">
        <v>241</v>
      </c>
      <c r="B613" s="635" t="s">
        <v>3067</v>
      </c>
      <c r="C613" s="569" t="s">
        <v>1677</v>
      </c>
      <c r="D613" s="569" t="s">
        <v>1504</v>
      </c>
      <c r="E613" s="568" t="s">
        <v>7961</v>
      </c>
      <c r="F613" s="622" t="s">
        <v>5124</v>
      </c>
      <c r="G613" s="627" t="s">
        <v>7127</v>
      </c>
      <c r="H613" s="569">
        <v>1</v>
      </c>
      <c r="I613" s="569"/>
      <c r="J613" s="569"/>
    </row>
    <row r="614" spans="1:10">
      <c r="A614" s="577">
        <v>242</v>
      </c>
      <c r="B614" s="635" t="s">
        <v>3788</v>
      </c>
      <c r="C614" s="569" t="s">
        <v>1677</v>
      </c>
      <c r="D614" s="569" t="s">
        <v>1504</v>
      </c>
      <c r="E614" s="568" t="s">
        <v>7961</v>
      </c>
      <c r="F614" s="622" t="s">
        <v>5126</v>
      </c>
      <c r="G614" s="627" t="s">
        <v>5206</v>
      </c>
      <c r="H614" s="569">
        <v>1</v>
      </c>
      <c r="I614" s="569"/>
      <c r="J614" s="569"/>
    </row>
    <row r="615" spans="1:10">
      <c r="A615" s="577">
        <v>243</v>
      </c>
      <c r="B615" s="635" t="s">
        <v>5486</v>
      </c>
      <c r="C615" s="569" t="s">
        <v>1677</v>
      </c>
      <c r="D615" s="569" t="s">
        <v>1504</v>
      </c>
      <c r="E615" s="568" t="s">
        <v>7961</v>
      </c>
      <c r="F615" s="622" t="s">
        <v>5126</v>
      </c>
      <c r="G615" s="627" t="s">
        <v>7128</v>
      </c>
      <c r="H615" s="569">
        <v>1</v>
      </c>
      <c r="I615" s="569"/>
      <c r="J615" s="569"/>
    </row>
    <row r="616" spans="1:10">
      <c r="A616" s="577">
        <v>244</v>
      </c>
      <c r="B616" s="635" t="s">
        <v>7129</v>
      </c>
      <c r="C616" s="569" t="s">
        <v>1677</v>
      </c>
      <c r="D616" s="569" t="s">
        <v>1504</v>
      </c>
      <c r="E616" s="568" t="s">
        <v>8022</v>
      </c>
      <c r="F616" s="622" t="s">
        <v>5126</v>
      </c>
      <c r="G616" s="627" t="s">
        <v>5873</v>
      </c>
      <c r="H616" s="569">
        <v>1</v>
      </c>
      <c r="I616" s="569"/>
      <c r="J616" s="569"/>
    </row>
    <row r="617" spans="1:10">
      <c r="A617" s="577">
        <v>245</v>
      </c>
      <c r="B617" s="635" t="s">
        <v>7130</v>
      </c>
      <c r="C617" s="569" t="s">
        <v>1677</v>
      </c>
      <c r="D617" s="569" t="s">
        <v>1504</v>
      </c>
      <c r="E617" s="568" t="s">
        <v>8022</v>
      </c>
      <c r="F617" s="622" t="s">
        <v>5126</v>
      </c>
      <c r="G617" s="627" t="s">
        <v>5146</v>
      </c>
      <c r="H617" s="569">
        <v>1</v>
      </c>
      <c r="I617" s="569"/>
      <c r="J617" s="569"/>
    </row>
    <row r="618" spans="1:10">
      <c r="A618" s="577">
        <v>246</v>
      </c>
      <c r="B618" s="635" t="s">
        <v>7131</v>
      </c>
      <c r="C618" s="569" t="s">
        <v>1677</v>
      </c>
      <c r="D618" s="569" t="s">
        <v>1504</v>
      </c>
      <c r="E618" s="568" t="s">
        <v>7961</v>
      </c>
      <c r="F618" s="622" t="s">
        <v>5126</v>
      </c>
      <c r="G618" s="627" t="s">
        <v>5873</v>
      </c>
      <c r="H618" s="569"/>
      <c r="I618" s="569">
        <v>1</v>
      </c>
      <c r="J618" s="569"/>
    </row>
    <row r="619" spans="1:10">
      <c r="A619" s="577">
        <v>247</v>
      </c>
      <c r="B619" s="635" t="s">
        <v>7132</v>
      </c>
      <c r="C619" s="569" t="s">
        <v>1677</v>
      </c>
      <c r="D619" s="569" t="s">
        <v>1504</v>
      </c>
      <c r="E619" s="568" t="s">
        <v>7961</v>
      </c>
      <c r="F619" s="622" t="s">
        <v>5139</v>
      </c>
      <c r="G619" s="627" t="s">
        <v>5873</v>
      </c>
      <c r="H619" s="569"/>
      <c r="I619" s="569">
        <v>1</v>
      </c>
      <c r="J619" s="569"/>
    </row>
    <row r="620" spans="1:10">
      <c r="A620" s="577">
        <v>248</v>
      </c>
      <c r="B620" s="635" t="s">
        <v>5192</v>
      </c>
      <c r="C620" s="569" t="s">
        <v>1677</v>
      </c>
      <c r="D620" s="569" t="s">
        <v>1504</v>
      </c>
      <c r="E620" s="568" t="s">
        <v>460</v>
      </c>
      <c r="F620" s="622" t="s">
        <v>5139</v>
      </c>
      <c r="G620" s="627" t="s">
        <v>7133</v>
      </c>
      <c r="H620" s="569"/>
      <c r="I620" s="569">
        <v>1</v>
      </c>
      <c r="J620" s="569"/>
    </row>
    <row r="621" spans="1:10">
      <c r="A621" s="577">
        <v>249</v>
      </c>
      <c r="B621" s="635" t="s">
        <v>6307</v>
      </c>
      <c r="C621" s="569" t="s">
        <v>1677</v>
      </c>
      <c r="D621" s="569" t="s">
        <v>1504</v>
      </c>
      <c r="E621" s="568" t="s">
        <v>460</v>
      </c>
      <c r="F621" s="622" t="s">
        <v>5126</v>
      </c>
      <c r="G621" s="627" t="s">
        <v>7134</v>
      </c>
      <c r="H621" s="569"/>
      <c r="I621" s="569"/>
      <c r="J621" s="569">
        <v>1</v>
      </c>
    </row>
    <row r="622" spans="1:10">
      <c r="A622" s="577">
        <v>250</v>
      </c>
      <c r="B622" s="635" t="s">
        <v>7135</v>
      </c>
      <c r="C622" s="569" t="s">
        <v>1677</v>
      </c>
      <c r="D622" s="569" t="s">
        <v>1504</v>
      </c>
      <c r="E622" s="568" t="s">
        <v>460</v>
      </c>
      <c r="F622" s="622" t="s">
        <v>5126</v>
      </c>
      <c r="G622" s="627" t="s">
        <v>7136</v>
      </c>
      <c r="H622" s="569"/>
      <c r="I622" s="569"/>
      <c r="J622" s="569">
        <v>1</v>
      </c>
    </row>
    <row r="623" spans="1:10">
      <c r="A623" s="577">
        <v>251</v>
      </c>
      <c r="B623" s="635" t="s">
        <v>5005</v>
      </c>
      <c r="C623" s="569" t="s">
        <v>1677</v>
      </c>
      <c r="D623" s="569" t="s">
        <v>1504</v>
      </c>
      <c r="E623" s="568" t="s">
        <v>7961</v>
      </c>
      <c r="F623" s="622" t="s">
        <v>5139</v>
      </c>
      <c r="G623" s="627" t="s">
        <v>1384</v>
      </c>
      <c r="H623" s="569"/>
      <c r="I623" s="569"/>
      <c r="J623" s="569">
        <v>1</v>
      </c>
    </row>
    <row r="624" spans="1:10">
      <c r="A624" s="577">
        <v>252</v>
      </c>
      <c r="B624" s="635" t="s">
        <v>4098</v>
      </c>
      <c r="C624" s="569" t="s">
        <v>1677</v>
      </c>
      <c r="D624" s="569" t="s">
        <v>1504</v>
      </c>
      <c r="E624" s="568" t="s">
        <v>7961</v>
      </c>
      <c r="F624" s="622" t="s">
        <v>5126</v>
      </c>
      <c r="G624" s="627" t="s">
        <v>1384</v>
      </c>
      <c r="H624" s="569"/>
      <c r="I624" s="569"/>
      <c r="J624" s="569">
        <v>1</v>
      </c>
    </row>
    <row r="625" spans="1:10">
      <c r="A625" s="577">
        <v>253</v>
      </c>
      <c r="B625" s="635" t="s">
        <v>3232</v>
      </c>
      <c r="C625" s="569" t="s">
        <v>3334</v>
      </c>
      <c r="D625" s="569" t="s">
        <v>1504</v>
      </c>
      <c r="E625" s="568" t="s">
        <v>457</v>
      </c>
      <c r="F625" s="622" t="s">
        <v>5126</v>
      </c>
      <c r="G625" s="627" t="s">
        <v>7137</v>
      </c>
      <c r="H625" s="569">
        <v>1</v>
      </c>
      <c r="I625" s="569"/>
      <c r="J625" s="569"/>
    </row>
    <row r="626" spans="1:10">
      <c r="A626" s="577">
        <v>254</v>
      </c>
      <c r="B626" s="635" t="s">
        <v>4459</v>
      </c>
      <c r="C626" s="569" t="s">
        <v>3334</v>
      </c>
      <c r="D626" s="569" t="s">
        <v>1504</v>
      </c>
      <c r="E626" s="568" t="s">
        <v>457</v>
      </c>
      <c r="F626" s="622" t="s">
        <v>5126</v>
      </c>
      <c r="G626" s="627" t="s">
        <v>5207</v>
      </c>
      <c r="H626" s="569">
        <v>1</v>
      </c>
      <c r="I626" s="569"/>
      <c r="J626" s="569"/>
    </row>
    <row r="627" spans="1:10">
      <c r="A627" s="577">
        <v>255</v>
      </c>
      <c r="B627" s="635" t="s">
        <v>5499</v>
      </c>
      <c r="C627" s="569" t="s">
        <v>3334</v>
      </c>
      <c r="D627" s="569" t="s">
        <v>1504</v>
      </c>
      <c r="E627" s="568" t="s">
        <v>457</v>
      </c>
      <c r="F627" s="622" t="s">
        <v>5124</v>
      </c>
      <c r="G627" s="627" t="s">
        <v>7136</v>
      </c>
      <c r="H627" s="569">
        <v>1</v>
      </c>
      <c r="I627" s="569"/>
      <c r="J627" s="569"/>
    </row>
    <row r="628" spans="1:10">
      <c r="A628" s="577">
        <v>256</v>
      </c>
      <c r="B628" s="635" t="s">
        <v>779</v>
      </c>
      <c r="C628" s="569" t="s">
        <v>3334</v>
      </c>
      <c r="D628" s="569" t="s">
        <v>1504</v>
      </c>
      <c r="E628" s="568" t="s">
        <v>457</v>
      </c>
      <c r="F628" s="622" t="s">
        <v>5126</v>
      </c>
      <c r="G628" s="627" t="s">
        <v>40</v>
      </c>
      <c r="H628" s="569">
        <v>1</v>
      </c>
      <c r="I628" s="569"/>
      <c r="J628" s="569"/>
    </row>
    <row r="629" spans="1:10">
      <c r="A629" s="577">
        <v>257</v>
      </c>
      <c r="B629" s="635" t="s">
        <v>3513</v>
      </c>
      <c r="C629" s="569" t="s">
        <v>3334</v>
      </c>
      <c r="D629" s="569" t="s">
        <v>1504</v>
      </c>
      <c r="E629" s="568" t="s">
        <v>457</v>
      </c>
      <c r="F629" s="622" t="s">
        <v>5124</v>
      </c>
      <c r="G629" s="627" t="s">
        <v>7138</v>
      </c>
      <c r="H629" s="569"/>
      <c r="I629" s="569">
        <v>1</v>
      </c>
      <c r="J629" s="569"/>
    </row>
    <row r="630" spans="1:10">
      <c r="A630" s="577">
        <v>258</v>
      </c>
      <c r="B630" s="635" t="s">
        <v>187</v>
      </c>
      <c r="C630" s="569" t="s">
        <v>3334</v>
      </c>
      <c r="D630" s="569" t="s">
        <v>1504</v>
      </c>
      <c r="E630" s="568" t="s">
        <v>457</v>
      </c>
      <c r="F630" s="622" t="s">
        <v>5126</v>
      </c>
      <c r="G630" s="627" t="s">
        <v>7139</v>
      </c>
      <c r="H630" s="569"/>
      <c r="I630" s="569">
        <v>1</v>
      </c>
      <c r="J630" s="569"/>
    </row>
    <row r="631" spans="1:10">
      <c r="A631" s="577">
        <v>259</v>
      </c>
      <c r="B631" s="635" t="s">
        <v>6477</v>
      </c>
      <c r="C631" s="569" t="s">
        <v>3334</v>
      </c>
      <c r="D631" s="569" t="s">
        <v>1504</v>
      </c>
      <c r="E631" s="568" t="s">
        <v>457</v>
      </c>
      <c r="F631" s="622" t="s">
        <v>5126</v>
      </c>
      <c r="G631" s="627" t="s">
        <v>1381</v>
      </c>
      <c r="H631" s="569"/>
      <c r="I631" s="569">
        <v>1</v>
      </c>
      <c r="J631" s="569"/>
    </row>
    <row r="632" spans="1:10">
      <c r="A632" s="577">
        <v>260</v>
      </c>
      <c r="B632" s="635" t="s">
        <v>7117</v>
      </c>
      <c r="C632" s="569" t="s">
        <v>3334</v>
      </c>
      <c r="D632" s="569" t="s">
        <v>1504</v>
      </c>
      <c r="E632" s="568" t="s">
        <v>457</v>
      </c>
      <c r="F632" s="622" t="s">
        <v>5124</v>
      </c>
      <c r="G632" s="627" t="s">
        <v>40</v>
      </c>
      <c r="H632" s="569"/>
      <c r="I632" s="569">
        <v>1</v>
      </c>
      <c r="J632" s="569"/>
    </row>
    <row r="633" spans="1:10">
      <c r="A633" s="577">
        <v>261</v>
      </c>
      <c r="B633" s="635" t="s">
        <v>5003</v>
      </c>
      <c r="C633" s="569" t="s">
        <v>3334</v>
      </c>
      <c r="D633" s="569" t="s">
        <v>1504</v>
      </c>
      <c r="E633" s="568" t="s">
        <v>457</v>
      </c>
      <c r="F633" s="622" t="s">
        <v>5124</v>
      </c>
      <c r="G633" s="627" t="s">
        <v>7140</v>
      </c>
      <c r="H633" s="569"/>
      <c r="I633" s="569"/>
      <c r="J633" s="569">
        <v>1</v>
      </c>
    </row>
    <row r="634" spans="1:10">
      <c r="A634" s="577">
        <v>262</v>
      </c>
      <c r="B634" s="635" t="s">
        <v>7141</v>
      </c>
      <c r="C634" s="569" t="s">
        <v>3334</v>
      </c>
      <c r="D634" s="569" t="s">
        <v>1504</v>
      </c>
      <c r="E634" s="568" t="s">
        <v>457</v>
      </c>
      <c r="F634" s="622" t="s">
        <v>5124</v>
      </c>
      <c r="G634" s="627" t="s">
        <v>7142</v>
      </c>
      <c r="H634" s="569"/>
      <c r="I634" s="569"/>
      <c r="J634" s="569">
        <v>1</v>
      </c>
    </row>
    <row r="635" spans="1:10">
      <c r="A635" s="577">
        <v>263</v>
      </c>
      <c r="B635" s="635" t="s">
        <v>1059</v>
      </c>
      <c r="C635" s="569" t="s">
        <v>3334</v>
      </c>
      <c r="D635" s="569" t="s">
        <v>1504</v>
      </c>
      <c r="E635" s="568" t="s">
        <v>457</v>
      </c>
      <c r="F635" s="622" t="s">
        <v>5126</v>
      </c>
      <c r="G635" s="627" t="s">
        <v>1167</v>
      </c>
      <c r="H635" s="569"/>
      <c r="I635" s="569"/>
      <c r="J635" s="569">
        <v>1</v>
      </c>
    </row>
    <row r="636" spans="1:10">
      <c r="A636" s="577">
        <v>264</v>
      </c>
      <c r="B636" s="635" t="s">
        <v>5005</v>
      </c>
      <c r="C636" s="569" t="s">
        <v>3334</v>
      </c>
      <c r="D636" s="569" t="s">
        <v>1504</v>
      </c>
      <c r="E636" s="568" t="s">
        <v>457</v>
      </c>
      <c r="F636" s="622" t="s">
        <v>5124</v>
      </c>
      <c r="G636" s="627" t="s">
        <v>1381</v>
      </c>
      <c r="H636" s="569"/>
      <c r="I636" s="569"/>
      <c r="J636" s="569">
        <v>1</v>
      </c>
    </row>
    <row r="637" spans="1:10">
      <c r="A637" s="577">
        <v>265</v>
      </c>
      <c r="B637" s="635" t="s">
        <v>7143</v>
      </c>
      <c r="C637" s="569" t="s">
        <v>3334</v>
      </c>
      <c r="D637" s="569" t="s">
        <v>1504</v>
      </c>
      <c r="E637" s="568" t="s">
        <v>457</v>
      </c>
      <c r="F637" s="622" t="s">
        <v>5124</v>
      </c>
      <c r="G637" s="627" t="s">
        <v>7127</v>
      </c>
      <c r="H637" s="569"/>
      <c r="I637" s="569"/>
      <c r="J637" s="569">
        <v>1</v>
      </c>
    </row>
    <row r="638" spans="1:10">
      <c r="A638" s="577">
        <v>266</v>
      </c>
      <c r="B638" s="635" t="s">
        <v>7117</v>
      </c>
      <c r="C638" s="569" t="s">
        <v>3334</v>
      </c>
      <c r="D638" s="569" t="s">
        <v>1504</v>
      </c>
      <c r="E638" s="568" t="s">
        <v>457</v>
      </c>
      <c r="F638" s="622" t="s">
        <v>5124</v>
      </c>
      <c r="G638" s="627" t="s">
        <v>1381</v>
      </c>
      <c r="H638" s="569"/>
      <c r="I638" s="569"/>
      <c r="J638" s="569">
        <v>1</v>
      </c>
    </row>
    <row r="639" spans="1:10">
      <c r="A639" s="577">
        <v>267</v>
      </c>
      <c r="B639" s="635" t="s">
        <v>7144</v>
      </c>
      <c r="C639" s="569" t="s">
        <v>2163</v>
      </c>
      <c r="D639" s="569" t="s">
        <v>2002</v>
      </c>
      <c r="E639" s="568" t="s">
        <v>460</v>
      </c>
      <c r="F639" s="622" t="s">
        <v>5126</v>
      </c>
      <c r="G639" s="627" t="s">
        <v>1070</v>
      </c>
      <c r="H639" s="569">
        <v>1</v>
      </c>
      <c r="I639" s="569"/>
      <c r="J639" s="569"/>
    </row>
    <row r="640" spans="1:10">
      <c r="A640" s="577">
        <v>268</v>
      </c>
      <c r="B640" s="635" t="s">
        <v>7145</v>
      </c>
      <c r="C640" s="569" t="s">
        <v>2163</v>
      </c>
      <c r="D640" s="569" t="s">
        <v>2002</v>
      </c>
      <c r="E640" s="568" t="s">
        <v>460</v>
      </c>
      <c r="F640" s="622" t="s">
        <v>5126</v>
      </c>
      <c r="G640" s="627" t="s">
        <v>1062</v>
      </c>
      <c r="H640" s="569">
        <v>1</v>
      </c>
      <c r="I640" s="569"/>
      <c r="J640" s="569"/>
    </row>
    <row r="641" spans="1:10">
      <c r="A641" s="577">
        <v>269</v>
      </c>
      <c r="B641" s="635" t="s">
        <v>5921</v>
      </c>
      <c r="C641" s="569" t="s">
        <v>2163</v>
      </c>
      <c r="D641" s="569" t="s">
        <v>2002</v>
      </c>
      <c r="E641" s="568" t="s">
        <v>460</v>
      </c>
      <c r="F641" s="622" t="s">
        <v>5126</v>
      </c>
      <c r="G641" s="627" t="s">
        <v>1070</v>
      </c>
      <c r="H641" s="569">
        <v>1</v>
      </c>
      <c r="I641" s="569"/>
      <c r="J641" s="569"/>
    </row>
    <row r="642" spans="1:10">
      <c r="A642" s="577">
        <v>270</v>
      </c>
      <c r="B642" s="635" t="s">
        <v>7146</v>
      </c>
      <c r="C642" s="569" t="s">
        <v>2163</v>
      </c>
      <c r="D642" s="569" t="s">
        <v>2002</v>
      </c>
      <c r="E642" s="568" t="s">
        <v>460</v>
      </c>
      <c r="F642" s="622" t="s">
        <v>5126</v>
      </c>
      <c r="G642" s="627" t="s">
        <v>1062</v>
      </c>
      <c r="H642" s="569">
        <v>1</v>
      </c>
      <c r="I642" s="569"/>
      <c r="J642" s="569"/>
    </row>
    <row r="643" spans="1:10">
      <c r="A643" s="577">
        <v>271</v>
      </c>
      <c r="B643" s="635" t="s">
        <v>5514</v>
      </c>
      <c r="C643" s="569" t="s">
        <v>2163</v>
      </c>
      <c r="D643" s="569" t="s">
        <v>2002</v>
      </c>
      <c r="E643" s="568" t="s">
        <v>460</v>
      </c>
      <c r="F643" s="622" t="s">
        <v>5126</v>
      </c>
      <c r="G643" s="627" t="s">
        <v>1062</v>
      </c>
      <c r="H643" s="569">
        <v>1</v>
      </c>
      <c r="I643" s="569"/>
      <c r="J643" s="569"/>
    </row>
    <row r="644" spans="1:10">
      <c r="A644" s="577">
        <v>272</v>
      </c>
      <c r="B644" s="635" t="s">
        <v>5930</v>
      </c>
      <c r="C644" s="569" t="s">
        <v>2163</v>
      </c>
      <c r="D644" s="569" t="s">
        <v>2002</v>
      </c>
      <c r="E644" s="568" t="s">
        <v>460</v>
      </c>
      <c r="F644" s="622" t="s">
        <v>5139</v>
      </c>
      <c r="G644" s="627" t="s">
        <v>1062</v>
      </c>
      <c r="H644" s="569">
        <v>1</v>
      </c>
      <c r="I644" s="569"/>
      <c r="J644" s="569"/>
    </row>
    <row r="645" spans="1:10">
      <c r="A645" s="577">
        <v>273</v>
      </c>
      <c r="B645" s="635" t="s">
        <v>7147</v>
      </c>
      <c r="C645" s="569" t="s">
        <v>2163</v>
      </c>
      <c r="D645" s="569" t="s">
        <v>2002</v>
      </c>
      <c r="E645" s="568" t="s">
        <v>460</v>
      </c>
      <c r="F645" s="622" t="s">
        <v>5139</v>
      </c>
      <c r="G645" s="627" t="s">
        <v>1070</v>
      </c>
      <c r="H645" s="569">
        <v>1</v>
      </c>
      <c r="I645" s="569"/>
      <c r="J645" s="569"/>
    </row>
    <row r="646" spans="1:10">
      <c r="A646" s="577">
        <v>274</v>
      </c>
      <c r="B646" s="635" t="s">
        <v>7148</v>
      </c>
      <c r="C646" s="569" t="s">
        <v>2163</v>
      </c>
      <c r="D646" s="569" t="s">
        <v>2002</v>
      </c>
      <c r="E646" s="568" t="s">
        <v>460</v>
      </c>
      <c r="F646" s="622" t="s">
        <v>5126</v>
      </c>
      <c r="G646" s="627" t="s">
        <v>1070</v>
      </c>
      <c r="H646" s="569">
        <v>1</v>
      </c>
      <c r="I646" s="569"/>
      <c r="J646" s="569"/>
    </row>
    <row r="647" spans="1:10">
      <c r="A647" s="577">
        <v>275</v>
      </c>
      <c r="B647" s="635" t="s">
        <v>7149</v>
      </c>
      <c r="C647" s="569" t="s">
        <v>2163</v>
      </c>
      <c r="D647" s="569" t="s">
        <v>2002</v>
      </c>
      <c r="E647" s="568" t="s">
        <v>460</v>
      </c>
      <c r="F647" s="622" t="s">
        <v>5139</v>
      </c>
      <c r="G647" s="627" t="s">
        <v>1062</v>
      </c>
      <c r="H647" s="569">
        <v>1</v>
      </c>
      <c r="I647" s="569"/>
      <c r="J647" s="569"/>
    </row>
    <row r="648" spans="1:10">
      <c r="A648" s="577">
        <v>276</v>
      </c>
      <c r="B648" s="635" t="s">
        <v>7150</v>
      </c>
      <c r="C648" s="569" t="s">
        <v>2163</v>
      </c>
      <c r="D648" s="569" t="s">
        <v>2002</v>
      </c>
      <c r="E648" s="568" t="s">
        <v>460</v>
      </c>
      <c r="F648" s="622" t="s">
        <v>5139</v>
      </c>
      <c r="G648" s="627" t="s">
        <v>1070</v>
      </c>
      <c r="H648" s="569"/>
      <c r="I648" s="569">
        <v>1</v>
      </c>
      <c r="J648" s="569"/>
    </row>
    <row r="649" spans="1:10">
      <c r="A649" s="577">
        <v>277</v>
      </c>
      <c r="B649" s="635" t="s">
        <v>7151</v>
      </c>
      <c r="C649" s="569" t="s">
        <v>2163</v>
      </c>
      <c r="D649" s="569" t="s">
        <v>2002</v>
      </c>
      <c r="E649" s="568" t="s">
        <v>460</v>
      </c>
      <c r="F649" s="622" t="s">
        <v>5126</v>
      </c>
      <c r="G649" s="627" t="s">
        <v>1062</v>
      </c>
      <c r="H649" s="569"/>
      <c r="I649" s="569">
        <v>1</v>
      </c>
      <c r="J649" s="569"/>
    </row>
    <row r="650" spans="1:10">
      <c r="A650" s="577">
        <v>278</v>
      </c>
      <c r="B650" s="635" t="s">
        <v>5878</v>
      </c>
      <c r="C650" s="569" t="s">
        <v>2163</v>
      </c>
      <c r="D650" s="569" t="s">
        <v>2002</v>
      </c>
      <c r="E650" s="568" t="s">
        <v>460</v>
      </c>
      <c r="F650" s="622" t="s">
        <v>5139</v>
      </c>
      <c r="G650" s="627" t="s">
        <v>5508</v>
      </c>
      <c r="H650" s="569"/>
      <c r="I650" s="569">
        <v>1</v>
      </c>
      <c r="J650" s="569"/>
    </row>
    <row r="651" spans="1:10">
      <c r="A651" s="577">
        <v>279</v>
      </c>
      <c r="B651" s="635" t="s">
        <v>7152</v>
      </c>
      <c r="C651" s="569" t="s">
        <v>2163</v>
      </c>
      <c r="D651" s="569" t="s">
        <v>2002</v>
      </c>
      <c r="E651" s="568" t="s">
        <v>460</v>
      </c>
      <c r="F651" s="622" t="s">
        <v>5126</v>
      </c>
      <c r="G651" s="627" t="s">
        <v>1070</v>
      </c>
      <c r="H651" s="569"/>
      <c r="I651" s="569">
        <v>1</v>
      </c>
      <c r="J651" s="569"/>
    </row>
    <row r="652" spans="1:10">
      <c r="A652" s="577">
        <v>280</v>
      </c>
      <c r="B652" s="635" t="s">
        <v>7153</v>
      </c>
      <c r="C652" s="569" t="s">
        <v>2163</v>
      </c>
      <c r="D652" s="569" t="s">
        <v>2002</v>
      </c>
      <c r="E652" s="568" t="s">
        <v>460</v>
      </c>
      <c r="F652" s="622" t="s">
        <v>5139</v>
      </c>
      <c r="G652" s="627" t="s">
        <v>5508</v>
      </c>
      <c r="H652" s="569"/>
      <c r="I652" s="569">
        <v>1</v>
      </c>
      <c r="J652" s="569"/>
    </row>
    <row r="653" spans="1:10">
      <c r="A653" s="577">
        <v>281</v>
      </c>
      <c r="B653" s="635" t="s">
        <v>7154</v>
      </c>
      <c r="C653" s="569" t="s">
        <v>2163</v>
      </c>
      <c r="D653" s="569" t="s">
        <v>2002</v>
      </c>
      <c r="E653" s="568" t="s">
        <v>460</v>
      </c>
      <c r="F653" s="622" t="s">
        <v>5126</v>
      </c>
      <c r="G653" s="627" t="s">
        <v>1070</v>
      </c>
      <c r="H653" s="569"/>
      <c r="I653" s="569">
        <v>1</v>
      </c>
      <c r="J653" s="569"/>
    </row>
    <row r="654" spans="1:10">
      <c r="A654" s="577">
        <v>282</v>
      </c>
      <c r="B654" s="635" t="s">
        <v>5909</v>
      </c>
      <c r="C654" s="569" t="s">
        <v>2163</v>
      </c>
      <c r="D654" s="569" t="s">
        <v>2002</v>
      </c>
      <c r="E654" s="568" t="s">
        <v>460</v>
      </c>
      <c r="F654" s="622" t="s">
        <v>5139</v>
      </c>
      <c r="G654" s="627" t="s">
        <v>1070</v>
      </c>
      <c r="H654" s="569"/>
      <c r="I654" s="569">
        <v>1</v>
      </c>
      <c r="J654" s="569"/>
    </row>
    <row r="655" spans="1:10">
      <c r="A655" s="577">
        <v>283</v>
      </c>
      <c r="B655" s="635" t="s">
        <v>7155</v>
      </c>
      <c r="C655" s="569" t="s">
        <v>2163</v>
      </c>
      <c r="D655" s="569" t="s">
        <v>2002</v>
      </c>
      <c r="E655" s="568" t="s">
        <v>460</v>
      </c>
      <c r="F655" s="622" t="s">
        <v>5126</v>
      </c>
      <c r="G655" s="627" t="s">
        <v>1062</v>
      </c>
      <c r="H655" s="569"/>
      <c r="I655" s="569">
        <v>1</v>
      </c>
      <c r="J655" s="569"/>
    </row>
    <row r="656" spans="1:10">
      <c r="A656" s="577">
        <v>284</v>
      </c>
      <c r="B656" s="635" t="s">
        <v>7156</v>
      </c>
      <c r="C656" s="569" t="s">
        <v>2163</v>
      </c>
      <c r="D656" s="569" t="s">
        <v>2002</v>
      </c>
      <c r="E656" s="568" t="s">
        <v>460</v>
      </c>
      <c r="F656" s="622" t="s">
        <v>5126</v>
      </c>
      <c r="G656" s="627" t="s">
        <v>5508</v>
      </c>
      <c r="H656" s="569"/>
      <c r="I656" s="569">
        <v>1</v>
      </c>
      <c r="J656" s="569"/>
    </row>
    <row r="657" spans="1:10">
      <c r="A657" s="577">
        <v>285</v>
      </c>
      <c r="B657" s="635" t="s">
        <v>7157</v>
      </c>
      <c r="C657" s="569" t="s">
        <v>2163</v>
      </c>
      <c r="D657" s="569" t="s">
        <v>2002</v>
      </c>
      <c r="E657" s="568" t="s">
        <v>460</v>
      </c>
      <c r="F657" s="622" t="s">
        <v>5139</v>
      </c>
      <c r="G657" s="627" t="s">
        <v>1070</v>
      </c>
      <c r="H657" s="569"/>
      <c r="I657" s="569">
        <v>1</v>
      </c>
      <c r="J657" s="569"/>
    </row>
    <row r="658" spans="1:10">
      <c r="A658" s="577">
        <v>286</v>
      </c>
      <c r="B658" s="635" t="s">
        <v>5973</v>
      </c>
      <c r="C658" s="569" t="s">
        <v>2163</v>
      </c>
      <c r="D658" s="569" t="s">
        <v>2002</v>
      </c>
      <c r="E658" s="568" t="s">
        <v>460</v>
      </c>
      <c r="F658" s="622" t="s">
        <v>5139</v>
      </c>
      <c r="G658" s="627" t="s">
        <v>1062</v>
      </c>
      <c r="H658" s="569"/>
      <c r="I658" s="569">
        <v>1</v>
      </c>
      <c r="J658" s="569"/>
    </row>
    <row r="659" spans="1:10">
      <c r="A659" s="577">
        <v>287</v>
      </c>
      <c r="B659" s="635" t="s">
        <v>7158</v>
      </c>
      <c r="C659" s="569" t="s">
        <v>2163</v>
      </c>
      <c r="D659" s="569" t="s">
        <v>2002</v>
      </c>
      <c r="E659" s="568" t="s">
        <v>460</v>
      </c>
      <c r="F659" s="622" t="s">
        <v>5139</v>
      </c>
      <c r="G659" s="627" t="s">
        <v>1070</v>
      </c>
      <c r="H659" s="569"/>
      <c r="I659" s="569">
        <v>1</v>
      </c>
      <c r="J659" s="569"/>
    </row>
    <row r="660" spans="1:10">
      <c r="A660" s="577">
        <v>288</v>
      </c>
      <c r="B660" s="635" t="s">
        <v>7159</v>
      </c>
      <c r="C660" s="569" t="s">
        <v>2163</v>
      </c>
      <c r="D660" s="569" t="s">
        <v>2002</v>
      </c>
      <c r="E660" s="568" t="s">
        <v>460</v>
      </c>
      <c r="F660" s="622" t="s">
        <v>5126</v>
      </c>
      <c r="G660" s="627" t="s">
        <v>1070</v>
      </c>
      <c r="H660" s="569"/>
      <c r="I660" s="569">
        <v>1</v>
      </c>
      <c r="J660" s="569"/>
    </row>
    <row r="661" spans="1:10">
      <c r="A661" s="577">
        <v>289</v>
      </c>
      <c r="B661" s="635" t="s">
        <v>5894</v>
      </c>
      <c r="C661" s="569" t="s">
        <v>2163</v>
      </c>
      <c r="D661" s="569" t="s">
        <v>2002</v>
      </c>
      <c r="E661" s="568" t="s">
        <v>460</v>
      </c>
      <c r="F661" s="622" t="s">
        <v>5139</v>
      </c>
      <c r="G661" s="627" t="s">
        <v>1070</v>
      </c>
      <c r="H661" s="569"/>
      <c r="I661" s="569">
        <v>1</v>
      </c>
      <c r="J661" s="569"/>
    </row>
    <row r="662" spans="1:10">
      <c r="A662" s="577">
        <v>290</v>
      </c>
      <c r="B662" s="635" t="s">
        <v>7160</v>
      </c>
      <c r="C662" s="569" t="s">
        <v>2163</v>
      </c>
      <c r="D662" s="569" t="s">
        <v>2002</v>
      </c>
      <c r="E662" s="568" t="s">
        <v>460</v>
      </c>
      <c r="F662" s="622" t="s">
        <v>5126</v>
      </c>
      <c r="G662" s="627" t="s">
        <v>5508</v>
      </c>
      <c r="H662" s="569"/>
      <c r="I662" s="569"/>
      <c r="J662" s="569">
        <v>1</v>
      </c>
    </row>
    <row r="663" spans="1:10">
      <c r="A663" s="577">
        <v>291</v>
      </c>
      <c r="B663" s="635" t="s">
        <v>5874</v>
      </c>
      <c r="C663" s="569" t="s">
        <v>2163</v>
      </c>
      <c r="D663" s="569" t="s">
        <v>2002</v>
      </c>
      <c r="E663" s="568" t="s">
        <v>460</v>
      </c>
      <c r="F663" s="622" t="s">
        <v>5126</v>
      </c>
      <c r="G663" s="627" t="s">
        <v>1070</v>
      </c>
      <c r="H663" s="569"/>
      <c r="I663" s="569"/>
      <c r="J663" s="569">
        <v>1</v>
      </c>
    </row>
    <row r="664" spans="1:10">
      <c r="A664" s="577">
        <v>292</v>
      </c>
      <c r="B664" s="635" t="s">
        <v>7161</v>
      </c>
      <c r="C664" s="569" t="s">
        <v>2163</v>
      </c>
      <c r="D664" s="569" t="s">
        <v>2002</v>
      </c>
      <c r="E664" s="568" t="s">
        <v>460</v>
      </c>
      <c r="F664" s="622" t="s">
        <v>5126</v>
      </c>
      <c r="G664" s="627" t="s">
        <v>1070</v>
      </c>
      <c r="H664" s="569"/>
      <c r="I664" s="569"/>
      <c r="J664" s="569">
        <v>1</v>
      </c>
    </row>
    <row r="665" spans="1:10">
      <c r="A665" s="577">
        <v>293</v>
      </c>
      <c r="B665" s="635" t="s">
        <v>7162</v>
      </c>
      <c r="C665" s="569" t="s">
        <v>2163</v>
      </c>
      <c r="D665" s="569" t="s">
        <v>2002</v>
      </c>
      <c r="E665" s="568" t="s">
        <v>460</v>
      </c>
      <c r="F665" s="622" t="s">
        <v>5126</v>
      </c>
      <c r="G665" s="627" t="s">
        <v>1062</v>
      </c>
      <c r="H665" s="569"/>
      <c r="I665" s="569"/>
      <c r="J665" s="569">
        <v>1</v>
      </c>
    </row>
    <row r="666" spans="1:10">
      <c r="A666" s="577">
        <v>294</v>
      </c>
      <c r="B666" s="635" t="s">
        <v>7163</v>
      </c>
      <c r="C666" s="569" t="s">
        <v>2163</v>
      </c>
      <c r="D666" s="569" t="s">
        <v>2002</v>
      </c>
      <c r="E666" s="568" t="s">
        <v>460</v>
      </c>
      <c r="F666" s="622" t="s">
        <v>5126</v>
      </c>
      <c r="G666" s="627" t="s">
        <v>5508</v>
      </c>
      <c r="H666" s="569"/>
      <c r="I666" s="569"/>
      <c r="J666" s="569">
        <v>1</v>
      </c>
    </row>
    <row r="667" spans="1:10">
      <c r="A667" s="577">
        <v>295</v>
      </c>
      <c r="B667" s="635" t="s">
        <v>7164</v>
      </c>
      <c r="C667" s="569" t="s">
        <v>2163</v>
      </c>
      <c r="D667" s="569" t="s">
        <v>2002</v>
      </c>
      <c r="E667" s="568" t="s">
        <v>460</v>
      </c>
      <c r="F667" s="622" t="s">
        <v>5139</v>
      </c>
      <c r="G667" s="627" t="s">
        <v>1062</v>
      </c>
      <c r="H667" s="569"/>
      <c r="I667" s="569"/>
      <c r="J667" s="569">
        <v>1</v>
      </c>
    </row>
    <row r="668" spans="1:10">
      <c r="A668" s="577">
        <v>296</v>
      </c>
      <c r="B668" s="635" t="s">
        <v>7165</v>
      </c>
      <c r="C668" s="569" t="s">
        <v>2163</v>
      </c>
      <c r="D668" s="569" t="s">
        <v>2002</v>
      </c>
      <c r="E668" s="568" t="s">
        <v>460</v>
      </c>
      <c r="F668" s="622" t="s">
        <v>5139</v>
      </c>
      <c r="G668" s="627" t="s">
        <v>1062</v>
      </c>
      <c r="H668" s="569"/>
      <c r="I668" s="569"/>
      <c r="J668" s="569">
        <v>1</v>
      </c>
    </row>
    <row r="669" spans="1:10">
      <c r="A669" s="577">
        <v>297</v>
      </c>
      <c r="B669" s="635" t="s">
        <v>7166</v>
      </c>
      <c r="C669" s="569" t="s">
        <v>2163</v>
      </c>
      <c r="D669" s="569" t="s">
        <v>2002</v>
      </c>
      <c r="E669" s="568" t="s">
        <v>460</v>
      </c>
      <c r="F669" s="622" t="s">
        <v>5139</v>
      </c>
      <c r="G669" s="627" t="s">
        <v>1062</v>
      </c>
      <c r="H669" s="569"/>
      <c r="I669" s="569"/>
      <c r="J669" s="569">
        <v>1</v>
      </c>
    </row>
    <row r="670" spans="1:10">
      <c r="A670" s="577">
        <v>298</v>
      </c>
      <c r="B670" s="635" t="s">
        <v>5883</v>
      </c>
      <c r="C670" s="569" t="s">
        <v>2163</v>
      </c>
      <c r="D670" s="569" t="s">
        <v>2002</v>
      </c>
      <c r="E670" s="568" t="s">
        <v>460</v>
      </c>
      <c r="F670" s="622" t="s">
        <v>5139</v>
      </c>
      <c r="G670" s="627" t="s">
        <v>1062</v>
      </c>
      <c r="H670" s="569"/>
      <c r="I670" s="569"/>
      <c r="J670" s="569">
        <v>1</v>
      </c>
    </row>
    <row r="671" spans="1:10">
      <c r="A671" s="577">
        <v>299</v>
      </c>
      <c r="B671" s="635" t="s">
        <v>7167</v>
      </c>
      <c r="C671" s="569" t="s">
        <v>2163</v>
      </c>
      <c r="D671" s="569" t="s">
        <v>2002</v>
      </c>
      <c r="E671" s="568" t="s">
        <v>460</v>
      </c>
      <c r="F671" s="622" t="s">
        <v>5139</v>
      </c>
      <c r="G671" s="627" t="s">
        <v>1070</v>
      </c>
      <c r="H671" s="569"/>
      <c r="I671" s="569"/>
      <c r="J671" s="569">
        <v>1</v>
      </c>
    </row>
    <row r="672" spans="1:10">
      <c r="A672" s="577">
        <v>300</v>
      </c>
      <c r="B672" s="635" t="s">
        <v>7168</v>
      </c>
      <c r="C672" s="569" t="s">
        <v>2163</v>
      </c>
      <c r="D672" s="569" t="s">
        <v>2002</v>
      </c>
      <c r="E672" s="568" t="s">
        <v>460</v>
      </c>
      <c r="F672" s="622" t="s">
        <v>5126</v>
      </c>
      <c r="G672" s="627" t="s">
        <v>5521</v>
      </c>
      <c r="H672" s="569"/>
      <c r="I672" s="569"/>
      <c r="J672" s="569">
        <v>1</v>
      </c>
    </row>
    <row r="673" spans="1:10">
      <c r="A673" s="577">
        <v>301</v>
      </c>
      <c r="B673" s="635" t="s">
        <v>7169</v>
      </c>
      <c r="C673" s="569" t="s">
        <v>2163</v>
      </c>
      <c r="D673" s="569" t="s">
        <v>2002</v>
      </c>
      <c r="E673" s="568" t="s">
        <v>460</v>
      </c>
      <c r="F673" s="622" t="s">
        <v>5126</v>
      </c>
      <c r="G673" s="627" t="s">
        <v>1062</v>
      </c>
      <c r="H673" s="569"/>
      <c r="I673" s="569"/>
      <c r="J673" s="569">
        <v>1</v>
      </c>
    </row>
    <row r="674" spans="1:10">
      <c r="A674" s="577">
        <v>302</v>
      </c>
      <c r="B674" s="635" t="s">
        <v>7170</v>
      </c>
      <c r="C674" s="569" t="s">
        <v>2163</v>
      </c>
      <c r="D674" s="569" t="s">
        <v>2002</v>
      </c>
      <c r="E674" s="568" t="s">
        <v>460</v>
      </c>
      <c r="F674" s="622" t="s">
        <v>5126</v>
      </c>
      <c r="G674" s="627" t="s">
        <v>5521</v>
      </c>
      <c r="H674" s="569"/>
      <c r="I674" s="569"/>
      <c r="J674" s="569">
        <v>1</v>
      </c>
    </row>
    <row r="675" spans="1:10">
      <c r="A675" s="577">
        <v>303</v>
      </c>
      <c r="B675" s="635" t="s">
        <v>7171</v>
      </c>
      <c r="C675" s="569" t="s">
        <v>2163</v>
      </c>
      <c r="D675" s="569" t="s">
        <v>2002</v>
      </c>
      <c r="E675" s="568" t="s">
        <v>460</v>
      </c>
      <c r="F675" s="622" t="s">
        <v>5126</v>
      </c>
      <c r="G675" s="627" t="s">
        <v>1070</v>
      </c>
      <c r="H675" s="569"/>
      <c r="I675" s="569"/>
      <c r="J675" s="569">
        <v>1</v>
      </c>
    </row>
    <row r="676" spans="1:10">
      <c r="A676" s="577">
        <v>304</v>
      </c>
      <c r="B676" s="635" t="s">
        <v>7172</v>
      </c>
      <c r="C676" s="569" t="s">
        <v>2163</v>
      </c>
      <c r="D676" s="569" t="s">
        <v>2002</v>
      </c>
      <c r="E676" s="568" t="s">
        <v>460</v>
      </c>
      <c r="F676" s="622" t="s">
        <v>5126</v>
      </c>
      <c r="G676" s="627" t="s">
        <v>1062</v>
      </c>
      <c r="H676" s="569"/>
      <c r="I676" s="569"/>
      <c r="J676" s="569">
        <v>1</v>
      </c>
    </row>
    <row r="677" spans="1:10">
      <c r="A677" s="577">
        <v>305</v>
      </c>
      <c r="B677" s="635" t="s">
        <v>7173</v>
      </c>
      <c r="C677" s="569" t="s">
        <v>2163</v>
      </c>
      <c r="D677" s="569" t="s">
        <v>2002</v>
      </c>
      <c r="E677" s="568" t="s">
        <v>460</v>
      </c>
      <c r="F677" s="622" t="s">
        <v>5126</v>
      </c>
      <c r="G677" s="627" t="s">
        <v>5508</v>
      </c>
      <c r="H677" s="569"/>
      <c r="I677" s="569"/>
      <c r="J677" s="569">
        <v>1</v>
      </c>
    </row>
    <row r="678" spans="1:10">
      <c r="A678" s="577">
        <v>306</v>
      </c>
      <c r="B678" s="635" t="s">
        <v>7174</v>
      </c>
      <c r="C678" s="569" t="s">
        <v>2163</v>
      </c>
      <c r="D678" s="569" t="s">
        <v>2002</v>
      </c>
      <c r="E678" s="568" t="s">
        <v>460</v>
      </c>
      <c r="F678" s="622" t="s">
        <v>5126</v>
      </c>
      <c r="G678" s="627" t="s">
        <v>1062</v>
      </c>
      <c r="H678" s="569"/>
      <c r="I678" s="569"/>
      <c r="J678" s="569">
        <v>1</v>
      </c>
    </row>
    <row r="679" spans="1:10">
      <c r="A679" s="577">
        <v>307</v>
      </c>
      <c r="B679" s="635" t="s">
        <v>7175</v>
      </c>
      <c r="C679" s="569" t="s">
        <v>2163</v>
      </c>
      <c r="D679" s="569" t="s">
        <v>2002</v>
      </c>
      <c r="E679" s="568" t="s">
        <v>460</v>
      </c>
      <c r="F679" s="622" t="s">
        <v>5126</v>
      </c>
      <c r="G679" s="627" t="s">
        <v>1070</v>
      </c>
      <c r="H679" s="569"/>
      <c r="I679" s="569"/>
      <c r="J679" s="569">
        <v>1</v>
      </c>
    </row>
    <row r="680" spans="1:10">
      <c r="A680" s="577">
        <v>308</v>
      </c>
      <c r="B680" s="635" t="s">
        <v>7176</v>
      </c>
      <c r="C680" s="569" t="s">
        <v>2163</v>
      </c>
      <c r="D680" s="569" t="s">
        <v>2002</v>
      </c>
      <c r="E680" s="568" t="s">
        <v>460</v>
      </c>
      <c r="F680" s="622" t="s">
        <v>5126</v>
      </c>
      <c r="G680" s="627" t="s">
        <v>1070</v>
      </c>
      <c r="H680" s="569"/>
      <c r="I680" s="569"/>
      <c r="J680" s="569">
        <v>1</v>
      </c>
    </row>
    <row r="681" spans="1:10">
      <c r="A681" s="577">
        <v>309</v>
      </c>
      <c r="B681" s="635" t="s">
        <v>7177</v>
      </c>
      <c r="C681" s="569" t="s">
        <v>1615</v>
      </c>
      <c r="D681" s="569" t="s">
        <v>1506</v>
      </c>
      <c r="E681" s="568" t="s">
        <v>1640</v>
      </c>
      <c r="F681" s="622" t="s">
        <v>5126</v>
      </c>
      <c r="G681" s="627" t="s">
        <v>6739</v>
      </c>
      <c r="H681" s="569"/>
      <c r="I681" s="569"/>
      <c r="J681" s="569">
        <v>1</v>
      </c>
    </row>
    <row r="682" spans="1:10">
      <c r="A682" s="577">
        <v>310</v>
      </c>
      <c r="B682" s="635" t="s">
        <v>7178</v>
      </c>
      <c r="C682" s="569" t="s">
        <v>1632</v>
      </c>
      <c r="D682" s="569" t="s">
        <v>1506</v>
      </c>
      <c r="E682" s="568" t="s">
        <v>7958</v>
      </c>
      <c r="F682" s="622" t="s">
        <v>5126</v>
      </c>
      <c r="G682" s="627" t="s">
        <v>6741</v>
      </c>
      <c r="H682" s="569">
        <v>1</v>
      </c>
      <c r="I682" s="569"/>
      <c r="J682" s="569"/>
    </row>
    <row r="683" spans="1:10">
      <c r="A683" s="577">
        <v>311</v>
      </c>
      <c r="B683" s="648" t="s">
        <v>6337</v>
      </c>
      <c r="C683" s="569" t="s">
        <v>1927</v>
      </c>
      <c r="D683" s="569" t="s">
        <v>1539</v>
      </c>
      <c r="E683" s="567" t="s">
        <v>567</v>
      </c>
      <c r="F683" s="622" t="s">
        <v>5124</v>
      </c>
      <c r="G683" s="647" t="s">
        <v>6613</v>
      </c>
      <c r="H683" s="569"/>
      <c r="I683" s="569"/>
      <c r="J683" s="569">
        <v>1</v>
      </c>
    </row>
    <row r="684" spans="1:10">
      <c r="A684" s="577">
        <v>312</v>
      </c>
      <c r="B684" s="648" t="s">
        <v>1833</v>
      </c>
      <c r="C684" s="569" t="s">
        <v>1927</v>
      </c>
      <c r="D684" s="569" t="s">
        <v>1539</v>
      </c>
      <c r="E684" s="567" t="s">
        <v>567</v>
      </c>
      <c r="F684" s="622" t="s">
        <v>5124</v>
      </c>
      <c r="G684" s="647" t="s">
        <v>1149</v>
      </c>
      <c r="H684" s="569"/>
      <c r="I684" s="569"/>
      <c r="J684" s="569">
        <v>1</v>
      </c>
    </row>
    <row r="685" spans="1:10">
      <c r="A685" s="577">
        <v>313</v>
      </c>
      <c r="B685" s="635" t="s">
        <v>7179</v>
      </c>
      <c r="C685" s="569" t="s">
        <v>2236</v>
      </c>
      <c r="D685" s="569" t="s">
        <v>1461</v>
      </c>
      <c r="E685" s="568" t="s">
        <v>457</v>
      </c>
      <c r="F685" s="622" t="s">
        <v>5124</v>
      </c>
      <c r="G685" s="627"/>
      <c r="H685" s="569"/>
      <c r="I685" s="569"/>
      <c r="J685" s="569">
        <v>1</v>
      </c>
    </row>
    <row r="686" spans="1:10">
      <c r="A686" s="577">
        <v>314</v>
      </c>
      <c r="B686" s="635" t="s">
        <v>7179</v>
      </c>
      <c r="C686" s="569" t="s">
        <v>2236</v>
      </c>
      <c r="D686" s="569" t="s">
        <v>1461</v>
      </c>
      <c r="E686" s="568" t="s">
        <v>457</v>
      </c>
      <c r="F686" s="622" t="s">
        <v>5124</v>
      </c>
      <c r="G686" s="627"/>
      <c r="H686" s="569"/>
      <c r="I686" s="569"/>
      <c r="J686" s="569">
        <v>1</v>
      </c>
    </row>
    <row r="687" spans="1:10">
      <c r="A687" s="577">
        <v>315</v>
      </c>
      <c r="B687" s="635" t="s">
        <v>7180</v>
      </c>
      <c r="C687" s="569" t="s">
        <v>1663</v>
      </c>
      <c r="D687" s="569" t="s">
        <v>1461</v>
      </c>
      <c r="E687" s="568" t="s">
        <v>457</v>
      </c>
      <c r="F687" s="622" t="s">
        <v>5124</v>
      </c>
      <c r="G687" s="627" t="s">
        <v>7181</v>
      </c>
      <c r="H687" s="569"/>
      <c r="I687" s="569">
        <v>1</v>
      </c>
      <c r="J687" s="569"/>
    </row>
    <row r="688" spans="1:10">
      <c r="A688" s="577">
        <v>316</v>
      </c>
      <c r="B688" s="635" t="s">
        <v>3815</v>
      </c>
      <c r="C688" s="569" t="s">
        <v>1663</v>
      </c>
      <c r="D688" s="569" t="s">
        <v>1482</v>
      </c>
      <c r="E688" s="568" t="s">
        <v>457</v>
      </c>
      <c r="F688" s="622" t="s">
        <v>5126</v>
      </c>
      <c r="G688" s="627" t="s">
        <v>7182</v>
      </c>
      <c r="H688" s="569"/>
      <c r="I688" s="569">
        <v>1</v>
      </c>
      <c r="J688" s="569"/>
    </row>
    <row r="689" spans="1:10">
      <c r="A689" s="577">
        <v>317</v>
      </c>
      <c r="B689" s="650" t="s">
        <v>7183</v>
      </c>
      <c r="C689" s="569" t="s">
        <v>1646</v>
      </c>
      <c r="D689" s="569" t="s">
        <v>725</v>
      </c>
      <c r="E689" s="569" t="s">
        <v>457</v>
      </c>
      <c r="F689" s="568" t="s">
        <v>5126</v>
      </c>
      <c r="G689" s="569" t="s">
        <v>1169</v>
      </c>
      <c r="H689" s="569">
        <v>1</v>
      </c>
      <c r="I689" s="569"/>
      <c r="J689" s="569"/>
    </row>
    <row r="690" spans="1:10">
      <c r="A690" s="577">
        <v>318</v>
      </c>
      <c r="B690" s="650" t="s">
        <v>6749</v>
      </c>
      <c r="C690" s="569" t="s">
        <v>1646</v>
      </c>
      <c r="D690" s="569" t="s">
        <v>725</v>
      </c>
      <c r="E690" s="569" t="s">
        <v>457</v>
      </c>
      <c r="F690" s="568" t="s">
        <v>5126</v>
      </c>
      <c r="G690" s="569" t="s">
        <v>1167</v>
      </c>
      <c r="H690" s="569">
        <v>1</v>
      </c>
      <c r="I690" s="569"/>
      <c r="J690" s="569"/>
    </row>
    <row r="691" spans="1:10">
      <c r="A691" s="577">
        <v>319</v>
      </c>
      <c r="B691" s="650" t="s">
        <v>5974</v>
      </c>
      <c r="C691" s="569" t="s">
        <v>1646</v>
      </c>
      <c r="D691" s="569" t="s">
        <v>725</v>
      </c>
      <c r="E691" s="569" t="s">
        <v>460</v>
      </c>
      <c r="F691" s="568" t="s">
        <v>5124</v>
      </c>
      <c r="G691" s="569" t="s">
        <v>6776</v>
      </c>
      <c r="H691" s="569">
        <v>1</v>
      </c>
      <c r="I691" s="569"/>
      <c r="J691" s="569"/>
    </row>
    <row r="692" spans="1:10">
      <c r="A692" s="577">
        <v>320</v>
      </c>
      <c r="B692" s="650" t="s">
        <v>7184</v>
      </c>
      <c r="C692" s="569" t="s">
        <v>1646</v>
      </c>
      <c r="D692" s="569" t="s">
        <v>725</v>
      </c>
      <c r="E692" s="569" t="s">
        <v>460</v>
      </c>
      <c r="F692" s="568" t="s">
        <v>5124</v>
      </c>
      <c r="G692" s="569" t="s">
        <v>6177</v>
      </c>
      <c r="H692" s="569">
        <v>1</v>
      </c>
      <c r="I692" s="569"/>
      <c r="J692" s="569"/>
    </row>
    <row r="693" spans="1:10">
      <c r="A693" s="577">
        <v>321</v>
      </c>
      <c r="B693" s="650" t="s">
        <v>7185</v>
      </c>
      <c r="C693" s="569" t="s">
        <v>1646</v>
      </c>
      <c r="D693" s="569" t="s">
        <v>725</v>
      </c>
      <c r="E693" s="569" t="s">
        <v>457</v>
      </c>
      <c r="F693" s="568" t="s">
        <v>5126</v>
      </c>
      <c r="G693" s="569" t="s">
        <v>6776</v>
      </c>
      <c r="H693" s="569"/>
      <c r="I693" s="569">
        <v>1</v>
      </c>
      <c r="J693" s="569"/>
    </row>
    <row r="694" spans="1:10">
      <c r="A694" s="577">
        <v>322</v>
      </c>
      <c r="B694" s="650" t="s">
        <v>7186</v>
      </c>
      <c r="C694" s="569" t="s">
        <v>1646</v>
      </c>
      <c r="D694" s="569" t="s">
        <v>725</v>
      </c>
      <c r="E694" s="569" t="s">
        <v>457</v>
      </c>
      <c r="F694" s="568" t="s">
        <v>5126</v>
      </c>
      <c r="G694" s="569" t="s">
        <v>6367</v>
      </c>
      <c r="H694" s="569"/>
      <c r="I694" s="569">
        <v>1</v>
      </c>
      <c r="J694" s="569"/>
    </row>
    <row r="695" spans="1:10">
      <c r="A695" s="577">
        <v>323</v>
      </c>
      <c r="B695" s="650" t="s">
        <v>4479</v>
      </c>
      <c r="C695" s="569" t="s">
        <v>1646</v>
      </c>
      <c r="D695" s="569" t="s">
        <v>725</v>
      </c>
      <c r="E695" s="569" t="s">
        <v>457</v>
      </c>
      <c r="F695" s="568" t="s">
        <v>5126</v>
      </c>
      <c r="G695" s="569" t="s">
        <v>6966</v>
      </c>
      <c r="H695" s="569"/>
      <c r="I695" s="569">
        <v>1</v>
      </c>
      <c r="J695" s="569"/>
    </row>
    <row r="696" spans="1:10">
      <c r="A696" s="577">
        <v>324</v>
      </c>
      <c r="B696" s="650" t="s">
        <v>6748</v>
      </c>
      <c r="C696" s="569" t="s">
        <v>1646</v>
      </c>
      <c r="D696" s="569" t="s">
        <v>725</v>
      </c>
      <c r="E696" s="569" t="s">
        <v>457</v>
      </c>
      <c r="F696" s="568" t="s">
        <v>5126</v>
      </c>
      <c r="G696" s="569" t="s">
        <v>6776</v>
      </c>
      <c r="H696" s="569"/>
      <c r="I696" s="569">
        <v>1</v>
      </c>
      <c r="J696" s="569"/>
    </row>
    <row r="697" spans="1:10">
      <c r="A697" s="577">
        <v>325</v>
      </c>
      <c r="B697" s="650" t="s">
        <v>4709</v>
      </c>
      <c r="C697" s="569" t="s">
        <v>1646</v>
      </c>
      <c r="D697" s="569" t="s">
        <v>725</v>
      </c>
      <c r="E697" s="569" t="s">
        <v>457</v>
      </c>
      <c r="F697" s="568" t="s">
        <v>5126</v>
      </c>
      <c r="G697" s="569" t="s">
        <v>6177</v>
      </c>
      <c r="H697" s="569"/>
      <c r="I697" s="569">
        <v>1</v>
      </c>
      <c r="J697" s="569"/>
    </row>
    <row r="698" spans="1:10">
      <c r="A698" s="577">
        <v>326</v>
      </c>
      <c r="B698" s="650" t="s">
        <v>7187</v>
      </c>
      <c r="C698" s="569" t="s">
        <v>1646</v>
      </c>
      <c r="D698" s="569" t="s">
        <v>725</v>
      </c>
      <c r="E698" s="569" t="s">
        <v>457</v>
      </c>
      <c r="F698" s="568" t="s">
        <v>5126</v>
      </c>
      <c r="G698" s="569" t="s">
        <v>6780</v>
      </c>
      <c r="H698" s="569"/>
      <c r="I698" s="569">
        <v>1</v>
      </c>
      <c r="J698" s="569"/>
    </row>
    <row r="699" spans="1:10">
      <c r="A699" s="577">
        <v>327</v>
      </c>
      <c r="B699" s="650" t="s">
        <v>7188</v>
      </c>
      <c r="C699" s="569" t="s">
        <v>1646</v>
      </c>
      <c r="D699" s="569" t="s">
        <v>725</v>
      </c>
      <c r="E699" s="569" t="s">
        <v>457</v>
      </c>
      <c r="F699" s="568" t="s">
        <v>5126</v>
      </c>
      <c r="G699" s="569" t="s">
        <v>6966</v>
      </c>
      <c r="H699" s="569"/>
      <c r="I699" s="569">
        <v>1</v>
      </c>
      <c r="J699" s="569"/>
    </row>
    <row r="700" spans="1:10">
      <c r="A700" s="577">
        <v>328</v>
      </c>
      <c r="B700" s="650" t="s">
        <v>4813</v>
      </c>
      <c r="C700" s="569" t="s">
        <v>1646</v>
      </c>
      <c r="D700" s="569" t="s">
        <v>725</v>
      </c>
      <c r="E700" s="569" t="s">
        <v>457</v>
      </c>
      <c r="F700" s="568" t="s">
        <v>5124</v>
      </c>
      <c r="G700" s="569" t="s">
        <v>6603</v>
      </c>
      <c r="H700" s="569"/>
      <c r="I700" s="569">
        <v>1</v>
      </c>
      <c r="J700" s="569"/>
    </row>
    <row r="701" spans="1:10">
      <c r="A701" s="577">
        <v>329</v>
      </c>
      <c r="B701" s="650" t="s">
        <v>5038</v>
      </c>
      <c r="C701" s="569" t="s">
        <v>1646</v>
      </c>
      <c r="D701" s="569" t="s">
        <v>725</v>
      </c>
      <c r="E701" s="569" t="s">
        <v>457</v>
      </c>
      <c r="F701" s="568" t="s">
        <v>5126</v>
      </c>
      <c r="G701" s="569" t="s">
        <v>6365</v>
      </c>
      <c r="H701" s="569"/>
      <c r="I701" s="569"/>
      <c r="J701" s="569">
        <v>1</v>
      </c>
    </row>
    <row r="702" spans="1:10">
      <c r="A702" s="577">
        <v>330</v>
      </c>
      <c r="B702" s="650" t="s">
        <v>7189</v>
      </c>
      <c r="C702" s="569" t="s">
        <v>1646</v>
      </c>
      <c r="D702" s="569" t="s">
        <v>725</v>
      </c>
      <c r="E702" s="569" t="s">
        <v>457</v>
      </c>
      <c r="F702" s="568" t="s">
        <v>5126</v>
      </c>
      <c r="G702" s="569" t="s">
        <v>6177</v>
      </c>
      <c r="H702" s="569"/>
      <c r="I702" s="569"/>
      <c r="J702" s="569">
        <v>1</v>
      </c>
    </row>
    <row r="703" spans="1:10">
      <c r="A703" s="577">
        <v>331</v>
      </c>
      <c r="B703" s="650" t="s">
        <v>4797</v>
      </c>
      <c r="C703" s="569" t="s">
        <v>1646</v>
      </c>
      <c r="D703" s="569" t="s">
        <v>725</v>
      </c>
      <c r="E703" s="569" t="s">
        <v>457</v>
      </c>
      <c r="F703" s="568" t="s">
        <v>5126</v>
      </c>
      <c r="G703" s="569" t="s">
        <v>6966</v>
      </c>
      <c r="H703" s="569"/>
      <c r="I703" s="569"/>
      <c r="J703" s="569">
        <v>1</v>
      </c>
    </row>
    <row r="704" spans="1:10">
      <c r="A704" s="577">
        <v>332</v>
      </c>
      <c r="B704" s="650" t="s">
        <v>6747</v>
      </c>
      <c r="C704" s="569" t="s">
        <v>1646</v>
      </c>
      <c r="D704" s="569" t="s">
        <v>725</v>
      </c>
      <c r="E704" s="569" t="s">
        <v>457</v>
      </c>
      <c r="F704" s="568" t="s">
        <v>5124</v>
      </c>
      <c r="G704" s="569" t="s">
        <v>1169</v>
      </c>
      <c r="H704" s="569"/>
      <c r="I704" s="569"/>
      <c r="J704" s="569">
        <v>1</v>
      </c>
    </row>
    <row r="705" spans="1:10">
      <c r="A705" s="577">
        <v>333</v>
      </c>
      <c r="B705" s="650" t="s">
        <v>6332</v>
      </c>
      <c r="C705" s="569" t="s">
        <v>1646</v>
      </c>
      <c r="D705" s="569" t="s">
        <v>725</v>
      </c>
      <c r="E705" s="569" t="s">
        <v>457</v>
      </c>
      <c r="F705" s="568" t="s">
        <v>5124</v>
      </c>
      <c r="G705" s="569" t="s">
        <v>1167</v>
      </c>
      <c r="H705" s="569"/>
      <c r="I705" s="569"/>
      <c r="J705" s="569">
        <v>1</v>
      </c>
    </row>
    <row r="706" spans="1:10">
      <c r="A706" s="577">
        <v>334</v>
      </c>
      <c r="B706" s="650" t="s">
        <v>7190</v>
      </c>
      <c r="C706" s="569" t="s">
        <v>1646</v>
      </c>
      <c r="D706" s="569" t="s">
        <v>725</v>
      </c>
      <c r="E706" s="569" t="s">
        <v>460</v>
      </c>
      <c r="F706" s="568" t="s">
        <v>5126</v>
      </c>
      <c r="G706" s="569" t="s">
        <v>6780</v>
      </c>
      <c r="H706" s="569"/>
      <c r="I706" s="569"/>
      <c r="J706" s="569">
        <v>1</v>
      </c>
    </row>
    <row r="707" spans="1:10">
      <c r="A707" s="577">
        <v>335</v>
      </c>
      <c r="B707" s="635" t="s">
        <v>7191</v>
      </c>
      <c r="C707" s="569" t="s">
        <v>1646</v>
      </c>
      <c r="D707" s="569" t="s">
        <v>1507</v>
      </c>
      <c r="E707" s="568" t="s">
        <v>460</v>
      </c>
      <c r="F707" s="622" t="s">
        <v>5126</v>
      </c>
      <c r="G707" s="627" t="s">
        <v>6368</v>
      </c>
      <c r="H707" s="569">
        <v>1</v>
      </c>
      <c r="I707" s="569"/>
      <c r="J707" s="569"/>
    </row>
    <row r="708" spans="1:10">
      <c r="A708" s="577">
        <v>336</v>
      </c>
      <c r="B708" s="648" t="s">
        <v>7192</v>
      </c>
      <c r="C708" s="569" t="s">
        <v>1646</v>
      </c>
      <c r="D708" s="569" t="s">
        <v>1507</v>
      </c>
      <c r="E708" s="568" t="s">
        <v>460</v>
      </c>
      <c r="F708" s="567" t="s">
        <v>5126</v>
      </c>
      <c r="G708" s="649" t="s">
        <v>5060</v>
      </c>
      <c r="H708" s="577"/>
      <c r="I708" s="577"/>
      <c r="J708" s="577">
        <v>1</v>
      </c>
    </row>
    <row r="709" spans="1:10">
      <c r="A709" s="577">
        <v>337</v>
      </c>
      <c r="B709" s="648" t="s">
        <v>6387</v>
      </c>
      <c r="C709" s="569" t="s">
        <v>1803</v>
      </c>
      <c r="D709" s="569" t="s">
        <v>4841</v>
      </c>
      <c r="E709" s="567" t="s">
        <v>457</v>
      </c>
      <c r="F709" s="567" t="s">
        <v>5126</v>
      </c>
      <c r="G709" s="649" t="s">
        <v>7193</v>
      </c>
      <c r="H709" s="577">
        <v>2</v>
      </c>
      <c r="I709" s="577"/>
      <c r="J709" s="577"/>
    </row>
    <row r="710" spans="1:10">
      <c r="A710" s="577">
        <v>338</v>
      </c>
      <c r="B710" s="648" t="s">
        <v>7194</v>
      </c>
      <c r="C710" s="569" t="s">
        <v>1803</v>
      </c>
      <c r="D710" s="569" t="s">
        <v>4841</v>
      </c>
      <c r="E710" s="567" t="s">
        <v>457</v>
      </c>
      <c r="F710" s="567" t="s">
        <v>5126</v>
      </c>
      <c r="G710" s="649" t="s">
        <v>7193</v>
      </c>
      <c r="H710" s="577"/>
      <c r="I710" s="577">
        <v>2</v>
      </c>
      <c r="J710" s="577"/>
    </row>
    <row r="711" spans="1:10">
      <c r="A711" s="577">
        <v>339</v>
      </c>
      <c r="B711" s="648" t="s">
        <v>7195</v>
      </c>
      <c r="C711" s="569" t="s">
        <v>1803</v>
      </c>
      <c r="D711" s="569" t="s">
        <v>4841</v>
      </c>
      <c r="E711" s="567" t="s">
        <v>457</v>
      </c>
      <c r="F711" s="567" t="s">
        <v>5126</v>
      </c>
      <c r="G711" s="649" t="s">
        <v>7193</v>
      </c>
      <c r="H711" s="577"/>
      <c r="I711" s="577"/>
      <c r="J711" s="577">
        <v>2</v>
      </c>
    </row>
    <row r="712" spans="1:10">
      <c r="A712" s="577">
        <v>340</v>
      </c>
      <c r="B712" s="648" t="s">
        <v>7196</v>
      </c>
      <c r="C712" s="569" t="s">
        <v>2280</v>
      </c>
      <c r="D712" s="569" t="s">
        <v>4841</v>
      </c>
      <c r="E712" s="567" t="s">
        <v>457</v>
      </c>
      <c r="F712" s="567" t="s">
        <v>5126</v>
      </c>
      <c r="G712" s="649" t="s">
        <v>7193</v>
      </c>
      <c r="H712" s="577">
        <v>2</v>
      </c>
      <c r="I712" s="577"/>
      <c r="J712" s="577"/>
    </row>
    <row r="713" spans="1:10">
      <c r="A713" s="577">
        <v>341</v>
      </c>
      <c r="B713" s="648" t="s">
        <v>7197</v>
      </c>
      <c r="C713" s="569" t="s">
        <v>2280</v>
      </c>
      <c r="D713" s="569" t="s">
        <v>4841</v>
      </c>
      <c r="E713" s="567" t="s">
        <v>457</v>
      </c>
      <c r="F713" s="567" t="s">
        <v>5126</v>
      </c>
      <c r="G713" s="649" t="s">
        <v>7193</v>
      </c>
      <c r="H713" s="577"/>
      <c r="I713" s="577">
        <v>2</v>
      </c>
      <c r="J713" s="577"/>
    </row>
    <row r="714" spans="1:10">
      <c r="A714" s="577">
        <v>342</v>
      </c>
      <c r="B714" s="648" t="s">
        <v>7198</v>
      </c>
      <c r="C714" s="569" t="s">
        <v>2280</v>
      </c>
      <c r="D714" s="569" t="s">
        <v>4841</v>
      </c>
      <c r="E714" s="567" t="s">
        <v>457</v>
      </c>
      <c r="F714" s="567" t="s">
        <v>5126</v>
      </c>
      <c r="G714" s="649" t="s">
        <v>7193</v>
      </c>
      <c r="H714" s="577"/>
      <c r="I714" s="577"/>
      <c r="J714" s="577">
        <v>2</v>
      </c>
    </row>
    <row r="715" spans="1:10" s="699" customFormat="1">
      <c r="A715" s="577">
        <v>343</v>
      </c>
      <c r="B715" s="648" t="s">
        <v>6409</v>
      </c>
      <c r="C715" s="569" t="s">
        <v>1971</v>
      </c>
      <c r="D715" s="569" t="s">
        <v>2993</v>
      </c>
      <c r="E715" s="567" t="s">
        <v>8165</v>
      </c>
      <c r="F715" s="693" t="s">
        <v>5124</v>
      </c>
      <c r="G715" s="649" t="s">
        <v>6426</v>
      </c>
      <c r="H715" s="577"/>
      <c r="I715" s="577">
        <v>1</v>
      </c>
      <c r="J715" s="577"/>
    </row>
    <row r="716" spans="1:10" s="699" customFormat="1">
      <c r="A716" s="577">
        <v>344</v>
      </c>
      <c r="B716" s="648" t="s">
        <v>5596</v>
      </c>
      <c r="C716" s="569" t="s">
        <v>1971</v>
      </c>
      <c r="D716" s="569" t="s">
        <v>2993</v>
      </c>
      <c r="E716" s="567" t="s">
        <v>8165</v>
      </c>
      <c r="F716" s="567" t="s">
        <v>5126</v>
      </c>
      <c r="G716" s="649" t="s">
        <v>19</v>
      </c>
      <c r="H716" s="577"/>
      <c r="I716" s="577"/>
      <c r="J716" s="577">
        <v>1</v>
      </c>
    </row>
    <row r="717" spans="1:10" s="699" customFormat="1">
      <c r="A717" s="577">
        <v>345</v>
      </c>
      <c r="B717" s="648" t="s">
        <v>3481</v>
      </c>
      <c r="C717" s="569" t="s">
        <v>1646</v>
      </c>
      <c r="D717" s="569" t="s">
        <v>2993</v>
      </c>
      <c r="E717" s="567" t="s">
        <v>8164</v>
      </c>
      <c r="F717" s="567" t="s">
        <v>5124</v>
      </c>
      <c r="G717" s="649" t="s">
        <v>6797</v>
      </c>
      <c r="H717" s="577"/>
      <c r="I717" s="577">
        <v>1</v>
      </c>
      <c r="J717" s="577"/>
    </row>
    <row r="718" spans="1:10" s="699" customFormat="1">
      <c r="A718" s="577">
        <v>346</v>
      </c>
      <c r="B718" s="648" t="s">
        <v>6006</v>
      </c>
      <c r="C718" s="569" t="s">
        <v>1646</v>
      </c>
      <c r="D718" s="569" t="s">
        <v>2993</v>
      </c>
      <c r="E718" s="567" t="s">
        <v>8164</v>
      </c>
      <c r="F718" s="567" t="s">
        <v>5124</v>
      </c>
      <c r="G718" s="649" t="s">
        <v>6202</v>
      </c>
      <c r="H718" s="577"/>
      <c r="I718" s="577">
        <v>1</v>
      </c>
      <c r="J718" s="577"/>
    </row>
    <row r="719" spans="1:10" s="699" customFormat="1">
      <c r="A719" s="577">
        <v>347</v>
      </c>
      <c r="B719" s="648" t="s">
        <v>6006</v>
      </c>
      <c r="C719" s="569" t="s">
        <v>1646</v>
      </c>
      <c r="D719" s="569" t="s">
        <v>2993</v>
      </c>
      <c r="E719" s="567" t="s">
        <v>8164</v>
      </c>
      <c r="F719" s="567" t="s">
        <v>5124</v>
      </c>
      <c r="G719" s="649" t="s">
        <v>7199</v>
      </c>
      <c r="H719" s="577"/>
      <c r="I719" s="577"/>
      <c r="J719" s="577">
        <v>1</v>
      </c>
    </row>
    <row r="720" spans="1:10" s="699" customFormat="1">
      <c r="A720" s="577">
        <v>348</v>
      </c>
      <c r="B720" s="648" t="s">
        <v>6006</v>
      </c>
      <c r="C720" s="569" t="s">
        <v>1646</v>
      </c>
      <c r="D720" s="569" t="s">
        <v>2993</v>
      </c>
      <c r="E720" s="567" t="s">
        <v>8164</v>
      </c>
      <c r="F720" s="567" t="s">
        <v>5124</v>
      </c>
      <c r="G720" s="649" t="s">
        <v>7200</v>
      </c>
      <c r="H720" s="577"/>
      <c r="I720" s="577"/>
      <c r="J720" s="577">
        <v>1</v>
      </c>
    </row>
    <row r="721" spans="1:10" s="699" customFormat="1">
      <c r="A721" s="577">
        <v>349</v>
      </c>
      <c r="B721" s="648" t="s">
        <v>3486</v>
      </c>
      <c r="C721" s="569" t="s">
        <v>1927</v>
      </c>
      <c r="D721" s="569" t="s">
        <v>2993</v>
      </c>
      <c r="E721" s="567" t="s">
        <v>8165</v>
      </c>
      <c r="F721" s="567" t="s">
        <v>5124</v>
      </c>
      <c r="G721" s="649" t="s">
        <v>3768</v>
      </c>
      <c r="H721" s="577">
        <v>1</v>
      </c>
      <c r="I721" s="577"/>
      <c r="J721" s="577"/>
    </row>
    <row r="722" spans="1:10" s="699" customFormat="1">
      <c r="A722" s="577">
        <v>350</v>
      </c>
      <c r="B722" s="648" t="s">
        <v>3486</v>
      </c>
      <c r="C722" s="569" t="s">
        <v>1927</v>
      </c>
      <c r="D722" s="569" t="s">
        <v>2993</v>
      </c>
      <c r="E722" s="567" t="s">
        <v>8165</v>
      </c>
      <c r="F722" s="567" t="s">
        <v>5124</v>
      </c>
      <c r="G722" s="649" t="s">
        <v>3770</v>
      </c>
      <c r="H722" s="577">
        <v>1</v>
      </c>
      <c r="I722" s="577"/>
      <c r="J722" s="577"/>
    </row>
    <row r="723" spans="1:10" s="699" customFormat="1">
      <c r="A723" s="577">
        <v>351</v>
      </c>
      <c r="B723" s="648" t="s">
        <v>5272</v>
      </c>
      <c r="C723" s="569" t="s">
        <v>1927</v>
      </c>
      <c r="D723" s="569" t="s">
        <v>2993</v>
      </c>
      <c r="E723" s="567" t="s">
        <v>8165</v>
      </c>
      <c r="F723" s="567" t="s">
        <v>5126</v>
      </c>
      <c r="G723" s="649" t="s">
        <v>3768</v>
      </c>
      <c r="H723" s="577">
        <v>1</v>
      </c>
      <c r="I723" s="577"/>
      <c r="J723" s="577"/>
    </row>
    <row r="724" spans="1:10" s="699" customFormat="1">
      <c r="A724" s="577">
        <v>352</v>
      </c>
      <c r="B724" s="648" t="s">
        <v>5272</v>
      </c>
      <c r="C724" s="569" t="s">
        <v>1927</v>
      </c>
      <c r="D724" s="569" t="s">
        <v>2993</v>
      </c>
      <c r="E724" s="567" t="s">
        <v>8165</v>
      </c>
      <c r="F724" s="567" t="s">
        <v>5126</v>
      </c>
      <c r="G724" s="649" t="s">
        <v>6115</v>
      </c>
      <c r="H724" s="577">
        <v>1</v>
      </c>
      <c r="I724" s="577"/>
      <c r="J724" s="577"/>
    </row>
    <row r="725" spans="1:10" s="699" customFormat="1">
      <c r="A725" s="577">
        <v>353</v>
      </c>
      <c r="B725" s="648" t="s">
        <v>3486</v>
      </c>
      <c r="C725" s="569" t="s">
        <v>1927</v>
      </c>
      <c r="D725" s="569" t="s">
        <v>2993</v>
      </c>
      <c r="E725" s="567" t="s">
        <v>8165</v>
      </c>
      <c r="F725" s="567" t="s">
        <v>5124</v>
      </c>
      <c r="G725" s="649" t="s">
        <v>7201</v>
      </c>
      <c r="H725" s="577"/>
      <c r="I725" s="577">
        <v>2</v>
      </c>
      <c r="J725" s="577"/>
    </row>
    <row r="726" spans="1:10" s="699" customFormat="1">
      <c r="A726" s="577">
        <v>354</v>
      </c>
      <c r="B726" s="648" t="s">
        <v>5272</v>
      </c>
      <c r="C726" s="569" t="s">
        <v>1927</v>
      </c>
      <c r="D726" s="569" t="s">
        <v>2993</v>
      </c>
      <c r="E726" s="567" t="s">
        <v>8165</v>
      </c>
      <c r="F726" s="567" t="s">
        <v>5126</v>
      </c>
      <c r="G726" s="649" t="s">
        <v>3770</v>
      </c>
      <c r="H726" s="577"/>
      <c r="I726" s="577">
        <v>1</v>
      </c>
      <c r="J726" s="577"/>
    </row>
    <row r="727" spans="1:10" s="699" customFormat="1">
      <c r="A727" s="577">
        <v>355</v>
      </c>
      <c r="B727" s="648" t="s">
        <v>5276</v>
      </c>
      <c r="C727" s="569" t="s">
        <v>1927</v>
      </c>
      <c r="D727" s="569" t="s">
        <v>2993</v>
      </c>
      <c r="E727" s="567" t="s">
        <v>8165</v>
      </c>
      <c r="F727" s="567" t="s">
        <v>5126</v>
      </c>
      <c r="G727" s="649" t="s">
        <v>17</v>
      </c>
      <c r="H727" s="577"/>
      <c r="I727" s="577">
        <v>1</v>
      </c>
      <c r="J727" s="577"/>
    </row>
    <row r="728" spans="1:10" s="699" customFormat="1">
      <c r="A728" s="577">
        <v>356</v>
      </c>
      <c r="B728" s="648" t="s">
        <v>7202</v>
      </c>
      <c r="C728" s="569" t="s">
        <v>1927</v>
      </c>
      <c r="D728" s="569" t="s">
        <v>2993</v>
      </c>
      <c r="E728" s="567" t="s">
        <v>8163</v>
      </c>
      <c r="F728" s="567" t="s">
        <v>5124</v>
      </c>
      <c r="G728" s="649" t="s">
        <v>7203</v>
      </c>
      <c r="H728" s="577"/>
      <c r="I728" s="577">
        <v>1</v>
      </c>
      <c r="J728" s="577"/>
    </row>
    <row r="729" spans="1:10" s="699" customFormat="1">
      <c r="A729" s="577">
        <v>357</v>
      </c>
      <c r="B729" s="648" t="s">
        <v>7202</v>
      </c>
      <c r="C729" s="569" t="s">
        <v>1927</v>
      </c>
      <c r="D729" s="569" t="s">
        <v>2993</v>
      </c>
      <c r="E729" s="567" t="s">
        <v>8163</v>
      </c>
      <c r="F729" s="567" t="s">
        <v>5124</v>
      </c>
      <c r="G729" s="649" t="s">
        <v>7204</v>
      </c>
      <c r="H729" s="577"/>
      <c r="I729" s="577">
        <v>1</v>
      </c>
      <c r="J729" s="577"/>
    </row>
    <row r="730" spans="1:10" s="699" customFormat="1">
      <c r="A730" s="577">
        <v>358</v>
      </c>
      <c r="B730" s="648" t="s">
        <v>5276</v>
      </c>
      <c r="C730" s="569" t="s">
        <v>1927</v>
      </c>
      <c r="D730" s="569" t="s">
        <v>2993</v>
      </c>
      <c r="E730" s="567" t="s">
        <v>8165</v>
      </c>
      <c r="F730" s="567" t="s">
        <v>5126</v>
      </c>
      <c r="G730" s="649" t="s">
        <v>3770</v>
      </c>
      <c r="H730" s="577"/>
      <c r="I730" s="577"/>
      <c r="J730" s="577">
        <v>1</v>
      </c>
    </row>
    <row r="731" spans="1:10" s="699" customFormat="1">
      <c r="A731" s="577">
        <v>359</v>
      </c>
      <c r="B731" s="648" t="s">
        <v>6012</v>
      </c>
      <c r="C731" s="569" t="s">
        <v>1927</v>
      </c>
      <c r="D731" s="569" t="s">
        <v>2993</v>
      </c>
      <c r="E731" s="567" t="s">
        <v>8163</v>
      </c>
      <c r="F731" s="567" t="s">
        <v>5126</v>
      </c>
      <c r="G731" s="649" t="s">
        <v>1391</v>
      </c>
      <c r="H731" s="577"/>
      <c r="I731" s="577"/>
      <c r="J731" s="577">
        <v>1</v>
      </c>
    </row>
    <row r="732" spans="1:10" s="699" customFormat="1">
      <c r="A732" s="577">
        <v>360</v>
      </c>
      <c r="B732" s="648" t="s">
        <v>6012</v>
      </c>
      <c r="C732" s="569" t="s">
        <v>1927</v>
      </c>
      <c r="D732" s="569" t="s">
        <v>2993</v>
      </c>
      <c r="E732" s="567" t="s">
        <v>8163</v>
      </c>
      <c r="F732" s="567" t="s">
        <v>5126</v>
      </c>
      <c r="G732" s="649" t="s">
        <v>13</v>
      </c>
      <c r="H732" s="577"/>
      <c r="I732" s="577"/>
      <c r="J732" s="577">
        <v>1</v>
      </c>
    </row>
    <row r="733" spans="1:10" s="699" customFormat="1">
      <c r="A733" s="577">
        <v>361</v>
      </c>
      <c r="B733" s="648" t="s">
        <v>7205</v>
      </c>
      <c r="C733" s="569" t="s">
        <v>1646</v>
      </c>
      <c r="D733" s="569" t="s">
        <v>2993</v>
      </c>
      <c r="E733" s="567" t="s">
        <v>8168</v>
      </c>
      <c r="F733" s="567" t="s">
        <v>5124</v>
      </c>
      <c r="G733" s="649" t="s">
        <v>7206</v>
      </c>
      <c r="H733" s="577"/>
      <c r="I733" s="577">
        <v>2</v>
      </c>
      <c r="J733" s="577"/>
    </row>
    <row r="734" spans="1:10" s="699" customFormat="1" ht="34.5">
      <c r="A734" s="577">
        <v>362</v>
      </c>
      <c r="B734" s="648" t="s">
        <v>7205</v>
      </c>
      <c r="C734" s="569" t="s">
        <v>1646</v>
      </c>
      <c r="D734" s="569" t="s">
        <v>2993</v>
      </c>
      <c r="E734" s="567" t="s">
        <v>8168</v>
      </c>
      <c r="F734" s="567" t="s">
        <v>5124</v>
      </c>
      <c r="G734" s="649" t="s">
        <v>7207</v>
      </c>
      <c r="H734" s="577"/>
      <c r="I734" s="577"/>
      <c r="J734" s="577">
        <v>3</v>
      </c>
    </row>
    <row r="735" spans="1:10" s="699" customFormat="1">
      <c r="A735" s="577">
        <v>363</v>
      </c>
      <c r="B735" s="648" t="s">
        <v>4507</v>
      </c>
      <c r="C735" s="569" t="s">
        <v>1646</v>
      </c>
      <c r="D735" s="569" t="s">
        <v>2993</v>
      </c>
      <c r="E735" s="567" t="s">
        <v>8168</v>
      </c>
      <c r="F735" s="567" t="s">
        <v>5124</v>
      </c>
      <c r="G735" s="649" t="s">
        <v>7208</v>
      </c>
      <c r="H735" s="577"/>
      <c r="I735" s="577"/>
      <c r="J735" s="577">
        <v>1</v>
      </c>
    </row>
    <row r="736" spans="1:10" s="699" customFormat="1">
      <c r="A736" s="577">
        <v>364</v>
      </c>
      <c r="B736" s="648" t="s">
        <v>7209</v>
      </c>
      <c r="C736" s="569" t="s">
        <v>1646</v>
      </c>
      <c r="D736" s="569" t="s">
        <v>2993</v>
      </c>
      <c r="E736" s="567" t="s">
        <v>8168</v>
      </c>
      <c r="F736" s="567" t="s">
        <v>5126</v>
      </c>
      <c r="G736" s="649" t="s">
        <v>7210</v>
      </c>
      <c r="H736" s="577"/>
      <c r="I736" s="577"/>
      <c r="J736" s="577">
        <v>1</v>
      </c>
    </row>
    <row r="737" spans="1:10">
      <c r="A737" s="577">
        <v>365</v>
      </c>
      <c r="B737" s="648" t="s">
        <v>7211</v>
      </c>
      <c r="C737" s="569" t="s">
        <v>2226</v>
      </c>
      <c r="D737" s="569" t="s">
        <v>1533</v>
      </c>
      <c r="E737" s="567" t="s">
        <v>7962</v>
      </c>
      <c r="F737" s="567" t="s">
        <v>5124</v>
      </c>
      <c r="G737" s="649" t="s">
        <v>7212</v>
      </c>
      <c r="H737" s="577">
        <v>1</v>
      </c>
      <c r="I737" s="577"/>
      <c r="J737" s="577"/>
    </row>
    <row r="738" spans="1:10">
      <c r="A738" s="577">
        <v>366</v>
      </c>
      <c r="B738" s="648" t="s">
        <v>7213</v>
      </c>
      <c r="C738" s="569" t="s">
        <v>2226</v>
      </c>
      <c r="D738" s="569" t="s">
        <v>1533</v>
      </c>
      <c r="E738" s="567" t="s">
        <v>7963</v>
      </c>
      <c r="F738" s="567" t="s">
        <v>5126</v>
      </c>
      <c r="G738" s="649" t="s">
        <v>7214</v>
      </c>
      <c r="H738" s="577">
        <v>1</v>
      </c>
      <c r="I738" s="577"/>
      <c r="J738" s="577"/>
    </row>
    <row r="739" spans="1:10">
      <c r="A739" s="577">
        <v>367</v>
      </c>
      <c r="B739" s="648" t="s">
        <v>3292</v>
      </c>
      <c r="C739" s="569" t="s">
        <v>2226</v>
      </c>
      <c r="D739" s="569" t="s">
        <v>1533</v>
      </c>
      <c r="E739" s="567" t="s">
        <v>7964</v>
      </c>
      <c r="F739" s="567" t="s">
        <v>5124</v>
      </c>
      <c r="G739" s="649" t="s">
        <v>7215</v>
      </c>
      <c r="H739" s="577">
        <v>1</v>
      </c>
      <c r="I739" s="577"/>
      <c r="J739" s="577"/>
    </row>
    <row r="740" spans="1:10">
      <c r="A740" s="577">
        <v>368</v>
      </c>
      <c r="B740" s="648" t="s">
        <v>1130</v>
      </c>
      <c r="C740" s="569" t="s">
        <v>2226</v>
      </c>
      <c r="D740" s="569" t="s">
        <v>1533</v>
      </c>
      <c r="E740" s="567" t="s">
        <v>7965</v>
      </c>
      <c r="F740" s="567" t="s">
        <v>5126</v>
      </c>
      <c r="G740" s="649" t="s">
        <v>7216</v>
      </c>
      <c r="H740" s="577">
        <v>1</v>
      </c>
      <c r="I740" s="577"/>
      <c r="J740" s="577"/>
    </row>
    <row r="741" spans="1:10">
      <c r="A741" s="577">
        <v>369</v>
      </c>
      <c r="B741" s="648" t="s">
        <v>7217</v>
      </c>
      <c r="C741" s="569" t="s">
        <v>2226</v>
      </c>
      <c r="D741" s="569" t="s">
        <v>1533</v>
      </c>
      <c r="E741" s="567" t="s">
        <v>7966</v>
      </c>
      <c r="F741" s="567" t="s">
        <v>5126</v>
      </c>
      <c r="G741" s="649" t="s">
        <v>7218</v>
      </c>
      <c r="H741" s="577"/>
      <c r="I741" s="577">
        <v>1</v>
      </c>
      <c r="J741" s="577"/>
    </row>
    <row r="742" spans="1:10">
      <c r="A742" s="577">
        <v>370</v>
      </c>
      <c r="B742" s="648" t="s">
        <v>7219</v>
      </c>
      <c r="C742" s="569" t="s">
        <v>931</v>
      </c>
      <c r="D742" s="569" t="s">
        <v>1533</v>
      </c>
      <c r="E742" s="567" t="s">
        <v>7967</v>
      </c>
      <c r="F742" s="567" t="s">
        <v>5124</v>
      </c>
      <c r="G742" s="649"/>
      <c r="H742" s="577"/>
      <c r="I742" s="577"/>
      <c r="J742" s="577">
        <v>1</v>
      </c>
    </row>
    <row r="743" spans="1:10">
      <c r="A743" s="577">
        <v>371</v>
      </c>
      <c r="B743" s="648" t="s">
        <v>7220</v>
      </c>
      <c r="C743" s="569" t="s">
        <v>931</v>
      </c>
      <c r="D743" s="569" t="s">
        <v>1533</v>
      </c>
      <c r="E743" s="567" t="s">
        <v>7968</v>
      </c>
      <c r="F743" s="567" t="s">
        <v>5126</v>
      </c>
      <c r="G743" s="649"/>
      <c r="H743" s="577"/>
      <c r="I743" s="577">
        <v>1</v>
      </c>
      <c r="J743" s="577"/>
    </row>
    <row r="744" spans="1:10">
      <c r="A744" s="577">
        <v>372</v>
      </c>
      <c r="B744" s="648" t="s">
        <v>6804</v>
      </c>
      <c r="C744" s="569" t="s">
        <v>931</v>
      </c>
      <c r="D744" s="569" t="s">
        <v>1533</v>
      </c>
      <c r="E744" s="567" t="s">
        <v>7870</v>
      </c>
      <c r="F744" s="567" t="s">
        <v>5126</v>
      </c>
      <c r="G744" s="649"/>
      <c r="H744" s="577"/>
      <c r="I744" s="577">
        <v>1</v>
      </c>
      <c r="J744" s="577"/>
    </row>
    <row r="745" spans="1:10">
      <c r="A745" s="577">
        <v>373</v>
      </c>
      <c r="B745" s="648" t="s">
        <v>7221</v>
      </c>
      <c r="C745" s="569" t="s">
        <v>931</v>
      </c>
      <c r="D745" s="569" t="s">
        <v>1533</v>
      </c>
      <c r="E745" s="567" t="s">
        <v>7872</v>
      </c>
      <c r="F745" s="567" t="s">
        <v>5126</v>
      </c>
      <c r="G745" s="649"/>
      <c r="H745" s="577"/>
      <c r="I745" s="577">
        <v>1</v>
      </c>
      <c r="J745" s="577"/>
    </row>
    <row r="746" spans="1:10">
      <c r="A746" s="577">
        <v>374</v>
      </c>
      <c r="B746" s="648" t="s">
        <v>7222</v>
      </c>
      <c r="C746" s="569" t="s">
        <v>931</v>
      </c>
      <c r="D746" s="569" t="s">
        <v>1533</v>
      </c>
      <c r="E746" s="567" t="s">
        <v>7969</v>
      </c>
      <c r="F746" s="567" t="s">
        <v>5124</v>
      </c>
      <c r="G746" s="649"/>
      <c r="H746" s="577">
        <v>1</v>
      </c>
      <c r="I746" s="577"/>
      <c r="J746" s="577"/>
    </row>
    <row r="747" spans="1:10">
      <c r="A747" s="577">
        <v>375</v>
      </c>
      <c r="B747" s="648" t="s">
        <v>7223</v>
      </c>
      <c r="C747" s="569" t="s">
        <v>931</v>
      </c>
      <c r="D747" s="569" t="s">
        <v>1533</v>
      </c>
      <c r="E747" s="567" t="s">
        <v>7868</v>
      </c>
      <c r="F747" s="567" t="s">
        <v>5126</v>
      </c>
      <c r="G747" s="649"/>
      <c r="H747" s="577">
        <v>1</v>
      </c>
      <c r="I747" s="577"/>
      <c r="J747" s="577"/>
    </row>
    <row r="748" spans="1:10">
      <c r="A748" s="577">
        <v>376</v>
      </c>
      <c r="B748" s="648" t="s">
        <v>5606</v>
      </c>
      <c r="C748" s="569" t="s">
        <v>931</v>
      </c>
      <c r="D748" s="569" t="s">
        <v>1533</v>
      </c>
      <c r="E748" s="567" t="s">
        <v>7970</v>
      </c>
      <c r="F748" s="567" t="s">
        <v>5126</v>
      </c>
      <c r="G748" s="649"/>
      <c r="H748" s="577">
        <v>1</v>
      </c>
      <c r="I748" s="577"/>
      <c r="J748" s="577"/>
    </row>
    <row r="749" spans="1:10">
      <c r="A749" s="577">
        <v>377</v>
      </c>
      <c r="B749" s="648" t="s">
        <v>5612</v>
      </c>
      <c r="C749" s="569" t="s">
        <v>931</v>
      </c>
      <c r="D749" s="569" t="s">
        <v>1533</v>
      </c>
      <c r="E749" s="567" t="s">
        <v>7971</v>
      </c>
      <c r="F749" s="567" t="s">
        <v>5124</v>
      </c>
      <c r="G749" s="649"/>
      <c r="H749" s="577">
        <v>1</v>
      </c>
      <c r="I749" s="577"/>
      <c r="J749" s="577"/>
    </row>
    <row r="750" spans="1:10">
      <c r="A750" s="577">
        <v>378</v>
      </c>
      <c r="B750" s="648" t="s">
        <v>2561</v>
      </c>
      <c r="C750" s="569" t="s">
        <v>931</v>
      </c>
      <c r="D750" s="569" t="s">
        <v>1533</v>
      </c>
      <c r="E750" s="567" t="s">
        <v>7968</v>
      </c>
      <c r="F750" s="567" t="s">
        <v>5124</v>
      </c>
      <c r="G750" s="649"/>
      <c r="H750" s="577">
        <v>1</v>
      </c>
      <c r="I750" s="577"/>
      <c r="J750" s="577"/>
    </row>
    <row r="751" spans="1:10">
      <c r="A751" s="577">
        <v>379</v>
      </c>
      <c r="B751" s="648" t="s">
        <v>7224</v>
      </c>
      <c r="C751" s="569" t="s">
        <v>1632</v>
      </c>
      <c r="D751" s="569" t="s">
        <v>1533</v>
      </c>
      <c r="E751" s="567" t="s">
        <v>460</v>
      </c>
      <c r="F751" s="567" t="s">
        <v>5126</v>
      </c>
      <c r="G751" s="649"/>
      <c r="H751" s="577"/>
      <c r="I751" s="577">
        <v>1</v>
      </c>
      <c r="J751" s="577"/>
    </row>
    <row r="752" spans="1:10">
      <c r="A752" s="577">
        <v>380</v>
      </c>
      <c r="B752" s="648" t="s">
        <v>4520</v>
      </c>
      <c r="C752" s="569" t="s">
        <v>1632</v>
      </c>
      <c r="D752" s="569" t="s">
        <v>1533</v>
      </c>
      <c r="E752" s="567" t="s">
        <v>460</v>
      </c>
      <c r="F752" s="567" t="s">
        <v>5124</v>
      </c>
      <c r="G752" s="649"/>
      <c r="H752" s="577"/>
      <c r="I752" s="577"/>
      <c r="J752" s="577">
        <v>1</v>
      </c>
    </row>
    <row r="753" spans="1:10">
      <c r="A753" s="577">
        <v>381</v>
      </c>
      <c r="B753" s="648" t="s">
        <v>4737</v>
      </c>
      <c r="C753" s="569" t="s">
        <v>1642</v>
      </c>
      <c r="D753" s="569" t="s">
        <v>512</v>
      </c>
      <c r="E753" s="567" t="s">
        <v>457</v>
      </c>
      <c r="F753" s="567" t="s">
        <v>5126</v>
      </c>
      <c r="G753" s="649"/>
      <c r="H753" s="577">
        <v>1</v>
      </c>
      <c r="I753" s="577"/>
      <c r="J753" s="577"/>
    </row>
    <row r="754" spans="1:10">
      <c r="A754" s="577">
        <v>382</v>
      </c>
      <c r="B754" s="648" t="s">
        <v>7225</v>
      </c>
      <c r="C754" s="569" t="s">
        <v>3334</v>
      </c>
      <c r="D754" s="569" t="s">
        <v>1509</v>
      </c>
      <c r="E754" s="567" t="s">
        <v>7953</v>
      </c>
      <c r="F754" s="567" t="s">
        <v>5139</v>
      </c>
      <c r="G754" s="649" t="s">
        <v>7226</v>
      </c>
      <c r="H754" s="577">
        <v>1</v>
      </c>
      <c r="I754" s="577"/>
      <c r="J754" s="577"/>
    </row>
    <row r="755" spans="1:10">
      <c r="A755" s="577">
        <v>383</v>
      </c>
      <c r="B755" s="648" t="s">
        <v>7227</v>
      </c>
      <c r="C755" s="569" t="s">
        <v>3334</v>
      </c>
      <c r="D755" s="569" t="s">
        <v>1509</v>
      </c>
      <c r="E755" s="567" t="s">
        <v>7953</v>
      </c>
      <c r="F755" s="567" t="s">
        <v>5139</v>
      </c>
      <c r="G755" s="649" t="s">
        <v>5947</v>
      </c>
      <c r="H755" s="577">
        <v>1</v>
      </c>
      <c r="I755" s="577"/>
      <c r="J755" s="577"/>
    </row>
    <row r="756" spans="1:10">
      <c r="A756" s="577">
        <v>384</v>
      </c>
      <c r="B756" s="648" t="s">
        <v>7228</v>
      </c>
      <c r="C756" s="569" t="s">
        <v>3334</v>
      </c>
      <c r="D756" s="569" t="s">
        <v>1509</v>
      </c>
      <c r="E756" s="567" t="s">
        <v>7953</v>
      </c>
      <c r="F756" s="567" t="s">
        <v>5139</v>
      </c>
      <c r="G756" s="649" t="s">
        <v>93</v>
      </c>
      <c r="H756" s="577">
        <v>1</v>
      </c>
      <c r="I756" s="577"/>
      <c r="J756" s="577"/>
    </row>
    <row r="757" spans="1:10">
      <c r="A757" s="577">
        <v>385</v>
      </c>
      <c r="B757" s="648" t="s">
        <v>7229</v>
      </c>
      <c r="C757" s="569" t="s">
        <v>3334</v>
      </c>
      <c r="D757" s="569" t="s">
        <v>1509</v>
      </c>
      <c r="E757" s="567" t="s">
        <v>7953</v>
      </c>
      <c r="F757" s="567" t="s">
        <v>5126</v>
      </c>
      <c r="G757" s="649" t="s">
        <v>93</v>
      </c>
      <c r="H757" s="577">
        <v>1</v>
      </c>
      <c r="I757" s="577"/>
      <c r="J757" s="577"/>
    </row>
    <row r="758" spans="1:10">
      <c r="A758" s="577">
        <v>386</v>
      </c>
      <c r="B758" s="648" t="s">
        <v>8135</v>
      </c>
      <c r="C758" s="569" t="s">
        <v>3334</v>
      </c>
      <c r="D758" s="569" t="s">
        <v>1509</v>
      </c>
      <c r="E758" s="567" t="s">
        <v>7953</v>
      </c>
      <c r="F758" s="567" t="s">
        <v>5139</v>
      </c>
      <c r="G758" s="649" t="s">
        <v>7230</v>
      </c>
      <c r="H758" s="577">
        <v>1</v>
      </c>
      <c r="I758" s="577"/>
      <c r="J758" s="577"/>
    </row>
    <row r="759" spans="1:10">
      <c r="A759" s="577">
        <v>387</v>
      </c>
      <c r="B759" s="648" t="s">
        <v>8136</v>
      </c>
      <c r="C759" s="569" t="s">
        <v>3334</v>
      </c>
      <c r="D759" s="569" t="s">
        <v>1509</v>
      </c>
      <c r="E759" s="567" t="s">
        <v>7953</v>
      </c>
      <c r="F759" s="567" t="s">
        <v>5139</v>
      </c>
      <c r="G759" s="649" t="s">
        <v>6</v>
      </c>
      <c r="H759" s="577">
        <v>1</v>
      </c>
      <c r="I759" s="577"/>
      <c r="J759" s="577"/>
    </row>
    <row r="760" spans="1:10">
      <c r="A760" s="577">
        <v>388</v>
      </c>
      <c r="B760" s="648" t="s">
        <v>8137</v>
      </c>
      <c r="C760" s="569" t="s">
        <v>3334</v>
      </c>
      <c r="D760" s="569" t="s">
        <v>1509</v>
      </c>
      <c r="E760" s="567" t="s">
        <v>7953</v>
      </c>
      <c r="F760" s="567" t="s">
        <v>5126</v>
      </c>
      <c r="G760" s="649" t="s">
        <v>7231</v>
      </c>
      <c r="H760" s="577">
        <v>1</v>
      </c>
      <c r="I760" s="577"/>
      <c r="J760" s="577"/>
    </row>
    <row r="761" spans="1:10">
      <c r="A761" s="577">
        <v>389</v>
      </c>
      <c r="B761" s="648" t="s">
        <v>8138</v>
      </c>
      <c r="C761" s="569" t="s">
        <v>3334</v>
      </c>
      <c r="D761" s="569" t="s">
        <v>1509</v>
      </c>
      <c r="E761" s="567" t="s">
        <v>7953</v>
      </c>
      <c r="F761" s="567" t="s">
        <v>5139</v>
      </c>
      <c r="G761" s="649" t="s">
        <v>7231</v>
      </c>
      <c r="H761" s="577"/>
      <c r="I761" s="577">
        <v>1</v>
      </c>
      <c r="J761" s="577"/>
    </row>
    <row r="762" spans="1:10">
      <c r="A762" s="577">
        <v>390</v>
      </c>
      <c r="B762" s="648" t="s">
        <v>7232</v>
      </c>
      <c r="C762" s="569" t="s">
        <v>3334</v>
      </c>
      <c r="D762" s="569" t="s">
        <v>1509</v>
      </c>
      <c r="E762" s="567" t="s">
        <v>7953</v>
      </c>
      <c r="F762" s="567" t="s">
        <v>5139</v>
      </c>
      <c r="G762" s="649" t="s">
        <v>7233</v>
      </c>
      <c r="H762" s="577"/>
      <c r="I762" s="577">
        <v>1</v>
      </c>
      <c r="J762" s="577"/>
    </row>
    <row r="763" spans="1:10">
      <c r="A763" s="577">
        <v>391</v>
      </c>
      <c r="B763" s="648" t="s">
        <v>7234</v>
      </c>
      <c r="C763" s="569" t="s">
        <v>3334</v>
      </c>
      <c r="D763" s="569" t="s">
        <v>1509</v>
      </c>
      <c r="E763" s="567" t="s">
        <v>7953</v>
      </c>
      <c r="F763" s="567" t="s">
        <v>5139</v>
      </c>
      <c r="G763" s="649" t="s">
        <v>93</v>
      </c>
      <c r="H763" s="577"/>
      <c r="I763" s="577">
        <v>1</v>
      </c>
      <c r="J763" s="577"/>
    </row>
    <row r="764" spans="1:10">
      <c r="A764" s="577">
        <v>392</v>
      </c>
      <c r="B764" s="648" t="s">
        <v>7235</v>
      </c>
      <c r="C764" s="569" t="s">
        <v>3334</v>
      </c>
      <c r="D764" s="569" t="s">
        <v>1509</v>
      </c>
      <c r="E764" s="567" t="s">
        <v>7953</v>
      </c>
      <c r="F764" s="567" t="s">
        <v>5126</v>
      </c>
      <c r="G764" s="649" t="s">
        <v>7230</v>
      </c>
      <c r="H764" s="577"/>
      <c r="I764" s="577">
        <v>1</v>
      </c>
      <c r="J764" s="577"/>
    </row>
    <row r="765" spans="1:10">
      <c r="A765" s="577">
        <v>393</v>
      </c>
      <c r="B765" s="648" t="s">
        <v>7236</v>
      </c>
      <c r="C765" s="569" t="s">
        <v>3334</v>
      </c>
      <c r="D765" s="569" t="s">
        <v>1509</v>
      </c>
      <c r="E765" s="567" t="s">
        <v>7953</v>
      </c>
      <c r="F765" s="567" t="s">
        <v>5126</v>
      </c>
      <c r="G765" s="649" t="s">
        <v>5983</v>
      </c>
      <c r="H765" s="577"/>
      <c r="I765" s="577">
        <v>1</v>
      </c>
      <c r="J765" s="577"/>
    </row>
    <row r="766" spans="1:10">
      <c r="A766" s="577">
        <v>394</v>
      </c>
      <c r="B766" s="648" t="s">
        <v>7237</v>
      </c>
      <c r="C766" s="569" t="s">
        <v>3334</v>
      </c>
      <c r="D766" s="569" t="s">
        <v>1509</v>
      </c>
      <c r="E766" s="567" t="s">
        <v>7953</v>
      </c>
      <c r="F766" s="567" t="s">
        <v>5126</v>
      </c>
      <c r="G766" s="649" t="s">
        <v>7238</v>
      </c>
      <c r="H766" s="577"/>
      <c r="I766" s="577">
        <v>1</v>
      </c>
      <c r="J766" s="577"/>
    </row>
    <row r="767" spans="1:10">
      <c r="A767" s="577">
        <v>395</v>
      </c>
      <c r="B767" s="648" t="s">
        <v>7239</v>
      </c>
      <c r="C767" s="569" t="s">
        <v>3334</v>
      </c>
      <c r="D767" s="569" t="s">
        <v>1509</v>
      </c>
      <c r="E767" s="567" t="s">
        <v>7953</v>
      </c>
      <c r="F767" s="567" t="s">
        <v>5139</v>
      </c>
      <c r="G767" s="649" t="s">
        <v>5983</v>
      </c>
      <c r="H767" s="577"/>
      <c r="I767" s="577">
        <v>1</v>
      </c>
      <c r="J767" s="577"/>
    </row>
    <row r="768" spans="1:10">
      <c r="A768" s="577">
        <v>396</v>
      </c>
      <c r="B768" s="648" t="s">
        <v>7240</v>
      </c>
      <c r="C768" s="569" t="s">
        <v>3334</v>
      </c>
      <c r="D768" s="569" t="s">
        <v>1509</v>
      </c>
      <c r="E768" s="567" t="s">
        <v>7953</v>
      </c>
      <c r="F768" s="567" t="s">
        <v>5139</v>
      </c>
      <c r="G768" s="649" t="s">
        <v>6</v>
      </c>
      <c r="H768" s="577"/>
      <c r="I768" s="577">
        <v>1</v>
      </c>
      <c r="J768" s="577"/>
    </row>
    <row r="769" spans="1:10">
      <c r="A769" s="577">
        <v>397</v>
      </c>
      <c r="B769" s="648" t="s">
        <v>7241</v>
      </c>
      <c r="C769" s="569" t="s">
        <v>3334</v>
      </c>
      <c r="D769" s="569" t="s">
        <v>1509</v>
      </c>
      <c r="E769" s="567" t="s">
        <v>7953</v>
      </c>
      <c r="F769" s="567" t="s">
        <v>5126</v>
      </c>
      <c r="G769" s="649" t="s">
        <v>7231</v>
      </c>
      <c r="H769" s="577"/>
      <c r="I769" s="577">
        <v>1</v>
      </c>
      <c r="J769" s="577"/>
    </row>
    <row r="770" spans="1:10">
      <c r="A770" s="577">
        <v>398</v>
      </c>
      <c r="B770" s="648" t="s">
        <v>7242</v>
      </c>
      <c r="C770" s="569" t="s">
        <v>3334</v>
      </c>
      <c r="D770" s="569" t="s">
        <v>1509</v>
      </c>
      <c r="E770" s="567" t="s">
        <v>7953</v>
      </c>
      <c r="F770" s="567" t="s">
        <v>5139</v>
      </c>
      <c r="G770" s="649" t="s">
        <v>7231</v>
      </c>
      <c r="H770" s="577"/>
      <c r="I770" s="577"/>
      <c r="J770" s="577">
        <v>1</v>
      </c>
    </row>
    <row r="771" spans="1:10" ht="34.5">
      <c r="A771" s="577">
        <v>399</v>
      </c>
      <c r="B771" s="648" t="s">
        <v>7243</v>
      </c>
      <c r="C771" s="569" t="s">
        <v>3334</v>
      </c>
      <c r="D771" s="569" t="s">
        <v>1509</v>
      </c>
      <c r="E771" s="567" t="s">
        <v>7953</v>
      </c>
      <c r="F771" s="567" t="s">
        <v>5139</v>
      </c>
      <c r="G771" s="649" t="s">
        <v>7233</v>
      </c>
      <c r="H771" s="577"/>
      <c r="I771" s="577"/>
      <c r="J771" s="577">
        <v>1</v>
      </c>
    </row>
    <row r="772" spans="1:10">
      <c r="A772" s="577">
        <v>400</v>
      </c>
      <c r="B772" s="648" t="s">
        <v>7244</v>
      </c>
      <c r="C772" s="569" t="s">
        <v>3334</v>
      </c>
      <c r="D772" s="569" t="s">
        <v>1509</v>
      </c>
      <c r="E772" s="567" t="s">
        <v>7953</v>
      </c>
      <c r="F772" s="567" t="s">
        <v>5139</v>
      </c>
      <c r="G772" s="649" t="s">
        <v>7226</v>
      </c>
      <c r="H772" s="577"/>
      <c r="I772" s="577"/>
      <c r="J772" s="577">
        <v>1</v>
      </c>
    </row>
    <row r="773" spans="1:10">
      <c r="A773" s="577">
        <v>401</v>
      </c>
      <c r="B773" s="648" t="s">
        <v>7245</v>
      </c>
      <c r="C773" s="569" t="s">
        <v>3334</v>
      </c>
      <c r="D773" s="569" t="s">
        <v>1509</v>
      </c>
      <c r="E773" s="567" t="s">
        <v>7953</v>
      </c>
      <c r="F773" s="567" t="s">
        <v>5126</v>
      </c>
      <c r="G773" s="649" t="s">
        <v>6283</v>
      </c>
      <c r="H773" s="577"/>
      <c r="I773" s="577"/>
      <c r="J773" s="577">
        <v>1</v>
      </c>
    </row>
    <row r="774" spans="1:10">
      <c r="A774" s="577">
        <v>402</v>
      </c>
      <c r="B774" s="648" t="s">
        <v>7246</v>
      </c>
      <c r="C774" s="569" t="s">
        <v>3334</v>
      </c>
      <c r="D774" s="569" t="s">
        <v>1509</v>
      </c>
      <c r="E774" s="567" t="s">
        <v>7953</v>
      </c>
      <c r="F774" s="567" t="s">
        <v>5139</v>
      </c>
      <c r="G774" s="649" t="s">
        <v>7226</v>
      </c>
      <c r="H774" s="577"/>
      <c r="I774" s="577"/>
      <c r="J774" s="577">
        <v>1</v>
      </c>
    </row>
    <row r="775" spans="1:10">
      <c r="A775" s="577">
        <v>403</v>
      </c>
      <c r="B775" s="648" t="s">
        <v>7247</v>
      </c>
      <c r="C775" s="569" t="s">
        <v>3334</v>
      </c>
      <c r="D775" s="569" t="s">
        <v>1509</v>
      </c>
      <c r="E775" s="567" t="s">
        <v>7953</v>
      </c>
      <c r="F775" s="567" t="s">
        <v>5139</v>
      </c>
      <c r="G775" s="649" t="s">
        <v>5947</v>
      </c>
      <c r="H775" s="577"/>
      <c r="I775" s="577"/>
      <c r="J775" s="577">
        <v>1</v>
      </c>
    </row>
    <row r="776" spans="1:10">
      <c r="A776" s="577">
        <v>404</v>
      </c>
      <c r="B776" s="648" t="s">
        <v>7248</v>
      </c>
      <c r="C776" s="569" t="s">
        <v>3334</v>
      </c>
      <c r="D776" s="569" t="s">
        <v>1509</v>
      </c>
      <c r="E776" s="567" t="s">
        <v>7953</v>
      </c>
      <c r="F776" s="567" t="s">
        <v>5139</v>
      </c>
      <c r="G776" s="649" t="s">
        <v>5947</v>
      </c>
      <c r="H776" s="577"/>
      <c r="I776" s="577"/>
      <c r="J776" s="577">
        <v>1</v>
      </c>
    </row>
    <row r="777" spans="1:10">
      <c r="A777" s="577">
        <v>405</v>
      </c>
      <c r="B777" s="648" t="s">
        <v>7249</v>
      </c>
      <c r="C777" s="569" t="s">
        <v>3334</v>
      </c>
      <c r="D777" s="569" t="s">
        <v>1509</v>
      </c>
      <c r="E777" s="567" t="s">
        <v>7953</v>
      </c>
      <c r="F777" s="567" t="s">
        <v>5139</v>
      </c>
      <c r="G777" s="649" t="s">
        <v>93</v>
      </c>
      <c r="H777" s="577"/>
      <c r="I777" s="577"/>
      <c r="J777" s="577">
        <v>1</v>
      </c>
    </row>
    <row r="778" spans="1:10">
      <c r="A778" s="577">
        <v>406</v>
      </c>
      <c r="B778" s="648" t="s">
        <v>7250</v>
      </c>
      <c r="C778" s="569" t="s">
        <v>3334</v>
      </c>
      <c r="D778" s="569" t="s">
        <v>1509</v>
      </c>
      <c r="E778" s="567" t="s">
        <v>7953</v>
      </c>
      <c r="F778" s="567" t="s">
        <v>5126</v>
      </c>
      <c r="G778" s="649" t="s">
        <v>7251</v>
      </c>
      <c r="H778" s="577"/>
      <c r="I778" s="577"/>
      <c r="J778" s="577">
        <v>1</v>
      </c>
    </row>
    <row r="779" spans="1:10">
      <c r="A779" s="577">
        <v>407</v>
      </c>
      <c r="B779" s="648" t="s">
        <v>7252</v>
      </c>
      <c r="C779" s="569" t="s">
        <v>3334</v>
      </c>
      <c r="D779" s="569" t="s">
        <v>1509</v>
      </c>
      <c r="E779" s="567" t="s">
        <v>7953</v>
      </c>
      <c r="F779" s="567" t="s">
        <v>5126</v>
      </c>
      <c r="G779" s="649" t="s">
        <v>5983</v>
      </c>
      <c r="H779" s="577"/>
      <c r="I779" s="577"/>
      <c r="J779" s="577">
        <v>1</v>
      </c>
    </row>
    <row r="780" spans="1:10">
      <c r="A780" s="577">
        <v>408</v>
      </c>
      <c r="B780" s="648" t="s">
        <v>7253</v>
      </c>
      <c r="C780" s="569" t="s">
        <v>3334</v>
      </c>
      <c r="D780" s="569" t="s">
        <v>1509</v>
      </c>
      <c r="E780" s="567" t="s">
        <v>7953</v>
      </c>
      <c r="F780" s="567" t="s">
        <v>5126</v>
      </c>
      <c r="G780" s="649" t="s">
        <v>5983</v>
      </c>
      <c r="H780" s="577"/>
      <c r="I780" s="577"/>
      <c r="J780" s="577">
        <v>1</v>
      </c>
    </row>
    <row r="781" spans="1:10">
      <c r="A781" s="577">
        <v>409</v>
      </c>
      <c r="B781" s="648" t="s">
        <v>7254</v>
      </c>
      <c r="C781" s="569" t="s">
        <v>3334</v>
      </c>
      <c r="D781" s="569" t="s">
        <v>1509</v>
      </c>
      <c r="E781" s="567" t="s">
        <v>7953</v>
      </c>
      <c r="F781" s="567" t="s">
        <v>5139</v>
      </c>
      <c r="G781" s="649" t="s">
        <v>7251</v>
      </c>
      <c r="H781" s="577"/>
      <c r="I781" s="577"/>
      <c r="J781" s="577">
        <v>1</v>
      </c>
    </row>
    <row r="782" spans="1:10">
      <c r="A782" s="577">
        <v>410</v>
      </c>
      <c r="B782" s="648" t="s">
        <v>7255</v>
      </c>
      <c r="C782" s="569" t="s">
        <v>3334</v>
      </c>
      <c r="D782" s="569" t="s">
        <v>1509</v>
      </c>
      <c r="E782" s="567" t="s">
        <v>7953</v>
      </c>
      <c r="F782" s="567" t="s">
        <v>5139</v>
      </c>
      <c r="G782" s="649" t="s">
        <v>7230</v>
      </c>
      <c r="H782" s="577"/>
      <c r="I782" s="577"/>
      <c r="J782" s="577">
        <v>1</v>
      </c>
    </row>
    <row r="783" spans="1:10">
      <c r="A783" s="577">
        <v>411</v>
      </c>
      <c r="B783" s="648" t="s">
        <v>7256</v>
      </c>
      <c r="C783" s="569" t="s">
        <v>3334</v>
      </c>
      <c r="D783" s="569" t="s">
        <v>1509</v>
      </c>
      <c r="E783" s="567" t="s">
        <v>7953</v>
      </c>
      <c r="F783" s="567" t="s">
        <v>5139</v>
      </c>
      <c r="G783" s="649" t="s">
        <v>7230</v>
      </c>
      <c r="H783" s="577"/>
      <c r="I783" s="577"/>
      <c r="J783" s="577">
        <v>1</v>
      </c>
    </row>
    <row r="784" spans="1:10">
      <c r="A784" s="577">
        <v>412</v>
      </c>
      <c r="B784" s="648" t="s">
        <v>7257</v>
      </c>
      <c r="C784" s="569" t="s">
        <v>3334</v>
      </c>
      <c r="D784" s="569" t="s">
        <v>1509</v>
      </c>
      <c r="E784" s="567" t="s">
        <v>7953</v>
      </c>
      <c r="F784" s="567" t="s">
        <v>5139</v>
      </c>
      <c r="G784" s="649" t="s">
        <v>5983</v>
      </c>
      <c r="H784" s="577"/>
      <c r="I784" s="577"/>
      <c r="J784" s="577">
        <v>1</v>
      </c>
    </row>
    <row r="785" spans="1:10">
      <c r="A785" s="577">
        <v>413</v>
      </c>
      <c r="B785" s="648" t="s">
        <v>7258</v>
      </c>
      <c r="C785" s="569" t="s">
        <v>3334</v>
      </c>
      <c r="D785" s="569" t="s">
        <v>1509</v>
      </c>
      <c r="E785" s="567" t="s">
        <v>7953</v>
      </c>
      <c r="F785" s="567" t="s">
        <v>5139</v>
      </c>
      <c r="G785" s="649" t="s">
        <v>5983</v>
      </c>
      <c r="H785" s="577"/>
      <c r="I785" s="577"/>
      <c r="J785" s="577">
        <v>1</v>
      </c>
    </row>
    <row r="786" spans="1:10">
      <c r="A786" s="577">
        <v>414</v>
      </c>
      <c r="B786" s="648" t="s">
        <v>7259</v>
      </c>
      <c r="C786" s="569" t="s">
        <v>3334</v>
      </c>
      <c r="D786" s="569" t="s">
        <v>1509</v>
      </c>
      <c r="E786" s="567" t="s">
        <v>7953</v>
      </c>
      <c r="F786" s="567" t="s">
        <v>5126</v>
      </c>
      <c r="G786" s="649" t="s">
        <v>7226</v>
      </c>
      <c r="H786" s="577"/>
      <c r="I786" s="577"/>
      <c r="J786" s="577">
        <v>1</v>
      </c>
    </row>
    <row r="787" spans="1:10">
      <c r="A787" s="577">
        <v>415</v>
      </c>
      <c r="B787" s="648" t="s">
        <v>7260</v>
      </c>
      <c r="C787" s="569" t="s">
        <v>3334</v>
      </c>
      <c r="D787" s="569" t="s">
        <v>1509</v>
      </c>
      <c r="E787" s="567" t="s">
        <v>567</v>
      </c>
      <c r="F787" s="567" t="s">
        <v>5139</v>
      </c>
      <c r="G787" s="649" t="s">
        <v>7261</v>
      </c>
      <c r="H787" s="577">
        <v>1</v>
      </c>
      <c r="I787" s="577"/>
      <c r="J787" s="577"/>
    </row>
    <row r="788" spans="1:10">
      <c r="A788" s="577">
        <v>416</v>
      </c>
      <c r="B788" s="648" t="s">
        <v>7262</v>
      </c>
      <c r="C788" s="569" t="s">
        <v>3334</v>
      </c>
      <c r="D788" s="569" t="s">
        <v>1509</v>
      </c>
      <c r="E788" s="567" t="s">
        <v>567</v>
      </c>
      <c r="F788" s="567" t="s">
        <v>5139</v>
      </c>
      <c r="G788" s="649" t="s">
        <v>7263</v>
      </c>
      <c r="H788" s="577">
        <v>1</v>
      </c>
      <c r="I788" s="577"/>
      <c r="J788" s="577"/>
    </row>
    <row r="789" spans="1:10">
      <c r="A789" s="577">
        <v>417</v>
      </c>
      <c r="B789" s="648" t="s">
        <v>7264</v>
      </c>
      <c r="C789" s="569" t="s">
        <v>3334</v>
      </c>
      <c r="D789" s="569" t="s">
        <v>1509</v>
      </c>
      <c r="E789" s="567" t="s">
        <v>567</v>
      </c>
      <c r="F789" s="567" t="s">
        <v>5139</v>
      </c>
      <c r="G789" s="649" t="s">
        <v>7265</v>
      </c>
      <c r="H789" s="577">
        <v>1</v>
      </c>
      <c r="I789" s="577"/>
      <c r="J789" s="577"/>
    </row>
    <row r="790" spans="1:10">
      <c r="A790" s="577">
        <v>418</v>
      </c>
      <c r="B790" s="648" t="s">
        <v>7266</v>
      </c>
      <c r="C790" s="569" t="s">
        <v>3334</v>
      </c>
      <c r="D790" s="569" t="s">
        <v>1509</v>
      </c>
      <c r="E790" s="567" t="s">
        <v>567</v>
      </c>
      <c r="F790" s="567" t="s">
        <v>5139</v>
      </c>
      <c r="G790" s="649" t="s">
        <v>5983</v>
      </c>
      <c r="H790" s="577">
        <v>1</v>
      </c>
      <c r="I790" s="577"/>
      <c r="J790" s="577"/>
    </row>
    <row r="791" spans="1:10">
      <c r="A791" s="577">
        <v>419</v>
      </c>
      <c r="B791" s="648" t="s">
        <v>7267</v>
      </c>
      <c r="C791" s="569" t="s">
        <v>3334</v>
      </c>
      <c r="D791" s="569" t="s">
        <v>1509</v>
      </c>
      <c r="E791" s="567" t="s">
        <v>567</v>
      </c>
      <c r="F791" s="567" t="s">
        <v>5139</v>
      </c>
      <c r="G791" s="649" t="s">
        <v>5980</v>
      </c>
      <c r="H791" s="577">
        <v>1</v>
      </c>
      <c r="I791" s="577"/>
      <c r="J791" s="577"/>
    </row>
    <row r="792" spans="1:10">
      <c r="A792" s="577">
        <v>420</v>
      </c>
      <c r="B792" s="648" t="s">
        <v>7268</v>
      </c>
      <c r="C792" s="569" t="s">
        <v>3334</v>
      </c>
      <c r="D792" s="569" t="s">
        <v>1509</v>
      </c>
      <c r="E792" s="567" t="s">
        <v>567</v>
      </c>
      <c r="F792" s="567" t="s">
        <v>5139</v>
      </c>
      <c r="G792" s="649" t="s">
        <v>2390</v>
      </c>
      <c r="H792" s="577">
        <v>1</v>
      </c>
      <c r="I792" s="577"/>
      <c r="J792" s="577"/>
    </row>
    <row r="793" spans="1:10">
      <c r="A793" s="577">
        <v>421</v>
      </c>
      <c r="B793" s="648" t="s">
        <v>7269</v>
      </c>
      <c r="C793" s="569" t="s">
        <v>3334</v>
      </c>
      <c r="D793" s="569" t="s">
        <v>1509</v>
      </c>
      <c r="E793" s="567" t="s">
        <v>567</v>
      </c>
      <c r="F793" s="567" t="s">
        <v>5126</v>
      </c>
      <c r="G793" s="649" t="s">
        <v>7270</v>
      </c>
      <c r="H793" s="577">
        <v>1</v>
      </c>
      <c r="I793" s="577"/>
      <c r="J793" s="577"/>
    </row>
    <row r="794" spans="1:10">
      <c r="A794" s="577">
        <v>422</v>
      </c>
      <c r="B794" s="648" t="s">
        <v>7271</v>
      </c>
      <c r="C794" s="569" t="s">
        <v>3334</v>
      </c>
      <c r="D794" s="569" t="s">
        <v>1509</v>
      </c>
      <c r="E794" s="567" t="s">
        <v>567</v>
      </c>
      <c r="F794" s="567" t="s">
        <v>5126</v>
      </c>
      <c r="G794" s="649" t="s">
        <v>6745</v>
      </c>
      <c r="H794" s="577">
        <v>1</v>
      </c>
      <c r="I794" s="577"/>
      <c r="J794" s="577"/>
    </row>
    <row r="795" spans="1:10">
      <c r="A795" s="577">
        <v>423</v>
      </c>
      <c r="B795" s="648" t="s">
        <v>7272</v>
      </c>
      <c r="C795" s="569" t="s">
        <v>3334</v>
      </c>
      <c r="D795" s="569" t="s">
        <v>1509</v>
      </c>
      <c r="E795" s="567" t="s">
        <v>567</v>
      </c>
      <c r="F795" s="567" t="s">
        <v>5126</v>
      </c>
      <c r="G795" s="649" t="s">
        <v>7273</v>
      </c>
      <c r="H795" s="577">
        <v>1</v>
      </c>
      <c r="I795" s="577"/>
      <c r="J795" s="577"/>
    </row>
    <row r="796" spans="1:10">
      <c r="A796" s="577">
        <v>424</v>
      </c>
      <c r="B796" s="648" t="s">
        <v>7274</v>
      </c>
      <c r="C796" s="569" t="s">
        <v>3334</v>
      </c>
      <c r="D796" s="569" t="s">
        <v>1509</v>
      </c>
      <c r="E796" s="567" t="s">
        <v>567</v>
      </c>
      <c r="F796" s="567" t="s">
        <v>5126</v>
      </c>
      <c r="G796" s="649" t="s">
        <v>6816</v>
      </c>
      <c r="H796" s="577">
        <v>1</v>
      </c>
      <c r="I796" s="577"/>
      <c r="J796" s="577"/>
    </row>
    <row r="797" spans="1:10">
      <c r="A797" s="577">
        <v>425</v>
      </c>
      <c r="B797" s="648" t="s">
        <v>7275</v>
      </c>
      <c r="C797" s="569" t="s">
        <v>3334</v>
      </c>
      <c r="D797" s="569" t="s">
        <v>1509</v>
      </c>
      <c r="E797" s="567" t="s">
        <v>567</v>
      </c>
      <c r="F797" s="567" t="s">
        <v>5126</v>
      </c>
      <c r="G797" s="649" t="s">
        <v>93</v>
      </c>
      <c r="H797" s="577">
        <v>1</v>
      </c>
      <c r="I797" s="577"/>
      <c r="J797" s="577"/>
    </row>
    <row r="798" spans="1:10">
      <c r="A798" s="577">
        <v>426</v>
      </c>
      <c r="B798" s="648" t="s">
        <v>7276</v>
      </c>
      <c r="C798" s="569" t="s">
        <v>3334</v>
      </c>
      <c r="D798" s="569" t="s">
        <v>1509</v>
      </c>
      <c r="E798" s="567" t="s">
        <v>567</v>
      </c>
      <c r="F798" s="567" t="s">
        <v>5957</v>
      </c>
      <c r="G798" s="649" t="s">
        <v>7277</v>
      </c>
      <c r="H798" s="577">
        <v>1</v>
      </c>
      <c r="I798" s="577"/>
      <c r="J798" s="577"/>
    </row>
    <row r="799" spans="1:10">
      <c r="A799" s="577">
        <v>427</v>
      </c>
      <c r="B799" s="648" t="s">
        <v>7278</v>
      </c>
      <c r="C799" s="569" t="s">
        <v>3334</v>
      </c>
      <c r="D799" s="569" t="s">
        <v>1509</v>
      </c>
      <c r="E799" s="567" t="s">
        <v>460</v>
      </c>
      <c r="F799" s="567" t="s">
        <v>5126</v>
      </c>
      <c r="G799" s="649" t="s">
        <v>6745</v>
      </c>
      <c r="H799" s="577">
        <v>1</v>
      </c>
      <c r="I799" s="577"/>
      <c r="J799" s="577"/>
    </row>
    <row r="800" spans="1:10">
      <c r="A800" s="577">
        <v>428</v>
      </c>
      <c r="B800" s="648" t="s">
        <v>7279</v>
      </c>
      <c r="C800" s="569" t="s">
        <v>3334</v>
      </c>
      <c r="D800" s="569" t="s">
        <v>1509</v>
      </c>
      <c r="E800" s="567" t="s">
        <v>460</v>
      </c>
      <c r="F800" s="567" t="s">
        <v>5126</v>
      </c>
      <c r="G800" s="649" t="s">
        <v>6045</v>
      </c>
      <c r="H800" s="577">
        <v>1</v>
      </c>
      <c r="I800" s="577"/>
      <c r="J800" s="577"/>
    </row>
    <row r="801" spans="1:10">
      <c r="A801" s="577">
        <v>429</v>
      </c>
      <c r="B801" s="648" t="s">
        <v>7280</v>
      </c>
      <c r="C801" s="569" t="s">
        <v>3334</v>
      </c>
      <c r="D801" s="569" t="s">
        <v>1509</v>
      </c>
      <c r="E801" s="567" t="s">
        <v>460</v>
      </c>
      <c r="F801" s="567" t="s">
        <v>5126</v>
      </c>
      <c r="G801" s="649" t="s">
        <v>7281</v>
      </c>
      <c r="H801" s="577">
        <v>1</v>
      </c>
      <c r="I801" s="577"/>
      <c r="J801" s="577"/>
    </row>
    <row r="802" spans="1:10">
      <c r="A802" s="577">
        <v>430</v>
      </c>
      <c r="B802" s="648" t="s">
        <v>7282</v>
      </c>
      <c r="C802" s="569" t="s">
        <v>3334</v>
      </c>
      <c r="D802" s="569" t="s">
        <v>1509</v>
      </c>
      <c r="E802" s="567" t="s">
        <v>460</v>
      </c>
      <c r="F802" s="567" t="s">
        <v>5139</v>
      </c>
      <c r="G802" s="649" t="s">
        <v>89</v>
      </c>
      <c r="H802" s="577">
        <v>1</v>
      </c>
      <c r="I802" s="577"/>
      <c r="J802" s="577"/>
    </row>
    <row r="803" spans="1:10">
      <c r="A803" s="577">
        <v>431</v>
      </c>
      <c r="B803" s="648" t="s">
        <v>7283</v>
      </c>
      <c r="C803" s="569" t="s">
        <v>3334</v>
      </c>
      <c r="D803" s="569" t="s">
        <v>1509</v>
      </c>
      <c r="E803" s="567" t="s">
        <v>460</v>
      </c>
      <c r="F803" s="567" t="s">
        <v>5139</v>
      </c>
      <c r="G803" s="649" t="s">
        <v>6</v>
      </c>
      <c r="H803" s="577">
        <v>1</v>
      </c>
      <c r="I803" s="577"/>
      <c r="J803" s="577"/>
    </row>
    <row r="804" spans="1:10">
      <c r="A804" s="577">
        <v>432</v>
      </c>
      <c r="B804" s="648" t="s">
        <v>7284</v>
      </c>
      <c r="C804" s="569" t="s">
        <v>3334</v>
      </c>
      <c r="D804" s="569" t="s">
        <v>1509</v>
      </c>
      <c r="E804" s="567" t="s">
        <v>460</v>
      </c>
      <c r="F804" s="567" t="s">
        <v>5139</v>
      </c>
      <c r="G804" s="649" t="s">
        <v>2390</v>
      </c>
      <c r="H804" s="577">
        <v>1</v>
      </c>
      <c r="I804" s="577"/>
      <c r="J804" s="577"/>
    </row>
    <row r="805" spans="1:10">
      <c r="A805" s="577">
        <v>433</v>
      </c>
      <c r="B805" s="648" t="s">
        <v>7285</v>
      </c>
      <c r="C805" s="569" t="s">
        <v>3334</v>
      </c>
      <c r="D805" s="569" t="s">
        <v>1509</v>
      </c>
      <c r="E805" s="567" t="s">
        <v>460</v>
      </c>
      <c r="F805" s="567" t="s">
        <v>5139</v>
      </c>
      <c r="G805" s="649" t="s">
        <v>6962</v>
      </c>
      <c r="H805" s="577">
        <v>1</v>
      </c>
      <c r="I805" s="577"/>
      <c r="J805" s="577"/>
    </row>
    <row r="806" spans="1:10">
      <c r="A806" s="577">
        <v>434</v>
      </c>
      <c r="B806" s="648" t="s">
        <v>7286</v>
      </c>
      <c r="C806" s="569" t="s">
        <v>3334</v>
      </c>
      <c r="D806" s="569" t="s">
        <v>1509</v>
      </c>
      <c r="E806" s="567" t="s">
        <v>460</v>
      </c>
      <c r="F806" s="567" t="s">
        <v>5139</v>
      </c>
      <c r="G806" s="649" t="s">
        <v>7287</v>
      </c>
      <c r="H806" s="577">
        <v>1</v>
      </c>
      <c r="I806" s="577"/>
      <c r="J806" s="577"/>
    </row>
    <row r="807" spans="1:10">
      <c r="A807" s="577">
        <v>435</v>
      </c>
      <c r="B807" s="648" t="s">
        <v>7288</v>
      </c>
      <c r="C807" s="569" t="s">
        <v>3334</v>
      </c>
      <c r="D807" s="569" t="s">
        <v>1509</v>
      </c>
      <c r="E807" s="567" t="s">
        <v>457</v>
      </c>
      <c r="F807" s="567" t="s">
        <v>5126</v>
      </c>
      <c r="G807" s="649" t="s">
        <v>94</v>
      </c>
      <c r="H807" s="577">
        <v>1</v>
      </c>
      <c r="I807" s="577"/>
      <c r="J807" s="577"/>
    </row>
    <row r="808" spans="1:10">
      <c r="A808" s="577">
        <v>436</v>
      </c>
      <c r="B808" s="648" t="s">
        <v>7289</v>
      </c>
      <c r="C808" s="569" t="s">
        <v>3334</v>
      </c>
      <c r="D808" s="569" t="s">
        <v>1509</v>
      </c>
      <c r="E808" s="567" t="s">
        <v>457</v>
      </c>
      <c r="F808" s="567" t="s">
        <v>5139</v>
      </c>
      <c r="G808" s="649" t="s">
        <v>89</v>
      </c>
      <c r="H808" s="577">
        <v>1</v>
      </c>
      <c r="I808" s="577"/>
      <c r="J808" s="577"/>
    </row>
    <row r="809" spans="1:10">
      <c r="A809" s="577">
        <v>437</v>
      </c>
      <c r="B809" s="648" t="s">
        <v>7290</v>
      </c>
      <c r="C809" s="569" t="s">
        <v>3334</v>
      </c>
      <c r="D809" s="569" t="s">
        <v>1509</v>
      </c>
      <c r="E809" s="567" t="s">
        <v>457</v>
      </c>
      <c r="F809" s="567" t="s">
        <v>5139</v>
      </c>
      <c r="G809" s="649" t="s">
        <v>93</v>
      </c>
      <c r="H809" s="577">
        <v>1</v>
      </c>
      <c r="I809" s="577"/>
      <c r="J809" s="577"/>
    </row>
    <row r="810" spans="1:10">
      <c r="A810" s="577">
        <v>438</v>
      </c>
      <c r="B810" s="648" t="s">
        <v>7291</v>
      </c>
      <c r="C810" s="569" t="s">
        <v>3334</v>
      </c>
      <c r="D810" s="569" t="s">
        <v>1509</v>
      </c>
      <c r="E810" s="567" t="s">
        <v>457</v>
      </c>
      <c r="F810" s="567" t="s">
        <v>5139</v>
      </c>
      <c r="G810" s="649" t="s">
        <v>2391</v>
      </c>
      <c r="H810" s="577">
        <v>1</v>
      </c>
      <c r="I810" s="577"/>
      <c r="J810" s="577"/>
    </row>
    <row r="811" spans="1:10">
      <c r="A811" s="577">
        <v>439</v>
      </c>
      <c r="B811" s="648" t="s">
        <v>7292</v>
      </c>
      <c r="C811" s="569" t="s">
        <v>3334</v>
      </c>
      <c r="D811" s="569" t="s">
        <v>1509</v>
      </c>
      <c r="E811" s="567" t="s">
        <v>457</v>
      </c>
      <c r="F811" s="567" t="s">
        <v>5139</v>
      </c>
      <c r="G811" s="649" t="s">
        <v>7281</v>
      </c>
      <c r="H811" s="577">
        <v>1</v>
      </c>
      <c r="I811" s="577"/>
      <c r="J811" s="577"/>
    </row>
    <row r="812" spans="1:10">
      <c r="A812" s="577">
        <v>440</v>
      </c>
      <c r="B812" s="648" t="s">
        <v>7293</v>
      </c>
      <c r="C812" s="569" t="s">
        <v>3334</v>
      </c>
      <c r="D812" s="569" t="s">
        <v>1509</v>
      </c>
      <c r="E812" s="567" t="s">
        <v>457</v>
      </c>
      <c r="F812" s="567" t="s">
        <v>5139</v>
      </c>
      <c r="G812" s="649" t="s">
        <v>7294</v>
      </c>
      <c r="H812" s="577">
        <v>1</v>
      </c>
      <c r="I812" s="577"/>
      <c r="J812" s="577"/>
    </row>
    <row r="813" spans="1:10">
      <c r="A813" s="577">
        <v>441</v>
      </c>
      <c r="B813" s="648" t="s">
        <v>7295</v>
      </c>
      <c r="C813" s="569" t="s">
        <v>3334</v>
      </c>
      <c r="D813" s="569" t="s">
        <v>1509</v>
      </c>
      <c r="E813" s="567" t="s">
        <v>567</v>
      </c>
      <c r="F813" s="567" t="s">
        <v>5139</v>
      </c>
      <c r="G813" s="649" t="s">
        <v>7296</v>
      </c>
      <c r="H813" s="577"/>
      <c r="I813" s="577">
        <v>1</v>
      </c>
      <c r="J813" s="577"/>
    </row>
    <row r="814" spans="1:10">
      <c r="A814" s="577">
        <v>442</v>
      </c>
      <c r="B814" s="648" t="s">
        <v>7297</v>
      </c>
      <c r="C814" s="569" t="s">
        <v>3334</v>
      </c>
      <c r="D814" s="569" t="s">
        <v>1509</v>
      </c>
      <c r="E814" s="567" t="s">
        <v>567</v>
      </c>
      <c r="F814" s="567" t="s">
        <v>5139</v>
      </c>
      <c r="G814" s="649" t="s">
        <v>7233</v>
      </c>
      <c r="H814" s="577"/>
      <c r="I814" s="577">
        <v>1</v>
      </c>
      <c r="J814" s="577"/>
    </row>
    <row r="815" spans="1:10">
      <c r="A815" s="577">
        <v>443</v>
      </c>
      <c r="B815" s="648" t="s">
        <v>7298</v>
      </c>
      <c r="C815" s="569" t="s">
        <v>3334</v>
      </c>
      <c r="D815" s="569" t="s">
        <v>1509</v>
      </c>
      <c r="E815" s="567" t="s">
        <v>567</v>
      </c>
      <c r="F815" s="567" t="s">
        <v>5139</v>
      </c>
      <c r="G815" s="649" t="s">
        <v>7263</v>
      </c>
      <c r="H815" s="577"/>
      <c r="I815" s="577">
        <v>1</v>
      </c>
      <c r="J815" s="577"/>
    </row>
    <row r="816" spans="1:10">
      <c r="A816" s="577">
        <v>444</v>
      </c>
      <c r="B816" s="648" t="s">
        <v>7299</v>
      </c>
      <c r="C816" s="569" t="s">
        <v>3334</v>
      </c>
      <c r="D816" s="569" t="s">
        <v>1509</v>
      </c>
      <c r="E816" s="567" t="s">
        <v>567</v>
      </c>
      <c r="F816" s="567" t="s">
        <v>5139</v>
      </c>
      <c r="G816" s="649" t="s">
        <v>7265</v>
      </c>
      <c r="H816" s="577"/>
      <c r="I816" s="577">
        <v>1</v>
      </c>
      <c r="J816" s="577"/>
    </row>
    <row r="817" spans="1:10">
      <c r="A817" s="577">
        <v>445</v>
      </c>
      <c r="B817" s="648" t="s">
        <v>7300</v>
      </c>
      <c r="C817" s="569" t="s">
        <v>3334</v>
      </c>
      <c r="D817" s="569" t="s">
        <v>1509</v>
      </c>
      <c r="E817" s="567" t="s">
        <v>567</v>
      </c>
      <c r="F817" s="567" t="s">
        <v>5139</v>
      </c>
      <c r="G817" s="649" t="s">
        <v>5983</v>
      </c>
      <c r="H817" s="577"/>
      <c r="I817" s="577">
        <v>1</v>
      </c>
      <c r="J817" s="577"/>
    </row>
    <row r="818" spans="1:10">
      <c r="A818" s="577">
        <v>446</v>
      </c>
      <c r="B818" s="648" t="s">
        <v>7301</v>
      </c>
      <c r="C818" s="569" t="s">
        <v>3334</v>
      </c>
      <c r="D818" s="569" t="s">
        <v>1509</v>
      </c>
      <c r="E818" s="567" t="s">
        <v>567</v>
      </c>
      <c r="F818" s="567" t="s">
        <v>5139</v>
      </c>
      <c r="G818" s="649" t="s">
        <v>5980</v>
      </c>
      <c r="H818" s="577"/>
      <c r="I818" s="577">
        <v>1</v>
      </c>
      <c r="J818" s="577"/>
    </row>
    <row r="819" spans="1:10">
      <c r="A819" s="577">
        <v>447</v>
      </c>
      <c r="B819" s="648" t="s">
        <v>7302</v>
      </c>
      <c r="C819" s="569" t="s">
        <v>3334</v>
      </c>
      <c r="D819" s="569" t="s">
        <v>1509</v>
      </c>
      <c r="E819" s="567" t="s">
        <v>567</v>
      </c>
      <c r="F819" s="567" t="s">
        <v>5139</v>
      </c>
      <c r="G819" s="649" t="s">
        <v>2390</v>
      </c>
      <c r="H819" s="577"/>
      <c r="I819" s="577">
        <v>1</v>
      </c>
      <c r="J819" s="577"/>
    </row>
    <row r="820" spans="1:10">
      <c r="A820" s="577">
        <v>448</v>
      </c>
      <c r="B820" s="648" t="s">
        <v>7303</v>
      </c>
      <c r="C820" s="569" t="s">
        <v>3334</v>
      </c>
      <c r="D820" s="569" t="s">
        <v>1509</v>
      </c>
      <c r="E820" s="567" t="s">
        <v>567</v>
      </c>
      <c r="F820" s="567" t="s">
        <v>5139</v>
      </c>
      <c r="G820" s="649" t="s">
        <v>6045</v>
      </c>
      <c r="H820" s="577"/>
      <c r="I820" s="577">
        <v>1</v>
      </c>
      <c r="J820" s="577"/>
    </row>
    <row r="821" spans="1:10">
      <c r="A821" s="577">
        <v>449</v>
      </c>
      <c r="B821" s="648" t="s">
        <v>7304</v>
      </c>
      <c r="C821" s="569" t="s">
        <v>3334</v>
      </c>
      <c r="D821" s="569" t="s">
        <v>1509</v>
      </c>
      <c r="E821" s="567" t="s">
        <v>567</v>
      </c>
      <c r="F821" s="567" t="s">
        <v>5139</v>
      </c>
      <c r="G821" s="649" t="s">
        <v>7305</v>
      </c>
      <c r="H821" s="577"/>
      <c r="I821" s="577">
        <v>1</v>
      </c>
      <c r="J821" s="577"/>
    </row>
    <row r="822" spans="1:10">
      <c r="A822" s="577">
        <v>450</v>
      </c>
      <c r="B822" s="648" t="s">
        <v>7306</v>
      </c>
      <c r="C822" s="569" t="s">
        <v>3334</v>
      </c>
      <c r="D822" s="569" t="s">
        <v>1509</v>
      </c>
      <c r="E822" s="567" t="s">
        <v>567</v>
      </c>
      <c r="F822" s="567" t="s">
        <v>5126</v>
      </c>
      <c r="G822" s="649" t="s">
        <v>7233</v>
      </c>
      <c r="H822" s="577"/>
      <c r="I822" s="577">
        <v>1</v>
      </c>
      <c r="J822" s="577"/>
    </row>
    <row r="823" spans="1:10">
      <c r="A823" s="577">
        <v>451</v>
      </c>
      <c r="B823" s="648" t="s">
        <v>7307</v>
      </c>
      <c r="C823" s="569" t="s">
        <v>3334</v>
      </c>
      <c r="D823" s="569" t="s">
        <v>1509</v>
      </c>
      <c r="E823" s="567" t="s">
        <v>567</v>
      </c>
      <c r="F823" s="567" t="s">
        <v>5126</v>
      </c>
      <c r="G823" s="649" t="s">
        <v>7265</v>
      </c>
      <c r="H823" s="577"/>
      <c r="I823" s="577">
        <v>1</v>
      </c>
      <c r="J823" s="577"/>
    </row>
    <row r="824" spans="1:10">
      <c r="A824" s="577">
        <v>452</v>
      </c>
      <c r="B824" s="648" t="s">
        <v>7308</v>
      </c>
      <c r="C824" s="569" t="s">
        <v>3334</v>
      </c>
      <c r="D824" s="569" t="s">
        <v>1509</v>
      </c>
      <c r="E824" s="567" t="s">
        <v>567</v>
      </c>
      <c r="F824" s="567" t="s">
        <v>5126</v>
      </c>
      <c r="G824" s="649" t="s">
        <v>6816</v>
      </c>
      <c r="H824" s="577"/>
      <c r="I824" s="577">
        <v>1</v>
      </c>
      <c r="J824" s="577"/>
    </row>
    <row r="825" spans="1:10">
      <c r="A825" s="577">
        <v>453</v>
      </c>
      <c r="B825" s="648" t="s">
        <v>7309</v>
      </c>
      <c r="C825" s="569" t="s">
        <v>3334</v>
      </c>
      <c r="D825" s="569" t="s">
        <v>1509</v>
      </c>
      <c r="E825" s="567" t="s">
        <v>460</v>
      </c>
      <c r="F825" s="567" t="s">
        <v>5126</v>
      </c>
      <c r="G825" s="649" t="s">
        <v>5947</v>
      </c>
      <c r="H825" s="577"/>
      <c r="I825" s="577">
        <v>1</v>
      </c>
      <c r="J825" s="577"/>
    </row>
    <row r="826" spans="1:10">
      <c r="A826" s="577">
        <v>454</v>
      </c>
      <c r="B826" s="648" t="s">
        <v>7310</v>
      </c>
      <c r="C826" s="569" t="s">
        <v>3334</v>
      </c>
      <c r="D826" s="569" t="s">
        <v>1509</v>
      </c>
      <c r="E826" s="567" t="s">
        <v>460</v>
      </c>
      <c r="F826" s="567" t="s">
        <v>5126</v>
      </c>
      <c r="G826" s="649" t="s">
        <v>2390</v>
      </c>
      <c r="H826" s="577"/>
      <c r="I826" s="577">
        <v>1</v>
      </c>
      <c r="J826" s="577"/>
    </row>
    <row r="827" spans="1:10">
      <c r="A827" s="577">
        <v>455</v>
      </c>
      <c r="B827" s="648" t="s">
        <v>7311</v>
      </c>
      <c r="C827" s="569" t="s">
        <v>3334</v>
      </c>
      <c r="D827" s="569" t="s">
        <v>1509</v>
      </c>
      <c r="E827" s="567" t="s">
        <v>460</v>
      </c>
      <c r="F827" s="567" t="s">
        <v>5126</v>
      </c>
      <c r="G827" s="649" t="s">
        <v>7312</v>
      </c>
      <c r="H827" s="577"/>
      <c r="I827" s="577">
        <v>1</v>
      </c>
      <c r="J827" s="577"/>
    </row>
    <row r="828" spans="1:10">
      <c r="A828" s="577">
        <v>456</v>
      </c>
      <c r="B828" s="648" t="s">
        <v>7313</v>
      </c>
      <c r="C828" s="569" t="s">
        <v>3334</v>
      </c>
      <c r="D828" s="569" t="s">
        <v>1509</v>
      </c>
      <c r="E828" s="567" t="s">
        <v>460</v>
      </c>
      <c r="F828" s="567" t="s">
        <v>5139</v>
      </c>
      <c r="G828" s="649" t="s">
        <v>7273</v>
      </c>
      <c r="H828" s="577"/>
      <c r="I828" s="577">
        <v>1</v>
      </c>
      <c r="J828" s="577"/>
    </row>
    <row r="829" spans="1:10">
      <c r="A829" s="577">
        <v>457</v>
      </c>
      <c r="B829" s="648" t="s">
        <v>7314</v>
      </c>
      <c r="C829" s="569" t="s">
        <v>3334</v>
      </c>
      <c r="D829" s="569" t="s">
        <v>1509</v>
      </c>
      <c r="E829" s="567" t="s">
        <v>460</v>
      </c>
      <c r="F829" s="567" t="s">
        <v>5139</v>
      </c>
      <c r="G829" s="649" t="s">
        <v>6</v>
      </c>
      <c r="H829" s="577"/>
      <c r="I829" s="577">
        <v>1</v>
      </c>
      <c r="J829" s="577"/>
    </row>
    <row r="830" spans="1:10">
      <c r="A830" s="577">
        <v>458</v>
      </c>
      <c r="B830" s="648" t="s">
        <v>7315</v>
      </c>
      <c r="C830" s="569" t="s">
        <v>3334</v>
      </c>
      <c r="D830" s="569" t="s">
        <v>1509</v>
      </c>
      <c r="E830" s="567" t="s">
        <v>460</v>
      </c>
      <c r="F830" s="567" t="s">
        <v>5139</v>
      </c>
      <c r="G830" s="649" t="s">
        <v>2390</v>
      </c>
      <c r="H830" s="577"/>
      <c r="I830" s="577">
        <v>1</v>
      </c>
      <c r="J830" s="577"/>
    </row>
    <row r="831" spans="1:10">
      <c r="A831" s="577">
        <v>459</v>
      </c>
      <c r="B831" s="648" t="s">
        <v>7316</v>
      </c>
      <c r="C831" s="569" t="s">
        <v>3334</v>
      </c>
      <c r="D831" s="569" t="s">
        <v>1509</v>
      </c>
      <c r="E831" s="567" t="s">
        <v>460</v>
      </c>
      <c r="F831" s="567" t="s">
        <v>5139</v>
      </c>
      <c r="G831" s="649" t="s">
        <v>6045</v>
      </c>
      <c r="H831" s="577"/>
      <c r="I831" s="577">
        <v>1</v>
      </c>
      <c r="J831" s="577"/>
    </row>
    <row r="832" spans="1:10">
      <c r="A832" s="577">
        <v>460</v>
      </c>
      <c r="B832" s="648" t="s">
        <v>7317</v>
      </c>
      <c r="C832" s="569" t="s">
        <v>3334</v>
      </c>
      <c r="D832" s="569" t="s">
        <v>1509</v>
      </c>
      <c r="E832" s="567" t="s">
        <v>460</v>
      </c>
      <c r="F832" s="567" t="s">
        <v>5139</v>
      </c>
      <c r="G832" s="649" t="s">
        <v>7287</v>
      </c>
      <c r="H832" s="577"/>
      <c r="I832" s="577">
        <v>1</v>
      </c>
      <c r="J832" s="577"/>
    </row>
    <row r="833" spans="1:10">
      <c r="A833" s="577">
        <v>461</v>
      </c>
      <c r="B833" s="648" t="s">
        <v>7318</v>
      </c>
      <c r="C833" s="569" t="s">
        <v>3334</v>
      </c>
      <c r="D833" s="569" t="s">
        <v>1509</v>
      </c>
      <c r="E833" s="567" t="s">
        <v>457</v>
      </c>
      <c r="F833" s="567" t="s">
        <v>5126</v>
      </c>
      <c r="G833" s="649" t="s">
        <v>94</v>
      </c>
      <c r="H833" s="577"/>
      <c r="I833" s="577">
        <v>1</v>
      </c>
      <c r="J833" s="577"/>
    </row>
    <row r="834" spans="1:10">
      <c r="A834" s="577">
        <v>462</v>
      </c>
      <c r="B834" s="648" t="s">
        <v>7319</v>
      </c>
      <c r="C834" s="569" t="s">
        <v>3334</v>
      </c>
      <c r="D834" s="569" t="s">
        <v>1509</v>
      </c>
      <c r="E834" s="567" t="s">
        <v>457</v>
      </c>
      <c r="F834" s="567" t="s">
        <v>5126</v>
      </c>
      <c r="G834" s="649" t="s">
        <v>6962</v>
      </c>
      <c r="H834" s="577"/>
      <c r="I834" s="577">
        <v>1</v>
      </c>
      <c r="J834" s="577"/>
    </row>
    <row r="835" spans="1:10">
      <c r="A835" s="577">
        <v>463</v>
      </c>
      <c r="B835" s="648" t="s">
        <v>7320</v>
      </c>
      <c r="C835" s="569" t="s">
        <v>3334</v>
      </c>
      <c r="D835" s="569" t="s">
        <v>1509</v>
      </c>
      <c r="E835" s="567" t="s">
        <v>457</v>
      </c>
      <c r="F835" s="567" t="s">
        <v>5139</v>
      </c>
      <c r="G835" s="649" t="s">
        <v>89</v>
      </c>
      <c r="H835" s="577"/>
      <c r="I835" s="577">
        <v>1</v>
      </c>
      <c r="J835" s="577"/>
    </row>
    <row r="836" spans="1:10">
      <c r="A836" s="577">
        <v>464</v>
      </c>
      <c r="B836" s="648" t="s">
        <v>7321</v>
      </c>
      <c r="C836" s="569" t="s">
        <v>3334</v>
      </c>
      <c r="D836" s="569" t="s">
        <v>1509</v>
      </c>
      <c r="E836" s="567" t="s">
        <v>457</v>
      </c>
      <c r="F836" s="567" t="s">
        <v>5139</v>
      </c>
      <c r="G836" s="649" t="s">
        <v>7273</v>
      </c>
      <c r="H836" s="577"/>
      <c r="I836" s="577">
        <v>1</v>
      </c>
      <c r="J836" s="577"/>
    </row>
    <row r="837" spans="1:10">
      <c r="A837" s="577">
        <v>465</v>
      </c>
      <c r="B837" s="648" t="s">
        <v>7322</v>
      </c>
      <c r="C837" s="569" t="s">
        <v>3334</v>
      </c>
      <c r="D837" s="569" t="s">
        <v>1509</v>
      </c>
      <c r="E837" s="567" t="s">
        <v>457</v>
      </c>
      <c r="F837" s="567" t="s">
        <v>5139</v>
      </c>
      <c r="G837" s="649" t="s">
        <v>6816</v>
      </c>
      <c r="H837" s="577"/>
      <c r="I837" s="577">
        <v>1</v>
      </c>
      <c r="J837" s="577"/>
    </row>
    <row r="838" spans="1:10">
      <c r="A838" s="577">
        <v>466</v>
      </c>
      <c r="B838" s="648" t="s">
        <v>7323</v>
      </c>
      <c r="C838" s="569" t="s">
        <v>3334</v>
      </c>
      <c r="D838" s="569" t="s">
        <v>1509</v>
      </c>
      <c r="E838" s="567" t="s">
        <v>457</v>
      </c>
      <c r="F838" s="567" t="s">
        <v>5139</v>
      </c>
      <c r="G838" s="649" t="s">
        <v>7281</v>
      </c>
      <c r="H838" s="577"/>
      <c r="I838" s="577">
        <v>1</v>
      </c>
      <c r="J838" s="577"/>
    </row>
    <row r="839" spans="1:10">
      <c r="A839" s="577">
        <v>467</v>
      </c>
      <c r="B839" s="648" t="s">
        <v>7324</v>
      </c>
      <c r="C839" s="569" t="s">
        <v>3334</v>
      </c>
      <c r="D839" s="569" t="s">
        <v>1509</v>
      </c>
      <c r="E839" s="567" t="s">
        <v>567</v>
      </c>
      <c r="F839" s="567" t="s">
        <v>5139</v>
      </c>
      <c r="G839" s="649" t="s">
        <v>7296</v>
      </c>
      <c r="H839" s="577"/>
      <c r="I839" s="577"/>
      <c r="J839" s="577">
        <v>1</v>
      </c>
    </row>
    <row r="840" spans="1:10">
      <c r="A840" s="577">
        <v>468</v>
      </c>
      <c r="B840" s="648" t="s">
        <v>7325</v>
      </c>
      <c r="C840" s="569" t="s">
        <v>3334</v>
      </c>
      <c r="D840" s="569" t="s">
        <v>1509</v>
      </c>
      <c r="E840" s="567" t="s">
        <v>567</v>
      </c>
      <c r="F840" s="567" t="s">
        <v>5139</v>
      </c>
      <c r="G840" s="649" t="s">
        <v>7233</v>
      </c>
      <c r="H840" s="577"/>
      <c r="I840" s="577"/>
      <c r="J840" s="577">
        <v>1</v>
      </c>
    </row>
    <row r="841" spans="1:10">
      <c r="A841" s="577">
        <v>469</v>
      </c>
      <c r="B841" s="648" t="s">
        <v>7326</v>
      </c>
      <c r="C841" s="569" t="s">
        <v>3334</v>
      </c>
      <c r="D841" s="569" t="s">
        <v>1509</v>
      </c>
      <c r="E841" s="567" t="s">
        <v>567</v>
      </c>
      <c r="F841" s="567" t="s">
        <v>5139</v>
      </c>
      <c r="G841" s="649" t="s">
        <v>7233</v>
      </c>
      <c r="H841" s="577"/>
      <c r="I841" s="577"/>
      <c r="J841" s="577">
        <v>1</v>
      </c>
    </row>
    <row r="842" spans="1:10">
      <c r="A842" s="577">
        <v>470</v>
      </c>
      <c r="B842" s="648" t="s">
        <v>7327</v>
      </c>
      <c r="C842" s="569" t="s">
        <v>3334</v>
      </c>
      <c r="D842" s="569" t="s">
        <v>1509</v>
      </c>
      <c r="E842" s="567" t="s">
        <v>567</v>
      </c>
      <c r="F842" s="567" t="s">
        <v>5139</v>
      </c>
      <c r="G842" s="649" t="s">
        <v>7263</v>
      </c>
      <c r="H842" s="577"/>
      <c r="I842" s="577"/>
      <c r="J842" s="577">
        <v>1</v>
      </c>
    </row>
    <row r="843" spans="1:10">
      <c r="A843" s="577">
        <v>471</v>
      </c>
      <c r="B843" s="648" t="s">
        <v>7328</v>
      </c>
      <c r="C843" s="569" t="s">
        <v>3334</v>
      </c>
      <c r="D843" s="569" t="s">
        <v>1509</v>
      </c>
      <c r="E843" s="567" t="s">
        <v>567</v>
      </c>
      <c r="F843" s="567" t="s">
        <v>5139</v>
      </c>
      <c r="G843" s="649" t="s">
        <v>7263</v>
      </c>
      <c r="H843" s="577"/>
      <c r="I843" s="577"/>
      <c r="J843" s="577">
        <v>1</v>
      </c>
    </row>
    <row r="844" spans="1:10">
      <c r="A844" s="577">
        <v>472</v>
      </c>
      <c r="B844" s="648" t="s">
        <v>7329</v>
      </c>
      <c r="C844" s="569" t="s">
        <v>3334</v>
      </c>
      <c r="D844" s="569" t="s">
        <v>1509</v>
      </c>
      <c r="E844" s="567" t="s">
        <v>567</v>
      </c>
      <c r="F844" s="567" t="s">
        <v>5139</v>
      </c>
      <c r="G844" s="649" t="s">
        <v>5983</v>
      </c>
      <c r="H844" s="577"/>
      <c r="I844" s="577"/>
      <c r="J844" s="577">
        <v>1</v>
      </c>
    </row>
    <row r="845" spans="1:10">
      <c r="A845" s="577">
        <v>473</v>
      </c>
      <c r="B845" s="648" t="s">
        <v>7330</v>
      </c>
      <c r="C845" s="569" t="s">
        <v>3334</v>
      </c>
      <c r="D845" s="569" t="s">
        <v>1509</v>
      </c>
      <c r="E845" s="567" t="s">
        <v>567</v>
      </c>
      <c r="F845" s="567" t="s">
        <v>5139</v>
      </c>
      <c r="G845" s="649" t="s">
        <v>5983</v>
      </c>
      <c r="H845" s="577"/>
      <c r="I845" s="577"/>
      <c r="J845" s="577">
        <v>1</v>
      </c>
    </row>
    <row r="846" spans="1:10">
      <c r="A846" s="577">
        <v>474</v>
      </c>
      <c r="B846" s="648" t="s">
        <v>7331</v>
      </c>
      <c r="C846" s="569" t="s">
        <v>3334</v>
      </c>
      <c r="D846" s="569" t="s">
        <v>1509</v>
      </c>
      <c r="E846" s="567" t="s">
        <v>567</v>
      </c>
      <c r="F846" s="567" t="s">
        <v>5139</v>
      </c>
      <c r="G846" s="649" t="s">
        <v>7332</v>
      </c>
      <c r="H846" s="577"/>
      <c r="I846" s="577"/>
      <c r="J846" s="577">
        <v>1</v>
      </c>
    </row>
    <row r="847" spans="1:10">
      <c r="A847" s="577">
        <v>475</v>
      </c>
      <c r="B847" s="648" t="s">
        <v>7333</v>
      </c>
      <c r="C847" s="569" t="s">
        <v>3334</v>
      </c>
      <c r="D847" s="569" t="s">
        <v>1509</v>
      </c>
      <c r="E847" s="567" t="s">
        <v>567</v>
      </c>
      <c r="F847" s="567" t="s">
        <v>5139</v>
      </c>
      <c r="G847" s="649" t="s">
        <v>7332</v>
      </c>
      <c r="H847" s="577"/>
      <c r="I847" s="577"/>
      <c r="J847" s="577">
        <v>1</v>
      </c>
    </row>
    <row r="848" spans="1:10">
      <c r="A848" s="577">
        <v>476</v>
      </c>
      <c r="B848" s="648" t="s">
        <v>7334</v>
      </c>
      <c r="C848" s="569" t="s">
        <v>3334</v>
      </c>
      <c r="D848" s="569" t="s">
        <v>1509</v>
      </c>
      <c r="E848" s="567" t="s">
        <v>567</v>
      </c>
      <c r="F848" s="567" t="s">
        <v>5139</v>
      </c>
      <c r="G848" s="649" t="s">
        <v>5980</v>
      </c>
      <c r="H848" s="577"/>
      <c r="I848" s="577"/>
      <c r="J848" s="577">
        <v>1</v>
      </c>
    </row>
    <row r="849" spans="1:10">
      <c r="A849" s="577">
        <v>477</v>
      </c>
      <c r="B849" s="648" t="s">
        <v>7335</v>
      </c>
      <c r="C849" s="569" t="s">
        <v>3334</v>
      </c>
      <c r="D849" s="569" t="s">
        <v>1509</v>
      </c>
      <c r="E849" s="567" t="s">
        <v>567</v>
      </c>
      <c r="F849" s="567" t="s">
        <v>5139</v>
      </c>
      <c r="G849" s="649" t="s">
        <v>5980</v>
      </c>
      <c r="H849" s="577"/>
      <c r="I849" s="577"/>
      <c r="J849" s="577">
        <v>1</v>
      </c>
    </row>
    <row r="850" spans="1:10">
      <c r="A850" s="577">
        <v>478</v>
      </c>
      <c r="B850" s="648" t="s">
        <v>7336</v>
      </c>
      <c r="C850" s="569" t="s">
        <v>3334</v>
      </c>
      <c r="D850" s="569" t="s">
        <v>1509</v>
      </c>
      <c r="E850" s="567" t="s">
        <v>567</v>
      </c>
      <c r="F850" s="567" t="s">
        <v>5139</v>
      </c>
      <c r="G850" s="649" t="s">
        <v>2390</v>
      </c>
      <c r="H850" s="577"/>
      <c r="I850" s="577"/>
      <c r="J850" s="577">
        <v>1</v>
      </c>
    </row>
    <row r="851" spans="1:10">
      <c r="A851" s="577">
        <v>479</v>
      </c>
      <c r="B851" s="648" t="s">
        <v>7337</v>
      </c>
      <c r="C851" s="569" t="s">
        <v>3334</v>
      </c>
      <c r="D851" s="569" t="s">
        <v>1509</v>
      </c>
      <c r="E851" s="567" t="s">
        <v>567</v>
      </c>
      <c r="F851" s="567" t="s">
        <v>5139</v>
      </c>
      <c r="G851" s="649" t="s">
        <v>2390</v>
      </c>
      <c r="H851" s="577"/>
      <c r="I851" s="577"/>
      <c r="J851" s="577">
        <v>1</v>
      </c>
    </row>
    <row r="852" spans="1:10">
      <c r="A852" s="577">
        <v>480</v>
      </c>
      <c r="B852" s="648" t="s">
        <v>7338</v>
      </c>
      <c r="C852" s="569" t="s">
        <v>3334</v>
      </c>
      <c r="D852" s="569" t="s">
        <v>1509</v>
      </c>
      <c r="E852" s="567" t="s">
        <v>567</v>
      </c>
      <c r="F852" s="567" t="s">
        <v>5139</v>
      </c>
      <c r="G852" s="649" t="s">
        <v>6045</v>
      </c>
      <c r="H852" s="577"/>
      <c r="I852" s="577"/>
      <c r="J852" s="577">
        <v>1</v>
      </c>
    </row>
    <row r="853" spans="1:10">
      <c r="A853" s="577">
        <v>481</v>
      </c>
      <c r="B853" s="648" t="s">
        <v>7339</v>
      </c>
      <c r="C853" s="569" t="s">
        <v>3334</v>
      </c>
      <c r="D853" s="569" t="s">
        <v>1509</v>
      </c>
      <c r="E853" s="567" t="s">
        <v>567</v>
      </c>
      <c r="F853" s="567" t="s">
        <v>5139</v>
      </c>
      <c r="G853" s="649" t="s">
        <v>6045</v>
      </c>
      <c r="H853" s="577"/>
      <c r="I853" s="577"/>
      <c r="J853" s="577">
        <v>1</v>
      </c>
    </row>
    <row r="854" spans="1:10">
      <c r="A854" s="577">
        <v>482</v>
      </c>
      <c r="B854" s="648" t="s">
        <v>7340</v>
      </c>
      <c r="C854" s="569" t="s">
        <v>3334</v>
      </c>
      <c r="D854" s="569" t="s">
        <v>1509</v>
      </c>
      <c r="E854" s="567" t="s">
        <v>567</v>
      </c>
      <c r="F854" s="567" t="s">
        <v>5139</v>
      </c>
      <c r="G854" s="649" t="s">
        <v>7305</v>
      </c>
      <c r="H854" s="577"/>
      <c r="I854" s="577"/>
      <c r="J854" s="577">
        <v>1</v>
      </c>
    </row>
    <row r="855" spans="1:10">
      <c r="A855" s="577">
        <v>483</v>
      </c>
      <c r="B855" s="648" t="s">
        <v>7341</v>
      </c>
      <c r="C855" s="569" t="s">
        <v>3334</v>
      </c>
      <c r="D855" s="569" t="s">
        <v>1509</v>
      </c>
      <c r="E855" s="567" t="s">
        <v>567</v>
      </c>
      <c r="F855" s="567" t="s">
        <v>5139</v>
      </c>
      <c r="G855" s="649" t="s">
        <v>7305</v>
      </c>
      <c r="H855" s="577"/>
      <c r="I855" s="577"/>
      <c r="J855" s="577">
        <v>1</v>
      </c>
    </row>
    <row r="856" spans="1:10">
      <c r="A856" s="577">
        <v>484</v>
      </c>
      <c r="B856" s="648" t="s">
        <v>7342</v>
      </c>
      <c r="C856" s="569" t="s">
        <v>3334</v>
      </c>
      <c r="D856" s="569" t="s">
        <v>1509</v>
      </c>
      <c r="E856" s="567" t="s">
        <v>567</v>
      </c>
      <c r="F856" s="567" t="s">
        <v>5126</v>
      </c>
      <c r="G856" s="649" t="s">
        <v>7233</v>
      </c>
      <c r="H856" s="577"/>
      <c r="I856" s="577"/>
      <c r="J856" s="577">
        <v>1</v>
      </c>
    </row>
    <row r="857" spans="1:10">
      <c r="A857" s="577">
        <v>485</v>
      </c>
      <c r="B857" s="648" t="s">
        <v>7343</v>
      </c>
      <c r="C857" s="569" t="s">
        <v>3334</v>
      </c>
      <c r="D857" s="569" t="s">
        <v>1509</v>
      </c>
      <c r="E857" s="567" t="s">
        <v>567</v>
      </c>
      <c r="F857" s="567" t="s">
        <v>5126</v>
      </c>
      <c r="G857" s="649" t="s">
        <v>7263</v>
      </c>
      <c r="H857" s="577"/>
      <c r="I857" s="577"/>
      <c r="J857" s="577">
        <v>1</v>
      </c>
    </row>
    <row r="858" spans="1:10">
      <c r="A858" s="577">
        <v>486</v>
      </c>
      <c r="B858" s="648" t="s">
        <v>7344</v>
      </c>
      <c r="C858" s="569" t="s">
        <v>3334</v>
      </c>
      <c r="D858" s="569" t="s">
        <v>1509</v>
      </c>
      <c r="E858" s="567" t="s">
        <v>567</v>
      </c>
      <c r="F858" s="567" t="s">
        <v>5126</v>
      </c>
      <c r="G858" s="649" t="s">
        <v>7265</v>
      </c>
      <c r="H858" s="577"/>
      <c r="I858" s="577"/>
      <c r="J858" s="577">
        <v>1</v>
      </c>
    </row>
    <row r="859" spans="1:10">
      <c r="A859" s="577">
        <v>487</v>
      </c>
      <c r="B859" s="648" t="s">
        <v>7345</v>
      </c>
      <c r="C859" s="569" t="s">
        <v>3334</v>
      </c>
      <c r="D859" s="569" t="s">
        <v>1509</v>
      </c>
      <c r="E859" s="567" t="s">
        <v>567</v>
      </c>
      <c r="F859" s="567" t="s">
        <v>5126</v>
      </c>
      <c r="G859" s="649" t="s">
        <v>7273</v>
      </c>
      <c r="H859" s="577"/>
      <c r="I859" s="577"/>
      <c r="J859" s="577">
        <v>1</v>
      </c>
    </row>
    <row r="860" spans="1:10">
      <c r="A860" s="577">
        <v>488</v>
      </c>
      <c r="B860" s="648" t="s">
        <v>7346</v>
      </c>
      <c r="C860" s="569" t="s">
        <v>3334</v>
      </c>
      <c r="D860" s="569" t="s">
        <v>1509</v>
      </c>
      <c r="E860" s="567" t="s">
        <v>567</v>
      </c>
      <c r="F860" s="567" t="s">
        <v>5126</v>
      </c>
      <c r="G860" s="649" t="s">
        <v>7273</v>
      </c>
      <c r="H860" s="577"/>
      <c r="I860" s="577"/>
      <c r="J860" s="577">
        <v>1</v>
      </c>
    </row>
    <row r="861" spans="1:10">
      <c r="A861" s="577">
        <v>489</v>
      </c>
      <c r="B861" s="648" t="s">
        <v>7347</v>
      </c>
      <c r="C861" s="569" t="s">
        <v>3334</v>
      </c>
      <c r="D861" s="569" t="s">
        <v>1509</v>
      </c>
      <c r="E861" s="567" t="s">
        <v>567</v>
      </c>
      <c r="F861" s="567" t="s">
        <v>5126</v>
      </c>
      <c r="G861" s="649" t="s">
        <v>6816</v>
      </c>
      <c r="H861" s="577"/>
      <c r="I861" s="577"/>
      <c r="J861" s="577">
        <v>1</v>
      </c>
    </row>
    <row r="862" spans="1:10">
      <c r="A862" s="577">
        <v>490</v>
      </c>
      <c r="B862" s="648" t="s">
        <v>7348</v>
      </c>
      <c r="C862" s="569" t="s">
        <v>3334</v>
      </c>
      <c r="D862" s="569" t="s">
        <v>1509</v>
      </c>
      <c r="E862" s="567" t="s">
        <v>567</v>
      </c>
      <c r="F862" s="567" t="s">
        <v>5126</v>
      </c>
      <c r="G862" s="649" t="s">
        <v>6816</v>
      </c>
      <c r="H862" s="577"/>
      <c r="I862" s="577"/>
      <c r="J862" s="577">
        <v>1</v>
      </c>
    </row>
    <row r="863" spans="1:10">
      <c r="A863" s="577">
        <v>491</v>
      </c>
      <c r="B863" s="648" t="s">
        <v>7349</v>
      </c>
      <c r="C863" s="569" t="s">
        <v>3334</v>
      </c>
      <c r="D863" s="569" t="s">
        <v>1509</v>
      </c>
      <c r="E863" s="567" t="s">
        <v>567</v>
      </c>
      <c r="F863" s="567" t="s">
        <v>5126</v>
      </c>
      <c r="G863" s="649" t="s">
        <v>93</v>
      </c>
      <c r="H863" s="577"/>
      <c r="I863" s="577"/>
      <c r="J863" s="577">
        <v>1</v>
      </c>
    </row>
    <row r="864" spans="1:10">
      <c r="A864" s="577">
        <v>492</v>
      </c>
      <c r="B864" s="648" t="s">
        <v>7350</v>
      </c>
      <c r="C864" s="569" t="s">
        <v>3334</v>
      </c>
      <c r="D864" s="569" t="s">
        <v>1509</v>
      </c>
      <c r="E864" s="567" t="s">
        <v>567</v>
      </c>
      <c r="F864" s="567" t="s">
        <v>5126</v>
      </c>
      <c r="G864" s="649" t="s">
        <v>93</v>
      </c>
      <c r="H864" s="577"/>
      <c r="I864" s="577"/>
      <c r="J864" s="577">
        <v>1</v>
      </c>
    </row>
    <row r="865" spans="1:10">
      <c r="A865" s="577">
        <v>493</v>
      </c>
      <c r="B865" s="648" t="s">
        <v>7351</v>
      </c>
      <c r="C865" s="569" t="s">
        <v>3334</v>
      </c>
      <c r="D865" s="569" t="s">
        <v>1509</v>
      </c>
      <c r="E865" s="567" t="s">
        <v>567</v>
      </c>
      <c r="F865" s="567" t="s">
        <v>5126</v>
      </c>
      <c r="G865" s="649" t="s">
        <v>7352</v>
      </c>
      <c r="H865" s="577"/>
      <c r="I865" s="577"/>
      <c r="J865" s="577">
        <v>1</v>
      </c>
    </row>
    <row r="866" spans="1:10">
      <c r="A866" s="577">
        <v>494</v>
      </c>
      <c r="B866" s="648" t="s">
        <v>7353</v>
      </c>
      <c r="C866" s="569" t="s">
        <v>3334</v>
      </c>
      <c r="D866" s="569" t="s">
        <v>1509</v>
      </c>
      <c r="E866" s="567" t="s">
        <v>460</v>
      </c>
      <c r="F866" s="567" t="s">
        <v>5126</v>
      </c>
      <c r="G866" s="649" t="s">
        <v>5947</v>
      </c>
      <c r="H866" s="577"/>
      <c r="I866" s="577"/>
      <c r="J866" s="577">
        <v>1</v>
      </c>
    </row>
    <row r="867" spans="1:10">
      <c r="A867" s="577">
        <v>495</v>
      </c>
      <c r="B867" s="648" t="s">
        <v>7354</v>
      </c>
      <c r="C867" s="569" t="s">
        <v>3334</v>
      </c>
      <c r="D867" s="569" t="s">
        <v>1509</v>
      </c>
      <c r="E867" s="567" t="s">
        <v>460</v>
      </c>
      <c r="F867" s="567" t="s">
        <v>5126</v>
      </c>
      <c r="G867" s="649" t="s">
        <v>5980</v>
      </c>
      <c r="H867" s="577"/>
      <c r="I867" s="577"/>
      <c r="J867" s="577">
        <v>1</v>
      </c>
    </row>
    <row r="868" spans="1:10">
      <c r="A868" s="577">
        <v>496</v>
      </c>
      <c r="B868" s="648" t="s">
        <v>7355</v>
      </c>
      <c r="C868" s="569" t="s">
        <v>3334</v>
      </c>
      <c r="D868" s="569" t="s">
        <v>1509</v>
      </c>
      <c r="E868" s="567" t="s">
        <v>460</v>
      </c>
      <c r="F868" s="567" t="s">
        <v>5126</v>
      </c>
      <c r="G868" s="649" t="s">
        <v>2390</v>
      </c>
      <c r="H868" s="577"/>
      <c r="I868" s="577"/>
      <c r="J868" s="577">
        <v>1</v>
      </c>
    </row>
    <row r="869" spans="1:10">
      <c r="A869" s="577">
        <v>497</v>
      </c>
      <c r="B869" s="648" t="s">
        <v>7356</v>
      </c>
      <c r="C869" s="569" t="s">
        <v>3334</v>
      </c>
      <c r="D869" s="569" t="s">
        <v>1509</v>
      </c>
      <c r="E869" s="567" t="s">
        <v>460</v>
      </c>
      <c r="F869" s="567" t="s">
        <v>5126</v>
      </c>
      <c r="G869" s="649" t="s">
        <v>2390</v>
      </c>
      <c r="H869" s="577"/>
      <c r="I869" s="577"/>
      <c r="J869" s="577">
        <v>1</v>
      </c>
    </row>
    <row r="870" spans="1:10">
      <c r="A870" s="577">
        <v>498</v>
      </c>
      <c r="B870" s="648" t="s">
        <v>7357</v>
      </c>
      <c r="C870" s="569" t="s">
        <v>3334</v>
      </c>
      <c r="D870" s="569" t="s">
        <v>1509</v>
      </c>
      <c r="E870" s="567" t="s">
        <v>460</v>
      </c>
      <c r="F870" s="567" t="s">
        <v>5126</v>
      </c>
      <c r="G870" s="649" t="s">
        <v>94</v>
      </c>
      <c r="H870" s="577"/>
      <c r="I870" s="577"/>
      <c r="J870" s="577">
        <v>1</v>
      </c>
    </row>
    <row r="871" spans="1:10">
      <c r="A871" s="577">
        <v>499</v>
      </c>
      <c r="B871" s="648" t="s">
        <v>7358</v>
      </c>
      <c r="C871" s="569" t="s">
        <v>3334</v>
      </c>
      <c r="D871" s="569" t="s">
        <v>1509</v>
      </c>
      <c r="E871" s="567" t="s">
        <v>460</v>
      </c>
      <c r="F871" s="567" t="s">
        <v>5126</v>
      </c>
      <c r="G871" s="649" t="s">
        <v>6962</v>
      </c>
      <c r="H871" s="577"/>
      <c r="I871" s="577"/>
      <c r="J871" s="577">
        <v>1</v>
      </c>
    </row>
    <row r="872" spans="1:10">
      <c r="A872" s="577">
        <v>500</v>
      </c>
      <c r="B872" s="648" t="s">
        <v>7359</v>
      </c>
      <c r="C872" s="569" t="s">
        <v>3334</v>
      </c>
      <c r="D872" s="569" t="s">
        <v>1509</v>
      </c>
      <c r="E872" s="567" t="s">
        <v>460</v>
      </c>
      <c r="F872" s="567" t="s">
        <v>5126</v>
      </c>
      <c r="G872" s="649" t="s">
        <v>7281</v>
      </c>
      <c r="H872" s="577"/>
      <c r="I872" s="577"/>
      <c r="J872" s="577">
        <v>1</v>
      </c>
    </row>
    <row r="873" spans="1:10">
      <c r="A873" s="577">
        <v>501</v>
      </c>
      <c r="B873" s="648" t="s">
        <v>7360</v>
      </c>
      <c r="C873" s="569" t="s">
        <v>3334</v>
      </c>
      <c r="D873" s="569" t="s">
        <v>1509</v>
      </c>
      <c r="E873" s="567" t="s">
        <v>460</v>
      </c>
      <c r="F873" s="567" t="s">
        <v>5126</v>
      </c>
      <c r="G873" s="649" t="s">
        <v>7312</v>
      </c>
      <c r="H873" s="577"/>
      <c r="I873" s="577"/>
      <c r="J873" s="577">
        <v>1</v>
      </c>
    </row>
    <row r="874" spans="1:10">
      <c r="A874" s="577">
        <v>502</v>
      </c>
      <c r="B874" s="648" t="s">
        <v>7361</v>
      </c>
      <c r="C874" s="569" t="s">
        <v>3334</v>
      </c>
      <c r="D874" s="569" t="s">
        <v>1509</v>
      </c>
      <c r="E874" s="567" t="s">
        <v>460</v>
      </c>
      <c r="F874" s="567" t="s">
        <v>5126</v>
      </c>
      <c r="G874" s="649" t="s">
        <v>7312</v>
      </c>
      <c r="H874" s="577"/>
      <c r="I874" s="577"/>
      <c r="J874" s="577">
        <v>1</v>
      </c>
    </row>
    <row r="875" spans="1:10">
      <c r="A875" s="577">
        <v>503</v>
      </c>
      <c r="B875" s="648" t="s">
        <v>7362</v>
      </c>
      <c r="C875" s="569" t="s">
        <v>3334</v>
      </c>
      <c r="D875" s="569" t="s">
        <v>1509</v>
      </c>
      <c r="E875" s="567" t="s">
        <v>460</v>
      </c>
      <c r="F875" s="567" t="s">
        <v>5126</v>
      </c>
      <c r="G875" s="649" t="s">
        <v>7124</v>
      </c>
      <c r="H875" s="577"/>
      <c r="I875" s="577"/>
      <c r="J875" s="577">
        <v>1</v>
      </c>
    </row>
    <row r="876" spans="1:10">
      <c r="A876" s="577">
        <v>504</v>
      </c>
      <c r="B876" s="648" t="s">
        <v>7363</v>
      </c>
      <c r="C876" s="569" t="s">
        <v>3334</v>
      </c>
      <c r="D876" s="569" t="s">
        <v>1509</v>
      </c>
      <c r="E876" s="567" t="s">
        <v>460</v>
      </c>
      <c r="F876" s="567" t="s">
        <v>5126</v>
      </c>
      <c r="G876" s="649" t="s">
        <v>7124</v>
      </c>
      <c r="H876" s="577"/>
      <c r="I876" s="577"/>
      <c r="J876" s="577">
        <v>1</v>
      </c>
    </row>
    <row r="877" spans="1:10">
      <c r="A877" s="577">
        <v>505</v>
      </c>
      <c r="B877" s="648" t="s">
        <v>7364</v>
      </c>
      <c r="C877" s="569" t="s">
        <v>3334</v>
      </c>
      <c r="D877" s="569" t="s">
        <v>1509</v>
      </c>
      <c r="E877" s="567" t="s">
        <v>460</v>
      </c>
      <c r="F877" s="567" t="s">
        <v>5139</v>
      </c>
      <c r="G877" s="649" t="s">
        <v>5985</v>
      </c>
      <c r="H877" s="577"/>
      <c r="I877" s="577"/>
      <c r="J877" s="577">
        <v>1</v>
      </c>
    </row>
    <row r="878" spans="1:10">
      <c r="A878" s="577">
        <v>506</v>
      </c>
      <c r="B878" s="648" t="s">
        <v>7365</v>
      </c>
      <c r="C878" s="569" t="s">
        <v>3334</v>
      </c>
      <c r="D878" s="569" t="s">
        <v>1509</v>
      </c>
      <c r="E878" s="567" t="s">
        <v>460</v>
      </c>
      <c r="F878" s="567" t="s">
        <v>5139</v>
      </c>
      <c r="G878" s="649" t="s">
        <v>5983</v>
      </c>
      <c r="H878" s="577"/>
      <c r="I878" s="577"/>
      <c r="J878" s="577">
        <v>1</v>
      </c>
    </row>
    <row r="879" spans="1:10">
      <c r="A879" s="577">
        <v>507</v>
      </c>
      <c r="B879" s="648" t="s">
        <v>7366</v>
      </c>
      <c r="C879" s="569" t="s">
        <v>3334</v>
      </c>
      <c r="D879" s="569" t="s">
        <v>1509</v>
      </c>
      <c r="E879" s="567" t="s">
        <v>460</v>
      </c>
      <c r="F879" s="567" t="s">
        <v>5139</v>
      </c>
      <c r="G879" s="649" t="s">
        <v>89</v>
      </c>
      <c r="H879" s="577"/>
      <c r="I879" s="577"/>
      <c r="J879" s="577">
        <v>1</v>
      </c>
    </row>
    <row r="880" spans="1:10">
      <c r="A880" s="577">
        <v>508</v>
      </c>
      <c r="B880" s="648" t="s">
        <v>7367</v>
      </c>
      <c r="C880" s="569" t="s">
        <v>3334</v>
      </c>
      <c r="D880" s="569" t="s">
        <v>1509</v>
      </c>
      <c r="E880" s="567" t="s">
        <v>460</v>
      </c>
      <c r="F880" s="567" t="s">
        <v>5139</v>
      </c>
      <c r="G880" s="649" t="s">
        <v>7273</v>
      </c>
      <c r="H880" s="577"/>
      <c r="I880" s="577"/>
      <c r="J880" s="577">
        <v>1</v>
      </c>
    </row>
    <row r="881" spans="1:10">
      <c r="A881" s="577">
        <v>509</v>
      </c>
      <c r="B881" s="648" t="s">
        <v>7368</v>
      </c>
      <c r="C881" s="569" t="s">
        <v>3334</v>
      </c>
      <c r="D881" s="569" t="s">
        <v>1509</v>
      </c>
      <c r="E881" s="567" t="s">
        <v>460</v>
      </c>
      <c r="F881" s="567" t="s">
        <v>5139</v>
      </c>
      <c r="G881" s="649" t="s">
        <v>7273</v>
      </c>
      <c r="H881" s="577"/>
      <c r="I881" s="577"/>
      <c r="J881" s="577">
        <v>1</v>
      </c>
    </row>
    <row r="882" spans="1:10">
      <c r="A882" s="577">
        <v>510</v>
      </c>
      <c r="B882" s="648" t="s">
        <v>7369</v>
      </c>
      <c r="C882" s="569" t="s">
        <v>3334</v>
      </c>
      <c r="D882" s="569" t="s">
        <v>1509</v>
      </c>
      <c r="E882" s="567" t="s">
        <v>460</v>
      </c>
      <c r="F882" s="567" t="s">
        <v>5139</v>
      </c>
      <c r="G882" s="649" t="s">
        <v>2390</v>
      </c>
      <c r="H882" s="577"/>
      <c r="I882" s="577"/>
      <c r="J882" s="577">
        <v>1</v>
      </c>
    </row>
    <row r="883" spans="1:10">
      <c r="A883" s="577">
        <v>511</v>
      </c>
      <c r="B883" s="648" t="s">
        <v>7370</v>
      </c>
      <c r="C883" s="569" t="s">
        <v>3334</v>
      </c>
      <c r="D883" s="569" t="s">
        <v>1509</v>
      </c>
      <c r="E883" s="567" t="s">
        <v>460</v>
      </c>
      <c r="F883" s="567" t="s">
        <v>5139</v>
      </c>
      <c r="G883" s="649" t="s">
        <v>2390</v>
      </c>
      <c r="H883" s="577"/>
      <c r="I883" s="577"/>
      <c r="J883" s="577">
        <v>1</v>
      </c>
    </row>
    <row r="884" spans="1:10">
      <c r="A884" s="577">
        <v>512</v>
      </c>
      <c r="B884" s="648" t="s">
        <v>7371</v>
      </c>
      <c r="C884" s="569" t="s">
        <v>3334</v>
      </c>
      <c r="D884" s="569" t="s">
        <v>1509</v>
      </c>
      <c r="E884" s="567" t="s">
        <v>460</v>
      </c>
      <c r="F884" s="567" t="s">
        <v>5139</v>
      </c>
      <c r="G884" s="649" t="s">
        <v>6045</v>
      </c>
      <c r="H884" s="577"/>
      <c r="I884" s="577"/>
      <c r="J884" s="577">
        <v>1</v>
      </c>
    </row>
    <row r="885" spans="1:10">
      <c r="A885" s="577">
        <v>513</v>
      </c>
      <c r="B885" s="648" t="s">
        <v>7372</v>
      </c>
      <c r="C885" s="569" t="s">
        <v>3334</v>
      </c>
      <c r="D885" s="569" t="s">
        <v>1509</v>
      </c>
      <c r="E885" s="567" t="s">
        <v>460</v>
      </c>
      <c r="F885" s="567" t="s">
        <v>5139</v>
      </c>
      <c r="G885" s="649" t="s">
        <v>6045</v>
      </c>
      <c r="H885" s="577"/>
      <c r="I885" s="577"/>
      <c r="J885" s="577">
        <v>1</v>
      </c>
    </row>
    <row r="886" spans="1:10">
      <c r="A886" s="577">
        <v>514</v>
      </c>
      <c r="B886" s="648" t="s">
        <v>7373</v>
      </c>
      <c r="C886" s="569" t="s">
        <v>3334</v>
      </c>
      <c r="D886" s="569" t="s">
        <v>1509</v>
      </c>
      <c r="E886" s="567" t="s">
        <v>460</v>
      </c>
      <c r="F886" s="567" t="s">
        <v>5139</v>
      </c>
      <c r="G886" s="649" t="s">
        <v>94</v>
      </c>
      <c r="H886" s="577"/>
      <c r="I886" s="577"/>
      <c r="J886" s="577">
        <v>1</v>
      </c>
    </row>
    <row r="887" spans="1:10">
      <c r="A887" s="577">
        <v>515</v>
      </c>
      <c r="B887" s="648" t="s">
        <v>7374</v>
      </c>
      <c r="C887" s="569" t="s">
        <v>3334</v>
      </c>
      <c r="D887" s="569" t="s">
        <v>1509</v>
      </c>
      <c r="E887" s="567" t="s">
        <v>460</v>
      </c>
      <c r="F887" s="567" t="s">
        <v>5139</v>
      </c>
      <c r="G887" s="649" t="s">
        <v>6962</v>
      </c>
      <c r="H887" s="577"/>
      <c r="I887" s="577"/>
      <c r="J887" s="577">
        <v>1</v>
      </c>
    </row>
    <row r="888" spans="1:10">
      <c r="A888" s="577">
        <v>516</v>
      </c>
      <c r="B888" s="648" t="s">
        <v>7375</v>
      </c>
      <c r="C888" s="569" t="s">
        <v>3334</v>
      </c>
      <c r="D888" s="569" t="s">
        <v>1509</v>
      </c>
      <c r="E888" s="567" t="s">
        <v>460</v>
      </c>
      <c r="F888" s="567" t="s">
        <v>5139</v>
      </c>
      <c r="G888" s="649" t="s">
        <v>6962</v>
      </c>
      <c r="H888" s="577"/>
      <c r="I888" s="577"/>
      <c r="J888" s="577">
        <v>1</v>
      </c>
    </row>
    <row r="889" spans="1:10">
      <c r="A889" s="577">
        <v>517</v>
      </c>
      <c r="B889" s="648" t="s">
        <v>7376</v>
      </c>
      <c r="C889" s="569" t="s">
        <v>3334</v>
      </c>
      <c r="D889" s="569" t="s">
        <v>1509</v>
      </c>
      <c r="E889" s="567" t="s">
        <v>460</v>
      </c>
      <c r="F889" s="567" t="s">
        <v>5139</v>
      </c>
      <c r="G889" s="649" t="s">
        <v>7287</v>
      </c>
      <c r="H889" s="577"/>
      <c r="I889" s="577"/>
      <c r="J889" s="577">
        <v>1</v>
      </c>
    </row>
    <row r="890" spans="1:10">
      <c r="A890" s="577">
        <v>518</v>
      </c>
      <c r="B890" s="648" t="s">
        <v>7377</v>
      </c>
      <c r="C890" s="569" t="s">
        <v>3334</v>
      </c>
      <c r="D890" s="569" t="s">
        <v>1509</v>
      </c>
      <c r="E890" s="567" t="s">
        <v>460</v>
      </c>
      <c r="F890" s="567" t="s">
        <v>5139</v>
      </c>
      <c r="G890" s="649" t="s">
        <v>7287</v>
      </c>
      <c r="H890" s="577"/>
      <c r="I890" s="577"/>
      <c r="J890" s="577">
        <v>1</v>
      </c>
    </row>
    <row r="891" spans="1:10">
      <c r="A891" s="577">
        <v>519</v>
      </c>
      <c r="B891" s="648" t="s">
        <v>7378</v>
      </c>
      <c r="C891" s="569" t="s">
        <v>3334</v>
      </c>
      <c r="D891" s="569" t="s">
        <v>1509</v>
      </c>
      <c r="E891" s="567" t="s">
        <v>457</v>
      </c>
      <c r="F891" s="567" t="s">
        <v>5126</v>
      </c>
      <c r="G891" s="649" t="s">
        <v>91</v>
      </c>
      <c r="H891" s="577"/>
      <c r="I891" s="577"/>
      <c r="J891" s="577">
        <v>1</v>
      </c>
    </row>
    <row r="892" spans="1:10">
      <c r="A892" s="577">
        <v>520</v>
      </c>
      <c r="B892" s="648" t="s">
        <v>7379</v>
      </c>
      <c r="C892" s="569" t="s">
        <v>3334</v>
      </c>
      <c r="D892" s="569" t="s">
        <v>1509</v>
      </c>
      <c r="E892" s="567" t="s">
        <v>457</v>
      </c>
      <c r="F892" s="567" t="s">
        <v>5126</v>
      </c>
      <c r="G892" s="649" t="s">
        <v>7380</v>
      </c>
      <c r="H892" s="577"/>
      <c r="I892" s="577"/>
      <c r="J892" s="577">
        <v>1</v>
      </c>
    </row>
    <row r="893" spans="1:10">
      <c r="A893" s="577">
        <v>521</v>
      </c>
      <c r="B893" s="648" t="s">
        <v>7381</v>
      </c>
      <c r="C893" s="569" t="s">
        <v>3334</v>
      </c>
      <c r="D893" s="569" t="s">
        <v>1509</v>
      </c>
      <c r="E893" s="567" t="s">
        <v>457</v>
      </c>
      <c r="F893" s="567" t="s">
        <v>5126</v>
      </c>
      <c r="G893" s="649" t="s">
        <v>7380</v>
      </c>
      <c r="H893" s="577"/>
      <c r="I893" s="577"/>
      <c r="J893" s="577">
        <v>1</v>
      </c>
    </row>
    <row r="894" spans="1:10">
      <c r="A894" s="577">
        <v>522</v>
      </c>
      <c r="B894" s="648" t="s">
        <v>7382</v>
      </c>
      <c r="C894" s="569" t="s">
        <v>3334</v>
      </c>
      <c r="D894" s="569" t="s">
        <v>1509</v>
      </c>
      <c r="E894" s="567" t="s">
        <v>457</v>
      </c>
      <c r="F894" s="567" t="s">
        <v>5126</v>
      </c>
      <c r="G894" s="649" t="s">
        <v>94</v>
      </c>
      <c r="H894" s="577"/>
      <c r="I894" s="577"/>
      <c r="J894" s="577">
        <v>1</v>
      </c>
    </row>
    <row r="895" spans="1:10">
      <c r="A895" s="577">
        <v>523</v>
      </c>
      <c r="B895" s="648" t="s">
        <v>7383</v>
      </c>
      <c r="C895" s="569" t="s">
        <v>3334</v>
      </c>
      <c r="D895" s="569" t="s">
        <v>1509</v>
      </c>
      <c r="E895" s="567" t="s">
        <v>457</v>
      </c>
      <c r="F895" s="567" t="s">
        <v>5126</v>
      </c>
      <c r="G895" s="649" t="s">
        <v>6962</v>
      </c>
      <c r="H895" s="577"/>
      <c r="I895" s="577"/>
      <c r="J895" s="577">
        <v>1</v>
      </c>
    </row>
    <row r="896" spans="1:10">
      <c r="A896" s="577">
        <v>524</v>
      </c>
      <c r="B896" s="648" t="s">
        <v>7384</v>
      </c>
      <c r="C896" s="569" t="s">
        <v>3334</v>
      </c>
      <c r="D896" s="569" t="s">
        <v>1509</v>
      </c>
      <c r="E896" s="567" t="s">
        <v>457</v>
      </c>
      <c r="F896" s="567" t="s">
        <v>5126</v>
      </c>
      <c r="G896" s="649" t="s">
        <v>7385</v>
      </c>
      <c r="H896" s="577"/>
      <c r="I896" s="577"/>
      <c r="J896" s="577">
        <v>1</v>
      </c>
    </row>
    <row r="897" spans="1:10">
      <c r="A897" s="577">
        <v>525</v>
      </c>
      <c r="B897" s="648" t="s">
        <v>7386</v>
      </c>
      <c r="C897" s="569" t="s">
        <v>3334</v>
      </c>
      <c r="D897" s="569" t="s">
        <v>1509</v>
      </c>
      <c r="E897" s="567" t="s">
        <v>457</v>
      </c>
      <c r="F897" s="567" t="s">
        <v>5139</v>
      </c>
      <c r="G897" s="649" t="s">
        <v>6816</v>
      </c>
      <c r="H897" s="577"/>
      <c r="I897" s="577"/>
      <c r="J897" s="577">
        <v>1</v>
      </c>
    </row>
    <row r="898" spans="1:10">
      <c r="A898" s="577">
        <v>526</v>
      </c>
      <c r="B898" s="648" t="s">
        <v>7387</v>
      </c>
      <c r="C898" s="569" t="s">
        <v>3334</v>
      </c>
      <c r="D898" s="569" t="s">
        <v>1509</v>
      </c>
      <c r="E898" s="567" t="s">
        <v>457</v>
      </c>
      <c r="F898" s="567" t="s">
        <v>5139</v>
      </c>
      <c r="G898" s="649" t="s">
        <v>6816</v>
      </c>
      <c r="H898" s="577"/>
      <c r="I898" s="577"/>
      <c r="J898" s="577">
        <v>1</v>
      </c>
    </row>
    <row r="899" spans="1:10">
      <c r="A899" s="577">
        <v>527</v>
      </c>
      <c r="B899" s="648" t="s">
        <v>7388</v>
      </c>
      <c r="C899" s="569" t="s">
        <v>3334</v>
      </c>
      <c r="D899" s="569" t="s">
        <v>1509</v>
      </c>
      <c r="E899" s="567" t="s">
        <v>457</v>
      </c>
      <c r="F899" s="567" t="s">
        <v>5139</v>
      </c>
      <c r="G899" s="649" t="s">
        <v>93</v>
      </c>
      <c r="H899" s="577"/>
      <c r="I899" s="577"/>
      <c r="J899" s="577">
        <v>1</v>
      </c>
    </row>
    <row r="900" spans="1:10">
      <c r="A900" s="577">
        <v>528</v>
      </c>
      <c r="B900" s="648" t="s">
        <v>7389</v>
      </c>
      <c r="C900" s="569" t="s">
        <v>3334</v>
      </c>
      <c r="D900" s="569" t="s">
        <v>1509</v>
      </c>
      <c r="E900" s="567" t="s">
        <v>457</v>
      </c>
      <c r="F900" s="567" t="s">
        <v>5139</v>
      </c>
      <c r="G900" s="649" t="s">
        <v>2391</v>
      </c>
      <c r="H900" s="577"/>
      <c r="I900" s="577"/>
      <c r="J900" s="577">
        <v>1</v>
      </c>
    </row>
    <row r="901" spans="1:10">
      <c r="A901" s="577">
        <v>529</v>
      </c>
      <c r="B901" s="648" t="s">
        <v>7390</v>
      </c>
      <c r="C901" s="569" t="s">
        <v>3334</v>
      </c>
      <c r="D901" s="569" t="s">
        <v>1509</v>
      </c>
      <c r="E901" s="567" t="s">
        <v>457</v>
      </c>
      <c r="F901" s="567" t="s">
        <v>5139</v>
      </c>
      <c r="G901" s="649" t="s">
        <v>7281</v>
      </c>
      <c r="H901" s="577"/>
      <c r="I901" s="577"/>
      <c r="J901" s="577">
        <v>1</v>
      </c>
    </row>
    <row r="902" spans="1:10">
      <c r="A902" s="577">
        <v>530</v>
      </c>
      <c r="B902" s="648" t="s">
        <v>7391</v>
      </c>
      <c r="C902" s="569" t="s">
        <v>3334</v>
      </c>
      <c r="D902" s="569" t="s">
        <v>1509</v>
      </c>
      <c r="E902" s="567" t="s">
        <v>457</v>
      </c>
      <c r="F902" s="567" t="s">
        <v>5139</v>
      </c>
      <c r="G902" s="649" t="s">
        <v>7294</v>
      </c>
      <c r="H902" s="577"/>
      <c r="I902" s="577"/>
      <c r="J902" s="577">
        <v>1</v>
      </c>
    </row>
    <row r="903" spans="1:10">
      <c r="A903" s="577">
        <v>531</v>
      </c>
      <c r="B903" s="648" t="s">
        <v>7392</v>
      </c>
      <c r="C903" s="569" t="s">
        <v>3334</v>
      </c>
      <c r="D903" s="569" t="s">
        <v>1509</v>
      </c>
      <c r="E903" s="567" t="s">
        <v>457</v>
      </c>
      <c r="F903" s="567" t="s">
        <v>5126</v>
      </c>
      <c r="G903" s="649" t="s">
        <v>10</v>
      </c>
      <c r="H903" s="577"/>
      <c r="I903" s="577"/>
      <c r="J903" s="577">
        <v>1</v>
      </c>
    </row>
    <row r="904" spans="1:10">
      <c r="A904" s="577">
        <v>532</v>
      </c>
      <c r="B904" s="648" t="s">
        <v>7393</v>
      </c>
      <c r="C904" s="569" t="s">
        <v>3334</v>
      </c>
      <c r="D904" s="569" t="s">
        <v>1509</v>
      </c>
      <c r="E904" s="567" t="s">
        <v>457</v>
      </c>
      <c r="F904" s="567" t="s">
        <v>5126</v>
      </c>
      <c r="G904" s="649" t="s">
        <v>7394</v>
      </c>
      <c r="H904" s="577"/>
      <c r="I904" s="577"/>
      <c r="J904" s="577">
        <v>1</v>
      </c>
    </row>
    <row r="905" spans="1:10">
      <c r="A905" s="577">
        <v>533</v>
      </c>
      <c r="B905" s="648" t="s">
        <v>7395</v>
      </c>
      <c r="C905" s="569" t="s">
        <v>3334</v>
      </c>
      <c r="D905" s="569" t="s">
        <v>1509</v>
      </c>
      <c r="E905" s="567" t="s">
        <v>457</v>
      </c>
      <c r="F905" s="567" t="s">
        <v>5126</v>
      </c>
      <c r="G905" s="649" t="s">
        <v>7396</v>
      </c>
      <c r="H905" s="577"/>
      <c r="I905" s="577"/>
      <c r="J905" s="577">
        <v>1</v>
      </c>
    </row>
    <row r="906" spans="1:10">
      <c r="A906" s="577">
        <v>534</v>
      </c>
      <c r="B906" s="648" t="s">
        <v>7397</v>
      </c>
      <c r="C906" s="569" t="s">
        <v>1677</v>
      </c>
      <c r="D906" s="569" t="s">
        <v>1509</v>
      </c>
      <c r="E906" s="567" t="s">
        <v>8022</v>
      </c>
      <c r="F906" s="567" t="s">
        <v>5126</v>
      </c>
      <c r="G906" s="649" t="s">
        <v>94</v>
      </c>
      <c r="H906" s="577">
        <v>1</v>
      </c>
      <c r="I906" s="577"/>
      <c r="J906" s="577"/>
    </row>
    <row r="907" spans="1:10">
      <c r="A907" s="577">
        <v>535</v>
      </c>
      <c r="B907" s="648" t="s">
        <v>7398</v>
      </c>
      <c r="C907" s="569" t="s">
        <v>1677</v>
      </c>
      <c r="D907" s="569" t="s">
        <v>1509</v>
      </c>
      <c r="E907" s="567" t="s">
        <v>8022</v>
      </c>
      <c r="F907" s="567" t="s">
        <v>5126</v>
      </c>
      <c r="G907" s="649" t="s">
        <v>10</v>
      </c>
      <c r="H907" s="577">
        <v>1</v>
      </c>
      <c r="I907" s="577"/>
      <c r="J907" s="577"/>
    </row>
    <row r="908" spans="1:10">
      <c r="A908" s="577">
        <v>536</v>
      </c>
      <c r="B908" s="648" t="s">
        <v>7399</v>
      </c>
      <c r="C908" s="569" t="s">
        <v>1677</v>
      </c>
      <c r="D908" s="569" t="s">
        <v>1509</v>
      </c>
      <c r="E908" s="567" t="s">
        <v>8022</v>
      </c>
      <c r="F908" s="567" t="s">
        <v>5126</v>
      </c>
      <c r="G908" s="649" t="s">
        <v>7394</v>
      </c>
      <c r="H908" s="577"/>
      <c r="I908" s="577">
        <v>1</v>
      </c>
      <c r="J908" s="577"/>
    </row>
    <row r="909" spans="1:10">
      <c r="A909" s="577">
        <v>537</v>
      </c>
      <c r="B909" s="648" t="s">
        <v>7400</v>
      </c>
      <c r="C909" s="569" t="s">
        <v>1677</v>
      </c>
      <c r="D909" s="569" t="s">
        <v>1509</v>
      </c>
      <c r="E909" s="567" t="s">
        <v>8022</v>
      </c>
      <c r="F909" s="567" t="s">
        <v>5126</v>
      </c>
      <c r="G909" s="649" t="s">
        <v>91</v>
      </c>
      <c r="H909" s="577"/>
      <c r="I909" s="577">
        <v>1</v>
      </c>
      <c r="J909" s="577"/>
    </row>
    <row r="910" spans="1:10">
      <c r="A910" s="577">
        <v>538</v>
      </c>
      <c r="B910" s="648" t="s">
        <v>7401</v>
      </c>
      <c r="C910" s="569" t="s">
        <v>1677</v>
      </c>
      <c r="D910" s="569" t="s">
        <v>1509</v>
      </c>
      <c r="E910" s="567" t="s">
        <v>8022</v>
      </c>
      <c r="F910" s="567" t="s">
        <v>5124</v>
      </c>
      <c r="G910" s="649" t="s">
        <v>93</v>
      </c>
      <c r="H910" s="577"/>
      <c r="I910" s="577">
        <v>1</v>
      </c>
      <c r="J910" s="577"/>
    </row>
    <row r="911" spans="1:10">
      <c r="A911" s="577">
        <v>539</v>
      </c>
      <c r="B911" s="648" t="s">
        <v>7402</v>
      </c>
      <c r="C911" s="569" t="s">
        <v>1677</v>
      </c>
      <c r="D911" s="569" t="s">
        <v>1509</v>
      </c>
      <c r="E911" s="567" t="s">
        <v>8022</v>
      </c>
      <c r="F911" s="567" t="s">
        <v>5124</v>
      </c>
      <c r="G911" s="649" t="s">
        <v>7273</v>
      </c>
      <c r="H911" s="577"/>
      <c r="I911" s="577"/>
      <c r="J911" s="577">
        <v>1</v>
      </c>
    </row>
    <row r="912" spans="1:10">
      <c r="A912" s="577">
        <v>540</v>
      </c>
      <c r="B912" s="648" t="s">
        <v>7403</v>
      </c>
      <c r="C912" s="569" t="s">
        <v>1677</v>
      </c>
      <c r="D912" s="569" t="s">
        <v>1509</v>
      </c>
      <c r="E912" s="567" t="s">
        <v>8022</v>
      </c>
      <c r="F912" s="567" t="s">
        <v>5124</v>
      </c>
      <c r="G912" s="649" t="s">
        <v>6816</v>
      </c>
      <c r="H912" s="577"/>
      <c r="I912" s="577"/>
      <c r="J912" s="577">
        <v>1</v>
      </c>
    </row>
    <row r="913" spans="1:10">
      <c r="A913" s="577">
        <v>541</v>
      </c>
      <c r="B913" s="648" t="s">
        <v>7404</v>
      </c>
      <c r="C913" s="569" t="s">
        <v>1677</v>
      </c>
      <c r="D913" s="569" t="s">
        <v>1509</v>
      </c>
      <c r="E913" s="567" t="s">
        <v>8022</v>
      </c>
      <c r="F913" s="567" t="s">
        <v>5124</v>
      </c>
      <c r="G913" s="649" t="s">
        <v>5946</v>
      </c>
      <c r="H913" s="577"/>
      <c r="I913" s="577"/>
      <c r="J913" s="577">
        <v>1</v>
      </c>
    </row>
    <row r="914" spans="1:10">
      <c r="A914" s="577">
        <v>542</v>
      </c>
      <c r="B914" s="648" t="s">
        <v>7405</v>
      </c>
      <c r="C914" s="569" t="s">
        <v>1677</v>
      </c>
      <c r="D914" s="569" t="s">
        <v>1509</v>
      </c>
      <c r="E914" s="567" t="s">
        <v>8022</v>
      </c>
      <c r="F914" s="567" t="s">
        <v>5124</v>
      </c>
      <c r="G914" s="649" t="s">
        <v>7281</v>
      </c>
      <c r="H914" s="577"/>
      <c r="I914" s="577"/>
      <c r="J914" s="577">
        <v>1</v>
      </c>
    </row>
    <row r="915" spans="1:10">
      <c r="A915" s="577">
        <v>543</v>
      </c>
      <c r="B915" s="648" t="s">
        <v>7406</v>
      </c>
      <c r="C915" s="569" t="s">
        <v>1677</v>
      </c>
      <c r="D915" s="569" t="s">
        <v>1509</v>
      </c>
      <c r="E915" s="567" t="s">
        <v>8022</v>
      </c>
      <c r="F915" s="567" t="s">
        <v>5124</v>
      </c>
      <c r="G915" s="649" t="s">
        <v>7294</v>
      </c>
      <c r="H915" s="577"/>
      <c r="I915" s="577"/>
      <c r="J915" s="577">
        <v>1</v>
      </c>
    </row>
    <row r="916" spans="1:10" ht="34.5">
      <c r="A916" s="577">
        <v>544</v>
      </c>
      <c r="B916" s="648" t="s">
        <v>7979</v>
      </c>
      <c r="C916" s="569" t="s">
        <v>1803</v>
      </c>
      <c r="D916" s="569" t="s">
        <v>1509</v>
      </c>
      <c r="E916" s="567" t="s">
        <v>4560</v>
      </c>
      <c r="F916" s="567" t="s">
        <v>5126</v>
      </c>
      <c r="G916" s="649" t="s">
        <v>6812</v>
      </c>
      <c r="H916" s="577">
        <v>1</v>
      </c>
      <c r="I916" s="577"/>
      <c r="J916" s="577"/>
    </row>
    <row r="917" spans="1:10" ht="34.5">
      <c r="A917" s="577">
        <v>545</v>
      </c>
      <c r="B917" s="648" t="s">
        <v>7980</v>
      </c>
      <c r="C917" s="569" t="s">
        <v>1803</v>
      </c>
      <c r="D917" s="569" t="s">
        <v>1509</v>
      </c>
      <c r="E917" s="567" t="s">
        <v>4568</v>
      </c>
      <c r="F917" s="567" t="s">
        <v>5124</v>
      </c>
      <c r="G917" s="649" t="s">
        <v>6812</v>
      </c>
      <c r="H917" s="577">
        <v>1</v>
      </c>
      <c r="I917" s="577"/>
      <c r="J917" s="577"/>
    </row>
    <row r="918" spans="1:10">
      <c r="A918" s="577">
        <v>546</v>
      </c>
      <c r="B918" s="648" t="s">
        <v>7942</v>
      </c>
      <c r="C918" s="569" t="s">
        <v>1803</v>
      </c>
      <c r="D918" s="569" t="s">
        <v>1509</v>
      </c>
      <c r="E918" s="567" t="s">
        <v>3619</v>
      </c>
      <c r="F918" s="567" t="s">
        <v>5124</v>
      </c>
      <c r="G918" s="649" t="s">
        <v>6812</v>
      </c>
      <c r="H918" s="577">
        <v>1</v>
      </c>
      <c r="I918" s="577"/>
      <c r="J918" s="577"/>
    </row>
    <row r="919" spans="1:10" ht="34.5">
      <c r="A919" s="577">
        <v>547</v>
      </c>
      <c r="B919" s="648" t="s">
        <v>7981</v>
      </c>
      <c r="C919" s="569" t="s">
        <v>1803</v>
      </c>
      <c r="D919" s="569" t="s">
        <v>1509</v>
      </c>
      <c r="E919" s="567" t="s">
        <v>7972</v>
      </c>
      <c r="F919" s="567" t="s">
        <v>5126</v>
      </c>
      <c r="G919" s="649" t="s">
        <v>6812</v>
      </c>
      <c r="H919" s="577">
        <v>1</v>
      </c>
      <c r="I919" s="577"/>
      <c r="J919" s="577"/>
    </row>
    <row r="920" spans="1:10" ht="34.5">
      <c r="A920" s="577">
        <v>548</v>
      </c>
      <c r="B920" s="648" t="s">
        <v>7982</v>
      </c>
      <c r="C920" s="569" t="s">
        <v>1803</v>
      </c>
      <c r="D920" s="569" t="s">
        <v>1509</v>
      </c>
      <c r="E920" s="567" t="s">
        <v>7973</v>
      </c>
      <c r="F920" s="567" t="s">
        <v>5126</v>
      </c>
      <c r="G920" s="649" t="s">
        <v>6812</v>
      </c>
      <c r="H920" s="577">
        <v>1</v>
      </c>
      <c r="I920" s="577"/>
      <c r="J920" s="577"/>
    </row>
    <row r="921" spans="1:10" ht="34.5">
      <c r="A921" s="577">
        <v>549</v>
      </c>
      <c r="B921" s="648" t="s">
        <v>7985</v>
      </c>
      <c r="C921" s="569" t="s">
        <v>1803</v>
      </c>
      <c r="D921" s="569" t="s">
        <v>1509</v>
      </c>
      <c r="E921" s="567" t="s">
        <v>7974</v>
      </c>
      <c r="F921" s="567" t="s">
        <v>5124</v>
      </c>
      <c r="G921" s="649" t="s">
        <v>6812</v>
      </c>
      <c r="H921" s="577">
        <v>1</v>
      </c>
      <c r="I921" s="577"/>
      <c r="J921" s="577"/>
    </row>
    <row r="922" spans="1:10">
      <c r="A922" s="577">
        <v>550</v>
      </c>
      <c r="B922" s="648" t="s">
        <v>7941</v>
      </c>
      <c r="C922" s="569" t="s">
        <v>1803</v>
      </c>
      <c r="D922" s="569" t="s">
        <v>1509</v>
      </c>
      <c r="E922" s="567" t="s">
        <v>7975</v>
      </c>
      <c r="F922" s="567" t="s">
        <v>5139</v>
      </c>
      <c r="G922" s="649" t="s">
        <v>6812</v>
      </c>
      <c r="H922" s="577">
        <v>1</v>
      </c>
      <c r="I922" s="577"/>
      <c r="J922" s="577"/>
    </row>
    <row r="923" spans="1:10" ht="34.5">
      <c r="A923" s="577">
        <v>551</v>
      </c>
      <c r="B923" s="648" t="s">
        <v>7984</v>
      </c>
      <c r="C923" s="569" t="s">
        <v>1803</v>
      </c>
      <c r="D923" s="569" t="s">
        <v>1509</v>
      </c>
      <c r="E923" s="567" t="s">
        <v>7928</v>
      </c>
      <c r="F923" s="567" t="s">
        <v>5139</v>
      </c>
      <c r="G923" s="649" t="s">
        <v>6812</v>
      </c>
      <c r="H923" s="577">
        <v>1</v>
      </c>
      <c r="I923" s="577"/>
      <c r="J923" s="577"/>
    </row>
    <row r="924" spans="1:10">
      <c r="A924" s="577">
        <v>552</v>
      </c>
      <c r="B924" s="648" t="s">
        <v>8131</v>
      </c>
      <c r="C924" s="569" t="s">
        <v>1803</v>
      </c>
      <c r="D924" s="569" t="s">
        <v>1509</v>
      </c>
      <c r="E924" s="567" t="s">
        <v>7407</v>
      </c>
      <c r="F924" s="567" t="s">
        <v>5126</v>
      </c>
      <c r="G924" s="649" t="s">
        <v>6812</v>
      </c>
      <c r="H924" s="577">
        <v>1</v>
      </c>
      <c r="I924" s="577"/>
      <c r="J924" s="577"/>
    </row>
    <row r="925" spans="1:10">
      <c r="A925" s="577">
        <v>553</v>
      </c>
      <c r="B925" s="648" t="s">
        <v>8130</v>
      </c>
      <c r="C925" s="569" t="s">
        <v>1803</v>
      </c>
      <c r="D925" s="569" t="s">
        <v>1509</v>
      </c>
      <c r="E925" s="567" t="s">
        <v>7976</v>
      </c>
      <c r="F925" s="567" t="s">
        <v>5126</v>
      </c>
      <c r="G925" s="649" t="s">
        <v>6812</v>
      </c>
      <c r="H925" s="577">
        <v>1</v>
      </c>
      <c r="I925" s="577"/>
      <c r="J925" s="577"/>
    </row>
    <row r="926" spans="1:10">
      <c r="A926" s="577">
        <v>554</v>
      </c>
      <c r="B926" s="648" t="s">
        <v>8129</v>
      </c>
      <c r="C926" s="569" t="s">
        <v>1803</v>
      </c>
      <c r="D926" s="569" t="s">
        <v>1509</v>
      </c>
      <c r="E926" s="567" t="s">
        <v>7977</v>
      </c>
      <c r="F926" s="567" t="s">
        <v>5126</v>
      </c>
      <c r="G926" s="649" t="s">
        <v>6812</v>
      </c>
      <c r="H926" s="577">
        <v>1</v>
      </c>
      <c r="I926" s="577"/>
      <c r="J926" s="577"/>
    </row>
    <row r="927" spans="1:10" ht="34.5">
      <c r="A927" s="577">
        <v>555</v>
      </c>
      <c r="B927" s="648" t="s">
        <v>5653</v>
      </c>
      <c r="C927" s="569" t="s">
        <v>1803</v>
      </c>
      <c r="D927" s="569" t="s">
        <v>1509</v>
      </c>
      <c r="E927" s="567" t="s">
        <v>7991</v>
      </c>
      <c r="F927" s="567" t="s">
        <v>5124</v>
      </c>
      <c r="G927" s="649" t="s">
        <v>6812</v>
      </c>
      <c r="H927" s="577">
        <v>1</v>
      </c>
      <c r="I927" s="577"/>
      <c r="J927" s="577"/>
    </row>
    <row r="928" spans="1:10">
      <c r="A928" s="577">
        <v>556</v>
      </c>
      <c r="B928" s="648" t="s">
        <v>8128</v>
      </c>
      <c r="C928" s="569" t="s">
        <v>1803</v>
      </c>
      <c r="D928" s="569" t="s">
        <v>1509</v>
      </c>
      <c r="E928" s="567" t="s">
        <v>7990</v>
      </c>
      <c r="F928" s="567" t="s">
        <v>5126</v>
      </c>
      <c r="G928" s="649" t="s">
        <v>6812</v>
      </c>
      <c r="H928" s="577">
        <v>1</v>
      </c>
      <c r="I928" s="577"/>
      <c r="J928" s="577"/>
    </row>
    <row r="929" spans="1:10" ht="51.75">
      <c r="A929" s="577">
        <v>557</v>
      </c>
      <c r="B929" s="648" t="s">
        <v>8127</v>
      </c>
      <c r="C929" s="569" t="s">
        <v>1803</v>
      </c>
      <c r="D929" s="569" t="s">
        <v>1509</v>
      </c>
      <c r="E929" s="567" t="s">
        <v>7994</v>
      </c>
      <c r="F929" s="567" t="s">
        <v>5126</v>
      </c>
      <c r="G929" s="649" t="s">
        <v>6812</v>
      </c>
      <c r="H929" s="577">
        <v>1</v>
      </c>
      <c r="I929" s="577"/>
      <c r="J929" s="577"/>
    </row>
    <row r="930" spans="1:10" ht="34.5">
      <c r="A930" s="577">
        <v>558</v>
      </c>
      <c r="B930" s="648" t="s">
        <v>7983</v>
      </c>
      <c r="C930" s="569" t="s">
        <v>1803</v>
      </c>
      <c r="D930" s="569" t="s">
        <v>1509</v>
      </c>
      <c r="E930" s="567" t="s">
        <v>7993</v>
      </c>
      <c r="F930" s="567" t="s">
        <v>5139</v>
      </c>
      <c r="G930" s="649" t="s">
        <v>6812</v>
      </c>
      <c r="H930" s="577">
        <v>1</v>
      </c>
      <c r="I930" s="577"/>
      <c r="J930" s="577"/>
    </row>
    <row r="931" spans="1:10" ht="34.5">
      <c r="A931" s="577">
        <v>559</v>
      </c>
      <c r="B931" s="648" t="s">
        <v>7986</v>
      </c>
      <c r="C931" s="569" t="s">
        <v>1803</v>
      </c>
      <c r="D931" s="569" t="s">
        <v>1509</v>
      </c>
      <c r="E931" s="567" t="s">
        <v>7992</v>
      </c>
      <c r="F931" s="567" t="s">
        <v>5139</v>
      </c>
      <c r="G931" s="649" t="s">
        <v>6812</v>
      </c>
      <c r="H931" s="577">
        <v>1</v>
      </c>
      <c r="I931" s="577"/>
      <c r="J931" s="577"/>
    </row>
    <row r="932" spans="1:10">
      <c r="A932" s="577">
        <v>560</v>
      </c>
      <c r="B932" s="648" t="s">
        <v>1845</v>
      </c>
      <c r="C932" s="569" t="s">
        <v>1803</v>
      </c>
      <c r="D932" s="569" t="s">
        <v>1509</v>
      </c>
      <c r="E932" s="567" t="s">
        <v>7995</v>
      </c>
      <c r="F932" s="567" t="s">
        <v>5126</v>
      </c>
      <c r="G932" s="649" t="s">
        <v>6812</v>
      </c>
      <c r="H932" s="577">
        <v>1</v>
      </c>
      <c r="I932" s="577"/>
      <c r="J932" s="577"/>
    </row>
    <row r="933" spans="1:10" ht="34.5">
      <c r="A933" s="577">
        <v>561</v>
      </c>
      <c r="B933" s="648" t="s">
        <v>7978</v>
      </c>
      <c r="C933" s="569" t="s">
        <v>1803</v>
      </c>
      <c r="D933" s="569" t="s">
        <v>1509</v>
      </c>
      <c r="E933" s="567" t="s">
        <v>7408</v>
      </c>
      <c r="F933" s="567" t="s">
        <v>5126</v>
      </c>
      <c r="G933" s="649" t="s">
        <v>6812</v>
      </c>
      <c r="H933" s="577">
        <v>1</v>
      </c>
      <c r="I933" s="577"/>
      <c r="J933" s="577"/>
    </row>
    <row r="934" spans="1:10">
      <c r="A934" s="577">
        <v>562</v>
      </c>
      <c r="B934" s="648" t="s">
        <v>6043</v>
      </c>
      <c r="C934" s="569" t="s">
        <v>1803</v>
      </c>
      <c r="D934" s="569" t="s">
        <v>1509</v>
      </c>
      <c r="E934" s="567" t="s">
        <v>7409</v>
      </c>
      <c r="F934" s="567" t="s">
        <v>5126</v>
      </c>
      <c r="G934" s="649" t="s">
        <v>6812</v>
      </c>
      <c r="H934" s="577"/>
      <c r="I934" s="577">
        <v>1</v>
      </c>
      <c r="J934" s="577"/>
    </row>
    <row r="935" spans="1:10">
      <c r="A935" s="577">
        <v>563</v>
      </c>
      <c r="B935" s="648" t="s">
        <v>8132</v>
      </c>
      <c r="C935" s="569" t="s">
        <v>1803</v>
      </c>
      <c r="D935" s="569" t="s">
        <v>1509</v>
      </c>
      <c r="E935" s="567" t="s">
        <v>7407</v>
      </c>
      <c r="F935" s="567" t="s">
        <v>5124</v>
      </c>
      <c r="G935" s="649" t="s">
        <v>6812</v>
      </c>
      <c r="H935" s="577"/>
      <c r="I935" s="577">
        <v>1</v>
      </c>
      <c r="J935" s="577"/>
    </row>
    <row r="936" spans="1:10">
      <c r="A936" s="577">
        <v>564</v>
      </c>
      <c r="B936" s="648" t="s">
        <v>1846</v>
      </c>
      <c r="C936" s="569" t="s">
        <v>1803</v>
      </c>
      <c r="D936" s="569" t="s">
        <v>1509</v>
      </c>
      <c r="E936" s="567" t="s">
        <v>7996</v>
      </c>
      <c r="F936" s="567" t="s">
        <v>5126</v>
      </c>
      <c r="G936" s="649" t="s">
        <v>6812</v>
      </c>
      <c r="H936" s="577"/>
      <c r="I936" s="577">
        <v>1</v>
      </c>
      <c r="J936" s="577"/>
    </row>
    <row r="937" spans="1:10">
      <c r="A937" s="577">
        <v>565</v>
      </c>
      <c r="B937" s="648" t="s">
        <v>5646</v>
      </c>
      <c r="C937" s="569" t="s">
        <v>1803</v>
      </c>
      <c r="D937" s="569" t="s">
        <v>1509</v>
      </c>
      <c r="E937" s="567" t="s">
        <v>7997</v>
      </c>
      <c r="F937" s="567" t="s">
        <v>5126</v>
      </c>
      <c r="G937" s="649" t="s">
        <v>6812</v>
      </c>
      <c r="H937" s="577"/>
      <c r="I937" s="577">
        <v>1</v>
      </c>
      <c r="J937" s="577"/>
    </row>
    <row r="938" spans="1:10" ht="51.75">
      <c r="A938" s="577">
        <v>566</v>
      </c>
      <c r="B938" s="648" t="s">
        <v>7987</v>
      </c>
      <c r="C938" s="569" t="s">
        <v>1803</v>
      </c>
      <c r="D938" s="569" t="s">
        <v>1509</v>
      </c>
      <c r="E938" s="567" t="s">
        <v>8126</v>
      </c>
      <c r="F938" s="567" t="s">
        <v>5139</v>
      </c>
      <c r="G938" s="649" t="s">
        <v>6812</v>
      </c>
      <c r="H938" s="577"/>
      <c r="I938" s="577">
        <v>1</v>
      </c>
      <c r="J938" s="577"/>
    </row>
    <row r="939" spans="1:10">
      <c r="A939" s="577">
        <v>567</v>
      </c>
      <c r="B939" s="648" t="s">
        <v>7988</v>
      </c>
      <c r="C939" s="569" t="s">
        <v>1803</v>
      </c>
      <c r="D939" s="569" t="s">
        <v>1509</v>
      </c>
      <c r="E939" s="567" t="s">
        <v>8019</v>
      </c>
      <c r="F939" s="567" t="s">
        <v>5139</v>
      </c>
      <c r="G939" s="649" t="s">
        <v>6812</v>
      </c>
      <c r="H939" s="577"/>
      <c r="I939" s="577"/>
      <c r="J939" s="577">
        <v>1</v>
      </c>
    </row>
    <row r="940" spans="1:10">
      <c r="A940" s="577">
        <v>568</v>
      </c>
      <c r="B940" s="648" t="s">
        <v>8133</v>
      </c>
      <c r="C940" s="569" t="s">
        <v>1803</v>
      </c>
      <c r="D940" s="569" t="s">
        <v>1509</v>
      </c>
      <c r="E940" s="567" t="s">
        <v>7998</v>
      </c>
      <c r="F940" s="567" t="s">
        <v>5126</v>
      </c>
      <c r="G940" s="649" t="s">
        <v>6812</v>
      </c>
      <c r="H940" s="577"/>
      <c r="I940" s="577"/>
      <c r="J940" s="577">
        <v>1</v>
      </c>
    </row>
    <row r="941" spans="1:10">
      <c r="A941" s="577">
        <v>569</v>
      </c>
      <c r="B941" s="648" t="s">
        <v>5642</v>
      </c>
      <c r="C941" s="569" t="s">
        <v>1803</v>
      </c>
      <c r="D941" s="569" t="s">
        <v>1509</v>
      </c>
      <c r="E941" s="567" t="s">
        <v>7998</v>
      </c>
      <c r="F941" s="567" t="s">
        <v>5124</v>
      </c>
      <c r="G941" s="649" t="s">
        <v>6812</v>
      </c>
      <c r="H941" s="577"/>
      <c r="I941" s="577"/>
      <c r="J941" s="577">
        <v>1</v>
      </c>
    </row>
    <row r="942" spans="1:10" ht="34.5">
      <c r="A942" s="577">
        <v>570</v>
      </c>
      <c r="B942" s="648" t="s">
        <v>7989</v>
      </c>
      <c r="C942" s="569" t="s">
        <v>1803</v>
      </c>
      <c r="D942" s="569" t="s">
        <v>1509</v>
      </c>
      <c r="E942" s="567" t="s">
        <v>7999</v>
      </c>
      <c r="F942" s="567" t="s">
        <v>5124</v>
      </c>
      <c r="G942" s="649" t="s">
        <v>6812</v>
      </c>
      <c r="H942" s="577"/>
      <c r="I942" s="577"/>
      <c r="J942" s="577">
        <v>1</v>
      </c>
    </row>
    <row r="943" spans="1:10">
      <c r="A943" s="577">
        <v>571</v>
      </c>
      <c r="B943" s="648" t="s">
        <v>8134</v>
      </c>
      <c r="C943" s="569" t="s">
        <v>1803</v>
      </c>
      <c r="D943" s="569" t="s">
        <v>1509</v>
      </c>
      <c r="E943" s="567" t="s">
        <v>8000</v>
      </c>
      <c r="F943" s="567" t="s">
        <v>5124</v>
      </c>
      <c r="G943" s="649" t="s">
        <v>6812</v>
      </c>
      <c r="H943" s="577"/>
      <c r="I943" s="577"/>
      <c r="J943" s="577">
        <v>1</v>
      </c>
    </row>
    <row r="944" spans="1:10">
      <c r="A944" s="577">
        <v>572</v>
      </c>
      <c r="B944" s="648" t="s">
        <v>5647</v>
      </c>
      <c r="C944" s="569" t="s">
        <v>1803</v>
      </c>
      <c r="D944" s="569" t="s">
        <v>1509</v>
      </c>
      <c r="E944" s="567" t="s">
        <v>7977</v>
      </c>
      <c r="F944" s="567" t="s">
        <v>5124</v>
      </c>
      <c r="G944" s="649" t="s">
        <v>6812</v>
      </c>
      <c r="H944" s="577"/>
      <c r="I944" s="577"/>
      <c r="J944" s="577">
        <v>1</v>
      </c>
    </row>
    <row r="945" spans="1:10" ht="34.5">
      <c r="A945" s="577">
        <v>573</v>
      </c>
      <c r="B945" s="648" t="s">
        <v>5642</v>
      </c>
      <c r="C945" s="569" t="s">
        <v>1803</v>
      </c>
      <c r="D945" s="569" t="s">
        <v>1509</v>
      </c>
      <c r="E945" s="567" t="s">
        <v>8001</v>
      </c>
      <c r="F945" s="567" t="s">
        <v>5124</v>
      </c>
      <c r="G945" s="649" t="s">
        <v>6812</v>
      </c>
      <c r="H945" s="577"/>
      <c r="I945" s="577"/>
      <c r="J945" s="577">
        <v>1</v>
      </c>
    </row>
    <row r="946" spans="1:10">
      <c r="A946" s="577">
        <v>574</v>
      </c>
      <c r="B946" s="651" t="s">
        <v>7410</v>
      </c>
      <c r="C946" s="569" t="s">
        <v>1642</v>
      </c>
      <c r="D946" s="569" t="s">
        <v>1509</v>
      </c>
      <c r="E946" s="568" t="s">
        <v>567</v>
      </c>
      <c r="F946" s="568" t="s">
        <v>5124</v>
      </c>
      <c r="G946" s="636" t="s">
        <v>7263</v>
      </c>
      <c r="H946" s="569">
        <v>1</v>
      </c>
      <c r="I946" s="569"/>
      <c r="J946" s="569"/>
    </row>
    <row r="947" spans="1:10">
      <c r="A947" s="577">
        <v>575</v>
      </c>
      <c r="B947" s="651" t="s">
        <v>7411</v>
      </c>
      <c r="C947" s="569" t="s">
        <v>1642</v>
      </c>
      <c r="D947" s="569" t="s">
        <v>1509</v>
      </c>
      <c r="E947" s="568" t="s">
        <v>567</v>
      </c>
      <c r="F947" s="568" t="s">
        <v>5126</v>
      </c>
      <c r="G947" s="636" t="s">
        <v>7265</v>
      </c>
      <c r="H947" s="569">
        <v>1</v>
      </c>
      <c r="I947" s="569"/>
      <c r="J947" s="569"/>
    </row>
    <row r="948" spans="1:10">
      <c r="A948" s="577">
        <v>576</v>
      </c>
      <c r="B948" s="651" t="s">
        <v>7412</v>
      </c>
      <c r="C948" s="569" t="s">
        <v>1642</v>
      </c>
      <c r="D948" s="569" t="s">
        <v>1509</v>
      </c>
      <c r="E948" s="568" t="s">
        <v>567</v>
      </c>
      <c r="F948" s="568" t="s">
        <v>5124</v>
      </c>
      <c r="G948" s="636" t="s">
        <v>7332</v>
      </c>
      <c r="H948" s="569"/>
      <c r="I948" s="569"/>
      <c r="J948" s="569">
        <v>1</v>
      </c>
    </row>
    <row r="949" spans="1:10">
      <c r="A949" s="577">
        <v>577</v>
      </c>
      <c r="B949" s="651" t="s">
        <v>7413</v>
      </c>
      <c r="C949" s="569" t="s">
        <v>1642</v>
      </c>
      <c r="D949" s="569" t="s">
        <v>1509</v>
      </c>
      <c r="E949" s="568" t="s">
        <v>567</v>
      </c>
      <c r="F949" s="568" t="s">
        <v>5126</v>
      </c>
      <c r="G949" s="636" t="s">
        <v>7273</v>
      </c>
      <c r="H949" s="569"/>
      <c r="I949" s="569"/>
      <c r="J949" s="569">
        <v>1</v>
      </c>
    </row>
    <row r="950" spans="1:10">
      <c r="A950" s="577">
        <v>578</v>
      </c>
      <c r="B950" s="648" t="s">
        <v>4861</v>
      </c>
      <c r="C950" s="577" t="s">
        <v>7414</v>
      </c>
      <c r="D950" s="577" t="s">
        <v>1509</v>
      </c>
      <c r="E950" s="567" t="s">
        <v>460</v>
      </c>
      <c r="F950" s="567" t="s">
        <v>5126</v>
      </c>
      <c r="G950" s="649" t="s">
        <v>6045</v>
      </c>
      <c r="H950" s="577">
        <v>1</v>
      </c>
      <c r="I950" s="577"/>
      <c r="J950" s="577"/>
    </row>
    <row r="951" spans="1:10">
      <c r="A951" s="577">
        <v>579</v>
      </c>
      <c r="B951" s="648" t="s">
        <v>5662</v>
      </c>
      <c r="C951" s="577" t="s">
        <v>7414</v>
      </c>
      <c r="D951" s="577" t="s">
        <v>1509</v>
      </c>
      <c r="E951" s="567" t="s">
        <v>460</v>
      </c>
      <c r="F951" s="567" t="s">
        <v>5126</v>
      </c>
      <c r="G951" s="649" t="s">
        <v>7124</v>
      </c>
      <c r="H951" s="577">
        <v>1</v>
      </c>
      <c r="I951" s="577"/>
      <c r="J951" s="577"/>
    </row>
    <row r="952" spans="1:10">
      <c r="A952" s="577">
        <v>580</v>
      </c>
      <c r="B952" s="648" t="s">
        <v>4856</v>
      </c>
      <c r="C952" s="577" t="s">
        <v>7414</v>
      </c>
      <c r="D952" s="577" t="s">
        <v>1509</v>
      </c>
      <c r="E952" s="567" t="s">
        <v>460</v>
      </c>
      <c r="F952" s="567" t="s">
        <v>5124</v>
      </c>
      <c r="G952" s="649" t="s">
        <v>5985</v>
      </c>
      <c r="H952" s="577">
        <v>1</v>
      </c>
      <c r="I952" s="577"/>
      <c r="J952" s="577"/>
    </row>
    <row r="953" spans="1:10">
      <c r="A953" s="577">
        <v>581</v>
      </c>
      <c r="B953" s="648" t="s">
        <v>6047</v>
      </c>
      <c r="C953" s="577" t="s">
        <v>7414</v>
      </c>
      <c r="D953" s="577" t="s">
        <v>1509</v>
      </c>
      <c r="E953" s="567" t="s">
        <v>460</v>
      </c>
      <c r="F953" s="567" t="s">
        <v>5124</v>
      </c>
      <c r="G953" s="649" t="s">
        <v>6045</v>
      </c>
      <c r="H953" s="577"/>
      <c r="I953" s="577">
        <v>1</v>
      </c>
      <c r="J953" s="577"/>
    </row>
    <row r="954" spans="1:10">
      <c r="A954" s="577">
        <v>582</v>
      </c>
      <c r="B954" s="648" t="s">
        <v>7415</v>
      </c>
      <c r="C954" s="577" t="s">
        <v>7414</v>
      </c>
      <c r="D954" s="577" t="s">
        <v>1509</v>
      </c>
      <c r="E954" s="567" t="s">
        <v>460</v>
      </c>
      <c r="F954" s="567" t="s">
        <v>5126</v>
      </c>
      <c r="G954" s="649" t="s">
        <v>5947</v>
      </c>
      <c r="H954" s="577"/>
      <c r="I954" s="577"/>
      <c r="J954" s="577">
        <v>1</v>
      </c>
    </row>
    <row r="955" spans="1:10">
      <c r="A955" s="577">
        <v>583</v>
      </c>
      <c r="B955" s="648" t="s">
        <v>7416</v>
      </c>
      <c r="C955" s="577" t="s">
        <v>7414</v>
      </c>
      <c r="D955" s="577" t="s">
        <v>1509</v>
      </c>
      <c r="E955" s="567" t="s">
        <v>460</v>
      </c>
      <c r="F955" s="567" t="s">
        <v>5124</v>
      </c>
      <c r="G955" s="649" t="s">
        <v>5983</v>
      </c>
      <c r="H955" s="577"/>
      <c r="I955" s="577"/>
      <c r="J955" s="577">
        <v>1</v>
      </c>
    </row>
    <row r="956" spans="1:10">
      <c r="A956" s="577">
        <v>584</v>
      </c>
      <c r="B956" s="648" t="s">
        <v>7417</v>
      </c>
      <c r="C956" s="577" t="s">
        <v>1677</v>
      </c>
      <c r="D956" s="577" t="s">
        <v>1143</v>
      </c>
      <c r="E956" s="567" t="s">
        <v>457</v>
      </c>
      <c r="F956" s="567" t="s">
        <v>5126</v>
      </c>
      <c r="G956" s="649" t="s">
        <v>7418</v>
      </c>
      <c r="H956" s="577">
        <v>1</v>
      </c>
      <c r="I956" s="577"/>
      <c r="J956" s="577"/>
    </row>
    <row r="957" spans="1:10">
      <c r="A957" s="577">
        <v>585</v>
      </c>
      <c r="B957" s="648" t="s">
        <v>7419</v>
      </c>
      <c r="C957" s="577" t="s">
        <v>1677</v>
      </c>
      <c r="D957" s="577" t="s">
        <v>1143</v>
      </c>
      <c r="E957" s="567" t="s">
        <v>457</v>
      </c>
      <c r="F957" s="567" t="s">
        <v>5126</v>
      </c>
      <c r="G957" s="649" t="s">
        <v>7420</v>
      </c>
      <c r="H957" s="577">
        <v>1</v>
      </c>
      <c r="I957" s="577"/>
      <c r="J957" s="577"/>
    </row>
    <row r="958" spans="1:10">
      <c r="A958" s="577">
        <v>586</v>
      </c>
      <c r="B958" s="648" t="s">
        <v>7421</v>
      </c>
      <c r="C958" s="577" t="s">
        <v>1677</v>
      </c>
      <c r="D958" s="577" t="s">
        <v>1143</v>
      </c>
      <c r="E958" s="567" t="s">
        <v>457</v>
      </c>
      <c r="F958" s="567" t="s">
        <v>5124</v>
      </c>
      <c r="G958" s="649" t="s">
        <v>7422</v>
      </c>
      <c r="H958" s="577">
        <v>1</v>
      </c>
      <c r="I958" s="577"/>
      <c r="J958" s="577"/>
    </row>
    <row r="959" spans="1:10">
      <c r="A959" s="577">
        <v>587</v>
      </c>
      <c r="B959" s="648" t="s">
        <v>7423</v>
      </c>
      <c r="C959" s="577" t="s">
        <v>1677</v>
      </c>
      <c r="D959" s="577" t="s">
        <v>1143</v>
      </c>
      <c r="E959" s="567" t="s">
        <v>457</v>
      </c>
      <c r="F959" s="567" t="s">
        <v>5124</v>
      </c>
      <c r="G959" s="649" t="s">
        <v>7424</v>
      </c>
      <c r="H959" s="577">
        <v>1</v>
      </c>
      <c r="I959" s="577"/>
      <c r="J959" s="577"/>
    </row>
    <row r="960" spans="1:10">
      <c r="A960" s="577">
        <v>588</v>
      </c>
      <c r="B960" s="648" t="s">
        <v>7425</v>
      </c>
      <c r="C960" s="577" t="s">
        <v>1677</v>
      </c>
      <c r="D960" s="577" t="s">
        <v>1143</v>
      </c>
      <c r="E960" s="567" t="s">
        <v>457</v>
      </c>
      <c r="F960" s="567" t="s">
        <v>5124</v>
      </c>
      <c r="G960" s="649" t="s">
        <v>7426</v>
      </c>
      <c r="H960" s="577">
        <v>1</v>
      </c>
      <c r="I960" s="577"/>
      <c r="J960" s="577"/>
    </row>
    <row r="961" spans="1:10">
      <c r="A961" s="577">
        <v>589</v>
      </c>
      <c r="B961" s="648" t="s">
        <v>7427</v>
      </c>
      <c r="C961" s="577" t="s">
        <v>1677</v>
      </c>
      <c r="D961" s="577" t="s">
        <v>1143</v>
      </c>
      <c r="E961" s="567" t="s">
        <v>457</v>
      </c>
      <c r="F961" s="567" t="s">
        <v>5124</v>
      </c>
      <c r="G961" s="649" t="s">
        <v>7428</v>
      </c>
      <c r="H961" s="577"/>
      <c r="I961" s="577">
        <v>1</v>
      </c>
      <c r="J961" s="577"/>
    </row>
    <row r="962" spans="1:10">
      <c r="A962" s="577">
        <v>590</v>
      </c>
      <c r="B962" s="648" t="s">
        <v>7429</v>
      </c>
      <c r="C962" s="577" t="s">
        <v>1677</v>
      </c>
      <c r="D962" s="577" t="s">
        <v>1143</v>
      </c>
      <c r="E962" s="567" t="s">
        <v>457</v>
      </c>
      <c r="F962" s="567" t="s">
        <v>5124</v>
      </c>
      <c r="G962" s="649" t="s">
        <v>7430</v>
      </c>
      <c r="H962" s="577"/>
      <c r="I962" s="577">
        <v>1</v>
      </c>
      <c r="J962" s="577"/>
    </row>
    <row r="963" spans="1:10">
      <c r="A963" s="577">
        <v>591</v>
      </c>
      <c r="B963" s="648" t="s">
        <v>7431</v>
      </c>
      <c r="C963" s="577" t="s">
        <v>1677</v>
      </c>
      <c r="D963" s="577" t="s">
        <v>1143</v>
      </c>
      <c r="E963" s="567" t="s">
        <v>457</v>
      </c>
      <c r="F963" s="567" t="s">
        <v>5126</v>
      </c>
      <c r="G963" s="649" t="s">
        <v>7432</v>
      </c>
      <c r="H963" s="577"/>
      <c r="I963" s="577">
        <v>1</v>
      </c>
      <c r="J963" s="577"/>
    </row>
    <row r="964" spans="1:10">
      <c r="A964" s="577">
        <v>592</v>
      </c>
      <c r="B964" s="648" t="s">
        <v>7433</v>
      </c>
      <c r="C964" s="577" t="s">
        <v>1677</v>
      </c>
      <c r="D964" s="577" t="s">
        <v>1143</v>
      </c>
      <c r="E964" s="567" t="s">
        <v>457</v>
      </c>
      <c r="F964" s="567" t="s">
        <v>5126</v>
      </c>
      <c r="G964" s="649" t="s">
        <v>7434</v>
      </c>
      <c r="H964" s="577"/>
      <c r="I964" s="577"/>
      <c r="J964" s="577">
        <v>1</v>
      </c>
    </row>
    <row r="965" spans="1:10">
      <c r="A965" s="577">
        <v>593</v>
      </c>
      <c r="B965" s="648" t="s">
        <v>7435</v>
      </c>
      <c r="C965" s="577" t="s">
        <v>1677</v>
      </c>
      <c r="D965" s="577" t="s">
        <v>1143</v>
      </c>
      <c r="E965" s="567" t="s">
        <v>457</v>
      </c>
      <c r="F965" s="567" t="s">
        <v>5126</v>
      </c>
      <c r="G965" s="649" t="s">
        <v>7436</v>
      </c>
      <c r="H965" s="577"/>
      <c r="I965" s="577"/>
      <c r="J965" s="577">
        <v>1</v>
      </c>
    </row>
    <row r="966" spans="1:10">
      <c r="A966" s="577">
        <v>594</v>
      </c>
      <c r="B966" s="648" t="s">
        <v>7437</v>
      </c>
      <c r="C966" s="577" t="s">
        <v>1677</v>
      </c>
      <c r="D966" s="577" t="s">
        <v>1143</v>
      </c>
      <c r="E966" s="567" t="s">
        <v>457</v>
      </c>
      <c r="F966" s="567" t="s">
        <v>5126</v>
      </c>
      <c r="G966" s="649" t="s">
        <v>7438</v>
      </c>
      <c r="H966" s="577"/>
      <c r="I966" s="577"/>
      <c r="J966" s="577">
        <v>1</v>
      </c>
    </row>
    <row r="967" spans="1:10">
      <c r="A967" s="577">
        <v>595</v>
      </c>
      <c r="B967" s="648" t="s">
        <v>7439</v>
      </c>
      <c r="C967" s="577" t="s">
        <v>1677</v>
      </c>
      <c r="D967" s="577" t="s">
        <v>1143</v>
      </c>
      <c r="E967" s="567" t="s">
        <v>457</v>
      </c>
      <c r="F967" s="567" t="s">
        <v>5126</v>
      </c>
      <c r="G967" s="649" t="s">
        <v>7420</v>
      </c>
      <c r="H967" s="577"/>
      <c r="I967" s="577"/>
      <c r="J967" s="577">
        <v>1</v>
      </c>
    </row>
    <row r="968" spans="1:10">
      <c r="A968" s="577">
        <v>596</v>
      </c>
      <c r="B968" s="648" t="s">
        <v>7440</v>
      </c>
      <c r="C968" s="577" t="s">
        <v>1677</v>
      </c>
      <c r="D968" s="577" t="s">
        <v>1143</v>
      </c>
      <c r="E968" s="567" t="s">
        <v>457</v>
      </c>
      <c r="F968" s="567" t="s">
        <v>5124</v>
      </c>
      <c r="G968" s="649" t="s">
        <v>7424</v>
      </c>
      <c r="H968" s="577"/>
      <c r="I968" s="577"/>
      <c r="J968" s="577">
        <v>1</v>
      </c>
    </row>
    <row r="969" spans="1:10">
      <c r="A969" s="577">
        <v>597</v>
      </c>
      <c r="B969" s="648" t="s">
        <v>7441</v>
      </c>
      <c r="C969" s="577" t="s">
        <v>1677</v>
      </c>
      <c r="D969" s="577" t="s">
        <v>1143</v>
      </c>
      <c r="E969" s="567" t="s">
        <v>457</v>
      </c>
      <c r="F969" s="567" t="s">
        <v>5124</v>
      </c>
      <c r="G969" s="649" t="s">
        <v>7430</v>
      </c>
      <c r="H969" s="577"/>
      <c r="I969" s="577"/>
      <c r="J969" s="577">
        <v>1</v>
      </c>
    </row>
    <row r="970" spans="1:10">
      <c r="A970" s="577">
        <v>598</v>
      </c>
      <c r="B970" s="648" t="s">
        <v>1202</v>
      </c>
      <c r="C970" s="569" t="s">
        <v>1743</v>
      </c>
      <c r="D970" s="569" t="s">
        <v>7442</v>
      </c>
      <c r="E970" s="567" t="s">
        <v>457</v>
      </c>
      <c r="F970" s="567" t="s">
        <v>5124</v>
      </c>
      <c r="G970" s="569" t="s">
        <v>1528</v>
      </c>
      <c r="H970" s="569">
        <v>1</v>
      </c>
      <c r="I970" s="577"/>
      <c r="J970" s="577"/>
    </row>
    <row r="971" spans="1:10">
      <c r="A971" s="577">
        <v>599</v>
      </c>
      <c r="B971" s="648" t="s">
        <v>7443</v>
      </c>
      <c r="C971" s="569" t="s">
        <v>1743</v>
      </c>
      <c r="D971" s="569" t="s">
        <v>7442</v>
      </c>
      <c r="E971" s="567" t="s">
        <v>457</v>
      </c>
      <c r="F971" s="567" t="s">
        <v>5126</v>
      </c>
      <c r="G971" s="569" t="s">
        <v>1528</v>
      </c>
      <c r="H971" s="569">
        <v>1</v>
      </c>
      <c r="I971" s="577"/>
      <c r="J971" s="577"/>
    </row>
    <row r="972" spans="1:10">
      <c r="A972" s="577">
        <v>600</v>
      </c>
      <c r="B972" s="648" t="s">
        <v>5003</v>
      </c>
      <c r="C972" s="569" t="s">
        <v>1743</v>
      </c>
      <c r="D972" s="569" t="s">
        <v>7442</v>
      </c>
      <c r="E972" s="567" t="s">
        <v>457</v>
      </c>
      <c r="F972" s="567" t="s">
        <v>5124</v>
      </c>
      <c r="G972" s="569" t="s">
        <v>1528</v>
      </c>
      <c r="H972" s="569"/>
      <c r="I972" s="577"/>
      <c r="J972" s="577">
        <v>1</v>
      </c>
    </row>
    <row r="973" spans="1:10">
      <c r="A973" s="577">
        <v>601</v>
      </c>
      <c r="B973" s="648" t="s">
        <v>7444</v>
      </c>
      <c r="C973" s="569" t="s">
        <v>1743</v>
      </c>
      <c r="D973" s="569" t="s">
        <v>7442</v>
      </c>
      <c r="E973" s="567" t="s">
        <v>457</v>
      </c>
      <c r="F973" s="567" t="s">
        <v>5124</v>
      </c>
      <c r="G973" s="569" t="s">
        <v>1528</v>
      </c>
      <c r="H973" s="569">
        <v>1</v>
      </c>
      <c r="I973" s="577"/>
      <c r="J973" s="577"/>
    </row>
    <row r="974" spans="1:10">
      <c r="A974" s="577">
        <v>602</v>
      </c>
      <c r="B974" s="648" t="s">
        <v>7445</v>
      </c>
      <c r="C974" s="569" t="s">
        <v>1743</v>
      </c>
      <c r="D974" s="569" t="s">
        <v>7442</v>
      </c>
      <c r="E974" s="567" t="s">
        <v>457</v>
      </c>
      <c r="F974" s="567" t="s">
        <v>5126</v>
      </c>
      <c r="G974" s="569" t="s">
        <v>1528</v>
      </c>
      <c r="H974" s="569"/>
      <c r="I974" s="577"/>
      <c r="J974" s="577">
        <v>1</v>
      </c>
    </row>
    <row r="975" spans="1:10">
      <c r="A975" s="577">
        <v>603</v>
      </c>
      <c r="B975" s="648" t="s">
        <v>7446</v>
      </c>
      <c r="C975" s="569" t="s">
        <v>1743</v>
      </c>
      <c r="D975" s="569" t="s">
        <v>7442</v>
      </c>
      <c r="E975" s="567" t="s">
        <v>457</v>
      </c>
      <c r="F975" s="567" t="s">
        <v>5126</v>
      </c>
      <c r="G975" s="569" t="s">
        <v>1528</v>
      </c>
      <c r="H975" s="569"/>
      <c r="I975" s="577"/>
      <c r="J975" s="577">
        <v>1</v>
      </c>
    </row>
    <row r="976" spans="1:10">
      <c r="A976" s="577">
        <v>604</v>
      </c>
      <c r="B976" s="648" t="s">
        <v>5690</v>
      </c>
      <c r="C976" s="569" t="s">
        <v>1743</v>
      </c>
      <c r="D976" s="569" t="s">
        <v>7442</v>
      </c>
      <c r="E976" s="567" t="s">
        <v>457</v>
      </c>
      <c r="F976" s="567" t="s">
        <v>5126</v>
      </c>
      <c r="G976" s="569" t="s">
        <v>1528</v>
      </c>
      <c r="H976" s="569"/>
      <c r="I976" s="577"/>
      <c r="J976" s="577">
        <v>1</v>
      </c>
    </row>
    <row r="977" spans="1:10">
      <c r="A977" s="577">
        <v>605</v>
      </c>
      <c r="B977" s="648" t="s">
        <v>7447</v>
      </c>
      <c r="C977" s="569" t="s">
        <v>1971</v>
      </c>
      <c r="D977" s="569" t="s">
        <v>7442</v>
      </c>
      <c r="E977" s="567" t="s">
        <v>457</v>
      </c>
      <c r="F977" s="567" t="s">
        <v>5126</v>
      </c>
      <c r="G977" s="569" t="s">
        <v>1539</v>
      </c>
      <c r="H977" s="569"/>
      <c r="I977" s="577"/>
      <c r="J977" s="577">
        <v>1</v>
      </c>
    </row>
    <row r="978" spans="1:10">
      <c r="A978" s="577">
        <v>606</v>
      </c>
      <c r="B978" s="648" t="s">
        <v>7448</v>
      </c>
      <c r="C978" s="569" t="s">
        <v>1971</v>
      </c>
      <c r="D978" s="569" t="s">
        <v>7442</v>
      </c>
      <c r="E978" s="567" t="s">
        <v>457</v>
      </c>
      <c r="F978" s="567" t="s">
        <v>5124</v>
      </c>
      <c r="G978" s="569" t="s">
        <v>1539</v>
      </c>
      <c r="H978" s="569"/>
      <c r="I978" s="577"/>
      <c r="J978" s="577">
        <v>1</v>
      </c>
    </row>
    <row r="979" spans="1:10">
      <c r="A979" s="577">
        <v>607</v>
      </c>
      <c r="B979" s="648" t="s">
        <v>7449</v>
      </c>
      <c r="C979" s="569" t="s">
        <v>1663</v>
      </c>
      <c r="D979" s="569" t="s">
        <v>7442</v>
      </c>
      <c r="E979" s="567" t="s">
        <v>457</v>
      </c>
      <c r="F979" s="567" t="s">
        <v>5124</v>
      </c>
      <c r="G979" s="569" t="s">
        <v>1540</v>
      </c>
      <c r="H979" s="569"/>
      <c r="I979" s="577"/>
      <c r="J979" s="577">
        <v>1</v>
      </c>
    </row>
    <row r="980" spans="1:10">
      <c r="A980" s="577">
        <v>608</v>
      </c>
      <c r="B980" s="648" t="s">
        <v>5695</v>
      </c>
      <c r="C980" s="569" t="s">
        <v>1927</v>
      </c>
      <c r="D980" s="569" t="s">
        <v>7442</v>
      </c>
      <c r="E980" s="567" t="s">
        <v>457</v>
      </c>
      <c r="F980" s="567" t="s">
        <v>5124</v>
      </c>
      <c r="G980" s="569" t="s">
        <v>1509</v>
      </c>
      <c r="H980" s="569">
        <v>1</v>
      </c>
      <c r="I980" s="577"/>
      <c r="J980" s="577"/>
    </row>
    <row r="981" spans="1:10">
      <c r="A981" s="577">
        <v>609</v>
      </c>
      <c r="B981" s="648" t="s">
        <v>7450</v>
      </c>
      <c r="C981" s="569" t="s">
        <v>1927</v>
      </c>
      <c r="D981" s="569" t="s">
        <v>7442</v>
      </c>
      <c r="E981" s="567" t="s">
        <v>457</v>
      </c>
      <c r="F981" s="567" t="s">
        <v>5124</v>
      </c>
      <c r="G981" s="569" t="s">
        <v>1509</v>
      </c>
      <c r="H981" s="569">
        <v>1</v>
      </c>
      <c r="I981" s="577"/>
      <c r="J981" s="577"/>
    </row>
    <row r="982" spans="1:10">
      <c r="A982" s="577">
        <v>610</v>
      </c>
      <c r="B982" s="648" t="s">
        <v>7451</v>
      </c>
      <c r="C982" s="569" t="s">
        <v>1927</v>
      </c>
      <c r="D982" s="569" t="s">
        <v>7442</v>
      </c>
      <c r="E982" s="567" t="s">
        <v>457</v>
      </c>
      <c r="F982" s="567" t="s">
        <v>5126</v>
      </c>
      <c r="G982" s="569" t="s">
        <v>1509</v>
      </c>
      <c r="H982" s="569">
        <v>1</v>
      </c>
      <c r="I982" s="577"/>
      <c r="J982" s="577"/>
    </row>
    <row r="983" spans="1:10">
      <c r="A983" s="577">
        <v>611</v>
      </c>
      <c r="B983" s="648" t="s">
        <v>7452</v>
      </c>
      <c r="C983" s="569" t="s">
        <v>1927</v>
      </c>
      <c r="D983" s="569" t="s">
        <v>7442</v>
      </c>
      <c r="E983" s="567" t="s">
        <v>457</v>
      </c>
      <c r="F983" s="567" t="s">
        <v>5126</v>
      </c>
      <c r="G983" s="569" t="s">
        <v>1509</v>
      </c>
      <c r="H983" s="569">
        <v>1</v>
      </c>
      <c r="I983" s="577"/>
      <c r="J983" s="577"/>
    </row>
    <row r="984" spans="1:10">
      <c r="A984" s="577">
        <v>612</v>
      </c>
      <c r="B984" s="648" t="s">
        <v>7453</v>
      </c>
      <c r="C984" s="569" t="s">
        <v>1927</v>
      </c>
      <c r="D984" s="569" t="s">
        <v>7442</v>
      </c>
      <c r="E984" s="567" t="s">
        <v>457</v>
      </c>
      <c r="F984" s="567" t="s">
        <v>5126</v>
      </c>
      <c r="G984" s="569" t="s">
        <v>1509</v>
      </c>
      <c r="H984" s="569"/>
      <c r="I984" s="577">
        <v>1</v>
      </c>
      <c r="J984" s="577"/>
    </row>
    <row r="985" spans="1:10">
      <c r="A985" s="577">
        <v>613</v>
      </c>
      <c r="B985" s="648" t="s">
        <v>7454</v>
      </c>
      <c r="C985" s="569" t="s">
        <v>1927</v>
      </c>
      <c r="D985" s="569" t="s">
        <v>7442</v>
      </c>
      <c r="E985" s="567" t="s">
        <v>457</v>
      </c>
      <c r="F985" s="567" t="s">
        <v>5124</v>
      </c>
      <c r="G985" s="569" t="s">
        <v>1509</v>
      </c>
      <c r="H985" s="569"/>
      <c r="I985" s="577">
        <v>1</v>
      </c>
      <c r="J985" s="577"/>
    </row>
    <row r="986" spans="1:10" ht="34.5">
      <c r="A986" s="577">
        <v>614</v>
      </c>
      <c r="B986" s="648" t="s">
        <v>7455</v>
      </c>
      <c r="C986" s="569" t="s">
        <v>1927</v>
      </c>
      <c r="D986" s="569" t="s">
        <v>7442</v>
      </c>
      <c r="E986" s="567" t="s">
        <v>457</v>
      </c>
      <c r="F986" s="567" t="s">
        <v>5126</v>
      </c>
      <c r="G986" s="569" t="s">
        <v>1509</v>
      </c>
      <c r="H986" s="569"/>
      <c r="I986" s="577">
        <v>1</v>
      </c>
      <c r="J986" s="577"/>
    </row>
    <row r="987" spans="1:10">
      <c r="A987" s="577">
        <v>615</v>
      </c>
      <c r="B987" s="648" t="s">
        <v>7456</v>
      </c>
      <c r="C987" s="569" t="s">
        <v>1927</v>
      </c>
      <c r="D987" s="569" t="s">
        <v>7442</v>
      </c>
      <c r="E987" s="567" t="s">
        <v>457</v>
      </c>
      <c r="F987" s="567" t="s">
        <v>5124</v>
      </c>
      <c r="G987" s="569" t="s">
        <v>1509</v>
      </c>
      <c r="H987" s="569"/>
      <c r="I987" s="577"/>
      <c r="J987" s="577">
        <v>1</v>
      </c>
    </row>
    <row r="988" spans="1:10">
      <c r="A988" s="577">
        <v>616</v>
      </c>
      <c r="B988" s="648" t="s">
        <v>7457</v>
      </c>
      <c r="C988" s="569" t="s">
        <v>1927</v>
      </c>
      <c r="D988" s="569" t="s">
        <v>7442</v>
      </c>
      <c r="E988" s="567" t="s">
        <v>457</v>
      </c>
      <c r="F988" s="567" t="s">
        <v>5126</v>
      </c>
      <c r="G988" s="569" t="s">
        <v>1509</v>
      </c>
      <c r="H988" s="569"/>
      <c r="I988" s="577"/>
      <c r="J988" s="577">
        <v>1</v>
      </c>
    </row>
    <row r="989" spans="1:10">
      <c r="A989" s="577">
        <v>617</v>
      </c>
      <c r="B989" s="648" t="s">
        <v>7458</v>
      </c>
      <c r="C989" s="569" t="s">
        <v>1927</v>
      </c>
      <c r="D989" s="569" t="s">
        <v>7442</v>
      </c>
      <c r="E989" s="567" t="s">
        <v>457</v>
      </c>
      <c r="F989" s="567" t="s">
        <v>5124</v>
      </c>
      <c r="G989" s="569" t="s">
        <v>1509</v>
      </c>
      <c r="H989" s="569"/>
      <c r="I989" s="577"/>
      <c r="J989" s="577">
        <v>1</v>
      </c>
    </row>
    <row r="990" spans="1:10">
      <c r="A990" s="577">
        <v>618</v>
      </c>
      <c r="B990" s="648" t="s">
        <v>7459</v>
      </c>
      <c r="C990" s="569" t="s">
        <v>1927</v>
      </c>
      <c r="D990" s="569" t="s">
        <v>7442</v>
      </c>
      <c r="E990" s="567" t="s">
        <v>457</v>
      </c>
      <c r="F990" s="567" t="s">
        <v>5126</v>
      </c>
      <c r="G990" s="569" t="s">
        <v>1509</v>
      </c>
      <c r="H990" s="569"/>
      <c r="I990" s="577"/>
      <c r="J990" s="577">
        <v>1</v>
      </c>
    </row>
    <row r="991" spans="1:10">
      <c r="A991" s="577">
        <v>619</v>
      </c>
      <c r="B991" s="648" t="s">
        <v>7460</v>
      </c>
      <c r="C991" s="569" t="s">
        <v>1927</v>
      </c>
      <c r="D991" s="569" t="s">
        <v>7442</v>
      </c>
      <c r="E991" s="567" t="s">
        <v>457</v>
      </c>
      <c r="F991" s="567" t="s">
        <v>5126</v>
      </c>
      <c r="G991" s="569" t="s">
        <v>1509</v>
      </c>
      <c r="H991" s="569"/>
      <c r="I991" s="577"/>
      <c r="J991" s="577">
        <v>1</v>
      </c>
    </row>
    <row r="992" spans="1:10">
      <c r="A992" s="577">
        <v>620</v>
      </c>
      <c r="B992" s="648" t="s">
        <v>3788</v>
      </c>
      <c r="C992" s="569" t="s">
        <v>1927</v>
      </c>
      <c r="D992" s="569" t="s">
        <v>7442</v>
      </c>
      <c r="E992" s="567" t="s">
        <v>457</v>
      </c>
      <c r="F992" s="567" t="s">
        <v>5126</v>
      </c>
      <c r="G992" s="569" t="s">
        <v>1504</v>
      </c>
      <c r="H992" s="569">
        <v>1</v>
      </c>
      <c r="I992" s="577"/>
      <c r="J992" s="577"/>
    </row>
    <row r="993" spans="1:10">
      <c r="A993" s="577">
        <v>621</v>
      </c>
      <c r="B993" s="648" t="s">
        <v>7461</v>
      </c>
      <c r="C993" s="569" t="s">
        <v>1927</v>
      </c>
      <c r="D993" s="569" t="s">
        <v>7442</v>
      </c>
      <c r="E993" s="567" t="s">
        <v>457</v>
      </c>
      <c r="F993" s="567" t="s">
        <v>5126</v>
      </c>
      <c r="G993" s="569" t="s">
        <v>1504</v>
      </c>
      <c r="H993" s="569">
        <v>1</v>
      </c>
      <c r="I993" s="577"/>
      <c r="J993" s="577"/>
    </row>
    <row r="994" spans="1:10">
      <c r="A994" s="577">
        <v>622</v>
      </c>
      <c r="B994" s="648" t="s">
        <v>7462</v>
      </c>
      <c r="C994" s="569" t="s">
        <v>1927</v>
      </c>
      <c r="D994" s="569" t="s">
        <v>7442</v>
      </c>
      <c r="E994" s="567" t="s">
        <v>457</v>
      </c>
      <c r="F994" s="567" t="s">
        <v>5126</v>
      </c>
      <c r="G994" s="569" t="s">
        <v>1504</v>
      </c>
      <c r="H994" s="569">
        <v>1</v>
      </c>
      <c r="I994" s="577"/>
      <c r="J994" s="577"/>
    </row>
    <row r="995" spans="1:10">
      <c r="A995" s="577">
        <v>623</v>
      </c>
      <c r="B995" s="648" t="s">
        <v>7463</v>
      </c>
      <c r="C995" s="569" t="s">
        <v>1927</v>
      </c>
      <c r="D995" s="569" t="s">
        <v>7442</v>
      </c>
      <c r="E995" s="567" t="s">
        <v>457</v>
      </c>
      <c r="F995" s="567" t="s">
        <v>5124</v>
      </c>
      <c r="G995" s="569" t="s">
        <v>1504</v>
      </c>
      <c r="H995" s="569"/>
      <c r="I995" s="577">
        <v>1</v>
      </c>
      <c r="J995" s="577"/>
    </row>
    <row r="996" spans="1:10" ht="34.5">
      <c r="A996" s="577">
        <v>624</v>
      </c>
      <c r="B996" s="648" t="s">
        <v>7464</v>
      </c>
      <c r="C996" s="569" t="s">
        <v>1927</v>
      </c>
      <c r="D996" s="569" t="s">
        <v>7442</v>
      </c>
      <c r="E996" s="567" t="s">
        <v>457</v>
      </c>
      <c r="F996" s="567" t="s">
        <v>5126</v>
      </c>
      <c r="G996" s="569" t="s">
        <v>1504</v>
      </c>
      <c r="H996" s="569"/>
      <c r="I996" s="577">
        <v>1</v>
      </c>
      <c r="J996" s="577"/>
    </row>
    <row r="997" spans="1:10" ht="34.5">
      <c r="A997" s="577">
        <v>625</v>
      </c>
      <c r="B997" s="648" t="s">
        <v>7465</v>
      </c>
      <c r="C997" s="569" t="s">
        <v>1927</v>
      </c>
      <c r="D997" s="569" t="s">
        <v>7442</v>
      </c>
      <c r="E997" s="567" t="s">
        <v>457</v>
      </c>
      <c r="F997" s="567" t="s">
        <v>5126</v>
      </c>
      <c r="G997" s="569" t="s">
        <v>1504</v>
      </c>
      <c r="H997" s="569"/>
      <c r="I997" s="577">
        <v>1</v>
      </c>
      <c r="J997" s="577"/>
    </row>
    <row r="998" spans="1:10">
      <c r="A998" s="577">
        <v>626</v>
      </c>
      <c r="B998" s="648" t="s">
        <v>7466</v>
      </c>
      <c r="C998" s="569" t="s">
        <v>1927</v>
      </c>
      <c r="D998" s="569" t="s">
        <v>7442</v>
      </c>
      <c r="E998" s="567" t="s">
        <v>457</v>
      </c>
      <c r="F998" s="567" t="s">
        <v>5124</v>
      </c>
      <c r="G998" s="569" t="s">
        <v>1504</v>
      </c>
      <c r="H998" s="569"/>
      <c r="I998" s="577"/>
      <c r="J998" s="577">
        <v>1</v>
      </c>
    </row>
    <row r="999" spans="1:10">
      <c r="A999" s="577">
        <v>627</v>
      </c>
      <c r="B999" s="648" t="s">
        <v>3070</v>
      </c>
      <c r="C999" s="569" t="s">
        <v>1927</v>
      </c>
      <c r="D999" s="569" t="s">
        <v>7442</v>
      </c>
      <c r="E999" s="567" t="s">
        <v>457</v>
      </c>
      <c r="F999" s="567" t="s">
        <v>5126</v>
      </c>
      <c r="G999" s="569" t="s">
        <v>1504</v>
      </c>
      <c r="H999" s="569"/>
      <c r="I999" s="577"/>
      <c r="J999" s="577">
        <v>1</v>
      </c>
    </row>
    <row r="1000" spans="1:10">
      <c r="A1000" s="577">
        <v>628</v>
      </c>
      <c r="B1000" s="648" t="s">
        <v>5682</v>
      </c>
      <c r="C1000" s="569" t="s">
        <v>1927</v>
      </c>
      <c r="D1000" s="569" t="s">
        <v>7442</v>
      </c>
      <c r="E1000" s="567" t="s">
        <v>457</v>
      </c>
      <c r="F1000" s="567" t="s">
        <v>5126</v>
      </c>
      <c r="G1000" s="569" t="s">
        <v>1504</v>
      </c>
      <c r="H1000" s="569"/>
      <c r="I1000" s="577"/>
      <c r="J1000" s="577">
        <v>1</v>
      </c>
    </row>
    <row r="1001" spans="1:10">
      <c r="A1001" s="577">
        <v>629</v>
      </c>
      <c r="B1001" s="648" t="s">
        <v>6499</v>
      </c>
      <c r="C1001" s="569" t="s">
        <v>1927</v>
      </c>
      <c r="D1001" s="569" t="s">
        <v>7442</v>
      </c>
      <c r="E1001" s="567" t="s">
        <v>457</v>
      </c>
      <c r="F1001" s="567" t="s">
        <v>5124</v>
      </c>
      <c r="G1001" s="569" t="s">
        <v>1504</v>
      </c>
      <c r="H1001" s="569"/>
      <c r="I1001" s="577"/>
      <c r="J1001" s="577">
        <v>1</v>
      </c>
    </row>
    <row r="1002" spans="1:10">
      <c r="A1002" s="577">
        <v>630</v>
      </c>
      <c r="B1002" s="648" t="s">
        <v>2786</v>
      </c>
      <c r="C1002" s="569" t="s">
        <v>1927</v>
      </c>
      <c r="D1002" s="569" t="s">
        <v>7442</v>
      </c>
      <c r="E1002" s="567" t="s">
        <v>457</v>
      </c>
      <c r="F1002" s="567" t="s">
        <v>5126</v>
      </c>
      <c r="G1002" s="569" t="s">
        <v>1504</v>
      </c>
      <c r="H1002" s="569"/>
      <c r="I1002" s="577"/>
      <c r="J1002" s="577">
        <v>1</v>
      </c>
    </row>
    <row r="1003" spans="1:10">
      <c r="A1003" s="577">
        <v>631</v>
      </c>
      <c r="B1003" s="648" t="s">
        <v>7467</v>
      </c>
      <c r="C1003" s="569" t="s">
        <v>1927</v>
      </c>
      <c r="D1003" s="569" t="s">
        <v>7442</v>
      </c>
      <c r="E1003" s="567" t="s">
        <v>457</v>
      </c>
      <c r="F1003" s="567" t="s">
        <v>5126</v>
      </c>
      <c r="G1003" s="569" t="s">
        <v>1504</v>
      </c>
      <c r="H1003" s="569"/>
      <c r="I1003" s="577"/>
      <c r="J1003" s="577">
        <v>1</v>
      </c>
    </row>
    <row r="1004" spans="1:10">
      <c r="A1004" s="577">
        <v>632</v>
      </c>
      <c r="B1004" s="648" t="s">
        <v>7468</v>
      </c>
      <c r="C1004" s="569" t="s">
        <v>1927</v>
      </c>
      <c r="D1004" s="569" t="s">
        <v>7442</v>
      </c>
      <c r="E1004" s="567" t="s">
        <v>457</v>
      </c>
      <c r="F1004" s="567" t="s">
        <v>5124</v>
      </c>
      <c r="G1004" s="569" t="s">
        <v>1503</v>
      </c>
      <c r="H1004" s="569"/>
      <c r="I1004" s="577">
        <v>1</v>
      </c>
      <c r="J1004" s="577"/>
    </row>
    <row r="1005" spans="1:10">
      <c r="A1005" s="577">
        <v>633</v>
      </c>
      <c r="B1005" s="648" t="s">
        <v>245</v>
      </c>
      <c r="C1005" s="569" t="s">
        <v>1642</v>
      </c>
      <c r="D1005" s="569" t="s">
        <v>1523</v>
      </c>
      <c r="E1005" s="567" t="s">
        <v>8002</v>
      </c>
      <c r="F1005" s="567" t="s">
        <v>5126</v>
      </c>
      <c r="G1005" s="649" t="s">
        <v>1050</v>
      </c>
      <c r="H1005" s="577"/>
      <c r="I1005" s="577"/>
      <c r="J1005" s="577">
        <v>1</v>
      </c>
    </row>
    <row r="1006" spans="1:10">
      <c r="A1006" s="577">
        <v>634</v>
      </c>
      <c r="B1006" s="648" t="s">
        <v>1703</v>
      </c>
      <c r="C1006" s="569" t="s">
        <v>3334</v>
      </c>
      <c r="D1006" s="569" t="s">
        <v>1523</v>
      </c>
      <c r="E1006" s="567" t="s">
        <v>8003</v>
      </c>
      <c r="F1006" s="567" t="s">
        <v>5126</v>
      </c>
      <c r="G1006" s="649" t="s">
        <v>7469</v>
      </c>
      <c r="H1006" s="577"/>
      <c r="I1006" s="577"/>
      <c r="J1006" s="577">
        <v>1</v>
      </c>
    </row>
    <row r="1007" spans="1:10">
      <c r="A1007" s="577">
        <v>635</v>
      </c>
      <c r="B1007" s="648" t="s">
        <v>7470</v>
      </c>
      <c r="C1007" s="569" t="s">
        <v>1812</v>
      </c>
      <c r="D1007" s="569" t="s">
        <v>1523</v>
      </c>
      <c r="E1007" s="567" t="s">
        <v>457</v>
      </c>
      <c r="F1007" s="567" t="s">
        <v>5124</v>
      </c>
      <c r="G1007" s="649"/>
      <c r="H1007" s="577"/>
      <c r="I1007" s="577"/>
      <c r="J1007" s="577">
        <v>1</v>
      </c>
    </row>
    <row r="1008" spans="1:10" ht="34.5">
      <c r="A1008" s="577">
        <v>636</v>
      </c>
      <c r="B1008" s="648" t="s">
        <v>7471</v>
      </c>
      <c r="C1008" s="569" t="s">
        <v>1632</v>
      </c>
      <c r="D1008" s="569" t="s">
        <v>792</v>
      </c>
      <c r="E1008" s="567" t="s">
        <v>460</v>
      </c>
      <c r="F1008" s="567" t="s">
        <v>5126</v>
      </c>
      <c r="G1008" s="649" t="s">
        <v>7472</v>
      </c>
      <c r="H1008" s="577"/>
      <c r="I1008" s="577"/>
      <c r="J1008" s="577">
        <v>2</v>
      </c>
    </row>
    <row r="1009" spans="1:10">
      <c r="A1009" s="577">
        <v>637</v>
      </c>
      <c r="B1009" s="648" t="s">
        <v>7473</v>
      </c>
      <c r="C1009" s="569" t="s">
        <v>1632</v>
      </c>
      <c r="D1009" s="569" t="s">
        <v>792</v>
      </c>
      <c r="E1009" s="567" t="s">
        <v>460</v>
      </c>
      <c r="F1009" s="567" t="s">
        <v>5124</v>
      </c>
      <c r="G1009" s="649" t="s">
        <v>7474</v>
      </c>
      <c r="H1009" s="577"/>
      <c r="I1009" s="577"/>
      <c r="J1009" s="577">
        <v>1</v>
      </c>
    </row>
    <row r="1010" spans="1:10">
      <c r="A1010" s="577">
        <v>638</v>
      </c>
      <c r="B1010" s="648" t="s">
        <v>5708</v>
      </c>
      <c r="C1010" s="569" t="s">
        <v>1632</v>
      </c>
      <c r="D1010" s="569" t="s">
        <v>792</v>
      </c>
      <c r="E1010" s="567" t="s">
        <v>460</v>
      </c>
      <c r="F1010" s="567" t="s">
        <v>5124</v>
      </c>
      <c r="G1010" s="649" t="s">
        <v>7475</v>
      </c>
      <c r="H1010" s="577">
        <v>1</v>
      </c>
      <c r="I1010" s="577"/>
      <c r="J1010" s="577"/>
    </row>
    <row r="1011" spans="1:10">
      <c r="A1011" s="577">
        <v>639</v>
      </c>
      <c r="B1011" s="648" t="s">
        <v>5088</v>
      </c>
      <c r="C1011" s="569" t="s">
        <v>1632</v>
      </c>
      <c r="D1011" s="569" t="s">
        <v>792</v>
      </c>
      <c r="E1011" s="567" t="s">
        <v>460</v>
      </c>
      <c r="F1011" s="567" t="s">
        <v>5124</v>
      </c>
      <c r="G1011" s="649" t="s">
        <v>7476</v>
      </c>
      <c r="H1011" s="577"/>
      <c r="I1011" s="577"/>
      <c r="J1011" s="577">
        <v>1</v>
      </c>
    </row>
    <row r="1012" spans="1:10">
      <c r="A1012" s="577">
        <v>640</v>
      </c>
      <c r="B1012" s="648" t="s">
        <v>4883</v>
      </c>
      <c r="C1012" s="569" t="s">
        <v>1632</v>
      </c>
      <c r="D1012" s="569" t="s">
        <v>792</v>
      </c>
      <c r="E1012" s="567" t="s">
        <v>460</v>
      </c>
      <c r="F1012" s="567" t="s">
        <v>5126</v>
      </c>
      <c r="G1012" s="649" t="s">
        <v>7474</v>
      </c>
      <c r="H1012" s="577">
        <v>1</v>
      </c>
      <c r="I1012" s="577"/>
      <c r="J1012" s="577"/>
    </row>
    <row r="1013" spans="1:10">
      <c r="A1013" s="577">
        <v>641</v>
      </c>
      <c r="B1013" s="648" t="s">
        <v>7477</v>
      </c>
      <c r="C1013" s="569" t="s">
        <v>1632</v>
      </c>
      <c r="D1013" s="569" t="s">
        <v>792</v>
      </c>
      <c r="E1013" s="567" t="s">
        <v>460</v>
      </c>
      <c r="F1013" s="567" t="s">
        <v>5124</v>
      </c>
      <c r="G1013" s="649" t="s">
        <v>7478</v>
      </c>
      <c r="H1013" s="577"/>
      <c r="I1013" s="577">
        <v>1</v>
      </c>
      <c r="J1013" s="577"/>
    </row>
    <row r="1014" spans="1:10">
      <c r="A1014" s="577">
        <v>642</v>
      </c>
      <c r="B1014" s="648" t="s">
        <v>7479</v>
      </c>
      <c r="C1014" s="569" t="s">
        <v>1632</v>
      </c>
      <c r="D1014" s="569" t="s">
        <v>792</v>
      </c>
      <c r="E1014" s="567" t="s">
        <v>460</v>
      </c>
      <c r="F1014" s="567" t="s">
        <v>5124</v>
      </c>
      <c r="G1014" s="649" t="s">
        <v>7480</v>
      </c>
      <c r="H1014" s="577"/>
      <c r="I1014" s="577">
        <v>1</v>
      </c>
      <c r="J1014" s="577"/>
    </row>
    <row r="1015" spans="1:10">
      <c r="A1015" s="577">
        <v>643</v>
      </c>
      <c r="B1015" s="648" t="s">
        <v>6509</v>
      </c>
      <c r="C1015" s="569" t="s">
        <v>1632</v>
      </c>
      <c r="D1015" s="569" t="s">
        <v>792</v>
      </c>
      <c r="E1015" s="567" t="s">
        <v>460</v>
      </c>
      <c r="F1015" s="567" t="s">
        <v>5124</v>
      </c>
      <c r="G1015" s="649" t="s">
        <v>7474</v>
      </c>
      <c r="H1015" s="577">
        <v>1</v>
      </c>
      <c r="I1015" s="577"/>
      <c r="J1015" s="577"/>
    </row>
    <row r="1016" spans="1:10" ht="34.5">
      <c r="A1016" s="577">
        <v>644</v>
      </c>
      <c r="B1016" s="648" t="s">
        <v>6508</v>
      </c>
      <c r="C1016" s="569" t="s">
        <v>1632</v>
      </c>
      <c r="D1016" s="569" t="s">
        <v>792</v>
      </c>
      <c r="E1016" s="567" t="s">
        <v>460</v>
      </c>
      <c r="F1016" s="567" t="s">
        <v>5124</v>
      </c>
      <c r="G1016" s="649" t="s">
        <v>7481</v>
      </c>
      <c r="H1016" s="577">
        <v>1</v>
      </c>
      <c r="I1016" s="577">
        <v>1</v>
      </c>
      <c r="J1016" s="577"/>
    </row>
    <row r="1017" spans="1:10">
      <c r="A1017" s="577">
        <v>645</v>
      </c>
      <c r="B1017" s="648" t="s">
        <v>6857</v>
      </c>
      <c r="C1017" s="569" t="s">
        <v>1632</v>
      </c>
      <c r="D1017" s="569" t="s">
        <v>792</v>
      </c>
      <c r="E1017" s="567" t="s">
        <v>460</v>
      </c>
      <c r="F1017" s="567" t="s">
        <v>5124</v>
      </c>
      <c r="G1017" s="649" t="s">
        <v>7475</v>
      </c>
      <c r="H1017" s="577"/>
      <c r="I1017" s="577"/>
      <c r="J1017" s="577">
        <v>1</v>
      </c>
    </row>
    <row r="1018" spans="1:10" ht="34.5">
      <c r="A1018" s="577">
        <v>646</v>
      </c>
      <c r="B1018" s="648" t="s">
        <v>5303</v>
      </c>
      <c r="C1018" s="569" t="s">
        <v>1632</v>
      </c>
      <c r="D1018" s="569" t="s">
        <v>792</v>
      </c>
      <c r="E1018" s="567" t="s">
        <v>460</v>
      </c>
      <c r="F1018" s="567" t="s">
        <v>5124</v>
      </c>
      <c r="G1018" s="649" t="s">
        <v>7482</v>
      </c>
      <c r="H1018" s="577">
        <v>1</v>
      </c>
      <c r="I1018" s="577">
        <v>1</v>
      </c>
      <c r="J1018" s="577"/>
    </row>
    <row r="1019" spans="1:10" ht="34.5">
      <c r="A1019" s="577">
        <v>647</v>
      </c>
      <c r="B1019" s="648" t="s">
        <v>7483</v>
      </c>
      <c r="C1019" s="569" t="s">
        <v>1632</v>
      </c>
      <c r="D1019" s="569" t="s">
        <v>792</v>
      </c>
      <c r="E1019" s="567" t="s">
        <v>460</v>
      </c>
      <c r="F1019" s="567" t="s">
        <v>5126</v>
      </c>
      <c r="G1019" s="649" t="s">
        <v>7484</v>
      </c>
      <c r="H1019" s="577">
        <v>1</v>
      </c>
      <c r="I1019" s="577">
        <v>1</v>
      </c>
      <c r="J1019" s="577"/>
    </row>
    <row r="1020" spans="1:10">
      <c r="A1020" s="577">
        <v>648</v>
      </c>
      <c r="B1020" s="648" t="s">
        <v>6079</v>
      </c>
      <c r="C1020" s="569" t="s">
        <v>1632</v>
      </c>
      <c r="D1020" s="569" t="s">
        <v>792</v>
      </c>
      <c r="E1020" s="567" t="s">
        <v>460</v>
      </c>
      <c r="F1020" s="567" t="s">
        <v>5126</v>
      </c>
      <c r="G1020" s="649" t="s">
        <v>7480</v>
      </c>
      <c r="H1020" s="577"/>
      <c r="I1020" s="577"/>
      <c r="J1020" s="577">
        <v>1</v>
      </c>
    </row>
    <row r="1021" spans="1:10">
      <c r="A1021" s="577">
        <v>649</v>
      </c>
      <c r="B1021" s="648" t="s">
        <v>7485</v>
      </c>
      <c r="C1021" s="569" t="s">
        <v>1632</v>
      </c>
      <c r="D1021" s="569" t="s">
        <v>792</v>
      </c>
      <c r="E1021" s="567" t="s">
        <v>460</v>
      </c>
      <c r="F1021" s="567" t="s">
        <v>5126</v>
      </c>
      <c r="G1021" s="649" t="s">
        <v>7486</v>
      </c>
      <c r="H1021" s="577"/>
      <c r="I1021" s="577">
        <v>1</v>
      </c>
      <c r="J1021" s="577"/>
    </row>
    <row r="1022" spans="1:10">
      <c r="A1022" s="577">
        <v>650</v>
      </c>
      <c r="B1022" s="648" t="s">
        <v>6516</v>
      </c>
      <c r="C1022" s="569" t="s">
        <v>1632</v>
      </c>
      <c r="D1022" s="569" t="s">
        <v>792</v>
      </c>
      <c r="E1022" s="567" t="s">
        <v>460</v>
      </c>
      <c r="F1022" s="567" t="s">
        <v>5126</v>
      </c>
      <c r="G1022" s="649"/>
      <c r="H1022" s="577"/>
      <c r="I1022" s="577"/>
      <c r="J1022" s="577">
        <v>2</v>
      </c>
    </row>
    <row r="1023" spans="1:10">
      <c r="A1023" s="577">
        <v>651</v>
      </c>
      <c r="B1023" s="648" t="s">
        <v>7487</v>
      </c>
      <c r="C1023" s="569" t="s">
        <v>1632</v>
      </c>
      <c r="D1023" s="569" t="s">
        <v>792</v>
      </c>
      <c r="E1023" s="567" t="s">
        <v>460</v>
      </c>
      <c r="F1023" s="567" t="s">
        <v>5126</v>
      </c>
      <c r="G1023" s="649" t="s">
        <v>7488</v>
      </c>
      <c r="H1023" s="577"/>
      <c r="I1023" s="577"/>
      <c r="J1023" s="577">
        <v>1</v>
      </c>
    </row>
    <row r="1024" spans="1:10">
      <c r="A1024" s="577">
        <v>652</v>
      </c>
      <c r="B1024" s="648" t="s">
        <v>7489</v>
      </c>
      <c r="C1024" s="569" t="s">
        <v>1632</v>
      </c>
      <c r="D1024" s="569" t="s">
        <v>792</v>
      </c>
      <c r="E1024" s="567" t="s">
        <v>460</v>
      </c>
      <c r="F1024" s="567" t="s">
        <v>5124</v>
      </c>
      <c r="G1024" s="649" t="s">
        <v>7490</v>
      </c>
      <c r="H1024" s="577"/>
      <c r="I1024" s="577"/>
      <c r="J1024" s="577">
        <v>1</v>
      </c>
    </row>
    <row r="1025" spans="1:10">
      <c r="A1025" s="577">
        <v>653</v>
      </c>
      <c r="B1025" s="648" t="s">
        <v>6510</v>
      </c>
      <c r="C1025" s="569" t="s">
        <v>1632</v>
      </c>
      <c r="D1025" s="569" t="s">
        <v>792</v>
      </c>
      <c r="E1025" s="567" t="s">
        <v>460</v>
      </c>
      <c r="F1025" s="567" t="s">
        <v>5124</v>
      </c>
      <c r="G1025" s="649" t="s">
        <v>7491</v>
      </c>
      <c r="H1025" s="577"/>
      <c r="I1025" s="577"/>
      <c r="J1025" s="577">
        <v>1</v>
      </c>
    </row>
    <row r="1026" spans="1:10">
      <c r="A1026" s="577">
        <v>654</v>
      </c>
      <c r="B1026" s="648" t="s">
        <v>7492</v>
      </c>
      <c r="C1026" s="569" t="s">
        <v>1632</v>
      </c>
      <c r="D1026" s="569" t="s">
        <v>792</v>
      </c>
      <c r="E1026" s="567" t="s">
        <v>460</v>
      </c>
      <c r="F1026" s="567" t="s">
        <v>5124</v>
      </c>
      <c r="G1026" s="649" t="s">
        <v>7493</v>
      </c>
      <c r="H1026" s="577"/>
      <c r="I1026" s="577"/>
      <c r="J1026" s="577">
        <v>1</v>
      </c>
    </row>
    <row r="1027" spans="1:10">
      <c r="A1027" s="577">
        <v>655</v>
      </c>
      <c r="B1027" s="648" t="s">
        <v>6858</v>
      </c>
      <c r="C1027" s="569" t="s">
        <v>1632</v>
      </c>
      <c r="D1027" s="569" t="s">
        <v>792</v>
      </c>
      <c r="E1027" s="567" t="s">
        <v>460</v>
      </c>
      <c r="F1027" s="567" t="s">
        <v>5126</v>
      </c>
      <c r="G1027" s="649" t="s">
        <v>7494</v>
      </c>
      <c r="H1027" s="577"/>
      <c r="I1027" s="577">
        <v>1</v>
      </c>
      <c r="J1027" s="577"/>
    </row>
    <row r="1028" spans="1:10">
      <c r="A1028" s="577">
        <v>656</v>
      </c>
      <c r="B1028" s="648" t="s">
        <v>6847</v>
      </c>
      <c r="C1028" s="569" t="s">
        <v>1632</v>
      </c>
      <c r="D1028" s="569" t="s">
        <v>792</v>
      </c>
      <c r="E1028" s="567" t="s">
        <v>567</v>
      </c>
      <c r="F1028" s="567" t="s">
        <v>5126</v>
      </c>
      <c r="G1028" s="649" t="s">
        <v>7491</v>
      </c>
      <c r="H1028" s="577"/>
      <c r="I1028" s="577"/>
      <c r="J1028" s="577">
        <v>1</v>
      </c>
    </row>
    <row r="1029" spans="1:10">
      <c r="A1029" s="577">
        <v>657</v>
      </c>
      <c r="B1029" s="648" t="s">
        <v>3344</v>
      </c>
      <c r="C1029" s="569" t="s">
        <v>1632</v>
      </c>
      <c r="D1029" s="569" t="s">
        <v>792</v>
      </c>
      <c r="E1029" s="567" t="s">
        <v>460</v>
      </c>
      <c r="F1029" s="567" t="s">
        <v>5124</v>
      </c>
      <c r="G1029" s="649"/>
      <c r="H1029" s="577">
        <v>1</v>
      </c>
      <c r="I1029" s="577"/>
      <c r="J1029" s="577">
        <v>1</v>
      </c>
    </row>
    <row r="1030" spans="1:10">
      <c r="A1030" s="577">
        <v>658</v>
      </c>
      <c r="B1030" s="648" t="s">
        <v>4884</v>
      </c>
      <c r="C1030" s="569" t="s">
        <v>1632</v>
      </c>
      <c r="D1030" s="569" t="s">
        <v>792</v>
      </c>
      <c r="E1030" s="567" t="s">
        <v>7495</v>
      </c>
      <c r="F1030" s="567" t="s">
        <v>5126</v>
      </c>
      <c r="G1030" s="649" t="s">
        <v>7491</v>
      </c>
      <c r="H1030" s="577">
        <v>2</v>
      </c>
      <c r="I1030" s="577"/>
      <c r="J1030" s="577"/>
    </row>
    <row r="1031" spans="1:10" ht="34.5">
      <c r="A1031" s="577">
        <v>659</v>
      </c>
      <c r="B1031" s="648" t="s">
        <v>5734</v>
      </c>
      <c r="C1031" s="569" t="s">
        <v>1632</v>
      </c>
      <c r="D1031" s="569" t="s">
        <v>792</v>
      </c>
      <c r="E1031" s="567" t="s">
        <v>7685</v>
      </c>
      <c r="F1031" s="567" t="s">
        <v>5126</v>
      </c>
      <c r="G1031" s="649" t="s">
        <v>7496</v>
      </c>
      <c r="H1031" s="577"/>
      <c r="I1031" s="577"/>
      <c r="J1031" s="577">
        <v>2</v>
      </c>
    </row>
    <row r="1032" spans="1:10">
      <c r="A1032" s="577">
        <v>660</v>
      </c>
      <c r="B1032" s="648" t="s">
        <v>7497</v>
      </c>
      <c r="C1032" s="569" t="s">
        <v>1632</v>
      </c>
      <c r="D1032" s="569" t="s">
        <v>792</v>
      </c>
      <c r="E1032" s="567" t="s">
        <v>7685</v>
      </c>
      <c r="F1032" s="567" t="s">
        <v>5126</v>
      </c>
      <c r="G1032" s="649" t="s">
        <v>7488</v>
      </c>
      <c r="H1032" s="577"/>
      <c r="I1032" s="577"/>
      <c r="J1032" s="577">
        <v>1</v>
      </c>
    </row>
    <row r="1033" spans="1:10">
      <c r="A1033" s="577">
        <v>661</v>
      </c>
      <c r="B1033" s="648" t="s">
        <v>3559</v>
      </c>
      <c r="C1033" s="569" t="s">
        <v>1632</v>
      </c>
      <c r="D1033" s="569" t="s">
        <v>792</v>
      </c>
      <c r="E1033" s="567" t="s">
        <v>7685</v>
      </c>
      <c r="F1033" s="567" t="s">
        <v>5126</v>
      </c>
      <c r="G1033" s="649" t="s">
        <v>7498</v>
      </c>
      <c r="H1033" s="577"/>
      <c r="I1033" s="577">
        <v>1</v>
      </c>
      <c r="J1033" s="577"/>
    </row>
    <row r="1034" spans="1:10">
      <c r="A1034" s="577">
        <v>662</v>
      </c>
      <c r="B1034" s="648" t="s">
        <v>3968</v>
      </c>
      <c r="C1034" s="569" t="s">
        <v>1632</v>
      </c>
      <c r="D1034" s="569" t="s">
        <v>792</v>
      </c>
      <c r="E1034" s="567" t="s">
        <v>7685</v>
      </c>
      <c r="F1034" s="567" t="s">
        <v>5126</v>
      </c>
      <c r="G1034" s="649" t="s">
        <v>7499</v>
      </c>
      <c r="H1034" s="577"/>
      <c r="I1034" s="577"/>
      <c r="J1034" s="577">
        <v>1</v>
      </c>
    </row>
    <row r="1035" spans="1:10">
      <c r="A1035" s="577">
        <v>663</v>
      </c>
      <c r="B1035" s="648" t="s">
        <v>7500</v>
      </c>
      <c r="C1035" s="569" t="s">
        <v>1632</v>
      </c>
      <c r="D1035" s="569" t="s">
        <v>792</v>
      </c>
      <c r="E1035" s="567" t="s">
        <v>7685</v>
      </c>
      <c r="F1035" s="567" t="s">
        <v>5126</v>
      </c>
      <c r="G1035" s="649" t="s">
        <v>7501</v>
      </c>
      <c r="H1035" s="577"/>
      <c r="I1035" s="577"/>
      <c r="J1035" s="577">
        <v>1</v>
      </c>
    </row>
    <row r="1036" spans="1:10">
      <c r="A1036" s="577">
        <v>664</v>
      </c>
      <c r="B1036" s="648" t="s">
        <v>4888</v>
      </c>
      <c r="C1036" s="569" t="s">
        <v>1632</v>
      </c>
      <c r="D1036" s="569" t="s">
        <v>792</v>
      </c>
      <c r="E1036" s="567" t="s">
        <v>457</v>
      </c>
      <c r="F1036" s="567" t="s">
        <v>5124</v>
      </c>
      <c r="G1036" s="649" t="s">
        <v>7491</v>
      </c>
      <c r="H1036" s="577"/>
      <c r="I1036" s="577">
        <v>1</v>
      </c>
      <c r="J1036" s="577"/>
    </row>
    <row r="1037" spans="1:10">
      <c r="A1037" s="577">
        <v>665</v>
      </c>
      <c r="B1037" s="648" t="s">
        <v>7502</v>
      </c>
      <c r="C1037" s="569" t="s">
        <v>1632</v>
      </c>
      <c r="D1037" s="569" t="s">
        <v>792</v>
      </c>
      <c r="E1037" s="567" t="s">
        <v>460</v>
      </c>
      <c r="F1037" s="567" t="s">
        <v>5126</v>
      </c>
      <c r="G1037" s="649" t="s">
        <v>3366</v>
      </c>
      <c r="H1037" s="577"/>
      <c r="I1037" s="577"/>
      <c r="J1037" s="577">
        <v>1</v>
      </c>
    </row>
    <row r="1038" spans="1:10">
      <c r="A1038" s="577">
        <v>666</v>
      </c>
      <c r="B1038" s="648" t="s">
        <v>7503</v>
      </c>
      <c r="C1038" s="569" t="s">
        <v>1663</v>
      </c>
      <c r="D1038" s="569" t="s">
        <v>792</v>
      </c>
      <c r="E1038" s="567" t="s">
        <v>457</v>
      </c>
      <c r="F1038" s="567" t="s">
        <v>5126</v>
      </c>
      <c r="G1038" s="649" t="s">
        <v>792</v>
      </c>
      <c r="H1038" s="577">
        <v>1</v>
      </c>
      <c r="I1038" s="577"/>
      <c r="J1038" s="577"/>
    </row>
    <row r="1039" spans="1:10">
      <c r="A1039" s="577">
        <v>667</v>
      </c>
      <c r="B1039" s="648" t="s">
        <v>7504</v>
      </c>
      <c r="C1039" s="569" t="s">
        <v>1663</v>
      </c>
      <c r="D1039" s="569" t="s">
        <v>792</v>
      </c>
      <c r="E1039" s="567" t="s">
        <v>457</v>
      </c>
      <c r="F1039" s="567" t="s">
        <v>5126</v>
      </c>
      <c r="G1039" s="649" t="s">
        <v>792</v>
      </c>
      <c r="H1039" s="577">
        <v>1</v>
      </c>
      <c r="I1039" s="577"/>
      <c r="J1039" s="577"/>
    </row>
    <row r="1040" spans="1:10">
      <c r="A1040" s="577">
        <v>668</v>
      </c>
      <c r="B1040" s="648" t="s">
        <v>4626</v>
      </c>
      <c r="C1040" s="569" t="s">
        <v>1663</v>
      </c>
      <c r="D1040" s="569" t="s">
        <v>792</v>
      </c>
      <c r="E1040" s="567" t="s">
        <v>457</v>
      </c>
      <c r="F1040" s="567" t="s">
        <v>5126</v>
      </c>
      <c r="G1040" s="649" t="s">
        <v>792</v>
      </c>
      <c r="H1040" s="577"/>
      <c r="I1040" s="577"/>
      <c r="J1040" s="577">
        <v>1</v>
      </c>
    </row>
    <row r="1041" spans="1:10">
      <c r="A1041" s="577">
        <v>669</v>
      </c>
      <c r="B1041" s="648" t="s">
        <v>7505</v>
      </c>
      <c r="C1041" s="569" t="s">
        <v>1663</v>
      </c>
      <c r="D1041" s="569" t="s">
        <v>792</v>
      </c>
      <c r="E1041" s="567" t="s">
        <v>457</v>
      </c>
      <c r="F1041" s="567" t="s">
        <v>5126</v>
      </c>
      <c r="G1041" s="649" t="s">
        <v>792</v>
      </c>
      <c r="H1041" s="577"/>
      <c r="I1041" s="577"/>
      <c r="J1041" s="577">
        <v>1</v>
      </c>
    </row>
    <row r="1042" spans="1:10">
      <c r="A1042" s="577">
        <v>670</v>
      </c>
      <c r="B1042" s="648" t="s">
        <v>6867</v>
      </c>
      <c r="C1042" s="569" t="s">
        <v>1663</v>
      </c>
      <c r="D1042" s="569" t="s">
        <v>792</v>
      </c>
      <c r="E1042" s="567" t="s">
        <v>457</v>
      </c>
      <c r="F1042" s="567" t="s">
        <v>5126</v>
      </c>
      <c r="G1042" s="649" t="s">
        <v>792</v>
      </c>
      <c r="H1042" s="577"/>
      <c r="I1042" s="577"/>
      <c r="J1042" s="577">
        <v>1</v>
      </c>
    </row>
    <row r="1043" spans="1:10">
      <c r="A1043" s="577">
        <v>671</v>
      </c>
      <c r="B1043" s="648" t="s">
        <v>3122</v>
      </c>
      <c r="C1043" s="569" t="s">
        <v>1663</v>
      </c>
      <c r="D1043" s="569" t="s">
        <v>792</v>
      </c>
      <c r="E1043" s="567" t="s">
        <v>457</v>
      </c>
      <c r="F1043" s="567" t="s">
        <v>5126</v>
      </c>
      <c r="G1043" s="649" t="s">
        <v>792</v>
      </c>
      <c r="H1043" s="577"/>
      <c r="I1043" s="577"/>
      <c r="J1043" s="577">
        <v>1</v>
      </c>
    </row>
    <row r="1044" spans="1:10">
      <c r="A1044" s="577">
        <v>672</v>
      </c>
      <c r="B1044" s="648" t="s">
        <v>7506</v>
      </c>
      <c r="C1044" s="569" t="s">
        <v>1663</v>
      </c>
      <c r="D1044" s="569" t="s">
        <v>792</v>
      </c>
      <c r="E1044" s="567" t="s">
        <v>460</v>
      </c>
      <c r="F1044" s="567" t="s">
        <v>5126</v>
      </c>
      <c r="G1044" s="649" t="s">
        <v>792</v>
      </c>
      <c r="H1044" s="577"/>
      <c r="I1044" s="577">
        <v>1</v>
      </c>
      <c r="J1044" s="577"/>
    </row>
    <row r="1045" spans="1:10">
      <c r="A1045" s="577">
        <v>673</v>
      </c>
      <c r="B1045" s="648" t="s">
        <v>6873</v>
      </c>
      <c r="C1045" s="569" t="s">
        <v>1663</v>
      </c>
      <c r="D1045" s="569" t="s">
        <v>792</v>
      </c>
      <c r="E1045" s="567" t="s">
        <v>460</v>
      </c>
      <c r="F1045" s="567" t="s">
        <v>5126</v>
      </c>
      <c r="G1045" s="649" t="s">
        <v>792</v>
      </c>
      <c r="H1045" s="577"/>
      <c r="I1045" s="577">
        <v>1</v>
      </c>
      <c r="J1045" s="577"/>
    </row>
    <row r="1046" spans="1:10">
      <c r="A1046" s="577">
        <v>674</v>
      </c>
      <c r="B1046" s="648" t="s">
        <v>4618</v>
      </c>
      <c r="C1046" s="569" t="s">
        <v>1663</v>
      </c>
      <c r="D1046" s="569" t="s">
        <v>792</v>
      </c>
      <c r="E1046" s="567" t="s">
        <v>460</v>
      </c>
      <c r="F1046" s="567" t="s">
        <v>5126</v>
      </c>
      <c r="G1046" s="649" t="s">
        <v>792</v>
      </c>
      <c r="H1046" s="577"/>
      <c r="I1046" s="577">
        <v>1</v>
      </c>
      <c r="J1046" s="577"/>
    </row>
    <row r="1047" spans="1:10">
      <c r="A1047" s="577">
        <v>675</v>
      </c>
      <c r="B1047" s="648" t="s">
        <v>7507</v>
      </c>
      <c r="C1047" s="569" t="s">
        <v>1642</v>
      </c>
      <c r="D1047" s="569" t="s">
        <v>792</v>
      </c>
      <c r="E1047" s="567" t="s">
        <v>7953</v>
      </c>
      <c r="F1047" s="567" t="s">
        <v>5126</v>
      </c>
      <c r="G1047" s="649" t="s">
        <v>6071</v>
      </c>
      <c r="H1047" s="577">
        <v>1</v>
      </c>
      <c r="I1047" s="577"/>
      <c r="J1047" s="577"/>
    </row>
    <row r="1048" spans="1:10">
      <c r="A1048" s="577">
        <v>676</v>
      </c>
      <c r="B1048" s="648" t="s">
        <v>7508</v>
      </c>
      <c r="C1048" s="569" t="s">
        <v>1642</v>
      </c>
      <c r="D1048" s="569" t="s">
        <v>792</v>
      </c>
      <c r="E1048" s="567" t="s">
        <v>7953</v>
      </c>
      <c r="F1048" s="567" t="s">
        <v>5126</v>
      </c>
      <c r="G1048" s="649" t="s">
        <v>6071</v>
      </c>
      <c r="H1048" s="577"/>
      <c r="I1048" s="577">
        <v>1</v>
      </c>
      <c r="J1048" s="577"/>
    </row>
    <row r="1049" spans="1:10">
      <c r="A1049" s="577">
        <v>677</v>
      </c>
      <c r="B1049" s="648" t="s">
        <v>7509</v>
      </c>
      <c r="C1049" s="569" t="s">
        <v>1642</v>
      </c>
      <c r="D1049" s="569" t="s">
        <v>792</v>
      </c>
      <c r="E1049" s="567" t="s">
        <v>7953</v>
      </c>
      <c r="F1049" s="567" t="s">
        <v>5126</v>
      </c>
      <c r="G1049" s="649" t="s">
        <v>6071</v>
      </c>
      <c r="H1049" s="577"/>
      <c r="I1049" s="577"/>
      <c r="J1049" s="577">
        <v>1</v>
      </c>
    </row>
    <row r="1050" spans="1:10">
      <c r="A1050" s="577">
        <v>678</v>
      </c>
      <c r="B1050" s="648" t="s">
        <v>7510</v>
      </c>
      <c r="C1050" s="569" t="s">
        <v>922</v>
      </c>
      <c r="D1050" s="569" t="s">
        <v>1562</v>
      </c>
      <c r="E1050" s="567" t="s">
        <v>8005</v>
      </c>
      <c r="F1050" s="567" t="s">
        <v>5126</v>
      </c>
      <c r="G1050" s="649" t="s">
        <v>5152</v>
      </c>
      <c r="H1050" s="577">
        <v>1</v>
      </c>
      <c r="I1050" s="577"/>
      <c r="J1050" s="577"/>
    </row>
    <row r="1051" spans="1:10">
      <c r="A1051" s="577">
        <v>679</v>
      </c>
      <c r="B1051" s="648" t="s">
        <v>7512</v>
      </c>
      <c r="C1051" s="569" t="s">
        <v>922</v>
      </c>
      <c r="D1051" s="569" t="s">
        <v>1562</v>
      </c>
      <c r="E1051" s="567" t="s">
        <v>8004</v>
      </c>
      <c r="F1051" s="567" t="s">
        <v>5126</v>
      </c>
      <c r="G1051" s="649" t="s">
        <v>3539</v>
      </c>
      <c r="H1051" s="577">
        <v>1</v>
      </c>
      <c r="I1051" s="577"/>
      <c r="J1051" s="577"/>
    </row>
    <row r="1052" spans="1:10">
      <c r="A1052" s="577">
        <v>680</v>
      </c>
      <c r="B1052" s="648" t="s">
        <v>7513</v>
      </c>
      <c r="C1052" s="569" t="s">
        <v>922</v>
      </c>
      <c r="D1052" s="569" t="s">
        <v>1562</v>
      </c>
      <c r="E1052" s="567" t="s">
        <v>8005</v>
      </c>
      <c r="F1052" s="567" t="s">
        <v>5126</v>
      </c>
      <c r="G1052" s="649" t="s">
        <v>1165</v>
      </c>
      <c r="H1052" s="577">
        <v>1</v>
      </c>
      <c r="I1052" s="577"/>
      <c r="J1052" s="577"/>
    </row>
    <row r="1053" spans="1:10">
      <c r="A1053" s="577">
        <v>681</v>
      </c>
      <c r="B1053" s="648" t="s">
        <v>7514</v>
      </c>
      <c r="C1053" s="569" t="s">
        <v>922</v>
      </c>
      <c r="D1053" s="569" t="s">
        <v>1562</v>
      </c>
      <c r="E1053" s="567" t="s">
        <v>457</v>
      </c>
      <c r="F1053" s="567" t="s">
        <v>5126</v>
      </c>
      <c r="G1053" s="649" t="s">
        <v>1165</v>
      </c>
      <c r="H1053" s="577">
        <v>1</v>
      </c>
      <c r="I1053" s="577"/>
      <c r="J1053" s="577"/>
    </row>
    <row r="1054" spans="1:10">
      <c r="A1054" s="577">
        <v>682</v>
      </c>
      <c r="B1054" s="648" t="s">
        <v>7515</v>
      </c>
      <c r="C1054" s="569" t="s">
        <v>922</v>
      </c>
      <c r="D1054" s="569" t="s">
        <v>1562</v>
      </c>
      <c r="E1054" s="567" t="s">
        <v>8004</v>
      </c>
      <c r="F1054" s="567" t="s">
        <v>5126</v>
      </c>
      <c r="G1054" s="649" t="s">
        <v>7277</v>
      </c>
      <c r="H1054" s="577">
        <v>1</v>
      </c>
      <c r="I1054" s="577"/>
      <c r="J1054" s="577"/>
    </row>
    <row r="1055" spans="1:10">
      <c r="A1055" s="577">
        <v>683</v>
      </c>
      <c r="B1055" s="648" t="s">
        <v>7516</v>
      </c>
      <c r="C1055" s="569" t="s">
        <v>922</v>
      </c>
      <c r="D1055" s="569" t="s">
        <v>1562</v>
      </c>
      <c r="E1055" s="567" t="s">
        <v>8005</v>
      </c>
      <c r="F1055" s="567" t="s">
        <v>5126</v>
      </c>
      <c r="G1055" s="649" t="s">
        <v>7277</v>
      </c>
      <c r="H1055" s="577">
        <v>1</v>
      </c>
      <c r="I1055" s="577"/>
      <c r="J1055" s="577"/>
    </row>
    <row r="1056" spans="1:10">
      <c r="A1056" s="577">
        <v>684</v>
      </c>
      <c r="B1056" s="648" t="s">
        <v>7517</v>
      </c>
      <c r="C1056" s="569" t="s">
        <v>922</v>
      </c>
      <c r="D1056" s="569" t="s">
        <v>1562</v>
      </c>
      <c r="E1056" s="567" t="s">
        <v>8005</v>
      </c>
      <c r="F1056" s="567" t="s">
        <v>5126</v>
      </c>
      <c r="G1056" s="649" t="s">
        <v>1167</v>
      </c>
      <c r="H1056" s="577">
        <v>1</v>
      </c>
      <c r="I1056" s="577"/>
      <c r="J1056" s="577"/>
    </row>
    <row r="1057" spans="1:10">
      <c r="A1057" s="577">
        <v>685</v>
      </c>
      <c r="B1057" s="648" t="s">
        <v>2884</v>
      </c>
      <c r="C1057" s="569" t="s">
        <v>922</v>
      </c>
      <c r="D1057" s="569" t="s">
        <v>1562</v>
      </c>
      <c r="E1057" s="567" t="s">
        <v>457</v>
      </c>
      <c r="F1057" s="567" t="s">
        <v>5126</v>
      </c>
      <c r="G1057" s="649" t="s">
        <v>7518</v>
      </c>
      <c r="H1057" s="577">
        <v>1</v>
      </c>
      <c r="I1057" s="577"/>
      <c r="J1057" s="577"/>
    </row>
    <row r="1058" spans="1:10">
      <c r="A1058" s="577">
        <v>686</v>
      </c>
      <c r="B1058" s="648" t="s">
        <v>7519</v>
      </c>
      <c r="C1058" s="569" t="s">
        <v>922</v>
      </c>
      <c r="D1058" s="569" t="s">
        <v>1562</v>
      </c>
      <c r="E1058" s="567" t="s">
        <v>457</v>
      </c>
      <c r="F1058" s="567" t="s">
        <v>5126</v>
      </c>
      <c r="G1058" s="649" t="s">
        <v>7520</v>
      </c>
      <c r="H1058" s="577">
        <v>1</v>
      </c>
      <c r="I1058" s="577"/>
      <c r="J1058" s="577"/>
    </row>
    <row r="1059" spans="1:10">
      <c r="A1059" s="577">
        <v>687</v>
      </c>
      <c r="B1059" s="648" t="s">
        <v>7521</v>
      </c>
      <c r="C1059" s="569" t="s">
        <v>922</v>
      </c>
      <c r="D1059" s="569" t="s">
        <v>1562</v>
      </c>
      <c r="E1059" s="567" t="s">
        <v>457</v>
      </c>
      <c r="F1059" s="567" t="s">
        <v>5126</v>
      </c>
      <c r="G1059" s="649" t="s">
        <v>7522</v>
      </c>
      <c r="H1059" s="577">
        <v>1</v>
      </c>
      <c r="I1059" s="577"/>
      <c r="J1059" s="577"/>
    </row>
    <row r="1060" spans="1:10">
      <c r="A1060" s="577">
        <v>688</v>
      </c>
      <c r="B1060" s="648" t="s">
        <v>5184</v>
      </c>
      <c r="C1060" s="569" t="s">
        <v>922</v>
      </c>
      <c r="D1060" s="569" t="s">
        <v>1562</v>
      </c>
      <c r="E1060" s="567" t="s">
        <v>8005</v>
      </c>
      <c r="F1060" s="567" t="s">
        <v>5126</v>
      </c>
      <c r="G1060" s="649" t="s">
        <v>5811</v>
      </c>
      <c r="H1060" s="577">
        <v>1</v>
      </c>
      <c r="I1060" s="577"/>
      <c r="J1060" s="577"/>
    </row>
    <row r="1061" spans="1:10">
      <c r="A1061" s="577">
        <v>689</v>
      </c>
      <c r="B1061" s="648" t="s">
        <v>7523</v>
      </c>
      <c r="C1061" s="569" t="s">
        <v>922</v>
      </c>
      <c r="D1061" s="569" t="s">
        <v>1562</v>
      </c>
      <c r="E1061" s="567" t="s">
        <v>457</v>
      </c>
      <c r="F1061" s="567" t="s">
        <v>5126</v>
      </c>
      <c r="G1061" s="649" t="s">
        <v>6713</v>
      </c>
      <c r="H1061" s="577">
        <v>1</v>
      </c>
      <c r="I1061" s="577"/>
      <c r="J1061" s="577"/>
    </row>
    <row r="1062" spans="1:10">
      <c r="A1062" s="577">
        <v>690</v>
      </c>
      <c r="B1062" s="648" t="s">
        <v>7524</v>
      </c>
      <c r="C1062" s="569" t="s">
        <v>922</v>
      </c>
      <c r="D1062" s="569" t="s">
        <v>1562</v>
      </c>
      <c r="E1062" s="567" t="s">
        <v>8004</v>
      </c>
      <c r="F1062" s="567" t="s">
        <v>5124</v>
      </c>
      <c r="G1062" s="649" t="s">
        <v>1164</v>
      </c>
      <c r="H1062" s="577">
        <v>1</v>
      </c>
      <c r="I1062" s="577"/>
      <c r="J1062" s="577"/>
    </row>
    <row r="1063" spans="1:10">
      <c r="A1063" s="577">
        <v>691</v>
      </c>
      <c r="B1063" s="648" t="s">
        <v>5247</v>
      </c>
      <c r="C1063" s="569" t="s">
        <v>922</v>
      </c>
      <c r="D1063" s="569" t="s">
        <v>1562</v>
      </c>
      <c r="E1063" s="567" t="s">
        <v>457</v>
      </c>
      <c r="F1063" s="567" t="s">
        <v>5124</v>
      </c>
      <c r="G1063" s="649" t="s">
        <v>1164</v>
      </c>
      <c r="H1063" s="577">
        <v>1</v>
      </c>
      <c r="I1063" s="577"/>
      <c r="J1063" s="577"/>
    </row>
    <row r="1064" spans="1:10">
      <c r="A1064" s="577">
        <v>692</v>
      </c>
      <c r="B1064" s="648" t="s">
        <v>7525</v>
      </c>
      <c r="C1064" s="569" t="s">
        <v>922</v>
      </c>
      <c r="D1064" s="569" t="s">
        <v>1562</v>
      </c>
      <c r="E1064" s="567" t="s">
        <v>8004</v>
      </c>
      <c r="F1064" s="567" t="s">
        <v>5124</v>
      </c>
      <c r="G1064" s="649" t="s">
        <v>1165</v>
      </c>
      <c r="H1064" s="577">
        <v>1</v>
      </c>
      <c r="I1064" s="577"/>
      <c r="J1064" s="577"/>
    </row>
    <row r="1065" spans="1:10">
      <c r="A1065" s="577">
        <v>693</v>
      </c>
      <c r="B1065" s="648" t="s">
        <v>7526</v>
      </c>
      <c r="C1065" s="569" t="s">
        <v>922</v>
      </c>
      <c r="D1065" s="569" t="s">
        <v>1562</v>
      </c>
      <c r="E1065" s="567" t="s">
        <v>8005</v>
      </c>
      <c r="F1065" s="567" t="s">
        <v>5124</v>
      </c>
      <c r="G1065" s="649" t="s">
        <v>1166</v>
      </c>
      <c r="H1065" s="577">
        <v>1</v>
      </c>
      <c r="I1065" s="577"/>
      <c r="J1065" s="577"/>
    </row>
    <row r="1066" spans="1:10">
      <c r="A1066" s="577">
        <v>694</v>
      </c>
      <c r="B1066" s="648" t="s">
        <v>7527</v>
      </c>
      <c r="C1066" s="569" t="s">
        <v>922</v>
      </c>
      <c r="D1066" s="569" t="s">
        <v>1562</v>
      </c>
      <c r="E1066" s="567" t="s">
        <v>8004</v>
      </c>
      <c r="F1066" s="567" t="s">
        <v>5124</v>
      </c>
      <c r="G1066" s="649" t="s">
        <v>5146</v>
      </c>
      <c r="H1066" s="577">
        <v>1</v>
      </c>
      <c r="I1066" s="577"/>
      <c r="J1066" s="577"/>
    </row>
    <row r="1067" spans="1:10">
      <c r="A1067" s="577">
        <v>695</v>
      </c>
      <c r="B1067" s="648" t="s">
        <v>4789</v>
      </c>
      <c r="C1067" s="569" t="s">
        <v>922</v>
      </c>
      <c r="D1067" s="569" t="s">
        <v>1562</v>
      </c>
      <c r="E1067" s="567" t="s">
        <v>457</v>
      </c>
      <c r="F1067" s="567" t="s">
        <v>5124</v>
      </c>
      <c r="G1067" s="649" t="s">
        <v>1167</v>
      </c>
      <c r="H1067" s="577">
        <v>1</v>
      </c>
      <c r="I1067" s="577"/>
      <c r="J1067" s="577"/>
    </row>
    <row r="1068" spans="1:10">
      <c r="A1068" s="577">
        <v>696</v>
      </c>
      <c r="B1068" s="648" t="s">
        <v>7528</v>
      </c>
      <c r="C1068" s="569" t="s">
        <v>922</v>
      </c>
      <c r="D1068" s="569" t="s">
        <v>1562</v>
      </c>
      <c r="E1068" s="567" t="s">
        <v>8005</v>
      </c>
      <c r="F1068" s="567" t="s">
        <v>5124</v>
      </c>
      <c r="G1068" s="649" t="s">
        <v>3539</v>
      </c>
      <c r="H1068" s="577">
        <v>1</v>
      </c>
      <c r="I1068" s="577"/>
      <c r="J1068" s="577"/>
    </row>
    <row r="1069" spans="1:10">
      <c r="A1069" s="577">
        <v>697</v>
      </c>
      <c r="B1069" s="648" t="s">
        <v>3082</v>
      </c>
      <c r="C1069" s="569" t="s">
        <v>922</v>
      </c>
      <c r="D1069" s="569" t="s">
        <v>1562</v>
      </c>
      <c r="E1069" s="567" t="s">
        <v>457</v>
      </c>
      <c r="F1069" s="567" t="s">
        <v>5124</v>
      </c>
      <c r="G1069" s="649" t="s">
        <v>1166</v>
      </c>
      <c r="H1069" s="577">
        <v>1</v>
      </c>
      <c r="I1069" s="577"/>
      <c r="J1069" s="577"/>
    </row>
    <row r="1070" spans="1:10">
      <c r="A1070" s="577">
        <v>698</v>
      </c>
      <c r="B1070" s="648" t="s">
        <v>7164</v>
      </c>
      <c r="C1070" s="569" t="s">
        <v>922</v>
      </c>
      <c r="D1070" s="569" t="s">
        <v>1562</v>
      </c>
      <c r="E1070" s="567" t="s">
        <v>8004</v>
      </c>
      <c r="F1070" s="567" t="s">
        <v>5124</v>
      </c>
      <c r="G1070" s="649" t="s">
        <v>1167</v>
      </c>
      <c r="H1070" s="577">
        <v>1</v>
      </c>
      <c r="I1070" s="577"/>
      <c r="J1070" s="577"/>
    </row>
    <row r="1071" spans="1:10">
      <c r="A1071" s="577">
        <v>699</v>
      </c>
      <c r="B1071" s="648" t="s">
        <v>664</v>
      </c>
      <c r="C1071" s="569" t="s">
        <v>922</v>
      </c>
      <c r="D1071" s="569" t="s">
        <v>1562</v>
      </c>
      <c r="E1071" s="567" t="s">
        <v>457</v>
      </c>
      <c r="F1071" s="567" t="s">
        <v>5126</v>
      </c>
      <c r="G1071" s="649" t="s">
        <v>7529</v>
      </c>
      <c r="H1071" s="577">
        <v>1</v>
      </c>
      <c r="I1071" s="577"/>
      <c r="J1071" s="577"/>
    </row>
    <row r="1072" spans="1:10">
      <c r="A1072" s="577">
        <v>700</v>
      </c>
      <c r="B1072" s="648" t="s">
        <v>6532</v>
      </c>
      <c r="C1072" s="569" t="s">
        <v>922</v>
      </c>
      <c r="D1072" s="569" t="s">
        <v>1562</v>
      </c>
      <c r="E1072" s="567" t="s">
        <v>460</v>
      </c>
      <c r="F1072" s="567" t="s">
        <v>5124</v>
      </c>
      <c r="G1072" s="649" t="s">
        <v>7530</v>
      </c>
      <c r="H1072" s="577">
        <v>1</v>
      </c>
      <c r="I1072" s="577"/>
      <c r="J1072" s="577"/>
    </row>
    <row r="1073" spans="1:10">
      <c r="A1073" s="577">
        <v>701</v>
      </c>
      <c r="B1073" s="648" t="s">
        <v>7531</v>
      </c>
      <c r="C1073" s="569" t="s">
        <v>922</v>
      </c>
      <c r="D1073" s="569" t="s">
        <v>1562</v>
      </c>
      <c r="E1073" s="567" t="s">
        <v>460</v>
      </c>
      <c r="F1073" s="567" t="s">
        <v>5126</v>
      </c>
      <c r="G1073" s="649" t="s">
        <v>7532</v>
      </c>
      <c r="H1073" s="577">
        <v>1</v>
      </c>
      <c r="I1073" s="577"/>
      <c r="J1073" s="577"/>
    </row>
    <row r="1074" spans="1:10">
      <c r="A1074" s="577">
        <v>702</v>
      </c>
      <c r="B1074" s="648" t="s">
        <v>664</v>
      </c>
      <c r="C1074" s="569" t="s">
        <v>922</v>
      </c>
      <c r="D1074" s="569" t="s">
        <v>1562</v>
      </c>
      <c r="E1074" s="567" t="s">
        <v>457</v>
      </c>
      <c r="F1074" s="567" t="s">
        <v>5126</v>
      </c>
      <c r="G1074" s="649" t="s">
        <v>7533</v>
      </c>
      <c r="H1074" s="577">
        <v>1</v>
      </c>
      <c r="I1074" s="577"/>
      <c r="J1074" s="577"/>
    </row>
    <row r="1075" spans="1:10">
      <c r="A1075" s="577">
        <v>703</v>
      </c>
      <c r="B1075" s="648" t="s">
        <v>6530</v>
      </c>
      <c r="C1075" s="569" t="s">
        <v>922</v>
      </c>
      <c r="D1075" s="569" t="s">
        <v>1562</v>
      </c>
      <c r="E1075" s="567" t="s">
        <v>8006</v>
      </c>
      <c r="F1075" s="567" t="s">
        <v>5124</v>
      </c>
      <c r="G1075" s="649" t="s">
        <v>7534</v>
      </c>
      <c r="H1075" s="577">
        <v>1</v>
      </c>
      <c r="I1075" s="577"/>
      <c r="J1075" s="577"/>
    </row>
    <row r="1076" spans="1:10">
      <c r="A1076" s="577">
        <v>704</v>
      </c>
      <c r="B1076" s="648" t="s">
        <v>7535</v>
      </c>
      <c r="C1076" s="569" t="s">
        <v>922</v>
      </c>
      <c r="D1076" s="569" t="s">
        <v>1562</v>
      </c>
      <c r="E1076" s="567" t="s">
        <v>8006</v>
      </c>
      <c r="F1076" s="567" t="s">
        <v>5126</v>
      </c>
      <c r="G1076" s="649" t="s">
        <v>7536</v>
      </c>
      <c r="H1076" s="577">
        <v>1</v>
      </c>
      <c r="I1076" s="577"/>
      <c r="J1076" s="577"/>
    </row>
    <row r="1077" spans="1:10">
      <c r="A1077" s="577">
        <v>705</v>
      </c>
      <c r="B1077" s="648" t="s">
        <v>7537</v>
      </c>
      <c r="C1077" s="569" t="s">
        <v>922</v>
      </c>
      <c r="D1077" s="569" t="s">
        <v>1562</v>
      </c>
      <c r="E1077" s="567" t="s">
        <v>8006</v>
      </c>
      <c r="F1077" s="567" t="s">
        <v>5124</v>
      </c>
      <c r="G1077" s="649" t="s">
        <v>7536</v>
      </c>
      <c r="H1077" s="577">
        <v>1</v>
      </c>
      <c r="I1077" s="577"/>
      <c r="J1077" s="577"/>
    </row>
    <row r="1078" spans="1:10">
      <c r="A1078" s="577">
        <v>706</v>
      </c>
      <c r="B1078" s="648" t="s">
        <v>7538</v>
      </c>
      <c r="C1078" s="569" t="s">
        <v>922</v>
      </c>
      <c r="D1078" s="569" t="s">
        <v>1562</v>
      </c>
      <c r="E1078" s="567" t="s">
        <v>8006</v>
      </c>
      <c r="F1078" s="567" t="s">
        <v>5124</v>
      </c>
      <c r="G1078" s="649" t="s">
        <v>7539</v>
      </c>
      <c r="H1078" s="577">
        <v>1</v>
      </c>
      <c r="I1078" s="577"/>
      <c r="J1078" s="577"/>
    </row>
    <row r="1079" spans="1:10">
      <c r="A1079" s="577">
        <v>707</v>
      </c>
      <c r="B1079" s="648" t="s">
        <v>6530</v>
      </c>
      <c r="C1079" s="569" t="s">
        <v>922</v>
      </c>
      <c r="D1079" s="569" t="s">
        <v>1562</v>
      </c>
      <c r="E1079" s="567" t="s">
        <v>8006</v>
      </c>
      <c r="F1079" s="567" t="s">
        <v>5124</v>
      </c>
      <c r="G1079" s="649" t="s">
        <v>7539</v>
      </c>
      <c r="H1079" s="577">
        <v>1</v>
      </c>
      <c r="I1079" s="577"/>
      <c r="J1079" s="577"/>
    </row>
    <row r="1080" spans="1:10">
      <c r="A1080" s="577">
        <v>708</v>
      </c>
      <c r="B1080" s="648" t="s">
        <v>7540</v>
      </c>
      <c r="C1080" s="569" t="s">
        <v>922</v>
      </c>
      <c r="D1080" s="569" t="s">
        <v>1562</v>
      </c>
      <c r="E1080" s="567" t="s">
        <v>460</v>
      </c>
      <c r="F1080" s="567" t="s">
        <v>5124</v>
      </c>
      <c r="G1080" s="649" t="s">
        <v>7539</v>
      </c>
      <c r="H1080" s="577">
        <v>1</v>
      </c>
      <c r="I1080" s="577"/>
      <c r="J1080" s="577"/>
    </row>
    <row r="1081" spans="1:10">
      <c r="A1081" s="577">
        <v>709</v>
      </c>
      <c r="B1081" s="648" t="s">
        <v>6532</v>
      </c>
      <c r="C1081" s="569" t="s">
        <v>922</v>
      </c>
      <c r="D1081" s="569" t="s">
        <v>1562</v>
      </c>
      <c r="E1081" s="567" t="s">
        <v>460</v>
      </c>
      <c r="F1081" s="567" t="s">
        <v>5124</v>
      </c>
      <c r="G1081" s="649" t="s">
        <v>7539</v>
      </c>
      <c r="H1081" s="577">
        <v>1</v>
      </c>
      <c r="I1081" s="577"/>
      <c r="J1081" s="577"/>
    </row>
    <row r="1082" spans="1:10">
      <c r="A1082" s="577">
        <v>710</v>
      </c>
      <c r="B1082" s="648" t="s">
        <v>7531</v>
      </c>
      <c r="C1082" s="569" t="s">
        <v>922</v>
      </c>
      <c r="D1082" s="569" t="s">
        <v>1562</v>
      </c>
      <c r="E1082" s="567" t="s">
        <v>460</v>
      </c>
      <c r="F1082" s="567" t="s">
        <v>5126</v>
      </c>
      <c r="G1082" s="649" t="s">
        <v>7541</v>
      </c>
      <c r="H1082" s="577">
        <v>1</v>
      </c>
      <c r="I1082" s="577"/>
      <c r="J1082" s="577"/>
    </row>
    <row r="1083" spans="1:10">
      <c r="A1083" s="577">
        <v>711</v>
      </c>
      <c r="B1083" s="648" t="s">
        <v>7542</v>
      </c>
      <c r="C1083" s="569" t="s">
        <v>922</v>
      </c>
      <c r="D1083" s="569" t="s">
        <v>1562</v>
      </c>
      <c r="E1083" s="567" t="s">
        <v>460</v>
      </c>
      <c r="F1083" s="567" t="s">
        <v>5126</v>
      </c>
      <c r="G1083" s="649" t="s">
        <v>7541</v>
      </c>
      <c r="H1083" s="577">
        <v>1</v>
      </c>
      <c r="I1083" s="577"/>
      <c r="J1083" s="577"/>
    </row>
    <row r="1084" spans="1:10">
      <c r="A1084" s="577">
        <v>712</v>
      </c>
      <c r="B1084" s="648" t="s">
        <v>7543</v>
      </c>
      <c r="C1084" s="569" t="s">
        <v>922</v>
      </c>
      <c r="D1084" s="569" t="s">
        <v>1562</v>
      </c>
      <c r="E1084" s="567" t="s">
        <v>460</v>
      </c>
      <c r="F1084" s="567" t="s">
        <v>5126</v>
      </c>
      <c r="G1084" s="649" t="s">
        <v>7541</v>
      </c>
      <c r="H1084" s="577">
        <v>1</v>
      </c>
      <c r="I1084" s="577"/>
      <c r="J1084" s="577"/>
    </row>
    <row r="1085" spans="1:10">
      <c r="A1085" s="577">
        <v>713</v>
      </c>
      <c r="B1085" s="648" t="s">
        <v>3583</v>
      </c>
      <c r="C1085" s="569" t="s">
        <v>922</v>
      </c>
      <c r="D1085" s="569" t="s">
        <v>1562</v>
      </c>
      <c r="E1085" s="567" t="s">
        <v>460</v>
      </c>
      <c r="F1085" s="567" t="s">
        <v>5126</v>
      </c>
      <c r="G1085" s="649" t="s">
        <v>7541</v>
      </c>
      <c r="H1085" s="577">
        <v>1</v>
      </c>
      <c r="I1085" s="577"/>
      <c r="J1085" s="577"/>
    </row>
    <row r="1086" spans="1:10">
      <c r="A1086" s="577">
        <v>714</v>
      </c>
      <c r="B1086" s="648" t="s">
        <v>7544</v>
      </c>
      <c r="C1086" s="569" t="s">
        <v>922</v>
      </c>
      <c r="D1086" s="569" t="s">
        <v>1562</v>
      </c>
      <c r="E1086" s="567" t="s">
        <v>460</v>
      </c>
      <c r="F1086" s="567" t="s">
        <v>5126</v>
      </c>
      <c r="G1086" s="649" t="s">
        <v>7541</v>
      </c>
      <c r="H1086" s="577">
        <v>1</v>
      </c>
      <c r="I1086" s="577"/>
      <c r="J1086" s="577"/>
    </row>
    <row r="1087" spans="1:10">
      <c r="A1087" s="577">
        <v>715</v>
      </c>
      <c r="B1087" s="648" t="s">
        <v>6534</v>
      </c>
      <c r="C1087" s="569" t="s">
        <v>922</v>
      </c>
      <c r="D1087" s="569" t="s">
        <v>1562</v>
      </c>
      <c r="E1087" s="567" t="s">
        <v>460</v>
      </c>
      <c r="F1087" s="567" t="s">
        <v>5126</v>
      </c>
      <c r="G1087" s="649" t="s">
        <v>7541</v>
      </c>
      <c r="H1087" s="577">
        <v>1</v>
      </c>
      <c r="I1087" s="577"/>
      <c r="J1087" s="577"/>
    </row>
    <row r="1088" spans="1:10">
      <c r="A1088" s="577">
        <v>716</v>
      </c>
      <c r="B1088" s="648" t="s">
        <v>4675</v>
      </c>
      <c r="C1088" s="569" t="s">
        <v>922</v>
      </c>
      <c r="D1088" s="569" t="s">
        <v>1562</v>
      </c>
      <c r="E1088" s="567" t="s">
        <v>460</v>
      </c>
      <c r="F1088" s="567" t="s">
        <v>5126</v>
      </c>
      <c r="G1088" s="649" t="s">
        <v>7541</v>
      </c>
      <c r="H1088" s="577">
        <v>1</v>
      </c>
      <c r="I1088" s="577"/>
      <c r="J1088" s="577"/>
    </row>
    <row r="1089" spans="1:10">
      <c r="A1089" s="577">
        <v>717</v>
      </c>
      <c r="B1089" s="648" t="s">
        <v>7545</v>
      </c>
      <c r="C1089" s="569" t="s">
        <v>922</v>
      </c>
      <c r="D1089" s="569" t="s">
        <v>1562</v>
      </c>
      <c r="E1089" s="567" t="s">
        <v>8004</v>
      </c>
      <c r="F1089" s="567" t="s">
        <v>5126</v>
      </c>
      <c r="G1089" s="649" t="s">
        <v>1164</v>
      </c>
      <c r="H1089" s="577"/>
      <c r="I1089" s="577">
        <v>1</v>
      </c>
      <c r="J1089" s="577"/>
    </row>
    <row r="1090" spans="1:10">
      <c r="A1090" s="577">
        <v>718</v>
      </c>
      <c r="B1090" s="648" t="s">
        <v>7546</v>
      </c>
      <c r="C1090" s="569" t="s">
        <v>922</v>
      </c>
      <c r="D1090" s="569" t="s">
        <v>1562</v>
      </c>
      <c r="E1090" s="567" t="s">
        <v>457</v>
      </c>
      <c r="F1090" s="567" t="s">
        <v>5126</v>
      </c>
      <c r="G1090" s="649" t="s">
        <v>1164</v>
      </c>
      <c r="H1090" s="577"/>
      <c r="I1090" s="577">
        <v>1</v>
      </c>
      <c r="J1090" s="577"/>
    </row>
    <row r="1091" spans="1:10">
      <c r="A1091" s="577">
        <v>719</v>
      </c>
      <c r="B1091" s="648" t="s">
        <v>7547</v>
      </c>
      <c r="C1091" s="569" t="s">
        <v>922</v>
      </c>
      <c r="D1091" s="569" t="s">
        <v>1562</v>
      </c>
      <c r="E1091" s="567" t="s">
        <v>7511</v>
      </c>
      <c r="F1091" s="567" t="s">
        <v>5126</v>
      </c>
      <c r="G1091" s="649" t="s">
        <v>3539</v>
      </c>
      <c r="H1091" s="577"/>
      <c r="I1091" s="577">
        <v>1</v>
      </c>
      <c r="J1091" s="577"/>
    </row>
    <row r="1092" spans="1:10">
      <c r="A1092" s="577">
        <v>720</v>
      </c>
      <c r="B1092" s="648" t="s">
        <v>7548</v>
      </c>
      <c r="C1092" s="569" t="s">
        <v>922</v>
      </c>
      <c r="D1092" s="569" t="s">
        <v>1562</v>
      </c>
      <c r="E1092" s="567" t="s">
        <v>8004</v>
      </c>
      <c r="F1092" s="567" t="s">
        <v>5126</v>
      </c>
      <c r="G1092" s="649" t="s">
        <v>5146</v>
      </c>
      <c r="H1092" s="577"/>
      <c r="I1092" s="577">
        <v>1</v>
      </c>
      <c r="J1092" s="577"/>
    </row>
    <row r="1093" spans="1:10">
      <c r="A1093" s="577">
        <v>721</v>
      </c>
      <c r="B1093" s="648" t="s">
        <v>7549</v>
      </c>
      <c r="C1093" s="569" t="s">
        <v>922</v>
      </c>
      <c r="D1093" s="569" t="s">
        <v>1562</v>
      </c>
      <c r="E1093" s="567" t="s">
        <v>8005</v>
      </c>
      <c r="F1093" s="567" t="s">
        <v>5126</v>
      </c>
      <c r="G1093" s="649" t="s">
        <v>5146</v>
      </c>
      <c r="H1093" s="577"/>
      <c r="I1093" s="577">
        <v>1</v>
      </c>
      <c r="J1093" s="577"/>
    </row>
    <row r="1094" spans="1:10">
      <c r="A1094" s="577">
        <v>722</v>
      </c>
      <c r="B1094" s="648" t="s">
        <v>7550</v>
      </c>
      <c r="C1094" s="569" t="s">
        <v>922</v>
      </c>
      <c r="D1094" s="569" t="s">
        <v>1562</v>
      </c>
      <c r="E1094" s="567" t="s">
        <v>457</v>
      </c>
      <c r="F1094" s="567" t="s">
        <v>5126</v>
      </c>
      <c r="G1094" s="649" t="s">
        <v>5146</v>
      </c>
      <c r="H1094" s="577"/>
      <c r="I1094" s="577">
        <v>1</v>
      </c>
      <c r="J1094" s="577"/>
    </row>
    <row r="1095" spans="1:10">
      <c r="A1095" s="577">
        <v>723</v>
      </c>
      <c r="B1095" s="648" t="s">
        <v>7551</v>
      </c>
      <c r="C1095" s="569" t="s">
        <v>922</v>
      </c>
      <c r="D1095" s="569" t="s">
        <v>1562</v>
      </c>
      <c r="E1095" s="567" t="s">
        <v>457</v>
      </c>
      <c r="F1095" s="567" t="s">
        <v>5126</v>
      </c>
      <c r="G1095" s="649" t="s">
        <v>1167</v>
      </c>
      <c r="H1095" s="577"/>
      <c r="I1095" s="577">
        <v>1</v>
      </c>
      <c r="J1095" s="577"/>
    </row>
    <row r="1096" spans="1:10">
      <c r="A1096" s="577">
        <v>724</v>
      </c>
      <c r="B1096" s="648" t="s">
        <v>7552</v>
      </c>
      <c r="C1096" s="569" t="s">
        <v>922</v>
      </c>
      <c r="D1096" s="569" t="s">
        <v>1562</v>
      </c>
      <c r="E1096" s="567" t="s">
        <v>8005</v>
      </c>
      <c r="F1096" s="567" t="s">
        <v>5126</v>
      </c>
      <c r="G1096" s="649" t="s">
        <v>10</v>
      </c>
      <c r="H1096" s="577"/>
      <c r="I1096" s="577">
        <v>1</v>
      </c>
      <c r="J1096" s="577"/>
    </row>
    <row r="1097" spans="1:10">
      <c r="A1097" s="577">
        <v>725</v>
      </c>
      <c r="B1097" s="648" t="s">
        <v>2896</v>
      </c>
      <c r="C1097" s="569" t="s">
        <v>922</v>
      </c>
      <c r="D1097" s="569" t="s">
        <v>1562</v>
      </c>
      <c r="E1097" s="567" t="s">
        <v>457</v>
      </c>
      <c r="F1097" s="567" t="s">
        <v>5126</v>
      </c>
      <c r="G1097" s="649" t="s">
        <v>10</v>
      </c>
      <c r="H1097" s="577"/>
      <c r="I1097" s="577">
        <v>1</v>
      </c>
      <c r="J1097" s="577"/>
    </row>
    <row r="1098" spans="1:10">
      <c r="A1098" s="577">
        <v>726</v>
      </c>
      <c r="B1098" s="648" t="s">
        <v>7553</v>
      </c>
      <c r="C1098" s="569" t="s">
        <v>922</v>
      </c>
      <c r="D1098" s="569" t="s">
        <v>1562</v>
      </c>
      <c r="E1098" s="567" t="s">
        <v>457</v>
      </c>
      <c r="F1098" s="567" t="s">
        <v>5126</v>
      </c>
      <c r="G1098" s="649" t="s">
        <v>5811</v>
      </c>
      <c r="H1098" s="577"/>
      <c r="I1098" s="577">
        <v>1</v>
      </c>
      <c r="J1098" s="577"/>
    </row>
    <row r="1099" spans="1:10">
      <c r="A1099" s="577">
        <v>727</v>
      </c>
      <c r="B1099" s="648" t="s">
        <v>7554</v>
      </c>
      <c r="C1099" s="569" t="s">
        <v>922</v>
      </c>
      <c r="D1099" s="569" t="s">
        <v>1562</v>
      </c>
      <c r="E1099" s="567" t="s">
        <v>8005</v>
      </c>
      <c r="F1099" s="567" t="s">
        <v>5126</v>
      </c>
      <c r="G1099" s="649" t="s">
        <v>7518</v>
      </c>
      <c r="H1099" s="577"/>
      <c r="I1099" s="577">
        <v>1</v>
      </c>
      <c r="J1099" s="577"/>
    </row>
    <row r="1100" spans="1:10">
      <c r="A1100" s="577">
        <v>728</v>
      </c>
      <c r="B1100" s="648" t="s">
        <v>4108</v>
      </c>
      <c r="C1100" s="569" t="s">
        <v>922</v>
      </c>
      <c r="D1100" s="569" t="s">
        <v>1562</v>
      </c>
      <c r="E1100" s="567" t="s">
        <v>457</v>
      </c>
      <c r="F1100" s="567" t="s">
        <v>5126</v>
      </c>
      <c r="G1100" s="649" t="s">
        <v>7518</v>
      </c>
      <c r="H1100" s="577"/>
      <c r="I1100" s="577">
        <v>1</v>
      </c>
      <c r="J1100" s="577"/>
    </row>
    <row r="1101" spans="1:10">
      <c r="A1101" s="577">
        <v>729</v>
      </c>
      <c r="B1101" s="648" t="s">
        <v>7555</v>
      </c>
      <c r="C1101" s="569" t="s">
        <v>922</v>
      </c>
      <c r="D1101" s="569" t="s">
        <v>1562</v>
      </c>
      <c r="E1101" s="567" t="s">
        <v>457</v>
      </c>
      <c r="F1101" s="567" t="s">
        <v>5126</v>
      </c>
      <c r="G1101" s="649" t="s">
        <v>1169</v>
      </c>
      <c r="H1101" s="577"/>
      <c r="I1101" s="577">
        <v>1</v>
      </c>
      <c r="J1101" s="577"/>
    </row>
    <row r="1102" spans="1:10">
      <c r="A1102" s="577">
        <v>730</v>
      </c>
      <c r="B1102" s="648" t="s">
        <v>7556</v>
      </c>
      <c r="C1102" s="569" t="s">
        <v>922</v>
      </c>
      <c r="D1102" s="569" t="s">
        <v>1562</v>
      </c>
      <c r="E1102" s="567" t="s">
        <v>8004</v>
      </c>
      <c r="F1102" s="567" t="s">
        <v>5126</v>
      </c>
      <c r="G1102" s="649" t="s">
        <v>5811</v>
      </c>
      <c r="H1102" s="577"/>
      <c r="I1102" s="577">
        <v>1</v>
      </c>
      <c r="J1102" s="577"/>
    </row>
    <row r="1103" spans="1:10">
      <c r="A1103" s="577">
        <v>731</v>
      </c>
      <c r="B1103" s="648" t="s">
        <v>7557</v>
      </c>
      <c r="C1103" s="569" t="s">
        <v>922</v>
      </c>
      <c r="D1103" s="569" t="s">
        <v>1562</v>
      </c>
      <c r="E1103" s="567" t="s">
        <v>8004</v>
      </c>
      <c r="F1103" s="567" t="s">
        <v>5124</v>
      </c>
      <c r="G1103" s="649" t="s">
        <v>1169</v>
      </c>
      <c r="H1103" s="577"/>
      <c r="I1103" s="577">
        <v>1</v>
      </c>
      <c r="J1103" s="577"/>
    </row>
    <row r="1104" spans="1:10">
      <c r="A1104" s="577">
        <v>732</v>
      </c>
      <c r="B1104" s="648" t="s">
        <v>6537</v>
      </c>
      <c r="C1104" s="569" t="s">
        <v>922</v>
      </c>
      <c r="D1104" s="569" t="s">
        <v>1562</v>
      </c>
      <c r="E1104" s="567" t="s">
        <v>457</v>
      </c>
      <c r="F1104" s="567" t="s">
        <v>5124</v>
      </c>
      <c r="G1104" s="649" t="s">
        <v>3539</v>
      </c>
      <c r="H1104" s="577"/>
      <c r="I1104" s="577">
        <v>1</v>
      </c>
      <c r="J1104" s="577"/>
    </row>
    <row r="1105" spans="1:10">
      <c r="A1105" s="577">
        <v>733</v>
      </c>
      <c r="B1105" s="648" t="s">
        <v>7558</v>
      </c>
      <c r="C1105" s="569" t="s">
        <v>922</v>
      </c>
      <c r="D1105" s="569" t="s">
        <v>1562</v>
      </c>
      <c r="E1105" s="567" t="s">
        <v>8004</v>
      </c>
      <c r="F1105" s="567" t="s">
        <v>5124</v>
      </c>
      <c r="G1105" s="649" t="s">
        <v>1165</v>
      </c>
      <c r="H1105" s="577"/>
      <c r="I1105" s="577">
        <v>1</v>
      </c>
      <c r="J1105" s="577"/>
    </row>
    <row r="1106" spans="1:10">
      <c r="A1106" s="577">
        <v>734</v>
      </c>
      <c r="B1106" s="648" t="s">
        <v>7559</v>
      </c>
      <c r="C1106" s="569" t="s">
        <v>922</v>
      </c>
      <c r="D1106" s="569" t="s">
        <v>1562</v>
      </c>
      <c r="E1106" s="567" t="s">
        <v>457</v>
      </c>
      <c r="F1106" s="567" t="s">
        <v>5124</v>
      </c>
      <c r="G1106" s="649" t="s">
        <v>1165</v>
      </c>
      <c r="H1106" s="577"/>
      <c r="I1106" s="577">
        <v>1</v>
      </c>
      <c r="J1106" s="577"/>
    </row>
    <row r="1107" spans="1:10">
      <c r="A1107" s="577">
        <v>735</v>
      </c>
      <c r="B1107" s="648" t="s">
        <v>7560</v>
      </c>
      <c r="C1107" s="569" t="s">
        <v>922</v>
      </c>
      <c r="D1107" s="569" t="s">
        <v>1562</v>
      </c>
      <c r="E1107" s="567" t="s">
        <v>8004</v>
      </c>
      <c r="F1107" s="567" t="s">
        <v>5124</v>
      </c>
      <c r="G1107" s="649" t="s">
        <v>5146</v>
      </c>
      <c r="H1107" s="577"/>
      <c r="I1107" s="577">
        <v>1</v>
      </c>
      <c r="J1107" s="577"/>
    </row>
    <row r="1108" spans="1:10">
      <c r="A1108" s="577">
        <v>736</v>
      </c>
      <c r="B1108" s="648" t="s">
        <v>7561</v>
      </c>
      <c r="C1108" s="569" t="s">
        <v>922</v>
      </c>
      <c r="D1108" s="569" t="s">
        <v>1562</v>
      </c>
      <c r="E1108" s="567" t="s">
        <v>8005</v>
      </c>
      <c r="F1108" s="567" t="s">
        <v>5124</v>
      </c>
      <c r="G1108" s="649" t="s">
        <v>3539</v>
      </c>
      <c r="H1108" s="577"/>
      <c r="I1108" s="577">
        <v>1</v>
      </c>
      <c r="J1108" s="577"/>
    </row>
    <row r="1109" spans="1:10">
      <c r="A1109" s="577">
        <v>737</v>
      </c>
      <c r="B1109" s="648" t="s">
        <v>2821</v>
      </c>
      <c r="C1109" s="569" t="s">
        <v>922</v>
      </c>
      <c r="D1109" s="569" t="s">
        <v>1562</v>
      </c>
      <c r="E1109" s="567" t="s">
        <v>457</v>
      </c>
      <c r="F1109" s="567" t="s">
        <v>5124</v>
      </c>
      <c r="G1109" s="649" t="s">
        <v>1166</v>
      </c>
      <c r="H1109" s="577"/>
      <c r="I1109" s="577">
        <v>1</v>
      </c>
      <c r="J1109" s="577"/>
    </row>
    <row r="1110" spans="1:10">
      <c r="A1110" s="577">
        <v>738</v>
      </c>
      <c r="B1110" s="648" t="s">
        <v>6534</v>
      </c>
      <c r="C1110" s="569" t="s">
        <v>922</v>
      </c>
      <c r="D1110" s="569" t="s">
        <v>1562</v>
      </c>
      <c r="E1110" s="567" t="s">
        <v>460</v>
      </c>
      <c r="F1110" s="567" t="s">
        <v>5126</v>
      </c>
      <c r="G1110" s="649" t="s">
        <v>7562</v>
      </c>
      <c r="H1110" s="577"/>
      <c r="I1110" s="577">
        <v>1</v>
      </c>
      <c r="J1110" s="577"/>
    </row>
    <row r="1111" spans="1:10">
      <c r="A1111" s="577">
        <v>739</v>
      </c>
      <c r="B1111" s="648" t="s">
        <v>4669</v>
      </c>
      <c r="C1111" s="569" t="s">
        <v>922</v>
      </c>
      <c r="D1111" s="569" t="s">
        <v>1562</v>
      </c>
      <c r="E1111" s="567" t="s">
        <v>457</v>
      </c>
      <c r="F1111" s="567" t="s">
        <v>5126</v>
      </c>
      <c r="G1111" s="649" t="s">
        <v>7563</v>
      </c>
      <c r="H1111" s="577"/>
      <c r="I1111" s="577">
        <v>1</v>
      </c>
      <c r="J1111" s="577"/>
    </row>
    <row r="1112" spans="1:10">
      <c r="A1112" s="577">
        <v>740</v>
      </c>
      <c r="B1112" s="648" t="s">
        <v>7540</v>
      </c>
      <c r="C1112" s="569" t="s">
        <v>922</v>
      </c>
      <c r="D1112" s="569" t="s">
        <v>1562</v>
      </c>
      <c r="E1112" s="567" t="s">
        <v>460</v>
      </c>
      <c r="F1112" s="567" t="s">
        <v>5124</v>
      </c>
      <c r="G1112" s="649" t="s">
        <v>7564</v>
      </c>
      <c r="H1112" s="577"/>
      <c r="I1112" s="577">
        <v>1</v>
      </c>
      <c r="J1112" s="577"/>
    </row>
    <row r="1113" spans="1:10">
      <c r="A1113" s="577">
        <v>741</v>
      </c>
      <c r="B1113" s="648" t="s">
        <v>7565</v>
      </c>
      <c r="C1113" s="569" t="s">
        <v>922</v>
      </c>
      <c r="D1113" s="569" t="s">
        <v>1562</v>
      </c>
      <c r="E1113" s="567" t="s">
        <v>460</v>
      </c>
      <c r="F1113" s="567" t="s">
        <v>5124</v>
      </c>
      <c r="G1113" s="649" t="s">
        <v>7530</v>
      </c>
      <c r="H1113" s="577"/>
      <c r="I1113" s="577">
        <v>1</v>
      </c>
      <c r="J1113" s="577"/>
    </row>
    <row r="1114" spans="1:10">
      <c r="A1114" s="577">
        <v>742</v>
      </c>
      <c r="B1114" s="648" t="s">
        <v>657</v>
      </c>
      <c r="C1114" s="569" t="s">
        <v>922</v>
      </c>
      <c r="D1114" s="569" t="s">
        <v>1562</v>
      </c>
      <c r="E1114" s="567" t="s">
        <v>457</v>
      </c>
      <c r="F1114" s="567" t="s">
        <v>5124</v>
      </c>
      <c r="G1114" s="649" t="s">
        <v>7566</v>
      </c>
      <c r="H1114" s="577"/>
      <c r="I1114" s="577">
        <v>1</v>
      </c>
      <c r="J1114" s="577"/>
    </row>
    <row r="1115" spans="1:10">
      <c r="A1115" s="577">
        <v>743</v>
      </c>
      <c r="B1115" s="648" t="s">
        <v>7567</v>
      </c>
      <c r="C1115" s="569" t="s">
        <v>922</v>
      </c>
      <c r="D1115" s="569" t="s">
        <v>1562</v>
      </c>
      <c r="E1115" s="567" t="s">
        <v>8007</v>
      </c>
      <c r="F1115" s="567" t="s">
        <v>5126</v>
      </c>
      <c r="G1115" s="649" t="s">
        <v>7539</v>
      </c>
      <c r="H1115" s="577"/>
      <c r="I1115" s="577">
        <v>1</v>
      </c>
      <c r="J1115" s="577"/>
    </row>
    <row r="1116" spans="1:10">
      <c r="A1116" s="577">
        <v>744</v>
      </c>
      <c r="B1116" s="648" t="s">
        <v>7568</v>
      </c>
      <c r="C1116" s="569" t="s">
        <v>922</v>
      </c>
      <c r="D1116" s="569" t="s">
        <v>1562</v>
      </c>
      <c r="E1116" s="567" t="s">
        <v>8007</v>
      </c>
      <c r="F1116" s="567" t="s">
        <v>5126</v>
      </c>
      <c r="G1116" s="649" t="s">
        <v>7539</v>
      </c>
      <c r="H1116" s="577"/>
      <c r="I1116" s="577">
        <v>1</v>
      </c>
      <c r="J1116" s="577"/>
    </row>
    <row r="1117" spans="1:10">
      <c r="A1117" s="577">
        <v>745</v>
      </c>
      <c r="B1117" s="648" t="s">
        <v>7569</v>
      </c>
      <c r="C1117" s="569" t="s">
        <v>922</v>
      </c>
      <c r="D1117" s="569" t="s">
        <v>1562</v>
      </c>
      <c r="E1117" s="567" t="s">
        <v>457</v>
      </c>
      <c r="F1117" s="567" t="s">
        <v>5124</v>
      </c>
      <c r="G1117" s="649" t="s">
        <v>7539</v>
      </c>
      <c r="H1117" s="577"/>
      <c r="I1117" s="577">
        <v>1</v>
      </c>
      <c r="J1117" s="577"/>
    </row>
    <row r="1118" spans="1:10">
      <c r="A1118" s="577">
        <v>746</v>
      </c>
      <c r="B1118" s="648" t="s">
        <v>657</v>
      </c>
      <c r="C1118" s="569" t="s">
        <v>922</v>
      </c>
      <c r="D1118" s="569" t="s">
        <v>1562</v>
      </c>
      <c r="E1118" s="567" t="s">
        <v>457</v>
      </c>
      <c r="F1118" s="567" t="s">
        <v>5124</v>
      </c>
      <c r="G1118" s="649" t="s">
        <v>7539</v>
      </c>
      <c r="H1118" s="577"/>
      <c r="I1118" s="577">
        <v>1</v>
      </c>
      <c r="J1118" s="577"/>
    </row>
    <row r="1119" spans="1:10">
      <c r="A1119" s="577">
        <v>747</v>
      </c>
      <c r="B1119" s="648" t="s">
        <v>7570</v>
      </c>
      <c r="C1119" s="569" t="s">
        <v>922</v>
      </c>
      <c r="D1119" s="569" t="s">
        <v>1562</v>
      </c>
      <c r="E1119" s="567" t="s">
        <v>457</v>
      </c>
      <c r="F1119" s="567" t="s">
        <v>5126</v>
      </c>
      <c r="G1119" s="649" t="s">
        <v>7541</v>
      </c>
      <c r="H1119" s="577"/>
      <c r="I1119" s="577">
        <v>1</v>
      </c>
      <c r="J1119" s="577"/>
    </row>
    <row r="1120" spans="1:10">
      <c r="A1120" s="577">
        <v>748</v>
      </c>
      <c r="B1120" s="648" t="s">
        <v>7571</v>
      </c>
      <c r="C1120" s="569" t="s">
        <v>922</v>
      </c>
      <c r="D1120" s="569" t="s">
        <v>1562</v>
      </c>
      <c r="E1120" s="567" t="s">
        <v>457</v>
      </c>
      <c r="F1120" s="567" t="s">
        <v>5126</v>
      </c>
      <c r="G1120" s="649" t="s">
        <v>7541</v>
      </c>
      <c r="H1120" s="577"/>
      <c r="I1120" s="577">
        <v>1</v>
      </c>
      <c r="J1120" s="577"/>
    </row>
    <row r="1121" spans="1:10">
      <c r="A1121" s="577">
        <v>749</v>
      </c>
      <c r="B1121" s="648" t="s">
        <v>6533</v>
      </c>
      <c r="C1121" s="569" t="s">
        <v>922</v>
      </c>
      <c r="D1121" s="569" t="s">
        <v>1562</v>
      </c>
      <c r="E1121" s="567" t="s">
        <v>457</v>
      </c>
      <c r="F1121" s="567" t="s">
        <v>5126</v>
      </c>
      <c r="G1121" s="649" t="s">
        <v>7541</v>
      </c>
      <c r="H1121" s="577"/>
      <c r="I1121" s="577">
        <v>1</v>
      </c>
      <c r="J1121" s="577"/>
    </row>
    <row r="1122" spans="1:10">
      <c r="A1122" s="577">
        <v>750</v>
      </c>
      <c r="B1122" s="648" t="s">
        <v>7572</v>
      </c>
      <c r="C1122" s="569" t="s">
        <v>922</v>
      </c>
      <c r="D1122" s="569" t="s">
        <v>1562</v>
      </c>
      <c r="E1122" s="567" t="s">
        <v>457</v>
      </c>
      <c r="F1122" s="567" t="s">
        <v>5126</v>
      </c>
      <c r="G1122" s="649" t="s">
        <v>7541</v>
      </c>
      <c r="H1122" s="577"/>
      <c r="I1122" s="577">
        <v>1</v>
      </c>
      <c r="J1122" s="577"/>
    </row>
    <row r="1123" spans="1:10">
      <c r="A1123" s="577">
        <v>751</v>
      </c>
      <c r="B1123" s="648" t="s">
        <v>7573</v>
      </c>
      <c r="C1123" s="569" t="s">
        <v>922</v>
      </c>
      <c r="D1123" s="569" t="s">
        <v>1562</v>
      </c>
      <c r="E1123" s="567" t="s">
        <v>457</v>
      </c>
      <c r="F1123" s="567" t="s">
        <v>5126</v>
      </c>
      <c r="G1123" s="649" t="s">
        <v>7541</v>
      </c>
      <c r="H1123" s="577"/>
      <c r="I1123" s="577">
        <v>1</v>
      </c>
      <c r="J1123" s="577"/>
    </row>
    <row r="1124" spans="1:10">
      <c r="A1124" s="577">
        <v>752</v>
      </c>
      <c r="B1124" s="648" t="s">
        <v>7574</v>
      </c>
      <c r="C1124" s="569" t="s">
        <v>922</v>
      </c>
      <c r="D1124" s="569" t="s">
        <v>1562</v>
      </c>
      <c r="E1124" s="567" t="s">
        <v>457</v>
      </c>
      <c r="F1124" s="567" t="s">
        <v>5126</v>
      </c>
      <c r="G1124" s="649" t="s">
        <v>7541</v>
      </c>
      <c r="H1124" s="577"/>
      <c r="I1124" s="577">
        <v>1</v>
      </c>
      <c r="J1124" s="577"/>
    </row>
    <row r="1125" spans="1:10">
      <c r="A1125" s="577">
        <v>753</v>
      </c>
      <c r="B1125" s="648" t="s">
        <v>4897</v>
      </c>
      <c r="C1125" s="569" t="s">
        <v>922</v>
      </c>
      <c r="D1125" s="569" t="s">
        <v>1562</v>
      </c>
      <c r="E1125" s="567" t="s">
        <v>457</v>
      </c>
      <c r="F1125" s="567" t="s">
        <v>5126</v>
      </c>
      <c r="G1125" s="649" t="s">
        <v>7541</v>
      </c>
      <c r="H1125" s="577"/>
      <c r="I1125" s="577">
        <v>1</v>
      </c>
      <c r="J1125" s="577"/>
    </row>
    <row r="1126" spans="1:10">
      <c r="A1126" s="577">
        <v>754</v>
      </c>
      <c r="B1126" s="648" t="s">
        <v>7538</v>
      </c>
      <c r="C1126" s="569" t="s">
        <v>922</v>
      </c>
      <c r="D1126" s="569" t="s">
        <v>1562</v>
      </c>
      <c r="E1126" s="567" t="s">
        <v>8007</v>
      </c>
      <c r="F1126" s="567" t="s">
        <v>5124</v>
      </c>
      <c r="G1126" s="649" t="s">
        <v>7575</v>
      </c>
      <c r="H1126" s="577"/>
      <c r="I1126" s="577">
        <v>1</v>
      </c>
      <c r="J1126" s="577"/>
    </row>
    <row r="1127" spans="1:10">
      <c r="A1127" s="577">
        <v>755</v>
      </c>
      <c r="B1127" s="648" t="s">
        <v>7576</v>
      </c>
      <c r="C1127" s="569" t="s">
        <v>922</v>
      </c>
      <c r="D1127" s="569" t="s">
        <v>1562</v>
      </c>
      <c r="E1127" s="567" t="s">
        <v>567</v>
      </c>
      <c r="F1127" s="567" t="s">
        <v>5124</v>
      </c>
      <c r="G1127" s="649" t="s">
        <v>7575</v>
      </c>
      <c r="H1127" s="577"/>
      <c r="I1127" s="577">
        <v>1</v>
      </c>
      <c r="J1127" s="577"/>
    </row>
    <row r="1128" spans="1:10">
      <c r="A1128" s="577">
        <v>756</v>
      </c>
      <c r="B1128" s="648" t="s">
        <v>7577</v>
      </c>
      <c r="C1128" s="569" t="s">
        <v>922</v>
      </c>
      <c r="D1128" s="569" t="s">
        <v>1562</v>
      </c>
      <c r="E1128" s="567" t="s">
        <v>567</v>
      </c>
      <c r="F1128" s="567" t="s">
        <v>5124</v>
      </c>
      <c r="G1128" s="649" t="s">
        <v>7562</v>
      </c>
      <c r="H1128" s="577"/>
      <c r="I1128" s="577">
        <v>1</v>
      </c>
      <c r="J1128" s="577"/>
    </row>
    <row r="1129" spans="1:10">
      <c r="A1129" s="577">
        <v>757</v>
      </c>
      <c r="B1129" s="648" t="s">
        <v>7578</v>
      </c>
      <c r="C1129" s="569" t="s">
        <v>922</v>
      </c>
      <c r="D1129" s="569" t="s">
        <v>1562</v>
      </c>
      <c r="E1129" s="567" t="s">
        <v>567</v>
      </c>
      <c r="F1129" s="567" t="s">
        <v>5126</v>
      </c>
      <c r="G1129" s="649" t="s">
        <v>7579</v>
      </c>
      <c r="H1129" s="577"/>
      <c r="I1129" s="577">
        <v>1</v>
      </c>
      <c r="J1129" s="577"/>
    </row>
    <row r="1130" spans="1:10">
      <c r="A1130" s="577">
        <v>758</v>
      </c>
      <c r="B1130" s="648" t="s">
        <v>7580</v>
      </c>
      <c r="C1130" s="569" t="s">
        <v>922</v>
      </c>
      <c r="D1130" s="569" t="s">
        <v>1562</v>
      </c>
      <c r="E1130" s="567" t="s">
        <v>8007</v>
      </c>
      <c r="F1130" s="567" t="s">
        <v>5124</v>
      </c>
      <c r="G1130" s="649" t="s">
        <v>7579</v>
      </c>
      <c r="H1130" s="577"/>
      <c r="I1130" s="577">
        <v>1</v>
      </c>
      <c r="J1130" s="577"/>
    </row>
    <row r="1131" spans="1:10">
      <c r="A1131" s="577">
        <v>759</v>
      </c>
      <c r="B1131" s="648" t="s">
        <v>6874</v>
      </c>
      <c r="C1131" s="569" t="s">
        <v>922</v>
      </c>
      <c r="D1131" s="569" t="s">
        <v>1562</v>
      </c>
      <c r="E1131" s="567" t="s">
        <v>8007</v>
      </c>
      <c r="F1131" s="567" t="s">
        <v>5124</v>
      </c>
      <c r="G1131" s="649" t="s">
        <v>7562</v>
      </c>
      <c r="H1131" s="577"/>
      <c r="I1131" s="577">
        <v>1</v>
      </c>
      <c r="J1131" s="577"/>
    </row>
    <row r="1132" spans="1:10">
      <c r="A1132" s="577">
        <v>760</v>
      </c>
      <c r="B1132" s="648" t="s">
        <v>7537</v>
      </c>
      <c r="C1132" s="569" t="s">
        <v>922</v>
      </c>
      <c r="D1132" s="569" t="s">
        <v>1562</v>
      </c>
      <c r="E1132" s="567" t="s">
        <v>8007</v>
      </c>
      <c r="F1132" s="567" t="s">
        <v>5124</v>
      </c>
      <c r="G1132" s="649" t="s">
        <v>7529</v>
      </c>
      <c r="H1132" s="577"/>
      <c r="I1132" s="577">
        <v>1</v>
      </c>
      <c r="J1132" s="577"/>
    </row>
    <row r="1133" spans="1:10">
      <c r="A1133" s="577">
        <v>761</v>
      </c>
      <c r="B1133" s="648" t="s">
        <v>7580</v>
      </c>
      <c r="C1133" s="569" t="s">
        <v>922</v>
      </c>
      <c r="D1133" s="569" t="s">
        <v>1562</v>
      </c>
      <c r="E1133" s="567" t="s">
        <v>8007</v>
      </c>
      <c r="F1133" s="567" t="s">
        <v>5124</v>
      </c>
      <c r="G1133" s="649" t="s">
        <v>7581</v>
      </c>
      <c r="H1133" s="577"/>
      <c r="I1133" s="577">
        <v>1</v>
      </c>
      <c r="J1133" s="577"/>
    </row>
    <row r="1134" spans="1:10">
      <c r="A1134" s="577">
        <v>762</v>
      </c>
      <c r="B1134" s="648" t="s">
        <v>7582</v>
      </c>
      <c r="C1134" s="569" t="s">
        <v>922</v>
      </c>
      <c r="D1134" s="569" t="s">
        <v>1562</v>
      </c>
      <c r="E1134" s="567" t="s">
        <v>567</v>
      </c>
      <c r="F1134" s="567" t="s">
        <v>5126</v>
      </c>
      <c r="G1134" s="649" t="s">
        <v>7532</v>
      </c>
      <c r="H1134" s="577"/>
      <c r="I1134" s="577">
        <v>1</v>
      </c>
      <c r="J1134" s="577"/>
    </row>
    <row r="1135" spans="1:10">
      <c r="A1135" s="577">
        <v>763</v>
      </c>
      <c r="B1135" s="648" t="s">
        <v>7576</v>
      </c>
      <c r="C1135" s="569" t="s">
        <v>922</v>
      </c>
      <c r="D1135" s="569" t="s">
        <v>1562</v>
      </c>
      <c r="E1135" s="567" t="s">
        <v>567</v>
      </c>
      <c r="F1135" s="567" t="s">
        <v>5124</v>
      </c>
      <c r="G1135" s="649" t="s">
        <v>7583</v>
      </c>
      <c r="H1135" s="577"/>
      <c r="I1135" s="577">
        <v>1</v>
      </c>
      <c r="J1135" s="577"/>
    </row>
    <row r="1136" spans="1:10">
      <c r="A1136" s="577">
        <v>764</v>
      </c>
      <c r="B1136" s="648" t="s">
        <v>7584</v>
      </c>
      <c r="C1136" s="569" t="s">
        <v>922</v>
      </c>
      <c r="D1136" s="569" t="s">
        <v>1562</v>
      </c>
      <c r="E1136" s="567" t="s">
        <v>567</v>
      </c>
      <c r="F1136" s="567" t="s">
        <v>5124</v>
      </c>
      <c r="G1136" s="649" t="s">
        <v>7539</v>
      </c>
      <c r="H1136" s="577"/>
      <c r="I1136" s="577">
        <v>1</v>
      </c>
      <c r="J1136" s="577"/>
    </row>
    <row r="1137" spans="1:10">
      <c r="A1137" s="577">
        <v>765</v>
      </c>
      <c r="B1137" s="648" t="s">
        <v>7585</v>
      </c>
      <c r="C1137" s="569" t="s">
        <v>922</v>
      </c>
      <c r="D1137" s="569" t="s">
        <v>1562</v>
      </c>
      <c r="E1137" s="567" t="s">
        <v>567</v>
      </c>
      <c r="F1137" s="567" t="s">
        <v>5124</v>
      </c>
      <c r="G1137" s="649" t="s">
        <v>7539</v>
      </c>
      <c r="H1137" s="577"/>
      <c r="I1137" s="577">
        <v>1</v>
      </c>
      <c r="J1137" s="577"/>
    </row>
    <row r="1138" spans="1:10">
      <c r="A1138" s="577">
        <v>766</v>
      </c>
      <c r="B1138" s="648" t="s">
        <v>6534</v>
      </c>
      <c r="C1138" s="569" t="s">
        <v>922</v>
      </c>
      <c r="D1138" s="569" t="s">
        <v>1562</v>
      </c>
      <c r="E1138" s="567" t="s">
        <v>460</v>
      </c>
      <c r="F1138" s="567" t="s">
        <v>5126</v>
      </c>
      <c r="G1138" s="649" t="s">
        <v>7586</v>
      </c>
      <c r="H1138" s="577"/>
      <c r="I1138" s="577">
        <v>1</v>
      </c>
      <c r="J1138" s="577"/>
    </row>
    <row r="1139" spans="1:10">
      <c r="A1139" s="577">
        <v>767</v>
      </c>
      <c r="B1139" s="648" t="s">
        <v>7587</v>
      </c>
      <c r="C1139" s="569" t="s">
        <v>922</v>
      </c>
      <c r="D1139" s="569" t="s">
        <v>1562</v>
      </c>
      <c r="E1139" s="567" t="s">
        <v>8083</v>
      </c>
      <c r="F1139" s="567" t="s">
        <v>5126</v>
      </c>
      <c r="G1139" s="649" t="s">
        <v>7586</v>
      </c>
      <c r="H1139" s="577"/>
      <c r="I1139" s="577">
        <v>1</v>
      </c>
      <c r="J1139" s="577"/>
    </row>
    <row r="1140" spans="1:10">
      <c r="A1140" s="577">
        <v>768</v>
      </c>
      <c r="B1140" s="648" t="s">
        <v>7588</v>
      </c>
      <c r="C1140" s="569" t="s">
        <v>922</v>
      </c>
      <c r="D1140" s="569" t="s">
        <v>1562</v>
      </c>
      <c r="E1140" s="567" t="s">
        <v>457</v>
      </c>
      <c r="F1140" s="567" t="s">
        <v>5126</v>
      </c>
      <c r="G1140" s="649" t="s">
        <v>7586</v>
      </c>
      <c r="H1140" s="577"/>
      <c r="I1140" s="577">
        <v>1</v>
      </c>
      <c r="J1140" s="577"/>
    </row>
    <row r="1141" spans="1:10">
      <c r="A1141" s="577">
        <v>769</v>
      </c>
      <c r="B1141" s="648" t="s">
        <v>6874</v>
      </c>
      <c r="C1141" s="569" t="s">
        <v>922</v>
      </c>
      <c r="D1141" s="569" t="s">
        <v>1562</v>
      </c>
      <c r="E1141" s="567" t="s">
        <v>8083</v>
      </c>
      <c r="F1141" s="567" t="s">
        <v>5124</v>
      </c>
      <c r="G1141" s="649" t="s">
        <v>7586</v>
      </c>
      <c r="H1141" s="577"/>
      <c r="I1141" s="577">
        <v>1</v>
      </c>
      <c r="J1141" s="577"/>
    </row>
    <row r="1142" spans="1:10">
      <c r="A1142" s="577">
        <v>770</v>
      </c>
      <c r="B1142" s="648" t="s">
        <v>7589</v>
      </c>
      <c r="C1142" s="569" t="s">
        <v>922</v>
      </c>
      <c r="D1142" s="569" t="s">
        <v>1562</v>
      </c>
      <c r="E1142" s="567" t="s">
        <v>567</v>
      </c>
      <c r="F1142" s="567" t="s">
        <v>5126</v>
      </c>
      <c r="G1142" s="649" t="s">
        <v>1169</v>
      </c>
      <c r="H1142" s="577"/>
      <c r="I1142" s="577"/>
      <c r="J1142" s="577">
        <v>1</v>
      </c>
    </row>
    <row r="1143" spans="1:10">
      <c r="A1143" s="577">
        <v>771</v>
      </c>
      <c r="B1143" s="648" t="s">
        <v>7590</v>
      </c>
      <c r="C1143" s="569" t="s">
        <v>922</v>
      </c>
      <c r="D1143" s="569" t="s">
        <v>1562</v>
      </c>
      <c r="E1143" s="567" t="s">
        <v>457</v>
      </c>
      <c r="F1143" s="567" t="s">
        <v>5126</v>
      </c>
      <c r="G1143" s="649" t="s">
        <v>3539</v>
      </c>
      <c r="H1143" s="577"/>
      <c r="I1143" s="577"/>
      <c r="J1143" s="577">
        <v>1</v>
      </c>
    </row>
    <row r="1144" spans="1:10">
      <c r="A1144" s="577">
        <v>772</v>
      </c>
      <c r="B1144" s="648" t="s">
        <v>7591</v>
      </c>
      <c r="C1144" s="569" t="s">
        <v>922</v>
      </c>
      <c r="D1144" s="569" t="s">
        <v>1562</v>
      </c>
      <c r="E1144" s="567" t="s">
        <v>457</v>
      </c>
      <c r="F1144" s="567" t="s">
        <v>5126</v>
      </c>
      <c r="G1144" s="649" t="s">
        <v>7592</v>
      </c>
      <c r="H1144" s="577"/>
      <c r="I1144" s="577"/>
      <c r="J1144" s="577">
        <v>1</v>
      </c>
    </row>
    <row r="1145" spans="1:10">
      <c r="A1145" s="577">
        <v>773</v>
      </c>
      <c r="B1145" s="648" t="s">
        <v>7593</v>
      </c>
      <c r="C1145" s="569" t="s">
        <v>922</v>
      </c>
      <c r="D1145" s="569" t="s">
        <v>1562</v>
      </c>
      <c r="E1145" s="567" t="s">
        <v>8004</v>
      </c>
      <c r="F1145" s="567" t="s">
        <v>5124</v>
      </c>
      <c r="G1145" s="649" t="s">
        <v>1169</v>
      </c>
      <c r="H1145" s="577"/>
      <c r="I1145" s="577"/>
      <c r="J1145" s="577">
        <v>1</v>
      </c>
    </row>
    <row r="1146" spans="1:10">
      <c r="A1146" s="577">
        <v>774</v>
      </c>
      <c r="B1146" s="648" t="s">
        <v>7594</v>
      </c>
      <c r="C1146" s="569" t="s">
        <v>922</v>
      </c>
      <c r="D1146" s="569" t="s">
        <v>1562</v>
      </c>
      <c r="E1146" s="567" t="s">
        <v>457</v>
      </c>
      <c r="F1146" s="567" t="s">
        <v>5124</v>
      </c>
      <c r="G1146" s="649" t="s">
        <v>1164</v>
      </c>
      <c r="H1146" s="577"/>
      <c r="I1146" s="577"/>
      <c r="J1146" s="577">
        <v>1</v>
      </c>
    </row>
    <row r="1147" spans="1:10">
      <c r="A1147" s="577">
        <v>775</v>
      </c>
      <c r="B1147" s="648" t="s">
        <v>7595</v>
      </c>
      <c r="C1147" s="569" t="s">
        <v>922</v>
      </c>
      <c r="D1147" s="569" t="s">
        <v>1562</v>
      </c>
      <c r="E1147" s="567" t="s">
        <v>8004</v>
      </c>
      <c r="F1147" s="567" t="s">
        <v>5124</v>
      </c>
      <c r="G1147" s="649" t="s">
        <v>1165</v>
      </c>
      <c r="H1147" s="577"/>
      <c r="I1147" s="577"/>
      <c r="J1147" s="577">
        <v>1</v>
      </c>
    </row>
    <row r="1148" spans="1:10">
      <c r="A1148" s="577">
        <v>776</v>
      </c>
      <c r="B1148" s="648" t="s">
        <v>7596</v>
      </c>
      <c r="C1148" s="569" t="s">
        <v>922</v>
      </c>
      <c r="D1148" s="569" t="s">
        <v>1562</v>
      </c>
      <c r="E1148" s="567" t="s">
        <v>457</v>
      </c>
      <c r="F1148" s="567" t="s">
        <v>5124</v>
      </c>
      <c r="G1148" s="649" t="s">
        <v>1165</v>
      </c>
      <c r="H1148" s="577"/>
      <c r="I1148" s="577"/>
      <c r="J1148" s="577">
        <v>1</v>
      </c>
    </row>
    <row r="1149" spans="1:10">
      <c r="A1149" s="577">
        <v>777</v>
      </c>
      <c r="B1149" s="648" t="s">
        <v>7597</v>
      </c>
      <c r="C1149" s="569" t="s">
        <v>922</v>
      </c>
      <c r="D1149" s="569" t="s">
        <v>1562</v>
      </c>
      <c r="E1149" s="567" t="s">
        <v>457</v>
      </c>
      <c r="F1149" s="567" t="s">
        <v>5124</v>
      </c>
      <c r="G1149" s="649" t="s">
        <v>1165</v>
      </c>
      <c r="H1149" s="577"/>
      <c r="I1149" s="577"/>
      <c r="J1149" s="577">
        <v>1</v>
      </c>
    </row>
    <row r="1150" spans="1:10">
      <c r="A1150" s="577">
        <v>778</v>
      </c>
      <c r="B1150" s="648" t="s">
        <v>7598</v>
      </c>
      <c r="C1150" s="569" t="s">
        <v>922</v>
      </c>
      <c r="D1150" s="569" t="s">
        <v>1562</v>
      </c>
      <c r="E1150" s="567" t="s">
        <v>8004</v>
      </c>
      <c r="F1150" s="567" t="s">
        <v>5124</v>
      </c>
      <c r="G1150" s="649" t="s">
        <v>5146</v>
      </c>
      <c r="H1150" s="577"/>
      <c r="I1150" s="577"/>
      <c r="J1150" s="577">
        <v>1</v>
      </c>
    </row>
    <row r="1151" spans="1:10">
      <c r="A1151" s="577">
        <v>779</v>
      </c>
      <c r="B1151" s="648" t="s">
        <v>5511</v>
      </c>
      <c r="C1151" s="569" t="s">
        <v>922</v>
      </c>
      <c r="D1151" s="569" t="s">
        <v>1562</v>
      </c>
      <c r="E1151" s="567" t="s">
        <v>457</v>
      </c>
      <c r="F1151" s="567" t="s">
        <v>5124</v>
      </c>
      <c r="G1151" s="649" t="s">
        <v>1167</v>
      </c>
      <c r="H1151" s="577"/>
      <c r="I1151" s="577"/>
      <c r="J1151" s="577">
        <v>1</v>
      </c>
    </row>
    <row r="1152" spans="1:10">
      <c r="A1152" s="577">
        <v>780</v>
      </c>
      <c r="B1152" s="648" t="s">
        <v>7542</v>
      </c>
      <c r="C1152" s="569" t="s">
        <v>922</v>
      </c>
      <c r="D1152" s="569" t="s">
        <v>1562</v>
      </c>
      <c r="E1152" s="567" t="s">
        <v>460</v>
      </c>
      <c r="F1152" s="567" t="s">
        <v>5126</v>
      </c>
      <c r="G1152" s="649" t="s">
        <v>7575</v>
      </c>
      <c r="H1152" s="577"/>
      <c r="I1152" s="577"/>
      <c r="J1152" s="577">
        <v>1</v>
      </c>
    </row>
    <row r="1153" spans="1:10">
      <c r="A1153" s="577">
        <v>781</v>
      </c>
      <c r="B1153" s="648" t="s">
        <v>7599</v>
      </c>
      <c r="C1153" s="569" t="s">
        <v>922</v>
      </c>
      <c r="D1153" s="569" t="s">
        <v>1562</v>
      </c>
      <c r="E1153" s="567" t="s">
        <v>460</v>
      </c>
      <c r="F1153" s="567" t="s">
        <v>5124</v>
      </c>
      <c r="G1153" s="649" t="s">
        <v>7530</v>
      </c>
      <c r="H1153" s="577"/>
      <c r="I1153" s="577"/>
      <c r="J1153" s="577">
        <v>1</v>
      </c>
    </row>
    <row r="1154" spans="1:10">
      <c r="A1154" s="577">
        <v>782</v>
      </c>
      <c r="B1154" s="648" t="s">
        <v>7565</v>
      </c>
      <c r="C1154" s="569" t="s">
        <v>922</v>
      </c>
      <c r="D1154" s="569" t="s">
        <v>1562</v>
      </c>
      <c r="E1154" s="567" t="s">
        <v>460</v>
      </c>
      <c r="F1154" s="567" t="s">
        <v>5124</v>
      </c>
      <c r="G1154" s="649" t="s">
        <v>7581</v>
      </c>
      <c r="H1154" s="577"/>
      <c r="I1154" s="577"/>
      <c r="J1154" s="577">
        <v>1</v>
      </c>
    </row>
    <row r="1155" spans="1:10">
      <c r="A1155" s="577">
        <v>783</v>
      </c>
      <c r="B1155" s="648" t="s">
        <v>7574</v>
      </c>
      <c r="C1155" s="569" t="s">
        <v>922</v>
      </c>
      <c r="D1155" s="569" t="s">
        <v>1562</v>
      </c>
      <c r="E1155" s="567" t="s">
        <v>457</v>
      </c>
      <c r="F1155" s="567" t="s">
        <v>5126</v>
      </c>
      <c r="G1155" s="649" t="s">
        <v>7600</v>
      </c>
      <c r="H1155" s="577"/>
      <c r="I1155" s="577"/>
      <c r="J1155" s="577">
        <v>1</v>
      </c>
    </row>
    <row r="1156" spans="1:10">
      <c r="A1156" s="577">
        <v>784</v>
      </c>
      <c r="B1156" s="648" t="s">
        <v>7580</v>
      </c>
      <c r="C1156" s="569" t="s">
        <v>922</v>
      </c>
      <c r="D1156" s="569" t="s">
        <v>1562</v>
      </c>
      <c r="E1156" s="567" t="s">
        <v>8007</v>
      </c>
      <c r="F1156" s="567" t="s">
        <v>5124</v>
      </c>
      <c r="G1156" s="649" t="s">
        <v>7536</v>
      </c>
      <c r="H1156" s="577"/>
      <c r="I1156" s="577"/>
      <c r="J1156" s="577">
        <v>1</v>
      </c>
    </row>
    <row r="1157" spans="1:10">
      <c r="A1157" s="577">
        <v>785</v>
      </c>
      <c r="B1157" s="648" t="s">
        <v>7601</v>
      </c>
      <c r="C1157" s="569" t="s">
        <v>922</v>
      </c>
      <c r="D1157" s="569" t="s">
        <v>1562</v>
      </c>
      <c r="E1157" s="567" t="s">
        <v>8007</v>
      </c>
      <c r="F1157" s="567" t="s">
        <v>5124</v>
      </c>
      <c r="G1157" s="649" t="s">
        <v>7536</v>
      </c>
      <c r="H1157" s="577"/>
      <c r="I1157" s="577"/>
      <c r="J1157" s="577">
        <v>1</v>
      </c>
    </row>
    <row r="1158" spans="1:10">
      <c r="A1158" s="577">
        <v>786</v>
      </c>
      <c r="B1158" s="648" t="s">
        <v>7602</v>
      </c>
      <c r="C1158" s="569" t="s">
        <v>922</v>
      </c>
      <c r="D1158" s="569" t="s">
        <v>1562</v>
      </c>
      <c r="E1158" s="567" t="s">
        <v>457</v>
      </c>
      <c r="F1158" s="567" t="s">
        <v>5124</v>
      </c>
      <c r="G1158" s="649" t="s">
        <v>7603</v>
      </c>
      <c r="H1158" s="577"/>
      <c r="I1158" s="577"/>
      <c r="J1158" s="577">
        <v>1</v>
      </c>
    </row>
    <row r="1159" spans="1:10">
      <c r="A1159" s="577">
        <v>787</v>
      </c>
      <c r="B1159" s="648" t="s">
        <v>7604</v>
      </c>
      <c r="C1159" s="569" t="s">
        <v>922</v>
      </c>
      <c r="D1159" s="569" t="s">
        <v>1562</v>
      </c>
      <c r="E1159" s="567" t="s">
        <v>457</v>
      </c>
      <c r="F1159" s="567" t="s">
        <v>5124</v>
      </c>
      <c r="G1159" s="649" t="s">
        <v>7603</v>
      </c>
      <c r="H1159" s="577"/>
      <c r="I1159" s="577"/>
      <c r="J1159" s="577">
        <v>1</v>
      </c>
    </row>
    <row r="1160" spans="1:10">
      <c r="A1160" s="577">
        <v>788</v>
      </c>
      <c r="B1160" s="648" t="s">
        <v>7605</v>
      </c>
      <c r="C1160" s="569" t="s">
        <v>922</v>
      </c>
      <c r="D1160" s="569" t="s">
        <v>1562</v>
      </c>
      <c r="E1160" s="567" t="s">
        <v>457</v>
      </c>
      <c r="F1160" s="567" t="s">
        <v>5124</v>
      </c>
      <c r="G1160" s="649" t="s">
        <v>7603</v>
      </c>
      <c r="H1160" s="577"/>
      <c r="I1160" s="577"/>
      <c r="J1160" s="577">
        <v>1</v>
      </c>
    </row>
    <row r="1161" spans="1:10">
      <c r="A1161" s="577">
        <v>789</v>
      </c>
      <c r="B1161" s="648" t="s">
        <v>6541</v>
      </c>
      <c r="C1161" s="569" t="s">
        <v>922</v>
      </c>
      <c r="D1161" s="569" t="s">
        <v>1562</v>
      </c>
      <c r="E1161" s="567" t="s">
        <v>457</v>
      </c>
      <c r="F1161" s="567" t="s">
        <v>5124</v>
      </c>
      <c r="G1161" s="649" t="s">
        <v>7606</v>
      </c>
      <c r="H1161" s="577"/>
      <c r="I1161" s="577"/>
      <c r="J1161" s="577">
        <v>1</v>
      </c>
    </row>
    <row r="1162" spans="1:10">
      <c r="A1162" s="577">
        <v>790</v>
      </c>
      <c r="B1162" s="648" t="s">
        <v>7601</v>
      </c>
      <c r="C1162" s="569" t="s">
        <v>922</v>
      </c>
      <c r="D1162" s="569" t="s">
        <v>1562</v>
      </c>
      <c r="E1162" s="567" t="s">
        <v>8007</v>
      </c>
      <c r="F1162" s="567" t="s">
        <v>5124</v>
      </c>
      <c r="G1162" s="649" t="s">
        <v>7575</v>
      </c>
      <c r="H1162" s="577"/>
      <c r="I1162" s="577"/>
      <c r="J1162" s="577">
        <v>1</v>
      </c>
    </row>
    <row r="1163" spans="1:10">
      <c r="A1163" s="577">
        <v>791</v>
      </c>
      <c r="B1163" s="648" t="s">
        <v>7607</v>
      </c>
      <c r="C1163" s="569" t="s">
        <v>922</v>
      </c>
      <c r="D1163" s="569" t="s">
        <v>1562</v>
      </c>
      <c r="E1163" s="567" t="s">
        <v>8007</v>
      </c>
      <c r="F1163" s="567" t="s">
        <v>5124</v>
      </c>
      <c r="G1163" s="649" t="s">
        <v>7608</v>
      </c>
      <c r="H1163" s="577"/>
      <c r="I1163" s="577"/>
      <c r="J1163" s="577">
        <v>1</v>
      </c>
    </row>
    <row r="1164" spans="1:10">
      <c r="A1164" s="577">
        <v>792</v>
      </c>
      <c r="B1164" s="648" t="s">
        <v>6541</v>
      </c>
      <c r="C1164" s="569" t="s">
        <v>922</v>
      </c>
      <c r="D1164" s="569" t="s">
        <v>1562</v>
      </c>
      <c r="E1164" s="567" t="s">
        <v>457</v>
      </c>
      <c r="F1164" s="567" t="s">
        <v>5124</v>
      </c>
      <c r="G1164" s="649" t="s">
        <v>7609</v>
      </c>
      <c r="H1164" s="577"/>
      <c r="I1164" s="577"/>
      <c r="J1164" s="577">
        <v>1</v>
      </c>
    </row>
    <row r="1165" spans="1:10">
      <c r="A1165" s="577">
        <v>793</v>
      </c>
      <c r="B1165" s="648" t="s">
        <v>7585</v>
      </c>
      <c r="C1165" s="569" t="s">
        <v>922</v>
      </c>
      <c r="D1165" s="569" t="s">
        <v>1562</v>
      </c>
      <c r="E1165" s="567" t="s">
        <v>567</v>
      </c>
      <c r="F1165" s="567" t="s">
        <v>5124</v>
      </c>
      <c r="G1165" s="649" t="s">
        <v>7610</v>
      </c>
      <c r="H1165" s="577"/>
      <c r="I1165" s="577"/>
      <c r="J1165" s="577">
        <v>1</v>
      </c>
    </row>
    <row r="1166" spans="1:10">
      <c r="A1166" s="577">
        <v>794</v>
      </c>
      <c r="B1166" s="648" t="s">
        <v>7611</v>
      </c>
      <c r="C1166" s="569" t="s">
        <v>922</v>
      </c>
      <c r="D1166" s="569" t="s">
        <v>1562</v>
      </c>
      <c r="E1166" s="567" t="s">
        <v>8007</v>
      </c>
      <c r="F1166" s="567" t="s">
        <v>5124</v>
      </c>
      <c r="G1166" s="649" t="s">
        <v>7581</v>
      </c>
      <c r="H1166" s="577"/>
      <c r="I1166" s="577"/>
      <c r="J1166" s="577">
        <v>1</v>
      </c>
    </row>
    <row r="1167" spans="1:10">
      <c r="A1167" s="577">
        <v>795</v>
      </c>
      <c r="B1167" s="648" t="s">
        <v>7612</v>
      </c>
      <c r="C1167" s="569" t="s">
        <v>922</v>
      </c>
      <c r="D1167" s="569" t="s">
        <v>1562</v>
      </c>
      <c r="E1167" s="567" t="s">
        <v>567</v>
      </c>
      <c r="F1167" s="567" t="s">
        <v>5126</v>
      </c>
      <c r="G1167" s="649" t="s">
        <v>7532</v>
      </c>
      <c r="H1167" s="577"/>
      <c r="I1167" s="577"/>
      <c r="J1167" s="577">
        <v>1</v>
      </c>
    </row>
    <row r="1168" spans="1:10">
      <c r="A1168" s="577">
        <v>796</v>
      </c>
      <c r="B1168" s="648" t="s">
        <v>6541</v>
      </c>
      <c r="C1168" s="569" t="s">
        <v>922</v>
      </c>
      <c r="D1168" s="569" t="s">
        <v>1562</v>
      </c>
      <c r="E1168" s="567" t="s">
        <v>457</v>
      </c>
      <c r="F1168" s="567" t="s">
        <v>5124</v>
      </c>
      <c r="G1168" s="649" t="s">
        <v>7613</v>
      </c>
      <c r="H1168" s="577"/>
      <c r="I1168" s="577"/>
      <c r="J1168" s="577">
        <v>1</v>
      </c>
    </row>
    <row r="1169" spans="1:10">
      <c r="A1169" s="577">
        <v>797</v>
      </c>
      <c r="B1169" s="648" t="s">
        <v>7538</v>
      </c>
      <c r="C1169" s="569" t="s">
        <v>922</v>
      </c>
      <c r="D1169" s="569" t="s">
        <v>1562</v>
      </c>
      <c r="E1169" s="567" t="s">
        <v>8007</v>
      </c>
      <c r="F1169" s="567" t="s">
        <v>5124</v>
      </c>
      <c r="G1169" s="649" t="s">
        <v>7583</v>
      </c>
      <c r="H1169" s="577"/>
      <c r="I1169" s="577"/>
      <c r="J1169" s="577">
        <v>1</v>
      </c>
    </row>
    <row r="1170" spans="1:10">
      <c r="A1170" s="577">
        <v>798</v>
      </c>
      <c r="B1170" s="648" t="s">
        <v>3583</v>
      </c>
      <c r="C1170" s="569" t="s">
        <v>922</v>
      </c>
      <c r="D1170" s="569" t="s">
        <v>1562</v>
      </c>
      <c r="E1170" s="567" t="s">
        <v>460</v>
      </c>
      <c r="F1170" s="567" t="s">
        <v>5126</v>
      </c>
      <c r="G1170" s="649" t="s">
        <v>7600</v>
      </c>
      <c r="H1170" s="577"/>
      <c r="I1170" s="577"/>
      <c r="J1170" s="577">
        <v>1</v>
      </c>
    </row>
    <row r="1171" spans="1:10">
      <c r="A1171" s="577">
        <v>799</v>
      </c>
      <c r="B1171" s="648" t="s">
        <v>7614</v>
      </c>
      <c r="C1171" s="569" t="s">
        <v>922</v>
      </c>
      <c r="D1171" s="569" t="s">
        <v>1562</v>
      </c>
      <c r="E1171" s="567" t="s">
        <v>460</v>
      </c>
      <c r="F1171" s="567" t="s">
        <v>5124</v>
      </c>
      <c r="G1171" s="649" t="s">
        <v>7536</v>
      </c>
      <c r="H1171" s="577"/>
      <c r="I1171" s="577"/>
      <c r="J1171" s="577">
        <v>1</v>
      </c>
    </row>
    <row r="1172" spans="1:10">
      <c r="A1172" s="577">
        <v>800</v>
      </c>
      <c r="B1172" s="648" t="s">
        <v>7565</v>
      </c>
      <c r="C1172" s="569" t="s">
        <v>922</v>
      </c>
      <c r="D1172" s="569" t="s">
        <v>1562</v>
      </c>
      <c r="E1172" s="567" t="s">
        <v>460</v>
      </c>
      <c r="F1172" s="567" t="s">
        <v>5124</v>
      </c>
      <c r="G1172" s="649" t="s">
        <v>7536</v>
      </c>
      <c r="H1172" s="577"/>
      <c r="I1172" s="577"/>
      <c r="J1172" s="577">
        <v>1</v>
      </c>
    </row>
    <row r="1173" spans="1:10">
      <c r="A1173" s="577">
        <v>801</v>
      </c>
      <c r="B1173" s="648" t="s">
        <v>7612</v>
      </c>
      <c r="C1173" s="569" t="s">
        <v>922</v>
      </c>
      <c r="D1173" s="569" t="s">
        <v>1562</v>
      </c>
      <c r="E1173" s="567" t="s">
        <v>567</v>
      </c>
      <c r="F1173" s="567" t="s">
        <v>5126</v>
      </c>
      <c r="G1173" s="649" t="s">
        <v>7603</v>
      </c>
      <c r="H1173" s="577"/>
      <c r="I1173" s="577"/>
      <c r="J1173" s="577">
        <v>1</v>
      </c>
    </row>
    <row r="1174" spans="1:10">
      <c r="A1174" s="577">
        <v>802</v>
      </c>
      <c r="B1174" s="648" t="s">
        <v>7615</v>
      </c>
      <c r="C1174" s="569" t="s">
        <v>922</v>
      </c>
      <c r="D1174" s="569" t="s">
        <v>1562</v>
      </c>
      <c r="E1174" s="567" t="s">
        <v>567</v>
      </c>
      <c r="F1174" s="567" t="s">
        <v>5126</v>
      </c>
      <c r="G1174" s="649" t="s">
        <v>7603</v>
      </c>
      <c r="H1174" s="577"/>
      <c r="I1174" s="577"/>
      <c r="J1174" s="577">
        <v>1</v>
      </c>
    </row>
    <row r="1175" spans="1:10">
      <c r="A1175" s="577">
        <v>803</v>
      </c>
      <c r="B1175" s="648" t="s">
        <v>7616</v>
      </c>
      <c r="C1175" s="569" t="s">
        <v>1663</v>
      </c>
      <c r="D1175" s="569" t="s">
        <v>1511</v>
      </c>
      <c r="E1175" s="567" t="s">
        <v>460</v>
      </c>
      <c r="F1175" s="567" t="s">
        <v>5126</v>
      </c>
      <c r="G1175" s="649" t="s">
        <v>83</v>
      </c>
      <c r="H1175" s="577">
        <v>1</v>
      </c>
      <c r="I1175" s="577"/>
      <c r="J1175" s="577"/>
    </row>
    <row r="1176" spans="1:10">
      <c r="A1176" s="577">
        <v>804</v>
      </c>
      <c r="B1176" s="648" t="s">
        <v>7617</v>
      </c>
      <c r="C1176" s="569" t="s">
        <v>1663</v>
      </c>
      <c r="D1176" s="569" t="s">
        <v>1511</v>
      </c>
      <c r="E1176" s="567" t="s">
        <v>460</v>
      </c>
      <c r="F1176" s="567" t="s">
        <v>5126</v>
      </c>
      <c r="G1176" s="649" t="s">
        <v>83</v>
      </c>
      <c r="H1176" s="577"/>
      <c r="I1176" s="577">
        <v>1</v>
      </c>
      <c r="J1176" s="577"/>
    </row>
    <row r="1177" spans="1:10">
      <c r="A1177" s="577">
        <v>805</v>
      </c>
      <c r="B1177" s="648" t="s">
        <v>7618</v>
      </c>
      <c r="C1177" s="569" t="s">
        <v>1663</v>
      </c>
      <c r="D1177" s="569" t="s">
        <v>1511</v>
      </c>
      <c r="E1177" s="567" t="s">
        <v>460</v>
      </c>
      <c r="F1177" s="567" t="s">
        <v>5124</v>
      </c>
      <c r="G1177" s="649" t="s">
        <v>83</v>
      </c>
      <c r="H1177" s="577"/>
      <c r="I1177" s="577"/>
      <c r="J1177" s="577">
        <v>1</v>
      </c>
    </row>
    <row r="1178" spans="1:10" ht="34.5">
      <c r="A1178" s="577">
        <v>806</v>
      </c>
      <c r="B1178" s="648" t="s">
        <v>7619</v>
      </c>
      <c r="C1178" s="569" t="s">
        <v>1617</v>
      </c>
      <c r="D1178" s="569" t="s">
        <v>1511</v>
      </c>
      <c r="E1178" s="567" t="s">
        <v>567</v>
      </c>
      <c r="F1178" s="567" t="s">
        <v>5139</v>
      </c>
      <c r="G1178" s="649" t="s">
        <v>3349</v>
      </c>
      <c r="H1178" s="577"/>
      <c r="I1178" s="577">
        <v>1</v>
      </c>
      <c r="J1178" s="577"/>
    </row>
    <row r="1179" spans="1:10">
      <c r="A1179" s="577">
        <v>807</v>
      </c>
      <c r="B1179" s="648" t="s">
        <v>7620</v>
      </c>
      <c r="C1179" s="569" t="s">
        <v>1646</v>
      </c>
      <c r="D1179" s="569" t="s">
        <v>1511</v>
      </c>
      <c r="E1179" s="567" t="s">
        <v>460</v>
      </c>
      <c r="F1179" s="567" t="s">
        <v>5124</v>
      </c>
      <c r="G1179" s="649" t="s">
        <v>7621</v>
      </c>
      <c r="H1179" s="577"/>
      <c r="I1179" s="577"/>
      <c r="J1179" s="577">
        <v>1</v>
      </c>
    </row>
    <row r="1180" spans="1:10">
      <c r="A1180" s="577">
        <v>808</v>
      </c>
      <c r="B1180" s="652" t="s">
        <v>7622</v>
      </c>
      <c r="C1180" s="569" t="s">
        <v>1280</v>
      </c>
      <c r="D1180" s="569" t="s">
        <v>1512</v>
      </c>
      <c r="E1180" s="567" t="s">
        <v>460</v>
      </c>
      <c r="F1180" s="567" t="s">
        <v>5126</v>
      </c>
      <c r="G1180" s="649" t="s">
        <v>7623</v>
      </c>
      <c r="H1180" s="577">
        <v>1</v>
      </c>
      <c r="I1180" s="577"/>
      <c r="J1180" s="577"/>
    </row>
    <row r="1181" spans="1:10">
      <c r="A1181" s="653"/>
      <c r="B1181" s="571" t="s">
        <v>1442</v>
      </c>
      <c r="C1181" s="570"/>
      <c r="D1181" s="570"/>
      <c r="E1181" s="572"/>
      <c r="F1181" s="572"/>
      <c r="G1181" s="573"/>
      <c r="H1181" s="654">
        <f>SUM(H373:H1180)</f>
        <v>239</v>
      </c>
      <c r="I1181" s="654">
        <f>SUM(I373:I1180)</f>
        <v>261</v>
      </c>
      <c r="J1181" s="654">
        <f>SUM(J373:J1180)</f>
        <v>377</v>
      </c>
    </row>
    <row r="1182" spans="1:10">
      <c r="A1182" s="653"/>
      <c r="B1182" s="655"/>
      <c r="C1182" s="656"/>
      <c r="D1182" s="656"/>
      <c r="E1182" s="644"/>
      <c r="F1182" s="644"/>
      <c r="G1182" s="643"/>
      <c r="H1182" s="1526">
        <f>SUM(H1181:J1181)</f>
        <v>877</v>
      </c>
      <c r="I1182" s="1526"/>
      <c r="J1182" s="1526"/>
    </row>
  </sheetData>
  <autoFilter ref="A4:M362" xr:uid="{00000000-0009-0000-0000-000024000000}"/>
  <mergeCells count="21">
    <mergeCell ref="A1:J1"/>
    <mergeCell ref="A3:A4"/>
    <mergeCell ref="B3:B4"/>
    <mergeCell ref="C3:C4"/>
    <mergeCell ref="D3:D4"/>
    <mergeCell ref="F3:F4"/>
    <mergeCell ref="H3:J3"/>
    <mergeCell ref="H366:J366"/>
    <mergeCell ref="H371:J371"/>
    <mergeCell ref="E3:E4"/>
    <mergeCell ref="F371:F372"/>
    <mergeCell ref="G371:G372"/>
    <mergeCell ref="G3:G4"/>
    <mergeCell ref="A367:J367"/>
    <mergeCell ref="H1182:J1182"/>
    <mergeCell ref="A369:J369"/>
    <mergeCell ref="A371:A372"/>
    <mergeCell ref="B371:B372"/>
    <mergeCell ref="C371:C372"/>
    <mergeCell ref="E371:E372"/>
    <mergeCell ref="D371:D372"/>
  </mergeCell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77"/>
  <sheetViews>
    <sheetView topLeftCell="A19" zoomScale="70" zoomScaleNormal="70" workbookViewId="0">
      <selection activeCell="X66" sqref="X66"/>
    </sheetView>
  </sheetViews>
  <sheetFormatPr defaultRowHeight="15"/>
  <cols>
    <col min="1" max="1" width="7" style="293" customWidth="1"/>
    <col min="2" max="2" width="43.140625" style="293" bestFit="1" customWidth="1"/>
    <col min="3" max="23" width="9.7109375" style="293" customWidth="1"/>
    <col min="24" max="24" width="10.7109375" style="732" customWidth="1"/>
    <col min="25" max="25" width="0.140625" style="293" customWidth="1"/>
    <col min="26" max="16384" width="9.140625" style="293"/>
  </cols>
  <sheetData>
    <row r="1" spans="1:27" ht="39.75" customHeight="1" thickBot="1">
      <c r="A1" s="1548" t="s">
        <v>8289</v>
      </c>
      <c r="B1" s="1549"/>
      <c r="C1" s="1549"/>
      <c r="D1" s="1549"/>
      <c r="E1" s="1549"/>
      <c r="F1" s="1549"/>
      <c r="G1" s="1549"/>
      <c r="H1" s="1549"/>
      <c r="I1" s="1549"/>
      <c r="J1" s="1549"/>
      <c r="K1" s="1549"/>
      <c r="L1" s="1549"/>
      <c r="M1" s="1549"/>
      <c r="N1" s="1549"/>
      <c r="O1" s="1549"/>
      <c r="P1" s="1549"/>
      <c r="Q1" s="1549"/>
      <c r="R1" s="1549"/>
      <c r="S1" s="1549"/>
      <c r="T1" s="1549"/>
      <c r="U1" s="1549"/>
      <c r="V1" s="1549"/>
      <c r="W1" s="1549"/>
      <c r="X1" s="1550"/>
      <c r="Y1" s="1551"/>
      <c r="Z1" s="1552"/>
      <c r="AA1" s="1552"/>
    </row>
    <row r="2" spans="1:27" ht="50.25" customHeight="1">
      <c r="A2" s="1553" t="s">
        <v>1997</v>
      </c>
      <c r="B2" s="1555" t="s">
        <v>1550</v>
      </c>
      <c r="C2" s="1556" t="s">
        <v>8290</v>
      </c>
      <c r="D2" s="1557"/>
      <c r="E2" s="1558"/>
      <c r="F2" s="1559" t="s">
        <v>8291</v>
      </c>
      <c r="G2" s="1560"/>
      <c r="H2" s="1561"/>
      <c r="I2" s="1562" t="s">
        <v>1487</v>
      </c>
      <c r="J2" s="1563"/>
      <c r="K2" s="1564"/>
      <c r="L2" s="1562" t="s">
        <v>1488</v>
      </c>
      <c r="M2" s="1563"/>
      <c r="N2" s="1564"/>
      <c r="O2" s="1562" t="s">
        <v>1489</v>
      </c>
      <c r="P2" s="1563"/>
      <c r="Q2" s="1564"/>
      <c r="R2" s="1559" t="s">
        <v>1587</v>
      </c>
      <c r="S2" s="1560"/>
      <c r="T2" s="1561"/>
      <c r="U2" s="1565" t="s">
        <v>1442</v>
      </c>
      <c r="V2" s="1566"/>
      <c r="W2" s="1567"/>
      <c r="X2" s="1546" t="s">
        <v>1552</v>
      </c>
    </row>
    <row r="3" spans="1:27" ht="25.5" customHeight="1">
      <c r="A3" s="1554"/>
      <c r="B3" s="1477"/>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1547"/>
    </row>
    <row r="4" spans="1:27" ht="15" customHeight="1">
      <c r="A4" s="725">
        <v>1</v>
      </c>
      <c r="B4" s="464" t="s">
        <v>4725</v>
      </c>
      <c r="C4" s="465"/>
      <c r="D4" s="465"/>
      <c r="E4" s="465"/>
      <c r="F4" s="465"/>
      <c r="G4" s="465"/>
      <c r="H4" s="465"/>
      <c r="I4" s="463">
        <v>1</v>
      </c>
      <c r="J4" s="463"/>
      <c r="K4" s="463"/>
      <c r="L4" s="463">
        <v>2</v>
      </c>
      <c r="M4" s="463"/>
      <c r="N4" s="463">
        <v>1</v>
      </c>
      <c r="O4" s="463"/>
      <c r="P4" s="463"/>
      <c r="Q4" s="463"/>
      <c r="R4" s="463"/>
      <c r="S4" s="463"/>
      <c r="T4" s="463">
        <v>1</v>
      </c>
      <c r="U4" s="497">
        <f>C4+F4+I4+L4+O4+R4</f>
        <v>3</v>
      </c>
      <c r="V4" s="497">
        <f t="shared" ref="V4:W19" si="0">D4+G4+J4+M4+P4+S4</f>
        <v>0</v>
      </c>
      <c r="W4" s="497">
        <f t="shared" si="0"/>
        <v>2</v>
      </c>
      <c r="X4" s="726">
        <f>SUM(U4:W4)</f>
        <v>5</v>
      </c>
    </row>
    <row r="5" spans="1:27" ht="15" customHeight="1">
      <c r="A5" s="725">
        <v>2</v>
      </c>
      <c r="B5" s="464" t="s">
        <v>1554</v>
      </c>
      <c r="C5" s="465"/>
      <c r="D5" s="465"/>
      <c r="E5" s="465">
        <v>3</v>
      </c>
      <c r="F5" s="465">
        <v>2</v>
      </c>
      <c r="G5" s="465">
        <v>4</v>
      </c>
      <c r="H5" s="465">
        <v>1</v>
      </c>
      <c r="I5" s="463"/>
      <c r="J5" s="463">
        <v>1</v>
      </c>
      <c r="K5" s="463">
        <v>2</v>
      </c>
      <c r="L5" s="463">
        <v>4</v>
      </c>
      <c r="M5" s="463">
        <v>7</v>
      </c>
      <c r="N5" s="463">
        <v>7</v>
      </c>
      <c r="O5" s="463">
        <v>49</v>
      </c>
      <c r="P5" s="463">
        <v>48</v>
      </c>
      <c r="Q5" s="463">
        <v>40</v>
      </c>
      <c r="R5" s="463">
        <v>114</v>
      </c>
      <c r="S5" s="463">
        <v>98</v>
      </c>
      <c r="T5" s="463">
        <v>116</v>
      </c>
      <c r="U5" s="497">
        <f t="shared" ref="U5:W64" si="1">C5+F5+I5+L5+O5+R5</f>
        <v>169</v>
      </c>
      <c r="V5" s="497">
        <f t="shared" si="0"/>
        <v>158</v>
      </c>
      <c r="W5" s="497">
        <f t="shared" si="0"/>
        <v>169</v>
      </c>
      <c r="X5" s="726">
        <f t="shared" ref="X5:X64" si="2">SUM(U5:W5)</f>
        <v>496</v>
      </c>
      <c r="Y5" s="618"/>
    </row>
    <row r="6" spans="1:27" ht="15" customHeight="1">
      <c r="A6" s="725">
        <v>3</v>
      </c>
      <c r="B6" s="464" t="s">
        <v>1449</v>
      </c>
      <c r="C6" s="465"/>
      <c r="D6" s="465"/>
      <c r="E6" s="465"/>
      <c r="F6" s="465">
        <v>1</v>
      </c>
      <c r="G6" s="465">
        <v>2</v>
      </c>
      <c r="H6" s="465">
        <v>1</v>
      </c>
      <c r="I6" s="463"/>
      <c r="J6" s="463"/>
      <c r="K6" s="463"/>
      <c r="L6" s="463">
        <v>1</v>
      </c>
      <c r="M6" s="463"/>
      <c r="N6" s="463">
        <v>1</v>
      </c>
      <c r="O6" s="463">
        <v>5</v>
      </c>
      <c r="P6" s="463">
        <v>5</v>
      </c>
      <c r="Q6" s="463">
        <v>9</v>
      </c>
      <c r="R6" s="463">
        <v>24</v>
      </c>
      <c r="S6" s="463">
        <v>26</v>
      </c>
      <c r="T6" s="463">
        <v>35</v>
      </c>
      <c r="U6" s="497">
        <f t="shared" si="1"/>
        <v>31</v>
      </c>
      <c r="V6" s="497">
        <f t="shared" si="0"/>
        <v>33</v>
      </c>
      <c r="W6" s="497">
        <f t="shared" si="0"/>
        <v>46</v>
      </c>
      <c r="X6" s="726">
        <f t="shared" si="2"/>
        <v>110</v>
      </c>
    </row>
    <row r="7" spans="1:27" ht="15" customHeight="1">
      <c r="A7" s="725">
        <v>4</v>
      </c>
      <c r="B7" s="464" t="s">
        <v>1479</v>
      </c>
      <c r="C7" s="465"/>
      <c r="D7" s="465"/>
      <c r="E7" s="465"/>
      <c r="F7" s="465"/>
      <c r="G7" s="465"/>
      <c r="H7" s="465"/>
      <c r="I7" s="463"/>
      <c r="J7" s="463"/>
      <c r="K7" s="463"/>
      <c r="L7" s="463"/>
      <c r="M7" s="463"/>
      <c r="N7" s="463">
        <v>1</v>
      </c>
      <c r="O7" s="463"/>
      <c r="P7" s="463"/>
      <c r="Q7" s="463"/>
      <c r="R7" s="463">
        <v>7</v>
      </c>
      <c r="S7" s="463">
        <v>5</v>
      </c>
      <c r="T7" s="463">
        <v>2</v>
      </c>
      <c r="U7" s="497">
        <f t="shared" si="1"/>
        <v>7</v>
      </c>
      <c r="V7" s="497">
        <f t="shared" si="0"/>
        <v>5</v>
      </c>
      <c r="W7" s="497">
        <f t="shared" si="0"/>
        <v>3</v>
      </c>
      <c r="X7" s="726">
        <f t="shared" si="2"/>
        <v>15</v>
      </c>
    </row>
    <row r="8" spans="1:27" ht="15" customHeight="1">
      <c r="A8" s="725">
        <v>5</v>
      </c>
      <c r="B8" s="467" t="s">
        <v>1518</v>
      </c>
      <c r="C8" s="465"/>
      <c r="D8" s="465"/>
      <c r="E8" s="465"/>
      <c r="F8" s="465">
        <v>1</v>
      </c>
      <c r="G8" s="465"/>
      <c r="H8" s="465"/>
      <c r="I8" s="463">
        <v>8</v>
      </c>
      <c r="J8" s="463">
        <v>6</v>
      </c>
      <c r="K8" s="463">
        <v>12</v>
      </c>
      <c r="L8" s="463">
        <v>17</v>
      </c>
      <c r="M8" s="463">
        <v>23</v>
      </c>
      <c r="N8" s="463">
        <v>19</v>
      </c>
      <c r="O8" s="463"/>
      <c r="P8" s="463"/>
      <c r="Q8" s="463"/>
      <c r="R8" s="463">
        <v>53</v>
      </c>
      <c r="S8" s="463">
        <v>56</v>
      </c>
      <c r="T8" s="463">
        <v>49</v>
      </c>
      <c r="U8" s="497">
        <f t="shared" si="1"/>
        <v>79</v>
      </c>
      <c r="V8" s="497">
        <f t="shared" si="0"/>
        <v>85</v>
      </c>
      <c r="W8" s="497">
        <f t="shared" si="0"/>
        <v>80</v>
      </c>
      <c r="X8" s="726">
        <f t="shared" si="2"/>
        <v>244</v>
      </c>
    </row>
    <row r="9" spans="1:27" s="466" customFormat="1" ht="15" customHeight="1">
      <c r="A9" s="725">
        <v>6</v>
      </c>
      <c r="B9" s="464" t="s">
        <v>1469</v>
      </c>
      <c r="C9" s="465"/>
      <c r="D9" s="465"/>
      <c r="E9" s="465"/>
      <c r="F9" s="465"/>
      <c r="G9" s="465"/>
      <c r="H9" s="465"/>
      <c r="I9" s="463"/>
      <c r="J9" s="463"/>
      <c r="K9" s="463">
        <v>3</v>
      </c>
      <c r="L9" s="463">
        <v>1</v>
      </c>
      <c r="M9" s="463"/>
      <c r="N9" s="463"/>
      <c r="O9" s="463"/>
      <c r="P9" s="463"/>
      <c r="Q9" s="463"/>
      <c r="R9" s="463">
        <v>1</v>
      </c>
      <c r="S9" s="463">
        <v>3</v>
      </c>
      <c r="T9" s="463">
        <v>2</v>
      </c>
      <c r="U9" s="497">
        <f t="shared" si="1"/>
        <v>2</v>
      </c>
      <c r="V9" s="497">
        <f t="shared" si="0"/>
        <v>3</v>
      </c>
      <c r="W9" s="497">
        <f t="shared" si="0"/>
        <v>5</v>
      </c>
      <c r="X9" s="726">
        <f t="shared" si="2"/>
        <v>10</v>
      </c>
    </row>
    <row r="10" spans="1:27" ht="15" customHeight="1">
      <c r="A10" s="725">
        <v>7</v>
      </c>
      <c r="B10" s="464" t="s">
        <v>1495</v>
      </c>
      <c r="C10" s="465"/>
      <c r="D10" s="465"/>
      <c r="E10" s="465"/>
      <c r="F10" s="465"/>
      <c r="G10" s="465"/>
      <c r="H10" s="465"/>
      <c r="I10" s="463"/>
      <c r="J10" s="463"/>
      <c r="K10" s="463"/>
      <c r="L10" s="463"/>
      <c r="M10" s="463"/>
      <c r="N10" s="463"/>
      <c r="O10" s="463"/>
      <c r="P10" s="463"/>
      <c r="Q10" s="463"/>
      <c r="R10" s="463">
        <v>41</v>
      </c>
      <c r="S10" s="463">
        <v>34</v>
      </c>
      <c r="T10" s="463">
        <v>21</v>
      </c>
      <c r="U10" s="497">
        <f t="shared" si="1"/>
        <v>41</v>
      </c>
      <c r="V10" s="497">
        <f t="shared" si="0"/>
        <v>34</v>
      </c>
      <c r="W10" s="497">
        <f t="shared" si="0"/>
        <v>21</v>
      </c>
      <c r="X10" s="726">
        <f t="shared" si="2"/>
        <v>96</v>
      </c>
    </row>
    <row r="11" spans="1:27" ht="15" customHeight="1">
      <c r="A11" s="725">
        <v>8</v>
      </c>
      <c r="B11" s="464" t="s">
        <v>1555</v>
      </c>
      <c r="C11" s="465"/>
      <c r="D11" s="465"/>
      <c r="E11" s="465"/>
      <c r="F11" s="465"/>
      <c r="G11" s="465"/>
      <c r="H11" s="465"/>
      <c r="I11" s="463"/>
      <c r="J11" s="463"/>
      <c r="K11" s="463"/>
      <c r="L11" s="463"/>
      <c r="M11" s="463"/>
      <c r="N11" s="463"/>
      <c r="O11" s="463">
        <v>14</v>
      </c>
      <c r="P11" s="463">
        <v>10</v>
      </c>
      <c r="Q11" s="463">
        <v>6</v>
      </c>
      <c r="R11" s="463">
        <v>45</v>
      </c>
      <c r="S11" s="463">
        <v>70</v>
      </c>
      <c r="T11" s="463">
        <v>56</v>
      </c>
      <c r="U11" s="497">
        <f t="shared" si="1"/>
        <v>59</v>
      </c>
      <c r="V11" s="497">
        <f t="shared" si="0"/>
        <v>80</v>
      </c>
      <c r="W11" s="497">
        <f t="shared" si="0"/>
        <v>62</v>
      </c>
      <c r="X11" s="726">
        <f t="shared" si="2"/>
        <v>201</v>
      </c>
      <c r="Y11" s="619"/>
    </row>
    <row r="12" spans="1:27" ht="15" customHeight="1">
      <c r="A12" s="725">
        <v>9</v>
      </c>
      <c r="B12" s="464" t="s">
        <v>1570</v>
      </c>
      <c r="C12" s="465"/>
      <c r="D12" s="465"/>
      <c r="E12" s="465"/>
      <c r="F12" s="465">
        <v>1</v>
      </c>
      <c r="G12" s="465">
        <v>1</v>
      </c>
      <c r="H12" s="465"/>
      <c r="I12" s="463">
        <v>2</v>
      </c>
      <c r="J12" s="463">
        <v>2</v>
      </c>
      <c r="K12" s="463">
        <v>3</v>
      </c>
      <c r="L12" s="463">
        <v>3</v>
      </c>
      <c r="M12" s="463">
        <v>5</v>
      </c>
      <c r="N12" s="463">
        <v>6</v>
      </c>
      <c r="O12" s="463">
        <v>4</v>
      </c>
      <c r="P12" s="463">
        <v>10</v>
      </c>
      <c r="Q12" s="463">
        <v>5</v>
      </c>
      <c r="R12" s="463">
        <v>11</v>
      </c>
      <c r="S12" s="463">
        <v>19</v>
      </c>
      <c r="T12" s="463">
        <v>15</v>
      </c>
      <c r="U12" s="497">
        <f t="shared" si="1"/>
        <v>21</v>
      </c>
      <c r="V12" s="497">
        <f t="shared" si="0"/>
        <v>37</v>
      </c>
      <c r="W12" s="497">
        <f t="shared" si="0"/>
        <v>29</v>
      </c>
      <c r="X12" s="726">
        <f t="shared" si="2"/>
        <v>87</v>
      </c>
    </row>
    <row r="13" spans="1:27" ht="15" customHeight="1">
      <c r="A13" s="725">
        <v>10</v>
      </c>
      <c r="B13" s="464" t="s">
        <v>1452</v>
      </c>
      <c r="C13" s="465"/>
      <c r="D13" s="465"/>
      <c r="E13" s="465"/>
      <c r="F13" s="465">
        <v>1</v>
      </c>
      <c r="G13" s="465">
        <v>2</v>
      </c>
      <c r="H13" s="465">
        <v>3</v>
      </c>
      <c r="I13" s="463"/>
      <c r="J13" s="463">
        <v>1</v>
      </c>
      <c r="K13" s="463">
        <v>3</v>
      </c>
      <c r="L13" s="463">
        <v>4</v>
      </c>
      <c r="M13" s="463">
        <v>7</v>
      </c>
      <c r="N13" s="463">
        <v>9</v>
      </c>
      <c r="O13" s="463"/>
      <c r="P13" s="463"/>
      <c r="Q13" s="463"/>
      <c r="R13" s="463">
        <v>13</v>
      </c>
      <c r="S13" s="463">
        <v>17</v>
      </c>
      <c r="T13" s="463">
        <v>27</v>
      </c>
      <c r="U13" s="497">
        <f t="shared" si="1"/>
        <v>18</v>
      </c>
      <c r="V13" s="497">
        <f t="shared" si="0"/>
        <v>27</v>
      </c>
      <c r="W13" s="497">
        <f t="shared" si="0"/>
        <v>42</v>
      </c>
      <c r="X13" s="726">
        <f t="shared" si="2"/>
        <v>87</v>
      </c>
      <c r="Y13" s="618"/>
    </row>
    <row r="14" spans="1:27" ht="15" customHeight="1">
      <c r="A14" s="725">
        <v>11</v>
      </c>
      <c r="B14" s="464" t="s">
        <v>1546</v>
      </c>
      <c r="C14" s="465"/>
      <c r="D14" s="465"/>
      <c r="E14" s="465"/>
      <c r="F14" s="465"/>
      <c r="G14" s="465"/>
      <c r="H14" s="465"/>
      <c r="I14" s="463"/>
      <c r="J14" s="463"/>
      <c r="K14" s="463"/>
      <c r="L14" s="463">
        <v>2</v>
      </c>
      <c r="M14" s="463"/>
      <c r="N14" s="463"/>
      <c r="O14" s="463"/>
      <c r="P14" s="463"/>
      <c r="Q14" s="463"/>
      <c r="R14" s="463"/>
      <c r="S14" s="463"/>
      <c r="T14" s="463"/>
      <c r="U14" s="497">
        <f t="shared" si="1"/>
        <v>2</v>
      </c>
      <c r="V14" s="497">
        <f t="shared" si="0"/>
        <v>0</v>
      </c>
      <c r="W14" s="497">
        <f t="shared" si="0"/>
        <v>0</v>
      </c>
      <c r="X14" s="726">
        <f t="shared" si="2"/>
        <v>2</v>
      </c>
      <c r="Y14" s="618"/>
    </row>
    <row r="15" spans="1:27" ht="15" customHeight="1">
      <c r="A15" s="725">
        <v>12</v>
      </c>
      <c r="B15" s="464" t="s">
        <v>1589</v>
      </c>
      <c r="C15" s="465"/>
      <c r="D15" s="465"/>
      <c r="E15" s="465"/>
      <c r="F15" s="465"/>
      <c r="G15" s="465"/>
      <c r="H15" s="465"/>
      <c r="I15" s="463"/>
      <c r="J15" s="463"/>
      <c r="K15" s="463"/>
      <c r="L15" s="463"/>
      <c r="M15" s="463"/>
      <c r="N15" s="463"/>
      <c r="O15" s="463"/>
      <c r="P15" s="463"/>
      <c r="Q15" s="463"/>
      <c r="R15" s="463"/>
      <c r="S15" s="463"/>
      <c r="T15" s="463"/>
      <c r="U15" s="497">
        <f t="shared" si="1"/>
        <v>0</v>
      </c>
      <c r="V15" s="497">
        <f t="shared" si="0"/>
        <v>0</v>
      </c>
      <c r="W15" s="497">
        <f t="shared" si="0"/>
        <v>0</v>
      </c>
      <c r="X15" s="726">
        <f t="shared" si="2"/>
        <v>0</v>
      </c>
    </row>
    <row r="16" spans="1:27" ht="15" customHeight="1">
      <c r="A16" s="725">
        <v>13</v>
      </c>
      <c r="B16" s="464" t="s">
        <v>1571</v>
      </c>
      <c r="C16" s="465"/>
      <c r="D16" s="465"/>
      <c r="E16" s="465"/>
      <c r="F16" s="465"/>
      <c r="G16" s="465"/>
      <c r="H16" s="465"/>
      <c r="I16" s="463"/>
      <c r="J16" s="463"/>
      <c r="K16" s="463"/>
      <c r="L16" s="463"/>
      <c r="M16" s="463"/>
      <c r="N16" s="463"/>
      <c r="O16" s="463"/>
      <c r="P16" s="463"/>
      <c r="Q16" s="463"/>
      <c r="R16" s="463">
        <v>18</v>
      </c>
      <c r="S16" s="463">
        <v>20</v>
      </c>
      <c r="T16" s="463">
        <v>5</v>
      </c>
      <c r="U16" s="497">
        <f t="shared" si="1"/>
        <v>18</v>
      </c>
      <c r="V16" s="497">
        <f t="shared" si="0"/>
        <v>20</v>
      </c>
      <c r="W16" s="497">
        <f t="shared" si="0"/>
        <v>5</v>
      </c>
      <c r="X16" s="726">
        <f t="shared" si="2"/>
        <v>43</v>
      </c>
    </row>
    <row r="17" spans="1:28" ht="15" customHeight="1">
      <c r="A17" s="725">
        <v>14</v>
      </c>
      <c r="B17" s="464" t="s">
        <v>1453</v>
      </c>
      <c r="C17" s="465"/>
      <c r="D17" s="465"/>
      <c r="E17" s="465"/>
      <c r="F17" s="465">
        <v>2</v>
      </c>
      <c r="G17" s="465">
        <v>5</v>
      </c>
      <c r="H17" s="465">
        <v>2</v>
      </c>
      <c r="I17" s="463"/>
      <c r="J17" s="463"/>
      <c r="K17" s="463">
        <v>1</v>
      </c>
      <c r="L17" s="463"/>
      <c r="M17" s="463">
        <v>1</v>
      </c>
      <c r="N17" s="463"/>
      <c r="O17" s="463"/>
      <c r="P17" s="463"/>
      <c r="Q17" s="463"/>
      <c r="R17" s="463">
        <v>14</v>
      </c>
      <c r="S17" s="463">
        <v>23</v>
      </c>
      <c r="T17" s="463">
        <v>24</v>
      </c>
      <c r="U17" s="497">
        <f t="shared" si="1"/>
        <v>16</v>
      </c>
      <c r="V17" s="497">
        <f t="shared" si="0"/>
        <v>29</v>
      </c>
      <c r="W17" s="497">
        <f t="shared" si="0"/>
        <v>27</v>
      </c>
      <c r="X17" s="726">
        <f t="shared" si="2"/>
        <v>72</v>
      </c>
    </row>
    <row r="18" spans="1:28" ht="15" customHeight="1">
      <c r="A18" s="725">
        <v>15</v>
      </c>
      <c r="B18" s="464" t="s">
        <v>5379</v>
      </c>
      <c r="C18" s="465"/>
      <c r="D18" s="465"/>
      <c r="E18" s="465"/>
      <c r="F18" s="465"/>
      <c r="G18" s="465"/>
      <c r="H18" s="465"/>
      <c r="I18" s="463"/>
      <c r="J18" s="463">
        <v>1</v>
      </c>
      <c r="K18" s="463"/>
      <c r="L18" s="463"/>
      <c r="M18" s="463"/>
      <c r="N18" s="463">
        <v>1</v>
      </c>
      <c r="O18" s="463"/>
      <c r="P18" s="463"/>
      <c r="Q18" s="463"/>
      <c r="R18" s="463"/>
      <c r="S18" s="463"/>
      <c r="T18" s="463"/>
      <c r="U18" s="497">
        <f t="shared" si="1"/>
        <v>0</v>
      </c>
      <c r="V18" s="497">
        <f t="shared" si="0"/>
        <v>1</v>
      </c>
      <c r="W18" s="497">
        <f t="shared" si="0"/>
        <v>1</v>
      </c>
      <c r="X18" s="726">
        <f t="shared" si="2"/>
        <v>2</v>
      </c>
    </row>
    <row r="19" spans="1:28" ht="15" customHeight="1">
      <c r="A19" s="725">
        <v>16</v>
      </c>
      <c r="B19" s="464" t="s">
        <v>6553</v>
      </c>
      <c r="C19" s="465"/>
      <c r="D19" s="465"/>
      <c r="E19" s="465"/>
      <c r="F19" s="465"/>
      <c r="G19" s="465"/>
      <c r="H19" s="465"/>
      <c r="I19" s="463"/>
      <c r="J19" s="463"/>
      <c r="K19" s="463"/>
      <c r="L19" s="463"/>
      <c r="M19" s="463"/>
      <c r="N19" s="463"/>
      <c r="O19" s="463">
        <v>3</v>
      </c>
      <c r="P19" s="463">
        <v>5</v>
      </c>
      <c r="Q19" s="463">
        <v>6</v>
      </c>
      <c r="R19" s="463"/>
      <c r="S19" s="463"/>
      <c r="T19" s="463">
        <v>1</v>
      </c>
      <c r="U19" s="497">
        <f t="shared" si="1"/>
        <v>3</v>
      </c>
      <c r="V19" s="497">
        <f t="shared" si="0"/>
        <v>5</v>
      </c>
      <c r="W19" s="497">
        <f t="shared" si="0"/>
        <v>7</v>
      </c>
      <c r="X19" s="726">
        <f t="shared" si="2"/>
        <v>15</v>
      </c>
    </row>
    <row r="20" spans="1:28" ht="15" customHeight="1">
      <c r="A20" s="725">
        <v>17</v>
      </c>
      <c r="B20" s="464" t="s">
        <v>1590</v>
      </c>
      <c r="C20" s="465"/>
      <c r="D20" s="465"/>
      <c r="E20" s="465"/>
      <c r="F20" s="465"/>
      <c r="G20" s="465"/>
      <c r="H20" s="465"/>
      <c r="I20" s="463">
        <v>2</v>
      </c>
      <c r="J20" s="463"/>
      <c r="K20" s="463"/>
      <c r="L20" s="463"/>
      <c r="M20" s="463">
        <v>2</v>
      </c>
      <c r="N20" s="463"/>
      <c r="O20" s="463"/>
      <c r="P20" s="463"/>
      <c r="Q20" s="463"/>
      <c r="R20" s="463">
        <v>16</v>
      </c>
      <c r="S20" s="463">
        <v>34</v>
      </c>
      <c r="T20" s="463">
        <v>26</v>
      </c>
      <c r="U20" s="497">
        <f t="shared" si="1"/>
        <v>18</v>
      </c>
      <c r="V20" s="497">
        <f t="shared" si="1"/>
        <v>36</v>
      </c>
      <c r="W20" s="497">
        <f t="shared" si="1"/>
        <v>26</v>
      </c>
      <c r="X20" s="726">
        <f t="shared" si="2"/>
        <v>80</v>
      </c>
    </row>
    <row r="21" spans="1:28" ht="15" customHeight="1">
      <c r="A21" s="725">
        <v>18</v>
      </c>
      <c r="B21" s="464" t="s">
        <v>1498</v>
      </c>
      <c r="C21" s="465"/>
      <c r="D21" s="465"/>
      <c r="E21" s="465"/>
      <c r="F21" s="465"/>
      <c r="G21" s="465"/>
      <c r="H21" s="465"/>
      <c r="I21" s="463"/>
      <c r="J21" s="463"/>
      <c r="K21" s="463"/>
      <c r="L21" s="463">
        <v>1</v>
      </c>
      <c r="M21" s="463"/>
      <c r="N21" s="463">
        <v>3</v>
      </c>
      <c r="O21" s="463"/>
      <c r="P21" s="463"/>
      <c r="Q21" s="463"/>
      <c r="R21" s="463">
        <v>15</v>
      </c>
      <c r="S21" s="463">
        <v>14</v>
      </c>
      <c r="T21" s="463">
        <v>43</v>
      </c>
      <c r="U21" s="497">
        <f t="shared" si="1"/>
        <v>16</v>
      </c>
      <c r="V21" s="497">
        <f t="shared" si="1"/>
        <v>14</v>
      </c>
      <c r="W21" s="497">
        <f t="shared" si="1"/>
        <v>46</v>
      </c>
      <c r="X21" s="726">
        <f t="shared" si="2"/>
        <v>76</v>
      </c>
      <c r="AA21" s="306"/>
    </row>
    <row r="22" spans="1:28" ht="15" customHeight="1">
      <c r="A22" s="725">
        <v>19</v>
      </c>
      <c r="B22" s="464" t="s">
        <v>8292</v>
      </c>
      <c r="C22" s="465"/>
      <c r="D22" s="465"/>
      <c r="E22" s="465"/>
      <c r="F22" s="465"/>
      <c r="G22" s="465"/>
      <c r="H22" s="465"/>
      <c r="I22" s="463"/>
      <c r="J22" s="463"/>
      <c r="K22" s="463"/>
      <c r="L22" s="463"/>
      <c r="M22" s="463"/>
      <c r="N22" s="463"/>
      <c r="O22" s="463"/>
      <c r="P22" s="463"/>
      <c r="Q22" s="463"/>
      <c r="R22" s="463"/>
      <c r="S22" s="463"/>
      <c r="T22" s="463"/>
      <c r="U22" s="497">
        <f t="shared" si="1"/>
        <v>0</v>
      </c>
      <c r="V22" s="497">
        <f t="shared" si="1"/>
        <v>0</v>
      </c>
      <c r="W22" s="497">
        <f t="shared" si="1"/>
        <v>0</v>
      </c>
      <c r="X22" s="726">
        <f t="shared" si="2"/>
        <v>0</v>
      </c>
    </row>
    <row r="23" spans="1:28" ht="15" customHeight="1">
      <c r="A23" s="725">
        <v>20</v>
      </c>
      <c r="B23" s="464" t="s">
        <v>8293</v>
      </c>
      <c r="C23" s="465"/>
      <c r="D23" s="465"/>
      <c r="E23" s="465"/>
      <c r="F23" s="465"/>
      <c r="G23" s="465"/>
      <c r="H23" s="465"/>
      <c r="I23" s="463"/>
      <c r="J23" s="463"/>
      <c r="K23" s="463"/>
      <c r="L23" s="463"/>
      <c r="M23" s="463"/>
      <c r="N23" s="463"/>
      <c r="O23" s="463"/>
      <c r="P23" s="463"/>
      <c r="Q23" s="463"/>
      <c r="R23" s="463"/>
      <c r="S23" s="463"/>
      <c r="T23" s="463"/>
      <c r="U23" s="497">
        <f t="shared" si="1"/>
        <v>0</v>
      </c>
      <c r="V23" s="497">
        <f t="shared" si="1"/>
        <v>0</v>
      </c>
      <c r="W23" s="497">
        <f t="shared" si="1"/>
        <v>0</v>
      </c>
      <c r="X23" s="726">
        <f t="shared" si="2"/>
        <v>0</v>
      </c>
    </row>
    <row r="24" spans="1:28" ht="15" customHeight="1">
      <c r="A24" s="725">
        <v>21</v>
      </c>
      <c r="B24" s="464" t="s">
        <v>8294</v>
      </c>
      <c r="C24" s="465"/>
      <c r="D24" s="465"/>
      <c r="E24" s="465"/>
      <c r="F24" s="465"/>
      <c r="G24" s="465"/>
      <c r="H24" s="465"/>
      <c r="I24" s="463">
        <v>1</v>
      </c>
      <c r="J24" s="463">
        <v>1</v>
      </c>
      <c r="K24" s="463"/>
      <c r="L24" s="463"/>
      <c r="M24" s="463"/>
      <c r="N24" s="463"/>
      <c r="O24" s="463"/>
      <c r="P24" s="463"/>
      <c r="Q24" s="463"/>
      <c r="R24" s="463"/>
      <c r="S24" s="463"/>
      <c r="T24" s="463"/>
      <c r="U24" s="497">
        <f t="shared" si="1"/>
        <v>1</v>
      </c>
      <c r="V24" s="497">
        <f t="shared" si="1"/>
        <v>1</v>
      </c>
      <c r="W24" s="497">
        <f t="shared" si="1"/>
        <v>0</v>
      </c>
      <c r="X24" s="726">
        <f t="shared" si="2"/>
        <v>2</v>
      </c>
    </row>
    <row r="25" spans="1:28" ht="15" customHeight="1">
      <c r="A25" s="725">
        <v>22</v>
      </c>
      <c r="B25" s="464" t="s">
        <v>1480</v>
      </c>
      <c r="C25" s="465"/>
      <c r="D25" s="465"/>
      <c r="E25" s="465"/>
      <c r="F25" s="465"/>
      <c r="G25" s="465"/>
      <c r="H25" s="465"/>
      <c r="I25" s="463"/>
      <c r="J25" s="463"/>
      <c r="K25" s="463"/>
      <c r="L25" s="463"/>
      <c r="M25" s="463"/>
      <c r="N25" s="463"/>
      <c r="O25" s="463"/>
      <c r="P25" s="463"/>
      <c r="Q25" s="463"/>
      <c r="R25" s="463">
        <v>3</v>
      </c>
      <c r="S25" s="463">
        <v>4</v>
      </c>
      <c r="T25" s="463">
        <v>2</v>
      </c>
      <c r="U25" s="497">
        <f t="shared" si="1"/>
        <v>3</v>
      </c>
      <c r="V25" s="497">
        <f t="shared" si="1"/>
        <v>4</v>
      </c>
      <c r="W25" s="497">
        <f t="shared" si="1"/>
        <v>2</v>
      </c>
      <c r="X25" s="726">
        <f t="shared" si="2"/>
        <v>9</v>
      </c>
      <c r="Y25" s="466"/>
      <c r="Z25" s="466"/>
      <c r="AA25" s="466"/>
      <c r="AB25" s="466"/>
    </row>
    <row r="26" spans="1:28" ht="15" customHeight="1">
      <c r="A26" s="725">
        <v>23</v>
      </c>
      <c r="B26" s="464" t="s">
        <v>1573</v>
      </c>
      <c r="C26" s="465"/>
      <c r="D26" s="465"/>
      <c r="E26" s="465"/>
      <c r="F26" s="465"/>
      <c r="G26" s="465"/>
      <c r="H26" s="465"/>
      <c r="I26" s="463">
        <v>2</v>
      </c>
      <c r="J26" s="463">
        <v>14</v>
      </c>
      <c r="K26" s="463">
        <v>4</v>
      </c>
      <c r="L26" s="463">
        <v>2</v>
      </c>
      <c r="M26" s="463">
        <v>3</v>
      </c>
      <c r="N26" s="463">
        <v>5</v>
      </c>
      <c r="O26" s="463"/>
      <c r="P26" s="463"/>
      <c r="Q26" s="463"/>
      <c r="R26" s="463">
        <v>11</v>
      </c>
      <c r="S26" s="463">
        <v>15</v>
      </c>
      <c r="T26" s="463">
        <v>19</v>
      </c>
      <c r="U26" s="497">
        <f t="shared" si="1"/>
        <v>15</v>
      </c>
      <c r="V26" s="497">
        <f t="shared" si="1"/>
        <v>32</v>
      </c>
      <c r="W26" s="497">
        <f t="shared" si="1"/>
        <v>28</v>
      </c>
      <c r="X26" s="726">
        <f t="shared" si="2"/>
        <v>75</v>
      </c>
    </row>
    <row r="27" spans="1:28" ht="15" customHeight="1">
      <c r="A27" s="725">
        <v>24</v>
      </c>
      <c r="B27" s="464" t="s">
        <v>1456</v>
      </c>
      <c r="C27" s="465"/>
      <c r="D27" s="465">
        <v>1</v>
      </c>
      <c r="E27" s="465">
        <v>1</v>
      </c>
      <c r="F27" s="465">
        <v>8</v>
      </c>
      <c r="G27" s="465">
        <v>2</v>
      </c>
      <c r="H27" s="465">
        <v>3</v>
      </c>
      <c r="I27" s="463">
        <v>30</v>
      </c>
      <c r="J27" s="463">
        <v>20</v>
      </c>
      <c r="K27" s="463">
        <v>34</v>
      </c>
      <c r="L27" s="463">
        <v>16</v>
      </c>
      <c r="M27" s="463">
        <v>19</v>
      </c>
      <c r="N27" s="463">
        <v>35</v>
      </c>
      <c r="O27" s="463">
        <v>58</v>
      </c>
      <c r="P27" s="463">
        <v>20</v>
      </c>
      <c r="Q27" s="463">
        <v>9</v>
      </c>
      <c r="R27" s="463">
        <v>79</v>
      </c>
      <c r="S27" s="463">
        <v>86</v>
      </c>
      <c r="T27" s="463">
        <v>130</v>
      </c>
      <c r="U27" s="497">
        <f t="shared" si="1"/>
        <v>191</v>
      </c>
      <c r="V27" s="497">
        <f t="shared" si="1"/>
        <v>148</v>
      </c>
      <c r="W27" s="497">
        <f t="shared" si="1"/>
        <v>212</v>
      </c>
      <c r="X27" s="726">
        <f t="shared" si="2"/>
        <v>551</v>
      </c>
    </row>
    <row r="28" spans="1:28" ht="15" customHeight="1">
      <c r="A28" s="725">
        <v>25</v>
      </c>
      <c r="B28" s="464" t="s">
        <v>8295</v>
      </c>
      <c r="C28" s="465"/>
      <c r="D28" s="465"/>
      <c r="E28" s="465"/>
      <c r="F28" s="465"/>
      <c r="G28" s="465"/>
      <c r="H28" s="465"/>
      <c r="I28" s="463"/>
      <c r="J28" s="463"/>
      <c r="K28" s="463"/>
      <c r="L28" s="463"/>
      <c r="M28" s="463"/>
      <c r="N28" s="463"/>
      <c r="O28" s="463"/>
      <c r="P28" s="463"/>
      <c r="Q28" s="463"/>
      <c r="R28" s="463"/>
      <c r="S28" s="463"/>
      <c r="T28" s="463"/>
      <c r="U28" s="497">
        <f t="shared" si="1"/>
        <v>0</v>
      </c>
      <c r="V28" s="497">
        <f t="shared" si="1"/>
        <v>0</v>
      </c>
      <c r="W28" s="497">
        <f t="shared" si="1"/>
        <v>0</v>
      </c>
      <c r="X28" s="726">
        <f t="shared" si="2"/>
        <v>0</v>
      </c>
    </row>
    <row r="29" spans="1:28" ht="15" customHeight="1">
      <c r="A29" s="725">
        <v>26</v>
      </c>
      <c r="B29" s="464" t="s">
        <v>1457</v>
      </c>
      <c r="C29" s="465">
        <v>1</v>
      </c>
      <c r="D29" s="465">
        <v>2</v>
      </c>
      <c r="E29" s="465">
        <v>1</v>
      </c>
      <c r="F29" s="465">
        <v>6</v>
      </c>
      <c r="G29" s="465">
        <v>4</v>
      </c>
      <c r="H29" s="465">
        <v>5</v>
      </c>
      <c r="I29" s="463"/>
      <c r="J29" s="463">
        <v>1</v>
      </c>
      <c r="K29" s="463">
        <v>6</v>
      </c>
      <c r="L29" s="463">
        <v>21</v>
      </c>
      <c r="M29" s="463">
        <v>28</v>
      </c>
      <c r="N29" s="463">
        <v>32</v>
      </c>
      <c r="O29" s="463"/>
      <c r="P29" s="463"/>
      <c r="Q29" s="463"/>
      <c r="R29" s="463">
        <v>7</v>
      </c>
      <c r="S29" s="463">
        <v>12</v>
      </c>
      <c r="T29" s="463">
        <v>19</v>
      </c>
      <c r="U29" s="497">
        <f t="shared" si="1"/>
        <v>35</v>
      </c>
      <c r="V29" s="497">
        <f t="shared" si="1"/>
        <v>47</v>
      </c>
      <c r="W29" s="497">
        <f t="shared" si="1"/>
        <v>63</v>
      </c>
      <c r="X29" s="726">
        <f t="shared" si="2"/>
        <v>145</v>
      </c>
    </row>
    <row r="30" spans="1:28" ht="15" customHeight="1">
      <c r="A30" s="725">
        <v>27</v>
      </c>
      <c r="B30" s="464" t="s">
        <v>6554</v>
      </c>
      <c r="C30" s="465"/>
      <c r="D30" s="465"/>
      <c r="E30" s="465"/>
      <c r="F30" s="465"/>
      <c r="G30" s="465"/>
      <c r="H30" s="465"/>
      <c r="I30" s="463"/>
      <c r="J30" s="463"/>
      <c r="K30" s="463"/>
      <c r="L30" s="463"/>
      <c r="M30" s="463"/>
      <c r="N30" s="463"/>
      <c r="O30" s="463"/>
      <c r="P30" s="463"/>
      <c r="Q30" s="463"/>
      <c r="R30" s="463">
        <v>1</v>
      </c>
      <c r="S30" s="463"/>
      <c r="T30" s="463"/>
      <c r="U30" s="497">
        <f t="shared" si="1"/>
        <v>1</v>
      </c>
      <c r="V30" s="497">
        <f t="shared" si="1"/>
        <v>0</v>
      </c>
      <c r="W30" s="497">
        <f t="shared" si="1"/>
        <v>0</v>
      </c>
      <c r="X30" s="726">
        <f t="shared" si="2"/>
        <v>1</v>
      </c>
    </row>
    <row r="31" spans="1:28" ht="15" customHeight="1">
      <c r="A31" s="725">
        <v>28</v>
      </c>
      <c r="B31" s="470" t="s">
        <v>1532</v>
      </c>
      <c r="C31" s="471"/>
      <c r="D31" s="471"/>
      <c r="E31" s="471"/>
      <c r="F31" s="471"/>
      <c r="G31" s="471"/>
      <c r="H31" s="471"/>
      <c r="I31" s="463"/>
      <c r="J31" s="463"/>
      <c r="K31" s="463"/>
      <c r="L31" s="463"/>
      <c r="M31" s="463"/>
      <c r="N31" s="463"/>
      <c r="O31" s="463"/>
      <c r="P31" s="463"/>
      <c r="Q31" s="463"/>
      <c r="R31" s="463"/>
      <c r="S31" s="463">
        <v>1</v>
      </c>
      <c r="T31" s="463"/>
      <c r="U31" s="497">
        <f t="shared" si="1"/>
        <v>0</v>
      </c>
      <c r="V31" s="497">
        <f t="shared" si="1"/>
        <v>1</v>
      </c>
      <c r="W31" s="497">
        <f t="shared" si="1"/>
        <v>0</v>
      </c>
      <c r="X31" s="726">
        <f t="shared" si="2"/>
        <v>1</v>
      </c>
    </row>
    <row r="32" spans="1:28" ht="15" customHeight="1">
      <c r="A32" s="725">
        <v>29</v>
      </c>
      <c r="B32" s="470" t="s">
        <v>8296</v>
      </c>
      <c r="C32" s="471"/>
      <c r="D32" s="471"/>
      <c r="E32" s="471"/>
      <c r="F32" s="471"/>
      <c r="G32" s="471"/>
      <c r="H32" s="471"/>
      <c r="I32" s="463"/>
      <c r="J32" s="463"/>
      <c r="K32" s="463"/>
      <c r="L32" s="463"/>
      <c r="M32" s="463"/>
      <c r="N32" s="463"/>
      <c r="O32" s="463"/>
      <c r="P32" s="463"/>
      <c r="Q32" s="463"/>
      <c r="R32" s="463"/>
      <c r="S32" s="463"/>
      <c r="T32" s="463"/>
      <c r="U32" s="497">
        <f t="shared" si="1"/>
        <v>0</v>
      </c>
      <c r="V32" s="497">
        <f t="shared" si="1"/>
        <v>0</v>
      </c>
      <c r="W32" s="497">
        <f t="shared" si="1"/>
        <v>0</v>
      </c>
      <c r="X32" s="726">
        <f t="shared" si="2"/>
        <v>0</v>
      </c>
    </row>
    <row r="33" spans="1:26" ht="15" customHeight="1">
      <c r="A33" s="725">
        <v>30</v>
      </c>
      <c r="B33" s="470" t="s">
        <v>4010</v>
      </c>
      <c r="C33" s="471"/>
      <c r="D33" s="471"/>
      <c r="E33" s="471"/>
      <c r="F33" s="471"/>
      <c r="G33" s="471"/>
      <c r="H33" s="471"/>
      <c r="I33" s="463"/>
      <c r="J33" s="463"/>
      <c r="K33" s="463"/>
      <c r="L33" s="463">
        <v>3</v>
      </c>
      <c r="M33" s="463">
        <v>1</v>
      </c>
      <c r="N33" s="463"/>
      <c r="O33" s="463"/>
      <c r="P33" s="463"/>
      <c r="Q33" s="463"/>
      <c r="R33" s="463">
        <v>2</v>
      </c>
      <c r="S33" s="463"/>
      <c r="T33" s="463"/>
      <c r="U33" s="497">
        <f t="shared" si="1"/>
        <v>5</v>
      </c>
      <c r="V33" s="497">
        <f t="shared" si="1"/>
        <v>1</v>
      </c>
      <c r="W33" s="497">
        <f t="shared" si="1"/>
        <v>0</v>
      </c>
      <c r="X33" s="726">
        <f t="shared" si="2"/>
        <v>6</v>
      </c>
    </row>
    <row r="34" spans="1:26" ht="12.75">
      <c r="A34" s="725">
        <v>31</v>
      </c>
      <c r="B34" s="470" t="s">
        <v>1520</v>
      </c>
      <c r="C34" s="471"/>
      <c r="D34" s="471"/>
      <c r="E34" s="471"/>
      <c r="F34" s="471"/>
      <c r="G34" s="471"/>
      <c r="H34" s="471"/>
      <c r="I34" s="463">
        <v>11</v>
      </c>
      <c r="J34" s="463">
        <v>25</v>
      </c>
      <c r="K34" s="463">
        <v>14</v>
      </c>
      <c r="L34" s="463">
        <v>5</v>
      </c>
      <c r="M34" s="463">
        <v>3</v>
      </c>
      <c r="N34" s="463">
        <v>5</v>
      </c>
      <c r="O34" s="463"/>
      <c r="P34" s="463"/>
      <c r="Q34" s="463"/>
      <c r="R34" s="463"/>
      <c r="S34" s="463"/>
      <c r="T34" s="463"/>
      <c r="U34" s="497">
        <f t="shared" si="1"/>
        <v>16</v>
      </c>
      <c r="V34" s="497">
        <f t="shared" si="1"/>
        <v>28</v>
      </c>
      <c r="W34" s="497">
        <f t="shared" si="1"/>
        <v>19</v>
      </c>
      <c r="X34" s="726">
        <f t="shared" si="2"/>
        <v>63</v>
      </c>
    </row>
    <row r="35" spans="1:26" ht="12.75">
      <c r="A35" s="725">
        <v>32</v>
      </c>
      <c r="B35" s="470" t="s">
        <v>8297</v>
      </c>
      <c r="C35" s="471"/>
      <c r="D35" s="471"/>
      <c r="E35" s="471"/>
      <c r="F35" s="471"/>
      <c r="G35" s="471"/>
      <c r="H35" s="471"/>
      <c r="I35" s="463"/>
      <c r="J35" s="463"/>
      <c r="K35" s="463"/>
      <c r="L35" s="463"/>
      <c r="M35" s="463"/>
      <c r="N35" s="463"/>
      <c r="O35" s="463"/>
      <c r="P35" s="463"/>
      <c r="Q35" s="463"/>
      <c r="R35" s="463"/>
      <c r="S35" s="463"/>
      <c r="T35" s="463"/>
      <c r="U35" s="497">
        <f t="shared" si="1"/>
        <v>0</v>
      </c>
      <c r="V35" s="497">
        <f t="shared" si="1"/>
        <v>0</v>
      </c>
      <c r="W35" s="497">
        <f t="shared" si="1"/>
        <v>0</v>
      </c>
      <c r="X35" s="726">
        <f t="shared" si="2"/>
        <v>0</v>
      </c>
    </row>
    <row r="36" spans="1:26" s="466" customFormat="1" ht="15" customHeight="1">
      <c r="A36" s="725">
        <v>33</v>
      </c>
      <c r="B36" s="464" t="s">
        <v>8298</v>
      </c>
      <c r="C36" s="465"/>
      <c r="D36" s="465"/>
      <c r="E36" s="465">
        <v>1</v>
      </c>
      <c r="F36" s="465">
        <v>1</v>
      </c>
      <c r="G36" s="465">
        <v>1</v>
      </c>
      <c r="H36" s="465">
        <v>4</v>
      </c>
      <c r="I36" s="463">
        <v>1</v>
      </c>
      <c r="J36" s="463"/>
      <c r="K36" s="463">
        <v>3</v>
      </c>
      <c r="L36" s="463">
        <v>1</v>
      </c>
      <c r="M36" s="463">
        <v>4</v>
      </c>
      <c r="N36" s="463">
        <v>11</v>
      </c>
      <c r="O36" s="463">
        <v>36</v>
      </c>
      <c r="P36" s="463">
        <v>22</v>
      </c>
      <c r="Q36" s="463">
        <v>23</v>
      </c>
      <c r="R36" s="463">
        <v>30</v>
      </c>
      <c r="S36" s="463">
        <v>21</v>
      </c>
      <c r="T36" s="463">
        <v>40</v>
      </c>
      <c r="U36" s="497">
        <f t="shared" si="1"/>
        <v>69</v>
      </c>
      <c r="V36" s="497">
        <f t="shared" si="1"/>
        <v>48</v>
      </c>
      <c r="W36" s="497">
        <f t="shared" si="1"/>
        <v>82</v>
      </c>
      <c r="X36" s="726">
        <f t="shared" si="2"/>
        <v>199</v>
      </c>
      <c r="Z36" s="293"/>
    </row>
    <row r="37" spans="1:26" ht="15" customHeight="1">
      <c r="A37" s="725">
        <v>34</v>
      </c>
      <c r="B37" s="464" t="s">
        <v>1574</v>
      </c>
      <c r="C37" s="465"/>
      <c r="D37" s="465"/>
      <c r="E37" s="465"/>
      <c r="F37" s="465"/>
      <c r="G37" s="465"/>
      <c r="H37" s="465"/>
      <c r="I37" s="463"/>
      <c r="J37" s="463"/>
      <c r="K37" s="463"/>
      <c r="L37" s="463"/>
      <c r="M37" s="463"/>
      <c r="N37" s="463"/>
      <c r="O37" s="463"/>
      <c r="P37" s="463"/>
      <c r="Q37" s="463"/>
      <c r="R37" s="463">
        <v>1</v>
      </c>
      <c r="S37" s="463">
        <v>1</v>
      </c>
      <c r="T37" s="463">
        <v>2</v>
      </c>
      <c r="U37" s="497">
        <f t="shared" si="1"/>
        <v>1</v>
      </c>
      <c r="V37" s="497">
        <f t="shared" si="1"/>
        <v>1</v>
      </c>
      <c r="W37" s="497">
        <f t="shared" si="1"/>
        <v>2</v>
      </c>
      <c r="X37" s="726">
        <f t="shared" si="2"/>
        <v>4</v>
      </c>
    </row>
    <row r="38" spans="1:26" ht="15" customHeight="1">
      <c r="A38" s="725">
        <v>35</v>
      </c>
      <c r="B38" s="464" t="s">
        <v>1472</v>
      </c>
      <c r="C38" s="465"/>
      <c r="D38" s="465"/>
      <c r="E38" s="465">
        <v>1</v>
      </c>
      <c r="F38" s="465">
        <v>2</v>
      </c>
      <c r="G38" s="465">
        <v>2</v>
      </c>
      <c r="H38" s="465">
        <v>3</v>
      </c>
      <c r="I38" s="463"/>
      <c r="J38" s="463">
        <v>2</v>
      </c>
      <c r="K38" s="463">
        <v>4</v>
      </c>
      <c r="L38" s="463">
        <v>8</v>
      </c>
      <c r="M38" s="463">
        <v>7</v>
      </c>
      <c r="N38" s="463">
        <v>24</v>
      </c>
      <c r="O38" s="463">
        <v>50</v>
      </c>
      <c r="P38" s="463">
        <v>37</v>
      </c>
      <c r="Q38" s="463">
        <v>60</v>
      </c>
      <c r="R38" s="463">
        <v>90</v>
      </c>
      <c r="S38" s="463">
        <v>68</v>
      </c>
      <c r="T38" s="463">
        <v>119</v>
      </c>
      <c r="U38" s="497">
        <f t="shared" si="1"/>
        <v>150</v>
      </c>
      <c r="V38" s="497">
        <f t="shared" si="1"/>
        <v>116</v>
      </c>
      <c r="W38" s="497">
        <f t="shared" si="1"/>
        <v>211</v>
      </c>
      <c r="X38" s="726">
        <f t="shared" si="2"/>
        <v>477</v>
      </c>
    </row>
    <row r="39" spans="1:26" ht="15" customHeight="1">
      <c r="A39" s="725">
        <v>36</v>
      </c>
      <c r="B39" s="464" t="s">
        <v>1505</v>
      </c>
      <c r="C39" s="465"/>
      <c r="D39" s="465"/>
      <c r="E39" s="465"/>
      <c r="F39" s="465"/>
      <c r="G39" s="465"/>
      <c r="H39" s="465"/>
      <c r="I39" s="463"/>
      <c r="J39" s="463"/>
      <c r="K39" s="463"/>
      <c r="L39" s="463"/>
      <c r="M39" s="463"/>
      <c r="N39" s="463"/>
      <c r="O39" s="463"/>
      <c r="P39" s="463"/>
      <c r="Q39" s="463"/>
      <c r="R39" s="463">
        <v>9</v>
      </c>
      <c r="S39" s="463">
        <v>8</v>
      </c>
      <c r="T39" s="463">
        <v>14</v>
      </c>
      <c r="U39" s="497">
        <f t="shared" si="1"/>
        <v>9</v>
      </c>
      <c r="V39" s="497">
        <f t="shared" si="1"/>
        <v>8</v>
      </c>
      <c r="W39" s="497">
        <f t="shared" si="1"/>
        <v>14</v>
      </c>
      <c r="X39" s="726">
        <f t="shared" si="2"/>
        <v>31</v>
      </c>
    </row>
    <row r="40" spans="1:26" ht="15" customHeight="1">
      <c r="A40" s="725">
        <v>37</v>
      </c>
      <c r="B40" s="464" t="s">
        <v>8299</v>
      </c>
      <c r="C40" s="465"/>
      <c r="D40" s="465"/>
      <c r="E40" s="465"/>
      <c r="F40" s="465"/>
      <c r="G40" s="465"/>
      <c r="H40" s="465"/>
      <c r="I40" s="463"/>
      <c r="J40" s="463"/>
      <c r="K40" s="463"/>
      <c r="L40" s="463"/>
      <c r="M40" s="463"/>
      <c r="N40" s="463"/>
      <c r="O40" s="463"/>
      <c r="P40" s="463"/>
      <c r="Q40" s="463"/>
      <c r="R40" s="463"/>
      <c r="S40" s="463"/>
      <c r="T40" s="463"/>
      <c r="U40" s="497">
        <f t="shared" si="1"/>
        <v>0</v>
      </c>
      <c r="V40" s="497">
        <f t="shared" si="1"/>
        <v>0</v>
      </c>
      <c r="W40" s="497">
        <f t="shared" si="1"/>
        <v>0</v>
      </c>
      <c r="X40" s="726">
        <f t="shared" si="2"/>
        <v>0</v>
      </c>
    </row>
    <row r="41" spans="1:26" ht="15" customHeight="1">
      <c r="A41" s="725">
        <v>38</v>
      </c>
      <c r="B41" s="464" t="s">
        <v>4011</v>
      </c>
      <c r="C41" s="465"/>
      <c r="D41" s="465"/>
      <c r="E41" s="465"/>
      <c r="F41" s="465"/>
      <c r="G41" s="465"/>
      <c r="H41" s="465"/>
      <c r="I41" s="463"/>
      <c r="J41" s="463"/>
      <c r="K41" s="463"/>
      <c r="L41" s="463"/>
      <c r="M41" s="463"/>
      <c r="N41" s="463"/>
      <c r="O41" s="463"/>
      <c r="P41" s="463"/>
      <c r="Q41" s="463"/>
      <c r="R41" s="463"/>
      <c r="S41" s="463"/>
      <c r="T41" s="463"/>
      <c r="U41" s="497">
        <f t="shared" si="1"/>
        <v>0</v>
      </c>
      <c r="V41" s="497">
        <f t="shared" si="1"/>
        <v>0</v>
      </c>
      <c r="W41" s="497">
        <f t="shared" si="1"/>
        <v>0</v>
      </c>
      <c r="X41" s="726">
        <f t="shared" si="2"/>
        <v>0</v>
      </c>
    </row>
    <row r="42" spans="1:26" ht="14.25" customHeight="1">
      <c r="A42" s="725">
        <v>39</v>
      </c>
      <c r="B42" s="464" t="s">
        <v>2002</v>
      </c>
      <c r="C42" s="465"/>
      <c r="D42" s="465"/>
      <c r="E42" s="465"/>
      <c r="F42" s="465"/>
      <c r="G42" s="465"/>
      <c r="H42" s="465"/>
      <c r="I42" s="463">
        <v>5</v>
      </c>
      <c r="J42" s="463">
        <v>9</v>
      </c>
      <c r="K42" s="463">
        <v>15</v>
      </c>
      <c r="L42" s="463">
        <v>5</v>
      </c>
      <c r="M42" s="463">
        <v>12</v>
      </c>
      <c r="N42" s="463">
        <v>26</v>
      </c>
      <c r="O42" s="463"/>
      <c r="P42" s="463"/>
      <c r="Q42" s="463"/>
      <c r="R42" s="463">
        <v>214</v>
      </c>
      <c r="S42" s="463">
        <v>199</v>
      </c>
      <c r="T42" s="463">
        <v>355</v>
      </c>
      <c r="U42" s="497">
        <f t="shared" si="1"/>
        <v>224</v>
      </c>
      <c r="V42" s="497">
        <f t="shared" si="1"/>
        <v>220</v>
      </c>
      <c r="W42" s="497">
        <f t="shared" si="1"/>
        <v>396</v>
      </c>
      <c r="X42" s="726">
        <f t="shared" si="2"/>
        <v>840</v>
      </c>
    </row>
    <row r="43" spans="1:26" ht="15" customHeight="1">
      <c r="A43" s="725">
        <v>40</v>
      </c>
      <c r="B43" s="464" t="s">
        <v>1459</v>
      </c>
      <c r="C43" s="465"/>
      <c r="D43" s="465"/>
      <c r="E43" s="465"/>
      <c r="F43" s="465"/>
      <c r="G43" s="465"/>
      <c r="H43" s="465"/>
      <c r="I43" s="463"/>
      <c r="J43" s="463"/>
      <c r="K43" s="463">
        <v>1</v>
      </c>
      <c r="L43" s="463"/>
      <c r="M43" s="463"/>
      <c r="N43" s="463"/>
      <c r="O43" s="463">
        <v>6</v>
      </c>
      <c r="P43" s="463">
        <v>3</v>
      </c>
      <c r="Q43" s="463">
        <v>3</v>
      </c>
      <c r="R43" s="463">
        <v>6</v>
      </c>
      <c r="S43" s="463">
        <v>9</v>
      </c>
      <c r="T43" s="463">
        <v>4</v>
      </c>
      <c r="U43" s="497">
        <f t="shared" si="1"/>
        <v>12</v>
      </c>
      <c r="V43" s="497">
        <f t="shared" si="1"/>
        <v>12</v>
      </c>
      <c r="W43" s="497">
        <f t="shared" si="1"/>
        <v>8</v>
      </c>
      <c r="X43" s="726">
        <f t="shared" si="2"/>
        <v>32</v>
      </c>
    </row>
    <row r="44" spans="1:26" ht="15" customHeight="1">
      <c r="A44" s="725">
        <v>41</v>
      </c>
      <c r="B44" s="464" t="s">
        <v>1460</v>
      </c>
      <c r="C44" s="465"/>
      <c r="D44" s="465"/>
      <c r="E44" s="465"/>
      <c r="F44" s="465"/>
      <c r="G44" s="465">
        <v>1</v>
      </c>
      <c r="H44" s="465">
        <v>1</v>
      </c>
      <c r="I44" s="463"/>
      <c r="J44" s="463"/>
      <c r="K44" s="463"/>
      <c r="L44" s="463">
        <v>1</v>
      </c>
      <c r="M44" s="463"/>
      <c r="N44" s="463"/>
      <c r="O44" s="463">
        <v>3</v>
      </c>
      <c r="P44" s="463">
        <v>2</v>
      </c>
      <c r="Q44" s="463"/>
      <c r="R44" s="463"/>
      <c r="S44" s="463"/>
      <c r="T44" s="463"/>
      <c r="U44" s="497">
        <f t="shared" si="1"/>
        <v>4</v>
      </c>
      <c r="V44" s="497">
        <f t="shared" si="1"/>
        <v>3</v>
      </c>
      <c r="W44" s="497">
        <f t="shared" si="1"/>
        <v>1</v>
      </c>
      <c r="X44" s="726">
        <f t="shared" si="2"/>
        <v>8</v>
      </c>
    </row>
    <row r="45" spans="1:26" ht="15" customHeight="1">
      <c r="A45" s="725">
        <v>42</v>
      </c>
      <c r="B45" s="464" t="s">
        <v>1576</v>
      </c>
      <c r="C45" s="465"/>
      <c r="D45" s="465"/>
      <c r="E45" s="465"/>
      <c r="F45" s="465"/>
      <c r="G45" s="465"/>
      <c r="H45" s="465"/>
      <c r="I45" s="463"/>
      <c r="J45" s="463"/>
      <c r="K45" s="463"/>
      <c r="L45" s="463">
        <v>1</v>
      </c>
      <c r="M45" s="463"/>
      <c r="N45" s="463"/>
      <c r="O45" s="463"/>
      <c r="P45" s="463"/>
      <c r="Q45" s="463"/>
      <c r="R45" s="463">
        <v>1</v>
      </c>
      <c r="S45" s="463"/>
      <c r="T45" s="463">
        <v>1</v>
      </c>
      <c r="U45" s="497">
        <f t="shared" si="1"/>
        <v>2</v>
      </c>
      <c r="V45" s="497">
        <f t="shared" si="1"/>
        <v>0</v>
      </c>
      <c r="W45" s="497">
        <f t="shared" si="1"/>
        <v>1</v>
      </c>
      <c r="X45" s="726">
        <f t="shared" si="2"/>
        <v>3</v>
      </c>
      <c r="Y45" s="618"/>
    </row>
    <row r="46" spans="1:26" ht="15" customHeight="1">
      <c r="A46" s="725">
        <v>43</v>
      </c>
      <c r="B46" s="464" t="s">
        <v>1560</v>
      </c>
      <c r="C46" s="465"/>
      <c r="D46" s="465"/>
      <c r="E46" s="465"/>
      <c r="F46" s="465"/>
      <c r="G46" s="465"/>
      <c r="H46" s="465"/>
      <c r="I46" s="463"/>
      <c r="J46" s="463"/>
      <c r="K46" s="463"/>
      <c r="L46" s="463">
        <v>1</v>
      </c>
      <c r="M46" s="463">
        <v>2</v>
      </c>
      <c r="N46" s="463">
        <v>2</v>
      </c>
      <c r="O46" s="463">
        <v>15</v>
      </c>
      <c r="P46" s="463">
        <v>11</v>
      </c>
      <c r="Q46" s="463">
        <v>10</v>
      </c>
      <c r="R46" s="463">
        <v>12</v>
      </c>
      <c r="S46" s="463">
        <v>10</v>
      </c>
      <c r="T46" s="463">
        <v>5</v>
      </c>
      <c r="U46" s="497">
        <f t="shared" si="1"/>
        <v>28</v>
      </c>
      <c r="V46" s="497">
        <f t="shared" si="1"/>
        <v>23</v>
      </c>
      <c r="W46" s="497">
        <f t="shared" si="1"/>
        <v>17</v>
      </c>
      <c r="X46" s="726">
        <f t="shared" si="2"/>
        <v>68</v>
      </c>
      <c r="Y46" s="619"/>
    </row>
    <row r="47" spans="1:26" ht="15" customHeight="1">
      <c r="A47" s="725">
        <v>44</v>
      </c>
      <c r="B47" s="464" t="s">
        <v>1561</v>
      </c>
      <c r="C47" s="465"/>
      <c r="D47" s="465"/>
      <c r="E47" s="465"/>
      <c r="F47" s="465"/>
      <c r="G47" s="465"/>
      <c r="H47" s="465"/>
      <c r="I47" s="463">
        <v>6</v>
      </c>
      <c r="J47" s="463">
        <v>5</v>
      </c>
      <c r="K47" s="463">
        <v>21</v>
      </c>
      <c r="L47" s="463">
        <v>6</v>
      </c>
      <c r="M47" s="463">
        <v>8</v>
      </c>
      <c r="N47" s="463">
        <v>7</v>
      </c>
      <c r="O47" s="463"/>
      <c r="P47" s="463"/>
      <c r="Q47" s="463"/>
      <c r="R47" s="463">
        <v>17</v>
      </c>
      <c r="S47" s="463">
        <v>15</v>
      </c>
      <c r="T47" s="463">
        <v>6</v>
      </c>
      <c r="U47" s="497">
        <f t="shared" si="1"/>
        <v>29</v>
      </c>
      <c r="V47" s="497">
        <f t="shared" si="1"/>
        <v>28</v>
      </c>
      <c r="W47" s="497">
        <f t="shared" si="1"/>
        <v>34</v>
      </c>
      <c r="X47" s="726">
        <f t="shared" si="2"/>
        <v>91</v>
      </c>
    </row>
    <row r="48" spans="1:26" ht="15" customHeight="1">
      <c r="A48" s="725">
        <v>45</v>
      </c>
      <c r="B48" s="464" t="s">
        <v>1507</v>
      </c>
      <c r="C48" s="465"/>
      <c r="D48" s="465"/>
      <c r="E48" s="465"/>
      <c r="F48" s="465">
        <v>1</v>
      </c>
      <c r="G48" s="465"/>
      <c r="H48" s="465">
        <v>2</v>
      </c>
      <c r="I48" s="463"/>
      <c r="J48" s="463">
        <v>2</v>
      </c>
      <c r="K48" s="463"/>
      <c r="L48" s="463">
        <v>10</v>
      </c>
      <c r="M48" s="463">
        <v>5</v>
      </c>
      <c r="N48" s="463">
        <v>2</v>
      </c>
      <c r="O48" s="463"/>
      <c r="P48" s="463"/>
      <c r="Q48" s="463"/>
      <c r="R48" s="463">
        <v>10</v>
      </c>
      <c r="S48" s="463">
        <v>8</v>
      </c>
      <c r="T48" s="463">
        <v>5</v>
      </c>
      <c r="U48" s="497">
        <f t="shared" si="1"/>
        <v>21</v>
      </c>
      <c r="V48" s="497">
        <f t="shared" si="1"/>
        <v>15</v>
      </c>
      <c r="W48" s="497">
        <f t="shared" si="1"/>
        <v>9</v>
      </c>
      <c r="X48" s="726">
        <f t="shared" si="2"/>
        <v>45</v>
      </c>
    </row>
    <row r="49" spans="1:25" ht="15" customHeight="1">
      <c r="A49" s="725">
        <v>46</v>
      </c>
      <c r="B49" s="464" t="s">
        <v>1474</v>
      </c>
      <c r="C49" s="465"/>
      <c r="D49" s="465"/>
      <c r="E49" s="465"/>
      <c r="F49" s="465"/>
      <c r="G49" s="465"/>
      <c r="H49" s="465"/>
      <c r="I49" s="463">
        <v>1</v>
      </c>
      <c r="J49" s="463">
        <v>1</v>
      </c>
      <c r="K49" s="463">
        <v>3</v>
      </c>
      <c r="L49" s="463"/>
      <c r="M49" s="463"/>
      <c r="N49" s="463"/>
      <c r="O49" s="463"/>
      <c r="P49" s="463"/>
      <c r="Q49" s="463"/>
      <c r="R49" s="463"/>
      <c r="S49" s="463"/>
      <c r="T49" s="463"/>
      <c r="U49" s="497">
        <f t="shared" si="1"/>
        <v>1</v>
      </c>
      <c r="V49" s="497">
        <f t="shared" si="1"/>
        <v>1</v>
      </c>
      <c r="W49" s="497">
        <f t="shared" si="1"/>
        <v>3</v>
      </c>
      <c r="X49" s="726">
        <f t="shared" si="2"/>
        <v>5</v>
      </c>
    </row>
    <row r="50" spans="1:25" ht="15" customHeight="1">
      <c r="A50" s="725">
        <v>47</v>
      </c>
      <c r="B50" s="464" t="s">
        <v>2991</v>
      </c>
      <c r="C50" s="465"/>
      <c r="D50" s="465"/>
      <c r="E50" s="465"/>
      <c r="F50" s="465"/>
      <c r="G50" s="465"/>
      <c r="H50" s="465"/>
      <c r="I50" s="463"/>
      <c r="J50" s="463"/>
      <c r="K50" s="463"/>
      <c r="L50" s="463"/>
      <c r="M50" s="463"/>
      <c r="N50" s="463"/>
      <c r="O50" s="463"/>
      <c r="P50" s="463"/>
      <c r="Q50" s="463"/>
      <c r="R50" s="463">
        <v>3</v>
      </c>
      <c r="S50" s="463">
        <v>3</v>
      </c>
      <c r="T50" s="463"/>
      <c r="U50" s="497">
        <f t="shared" si="1"/>
        <v>3</v>
      </c>
      <c r="V50" s="497">
        <f t="shared" si="1"/>
        <v>3</v>
      </c>
      <c r="W50" s="497">
        <f t="shared" si="1"/>
        <v>0</v>
      </c>
      <c r="X50" s="726">
        <f t="shared" si="2"/>
        <v>6</v>
      </c>
    </row>
    <row r="51" spans="1:25" ht="15" customHeight="1">
      <c r="A51" s="725">
        <v>48</v>
      </c>
      <c r="B51" s="464" t="s">
        <v>2992</v>
      </c>
      <c r="C51" s="465"/>
      <c r="D51" s="465"/>
      <c r="E51" s="465"/>
      <c r="F51" s="465"/>
      <c r="G51" s="465"/>
      <c r="H51" s="465"/>
      <c r="I51" s="463"/>
      <c r="J51" s="463"/>
      <c r="K51" s="463"/>
      <c r="L51" s="463">
        <v>1</v>
      </c>
      <c r="M51" s="463"/>
      <c r="N51" s="463"/>
      <c r="O51" s="463">
        <v>4</v>
      </c>
      <c r="P51" s="463">
        <v>7</v>
      </c>
      <c r="Q51" s="463"/>
      <c r="R51" s="463">
        <v>27</v>
      </c>
      <c r="S51" s="463">
        <v>23</v>
      </c>
      <c r="T51" s="463">
        <v>25</v>
      </c>
      <c r="U51" s="497">
        <f t="shared" si="1"/>
        <v>32</v>
      </c>
      <c r="V51" s="497">
        <f t="shared" si="1"/>
        <v>30</v>
      </c>
      <c r="W51" s="497">
        <f t="shared" si="1"/>
        <v>25</v>
      </c>
      <c r="X51" s="726">
        <f t="shared" si="2"/>
        <v>87</v>
      </c>
    </row>
    <row r="52" spans="1:25" ht="15" customHeight="1">
      <c r="A52" s="725">
        <v>49</v>
      </c>
      <c r="B52" s="464" t="s">
        <v>2993</v>
      </c>
      <c r="C52" s="465"/>
      <c r="D52" s="465"/>
      <c r="E52" s="465"/>
      <c r="F52" s="465"/>
      <c r="G52" s="465"/>
      <c r="H52" s="465"/>
      <c r="I52" s="463">
        <v>6</v>
      </c>
      <c r="J52" s="463">
        <v>6</v>
      </c>
      <c r="K52" s="463">
        <v>8</v>
      </c>
      <c r="L52" s="463"/>
      <c r="M52" s="463"/>
      <c r="N52" s="463"/>
      <c r="O52" s="463"/>
      <c r="P52" s="463"/>
      <c r="Q52" s="463"/>
      <c r="R52" s="463">
        <v>5</v>
      </c>
      <c r="S52" s="463">
        <v>14</v>
      </c>
      <c r="T52" s="463">
        <v>15</v>
      </c>
      <c r="U52" s="497">
        <f t="shared" si="1"/>
        <v>11</v>
      </c>
      <c r="V52" s="497">
        <f t="shared" si="1"/>
        <v>20</v>
      </c>
      <c r="W52" s="497">
        <f t="shared" si="1"/>
        <v>23</v>
      </c>
      <c r="X52" s="726">
        <f t="shared" si="2"/>
        <v>54</v>
      </c>
    </row>
    <row r="53" spans="1:25" ht="15" customHeight="1">
      <c r="A53" s="725">
        <v>50</v>
      </c>
      <c r="B53" s="464" t="s">
        <v>2994</v>
      </c>
      <c r="C53" s="465"/>
      <c r="D53" s="465"/>
      <c r="E53" s="465"/>
      <c r="F53" s="465"/>
      <c r="G53" s="465"/>
      <c r="H53" s="465"/>
      <c r="I53" s="463"/>
      <c r="J53" s="463"/>
      <c r="K53" s="463"/>
      <c r="L53" s="463"/>
      <c r="M53" s="463"/>
      <c r="N53" s="463"/>
      <c r="O53" s="463"/>
      <c r="P53" s="463"/>
      <c r="Q53" s="463"/>
      <c r="R53" s="463"/>
      <c r="S53" s="463">
        <v>1</v>
      </c>
      <c r="T53" s="463"/>
      <c r="U53" s="497">
        <f t="shared" si="1"/>
        <v>0</v>
      </c>
      <c r="V53" s="497">
        <f t="shared" si="1"/>
        <v>1</v>
      </c>
      <c r="W53" s="497">
        <f t="shared" si="1"/>
        <v>0</v>
      </c>
      <c r="X53" s="726">
        <f t="shared" si="2"/>
        <v>1</v>
      </c>
    </row>
    <row r="54" spans="1:25" ht="15" customHeight="1">
      <c r="A54" s="725">
        <v>51</v>
      </c>
      <c r="B54" s="464" t="s">
        <v>1483</v>
      </c>
      <c r="C54" s="465"/>
      <c r="D54" s="465"/>
      <c r="E54" s="465"/>
      <c r="F54" s="465"/>
      <c r="G54" s="465"/>
      <c r="H54" s="465"/>
      <c r="I54" s="463">
        <v>1</v>
      </c>
      <c r="J54" s="463">
        <v>3</v>
      </c>
      <c r="K54" s="463">
        <v>2</v>
      </c>
      <c r="L54" s="463">
        <v>3</v>
      </c>
      <c r="M54" s="463">
        <v>6</v>
      </c>
      <c r="N54" s="463">
        <v>6</v>
      </c>
      <c r="O54" s="463"/>
      <c r="P54" s="463"/>
      <c r="Q54" s="463"/>
      <c r="R54" s="463">
        <v>11</v>
      </c>
      <c r="S54" s="463">
        <v>3</v>
      </c>
      <c r="T54" s="463">
        <v>7</v>
      </c>
      <c r="U54" s="497">
        <f t="shared" si="1"/>
        <v>15</v>
      </c>
      <c r="V54" s="497">
        <f t="shared" si="1"/>
        <v>12</v>
      </c>
      <c r="W54" s="497">
        <f t="shared" si="1"/>
        <v>15</v>
      </c>
      <c r="X54" s="726">
        <f t="shared" si="2"/>
        <v>42</v>
      </c>
      <c r="Y54" s="618"/>
    </row>
    <row r="55" spans="1:25" ht="15" customHeight="1">
      <c r="A55" s="725">
        <v>52</v>
      </c>
      <c r="B55" s="464" t="s">
        <v>512</v>
      </c>
      <c r="C55" s="465"/>
      <c r="D55" s="465"/>
      <c r="E55" s="465"/>
      <c r="F55" s="465"/>
      <c r="G55" s="465"/>
      <c r="H55" s="465"/>
      <c r="I55" s="463">
        <v>1</v>
      </c>
      <c r="J55" s="463"/>
      <c r="K55" s="463">
        <v>1</v>
      </c>
      <c r="L55" s="463">
        <v>4</v>
      </c>
      <c r="M55" s="463">
        <v>6</v>
      </c>
      <c r="N55" s="463">
        <v>4</v>
      </c>
      <c r="O55" s="463"/>
      <c r="P55" s="463"/>
      <c r="Q55" s="463"/>
      <c r="R55" s="463"/>
      <c r="S55" s="463"/>
      <c r="T55" s="463"/>
      <c r="U55" s="497">
        <f t="shared" si="1"/>
        <v>5</v>
      </c>
      <c r="V55" s="497">
        <f t="shared" si="1"/>
        <v>6</v>
      </c>
      <c r="W55" s="497">
        <f t="shared" si="1"/>
        <v>5</v>
      </c>
      <c r="X55" s="726">
        <f t="shared" si="2"/>
        <v>16</v>
      </c>
    </row>
    <row r="56" spans="1:25" ht="14.25" customHeight="1">
      <c r="A56" s="725">
        <v>53</v>
      </c>
      <c r="B56" s="464" t="s">
        <v>1463</v>
      </c>
      <c r="C56" s="465"/>
      <c r="D56" s="465"/>
      <c r="E56" s="465"/>
      <c r="F56" s="465"/>
      <c r="G56" s="465"/>
      <c r="H56" s="465"/>
      <c r="I56" s="463"/>
      <c r="J56" s="463"/>
      <c r="K56" s="463"/>
      <c r="L56" s="463"/>
      <c r="M56" s="463"/>
      <c r="N56" s="463"/>
      <c r="O56" s="463"/>
      <c r="P56" s="463"/>
      <c r="Q56" s="463"/>
      <c r="R56" s="463">
        <v>1</v>
      </c>
      <c r="S56" s="463">
        <v>1</v>
      </c>
      <c r="T56" s="463">
        <v>1</v>
      </c>
      <c r="U56" s="497">
        <f t="shared" si="1"/>
        <v>1</v>
      </c>
      <c r="V56" s="497">
        <f t="shared" si="1"/>
        <v>1</v>
      </c>
      <c r="W56" s="497">
        <f t="shared" si="1"/>
        <v>1</v>
      </c>
      <c r="X56" s="726">
        <f t="shared" si="2"/>
        <v>3</v>
      </c>
    </row>
    <row r="57" spans="1:25" ht="15" customHeight="1">
      <c r="A57" s="725">
        <v>54</v>
      </c>
      <c r="B57" s="464" t="s">
        <v>1509</v>
      </c>
      <c r="C57" s="465"/>
      <c r="D57" s="465"/>
      <c r="E57" s="465"/>
      <c r="F57" s="465">
        <v>2</v>
      </c>
      <c r="G57" s="465"/>
      <c r="H57" s="465">
        <v>4</v>
      </c>
      <c r="I57" s="463">
        <v>3</v>
      </c>
      <c r="J57" s="463">
        <v>6</v>
      </c>
      <c r="K57" s="463">
        <v>4</v>
      </c>
      <c r="L57" s="463">
        <v>41</v>
      </c>
      <c r="M57" s="463">
        <v>29</v>
      </c>
      <c r="N57" s="463">
        <v>59</v>
      </c>
      <c r="O57" s="463"/>
      <c r="P57" s="463"/>
      <c r="Q57" s="463"/>
      <c r="R57" s="463">
        <v>121</v>
      </c>
      <c r="S57" s="463">
        <v>101</v>
      </c>
      <c r="T57" s="463">
        <v>194</v>
      </c>
      <c r="U57" s="497">
        <f t="shared" si="1"/>
        <v>167</v>
      </c>
      <c r="V57" s="497">
        <f t="shared" si="1"/>
        <v>136</v>
      </c>
      <c r="W57" s="497">
        <f t="shared" si="1"/>
        <v>261</v>
      </c>
      <c r="X57" s="726">
        <f t="shared" si="2"/>
        <v>564</v>
      </c>
      <c r="Y57" s="618"/>
    </row>
    <row r="58" spans="1:25" ht="15" customHeight="1">
      <c r="A58" s="725">
        <v>55</v>
      </c>
      <c r="B58" s="464" t="s">
        <v>1484</v>
      </c>
      <c r="C58" s="465"/>
      <c r="D58" s="465"/>
      <c r="E58" s="465"/>
      <c r="F58" s="465">
        <v>2</v>
      </c>
      <c r="G58" s="465"/>
      <c r="H58" s="465">
        <v>1</v>
      </c>
      <c r="I58" s="463"/>
      <c r="J58" s="463"/>
      <c r="K58" s="463"/>
      <c r="L58" s="463"/>
      <c r="M58" s="463"/>
      <c r="N58" s="463"/>
      <c r="O58" s="463"/>
      <c r="P58" s="463"/>
      <c r="Q58" s="463"/>
      <c r="R58" s="463">
        <v>114</v>
      </c>
      <c r="S58" s="463">
        <v>145</v>
      </c>
      <c r="T58" s="463">
        <v>0</v>
      </c>
      <c r="U58" s="497">
        <f t="shared" si="1"/>
        <v>116</v>
      </c>
      <c r="V58" s="497">
        <f t="shared" si="1"/>
        <v>145</v>
      </c>
      <c r="W58" s="497">
        <f t="shared" si="1"/>
        <v>1</v>
      </c>
      <c r="X58" s="726">
        <f t="shared" si="2"/>
        <v>262</v>
      </c>
    </row>
    <row r="59" spans="1:25" ht="15" customHeight="1">
      <c r="A59" s="725">
        <v>56</v>
      </c>
      <c r="B59" s="464" t="s">
        <v>1465</v>
      </c>
      <c r="C59" s="465"/>
      <c r="D59" s="465"/>
      <c r="E59" s="465"/>
      <c r="F59" s="465"/>
      <c r="G59" s="465"/>
      <c r="H59" s="465"/>
      <c r="I59" s="463"/>
      <c r="J59" s="463"/>
      <c r="K59" s="463"/>
      <c r="L59" s="463"/>
      <c r="M59" s="463"/>
      <c r="N59" s="463"/>
      <c r="O59" s="463">
        <v>2</v>
      </c>
      <c r="P59" s="463">
        <v>1</v>
      </c>
      <c r="Q59" s="463">
        <v>2</v>
      </c>
      <c r="R59" s="463"/>
      <c r="S59" s="463">
        <v>1</v>
      </c>
      <c r="T59" s="463">
        <v>1</v>
      </c>
      <c r="U59" s="497">
        <f t="shared" si="1"/>
        <v>2</v>
      </c>
      <c r="V59" s="497">
        <f t="shared" si="1"/>
        <v>2</v>
      </c>
      <c r="W59" s="497">
        <f t="shared" si="1"/>
        <v>3</v>
      </c>
      <c r="X59" s="726">
        <f t="shared" si="2"/>
        <v>7</v>
      </c>
    </row>
    <row r="60" spans="1:25" ht="15" customHeight="1">
      <c r="A60" s="725">
        <v>57</v>
      </c>
      <c r="B60" s="464" t="s">
        <v>1578</v>
      </c>
      <c r="C60" s="465"/>
      <c r="D60" s="465"/>
      <c r="E60" s="465"/>
      <c r="F60" s="465"/>
      <c r="G60" s="465"/>
      <c r="H60" s="465"/>
      <c r="I60" s="463">
        <v>13</v>
      </c>
      <c r="J60" s="463">
        <v>5</v>
      </c>
      <c r="K60" s="463">
        <v>6</v>
      </c>
      <c r="L60" s="463">
        <v>4</v>
      </c>
      <c r="M60" s="463">
        <v>4</v>
      </c>
      <c r="N60" s="463">
        <v>12</v>
      </c>
      <c r="O60" s="463"/>
      <c r="P60" s="463"/>
      <c r="Q60" s="463"/>
      <c r="R60" s="463">
        <v>13</v>
      </c>
      <c r="S60" s="463">
        <v>27</v>
      </c>
      <c r="T60" s="463">
        <v>8</v>
      </c>
      <c r="U60" s="497">
        <f t="shared" si="1"/>
        <v>30</v>
      </c>
      <c r="V60" s="497">
        <f t="shared" si="1"/>
        <v>36</v>
      </c>
      <c r="W60" s="497">
        <f t="shared" si="1"/>
        <v>26</v>
      </c>
      <c r="X60" s="726">
        <f t="shared" si="2"/>
        <v>92</v>
      </c>
    </row>
    <row r="61" spans="1:25" ht="15" customHeight="1">
      <c r="A61" s="725">
        <v>58</v>
      </c>
      <c r="B61" s="464" t="s">
        <v>1523</v>
      </c>
      <c r="C61" s="465"/>
      <c r="D61" s="465"/>
      <c r="E61" s="465"/>
      <c r="F61" s="465">
        <v>1</v>
      </c>
      <c r="G61" s="465"/>
      <c r="H61" s="465">
        <v>2</v>
      </c>
      <c r="I61" s="463"/>
      <c r="J61" s="463"/>
      <c r="K61" s="463"/>
      <c r="L61" s="463"/>
      <c r="M61" s="463">
        <v>1</v>
      </c>
      <c r="N61" s="463">
        <v>1</v>
      </c>
      <c r="O61" s="463">
        <v>4</v>
      </c>
      <c r="P61" s="463">
        <v>4</v>
      </c>
      <c r="Q61" s="463">
        <v>4</v>
      </c>
      <c r="R61" s="463">
        <v>4</v>
      </c>
      <c r="S61" s="463">
        <v>6</v>
      </c>
      <c r="T61" s="463">
        <v>4</v>
      </c>
      <c r="U61" s="497">
        <f t="shared" si="1"/>
        <v>9</v>
      </c>
      <c r="V61" s="497">
        <f t="shared" si="1"/>
        <v>11</v>
      </c>
      <c r="W61" s="497">
        <f t="shared" si="1"/>
        <v>11</v>
      </c>
      <c r="X61" s="726">
        <f t="shared" si="2"/>
        <v>31</v>
      </c>
      <c r="Y61" s="618"/>
    </row>
    <row r="62" spans="1:25" ht="15" customHeight="1">
      <c r="A62" s="725">
        <v>59</v>
      </c>
      <c r="B62" s="464" t="s">
        <v>1591</v>
      </c>
      <c r="C62" s="465"/>
      <c r="D62" s="465"/>
      <c r="E62" s="465"/>
      <c r="F62" s="465"/>
      <c r="G62" s="465"/>
      <c r="H62" s="465"/>
      <c r="I62" s="463">
        <v>9</v>
      </c>
      <c r="J62" s="463">
        <v>9</v>
      </c>
      <c r="K62" s="463">
        <v>20</v>
      </c>
      <c r="L62" s="463">
        <v>21</v>
      </c>
      <c r="M62" s="463">
        <v>19</v>
      </c>
      <c r="N62" s="463">
        <v>19</v>
      </c>
      <c r="O62" s="463"/>
      <c r="P62" s="463"/>
      <c r="Q62" s="463"/>
      <c r="R62" s="463">
        <v>11</v>
      </c>
      <c r="S62" s="463">
        <v>14</v>
      </c>
      <c r="T62" s="463">
        <v>13</v>
      </c>
      <c r="U62" s="497">
        <f t="shared" si="1"/>
        <v>41</v>
      </c>
      <c r="V62" s="497">
        <f t="shared" si="1"/>
        <v>42</v>
      </c>
      <c r="W62" s="497">
        <f t="shared" si="1"/>
        <v>52</v>
      </c>
      <c r="X62" s="726">
        <f t="shared" si="2"/>
        <v>135</v>
      </c>
      <c r="Y62" s="618"/>
    </row>
    <row r="63" spans="1:25" ht="15" customHeight="1">
      <c r="A63" s="725">
        <v>60</v>
      </c>
      <c r="B63" s="727" t="s">
        <v>1562</v>
      </c>
      <c r="C63" s="465"/>
      <c r="D63" s="465"/>
      <c r="E63" s="465"/>
      <c r="F63" s="465"/>
      <c r="G63" s="465"/>
      <c r="H63" s="465"/>
      <c r="I63" s="463">
        <v>1</v>
      </c>
      <c r="J63" s="463"/>
      <c r="K63" s="463">
        <v>5</v>
      </c>
      <c r="L63" s="463">
        <v>15</v>
      </c>
      <c r="M63" s="463">
        <v>12</v>
      </c>
      <c r="N63" s="463">
        <v>18</v>
      </c>
      <c r="O63" s="463"/>
      <c r="P63" s="463"/>
      <c r="Q63" s="463"/>
      <c r="R63" s="463">
        <v>10</v>
      </c>
      <c r="S63" s="463">
        <v>9</v>
      </c>
      <c r="T63" s="463">
        <v>2</v>
      </c>
      <c r="U63" s="497">
        <f t="shared" si="1"/>
        <v>26</v>
      </c>
      <c r="V63" s="497">
        <f t="shared" si="1"/>
        <v>21</v>
      </c>
      <c r="W63" s="497">
        <f t="shared" si="1"/>
        <v>25</v>
      </c>
      <c r="X63" s="726">
        <f t="shared" si="2"/>
        <v>72</v>
      </c>
      <c r="Y63" s="618"/>
    </row>
    <row r="64" spans="1:25" ht="15" customHeight="1">
      <c r="A64" s="725">
        <v>61</v>
      </c>
      <c r="B64" s="727" t="s">
        <v>1466</v>
      </c>
      <c r="C64" s="465"/>
      <c r="D64" s="465"/>
      <c r="E64" s="465"/>
      <c r="F64" s="465"/>
      <c r="G64" s="465"/>
      <c r="H64" s="465"/>
      <c r="I64" s="463"/>
      <c r="J64" s="463"/>
      <c r="K64" s="463"/>
      <c r="L64" s="463"/>
      <c r="M64" s="463"/>
      <c r="N64" s="463"/>
      <c r="O64" s="463"/>
      <c r="P64" s="463"/>
      <c r="Q64" s="463"/>
      <c r="R64" s="463">
        <v>1</v>
      </c>
      <c r="S64" s="463">
        <v>2</v>
      </c>
      <c r="T64" s="463">
        <v>5</v>
      </c>
      <c r="U64" s="497">
        <f t="shared" si="1"/>
        <v>1</v>
      </c>
      <c r="V64" s="497">
        <f t="shared" si="1"/>
        <v>2</v>
      </c>
      <c r="W64" s="497">
        <f t="shared" si="1"/>
        <v>5</v>
      </c>
      <c r="X64" s="726">
        <f t="shared" si="2"/>
        <v>8</v>
      </c>
      <c r="Y64" s="618"/>
    </row>
    <row r="65" spans="1:25" ht="15" customHeight="1">
      <c r="A65" s="725">
        <v>62</v>
      </c>
      <c r="B65" s="727" t="s">
        <v>1563</v>
      </c>
      <c r="C65" s="465"/>
      <c r="D65" s="465"/>
      <c r="E65" s="465"/>
      <c r="F65" s="465"/>
      <c r="G65" s="465">
        <v>1</v>
      </c>
      <c r="H65" s="465">
        <v>7</v>
      </c>
      <c r="I65" s="463"/>
      <c r="J65" s="463"/>
      <c r="K65" s="463"/>
      <c r="L65" s="463"/>
      <c r="M65" s="463"/>
      <c r="N65" s="463">
        <v>2</v>
      </c>
      <c r="O65" s="463">
        <v>3</v>
      </c>
      <c r="P65" s="463">
        <v>5</v>
      </c>
      <c r="Q65" s="463">
        <v>8</v>
      </c>
      <c r="R65" s="463">
        <v>112</v>
      </c>
      <c r="S65" s="463">
        <v>112</v>
      </c>
      <c r="T65" s="463">
        <v>105</v>
      </c>
      <c r="U65" s="497">
        <f>C65+F65+I65+L65+O65+R65</f>
        <v>115</v>
      </c>
      <c r="V65" s="497">
        <f>D65+G65+J65+M65+P65+S65</f>
        <v>118</v>
      </c>
      <c r="W65" s="497">
        <f>E65+H65+K65+N65+Q65+T65</f>
        <v>122</v>
      </c>
      <c r="X65" s="726">
        <f>SUM(U65:W65)</f>
        <v>355</v>
      </c>
      <c r="Y65" s="618"/>
    </row>
    <row r="66" spans="1:25" ht="27.75" customHeight="1" thickBot="1">
      <c r="A66" s="728"/>
      <c r="B66" s="729"/>
      <c r="C66" s="730">
        <f>SUM(C4:C65)</f>
        <v>1</v>
      </c>
      <c r="D66" s="730">
        <f t="shared" ref="D66:T66" si="3">SUM(D4:D65)</f>
        <v>3</v>
      </c>
      <c r="E66" s="730">
        <f t="shared" si="3"/>
        <v>7</v>
      </c>
      <c r="F66" s="730">
        <f t="shared" si="3"/>
        <v>31</v>
      </c>
      <c r="G66" s="730">
        <f t="shared" si="3"/>
        <v>25</v>
      </c>
      <c r="H66" s="730">
        <f t="shared" si="3"/>
        <v>39</v>
      </c>
      <c r="I66" s="730">
        <v>94</v>
      </c>
      <c r="J66" s="730">
        <v>119</v>
      </c>
      <c r="K66" s="730">
        <v>171</v>
      </c>
      <c r="L66" s="730">
        <v>204</v>
      </c>
      <c r="M66" s="730">
        <f t="shared" si="3"/>
        <v>214</v>
      </c>
      <c r="N66" s="730">
        <v>317</v>
      </c>
      <c r="O66" s="730">
        <f t="shared" si="3"/>
        <v>256</v>
      </c>
      <c r="P66" s="730">
        <f t="shared" si="3"/>
        <v>190</v>
      </c>
      <c r="Q66" s="730">
        <f t="shared" si="3"/>
        <v>185</v>
      </c>
      <c r="R66" s="730">
        <f t="shared" si="3"/>
        <v>1298</v>
      </c>
      <c r="S66" s="730">
        <f>SUM(S4:S65)</f>
        <v>1338</v>
      </c>
      <c r="T66" s="730">
        <f t="shared" si="3"/>
        <v>1524</v>
      </c>
      <c r="U66" s="730">
        <v>1883</v>
      </c>
      <c r="V66" s="730">
        <v>1889</v>
      </c>
      <c r="W66" s="730">
        <v>2242</v>
      </c>
      <c r="X66" s="731">
        <v>6014</v>
      </c>
      <c r="Y66" s="618"/>
    </row>
    <row r="67" spans="1:25">
      <c r="S67" s="1545" t="s">
        <v>8300</v>
      </c>
      <c r="T67" s="1545"/>
      <c r="U67" s="1545"/>
      <c r="V67" s="1545"/>
      <c r="W67" s="1545"/>
    </row>
    <row r="68" spans="1:25" ht="12.75">
      <c r="X68" s="293"/>
    </row>
    <row r="69" spans="1:25" ht="12.75">
      <c r="X69" s="293"/>
    </row>
    <row r="70" spans="1:25" ht="12.75">
      <c r="X70" s="293"/>
    </row>
    <row r="71" spans="1:25" ht="12.75">
      <c r="X71" s="293"/>
    </row>
    <row r="72" spans="1:25" ht="12.75">
      <c r="X72" s="293"/>
    </row>
    <row r="73" spans="1:25" ht="12.75">
      <c r="X73" s="293"/>
    </row>
    <row r="74" spans="1:25" ht="12.75">
      <c r="X74" s="293"/>
    </row>
    <row r="75" spans="1:25" ht="12.75">
      <c r="X75" s="293"/>
    </row>
    <row r="76" spans="1:25" ht="12.75">
      <c r="X76" s="293"/>
    </row>
    <row r="77" spans="1:25" ht="12.75">
      <c r="X77" s="293"/>
    </row>
  </sheetData>
  <mergeCells count="13">
    <mergeCell ref="S67:W67"/>
    <mergeCell ref="X2:X3"/>
    <mergeCell ref="A1:X1"/>
    <mergeCell ref="Y1:AA1"/>
    <mergeCell ref="A2:A3"/>
    <mergeCell ref="B2:B3"/>
    <mergeCell ref="C2:E2"/>
    <mergeCell ref="F2:H2"/>
    <mergeCell ref="I2:K2"/>
    <mergeCell ref="L2:N2"/>
    <mergeCell ref="O2:Q2"/>
    <mergeCell ref="R2:T2"/>
    <mergeCell ref="U2:W2"/>
  </mergeCell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18"/>
  <sheetViews>
    <sheetView topLeftCell="A403" zoomScaleNormal="100" workbookViewId="0">
      <selection activeCell="K1098" sqref="K1098:M1098"/>
    </sheetView>
  </sheetViews>
  <sheetFormatPr defaultRowHeight="17.25"/>
  <cols>
    <col min="1" max="1" width="4" style="500" customWidth="1"/>
    <col min="2" max="2" width="25.42578125" style="747" customWidth="1"/>
    <col min="3" max="3" width="11.28515625" style="500" customWidth="1"/>
    <col min="4" max="4" width="21.42578125" style="500" customWidth="1"/>
    <col min="5" max="5" width="14.28515625" style="502" customWidth="1"/>
    <col min="6" max="6" width="15" style="502" customWidth="1"/>
    <col min="7" max="7" width="8.5703125" style="500" customWidth="1"/>
    <col min="8" max="8" width="11.7109375" style="500" customWidth="1"/>
    <col min="9" max="9" width="10.140625" style="500" customWidth="1"/>
    <col min="10" max="10" width="17.140625" style="502" customWidth="1"/>
    <col min="11" max="11" width="6.7109375" style="500" customWidth="1"/>
    <col min="12" max="12" width="7" style="503" customWidth="1"/>
    <col min="13" max="13" width="8.7109375" style="503" customWidth="1"/>
    <col min="14" max="16384" width="9.140625" style="503"/>
  </cols>
  <sheetData>
    <row r="1" spans="1:13" ht="21">
      <c r="A1" s="1580" t="s">
        <v>8301</v>
      </c>
      <c r="B1" s="1580"/>
      <c r="C1" s="1580"/>
      <c r="D1" s="1580"/>
      <c r="E1" s="1580"/>
      <c r="F1" s="1580"/>
      <c r="G1" s="1580"/>
      <c r="H1" s="1580"/>
      <c r="I1" s="1580"/>
      <c r="J1" s="1580"/>
      <c r="K1" s="1580"/>
      <c r="L1" s="1580"/>
      <c r="M1" s="1580"/>
    </row>
    <row r="2" spans="1:13" s="738" customFormat="1" ht="11.25">
      <c r="A2" s="733"/>
      <c r="B2" s="745"/>
      <c r="C2" s="733"/>
      <c r="D2" s="733"/>
      <c r="E2" s="737"/>
      <c r="F2" s="737"/>
      <c r="G2" s="733"/>
      <c r="H2" s="733"/>
      <c r="I2" s="733"/>
      <c r="J2" s="737"/>
      <c r="K2" s="733"/>
    </row>
    <row r="3" spans="1:13" s="738" customFormat="1" ht="22.5" customHeight="1">
      <c r="A3" s="1581" t="s">
        <v>8853</v>
      </c>
      <c r="B3" s="1583" t="s">
        <v>2306</v>
      </c>
      <c r="C3" s="1581" t="s">
        <v>1606</v>
      </c>
      <c r="D3" s="1581" t="s">
        <v>8302</v>
      </c>
      <c r="E3" s="1581" t="s">
        <v>1605</v>
      </c>
      <c r="F3" s="1581" t="s">
        <v>8303</v>
      </c>
      <c r="G3" s="1581" t="s">
        <v>1607</v>
      </c>
      <c r="H3" s="1581" t="s">
        <v>8304</v>
      </c>
      <c r="I3" s="1581" t="s">
        <v>8852</v>
      </c>
      <c r="J3" s="1585" t="s">
        <v>5321</v>
      </c>
      <c r="K3" s="1587" t="s">
        <v>1608</v>
      </c>
      <c r="L3" s="1588"/>
      <c r="M3" s="1589"/>
    </row>
    <row r="4" spans="1:13" s="738" customFormat="1" ht="42.75" customHeight="1">
      <c r="A4" s="1582"/>
      <c r="B4" s="1584"/>
      <c r="C4" s="1582"/>
      <c r="D4" s="1582"/>
      <c r="E4" s="1582"/>
      <c r="F4" s="1582"/>
      <c r="G4" s="1582"/>
      <c r="H4" s="1582"/>
      <c r="I4" s="1582"/>
      <c r="J4" s="1586"/>
      <c r="K4" s="739" t="s">
        <v>1444</v>
      </c>
      <c r="L4" s="739" t="s">
        <v>1445</v>
      </c>
      <c r="M4" s="739" t="s">
        <v>1446</v>
      </c>
    </row>
    <row r="5" spans="1:13" s="740" customFormat="1" ht="27.95" customHeight="1">
      <c r="A5" s="748">
        <v>1</v>
      </c>
      <c r="B5" s="749" t="s">
        <v>8306</v>
      </c>
      <c r="C5" s="748" t="s">
        <v>2999</v>
      </c>
      <c r="D5" s="748" t="s">
        <v>8307</v>
      </c>
      <c r="E5" s="748" t="s">
        <v>8308</v>
      </c>
      <c r="F5" s="748" t="s">
        <v>8309</v>
      </c>
      <c r="G5" s="748" t="s">
        <v>460</v>
      </c>
      <c r="H5" s="748" t="s">
        <v>460</v>
      </c>
      <c r="I5" s="748" t="s">
        <v>5139</v>
      </c>
      <c r="J5" s="750" t="s">
        <v>8310</v>
      </c>
      <c r="K5" s="751">
        <v>1</v>
      </c>
      <c r="L5" s="751"/>
      <c r="M5" s="751"/>
    </row>
    <row r="6" spans="1:13" s="740" customFormat="1" ht="27.95" customHeight="1">
      <c r="A6" s="748">
        <v>2</v>
      </c>
      <c r="B6" s="749" t="s">
        <v>9806</v>
      </c>
      <c r="C6" s="748" t="s">
        <v>1448</v>
      </c>
      <c r="D6" s="748" t="s">
        <v>8311</v>
      </c>
      <c r="E6" s="748" t="s">
        <v>8312</v>
      </c>
      <c r="F6" s="748" t="s">
        <v>8313</v>
      </c>
      <c r="G6" s="748" t="s">
        <v>460</v>
      </c>
      <c r="H6" s="748" t="s">
        <v>460</v>
      </c>
      <c r="I6" s="748" t="s">
        <v>5139</v>
      </c>
      <c r="J6" s="750" t="s">
        <v>8314</v>
      </c>
      <c r="K6" s="751"/>
      <c r="L6" s="751"/>
      <c r="M6" s="751">
        <v>1</v>
      </c>
    </row>
    <row r="7" spans="1:13" s="740" customFormat="1" ht="27.95" customHeight="1">
      <c r="A7" s="748">
        <v>3</v>
      </c>
      <c r="B7" s="749" t="s">
        <v>8315</v>
      </c>
      <c r="C7" s="748" t="s">
        <v>1448</v>
      </c>
      <c r="D7" s="748" t="s">
        <v>8316</v>
      </c>
      <c r="E7" s="748" t="s">
        <v>8317</v>
      </c>
      <c r="F7" s="748" t="s">
        <v>8318</v>
      </c>
      <c r="G7" s="748" t="s">
        <v>460</v>
      </c>
      <c r="H7" s="748" t="s">
        <v>460</v>
      </c>
      <c r="I7" s="748" t="s">
        <v>5139</v>
      </c>
      <c r="J7" s="752" t="s">
        <v>8314</v>
      </c>
      <c r="K7" s="751"/>
      <c r="L7" s="751">
        <v>1</v>
      </c>
      <c r="M7" s="751"/>
    </row>
    <row r="8" spans="1:13" s="740" customFormat="1" ht="27.95" customHeight="1">
      <c r="A8" s="748">
        <v>4</v>
      </c>
      <c r="B8" s="749" t="s">
        <v>8319</v>
      </c>
      <c r="C8" s="748" t="s">
        <v>1448</v>
      </c>
      <c r="D8" s="748" t="s">
        <v>8320</v>
      </c>
      <c r="E8" s="748" t="s">
        <v>8321</v>
      </c>
      <c r="F8" s="750" t="s">
        <v>9805</v>
      </c>
      <c r="G8" s="748" t="s">
        <v>460</v>
      </c>
      <c r="H8" s="748" t="s">
        <v>460</v>
      </c>
      <c r="I8" s="748" t="s">
        <v>5126</v>
      </c>
      <c r="J8" s="750" t="s">
        <v>5127</v>
      </c>
      <c r="K8" s="751"/>
      <c r="L8" s="751"/>
      <c r="M8" s="751">
        <v>1</v>
      </c>
    </row>
    <row r="9" spans="1:13" s="740" customFormat="1" ht="27.95" customHeight="1">
      <c r="A9" s="748">
        <v>5</v>
      </c>
      <c r="B9" s="749" t="s">
        <v>1053</v>
      </c>
      <c r="C9" s="748" t="s">
        <v>1518</v>
      </c>
      <c r="D9" s="748" t="s">
        <v>8322</v>
      </c>
      <c r="E9" s="748" t="s">
        <v>8323</v>
      </c>
      <c r="F9" s="748" t="s">
        <v>8324</v>
      </c>
      <c r="G9" s="748" t="s">
        <v>457</v>
      </c>
      <c r="H9" s="748" t="s">
        <v>457</v>
      </c>
      <c r="I9" s="748" t="s">
        <v>5139</v>
      </c>
      <c r="J9" s="752" t="s">
        <v>8325</v>
      </c>
      <c r="K9" s="751"/>
      <c r="L9" s="751"/>
      <c r="M9" s="751">
        <v>1</v>
      </c>
    </row>
    <row r="10" spans="1:13" s="740" customFormat="1" ht="27.95" customHeight="1">
      <c r="A10" s="748">
        <v>6</v>
      </c>
      <c r="B10" s="749" t="s">
        <v>8326</v>
      </c>
      <c r="C10" s="748" t="s">
        <v>1518</v>
      </c>
      <c r="D10" s="748" t="s">
        <v>8322</v>
      </c>
      <c r="E10" s="748" t="s">
        <v>8323</v>
      </c>
      <c r="F10" s="748" t="s">
        <v>8324</v>
      </c>
      <c r="G10" s="748" t="s">
        <v>457</v>
      </c>
      <c r="H10" s="748" t="s">
        <v>457</v>
      </c>
      <c r="I10" s="748" t="s">
        <v>5126</v>
      </c>
      <c r="J10" s="752" t="s">
        <v>8327</v>
      </c>
      <c r="K10" s="751"/>
      <c r="L10" s="751"/>
      <c r="M10" s="751">
        <v>1</v>
      </c>
    </row>
    <row r="11" spans="1:13" s="740" customFormat="1" ht="27.95" customHeight="1">
      <c r="A11" s="748">
        <v>7</v>
      </c>
      <c r="B11" s="749" t="s">
        <v>6138</v>
      </c>
      <c r="C11" s="748" t="s">
        <v>1518</v>
      </c>
      <c r="D11" s="748" t="s">
        <v>8328</v>
      </c>
      <c r="E11" s="748" t="s">
        <v>8329</v>
      </c>
      <c r="F11" s="748" t="s">
        <v>8330</v>
      </c>
      <c r="G11" s="748" t="s">
        <v>457</v>
      </c>
      <c r="H11" s="748" t="s">
        <v>457</v>
      </c>
      <c r="I11" s="748" t="s">
        <v>5126</v>
      </c>
      <c r="J11" s="750" t="s">
        <v>8331</v>
      </c>
      <c r="K11" s="751">
        <v>1</v>
      </c>
      <c r="L11" s="751"/>
      <c r="M11" s="751"/>
    </row>
    <row r="12" spans="1:13" s="740" customFormat="1" ht="27.95" customHeight="1">
      <c r="A12" s="748">
        <v>8</v>
      </c>
      <c r="B12" s="749" t="s">
        <v>6138</v>
      </c>
      <c r="C12" s="748" t="s">
        <v>1518</v>
      </c>
      <c r="D12" s="748" t="s">
        <v>8328</v>
      </c>
      <c r="E12" s="748" t="s">
        <v>8329</v>
      </c>
      <c r="F12" s="748" t="s">
        <v>8330</v>
      </c>
      <c r="G12" s="748" t="s">
        <v>457</v>
      </c>
      <c r="H12" s="748" t="s">
        <v>457</v>
      </c>
      <c r="I12" s="748" t="s">
        <v>5126</v>
      </c>
      <c r="J12" s="750" t="s">
        <v>8332</v>
      </c>
      <c r="K12" s="751">
        <v>1</v>
      </c>
      <c r="L12" s="751"/>
      <c r="M12" s="751"/>
    </row>
    <row r="13" spans="1:13" s="740" customFormat="1" ht="27.95" customHeight="1">
      <c r="A13" s="748">
        <v>9</v>
      </c>
      <c r="B13" s="749" t="s">
        <v>3012</v>
      </c>
      <c r="C13" s="748" t="s">
        <v>1518</v>
      </c>
      <c r="D13" s="748" t="s">
        <v>8328</v>
      </c>
      <c r="E13" s="748" t="s">
        <v>8329</v>
      </c>
      <c r="F13" s="748" t="s">
        <v>8330</v>
      </c>
      <c r="G13" s="748" t="s">
        <v>457</v>
      </c>
      <c r="H13" s="748" t="s">
        <v>457</v>
      </c>
      <c r="I13" s="748" t="s">
        <v>5139</v>
      </c>
      <c r="J13" s="750" t="s">
        <v>8333</v>
      </c>
      <c r="K13" s="751">
        <v>1</v>
      </c>
      <c r="L13" s="751"/>
      <c r="M13" s="751"/>
    </row>
    <row r="14" spans="1:13" s="740" customFormat="1" ht="27.95" customHeight="1">
      <c r="A14" s="748">
        <v>10</v>
      </c>
      <c r="B14" s="749" t="s">
        <v>3365</v>
      </c>
      <c r="C14" s="748" t="s">
        <v>1518</v>
      </c>
      <c r="D14" s="748" t="s">
        <v>8328</v>
      </c>
      <c r="E14" s="748" t="s">
        <v>8329</v>
      </c>
      <c r="F14" s="748" t="s">
        <v>8330</v>
      </c>
      <c r="G14" s="748" t="s">
        <v>457</v>
      </c>
      <c r="H14" s="748" t="s">
        <v>457</v>
      </c>
      <c r="I14" s="748" t="s">
        <v>5126</v>
      </c>
      <c r="J14" s="750" t="s">
        <v>8334</v>
      </c>
      <c r="K14" s="751">
        <v>1</v>
      </c>
      <c r="L14" s="751"/>
      <c r="M14" s="751"/>
    </row>
    <row r="15" spans="1:13" s="740" customFormat="1" ht="27.95" customHeight="1">
      <c r="A15" s="748">
        <v>11</v>
      </c>
      <c r="B15" s="749" t="s">
        <v>8335</v>
      </c>
      <c r="C15" s="748" t="s">
        <v>1518</v>
      </c>
      <c r="D15" s="748" t="s">
        <v>8328</v>
      </c>
      <c r="E15" s="748" t="s">
        <v>8329</v>
      </c>
      <c r="F15" s="748" t="s">
        <v>8330</v>
      </c>
      <c r="G15" s="748" t="s">
        <v>457</v>
      </c>
      <c r="H15" s="748" t="s">
        <v>457</v>
      </c>
      <c r="I15" s="748" t="s">
        <v>5126</v>
      </c>
      <c r="J15" s="750" t="s">
        <v>8336</v>
      </c>
      <c r="K15" s="751">
        <v>1</v>
      </c>
      <c r="L15" s="751"/>
      <c r="M15" s="751"/>
    </row>
    <row r="16" spans="1:13" s="740" customFormat="1" ht="27.95" customHeight="1">
      <c r="A16" s="748">
        <v>12</v>
      </c>
      <c r="B16" s="749" t="s">
        <v>3365</v>
      </c>
      <c r="C16" s="748" t="s">
        <v>1518</v>
      </c>
      <c r="D16" s="748" t="s">
        <v>8328</v>
      </c>
      <c r="E16" s="748" t="s">
        <v>8329</v>
      </c>
      <c r="F16" s="748" t="s">
        <v>8330</v>
      </c>
      <c r="G16" s="748" t="s">
        <v>457</v>
      </c>
      <c r="H16" s="748" t="s">
        <v>457</v>
      </c>
      <c r="I16" s="748" t="s">
        <v>5126</v>
      </c>
      <c r="J16" s="750" t="s">
        <v>8337</v>
      </c>
      <c r="K16" s="751"/>
      <c r="L16" s="751">
        <v>1</v>
      </c>
      <c r="M16" s="751"/>
    </row>
    <row r="17" spans="1:13" s="740" customFormat="1" ht="27.95" customHeight="1">
      <c r="A17" s="748">
        <v>13</v>
      </c>
      <c r="B17" s="749" t="s">
        <v>8338</v>
      </c>
      <c r="C17" s="748" t="s">
        <v>1518</v>
      </c>
      <c r="D17" s="748" t="s">
        <v>8328</v>
      </c>
      <c r="E17" s="748" t="s">
        <v>8329</v>
      </c>
      <c r="F17" s="748" t="s">
        <v>8330</v>
      </c>
      <c r="G17" s="748" t="s">
        <v>457</v>
      </c>
      <c r="H17" s="748" t="s">
        <v>457</v>
      </c>
      <c r="I17" s="748" t="s">
        <v>5126</v>
      </c>
      <c r="J17" s="750" t="s">
        <v>8339</v>
      </c>
      <c r="K17" s="751"/>
      <c r="L17" s="751">
        <v>1</v>
      </c>
      <c r="M17" s="751"/>
    </row>
    <row r="18" spans="1:13" s="740" customFormat="1" ht="27.95" customHeight="1">
      <c r="A18" s="748">
        <v>14</v>
      </c>
      <c r="B18" s="749" t="s">
        <v>6140</v>
      </c>
      <c r="C18" s="748" t="s">
        <v>1518</v>
      </c>
      <c r="D18" s="748" t="s">
        <v>8328</v>
      </c>
      <c r="E18" s="748" t="s">
        <v>8329</v>
      </c>
      <c r="F18" s="748" t="s">
        <v>8330</v>
      </c>
      <c r="G18" s="748" t="s">
        <v>460</v>
      </c>
      <c r="H18" s="748" t="s">
        <v>460</v>
      </c>
      <c r="I18" s="748" t="s">
        <v>5126</v>
      </c>
      <c r="J18" s="750" t="s">
        <v>8340</v>
      </c>
      <c r="K18" s="751"/>
      <c r="L18" s="751"/>
      <c r="M18" s="751">
        <v>1</v>
      </c>
    </row>
    <row r="19" spans="1:13" s="740" customFormat="1" ht="27.95" customHeight="1">
      <c r="A19" s="748">
        <v>15</v>
      </c>
      <c r="B19" s="749" t="s">
        <v>8341</v>
      </c>
      <c r="C19" s="748" t="s">
        <v>1518</v>
      </c>
      <c r="D19" s="748" t="s">
        <v>8328</v>
      </c>
      <c r="E19" s="748" t="s">
        <v>8329</v>
      </c>
      <c r="F19" s="748" t="s">
        <v>8330</v>
      </c>
      <c r="G19" s="748" t="s">
        <v>457</v>
      </c>
      <c r="H19" s="748" t="s">
        <v>457</v>
      </c>
      <c r="I19" s="748" t="s">
        <v>5139</v>
      </c>
      <c r="J19" s="750" t="s">
        <v>8342</v>
      </c>
      <c r="K19" s="751"/>
      <c r="L19" s="751"/>
      <c r="M19" s="751">
        <v>1</v>
      </c>
    </row>
    <row r="20" spans="1:13" s="740" customFormat="1" ht="27.95" customHeight="1">
      <c r="A20" s="748">
        <v>16</v>
      </c>
      <c r="B20" s="749" t="s">
        <v>8343</v>
      </c>
      <c r="C20" s="748" t="s">
        <v>1518</v>
      </c>
      <c r="D20" s="748" t="s">
        <v>8328</v>
      </c>
      <c r="E20" s="748" t="s">
        <v>8329</v>
      </c>
      <c r="F20" s="748" t="s">
        <v>8330</v>
      </c>
      <c r="G20" s="748" t="s">
        <v>457</v>
      </c>
      <c r="H20" s="748" t="s">
        <v>457</v>
      </c>
      <c r="I20" s="748" t="s">
        <v>5139</v>
      </c>
      <c r="J20" s="750" t="s">
        <v>8333</v>
      </c>
      <c r="K20" s="751"/>
      <c r="L20" s="751"/>
      <c r="M20" s="751">
        <v>1</v>
      </c>
    </row>
    <row r="21" spans="1:13" s="740" customFormat="1" ht="27.95" customHeight="1">
      <c r="A21" s="748">
        <v>17</v>
      </c>
      <c r="B21" s="749" t="s">
        <v>171</v>
      </c>
      <c r="C21" s="748" t="s">
        <v>1518</v>
      </c>
      <c r="D21" s="748" t="s">
        <v>8328</v>
      </c>
      <c r="E21" s="748" t="s">
        <v>8329</v>
      </c>
      <c r="F21" s="748" t="s">
        <v>8330</v>
      </c>
      <c r="G21" s="748" t="s">
        <v>457</v>
      </c>
      <c r="H21" s="748" t="s">
        <v>457</v>
      </c>
      <c r="I21" s="748" t="s">
        <v>5126</v>
      </c>
      <c r="J21" s="750" t="s">
        <v>8344</v>
      </c>
      <c r="K21" s="751"/>
      <c r="L21" s="751"/>
      <c r="M21" s="751">
        <v>1</v>
      </c>
    </row>
    <row r="22" spans="1:13" s="740" customFormat="1" ht="27.95" customHeight="1">
      <c r="A22" s="748">
        <v>18</v>
      </c>
      <c r="B22" s="749" t="s">
        <v>8345</v>
      </c>
      <c r="C22" s="748" t="s">
        <v>1518</v>
      </c>
      <c r="D22" s="748" t="s">
        <v>8328</v>
      </c>
      <c r="E22" s="748" t="s">
        <v>8329</v>
      </c>
      <c r="F22" s="748" t="s">
        <v>8330</v>
      </c>
      <c r="G22" s="748" t="s">
        <v>460</v>
      </c>
      <c r="H22" s="748" t="s">
        <v>460</v>
      </c>
      <c r="I22" s="748" t="s">
        <v>5126</v>
      </c>
      <c r="J22" s="750" t="s">
        <v>8346</v>
      </c>
      <c r="K22" s="751"/>
      <c r="L22" s="751"/>
      <c r="M22" s="751">
        <v>1</v>
      </c>
    </row>
    <row r="23" spans="1:13" s="740" customFormat="1" ht="27.95" customHeight="1">
      <c r="A23" s="748">
        <v>19</v>
      </c>
      <c r="B23" s="749" t="s">
        <v>6140</v>
      </c>
      <c r="C23" s="748" t="s">
        <v>1518</v>
      </c>
      <c r="D23" s="748" t="s">
        <v>8328</v>
      </c>
      <c r="E23" s="748" t="s">
        <v>8329</v>
      </c>
      <c r="F23" s="748" t="s">
        <v>8330</v>
      </c>
      <c r="G23" s="748" t="s">
        <v>460</v>
      </c>
      <c r="H23" s="748" t="s">
        <v>460</v>
      </c>
      <c r="I23" s="748" t="s">
        <v>5126</v>
      </c>
      <c r="J23" s="750" t="s">
        <v>8347</v>
      </c>
      <c r="K23" s="751"/>
      <c r="L23" s="751"/>
      <c r="M23" s="751">
        <v>1</v>
      </c>
    </row>
    <row r="24" spans="1:13" s="740" customFormat="1" ht="27.95" customHeight="1">
      <c r="A24" s="748">
        <v>20</v>
      </c>
      <c r="B24" s="749" t="s">
        <v>3012</v>
      </c>
      <c r="C24" s="748" t="s">
        <v>1518</v>
      </c>
      <c r="D24" s="748" t="s">
        <v>8328</v>
      </c>
      <c r="E24" s="748" t="s">
        <v>8329</v>
      </c>
      <c r="F24" s="748" t="s">
        <v>8330</v>
      </c>
      <c r="G24" s="748" t="s">
        <v>457</v>
      </c>
      <c r="H24" s="748" t="s">
        <v>457</v>
      </c>
      <c r="I24" s="748" t="s">
        <v>5139</v>
      </c>
      <c r="J24" s="750" t="s">
        <v>8348</v>
      </c>
      <c r="K24" s="751"/>
      <c r="L24" s="751"/>
      <c r="M24" s="751">
        <v>1</v>
      </c>
    </row>
    <row r="25" spans="1:13" s="740" customFormat="1" ht="27.95" customHeight="1">
      <c r="A25" s="748">
        <v>21</v>
      </c>
      <c r="B25" s="749" t="s">
        <v>8349</v>
      </c>
      <c r="C25" s="748" t="s">
        <v>1518</v>
      </c>
      <c r="D25" s="748" t="s">
        <v>8350</v>
      </c>
      <c r="E25" s="748" t="s">
        <v>1743</v>
      </c>
      <c r="F25" s="748" t="s">
        <v>8351</v>
      </c>
      <c r="G25" s="748" t="s">
        <v>457</v>
      </c>
      <c r="H25" s="748" t="s">
        <v>457</v>
      </c>
      <c r="I25" s="748" t="s">
        <v>5126</v>
      </c>
      <c r="J25" s="750" t="s">
        <v>8352</v>
      </c>
      <c r="K25" s="751">
        <v>1</v>
      </c>
      <c r="L25" s="751"/>
      <c r="M25" s="751"/>
    </row>
    <row r="26" spans="1:13" s="740" customFormat="1" ht="27.95" customHeight="1">
      <c r="A26" s="748">
        <v>22</v>
      </c>
      <c r="B26" s="749" t="s">
        <v>8353</v>
      </c>
      <c r="C26" s="748" t="s">
        <v>1518</v>
      </c>
      <c r="D26" s="748" t="s">
        <v>8350</v>
      </c>
      <c r="E26" s="748" t="s">
        <v>1743</v>
      </c>
      <c r="F26" s="748" t="s">
        <v>8351</v>
      </c>
      <c r="G26" s="748" t="s">
        <v>457</v>
      </c>
      <c r="H26" s="748" t="s">
        <v>457</v>
      </c>
      <c r="I26" s="748" t="s">
        <v>5126</v>
      </c>
      <c r="J26" s="750" t="s">
        <v>8354</v>
      </c>
      <c r="K26" s="751">
        <v>1</v>
      </c>
      <c r="L26" s="751"/>
      <c r="M26" s="751"/>
    </row>
    <row r="27" spans="1:13" s="740" customFormat="1" ht="27.95" customHeight="1">
      <c r="A27" s="748">
        <v>23</v>
      </c>
      <c r="B27" s="749" t="s">
        <v>3154</v>
      </c>
      <c r="C27" s="748" t="s">
        <v>1518</v>
      </c>
      <c r="D27" s="748" t="s">
        <v>8350</v>
      </c>
      <c r="E27" s="748" t="s">
        <v>1743</v>
      </c>
      <c r="F27" s="748" t="s">
        <v>8351</v>
      </c>
      <c r="G27" s="748" t="s">
        <v>457</v>
      </c>
      <c r="H27" s="748" t="s">
        <v>457</v>
      </c>
      <c r="I27" s="748" t="s">
        <v>5126</v>
      </c>
      <c r="J27" s="750" t="s">
        <v>8352</v>
      </c>
      <c r="K27" s="751"/>
      <c r="L27" s="751">
        <v>1</v>
      </c>
      <c r="M27" s="751"/>
    </row>
    <row r="28" spans="1:13" s="740" customFormat="1" ht="27.95" customHeight="1">
      <c r="A28" s="748">
        <v>24</v>
      </c>
      <c r="B28" s="749" t="s">
        <v>5346</v>
      </c>
      <c r="C28" s="748" t="s">
        <v>1518</v>
      </c>
      <c r="D28" s="748" t="s">
        <v>8350</v>
      </c>
      <c r="E28" s="748" t="s">
        <v>1743</v>
      </c>
      <c r="F28" s="748" t="s">
        <v>8351</v>
      </c>
      <c r="G28" s="748" t="s">
        <v>457</v>
      </c>
      <c r="H28" s="748" t="s">
        <v>457</v>
      </c>
      <c r="I28" s="748" t="s">
        <v>5139</v>
      </c>
      <c r="J28" s="750" t="s">
        <v>8355</v>
      </c>
      <c r="K28" s="751"/>
      <c r="L28" s="751">
        <v>1</v>
      </c>
      <c r="M28" s="751"/>
    </row>
    <row r="29" spans="1:13" s="740" customFormat="1" ht="27.95" customHeight="1">
      <c r="A29" s="748">
        <v>25</v>
      </c>
      <c r="B29" s="753" t="s">
        <v>8356</v>
      </c>
      <c r="C29" s="748" t="s">
        <v>1518</v>
      </c>
      <c r="D29" s="748" t="s">
        <v>8357</v>
      </c>
      <c r="E29" s="748" t="s">
        <v>1632</v>
      </c>
      <c r="F29" s="748" t="s">
        <v>8358</v>
      </c>
      <c r="G29" s="748" t="s">
        <v>8359</v>
      </c>
      <c r="H29" s="748" t="s">
        <v>460</v>
      </c>
      <c r="I29" s="748" t="s">
        <v>5139</v>
      </c>
      <c r="J29" s="750" t="s">
        <v>8360</v>
      </c>
      <c r="K29" s="751">
        <v>1</v>
      </c>
      <c r="L29" s="751"/>
      <c r="M29" s="751"/>
    </row>
    <row r="30" spans="1:13" s="740" customFormat="1" ht="27.95" customHeight="1">
      <c r="A30" s="748">
        <v>26</v>
      </c>
      <c r="B30" s="753" t="s">
        <v>8356</v>
      </c>
      <c r="C30" s="748" t="s">
        <v>1518</v>
      </c>
      <c r="D30" s="748" t="s">
        <v>8357</v>
      </c>
      <c r="E30" s="748" t="s">
        <v>1632</v>
      </c>
      <c r="F30" s="748" t="s">
        <v>8358</v>
      </c>
      <c r="G30" s="748" t="s">
        <v>8359</v>
      </c>
      <c r="H30" s="748" t="s">
        <v>460</v>
      </c>
      <c r="I30" s="748" t="s">
        <v>5139</v>
      </c>
      <c r="J30" s="750" t="s">
        <v>8361</v>
      </c>
      <c r="K30" s="751"/>
      <c r="L30" s="751">
        <v>1</v>
      </c>
      <c r="M30" s="751"/>
    </row>
    <row r="31" spans="1:13" s="740" customFormat="1" ht="27.95" customHeight="1">
      <c r="A31" s="748">
        <v>27</v>
      </c>
      <c r="B31" s="753" t="s">
        <v>8356</v>
      </c>
      <c r="C31" s="748" t="s">
        <v>1518</v>
      </c>
      <c r="D31" s="748" t="s">
        <v>8357</v>
      </c>
      <c r="E31" s="748" t="s">
        <v>1632</v>
      </c>
      <c r="F31" s="748" t="s">
        <v>8358</v>
      </c>
      <c r="G31" s="748" t="s">
        <v>5409</v>
      </c>
      <c r="H31" s="748" t="s">
        <v>457</v>
      </c>
      <c r="I31" s="748" t="s">
        <v>5139</v>
      </c>
      <c r="J31" s="750" t="s">
        <v>8360</v>
      </c>
      <c r="K31" s="751"/>
      <c r="L31" s="751"/>
      <c r="M31" s="751">
        <v>1</v>
      </c>
    </row>
    <row r="32" spans="1:13" s="740" customFormat="1" ht="27.95" customHeight="1">
      <c r="A32" s="748">
        <v>28</v>
      </c>
      <c r="B32" s="753" t="s">
        <v>8356</v>
      </c>
      <c r="C32" s="748" t="s">
        <v>1518</v>
      </c>
      <c r="D32" s="748" t="s">
        <v>8357</v>
      </c>
      <c r="E32" s="748" t="s">
        <v>1632</v>
      </c>
      <c r="F32" s="748" t="s">
        <v>8358</v>
      </c>
      <c r="G32" s="748" t="s">
        <v>5409</v>
      </c>
      <c r="H32" s="748" t="s">
        <v>457</v>
      </c>
      <c r="I32" s="748" t="s">
        <v>5139</v>
      </c>
      <c r="J32" s="750" t="s">
        <v>8361</v>
      </c>
      <c r="K32" s="751"/>
      <c r="L32" s="751"/>
      <c r="M32" s="751">
        <v>1</v>
      </c>
    </row>
    <row r="33" spans="1:13" s="740" customFormat="1" ht="27.95" customHeight="1">
      <c r="A33" s="748">
        <v>29</v>
      </c>
      <c r="B33" s="749" t="s">
        <v>6575</v>
      </c>
      <c r="C33" s="748" t="s">
        <v>1518</v>
      </c>
      <c r="D33" s="748" t="s">
        <v>8357</v>
      </c>
      <c r="E33" s="748" t="s">
        <v>1632</v>
      </c>
      <c r="F33" s="748" t="s">
        <v>8358</v>
      </c>
      <c r="G33" s="748" t="s">
        <v>5409</v>
      </c>
      <c r="H33" s="748" t="s">
        <v>457</v>
      </c>
      <c r="I33" s="748" t="s">
        <v>5126</v>
      </c>
      <c r="J33" s="750" t="s">
        <v>8360</v>
      </c>
      <c r="K33" s="751"/>
      <c r="L33" s="751">
        <v>1</v>
      </c>
      <c r="M33" s="751"/>
    </row>
    <row r="34" spans="1:13" s="740" customFormat="1" ht="27.95" customHeight="1">
      <c r="A34" s="748">
        <v>30</v>
      </c>
      <c r="B34" s="749" t="s">
        <v>6575</v>
      </c>
      <c r="C34" s="748" t="s">
        <v>1518</v>
      </c>
      <c r="D34" s="748" t="s">
        <v>8357</v>
      </c>
      <c r="E34" s="748" t="s">
        <v>1632</v>
      </c>
      <c r="F34" s="748" t="s">
        <v>8358</v>
      </c>
      <c r="G34" s="748" t="s">
        <v>5409</v>
      </c>
      <c r="H34" s="748" t="s">
        <v>457</v>
      </c>
      <c r="I34" s="748" t="s">
        <v>5126</v>
      </c>
      <c r="J34" s="750" t="s">
        <v>8361</v>
      </c>
      <c r="K34" s="751"/>
      <c r="L34" s="751"/>
      <c r="M34" s="751">
        <v>1</v>
      </c>
    </row>
    <row r="35" spans="1:13" s="740" customFormat="1" ht="27.95" customHeight="1">
      <c r="A35" s="748">
        <v>31</v>
      </c>
      <c r="B35" s="749" t="s">
        <v>8362</v>
      </c>
      <c r="C35" s="748" t="s">
        <v>1494</v>
      </c>
      <c r="D35" s="748" t="s">
        <v>8363</v>
      </c>
      <c r="E35" s="748" t="s">
        <v>1615</v>
      </c>
      <c r="F35" s="748" t="s">
        <v>8364</v>
      </c>
      <c r="G35" s="748" t="s">
        <v>457</v>
      </c>
      <c r="H35" s="748" t="s">
        <v>457</v>
      </c>
      <c r="I35" s="748" t="s">
        <v>5126</v>
      </c>
      <c r="J35" s="750" t="s">
        <v>8365</v>
      </c>
      <c r="K35" s="751"/>
      <c r="L35" s="751"/>
      <c r="M35" s="751">
        <v>1</v>
      </c>
    </row>
    <row r="36" spans="1:13" s="740" customFormat="1" ht="27.95" customHeight="1">
      <c r="A36" s="748">
        <v>32</v>
      </c>
      <c r="B36" s="749" t="s">
        <v>173</v>
      </c>
      <c r="C36" s="748" t="s">
        <v>1494</v>
      </c>
      <c r="D36" s="748" t="s">
        <v>8366</v>
      </c>
      <c r="E36" s="748" t="s">
        <v>8367</v>
      </c>
      <c r="F36" s="748" t="s">
        <v>8368</v>
      </c>
      <c r="G36" s="748" t="s">
        <v>457</v>
      </c>
      <c r="H36" s="748" t="s">
        <v>457</v>
      </c>
      <c r="I36" s="748" t="s">
        <v>5139</v>
      </c>
      <c r="J36" s="750" t="s">
        <v>8365</v>
      </c>
      <c r="K36" s="751"/>
      <c r="L36" s="751"/>
      <c r="M36" s="751">
        <v>1</v>
      </c>
    </row>
    <row r="37" spans="1:13" s="740" customFormat="1" ht="27.95" customHeight="1">
      <c r="A37" s="748">
        <v>33</v>
      </c>
      <c r="B37" s="749" t="s">
        <v>1662</v>
      </c>
      <c r="C37" s="748" t="s">
        <v>1494</v>
      </c>
      <c r="D37" s="748" t="s">
        <v>8369</v>
      </c>
      <c r="E37" s="748" t="s">
        <v>8370</v>
      </c>
      <c r="F37" s="748" t="s">
        <v>8371</v>
      </c>
      <c r="G37" s="748" t="s">
        <v>457</v>
      </c>
      <c r="H37" s="748" t="s">
        <v>457</v>
      </c>
      <c r="I37" s="748" t="s">
        <v>5126</v>
      </c>
      <c r="J37" s="750" t="s">
        <v>8365</v>
      </c>
      <c r="K37" s="751"/>
      <c r="L37" s="751"/>
      <c r="M37" s="751">
        <v>1</v>
      </c>
    </row>
    <row r="38" spans="1:13" s="740" customFormat="1" ht="27.95" customHeight="1">
      <c r="A38" s="748">
        <v>34</v>
      </c>
      <c r="B38" s="749" t="s">
        <v>8372</v>
      </c>
      <c r="C38" s="748" t="s">
        <v>8373</v>
      </c>
      <c r="D38" s="748" t="s">
        <v>8374</v>
      </c>
      <c r="E38" s="748" t="s">
        <v>8375</v>
      </c>
      <c r="F38" s="748" t="s">
        <v>8376</v>
      </c>
      <c r="G38" s="748" t="s">
        <v>460</v>
      </c>
      <c r="H38" s="748" t="s">
        <v>460</v>
      </c>
      <c r="I38" s="748" t="s">
        <v>5126</v>
      </c>
      <c r="J38" s="750" t="s">
        <v>8377</v>
      </c>
      <c r="K38" s="751"/>
      <c r="L38" s="751"/>
      <c r="M38" s="751">
        <v>1</v>
      </c>
    </row>
    <row r="39" spans="1:13" s="740" customFormat="1" ht="27.95" customHeight="1">
      <c r="A39" s="748">
        <v>35</v>
      </c>
      <c r="B39" s="749" t="s">
        <v>8378</v>
      </c>
      <c r="C39" s="748" t="s">
        <v>8373</v>
      </c>
      <c r="D39" s="748" t="s">
        <v>8374</v>
      </c>
      <c r="E39" s="748" t="s">
        <v>8375</v>
      </c>
      <c r="F39" s="748" t="s">
        <v>8376</v>
      </c>
      <c r="G39" s="748" t="s">
        <v>460</v>
      </c>
      <c r="H39" s="748" t="s">
        <v>460</v>
      </c>
      <c r="I39" s="748" t="s">
        <v>5126</v>
      </c>
      <c r="J39" s="750" t="s">
        <v>8377</v>
      </c>
      <c r="K39" s="751"/>
      <c r="L39" s="751"/>
      <c r="M39" s="751">
        <v>1</v>
      </c>
    </row>
    <row r="40" spans="1:13" s="740" customFormat="1" ht="27.95" customHeight="1">
      <c r="A40" s="748">
        <v>36</v>
      </c>
      <c r="B40" s="749" t="s">
        <v>8379</v>
      </c>
      <c r="C40" s="748" t="s">
        <v>8373</v>
      </c>
      <c r="D40" s="748" t="s">
        <v>8374</v>
      </c>
      <c r="E40" s="748" t="s">
        <v>8375</v>
      </c>
      <c r="F40" s="748" t="s">
        <v>8376</v>
      </c>
      <c r="G40" s="748" t="s">
        <v>457</v>
      </c>
      <c r="H40" s="748" t="s">
        <v>457</v>
      </c>
      <c r="I40" s="748" t="s">
        <v>5139</v>
      </c>
      <c r="J40" s="750" t="s">
        <v>8377</v>
      </c>
      <c r="K40" s="751">
        <v>1</v>
      </c>
      <c r="L40" s="751"/>
      <c r="M40" s="751"/>
    </row>
    <row r="41" spans="1:13" s="740" customFormat="1" ht="27.95" customHeight="1">
      <c r="A41" s="748">
        <v>37</v>
      </c>
      <c r="B41" s="749" t="s">
        <v>8380</v>
      </c>
      <c r="C41" s="748" t="s">
        <v>8373</v>
      </c>
      <c r="D41" s="748" t="s">
        <v>8374</v>
      </c>
      <c r="E41" s="748" t="s">
        <v>8375</v>
      </c>
      <c r="F41" s="748" t="s">
        <v>8376</v>
      </c>
      <c r="G41" s="748" t="s">
        <v>457</v>
      </c>
      <c r="H41" s="748" t="s">
        <v>457</v>
      </c>
      <c r="I41" s="748" t="s">
        <v>5139</v>
      </c>
      <c r="J41" s="750" t="s">
        <v>8377</v>
      </c>
      <c r="K41" s="751">
        <v>1</v>
      </c>
      <c r="L41" s="751"/>
      <c r="M41" s="751"/>
    </row>
    <row r="42" spans="1:13" s="740" customFormat="1" ht="27.95" customHeight="1">
      <c r="A42" s="748">
        <v>38</v>
      </c>
      <c r="B42" s="749" t="s">
        <v>8381</v>
      </c>
      <c r="C42" s="748" t="s">
        <v>8373</v>
      </c>
      <c r="D42" s="748" t="s">
        <v>8374</v>
      </c>
      <c r="E42" s="748" t="s">
        <v>8375</v>
      </c>
      <c r="F42" s="748" t="s">
        <v>8376</v>
      </c>
      <c r="G42" s="748" t="s">
        <v>457</v>
      </c>
      <c r="H42" s="748" t="s">
        <v>457</v>
      </c>
      <c r="I42" s="748" t="s">
        <v>5139</v>
      </c>
      <c r="J42" s="750" t="s">
        <v>8377</v>
      </c>
      <c r="K42" s="751"/>
      <c r="L42" s="751">
        <v>1</v>
      </c>
      <c r="M42" s="751"/>
    </row>
    <row r="43" spans="1:13" s="740" customFormat="1" ht="27.95" customHeight="1">
      <c r="A43" s="748">
        <v>39</v>
      </c>
      <c r="B43" s="749" t="s">
        <v>5358</v>
      </c>
      <c r="C43" s="748" t="s">
        <v>8373</v>
      </c>
      <c r="D43" s="748" t="s">
        <v>8374</v>
      </c>
      <c r="E43" s="748" t="s">
        <v>8375</v>
      </c>
      <c r="F43" s="748" t="s">
        <v>8376</v>
      </c>
      <c r="G43" s="748" t="s">
        <v>457</v>
      </c>
      <c r="H43" s="748" t="s">
        <v>457</v>
      </c>
      <c r="I43" s="748" t="s">
        <v>5139</v>
      </c>
      <c r="J43" s="750" t="s">
        <v>8377</v>
      </c>
      <c r="K43" s="751"/>
      <c r="L43" s="751">
        <v>1</v>
      </c>
      <c r="M43" s="751"/>
    </row>
    <row r="44" spans="1:13" s="740" customFormat="1" ht="27.95" customHeight="1">
      <c r="A44" s="748">
        <v>40</v>
      </c>
      <c r="B44" s="749" t="s">
        <v>8382</v>
      </c>
      <c r="C44" s="748" t="s">
        <v>8373</v>
      </c>
      <c r="D44" s="748" t="s">
        <v>8374</v>
      </c>
      <c r="E44" s="748" t="s">
        <v>8375</v>
      </c>
      <c r="F44" s="748" t="s">
        <v>8376</v>
      </c>
      <c r="G44" s="748" t="s">
        <v>457</v>
      </c>
      <c r="H44" s="748" t="s">
        <v>457</v>
      </c>
      <c r="I44" s="748" t="s">
        <v>8383</v>
      </c>
      <c r="J44" s="750" t="s">
        <v>8377</v>
      </c>
      <c r="K44" s="751"/>
      <c r="L44" s="751"/>
      <c r="M44" s="751">
        <v>1</v>
      </c>
    </row>
    <row r="45" spans="1:13" s="740" customFormat="1" ht="27.95" customHeight="1">
      <c r="A45" s="748">
        <v>41</v>
      </c>
      <c r="B45" s="749" t="s">
        <v>8384</v>
      </c>
      <c r="C45" s="748" t="s">
        <v>1496</v>
      </c>
      <c r="D45" s="748" t="s">
        <v>8385</v>
      </c>
      <c r="E45" s="748" t="s">
        <v>8386</v>
      </c>
      <c r="F45" s="748" t="s">
        <v>8387</v>
      </c>
      <c r="G45" s="748" t="s">
        <v>460</v>
      </c>
      <c r="H45" s="748" t="s">
        <v>460</v>
      </c>
      <c r="I45" s="748" t="s">
        <v>5139</v>
      </c>
      <c r="J45" s="752" t="s">
        <v>6365</v>
      </c>
      <c r="K45" s="751"/>
      <c r="L45" s="751"/>
      <c r="M45" s="751">
        <v>1</v>
      </c>
    </row>
    <row r="46" spans="1:13" s="740" customFormat="1" ht="27.95" customHeight="1">
      <c r="A46" s="748">
        <v>42</v>
      </c>
      <c r="B46" s="749" t="s">
        <v>8388</v>
      </c>
      <c r="C46" s="748" t="s">
        <v>1496</v>
      </c>
      <c r="D46" s="748" t="s">
        <v>8389</v>
      </c>
      <c r="E46" s="748" t="s">
        <v>8390</v>
      </c>
      <c r="F46" s="748" t="s">
        <v>8391</v>
      </c>
      <c r="G46" s="748" t="s">
        <v>457</v>
      </c>
      <c r="H46" s="748" t="s">
        <v>457</v>
      </c>
      <c r="I46" s="748" t="s">
        <v>5139</v>
      </c>
      <c r="J46" s="750" t="s">
        <v>8392</v>
      </c>
      <c r="K46" s="751"/>
      <c r="L46" s="751">
        <v>1</v>
      </c>
      <c r="M46" s="751"/>
    </row>
    <row r="47" spans="1:13" s="740" customFormat="1" ht="27.95" customHeight="1">
      <c r="A47" s="748">
        <v>43</v>
      </c>
      <c r="B47" s="749" t="s">
        <v>8393</v>
      </c>
      <c r="C47" s="748" t="s">
        <v>1496</v>
      </c>
      <c r="D47" s="748" t="s">
        <v>8389</v>
      </c>
      <c r="E47" s="748" t="s">
        <v>8390</v>
      </c>
      <c r="F47" s="748" t="s">
        <v>8391</v>
      </c>
      <c r="G47" s="748" t="s">
        <v>457</v>
      </c>
      <c r="H47" s="748" t="s">
        <v>457</v>
      </c>
      <c r="I47" s="748" t="s">
        <v>5139</v>
      </c>
      <c r="J47" s="750" t="s">
        <v>8394</v>
      </c>
      <c r="K47" s="751"/>
      <c r="L47" s="751"/>
      <c r="M47" s="751">
        <v>1</v>
      </c>
    </row>
    <row r="48" spans="1:13" s="740" customFormat="1" ht="27.95" customHeight="1">
      <c r="A48" s="748">
        <v>44</v>
      </c>
      <c r="B48" s="749" t="s">
        <v>4746</v>
      </c>
      <c r="C48" s="748" t="s">
        <v>1496</v>
      </c>
      <c r="D48" s="748" t="s">
        <v>8389</v>
      </c>
      <c r="E48" s="748" t="s">
        <v>8390</v>
      </c>
      <c r="F48" s="748" t="s">
        <v>8391</v>
      </c>
      <c r="G48" s="748" t="s">
        <v>457</v>
      </c>
      <c r="H48" s="748" t="s">
        <v>457</v>
      </c>
      <c r="I48" s="748" t="s">
        <v>5139</v>
      </c>
      <c r="J48" s="750" t="s">
        <v>8395</v>
      </c>
      <c r="K48" s="751"/>
      <c r="L48" s="751"/>
      <c r="M48" s="751">
        <v>1</v>
      </c>
    </row>
    <row r="49" spans="1:13" s="740" customFormat="1" ht="27.95" customHeight="1">
      <c r="A49" s="748">
        <v>45</v>
      </c>
      <c r="B49" s="749" t="s">
        <v>5787</v>
      </c>
      <c r="C49" s="748" t="s">
        <v>1497</v>
      </c>
      <c r="D49" s="748" t="s">
        <v>8396</v>
      </c>
      <c r="E49" s="748" t="s">
        <v>1927</v>
      </c>
      <c r="F49" s="748" t="s">
        <v>8397</v>
      </c>
      <c r="G49" s="748" t="s">
        <v>460</v>
      </c>
      <c r="H49" s="748" t="s">
        <v>460</v>
      </c>
      <c r="I49" s="748" t="s">
        <v>5139</v>
      </c>
      <c r="J49" s="750" t="s">
        <v>5789</v>
      </c>
      <c r="K49" s="751"/>
      <c r="L49" s="751"/>
      <c r="M49" s="751">
        <v>1</v>
      </c>
    </row>
    <row r="50" spans="1:13" s="740" customFormat="1" ht="27.95" customHeight="1">
      <c r="A50" s="748">
        <v>46</v>
      </c>
      <c r="B50" s="749" t="s">
        <v>3619</v>
      </c>
      <c r="C50" s="748" t="s">
        <v>5379</v>
      </c>
      <c r="D50" s="748" t="s">
        <v>8398</v>
      </c>
      <c r="E50" s="748" t="s">
        <v>8399</v>
      </c>
      <c r="F50" s="748" t="s">
        <v>8400</v>
      </c>
      <c r="G50" s="748" t="s">
        <v>460</v>
      </c>
      <c r="H50" s="748" t="s">
        <v>460</v>
      </c>
      <c r="I50" s="748" t="s">
        <v>5139</v>
      </c>
      <c r="J50" s="750" t="s">
        <v>5379</v>
      </c>
      <c r="K50" s="751"/>
      <c r="L50" s="751">
        <v>1</v>
      </c>
      <c r="M50" s="751"/>
    </row>
    <row r="51" spans="1:13" s="740" customFormat="1" ht="27.95" customHeight="1">
      <c r="A51" s="748">
        <v>47</v>
      </c>
      <c r="B51" s="754" t="s">
        <v>8401</v>
      </c>
      <c r="C51" s="755" t="s">
        <v>1590</v>
      </c>
      <c r="D51" s="755" t="s">
        <v>8402</v>
      </c>
      <c r="E51" s="755" t="s">
        <v>1632</v>
      </c>
      <c r="F51" s="755" t="s">
        <v>8403</v>
      </c>
      <c r="G51" s="755" t="s">
        <v>7953</v>
      </c>
      <c r="H51" s="755" t="s">
        <v>7953</v>
      </c>
      <c r="I51" s="755" t="s">
        <v>5139</v>
      </c>
      <c r="J51" s="752" t="s">
        <v>8404</v>
      </c>
      <c r="K51" s="756">
        <v>1</v>
      </c>
      <c r="L51" s="756"/>
      <c r="M51" s="756"/>
    </row>
    <row r="52" spans="1:13" s="740" customFormat="1" ht="27.95" customHeight="1">
      <c r="A52" s="748">
        <v>48</v>
      </c>
      <c r="B52" s="754" t="s">
        <v>8405</v>
      </c>
      <c r="C52" s="755" t="s">
        <v>1590</v>
      </c>
      <c r="D52" s="755" t="s">
        <v>8402</v>
      </c>
      <c r="E52" s="755" t="s">
        <v>1632</v>
      </c>
      <c r="F52" s="755" t="s">
        <v>8406</v>
      </c>
      <c r="G52" s="755" t="s">
        <v>7953</v>
      </c>
      <c r="H52" s="755" t="s">
        <v>7953</v>
      </c>
      <c r="I52" s="755" t="s">
        <v>5126</v>
      </c>
      <c r="J52" s="752" t="s">
        <v>8404</v>
      </c>
      <c r="K52" s="756">
        <v>1</v>
      </c>
      <c r="L52" s="756"/>
      <c r="M52" s="756"/>
    </row>
    <row r="53" spans="1:13" s="740" customFormat="1" ht="27.95" customHeight="1">
      <c r="A53" s="748">
        <v>49</v>
      </c>
      <c r="B53" s="749" t="s">
        <v>8407</v>
      </c>
      <c r="C53" s="748" t="s">
        <v>8408</v>
      </c>
      <c r="D53" s="748" t="s">
        <v>8409</v>
      </c>
      <c r="E53" s="748" t="s">
        <v>8410</v>
      </c>
      <c r="F53" s="748" t="s">
        <v>8411</v>
      </c>
      <c r="G53" s="748" t="s">
        <v>460</v>
      </c>
      <c r="H53" s="748" t="s">
        <v>460</v>
      </c>
      <c r="I53" s="748" t="s">
        <v>8383</v>
      </c>
      <c r="J53" s="750" t="s">
        <v>5382</v>
      </c>
      <c r="K53" s="751">
        <v>1</v>
      </c>
      <c r="L53" s="751"/>
      <c r="M53" s="751"/>
    </row>
    <row r="54" spans="1:13" s="740" customFormat="1" ht="27.95" customHeight="1">
      <c r="A54" s="748">
        <v>50</v>
      </c>
      <c r="B54" s="749" t="s">
        <v>1703</v>
      </c>
      <c r="C54" s="748" t="s">
        <v>8408</v>
      </c>
      <c r="D54" s="748" t="s">
        <v>8412</v>
      </c>
      <c r="E54" s="748" t="s">
        <v>8410</v>
      </c>
      <c r="F54" s="748" t="s">
        <v>8411</v>
      </c>
      <c r="G54" s="748" t="s">
        <v>460</v>
      </c>
      <c r="H54" s="748" t="s">
        <v>460</v>
      </c>
      <c r="I54" s="748" t="s">
        <v>5126</v>
      </c>
      <c r="J54" s="750" t="s">
        <v>5382</v>
      </c>
      <c r="K54" s="751"/>
      <c r="L54" s="751">
        <v>1</v>
      </c>
      <c r="M54" s="751"/>
    </row>
    <row r="55" spans="1:13" s="740" customFormat="1" ht="27.95" customHeight="1">
      <c r="A55" s="748">
        <v>51</v>
      </c>
      <c r="B55" s="749" t="s">
        <v>1833</v>
      </c>
      <c r="C55" s="748" t="s">
        <v>3377</v>
      </c>
      <c r="D55" s="748" t="s">
        <v>8413</v>
      </c>
      <c r="E55" s="748" t="s">
        <v>8414</v>
      </c>
      <c r="F55" s="748" t="s">
        <v>8415</v>
      </c>
      <c r="G55" s="748" t="s">
        <v>457</v>
      </c>
      <c r="H55" s="748" t="s">
        <v>457</v>
      </c>
      <c r="I55" s="748" t="s">
        <v>5139</v>
      </c>
      <c r="J55" s="750" t="s">
        <v>2394</v>
      </c>
      <c r="K55" s="751"/>
      <c r="L55" s="751">
        <v>1</v>
      </c>
      <c r="M55" s="751"/>
    </row>
    <row r="56" spans="1:13" s="740" customFormat="1" ht="27.95" customHeight="1">
      <c r="A56" s="748">
        <v>52</v>
      </c>
      <c r="B56" s="757" t="s">
        <v>8416</v>
      </c>
      <c r="C56" s="758" t="s">
        <v>3377</v>
      </c>
      <c r="D56" s="758" t="s">
        <v>8417</v>
      </c>
      <c r="E56" s="759" t="s">
        <v>8418</v>
      </c>
      <c r="F56" s="760" t="s">
        <v>8419</v>
      </c>
      <c r="G56" s="748" t="s">
        <v>457</v>
      </c>
      <c r="H56" s="748" t="s">
        <v>457</v>
      </c>
      <c r="I56" s="761" t="s">
        <v>5139</v>
      </c>
      <c r="J56" s="748" t="s">
        <v>8420</v>
      </c>
      <c r="K56" s="762">
        <v>1</v>
      </c>
      <c r="L56" s="763"/>
      <c r="M56" s="763"/>
    </row>
    <row r="57" spans="1:13" s="740" customFormat="1" ht="27.95" customHeight="1">
      <c r="A57" s="748">
        <v>53</v>
      </c>
      <c r="B57" s="757" t="s">
        <v>1000</v>
      </c>
      <c r="C57" s="758" t="s">
        <v>3377</v>
      </c>
      <c r="D57" s="758" t="s">
        <v>8417</v>
      </c>
      <c r="E57" s="759" t="s">
        <v>8418</v>
      </c>
      <c r="F57" s="760" t="s">
        <v>8419</v>
      </c>
      <c r="G57" s="748" t="s">
        <v>457</v>
      </c>
      <c r="H57" s="748" t="s">
        <v>457</v>
      </c>
      <c r="I57" s="761" t="s">
        <v>5126</v>
      </c>
      <c r="J57" s="748" t="s">
        <v>8421</v>
      </c>
      <c r="K57" s="762">
        <v>1</v>
      </c>
      <c r="L57" s="763"/>
      <c r="M57" s="763"/>
    </row>
    <row r="58" spans="1:13" s="740" customFormat="1" ht="27.95" customHeight="1">
      <c r="A58" s="748">
        <v>54</v>
      </c>
      <c r="B58" s="757" t="s">
        <v>8422</v>
      </c>
      <c r="C58" s="758" t="s">
        <v>3377</v>
      </c>
      <c r="D58" s="758" t="s">
        <v>8417</v>
      </c>
      <c r="E58" s="759" t="s">
        <v>8418</v>
      </c>
      <c r="F58" s="760" t="s">
        <v>8419</v>
      </c>
      <c r="G58" s="748" t="s">
        <v>457</v>
      </c>
      <c r="H58" s="748" t="s">
        <v>457</v>
      </c>
      <c r="I58" s="761" t="s">
        <v>5139</v>
      </c>
      <c r="J58" s="748" t="s">
        <v>8420</v>
      </c>
      <c r="K58" s="762"/>
      <c r="L58" s="763">
        <v>1</v>
      </c>
      <c r="M58" s="763"/>
    </row>
    <row r="59" spans="1:13" s="740" customFormat="1" ht="27.95" customHeight="1">
      <c r="A59" s="748">
        <v>55</v>
      </c>
      <c r="B59" s="757" t="s">
        <v>461</v>
      </c>
      <c r="C59" s="758" t="s">
        <v>3377</v>
      </c>
      <c r="D59" s="758" t="s">
        <v>8417</v>
      </c>
      <c r="E59" s="759" t="s">
        <v>8418</v>
      </c>
      <c r="F59" s="760" t="s">
        <v>8419</v>
      </c>
      <c r="G59" s="748" t="s">
        <v>457</v>
      </c>
      <c r="H59" s="748" t="s">
        <v>457</v>
      </c>
      <c r="I59" s="761" t="s">
        <v>5139</v>
      </c>
      <c r="J59" s="748" t="s">
        <v>8420</v>
      </c>
      <c r="K59" s="762"/>
      <c r="L59" s="763">
        <v>1</v>
      </c>
      <c r="M59" s="763"/>
    </row>
    <row r="60" spans="1:13" s="740" customFormat="1" ht="27.95" customHeight="1">
      <c r="A60" s="748">
        <v>56</v>
      </c>
      <c r="B60" s="757" t="s">
        <v>8422</v>
      </c>
      <c r="C60" s="758" t="s">
        <v>3377</v>
      </c>
      <c r="D60" s="758" t="s">
        <v>8417</v>
      </c>
      <c r="E60" s="759" t="s">
        <v>8418</v>
      </c>
      <c r="F60" s="760" t="s">
        <v>8419</v>
      </c>
      <c r="G60" s="748" t="s">
        <v>457</v>
      </c>
      <c r="H60" s="748" t="s">
        <v>457</v>
      </c>
      <c r="I60" s="761" t="s">
        <v>5139</v>
      </c>
      <c r="J60" s="748" t="s">
        <v>8421</v>
      </c>
      <c r="K60" s="762"/>
      <c r="L60" s="763">
        <v>1</v>
      </c>
      <c r="M60" s="763"/>
    </row>
    <row r="61" spans="1:13" s="740" customFormat="1" ht="27.95" customHeight="1">
      <c r="A61" s="748">
        <v>57</v>
      </c>
      <c r="B61" s="757" t="s">
        <v>8416</v>
      </c>
      <c r="C61" s="758" t="s">
        <v>3377</v>
      </c>
      <c r="D61" s="758" t="s">
        <v>8417</v>
      </c>
      <c r="E61" s="759" t="s">
        <v>8418</v>
      </c>
      <c r="F61" s="760" t="s">
        <v>8419</v>
      </c>
      <c r="G61" s="748" t="s">
        <v>457</v>
      </c>
      <c r="H61" s="748" t="s">
        <v>457</v>
      </c>
      <c r="I61" s="761" t="s">
        <v>5139</v>
      </c>
      <c r="J61" s="748" t="s">
        <v>8421</v>
      </c>
      <c r="K61" s="762"/>
      <c r="L61" s="763">
        <v>1</v>
      </c>
      <c r="M61" s="763"/>
    </row>
    <row r="62" spans="1:13" s="740" customFormat="1" ht="27.95" customHeight="1">
      <c r="A62" s="748">
        <v>58</v>
      </c>
      <c r="B62" s="757" t="s">
        <v>461</v>
      </c>
      <c r="C62" s="758" t="s">
        <v>3377</v>
      </c>
      <c r="D62" s="758" t="s">
        <v>8417</v>
      </c>
      <c r="E62" s="759" t="s">
        <v>8418</v>
      </c>
      <c r="F62" s="760" t="s">
        <v>8419</v>
      </c>
      <c r="G62" s="748" t="s">
        <v>457</v>
      </c>
      <c r="H62" s="748" t="s">
        <v>457</v>
      </c>
      <c r="I62" s="761" t="s">
        <v>5139</v>
      </c>
      <c r="J62" s="748" t="s">
        <v>8421</v>
      </c>
      <c r="K62" s="762"/>
      <c r="L62" s="763">
        <v>1</v>
      </c>
      <c r="M62" s="763"/>
    </row>
    <row r="63" spans="1:13" s="740" customFormat="1" ht="27.95" customHeight="1">
      <c r="A63" s="748">
        <v>59</v>
      </c>
      <c r="B63" s="757" t="s">
        <v>1000</v>
      </c>
      <c r="C63" s="758" t="s">
        <v>3377</v>
      </c>
      <c r="D63" s="758" t="s">
        <v>8417</v>
      </c>
      <c r="E63" s="759" t="s">
        <v>8418</v>
      </c>
      <c r="F63" s="760" t="s">
        <v>8419</v>
      </c>
      <c r="G63" s="748" t="s">
        <v>457</v>
      </c>
      <c r="H63" s="748" t="s">
        <v>457</v>
      </c>
      <c r="I63" s="761" t="s">
        <v>5126</v>
      </c>
      <c r="J63" s="748" t="s">
        <v>8420</v>
      </c>
      <c r="K63" s="762"/>
      <c r="L63" s="763">
        <v>1</v>
      </c>
      <c r="M63" s="763"/>
    </row>
    <row r="64" spans="1:13" s="740" customFormat="1" ht="27.95" customHeight="1">
      <c r="A64" s="748">
        <v>60</v>
      </c>
      <c r="B64" s="757" t="s">
        <v>998</v>
      </c>
      <c r="C64" s="758" t="s">
        <v>3377</v>
      </c>
      <c r="D64" s="758" t="s">
        <v>8417</v>
      </c>
      <c r="E64" s="759" t="s">
        <v>8418</v>
      </c>
      <c r="F64" s="760" t="s">
        <v>8419</v>
      </c>
      <c r="G64" s="748" t="s">
        <v>457</v>
      </c>
      <c r="H64" s="748" t="s">
        <v>457</v>
      </c>
      <c r="I64" s="761" t="s">
        <v>5126</v>
      </c>
      <c r="J64" s="748" t="s">
        <v>8420</v>
      </c>
      <c r="K64" s="762"/>
      <c r="L64" s="763">
        <v>1</v>
      </c>
      <c r="M64" s="763"/>
    </row>
    <row r="65" spans="1:13" s="740" customFormat="1" ht="27.95" customHeight="1">
      <c r="A65" s="748">
        <v>61</v>
      </c>
      <c r="B65" s="757" t="s">
        <v>383</v>
      </c>
      <c r="C65" s="758" t="s">
        <v>3377</v>
      </c>
      <c r="D65" s="758" t="s">
        <v>8417</v>
      </c>
      <c r="E65" s="759" t="s">
        <v>8418</v>
      </c>
      <c r="F65" s="760" t="s">
        <v>8419</v>
      </c>
      <c r="G65" s="748" t="s">
        <v>457</v>
      </c>
      <c r="H65" s="748" t="s">
        <v>457</v>
      </c>
      <c r="I65" s="761" t="s">
        <v>5126</v>
      </c>
      <c r="J65" s="748" t="s">
        <v>8420</v>
      </c>
      <c r="K65" s="762"/>
      <c r="L65" s="763">
        <v>1</v>
      </c>
      <c r="M65" s="763"/>
    </row>
    <row r="66" spans="1:13" s="740" customFormat="1" ht="27.95" customHeight="1">
      <c r="A66" s="748">
        <v>62</v>
      </c>
      <c r="B66" s="757" t="s">
        <v>8423</v>
      </c>
      <c r="C66" s="758" t="s">
        <v>3377</v>
      </c>
      <c r="D66" s="758" t="s">
        <v>8417</v>
      </c>
      <c r="E66" s="759" t="s">
        <v>8418</v>
      </c>
      <c r="F66" s="760" t="s">
        <v>8419</v>
      </c>
      <c r="G66" s="748" t="s">
        <v>457</v>
      </c>
      <c r="H66" s="748" t="s">
        <v>457</v>
      </c>
      <c r="I66" s="761" t="s">
        <v>5126</v>
      </c>
      <c r="J66" s="748" t="s">
        <v>8420</v>
      </c>
      <c r="K66" s="762"/>
      <c r="L66" s="763">
        <v>1</v>
      </c>
      <c r="M66" s="763"/>
    </row>
    <row r="67" spans="1:13" s="740" customFormat="1" ht="27.95" customHeight="1">
      <c r="A67" s="748">
        <v>63</v>
      </c>
      <c r="B67" s="757" t="s">
        <v>998</v>
      </c>
      <c r="C67" s="758" t="s">
        <v>3377</v>
      </c>
      <c r="D67" s="758" t="s">
        <v>8417</v>
      </c>
      <c r="E67" s="759" t="s">
        <v>8418</v>
      </c>
      <c r="F67" s="760" t="s">
        <v>8419</v>
      </c>
      <c r="G67" s="748" t="s">
        <v>457</v>
      </c>
      <c r="H67" s="748" t="s">
        <v>457</v>
      </c>
      <c r="I67" s="761" t="s">
        <v>5126</v>
      </c>
      <c r="J67" s="748" t="s">
        <v>8421</v>
      </c>
      <c r="K67" s="762"/>
      <c r="L67" s="763">
        <v>1</v>
      </c>
      <c r="M67" s="763"/>
    </row>
    <row r="68" spans="1:13" s="740" customFormat="1" ht="27.95" customHeight="1">
      <c r="A68" s="748">
        <v>64</v>
      </c>
      <c r="B68" s="757" t="s">
        <v>1000</v>
      </c>
      <c r="C68" s="758" t="s">
        <v>3377</v>
      </c>
      <c r="D68" s="758" t="s">
        <v>8417</v>
      </c>
      <c r="E68" s="759" t="s">
        <v>8418</v>
      </c>
      <c r="F68" s="760" t="s">
        <v>8419</v>
      </c>
      <c r="G68" s="748" t="s">
        <v>457</v>
      </c>
      <c r="H68" s="748" t="s">
        <v>457</v>
      </c>
      <c r="I68" s="761" t="s">
        <v>5126</v>
      </c>
      <c r="J68" s="748" t="s">
        <v>8421</v>
      </c>
      <c r="K68" s="762"/>
      <c r="L68" s="763">
        <v>1</v>
      </c>
      <c r="M68" s="763"/>
    </row>
    <row r="69" spans="1:13" s="740" customFormat="1" ht="27.95" customHeight="1">
      <c r="A69" s="748">
        <v>65</v>
      </c>
      <c r="B69" s="757" t="s">
        <v>383</v>
      </c>
      <c r="C69" s="758" t="s">
        <v>3377</v>
      </c>
      <c r="D69" s="758" t="s">
        <v>8417</v>
      </c>
      <c r="E69" s="759" t="s">
        <v>8418</v>
      </c>
      <c r="F69" s="760" t="s">
        <v>8419</v>
      </c>
      <c r="G69" s="748" t="s">
        <v>457</v>
      </c>
      <c r="H69" s="748" t="s">
        <v>457</v>
      </c>
      <c r="I69" s="761" t="s">
        <v>5126</v>
      </c>
      <c r="J69" s="748" t="s">
        <v>8421</v>
      </c>
      <c r="K69" s="762"/>
      <c r="L69" s="763">
        <v>1</v>
      </c>
      <c r="M69" s="763"/>
    </row>
    <row r="70" spans="1:13" s="740" customFormat="1" ht="27.95" customHeight="1">
      <c r="A70" s="748">
        <v>66</v>
      </c>
      <c r="B70" s="757" t="s">
        <v>8423</v>
      </c>
      <c r="C70" s="758" t="s">
        <v>3377</v>
      </c>
      <c r="D70" s="758" t="s">
        <v>8417</v>
      </c>
      <c r="E70" s="759" t="s">
        <v>8418</v>
      </c>
      <c r="F70" s="760" t="s">
        <v>8419</v>
      </c>
      <c r="G70" s="748" t="s">
        <v>457</v>
      </c>
      <c r="H70" s="748" t="s">
        <v>457</v>
      </c>
      <c r="I70" s="761" t="s">
        <v>5126</v>
      </c>
      <c r="J70" s="748" t="s">
        <v>8421</v>
      </c>
      <c r="K70" s="762"/>
      <c r="L70" s="763">
        <v>1</v>
      </c>
      <c r="M70" s="763"/>
    </row>
    <row r="71" spans="1:13" s="740" customFormat="1" ht="27.95" customHeight="1">
      <c r="A71" s="748">
        <v>67</v>
      </c>
      <c r="B71" s="757" t="s">
        <v>5804</v>
      </c>
      <c r="C71" s="758" t="s">
        <v>3377</v>
      </c>
      <c r="D71" s="758" t="s">
        <v>8417</v>
      </c>
      <c r="E71" s="759" t="s">
        <v>8418</v>
      </c>
      <c r="F71" s="760" t="s">
        <v>8419</v>
      </c>
      <c r="G71" s="748" t="s">
        <v>457</v>
      </c>
      <c r="H71" s="748" t="s">
        <v>457</v>
      </c>
      <c r="I71" s="761" t="s">
        <v>5139</v>
      </c>
      <c r="J71" s="748" t="s">
        <v>8420</v>
      </c>
      <c r="K71" s="762"/>
      <c r="L71" s="763"/>
      <c r="M71" s="763">
        <v>1</v>
      </c>
    </row>
    <row r="72" spans="1:13" s="740" customFormat="1" ht="27.95" customHeight="1">
      <c r="A72" s="748">
        <v>68</v>
      </c>
      <c r="B72" s="757" t="s">
        <v>5804</v>
      </c>
      <c r="C72" s="758" t="s">
        <v>3377</v>
      </c>
      <c r="D72" s="758" t="s">
        <v>8417</v>
      </c>
      <c r="E72" s="759" t="s">
        <v>8418</v>
      </c>
      <c r="F72" s="760" t="s">
        <v>8419</v>
      </c>
      <c r="G72" s="748" t="s">
        <v>457</v>
      </c>
      <c r="H72" s="748" t="s">
        <v>457</v>
      </c>
      <c r="I72" s="761" t="s">
        <v>5139</v>
      </c>
      <c r="J72" s="748" t="s">
        <v>8421</v>
      </c>
      <c r="K72" s="762"/>
      <c r="L72" s="763"/>
      <c r="M72" s="763">
        <v>1</v>
      </c>
    </row>
    <row r="73" spans="1:13" s="740" customFormat="1" ht="27.95" customHeight="1">
      <c r="A73" s="748">
        <v>69</v>
      </c>
      <c r="B73" s="757" t="s">
        <v>1000</v>
      </c>
      <c r="C73" s="758" t="s">
        <v>3377</v>
      </c>
      <c r="D73" s="758" t="s">
        <v>8417</v>
      </c>
      <c r="E73" s="759" t="s">
        <v>8418</v>
      </c>
      <c r="F73" s="760" t="s">
        <v>8419</v>
      </c>
      <c r="G73" s="748" t="s">
        <v>457</v>
      </c>
      <c r="H73" s="748" t="s">
        <v>457</v>
      </c>
      <c r="I73" s="761" t="s">
        <v>5126</v>
      </c>
      <c r="J73" s="748" t="s">
        <v>8420</v>
      </c>
      <c r="K73" s="762"/>
      <c r="L73" s="763"/>
      <c r="M73" s="763">
        <v>1</v>
      </c>
    </row>
    <row r="74" spans="1:13" s="740" customFormat="1" ht="27.95" customHeight="1">
      <c r="A74" s="748">
        <v>70</v>
      </c>
      <c r="B74" s="757" t="s">
        <v>2485</v>
      </c>
      <c r="C74" s="758" t="s">
        <v>3377</v>
      </c>
      <c r="D74" s="758" t="s">
        <v>8417</v>
      </c>
      <c r="E74" s="759" t="s">
        <v>8418</v>
      </c>
      <c r="F74" s="760" t="s">
        <v>8419</v>
      </c>
      <c r="G74" s="748" t="s">
        <v>457</v>
      </c>
      <c r="H74" s="748" t="s">
        <v>457</v>
      </c>
      <c r="I74" s="761" t="s">
        <v>5126</v>
      </c>
      <c r="J74" s="748" t="s">
        <v>8420</v>
      </c>
      <c r="K74" s="762"/>
      <c r="L74" s="763"/>
      <c r="M74" s="763">
        <v>1</v>
      </c>
    </row>
    <row r="75" spans="1:13" s="740" customFormat="1" ht="27.95" customHeight="1">
      <c r="A75" s="748">
        <v>71</v>
      </c>
      <c r="B75" s="749" t="s">
        <v>6247</v>
      </c>
      <c r="C75" s="748" t="s">
        <v>1502</v>
      </c>
      <c r="D75" s="748" t="s">
        <v>8424</v>
      </c>
      <c r="E75" s="750" t="s">
        <v>8425</v>
      </c>
      <c r="F75" s="748" t="s">
        <v>8426</v>
      </c>
      <c r="G75" s="748" t="s">
        <v>567</v>
      </c>
      <c r="H75" s="748" t="s">
        <v>567</v>
      </c>
      <c r="I75" s="748" t="s">
        <v>5126</v>
      </c>
      <c r="J75" s="750" t="s">
        <v>8427</v>
      </c>
      <c r="K75" s="751">
        <v>1</v>
      </c>
      <c r="L75" s="751"/>
      <c r="M75" s="751"/>
    </row>
    <row r="76" spans="1:13" s="740" customFormat="1" ht="27.95" customHeight="1">
      <c r="A76" s="748">
        <v>72</v>
      </c>
      <c r="B76" s="749" t="s">
        <v>8428</v>
      </c>
      <c r="C76" s="748" t="s">
        <v>1502</v>
      </c>
      <c r="D76" s="748" t="s">
        <v>8424</v>
      </c>
      <c r="E76" s="750" t="s">
        <v>8425</v>
      </c>
      <c r="F76" s="748" t="s">
        <v>8426</v>
      </c>
      <c r="G76" s="748" t="s">
        <v>567</v>
      </c>
      <c r="H76" s="748" t="s">
        <v>567</v>
      </c>
      <c r="I76" s="748" t="s">
        <v>5126</v>
      </c>
      <c r="J76" s="750" t="s">
        <v>8429</v>
      </c>
      <c r="K76" s="751">
        <v>1</v>
      </c>
      <c r="L76" s="751"/>
      <c r="M76" s="751"/>
    </row>
    <row r="77" spans="1:13" s="740" customFormat="1" ht="27.95" customHeight="1">
      <c r="A77" s="748">
        <v>73</v>
      </c>
      <c r="B77" s="749" t="s">
        <v>8430</v>
      </c>
      <c r="C77" s="748" t="s">
        <v>1502</v>
      </c>
      <c r="D77" s="748" t="s">
        <v>8424</v>
      </c>
      <c r="E77" s="750" t="s">
        <v>8425</v>
      </c>
      <c r="F77" s="748" t="s">
        <v>8426</v>
      </c>
      <c r="G77" s="748" t="s">
        <v>567</v>
      </c>
      <c r="H77" s="748" t="s">
        <v>567</v>
      </c>
      <c r="I77" s="748" t="s">
        <v>5126</v>
      </c>
      <c r="J77" s="750" t="s">
        <v>8431</v>
      </c>
      <c r="K77" s="751">
        <v>1</v>
      </c>
      <c r="L77" s="751"/>
      <c r="M77" s="751"/>
    </row>
    <row r="78" spans="1:13" s="740" customFormat="1" ht="27.95" customHeight="1">
      <c r="A78" s="748">
        <v>74</v>
      </c>
      <c r="B78" s="749" t="s">
        <v>7010</v>
      </c>
      <c r="C78" s="748" t="s">
        <v>1502</v>
      </c>
      <c r="D78" s="748" t="s">
        <v>8424</v>
      </c>
      <c r="E78" s="750" t="s">
        <v>8425</v>
      </c>
      <c r="F78" s="748" t="s">
        <v>8426</v>
      </c>
      <c r="G78" s="748" t="s">
        <v>567</v>
      </c>
      <c r="H78" s="748" t="s">
        <v>567</v>
      </c>
      <c r="I78" s="748" t="s">
        <v>5126</v>
      </c>
      <c r="J78" s="750" t="s">
        <v>8432</v>
      </c>
      <c r="K78" s="751"/>
      <c r="L78" s="751">
        <v>1</v>
      </c>
      <c r="M78" s="751"/>
    </row>
    <row r="79" spans="1:13" s="740" customFormat="1" ht="27.95" customHeight="1">
      <c r="A79" s="748">
        <v>75</v>
      </c>
      <c r="B79" s="749" t="s">
        <v>7021</v>
      </c>
      <c r="C79" s="748" t="s">
        <v>1502</v>
      </c>
      <c r="D79" s="748" t="s">
        <v>8424</v>
      </c>
      <c r="E79" s="750" t="s">
        <v>8425</v>
      </c>
      <c r="F79" s="748" t="s">
        <v>8426</v>
      </c>
      <c r="G79" s="748" t="s">
        <v>567</v>
      </c>
      <c r="H79" s="748" t="s">
        <v>567</v>
      </c>
      <c r="I79" s="748" t="s">
        <v>5126</v>
      </c>
      <c r="J79" s="750" t="s">
        <v>8427</v>
      </c>
      <c r="K79" s="751"/>
      <c r="L79" s="751"/>
      <c r="M79" s="751">
        <v>1</v>
      </c>
    </row>
    <row r="80" spans="1:13" s="740" customFormat="1" ht="27.95" customHeight="1">
      <c r="A80" s="748">
        <v>76</v>
      </c>
      <c r="B80" s="749" t="s">
        <v>8433</v>
      </c>
      <c r="C80" s="748" t="s">
        <v>1502</v>
      </c>
      <c r="D80" s="748" t="s">
        <v>8424</v>
      </c>
      <c r="E80" s="750" t="s">
        <v>8425</v>
      </c>
      <c r="F80" s="748" t="s">
        <v>8426</v>
      </c>
      <c r="G80" s="748" t="s">
        <v>567</v>
      </c>
      <c r="H80" s="748" t="s">
        <v>567</v>
      </c>
      <c r="I80" s="748" t="s">
        <v>5126</v>
      </c>
      <c r="J80" s="750" t="s">
        <v>8434</v>
      </c>
      <c r="K80" s="751"/>
      <c r="L80" s="751"/>
      <c r="M80" s="751">
        <v>1</v>
      </c>
    </row>
    <row r="81" spans="1:13" s="740" customFormat="1" ht="27.95" customHeight="1">
      <c r="A81" s="748">
        <v>77</v>
      </c>
      <c r="B81" s="749" t="s">
        <v>8435</v>
      </c>
      <c r="C81" s="748" t="s">
        <v>1502</v>
      </c>
      <c r="D81" s="748" t="s">
        <v>8385</v>
      </c>
      <c r="E81" s="750" t="s">
        <v>8436</v>
      </c>
      <c r="F81" s="748" t="s">
        <v>8437</v>
      </c>
      <c r="G81" s="748" t="s">
        <v>460</v>
      </c>
      <c r="H81" s="748" t="s">
        <v>460</v>
      </c>
      <c r="I81" s="748" t="s">
        <v>5126</v>
      </c>
      <c r="J81" s="750" t="s">
        <v>8438</v>
      </c>
      <c r="K81" s="751">
        <v>1</v>
      </c>
      <c r="L81" s="751"/>
      <c r="M81" s="751"/>
    </row>
    <row r="82" spans="1:13" s="740" customFormat="1" ht="27.95" customHeight="1">
      <c r="A82" s="748">
        <v>78</v>
      </c>
      <c r="B82" s="749" t="s">
        <v>5155</v>
      </c>
      <c r="C82" s="748" t="s">
        <v>1502</v>
      </c>
      <c r="D82" s="748" t="s">
        <v>8385</v>
      </c>
      <c r="E82" s="750" t="s">
        <v>8436</v>
      </c>
      <c r="F82" s="748" t="s">
        <v>8437</v>
      </c>
      <c r="G82" s="748" t="s">
        <v>460</v>
      </c>
      <c r="H82" s="748" t="s">
        <v>460</v>
      </c>
      <c r="I82" s="748" t="s">
        <v>5126</v>
      </c>
      <c r="J82" s="750" t="s">
        <v>8429</v>
      </c>
      <c r="K82" s="751">
        <v>1</v>
      </c>
      <c r="L82" s="751"/>
      <c r="M82" s="751"/>
    </row>
    <row r="83" spans="1:13" s="740" customFormat="1" ht="27.95" customHeight="1">
      <c r="A83" s="748">
        <v>79</v>
      </c>
      <c r="B83" s="749" t="s">
        <v>6669</v>
      </c>
      <c r="C83" s="748" t="s">
        <v>1502</v>
      </c>
      <c r="D83" s="748" t="s">
        <v>8385</v>
      </c>
      <c r="E83" s="750" t="s">
        <v>8436</v>
      </c>
      <c r="F83" s="748" t="s">
        <v>8437</v>
      </c>
      <c r="G83" s="748" t="s">
        <v>460</v>
      </c>
      <c r="H83" s="748" t="s">
        <v>460</v>
      </c>
      <c r="I83" s="748" t="s">
        <v>5126</v>
      </c>
      <c r="J83" s="750" t="s">
        <v>8432</v>
      </c>
      <c r="K83" s="751"/>
      <c r="L83" s="751"/>
      <c r="M83" s="751">
        <v>1</v>
      </c>
    </row>
    <row r="84" spans="1:13" s="740" customFormat="1" ht="27.95" customHeight="1">
      <c r="A84" s="748">
        <v>80</v>
      </c>
      <c r="B84" s="749" t="s">
        <v>8439</v>
      </c>
      <c r="C84" s="748" t="s">
        <v>1502</v>
      </c>
      <c r="D84" s="748" t="s">
        <v>8385</v>
      </c>
      <c r="E84" s="750" t="s">
        <v>8436</v>
      </c>
      <c r="F84" s="748" t="s">
        <v>8437</v>
      </c>
      <c r="G84" s="748" t="s">
        <v>460</v>
      </c>
      <c r="H84" s="748" t="s">
        <v>460</v>
      </c>
      <c r="I84" s="748" t="s">
        <v>5126</v>
      </c>
      <c r="J84" s="750" t="s">
        <v>8440</v>
      </c>
      <c r="K84" s="751"/>
      <c r="L84" s="751"/>
      <c r="M84" s="751">
        <v>1</v>
      </c>
    </row>
    <row r="85" spans="1:13" s="740" customFormat="1" ht="27.95" customHeight="1">
      <c r="A85" s="748">
        <v>81</v>
      </c>
      <c r="B85" s="749" t="s">
        <v>8441</v>
      </c>
      <c r="C85" s="748" t="s">
        <v>1502</v>
      </c>
      <c r="D85" s="748" t="s">
        <v>8385</v>
      </c>
      <c r="E85" s="750" t="s">
        <v>8436</v>
      </c>
      <c r="F85" s="748" t="s">
        <v>8437</v>
      </c>
      <c r="G85" s="748" t="s">
        <v>460</v>
      </c>
      <c r="H85" s="748" t="s">
        <v>460</v>
      </c>
      <c r="I85" s="748" t="s">
        <v>5126</v>
      </c>
      <c r="J85" s="750" t="s">
        <v>8442</v>
      </c>
      <c r="K85" s="751"/>
      <c r="L85" s="751"/>
      <c r="M85" s="751">
        <v>1</v>
      </c>
    </row>
    <row r="86" spans="1:13" s="740" customFormat="1" ht="27.95" customHeight="1">
      <c r="A86" s="748">
        <v>82</v>
      </c>
      <c r="B86" s="757" t="s">
        <v>1014</v>
      </c>
      <c r="C86" s="758" t="s">
        <v>1502</v>
      </c>
      <c r="D86" s="764" t="s">
        <v>8444</v>
      </c>
      <c r="E86" s="759" t="s">
        <v>8445</v>
      </c>
      <c r="F86" s="758" t="s">
        <v>8446</v>
      </c>
      <c r="G86" s="758" t="s">
        <v>457</v>
      </c>
      <c r="H86" s="758" t="s">
        <v>457</v>
      </c>
      <c r="I86" s="762" t="s">
        <v>5126</v>
      </c>
      <c r="J86" s="762" t="s">
        <v>8447</v>
      </c>
      <c r="K86" s="762">
        <v>1</v>
      </c>
      <c r="L86" s="763"/>
      <c r="M86" s="763"/>
    </row>
    <row r="87" spans="1:13" s="740" customFormat="1" ht="27.95" customHeight="1">
      <c r="A87" s="748">
        <v>83</v>
      </c>
      <c r="B87" s="757" t="s">
        <v>8448</v>
      </c>
      <c r="C87" s="758" t="s">
        <v>1502</v>
      </c>
      <c r="D87" s="764" t="s">
        <v>8444</v>
      </c>
      <c r="E87" s="759" t="s">
        <v>8445</v>
      </c>
      <c r="F87" s="758" t="s">
        <v>8446</v>
      </c>
      <c r="G87" s="758" t="s">
        <v>457</v>
      </c>
      <c r="H87" s="758" t="s">
        <v>457</v>
      </c>
      <c r="I87" s="762" t="s">
        <v>5126</v>
      </c>
      <c r="J87" s="762" t="s">
        <v>8449</v>
      </c>
      <c r="K87" s="762">
        <v>1</v>
      </c>
      <c r="L87" s="763"/>
      <c r="M87" s="763"/>
    </row>
    <row r="88" spans="1:13" s="740" customFormat="1" ht="27.95" customHeight="1">
      <c r="A88" s="748">
        <v>84</v>
      </c>
      <c r="B88" s="757" t="s">
        <v>8450</v>
      </c>
      <c r="C88" s="758" t="s">
        <v>1502</v>
      </c>
      <c r="D88" s="764" t="s">
        <v>8444</v>
      </c>
      <c r="E88" s="759" t="s">
        <v>8445</v>
      </c>
      <c r="F88" s="758" t="s">
        <v>8446</v>
      </c>
      <c r="G88" s="758" t="s">
        <v>457</v>
      </c>
      <c r="H88" s="758" t="s">
        <v>457</v>
      </c>
      <c r="I88" s="762" t="s">
        <v>5126</v>
      </c>
      <c r="J88" s="762" t="s">
        <v>8451</v>
      </c>
      <c r="K88" s="762">
        <v>1</v>
      </c>
      <c r="L88" s="763"/>
      <c r="M88" s="763"/>
    </row>
    <row r="89" spans="1:13" s="740" customFormat="1" ht="27.95" customHeight="1">
      <c r="A89" s="748">
        <v>85</v>
      </c>
      <c r="B89" s="757" t="s">
        <v>8452</v>
      </c>
      <c r="C89" s="758" t="s">
        <v>1502</v>
      </c>
      <c r="D89" s="764" t="s">
        <v>8444</v>
      </c>
      <c r="E89" s="759" t="s">
        <v>8445</v>
      </c>
      <c r="F89" s="758" t="s">
        <v>8446</v>
      </c>
      <c r="G89" s="758" t="s">
        <v>457</v>
      </c>
      <c r="H89" s="758" t="s">
        <v>457</v>
      </c>
      <c r="I89" s="762" t="s">
        <v>5126</v>
      </c>
      <c r="J89" s="762" t="s">
        <v>8453</v>
      </c>
      <c r="K89" s="762"/>
      <c r="L89" s="763">
        <v>1</v>
      </c>
      <c r="M89" s="763"/>
    </row>
    <row r="90" spans="1:13" s="740" customFormat="1" ht="27.95" customHeight="1">
      <c r="A90" s="748">
        <v>86</v>
      </c>
      <c r="B90" s="757" t="s">
        <v>6655</v>
      </c>
      <c r="C90" s="758" t="s">
        <v>1502</v>
      </c>
      <c r="D90" s="764" t="s">
        <v>8444</v>
      </c>
      <c r="E90" s="759" t="s">
        <v>8445</v>
      </c>
      <c r="F90" s="758" t="s">
        <v>8446</v>
      </c>
      <c r="G90" s="758" t="s">
        <v>457</v>
      </c>
      <c r="H90" s="758" t="s">
        <v>457</v>
      </c>
      <c r="I90" s="762" t="s">
        <v>5126</v>
      </c>
      <c r="J90" s="762" t="s">
        <v>8454</v>
      </c>
      <c r="K90" s="762"/>
      <c r="L90" s="763">
        <v>1</v>
      </c>
      <c r="M90" s="763"/>
    </row>
    <row r="91" spans="1:13" s="740" customFormat="1" ht="27.95" customHeight="1">
      <c r="A91" s="748">
        <v>87</v>
      </c>
      <c r="B91" s="757" t="s">
        <v>8455</v>
      </c>
      <c r="C91" s="758" t="s">
        <v>1502</v>
      </c>
      <c r="D91" s="764" t="s">
        <v>8444</v>
      </c>
      <c r="E91" s="759" t="s">
        <v>8445</v>
      </c>
      <c r="F91" s="758" t="s">
        <v>8446</v>
      </c>
      <c r="G91" s="758" t="s">
        <v>457</v>
      </c>
      <c r="H91" s="758" t="s">
        <v>457</v>
      </c>
      <c r="I91" s="762" t="s">
        <v>5126</v>
      </c>
      <c r="J91" s="762" t="s">
        <v>8453</v>
      </c>
      <c r="K91" s="762"/>
      <c r="L91" s="763"/>
      <c r="M91" s="763">
        <v>1</v>
      </c>
    </row>
    <row r="92" spans="1:13" s="740" customFormat="1" ht="27.95" customHeight="1">
      <c r="A92" s="748">
        <v>88</v>
      </c>
      <c r="B92" s="757" t="s">
        <v>8456</v>
      </c>
      <c r="C92" s="758" t="s">
        <v>1502</v>
      </c>
      <c r="D92" s="764" t="s">
        <v>8444</v>
      </c>
      <c r="E92" s="759" t="s">
        <v>8445</v>
      </c>
      <c r="F92" s="758" t="s">
        <v>8446</v>
      </c>
      <c r="G92" s="758" t="s">
        <v>457</v>
      </c>
      <c r="H92" s="758" t="s">
        <v>457</v>
      </c>
      <c r="I92" s="762" t="s">
        <v>5126</v>
      </c>
      <c r="J92" s="762" t="s">
        <v>8457</v>
      </c>
      <c r="K92" s="762"/>
      <c r="L92" s="763"/>
      <c r="M92" s="763">
        <v>1</v>
      </c>
    </row>
    <row r="93" spans="1:13" s="740" customFormat="1" ht="27.95" customHeight="1">
      <c r="A93" s="748">
        <v>89</v>
      </c>
      <c r="B93" s="757" t="s">
        <v>3061</v>
      </c>
      <c r="C93" s="758" t="s">
        <v>1502</v>
      </c>
      <c r="D93" s="764" t="s">
        <v>8444</v>
      </c>
      <c r="E93" s="759" t="s">
        <v>8445</v>
      </c>
      <c r="F93" s="758" t="s">
        <v>8446</v>
      </c>
      <c r="G93" s="758" t="s">
        <v>457</v>
      </c>
      <c r="H93" s="758" t="s">
        <v>457</v>
      </c>
      <c r="I93" s="762" t="s">
        <v>5126</v>
      </c>
      <c r="J93" s="762" t="s">
        <v>8454</v>
      </c>
      <c r="K93" s="762"/>
      <c r="L93" s="763"/>
      <c r="M93" s="763">
        <v>1</v>
      </c>
    </row>
    <row r="94" spans="1:13" s="740" customFormat="1" ht="27.95" customHeight="1">
      <c r="A94" s="748">
        <v>90</v>
      </c>
      <c r="B94" s="757" t="s">
        <v>8458</v>
      </c>
      <c r="C94" s="758" t="s">
        <v>1502</v>
      </c>
      <c r="D94" s="764" t="s">
        <v>8459</v>
      </c>
      <c r="E94" s="759" t="s">
        <v>8460</v>
      </c>
      <c r="F94" s="758" t="s">
        <v>8461</v>
      </c>
      <c r="G94" s="758" t="s">
        <v>567</v>
      </c>
      <c r="H94" s="758" t="s">
        <v>567</v>
      </c>
      <c r="I94" s="762" t="s">
        <v>5126</v>
      </c>
      <c r="J94" s="762" t="s">
        <v>8462</v>
      </c>
      <c r="K94" s="762">
        <v>1</v>
      </c>
      <c r="L94" s="763"/>
      <c r="M94" s="763"/>
    </row>
    <row r="95" spans="1:13" s="740" customFormat="1" ht="27.95" customHeight="1">
      <c r="A95" s="748">
        <v>91</v>
      </c>
      <c r="B95" s="757" t="s">
        <v>3216</v>
      </c>
      <c r="C95" s="758" t="s">
        <v>1502</v>
      </c>
      <c r="D95" s="764" t="s">
        <v>8459</v>
      </c>
      <c r="E95" s="759" t="s">
        <v>8460</v>
      </c>
      <c r="F95" s="758" t="s">
        <v>8461</v>
      </c>
      <c r="G95" s="758" t="s">
        <v>460</v>
      </c>
      <c r="H95" s="758" t="s">
        <v>460</v>
      </c>
      <c r="I95" s="762" t="s">
        <v>5126</v>
      </c>
      <c r="J95" s="762" t="s">
        <v>8463</v>
      </c>
      <c r="K95" s="762">
        <v>1</v>
      </c>
      <c r="L95" s="763"/>
      <c r="M95" s="763"/>
    </row>
    <row r="96" spans="1:13" s="740" customFormat="1" ht="27.95" customHeight="1">
      <c r="A96" s="748">
        <v>92</v>
      </c>
      <c r="B96" s="757" t="s">
        <v>8464</v>
      </c>
      <c r="C96" s="758" t="s">
        <v>1502</v>
      </c>
      <c r="D96" s="764" t="s">
        <v>8459</v>
      </c>
      <c r="E96" s="759" t="s">
        <v>8460</v>
      </c>
      <c r="F96" s="758" t="s">
        <v>8461</v>
      </c>
      <c r="G96" s="758" t="s">
        <v>460</v>
      </c>
      <c r="H96" s="758" t="s">
        <v>460</v>
      </c>
      <c r="I96" s="762" t="s">
        <v>5126</v>
      </c>
      <c r="J96" s="762" t="s">
        <v>8465</v>
      </c>
      <c r="K96" s="762">
        <v>1</v>
      </c>
      <c r="L96" s="763"/>
      <c r="M96" s="763"/>
    </row>
    <row r="97" spans="1:13" s="740" customFormat="1" ht="27.95" customHeight="1">
      <c r="A97" s="748">
        <v>93</v>
      </c>
      <c r="B97" s="757" t="s">
        <v>8466</v>
      </c>
      <c r="C97" s="758" t="s">
        <v>1502</v>
      </c>
      <c r="D97" s="764" t="s">
        <v>8459</v>
      </c>
      <c r="E97" s="759" t="s">
        <v>8460</v>
      </c>
      <c r="F97" s="758" t="s">
        <v>8461</v>
      </c>
      <c r="G97" s="758" t="s">
        <v>460</v>
      </c>
      <c r="H97" s="758" t="s">
        <v>460</v>
      </c>
      <c r="I97" s="762" t="s">
        <v>5126</v>
      </c>
      <c r="J97" s="762" t="s">
        <v>8467</v>
      </c>
      <c r="K97" s="762">
        <v>1</v>
      </c>
      <c r="L97" s="763"/>
      <c r="M97" s="763"/>
    </row>
    <row r="98" spans="1:13" s="740" customFormat="1" ht="27.95" customHeight="1">
      <c r="A98" s="748">
        <v>94</v>
      </c>
      <c r="B98" s="757" t="s">
        <v>8468</v>
      </c>
      <c r="C98" s="758" t="s">
        <v>1502</v>
      </c>
      <c r="D98" s="764" t="s">
        <v>8459</v>
      </c>
      <c r="E98" s="759" t="s">
        <v>8460</v>
      </c>
      <c r="F98" s="758" t="s">
        <v>8461</v>
      </c>
      <c r="G98" s="758" t="s">
        <v>460</v>
      </c>
      <c r="H98" s="758" t="s">
        <v>460</v>
      </c>
      <c r="I98" s="762" t="s">
        <v>5126</v>
      </c>
      <c r="J98" s="762" t="s">
        <v>8469</v>
      </c>
      <c r="K98" s="762">
        <v>1</v>
      </c>
      <c r="L98" s="763"/>
      <c r="M98" s="763"/>
    </row>
    <row r="99" spans="1:13" s="740" customFormat="1" ht="27.95" customHeight="1">
      <c r="A99" s="748">
        <v>95</v>
      </c>
      <c r="B99" s="757" t="s">
        <v>8470</v>
      </c>
      <c r="C99" s="758" t="s">
        <v>1502</v>
      </c>
      <c r="D99" s="764" t="s">
        <v>8459</v>
      </c>
      <c r="E99" s="759" t="s">
        <v>8460</v>
      </c>
      <c r="F99" s="758" t="s">
        <v>8461</v>
      </c>
      <c r="G99" s="758" t="s">
        <v>457</v>
      </c>
      <c r="H99" s="758" t="s">
        <v>457</v>
      </c>
      <c r="I99" s="762" t="s">
        <v>5126</v>
      </c>
      <c r="J99" s="762" t="s">
        <v>8471</v>
      </c>
      <c r="K99" s="762">
        <v>1</v>
      </c>
      <c r="L99" s="763"/>
      <c r="M99" s="763"/>
    </row>
    <row r="100" spans="1:13" s="740" customFormat="1" ht="27.95" customHeight="1">
      <c r="A100" s="748">
        <v>96</v>
      </c>
      <c r="B100" s="757" t="s">
        <v>8472</v>
      </c>
      <c r="C100" s="758" t="s">
        <v>1502</v>
      </c>
      <c r="D100" s="764" t="s">
        <v>8459</v>
      </c>
      <c r="E100" s="759" t="s">
        <v>8460</v>
      </c>
      <c r="F100" s="758" t="s">
        <v>8461</v>
      </c>
      <c r="G100" s="758" t="s">
        <v>567</v>
      </c>
      <c r="H100" s="758" t="s">
        <v>567</v>
      </c>
      <c r="I100" s="761" t="s">
        <v>5139</v>
      </c>
      <c r="J100" s="762" t="s">
        <v>8473</v>
      </c>
      <c r="K100" s="762">
        <v>1</v>
      </c>
      <c r="L100" s="763"/>
      <c r="M100" s="763"/>
    </row>
    <row r="101" spans="1:13" s="740" customFormat="1" ht="27.95" customHeight="1">
      <c r="A101" s="748">
        <v>97</v>
      </c>
      <c r="B101" s="757" t="s">
        <v>8474</v>
      </c>
      <c r="C101" s="758" t="s">
        <v>1502</v>
      </c>
      <c r="D101" s="764" t="s">
        <v>8459</v>
      </c>
      <c r="E101" s="759" t="s">
        <v>8460</v>
      </c>
      <c r="F101" s="758" t="s">
        <v>8461</v>
      </c>
      <c r="G101" s="758" t="s">
        <v>460</v>
      </c>
      <c r="H101" s="758" t="s">
        <v>460</v>
      </c>
      <c r="I101" s="761" t="s">
        <v>5139</v>
      </c>
      <c r="J101" s="762" t="s">
        <v>8475</v>
      </c>
      <c r="K101" s="762">
        <v>1</v>
      </c>
      <c r="L101" s="763"/>
      <c r="M101" s="763"/>
    </row>
    <row r="102" spans="1:13" s="740" customFormat="1" ht="27.95" customHeight="1">
      <c r="A102" s="748">
        <v>98</v>
      </c>
      <c r="B102" s="757" t="s">
        <v>8476</v>
      </c>
      <c r="C102" s="758" t="s">
        <v>1502</v>
      </c>
      <c r="D102" s="764" t="s">
        <v>8459</v>
      </c>
      <c r="E102" s="759" t="s">
        <v>8460</v>
      </c>
      <c r="F102" s="758" t="s">
        <v>8461</v>
      </c>
      <c r="G102" s="758" t="s">
        <v>460</v>
      </c>
      <c r="H102" s="758" t="s">
        <v>460</v>
      </c>
      <c r="I102" s="761" t="s">
        <v>5139</v>
      </c>
      <c r="J102" s="762" t="s">
        <v>8477</v>
      </c>
      <c r="K102" s="762">
        <v>1</v>
      </c>
      <c r="L102" s="763"/>
      <c r="M102" s="763"/>
    </row>
    <row r="103" spans="1:13" s="740" customFormat="1" ht="27.95" customHeight="1">
      <c r="A103" s="748">
        <v>99</v>
      </c>
      <c r="B103" s="757" t="s">
        <v>8478</v>
      </c>
      <c r="C103" s="758" t="s">
        <v>1502</v>
      </c>
      <c r="D103" s="764" t="s">
        <v>8459</v>
      </c>
      <c r="E103" s="759" t="s">
        <v>8460</v>
      </c>
      <c r="F103" s="758" t="s">
        <v>8461</v>
      </c>
      <c r="G103" s="758" t="s">
        <v>567</v>
      </c>
      <c r="H103" s="758" t="s">
        <v>567</v>
      </c>
      <c r="I103" s="761" t="s">
        <v>5126</v>
      </c>
      <c r="J103" s="762" t="s">
        <v>8479</v>
      </c>
      <c r="K103" s="762"/>
      <c r="L103" s="762">
        <v>1</v>
      </c>
      <c r="M103" s="763"/>
    </row>
    <row r="104" spans="1:13" s="740" customFormat="1" ht="27.95" customHeight="1">
      <c r="A104" s="748">
        <v>100</v>
      </c>
      <c r="B104" s="757" t="s">
        <v>8480</v>
      </c>
      <c r="C104" s="758" t="s">
        <v>1502</v>
      </c>
      <c r="D104" s="764" t="s">
        <v>8459</v>
      </c>
      <c r="E104" s="759" t="s">
        <v>8460</v>
      </c>
      <c r="F104" s="758" t="s">
        <v>8461</v>
      </c>
      <c r="G104" s="758" t="s">
        <v>567</v>
      </c>
      <c r="H104" s="758" t="s">
        <v>567</v>
      </c>
      <c r="I104" s="761" t="s">
        <v>5126</v>
      </c>
      <c r="J104" s="762" t="s">
        <v>8481</v>
      </c>
      <c r="K104" s="762"/>
      <c r="L104" s="762">
        <v>1</v>
      </c>
      <c r="M104" s="763"/>
    </row>
    <row r="105" spans="1:13" s="740" customFormat="1" ht="27.95" customHeight="1">
      <c r="A105" s="748">
        <v>101</v>
      </c>
      <c r="B105" s="757" t="s">
        <v>8482</v>
      </c>
      <c r="C105" s="758" t="s">
        <v>1502</v>
      </c>
      <c r="D105" s="764" t="s">
        <v>8459</v>
      </c>
      <c r="E105" s="759" t="s">
        <v>8460</v>
      </c>
      <c r="F105" s="758" t="s">
        <v>8461</v>
      </c>
      <c r="G105" s="758" t="s">
        <v>567</v>
      </c>
      <c r="H105" s="758" t="s">
        <v>567</v>
      </c>
      <c r="I105" s="761" t="s">
        <v>5126</v>
      </c>
      <c r="J105" s="762" t="s">
        <v>8483</v>
      </c>
      <c r="K105" s="762"/>
      <c r="L105" s="762">
        <v>1</v>
      </c>
      <c r="M105" s="763"/>
    </row>
    <row r="106" spans="1:13" s="740" customFormat="1" ht="27.95" customHeight="1">
      <c r="A106" s="748">
        <v>102</v>
      </c>
      <c r="B106" s="757" t="s">
        <v>8484</v>
      </c>
      <c r="C106" s="758" t="s">
        <v>1502</v>
      </c>
      <c r="D106" s="764" t="s">
        <v>8459</v>
      </c>
      <c r="E106" s="759" t="s">
        <v>8460</v>
      </c>
      <c r="F106" s="758" t="s">
        <v>8461</v>
      </c>
      <c r="G106" s="758" t="s">
        <v>460</v>
      </c>
      <c r="H106" s="758" t="s">
        <v>460</v>
      </c>
      <c r="I106" s="761" t="s">
        <v>5126</v>
      </c>
      <c r="J106" s="762" t="s">
        <v>8485</v>
      </c>
      <c r="K106" s="762"/>
      <c r="L106" s="762">
        <v>1</v>
      </c>
      <c r="M106" s="763"/>
    </row>
    <row r="107" spans="1:13" s="740" customFormat="1" ht="27.95" customHeight="1">
      <c r="A107" s="748">
        <v>103</v>
      </c>
      <c r="B107" s="757" t="s">
        <v>8486</v>
      </c>
      <c r="C107" s="758" t="s">
        <v>1502</v>
      </c>
      <c r="D107" s="764" t="s">
        <v>8459</v>
      </c>
      <c r="E107" s="759" t="s">
        <v>8460</v>
      </c>
      <c r="F107" s="758" t="s">
        <v>8461</v>
      </c>
      <c r="G107" s="758" t="s">
        <v>460</v>
      </c>
      <c r="H107" s="758" t="s">
        <v>460</v>
      </c>
      <c r="I107" s="761" t="s">
        <v>5126</v>
      </c>
      <c r="J107" s="762" t="s">
        <v>8487</v>
      </c>
      <c r="K107" s="762"/>
      <c r="L107" s="762">
        <v>1</v>
      </c>
      <c r="M107" s="763"/>
    </row>
    <row r="108" spans="1:13" s="740" customFormat="1" ht="27.95" customHeight="1">
      <c r="A108" s="748">
        <v>104</v>
      </c>
      <c r="B108" s="757" t="s">
        <v>6670</v>
      </c>
      <c r="C108" s="758" t="s">
        <v>1502</v>
      </c>
      <c r="D108" s="764" t="s">
        <v>8459</v>
      </c>
      <c r="E108" s="759" t="s">
        <v>8460</v>
      </c>
      <c r="F108" s="758" t="s">
        <v>8461</v>
      </c>
      <c r="G108" s="758" t="s">
        <v>567</v>
      </c>
      <c r="H108" s="758" t="s">
        <v>567</v>
      </c>
      <c r="I108" s="761" t="s">
        <v>5139</v>
      </c>
      <c r="J108" s="762" t="s">
        <v>8488</v>
      </c>
      <c r="K108" s="762"/>
      <c r="L108" s="762">
        <v>1</v>
      </c>
      <c r="M108" s="763"/>
    </row>
    <row r="109" spans="1:13" s="740" customFormat="1" ht="27.95" customHeight="1">
      <c r="A109" s="748">
        <v>105</v>
      </c>
      <c r="B109" s="757" t="s">
        <v>8489</v>
      </c>
      <c r="C109" s="758" t="s">
        <v>1502</v>
      </c>
      <c r="D109" s="764" t="s">
        <v>8459</v>
      </c>
      <c r="E109" s="759" t="s">
        <v>8460</v>
      </c>
      <c r="F109" s="758" t="s">
        <v>8461</v>
      </c>
      <c r="G109" s="758" t="s">
        <v>567</v>
      </c>
      <c r="H109" s="758" t="s">
        <v>567</v>
      </c>
      <c r="I109" s="761" t="s">
        <v>5139</v>
      </c>
      <c r="J109" s="762" t="s">
        <v>8473</v>
      </c>
      <c r="K109" s="762"/>
      <c r="L109" s="762">
        <v>1</v>
      </c>
      <c r="M109" s="763"/>
    </row>
    <row r="110" spans="1:13" s="740" customFormat="1" ht="27.95" customHeight="1">
      <c r="A110" s="748">
        <v>106</v>
      </c>
      <c r="B110" s="757" t="s">
        <v>8490</v>
      </c>
      <c r="C110" s="758" t="s">
        <v>1502</v>
      </c>
      <c r="D110" s="764" t="s">
        <v>8459</v>
      </c>
      <c r="E110" s="759" t="s">
        <v>8460</v>
      </c>
      <c r="F110" s="758" t="s">
        <v>8461</v>
      </c>
      <c r="G110" s="758" t="s">
        <v>460</v>
      </c>
      <c r="H110" s="758" t="s">
        <v>460</v>
      </c>
      <c r="I110" s="761" t="s">
        <v>5139</v>
      </c>
      <c r="J110" s="762" t="s">
        <v>8475</v>
      </c>
      <c r="K110" s="762"/>
      <c r="L110" s="762">
        <v>1</v>
      </c>
      <c r="M110" s="763"/>
    </row>
    <row r="111" spans="1:13" s="740" customFormat="1" ht="27.95" customHeight="1">
      <c r="A111" s="748">
        <v>107</v>
      </c>
      <c r="B111" s="757" t="s">
        <v>8491</v>
      </c>
      <c r="C111" s="758" t="s">
        <v>1502</v>
      </c>
      <c r="D111" s="764" t="s">
        <v>8459</v>
      </c>
      <c r="E111" s="759" t="s">
        <v>8460</v>
      </c>
      <c r="F111" s="758" t="s">
        <v>8461</v>
      </c>
      <c r="G111" s="758" t="s">
        <v>460</v>
      </c>
      <c r="H111" s="758" t="s">
        <v>460</v>
      </c>
      <c r="I111" s="761" t="s">
        <v>5139</v>
      </c>
      <c r="J111" s="762" t="s">
        <v>8477</v>
      </c>
      <c r="K111" s="762"/>
      <c r="L111" s="762">
        <v>1</v>
      </c>
      <c r="M111" s="763"/>
    </row>
    <row r="112" spans="1:13" s="740" customFormat="1" ht="27.95" customHeight="1">
      <c r="A112" s="748">
        <v>108</v>
      </c>
      <c r="B112" s="757" t="s">
        <v>8492</v>
      </c>
      <c r="C112" s="758" t="s">
        <v>1502</v>
      </c>
      <c r="D112" s="764" t="s">
        <v>8459</v>
      </c>
      <c r="E112" s="759" t="s">
        <v>8460</v>
      </c>
      <c r="F112" s="758" t="s">
        <v>8461</v>
      </c>
      <c r="G112" s="758" t="s">
        <v>457</v>
      </c>
      <c r="H112" s="758" t="s">
        <v>457</v>
      </c>
      <c r="I112" s="761" t="s">
        <v>5139</v>
      </c>
      <c r="J112" s="762" t="s">
        <v>8493</v>
      </c>
      <c r="K112" s="762"/>
      <c r="L112" s="762">
        <v>1</v>
      </c>
      <c r="M112" s="763"/>
    </row>
    <row r="113" spans="1:13" s="740" customFormat="1" ht="27.95" customHeight="1">
      <c r="A113" s="748">
        <v>109</v>
      </c>
      <c r="B113" s="757" t="s">
        <v>8494</v>
      </c>
      <c r="C113" s="758" t="s">
        <v>1502</v>
      </c>
      <c r="D113" s="764" t="s">
        <v>8459</v>
      </c>
      <c r="E113" s="759" t="s">
        <v>8460</v>
      </c>
      <c r="F113" s="758" t="s">
        <v>8461</v>
      </c>
      <c r="G113" s="758" t="s">
        <v>567</v>
      </c>
      <c r="H113" s="758" t="s">
        <v>567</v>
      </c>
      <c r="I113" s="761" t="s">
        <v>5126</v>
      </c>
      <c r="J113" s="762" t="s">
        <v>8479</v>
      </c>
      <c r="K113" s="762"/>
      <c r="L113" s="763"/>
      <c r="M113" s="762">
        <v>1</v>
      </c>
    </row>
    <row r="114" spans="1:13" s="740" customFormat="1" ht="27.95" customHeight="1">
      <c r="A114" s="748">
        <v>110</v>
      </c>
      <c r="B114" s="757" t="s">
        <v>8495</v>
      </c>
      <c r="C114" s="758" t="s">
        <v>1502</v>
      </c>
      <c r="D114" s="764" t="s">
        <v>8459</v>
      </c>
      <c r="E114" s="759" t="s">
        <v>8460</v>
      </c>
      <c r="F114" s="758" t="s">
        <v>8461</v>
      </c>
      <c r="G114" s="758" t="s">
        <v>567</v>
      </c>
      <c r="H114" s="758" t="s">
        <v>567</v>
      </c>
      <c r="I114" s="761" t="s">
        <v>5126</v>
      </c>
      <c r="J114" s="762" t="s">
        <v>8481</v>
      </c>
      <c r="K114" s="762"/>
      <c r="L114" s="763"/>
      <c r="M114" s="762">
        <v>1</v>
      </c>
    </row>
    <row r="115" spans="1:13" s="740" customFormat="1" ht="27.95" customHeight="1">
      <c r="A115" s="748">
        <v>111</v>
      </c>
      <c r="B115" s="757" t="s">
        <v>8496</v>
      </c>
      <c r="C115" s="758" t="s">
        <v>1502</v>
      </c>
      <c r="D115" s="764" t="s">
        <v>8459</v>
      </c>
      <c r="E115" s="759" t="s">
        <v>8460</v>
      </c>
      <c r="F115" s="758" t="s">
        <v>8461</v>
      </c>
      <c r="G115" s="758" t="s">
        <v>567</v>
      </c>
      <c r="H115" s="758" t="s">
        <v>567</v>
      </c>
      <c r="I115" s="761" t="s">
        <v>5126</v>
      </c>
      <c r="J115" s="762" t="s">
        <v>8483</v>
      </c>
      <c r="K115" s="762"/>
      <c r="L115" s="763"/>
      <c r="M115" s="762">
        <v>1</v>
      </c>
    </row>
    <row r="116" spans="1:13" s="740" customFormat="1" ht="27.95" customHeight="1">
      <c r="A116" s="748">
        <v>112</v>
      </c>
      <c r="B116" s="757" t="s">
        <v>8497</v>
      </c>
      <c r="C116" s="758" t="s">
        <v>1502</v>
      </c>
      <c r="D116" s="764" t="s">
        <v>8459</v>
      </c>
      <c r="E116" s="759" t="s">
        <v>8460</v>
      </c>
      <c r="F116" s="758" t="s">
        <v>8461</v>
      </c>
      <c r="G116" s="758" t="s">
        <v>460</v>
      </c>
      <c r="H116" s="758" t="s">
        <v>460</v>
      </c>
      <c r="I116" s="761" t="s">
        <v>5126</v>
      </c>
      <c r="J116" s="762" t="s">
        <v>8477</v>
      </c>
      <c r="K116" s="762"/>
      <c r="L116" s="763"/>
      <c r="M116" s="762">
        <v>1</v>
      </c>
    </row>
    <row r="117" spans="1:13" s="740" customFormat="1" ht="27.95" customHeight="1">
      <c r="A117" s="748">
        <v>113</v>
      </c>
      <c r="B117" s="757" t="s">
        <v>8498</v>
      </c>
      <c r="C117" s="758" t="s">
        <v>1502</v>
      </c>
      <c r="D117" s="764" t="s">
        <v>8459</v>
      </c>
      <c r="E117" s="759" t="s">
        <v>8460</v>
      </c>
      <c r="F117" s="758" t="s">
        <v>8461</v>
      </c>
      <c r="G117" s="758" t="s">
        <v>460</v>
      </c>
      <c r="H117" s="758" t="s">
        <v>460</v>
      </c>
      <c r="I117" s="761" t="s">
        <v>5126</v>
      </c>
      <c r="J117" s="762" t="s">
        <v>8499</v>
      </c>
      <c r="K117" s="762"/>
      <c r="L117" s="763"/>
      <c r="M117" s="762">
        <v>1</v>
      </c>
    </row>
    <row r="118" spans="1:13" s="740" customFormat="1" ht="27.95" customHeight="1">
      <c r="A118" s="748">
        <v>114</v>
      </c>
      <c r="B118" s="757" t="s">
        <v>8500</v>
      </c>
      <c r="C118" s="758" t="s">
        <v>1502</v>
      </c>
      <c r="D118" s="764" t="s">
        <v>8459</v>
      </c>
      <c r="E118" s="759" t="s">
        <v>8460</v>
      </c>
      <c r="F118" s="758" t="s">
        <v>8461</v>
      </c>
      <c r="G118" s="758" t="s">
        <v>460</v>
      </c>
      <c r="H118" s="758" t="s">
        <v>460</v>
      </c>
      <c r="I118" s="761" t="s">
        <v>5126</v>
      </c>
      <c r="J118" s="762" t="s">
        <v>8485</v>
      </c>
      <c r="K118" s="762"/>
      <c r="L118" s="763"/>
      <c r="M118" s="762">
        <v>1</v>
      </c>
    </row>
    <row r="119" spans="1:13" s="740" customFormat="1" ht="27.95" customHeight="1">
      <c r="A119" s="748">
        <v>115</v>
      </c>
      <c r="B119" s="757" t="s">
        <v>8501</v>
      </c>
      <c r="C119" s="758" t="s">
        <v>1502</v>
      </c>
      <c r="D119" s="764" t="s">
        <v>8459</v>
      </c>
      <c r="E119" s="759" t="s">
        <v>8460</v>
      </c>
      <c r="F119" s="758" t="s">
        <v>8461</v>
      </c>
      <c r="G119" s="758" t="s">
        <v>457</v>
      </c>
      <c r="H119" s="758" t="s">
        <v>457</v>
      </c>
      <c r="I119" s="761" t="s">
        <v>5126</v>
      </c>
      <c r="J119" s="762" t="s">
        <v>8502</v>
      </c>
      <c r="K119" s="762"/>
      <c r="L119" s="763"/>
      <c r="M119" s="762">
        <v>1</v>
      </c>
    </row>
    <row r="120" spans="1:13" s="740" customFormat="1" ht="27.95" customHeight="1">
      <c r="A120" s="748">
        <v>116</v>
      </c>
      <c r="B120" s="757" t="s">
        <v>8503</v>
      </c>
      <c r="C120" s="758" t="s">
        <v>1502</v>
      </c>
      <c r="D120" s="764" t="s">
        <v>8459</v>
      </c>
      <c r="E120" s="759" t="s">
        <v>8460</v>
      </c>
      <c r="F120" s="758" t="s">
        <v>8461</v>
      </c>
      <c r="G120" s="758" t="s">
        <v>457</v>
      </c>
      <c r="H120" s="758" t="s">
        <v>457</v>
      </c>
      <c r="I120" s="761" t="s">
        <v>5126</v>
      </c>
      <c r="J120" s="762" t="s">
        <v>8504</v>
      </c>
      <c r="K120" s="762"/>
      <c r="L120" s="763"/>
      <c r="M120" s="762">
        <v>1</v>
      </c>
    </row>
    <row r="121" spans="1:13" s="740" customFormat="1" ht="27.95" customHeight="1">
      <c r="A121" s="748">
        <v>117</v>
      </c>
      <c r="B121" s="757" t="s">
        <v>8505</v>
      </c>
      <c r="C121" s="758" t="s">
        <v>1502</v>
      </c>
      <c r="D121" s="764" t="s">
        <v>8459</v>
      </c>
      <c r="E121" s="759" t="s">
        <v>8460</v>
      </c>
      <c r="F121" s="758" t="s">
        <v>8461</v>
      </c>
      <c r="G121" s="758" t="s">
        <v>567</v>
      </c>
      <c r="H121" s="758" t="s">
        <v>567</v>
      </c>
      <c r="I121" s="761" t="s">
        <v>5139</v>
      </c>
      <c r="J121" s="762" t="s">
        <v>8488</v>
      </c>
      <c r="K121" s="762"/>
      <c r="L121" s="763"/>
      <c r="M121" s="762">
        <v>1</v>
      </c>
    </row>
    <row r="122" spans="1:13" s="740" customFormat="1" ht="27.95" customHeight="1">
      <c r="A122" s="748">
        <v>118</v>
      </c>
      <c r="B122" s="757" t="s">
        <v>8506</v>
      </c>
      <c r="C122" s="758" t="s">
        <v>1502</v>
      </c>
      <c r="D122" s="764" t="s">
        <v>8459</v>
      </c>
      <c r="E122" s="759" t="s">
        <v>8460</v>
      </c>
      <c r="F122" s="758" t="s">
        <v>8461</v>
      </c>
      <c r="G122" s="758" t="s">
        <v>567</v>
      </c>
      <c r="H122" s="758" t="s">
        <v>567</v>
      </c>
      <c r="I122" s="761" t="s">
        <v>5139</v>
      </c>
      <c r="J122" s="762" t="s">
        <v>8473</v>
      </c>
      <c r="K122" s="762"/>
      <c r="L122" s="763"/>
      <c r="M122" s="762">
        <v>1</v>
      </c>
    </row>
    <row r="123" spans="1:13" s="740" customFormat="1" ht="27.95" customHeight="1">
      <c r="A123" s="748">
        <v>119</v>
      </c>
      <c r="B123" s="757" t="s">
        <v>8507</v>
      </c>
      <c r="C123" s="758" t="s">
        <v>1502</v>
      </c>
      <c r="D123" s="764" t="s">
        <v>8459</v>
      </c>
      <c r="E123" s="759" t="s">
        <v>8460</v>
      </c>
      <c r="F123" s="758" t="s">
        <v>8461</v>
      </c>
      <c r="G123" s="758" t="s">
        <v>460</v>
      </c>
      <c r="H123" s="758" t="s">
        <v>460</v>
      </c>
      <c r="I123" s="761" t="s">
        <v>5139</v>
      </c>
      <c r="J123" s="762" t="s">
        <v>8475</v>
      </c>
      <c r="K123" s="762"/>
      <c r="L123" s="763"/>
      <c r="M123" s="762">
        <v>1</v>
      </c>
    </row>
    <row r="124" spans="1:13" s="740" customFormat="1" ht="27.95" customHeight="1">
      <c r="A124" s="748">
        <v>120</v>
      </c>
      <c r="B124" s="757" t="s">
        <v>8508</v>
      </c>
      <c r="C124" s="758" t="s">
        <v>1502</v>
      </c>
      <c r="D124" s="764" t="s">
        <v>8459</v>
      </c>
      <c r="E124" s="759" t="s">
        <v>8460</v>
      </c>
      <c r="F124" s="758" t="s">
        <v>8461</v>
      </c>
      <c r="G124" s="758" t="s">
        <v>460</v>
      </c>
      <c r="H124" s="758" t="s">
        <v>460</v>
      </c>
      <c r="I124" s="761" t="s">
        <v>5139</v>
      </c>
      <c r="J124" s="762" t="s">
        <v>8477</v>
      </c>
      <c r="K124" s="762"/>
      <c r="L124" s="763"/>
      <c r="M124" s="762">
        <v>1</v>
      </c>
    </row>
    <row r="125" spans="1:13" s="740" customFormat="1" ht="27.95" customHeight="1">
      <c r="A125" s="748">
        <v>121</v>
      </c>
      <c r="B125" s="757" t="s">
        <v>8509</v>
      </c>
      <c r="C125" s="758" t="s">
        <v>1502</v>
      </c>
      <c r="D125" s="764" t="s">
        <v>8459</v>
      </c>
      <c r="E125" s="759" t="s">
        <v>8460</v>
      </c>
      <c r="F125" s="758" t="s">
        <v>8461</v>
      </c>
      <c r="G125" s="758" t="s">
        <v>460</v>
      </c>
      <c r="H125" s="758" t="s">
        <v>460</v>
      </c>
      <c r="I125" s="761" t="s">
        <v>5139</v>
      </c>
      <c r="J125" s="762" t="s">
        <v>8510</v>
      </c>
      <c r="K125" s="762"/>
      <c r="L125" s="763"/>
      <c r="M125" s="762">
        <v>1</v>
      </c>
    </row>
    <row r="126" spans="1:13" s="740" customFormat="1" ht="27.95" customHeight="1">
      <c r="A126" s="748">
        <v>122</v>
      </c>
      <c r="B126" s="757" t="s">
        <v>8511</v>
      </c>
      <c r="C126" s="758" t="s">
        <v>1502</v>
      </c>
      <c r="D126" s="765" t="s">
        <v>8444</v>
      </c>
      <c r="E126" s="759" t="s">
        <v>8512</v>
      </c>
      <c r="F126" s="758" t="s">
        <v>8513</v>
      </c>
      <c r="G126" s="766" t="s">
        <v>457</v>
      </c>
      <c r="H126" s="766" t="s">
        <v>457</v>
      </c>
      <c r="I126" s="761" t="s">
        <v>5126</v>
      </c>
      <c r="J126" s="762" t="s">
        <v>8514</v>
      </c>
      <c r="K126" s="762"/>
      <c r="L126" s="763"/>
      <c r="M126" s="762">
        <v>1</v>
      </c>
    </row>
    <row r="127" spans="1:13" s="740" customFormat="1" ht="27.95" customHeight="1">
      <c r="A127" s="748">
        <v>123</v>
      </c>
      <c r="B127" s="757" t="s">
        <v>6646</v>
      </c>
      <c r="C127" s="758" t="s">
        <v>1502</v>
      </c>
      <c r="D127" s="765" t="s">
        <v>8444</v>
      </c>
      <c r="E127" s="759" t="s">
        <v>8512</v>
      </c>
      <c r="F127" s="758" t="s">
        <v>8513</v>
      </c>
      <c r="G127" s="766" t="s">
        <v>457</v>
      </c>
      <c r="H127" s="766" t="s">
        <v>457</v>
      </c>
      <c r="I127" s="761" t="s">
        <v>5126</v>
      </c>
      <c r="J127" s="762" t="s">
        <v>8449</v>
      </c>
      <c r="K127" s="762"/>
      <c r="L127" s="763"/>
      <c r="M127" s="762">
        <v>1</v>
      </c>
    </row>
    <row r="128" spans="1:13" s="740" customFormat="1" ht="27.95" customHeight="1">
      <c r="A128" s="748">
        <v>124</v>
      </c>
      <c r="B128" s="757" t="s">
        <v>3029</v>
      </c>
      <c r="C128" s="758" t="s">
        <v>1502</v>
      </c>
      <c r="D128" s="765" t="s">
        <v>8515</v>
      </c>
      <c r="E128" s="759" t="s">
        <v>8516</v>
      </c>
      <c r="F128" s="758" t="s">
        <v>8517</v>
      </c>
      <c r="G128" s="766" t="s">
        <v>457</v>
      </c>
      <c r="H128" s="766" t="s">
        <v>457</v>
      </c>
      <c r="I128" s="761" t="s">
        <v>5126</v>
      </c>
      <c r="J128" s="761" t="s">
        <v>8518</v>
      </c>
      <c r="K128" s="762">
        <v>1</v>
      </c>
      <c r="L128" s="763"/>
      <c r="M128" s="763"/>
    </row>
    <row r="129" spans="1:13" s="740" customFormat="1" ht="27.95" customHeight="1">
      <c r="A129" s="748">
        <v>125</v>
      </c>
      <c r="B129" s="757" t="s">
        <v>3188</v>
      </c>
      <c r="C129" s="758" t="s">
        <v>1502</v>
      </c>
      <c r="D129" s="765" t="s">
        <v>8515</v>
      </c>
      <c r="E129" s="759" t="s">
        <v>8516</v>
      </c>
      <c r="F129" s="758" t="s">
        <v>8517</v>
      </c>
      <c r="G129" s="766" t="s">
        <v>457</v>
      </c>
      <c r="H129" s="766" t="s">
        <v>457</v>
      </c>
      <c r="I129" s="761" t="s">
        <v>5126</v>
      </c>
      <c r="J129" s="761" t="s">
        <v>6991</v>
      </c>
      <c r="K129" s="762"/>
      <c r="L129" s="763">
        <v>1</v>
      </c>
      <c r="M129" s="763"/>
    </row>
    <row r="130" spans="1:13" s="740" customFormat="1" ht="27.95" customHeight="1">
      <c r="A130" s="748">
        <v>126</v>
      </c>
      <c r="B130" s="757" t="s">
        <v>587</v>
      </c>
      <c r="C130" s="758" t="s">
        <v>1502</v>
      </c>
      <c r="D130" s="765" t="s">
        <v>8515</v>
      </c>
      <c r="E130" s="759" t="s">
        <v>8516</v>
      </c>
      <c r="F130" s="758" t="s">
        <v>8517</v>
      </c>
      <c r="G130" s="766" t="s">
        <v>457</v>
      </c>
      <c r="H130" s="766" t="s">
        <v>457</v>
      </c>
      <c r="I130" s="761" t="s">
        <v>5126</v>
      </c>
      <c r="J130" s="761" t="s">
        <v>8442</v>
      </c>
      <c r="K130" s="762"/>
      <c r="L130" s="763">
        <v>1</v>
      </c>
      <c r="M130" s="763"/>
    </row>
    <row r="131" spans="1:13" s="740" customFormat="1" ht="27.95" customHeight="1">
      <c r="A131" s="748">
        <v>127</v>
      </c>
      <c r="B131" s="757" t="s">
        <v>3689</v>
      </c>
      <c r="C131" s="758" t="s">
        <v>1502</v>
      </c>
      <c r="D131" s="765" t="s">
        <v>8515</v>
      </c>
      <c r="E131" s="759" t="s">
        <v>8516</v>
      </c>
      <c r="F131" s="758" t="s">
        <v>8517</v>
      </c>
      <c r="G131" s="766" t="s">
        <v>457</v>
      </c>
      <c r="H131" s="766" t="s">
        <v>457</v>
      </c>
      <c r="I131" s="761" t="s">
        <v>5139</v>
      </c>
      <c r="J131" s="761" t="s">
        <v>8519</v>
      </c>
      <c r="K131" s="762"/>
      <c r="L131" s="763">
        <v>1</v>
      </c>
      <c r="M131" s="763"/>
    </row>
    <row r="132" spans="1:13" s="740" customFormat="1" ht="27.95" customHeight="1">
      <c r="A132" s="748">
        <v>128</v>
      </c>
      <c r="B132" s="757" t="s">
        <v>6212</v>
      </c>
      <c r="C132" s="758" t="s">
        <v>1502</v>
      </c>
      <c r="D132" s="765" t="s">
        <v>8515</v>
      </c>
      <c r="E132" s="759" t="s">
        <v>8516</v>
      </c>
      <c r="F132" s="758" t="s">
        <v>8517</v>
      </c>
      <c r="G132" s="766" t="s">
        <v>457</v>
      </c>
      <c r="H132" s="766" t="s">
        <v>457</v>
      </c>
      <c r="I132" s="761" t="s">
        <v>5139</v>
      </c>
      <c r="J132" s="761" t="s">
        <v>8520</v>
      </c>
      <c r="K132" s="762"/>
      <c r="L132" s="763">
        <v>1</v>
      </c>
      <c r="M132" s="763"/>
    </row>
    <row r="133" spans="1:13" s="740" customFormat="1" ht="27.95" customHeight="1">
      <c r="A133" s="748">
        <v>129</v>
      </c>
      <c r="B133" s="757" t="s">
        <v>4073</v>
      </c>
      <c r="C133" s="758" t="s">
        <v>1502</v>
      </c>
      <c r="D133" s="765" t="s">
        <v>8515</v>
      </c>
      <c r="E133" s="759" t="s">
        <v>8516</v>
      </c>
      <c r="F133" s="758" t="s">
        <v>8517</v>
      </c>
      <c r="G133" s="766" t="s">
        <v>457</v>
      </c>
      <c r="H133" s="766" t="s">
        <v>457</v>
      </c>
      <c r="I133" s="761" t="s">
        <v>5126</v>
      </c>
      <c r="J133" s="761" t="s">
        <v>8521</v>
      </c>
      <c r="K133" s="762"/>
      <c r="L133" s="763"/>
      <c r="M133" s="763">
        <v>1</v>
      </c>
    </row>
    <row r="134" spans="1:13" s="740" customFormat="1" ht="27.95" customHeight="1">
      <c r="A134" s="748">
        <v>130</v>
      </c>
      <c r="B134" s="757" t="s">
        <v>4410</v>
      </c>
      <c r="C134" s="758" t="s">
        <v>1502</v>
      </c>
      <c r="D134" s="765" t="s">
        <v>8515</v>
      </c>
      <c r="E134" s="759" t="s">
        <v>8516</v>
      </c>
      <c r="F134" s="758" t="s">
        <v>8517</v>
      </c>
      <c r="G134" s="766" t="s">
        <v>457</v>
      </c>
      <c r="H134" s="766" t="s">
        <v>457</v>
      </c>
      <c r="I134" s="761" t="s">
        <v>5126</v>
      </c>
      <c r="J134" s="761" t="s">
        <v>8522</v>
      </c>
      <c r="K134" s="762"/>
      <c r="L134" s="763"/>
      <c r="M134" s="763">
        <v>1</v>
      </c>
    </row>
    <row r="135" spans="1:13" s="740" customFormat="1" ht="27.95" customHeight="1">
      <c r="A135" s="748">
        <v>131</v>
      </c>
      <c r="B135" s="757" t="s">
        <v>403</v>
      </c>
      <c r="C135" s="758" t="s">
        <v>1502</v>
      </c>
      <c r="D135" s="765" t="s">
        <v>8515</v>
      </c>
      <c r="E135" s="759" t="s">
        <v>8516</v>
      </c>
      <c r="F135" s="758" t="s">
        <v>8517</v>
      </c>
      <c r="G135" s="766" t="s">
        <v>457</v>
      </c>
      <c r="H135" s="766" t="s">
        <v>457</v>
      </c>
      <c r="I135" s="761" t="s">
        <v>5126</v>
      </c>
      <c r="J135" s="761" t="s">
        <v>8523</v>
      </c>
      <c r="K135" s="762"/>
      <c r="L135" s="763"/>
      <c r="M135" s="763">
        <v>1</v>
      </c>
    </row>
    <row r="136" spans="1:13" s="740" customFormat="1" ht="27.95" customHeight="1">
      <c r="A136" s="748">
        <v>132</v>
      </c>
      <c r="B136" s="757" t="s">
        <v>3701</v>
      </c>
      <c r="C136" s="758" t="s">
        <v>1502</v>
      </c>
      <c r="D136" s="765" t="s">
        <v>8515</v>
      </c>
      <c r="E136" s="759" t="s">
        <v>8516</v>
      </c>
      <c r="F136" s="758" t="s">
        <v>8517</v>
      </c>
      <c r="G136" s="766" t="s">
        <v>457</v>
      </c>
      <c r="H136" s="766" t="s">
        <v>457</v>
      </c>
      <c r="I136" s="761" t="s">
        <v>5139</v>
      </c>
      <c r="J136" s="761" t="s">
        <v>8524</v>
      </c>
      <c r="K136" s="762"/>
      <c r="L136" s="763"/>
      <c r="M136" s="763">
        <v>1</v>
      </c>
    </row>
    <row r="137" spans="1:13" s="740" customFormat="1" ht="27.95" customHeight="1">
      <c r="A137" s="748">
        <v>133</v>
      </c>
      <c r="B137" s="757" t="s">
        <v>5404</v>
      </c>
      <c r="C137" s="758" t="s">
        <v>1502</v>
      </c>
      <c r="D137" s="765" t="s">
        <v>8525</v>
      </c>
      <c r="E137" s="767" t="s">
        <v>8526</v>
      </c>
      <c r="F137" s="766" t="s">
        <v>8527</v>
      </c>
      <c r="G137" s="766" t="s">
        <v>457</v>
      </c>
      <c r="H137" s="766" t="s">
        <v>457</v>
      </c>
      <c r="I137" s="761" t="s">
        <v>5126</v>
      </c>
      <c r="J137" s="761" t="s">
        <v>6184</v>
      </c>
      <c r="K137" s="762">
        <v>1</v>
      </c>
      <c r="L137" s="763"/>
      <c r="M137" s="763"/>
    </row>
    <row r="138" spans="1:13" s="740" customFormat="1" ht="27.95" customHeight="1">
      <c r="A138" s="748">
        <v>134</v>
      </c>
      <c r="B138" s="757" t="s">
        <v>3701</v>
      </c>
      <c r="C138" s="758" t="s">
        <v>1502</v>
      </c>
      <c r="D138" s="765" t="s">
        <v>8525</v>
      </c>
      <c r="E138" s="767" t="s">
        <v>8526</v>
      </c>
      <c r="F138" s="766" t="s">
        <v>8527</v>
      </c>
      <c r="G138" s="766" t="s">
        <v>457</v>
      </c>
      <c r="H138" s="766" t="s">
        <v>457</v>
      </c>
      <c r="I138" s="761" t="s">
        <v>5139</v>
      </c>
      <c r="J138" s="761" t="s">
        <v>8528</v>
      </c>
      <c r="K138" s="762">
        <v>1</v>
      </c>
      <c r="L138" s="763"/>
      <c r="M138" s="763"/>
    </row>
    <row r="139" spans="1:13" s="740" customFormat="1" ht="27.95" customHeight="1">
      <c r="A139" s="748">
        <v>135</v>
      </c>
      <c r="B139" s="757" t="s">
        <v>4757</v>
      </c>
      <c r="C139" s="758" t="s">
        <v>1502</v>
      </c>
      <c r="D139" s="765" t="s">
        <v>8525</v>
      </c>
      <c r="E139" s="767" t="s">
        <v>8526</v>
      </c>
      <c r="F139" s="766" t="s">
        <v>8527</v>
      </c>
      <c r="G139" s="766" t="s">
        <v>457</v>
      </c>
      <c r="H139" s="766" t="s">
        <v>457</v>
      </c>
      <c r="I139" s="761" t="s">
        <v>5126</v>
      </c>
      <c r="J139" s="761" t="s">
        <v>8529</v>
      </c>
      <c r="K139" s="762"/>
      <c r="L139" s="763">
        <v>1</v>
      </c>
      <c r="M139" s="763"/>
    </row>
    <row r="140" spans="1:13" s="740" customFormat="1" ht="27.95" customHeight="1">
      <c r="A140" s="748">
        <v>136</v>
      </c>
      <c r="B140" s="757" t="s">
        <v>6243</v>
      </c>
      <c r="C140" s="758" t="s">
        <v>1502</v>
      </c>
      <c r="D140" s="765" t="s">
        <v>8525</v>
      </c>
      <c r="E140" s="767" t="s">
        <v>8526</v>
      </c>
      <c r="F140" s="766" t="s">
        <v>8527</v>
      </c>
      <c r="G140" s="766" t="s">
        <v>457</v>
      </c>
      <c r="H140" s="766" t="s">
        <v>457</v>
      </c>
      <c r="I140" s="761" t="s">
        <v>5139</v>
      </c>
      <c r="J140" s="761" t="s">
        <v>8530</v>
      </c>
      <c r="K140" s="762"/>
      <c r="L140" s="763">
        <v>1</v>
      </c>
      <c r="M140" s="763"/>
    </row>
    <row r="141" spans="1:13" s="740" customFormat="1" ht="27.95" customHeight="1">
      <c r="A141" s="748">
        <v>137</v>
      </c>
      <c r="B141" s="757" t="s">
        <v>4415</v>
      </c>
      <c r="C141" s="758" t="s">
        <v>1502</v>
      </c>
      <c r="D141" s="765" t="s">
        <v>8525</v>
      </c>
      <c r="E141" s="767" t="s">
        <v>8526</v>
      </c>
      <c r="F141" s="766" t="s">
        <v>8527</v>
      </c>
      <c r="G141" s="766" t="s">
        <v>457</v>
      </c>
      <c r="H141" s="766" t="s">
        <v>457</v>
      </c>
      <c r="I141" s="761" t="s">
        <v>5126</v>
      </c>
      <c r="J141" s="761" t="s">
        <v>5146</v>
      </c>
      <c r="K141" s="762"/>
      <c r="L141" s="763"/>
      <c r="M141" s="763">
        <v>1</v>
      </c>
    </row>
    <row r="142" spans="1:13" s="740" customFormat="1" ht="27.95" customHeight="1">
      <c r="A142" s="748">
        <v>138</v>
      </c>
      <c r="B142" s="757" t="s">
        <v>5155</v>
      </c>
      <c r="C142" s="758" t="s">
        <v>1502</v>
      </c>
      <c r="D142" s="765" t="s">
        <v>8525</v>
      </c>
      <c r="E142" s="767" t="s">
        <v>8526</v>
      </c>
      <c r="F142" s="766" t="s">
        <v>8527</v>
      </c>
      <c r="G142" s="766" t="s">
        <v>457</v>
      </c>
      <c r="H142" s="766" t="s">
        <v>457</v>
      </c>
      <c r="I142" s="761" t="s">
        <v>5126</v>
      </c>
      <c r="J142" s="761" t="s">
        <v>1171</v>
      </c>
      <c r="K142" s="762"/>
      <c r="L142" s="763"/>
      <c r="M142" s="763">
        <v>1</v>
      </c>
    </row>
    <row r="143" spans="1:13" s="740" customFormat="1" ht="27.95" customHeight="1">
      <c r="A143" s="748">
        <v>139</v>
      </c>
      <c r="B143" s="757" t="s">
        <v>3710</v>
      </c>
      <c r="C143" s="758" t="s">
        <v>1502</v>
      </c>
      <c r="D143" s="765" t="s">
        <v>8525</v>
      </c>
      <c r="E143" s="767" t="s">
        <v>8526</v>
      </c>
      <c r="F143" s="766" t="s">
        <v>8527</v>
      </c>
      <c r="G143" s="766" t="s">
        <v>457</v>
      </c>
      <c r="H143" s="766" t="s">
        <v>457</v>
      </c>
      <c r="I143" s="761" t="s">
        <v>5126</v>
      </c>
      <c r="J143" s="761" t="s">
        <v>8531</v>
      </c>
      <c r="K143" s="762"/>
      <c r="L143" s="763"/>
      <c r="M143" s="763">
        <v>1</v>
      </c>
    </row>
    <row r="144" spans="1:13" s="740" customFormat="1" ht="27.95" customHeight="1">
      <c r="A144" s="748">
        <v>140</v>
      </c>
      <c r="B144" s="749" t="s">
        <v>8532</v>
      </c>
      <c r="C144" s="748" t="s">
        <v>1500</v>
      </c>
      <c r="D144" s="748" t="s">
        <v>8533</v>
      </c>
      <c r="E144" s="750" t="s">
        <v>8534</v>
      </c>
      <c r="F144" s="748" t="s">
        <v>8535</v>
      </c>
      <c r="G144" s="748" t="s">
        <v>460</v>
      </c>
      <c r="H144" s="748" t="s">
        <v>460</v>
      </c>
      <c r="I144" s="748" t="s">
        <v>5126</v>
      </c>
      <c r="J144" s="750" t="s">
        <v>8536</v>
      </c>
      <c r="K144" s="751"/>
      <c r="L144" s="751">
        <v>1</v>
      </c>
      <c r="M144" s="751"/>
    </row>
    <row r="145" spans="1:13" s="740" customFormat="1" ht="27.95" customHeight="1">
      <c r="A145" s="748">
        <v>141</v>
      </c>
      <c r="B145" s="749" t="s">
        <v>5822</v>
      </c>
      <c r="C145" s="748" t="s">
        <v>1500</v>
      </c>
      <c r="D145" s="748" t="s">
        <v>8533</v>
      </c>
      <c r="E145" s="750" t="s">
        <v>8534</v>
      </c>
      <c r="F145" s="748" t="s">
        <v>8535</v>
      </c>
      <c r="G145" s="748" t="s">
        <v>460</v>
      </c>
      <c r="H145" s="748" t="s">
        <v>460</v>
      </c>
      <c r="I145" s="748" t="s">
        <v>5139</v>
      </c>
      <c r="J145" s="750" t="s">
        <v>8537</v>
      </c>
      <c r="K145" s="751"/>
      <c r="L145" s="751"/>
      <c r="M145" s="751">
        <v>1</v>
      </c>
    </row>
    <row r="146" spans="1:13" s="740" customFormat="1" ht="27.95" customHeight="1">
      <c r="A146" s="748">
        <v>142</v>
      </c>
      <c r="B146" s="749" t="s">
        <v>6271</v>
      </c>
      <c r="C146" s="748" t="s">
        <v>1500</v>
      </c>
      <c r="D146" s="748" t="s">
        <v>8533</v>
      </c>
      <c r="E146" s="750" t="s">
        <v>8534</v>
      </c>
      <c r="F146" s="748" t="s">
        <v>8535</v>
      </c>
      <c r="G146" s="748" t="s">
        <v>460</v>
      </c>
      <c r="H146" s="748" t="s">
        <v>460</v>
      </c>
      <c r="I146" s="748" t="s">
        <v>5139</v>
      </c>
      <c r="J146" s="750" t="s">
        <v>8538</v>
      </c>
      <c r="K146" s="751"/>
      <c r="L146" s="751"/>
      <c r="M146" s="751">
        <v>1</v>
      </c>
    </row>
    <row r="147" spans="1:13" s="740" customFormat="1" ht="27.95" customHeight="1">
      <c r="A147" s="748">
        <v>143</v>
      </c>
      <c r="B147" s="749" t="s">
        <v>8539</v>
      </c>
      <c r="C147" s="748" t="s">
        <v>1500</v>
      </c>
      <c r="D147" s="748" t="s">
        <v>8533</v>
      </c>
      <c r="E147" s="750" t="s">
        <v>8534</v>
      </c>
      <c r="F147" s="748" t="s">
        <v>8535</v>
      </c>
      <c r="G147" s="748" t="s">
        <v>460</v>
      </c>
      <c r="H147" s="748" t="s">
        <v>460</v>
      </c>
      <c r="I147" s="748" t="s">
        <v>5139</v>
      </c>
      <c r="J147" s="750" t="s">
        <v>8540</v>
      </c>
      <c r="K147" s="751"/>
      <c r="L147" s="751"/>
      <c r="M147" s="751">
        <v>1</v>
      </c>
    </row>
    <row r="148" spans="1:13" s="740" customFormat="1" ht="27.95" customHeight="1">
      <c r="A148" s="748">
        <v>144</v>
      </c>
      <c r="B148" s="749" t="s">
        <v>8532</v>
      </c>
      <c r="C148" s="748" t="s">
        <v>1500</v>
      </c>
      <c r="D148" s="748" t="s">
        <v>8533</v>
      </c>
      <c r="E148" s="750" t="s">
        <v>8534</v>
      </c>
      <c r="F148" s="748" t="s">
        <v>8535</v>
      </c>
      <c r="G148" s="748" t="s">
        <v>460</v>
      </c>
      <c r="H148" s="748" t="s">
        <v>460</v>
      </c>
      <c r="I148" s="748" t="s">
        <v>5126</v>
      </c>
      <c r="J148" s="750" t="s">
        <v>8541</v>
      </c>
      <c r="K148" s="751"/>
      <c r="L148" s="751"/>
      <c r="M148" s="751">
        <v>1</v>
      </c>
    </row>
    <row r="149" spans="1:13" s="740" customFormat="1" ht="27.95" customHeight="1">
      <c r="A149" s="748">
        <v>145</v>
      </c>
      <c r="B149" s="749" t="s">
        <v>8532</v>
      </c>
      <c r="C149" s="748" t="s">
        <v>1500</v>
      </c>
      <c r="D149" s="748" t="s">
        <v>8533</v>
      </c>
      <c r="E149" s="750" t="s">
        <v>8534</v>
      </c>
      <c r="F149" s="748" t="s">
        <v>8535</v>
      </c>
      <c r="G149" s="748" t="s">
        <v>460</v>
      </c>
      <c r="H149" s="748" t="s">
        <v>460</v>
      </c>
      <c r="I149" s="748" t="s">
        <v>5126</v>
      </c>
      <c r="J149" s="750" t="s">
        <v>8542</v>
      </c>
      <c r="K149" s="751"/>
      <c r="L149" s="751"/>
      <c r="M149" s="751">
        <v>1</v>
      </c>
    </row>
    <row r="150" spans="1:13" s="740" customFormat="1" ht="27.95" customHeight="1">
      <c r="A150" s="748">
        <v>146</v>
      </c>
      <c r="B150" s="749" t="s">
        <v>5431</v>
      </c>
      <c r="C150" s="748" t="s">
        <v>1500</v>
      </c>
      <c r="D150" s="748" t="s">
        <v>8533</v>
      </c>
      <c r="E150" s="750" t="s">
        <v>8534</v>
      </c>
      <c r="F150" s="748" t="s">
        <v>8535</v>
      </c>
      <c r="G150" s="748" t="s">
        <v>460</v>
      </c>
      <c r="H150" s="748" t="s">
        <v>460</v>
      </c>
      <c r="I150" s="748" t="s">
        <v>5126</v>
      </c>
      <c r="J150" s="750" t="s">
        <v>8536</v>
      </c>
      <c r="K150" s="751"/>
      <c r="L150" s="751"/>
      <c r="M150" s="751">
        <v>1</v>
      </c>
    </row>
    <row r="151" spans="1:13" s="740" customFormat="1" ht="27.95" customHeight="1">
      <c r="A151" s="748">
        <v>147</v>
      </c>
      <c r="B151" s="749" t="s">
        <v>3414</v>
      </c>
      <c r="C151" s="748" t="s">
        <v>1471</v>
      </c>
      <c r="D151" s="748" t="s">
        <v>8543</v>
      </c>
      <c r="E151" s="748" t="s">
        <v>8544</v>
      </c>
      <c r="F151" s="748" t="s">
        <v>8545</v>
      </c>
      <c r="G151" s="748" t="s">
        <v>457</v>
      </c>
      <c r="H151" s="748" t="s">
        <v>457</v>
      </c>
      <c r="I151" s="748" t="s">
        <v>5126</v>
      </c>
      <c r="J151" s="750" t="s">
        <v>6992</v>
      </c>
      <c r="K151" s="751">
        <v>1</v>
      </c>
      <c r="L151" s="751"/>
      <c r="M151" s="751"/>
    </row>
    <row r="152" spans="1:13" s="740" customFormat="1" ht="27.95" customHeight="1">
      <c r="A152" s="748">
        <v>148</v>
      </c>
      <c r="B152" s="749" t="s">
        <v>4782</v>
      </c>
      <c r="C152" s="748" t="s">
        <v>1471</v>
      </c>
      <c r="D152" s="748" t="s">
        <v>8543</v>
      </c>
      <c r="E152" s="748" t="s">
        <v>8544</v>
      </c>
      <c r="F152" s="748" t="s">
        <v>8545</v>
      </c>
      <c r="G152" s="748" t="s">
        <v>457</v>
      </c>
      <c r="H152" s="748" t="s">
        <v>457</v>
      </c>
      <c r="I152" s="748" t="s">
        <v>5126</v>
      </c>
      <c r="J152" s="750" t="s">
        <v>8546</v>
      </c>
      <c r="K152" s="751">
        <v>1</v>
      </c>
      <c r="L152" s="751"/>
      <c r="M152" s="751"/>
    </row>
    <row r="153" spans="1:13" s="740" customFormat="1" ht="27.95" customHeight="1">
      <c r="A153" s="748">
        <v>149</v>
      </c>
      <c r="B153" s="749" t="s">
        <v>5827</v>
      </c>
      <c r="C153" s="748" t="s">
        <v>1471</v>
      </c>
      <c r="D153" s="748" t="s">
        <v>8543</v>
      </c>
      <c r="E153" s="748" t="s">
        <v>8544</v>
      </c>
      <c r="F153" s="748" t="s">
        <v>8545</v>
      </c>
      <c r="G153" s="748" t="s">
        <v>457</v>
      </c>
      <c r="H153" s="748" t="s">
        <v>457</v>
      </c>
      <c r="I153" s="748" t="s">
        <v>5126</v>
      </c>
      <c r="J153" s="750" t="s">
        <v>8547</v>
      </c>
      <c r="K153" s="751">
        <v>1</v>
      </c>
      <c r="L153" s="751"/>
      <c r="M153" s="751"/>
    </row>
    <row r="154" spans="1:13" s="740" customFormat="1" ht="27.95" customHeight="1">
      <c r="A154" s="748">
        <v>150</v>
      </c>
      <c r="B154" s="749" t="s">
        <v>1682</v>
      </c>
      <c r="C154" s="748" t="s">
        <v>1471</v>
      </c>
      <c r="D154" s="748" t="s">
        <v>8543</v>
      </c>
      <c r="E154" s="748" t="s">
        <v>8544</v>
      </c>
      <c r="F154" s="748" t="s">
        <v>8545</v>
      </c>
      <c r="G154" s="748" t="s">
        <v>457</v>
      </c>
      <c r="H154" s="748" t="s">
        <v>457</v>
      </c>
      <c r="I154" s="748" t="s">
        <v>5126</v>
      </c>
      <c r="J154" s="750" t="s">
        <v>8548</v>
      </c>
      <c r="K154" s="751">
        <v>1</v>
      </c>
      <c r="L154" s="751"/>
      <c r="M154" s="751"/>
    </row>
    <row r="155" spans="1:13" s="740" customFormat="1" ht="27.95" customHeight="1">
      <c r="A155" s="748">
        <v>151</v>
      </c>
      <c r="B155" s="749" t="s">
        <v>4775</v>
      </c>
      <c r="C155" s="748" t="s">
        <v>1471</v>
      </c>
      <c r="D155" s="748" t="s">
        <v>8543</v>
      </c>
      <c r="E155" s="748" t="s">
        <v>8544</v>
      </c>
      <c r="F155" s="748" t="s">
        <v>8545</v>
      </c>
      <c r="G155" s="748" t="s">
        <v>457</v>
      </c>
      <c r="H155" s="748" t="s">
        <v>457</v>
      </c>
      <c r="I155" s="748" t="s">
        <v>5126</v>
      </c>
      <c r="J155" s="750" t="s">
        <v>8549</v>
      </c>
      <c r="K155" s="751">
        <v>1</v>
      </c>
      <c r="L155" s="751"/>
      <c r="M155" s="751"/>
    </row>
    <row r="156" spans="1:13" s="740" customFormat="1" ht="27.95" customHeight="1">
      <c r="A156" s="748">
        <v>152</v>
      </c>
      <c r="B156" s="749" t="s">
        <v>5827</v>
      </c>
      <c r="C156" s="748" t="s">
        <v>1471</v>
      </c>
      <c r="D156" s="748" t="s">
        <v>8543</v>
      </c>
      <c r="E156" s="748" t="s">
        <v>8544</v>
      </c>
      <c r="F156" s="748" t="s">
        <v>8545</v>
      </c>
      <c r="G156" s="748" t="s">
        <v>457</v>
      </c>
      <c r="H156" s="748" t="s">
        <v>457</v>
      </c>
      <c r="I156" s="748" t="s">
        <v>5126</v>
      </c>
      <c r="J156" s="750" t="s">
        <v>8550</v>
      </c>
      <c r="K156" s="751">
        <v>1</v>
      </c>
      <c r="L156" s="751"/>
      <c r="M156" s="751"/>
    </row>
    <row r="157" spans="1:13" s="740" customFormat="1" ht="27.95" customHeight="1">
      <c r="A157" s="748">
        <v>153</v>
      </c>
      <c r="B157" s="749" t="s">
        <v>5450</v>
      </c>
      <c r="C157" s="748" t="s">
        <v>1471</v>
      </c>
      <c r="D157" s="748" t="s">
        <v>8543</v>
      </c>
      <c r="E157" s="748" t="s">
        <v>8544</v>
      </c>
      <c r="F157" s="748" t="s">
        <v>8545</v>
      </c>
      <c r="G157" s="748" t="s">
        <v>457</v>
      </c>
      <c r="H157" s="748" t="s">
        <v>457</v>
      </c>
      <c r="I157" s="748" t="s">
        <v>5126</v>
      </c>
      <c r="J157" s="750" t="s">
        <v>8551</v>
      </c>
      <c r="K157" s="751"/>
      <c r="L157" s="751">
        <v>1</v>
      </c>
      <c r="M157" s="751"/>
    </row>
    <row r="158" spans="1:13" s="740" customFormat="1" ht="27.95" customHeight="1">
      <c r="A158" s="748">
        <v>154</v>
      </c>
      <c r="B158" s="749" t="s">
        <v>8552</v>
      </c>
      <c r="C158" s="748" t="s">
        <v>1471</v>
      </c>
      <c r="D158" s="748" t="s">
        <v>8543</v>
      </c>
      <c r="E158" s="748" t="s">
        <v>8544</v>
      </c>
      <c r="F158" s="748" t="s">
        <v>8545</v>
      </c>
      <c r="G158" s="748" t="s">
        <v>457</v>
      </c>
      <c r="H158" s="748" t="s">
        <v>457</v>
      </c>
      <c r="I158" s="748" t="s">
        <v>5126</v>
      </c>
      <c r="J158" s="750" t="s">
        <v>8553</v>
      </c>
      <c r="K158" s="751"/>
      <c r="L158" s="751">
        <v>1</v>
      </c>
      <c r="M158" s="751"/>
    </row>
    <row r="159" spans="1:13" s="740" customFormat="1" ht="27.95" customHeight="1">
      <c r="A159" s="748">
        <v>155</v>
      </c>
      <c r="B159" s="749" t="s">
        <v>5449</v>
      </c>
      <c r="C159" s="748" t="s">
        <v>1471</v>
      </c>
      <c r="D159" s="748" t="s">
        <v>8543</v>
      </c>
      <c r="E159" s="748" t="s">
        <v>8544</v>
      </c>
      <c r="F159" s="748" t="s">
        <v>8545</v>
      </c>
      <c r="G159" s="748" t="s">
        <v>457</v>
      </c>
      <c r="H159" s="748" t="s">
        <v>457</v>
      </c>
      <c r="I159" s="748" t="s">
        <v>5126</v>
      </c>
      <c r="J159" s="750" t="s">
        <v>8554</v>
      </c>
      <c r="K159" s="751"/>
      <c r="L159" s="751">
        <v>1</v>
      </c>
      <c r="M159" s="751"/>
    </row>
    <row r="160" spans="1:13" s="740" customFormat="1" ht="27.95" customHeight="1">
      <c r="A160" s="748">
        <v>156</v>
      </c>
      <c r="B160" s="749" t="s">
        <v>4777</v>
      </c>
      <c r="C160" s="748" t="s">
        <v>1471</v>
      </c>
      <c r="D160" s="748" t="s">
        <v>8543</v>
      </c>
      <c r="E160" s="748" t="s">
        <v>8544</v>
      </c>
      <c r="F160" s="748" t="s">
        <v>8545</v>
      </c>
      <c r="G160" s="748" t="s">
        <v>457</v>
      </c>
      <c r="H160" s="748" t="s">
        <v>457</v>
      </c>
      <c r="I160" s="748" t="s">
        <v>5126</v>
      </c>
      <c r="J160" s="750" t="s">
        <v>8555</v>
      </c>
      <c r="K160" s="751"/>
      <c r="L160" s="751">
        <v>1</v>
      </c>
      <c r="M160" s="751"/>
    </row>
    <row r="161" spans="1:13" s="740" customFormat="1" ht="27.95" customHeight="1">
      <c r="A161" s="748">
        <v>157</v>
      </c>
      <c r="B161" s="749" t="s">
        <v>5447</v>
      </c>
      <c r="C161" s="748" t="s">
        <v>1471</v>
      </c>
      <c r="D161" s="748" t="s">
        <v>8543</v>
      </c>
      <c r="E161" s="748" t="s">
        <v>8544</v>
      </c>
      <c r="F161" s="748" t="s">
        <v>8545</v>
      </c>
      <c r="G161" s="748" t="s">
        <v>457</v>
      </c>
      <c r="H161" s="748" t="s">
        <v>457</v>
      </c>
      <c r="I161" s="748" t="s">
        <v>5126</v>
      </c>
      <c r="J161" s="750" t="s">
        <v>8556</v>
      </c>
      <c r="K161" s="751"/>
      <c r="L161" s="751">
        <v>1</v>
      </c>
      <c r="M161" s="751"/>
    </row>
    <row r="162" spans="1:13" s="740" customFormat="1" ht="27.95" customHeight="1">
      <c r="A162" s="748">
        <v>158</v>
      </c>
      <c r="B162" s="749" t="s">
        <v>5449</v>
      </c>
      <c r="C162" s="748" t="s">
        <v>1471</v>
      </c>
      <c r="D162" s="748" t="s">
        <v>8543</v>
      </c>
      <c r="E162" s="748" t="s">
        <v>8544</v>
      </c>
      <c r="F162" s="748" t="s">
        <v>8545</v>
      </c>
      <c r="G162" s="748" t="s">
        <v>457</v>
      </c>
      <c r="H162" s="748" t="s">
        <v>457</v>
      </c>
      <c r="I162" s="748" t="s">
        <v>5126</v>
      </c>
      <c r="J162" s="750" t="s">
        <v>8557</v>
      </c>
      <c r="K162" s="751"/>
      <c r="L162" s="751">
        <v>1</v>
      </c>
      <c r="M162" s="751"/>
    </row>
    <row r="163" spans="1:13" s="740" customFormat="1" ht="27.95" customHeight="1">
      <c r="A163" s="748">
        <v>159</v>
      </c>
      <c r="B163" s="749" t="s">
        <v>1682</v>
      </c>
      <c r="C163" s="748" t="s">
        <v>1471</v>
      </c>
      <c r="D163" s="748" t="s">
        <v>8543</v>
      </c>
      <c r="E163" s="748" t="s">
        <v>8544</v>
      </c>
      <c r="F163" s="748" t="s">
        <v>8545</v>
      </c>
      <c r="G163" s="748" t="s">
        <v>457</v>
      </c>
      <c r="H163" s="748" t="s">
        <v>457</v>
      </c>
      <c r="I163" s="748" t="s">
        <v>5126</v>
      </c>
      <c r="J163" s="750" t="s">
        <v>8558</v>
      </c>
      <c r="K163" s="751"/>
      <c r="L163" s="751">
        <v>1</v>
      </c>
      <c r="M163" s="751"/>
    </row>
    <row r="164" spans="1:13" s="740" customFormat="1" ht="27.95" customHeight="1">
      <c r="A164" s="748">
        <v>160</v>
      </c>
      <c r="B164" s="749" t="s">
        <v>615</v>
      </c>
      <c r="C164" s="748" t="s">
        <v>1471</v>
      </c>
      <c r="D164" s="748" t="s">
        <v>8543</v>
      </c>
      <c r="E164" s="748" t="s">
        <v>8544</v>
      </c>
      <c r="F164" s="748" t="s">
        <v>8545</v>
      </c>
      <c r="G164" s="748" t="s">
        <v>457</v>
      </c>
      <c r="H164" s="748" t="s">
        <v>457</v>
      </c>
      <c r="I164" s="748" t="s">
        <v>5126</v>
      </c>
      <c r="J164" s="750" t="s">
        <v>8559</v>
      </c>
      <c r="K164" s="751"/>
      <c r="L164" s="751"/>
      <c r="M164" s="751">
        <v>1</v>
      </c>
    </row>
    <row r="165" spans="1:13" s="740" customFormat="1" ht="27.95" customHeight="1">
      <c r="A165" s="748">
        <v>161</v>
      </c>
      <c r="B165" s="749" t="s">
        <v>4774</v>
      </c>
      <c r="C165" s="748" t="s">
        <v>1471</v>
      </c>
      <c r="D165" s="748" t="s">
        <v>8543</v>
      </c>
      <c r="E165" s="748" t="s">
        <v>8544</v>
      </c>
      <c r="F165" s="748" t="s">
        <v>8545</v>
      </c>
      <c r="G165" s="748" t="s">
        <v>457</v>
      </c>
      <c r="H165" s="748" t="s">
        <v>457</v>
      </c>
      <c r="I165" s="748" t="s">
        <v>5126</v>
      </c>
      <c r="J165" s="750" t="s">
        <v>8560</v>
      </c>
      <c r="K165" s="751"/>
      <c r="L165" s="751"/>
      <c r="M165" s="751">
        <v>1</v>
      </c>
    </row>
    <row r="166" spans="1:13" s="740" customFormat="1" ht="27.95" customHeight="1">
      <c r="A166" s="748">
        <v>162</v>
      </c>
      <c r="B166" s="749" t="s">
        <v>5454</v>
      </c>
      <c r="C166" s="748" t="s">
        <v>1471</v>
      </c>
      <c r="D166" s="748" t="s">
        <v>8543</v>
      </c>
      <c r="E166" s="748" t="s">
        <v>8544</v>
      </c>
      <c r="F166" s="748" t="s">
        <v>8545</v>
      </c>
      <c r="G166" s="748" t="s">
        <v>457</v>
      </c>
      <c r="H166" s="748" t="s">
        <v>457</v>
      </c>
      <c r="I166" s="748" t="s">
        <v>5126</v>
      </c>
      <c r="J166" s="750" t="s">
        <v>8561</v>
      </c>
      <c r="K166" s="751"/>
      <c r="L166" s="751"/>
      <c r="M166" s="751">
        <v>1</v>
      </c>
    </row>
    <row r="167" spans="1:13" s="740" customFormat="1" ht="27.95" customHeight="1">
      <c r="A167" s="748">
        <v>163</v>
      </c>
      <c r="B167" s="749" t="s">
        <v>5455</v>
      </c>
      <c r="C167" s="748" t="s">
        <v>1471</v>
      </c>
      <c r="D167" s="748" t="s">
        <v>8543</v>
      </c>
      <c r="E167" s="748" t="s">
        <v>8544</v>
      </c>
      <c r="F167" s="748" t="s">
        <v>8545</v>
      </c>
      <c r="G167" s="748" t="s">
        <v>460</v>
      </c>
      <c r="H167" s="748" t="s">
        <v>460</v>
      </c>
      <c r="I167" s="748" t="s">
        <v>5126</v>
      </c>
      <c r="J167" s="750" t="s">
        <v>8562</v>
      </c>
      <c r="K167" s="751">
        <v>1</v>
      </c>
      <c r="L167" s="751"/>
      <c r="M167" s="751"/>
    </row>
    <row r="168" spans="1:13" s="740" customFormat="1" ht="27.95" customHeight="1">
      <c r="A168" s="748">
        <v>164</v>
      </c>
      <c r="B168" s="749" t="s">
        <v>4777</v>
      </c>
      <c r="C168" s="748" t="s">
        <v>1471</v>
      </c>
      <c r="D168" s="748" t="s">
        <v>8543</v>
      </c>
      <c r="E168" s="748" t="s">
        <v>8544</v>
      </c>
      <c r="F168" s="748" t="s">
        <v>8545</v>
      </c>
      <c r="G168" s="748" t="s">
        <v>460</v>
      </c>
      <c r="H168" s="748" t="s">
        <v>460</v>
      </c>
      <c r="I168" s="748" t="s">
        <v>5126</v>
      </c>
      <c r="J168" s="750" t="s">
        <v>8560</v>
      </c>
      <c r="K168" s="751">
        <v>1</v>
      </c>
      <c r="L168" s="751"/>
      <c r="M168" s="751"/>
    </row>
    <row r="169" spans="1:13" s="740" customFormat="1" ht="27.95" customHeight="1">
      <c r="A169" s="748">
        <v>165</v>
      </c>
      <c r="B169" s="749" t="s">
        <v>5451</v>
      </c>
      <c r="C169" s="748" t="s">
        <v>1471</v>
      </c>
      <c r="D169" s="748" t="s">
        <v>8543</v>
      </c>
      <c r="E169" s="748" t="s">
        <v>8544</v>
      </c>
      <c r="F169" s="748" t="s">
        <v>8545</v>
      </c>
      <c r="G169" s="748" t="s">
        <v>460</v>
      </c>
      <c r="H169" s="748" t="s">
        <v>460</v>
      </c>
      <c r="I169" s="748" t="s">
        <v>5126</v>
      </c>
      <c r="J169" s="750" t="s">
        <v>6996</v>
      </c>
      <c r="K169" s="751">
        <v>1</v>
      </c>
      <c r="L169" s="751"/>
      <c r="M169" s="751"/>
    </row>
    <row r="170" spans="1:13" s="740" customFormat="1" ht="27.95" customHeight="1">
      <c r="A170" s="748">
        <v>166</v>
      </c>
      <c r="B170" s="749" t="s">
        <v>8563</v>
      </c>
      <c r="C170" s="748" t="s">
        <v>1471</v>
      </c>
      <c r="D170" s="748" t="s">
        <v>8543</v>
      </c>
      <c r="E170" s="748" t="s">
        <v>8544</v>
      </c>
      <c r="F170" s="748" t="s">
        <v>8545</v>
      </c>
      <c r="G170" s="748" t="s">
        <v>460</v>
      </c>
      <c r="H170" s="748" t="s">
        <v>460</v>
      </c>
      <c r="I170" s="748" t="s">
        <v>5126</v>
      </c>
      <c r="J170" s="750" t="s">
        <v>8564</v>
      </c>
      <c r="K170" s="751"/>
      <c r="L170" s="751">
        <v>1</v>
      </c>
      <c r="M170" s="751"/>
    </row>
    <row r="171" spans="1:13" s="740" customFormat="1" ht="27.95" customHeight="1">
      <c r="A171" s="748">
        <v>167</v>
      </c>
      <c r="B171" s="749" t="s">
        <v>5832</v>
      </c>
      <c r="C171" s="748" t="s">
        <v>1471</v>
      </c>
      <c r="D171" s="748" t="s">
        <v>8543</v>
      </c>
      <c r="E171" s="748" t="s">
        <v>8544</v>
      </c>
      <c r="F171" s="748" t="s">
        <v>8545</v>
      </c>
      <c r="G171" s="748" t="s">
        <v>460</v>
      </c>
      <c r="H171" s="748" t="s">
        <v>460</v>
      </c>
      <c r="I171" s="748" t="s">
        <v>5126</v>
      </c>
      <c r="J171" s="750" t="s">
        <v>8555</v>
      </c>
      <c r="K171" s="751"/>
      <c r="L171" s="751">
        <v>1</v>
      </c>
      <c r="M171" s="751"/>
    </row>
    <row r="172" spans="1:13" s="740" customFormat="1" ht="27.95" customHeight="1">
      <c r="A172" s="748">
        <v>168</v>
      </c>
      <c r="B172" s="749" t="s">
        <v>4767</v>
      </c>
      <c r="C172" s="748" t="s">
        <v>1471</v>
      </c>
      <c r="D172" s="748" t="s">
        <v>8543</v>
      </c>
      <c r="E172" s="748" t="s">
        <v>8544</v>
      </c>
      <c r="F172" s="748" t="s">
        <v>8545</v>
      </c>
      <c r="G172" s="748" t="s">
        <v>460</v>
      </c>
      <c r="H172" s="748" t="s">
        <v>460</v>
      </c>
      <c r="I172" s="748" t="s">
        <v>5126</v>
      </c>
      <c r="J172" s="750" t="s">
        <v>8565</v>
      </c>
      <c r="K172" s="751"/>
      <c r="L172" s="751">
        <v>1</v>
      </c>
      <c r="M172" s="751"/>
    </row>
    <row r="173" spans="1:13" s="740" customFormat="1" ht="27.95" customHeight="1">
      <c r="A173" s="748">
        <v>169</v>
      </c>
      <c r="B173" s="749" t="s">
        <v>5454</v>
      </c>
      <c r="C173" s="748" t="s">
        <v>1471</v>
      </c>
      <c r="D173" s="748" t="s">
        <v>8543</v>
      </c>
      <c r="E173" s="748" t="s">
        <v>8544</v>
      </c>
      <c r="F173" s="748" t="s">
        <v>8545</v>
      </c>
      <c r="G173" s="748" t="s">
        <v>460</v>
      </c>
      <c r="H173" s="748" t="s">
        <v>460</v>
      </c>
      <c r="I173" s="748" t="s">
        <v>5126</v>
      </c>
      <c r="J173" s="750" t="s">
        <v>8566</v>
      </c>
      <c r="K173" s="751"/>
      <c r="L173" s="751">
        <v>1</v>
      </c>
      <c r="M173" s="751"/>
    </row>
    <row r="174" spans="1:13" s="740" customFormat="1" ht="27.95" customHeight="1">
      <c r="A174" s="748">
        <v>170</v>
      </c>
      <c r="B174" s="749" t="s">
        <v>5444</v>
      </c>
      <c r="C174" s="748" t="s">
        <v>1471</v>
      </c>
      <c r="D174" s="748" t="s">
        <v>8543</v>
      </c>
      <c r="E174" s="748" t="s">
        <v>8544</v>
      </c>
      <c r="F174" s="748" t="s">
        <v>8545</v>
      </c>
      <c r="G174" s="748" t="s">
        <v>460</v>
      </c>
      <c r="H174" s="748" t="s">
        <v>460</v>
      </c>
      <c r="I174" s="748" t="s">
        <v>5126</v>
      </c>
      <c r="J174" s="750" t="s">
        <v>8567</v>
      </c>
      <c r="K174" s="751"/>
      <c r="L174" s="751">
        <v>1</v>
      </c>
      <c r="M174" s="751"/>
    </row>
    <row r="175" spans="1:13" s="740" customFormat="1" ht="27.95" customHeight="1">
      <c r="A175" s="748">
        <v>171</v>
      </c>
      <c r="B175" s="749" t="s">
        <v>4983</v>
      </c>
      <c r="C175" s="748" t="s">
        <v>1471</v>
      </c>
      <c r="D175" s="748" t="s">
        <v>8543</v>
      </c>
      <c r="E175" s="748" t="s">
        <v>8544</v>
      </c>
      <c r="F175" s="748" t="s">
        <v>8545</v>
      </c>
      <c r="G175" s="748" t="s">
        <v>460</v>
      </c>
      <c r="H175" s="748" t="s">
        <v>460</v>
      </c>
      <c r="I175" s="748" t="s">
        <v>5126</v>
      </c>
      <c r="J175" s="750" t="s">
        <v>8521</v>
      </c>
      <c r="K175" s="751"/>
      <c r="L175" s="751"/>
      <c r="M175" s="751">
        <v>1</v>
      </c>
    </row>
    <row r="176" spans="1:13" s="740" customFormat="1" ht="27.95" customHeight="1">
      <c r="A176" s="748">
        <v>172</v>
      </c>
      <c r="B176" s="749" t="s">
        <v>8568</v>
      </c>
      <c r="C176" s="748" t="s">
        <v>1471</v>
      </c>
      <c r="D176" s="748" t="s">
        <v>8543</v>
      </c>
      <c r="E176" s="748" t="s">
        <v>8544</v>
      </c>
      <c r="F176" s="748" t="s">
        <v>8545</v>
      </c>
      <c r="G176" s="748" t="s">
        <v>460</v>
      </c>
      <c r="H176" s="748" t="s">
        <v>460</v>
      </c>
      <c r="I176" s="748" t="s">
        <v>5126</v>
      </c>
      <c r="J176" s="750" t="s">
        <v>6992</v>
      </c>
      <c r="K176" s="751"/>
      <c r="L176" s="751"/>
      <c r="M176" s="751">
        <v>1</v>
      </c>
    </row>
    <row r="177" spans="1:13" s="740" customFormat="1" ht="27.95" customHeight="1">
      <c r="A177" s="748">
        <v>173</v>
      </c>
      <c r="B177" s="749" t="s">
        <v>5451</v>
      </c>
      <c r="C177" s="748" t="s">
        <v>1471</v>
      </c>
      <c r="D177" s="748" t="s">
        <v>8543</v>
      </c>
      <c r="E177" s="748" t="s">
        <v>8544</v>
      </c>
      <c r="F177" s="748" t="s">
        <v>8545</v>
      </c>
      <c r="G177" s="748" t="s">
        <v>460</v>
      </c>
      <c r="H177" s="748" t="s">
        <v>460</v>
      </c>
      <c r="I177" s="748" t="s">
        <v>5126</v>
      </c>
      <c r="J177" s="750" t="s">
        <v>8569</v>
      </c>
      <c r="K177" s="751"/>
      <c r="L177" s="751"/>
      <c r="M177" s="751">
        <v>1</v>
      </c>
    </row>
    <row r="178" spans="1:13" s="740" customFormat="1" ht="27.95" customHeight="1">
      <c r="A178" s="748">
        <v>174</v>
      </c>
      <c r="B178" s="749" t="s">
        <v>5445</v>
      </c>
      <c r="C178" s="748" t="s">
        <v>1471</v>
      </c>
      <c r="D178" s="748" t="s">
        <v>8543</v>
      </c>
      <c r="E178" s="748" t="s">
        <v>8544</v>
      </c>
      <c r="F178" s="748" t="s">
        <v>8545</v>
      </c>
      <c r="G178" s="748" t="s">
        <v>460</v>
      </c>
      <c r="H178" s="748" t="s">
        <v>460</v>
      </c>
      <c r="I178" s="748" t="s">
        <v>5126</v>
      </c>
      <c r="J178" s="750" t="s">
        <v>3527</v>
      </c>
      <c r="K178" s="751"/>
      <c r="L178" s="751"/>
      <c r="M178" s="751">
        <v>1</v>
      </c>
    </row>
    <row r="179" spans="1:13" s="740" customFormat="1" ht="27.95" customHeight="1">
      <c r="A179" s="748">
        <v>175</v>
      </c>
      <c r="B179" s="749" t="s">
        <v>8563</v>
      </c>
      <c r="C179" s="748" t="s">
        <v>1471</v>
      </c>
      <c r="D179" s="748" t="s">
        <v>8543</v>
      </c>
      <c r="E179" s="748" t="s">
        <v>8544</v>
      </c>
      <c r="F179" s="748" t="s">
        <v>8545</v>
      </c>
      <c r="G179" s="748" t="s">
        <v>460</v>
      </c>
      <c r="H179" s="748" t="s">
        <v>460</v>
      </c>
      <c r="I179" s="748" t="s">
        <v>5126</v>
      </c>
      <c r="J179" s="750" t="s">
        <v>8570</v>
      </c>
      <c r="K179" s="751"/>
      <c r="L179" s="751"/>
      <c r="M179" s="751">
        <v>1</v>
      </c>
    </row>
    <row r="180" spans="1:13" s="740" customFormat="1" ht="27.95" customHeight="1">
      <c r="A180" s="748">
        <v>176</v>
      </c>
      <c r="B180" s="749" t="s">
        <v>8571</v>
      </c>
      <c r="C180" s="748" t="s">
        <v>1471</v>
      </c>
      <c r="D180" s="748" t="s">
        <v>8543</v>
      </c>
      <c r="E180" s="748" t="s">
        <v>8544</v>
      </c>
      <c r="F180" s="748" t="s">
        <v>8545</v>
      </c>
      <c r="G180" s="748" t="s">
        <v>567</v>
      </c>
      <c r="H180" s="748" t="s">
        <v>567</v>
      </c>
      <c r="I180" s="748" t="s">
        <v>5126</v>
      </c>
      <c r="J180" s="750" t="s">
        <v>6995</v>
      </c>
      <c r="K180" s="751">
        <v>1</v>
      </c>
      <c r="L180" s="751"/>
      <c r="M180" s="751"/>
    </row>
    <row r="181" spans="1:13" s="740" customFormat="1" ht="27.95" customHeight="1">
      <c r="A181" s="748">
        <v>177</v>
      </c>
      <c r="B181" s="749" t="s">
        <v>8572</v>
      </c>
      <c r="C181" s="748" t="s">
        <v>1471</v>
      </c>
      <c r="D181" s="748" t="s">
        <v>8543</v>
      </c>
      <c r="E181" s="748" t="s">
        <v>8544</v>
      </c>
      <c r="F181" s="748" t="s">
        <v>8545</v>
      </c>
      <c r="G181" s="748" t="s">
        <v>567</v>
      </c>
      <c r="H181" s="748" t="s">
        <v>567</v>
      </c>
      <c r="I181" s="748" t="s">
        <v>5126</v>
      </c>
      <c r="J181" s="750" t="s">
        <v>8573</v>
      </c>
      <c r="K181" s="751">
        <v>1</v>
      </c>
      <c r="L181" s="751"/>
      <c r="M181" s="751"/>
    </row>
    <row r="182" spans="1:13" s="740" customFormat="1" ht="27.95" customHeight="1">
      <c r="A182" s="748">
        <v>178</v>
      </c>
      <c r="B182" s="749" t="s">
        <v>5831</v>
      </c>
      <c r="C182" s="748" t="s">
        <v>1471</v>
      </c>
      <c r="D182" s="748" t="s">
        <v>8543</v>
      </c>
      <c r="E182" s="748" t="s">
        <v>8544</v>
      </c>
      <c r="F182" s="748" t="s">
        <v>8545</v>
      </c>
      <c r="G182" s="748" t="s">
        <v>567</v>
      </c>
      <c r="H182" s="748" t="s">
        <v>567</v>
      </c>
      <c r="I182" s="748" t="s">
        <v>5126</v>
      </c>
      <c r="J182" s="750" t="s">
        <v>8574</v>
      </c>
      <c r="K182" s="751"/>
      <c r="L182" s="751">
        <v>1</v>
      </c>
      <c r="M182" s="751"/>
    </row>
    <row r="183" spans="1:13" s="740" customFormat="1" ht="27.95" customHeight="1">
      <c r="A183" s="748">
        <v>179</v>
      </c>
      <c r="B183" s="749" t="s">
        <v>8575</v>
      </c>
      <c r="C183" s="748" t="s">
        <v>1471</v>
      </c>
      <c r="D183" s="748" t="s">
        <v>8543</v>
      </c>
      <c r="E183" s="748" t="s">
        <v>8544</v>
      </c>
      <c r="F183" s="748" t="s">
        <v>8545</v>
      </c>
      <c r="G183" s="748" t="s">
        <v>567</v>
      </c>
      <c r="H183" s="748" t="s">
        <v>567</v>
      </c>
      <c r="I183" s="748" t="s">
        <v>5126</v>
      </c>
      <c r="J183" s="750" t="s">
        <v>6994</v>
      </c>
      <c r="K183" s="751"/>
      <c r="L183" s="751">
        <v>1</v>
      </c>
      <c r="M183" s="751"/>
    </row>
    <row r="184" spans="1:13" s="740" customFormat="1" ht="27.95" customHeight="1">
      <c r="A184" s="748">
        <v>180</v>
      </c>
      <c r="B184" s="749" t="s">
        <v>8576</v>
      </c>
      <c r="C184" s="748" t="s">
        <v>1471</v>
      </c>
      <c r="D184" s="748" t="s">
        <v>8543</v>
      </c>
      <c r="E184" s="748" t="s">
        <v>8544</v>
      </c>
      <c r="F184" s="748" t="s">
        <v>8545</v>
      </c>
      <c r="G184" s="748" t="s">
        <v>567</v>
      </c>
      <c r="H184" s="748" t="s">
        <v>567</v>
      </c>
      <c r="I184" s="748" t="s">
        <v>5126</v>
      </c>
      <c r="J184" s="750" t="s">
        <v>8577</v>
      </c>
      <c r="K184" s="751"/>
      <c r="L184" s="751">
        <v>1</v>
      </c>
      <c r="M184" s="751"/>
    </row>
    <row r="185" spans="1:13" s="740" customFormat="1" ht="27.95" customHeight="1">
      <c r="A185" s="748">
        <v>181</v>
      </c>
      <c r="B185" s="749" t="s">
        <v>8578</v>
      </c>
      <c r="C185" s="748" t="s">
        <v>1471</v>
      </c>
      <c r="D185" s="748" t="s">
        <v>8543</v>
      </c>
      <c r="E185" s="748" t="s">
        <v>8544</v>
      </c>
      <c r="F185" s="748" t="s">
        <v>8545</v>
      </c>
      <c r="G185" s="748" t="s">
        <v>567</v>
      </c>
      <c r="H185" s="748" t="s">
        <v>567</v>
      </c>
      <c r="I185" s="748" t="s">
        <v>5126</v>
      </c>
      <c r="J185" s="750" t="s">
        <v>8579</v>
      </c>
      <c r="K185" s="751"/>
      <c r="L185" s="751">
        <v>1</v>
      </c>
      <c r="M185" s="751"/>
    </row>
    <row r="186" spans="1:13" s="740" customFormat="1" ht="27.95" customHeight="1">
      <c r="A186" s="748">
        <v>182</v>
      </c>
      <c r="B186" s="749" t="s">
        <v>8580</v>
      </c>
      <c r="C186" s="748" t="s">
        <v>1471</v>
      </c>
      <c r="D186" s="748" t="s">
        <v>8543</v>
      </c>
      <c r="E186" s="748" t="s">
        <v>8544</v>
      </c>
      <c r="F186" s="748" t="s">
        <v>8545</v>
      </c>
      <c r="G186" s="748" t="s">
        <v>567</v>
      </c>
      <c r="H186" s="748" t="s">
        <v>567</v>
      </c>
      <c r="I186" s="748" t="s">
        <v>5126</v>
      </c>
      <c r="J186" s="750" t="s">
        <v>8581</v>
      </c>
      <c r="K186" s="751"/>
      <c r="L186" s="751">
        <v>1</v>
      </c>
      <c r="M186" s="751"/>
    </row>
    <row r="187" spans="1:13" s="740" customFormat="1" ht="27.95" customHeight="1">
      <c r="A187" s="748">
        <v>183</v>
      </c>
      <c r="B187" s="749" t="s">
        <v>8582</v>
      </c>
      <c r="C187" s="748" t="s">
        <v>1471</v>
      </c>
      <c r="D187" s="748" t="s">
        <v>8543</v>
      </c>
      <c r="E187" s="748" t="s">
        <v>8544</v>
      </c>
      <c r="F187" s="748" t="s">
        <v>8545</v>
      </c>
      <c r="G187" s="748" t="s">
        <v>567</v>
      </c>
      <c r="H187" s="748" t="s">
        <v>567</v>
      </c>
      <c r="I187" s="748" t="s">
        <v>5126</v>
      </c>
      <c r="J187" s="750" t="s">
        <v>8583</v>
      </c>
      <c r="K187" s="751"/>
      <c r="L187" s="751">
        <v>1</v>
      </c>
      <c r="M187" s="751"/>
    </row>
    <row r="188" spans="1:13" s="740" customFormat="1" ht="27.95" customHeight="1">
      <c r="A188" s="748">
        <v>184</v>
      </c>
      <c r="B188" s="749" t="s">
        <v>5831</v>
      </c>
      <c r="C188" s="748" t="s">
        <v>1471</v>
      </c>
      <c r="D188" s="748" t="s">
        <v>8543</v>
      </c>
      <c r="E188" s="748" t="s">
        <v>8544</v>
      </c>
      <c r="F188" s="748" t="s">
        <v>8545</v>
      </c>
      <c r="G188" s="748" t="s">
        <v>567</v>
      </c>
      <c r="H188" s="748" t="s">
        <v>567</v>
      </c>
      <c r="I188" s="748" t="s">
        <v>5126</v>
      </c>
      <c r="J188" s="750" t="s">
        <v>8584</v>
      </c>
      <c r="K188" s="751"/>
      <c r="L188" s="751">
        <v>1</v>
      </c>
      <c r="M188" s="751"/>
    </row>
    <row r="189" spans="1:13" s="740" customFormat="1" ht="27.95" customHeight="1">
      <c r="A189" s="748">
        <v>185</v>
      </c>
      <c r="B189" s="749" t="s">
        <v>8571</v>
      </c>
      <c r="C189" s="748" t="s">
        <v>1471</v>
      </c>
      <c r="D189" s="748" t="s">
        <v>8543</v>
      </c>
      <c r="E189" s="748" t="s">
        <v>8544</v>
      </c>
      <c r="F189" s="748" t="s">
        <v>8545</v>
      </c>
      <c r="G189" s="748" t="s">
        <v>567</v>
      </c>
      <c r="H189" s="748" t="s">
        <v>567</v>
      </c>
      <c r="I189" s="748" t="s">
        <v>5126</v>
      </c>
      <c r="J189" s="750" t="s">
        <v>3527</v>
      </c>
      <c r="K189" s="751"/>
      <c r="L189" s="751">
        <v>1</v>
      </c>
      <c r="M189" s="751"/>
    </row>
    <row r="190" spans="1:13" s="740" customFormat="1" ht="27.95" customHeight="1">
      <c r="A190" s="748">
        <v>186</v>
      </c>
      <c r="B190" s="749" t="s">
        <v>5832</v>
      </c>
      <c r="C190" s="748" t="s">
        <v>1471</v>
      </c>
      <c r="D190" s="748" t="s">
        <v>8543</v>
      </c>
      <c r="E190" s="748" t="s">
        <v>8544</v>
      </c>
      <c r="F190" s="748" t="s">
        <v>8545</v>
      </c>
      <c r="G190" s="748" t="s">
        <v>567</v>
      </c>
      <c r="H190" s="748" t="s">
        <v>567</v>
      </c>
      <c r="I190" s="748" t="s">
        <v>5126</v>
      </c>
      <c r="J190" s="750" t="s">
        <v>8555</v>
      </c>
      <c r="K190" s="751"/>
      <c r="L190" s="751">
        <v>1</v>
      </c>
      <c r="M190" s="751"/>
    </row>
    <row r="191" spans="1:13" s="740" customFormat="1" ht="27.95" customHeight="1">
      <c r="A191" s="748">
        <v>187</v>
      </c>
      <c r="B191" s="749" t="s">
        <v>8585</v>
      </c>
      <c r="C191" s="748" t="s">
        <v>1471</v>
      </c>
      <c r="D191" s="748" t="s">
        <v>8543</v>
      </c>
      <c r="E191" s="748" t="s">
        <v>8544</v>
      </c>
      <c r="F191" s="748" t="s">
        <v>8545</v>
      </c>
      <c r="G191" s="748" t="s">
        <v>567</v>
      </c>
      <c r="H191" s="748" t="s">
        <v>567</v>
      </c>
      <c r="I191" s="748" t="s">
        <v>5126</v>
      </c>
      <c r="J191" s="750" t="s">
        <v>8586</v>
      </c>
      <c r="K191" s="751"/>
      <c r="L191" s="751">
        <v>1</v>
      </c>
      <c r="M191" s="751"/>
    </row>
    <row r="192" spans="1:13" s="740" customFormat="1" ht="27.95" customHeight="1">
      <c r="A192" s="748">
        <v>188</v>
      </c>
      <c r="B192" s="749" t="s">
        <v>8576</v>
      </c>
      <c r="C192" s="748" t="s">
        <v>1471</v>
      </c>
      <c r="D192" s="748" t="s">
        <v>8543</v>
      </c>
      <c r="E192" s="748" t="s">
        <v>8544</v>
      </c>
      <c r="F192" s="748" t="s">
        <v>8545</v>
      </c>
      <c r="G192" s="748" t="s">
        <v>567</v>
      </c>
      <c r="H192" s="748" t="s">
        <v>567</v>
      </c>
      <c r="I192" s="748" t="s">
        <v>5126</v>
      </c>
      <c r="J192" s="750" t="s">
        <v>8587</v>
      </c>
      <c r="K192" s="751"/>
      <c r="L192" s="751">
        <v>1</v>
      </c>
      <c r="M192" s="751"/>
    </row>
    <row r="193" spans="1:13" s="740" customFormat="1" ht="27.95" customHeight="1">
      <c r="A193" s="748">
        <v>189</v>
      </c>
      <c r="B193" s="749" t="s">
        <v>8580</v>
      </c>
      <c r="C193" s="748" t="s">
        <v>1471</v>
      </c>
      <c r="D193" s="748" t="s">
        <v>8543</v>
      </c>
      <c r="E193" s="748" t="s">
        <v>8544</v>
      </c>
      <c r="F193" s="748" t="s">
        <v>8545</v>
      </c>
      <c r="G193" s="748" t="s">
        <v>567</v>
      </c>
      <c r="H193" s="748" t="s">
        <v>567</v>
      </c>
      <c r="I193" s="748" t="s">
        <v>5126</v>
      </c>
      <c r="J193" s="750" t="s">
        <v>8588</v>
      </c>
      <c r="K193" s="751"/>
      <c r="L193" s="751">
        <v>1</v>
      </c>
      <c r="M193" s="751"/>
    </row>
    <row r="194" spans="1:13" s="740" customFormat="1" ht="27.95" customHeight="1">
      <c r="A194" s="748">
        <v>190</v>
      </c>
      <c r="B194" s="749" t="s">
        <v>8589</v>
      </c>
      <c r="C194" s="748" t="s">
        <v>1471</v>
      </c>
      <c r="D194" s="748" t="s">
        <v>8543</v>
      </c>
      <c r="E194" s="748" t="s">
        <v>8544</v>
      </c>
      <c r="F194" s="748" t="s">
        <v>8545</v>
      </c>
      <c r="G194" s="748" t="s">
        <v>567</v>
      </c>
      <c r="H194" s="748" t="s">
        <v>567</v>
      </c>
      <c r="I194" s="748" t="s">
        <v>5126</v>
      </c>
      <c r="J194" s="750" t="s">
        <v>8590</v>
      </c>
      <c r="K194" s="751"/>
      <c r="L194" s="751"/>
      <c r="M194" s="751">
        <v>1</v>
      </c>
    </row>
    <row r="195" spans="1:13" s="740" customFormat="1" ht="27.95" customHeight="1">
      <c r="A195" s="748">
        <v>191</v>
      </c>
      <c r="B195" s="749" t="s">
        <v>8582</v>
      </c>
      <c r="C195" s="748" t="s">
        <v>1471</v>
      </c>
      <c r="D195" s="748" t="s">
        <v>8543</v>
      </c>
      <c r="E195" s="748" t="s">
        <v>8544</v>
      </c>
      <c r="F195" s="748" t="s">
        <v>8545</v>
      </c>
      <c r="G195" s="748" t="s">
        <v>567</v>
      </c>
      <c r="H195" s="748" t="s">
        <v>567</v>
      </c>
      <c r="I195" s="748" t="s">
        <v>5126</v>
      </c>
      <c r="J195" s="750" t="s">
        <v>8591</v>
      </c>
      <c r="K195" s="751"/>
      <c r="L195" s="751"/>
      <c r="M195" s="751">
        <v>1</v>
      </c>
    </row>
    <row r="196" spans="1:13" s="740" customFormat="1" ht="27.95" customHeight="1">
      <c r="A196" s="748">
        <v>192</v>
      </c>
      <c r="B196" s="749" t="s">
        <v>3710</v>
      </c>
      <c r="C196" s="748" t="s">
        <v>1471</v>
      </c>
      <c r="D196" s="748" t="s">
        <v>8543</v>
      </c>
      <c r="E196" s="748" t="s">
        <v>8544</v>
      </c>
      <c r="F196" s="748" t="s">
        <v>8545</v>
      </c>
      <c r="G196" s="748" t="s">
        <v>567</v>
      </c>
      <c r="H196" s="748" t="s">
        <v>567</v>
      </c>
      <c r="I196" s="748" t="s">
        <v>5126</v>
      </c>
      <c r="J196" s="750" t="s">
        <v>3522</v>
      </c>
      <c r="K196" s="751"/>
      <c r="L196" s="751"/>
      <c r="M196" s="751">
        <v>1</v>
      </c>
    </row>
    <row r="197" spans="1:13" s="740" customFormat="1" ht="27.95" customHeight="1">
      <c r="A197" s="748">
        <v>193</v>
      </c>
      <c r="B197" s="749" t="s">
        <v>8592</v>
      </c>
      <c r="C197" s="748" t="s">
        <v>1471</v>
      </c>
      <c r="D197" s="748" t="s">
        <v>8543</v>
      </c>
      <c r="E197" s="748" t="s">
        <v>8544</v>
      </c>
      <c r="F197" s="748" t="s">
        <v>8545</v>
      </c>
      <c r="G197" s="748" t="s">
        <v>567</v>
      </c>
      <c r="H197" s="748" t="s">
        <v>567</v>
      </c>
      <c r="I197" s="748" t="s">
        <v>5126</v>
      </c>
      <c r="J197" s="750" t="s">
        <v>8593</v>
      </c>
      <c r="K197" s="751"/>
      <c r="L197" s="751"/>
      <c r="M197" s="751">
        <v>1</v>
      </c>
    </row>
    <row r="198" spans="1:13" s="740" customFormat="1" ht="27.95" customHeight="1">
      <c r="A198" s="748">
        <v>194</v>
      </c>
      <c r="B198" s="749" t="s">
        <v>8592</v>
      </c>
      <c r="C198" s="748" t="s">
        <v>1471</v>
      </c>
      <c r="D198" s="748" t="s">
        <v>8543</v>
      </c>
      <c r="E198" s="748" t="s">
        <v>8544</v>
      </c>
      <c r="F198" s="748" t="s">
        <v>8545</v>
      </c>
      <c r="G198" s="748" t="s">
        <v>567</v>
      </c>
      <c r="H198" s="748" t="s">
        <v>567</v>
      </c>
      <c r="I198" s="748" t="s">
        <v>5126</v>
      </c>
      <c r="J198" s="750" t="s">
        <v>8594</v>
      </c>
      <c r="K198" s="751"/>
      <c r="L198" s="751"/>
      <c r="M198" s="751">
        <v>1</v>
      </c>
    </row>
    <row r="199" spans="1:13" s="740" customFormat="1" ht="27.95" customHeight="1">
      <c r="A199" s="748">
        <v>195</v>
      </c>
      <c r="B199" s="749" t="s">
        <v>8595</v>
      </c>
      <c r="C199" s="748" t="s">
        <v>1471</v>
      </c>
      <c r="D199" s="748" t="s">
        <v>8596</v>
      </c>
      <c r="E199" s="748" t="s">
        <v>8597</v>
      </c>
      <c r="F199" s="748" t="s">
        <v>8598</v>
      </c>
      <c r="G199" s="748" t="s">
        <v>457</v>
      </c>
      <c r="H199" s="748" t="s">
        <v>457</v>
      </c>
      <c r="I199" s="748" t="s">
        <v>5139</v>
      </c>
      <c r="J199" s="750" t="s">
        <v>1532</v>
      </c>
      <c r="K199" s="751"/>
      <c r="L199" s="751">
        <v>1</v>
      </c>
      <c r="M199" s="751"/>
    </row>
    <row r="200" spans="1:13" s="740" customFormat="1" ht="27.95" customHeight="1">
      <c r="A200" s="748">
        <v>196</v>
      </c>
      <c r="B200" s="749" t="s">
        <v>6413</v>
      </c>
      <c r="C200" s="748" t="s">
        <v>1471</v>
      </c>
      <c r="D200" s="748" t="s">
        <v>8596</v>
      </c>
      <c r="E200" s="748" t="s">
        <v>8597</v>
      </c>
      <c r="F200" s="748" t="s">
        <v>8598</v>
      </c>
      <c r="G200" s="748" t="s">
        <v>457</v>
      </c>
      <c r="H200" s="748" t="s">
        <v>457</v>
      </c>
      <c r="I200" s="748" t="s">
        <v>5126</v>
      </c>
      <c r="J200" s="750" t="s">
        <v>1532</v>
      </c>
      <c r="K200" s="751"/>
      <c r="L200" s="751"/>
      <c r="M200" s="751">
        <v>1</v>
      </c>
    </row>
    <row r="201" spans="1:13" s="740" customFormat="1" ht="27.95" customHeight="1">
      <c r="A201" s="748">
        <v>197</v>
      </c>
      <c r="B201" s="749" t="s">
        <v>1914</v>
      </c>
      <c r="C201" s="748" t="s">
        <v>1503</v>
      </c>
      <c r="D201" s="748" t="s">
        <v>8599</v>
      </c>
      <c r="E201" s="748" t="s">
        <v>8600</v>
      </c>
      <c r="F201" s="748" t="s">
        <v>8601</v>
      </c>
      <c r="G201" s="748" t="s">
        <v>457</v>
      </c>
      <c r="H201" s="748" t="s">
        <v>457</v>
      </c>
      <c r="I201" s="748" t="s">
        <v>8383</v>
      </c>
      <c r="J201" s="752" t="s">
        <v>7120</v>
      </c>
      <c r="K201" s="751"/>
      <c r="L201" s="751"/>
      <c r="M201" s="751">
        <v>1</v>
      </c>
    </row>
    <row r="202" spans="1:13" s="740" customFormat="1" ht="27.95" customHeight="1">
      <c r="A202" s="748">
        <v>198</v>
      </c>
      <c r="B202" s="749" t="s">
        <v>1914</v>
      </c>
      <c r="C202" s="748" t="s">
        <v>1503</v>
      </c>
      <c r="D202" s="748" t="s">
        <v>8599</v>
      </c>
      <c r="E202" s="748" t="s">
        <v>8600</v>
      </c>
      <c r="F202" s="748" t="s">
        <v>8601</v>
      </c>
      <c r="G202" s="748" t="s">
        <v>457</v>
      </c>
      <c r="H202" s="748" t="s">
        <v>457</v>
      </c>
      <c r="I202" s="748" t="s">
        <v>8383</v>
      </c>
      <c r="J202" s="752" t="s">
        <v>7124</v>
      </c>
      <c r="K202" s="751"/>
      <c r="L202" s="751"/>
      <c r="M202" s="751">
        <v>1</v>
      </c>
    </row>
    <row r="203" spans="1:13" s="740" customFormat="1" ht="27.95" customHeight="1">
      <c r="A203" s="748">
        <v>199</v>
      </c>
      <c r="B203" s="768" t="s">
        <v>8602</v>
      </c>
      <c r="C203" s="769" t="s">
        <v>1503</v>
      </c>
      <c r="D203" s="769" t="s">
        <v>8603</v>
      </c>
      <c r="E203" s="769" t="s">
        <v>8604</v>
      </c>
      <c r="F203" s="769" t="s">
        <v>8605</v>
      </c>
      <c r="G203" s="769" t="s">
        <v>460</v>
      </c>
      <c r="H203" s="769" t="s">
        <v>460</v>
      </c>
      <c r="I203" s="769" t="s">
        <v>8383</v>
      </c>
      <c r="J203" s="770" t="s">
        <v>6712</v>
      </c>
      <c r="K203" s="771">
        <v>1</v>
      </c>
      <c r="L203" s="771"/>
      <c r="M203" s="771"/>
    </row>
    <row r="204" spans="1:13" s="740" customFormat="1" ht="27.95" customHeight="1">
      <c r="A204" s="748">
        <v>200</v>
      </c>
      <c r="B204" s="768" t="s">
        <v>8606</v>
      </c>
      <c r="C204" s="769" t="s">
        <v>1503</v>
      </c>
      <c r="D204" s="769" t="s">
        <v>8603</v>
      </c>
      <c r="E204" s="769" t="s">
        <v>8604</v>
      </c>
      <c r="F204" s="769" t="s">
        <v>8605</v>
      </c>
      <c r="G204" s="769" t="s">
        <v>460</v>
      </c>
      <c r="H204" s="769" t="s">
        <v>460</v>
      </c>
      <c r="I204" s="769" t="s">
        <v>8383</v>
      </c>
      <c r="J204" s="770" t="s">
        <v>7518</v>
      </c>
      <c r="K204" s="771"/>
      <c r="L204" s="771"/>
      <c r="M204" s="771">
        <v>1</v>
      </c>
    </row>
    <row r="205" spans="1:13" s="740" customFormat="1" ht="27.95" customHeight="1">
      <c r="A205" s="748">
        <v>201</v>
      </c>
      <c r="B205" s="749" t="s">
        <v>8607</v>
      </c>
      <c r="C205" s="748" t="s">
        <v>1504</v>
      </c>
      <c r="D205" s="748" t="s">
        <v>8608</v>
      </c>
      <c r="E205" s="748" t="s">
        <v>8609</v>
      </c>
      <c r="F205" s="748" t="s">
        <v>8610</v>
      </c>
      <c r="G205" s="748" t="s">
        <v>457</v>
      </c>
      <c r="H205" s="748" t="s">
        <v>457</v>
      </c>
      <c r="I205" s="748" t="s">
        <v>5139</v>
      </c>
      <c r="J205" s="772" t="s">
        <v>8611</v>
      </c>
      <c r="K205" s="751"/>
      <c r="L205" s="751">
        <v>1</v>
      </c>
      <c r="M205" s="751"/>
    </row>
    <row r="206" spans="1:13" s="740" customFormat="1" ht="27.95" customHeight="1">
      <c r="A206" s="748">
        <v>202</v>
      </c>
      <c r="B206" s="749" t="s">
        <v>8612</v>
      </c>
      <c r="C206" s="748" t="s">
        <v>1504</v>
      </c>
      <c r="D206" s="748" t="s">
        <v>8608</v>
      </c>
      <c r="E206" s="748" t="s">
        <v>8609</v>
      </c>
      <c r="F206" s="748" t="s">
        <v>8610</v>
      </c>
      <c r="G206" s="748" t="s">
        <v>457</v>
      </c>
      <c r="H206" s="748" t="s">
        <v>457</v>
      </c>
      <c r="I206" s="748" t="s">
        <v>5126</v>
      </c>
      <c r="J206" s="750" t="s">
        <v>1381</v>
      </c>
      <c r="K206" s="751"/>
      <c r="L206" s="751">
        <v>1</v>
      </c>
      <c r="M206" s="751"/>
    </row>
    <row r="207" spans="1:13" s="740" customFormat="1" ht="27.95" customHeight="1">
      <c r="A207" s="748">
        <v>203</v>
      </c>
      <c r="B207" s="749" t="s">
        <v>8613</v>
      </c>
      <c r="C207" s="748" t="s">
        <v>1504</v>
      </c>
      <c r="D207" s="748" t="s">
        <v>8608</v>
      </c>
      <c r="E207" s="748" t="s">
        <v>8609</v>
      </c>
      <c r="F207" s="748" t="s">
        <v>8610</v>
      </c>
      <c r="G207" s="748" t="s">
        <v>457</v>
      </c>
      <c r="H207" s="748" t="s">
        <v>457</v>
      </c>
      <c r="I207" s="748" t="s">
        <v>5139</v>
      </c>
      <c r="J207" s="750" t="s">
        <v>1381</v>
      </c>
      <c r="K207" s="751"/>
      <c r="L207" s="751"/>
      <c r="M207" s="751">
        <v>1</v>
      </c>
    </row>
    <row r="208" spans="1:13" s="740" customFormat="1" ht="27.95" customHeight="1">
      <c r="A208" s="748">
        <v>204</v>
      </c>
      <c r="B208" s="749" t="s">
        <v>3232</v>
      </c>
      <c r="C208" s="748" t="s">
        <v>1504</v>
      </c>
      <c r="D208" s="748" t="s">
        <v>8608</v>
      </c>
      <c r="E208" s="748" t="s">
        <v>8609</v>
      </c>
      <c r="F208" s="748" t="s">
        <v>8610</v>
      </c>
      <c r="G208" s="748" t="s">
        <v>457</v>
      </c>
      <c r="H208" s="748" t="s">
        <v>457</v>
      </c>
      <c r="I208" s="748" t="s">
        <v>5126</v>
      </c>
      <c r="J208" s="750" t="s">
        <v>8614</v>
      </c>
      <c r="K208" s="751"/>
      <c r="L208" s="751"/>
      <c r="M208" s="751">
        <v>1</v>
      </c>
    </row>
    <row r="209" spans="1:13" s="740" customFormat="1" ht="27.95" customHeight="1">
      <c r="A209" s="748">
        <v>205</v>
      </c>
      <c r="B209" s="749" t="s">
        <v>5486</v>
      </c>
      <c r="C209" s="748" t="s">
        <v>1504</v>
      </c>
      <c r="D209" s="748" t="s">
        <v>8608</v>
      </c>
      <c r="E209" s="748" t="s">
        <v>8609</v>
      </c>
      <c r="F209" s="748" t="s">
        <v>8610</v>
      </c>
      <c r="G209" s="748" t="s">
        <v>457</v>
      </c>
      <c r="H209" s="748" t="s">
        <v>457</v>
      </c>
      <c r="I209" s="748" t="s">
        <v>5126</v>
      </c>
      <c r="J209" s="750" t="s">
        <v>8614</v>
      </c>
      <c r="K209" s="751"/>
      <c r="L209" s="751"/>
      <c r="M209" s="751">
        <v>1</v>
      </c>
    </row>
    <row r="210" spans="1:13" s="740" customFormat="1" ht="27.95" customHeight="1">
      <c r="A210" s="748">
        <v>206</v>
      </c>
      <c r="B210" s="749" t="s">
        <v>2770</v>
      </c>
      <c r="C210" s="748" t="s">
        <v>1504</v>
      </c>
      <c r="D210" s="748" t="s">
        <v>8608</v>
      </c>
      <c r="E210" s="748" t="s">
        <v>8609</v>
      </c>
      <c r="F210" s="748" t="s">
        <v>8610</v>
      </c>
      <c r="G210" s="748" t="s">
        <v>457</v>
      </c>
      <c r="H210" s="748" t="s">
        <v>457</v>
      </c>
      <c r="I210" s="748" t="s">
        <v>5126</v>
      </c>
      <c r="J210" s="750" t="s">
        <v>1381</v>
      </c>
      <c r="K210" s="751"/>
      <c r="L210" s="751"/>
      <c r="M210" s="751">
        <v>1</v>
      </c>
    </row>
    <row r="211" spans="1:13" s="740" customFormat="1" ht="27.95" customHeight="1">
      <c r="A211" s="748">
        <v>207</v>
      </c>
      <c r="B211" s="773" t="s">
        <v>8615</v>
      </c>
      <c r="C211" s="751" t="s">
        <v>2002</v>
      </c>
      <c r="D211" s="751" t="s">
        <v>8616</v>
      </c>
      <c r="E211" s="751" t="s">
        <v>1617</v>
      </c>
      <c r="F211" s="751" t="s">
        <v>8617</v>
      </c>
      <c r="G211" s="748" t="s">
        <v>460</v>
      </c>
      <c r="H211" s="748" t="s">
        <v>460</v>
      </c>
      <c r="I211" s="751" t="s">
        <v>5126</v>
      </c>
      <c r="J211" s="751" t="s">
        <v>1070</v>
      </c>
      <c r="K211" s="751">
        <v>1</v>
      </c>
      <c r="L211" s="751"/>
      <c r="M211" s="751"/>
    </row>
    <row r="212" spans="1:13" s="740" customFormat="1" ht="27.95" customHeight="1">
      <c r="A212" s="748">
        <v>208</v>
      </c>
      <c r="B212" s="773" t="s">
        <v>5883</v>
      </c>
      <c r="C212" s="751" t="s">
        <v>2002</v>
      </c>
      <c r="D212" s="751" t="s">
        <v>8616</v>
      </c>
      <c r="E212" s="751" t="s">
        <v>1617</v>
      </c>
      <c r="F212" s="751" t="s">
        <v>8617</v>
      </c>
      <c r="G212" s="748" t="s">
        <v>460</v>
      </c>
      <c r="H212" s="748" t="s">
        <v>460</v>
      </c>
      <c r="I212" s="751" t="s">
        <v>5139</v>
      </c>
      <c r="J212" s="751" t="s">
        <v>1070</v>
      </c>
      <c r="K212" s="751">
        <v>1</v>
      </c>
      <c r="L212" s="751"/>
      <c r="M212" s="751"/>
    </row>
    <row r="213" spans="1:13" s="740" customFormat="1" ht="27.95" customHeight="1">
      <c r="A213" s="748">
        <v>209</v>
      </c>
      <c r="B213" s="773" t="s">
        <v>7169</v>
      </c>
      <c r="C213" s="751" t="s">
        <v>2002</v>
      </c>
      <c r="D213" s="751" t="s">
        <v>8616</v>
      </c>
      <c r="E213" s="751" t="s">
        <v>1617</v>
      </c>
      <c r="F213" s="751" t="s">
        <v>8617</v>
      </c>
      <c r="G213" s="748" t="s">
        <v>460</v>
      </c>
      <c r="H213" s="748" t="s">
        <v>460</v>
      </c>
      <c r="I213" s="751" t="s">
        <v>5126</v>
      </c>
      <c r="J213" s="751" t="s">
        <v>1070</v>
      </c>
      <c r="K213" s="751">
        <v>1</v>
      </c>
      <c r="L213" s="751"/>
      <c r="M213" s="751"/>
    </row>
    <row r="214" spans="1:13" s="740" customFormat="1" ht="27.95" customHeight="1">
      <c r="A214" s="748">
        <v>210</v>
      </c>
      <c r="B214" s="773" t="s">
        <v>5921</v>
      </c>
      <c r="C214" s="751" t="s">
        <v>2002</v>
      </c>
      <c r="D214" s="751" t="s">
        <v>8616</v>
      </c>
      <c r="E214" s="751" t="s">
        <v>1617</v>
      </c>
      <c r="F214" s="751" t="s">
        <v>8617</v>
      </c>
      <c r="G214" s="748" t="s">
        <v>460</v>
      </c>
      <c r="H214" s="748" t="s">
        <v>460</v>
      </c>
      <c r="I214" s="751" t="s">
        <v>5126</v>
      </c>
      <c r="J214" s="751" t="s">
        <v>1070</v>
      </c>
      <c r="K214" s="751">
        <v>1</v>
      </c>
      <c r="L214" s="751"/>
      <c r="M214" s="751"/>
    </row>
    <row r="215" spans="1:13" s="740" customFormat="1" ht="27.95" customHeight="1">
      <c r="A215" s="748">
        <v>211</v>
      </c>
      <c r="B215" s="773" t="s">
        <v>7151</v>
      </c>
      <c r="C215" s="751" t="s">
        <v>2002</v>
      </c>
      <c r="D215" s="751" t="s">
        <v>8616</v>
      </c>
      <c r="E215" s="751" t="s">
        <v>1617</v>
      </c>
      <c r="F215" s="751" t="s">
        <v>8617</v>
      </c>
      <c r="G215" s="748" t="s">
        <v>460</v>
      </c>
      <c r="H215" s="748" t="s">
        <v>460</v>
      </c>
      <c r="I215" s="751" t="s">
        <v>5126</v>
      </c>
      <c r="J215" s="751" t="s">
        <v>1062</v>
      </c>
      <c r="K215" s="751">
        <v>1</v>
      </c>
      <c r="L215" s="751"/>
      <c r="M215" s="751"/>
    </row>
    <row r="216" spans="1:13" s="740" customFormat="1" ht="27.95" customHeight="1">
      <c r="A216" s="748">
        <v>212</v>
      </c>
      <c r="B216" s="773" t="s">
        <v>5930</v>
      </c>
      <c r="C216" s="751" t="s">
        <v>2002</v>
      </c>
      <c r="D216" s="751" t="s">
        <v>8616</v>
      </c>
      <c r="E216" s="751" t="s">
        <v>1617</v>
      </c>
      <c r="F216" s="751" t="s">
        <v>8617</v>
      </c>
      <c r="G216" s="748" t="s">
        <v>460</v>
      </c>
      <c r="H216" s="748" t="s">
        <v>460</v>
      </c>
      <c r="I216" s="751" t="s">
        <v>5139</v>
      </c>
      <c r="J216" s="751" t="s">
        <v>1070</v>
      </c>
      <c r="K216" s="751"/>
      <c r="L216" s="751">
        <v>1</v>
      </c>
      <c r="M216" s="751"/>
    </row>
    <row r="217" spans="1:13" s="740" customFormat="1" ht="27.95" customHeight="1">
      <c r="A217" s="748">
        <v>213</v>
      </c>
      <c r="B217" s="773" t="s">
        <v>8618</v>
      </c>
      <c r="C217" s="751" t="s">
        <v>2002</v>
      </c>
      <c r="D217" s="751" t="s">
        <v>8616</v>
      </c>
      <c r="E217" s="751" t="s">
        <v>1617</v>
      </c>
      <c r="F217" s="751" t="s">
        <v>8617</v>
      </c>
      <c r="G217" s="748" t="s">
        <v>460</v>
      </c>
      <c r="H217" s="748" t="s">
        <v>460</v>
      </c>
      <c r="I217" s="751" t="s">
        <v>5139</v>
      </c>
      <c r="J217" s="751" t="s">
        <v>1070</v>
      </c>
      <c r="K217" s="751"/>
      <c r="L217" s="751">
        <v>1</v>
      </c>
      <c r="M217" s="751"/>
    </row>
    <row r="218" spans="1:13" s="740" customFormat="1" ht="27.95" customHeight="1">
      <c r="A218" s="748">
        <v>214</v>
      </c>
      <c r="B218" s="773" t="s">
        <v>8619</v>
      </c>
      <c r="C218" s="751" t="s">
        <v>2002</v>
      </c>
      <c r="D218" s="751" t="s">
        <v>8616</v>
      </c>
      <c r="E218" s="751" t="s">
        <v>1617</v>
      </c>
      <c r="F218" s="751" t="s">
        <v>8617</v>
      </c>
      <c r="G218" s="748" t="s">
        <v>460</v>
      </c>
      <c r="H218" s="748" t="s">
        <v>460</v>
      </c>
      <c r="I218" s="751" t="s">
        <v>5126</v>
      </c>
      <c r="J218" s="751" t="s">
        <v>1070</v>
      </c>
      <c r="K218" s="751"/>
      <c r="L218" s="751">
        <v>1</v>
      </c>
      <c r="M218" s="751"/>
    </row>
    <row r="219" spans="1:13" s="740" customFormat="1" ht="27.95" customHeight="1">
      <c r="A219" s="748">
        <v>215</v>
      </c>
      <c r="B219" s="773" t="s">
        <v>8620</v>
      </c>
      <c r="C219" s="751" t="s">
        <v>2002</v>
      </c>
      <c r="D219" s="751" t="s">
        <v>8616</v>
      </c>
      <c r="E219" s="751" t="s">
        <v>1617</v>
      </c>
      <c r="F219" s="751" t="s">
        <v>8617</v>
      </c>
      <c r="G219" s="748" t="s">
        <v>460</v>
      </c>
      <c r="H219" s="748" t="s">
        <v>460</v>
      </c>
      <c r="I219" s="751" t="s">
        <v>5139</v>
      </c>
      <c r="J219" s="751" t="s">
        <v>1062</v>
      </c>
      <c r="K219" s="751"/>
      <c r="L219" s="751">
        <v>1</v>
      </c>
      <c r="M219" s="751"/>
    </row>
    <row r="220" spans="1:13" s="740" customFormat="1" ht="27.95" customHeight="1">
      <c r="A220" s="748">
        <v>216</v>
      </c>
      <c r="B220" s="773" t="s">
        <v>8621</v>
      </c>
      <c r="C220" s="751" t="s">
        <v>2002</v>
      </c>
      <c r="D220" s="751" t="s">
        <v>8616</v>
      </c>
      <c r="E220" s="751" t="s">
        <v>1617</v>
      </c>
      <c r="F220" s="751" t="s">
        <v>8617</v>
      </c>
      <c r="G220" s="748" t="s">
        <v>460</v>
      </c>
      <c r="H220" s="748" t="s">
        <v>460</v>
      </c>
      <c r="I220" s="751" t="s">
        <v>5139</v>
      </c>
      <c r="J220" s="751" t="s">
        <v>1062</v>
      </c>
      <c r="K220" s="751"/>
      <c r="L220" s="751">
        <v>1</v>
      </c>
      <c r="M220" s="751"/>
    </row>
    <row r="221" spans="1:13" s="740" customFormat="1" ht="27.95" customHeight="1">
      <c r="A221" s="748">
        <v>217</v>
      </c>
      <c r="B221" s="773" t="s">
        <v>8622</v>
      </c>
      <c r="C221" s="751" t="s">
        <v>2002</v>
      </c>
      <c r="D221" s="751" t="s">
        <v>8616</v>
      </c>
      <c r="E221" s="751" t="s">
        <v>1617</v>
      </c>
      <c r="F221" s="751" t="s">
        <v>8617</v>
      </c>
      <c r="G221" s="748" t="s">
        <v>460</v>
      </c>
      <c r="H221" s="748" t="s">
        <v>460</v>
      </c>
      <c r="I221" s="751" t="s">
        <v>5126</v>
      </c>
      <c r="J221" s="751" t="s">
        <v>1062</v>
      </c>
      <c r="K221" s="751"/>
      <c r="L221" s="751">
        <v>1</v>
      </c>
      <c r="M221" s="751"/>
    </row>
    <row r="222" spans="1:13" s="740" customFormat="1" ht="27.95" customHeight="1">
      <c r="A222" s="748">
        <v>218</v>
      </c>
      <c r="B222" s="774" t="s">
        <v>4427</v>
      </c>
      <c r="C222" s="775" t="s">
        <v>2002</v>
      </c>
      <c r="D222" s="751" t="s">
        <v>8616</v>
      </c>
      <c r="E222" s="775" t="s">
        <v>1617</v>
      </c>
      <c r="F222" s="751" t="s">
        <v>8617</v>
      </c>
      <c r="G222" s="748" t="s">
        <v>460</v>
      </c>
      <c r="H222" s="748" t="s">
        <v>460</v>
      </c>
      <c r="I222" s="775" t="s">
        <v>5126</v>
      </c>
      <c r="J222" s="775" t="s">
        <v>1062</v>
      </c>
      <c r="K222" s="775"/>
      <c r="L222" s="775">
        <v>1</v>
      </c>
      <c r="M222" s="751"/>
    </row>
    <row r="223" spans="1:13" s="740" customFormat="1" ht="27.95" customHeight="1">
      <c r="A223" s="748">
        <v>219</v>
      </c>
      <c r="B223" s="774" t="s">
        <v>8623</v>
      </c>
      <c r="C223" s="775" t="s">
        <v>2002</v>
      </c>
      <c r="D223" s="751" t="s">
        <v>8616</v>
      </c>
      <c r="E223" s="775" t="s">
        <v>1617</v>
      </c>
      <c r="F223" s="751" t="s">
        <v>8617</v>
      </c>
      <c r="G223" s="748" t="s">
        <v>460</v>
      </c>
      <c r="H223" s="748" t="s">
        <v>460</v>
      </c>
      <c r="I223" s="775" t="s">
        <v>5126</v>
      </c>
      <c r="J223" s="775" t="s">
        <v>1062</v>
      </c>
      <c r="K223" s="775"/>
      <c r="L223" s="775">
        <v>1</v>
      </c>
      <c r="M223" s="751"/>
    </row>
    <row r="224" spans="1:13" s="740" customFormat="1" ht="27.95" customHeight="1">
      <c r="A224" s="748">
        <v>220</v>
      </c>
      <c r="B224" s="774" t="s">
        <v>7170</v>
      </c>
      <c r="C224" s="775" t="s">
        <v>2002</v>
      </c>
      <c r="D224" s="751" t="s">
        <v>8616</v>
      </c>
      <c r="E224" s="775" t="s">
        <v>1617</v>
      </c>
      <c r="F224" s="751" t="s">
        <v>8617</v>
      </c>
      <c r="G224" s="748" t="s">
        <v>460</v>
      </c>
      <c r="H224" s="748" t="s">
        <v>460</v>
      </c>
      <c r="I224" s="775" t="s">
        <v>5126</v>
      </c>
      <c r="J224" s="775" t="s">
        <v>5521</v>
      </c>
      <c r="K224" s="775"/>
      <c r="L224" s="775">
        <v>1</v>
      </c>
      <c r="M224" s="751"/>
    </row>
    <row r="225" spans="1:13" s="740" customFormat="1" ht="27.95" customHeight="1">
      <c r="A225" s="748">
        <v>221</v>
      </c>
      <c r="B225" s="774" t="s">
        <v>8624</v>
      </c>
      <c r="C225" s="775" t="s">
        <v>2002</v>
      </c>
      <c r="D225" s="751" t="s">
        <v>8616</v>
      </c>
      <c r="E225" s="775" t="s">
        <v>1617</v>
      </c>
      <c r="F225" s="751" t="s">
        <v>8617</v>
      </c>
      <c r="G225" s="748" t="s">
        <v>460</v>
      </c>
      <c r="H225" s="748" t="s">
        <v>460</v>
      </c>
      <c r="I225" s="775" t="s">
        <v>5139</v>
      </c>
      <c r="J225" s="775" t="s">
        <v>1070</v>
      </c>
      <c r="K225" s="751"/>
      <c r="L225" s="751"/>
      <c r="M225" s="775">
        <v>1</v>
      </c>
    </row>
    <row r="226" spans="1:13" s="740" customFormat="1" ht="27.95" customHeight="1">
      <c r="A226" s="748">
        <v>222</v>
      </c>
      <c r="B226" s="774" t="s">
        <v>7150</v>
      </c>
      <c r="C226" s="775" t="s">
        <v>2002</v>
      </c>
      <c r="D226" s="751" t="s">
        <v>8616</v>
      </c>
      <c r="E226" s="775" t="s">
        <v>1617</v>
      </c>
      <c r="F226" s="751" t="s">
        <v>8617</v>
      </c>
      <c r="G226" s="748" t="s">
        <v>460</v>
      </c>
      <c r="H226" s="748" t="s">
        <v>460</v>
      </c>
      <c r="I226" s="775" t="s">
        <v>5139</v>
      </c>
      <c r="J226" s="775" t="s">
        <v>1070</v>
      </c>
      <c r="K226" s="751"/>
      <c r="L226" s="751"/>
      <c r="M226" s="775">
        <v>1</v>
      </c>
    </row>
    <row r="227" spans="1:13" s="740" customFormat="1" ht="27.95" customHeight="1">
      <c r="A227" s="748">
        <v>223</v>
      </c>
      <c r="B227" s="774" t="s">
        <v>8625</v>
      </c>
      <c r="C227" s="775" t="s">
        <v>2002</v>
      </c>
      <c r="D227" s="751" t="s">
        <v>8616</v>
      </c>
      <c r="E227" s="775" t="s">
        <v>1617</v>
      </c>
      <c r="F227" s="751" t="s">
        <v>8617</v>
      </c>
      <c r="G227" s="748" t="s">
        <v>460</v>
      </c>
      <c r="H227" s="748" t="s">
        <v>460</v>
      </c>
      <c r="I227" s="775" t="s">
        <v>5126</v>
      </c>
      <c r="J227" s="775" t="s">
        <v>1070</v>
      </c>
      <c r="K227" s="751"/>
      <c r="L227" s="751"/>
      <c r="M227" s="775">
        <v>1</v>
      </c>
    </row>
    <row r="228" spans="1:13" s="740" customFormat="1" ht="27.95" customHeight="1">
      <c r="A228" s="748">
        <v>224</v>
      </c>
      <c r="B228" s="774" t="s">
        <v>5874</v>
      </c>
      <c r="C228" s="775" t="s">
        <v>2002</v>
      </c>
      <c r="D228" s="751" t="s">
        <v>8616</v>
      </c>
      <c r="E228" s="775" t="s">
        <v>1617</v>
      </c>
      <c r="F228" s="751" t="s">
        <v>8617</v>
      </c>
      <c r="G228" s="748" t="s">
        <v>460</v>
      </c>
      <c r="H228" s="748" t="s">
        <v>460</v>
      </c>
      <c r="I228" s="775" t="s">
        <v>5126</v>
      </c>
      <c r="J228" s="775" t="s">
        <v>1070</v>
      </c>
      <c r="K228" s="751"/>
      <c r="L228" s="751"/>
      <c r="M228" s="775">
        <v>1</v>
      </c>
    </row>
    <row r="229" spans="1:13" s="740" customFormat="1" ht="27.95" customHeight="1">
      <c r="A229" s="748">
        <v>225</v>
      </c>
      <c r="B229" s="774" t="s">
        <v>5896</v>
      </c>
      <c r="C229" s="775" t="s">
        <v>2002</v>
      </c>
      <c r="D229" s="751" t="s">
        <v>8616</v>
      </c>
      <c r="E229" s="775" t="s">
        <v>1617</v>
      </c>
      <c r="F229" s="751" t="s">
        <v>8617</v>
      </c>
      <c r="G229" s="748" t="s">
        <v>460</v>
      </c>
      <c r="H229" s="748" t="s">
        <v>460</v>
      </c>
      <c r="I229" s="775" t="s">
        <v>5126</v>
      </c>
      <c r="J229" s="775" t="s">
        <v>1070</v>
      </c>
      <c r="K229" s="751"/>
      <c r="L229" s="751"/>
      <c r="M229" s="775">
        <v>1</v>
      </c>
    </row>
    <row r="230" spans="1:13" s="740" customFormat="1" ht="27.95" customHeight="1">
      <c r="A230" s="748">
        <v>226</v>
      </c>
      <c r="B230" s="774" t="s">
        <v>8626</v>
      </c>
      <c r="C230" s="775" t="s">
        <v>2002</v>
      </c>
      <c r="D230" s="751" t="s">
        <v>8616</v>
      </c>
      <c r="E230" s="775" t="s">
        <v>1617</v>
      </c>
      <c r="F230" s="751" t="s">
        <v>8617</v>
      </c>
      <c r="G230" s="748" t="s">
        <v>460</v>
      </c>
      <c r="H230" s="748" t="s">
        <v>460</v>
      </c>
      <c r="I230" s="775" t="s">
        <v>5126</v>
      </c>
      <c r="J230" s="775" t="s">
        <v>1070</v>
      </c>
      <c r="K230" s="751"/>
      <c r="L230" s="751"/>
      <c r="M230" s="775">
        <v>1</v>
      </c>
    </row>
    <row r="231" spans="1:13" s="740" customFormat="1" ht="27.95" customHeight="1">
      <c r="A231" s="748">
        <v>227</v>
      </c>
      <c r="B231" s="774" t="s">
        <v>8627</v>
      </c>
      <c r="C231" s="775" t="s">
        <v>2002</v>
      </c>
      <c r="D231" s="751" t="s">
        <v>8616</v>
      </c>
      <c r="E231" s="775" t="s">
        <v>1617</v>
      </c>
      <c r="F231" s="751" t="s">
        <v>8617</v>
      </c>
      <c r="G231" s="748" t="s">
        <v>460</v>
      </c>
      <c r="H231" s="748" t="s">
        <v>460</v>
      </c>
      <c r="I231" s="775" t="s">
        <v>5139</v>
      </c>
      <c r="J231" s="775" t="s">
        <v>1062</v>
      </c>
      <c r="K231" s="751"/>
      <c r="L231" s="751"/>
      <c r="M231" s="775">
        <v>1</v>
      </c>
    </row>
    <row r="232" spans="1:13" s="740" customFormat="1" ht="27.95" customHeight="1">
      <c r="A232" s="748">
        <v>228</v>
      </c>
      <c r="B232" s="774" t="s">
        <v>8628</v>
      </c>
      <c r="C232" s="775" t="s">
        <v>2002</v>
      </c>
      <c r="D232" s="751" t="s">
        <v>8616</v>
      </c>
      <c r="E232" s="775" t="s">
        <v>1617</v>
      </c>
      <c r="F232" s="751" t="s">
        <v>8617</v>
      </c>
      <c r="G232" s="748" t="s">
        <v>460</v>
      </c>
      <c r="H232" s="748" t="s">
        <v>460</v>
      </c>
      <c r="I232" s="775" t="s">
        <v>5139</v>
      </c>
      <c r="J232" s="775" t="s">
        <v>1062</v>
      </c>
      <c r="K232" s="751"/>
      <c r="L232" s="751"/>
      <c r="M232" s="775">
        <v>1</v>
      </c>
    </row>
    <row r="233" spans="1:13" s="740" customFormat="1" ht="27.95" customHeight="1">
      <c r="A233" s="748">
        <v>229</v>
      </c>
      <c r="B233" s="774" t="s">
        <v>7164</v>
      </c>
      <c r="C233" s="775" t="s">
        <v>2002</v>
      </c>
      <c r="D233" s="751" t="s">
        <v>8616</v>
      </c>
      <c r="E233" s="775" t="s">
        <v>1617</v>
      </c>
      <c r="F233" s="751" t="s">
        <v>8617</v>
      </c>
      <c r="G233" s="748" t="s">
        <v>460</v>
      </c>
      <c r="H233" s="748" t="s">
        <v>460</v>
      </c>
      <c r="I233" s="775" t="s">
        <v>5139</v>
      </c>
      <c r="J233" s="775" t="s">
        <v>1062</v>
      </c>
      <c r="K233" s="751"/>
      <c r="L233" s="751"/>
      <c r="M233" s="775">
        <v>1</v>
      </c>
    </row>
    <row r="234" spans="1:13" s="740" customFormat="1" ht="27.95" customHeight="1">
      <c r="A234" s="748">
        <v>230</v>
      </c>
      <c r="B234" s="774" t="s">
        <v>7517</v>
      </c>
      <c r="C234" s="775" t="s">
        <v>2002</v>
      </c>
      <c r="D234" s="751" t="s">
        <v>8616</v>
      </c>
      <c r="E234" s="775" t="s">
        <v>1617</v>
      </c>
      <c r="F234" s="751" t="s">
        <v>8617</v>
      </c>
      <c r="G234" s="748" t="s">
        <v>460</v>
      </c>
      <c r="H234" s="748" t="s">
        <v>460</v>
      </c>
      <c r="I234" s="775" t="s">
        <v>5126</v>
      </c>
      <c r="J234" s="775" t="s">
        <v>1062</v>
      </c>
      <c r="K234" s="751"/>
      <c r="L234" s="751"/>
      <c r="M234" s="775">
        <v>1</v>
      </c>
    </row>
    <row r="235" spans="1:13" s="740" customFormat="1" ht="27.95" customHeight="1">
      <c r="A235" s="748">
        <v>231</v>
      </c>
      <c r="B235" s="774" t="s">
        <v>8629</v>
      </c>
      <c r="C235" s="775" t="s">
        <v>2002</v>
      </c>
      <c r="D235" s="751" t="s">
        <v>8616</v>
      </c>
      <c r="E235" s="775" t="s">
        <v>1617</v>
      </c>
      <c r="F235" s="751" t="s">
        <v>8617</v>
      </c>
      <c r="G235" s="748" t="s">
        <v>460</v>
      </c>
      <c r="H235" s="748" t="s">
        <v>460</v>
      </c>
      <c r="I235" s="775" t="s">
        <v>5126</v>
      </c>
      <c r="J235" s="775" t="s">
        <v>1062</v>
      </c>
      <c r="K235" s="751"/>
      <c r="L235" s="751"/>
      <c r="M235" s="775">
        <v>1</v>
      </c>
    </row>
    <row r="236" spans="1:13" s="740" customFormat="1" ht="27.95" customHeight="1">
      <c r="A236" s="748">
        <v>232</v>
      </c>
      <c r="B236" s="776" t="s">
        <v>5938</v>
      </c>
      <c r="C236" s="777" t="s">
        <v>2002</v>
      </c>
      <c r="D236" s="751" t="s">
        <v>8616</v>
      </c>
      <c r="E236" s="777" t="s">
        <v>1617</v>
      </c>
      <c r="F236" s="751" t="s">
        <v>8617</v>
      </c>
      <c r="G236" s="748" t="s">
        <v>460</v>
      </c>
      <c r="H236" s="748" t="s">
        <v>460</v>
      </c>
      <c r="I236" s="777" t="s">
        <v>5126</v>
      </c>
      <c r="J236" s="777" t="s">
        <v>5521</v>
      </c>
      <c r="K236" s="751"/>
      <c r="L236" s="751"/>
      <c r="M236" s="777">
        <v>1</v>
      </c>
    </row>
    <row r="237" spans="1:13" s="740" customFormat="1" ht="27.95" customHeight="1">
      <c r="A237" s="748">
        <v>233</v>
      </c>
      <c r="B237" s="776" t="s">
        <v>8630</v>
      </c>
      <c r="C237" s="777" t="s">
        <v>2002</v>
      </c>
      <c r="D237" s="751" t="s">
        <v>8616</v>
      </c>
      <c r="E237" s="777" t="s">
        <v>1617</v>
      </c>
      <c r="F237" s="751" t="s">
        <v>8617</v>
      </c>
      <c r="G237" s="748" t="s">
        <v>460</v>
      </c>
      <c r="H237" s="748" t="s">
        <v>460</v>
      </c>
      <c r="I237" s="777" t="s">
        <v>5139</v>
      </c>
      <c r="J237" s="777" t="s">
        <v>5508</v>
      </c>
      <c r="K237" s="751"/>
      <c r="L237" s="751"/>
      <c r="M237" s="777">
        <v>1</v>
      </c>
    </row>
    <row r="238" spans="1:13" s="740" customFormat="1" ht="27.95" customHeight="1">
      <c r="A238" s="748">
        <v>234</v>
      </c>
      <c r="B238" s="776" t="s">
        <v>8631</v>
      </c>
      <c r="C238" s="777" t="s">
        <v>2002</v>
      </c>
      <c r="D238" s="751" t="s">
        <v>8616</v>
      </c>
      <c r="E238" s="777" t="s">
        <v>1617</v>
      </c>
      <c r="F238" s="751" t="s">
        <v>8617</v>
      </c>
      <c r="G238" s="748" t="s">
        <v>460</v>
      </c>
      <c r="H238" s="748" t="s">
        <v>460</v>
      </c>
      <c r="I238" s="777" t="s">
        <v>5126</v>
      </c>
      <c r="J238" s="777" t="s">
        <v>5508</v>
      </c>
      <c r="K238" s="751"/>
      <c r="L238" s="751"/>
      <c r="M238" s="777">
        <v>1</v>
      </c>
    </row>
    <row r="239" spans="1:13" s="740" customFormat="1" ht="27.95" customHeight="1">
      <c r="A239" s="748">
        <v>235</v>
      </c>
      <c r="B239" s="776" t="s">
        <v>8632</v>
      </c>
      <c r="C239" s="777" t="s">
        <v>2002</v>
      </c>
      <c r="D239" s="751" t="s">
        <v>8616</v>
      </c>
      <c r="E239" s="777" t="s">
        <v>1617</v>
      </c>
      <c r="F239" s="751" t="s">
        <v>8617</v>
      </c>
      <c r="G239" s="748" t="s">
        <v>460</v>
      </c>
      <c r="H239" s="748" t="s">
        <v>460</v>
      </c>
      <c r="I239" s="777" t="s">
        <v>5126</v>
      </c>
      <c r="J239" s="777" t="s">
        <v>5508</v>
      </c>
      <c r="K239" s="751"/>
      <c r="L239" s="751"/>
      <c r="M239" s="777">
        <v>1</v>
      </c>
    </row>
    <row r="240" spans="1:13" s="740" customFormat="1" ht="27.95" customHeight="1">
      <c r="A240" s="748">
        <v>236</v>
      </c>
      <c r="B240" s="749" t="s">
        <v>6413</v>
      </c>
      <c r="C240" s="748" t="s">
        <v>1506</v>
      </c>
      <c r="D240" s="748" t="s">
        <v>8515</v>
      </c>
      <c r="E240" s="748" t="s">
        <v>8633</v>
      </c>
      <c r="F240" s="748" t="s">
        <v>8634</v>
      </c>
      <c r="G240" s="748" t="s">
        <v>457</v>
      </c>
      <c r="H240" s="748" t="s">
        <v>457</v>
      </c>
      <c r="I240" s="748" t="s">
        <v>5126</v>
      </c>
      <c r="J240" s="748" t="s">
        <v>1506</v>
      </c>
      <c r="K240" s="751"/>
      <c r="L240" s="751"/>
      <c r="M240" s="751">
        <v>1</v>
      </c>
    </row>
    <row r="241" spans="1:13" s="740" customFormat="1" ht="27.95" customHeight="1">
      <c r="A241" s="748">
        <v>237</v>
      </c>
      <c r="B241" s="749" t="s">
        <v>4150</v>
      </c>
      <c r="C241" s="748" t="s">
        <v>6344</v>
      </c>
      <c r="D241" s="748" t="s">
        <v>8635</v>
      </c>
      <c r="E241" s="748" t="s">
        <v>8636</v>
      </c>
      <c r="F241" s="748" t="s">
        <v>8637</v>
      </c>
      <c r="G241" s="748" t="s">
        <v>457</v>
      </c>
      <c r="H241" s="748" t="s">
        <v>457</v>
      </c>
      <c r="I241" s="748" t="s">
        <v>5126</v>
      </c>
      <c r="J241" s="750" t="s">
        <v>7120</v>
      </c>
      <c r="K241" s="751">
        <v>1</v>
      </c>
      <c r="L241" s="751"/>
      <c r="M241" s="751"/>
    </row>
    <row r="242" spans="1:13" s="740" customFormat="1" ht="27.95" customHeight="1">
      <c r="A242" s="748">
        <v>238</v>
      </c>
      <c r="B242" s="749" t="s">
        <v>8638</v>
      </c>
      <c r="C242" s="748" t="s">
        <v>6344</v>
      </c>
      <c r="D242" s="748" t="s">
        <v>8635</v>
      </c>
      <c r="E242" s="748" t="s">
        <v>8636</v>
      </c>
      <c r="F242" s="748" t="s">
        <v>8637</v>
      </c>
      <c r="G242" s="748" t="s">
        <v>457</v>
      </c>
      <c r="H242" s="748" t="s">
        <v>457</v>
      </c>
      <c r="I242" s="748" t="s">
        <v>5139</v>
      </c>
      <c r="J242" s="750" t="s">
        <v>6746</v>
      </c>
      <c r="K242" s="751"/>
      <c r="L242" s="751">
        <v>1</v>
      </c>
      <c r="M242" s="751"/>
    </row>
    <row r="243" spans="1:13" s="740" customFormat="1" ht="27.95" customHeight="1">
      <c r="A243" s="748">
        <v>239</v>
      </c>
      <c r="B243" s="749" t="s">
        <v>6744</v>
      </c>
      <c r="C243" s="748" t="s">
        <v>6344</v>
      </c>
      <c r="D243" s="748" t="s">
        <v>8635</v>
      </c>
      <c r="E243" s="748" t="s">
        <v>8636</v>
      </c>
      <c r="F243" s="748" t="s">
        <v>8637</v>
      </c>
      <c r="G243" s="748" t="s">
        <v>457</v>
      </c>
      <c r="H243" s="748" t="s">
        <v>457</v>
      </c>
      <c r="I243" s="748" t="s">
        <v>5126</v>
      </c>
      <c r="J243" s="750" t="s">
        <v>5947</v>
      </c>
      <c r="K243" s="751"/>
      <c r="L243" s="751"/>
      <c r="M243" s="751">
        <v>1</v>
      </c>
    </row>
    <row r="244" spans="1:13" s="740" customFormat="1" ht="27.95" customHeight="1">
      <c r="A244" s="748">
        <v>240</v>
      </c>
      <c r="B244" s="749" t="s">
        <v>5940</v>
      </c>
      <c r="C244" s="748" t="s">
        <v>6344</v>
      </c>
      <c r="D244" s="748" t="s">
        <v>8635</v>
      </c>
      <c r="E244" s="748" t="s">
        <v>8636</v>
      </c>
      <c r="F244" s="748" t="s">
        <v>8637</v>
      </c>
      <c r="G244" s="748" t="s">
        <v>457</v>
      </c>
      <c r="H244" s="748" t="s">
        <v>457</v>
      </c>
      <c r="I244" s="748" t="s">
        <v>5126</v>
      </c>
      <c r="J244" s="750" t="s">
        <v>91</v>
      </c>
      <c r="K244" s="751"/>
      <c r="L244" s="751"/>
      <c r="M244" s="751">
        <v>1</v>
      </c>
    </row>
    <row r="245" spans="1:13" s="740" customFormat="1" ht="27.95" customHeight="1">
      <c r="A245" s="748">
        <v>241</v>
      </c>
      <c r="B245" s="749" t="s">
        <v>8639</v>
      </c>
      <c r="C245" s="748" t="s">
        <v>6344</v>
      </c>
      <c r="D245" s="748" t="s">
        <v>8635</v>
      </c>
      <c r="E245" s="748" t="s">
        <v>8636</v>
      </c>
      <c r="F245" s="748" t="s">
        <v>8637</v>
      </c>
      <c r="G245" s="748" t="s">
        <v>457</v>
      </c>
      <c r="H245" s="748" t="s">
        <v>457</v>
      </c>
      <c r="I245" s="748" t="s">
        <v>5126</v>
      </c>
      <c r="J245" s="750" t="s">
        <v>8640</v>
      </c>
      <c r="K245" s="751"/>
      <c r="L245" s="751"/>
      <c r="M245" s="751">
        <v>1</v>
      </c>
    </row>
    <row r="246" spans="1:13" s="740" customFormat="1" ht="27.95" customHeight="1">
      <c r="A246" s="748">
        <v>242</v>
      </c>
      <c r="B246" s="749" t="s">
        <v>5901</v>
      </c>
      <c r="C246" s="748" t="s">
        <v>6344</v>
      </c>
      <c r="D246" s="748" t="s">
        <v>8635</v>
      </c>
      <c r="E246" s="748" t="s">
        <v>8636</v>
      </c>
      <c r="F246" s="748" t="s">
        <v>8637</v>
      </c>
      <c r="G246" s="748" t="s">
        <v>457</v>
      </c>
      <c r="H246" s="748" t="s">
        <v>457</v>
      </c>
      <c r="I246" s="748" t="s">
        <v>5126</v>
      </c>
      <c r="J246" s="750" t="s">
        <v>5946</v>
      </c>
      <c r="K246" s="751"/>
      <c r="L246" s="751"/>
      <c r="M246" s="751">
        <v>1</v>
      </c>
    </row>
    <row r="247" spans="1:13" s="740" customFormat="1" ht="27.95" customHeight="1">
      <c r="A247" s="748">
        <v>243</v>
      </c>
      <c r="B247" s="749" t="s">
        <v>8641</v>
      </c>
      <c r="C247" s="748" t="s">
        <v>6344</v>
      </c>
      <c r="D247" s="748" t="s">
        <v>8635</v>
      </c>
      <c r="E247" s="748" t="s">
        <v>8636</v>
      </c>
      <c r="F247" s="748" t="s">
        <v>8637</v>
      </c>
      <c r="G247" s="748" t="s">
        <v>457</v>
      </c>
      <c r="H247" s="748" t="s">
        <v>457</v>
      </c>
      <c r="I247" s="748" t="s">
        <v>5126</v>
      </c>
      <c r="J247" s="750" t="s">
        <v>5965</v>
      </c>
      <c r="K247" s="751"/>
      <c r="L247" s="751"/>
      <c r="M247" s="751">
        <v>1</v>
      </c>
    </row>
    <row r="248" spans="1:13" s="740" customFormat="1" ht="27.95" customHeight="1">
      <c r="A248" s="748">
        <v>244</v>
      </c>
      <c r="B248" s="749" t="s">
        <v>4479</v>
      </c>
      <c r="C248" s="748" t="s">
        <v>6344</v>
      </c>
      <c r="D248" s="748" t="s">
        <v>8635</v>
      </c>
      <c r="E248" s="748" t="s">
        <v>8636</v>
      </c>
      <c r="F248" s="748" t="s">
        <v>8637</v>
      </c>
      <c r="G248" s="748" t="s">
        <v>457</v>
      </c>
      <c r="H248" s="748" t="s">
        <v>457</v>
      </c>
      <c r="I248" s="748" t="s">
        <v>5126</v>
      </c>
      <c r="J248" s="750" t="s">
        <v>12</v>
      </c>
      <c r="K248" s="751"/>
      <c r="L248" s="751"/>
      <c r="M248" s="751">
        <v>1</v>
      </c>
    </row>
    <row r="249" spans="1:13" s="740" customFormat="1" ht="27.95" customHeight="1">
      <c r="A249" s="748">
        <v>245</v>
      </c>
      <c r="B249" s="749" t="s">
        <v>6321</v>
      </c>
      <c r="C249" s="748" t="s">
        <v>6344</v>
      </c>
      <c r="D249" s="748" t="s">
        <v>8635</v>
      </c>
      <c r="E249" s="748" t="s">
        <v>8636</v>
      </c>
      <c r="F249" s="748" t="s">
        <v>8637</v>
      </c>
      <c r="G249" s="748" t="s">
        <v>457</v>
      </c>
      <c r="H249" s="748" t="s">
        <v>457</v>
      </c>
      <c r="I249" s="748" t="s">
        <v>5126</v>
      </c>
      <c r="J249" s="750" t="s">
        <v>8642</v>
      </c>
      <c r="K249" s="751"/>
      <c r="L249" s="751"/>
      <c r="M249" s="751">
        <v>1</v>
      </c>
    </row>
    <row r="250" spans="1:13" s="740" customFormat="1" ht="27.95" customHeight="1">
      <c r="A250" s="748">
        <v>246</v>
      </c>
      <c r="B250" s="749" t="s">
        <v>3082</v>
      </c>
      <c r="C250" s="748" t="s">
        <v>6344</v>
      </c>
      <c r="D250" s="748" t="s">
        <v>8635</v>
      </c>
      <c r="E250" s="748" t="s">
        <v>8636</v>
      </c>
      <c r="F250" s="748" t="s">
        <v>8637</v>
      </c>
      <c r="G250" s="748" t="s">
        <v>457</v>
      </c>
      <c r="H250" s="748" t="s">
        <v>457</v>
      </c>
      <c r="I250" s="748" t="s">
        <v>5139</v>
      </c>
      <c r="J250" s="750" t="s">
        <v>8640</v>
      </c>
      <c r="K250" s="751"/>
      <c r="L250" s="751"/>
      <c r="M250" s="751">
        <v>1</v>
      </c>
    </row>
    <row r="251" spans="1:13" s="740" customFormat="1" ht="27.95" customHeight="1">
      <c r="A251" s="748">
        <v>247</v>
      </c>
      <c r="B251" s="749" t="s">
        <v>4813</v>
      </c>
      <c r="C251" s="748" t="s">
        <v>6344</v>
      </c>
      <c r="D251" s="748" t="s">
        <v>8635</v>
      </c>
      <c r="E251" s="748" t="s">
        <v>8636</v>
      </c>
      <c r="F251" s="748" t="s">
        <v>8637</v>
      </c>
      <c r="G251" s="748" t="s">
        <v>457</v>
      </c>
      <c r="H251" s="748" t="s">
        <v>457</v>
      </c>
      <c r="I251" s="748" t="s">
        <v>5139</v>
      </c>
      <c r="J251" s="750" t="s">
        <v>5946</v>
      </c>
      <c r="K251" s="751"/>
      <c r="L251" s="751"/>
      <c r="M251" s="751">
        <v>1</v>
      </c>
    </row>
    <row r="252" spans="1:13" s="740" customFormat="1" ht="27.95" customHeight="1">
      <c r="A252" s="748">
        <v>248</v>
      </c>
      <c r="B252" s="749" t="s">
        <v>5967</v>
      </c>
      <c r="C252" s="748" t="s">
        <v>6344</v>
      </c>
      <c r="D252" s="748" t="s">
        <v>8635</v>
      </c>
      <c r="E252" s="748" t="s">
        <v>8636</v>
      </c>
      <c r="F252" s="748" t="s">
        <v>8637</v>
      </c>
      <c r="G252" s="748" t="s">
        <v>457</v>
      </c>
      <c r="H252" s="748" t="s">
        <v>457</v>
      </c>
      <c r="I252" s="748" t="s">
        <v>5139</v>
      </c>
      <c r="J252" s="750" t="s">
        <v>98</v>
      </c>
      <c r="K252" s="751"/>
      <c r="L252" s="751"/>
      <c r="M252" s="751">
        <v>1</v>
      </c>
    </row>
    <row r="253" spans="1:13" s="740" customFormat="1" ht="27.95" customHeight="1">
      <c r="A253" s="748">
        <v>249</v>
      </c>
      <c r="B253" s="778" t="s">
        <v>8643</v>
      </c>
      <c r="C253" s="779" t="s">
        <v>8644</v>
      </c>
      <c r="D253" s="748" t="s">
        <v>8645</v>
      </c>
      <c r="E253" s="779" t="s">
        <v>6750</v>
      </c>
      <c r="F253" s="780" t="s">
        <v>8646</v>
      </c>
      <c r="G253" s="748" t="s">
        <v>460</v>
      </c>
      <c r="H253" s="748" t="s">
        <v>460</v>
      </c>
      <c r="I253" s="781" t="s">
        <v>5957</v>
      </c>
      <c r="J253" s="782" t="s">
        <v>8647</v>
      </c>
      <c r="K253" s="781"/>
      <c r="L253" s="781"/>
      <c r="M253" s="781">
        <v>1</v>
      </c>
    </row>
    <row r="254" spans="1:13" s="740" customFormat="1" ht="27.95" customHeight="1">
      <c r="A254" s="748">
        <v>250</v>
      </c>
      <c r="B254" s="778" t="s">
        <v>8648</v>
      </c>
      <c r="C254" s="779" t="s">
        <v>8644</v>
      </c>
      <c r="D254" s="748" t="s">
        <v>8645</v>
      </c>
      <c r="E254" s="779" t="s">
        <v>6750</v>
      </c>
      <c r="F254" s="780" t="s">
        <v>8646</v>
      </c>
      <c r="G254" s="748" t="s">
        <v>460</v>
      </c>
      <c r="H254" s="748" t="s">
        <v>460</v>
      </c>
      <c r="I254" s="781" t="s">
        <v>5139</v>
      </c>
      <c r="J254" s="782" t="s">
        <v>8649</v>
      </c>
      <c r="K254" s="781"/>
      <c r="L254" s="781"/>
      <c r="M254" s="781">
        <v>1</v>
      </c>
    </row>
    <row r="255" spans="1:13" s="740" customFormat="1" ht="27.95" customHeight="1">
      <c r="A255" s="748">
        <v>251</v>
      </c>
      <c r="B255" s="778" t="s">
        <v>8650</v>
      </c>
      <c r="C255" s="779" t="s">
        <v>8644</v>
      </c>
      <c r="D255" s="748" t="s">
        <v>8645</v>
      </c>
      <c r="E255" s="779" t="s">
        <v>6750</v>
      </c>
      <c r="F255" s="780" t="s">
        <v>8646</v>
      </c>
      <c r="G255" s="748" t="s">
        <v>460</v>
      </c>
      <c r="H255" s="748" t="s">
        <v>460</v>
      </c>
      <c r="I255" s="781" t="s">
        <v>5126</v>
      </c>
      <c r="J255" s="782" t="s">
        <v>7380</v>
      </c>
      <c r="K255" s="781"/>
      <c r="L255" s="781">
        <v>1</v>
      </c>
      <c r="M255" s="781"/>
    </row>
    <row r="256" spans="1:13" s="740" customFormat="1" ht="27.95" customHeight="1">
      <c r="A256" s="748">
        <v>252</v>
      </c>
      <c r="B256" s="778" t="s">
        <v>8651</v>
      </c>
      <c r="C256" s="779" t="s">
        <v>8644</v>
      </c>
      <c r="D256" s="748" t="s">
        <v>8645</v>
      </c>
      <c r="E256" s="779" t="s">
        <v>6750</v>
      </c>
      <c r="F256" s="780" t="s">
        <v>8646</v>
      </c>
      <c r="G256" s="748" t="s">
        <v>460</v>
      </c>
      <c r="H256" s="748" t="s">
        <v>460</v>
      </c>
      <c r="I256" s="781" t="s">
        <v>5126</v>
      </c>
      <c r="J256" s="782" t="s">
        <v>7226</v>
      </c>
      <c r="K256" s="781"/>
      <c r="L256" s="781"/>
      <c r="M256" s="781"/>
    </row>
    <row r="257" spans="1:13" s="740" customFormat="1" ht="27.95" customHeight="1">
      <c r="A257" s="748">
        <v>253</v>
      </c>
      <c r="B257" s="778" t="s">
        <v>8652</v>
      </c>
      <c r="C257" s="779" t="s">
        <v>8644</v>
      </c>
      <c r="D257" s="748" t="s">
        <v>8645</v>
      </c>
      <c r="E257" s="779" t="s">
        <v>6750</v>
      </c>
      <c r="F257" s="780" t="s">
        <v>8646</v>
      </c>
      <c r="G257" s="748" t="s">
        <v>460</v>
      </c>
      <c r="H257" s="748" t="s">
        <v>460</v>
      </c>
      <c r="I257" s="781" t="s">
        <v>5126</v>
      </c>
      <c r="J257" s="782" t="s">
        <v>5985</v>
      </c>
      <c r="K257" s="781"/>
      <c r="L257" s="781"/>
      <c r="M257" s="781"/>
    </row>
    <row r="258" spans="1:13" s="740" customFormat="1" ht="27.95" customHeight="1">
      <c r="A258" s="748">
        <v>254</v>
      </c>
      <c r="B258" s="778" t="s">
        <v>8653</v>
      </c>
      <c r="C258" s="779" t="s">
        <v>8644</v>
      </c>
      <c r="D258" s="748" t="s">
        <v>8645</v>
      </c>
      <c r="E258" s="779" t="s">
        <v>6750</v>
      </c>
      <c r="F258" s="780" t="s">
        <v>8646</v>
      </c>
      <c r="G258" s="748" t="s">
        <v>460</v>
      </c>
      <c r="H258" s="748" t="s">
        <v>460</v>
      </c>
      <c r="I258" s="781" t="s">
        <v>5126</v>
      </c>
      <c r="J258" s="782" t="s">
        <v>6745</v>
      </c>
      <c r="K258" s="781"/>
      <c r="L258" s="781"/>
      <c r="M258" s="781"/>
    </row>
    <row r="259" spans="1:13" s="740" customFormat="1" ht="27.95" customHeight="1">
      <c r="A259" s="748">
        <v>255</v>
      </c>
      <c r="B259" s="778" t="s">
        <v>8654</v>
      </c>
      <c r="C259" s="779" t="s">
        <v>8644</v>
      </c>
      <c r="D259" s="748" t="s">
        <v>8645</v>
      </c>
      <c r="E259" s="779" t="s">
        <v>6750</v>
      </c>
      <c r="F259" s="780" t="s">
        <v>8646</v>
      </c>
      <c r="G259" s="748" t="s">
        <v>460</v>
      </c>
      <c r="H259" s="748" t="s">
        <v>460</v>
      </c>
      <c r="I259" s="781" t="s">
        <v>5126</v>
      </c>
      <c r="J259" s="782" t="s">
        <v>5947</v>
      </c>
      <c r="K259" s="781"/>
      <c r="L259" s="781"/>
      <c r="M259" s="781"/>
    </row>
    <row r="260" spans="1:13" s="740" customFormat="1" ht="27.95" customHeight="1">
      <c r="A260" s="748">
        <v>256</v>
      </c>
      <c r="B260" s="778" t="s">
        <v>8655</v>
      </c>
      <c r="C260" s="779" t="s">
        <v>8644</v>
      </c>
      <c r="D260" s="748" t="s">
        <v>8645</v>
      </c>
      <c r="E260" s="779" t="s">
        <v>6750</v>
      </c>
      <c r="F260" s="780" t="s">
        <v>8646</v>
      </c>
      <c r="G260" s="748" t="s">
        <v>460</v>
      </c>
      <c r="H260" s="748" t="s">
        <v>460</v>
      </c>
      <c r="I260" s="781" t="s">
        <v>5126</v>
      </c>
      <c r="J260" s="782" t="s">
        <v>5980</v>
      </c>
      <c r="K260" s="781">
        <v>1</v>
      </c>
      <c r="L260" s="781"/>
      <c r="M260" s="781"/>
    </row>
    <row r="261" spans="1:13" s="740" customFormat="1" ht="27.95" customHeight="1">
      <c r="A261" s="748">
        <v>257</v>
      </c>
      <c r="B261" s="778" t="s">
        <v>8656</v>
      </c>
      <c r="C261" s="779" t="s">
        <v>8644</v>
      </c>
      <c r="D261" s="748" t="s">
        <v>8645</v>
      </c>
      <c r="E261" s="779" t="s">
        <v>6750</v>
      </c>
      <c r="F261" s="780" t="s">
        <v>8646</v>
      </c>
      <c r="G261" s="748" t="s">
        <v>460</v>
      </c>
      <c r="H261" s="748" t="s">
        <v>460</v>
      </c>
      <c r="I261" s="781" t="s">
        <v>5126</v>
      </c>
      <c r="J261" s="782" t="s">
        <v>91</v>
      </c>
      <c r="K261" s="781"/>
      <c r="L261" s="781"/>
      <c r="M261" s="781">
        <v>1</v>
      </c>
    </row>
    <row r="262" spans="1:13" s="740" customFormat="1" ht="27.95" customHeight="1">
      <c r="A262" s="748">
        <v>258</v>
      </c>
      <c r="B262" s="778" t="s">
        <v>5982</v>
      </c>
      <c r="C262" s="779" t="s">
        <v>8644</v>
      </c>
      <c r="D262" s="748" t="s">
        <v>8645</v>
      </c>
      <c r="E262" s="779" t="s">
        <v>6750</v>
      </c>
      <c r="F262" s="780" t="s">
        <v>8646</v>
      </c>
      <c r="G262" s="748" t="s">
        <v>460</v>
      </c>
      <c r="H262" s="748" t="s">
        <v>460</v>
      </c>
      <c r="I262" s="781" t="s">
        <v>5126</v>
      </c>
      <c r="J262" s="782" t="s">
        <v>93</v>
      </c>
      <c r="K262" s="781"/>
      <c r="L262" s="781"/>
      <c r="M262" s="781"/>
    </row>
    <row r="263" spans="1:13" s="740" customFormat="1" ht="27.95" customHeight="1">
      <c r="A263" s="748">
        <v>259</v>
      </c>
      <c r="B263" s="778" t="s">
        <v>8657</v>
      </c>
      <c r="C263" s="779" t="s">
        <v>8644</v>
      </c>
      <c r="D263" s="748" t="s">
        <v>8645</v>
      </c>
      <c r="E263" s="779" t="s">
        <v>6750</v>
      </c>
      <c r="F263" s="780" t="s">
        <v>8646</v>
      </c>
      <c r="G263" s="748" t="s">
        <v>460</v>
      </c>
      <c r="H263" s="748" t="s">
        <v>460</v>
      </c>
      <c r="I263" s="781" t="s">
        <v>5126</v>
      </c>
      <c r="J263" s="782" t="s">
        <v>8</v>
      </c>
      <c r="K263" s="781"/>
      <c r="L263" s="781"/>
      <c r="M263" s="781">
        <v>1</v>
      </c>
    </row>
    <row r="264" spans="1:13" s="740" customFormat="1" ht="27.95" customHeight="1">
      <c r="A264" s="748">
        <v>260</v>
      </c>
      <c r="B264" s="778" t="s">
        <v>8658</v>
      </c>
      <c r="C264" s="779" t="s">
        <v>8644</v>
      </c>
      <c r="D264" s="748" t="s">
        <v>8645</v>
      </c>
      <c r="E264" s="779" t="s">
        <v>6750</v>
      </c>
      <c r="F264" s="780" t="s">
        <v>8646</v>
      </c>
      <c r="G264" s="748" t="s">
        <v>460</v>
      </c>
      <c r="H264" s="748" t="s">
        <v>460</v>
      </c>
      <c r="I264" s="781" t="s">
        <v>5126</v>
      </c>
      <c r="J264" s="782" t="s">
        <v>8640</v>
      </c>
      <c r="K264" s="781"/>
      <c r="L264" s="781"/>
      <c r="M264" s="781"/>
    </row>
    <row r="265" spans="1:13" s="740" customFormat="1" ht="27.95" customHeight="1">
      <c r="A265" s="748">
        <v>261</v>
      </c>
      <c r="B265" s="778" t="s">
        <v>8659</v>
      </c>
      <c r="C265" s="779" t="s">
        <v>8644</v>
      </c>
      <c r="D265" s="748" t="s">
        <v>8645</v>
      </c>
      <c r="E265" s="779" t="s">
        <v>6750</v>
      </c>
      <c r="F265" s="780" t="s">
        <v>8646</v>
      </c>
      <c r="G265" s="748" t="s">
        <v>460</v>
      </c>
      <c r="H265" s="748" t="s">
        <v>460</v>
      </c>
      <c r="I265" s="781" t="s">
        <v>5126</v>
      </c>
      <c r="J265" s="782" t="s">
        <v>5946</v>
      </c>
      <c r="K265" s="781"/>
      <c r="L265" s="781"/>
      <c r="M265" s="781"/>
    </row>
    <row r="266" spans="1:13" s="740" customFormat="1" ht="27.95" customHeight="1">
      <c r="A266" s="748">
        <v>262</v>
      </c>
      <c r="B266" s="778" t="s">
        <v>8660</v>
      </c>
      <c r="C266" s="779" t="s">
        <v>8644</v>
      </c>
      <c r="D266" s="748" t="s">
        <v>8645</v>
      </c>
      <c r="E266" s="779" t="s">
        <v>6750</v>
      </c>
      <c r="F266" s="780" t="s">
        <v>8646</v>
      </c>
      <c r="G266" s="748" t="s">
        <v>460</v>
      </c>
      <c r="H266" s="748" t="s">
        <v>460</v>
      </c>
      <c r="I266" s="781" t="s">
        <v>5126</v>
      </c>
      <c r="J266" s="782" t="s">
        <v>5965</v>
      </c>
      <c r="K266" s="781"/>
      <c r="L266" s="781"/>
      <c r="M266" s="781">
        <v>1</v>
      </c>
    </row>
    <row r="267" spans="1:13" s="740" customFormat="1" ht="27.95" customHeight="1">
      <c r="A267" s="748">
        <v>263</v>
      </c>
      <c r="B267" s="778" t="s">
        <v>8661</v>
      </c>
      <c r="C267" s="779" t="s">
        <v>8644</v>
      </c>
      <c r="D267" s="748" t="s">
        <v>8645</v>
      </c>
      <c r="E267" s="779" t="s">
        <v>6750</v>
      </c>
      <c r="F267" s="780" t="s">
        <v>8646</v>
      </c>
      <c r="G267" s="748" t="s">
        <v>460</v>
      </c>
      <c r="H267" s="748" t="s">
        <v>460</v>
      </c>
      <c r="I267" s="781" t="s">
        <v>5126</v>
      </c>
      <c r="J267" s="782" t="s">
        <v>8662</v>
      </c>
      <c r="K267" s="781">
        <v>1</v>
      </c>
      <c r="L267" s="781"/>
      <c r="M267" s="781"/>
    </row>
    <row r="268" spans="1:13" s="740" customFormat="1" ht="27.95" customHeight="1">
      <c r="A268" s="748">
        <v>264</v>
      </c>
      <c r="B268" s="778" t="s">
        <v>8663</v>
      </c>
      <c r="C268" s="779" t="s">
        <v>8644</v>
      </c>
      <c r="D268" s="748" t="s">
        <v>8645</v>
      </c>
      <c r="E268" s="779" t="s">
        <v>6750</v>
      </c>
      <c r="F268" s="780" t="s">
        <v>8646</v>
      </c>
      <c r="G268" s="748" t="s">
        <v>460</v>
      </c>
      <c r="H268" s="748" t="s">
        <v>460</v>
      </c>
      <c r="I268" s="781" t="s">
        <v>5139</v>
      </c>
      <c r="J268" s="782" t="s">
        <v>5985</v>
      </c>
      <c r="K268" s="781"/>
      <c r="L268" s="781"/>
      <c r="M268" s="781">
        <v>1</v>
      </c>
    </row>
    <row r="269" spans="1:13" s="740" customFormat="1" ht="27.95" customHeight="1">
      <c r="A269" s="748">
        <v>265</v>
      </c>
      <c r="B269" s="778" t="s">
        <v>8664</v>
      </c>
      <c r="C269" s="779" t="s">
        <v>8644</v>
      </c>
      <c r="D269" s="748" t="s">
        <v>8645</v>
      </c>
      <c r="E269" s="779" t="s">
        <v>6750</v>
      </c>
      <c r="F269" s="780" t="s">
        <v>8646</v>
      </c>
      <c r="G269" s="748" t="s">
        <v>460</v>
      </c>
      <c r="H269" s="748" t="s">
        <v>460</v>
      </c>
      <c r="I269" s="781" t="s">
        <v>5139</v>
      </c>
      <c r="J269" s="782" t="s">
        <v>6745</v>
      </c>
      <c r="K269" s="781"/>
      <c r="L269" s="781"/>
      <c r="M269" s="781"/>
    </row>
    <row r="270" spans="1:13" s="740" customFormat="1" ht="27.95" customHeight="1">
      <c r="A270" s="748">
        <v>266</v>
      </c>
      <c r="B270" s="778" t="s">
        <v>6768</v>
      </c>
      <c r="C270" s="779" t="s">
        <v>8644</v>
      </c>
      <c r="D270" s="748" t="s">
        <v>8645</v>
      </c>
      <c r="E270" s="779" t="s">
        <v>6750</v>
      </c>
      <c r="F270" s="780" t="s">
        <v>8646</v>
      </c>
      <c r="G270" s="748" t="s">
        <v>460</v>
      </c>
      <c r="H270" s="748" t="s">
        <v>460</v>
      </c>
      <c r="I270" s="781" t="s">
        <v>5139</v>
      </c>
      <c r="J270" s="782" t="s">
        <v>5947</v>
      </c>
      <c r="K270" s="781">
        <v>1</v>
      </c>
      <c r="L270" s="781"/>
      <c r="M270" s="781"/>
    </row>
    <row r="271" spans="1:13" s="740" customFormat="1" ht="27.95" customHeight="1">
      <c r="A271" s="748">
        <v>267</v>
      </c>
      <c r="B271" s="778" t="s">
        <v>8665</v>
      </c>
      <c r="C271" s="779" t="s">
        <v>8644</v>
      </c>
      <c r="D271" s="748" t="s">
        <v>8645</v>
      </c>
      <c r="E271" s="779" t="s">
        <v>6750</v>
      </c>
      <c r="F271" s="780" t="s">
        <v>8646</v>
      </c>
      <c r="G271" s="748" t="s">
        <v>460</v>
      </c>
      <c r="H271" s="748" t="s">
        <v>460</v>
      </c>
      <c r="I271" s="781" t="s">
        <v>5139</v>
      </c>
      <c r="J271" s="782" t="s">
        <v>5980</v>
      </c>
      <c r="K271" s="781"/>
      <c r="L271" s="781"/>
      <c r="M271" s="781"/>
    </row>
    <row r="272" spans="1:13" s="740" customFormat="1" ht="27.95" customHeight="1">
      <c r="A272" s="748">
        <v>268</v>
      </c>
      <c r="B272" s="778" t="s">
        <v>8666</v>
      </c>
      <c r="C272" s="779" t="s">
        <v>8644</v>
      </c>
      <c r="D272" s="748" t="s">
        <v>8645</v>
      </c>
      <c r="E272" s="779" t="s">
        <v>6750</v>
      </c>
      <c r="F272" s="780" t="s">
        <v>8646</v>
      </c>
      <c r="G272" s="748" t="s">
        <v>460</v>
      </c>
      <c r="H272" s="748" t="s">
        <v>460</v>
      </c>
      <c r="I272" s="781" t="s">
        <v>5139</v>
      </c>
      <c r="J272" s="782" t="s">
        <v>91</v>
      </c>
      <c r="K272" s="781"/>
      <c r="L272" s="781"/>
      <c r="M272" s="781"/>
    </row>
    <row r="273" spans="1:13" s="740" customFormat="1" ht="27.95" customHeight="1">
      <c r="A273" s="748">
        <v>269</v>
      </c>
      <c r="B273" s="778" t="s">
        <v>8667</v>
      </c>
      <c r="C273" s="779" t="s">
        <v>8644</v>
      </c>
      <c r="D273" s="748" t="s">
        <v>8645</v>
      </c>
      <c r="E273" s="779" t="s">
        <v>6750</v>
      </c>
      <c r="F273" s="780" t="s">
        <v>8646</v>
      </c>
      <c r="G273" s="748" t="s">
        <v>460</v>
      </c>
      <c r="H273" s="748" t="s">
        <v>460</v>
      </c>
      <c r="I273" s="781" t="s">
        <v>5139</v>
      </c>
      <c r="J273" s="782" t="s">
        <v>93</v>
      </c>
      <c r="K273" s="781"/>
      <c r="L273" s="781"/>
      <c r="M273" s="781"/>
    </row>
    <row r="274" spans="1:13" s="740" customFormat="1" ht="27.95" customHeight="1">
      <c r="A274" s="748">
        <v>270</v>
      </c>
      <c r="B274" s="778" t="s">
        <v>8668</v>
      </c>
      <c r="C274" s="779" t="s">
        <v>8644</v>
      </c>
      <c r="D274" s="748" t="s">
        <v>8645</v>
      </c>
      <c r="E274" s="779" t="s">
        <v>6750</v>
      </c>
      <c r="F274" s="780" t="s">
        <v>8646</v>
      </c>
      <c r="G274" s="748" t="s">
        <v>460</v>
      </c>
      <c r="H274" s="748" t="s">
        <v>460</v>
      </c>
      <c r="I274" s="781" t="s">
        <v>5139</v>
      </c>
      <c r="J274" s="782" t="s">
        <v>8</v>
      </c>
      <c r="K274" s="781"/>
      <c r="L274" s="781"/>
      <c r="M274" s="781"/>
    </row>
    <row r="275" spans="1:13" s="740" customFormat="1" ht="27.95" customHeight="1">
      <c r="A275" s="748">
        <v>271</v>
      </c>
      <c r="B275" s="778" t="s">
        <v>8669</v>
      </c>
      <c r="C275" s="779" t="s">
        <v>8644</v>
      </c>
      <c r="D275" s="748" t="s">
        <v>8645</v>
      </c>
      <c r="E275" s="779" t="s">
        <v>6750</v>
      </c>
      <c r="F275" s="780" t="s">
        <v>8646</v>
      </c>
      <c r="G275" s="748" t="s">
        <v>460</v>
      </c>
      <c r="H275" s="748" t="s">
        <v>460</v>
      </c>
      <c r="I275" s="781" t="s">
        <v>5139</v>
      </c>
      <c r="J275" s="782" t="s">
        <v>5948</v>
      </c>
      <c r="K275" s="781"/>
      <c r="L275" s="781"/>
      <c r="M275" s="781"/>
    </row>
    <row r="276" spans="1:13" s="740" customFormat="1" ht="27.95" customHeight="1">
      <c r="A276" s="748">
        <v>272</v>
      </c>
      <c r="B276" s="778" t="s">
        <v>8670</v>
      </c>
      <c r="C276" s="779" t="s">
        <v>8644</v>
      </c>
      <c r="D276" s="748" t="s">
        <v>8645</v>
      </c>
      <c r="E276" s="779" t="s">
        <v>6750</v>
      </c>
      <c r="F276" s="780" t="s">
        <v>8646</v>
      </c>
      <c r="G276" s="748" t="s">
        <v>460</v>
      </c>
      <c r="H276" s="748" t="s">
        <v>460</v>
      </c>
      <c r="I276" s="781" t="s">
        <v>5139</v>
      </c>
      <c r="J276" s="782" t="s">
        <v>5965</v>
      </c>
      <c r="K276" s="781"/>
      <c r="L276" s="781">
        <v>1</v>
      </c>
      <c r="M276" s="781"/>
    </row>
    <row r="277" spans="1:13" s="740" customFormat="1" ht="27.95" customHeight="1">
      <c r="A277" s="748">
        <v>273</v>
      </c>
      <c r="B277" s="778" t="s">
        <v>8671</v>
      </c>
      <c r="C277" s="779" t="s">
        <v>8644</v>
      </c>
      <c r="D277" s="748" t="s">
        <v>8645</v>
      </c>
      <c r="E277" s="779" t="s">
        <v>6750</v>
      </c>
      <c r="F277" s="780" t="s">
        <v>8646</v>
      </c>
      <c r="G277" s="748" t="s">
        <v>460</v>
      </c>
      <c r="H277" s="748" t="s">
        <v>460</v>
      </c>
      <c r="I277" s="781" t="s">
        <v>5126</v>
      </c>
      <c r="J277" s="782" t="s">
        <v>6745</v>
      </c>
      <c r="K277" s="781"/>
      <c r="L277" s="781"/>
      <c r="M277" s="781">
        <v>1</v>
      </c>
    </row>
    <row r="278" spans="1:13" s="740" customFormat="1" ht="27.95" customHeight="1">
      <c r="A278" s="748">
        <v>274</v>
      </c>
      <c r="B278" s="778" t="s">
        <v>6760</v>
      </c>
      <c r="C278" s="779" t="s">
        <v>8644</v>
      </c>
      <c r="D278" s="748" t="s">
        <v>8645</v>
      </c>
      <c r="E278" s="779" t="s">
        <v>6750</v>
      </c>
      <c r="F278" s="780" t="s">
        <v>8646</v>
      </c>
      <c r="G278" s="748" t="s">
        <v>460</v>
      </c>
      <c r="H278" s="748" t="s">
        <v>460</v>
      </c>
      <c r="I278" s="781" t="s">
        <v>5126</v>
      </c>
      <c r="J278" s="782" t="s">
        <v>5947</v>
      </c>
      <c r="K278" s="781"/>
      <c r="L278" s="781"/>
      <c r="M278" s="781"/>
    </row>
    <row r="279" spans="1:13" s="740" customFormat="1" ht="27.95" customHeight="1">
      <c r="A279" s="748">
        <v>275</v>
      </c>
      <c r="B279" s="778" t="s">
        <v>8672</v>
      </c>
      <c r="C279" s="779" t="s">
        <v>8644</v>
      </c>
      <c r="D279" s="748" t="s">
        <v>8645</v>
      </c>
      <c r="E279" s="779" t="s">
        <v>6750</v>
      </c>
      <c r="F279" s="780" t="s">
        <v>8646</v>
      </c>
      <c r="G279" s="748" t="s">
        <v>460</v>
      </c>
      <c r="H279" s="748" t="s">
        <v>460</v>
      </c>
      <c r="I279" s="781" t="s">
        <v>5126</v>
      </c>
      <c r="J279" s="782" t="s">
        <v>5980</v>
      </c>
      <c r="K279" s="781"/>
      <c r="L279" s="781"/>
      <c r="M279" s="781"/>
    </row>
    <row r="280" spans="1:13" s="740" customFormat="1" ht="27.95" customHeight="1">
      <c r="A280" s="748">
        <v>276</v>
      </c>
      <c r="B280" s="778" t="s">
        <v>8673</v>
      </c>
      <c r="C280" s="779" t="s">
        <v>8644</v>
      </c>
      <c r="D280" s="748" t="s">
        <v>8645</v>
      </c>
      <c r="E280" s="779" t="s">
        <v>6750</v>
      </c>
      <c r="F280" s="780" t="s">
        <v>8646</v>
      </c>
      <c r="G280" s="748" t="s">
        <v>460</v>
      </c>
      <c r="H280" s="748" t="s">
        <v>460</v>
      </c>
      <c r="I280" s="781" t="s">
        <v>5126</v>
      </c>
      <c r="J280" s="782" t="s">
        <v>91</v>
      </c>
      <c r="K280" s="781"/>
      <c r="L280" s="781"/>
      <c r="M280" s="781"/>
    </row>
    <row r="281" spans="1:13" s="740" customFormat="1" ht="27.95" customHeight="1">
      <c r="A281" s="748">
        <v>277</v>
      </c>
      <c r="B281" s="778" t="s">
        <v>5962</v>
      </c>
      <c r="C281" s="779" t="s">
        <v>8644</v>
      </c>
      <c r="D281" s="748" t="s">
        <v>8645</v>
      </c>
      <c r="E281" s="779" t="s">
        <v>6750</v>
      </c>
      <c r="F281" s="780" t="s">
        <v>8646</v>
      </c>
      <c r="G281" s="748" t="s">
        <v>460</v>
      </c>
      <c r="H281" s="748" t="s">
        <v>460</v>
      </c>
      <c r="I281" s="781" t="s">
        <v>5126</v>
      </c>
      <c r="J281" s="782" t="s">
        <v>93</v>
      </c>
      <c r="K281" s="781">
        <v>1</v>
      </c>
      <c r="L281" s="781"/>
      <c r="M281" s="781"/>
    </row>
    <row r="282" spans="1:13" s="740" customFormat="1" ht="27.95" customHeight="1">
      <c r="A282" s="748">
        <v>278</v>
      </c>
      <c r="B282" s="778" t="s">
        <v>8674</v>
      </c>
      <c r="C282" s="779" t="s">
        <v>8644</v>
      </c>
      <c r="D282" s="748" t="s">
        <v>8645</v>
      </c>
      <c r="E282" s="779" t="s">
        <v>6750</v>
      </c>
      <c r="F282" s="780" t="s">
        <v>8646</v>
      </c>
      <c r="G282" s="748" t="s">
        <v>460</v>
      </c>
      <c r="H282" s="748" t="s">
        <v>460</v>
      </c>
      <c r="I282" s="781" t="s">
        <v>5126</v>
      </c>
      <c r="J282" s="782" t="s">
        <v>8</v>
      </c>
      <c r="K282" s="781"/>
      <c r="L282" s="781"/>
      <c r="M282" s="781"/>
    </row>
    <row r="283" spans="1:13" s="740" customFormat="1" ht="27.95" customHeight="1">
      <c r="A283" s="748">
        <v>279</v>
      </c>
      <c r="B283" s="778" t="s">
        <v>8675</v>
      </c>
      <c r="C283" s="779" t="s">
        <v>8644</v>
      </c>
      <c r="D283" s="748" t="s">
        <v>8645</v>
      </c>
      <c r="E283" s="779" t="s">
        <v>6750</v>
      </c>
      <c r="F283" s="780" t="s">
        <v>8646</v>
      </c>
      <c r="G283" s="748" t="s">
        <v>460</v>
      </c>
      <c r="H283" s="748" t="s">
        <v>460</v>
      </c>
      <c r="I283" s="781" t="s">
        <v>5126</v>
      </c>
      <c r="J283" s="782" t="s">
        <v>8640</v>
      </c>
      <c r="K283" s="781"/>
      <c r="L283" s="781"/>
      <c r="M283" s="781">
        <v>1</v>
      </c>
    </row>
    <row r="284" spans="1:13" s="740" customFormat="1" ht="27.95" customHeight="1">
      <c r="A284" s="748">
        <v>280</v>
      </c>
      <c r="B284" s="778" t="s">
        <v>8676</v>
      </c>
      <c r="C284" s="779" t="s">
        <v>8644</v>
      </c>
      <c r="D284" s="748" t="s">
        <v>8645</v>
      </c>
      <c r="E284" s="779" t="s">
        <v>6750</v>
      </c>
      <c r="F284" s="780" t="s">
        <v>8646</v>
      </c>
      <c r="G284" s="748" t="s">
        <v>460</v>
      </c>
      <c r="H284" s="748" t="s">
        <v>460</v>
      </c>
      <c r="I284" s="781" t="s">
        <v>5126</v>
      </c>
      <c r="J284" s="782" t="s">
        <v>5946</v>
      </c>
      <c r="K284" s="781">
        <v>1</v>
      </c>
      <c r="L284" s="781"/>
      <c r="M284" s="781"/>
    </row>
    <row r="285" spans="1:13" s="740" customFormat="1" ht="27.95" customHeight="1">
      <c r="A285" s="748">
        <v>281</v>
      </c>
      <c r="B285" s="778" t="s">
        <v>5964</v>
      </c>
      <c r="C285" s="779" t="s">
        <v>8644</v>
      </c>
      <c r="D285" s="748" t="s">
        <v>8645</v>
      </c>
      <c r="E285" s="779" t="s">
        <v>6750</v>
      </c>
      <c r="F285" s="780" t="s">
        <v>8646</v>
      </c>
      <c r="G285" s="748" t="s">
        <v>460</v>
      </c>
      <c r="H285" s="748" t="s">
        <v>460</v>
      </c>
      <c r="I285" s="781" t="s">
        <v>5126</v>
      </c>
      <c r="J285" s="782" t="s">
        <v>5965</v>
      </c>
      <c r="K285" s="781"/>
      <c r="L285" s="781"/>
      <c r="M285" s="781"/>
    </row>
    <row r="286" spans="1:13" s="740" customFormat="1" ht="27.95" customHeight="1">
      <c r="A286" s="748">
        <v>282</v>
      </c>
      <c r="B286" s="778" t="s">
        <v>8677</v>
      </c>
      <c r="C286" s="779" t="s">
        <v>8644</v>
      </c>
      <c r="D286" s="748" t="s">
        <v>8645</v>
      </c>
      <c r="E286" s="779" t="s">
        <v>6750</v>
      </c>
      <c r="F286" s="780" t="s">
        <v>8646</v>
      </c>
      <c r="G286" s="748" t="s">
        <v>460</v>
      </c>
      <c r="H286" s="748" t="s">
        <v>460</v>
      </c>
      <c r="I286" s="781" t="s">
        <v>5126</v>
      </c>
      <c r="J286" s="782" t="s">
        <v>98</v>
      </c>
      <c r="K286" s="781"/>
      <c r="L286" s="781"/>
      <c r="M286" s="781"/>
    </row>
    <row r="287" spans="1:13" s="740" customFormat="1" ht="27.95" customHeight="1">
      <c r="A287" s="748">
        <v>283</v>
      </c>
      <c r="B287" s="778" t="s">
        <v>8678</v>
      </c>
      <c r="C287" s="779" t="s">
        <v>8644</v>
      </c>
      <c r="D287" s="748" t="s">
        <v>8645</v>
      </c>
      <c r="E287" s="779" t="s">
        <v>6750</v>
      </c>
      <c r="F287" s="780" t="s">
        <v>8646</v>
      </c>
      <c r="G287" s="748" t="s">
        <v>460</v>
      </c>
      <c r="H287" s="748" t="s">
        <v>460</v>
      </c>
      <c r="I287" s="781" t="s">
        <v>5126</v>
      </c>
      <c r="J287" s="782" t="s">
        <v>12</v>
      </c>
      <c r="K287" s="781"/>
      <c r="L287" s="781">
        <v>1</v>
      </c>
      <c r="M287" s="781"/>
    </row>
    <row r="288" spans="1:13" s="740" customFormat="1" ht="27.95" customHeight="1">
      <c r="A288" s="748">
        <v>284</v>
      </c>
      <c r="B288" s="778" t="s">
        <v>5984</v>
      </c>
      <c r="C288" s="779" t="s">
        <v>8644</v>
      </c>
      <c r="D288" s="748" t="s">
        <v>8645</v>
      </c>
      <c r="E288" s="779" t="s">
        <v>6750</v>
      </c>
      <c r="F288" s="780" t="s">
        <v>8646</v>
      </c>
      <c r="G288" s="748" t="s">
        <v>460</v>
      </c>
      <c r="H288" s="748" t="s">
        <v>460</v>
      </c>
      <c r="I288" s="781" t="s">
        <v>5139</v>
      </c>
      <c r="J288" s="782" t="s">
        <v>5985</v>
      </c>
      <c r="K288" s="781"/>
      <c r="L288" s="781"/>
      <c r="M288" s="781">
        <v>1</v>
      </c>
    </row>
    <row r="289" spans="1:13" s="740" customFormat="1" ht="27.95" customHeight="1">
      <c r="A289" s="748">
        <v>285</v>
      </c>
      <c r="B289" s="778" t="s">
        <v>8679</v>
      </c>
      <c r="C289" s="779" t="s">
        <v>8644</v>
      </c>
      <c r="D289" s="748" t="s">
        <v>8645</v>
      </c>
      <c r="E289" s="779" t="s">
        <v>6750</v>
      </c>
      <c r="F289" s="780" t="s">
        <v>8646</v>
      </c>
      <c r="G289" s="748" t="s">
        <v>460</v>
      </c>
      <c r="H289" s="748" t="s">
        <v>460</v>
      </c>
      <c r="I289" s="781" t="s">
        <v>5139</v>
      </c>
      <c r="J289" s="782" t="s">
        <v>6745</v>
      </c>
      <c r="K289" s="781"/>
      <c r="L289" s="781"/>
      <c r="M289" s="781"/>
    </row>
    <row r="290" spans="1:13" s="740" customFormat="1" ht="27.95" customHeight="1">
      <c r="A290" s="748">
        <v>286</v>
      </c>
      <c r="B290" s="778" t="s">
        <v>8680</v>
      </c>
      <c r="C290" s="779" t="s">
        <v>8644</v>
      </c>
      <c r="D290" s="748" t="s">
        <v>8645</v>
      </c>
      <c r="E290" s="779" t="s">
        <v>6750</v>
      </c>
      <c r="F290" s="780" t="s">
        <v>8646</v>
      </c>
      <c r="G290" s="748" t="s">
        <v>460</v>
      </c>
      <c r="H290" s="748" t="s">
        <v>460</v>
      </c>
      <c r="I290" s="781" t="s">
        <v>5139</v>
      </c>
      <c r="J290" s="782" t="s">
        <v>5947</v>
      </c>
      <c r="K290" s="781"/>
      <c r="L290" s="781"/>
      <c r="M290" s="781"/>
    </row>
    <row r="291" spans="1:13" s="740" customFormat="1" ht="27.95" customHeight="1">
      <c r="A291" s="748">
        <v>287</v>
      </c>
      <c r="B291" s="778" t="s">
        <v>6764</v>
      </c>
      <c r="C291" s="779" t="s">
        <v>8644</v>
      </c>
      <c r="D291" s="748" t="s">
        <v>8645</v>
      </c>
      <c r="E291" s="779" t="s">
        <v>6750</v>
      </c>
      <c r="F291" s="780" t="s">
        <v>8646</v>
      </c>
      <c r="G291" s="748" t="s">
        <v>460</v>
      </c>
      <c r="H291" s="748" t="s">
        <v>460</v>
      </c>
      <c r="I291" s="781" t="s">
        <v>5139</v>
      </c>
      <c r="J291" s="782" t="s">
        <v>5980</v>
      </c>
      <c r="K291" s="781"/>
      <c r="L291" s="781"/>
      <c r="M291" s="781">
        <v>1</v>
      </c>
    </row>
    <row r="292" spans="1:13" s="740" customFormat="1" ht="27.95" customHeight="1">
      <c r="A292" s="748">
        <v>288</v>
      </c>
      <c r="B292" s="778" t="s">
        <v>4817</v>
      </c>
      <c r="C292" s="779" t="s">
        <v>8644</v>
      </c>
      <c r="D292" s="748" t="s">
        <v>8645</v>
      </c>
      <c r="E292" s="779" t="s">
        <v>6750</v>
      </c>
      <c r="F292" s="780" t="s">
        <v>8646</v>
      </c>
      <c r="G292" s="748" t="s">
        <v>460</v>
      </c>
      <c r="H292" s="748" t="s">
        <v>460</v>
      </c>
      <c r="I292" s="781" t="s">
        <v>5139</v>
      </c>
      <c r="J292" s="782" t="s">
        <v>91</v>
      </c>
      <c r="K292" s="781"/>
      <c r="L292" s="781"/>
      <c r="M292" s="781"/>
    </row>
    <row r="293" spans="1:13" s="740" customFormat="1" ht="27.95" customHeight="1">
      <c r="A293" s="748">
        <v>289</v>
      </c>
      <c r="B293" s="778" t="s">
        <v>8681</v>
      </c>
      <c r="C293" s="779" t="s">
        <v>8644</v>
      </c>
      <c r="D293" s="748" t="s">
        <v>8645</v>
      </c>
      <c r="E293" s="779" t="s">
        <v>6750</v>
      </c>
      <c r="F293" s="780" t="s">
        <v>8646</v>
      </c>
      <c r="G293" s="748" t="s">
        <v>460</v>
      </c>
      <c r="H293" s="748" t="s">
        <v>460</v>
      </c>
      <c r="I293" s="781" t="s">
        <v>5139</v>
      </c>
      <c r="J293" s="782" t="s">
        <v>93</v>
      </c>
      <c r="K293" s="781"/>
      <c r="L293" s="781"/>
      <c r="M293" s="781"/>
    </row>
    <row r="294" spans="1:13" s="740" customFormat="1" ht="27.95" customHeight="1">
      <c r="A294" s="748">
        <v>290</v>
      </c>
      <c r="B294" s="778" t="s">
        <v>8621</v>
      </c>
      <c r="C294" s="779" t="s">
        <v>8644</v>
      </c>
      <c r="D294" s="748" t="s">
        <v>8645</v>
      </c>
      <c r="E294" s="779" t="s">
        <v>6750</v>
      </c>
      <c r="F294" s="780" t="s">
        <v>8646</v>
      </c>
      <c r="G294" s="748" t="s">
        <v>460</v>
      </c>
      <c r="H294" s="748" t="s">
        <v>460</v>
      </c>
      <c r="I294" s="781" t="s">
        <v>5139</v>
      </c>
      <c r="J294" s="782" t="s">
        <v>8</v>
      </c>
      <c r="K294" s="781"/>
      <c r="L294" s="781"/>
      <c r="M294" s="781"/>
    </row>
    <row r="295" spans="1:13" s="740" customFormat="1" ht="27.95" customHeight="1">
      <c r="A295" s="748">
        <v>291</v>
      </c>
      <c r="B295" s="778" t="s">
        <v>6782</v>
      </c>
      <c r="C295" s="779" t="s">
        <v>8644</v>
      </c>
      <c r="D295" s="748" t="s">
        <v>8645</v>
      </c>
      <c r="E295" s="779" t="s">
        <v>6750</v>
      </c>
      <c r="F295" s="780" t="s">
        <v>8646</v>
      </c>
      <c r="G295" s="748" t="s">
        <v>460</v>
      </c>
      <c r="H295" s="748" t="s">
        <v>460</v>
      </c>
      <c r="I295" s="781" t="s">
        <v>5139</v>
      </c>
      <c r="J295" s="782" t="s">
        <v>8640</v>
      </c>
      <c r="K295" s="781"/>
      <c r="L295" s="781"/>
      <c r="M295" s="781">
        <v>1</v>
      </c>
    </row>
    <row r="296" spans="1:13" s="740" customFormat="1" ht="27.95" customHeight="1">
      <c r="A296" s="748">
        <v>292</v>
      </c>
      <c r="B296" s="778" t="s">
        <v>8682</v>
      </c>
      <c r="C296" s="779" t="s">
        <v>8644</v>
      </c>
      <c r="D296" s="748" t="s">
        <v>8645</v>
      </c>
      <c r="E296" s="779" t="s">
        <v>6750</v>
      </c>
      <c r="F296" s="780" t="s">
        <v>8646</v>
      </c>
      <c r="G296" s="748" t="s">
        <v>460</v>
      </c>
      <c r="H296" s="748" t="s">
        <v>460</v>
      </c>
      <c r="I296" s="781" t="s">
        <v>5139</v>
      </c>
      <c r="J296" s="782" t="s">
        <v>8683</v>
      </c>
      <c r="K296" s="781"/>
      <c r="L296" s="781">
        <v>1</v>
      </c>
      <c r="M296" s="781"/>
    </row>
    <row r="297" spans="1:13" s="740" customFormat="1" ht="27.95" customHeight="1">
      <c r="A297" s="748">
        <v>293</v>
      </c>
      <c r="B297" s="749" t="s">
        <v>5050</v>
      </c>
      <c r="C297" s="748" t="s">
        <v>1507</v>
      </c>
      <c r="D297" s="748" t="s">
        <v>8684</v>
      </c>
      <c r="E297" s="748" t="s">
        <v>8685</v>
      </c>
      <c r="F297" s="748" t="s">
        <v>8686</v>
      </c>
      <c r="G297" s="748" t="s">
        <v>460</v>
      </c>
      <c r="H297" s="748" t="s">
        <v>460</v>
      </c>
      <c r="I297" s="748" t="s">
        <v>5126</v>
      </c>
      <c r="J297" s="748" t="s">
        <v>8687</v>
      </c>
      <c r="K297" s="756"/>
      <c r="L297" s="756">
        <v>1</v>
      </c>
      <c r="M297" s="756"/>
    </row>
    <row r="298" spans="1:13" s="740" customFormat="1" ht="27.95" customHeight="1">
      <c r="A298" s="748">
        <v>294</v>
      </c>
      <c r="B298" s="754" t="s">
        <v>5048</v>
      </c>
      <c r="C298" s="755" t="s">
        <v>1507</v>
      </c>
      <c r="D298" s="748" t="s">
        <v>8688</v>
      </c>
      <c r="E298" s="748" t="s">
        <v>8685</v>
      </c>
      <c r="F298" s="748" t="s">
        <v>8686</v>
      </c>
      <c r="G298" s="748" t="s">
        <v>460</v>
      </c>
      <c r="H298" s="748" t="s">
        <v>460</v>
      </c>
      <c r="I298" s="755" t="s">
        <v>5139</v>
      </c>
      <c r="J298" s="752" t="s">
        <v>5060</v>
      </c>
      <c r="K298" s="756"/>
      <c r="L298" s="756">
        <v>1</v>
      </c>
      <c r="M298" s="756"/>
    </row>
    <row r="299" spans="1:13" s="740" customFormat="1" ht="27.95" customHeight="1">
      <c r="A299" s="748">
        <v>295</v>
      </c>
      <c r="B299" s="754" t="s">
        <v>8689</v>
      </c>
      <c r="C299" s="755" t="s">
        <v>1474</v>
      </c>
      <c r="D299" s="748" t="s">
        <v>8690</v>
      </c>
      <c r="E299" s="748" t="s">
        <v>8691</v>
      </c>
      <c r="F299" s="748" t="s">
        <v>8692</v>
      </c>
      <c r="G299" s="748" t="s">
        <v>460</v>
      </c>
      <c r="H299" s="748" t="s">
        <v>460</v>
      </c>
      <c r="I299" s="755" t="s">
        <v>5139</v>
      </c>
      <c r="J299" s="752" t="s">
        <v>3475</v>
      </c>
      <c r="K299" s="756"/>
      <c r="L299" s="756">
        <v>1</v>
      </c>
      <c r="M299" s="756"/>
    </row>
    <row r="300" spans="1:13" s="740" customFormat="1" ht="27.95" customHeight="1">
      <c r="A300" s="748">
        <v>296</v>
      </c>
      <c r="B300" s="754" t="s">
        <v>8693</v>
      </c>
      <c r="C300" s="755" t="s">
        <v>1474</v>
      </c>
      <c r="D300" s="748" t="s">
        <v>8694</v>
      </c>
      <c r="E300" s="748" t="s">
        <v>6634</v>
      </c>
      <c r="F300" s="748" t="s">
        <v>8695</v>
      </c>
      <c r="G300" s="748" t="s">
        <v>460</v>
      </c>
      <c r="H300" s="748" t="s">
        <v>460</v>
      </c>
      <c r="I300" s="755" t="s">
        <v>5126</v>
      </c>
      <c r="J300" s="752" t="s">
        <v>2548</v>
      </c>
      <c r="K300" s="756"/>
      <c r="L300" s="756"/>
      <c r="M300" s="756">
        <v>1</v>
      </c>
    </row>
    <row r="301" spans="1:13" s="740" customFormat="1" ht="27.95" customHeight="1">
      <c r="A301" s="748">
        <v>297</v>
      </c>
      <c r="B301" s="754" t="s">
        <v>8696</v>
      </c>
      <c r="C301" s="755" t="s">
        <v>1474</v>
      </c>
      <c r="D301" s="748" t="s">
        <v>8697</v>
      </c>
      <c r="E301" s="748" t="s">
        <v>8698</v>
      </c>
      <c r="F301" s="748" t="s">
        <v>8699</v>
      </c>
      <c r="G301" s="748" t="s">
        <v>460</v>
      </c>
      <c r="H301" s="748" t="s">
        <v>460</v>
      </c>
      <c r="I301" s="755" t="s">
        <v>5126</v>
      </c>
      <c r="J301" s="752" t="s">
        <v>1539</v>
      </c>
      <c r="K301" s="756"/>
      <c r="L301" s="756"/>
      <c r="M301" s="756">
        <v>1</v>
      </c>
    </row>
    <row r="302" spans="1:13" s="740" customFormat="1" ht="27.95" customHeight="1">
      <c r="A302" s="748">
        <v>298</v>
      </c>
      <c r="B302" s="754" t="s">
        <v>8700</v>
      </c>
      <c r="C302" s="755" t="s">
        <v>1474</v>
      </c>
      <c r="D302" s="748" t="s">
        <v>8701</v>
      </c>
      <c r="E302" s="748" t="s">
        <v>8702</v>
      </c>
      <c r="F302" s="748" t="s">
        <v>8703</v>
      </c>
      <c r="G302" s="748" t="s">
        <v>460</v>
      </c>
      <c r="H302" s="748" t="s">
        <v>460</v>
      </c>
      <c r="I302" s="755" t="s">
        <v>5126</v>
      </c>
      <c r="J302" s="752" t="s">
        <v>1523</v>
      </c>
      <c r="K302" s="756">
        <v>1</v>
      </c>
      <c r="L302" s="756"/>
      <c r="M302" s="756"/>
    </row>
    <row r="303" spans="1:13" s="740" customFormat="1" ht="27.95" customHeight="1">
      <c r="A303" s="748">
        <v>299</v>
      </c>
      <c r="B303" s="754" t="s">
        <v>8704</v>
      </c>
      <c r="C303" s="755" t="s">
        <v>1474</v>
      </c>
      <c r="D303" s="748" t="s">
        <v>9807</v>
      </c>
      <c r="E303" s="748" t="s">
        <v>8702</v>
      </c>
      <c r="F303" s="748" t="s">
        <v>8703</v>
      </c>
      <c r="G303" s="748" t="s">
        <v>460</v>
      </c>
      <c r="H303" s="748" t="s">
        <v>460</v>
      </c>
      <c r="I303" s="755" t="s">
        <v>5139</v>
      </c>
      <c r="J303" s="752" t="s">
        <v>1523</v>
      </c>
      <c r="K303" s="756"/>
      <c r="L303" s="756"/>
      <c r="M303" s="756">
        <v>1</v>
      </c>
    </row>
    <row r="304" spans="1:13" s="740" customFormat="1" ht="27.95" customHeight="1">
      <c r="A304" s="748">
        <v>300</v>
      </c>
      <c r="B304" s="754" t="s">
        <v>6409</v>
      </c>
      <c r="C304" s="755" t="s">
        <v>2993</v>
      </c>
      <c r="D304" s="748" t="s">
        <v>8705</v>
      </c>
      <c r="E304" s="755" t="s">
        <v>1646</v>
      </c>
      <c r="F304" s="755" t="s">
        <v>8706</v>
      </c>
      <c r="G304" s="748" t="s">
        <v>457</v>
      </c>
      <c r="H304" s="748" t="s">
        <v>457</v>
      </c>
      <c r="I304" s="755" t="s">
        <v>5139</v>
      </c>
      <c r="J304" s="752" t="s">
        <v>8707</v>
      </c>
      <c r="K304" s="756">
        <v>1</v>
      </c>
      <c r="L304" s="756"/>
      <c r="M304" s="756"/>
    </row>
    <row r="305" spans="1:13" s="740" customFormat="1" ht="27.95" customHeight="1">
      <c r="A305" s="748">
        <v>301</v>
      </c>
      <c r="B305" s="652" t="s">
        <v>6409</v>
      </c>
      <c r="C305" s="756" t="s">
        <v>2993</v>
      </c>
      <c r="D305" s="748" t="s">
        <v>8705</v>
      </c>
      <c r="E305" s="756" t="s">
        <v>1646</v>
      </c>
      <c r="F305" s="755" t="s">
        <v>8708</v>
      </c>
      <c r="G305" s="748" t="s">
        <v>457</v>
      </c>
      <c r="H305" s="748" t="s">
        <v>457</v>
      </c>
      <c r="I305" s="756" t="s">
        <v>5139</v>
      </c>
      <c r="J305" s="752" t="s">
        <v>8707</v>
      </c>
      <c r="K305" s="775"/>
      <c r="L305" s="775">
        <v>1</v>
      </c>
      <c r="M305" s="775"/>
    </row>
    <row r="306" spans="1:13" s="740" customFormat="1" ht="27.95" customHeight="1">
      <c r="A306" s="748">
        <v>302</v>
      </c>
      <c r="B306" s="652" t="s">
        <v>6407</v>
      </c>
      <c r="C306" s="756" t="s">
        <v>2993</v>
      </c>
      <c r="D306" s="748" t="s">
        <v>8705</v>
      </c>
      <c r="E306" s="756" t="s">
        <v>1646</v>
      </c>
      <c r="F306" s="755" t="s">
        <v>8709</v>
      </c>
      <c r="G306" s="748" t="s">
        <v>457</v>
      </c>
      <c r="H306" s="748" t="s">
        <v>457</v>
      </c>
      <c r="I306" s="756" t="s">
        <v>5139</v>
      </c>
      <c r="J306" s="783" t="s">
        <v>8707</v>
      </c>
      <c r="K306" s="756">
        <v>1</v>
      </c>
      <c r="L306" s="756"/>
      <c r="M306" s="756"/>
    </row>
    <row r="307" spans="1:13" s="740" customFormat="1" ht="27.95" customHeight="1">
      <c r="A307" s="748">
        <v>303</v>
      </c>
      <c r="B307" s="652" t="s">
        <v>6407</v>
      </c>
      <c r="C307" s="756" t="s">
        <v>2993</v>
      </c>
      <c r="D307" s="748" t="s">
        <v>8705</v>
      </c>
      <c r="E307" s="756" t="s">
        <v>1646</v>
      </c>
      <c r="F307" s="755" t="s">
        <v>8710</v>
      </c>
      <c r="G307" s="748" t="s">
        <v>457</v>
      </c>
      <c r="H307" s="748" t="s">
        <v>457</v>
      </c>
      <c r="I307" s="756" t="s">
        <v>5139</v>
      </c>
      <c r="J307" s="783" t="s">
        <v>8707</v>
      </c>
      <c r="K307" s="756"/>
      <c r="L307" s="756"/>
      <c r="M307" s="756">
        <v>1</v>
      </c>
    </row>
    <row r="308" spans="1:13" s="740" customFormat="1" ht="27.95" customHeight="1">
      <c r="A308" s="748">
        <v>304</v>
      </c>
      <c r="B308" s="754" t="s">
        <v>6418</v>
      </c>
      <c r="C308" s="755" t="s">
        <v>2993</v>
      </c>
      <c r="D308" s="748" t="s">
        <v>8705</v>
      </c>
      <c r="E308" s="755" t="s">
        <v>1646</v>
      </c>
      <c r="F308" s="755" t="s">
        <v>8711</v>
      </c>
      <c r="G308" s="748" t="s">
        <v>457</v>
      </c>
      <c r="H308" s="748" t="s">
        <v>457</v>
      </c>
      <c r="I308" s="755" t="s">
        <v>5139</v>
      </c>
      <c r="J308" s="752" t="s">
        <v>8707</v>
      </c>
      <c r="K308" s="756">
        <v>1</v>
      </c>
      <c r="L308" s="756"/>
      <c r="M308" s="756"/>
    </row>
    <row r="309" spans="1:13" s="740" customFormat="1" ht="27.95" customHeight="1">
      <c r="A309" s="748">
        <v>305</v>
      </c>
      <c r="B309" s="754" t="s">
        <v>6390</v>
      </c>
      <c r="C309" s="755" t="s">
        <v>2993</v>
      </c>
      <c r="D309" s="748" t="s">
        <v>8705</v>
      </c>
      <c r="E309" s="755" t="s">
        <v>1646</v>
      </c>
      <c r="F309" s="755" t="s">
        <v>8712</v>
      </c>
      <c r="G309" s="748" t="s">
        <v>457</v>
      </c>
      <c r="H309" s="748" t="s">
        <v>457</v>
      </c>
      <c r="I309" s="755" t="s">
        <v>5126</v>
      </c>
      <c r="J309" s="752" t="s">
        <v>8707</v>
      </c>
      <c r="K309" s="756"/>
      <c r="L309" s="756"/>
      <c r="M309" s="756">
        <v>1</v>
      </c>
    </row>
    <row r="310" spans="1:13" s="740" customFormat="1" ht="27.95" customHeight="1">
      <c r="A310" s="748">
        <v>306</v>
      </c>
      <c r="B310" s="754" t="s">
        <v>6424</v>
      </c>
      <c r="C310" s="755" t="s">
        <v>2993</v>
      </c>
      <c r="D310" s="748" t="s">
        <v>8705</v>
      </c>
      <c r="E310" s="755" t="s">
        <v>1646</v>
      </c>
      <c r="F310" s="755" t="s">
        <v>8713</v>
      </c>
      <c r="G310" s="748" t="s">
        <v>457</v>
      </c>
      <c r="H310" s="748" t="s">
        <v>457</v>
      </c>
      <c r="I310" s="755" t="s">
        <v>5139</v>
      </c>
      <c r="J310" s="752" t="s">
        <v>8707</v>
      </c>
      <c r="K310" s="756"/>
      <c r="L310" s="756"/>
      <c r="M310" s="756">
        <v>1</v>
      </c>
    </row>
    <row r="311" spans="1:13" s="740" customFormat="1" ht="27.95" customHeight="1">
      <c r="A311" s="748">
        <v>307</v>
      </c>
      <c r="B311" s="749" t="s">
        <v>8714</v>
      </c>
      <c r="C311" s="755" t="s">
        <v>2993</v>
      </c>
      <c r="D311" s="748" t="s">
        <v>8715</v>
      </c>
      <c r="E311" s="755" t="s">
        <v>8716</v>
      </c>
      <c r="F311" s="755" t="s">
        <v>8717</v>
      </c>
      <c r="G311" s="748" t="s">
        <v>457</v>
      </c>
      <c r="H311" s="748" t="s">
        <v>457</v>
      </c>
      <c r="I311" s="755" t="s">
        <v>8383</v>
      </c>
      <c r="J311" s="752" t="s">
        <v>9808</v>
      </c>
      <c r="K311" s="756"/>
      <c r="L311" s="756">
        <v>1</v>
      </c>
      <c r="M311" s="756"/>
    </row>
    <row r="312" spans="1:13" s="742" customFormat="1" ht="27.95" customHeight="1">
      <c r="A312" s="748">
        <v>308</v>
      </c>
      <c r="B312" s="749" t="s">
        <v>6006</v>
      </c>
      <c r="C312" s="755" t="s">
        <v>2993</v>
      </c>
      <c r="D312" s="748" t="s">
        <v>8718</v>
      </c>
      <c r="E312" s="755" t="s">
        <v>8719</v>
      </c>
      <c r="F312" s="755" t="s">
        <v>8720</v>
      </c>
      <c r="G312" s="748" t="s">
        <v>457</v>
      </c>
      <c r="H312" s="748" t="s">
        <v>457</v>
      </c>
      <c r="I312" s="755" t="s">
        <v>8383</v>
      </c>
      <c r="J312" s="752" t="s">
        <v>1505</v>
      </c>
      <c r="K312" s="756"/>
      <c r="L312" s="756">
        <v>1</v>
      </c>
      <c r="M312" s="756"/>
    </row>
    <row r="313" spans="1:13" s="742" customFormat="1" ht="27.95" customHeight="1">
      <c r="A313" s="748">
        <v>309</v>
      </c>
      <c r="B313" s="749" t="s">
        <v>5272</v>
      </c>
      <c r="C313" s="755" t="s">
        <v>2993</v>
      </c>
      <c r="D313" s="748" t="s">
        <v>8721</v>
      </c>
      <c r="E313" s="748" t="s">
        <v>8722</v>
      </c>
      <c r="F313" s="755" t="s">
        <v>8723</v>
      </c>
      <c r="G313" s="755" t="s">
        <v>457</v>
      </c>
      <c r="H313" s="755" t="s">
        <v>457</v>
      </c>
      <c r="I313" s="755" t="s">
        <v>5126</v>
      </c>
      <c r="J313" s="752" t="s">
        <v>8724</v>
      </c>
      <c r="K313" s="756">
        <v>1</v>
      </c>
      <c r="L313" s="756"/>
      <c r="M313" s="756"/>
    </row>
    <row r="314" spans="1:13" s="742" customFormat="1" ht="27.95" customHeight="1">
      <c r="A314" s="748">
        <v>310</v>
      </c>
      <c r="B314" s="749" t="s">
        <v>5272</v>
      </c>
      <c r="C314" s="755" t="s">
        <v>2993</v>
      </c>
      <c r="D314" s="748" t="s">
        <v>8721</v>
      </c>
      <c r="E314" s="748" t="s">
        <v>8722</v>
      </c>
      <c r="F314" s="755" t="s">
        <v>8723</v>
      </c>
      <c r="G314" s="755" t="s">
        <v>457</v>
      </c>
      <c r="H314" s="755" t="s">
        <v>457</v>
      </c>
      <c r="I314" s="755" t="s">
        <v>5126</v>
      </c>
      <c r="J314" s="752" t="s">
        <v>3770</v>
      </c>
      <c r="K314" s="756"/>
      <c r="L314" s="756">
        <v>1</v>
      </c>
      <c r="M314" s="756"/>
    </row>
    <row r="315" spans="1:13" s="742" customFormat="1" ht="27.95" customHeight="1">
      <c r="A315" s="748">
        <v>311</v>
      </c>
      <c r="B315" s="749" t="s">
        <v>3486</v>
      </c>
      <c r="C315" s="755" t="s">
        <v>2993</v>
      </c>
      <c r="D315" s="748" t="s">
        <v>8721</v>
      </c>
      <c r="E315" s="748" t="s">
        <v>8722</v>
      </c>
      <c r="F315" s="755" t="s">
        <v>8723</v>
      </c>
      <c r="G315" s="755" t="s">
        <v>457</v>
      </c>
      <c r="H315" s="755" t="s">
        <v>457</v>
      </c>
      <c r="I315" s="755" t="s">
        <v>5139</v>
      </c>
      <c r="J315" s="752" t="s">
        <v>8724</v>
      </c>
      <c r="K315" s="756"/>
      <c r="L315" s="756"/>
      <c r="M315" s="756">
        <v>1</v>
      </c>
    </row>
    <row r="316" spans="1:13" s="742" customFormat="1" ht="27.95" customHeight="1">
      <c r="A316" s="748">
        <v>312</v>
      </c>
      <c r="B316" s="749" t="s">
        <v>5272</v>
      </c>
      <c r="C316" s="755" t="s">
        <v>2993</v>
      </c>
      <c r="D316" s="748" t="s">
        <v>8721</v>
      </c>
      <c r="E316" s="748" t="s">
        <v>8722</v>
      </c>
      <c r="F316" s="755" t="s">
        <v>8723</v>
      </c>
      <c r="G316" s="755" t="s">
        <v>457</v>
      </c>
      <c r="H316" s="755" t="s">
        <v>457</v>
      </c>
      <c r="I316" s="755" t="s">
        <v>5126</v>
      </c>
      <c r="J316" s="752" t="s">
        <v>3768</v>
      </c>
      <c r="K316" s="756">
        <v>1</v>
      </c>
      <c r="L316" s="756"/>
      <c r="M316" s="756"/>
    </row>
    <row r="317" spans="1:13" s="742" customFormat="1" ht="27.95" customHeight="1">
      <c r="A317" s="748">
        <v>313</v>
      </c>
      <c r="B317" s="749" t="s">
        <v>5272</v>
      </c>
      <c r="C317" s="755" t="s">
        <v>2993</v>
      </c>
      <c r="D317" s="748" t="s">
        <v>8721</v>
      </c>
      <c r="E317" s="748" t="s">
        <v>8722</v>
      </c>
      <c r="F317" s="755" t="s">
        <v>8723</v>
      </c>
      <c r="G317" s="755" t="s">
        <v>457</v>
      </c>
      <c r="H317" s="755" t="s">
        <v>457</v>
      </c>
      <c r="I317" s="755" t="s">
        <v>5126</v>
      </c>
      <c r="J317" s="752" t="s">
        <v>8725</v>
      </c>
      <c r="K317" s="756"/>
      <c r="L317" s="756">
        <v>1</v>
      </c>
      <c r="M317" s="756"/>
    </row>
    <row r="318" spans="1:13" s="742" customFormat="1" ht="27.95" customHeight="1">
      <c r="A318" s="748">
        <v>314</v>
      </c>
      <c r="B318" s="749" t="s">
        <v>3486</v>
      </c>
      <c r="C318" s="755" t="s">
        <v>2993</v>
      </c>
      <c r="D318" s="748" t="s">
        <v>8721</v>
      </c>
      <c r="E318" s="748" t="s">
        <v>8722</v>
      </c>
      <c r="F318" s="755" t="s">
        <v>8723</v>
      </c>
      <c r="G318" s="755" t="s">
        <v>457</v>
      </c>
      <c r="H318" s="755" t="s">
        <v>457</v>
      </c>
      <c r="I318" s="755" t="s">
        <v>5139</v>
      </c>
      <c r="J318" s="752" t="s">
        <v>3770</v>
      </c>
      <c r="K318" s="756"/>
      <c r="L318" s="756"/>
      <c r="M318" s="756">
        <v>1</v>
      </c>
    </row>
    <row r="319" spans="1:13" s="742" customFormat="1" ht="27.95" customHeight="1">
      <c r="A319" s="748">
        <v>315</v>
      </c>
      <c r="B319" s="749" t="s">
        <v>3486</v>
      </c>
      <c r="C319" s="755" t="s">
        <v>2993</v>
      </c>
      <c r="D319" s="748" t="s">
        <v>8721</v>
      </c>
      <c r="E319" s="748" t="s">
        <v>8722</v>
      </c>
      <c r="F319" s="755" t="s">
        <v>8723</v>
      </c>
      <c r="G319" s="755" t="s">
        <v>457</v>
      </c>
      <c r="H319" s="755" t="s">
        <v>457</v>
      </c>
      <c r="I319" s="755" t="s">
        <v>5139</v>
      </c>
      <c r="J319" s="752" t="s">
        <v>3768</v>
      </c>
      <c r="K319" s="756">
        <v>1</v>
      </c>
      <c r="L319" s="756"/>
      <c r="M319" s="756"/>
    </row>
    <row r="320" spans="1:13" s="742" customFormat="1" ht="27.95" customHeight="1">
      <c r="A320" s="748">
        <v>316</v>
      </c>
      <c r="B320" s="749" t="s">
        <v>3486</v>
      </c>
      <c r="C320" s="755" t="s">
        <v>2993</v>
      </c>
      <c r="D320" s="748" t="s">
        <v>8721</v>
      </c>
      <c r="E320" s="748" t="s">
        <v>8722</v>
      </c>
      <c r="F320" s="755" t="s">
        <v>8723</v>
      </c>
      <c r="G320" s="755" t="s">
        <v>457</v>
      </c>
      <c r="H320" s="755" t="s">
        <v>457</v>
      </c>
      <c r="I320" s="755" t="s">
        <v>5139</v>
      </c>
      <c r="J320" s="752" t="s">
        <v>8725</v>
      </c>
      <c r="K320" s="756"/>
      <c r="L320" s="756"/>
      <c r="M320" s="756">
        <v>1</v>
      </c>
    </row>
    <row r="321" spans="1:13" s="742" customFormat="1" ht="27.95" customHeight="1">
      <c r="A321" s="748">
        <v>317</v>
      </c>
      <c r="B321" s="749" t="s">
        <v>5275</v>
      </c>
      <c r="C321" s="755" t="s">
        <v>2993</v>
      </c>
      <c r="D321" s="748" t="s">
        <v>8721</v>
      </c>
      <c r="E321" s="748" t="s">
        <v>8722</v>
      </c>
      <c r="F321" s="755" t="s">
        <v>8723</v>
      </c>
      <c r="G321" s="755" t="s">
        <v>457</v>
      </c>
      <c r="H321" s="755" t="s">
        <v>457</v>
      </c>
      <c r="I321" s="755" t="s">
        <v>5139</v>
      </c>
      <c r="J321" s="752" t="s">
        <v>6569</v>
      </c>
      <c r="K321" s="756"/>
      <c r="L321" s="756"/>
      <c r="M321" s="756">
        <v>1</v>
      </c>
    </row>
    <row r="322" spans="1:13" s="742" customFormat="1" ht="27.95" customHeight="1">
      <c r="A322" s="748">
        <v>318</v>
      </c>
      <c r="B322" s="749" t="s">
        <v>8726</v>
      </c>
      <c r="C322" s="755" t="s">
        <v>2993</v>
      </c>
      <c r="D322" s="748" t="s">
        <v>8727</v>
      </c>
      <c r="E322" s="748" t="s">
        <v>8722</v>
      </c>
      <c r="F322" s="755" t="s">
        <v>8723</v>
      </c>
      <c r="G322" s="755" t="s">
        <v>457</v>
      </c>
      <c r="H322" s="755" t="s">
        <v>457</v>
      </c>
      <c r="I322" s="755" t="s">
        <v>5139</v>
      </c>
      <c r="J322" s="752" t="s">
        <v>6279</v>
      </c>
      <c r="K322" s="756"/>
      <c r="L322" s="756">
        <v>1</v>
      </c>
      <c r="M322" s="756"/>
    </row>
    <row r="323" spans="1:13" s="742" customFormat="1" ht="27.95" customHeight="1">
      <c r="A323" s="748">
        <v>319</v>
      </c>
      <c r="B323" s="749" t="s">
        <v>8728</v>
      </c>
      <c r="C323" s="755" t="s">
        <v>2993</v>
      </c>
      <c r="D323" s="748" t="s">
        <v>8727</v>
      </c>
      <c r="E323" s="748" t="s">
        <v>8722</v>
      </c>
      <c r="F323" s="755" t="s">
        <v>8723</v>
      </c>
      <c r="G323" s="755" t="s">
        <v>457</v>
      </c>
      <c r="H323" s="755" t="s">
        <v>457</v>
      </c>
      <c r="I323" s="755" t="s">
        <v>5126</v>
      </c>
      <c r="J323" s="752" t="s">
        <v>1391</v>
      </c>
      <c r="K323" s="756"/>
      <c r="L323" s="756"/>
      <c r="M323" s="756">
        <v>1</v>
      </c>
    </row>
    <row r="324" spans="1:13" s="742" customFormat="1" ht="27.95" customHeight="1">
      <c r="A324" s="748">
        <v>320</v>
      </c>
      <c r="B324" s="749" t="s">
        <v>8729</v>
      </c>
      <c r="C324" s="755" t="s">
        <v>1533</v>
      </c>
      <c r="D324" s="748" t="s">
        <v>8730</v>
      </c>
      <c r="E324" s="755" t="s">
        <v>8731</v>
      </c>
      <c r="F324" s="755" t="s">
        <v>8732</v>
      </c>
      <c r="G324" s="748" t="s">
        <v>460</v>
      </c>
      <c r="H324" s="748" t="s">
        <v>460</v>
      </c>
      <c r="I324" s="755" t="s">
        <v>5126</v>
      </c>
      <c r="J324" s="752" t="s">
        <v>8733</v>
      </c>
      <c r="K324" s="756">
        <v>1</v>
      </c>
      <c r="L324" s="756"/>
      <c r="M324" s="756"/>
    </row>
    <row r="325" spans="1:13" s="742" customFormat="1" ht="27.95" customHeight="1">
      <c r="A325" s="748">
        <v>321</v>
      </c>
      <c r="B325" s="749" t="s">
        <v>8734</v>
      </c>
      <c r="C325" s="755" t="s">
        <v>1533</v>
      </c>
      <c r="D325" s="748" t="s">
        <v>8735</v>
      </c>
      <c r="E325" s="755" t="s">
        <v>8736</v>
      </c>
      <c r="F325" s="755" t="s">
        <v>8737</v>
      </c>
      <c r="G325" s="755" t="s">
        <v>567</v>
      </c>
      <c r="H325" s="755" t="s">
        <v>567</v>
      </c>
      <c r="I325" s="755" t="s">
        <v>5139</v>
      </c>
      <c r="J325" s="752" t="s">
        <v>8733</v>
      </c>
      <c r="K325" s="756"/>
      <c r="L325" s="756">
        <v>1</v>
      </c>
      <c r="M325" s="756"/>
    </row>
    <row r="326" spans="1:13" s="740" customFormat="1" ht="27.95" customHeight="1">
      <c r="A326" s="748">
        <v>322</v>
      </c>
      <c r="B326" s="749" t="s">
        <v>8738</v>
      </c>
      <c r="C326" s="755" t="s">
        <v>1533</v>
      </c>
      <c r="D326" s="748" t="s">
        <v>8735</v>
      </c>
      <c r="E326" s="755" t="s">
        <v>8736</v>
      </c>
      <c r="F326" s="755" t="s">
        <v>8737</v>
      </c>
      <c r="G326" s="755" t="s">
        <v>567</v>
      </c>
      <c r="H326" s="755" t="s">
        <v>567</v>
      </c>
      <c r="I326" s="755" t="s">
        <v>5126</v>
      </c>
      <c r="J326" s="752" t="s">
        <v>8733</v>
      </c>
      <c r="K326" s="756"/>
      <c r="L326" s="756">
        <v>1</v>
      </c>
      <c r="M326" s="756"/>
    </row>
    <row r="327" spans="1:13" s="740" customFormat="1" ht="27.95" customHeight="1">
      <c r="A327" s="748">
        <v>323</v>
      </c>
      <c r="B327" s="749" t="s">
        <v>8739</v>
      </c>
      <c r="C327" s="755" t="s">
        <v>1533</v>
      </c>
      <c r="D327" s="748" t="s">
        <v>8735</v>
      </c>
      <c r="E327" s="755" t="s">
        <v>8736</v>
      </c>
      <c r="F327" s="755" t="s">
        <v>8737</v>
      </c>
      <c r="G327" s="755" t="s">
        <v>567</v>
      </c>
      <c r="H327" s="755" t="s">
        <v>567</v>
      </c>
      <c r="I327" s="755" t="s">
        <v>5126</v>
      </c>
      <c r="J327" s="752" t="s">
        <v>8733</v>
      </c>
      <c r="K327" s="756"/>
      <c r="L327" s="756">
        <v>1</v>
      </c>
      <c r="M327" s="756"/>
    </row>
    <row r="328" spans="1:13" s="740" customFormat="1" ht="27.95" customHeight="1">
      <c r="A328" s="748">
        <v>324</v>
      </c>
      <c r="B328" s="749" t="s">
        <v>8740</v>
      </c>
      <c r="C328" s="755" t="s">
        <v>1533</v>
      </c>
      <c r="D328" s="748" t="s">
        <v>8735</v>
      </c>
      <c r="E328" s="755" t="s">
        <v>8736</v>
      </c>
      <c r="F328" s="755" t="s">
        <v>8737</v>
      </c>
      <c r="G328" s="755" t="s">
        <v>567</v>
      </c>
      <c r="H328" s="755" t="s">
        <v>567</v>
      </c>
      <c r="I328" s="755" t="s">
        <v>5139</v>
      </c>
      <c r="J328" s="752" t="s">
        <v>8733</v>
      </c>
      <c r="K328" s="756"/>
      <c r="L328" s="756"/>
      <c r="M328" s="756">
        <v>1</v>
      </c>
    </row>
    <row r="329" spans="1:13" s="740" customFormat="1" ht="27.95" customHeight="1">
      <c r="A329" s="748">
        <v>325</v>
      </c>
      <c r="B329" s="749" t="s">
        <v>5616</v>
      </c>
      <c r="C329" s="755" t="s">
        <v>1533</v>
      </c>
      <c r="D329" s="748" t="s">
        <v>8735</v>
      </c>
      <c r="E329" s="755" t="s">
        <v>8736</v>
      </c>
      <c r="F329" s="755" t="s">
        <v>8737</v>
      </c>
      <c r="G329" s="755" t="s">
        <v>567</v>
      </c>
      <c r="H329" s="755" t="s">
        <v>567</v>
      </c>
      <c r="I329" s="755" t="s">
        <v>5139</v>
      </c>
      <c r="J329" s="752" t="s">
        <v>8733</v>
      </c>
      <c r="K329" s="756"/>
      <c r="L329" s="756"/>
      <c r="M329" s="756">
        <v>1</v>
      </c>
    </row>
    <row r="330" spans="1:13" s="740" customFormat="1" ht="27.95" customHeight="1">
      <c r="A330" s="748">
        <v>326</v>
      </c>
      <c r="B330" s="749" t="s">
        <v>3671</v>
      </c>
      <c r="C330" s="755" t="s">
        <v>512</v>
      </c>
      <c r="D330" s="748" t="s">
        <v>8741</v>
      </c>
      <c r="E330" s="755" t="s">
        <v>8742</v>
      </c>
      <c r="F330" s="755" t="s">
        <v>8743</v>
      </c>
      <c r="G330" s="755" t="s">
        <v>460</v>
      </c>
      <c r="H330" s="755" t="s">
        <v>460</v>
      </c>
      <c r="I330" s="755" t="s">
        <v>5126</v>
      </c>
      <c r="J330" s="752" t="s">
        <v>8744</v>
      </c>
      <c r="K330" s="756"/>
      <c r="L330" s="756"/>
      <c r="M330" s="756">
        <v>1</v>
      </c>
    </row>
    <row r="331" spans="1:13" s="740" customFormat="1" ht="27.95" customHeight="1">
      <c r="A331" s="748">
        <v>327</v>
      </c>
      <c r="B331" s="749" t="s">
        <v>3674</v>
      </c>
      <c r="C331" s="755" t="s">
        <v>512</v>
      </c>
      <c r="D331" s="748" t="s">
        <v>8741</v>
      </c>
      <c r="E331" s="755" t="s">
        <v>8742</v>
      </c>
      <c r="F331" s="755" t="s">
        <v>8743</v>
      </c>
      <c r="G331" s="755" t="s">
        <v>460</v>
      </c>
      <c r="H331" s="755" t="s">
        <v>460</v>
      </c>
      <c r="I331" s="755" t="s">
        <v>5139</v>
      </c>
      <c r="J331" s="752" t="s">
        <v>8744</v>
      </c>
      <c r="K331" s="756">
        <v>1</v>
      </c>
      <c r="L331" s="756"/>
      <c r="M331" s="756"/>
    </row>
    <row r="332" spans="1:13" s="740" customFormat="1" ht="27.95" customHeight="1">
      <c r="A332" s="748">
        <v>328</v>
      </c>
      <c r="B332" s="784" t="s">
        <v>5662</v>
      </c>
      <c r="C332" s="758" t="s">
        <v>1509</v>
      </c>
      <c r="D332" s="758" t="s">
        <v>8745</v>
      </c>
      <c r="E332" s="759" t="s">
        <v>8746</v>
      </c>
      <c r="F332" s="758" t="s">
        <v>8747</v>
      </c>
      <c r="G332" s="748" t="s">
        <v>460</v>
      </c>
      <c r="H332" s="748" t="s">
        <v>460</v>
      </c>
      <c r="I332" s="785" t="s">
        <v>5126</v>
      </c>
      <c r="J332" s="786" t="s">
        <v>7124</v>
      </c>
      <c r="K332" s="787">
        <v>1</v>
      </c>
      <c r="L332" s="787"/>
      <c r="M332" s="787"/>
    </row>
    <row r="333" spans="1:13" s="740" customFormat="1" ht="27.95" customHeight="1">
      <c r="A333" s="748">
        <v>329</v>
      </c>
      <c r="B333" s="788" t="s">
        <v>4856</v>
      </c>
      <c r="C333" s="758" t="s">
        <v>1509</v>
      </c>
      <c r="D333" s="758" t="s">
        <v>8745</v>
      </c>
      <c r="E333" s="759" t="s">
        <v>8746</v>
      </c>
      <c r="F333" s="758" t="s">
        <v>8747</v>
      </c>
      <c r="G333" s="748" t="s">
        <v>460</v>
      </c>
      <c r="H333" s="748" t="s">
        <v>460</v>
      </c>
      <c r="I333" s="785" t="s">
        <v>5139</v>
      </c>
      <c r="J333" s="789" t="s">
        <v>6769</v>
      </c>
      <c r="K333" s="787"/>
      <c r="L333" s="787">
        <v>1</v>
      </c>
      <c r="M333" s="787"/>
    </row>
    <row r="334" spans="1:13" s="740" customFormat="1" ht="27.95" customHeight="1">
      <c r="A334" s="748">
        <v>330</v>
      </c>
      <c r="B334" s="788" t="s">
        <v>7415</v>
      </c>
      <c r="C334" s="758" t="s">
        <v>1509</v>
      </c>
      <c r="D334" s="758" t="s">
        <v>8745</v>
      </c>
      <c r="E334" s="759" t="s">
        <v>8746</v>
      </c>
      <c r="F334" s="758" t="s">
        <v>8747</v>
      </c>
      <c r="G334" s="748" t="s">
        <v>460</v>
      </c>
      <c r="H334" s="748" t="s">
        <v>460</v>
      </c>
      <c r="I334" s="762" t="s">
        <v>5126</v>
      </c>
      <c r="J334" s="762" t="s">
        <v>1169</v>
      </c>
      <c r="K334" s="762"/>
      <c r="L334" s="763">
        <v>1</v>
      </c>
      <c r="M334" s="763"/>
    </row>
    <row r="335" spans="1:13" s="740" customFormat="1" ht="27.95" customHeight="1">
      <c r="A335" s="748">
        <v>331</v>
      </c>
      <c r="B335" s="790" t="s">
        <v>6465</v>
      </c>
      <c r="C335" s="758" t="s">
        <v>1509</v>
      </c>
      <c r="D335" s="758" t="s">
        <v>8745</v>
      </c>
      <c r="E335" s="759" t="s">
        <v>8746</v>
      </c>
      <c r="F335" s="758" t="s">
        <v>8747</v>
      </c>
      <c r="G335" s="748" t="s">
        <v>460</v>
      </c>
      <c r="H335" s="748" t="s">
        <v>460</v>
      </c>
      <c r="I335" s="762" t="s">
        <v>5126</v>
      </c>
      <c r="J335" s="762" t="s">
        <v>8748</v>
      </c>
      <c r="K335" s="762"/>
      <c r="L335" s="763">
        <v>1</v>
      </c>
      <c r="M335" s="763"/>
    </row>
    <row r="336" spans="1:13" s="740" customFormat="1" ht="27.95" customHeight="1">
      <c r="A336" s="748">
        <v>332</v>
      </c>
      <c r="B336" s="790" t="s">
        <v>5642</v>
      </c>
      <c r="C336" s="758" t="s">
        <v>1509</v>
      </c>
      <c r="D336" s="764" t="s">
        <v>8749</v>
      </c>
      <c r="E336" s="759" t="s">
        <v>8750</v>
      </c>
      <c r="F336" s="758" t="s">
        <v>8751</v>
      </c>
      <c r="G336" s="758" t="s">
        <v>457</v>
      </c>
      <c r="H336" s="758" t="s">
        <v>457</v>
      </c>
      <c r="I336" s="762" t="s">
        <v>5139</v>
      </c>
      <c r="J336" s="762" t="s">
        <v>6812</v>
      </c>
      <c r="K336" s="762">
        <v>1</v>
      </c>
      <c r="L336" s="763"/>
      <c r="M336" s="763"/>
    </row>
    <row r="337" spans="1:13" s="740" customFormat="1" ht="27.95" customHeight="1">
      <c r="A337" s="748">
        <v>333</v>
      </c>
      <c r="B337" s="790" t="s">
        <v>5642</v>
      </c>
      <c r="C337" s="758" t="s">
        <v>1509</v>
      </c>
      <c r="D337" s="764" t="s">
        <v>8749</v>
      </c>
      <c r="E337" s="759" t="s">
        <v>8750</v>
      </c>
      <c r="F337" s="758" t="s">
        <v>8751</v>
      </c>
      <c r="G337" s="758" t="s">
        <v>457</v>
      </c>
      <c r="H337" s="758" t="s">
        <v>457</v>
      </c>
      <c r="I337" s="762" t="s">
        <v>5139</v>
      </c>
      <c r="J337" s="762" t="s">
        <v>8752</v>
      </c>
      <c r="K337" s="762">
        <v>1</v>
      </c>
      <c r="L337" s="763"/>
      <c r="M337" s="763"/>
    </row>
    <row r="338" spans="1:13" s="740" customFormat="1" ht="27.95" customHeight="1">
      <c r="A338" s="748">
        <v>334</v>
      </c>
      <c r="B338" s="790" t="s">
        <v>5642</v>
      </c>
      <c r="C338" s="758" t="s">
        <v>1509</v>
      </c>
      <c r="D338" s="764" t="s">
        <v>8749</v>
      </c>
      <c r="E338" s="759" t="s">
        <v>8750</v>
      </c>
      <c r="F338" s="758" t="s">
        <v>8751</v>
      </c>
      <c r="G338" s="758" t="s">
        <v>457</v>
      </c>
      <c r="H338" s="758" t="s">
        <v>457</v>
      </c>
      <c r="I338" s="762" t="s">
        <v>5139</v>
      </c>
      <c r="J338" s="762" t="s">
        <v>6812</v>
      </c>
      <c r="K338" s="762"/>
      <c r="L338" s="763"/>
      <c r="M338" s="763">
        <v>1</v>
      </c>
    </row>
    <row r="339" spans="1:13" s="740" customFormat="1" ht="27.95" customHeight="1">
      <c r="A339" s="748">
        <v>335</v>
      </c>
      <c r="B339" s="790" t="s">
        <v>5642</v>
      </c>
      <c r="C339" s="758" t="s">
        <v>1509</v>
      </c>
      <c r="D339" s="764" t="s">
        <v>8749</v>
      </c>
      <c r="E339" s="759" t="s">
        <v>8750</v>
      </c>
      <c r="F339" s="758" t="s">
        <v>8751</v>
      </c>
      <c r="G339" s="758" t="s">
        <v>457</v>
      </c>
      <c r="H339" s="758" t="s">
        <v>457</v>
      </c>
      <c r="I339" s="762" t="s">
        <v>5139</v>
      </c>
      <c r="J339" s="791" t="s">
        <v>8753</v>
      </c>
      <c r="K339" s="762"/>
      <c r="L339" s="763"/>
      <c r="M339" s="763">
        <v>1</v>
      </c>
    </row>
    <row r="340" spans="1:13" s="740" customFormat="1" ht="27.95" customHeight="1">
      <c r="A340" s="748">
        <v>336</v>
      </c>
      <c r="B340" s="790" t="s">
        <v>5642</v>
      </c>
      <c r="C340" s="758" t="s">
        <v>1509</v>
      </c>
      <c r="D340" s="764" t="s">
        <v>8749</v>
      </c>
      <c r="E340" s="759" t="s">
        <v>8750</v>
      </c>
      <c r="F340" s="758" t="s">
        <v>8751</v>
      </c>
      <c r="G340" s="758" t="s">
        <v>457</v>
      </c>
      <c r="H340" s="758" t="s">
        <v>457</v>
      </c>
      <c r="I340" s="762" t="s">
        <v>5139</v>
      </c>
      <c r="J340" s="762" t="s">
        <v>8754</v>
      </c>
      <c r="K340" s="762"/>
      <c r="L340" s="763"/>
      <c r="M340" s="763">
        <v>1</v>
      </c>
    </row>
    <row r="341" spans="1:13" s="740" customFormat="1" ht="27.95" customHeight="1">
      <c r="A341" s="748">
        <v>337</v>
      </c>
      <c r="B341" s="790" t="s">
        <v>8755</v>
      </c>
      <c r="C341" s="758" t="s">
        <v>1509</v>
      </c>
      <c r="D341" s="764" t="s">
        <v>8749</v>
      </c>
      <c r="E341" s="759" t="s">
        <v>8750</v>
      </c>
      <c r="F341" s="758" t="s">
        <v>8751</v>
      </c>
      <c r="G341" s="758" t="s">
        <v>457</v>
      </c>
      <c r="H341" s="758" t="s">
        <v>457</v>
      </c>
      <c r="I341" s="762" t="s">
        <v>5139</v>
      </c>
      <c r="J341" s="762" t="s">
        <v>8756</v>
      </c>
      <c r="K341" s="762"/>
      <c r="L341" s="763">
        <v>1</v>
      </c>
      <c r="M341" s="763"/>
    </row>
    <row r="342" spans="1:13" s="740" customFormat="1" ht="27.95" customHeight="1">
      <c r="A342" s="748">
        <v>338</v>
      </c>
      <c r="B342" s="790" t="s">
        <v>8755</v>
      </c>
      <c r="C342" s="758" t="s">
        <v>1509</v>
      </c>
      <c r="D342" s="764" t="s">
        <v>8749</v>
      </c>
      <c r="E342" s="759" t="s">
        <v>8750</v>
      </c>
      <c r="F342" s="758" t="s">
        <v>8751</v>
      </c>
      <c r="G342" s="758" t="s">
        <v>457</v>
      </c>
      <c r="H342" s="758" t="s">
        <v>457</v>
      </c>
      <c r="I342" s="762" t="s">
        <v>5139</v>
      </c>
      <c r="J342" s="791" t="s">
        <v>8757</v>
      </c>
      <c r="K342" s="762"/>
      <c r="L342" s="763">
        <v>1</v>
      </c>
      <c r="M342" s="763"/>
    </row>
    <row r="343" spans="1:13" s="740" customFormat="1" ht="27.95" customHeight="1">
      <c r="A343" s="748">
        <v>339</v>
      </c>
      <c r="B343" s="790" t="s">
        <v>8758</v>
      </c>
      <c r="C343" s="758" t="s">
        <v>1509</v>
      </c>
      <c r="D343" s="764" t="s">
        <v>8749</v>
      </c>
      <c r="E343" s="759" t="s">
        <v>8750</v>
      </c>
      <c r="F343" s="758" t="s">
        <v>8751</v>
      </c>
      <c r="G343" s="758" t="s">
        <v>457</v>
      </c>
      <c r="H343" s="758" t="s">
        <v>457</v>
      </c>
      <c r="I343" s="762" t="s">
        <v>5126</v>
      </c>
      <c r="J343" s="762" t="s">
        <v>6812</v>
      </c>
      <c r="K343" s="762"/>
      <c r="L343" s="763"/>
      <c r="M343" s="763">
        <v>1</v>
      </c>
    </row>
    <row r="344" spans="1:13" s="740" customFormat="1" ht="27.95" customHeight="1">
      <c r="A344" s="748">
        <v>340</v>
      </c>
      <c r="B344" s="790" t="s">
        <v>8759</v>
      </c>
      <c r="C344" s="758" t="s">
        <v>1509</v>
      </c>
      <c r="D344" s="764" t="s">
        <v>8760</v>
      </c>
      <c r="E344" s="759" t="s">
        <v>8761</v>
      </c>
      <c r="F344" s="758" t="s">
        <v>8762</v>
      </c>
      <c r="G344" s="758" t="s">
        <v>457</v>
      </c>
      <c r="H344" s="758" t="s">
        <v>457</v>
      </c>
      <c r="I344" s="762" t="s">
        <v>8383</v>
      </c>
      <c r="J344" s="762" t="s">
        <v>1149</v>
      </c>
      <c r="K344" s="762"/>
      <c r="L344" s="763">
        <v>1</v>
      </c>
      <c r="M344" s="763"/>
    </row>
    <row r="345" spans="1:13" s="740" customFormat="1" ht="27.95" customHeight="1">
      <c r="A345" s="748">
        <v>341</v>
      </c>
      <c r="B345" s="790" t="s">
        <v>4098</v>
      </c>
      <c r="C345" s="758" t="s">
        <v>1476</v>
      </c>
      <c r="D345" s="764" t="s">
        <v>8763</v>
      </c>
      <c r="E345" s="759" t="s">
        <v>8764</v>
      </c>
      <c r="F345" s="758" t="s">
        <v>8765</v>
      </c>
      <c r="G345" s="758" t="s">
        <v>457</v>
      </c>
      <c r="H345" s="758" t="s">
        <v>457</v>
      </c>
      <c r="I345" s="762" t="s">
        <v>5126</v>
      </c>
      <c r="J345" s="762" t="s">
        <v>5206</v>
      </c>
      <c r="K345" s="762">
        <v>1</v>
      </c>
      <c r="L345" s="763"/>
      <c r="M345" s="763"/>
    </row>
    <row r="346" spans="1:13" s="740" customFormat="1" ht="27.95" customHeight="1">
      <c r="A346" s="748">
        <v>342</v>
      </c>
      <c r="B346" s="790" t="s">
        <v>3788</v>
      </c>
      <c r="C346" s="758" t="s">
        <v>1476</v>
      </c>
      <c r="D346" s="764" t="s">
        <v>8763</v>
      </c>
      <c r="E346" s="759" t="s">
        <v>8764</v>
      </c>
      <c r="F346" s="758" t="s">
        <v>8765</v>
      </c>
      <c r="G346" s="758" t="s">
        <v>457</v>
      </c>
      <c r="H346" s="758" t="s">
        <v>457</v>
      </c>
      <c r="I346" s="762" t="s">
        <v>5126</v>
      </c>
      <c r="J346" s="762" t="s">
        <v>8766</v>
      </c>
      <c r="K346" s="762"/>
      <c r="L346" s="763"/>
      <c r="M346" s="763">
        <v>1</v>
      </c>
    </row>
    <row r="347" spans="1:13" s="740" customFormat="1" ht="27.95" customHeight="1">
      <c r="A347" s="748">
        <v>343</v>
      </c>
      <c r="B347" s="790" t="s">
        <v>4479</v>
      </c>
      <c r="C347" s="758" t="s">
        <v>1476</v>
      </c>
      <c r="D347" s="764" t="s">
        <v>8767</v>
      </c>
      <c r="E347" s="759" t="s">
        <v>8768</v>
      </c>
      <c r="F347" s="758" t="s">
        <v>8769</v>
      </c>
      <c r="G347" s="758" t="s">
        <v>457</v>
      </c>
      <c r="H347" s="758" t="s">
        <v>457</v>
      </c>
      <c r="I347" s="762" t="s">
        <v>5126</v>
      </c>
      <c r="J347" s="762" t="s">
        <v>725</v>
      </c>
      <c r="K347" s="762"/>
      <c r="L347" s="763">
        <v>1</v>
      </c>
      <c r="M347" s="763"/>
    </row>
    <row r="348" spans="1:13" s="740" customFormat="1" ht="27.95" customHeight="1">
      <c r="A348" s="748">
        <v>344</v>
      </c>
      <c r="B348" s="790" t="s">
        <v>4150</v>
      </c>
      <c r="C348" s="758" t="s">
        <v>1476</v>
      </c>
      <c r="D348" s="764" t="s">
        <v>8767</v>
      </c>
      <c r="E348" s="759" t="s">
        <v>8768</v>
      </c>
      <c r="F348" s="758" t="s">
        <v>8769</v>
      </c>
      <c r="G348" s="758" t="s">
        <v>457</v>
      </c>
      <c r="H348" s="758" t="s">
        <v>457</v>
      </c>
      <c r="I348" s="762" t="s">
        <v>5126</v>
      </c>
      <c r="J348" s="762" t="s">
        <v>725</v>
      </c>
      <c r="K348" s="762">
        <v>1</v>
      </c>
      <c r="L348" s="763"/>
      <c r="M348" s="763"/>
    </row>
    <row r="349" spans="1:13" s="740" customFormat="1" ht="27.95" customHeight="1">
      <c r="A349" s="748">
        <v>345</v>
      </c>
      <c r="B349" s="790" t="s">
        <v>5042</v>
      </c>
      <c r="C349" s="758" t="s">
        <v>1476</v>
      </c>
      <c r="D349" s="764" t="s">
        <v>8767</v>
      </c>
      <c r="E349" s="759" t="s">
        <v>8768</v>
      </c>
      <c r="F349" s="758" t="s">
        <v>8769</v>
      </c>
      <c r="G349" s="758" t="s">
        <v>457</v>
      </c>
      <c r="H349" s="758" t="s">
        <v>457</v>
      </c>
      <c r="I349" s="762" t="s">
        <v>5139</v>
      </c>
      <c r="J349" s="762" t="s">
        <v>725</v>
      </c>
      <c r="K349" s="762">
        <v>1</v>
      </c>
      <c r="L349" s="763"/>
      <c r="M349" s="763"/>
    </row>
    <row r="350" spans="1:13" s="740" customFormat="1" ht="27.95" customHeight="1">
      <c r="A350" s="748">
        <v>346</v>
      </c>
      <c r="B350" s="790" t="s">
        <v>6092</v>
      </c>
      <c r="C350" s="758" t="s">
        <v>1476</v>
      </c>
      <c r="D350" s="764" t="s">
        <v>8770</v>
      </c>
      <c r="E350" s="759" t="s">
        <v>8771</v>
      </c>
      <c r="F350" s="758" t="s">
        <v>8772</v>
      </c>
      <c r="G350" s="758" t="s">
        <v>457</v>
      </c>
      <c r="H350" s="758" t="s">
        <v>457</v>
      </c>
      <c r="I350" s="762" t="s">
        <v>5126</v>
      </c>
      <c r="J350" s="762" t="s">
        <v>2652</v>
      </c>
      <c r="K350" s="762"/>
      <c r="L350" s="763">
        <v>1</v>
      </c>
      <c r="M350" s="763"/>
    </row>
    <row r="351" spans="1:13" s="740" customFormat="1" ht="27.95" customHeight="1">
      <c r="A351" s="748">
        <v>347</v>
      </c>
      <c r="B351" s="790" t="s">
        <v>8773</v>
      </c>
      <c r="C351" s="758" t="s">
        <v>1476</v>
      </c>
      <c r="D351" s="764" t="s">
        <v>8770</v>
      </c>
      <c r="E351" s="759" t="s">
        <v>8771</v>
      </c>
      <c r="F351" s="758" t="s">
        <v>8772</v>
      </c>
      <c r="G351" s="758" t="s">
        <v>457</v>
      </c>
      <c r="H351" s="758" t="s">
        <v>457</v>
      </c>
      <c r="I351" s="762" t="s">
        <v>5126</v>
      </c>
      <c r="J351" s="762" t="s">
        <v>2652</v>
      </c>
      <c r="K351" s="762"/>
      <c r="L351" s="763">
        <v>1</v>
      </c>
      <c r="M351" s="763"/>
    </row>
    <row r="352" spans="1:13" s="740" customFormat="1" ht="27.95" customHeight="1">
      <c r="A352" s="748">
        <v>348</v>
      </c>
      <c r="B352" s="790" t="s">
        <v>5911</v>
      </c>
      <c r="C352" s="758" t="s">
        <v>1476</v>
      </c>
      <c r="D352" s="764" t="s">
        <v>8770</v>
      </c>
      <c r="E352" s="759" t="s">
        <v>8771</v>
      </c>
      <c r="F352" s="758" t="s">
        <v>8772</v>
      </c>
      <c r="G352" s="758" t="s">
        <v>457</v>
      </c>
      <c r="H352" s="758" t="s">
        <v>457</v>
      </c>
      <c r="I352" s="762" t="s">
        <v>5126</v>
      </c>
      <c r="J352" s="762" t="s">
        <v>2652</v>
      </c>
      <c r="K352" s="762"/>
      <c r="L352" s="763">
        <v>1</v>
      </c>
      <c r="M352" s="763"/>
    </row>
    <row r="353" spans="1:13" s="740" customFormat="1" ht="27.95" customHeight="1">
      <c r="A353" s="748">
        <v>349</v>
      </c>
      <c r="B353" s="790" t="s">
        <v>664</v>
      </c>
      <c r="C353" s="758" t="s">
        <v>1476</v>
      </c>
      <c r="D353" s="764" t="s">
        <v>8770</v>
      </c>
      <c r="E353" s="759" t="s">
        <v>8771</v>
      </c>
      <c r="F353" s="758" t="s">
        <v>8772</v>
      </c>
      <c r="G353" s="758" t="s">
        <v>457</v>
      </c>
      <c r="H353" s="758" t="s">
        <v>457</v>
      </c>
      <c r="I353" s="762" t="s">
        <v>5126</v>
      </c>
      <c r="J353" s="762" t="s">
        <v>8774</v>
      </c>
      <c r="K353" s="762"/>
      <c r="L353" s="763"/>
      <c r="M353" s="763">
        <v>1</v>
      </c>
    </row>
    <row r="354" spans="1:13" s="740" customFormat="1" ht="27.95" customHeight="1">
      <c r="A354" s="748">
        <v>350</v>
      </c>
      <c r="B354" s="773" t="s">
        <v>1271</v>
      </c>
      <c r="C354" s="751" t="s">
        <v>1476</v>
      </c>
      <c r="D354" s="751" t="s">
        <v>8443</v>
      </c>
      <c r="E354" s="751" t="s">
        <v>8775</v>
      </c>
      <c r="F354" s="751" t="s">
        <v>8776</v>
      </c>
      <c r="G354" s="751" t="s">
        <v>457</v>
      </c>
      <c r="H354" s="751" t="s">
        <v>457</v>
      </c>
      <c r="I354" s="792" t="s">
        <v>5126</v>
      </c>
      <c r="J354" s="751" t="s">
        <v>8777</v>
      </c>
      <c r="K354" s="751"/>
      <c r="L354" s="751"/>
      <c r="M354" s="751">
        <v>1</v>
      </c>
    </row>
    <row r="355" spans="1:13" s="740" customFormat="1" ht="27.95" customHeight="1">
      <c r="A355" s="748">
        <v>351</v>
      </c>
      <c r="B355" s="773" t="s">
        <v>3710</v>
      </c>
      <c r="C355" s="751" t="s">
        <v>1476</v>
      </c>
      <c r="D355" s="751" t="s">
        <v>8443</v>
      </c>
      <c r="E355" s="751" t="s">
        <v>8775</v>
      </c>
      <c r="F355" s="751" t="s">
        <v>8776</v>
      </c>
      <c r="G355" s="751" t="s">
        <v>457</v>
      </c>
      <c r="H355" s="751" t="s">
        <v>457</v>
      </c>
      <c r="I355" s="792" t="s">
        <v>5126</v>
      </c>
      <c r="J355" s="751" t="s">
        <v>8778</v>
      </c>
      <c r="K355" s="751">
        <v>1</v>
      </c>
      <c r="L355" s="751"/>
      <c r="M355" s="751"/>
    </row>
    <row r="356" spans="1:13" s="740" customFormat="1" ht="27.95" customHeight="1">
      <c r="A356" s="748">
        <v>352</v>
      </c>
      <c r="B356" s="773" t="s">
        <v>4084</v>
      </c>
      <c r="C356" s="751" t="s">
        <v>1476</v>
      </c>
      <c r="D356" s="751" t="s">
        <v>8443</v>
      </c>
      <c r="E356" s="751" t="s">
        <v>8775</v>
      </c>
      <c r="F356" s="751" t="s">
        <v>8776</v>
      </c>
      <c r="G356" s="751" t="s">
        <v>457</v>
      </c>
      <c r="H356" s="751" t="s">
        <v>457</v>
      </c>
      <c r="I356" s="792" t="s">
        <v>5126</v>
      </c>
      <c r="J356" s="751" t="s">
        <v>8779</v>
      </c>
      <c r="K356" s="751">
        <v>1</v>
      </c>
      <c r="L356" s="751"/>
      <c r="M356" s="751"/>
    </row>
    <row r="357" spans="1:13" s="740" customFormat="1" ht="27.95" customHeight="1">
      <c r="A357" s="748">
        <v>353</v>
      </c>
      <c r="B357" s="773" t="s">
        <v>4757</v>
      </c>
      <c r="C357" s="751" t="s">
        <v>1476</v>
      </c>
      <c r="D357" s="751" t="s">
        <v>8443</v>
      </c>
      <c r="E357" s="751" t="s">
        <v>8775</v>
      </c>
      <c r="F357" s="751" t="s">
        <v>8776</v>
      </c>
      <c r="G357" s="751" t="s">
        <v>457</v>
      </c>
      <c r="H357" s="751" t="s">
        <v>457</v>
      </c>
      <c r="I357" s="792" t="s">
        <v>5126</v>
      </c>
      <c r="J357" s="751" t="s">
        <v>8780</v>
      </c>
      <c r="K357" s="751">
        <v>1</v>
      </c>
      <c r="L357" s="751"/>
      <c r="M357" s="751"/>
    </row>
    <row r="358" spans="1:13" s="740" customFormat="1" ht="27.95" customHeight="1">
      <c r="A358" s="748">
        <v>354</v>
      </c>
      <c r="B358" s="773" t="s">
        <v>4410</v>
      </c>
      <c r="C358" s="751" t="s">
        <v>1476</v>
      </c>
      <c r="D358" s="751" t="s">
        <v>8443</v>
      </c>
      <c r="E358" s="751" t="s">
        <v>8775</v>
      </c>
      <c r="F358" s="751" t="s">
        <v>8776</v>
      </c>
      <c r="G358" s="751" t="s">
        <v>457</v>
      </c>
      <c r="H358" s="751" t="s">
        <v>457</v>
      </c>
      <c r="I358" s="792" t="s">
        <v>5126</v>
      </c>
      <c r="J358" s="751" t="s">
        <v>8781</v>
      </c>
      <c r="K358" s="751">
        <v>1</v>
      </c>
      <c r="L358" s="751"/>
      <c r="M358" s="751"/>
    </row>
    <row r="359" spans="1:13" s="740" customFormat="1" ht="27.95" customHeight="1">
      <c r="A359" s="748">
        <v>355</v>
      </c>
      <c r="B359" s="773" t="s">
        <v>6700</v>
      </c>
      <c r="C359" s="751" t="s">
        <v>1476</v>
      </c>
      <c r="D359" s="751" t="s">
        <v>8443</v>
      </c>
      <c r="E359" s="751" t="s">
        <v>8775</v>
      </c>
      <c r="F359" s="751" t="s">
        <v>8776</v>
      </c>
      <c r="G359" s="751" t="s">
        <v>457</v>
      </c>
      <c r="H359" s="751" t="s">
        <v>457</v>
      </c>
      <c r="I359" s="792" t="s">
        <v>5126</v>
      </c>
      <c r="J359" s="751" t="s">
        <v>8778</v>
      </c>
      <c r="K359" s="751">
        <v>1</v>
      </c>
      <c r="L359" s="751"/>
      <c r="M359" s="751"/>
    </row>
    <row r="360" spans="1:13" s="740" customFormat="1" ht="27.95" customHeight="1">
      <c r="A360" s="748">
        <v>356</v>
      </c>
      <c r="B360" s="773" t="s">
        <v>5166</v>
      </c>
      <c r="C360" s="751" t="s">
        <v>1476</v>
      </c>
      <c r="D360" s="751" t="s">
        <v>8443</v>
      </c>
      <c r="E360" s="751" t="s">
        <v>8775</v>
      </c>
      <c r="F360" s="751" t="s">
        <v>8776</v>
      </c>
      <c r="G360" s="751" t="s">
        <v>457</v>
      </c>
      <c r="H360" s="751" t="s">
        <v>457</v>
      </c>
      <c r="I360" s="792" t="s">
        <v>5126</v>
      </c>
      <c r="J360" s="751" t="s">
        <v>8782</v>
      </c>
      <c r="K360" s="751">
        <v>1</v>
      </c>
      <c r="L360" s="751"/>
      <c r="M360" s="751"/>
    </row>
    <row r="361" spans="1:13" s="740" customFormat="1" ht="27.95" customHeight="1">
      <c r="A361" s="748">
        <v>357</v>
      </c>
      <c r="B361" s="773" t="s">
        <v>4079</v>
      </c>
      <c r="C361" s="751" t="s">
        <v>1476</v>
      </c>
      <c r="D361" s="751" t="s">
        <v>8443</v>
      </c>
      <c r="E361" s="751" t="s">
        <v>8775</v>
      </c>
      <c r="F361" s="751" t="s">
        <v>8776</v>
      </c>
      <c r="G361" s="751" t="s">
        <v>457</v>
      </c>
      <c r="H361" s="751" t="s">
        <v>457</v>
      </c>
      <c r="I361" s="792" t="s">
        <v>5126</v>
      </c>
      <c r="J361" s="751" t="s">
        <v>8783</v>
      </c>
      <c r="K361" s="751">
        <v>1</v>
      </c>
      <c r="L361" s="751"/>
      <c r="M361" s="751"/>
    </row>
    <row r="362" spans="1:13" s="740" customFormat="1" ht="27.95" customHeight="1">
      <c r="A362" s="748">
        <v>358</v>
      </c>
      <c r="B362" s="773" t="s">
        <v>3390</v>
      </c>
      <c r="C362" s="751" t="s">
        <v>1476</v>
      </c>
      <c r="D362" s="751" t="s">
        <v>8443</v>
      </c>
      <c r="E362" s="751" t="s">
        <v>8775</v>
      </c>
      <c r="F362" s="751" t="s">
        <v>8776</v>
      </c>
      <c r="G362" s="751" t="s">
        <v>457</v>
      </c>
      <c r="H362" s="751" t="s">
        <v>457</v>
      </c>
      <c r="I362" s="792" t="s">
        <v>5126</v>
      </c>
      <c r="J362" s="751" t="s">
        <v>8784</v>
      </c>
      <c r="K362" s="751"/>
      <c r="L362" s="751">
        <v>1</v>
      </c>
      <c r="M362" s="751"/>
    </row>
    <row r="363" spans="1:13" s="740" customFormat="1" ht="27.95" customHeight="1">
      <c r="A363" s="748">
        <v>359</v>
      </c>
      <c r="B363" s="773" t="s">
        <v>6993</v>
      </c>
      <c r="C363" s="751" t="s">
        <v>1476</v>
      </c>
      <c r="D363" s="751" t="s">
        <v>8443</v>
      </c>
      <c r="E363" s="751" t="s">
        <v>8775</v>
      </c>
      <c r="F363" s="751" t="s">
        <v>8776</v>
      </c>
      <c r="G363" s="751" t="s">
        <v>457</v>
      </c>
      <c r="H363" s="751" t="s">
        <v>457</v>
      </c>
      <c r="I363" s="792" t="s">
        <v>5126</v>
      </c>
      <c r="J363" s="751" t="s">
        <v>8785</v>
      </c>
      <c r="K363" s="751"/>
      <c r="L363" s="751"/>
      <c r="M363" s="751">
        <v>1</v>
      </c>
    </row>
    <row r="364" spans="1:13" s="740" customFormat="1" ht="27.95" customHeight="1">
      <c r="A364" s="748">
        <v>360</v>
      </c>
      <c r="B364" s="773" t="s">
        <v>8786</v>
      </c>
      <c r="C364" s="751" t="s">
        <v>1476</v>
      </c>
      <c r="D364" s="751" t="s">
        <v>8443</v>
      </c>
      <c r="E364" s="751" t="s">
        <v>8775</v>
      </c>
      <c r="F364" s="751" t="s">
        <v>8776</v>
      </c>
      <c r="G364" s="751" t="s">
        <v>457</v>
      </c>
      <c r="H364" s="751" t="s">
        <v>457</v>
      </c>
      <c r="I364" s="792" t="s">
        <v>5126</v>
      </c>
      <c r="J364" s="751" t="s">
        <v>8787</v>
      </c>
      <c r="K364" s="751">
        <v>1</v>
      </c>
      <c r="L364" s="751"/>
      <c r="M364" s="751"/>
    </row>
    <row r="365" spans="1:13" s="740" customFormat="1" ht="27.95" customHeight="1">
      <c r="A365" s="748">
        <v>361</v>
      </c>
      <c r="B365" s="773" t="s">
        <v>8788</v>
      </c>
      <c r="C365" s="751" t="s">
        <v>1476</v>
      </c>
      <c r="D365" s="751" t="s">
        <v>8443</v>
      </c>
      <c r="E365" s="751" t="s">
        <v>8775</v>
      </c>
      <c r="F365" s="751" t="s">
        <v>8776</v>
      </c>
      <c r="G365" s="751" t="s">
        <v>457</v>
      </c>
      <c r="H365" s="751" t="s">
        <v>457</v>
      </c>
      <c r="I365" s="792" t="s">
        <v>5126</v>
      </c>
      <c r="J365" s="751" t="s">
        <v>8789</v>
      </c>
      <c r="K365" s="751"/>
      <c r="L365" s="751"/>
      <c r="M365" s="751">
        <v>1</v>
      </c>
    </row>
    <row r="366" spans="1:13" s="740" customFormat="1" ht="27.95" customHeight="1">
      <c r="A366" s="748">
        <v>362</v>
      </c>
      <c r="B366" s="773" t="s">
        <v>5806</v>
      </c>
      <c r="C366" s="751" t="s">
        <v>1476</v>
      </c>
      <c r="D366" s="751" t="s">
        <v>8443</v>
      </c>
      <c r="E366" s="751" t="s">
        <v>8775</v>
      </c>
      <c r="F366" s="751" t="s">
        <v>8776</v>
      </c>
      <c r="G366" s="751" t="s">
        <v>457</v>
      </c>
      <c r="H366" s="751" t="s">
        <v>457</v>
      </c>
      <c r="I366" s="792" t="s">
        <v>5126</v>
      </c>
      <c r="J366" s="751" t="s">
        <v>8790</v>
      </c>
      <c r="K366" s="751">
        <v>1</v>
      </c>
      <c r="L366" s="751"/>
      <c r="M366" s="751"/>
    </row>
    <row r="367" spans="1:13" s="740" customFormat="1" ht="27.95" customHeight="1">
      <c r="A367" s="748">
        <v>363</v>
      </c>
      <c r="B367" s="773" t="s">
        <v>5405</v>
      </c>
      <c r="C367" s="751" t="s">
        <v>1476</v>
      </c>
      <c r="D367" s="751" t="s">
        <v>8443</v>
      </c>
      <c r="E367" s="751" t="s">
        <v>8775</v>
      </c>
      <c r="F367" s="751" t="s">
        <v>8776</v>
      </c>
      <c r="G367" s="751" t="s">
        <v>457</v>
      </c>
      <c r="H367" s="751" t="s">
        <v>457</v>
      </c>
      <c r="I367" s="792" t="s">
        <v>5126</v>
      </c>
      <c r="J367" s="751" t="s">
        <v>8791</v>
      </c>
      <c r="K367" s="751">
        <v>1</v>
      </c>
      <c r="L367" s="751"/>
      <c r="M367" s="751"/>
    </row>
    <row r="368" spans="1:13" s="740" customFormat="1" ht="27.95" customHeight="1">
      <c r="A368" s="748">
        <v>364</v>
      </c>
      <c r="B368" s="773" t="s">
        <v>1266</v>
      </c>
      <c r="C368" s="751" t="s">
        <v>1476</v>
      </c>
      <c r="D368" s="751" t="s">
        <v>8443</v>
      </c>
      <c r="E368" s="751" t="s">
        <v>8775</v>
      </c>
      <c r="F368" s="751" t="s">
        <v>8776</v>
      </c>
      <c r="G368" s="751" t="s">
        <v>457</v>
      </c>
      <c r="H368" s="751" t="s">
        <v>457</v>
      </c>
      <c r="I368" s="792" t="s">
        <v>5126</v>
      </c>
      <c r="J368" s="793" t="s">
        <v>8792</v>
      </c>
      <c r="K368" s="748"/>
      <c r="L368" s="748"/>
      <c r="M368" s="748">
        <v>1</v>
      </c>
    </row>
    <row r="369" spans="1:13" s="740" customFormat="1" ht="27.95" customHeight="1">
      <c r="A369" s="748">
        <v>365</v>
      </c>
      <c r="B369" s="790" t="s">
        <v>8793</v>
      </c>
      <c r="C369" s="758" t="s">
        <v>8794</v>
      </c>
      <c r="D369" s="764" t="s">
        <v>8795</v>
      </c>
      <c r="E369" s="759" t="s">
        <v>8796</v>
      </c>
      <c r="F369" s="758" t="s">
        <v>8797</v>
      </c>
      <c r="G369" s="758" t="s">
        <v>567</v>
      </c>
      <c r="H369" s="758" t="s">
        <v>567</v>
      </c>
      <c r="I369" s="762" t="s">
        <v>5126</v>
      </c>
      <c r="J369" s="762" t="s">
        <v>8798</v>
      </c>
      <c r="K369" s="762"/>
      <c r="L369" s="763">
        <v>1</v>
      </c>
      <c r="M369" s="763"/>
    </row>
    <row r="370" spans="1:13" s="740" customFormat="1" ht="27.95" customHeight="1">
      <c r="A370" s="748">
        <v>366</v>
      </c>
      <c r="B370" s="790" t="s">
        <v>8799</v>
      </c>
      <c r="C370" s="758" t="s">
        <v>8794</v>
      </c>
      <c r="D370" s="764" t="s">
        <v>8795</v>
      </c>
      <c r="E370" s="759" t="s">
        <v>8796</v>
      </c>
      <c r="F370" s="758" t="s">
        <v>8797</v>
      </c>
      <c r="G370" s="758" t="s">
        <v>567</v>
      </c>
      <c r="H370" s="758" t="s">
        <v>567</v>
      </c>
      <c r="I370" s="762" t="s">
        <v>5126</v>
      </c>
      <c r="J370" s="762" t="s">
        <v>8800</v>
      </c>
      <c r="K370" s="762"/>
      <c r="L370" s="763">
        <v>1</v>
      </c>
      <c r="M370" s="763"/>
    </row>
    <row r="371" spans="1:13" s="740" customFormat="1" ht="27.95" customHeight="1">
      <c r="A371" s="748">
        <v>367</v>
      </c>
      <c r="B371" s="790" t="s">
        <v>8801</v>
      </c>
      <c r="C371" s="758" t="s">
        <v>8794</v>
      </c>
      <c r="D371" s="764" t="s">
        <v>8795</v>
      </c>
      <c r="E371" s="759" t="s">
        <v>8796</v>
      </c>
      <c r="F371" s="758" t="s">
        <v>8797</v>
      </c>
      <c r="G371" s="758" t="s">
        <v>567</v>
      </c>
      <c r="H371" s="758" t="s">
        <v>567</v>
      </c>
      <c r="I371" s="762" t="s">
        <v>5126</v>
      </c>
      <c r="J371" s="762" t="s">
        <v>8802</v>
      </c>
      <c r="K371" s="762"/>
      <c r="L371" s="763"/>
      <c r="M371" s="763">
        <v>1</v>
      </c>
    </row>
    <row r="372" spans="1:13" s="740" customFormat="1" ht="27.95" customHeight="1">
      <c r="A372" s="748">
        <v>368</v>
      </c>
      <c r="B372" s="790" t="s">
        <v>8803</v>
      </c>
      <c r="C372" s="758" t="s">
        <v>8794</v>
      </c>
      <c r="D372" s="764" t="s">
        <v>8795</v>
      </c>
      <c r="E372" s="759" t="s">
        <v>8796</v>
      </c>
      <c r="F372" s="758" t="s">
        <v>8797</v>
      </c>
      <c r="G372" s="758" t="s">
        <v>567</v>
      </c>
      <c r="H372" s="758" t="s">
        <v>567</v>
      </c>
      <c r="I372" s="762" t="s">
        <v>5126</v>
      </c>
      <c r="J372" s="762" t="s">
        <v>8804</v>
      </c>
      <c r="K372" s="762"/>
      <c r="L372" s="763"/>
      <c r="M372" s="763">
        <v>1</v>
      </c>
    </row>
    <row r="373" spans="1:13" s="740" customFormat="1" ht="27.95" customHeight="1">
      <c r="A373" s="748">
        <v>369</v>
      </c>
      <c r="B373" s="790" t="s">
        <v>6509</v>
      </c>
      <c r="C373" s="758" t="s">
        <v>8794</v>
      </c>
      <c r="D373" s="764" t="s">
        <v>8805</v>
      </c>
      <c r="E373" s="759" t="s">
        <v>8329</v>
      </c>
      <c r="F373" s="758" t="s">
        <v>8806</v>
      </c>
      <c r="G373" s="748" t="s">
        <v>460</v>
      </c>
      <c r="H373" s="748" t="s">
        <v>460</v>
      </c>
      <c r="I373" s="762" t="s">
        <v>5139</v>
      </c>
      <c r="J373" s="762" t="s">
        <v>8807</v>
      </c>
      <c r="K373" s="762">
        <v>1</v>
      </c>
      <c r="L373" s="763"/>
      <c r="M373" s="763"/>
    </row>
    <row r="374" spans="1:13" s="740" customFormat="1" ht="27.95" customHeight="1">
      <c r="A374" s="748">
        <v>370</v>
      </c>
      <c r="B374" s="790" t="s">
        <v>6509</v>
      </c>
      <c r="C374" s="758" t="s">
        <v>8794</v>
      </c>
      <c r="D374" s="764" t="s">
        <v>8805</v>
      </c>
      <c r="E374" s="759" t="s">
        <v>8329</v>
      </c>
      <c r="F374" s="758" t="s">
        <v>8806</v>
      </c>
      <c r="G374" s="748" t="s">
        <v>460</v>
      </c>
      <c r="H374" s="748" t="s">
        <v>460</v>
      </c>
      <c r="I374" s="762" t="s">
        <v>5139</v>
      </c>
      <c r="J374" s="762" t="s">
        <v>8808</v>
      </c>
      <c r="K374" s="762"/>
      <c r="L374" s="763">
        <v>1</v>
      </c>
      <c r="M374" s="763"/>
    </row>
    <row r="375" spans="1:13" s="740" customFormat="1" ht="27.95" customHeight="1">
      <c r="A375" s="748">
        <v>371</v>
      </c>
      <c r="B375" s="790" t="s">
        <v>3115</v>
      </c>
      <c r="C375" s="758" t="s">
        <v>8794</v>
      </c>
      <c r="D375" s="764" t="s">
        <v>8805</v>
      </c>
      <c r="E375" s="759" t="s">
        <v>8329</v>
      </c>
      <c r="F375" s="758" t="s">
        <v>8806</v>
      </c>
      <c r="G375" s="748" t="s">
        <v>460</v>
      </c>
      <c r="H375" s="748" t="s">
        <v>460</v>
      </c>
      <c r="I375" s="762" t="s">
        <v>5139</v>
      </c>
      <c r="J375" s="762" t="s">
        <v>8807</v>
      </c>
      <c r="K375" s="762">
        <v>1</v>
      </c>
      <c r="L375" s="763"/>
      <c r="M375" s="763"/>
    </row>
    <row r="376" spans="1:13" s="740" customFormat="1" ht="27.95" customHeight="1">
      <c r="A376" s="748">
        <v>372</v>
      </c>
      <c r="B376" s="790" t="s">
        <v>3115</v>
      </c>
      <c r="C376" s="758" t="s">
        <v>8794</v>
      </c>
      <c r="D376" s="764" t="s">
        <v>8805</v>
      </c>
      <c r="E376" s="759" t="s">
        <v>8329</v>
      </c>
      <c r="F376" s="758" t="s">
        <v>8806</v>
      </c>
      <c r="G376" s="748" t="s">
        <v>460</v>
      </c>
      <c r="H376" s="748" t="s">
        <v>460</v>
      </c>
      <c r="I376" s="762" t="s">
        <v>5139</v>
      </c>
      <c r="J376" s="762" t="s">
        <v>8808</v>
      </c>
      <c r="K376" s="762">
        <v>1</v>
      </c>
      <c r="L376" s="763"/>
      <c r="M376" s="763"/>
    </row>
    <row r="377" spans="1:13" s="740" customFormat="1" ht="27.95" customHeight="1">
      <c r="A377" s="748">
        <v>373</v>
      </c>
      <c r="B377" s="790" t="s">
        <v>1620</v>
      </c>
      <c r="C377" s="758" t="s">
        <v>8794</v>
      </c>
      <c r="D377" s="764" t="s">
        <v>8805</v>
      </c>
      <c r="E377" s="759" t="s">
        <v>8329</v>
      </c>
      <c r="F377" s="758" t="s">
        <v>8806</v>
      </c>
      <c r="G377" s="758" t="s">
        <v>457</v>
      </c>
      <c r="H377" s="758" t="s">
        <v>457</v>
      </c>
      <c r="I377" s="762" t="s">
        <v>5126</v>
      </c>
      <c r="J377" s="762" t="s">
        <v>8809</v>
      </c>
      <c r="K377" s="762">
        <v>1</v>
      </c>
      <c r="L377" s="763"/>
      <c r="M377" s="763"/>
    </row>
    <row r="378" spans="1:13" s="740" customFormat="1" ht="27.95" customHeight="1">
      <c r="A378" s="748">
        <v>374</v>
      </c>
      <c r="B378" s="790" t="s">
        <v>1620</v>
      </c>
      <c r="C378" s="758" t="s">
        <v>8794</v>
      </c>
      <c r="D378" s="764" t="s">
        <v>8805</v>
      </c>
      <c r="E378" s="759" t="s">
        <v>8329</v>
      </c>
      <c r="F378" s="758" t="s">
        <v>8806</v>
      </c>
      <c r="G378" s="758" t="s">
        <v>457</v>
      </c>
      <c r="H378" s="758" t="s">
        <v>457</v>
      </c>
      <c r="I378" s="762" t="s">
        <v>5126</v>
      </c>
      <c r="J378" s="762" t="s">
        <v>8810</v>
      </c>
      <c r="K378" s="762">
        <v>1</v>
      </c>
      <c r="L378" s="763"/>
      <c r="M378" s="763"/>
    </row>
    <row r="379" spans="1:13" s="740" customFormat="1" ht="27.95" customHeight="1">
      <c r="A379" s="748">
        <v>375</v>
      </c>
      <c r="B379" s="790" t="s">
        <v>1620</v>
      </c>
      <c r="C379" s="758" t="s">
        <v>8794</v>
      </c>
      <c r="D379" s="764" t="s">
        <v>8805</v>
      </c>
      <c r="E379" s="759" t="s">
        <v>8329</v>
      </c>
      <c r="F379" s="758" t="s">
        <v>8806</v>
      </c>
      <c r="G379" s="758" t="s">
        <v>457</v>
      </c>
      <c r="H379" s="758" t="s">
        <v>457</v>
      </c>
      <c r="I379" s="762" t="s">
        <v>5126</v>
      </c>
      <c r="J379" s="762" t="s">
        <v>8811</v>
      </c>
      <c r="K379" s="762">
        <v>1</v>
      </c>
      <c r="L379" s="763"/>
      <c r="M379" s="763"/>
    </row>
    <row r="380" spans="1:13" s="740" customFormat="1" ht="27.95" customHeight="1">
      <c r="A380" s="748">
        <v>376</v>
      </c>
      <c r="B380" s="790" t="s">
        <v>2277</v>
      </c>
      <c r="C380" s="758" t="s">
        <v>8794</v>
      </c>
      <c r="D380" s="764" t="s">
        <v>8805</v>
      </c>
      <c r="E380" s="759" t="s">
        <v>8329</v>
      </c>
      <c r="F380" s="758" t="s">
        <v>8806</v>
      </c>
      <c r="G380" s="758" t="s">
        <v>457</v>
      </c>
      <c r="H380" s="758" t="s">
        <v>457</v>
      </c>
      <c r="I380" s="762" t="s">
        <v>5126</v>
      </c>
      <c r="J380" s="762" t="s">
        <v>8812</v>
      </c>
      <c r="K380" s="762">
        <v>1</v>
      </c>
      <c r="L380" s="763"/>
      <c r="M380" s="763"/>
    </row>
    <row r="381" spans="1:13" s="740" customFormat="1" ht="27.95" customHeight="1">
      <c r="A381" s="748">
        <v>377</v>
      </c>
      <c r="B381" s="790" t="s">
        <v>2277</v>
      </c>
      <c r="C381" s="758" t="s">
        <v>8794</v>
      </c>
      <c r="D381" s="764" t="s">
        <v>8805</v>
      </c>
      <c r="E381" s="759" t="s">
        <v>8329</v>
      </c>
      <c r="F381" s="758" t="s">
        <v>8806</v>
      </c>
      <c r="G381" s="758" t="s">
        <v>457</v>
      </c>
      <c r="H381" s="758" t="s">
        <v>457</v>
      </c>
      <c r="I381" s="762" t="s">
        <v>5126</v>
      </c>
      <c r="J381" s="762" t="s">
        <v>8813</v>
      </c>
      <c r="K381" s="762"/>
      <c r="L381" s="763"/>
      <c r="M381" s="763">
        <v>1</v>
      </c>
    </row>
    <row r="382" spans="1:13" s="740" customFormat="1" ht="27.95" customHeight="1">
      <c r="A382" s="748">
        <v>378</v>
      </c>
      <c r="B382" s="790" t="s">
        <v>796</v>
      </c>
      <c r="C382" s="758" t="s">
        <v>8794</v>
      </c>
      <c r="D382" s="764" t="s">
        <v>8805</v>
      </c>
      <c r="E382" s="759" t="s">
        <v>8329</v>
      </c>
      <c r="F382" s="758" t="s">
        <v>8806</v>
      </c>
      <c r="G382" s="758" t="s">
        <v>457</v>
      </c>
      <c r="H382" s="758" t="s">
        <v>457</v>
      </c>
      <c r="I382" s="762" t="s">
        <v>5139</v>
      </c>
      <c r="J382" s="762" t="s">
        <v>8814</v>
      </c>
      <c r="K382" s="762">
        <v>1</v>
      </c>
      <c r="L382" s="763"/>
      <c r="M382" s="763"/>
    </row>
    <row r="383" spans="1:13" s="740" customFormat="1" ht="27.95" customHeight="1">
      <c r="A383" s="748">
        <v>379</v>
      </c>
      <c r="B383" s="790" t="s">
        <v>7471</v>
      </c>
      <c r="C383" s="758" t="s">
        <v>8794</v>
      </c>
      <c r="D383" s="764" t="s">
        <v>8805</v>
      </c>
      <c r="E383" s="759" t="s">
        <v>8329</v>
      </c>
      <c r="F383" s="758" t="s">
        <v>8806</v>
      </c>
      <c r="G383" s="748" t="s">
        <v>460</v>
      </c>
      <c r="H383" s="748" t="s">
        <v>460</v>
      </c>
      <c r="I383" s="762" t="s">
        <v>5126</v>
      </c>
      <c r="J383" s="762" t="s">
        <v>8815</v>
      </c>
      <c r="K383" s="762"/>
      <c r="L383" s="763">
        <v>1</v>
      </c>
      <c r="M383" s="763"/>
    </row>
    <row r="384" spans="1:13" s="740" customFormat="1" ht="27.95" customHeight="1">
      <c r="A384" s="748">
        <v>380</v>
      </c>
      <c r="B384" s="790" t="s">
        <v>5303</v>
      </c>
      <c r="C384" s="758" t="s">
        <v>8794</v>
      </c>
      <c r="D384" s="764" t="s">
        <v>8805</v>
      </c>
      <c r="E384" s="759" t="s">
        <v>8329</v>
      </c>
      <c r="F384" s="758" t="s">
        <v>8806</v>
      </c>
      <c r="G384" s="748" t="s">
        <v>460</v>
      </c>
      <c r="H384" s="748" t="s">
        <v>460</v>
      </c>
      <c r="I384" s="762" t="s">
        <v>5139</v>
      </c>
      <c r="J384" s="762" t="s">
        <v>8809</v>
      </c>
      <c r="K384" s="762"/>
      <c r="L384" s="763">
        <v>1</v>
      </c>
      <c r="M384" s="763"/>
    </row>
    <row r="385" spans="1:13" s="740" customFormat="1" ht="27.95" customHeight="1">
      <c r="A385" s="748">
        <v>381</v>
      </c>
      <c r="B385" s="790" t="s">
        <v>4884</v>
      </c>
      <c r="C385" s="758" t="s">
        <v>8794</v>
      </c>
      <c r="D385" s="764" t="s">
        <v>8805</v>
      </c>
      <c r="E385" s="759" t="s">
        <v>8329</v>
      </c>
      <c r="F385" s="758" t="s">
        <v>8806</v>
      </c>
      <c r="G385" s="748" t="s">
        <v>460</v>
      </c>
      <c r="H385" s="748" t="s">
        <v>460</v>
      </c>
      <c r="I385" s="762" t="s">
        <v>5126</v>
      </c>
      <c r="J385" s="762" t="s">
        <v>8811</v>
      </c>
      <c r="K385" s="762"/>
      <c r="L385" s="763">
        <v>1</v>
      </c>
      <c r="M385" s="763"/>
    </row>
    <row r="386" spans="1:13" s="742" customFormat="1" ht="27.95" customHeight="1">
      <c r="A386" s="748">
        <v>382</v>
      </c>
      <c r="B386" s="790" t="s">
        <v>3114</v>
      </c>
      <c r="C386" s="758" t="s">
        <v>8794</v>
      </c>
      <c r="D386" s="764" t="s">
        <v>8805</v>
      </c>
      <c r="E386" s="759" t="s">
        <v>8329</v>
      </c>
      <c r="F386" s="758" t="s">
        <v>8806</v>
      </c>
      <c r="G386" s="758" t="s">
        <v>457</v>
      </c>
      <c r="H386" s="758" t="s">
        <v>457</v>
      </c>
      <c r="I386" s="762" t="s">
        <v>5126</v>
      </c>
      <c r="J386" s="762" t="s">
        <v>8816</v>
      </c>
      <c r="K386" s="762"/>
      <c r="L386" s="763">
        <v>1</v>
      </c>
      <c r="M386" s="763"/>
    </row>
    <row r="387" spans="1:13" s="742" customFormat="1" ht="27.95" customHeight="1">
      <c r="A387" s="748">
        <v>383</v>
      </c>
      <c r="B387" s="790" t="s">
        <v>8817</v>
      </c>
      <c r="C387" s="758" t="s">
        <v>8794</v>
      </c>
      <c r="D387" s="764" t="s">
        <v>8805</v>
      </c>
      <c r="E387" s="759" t="s">
        <v>8329</v>
      </c>
      <c r="F387" s="758" t="s">
        <v>8806</v>
      </c>
      <c r="G387" s="748" t="s">
        <v>460</v>
      </c>
      <c r="H387" s="748" t="s">
        <v>460</v>
      </c>
      <c r="I387" s="762" t="s">
        <v>5139</v>
      </c>
      <c r="J387" s="762" t="s">
        <v>8810</v>
      </c>
      <c r="K387" s="762"/>
      <c r="L387" s="763"/>
      <c r="M387" s="763">
        <v>1</v>
      </c>
    </row>
    <row r="388" spans="1:13" s="742" customFormat="1" ht="27.95" customHeight="1">
      <c r="A388" s="748">
        <v>384</v>
      </c>
      <c r="B388" s="790" t="s">
        <v>3984</v>
      </c>
      <c r="C388" s="758" t="s">
        <v>8794</v>
      </c>
      <c r="D388" s="764" t="s">
        <v>8805</v>
      </c>
      <c r="E388" s="759" t="s">
        <v>8329</v>
      </c>
      <c r="F388" s="758" t="s">
        <v>8806</v>
      </c>
      <c r="G388" s="748" t="s">
        <v>460</v>
      </c>
      <c r="H388" s="748" t="s">
        <v>460</v>
      </c>
      <c r="I388" s="762" t="s">
        <v>5139</v>
      </c>
      <c r="J388" s="762" t="s">
        <v>8810</v>
      </c>
      <c r="K388" s="762"/>
      <c r="L388" s="763"/>
      <c r="M388" s="763">
        <v>1</v>
      </c>
    </row>
    <row r="389" spans="1:13" s="742" customFormat="1" ht="27.95" customHeight="1">
      <c r="A389" s="748">
        <v>385</v>
      </c>
      <c r="B389" s="790" t="s">
        <v>3984</v>
      </c>
      <c r="C389" s="758" t="s">
        <v>8794</v>
      </c>
      <c r="D389" s="764" t="s">
        <v>8805</v>
      </c>
      <c r="E389" s="759" t="s">
        <v>8329</v>
      </c>
      <c r="F389" s="758" t="s">
        <v>8806</v>
      </c>
      <c r="G389" s="748" t="s">
        <v>460</v>
      </c>
      <c r="H389" s="748" t="s">
        <v>460</v>
      </c>
      <c r="I389" s="762" t="s">
        <v>5139</v>
      </c>
      <c r="J389" s="762" t="s">
        <v>8809</v>
      </c>
      <c r="K389" s="762"/>
      <c r="L389" s="763"/>
      <c r="M389" s="763">
        <v>1</v>
      </c>
    </row>
    <row r="390" spans="1:13" s="742" customFormat="1" ht="27.95" customHeight="1">
      <c r="A390" s="748">
        <v>386</v>
      </c>
      <c r="B390" s="790" t="s">
        <v>4882</v>
      </c>
      <c r="C390" s="758" t="s">
        <v>8794</v>
      </c>
      <c r="D390" s="764" t="s">
        <v>8805</v>
      </c>
      <c r="E390" s="759" t="s">
        <v>8329</v>
      </c>
      <c r="F390" s="758" t="s">
        <v>8806</v>
      </c>
      <c r="G390" s="748" t="s">
        <v>460</v>
      </c>
      <c r="H390" s="748" t="s">
        <v>460</v>
      </c>
      <c r="I390" s="762" t="s">
        <v>5126</v>
      </c>
      <c r="J390" s="762" t="s">
        <v>8807</v>
      </c>
      <c r="K390" s="762"/>
      <c r="L390" s="763"/>
      <c r="M390" s="763">
        <v>1</v>
      </c>
    </row>
    <row r="391" spans="1:13" s="742" customFormat="1" ht="27.95" customHeight="1">
      <c r="A391" s="748">
        <v>387</v>
      </c>
      <c r="B391" s="790" t="s">
        <v>8818</v>
      </c>
      <c r="C391" s="758" t="s">
        <v>8794</v>
      </c>
      <c r="D391" s="764" t="s">
        <v>8805</v>
      </c>
      <c r="E391" s="759" t="s">
        <v>8329</v>
      </c>
      <c r="F391" s="758" t="s">
        <v>8806</v>
      </c>
      <c r="G391" s="748" t="s">
        <v>460</v>
      </c>
      <c r="H391" s="748" t="s">
        <v>460</v>
      </c>
      <c r="I391" s="762" t="s">
        <v>5139</v>
      </c>
      <c r="J391" s="762" t="s">
        <v>8809</v>
      </c>
      <c r="K391" s="762"/>
      <c r="L391" s="763"/>
      <c r="M391" s="763">
        <v>1</v>
      </c>
    </row>
    <row r="392" spans="1:13" s="742" customFormat="1" ht="27.95" customHeight="1">
      <c r="A392" s="748">
        <v>388</v>
      </c>
      <c r="B392" s="790" t="s">
        <v>8819</v>
      </c>
      <c r="C392" s="758" t="s">
        <v>8794</v>
      </c>
      <c r="D392" s="764" t="s">
        <v>8805</v>
      </c>
      <c r="E392" s="759" t="s">
        <v>8329</v>
      </c>
      <c r="F392" s="758" t="s">
        <v>8806</v>
      </c>
      <c r="G392" s="748" t="s">
        <v>460</v>
      </c>
      <c r="H392" s="748" t="s">
        <v>460</v>
      </c>
      <c r="I392" s="762" t="s">
        <v>5126</v>
      </c>
      <c r="J392" s="762" t="s">
        <v>8808</v>
      </c>
      <c r="K392" s="762"/>
      <c r="L392" s="763"/>
      <c r="M392" s="763">
        <v>1</v>
      </c>
    </row>
    <row r="393" spans="1:13" s="742" customFormat="1" ht="27.95" customHeight="1">
      <c r="A393" s="748">
        <v>389</v>
      </c>
      <c r="B393" s="790" t="s">
        <v>8820</v>
      </c>
      <c r="C393" s="758" t="s">
        <v>8794</v>
      </c>
      <c r="D393" s="764" t="s">
        <v>8805</v>
      </c>
      <c r="E393" s="759" t="s">
        <v>8329</v>
      </c>
      <c r="F393" s="758" t="s">
        <v>8806</v>
      </c>
      <c r="G393" s="748" t="s">
        <v>460</v>
      </c>
      <c r="H393" s="748" t="s">
        <v>460</v>
      </c>
      <c r="I393" s="762" t="s">
        <v>5126</v>
      </c>
      <c r="J393" s="762" t="s">
        <v>8815</v>
      </c>
      <c r="K393" s="762"/>
      <c r="L393" s="763"/>
      <c r="M393" s="763">
        <v>1</v>
      </c>
    </row>
    <row r="394" spans="1:13" s="742" customFormat="1" ht="27.95" customHeight="1">
      <c r="A394" s="748">
        <v>390</v>
      </c>
      <c r="B394" s="790" t="s">
        <v>8821</v>
      </c>
      <c r="C394" s="758" t="s">
        <v>8794</v>
      </c>
      <c r="D394" s="764" t="s">
        <v>8805</v>
      </c>
      <c r="E394" s="759" t="s">
        <v>8329</v>
      </c>
      <c r="F394" s="758" t="s">
        <v>8806</v>
      </c>
      <c r="G394" s="758" t="s">
        <v>457</v>
      </c>
      <c r="H394" s="758" t="s">
        <v>457</v>
      </c>
      <c r="I394" s="762" t="s">
        <v>5126</v>
      </c>
      <c r="J394" s="762" t="s">
        <v>8822</v>
      </c>
      <c r="K394" s="762"/>
      <c r="L394" s="763"/>
      <c r="M394" s="763">
        <v>1</v>
      </c>
    </row>
    <row r="395" spans="1:13" s="742" customFormat="1" ht="27.95" customHeight="1">
      <c r="A395" s="748">
        <v>391</v>
      </c>
      <c r="B395" s="790" t="s">
        <v>8821</v>
      </c>
      <c r="C395" s="758" t="s">
        <v>8794</v>
      </c>
      <c r="D395" s="764" t="s">
        <v>8805</v>
      </c>
      <c r="E395" s="759" t="s">
        <v>8329</v>
      </c>
      <c r="F395" s="758" t="s">
        <v>8806</v>
      </c>
      <c r="G395" s="758" t="s">
        <v>457</v>
      </c>
      <c r="H395" s="758" t="s">
        <v>457</v>
      </c>
      <c r="I395" s="762" t="s">
        <v>5126</v>
      </c>
      <c r="J395" s="762" t="s">
        <v>8822</v>
      </c>
      <c r="K395" s="762"/>
      <c r="L395" s="763"/>
      <c r="M395" s="763">
        <v>1</v>
      </c>
    </row>
    <row r="396" spans="1:13" s="742" customFormat="1" ht="27.95" customHeight="1">
      <c r="A396" s="748">
        <v>392</v>
      </c>
      <c r="B396" s="790" t="s">
        <v>8823</v>
      </c>
      <c r="C396" s="758" t="s">
        <v>8794</v>
      </c>
      <c r="D396" s="764" t="s">
        <v>8805</v>
      </c>
      <c r="E396" s="759" t="s">
        <v>8329</v>
      </c>
      <c r="F396" s="758" t="s">
        <v>8806</v>
      </c>
      <c r="G396" s="748" t="s">
        <v>460</v>
      </c>
      <c r="H396" s="748" t="s">
        <v>460</v>
      </c>
      <c r="I396" s="762" t="s">
        <v>5126</v>
      </c>
      <c r="J396" s="762" t="s">
        <v>8824</v>
      </c>
      <c r="K396" s="762"/>
      <c r="L396" s="763"/>
      <c r="M396" s="763">
        <v>1</v>
      </c>
    </row>
    <row r="397" spans="1:13" s="742" customFormat="1" ht="27.95" customHeight="1">
      <c r="A397" s="748">
        <v>393</v>
      </c>
      <c r="B397" s="790" t="s">
        <v>8825</v>
      </c>
      <c r="C397" s="758" t="s">
        <v>8794</v>
      </c>
      <c r="D397" s="764" t="s">
        <v>8805</v>
      </c>
      <c r="E397" s="759" t="s">
        <v>8329</v>
      </c>
      <c r="F397" s="758" t="s">
        <v>8806</v>
      </c>
      <c r="G397" s="758" t="s">
        <v>457</v>
      </c>
      <c r="H397" s="758" t="s">
        <v>457</v>
      </c>
      <c r="I397" s="762" t="s">
        <v>5126</v>
      </c>
      <c r="J397" s="762" t="s">
        <v>8826</v>
      </c>
      <c r="K397" s="762"/>
      <c r="L397" s="763"/>
      <c r="M397" s="763">
        <v>1</v>
      </c>
    </row>
    <row r="398" spans="1:13" s="742" customFormat="1" ht="27.95" customHeight="1">
      <c r="A398" s="748">
        <v>394</v>
      </c>
      <c r="B398" s="790" t="s">
        <v>8827</v>
      </c>
      <c r="C398" s="758" t="s">
        <v>8794</v>
      </c>
      <c r="D398" s="764" t="s">
        <v>8805</v>
      </c>
      <c r="E398" s="759" t="s">
        <v>8329</v>
      </c>
      <c r="F398" s="758" t="s">
        <v>8806</v>
      </c>
      <c r="G398" s="748" t="s">
        <v>460</v>
      </c>
      <c r="H398" s="748" t="s">
        <v>460</v>
      </c>
      <c r="I398" s="762" t="s">
        <v>5126</v>
      </c>
      <c r="J398" s="762" t="s">
        <v>8808</v>
      </c>
      <c r="K398" s="762"/>
      <c r="L398" s="763"/>
      <c r="M398" s="763">
        <v>1</v>
      </c>
    </row>
    <row r="399" spans="1:13" s="742" customFormat="1" ht="27.95" customHeight="1">
      <c r="A399" s="748">
        <v>395</v>
      </c>
      <c r="B399" s="790" t="s">
        <v>5094</v>
      </c>
      <c r="C399" s="758" t="s">
        <v>8794</v>
      </c>
      <c r="D399" s="764" t="s">
        <v>8805</v>
      </c>
      <c r="E399" s="759" t="s">
        <v>8329</v>
      </c>
      <c r="F399" s="758" t="s">
        <v>8806</v>
      </c>
      <c r="G399" s="758" t="s">
        <v>457</v>
      </c>
      <c r="H399" s="758" t="s">
        <v>457</v>
      </c>
      <c r="I399" s="762" t="s">
        <v>5126</v>
      </c>
      <c r="J399" s="762" t="s">
        <v>8815</v>
      </c>
      <c r="K399" s="762"/>
      <c r="L399" s="763"/>
      <c r="M399" s="763">
        <v>1</v>
      </c>
    </row>
    <row r="400" spans="1:13" s="742" customFormat="1" ht="27.95" customHeight="1">
      <c r="A400" s="748">
        <v>396</v>
      </c>
      <c r="B400" s="790" t="s">
        <v>5708</v>
      </c>
      <c r="C400" s="758" t="s">
        <v>8794</v>
      </c>
      <c r="D400" s="764" t="s">
        <v>8805</v>
      </c>
      <c r="E400" s="759" t="s">
        <v>8329</v>
      </c>
      <c r="F400" s="758" t="s">
        <v>8806</v>
      </c>
      <c r="G400" s="748" t="s">
        <v>460</v>
      </c>
      <c r="H400" s="748" t="s">
        <v>460</v>
      </c>
      <c r="I400" s="762" t="s">
        <v>5139</v>
      </c>
      <c r="J400" s="762" t="s">
        <v>8828</v>
      </c>
      <c r="K400" s="762"/>
      <c r="L400" s="763"/>
      <c r="M400" s="763">
        <v>1</v>
      </c>
    </row>
    <row r="401" spans="1:13" s="742" customFormat="1" ht="27.95" customHeight="1">
      <c r="A401" s="748">
        <v>397</v>
      </c>
      <c r="B401" s="790" t="s">
        <v>5089</v>
      </c>
      <c r="C401" s="758" t="s">
        <v>8794</v>
      </c>
      <c r="D401" s="764" t="s">
        <v>8805</v>
      </c>
      <c r="E401" s="759" t="s">
        <v>8329</v>
      </c>
      <c r="F401" s="758" t="s">
        <v>8806</v>
      </c>
      <c r="G401" s="748" t="s">
        <v>460</v>
      </c>
      <c r="H401" s="748" t="s">
        <v>460</v>
      </c>
      <c r="I401" s="762" t="s">
        <v>5126</v>
      </c>
      <c r="J401" s="762" t="s">
        <v>8813</v>
      </c>
      <c r="K401" s="762"/>
      <c r="L401" s="763"/>
      <c r="M401" s="763">
        <v>1</v>
      </c>
    </row>
    <row r="402" spans="1:13" s="742" customFormat="1" ht="27.95" customHeight="1">
      <c r="A402" s="748">
        <v>398</v>
      </c>
      <c r="B402" s="790" t="s">
        <v>8829</v>
      </c>
      <c r="C402" s="764" t="s">
        <v>8794</v>
      </c>
      <c r="D402" s="759" t="s">
        <v>8830</v>
      </c>
      <c r="E402" s="758" t="s">
        <v>8831</v>
      </c>
      <c r="F402" s="758" t="s">
        <v>8832</v>
      </c>
      <c r="G402" s="762" t="s">
        <v>460</v>
      </c>
      <c r="H402" s="762" t="s">
        <v>460</v>
      </c>
      <c r="I402" s="762" t="s">
        <v>5126</v>
      </c>
      <c r="J402" s="762" t="s">
        <v>8833</v>
      </c>
      <c r="K402" s="763">
        <v>1</v>
      </c>
      <c r="L402" s="763"/>
      <c r="M402" s="790"/>
    </row>
    <row r="403" spans="1:13" s="742" customFormat="1" ht="27.95" customHeight="1">
      <c r="A403" s="748">
        <v>399</v>
      </c>
      <c r="B403" s="790" t="s">
        <v>6528</v>
      </c>
      <c r="C403" s="764" t="s">
        <v>8794</v>
      </c>
      <c r="D403" s="759" t="s">
        <v>8830</v>
      </c>
      <c r="E403" s="758" t="s">
        <v>8831</v>
      </c>
      <c r="F403" s="748" t="s">
        <v>8832</v>
      </c>
      <c r="G403" s="762" t="s">
        <v>460</v>
      </c>
      <c r="H403" s="762" t="s">
        <v>460</v>
      </c>
      <c r="I403" s="762" t="s">
        <v>5126</v>
      </c>
      <c r="J403" s="762" t="s">
        <v>8834</v>
      </c>
      <c r="K403" s="763"/>
      <c r="L403" s="763">
        <v>1</v>
      </c>
      <c r="M403" s="790"/>
    </row>
    <row r="404" spans="1:13" s="742" customFormat="1" ht="27.95" customHeight="1">
      <c r="A404" s="748">
        <v>400</v>
      </c>
      <c r="B404" s="790" t="s">
        <v>8835</v>
      </c>
      <c r="C404" s="764" t="s">
        <v>8794</v>
      </c>
      <c r="D404" s="759" t="s">
        <v>8830</v>
      </c>
      <c r="E404" s="758" t="s">
        <v>8831</v>
      </c>
      <c r="F404" s="748" t="s">
        <v>8832</v>
      </c>
      <c r="G404" s="762" t="s">
        <v>460</v>
      </c>
      <c r="H404" s="762" t="s">
        <v>460</v>
      </c>
      <c r="I404" s="762" t="s">
        <v>5139</v>
      </c>
      <c r="J404" s="762" t="s">
        <v>8836</v>
      </c>
      <c r="K404" s="763"/>
      <c r="L404" s="763">
        <v>1</v>
      </c>
      <c r="M404" s="790"/>
    </row>
    <row r="405" spans="1:13" s="742" customFormat="1" ht="27.95" customHeight="1">
      <c r="A405" s="748">
        <v>401</v>
      </c>
      <c r="B405" s="790" t="s">
        <v>8837</v>
      </c>
      <c r="C405" s="764" t="s">
        <v>8794</v>
      </c>
      <c r="D405" s="759" t="s">
        <v>8830</v>
      </c>
      <c r="E405" s="758" t="s">
        <v>8831</v>
      </c>
      <c r="F405" s="758" t="s">
        <v>8832</v>
      </c>
      <c r="G405" s="762" t="s">
        <v>460</v>
      </c>
      <c r="H405" s="762" t="s">
        <v>460</v>
      </c>
      <c r="I405" s="762" t="s">
        <v>5126</v>
      </c>
      <c r="J405" s="762" t="s">
        <v>8838</v>
      </c>
      <c r="K405" s="763"/>
      <c r="L405" s="763"/>
      <c r="M405" s="790">
        <v>1</v>
      </c>
    </row>
    <row r="406" spans="1:13" s="742" customFormat="1" ht="27.95" customHeight="1">
      <c r="A406" s="748">
        <v>402</v>
      </c>
      <c r="B406" s="790" t="s">
        <v>8839</v>
      </c>
      <c r="C406" s="764" t="s">
        <v>8794</v>
      </c>
      <c r="D406" s="759" t="s">
        <v>8830</v>
      </c>
      <c r="E406" s="758" t="s">
        <v>8831</v>
      </c>
      <c r="F406" s="748" t="s">
        <v>8832</v>
      </c>
      <c r="G406" s="762" t="s">
        <v>460</v>
      </c>
      <c r="H406" s="762" t="s">
        <v>460</v>
      </c>
      <c r="I406" s="762" t="s">
        <v>5126</v>
      </c>
      <c r="J406" s="762" t="s">
        <v>8833</v>
      </c>
      <c r="K406" s="763"/>
      <c r="L406" s="763"/>
      <c r="M406" s="790">
        <v>1</v>
      </c>
    </row>
    <row r="407" spans="1:13" s="742" customFormat="1" ht="27.95" customHeight="1">
      <c r="A407" s="748">
        <v>403</v>
      </c>
      <c r="B407" s="790" t="s">
        <v>8840</v>
      </c>
      <c r="C407" s="758" t="s">
        <v>1562</v>
      </c>
      <c r="D407" s="764" t="s">
        <v>8841</v>
      </c>
      <c r="E407" s="759" t="s">
        <v>8842</v>
      </c>
      <c r="F407" s="758" t="s">
        <v>8843</v>
      </c>
      <c r="G407" s="748" t="s">
        <v>460</v>
      </c>
      <c r="H407" s="748" t="s">
        <v>460</v>
      </c>
      <c r="I407" s="762" t="s">
        <v>5126</v>
      </c>
      <c r="J407" s="762" t="s">
        <v>2652</v>
      </c>
      <c r="K407" s="762">
        <v>1</v>
      </c>
      <c r="L407" s="763"/>
      <c r="M407" s="763"/>
    </row>
    <row r="408" spans="1:13" s="742" customFormat="1" ht="27.95" customHeight="1">
      <c r="A408" s="748">
        <v>404</v>
      </c>
      <c r="B408" s="790" t="s">
        <v>3578</v>
      </c>
      <c r="C408" s="758" t="s">
        <v>1562</v>
      </c>
      <c r="D408" s="764" t="s">
        <v>8841</v>
      </c>
      <c r="E408" s="759" t="s">
        <v>8842</v>
      </c>
      <c r="F408" s="758" t="s">
        <v>8843</v>
      </c>
      <c r="G408" s="748" t="s">
        <v>460</v>
      </c>
      <c r="H408" s="748" t="s">
        <v>460</v>
      </c>
      <c r="I408" s="762" t="s">
        <v>5139</v>
      </c>
      <c r="J408" s="762" t="s">
        <v>6875</v>
      </c>
      <c r="K408" s="762"/>
      <c r="L408" s="763"/>
      <c r="M408" s="763">
        <v>1</v>
      </c>
    </row>
    <row r="409" spans="1:13" s="742" customFormat="1" ht="27.95" customHeight="1">
      <c r="A409" s="748">
        <v>405</v>
      </c>
      <c r="B409" s="790" t="s">
        <v>8844</v>
      </c>
      <c r="C409" s="758" t="s">
        <v>1562</v>
      </c>
      <c r="D409" s="764" t="s">
        <v>8841</v>
      </c>
      <c r="E409" s="759" t="s">
        <v>8842</v>
      </c>
      <c r="F409" s="758" t="s">
        <v>8843</v>
      </c>
      <c r="G409" s="748" t="s">
        <v>460</v>
      </c>
      <c r="H409" s="748" t="s">
        <v>460</v>
      </c>
      <c r="I409" s="762" t="s">
        <v>5126</v>
      </c>
      <c r="J409" s="762" t="s">
        <v>2652</v>
      </c>
      <c r="K409" s="762"/>
      <c r="L409" s="763"/>
      <c r="M409" s="763">
        <v>1</v>
      </c>
    </row>
    <row r="410" spans="1:13" s="742" customFormat="1" ht="27.95" customHeight="1">
      <c r="A410" s="748">
        <v>406</v>
      </c>
      <c r="B410" s="790" t="s">
        <v>8845</v>
      </c>
      <c r="C410" s="758" t="s">
        <v>1562</v>
      </c>
      <c r="D410" s="764" t="s">
        <v>8841</v>
      </c>
      <c r="E410" s="759" t="s">
        <v>8842</v>
      </c>
      <c r="F410" s="758" t="s">
        <v>8843</v>
      </c>
      <c r="G410" s="748" t="s">
        <v>460</v>
      </c>
      <c r="H410" s="748" t="s">
        <v>460</v>
      </c>
      <c r="I410" s="762" t="s">
        <v>5126</v>
      </c>
      <c r="J410" s="762" t="s">
        <v>2652</v>
      </c>
      <c r="K410" s="762"/>
      <c r="L410" s="763"/>
      <c r="M410" s="763">
        <v>1</v>
      </c>
    </row>
    <row r="411" spans="1:13" s="742" customFormat="1" ht="27.95" customHeight="1">
      <c r="A411" s="748">
        <v>407</v>
      </c>
      <c r="B411" s="790" t="s">
        <v>8846</v>
      </c>
      <c r="C411" s="758" t="s">
        <v>1562</v>
      </c>
      <c r="D411" s="764" t="s">
        <v>8841</v>
      </c>
      <c r="E411" s="759" t="s">
        <v>8842</v>
      </c>
      <c r="F411" s="758" t="s">
        <v>8843</v>
      </c>
      <c r="G411" s="748" t="s">
        <v>460</v>
      </c>
      <c r="H411" s="748" t="s">
        <v>460</v>
      </c>
      <c r="I411" s="762" t="s">
        <v>5126</v>
      </c>
      <c r="J411" s="762" t="s">
        <v>2652</v>
      </c>
      <c r="K411" s="762"/>
      <c r="L411" s="763"/>
      <c r="M411" s="763">
        <v>1</v>
      </c>
    </row>
    <row r="412" spans="1:13" s="742" customFormat="1" ht="27.95" customHeight="1">
      <c r="A412" s="748">
        <v>408</v>
      </c>
      <c r="B412" s="790" t="s">
        <v>8847</v>
      </c>
      <c r="C412" s="758" t="s">
        <v>1562</v>
      </c>
      <c r="D412" s="764" t="s">
        <v>8848</v>
      </c>
      <c r="E412" s="759" t="s">
        <v>8849</v>
      </c>
      <c r="F412" s="758" t="s">
        <v>8850</v>
      </c>
      <c r="G412" s="748" t="s">
        <v>460</v>
      </c>
      <c r="H412" s="748" t="s">
        <v>460</v>
      </c>
      <c r="I412" s="762" t="s">
        <v>5139</v>
      </c>
      <c r="J412" s="762" t="s">
        <v>8851</v>
      </c>
      <c r="K412" s="794"/>
      <c r="L412" s="795"/>
      <c r="M412" s="763">
        <v>1</v>
      </c>
    </row>
    <row r="413" spans="1:13" s="742" customFormat="1" ht="27.95" customHeight="1">
      <c r="A413" s="796"/>
      <c r="B413" s="797" t="s">
        <v>1442</v>
      </c>
      <c r="C413" s="796"/>
      <c r="D413" s="798"/>
      <c r="E413" s="799"/>
      <c r="F413" s="798"/>
      <c r="G413" s="798"/>
      <c r="H413" s="798"/>
      <c r="I413" s="798"/>
      <c r="J413" s="798"/>
      <c r="K413" s="800">
        <f>SUM(K5:K412)</f>
        <v>94</v>
      </c>
      <c r="L413" s="800">
        <f>SUM(L5:L412)</f>
        <v>119</v>
      </c>
      <c r="M413" s="801">
        <f>SUM(M5:M412)</f>
        <v>171</v>
      </c>
    </row>
    <row r="414" spans="1:13" s="742" customFormat="1" ht="27.95" customHeight="1">
      <c r="A414" s="802"/>
      <c r="B414" s="803"/>
      <c r="C414" s="798"/>
      <c r="D414" s="798"/>
      <c r="E414" s="799"/>
      <c r="F414" s="798"/>
      <c r="G414" s="798"/>
      <c r="H414" s="798"/>
      <c r="I414" s="798"/>
      <c r="J414" s="798"/>
      <c r="K414" s="1573">
        <f>SUM(K413:M413)</f>
        <v>384</v>
      </c>
      <c r="L414" s="1574"/>
      <c r="M414" s="1575"/>
    </row>
    <row r="415" spans="1:13" s="742" customFormat="1" ht="27.95" customHeight="1">
      <c r="A415" s="741"/>
      <c r="B415" s="741"/>
      <c r="C415" s="741"/>
      <c r="D415" s="741"/>
      <c r="E415" s="741"/>
      <c r="F415" s="741"/>
      <c r="G415" s="741"/>
      <c r="H415" s="741"/>
      <c r="I415" s="741"/>
      <c r="J415" s="741"/>
    </row>
    <row r="416" spans="1:13" s="742" customFormat="1" ht="27.95" customHeight="1">
      <c r="A416" s="1576" t="s">
        <v>8854</v>
      </c>
      <c r="B416" s="1576"/>
      <c r="C416" s="1576"/>
      <c r="D416" s="1576"/>
      <c r="E416" s="1576"/>
      <c r="F416" s="1576"/>
      <c r="G416" s="1576"/>
      <c r="H416" s="1576"/>
      <c r="I416" s="1576"/>
      <c r="J416" s="1576"/>
      <c r="K416" s="1576"/>
      <c r="L416" s="1576"/>
      <c r="M416" s="1576"/>
    </row>
    <row r="417" spans="1:13" s="742" customFormat="1" ht="27.95" customHeight="1">
      <c r="A417" s="804"/>
      <c r="B417" s="805"/>
      <c r="C417" s="806"/>
      <c r="D417" s="804"/>
      <c r="E417" s="804"/>
      <c r="F417" s="807"/>
      <c r="G417" s="804"/>
      <c r="H417" s="804"/>
      <c r="I417" s="804"/>
      <c r="J417" s="807"/>
      <c r="K417" s="804"/>
      <c r="L417" s="804"/>
      <c r="M417" s="808"/>
    </row>
    <row r="418" spans="1:13" s="742" customFormat="1" ht="27.95" customHeight="1">
      <c r="A418" s="1568" t="s">
        <v>1997</v>
      </c>
      <c r="B418" s="1577" t="s">
        <v>2306</v>
      </c>
      <c r="C418" s="1568" t="s">
        <v>1606</v>
      </c>
      <c r="D418" s="1568" t="s">
        <v>8302</v>
      </c>
      <c r="E418" s="1568" t="s">
        <v>1605</v>
      </c>
      <c r="F418" s="1569" t="s">
        <v>8303</v>
      </c>
      <c r="G418" s="1568" t="s">
        <v>1607</v>
      </c>
      <c r="H418" s="1578" t="s">
        <v>8304</v>
      </c>
      <c r="I418" s="1568" t="s">
        <v>8305</v>
      </c>
      <c r="J418" s="1569" t="s">
        <v>5321</v>
      </c>
      <c r="K418" s="1568" t="s">
        <v>1608</v>
      </c>
      <c r="L418" s="1568"/>
      <c r="M418" s="1568"/>
    </row>
    <row r="419" spans="1:13" s="742" customFormat="1" ht="27.95" customHeight="1">
      <c r="A419" s="1568"/>
      <c r="B419" s="1577"/>
      <c r="C419" s="1568"/>
      <c r="D419" s="1568"/>
      <c r="E419" s="1568"/>
      <c r="F419" s="1569"/>
      <c r="G419" s="1568"/>
      <c r="H419" s="1579"/>
      <c r="I419" s="1568"/>
      <c r="J419" s="1569"/>
      <c r="K419" s="809" t="s">
        <v>1444</v>
      </c>
      <c r="L419" s="809" t="s">
        <v>1445</v>
      </c>
      <c r="M419" s="809" t="s">
        <v>1446</v>
      </c>
    </row>
    <row r="420" spans="1:13" s="742" customFormat="1" ht="27.95" customHeight="1">
      <c r="A420" s="810">
        <v>1</v>
      </c>
      <c r="B420" s="811" t="s">
        <v>195</v>
      </c>
      <c r="C420" s="810" t="s">
        <v>1491</v>
      </c>
      <c r="D420" s="810" t="s">
        <v>8855</v>
      </c>
      <c r="E420" s="810" t="s">
        <v>8856</v>
      </c>
      <c r="F420" s="812" t="s">
        <v>8857</v>
      </c>
      <c r="G420" s="810" t="s">
        <v>457</v>
      </c>
      <c r="H420" s="810" t="s">
        <v>457</v>
      </c>
      <c r="I420" s="810" t="s">
        <v>5126</v>
      </c>
      <c r="J420" s="812" t="s">
        <v>8858</v>
      </c>
      <c r="K420" s="810">
        <v>1</v>
      </c>
      <c r="L420" s="810"/>
      <c r="M420" s="810"/>
    </row>
    <row r="421" spans="1:13" s="742" customFormat="1" ht="27.95" customHeight="1">
      <c r="A421" s="810">
        <v>2</v>
      </c>
      <c r="B421" s="811" t="s">
        <v>8859</v>
      </c>
      <c r="C421" s="810" t="s">
        <v>1491</v>
      </c>
      <c r="D421" s="810" t="s">
        <v>8860</v>
      </c>
      <c r="E421" s="810" t="s">
        <v>8861</v>
      </c>
      <c r="F421" s="812" t="s">
        <v>8862</v>
      </c>
      <c r="G421" s="810" t="s">
        <v>460</v>
      </c>
      <c r="H421" s="810" t="s">
        <v>460</v>
      </c>
      <c r="I421" s="810" t="s">
        <v>5126</v>
      </c>
      <c r="J421" s="812" t="s">
        <v>5322</v>
      </c>
      <c r="K421" s="810">
        <v>1</v>
      </c>
      <c r="L421" s="810"/>
      <c r="M421" s="810"/>
    </row>
    <row r="422" spans="1:13" s="742" customFormat="1" ht="27.95" customHeight="1">
      <c r="A422" s="810">
        <v>3</v>
      </c>
      <c r="B422" s="811" t="s">
        <v>8863</v>
      </c>
      <c r="C422" s="810" t="s">
        <v>1491</v>
      </c>
      <c r="D422" s="810" t="s">
        <v>8860</v>
      </c>
      <c r="E422" s="810" t="s">
        <v>8861</v>
      </c>
      <c r="F422" s="812" t="s">
        <v>8862</v>
      </c>
      <c r="G422" s="810" t="s">
        <v>457</v>
      </c>
      <c r="H422" s="810" t="s">
        <v>457</v>
      </c>
      <c r="I422" s="810" t="s">
        <v>8383</v>
      </c>
      <c r="J422" s="812" t="s">
        <v>8864</v>
      </c>
      <c r="K422" s="810"/>
      <c r="L422" s="810"/>
      <c r="M422" s="810">
        <v>1</v>
      </c>
    </row>
    <row r="423" spans="1:13" s="742" customFormat="1" ht="27.95" customHeight="1">
      <c r="A423" s="810">
        <v>4</v>
      </c>
      <c r="B423" s="811" t="s">
        <v>8865</v>
      </c>
      <c r="C423" s="810" t="s">
        <v>1448</v>
      </c>
      <c r="D423" s="810" t="s">
        <v>8866</v>
      </c>
      <c r="E423" s="810" t="s">
        <v>8867</v>
      </c>
      <c r="F423" s="812" t="s">
        <v>9809</v>
      </c>
      <c r="G423" s="810" t="s">
        <v>460</v>
      </c>
      <c r="H423" s="810" t="s">
        <v>460</v>
      </c>
      <c r="I423" s="810" t="s">
        <v>5126</v>
      </c>
      <c r="J423" s="812" t="s">
        <v>5127</v>
      </c>
      <c r="K423" s="810"/>
      <c r="L423" s="810">
        <v>1</v>
      </c>
      <c r="M423" s="810"/>
    </row>
    <row r="424" spans="1:13" s="742" customFormat="1" ht="27.95" customHeight="1">
      <c r="A424" s="810">
        <v>5</v>
      </c>
      <c r="B424" s="811" t="s">
        <v>8868</v>
      </c>
      <c r="C424" s="810" t="s">
        <v>1448</v>
      </c>
      <c r="D424" s="810" t="s">
        <v>8869</v>
      </c>
      <c r="E424" s="810" t="s">
        <v>8856</v>
      </c>
      <c r="F424" s="812" t="s">
        <v>8870</v>
      </c>
      <c r="G424" s="810" t="s">
        <v>567</v>
      </c>
      <c r="H424" s="810" t="s">
        <v>567</v>
      </c>
      <c r="I424" s="810" t="s">
        <v>5126</v>
      </c>
      <c r="J424" s="812" t="s">
        <v>8871</v>
      </c>
      <c r="K424" s="810">
        <v>1</v>
      </c>
      <c r="L424" s="810"/>
      <c r="M424" s="810"/>
    </row>
    <row r="425" spans="1:13" s="742" customFormat="1" ht="27.95" customHeight="1">
      <c r="A425" s="810">
        <v>6</v>
      </c>
      <c r="B425" s="811" t="s">
        <v>8872</v>
      </c>
      <c r="C425" s="810" t="s">
        <v>1448</v>
      </c>
      <c r="D425" s="810" t="s">
        <v>8869</v>
      </c>
      <c r="E425" s="810" t="s">
        <v>8856</v>
      </c>
      <c r="F425" s="812" t="s">
        <v>8870</v>
      </c>
      <c r="G425" s="810" t="s">
        <v>567</v>
      </c>
      <c r="H425" s="810" t="s">
        <v>567</v>
      </c>
      <c r="I425" s="810" t="s">
        <v>5126</v>
      </c>
      <c r="J425" s="812" t="s">
        <v>24</v>
      </c>
      <c r="K425" s="810"/>
      <c r="L425" s="810">
        <v>1</v>
      </c>
      <c r="M425" s="810"/>
    </row>
    <row r="426" spans="1:13" s="742" customFormat="1" ht="27.95" customHeight="1">
      <c r="A426" s="810">
        <v>7</v>
      </c>
      <c r="B426" s="811" t="s">
        <v>8873</v>
      </c>
      <c r="C426" s="810" t="s">
        <v>1448</v>
      </c>
      <c r="D426" s="810" t="s">
        <v>8869</v>
      </c>
      <c r="E426" s="810" t="s">
        <v>8856</v>
      </c>
      <c r="F426" s="812" t="s">
        <v>8870</v>
      </c>
      <c r="G426" s="810" t="s">
        <v>567</v>
      </c>
      <c r="H426" s="810" t="s">
        <v>567</v>
      </c>
      <c r="I426" s="810" t="s">
        <v>5139</v>
      </c>
      <c r="J426" s="812" t="s">
        <v>24</v>
      </c>
      <c r="K426" s="810"/>
      <c r="L426" s="810">
        <v>1</v>
      </c>
      <c r="M426" s="810"/>
    </row>
    <row r="427" spans="1:13" s="742" customFormat="1" ht="27.95" customHeight="1">
      <c r="A427" s="810">
        <v>8</v>
      </c>
      <c r="B427" s="811" t="s">
        <v>8874</v>
      </c>
      <c r="C427" s="810" t="s">
        <v>1448</v>
      </c>
      <c r="D427" s="810" t="s">
        <v>8869</v>
      </c>
      <c r="E427" s="810" t="s">
        <v>8856</v>
      </c>
      <c r="F427" s="812" t="s">
        <v>8870</v>
      </c>
      <c r="G427" s="810" t="s">
        <v>567</v>
      </c>
      <c r="H427" s="810" t="s">
        <v>567</v>
      </c>
      <c r="I427" s="810" t="s">
        <v>5139</v>
      </c>
      <c r="J427" s="812" t="s">
        <v>17</v>
      </c>
      <c r="K427" s="810"/>
      <c r="L427" s="810">
        <v>1</v>
      </c>
      <c r="M427" s="810"/>
    </row>
    <row r="428" spans="1:13" s="743" customFormat="1" ht="27.95" customHeight="1">
      <c r="A428" s="810">
        <v>9</v>
      </c>
      <c r="B428" s="811" t="s">
        <v>8875</v>
      </c>
      <c r="C428" s="810" t="s">
        <v>1448</v>
      </c>
      <c r="D428" s="810" t="s">
        <v>8869</v>
      </c>
      <c r="E428" s="810" t="s">
        <v>8856</v>
      </c>
      <c r="F428" s="812" t="s">
        <v>8870</v>
      </c>
      <c r="G428" s="810" t="s">
        <v>567</v>
      </c>
      <c r="H428" s="810" t="s">
        <v>567</v>
      </c>
      <c r="I428" s="810" t="s">
        <v>5126</v>
      </c>
      <c r="J428" s="812" t="s">
        <v>8876</v>
      </c>
      <c r="K428" s="810"/>
      <c r="L428" s="810">
        <v>1</v>
      </c>
      <c r="M428" s="810"/>
    </row>
    <row r="429" spans="1:13" s="740" customFormat="1" ht="25.5">
      <c r="A429" s="810">
        <v>10</v>
      </c>
      <c r="B429" s="811" t="s">
        <v>8877</v>
      </c>
      <c r="C429" s="810" t="s">
        <v>1448</v>
      </c>
      <c r="D429" s="810" t="s">
        <v>8869</v>
      </c>
      <c r="E429" s="810" t="s">
        <v>8856</v>
      </c>
      <c r="F429" s="812" t="s">
        <v>8870</v>
      </c>
      <c r="G429" s="810" t="s">
        <v>567</v>
      </c>
      <c r="H429" s="810" t="s">
        <v>567</v>
      </c>
      <c r="I429" s="810" t="s">
        <v>5126</v>
      </c>
      <c r="J429" s="812" t="s">
        <v>8878</v>
      </c>
      <c r="K429" s="810"/>
      <c r="L429" s="810"/>
      <c r="M429" s="810">
        <v>1</v>
      </c>
    </row>
    <row r="430" spans="1:13" s="740" customFormat="1" ht="25.5">
      <c r="A430" s="810">
        <v>11</v>
      </c>
      <c r="B430" s="811" t="s">
        <v>8879</v>
      </c>
      <c r="C430" s="810" t="s">
        <v>1448</v>
      </c>
      <c r="D430" s="810" t="s">
        <v>8869</v>
      </c>
      <c r="E430" s="810" t="s">
        <v>8856</v>
      </c>
      <c r="F430" s="812" t="s">
        <v>8870</v>
      </c>
      <c r="G430" s="810" t="s">
        <v>567</v>
      </c>
      <c r="H430" s="810" t="s">
        <v>567</v>
      </c>
      <c r="I430" s="810" t="s">
        <v>5139</v>
      </c>
      <c r="J430" s="812" t="s">
        <v>3770</v>
      </c>
      <c r="K430" s="810"/>
      <c r="L430" s="810"/>
      <c r="M430" s="810">
        <v>1</v>
      </c>
    </row>
    <row r="431" spans="1:13" s="735" customFormat="1" ht="30.75" customHeight="1">
      <c r="A431" s="810">
        <v>12</v>
      </c>
      <c r="B431" s="811" t="s">
        <v>4903</v>
      </c>
      <c r="C431" s="810" t="s">
        <v>1448</v>
      </c>
      <c r="D431" s="810" t="s">
        <v>8880</v>
      </c>
      <c r="E431" s="810" t="s">
        <v>8881</v>
      </c>
      <c r="F431" s="812" t="s">
        <v>8882</v>
      </c>
      <c r="G431" s="810" t="s">
        <v>457</v>
      </c>
      <c r="H431" s="810" t="s">
        <v>457</v>
      </c>
      <c r="I431" s="810" t="s">
        <v>5126</v>
      </c>
      <c r="J431" s="812" t="s">
        <v>8883</v>
      </c>
      <c r="K431" s="810">
        <v>1</v>
      </c>
      <c r="L431" s="810"/>
      <c r="M431" s="810"/>
    </row>
    <row r="432" spans="1:13" s="743" customFormat="1" ht="41.25" customHeight="1">
      <c r="A432" s="810">
        <v>13</v>
      </c>
      <c r="B432" s="811" t="s">
        <v>8884</v>
      </c>
      <c r="C432" s="810" t="s">
        <v>1448</v>
      </c>
      <c r="D432" s="810" t="s">
        <v>8880</v>
      </c>
      <c r="E432" s="810" t="s">
        <v>8881</v>
      </c>
      <c r="F432" s="812" t="s">
        <v>8882</v>
      </c>
      <c r="G432" s="810" t="s">
        <v>457</v>
      </c>
      <c r="H432" s="810" t="s">
        <v>457</v>
      </c>
      <c r="I432" s="810" t="s">
        <v>5126</v>
      </c>
      <c r="J432" s="812" t="s">
        <v>8885</v>
      </c>
      <c r="K432" s="810"/>
      <c r="L432" s="810">
        <v>1</v>
      </c>
      <c r="M432" s="810"/>
    </row>
    <row r="433" spans="1:13" s="740" customFormat="1" ht="27.75" customHeight="1">
      <c r="A433" s="810">
        <v>14</v>
      </c>
      <c r="B433" s="811" t="s">
        <v>8886</v>
      </c>
      <c r="C433" s="810" t="s">
        <v>1448</v>
      </c>
      <c r="D433" s="810" t="s">
        <v>8880</v>
      </c>
      <c r="E433" s="810" t="s">
        <v>8881</v>
      </c>
      <c r="F433" s="812" t="s">
        <v>8882</v>
      </c>
      <c r="G433" s="810" t="s">
        <v>457</v>
      </c>
      <c r="H433" s="810" t="s">
        <v>457</v>
      </c>
      <c r="I433" s="810" t="s">
        <v>5126</v>
      </c>
      <c r="J433" s="812" t="s">
        <v>8887</v>
      </c>
      <c r="K433" s="810"/>
      <c r="L433" s="810">
        <v>1</v>
      </c>
      <c r="M433" s="810"/>
    </row>
    <row r="434" spans="1:13" s="740" customFormat="1" ht="27.75" customHeight="1">
      <c r="A434" s="810">
        <v>15</v>
      </c>
      <c r="B434" s="811" t="s">
        <v>6114</v>
      </c>
      <c r="C434" s="810" t="s">
        <v>1448</v>
      </c>
      <c r="D434" s="810" t="s">
        <v>8880</v>
      </c>
      <c r="E434" s="810" t="s">
        <v>8881</v>
      </c>
      <c r="F434" s="812" t="s">
        <v>8882</v>
      </c>
      <c r="G434" s="810" t="s">
        <v>457</v>
      </c>
      <c r="H434" s="810" t="s">
        <v>457</v>
      </c>
      <c r="I434" s="810" t="s">
        <v>5126</v>
      </c>
      <c r="J434" s="812" t="s">
        <v>8888</v>
      </c>
      <c r="K434" s="810"/>
      <c r="L434" s="810"/>
      <c r="M434" s="810">
        <v>1</v>
      </c>
    </row>
    <row r="435" spans="1:13" s="740" customFormat="1" ht="27.75" customHeight="1">
      <c r="A435" s="810">
        <v>16</v>
      </c>
      <c r="B435" s="811" t="s">
        <v>971</v>
      </c>
      <c r="C435" s="810" t="s">
        <v>1448</v>
      </c>
      <c r="D435" s="810" t="s">
        <v>8880</v>
      </c>
      <c r="E435" s="810" t="s">
        <v>8881</v>
      </c>
      <c r="F435" s="812" t="s">
        <v>8882</v>
      </c>
      <c r="G435" s="810" t="s">
        <v>457</v>
      </c>
      <c r="H435" s="810" t="s">
        <v>457</v>
      </c>
      <c r="I435" s="810" t="s">
        <v>5139</v>
      </c>
      <c r="J435" s="812" t="s">
        <v>8889</v>
      </c>
      <c r="K435" s="810"/>
      <c r="L435" s="810"/>
      <c r="M435" s="810">
        <v>1</v>
      </c>
    </row>
    <row r="436" spans="1:13" s="740" customFormat="1" ht="27.75" customHeight="1">
      <c r="A436" s="810">
        <v>17</v>
      </c>
      <c r="B436" s="811" t="s">
        <v>971</v>
      </c>
      <c r="C436" s="810" t="s">
        <v>1448</v>
      </c>
      <c r="D436" s="810" t="s">
        <v>8890</v>
      </c>
      <c r="E436" s="810" t="s">
        <v>8891</v>
      </c>
      <c r="F436" s="812" t="s">
        <v>8892</v>
      </c>
      <c r="G436" s="810" t="s">
        <v>457</v>
      </c>
      <c r="H436" s="810" t="s">
        <v>457</v>
      </c>
      <c r="I436" s="810" t="s">
        <v>5139</v>
      </c>
      <c r="J436" s="812" t="s">
        <v>8893</v>
      </c>
      <c r="K436" s="810">
        <v>1</v>
      </c>
      <c r="L436" s="810"/>
      <c r="M436" s="810"/>
    </row>
    <row r="437" spans="1:13" s="740" customFormat="1" ht="27.75" customHeight="1">
      <c r="A437" s="810">
        <v>18</v>
      </c>
      <c r="B437" s="811" t="s">
        <v>8894</v>
      </c>
      <c r="C437" s="810" t="s">
        <v>1448</v>
      </c>
      <c r="D437" s="810" t="s">
        <v>8895</v>
      </c>
      <c r="E437" s="810" t="s">
        <v>8891</v>
      </c>
      <c r="F437" s="812" t="s">
        <v>8896</v>
      </c>
      <c r="G437" s="810" t="s">
        <v>457</v>
      </c>
      <c r="H437" s="810" t="s">
        <v>457</v>
      </c>
      <c r="I437" s="810" t="s">
        <v>5126</v>
      </c>
      <c r="J437" s="812" t="s">
        <v>8893</v>
      </c>
      <c r="K437" s="810">
        <v>1</v>
      </c>
      <c r="L437" s="810"/>
      <c r="M437" s="810"/>
    </row>
    <row r="438" spans="1:13" s="740" customFormat="1" ht="27.75" customHeight="1">
      <c r="A438" s="810">
        <v>19</v>
      </c>
      <c r="B438" s="811" t="s">
        <v>8873</v>
      </c>
      <c r="C438" s="810" t="s">
        <v>1448</v>
      </c>
      <c r="D438" s="810" t="s">
        <v>8897</v>
      </c>
      <c r="E438" s="810" t="s">
        <v>8891</v>
      </c>
      <c r="F438" s="812" t="s">
        <v>8898</v>
      </c>
      <c r="G438" s="810" t="s">
        <v>460</v>
      </c>
      <c r="H438" s="810" t="s">
        <v>460</v>
      </c>
      <c r="I438" s="810" t="s">
        <v>5139</v>
      </c>
      <c r="J438" s="812" t="s">
        <v>8893</v>
      </c>
      <c r="K438" s="810"/>
      <c r="L438" s="810"/>
      <c r="M438" s="810">
        <v>1</v>
      </c>
    </row>
    <row r="439" spans="1:13" s="740" customFormat="1" ht="27.75" customHeight="1">
      <c r="A439" s="810">
        <v>20</v>
      </c>
      <c r="B439" s="811" t="s">
        <v>8899</v>
      </c>
      <c r="C439" s="810" t="s">
        <v>1448</v>
      </c>
      <c r="D439" s="810" t="s">
        <v>8900</v>
      </c>
      <c r="E439" s="810" t="s">
        <v>8891</v>
      </c>
      <c r="F439" s="812" t="s">
        <v>8901</v>
      </c>
      <c r="G439" s="810" t="s">
        <v>460</v>
      </c>
      <c r="H439" s="810" t="s">
        <v>460</v>
      </c>
      <c r="I439" s="810" t="s">
        <v>5139</v>
      </c>
      <c r="J439" s="812" t="s">
        <v>8893</v>
      </c>
      <c r="K439" s="810"/>
      <c r="L439" s="810"/>
      <c r="M439" s="810">
        <v>1</v>
      </c>
    </row>
    <row r="440" spans="1:13" s="740" customFormat="1" ht="27.75" customHeight="1">
      <c r="A440" s="810">
        <v>21</v>
      </c>
      <c r="B440" s="811" t="s">
        <v>8902</v>
      </c>
      <c r="C440" s="810" t="s">
        <v>1448</v>
      </c>
      <c r="D440" s="810" t="s">
        <v>8903</v>
      </c>
      <c r="E440" s="810" t="s">
        <v>8891</v>
      </c>
      <c r="F440" s="812" t="s">
        <v>8904</v>
      </c>
      <c r="G440" s="810" t="s">
        <v>457</v>
      </c>
      <c r="H440" s="810" t="s">
        <v>457</v>
      </c>
      <c r="I440" s="810" t="s">
        <v>5126</v>
      </c>
      <c r="J440" s="812" t="s">
        <v>8893</v>
      </c>
      <c r="K440" s="810"/>
      <c r="L440" s="810"/>
      <c r="M440" s="810">
        <v>1</v>
      </c>
    </row>
    <row r="441" spans="1:13" s="740" customFormat="1" ht="27.75" customHeight="1">
      <c r="A441" s="810">
        <v>22</v>
      </c>
      <c r="B441" s="811" t="s">
        <v>6133</v>
      </c>
      <c r="C441" s="810" t="s">
        <v>1528</v>
      </c>
      <c r="D441" s="810" t="s">
        <v>8905</v>
      </c>
      <c r="E441" s="810" t="s">
        <v>1939</v>
      </c>
      <c r="F441" s="812" t="s">
        <v>8906</v>
      </c>
      <c r="G441" s="810" t="s">
        <v>460</v>
      </c>
      <c r="H441" s="810" t="s">
        <v>460</v>
      </c>
      <c r="I441" s="810" t="s">
        <v>5139</v>
      </c>
      <c r="J441" s="812" t="s">
        <v>8907</v>
      </c>
      <c r="K441" s="810">
        <v>1</v>
      </c>
      <c r="L441" s="810"/>
      <c r="M441" s="810"/>
    </row>
    <row r="442" spans="1:13" s="738" customFormat="1" ht="27.75" customHeight="1">
      <c r="A442" s="810">
        <v>23</v>
      </c>
      <c r="B442" s="811" t="s">
        <v>8908</v>
      </c>
      <c r="C442" s="810" t="s">
        <v>1528</v>
      </c>
      <c r="D442" s="810" t="s">
        <v>8905</v>
      </c>
      <c r="E442" s="810" t="s">
        <v>1939</v>
      </c>
      <c r="F442" s="812" t="s">
        <v>8906</v>
      </c>
      <c r="G442" s="810" t="s">
        <v>460</v>
      </c>
      <c r="H442" s="810" t="s">
        <v>460</v>
      </c>
      <c r="I442" s="810" t="s">
        <v>5139</v>
      </c>
      <c r="J442" s="812" t="s">
        <v>8907</v>
      </c>
      <c r="K442" s="810"/>
      <c r="L442" s="810"/>
      <c r="M442" s="810">
        <v>1</v>
      </c>
    </row>
    <row r="443" spans="1:13" s="738" customFormat="1" ht="27.75" customHeight="1">
      <c r="A443" s="810">
        <v>24</v>
      </c>
      <c r="B443" s="811" t="s">
        <v>8909</v>
      </c>
      <c r="C443" s="810" t="s">
        <v>1494</v>
      </c>
      <c r="D443" s="810" t="s">
        <v>8910</v>
      </c>
      <c r="E443" s="810" t="s">
        <v>8911</v>
      </c>
      <c r="F443" s="812" t="s">
        <v>8912</v>
      </c>
      <c r="G443" s="810" t="s">
        <v>457</v>
      </c>
      <c r="H443" s="810" t="s">
        <v>457</v>
      </c>
      <c r="I443" s="813" t="s">
        <v>5126</v>
      </c>
      <c r="J443" s="813" t="s">
        <v>8913</v>
      </c>
      <c r="K443" s="813">
        <v>1</v>
      </c>
      <c r="L443" s="809"/>
      <c r="M443" s="809"/>
    </row>
    <row r="444" spans="1:13" s="738" customFormat="1" ht="27.75" customHeight="1">
      <c r="A444" s="810">
        <v>25</v>
      </c>
      <c r="B444" s="811" t="s">
        <v>3622</v>
      </c>
      <c r="C444" s="813" t="s">
        <v>1517</v>
      </c>
      <c r="D444" s="814" t="s">
        <v>8914</v>
      </c>
      <c r="E444" s="814" t="s">
        <v>8915</v>
      </c>
      <c r="F444" s="815" t="s">
        <v>8916</v>
      </c>
      <c r="G444" s="814" t="s">
        <v>567</v>
      </c>
      <c r="H444" s="814" t="s">
        <v>567</v>
      </c>
      <c r="I444" s="813" t="s">
        <v>5126</v>
      </c>
      <c r="J444" s="813" t="s">
        <v>1517</v>
      </c>
      <c r="K444" s="813"/>
      <c r="L444" s="809"/>
      <c r="M444" s="813">
        <v>1</v>
      </c>
    </row>
    <row r="445" spans="1:13" s="738" customFormat="1" ht="27.75" customHeight="1">
      <c r="A445" s="810">
        <v>26</v>
      </c>
      <c r="B445" s="816" t="s">
        <v>8917</v>
      </c>
      <c r="C445" s="813" t="s">
        <v>1518</v>
      </c>
      <c r="D445" s="814" t="s">
        <v>8918</v>
      </c>
      <c r="E445" s="810" t="s">
        <v>8919</v>
      </c>
      <c r="F445" s="815" t="s">
        <v>8920</v>
      </c>
      <c r="G445" s="814" t="s">
        <v>7409</v>
      </c>
      <c r="H445" s="814" t="s">
        <v>7409</v>
      </c>
      <c r="I445" s="813" t="s">
        <v>5126</v>
      </c>
      <c r="J445" s="812" t="s">
        <v>8921</v>
      </c>
      <c r="K445" s="813">
        <v>1</v>
      </c>
      <c r="L445" s="809"/>
      <c r="M445" s="813"/>
    </row>
    <row r="446" spans="1:13" s="738" customFormat="1" ht="27.75" customHeight="1">
      <c r="A446" s="810">
        <v>27</v>
      </c>
      <c r="B446" s="816" t="s">
        <v>8917</v>
      </c>
      <c r="C446" s="813" t="s">
        <v>1518</v>
      </c>
      <c r="D446" s="814" t="s">
        <v>8918</v>
      </c>
      <c r="E446" s="810" t="s">
        <v>8919</v>
      </c>
      <c r="F446" s="815" t="s">
        <v>8920</v>
      </c>
      <c r="G446" s="814" t="s">
        <v>7409</v>
      </c>
      <c r="H446" s="814" t="s">
        <v>7409</v>
      </c>
      <c r="I446" s="813" t="s">
        <v>5126</v>
      </c>
      <c r="J446" s="812" t="s">
        <v>8922</v>
      </c>
      <c r="K446" s="813">
        <v>1</v>
      </c>
      <c r="L446" s="809"/>
      <c r="M446" s="813"/>
    </row>
    <row r="447" spans="1:13" s="738" customFormat="1" ht="27.75" customHeight="1">
      <c r="A447" s="810">
        <v>28</v>
      </c>
      <c r="B447" s="816" t="s">
        <v>3365</v>
      </c>
      <c r="C447" s="813" t="s">
        <v>1518</v>
      </c>
      <c r="D447" s="814" t="s">
        <v>8918</v>
      </c>
      <c r="E447" s="810" t="s">
        <v>8919</v>
      </c>
      <c r="F447" s="815" t="s">
        <v>8920</v>
      </c>
      <c r="G447" s="814" t="s">
        <v>457</v>
      </c>
      <c r="H447" s="814" t="s">
        <v>457</v>
      </c>
      <c r="I447" s="813" t="s">
        <v>5126</v>
      </c>
      <c r="J447" s="812" t="s">
        <v>8923</v>
      </c>
      <c r="K447" s="813">
        <v>1</v>
      </c>
      <c r="L447" s="809"/>
      <c r="M447" s="813"/>
    </row>
    <row r="448" spans="1:13" s="738" customFormat="1" ht="27.75" customHeight="1">
      <c r="A448" s="810">
        <v>29</v>
      </c>
      <c r="B448" s="816" t="s">
        <v>171</v>
      </c>
      <c r="C448" s="813" t="s">
        <v>1518</v>
      </c>
      <c r="D448" s="814" t="s">
        <v>8918</v>
      </c>
      <c r="E448" s="810" t="s">
        <v>8919</v>
      </c>
      <c r="F448" s="815" t="s">
        <v>8920</v>
      </c>
      <c r="G448" s="814" t="s">
        <v>457</v>
      </c>
      <c r="H448" s="814" t="s">
        <v>457</v>
      </c>
      <c r="I448" s="813" t="s">
        <v>5126</v>
      </c>
      <c r="J448" s="812" t="s">
        <v>8924</v>
      </c>
      <c r="K448" s="813"/>
      <c r="L448" s="813">
        <v>1</v>
      </c>
      <c r="M448" s="813"/>
    </row>
    <row r="449" spans="1:13" s="738" customFormat="1" ht="27.75" customHeight="1">
      <c r="A449" s="810">
        <v>30</v>
      </c>
      <c r="B449" s="816" t="s">
        <v>1414</v>
      </c>
      <c r="C449" s="813" t="s">
        <v>1518</v>
      </c>
      <c r="D449" s="814" t="s">
        <v>8918</v>
      </c>
      <c r="E449" s="810" t="s">
        <v>8919</v>
      </c>
      <c r="F449" s="815" t="s">
        <v>8920</v>
      </c>
      <c r="G449" s="814" t="s">
        <v>457</v>
      </c>
      <c r="H449" s="814" t="s">
        <v>457</v>
      </c>
      <c r="I449" s="813" t="s">
        <v>5126</v>
      </c>
      <c r="J449" s="812" t="s">
        <v>8925</v>
      </c>
      <c r="K449" s="813"/>
      <c r="L449" s="813">
        <v>1</v>
      </c>
      <c r="M449" s="813"/>
    </row>
    <row r="450" spans="1:13" s="738" customFormat="1" ht="27.75" customHeight="1">
      <c r="A450" s="810">
        <v>31</v>
      </c>
      <c r="B450" s="816" t="s">
        <v>8926</v>
      </c>
      <c r="C450" s="813" t="s">
        <v>1518</v>
      </c>
      <c r="D450" s="814" t="s">
        <v>8918</v>
      </c>
      <c r="E450" s="810" t="s">
        <v>8919</v>
      </c>
      <c r="F450" s="815" t="s">
        <v>8920</v>
      </c>
      <c r="G450" s="814" t="s">
        <v>457</v>
      </c>
      <c r="H450" s="814" t="s">
        <v>457</v>
      </c>
      <c r="I450" s="813" t="s">
        <v>5126</v>
      </c>
      <c r="J450" s="812" t="s">
        <v>8927</v>
      </c>
      <c r="K450" s="813"/>
      <c r="L450" s="813">
        <v>1</v>
      </c>
      <c r="M450" s="813"/>
    </row>
    <row r="451" spans="1:13" s="738" customFormat="1" ht="27.75" customHeight="1">
      <c r="A451" s="810">
        <v>32</v>
      </c>
      <c r="B451" s="816" t="s">
        <v>8926</v>
      </c>
      <c r="C451" s="813" t="s">
        <v>1518</v>
      </c>
      <c r="D451" s="814" t="s">
        <v>8918</v>
      </c>
      <c r="E451" s="810" t="s">
        <v>8919</v>
      </c>
      <c r="F451" s="815" t="s">
        <v>8920</v>
      </c>
      <c r="G451" s="814" t="s">
        <v>457</v>
      </c>
      <c r="H451" s="814" t="s">
        <v>457</v>
      </c>
      <c r="I451" s="813" t="s">
        <v>5126</v>
      </c>
      <c r="J451" s="812" t="s">
        <v>8928</v>
      </c>
      <c r="K451" s="813"/>
      <c r="L451" s="813">
        <v>1</v>
      </c>
      <c r="M451" s="813"/>
    </row>
    <row r="452" spans="1:13" s="738" customFormat="1" ht="27.75" customHeight="1">
      <c r="A452" s="810">
        <v>33</v>
      </c>
      <c r="B452" s="816" t="s">
        <v>6143</v>
      </c>
      <c r="C452" s="813" t="s">
        <v>1518</v>
      </c>
      <c r="D452" s="814" t="s">
        <v>8918</v>
      </c>
      <c r="E452" s="810" t="s">
        <v>8919</v>
      </c>
      <c r="F452" s="815" t="s">
        <v>8920</v>
      </c>
      <c r="G452" s="814" t="s">
        <v>457</v>
      </c>
      <c r="H452" s="814" t="s">
        <v>457</v>
      </c>
      <c r="I452" s="813" t="s">
        <v>5126</v>
      </c>
      <c r="J452" s="812" t="s">
        <v>8929</v>
      </c>
      <c r="K452" s="813"/>
      <c r="L452" s="813">
        <v>1</v>
      </c>
      <c r="M452" s="813"/>
    </row>
    <row r="453" spans="1:13" s="738" customFormat="1" ht="27.75" customHeight="1">
      <c r="A453" s="810">
        <v>34</v>
      </c>
      <c r="B453" s="816" t="s">
        <v>3639</v>
      </c>
      <c r="C453" s="813" t="s">
        <v>1518</v>
      </c>
      <c r="D453" s="814" t="s">
        <v>8918</v>
      </c>
      <c r="E453" s="810" t="s">
        <v>8919</v>
      </c>
      <c r="F453" s="815" t="s">
        <v>8920</v>
      </c>
      <c r="G453" s="814" t="s">
        <v>457</v>
      </c>
      <c r="H453" s="814" t="s">
        <v>457</v>
      </c>
      <c r="I453" s="813" t="s">
        <v>5139</v>
      </c>
      <c r="J453" s="812" t="s">
        <v>8930</v>
      </c>
      <c r="K453" s="813"/>
      <c r="L453" s="813">
        <v>1</v>
      </c>
      <c r="M453" s="813"/>
    </row>
    <row r="454" spans="1:13" s="738" customFormat="1" ht="27.75" customHeight="1">
      <c r="A454" s="810">
        <v>35</v>
      </c>
      <c r="B454" s="816" t="s">
        <v>8931</v>
      </c>
      <c r="C454" s="813" t="s">
        <v>1518</v>
      </c>
      <c r="D454" s="814" t="s">
        <v>8918</v>
      </c>
      <c r="E454" s="810" t="s">
        <v>8919</v>
      </c>
      <c r="F454" s="815" t="s">
        <v>8920</v>
      </c>
      <c r="G454" s="814" t="s">
        <v>457</v>
      </c>
      <c r="H454" s="814" t="s">
        <v>457</v>
      </c>
      <c r="I454" s="813" t="s">
        <v>5126</v>
      </c>
      <c r="J454" s="812" t="s">
        <v>8932</v>
      </c>
      <c r="K454" s="813"/>
      <c r="L454" s="809"/>
      <c r="M454" s="813">
        <v>1</v>
      </c>
    </row>
    <row r="455" spans="1:13" s="738" customFormat="1" ht="27.75" customHeight="1">
      <c r="A455" s="810">
        <v>36</v>
      </c>
      <c r="B455" s="816" t="s">
        <v>8933</v>
      </c>
      <c r="C455" s="813" t="s">
        <v>1518</v>
      </c>
      <c r="D455" s="814" t="s">
        <v>8918</v>
      </c>
      <c r="E455" s="810" t="s">
        <v>8919</v>
      </c>
      <c r="F455" s="815" t="s">
        <v>8920</v>
      </c>
      <c r="G455" s="814" t="s">
        <v>457</v>
      </c>
      <c r="H455" s="814" t="s">
        <v>457</v>
      </c>
      <c r="I455" s="813" t="s">
        <v>5126</v>
      </c>
      <c r="J455" s="812" t="s">
        <v>8934</v>
      </c>
      <c r="K455" s="813"/>
      <c r="L455" s="809"/>
      <c r="M455" s="813">
        <v>1</v>
      </c>
    </row>
    <row r="456" spans="1:13" s="738" customFormat="1" ht="27.75" customHeight="1">
      <c r="A456" s="810">
        <v>37</v>
      </c>
      <c r="B456" s="816" t="s">
        <v>8935</v>
      </c>
      <c r="C456" s="813" t="s">
        <v>1518</v>
      </c>
      <c r="D456" s="814" t="s">
        <v>8918</v>
      </c>
      <c r="E456" s="810" t="s">
        <v>8919</v>
      </c>
      <c r="F456" s="815" t="s">
        <v>8920</v>
      </c>
      <c r="G456" s="814" t="s">
        <v>457</v>
      </c>
      <c r="H456" s="814" t="s">
        <v>457</v>
      </c>
      <c r="I456" s="813" t="s">
        <v>5126</v>
      </c>
      <c r="J456" s="812" t="s">
        <v>8936</v>
      </c>
      <c r="K456" s="813"/>
      <c r="L456" s="809"/>
      <c r="M456" s="813">
        <v>1</v>
      </c>
    </row>
    <row r="457" spans="1:13" s="738" customFormat="1" ht="27.75" customHeight="1">
      <c r="A457" s="810">
        <v>38</v>
      </c>
      <c r="B457" s="816" t="s">
        <v>5339</v>
      </c>
      <c r="C457" s="813" t="s">
        <v>1518</v>
      </c>
      <c r="D457" s="814" t="s">
        <v>8918</v>
      </c>
      <c r="E457" s="810" t="s">
        <v>8919</v>
      </c>
      <c r="F457" s="815" t="s">
        <v>8920</v>
      </c>
      <c r="G457" s="814" t="s">
        <v>457</v>
      </c>
      <c r="H457" s="814" t="s">
        <v>457</v>
      </c>
      <c r="I457" s="813" t="s">
        <v>5126</v>
      </c>
      <c r="J457" s="812" t="s">
        <v>8937</v>
      </c>
      <c r="K457" s="813"/>
      <c r="L457" s="809"/>
      <c r="M457" s="813">
        <v>1</v>
      </c>
    </row>
    <row r="458" spans="1:13" s="738" customFormat="1" ht="27.75" customHeight="1">
      <c r="A458" s="810">
        <v>39</v>
      </c>
      <c r="B458" s="816" t="s">
        <v>3012</v>
      </c>
      <c r="C458" s="813" t="s">
        <v>1518</v>
      </c>
      <c r="D458" s="814" t="s">
        <v>8918</v>
      </c>
      <c r="E458" s="810" t="s">
        <v>8919</v>
      </c>
      <c r="F458" s="815" t="s">
        <v>8920</v>
      </c>
      <c r="G458" s="814" t="s">
        <v>457</v>
      </c>
      <c r="H458" s="814" t="s">
        <v>457</v>
      </c>
      <c r="I458" s="813" t="s">
        <v>5139</v>
      </c>
      <c r="J458" s="812" t="s">
        <v>8938</v>
      </c>
      <c r="K458" s="813"/>
      <c r="L458" s="809"/>
      <c r="M458" s="813">
        <v>1</v>
      </c>
    </row>
    <row r="459" spans="1:13" s="738" customFormat="1" ht="27.75" customHeight="1">
      <c r="A459" s="810">
        <v>40</v>
      </c>
      <c r="B459" s="816" t="s">
        <v>6147</v>
      </c>
      <c r="C459" s="813" t="s">
        <v>1518</v>
      </c>
      <c r="D459" s="814" t="s">
        <v>8918</v>
      </c>
      <c r="E459" s="810" t="s">
        <v>8919</v>
      </c>
      <c r="F459" s="815" t="s">
        <v>8920</v>
      </c>
      <c r="G459" s="814" t="s">
        <v>457</v>
      </c>
      <c r="H459" s="814" t="s">
        <v>457</v>
      </c>
      <c r="I459" s="813" t="s">
        <v>5126</v>
      </c>
      <c r="J459" s="812" t="s">
        <v>8939</v>
      </c>
      <c r="K459" s="813"/>
      <c r="L459" s="809"/>
      <c r="M459" s="813">
        <v>1</v>
      </c>
    </row>
    <row r="460" spans="1:13" s="738" customFormat="1" ht="27.75" customHeight="1">
      <c r="A460" s="810">
        <v>41</v>
      </c>
      <c r="B460" s="816" t="s">
        <v>1725</v>
      </c>
      <c r="C460" s="813" t="s">
        <v>1518</v>
      </c>
      <c r="D460" s="814" t="s">
        <v>8918</v>
      </c>
      <c r="E460" s="810" t="s">
        <v>8919</v>
      </c>
      <c r="F460" s="815" t="s">
        <v>8920</v>
      </c>
      <c r="G460" s="814" t="s">
        <v>457</v>
      </c>
      <c r="H460" s="814" t="s">
        <v>457</v>
      </c>
      <c r="I460" s="813" t="s">
        <v>5126</v>
      </c>
      <c r="J460" s="812" t="s">
        <v>8940</v>
      </c>
      <c r="K460" s="813"/>
      <c r="L460" s="809"/>
      <c r="M460" s="813">
        <v>1</v>
      </c>
    </row>
    <row r="461" spans="1:13" s="738" customFormat="1" ht="27.75" customHeight="1">
      <c r="A461" s="810">
        <v>42</v>
      </c>
      <c r="B461" s="816" t="s">
        <v>3150</v>
      </c>
      <c r="C461" s="813" t="s">
        <v>1518</v>
      </c>
      <c r="D461" s="814" t="s">
        <v>8918</v>
      </c>
      <c r="E461" s="810" t="s">
        <v>8919</v>
      </c>
      <c r="F461" s="815" t="s">
        <v>8920</v>
      </c>
      <c r="G461" s="814" t="s">
        <v>457</v>
      </c>
      <c r="H461" s="814" t="s">
        <v>457</v>
      </c>
      <c r="I461" s="813" t="s">
        <v>5126</v>
      </c>
      <c r="J461" s="812" t="s">
        <v>8941</v>
      </c>
      <c r="K461" s="813"/>
      <c r="L461" s="809"/>
      <c r="M461" s="813">
        <v>1</v>
      </c>
    </row>
    <row r="462" spans="1:13" s="738" customFormat="1" ht="27.75" customHeight="1">
      <c r="A462" s="810">
        <v>43</v>
      </c>
      <c r="B462" s="816" t="s">
        <v>8942</v>
      </c>
      <c r="C462" s="813" t="s">
        <v>1518</v>
      </c>
      <c r="D462" s="814" t="s">
        <v>8943</v>
      </c>
      <c r="E462" s="814" t="s">
        <v>8944</v>
      </c>
      <c r="F462" s="815" t="s">
        <v>8945</v>
      </c>
      <c r="G462" s="814" t="s">
        <v>457</v>
      </c>
      <c r="H462" s="814" t="s">
        <v>457</v>
      </c>
      <c r="I462" s="813" t="s">
        <v>5139</v>
      </c>
      <c r="J462" s="812" t="s">
        <v>8946</v>
      </c>
      <c r="K462" s="813">
        <v>1</v>
      </c>
      <c r="L462" s="809"/>
      <c r="M462" s="813"/>
    </row>
    <row r="463" spans="1:13" s="738" customFormat="1" ht="27.75" customHeight="1">
      <c r="A463" s="810">
        <v>44</v>
      </c>
      <c r="B463" s="816" t="s">
        <v>8947</v>
      </c>
      <c r="C463" s="813" t="s">
        <v>1518</v>
      </c>
      <c r="D463" s="814" t="s">
        <v>8943</v>
      </c>
      <c r="E463" s="814" t="s">
        <v>8944</v>
      </c>
      <c r="F463" s="815" t="s">
        <v>8945</v>
      </c>
      <c r="G463" s="814" t="s">
        <v>457</v>
      </c>
      <c r="H463" s="814" t="s">
        <v>457</v>
      </c>
      <c r="I463" s="813" t="s">
        <v>5139</v>
      </c>
      <c r="J463" s="812" t="s">
        <v>8948</v>
      </c>
      <c r="K463" s="813"/>
      <c r="L463" s="813">
        <v>1</v>
      </c>
      <c r="M463" s="813"/>
    </row>
    <row r="464" spans="1:13" s="738" customFormat="1" ht="27.75" customHeight="1">
      <c r="A464" s="810">
        <v>45</v>
      </c>
      <c r="B464" s="816" t="s">
        <v>8942</v>
      </c>
      <c r="C464" s="813" t="s">
        <v>1518</v>
      </c>
      <c r="D464" s="814" t="s">
        <v>8943</v>
      </c>
      <c r="E464" s="814" t="s">
        <v>8944</v>
      </c>
      <c r="F464" s="815" t="s">
        <v>8945</v>
      </c>
      <c r="G464" s="814" t="s">
        <v>457</v>
      </c>
      <c r="H464" s="814" t="s">
        <v>457</v>
      </c>
      <c r="I464" s="813" t="s">
        <v>5139</v>
      </c>
      <c r="J464" s="812" t="s">
        <v>8948</v>
      </c>
      <c r="K464" s="813"/>
      <c r="L464" s="809"/>
      <c r="M464" s="813">
        <v>1</v>
      </c>
    </row>
    <row r="465" spans="1:13" s="738" customFormat="1" ht="27.75" customHeight="1">
      <c r="A465" s="810">
        <v>46</v>
      </c>
      <c r="B465" s="816" t="s">
        <v>3152</v>
      </c>
      <c r="C465" s="813" t="s">
        <v>1518</v>
      </c>
      <c r="D465" s="814" t="s">
        <v>8943</v>
      </c>
      <c r="E465" s="814" t="s">
        <v>8944</v>
      </c>
      <c r="F465" s="815" t="s">
        <v>8945</v>
      </c>
      <c r="G465" s="814" t="s">
        <v>457</v>
      </c>
      <c r="H465" s="814" t="s">
        <v>457</v>
      </c>
      <c r="I465" s="813" t="s">
        <v>5126</v>
      </c>
      <c r="J465" s="812" t="s">
        <v>8948</v>
      </c>
      <c r="K465" s="813"/>
      <c r="L465" s="809"/>
      <c r="M465" s="813">
        <v>1</v>
      </c>
    </row>
    <row r="466" spans="1:13" s="738" customFormat="1" ht="27.75" customHeight="1">
      <c r="A466" s="810">
        <v>47</v>
      </c>
      <c r="B466" s="816" t="s">
        <v>8949</v>
      </c>
      <c r="C466" s="813" t="s">
        <v>1518</v>
      </c>
      <c r="D466" s="814" t="s">
        <v>8950</v>
      </c>
      <c r="E466" s="814" t="s">
        <v>8951</v>
      </c>
      <c r="F466" s="815" t="s">
        <v>8952</v>
      </c>
      <c r="G466" s="814" t="s">
        <v>457</v>
      </c>
      <c r="H466" s="814" t="s">
        <v>457</v>
      </c>
      <c r="I466" s="813" t="s">
        <v>5126</v>
      </c>
      <c r="J466" s="812" t="s">
        <v>6598</v>
      </c>
      <c r="K466" s="813">
        <v>1</v>
      </c>
      <c r="L466" s="809"/>
      <c r="M466" s="813"/>
    </row>
    <row r="467" spans="1:13" s="738" customFormat="1" ht="27.75" customHeight="1">
      <c r="A467" s="810">
        <v>48</v>
      </c>
      <c r="B467" s="816" t="s">
        <v>6599</v>
      </c>
      <c r="C467" s="813" t="s">
        <v>1518</v>
      </c>
      <c r="D467" s="814" t="s">
        <v>8950</v>
      </c>
      <c r="E467" s="814" t="s">
        <v>8951</v>
      </c>
      <c r="F467" s="815" t="s">
        <v>8952</v>
      </c>
      <c r="G467" s="814" t="s">
        <v>457</v>
      </c>
      <c r="H467" s="814" t="s">
        <v>457</v>
      </c>
      <c r="I467" s="813" t="s">
        <v>5139</v>
      </c>
      <c r="J467" s="812" t="s">
        <v>8953</v>
      </c>
      <c r="K467" s="813"/>
      <c r="L467" s="813">
        <v>1</v>
      </c>
      <c r="M467" s="813"/>
    </row>
    <row r="468" spans="1:13" s="738" customFormat="1" ht="27.75" customHeight="1">
      <c r="A468" s="810">
        <v>49</v>
      </c>
      <c r="B468" s="816" t="s">
        <v>8954</v>
      </c>
      <c r="C468" s="813" t="s">
        <v>1518</v>
      </c>
      <c r="D468" s="814" t="s">
        <v>8950</v>
      </c>
      <c r="E468" s="814" t="s">
        <v>8951</v>
      </c>
      <c r="F468" s="815" t="s">
        <v>8952</v>
      </c>
      <c r="G468" s="814" t="s">
        <v>457</v>
      </c>
      <c r="H468" s="814" t="s">
        <v>457</v>
      </c>
      <c r="I468" s="813" t="s">
        <v>5126</v>
      </c>
      <c r="J468" s="812" t="s">
        <v>5060</v>
      </c>
      <c r="K468" s="813"/>
      <c r="L468" s="809"/>
      <c r="M468" s="813">
        <v>1</v>
      </c>
    </row>
    <row r="469" spans="1:13" s="738" customFormat="1" ht="27.75" customHeight="1">
      <c r="A469" s="810">
        <v>50</v>
      </c>
      <c r="B469" s="816" t="s">
        <v>8955</v>
      </c>
      <c r="C469" s="813" t="s">
        <v>1518</v>
      </c>
      <c r="D469" s="814" t="s">
        <v>8950</v>
      </c>
      <c r="E469" s="814" t="s">
        <v>8951</v>
      </c>
      <c r="F469" s="815" t="s">
        <v>8956</v>
      </c>
      <c r="G469" s="814" t="s">
        <v>457</v>
      </c>
      <c r="H469" s="814" t="s">
        <v>457</v>
      </c>
      <c r="I469" s="813" t="s">
        <v>8383</v>
      </c>
      <c r="J469" s="812" t="s">
        <v>5060</v>
      </c>
      <c r="K469" s="813"/>
      <c r="L469" s="810">
        <v>1</v>
      </c>
      <c r="M469" s="813"/>
    </row>
    <row r="470" spans="1:13" s="738" customFormat="1" ht="27.75" customHeight="1">
      <c r="A470" s="810">
        <v>51</v>
      </c>
      <c r="B470" s="816" t="s">
        <v>8957</v>
      </c>
      <c r="C470" s="813" t="s">
        <v>1518</v>
      </c>
      <c r="D470" s="814" t="s">
        <v>8958</v>
      </c>
      <c r="E470" s="814" t="s">
        <v>8881</v>
      </c>
      <c r="F470" s="815" t="s">
        <v>8959</v>
      </c>
      <c r="G470" s="814" t="s">
        <v>457</v>
      </c>
      <c r="H470" s="814" t="s">
        <v>457</v>
      </c>
      <c r="I470" s="813" t="s">
        <v>5139</v>
      </c>
      <c r="J470" s="812" t="s">
        <v>8960</v>
      </c>
      <c r="K470" s="813">
        <v>1</v>
      </c>
      <c r="L470" s="809"/>
      <c r="M470" s="813"/>
    </row>
    <row r="471" spans="1:13" s="738" customFormat="1" ht="27.75" customHeight="1">
      <c r="A471" s="810">
        <v>52</v>
      </c>
      <c r="B471" s="816" t="s">
        <v>4914</v>
      </c>
      <c r="C471" s="813" t="s">
        <v>1518</v>
      </c>
      <c r="D471" s="814" t="s">
        <v>8958</v>
      </c>
      <c r="E471" s="814" t="s">
        <v>8881</v>
      </c>
      <c r="F471" s="815" t="s">
        <v>8961</v>
      </c>
      <c r="G471" s="814" t="s">
        <v>457</v>
      </c>
      <c r="H471" s="814" t="s">
        <v>457</v>
      </c>
      <c r="I471" s="813" t="s">
        <v>5139</v>
      </c>
      <c r="J471" s="812" t="s">
        <v>8960</v>
      </c>
      <c r="K471" s="813">
        <v>1</v>
      </c>
      <c r="L471" s="809"/>
      <c r="M471" s="813"/>
    </row>
    <row r="472" spans="1:13" s="738" customFormat="1" ht="27.75" customHeight="1">
      <c r="A472" s="810">
        <v>53</v>
      </c>
      <c r="B472" s="816" t="s">
        <v>8962</v>
      </c>
      <c r="C472" s="813" t="s">
        <v>1518</v>
      </c>
      <c r="D472" s="814" t="s">
        <v>8958</v>
      </c>
      <c r="E472" s="814" t="s">
        <v>8881</v>
      </c>
      <c r="F472" s="815" t="s">
        <v>8963</v>
      </c>
      <c r="G472" s="814" t="s">
        <v>457</v>
      </c>
      <c r="H472" s="814" t="s">
        <v>457</v>
      </c>
      <c r="I472" s="813" t="s">
        <v>5139</v>
      </c>
      <c r="J472" s="812" t="s">
        <v>8725</v>
      </c>
      <c r="K472" s="813">
        <v>1</v>
      </c>
      <c r="L472" s="809"/>
      <c r="M472" s="813"/>
    </row>
    <row r="473" spans="1:13" s="738" customFormat="1" ht="27.75" customHeight="1">
      <c r="A473" s="810">
        <v>54</v>
      </c>
      <c r="B473" s="816" t="s">
        <v>4914</v>
      </c>
      <c r="C473" s="813" t="s">
        <v>1518</v>
      </c>
      <c r="D473" s="814" t="s">
        <v>8958</v>
      </c>
      <c r="E473" s="814" t="s">
        <v>8881</v>
      </c>
      <c r="F473" s="815" t="s">
        <v>8963</v>
      </c>
      <c r="G473" s="814" t="s">
        <v>457</v>
      </c>
      <c r="H473" s="814" t="s">
        <v>457</v>
      </c>
      <c r="I473" s="813" t="s">
        <v>5139</v>
      </c>
      <c r="J473" s="812" t="s">
        <v>8964</v>
      </c>
      <c r="K473" s="813"/>
      <c r="L473" s="813">
        <v>1</v>
      </c>
      <c r="M473" s="813"/>
    </row>
    <row r="474" spans="1:13" s="738" customFormat="1" ht="27.75" customHeight="1">
      <c r="A474" s="810">
        <v>55</v>
      </c>
      <c r="B474" s="816" t="s">
        <v>8965</v>
      </c>
      <c r="C474" s="813" t="s">
        <v>1518</v>
      </c>
      <c r="D474" s="814" t="s">
        <v>8958</v>
      </c>
      <c r="E474" s="814" t="s">
        <v>8881</v>
      </c>
      <c r="F474" s="815" t="s">
        <v>8963</v>
      </c>
      <c r="G474" s="814" t="s">
        <v>457</v>
      </c>
      <c r="H474" s="814" t="s">
        <v>457</v>
      </c>
      <c r="I474" s="813" t="s">
        <v>5139</v>
      </c>
      <c r="J474" s="812" t="s">
        <v>8964</v>
      </c>
      <c r="K474" s="813"/>
      <c r="L474" s="813">
        <v>1</v>
      </c>
      <c r="M474" s="813"/>
    </row>
    <row r="475" spans="1:13" s="738" customFormat="1" ht="27.75" customHeight="1">
      <c r="A475" s="810">
        <v>56</v>
      </c>
      <c r="B475" s="816" t="s">
        <v>8965</v>
      </c>
      <c r="C475" s="813" t="s">
        <v>1518</v>
      </c>
      <c r="D475" s="814" t="s">
        <v>8958</v>
      </c>
      <c r="E475" s="814" t="s">
        <v>8881</v>
      </c>
      <c r="F475" s="815" t="s">
        <v>8963</v>
      </c>
      <c r="G475" s="814" t="s">
        <v>457</v>
      </c>
      <c r="H475" s="814" t="s">
        <v>457</v>
      </c>
      <c r="I475" s="813" t="s">
        <v>5139</v>
      </c>
      <c r="J475" s="812" t="s">
        <v>8964</v>
      </c>
      <c r="K475" s="813"/>
      <c r="L475" s="813">
        <v>1</v>
      </c>
      <c r="M475" s="813"/>
    </row>
    <row r="476" spans="1:13" s="738" customFormat="1" ht="27.75" customHeight="1">
      <c r="A476" s="810">
        <v>57</v>
      </c>
      <c r="B476" s="816" t="s">
        <v>8966</v>
      </c>
      <c r="C476" s="813" t="s">
        <v>1518</v>
      </c>
      <c r="D476" s="814" t="s">
        <v>8958</v>
      </c>
      <c r="E476" s="814" t="s">
        <v>8881</v>
      </c>
      <c r="F476" s="815" t="s">
        <v>8963</v>
      </c>
      <c r="G476" s="814" t="s">
        <v>457</v>
      </c>
      <c r="H476" s="814" t="s">
        <v>457</v>
      </c>
      <c r="I476" s="813" t="s">
        <v>5139</v>
      </c>
      <c r="J476" s="812" t="s">
        <v>8967</v>
      </c>
      <c r="K476" s="813"/>
      <c r="L476" s="809"/>
      <c r="M476" s="813">
        <v>1</v>
      </c>
    </row>
    <row r="477" spans="1:13" s="738" customFormat="1" ht="27.75" customHeight="1">
      <c r="A477" s="810">
        <v>58</v>
      </c>
      <c r="B477" s="816" t="s">
        <v>8968</v>
      </c>
      <c r="C477" s="813" t="s">
        <v>1518</v>
      </c>
      <c r="D477" s="814" t="s">
        <v>8958</v>
      </c>
      <c r="E477" s="814" t="s">
        <v>8881</v>
      </c>
      <c r="F477" s="815" t="s">
        <v>8963</v>
      </c>
      <c r="G477" s="814" t="s">
        <v>457</v>
      </c>
      <c r="H477" s="814" t="s">
        <v>457</v>
      </c>
      <c r="I477" s="813" t="s">
        <v>5139</v>
      </c>
      <c r="J477" s="812" t="s">
        <v>3768</v>
      </c>
      <c r="K477" s="813"/>
      <c r="L477" s="809"/>
      <c r="M477" s="813">
        <v>1</v>
      </c>
    </row>
    <row r="478" spans="1:13" s="738" customFormat="1" ht="27.75" customHeight="1">
      <c r="A478" s="810">
        <v>59</v>
      </c>
      <c r="B478" s="816" t="s">
        <v>8969</v>
      </c>
      <c r="C478" s="813" t="s">
        <v>1518</v>
      </c>
      <c r="D478" s="814" t="s">
        <v>8958</v>
      </c>
      <c r="E478" s="814" t="s">
        <v>8881</v>
      </c>
      <c r="F478" s="815" t="s">
        <v>8963</v>
      </c>
      <c r="G478" s="814" t="s">
        <v>457</v>
      </c>
      <c r="H478" s="814" t="s">
        <v>457</v>
      </c>
      <c r="I478" s="813" t="s">
        <v>5126</v>
      </c>
      <c r="J478" s="812" t="s">
        <v>17</v>
      </c>
      <c r="K478" s="813"/>
      <c r="L478" s="809"/>
      <c r="M478" s="813">
        <v>1</v>
      </c>
    </row>
    <row r="479" spans="1:13" s="738" customFormat="1" ht="27.75" customHeight="1">
      <c r="A479" s="810">
        <v>60</v>
      </c>
      <c r="B479" s="816" t="s">
        <v>8970</v>
      </c>
      <c r="C479" s="813" t="s">
        <v>1518</v>
      </c>
      <c r="D479" s="814" t="s">
        <v>8958</v>
      </c>
      <c r="E479" s="814" t="s">
        <v>8881</v>
      </c>
      <c r="F479" s="815" t="s">
        <v>8963</v>
      </c>
      <c r="G479" s="814" t="s">
        <v>457</v>
      </c>
      <c r="H479" s="814" t="s">
        <v>457</v>
      </c>
      <c r="I479" s="813" t="s">
        <v>5126</v>
      </c>
      <c r="J479" s="812" t="s">
        <v>8971</v>
      </c>
      <c r="K479" s="813"/>
      <c r="L479" s="809"/>
      <c r="M479" s="813">
        <v>1</v>
      </c>
    </row>
    <row r="480" spans="1:13" s="738" customFormat="1" ht="27.75" customHeight="1">
      <c r="A480" s="810">
        <v>61</v>
      </c>
      <c r="B480" s="816" t="s">
        <v>1914</v>
      </c>
      <c r="C480" s="813" t="s">
        <v>1518</v>
      </c>
      <c r="D480" s="814" t="s">
        <v>8972</v>
      </c>
      <c r="E480" s="814" t="s">
        <v>8973</v>
      </c>
      <c r="F480" s="815" t="s">
        <v>8974</v>
      </c>
      <c r="G480" s="814" t="s">
        <v>460</v>
      </c>
      <c r="H480" s="814" t="s">
        <v>460</v>
      </c>
      <c r="I480" s="813" t="s">
        <v>5126</v>
      </c>
      <c r="J480" s="812" t="s">
        <v>8975</v>
      </c>
      <c r="K480" s="813">
        <v>1</v>
      </c>
      <c r="L480" s="809"/>
      <c r="M480" s="813"/>
    </row>
    <row r="481" spans="1:13" s="738" customFormat="1" ht="27.75" customHeight="1">
      <c r="A481" s="810">
        <v>62</v>
      </c>
      <c r="B481" s="816" t="s">
        <v>1914</v>
      </c>
      <c r="C481" s="813" t="s">
        <v>1518</v>
      </c>
      <c r="D481" s="814" t="s">
        <v>8976</v>
      </c>
      <c r="E481" s="814" t="s">
        <v>8973</v>
      </c>
      <c r="F481" s="815" t="s">
        <v>8977</v>
      </c>
      <c r="G481" s="814" t="s">
        <v>460</v>
      </c>
      <c r="H481" s="814" t="s">
        <v>460</v>
      </c>
      <c r="I481" s="813" t="s">
        <v>5139</v>
      </c>
      <c r="J481" s="817"/>
      <c r="K481" s="813">
        <v>1</v>
      </c>
      <c r="L481" s="809"/>
      <c r="M481" s="813"/>
    </row>
    <row r="482" spans="1:13" s="738" customFormat="1" ht="27.75" customHeight="1">
      <c r="A482" s="810">
        <v>63</v>
      </c>
      <c r="B482" s="816" t="s">
        <v>8978</v>
      </c>
      <c r="C482" s="813" t="s">
        <v>1518</v>
      </c>
      <c r="D482" s="814" t="s">
        <v>8979</v>
      </c>
      <c r="E482" s="814" t="s">
        <v>8980</v>
      </c>
      <c r="F482" s="815" t="s">
        <v>8981</v>
      </c>
      <c r="G482" s="814" t="s">
        <v>457</v>
      </c>
      <c r="H482" s="814" t="s">
        <v>457</v>
      </c>
      <c r="I482" s="813" t="s">
        <v>5126</v>
      </c>
      <c r="J482" s="812" t="s">
        <v>8982</v>
      </c>
      <c r="K482" s="813">
        <v>1</v>
      </c>
      <c r="L482" s="809"/>
      <c r="M482" s="813"/>
    </row>
    <row r="483" spans="1:13" s="738" customFormat="1" ht="27.75" customHeight="1">
      <c r="A483" s="810">
        <v>64</v>
      </c>
      <c r="B483" s="816" t="s">
        <v>8983</v>
      </c>
      <c r="C483" s="813" t="s">
        <v>1518</v>
      </c>
      <c r="D483" s="814" t="s">
        <v>8979</v>
      </c>
      <c r="E483" s="814" t="s">
        <v>8980</v>
      </c>
      <c r="F483" s="815" t="s">
        <v>8981</v>
      </c>
      <c r="G483" s="814" t="s">
        <v>457</v>
      </c>
      <c r="H483" s="814" t="s">
        <v>457</v>
      </c>
      <c r="I483" s="813" t="s">
        <v>5139</v>
      </c>
      <c r="J483" s="812" t="s">
        <v>8984</v>
      </c>
      <c r="K483" s="813">
        <v>1</v>
      </c>
      <c r="L483" s="809"/>
      <c r="M483" s="813"/>
    </row>
    <row r="484" spans="1:13" s="738" customFormat="1" ht="27.75" customHeight="1">
      <c r="A484" s="810">
        <v>65</v>
      </c>
      <c r="B484" s="816" t="s">
        <v>8985</v>
      </c>
      <c r="C484" s="813" t="s">
        <v>1518</v>
      </c>
      <c r="D484" s="814" t="s">
        <v>8979</v>
      </c>
      <c r="E484" s="814" t="s">
        <v>8980</v>
      </c>
      <c r="F484" s="815" t="s">
        <v>8981</v>
      </c>
      <c r="G484" s="814" t="s">
        <v>457</v>
      </c>
      <c r="H484" s="814" t="s">
        <v>457</v>
      </c>
      <c r="I484" s="813" t="s">
        <v>5139</v>
      </c>
      <c r="J484" s="812" t="s">
        <v>8986</v>
      </c>
      <c r="K484" s="813"/>
      <c r="L484" s="813">
        <v>1</v>
      </c>
      <c r="M484" s="813"/>
    </row>
    <row r="485" spans="1:13" s="738" customFormat="1" ht="27.75" customHeight="1">
      <c r="A485" s="810">
        <v>66</v>
      </c>
      <c r="B485" s="816" t="s">
        <v>8987</v>
      </c>
      <c r="C485" s="813" t="s">
        <v>1518</v>
      </c>
      <c r="D485" s="814" t="s">
        <v>8979</v>
      </c>
      <c r="E485" s="814" t="s">
        <v>8980</v>
      </c>
      <c r="F485" s="815" t="s">
        <v>8981</v>
      </c>
      <c r="G485" s="814" t="s">
        <v>457</v>
      </c>
      <c r="H485" s="814" t="s">
        <v>457</v>
      </c>
      <c r="I485" s="813" t="s">
        <v>5139</v>
      </c>
      <c r="J485" s="812" t="s">
        <v>8988</v>
      </c>
      <c r="K485" s="813"/>
      <c r="L485" s="813">
        <v>1</v>
      </c>
      <c r="M485" s="813"/>
    </row>
    <row r="486" spans="1:13" s="738" customFormat="1" ht="27.75" customHeight="1">
      <c r="A486" s="810">
        <v>67</v>
      </c>
      <c r="B486" s="816" t="s">
        <v>4923</v>
      </c>
      <c r="C486" s="813" t="s">
        <v>1518</v>
      </c>
      <c r="D486" s="814" t="s">
        <v>8979</v>
      </c>
      <c r="E486" s="814" t="s">
        <v>8980</v>
      </c>
      <c r="F486" s="815" t="s">
        <v>8981</v>
      </c>
      <c r="G486" s="814" t="s">
        <v>457</v>
      </c>
      <c r="H486" s="814" t="s">
        <v>457</v>
      </c>
      <c r="I486" s="813" t="s">
        <v>5139</v>
      </c>
      <c r="J486" s="812" t="s">
        <v>8989</v>
      </c>
      <c r="K486" s="813"/>
      <c r="L486" s="813">
        <v>1</v>
      </c>
      <c r="M486" s="813"/>
    </row>
    <row r="487" spans="1:13" s="738" customFormat="1" ht="27.75" customHeight="1">
      <c r="A487" s="810">
        <v>68</v>
      </c>
      <c r="B487" s="816" t="s">
        <v>8990</v>
      </c>
      <c r="C487" s="813" t="s">
        <v>1518</v>
      </c>
      <c r="D487" s="814" t="s">
        <v>8979</v>
      </c>
      <c r="E487" s="814" t="s">
        <v>8980</v>
      </c>
      <c r="F487" s="815" t="s">
        <v>8981</v>
      </c>
      <c r="G487" s="814" t="s">
        <v>457</v>
      </c>
      <c r="H487" s="814" t="s">
        <v>457</v>
      </c>
      <c r="I487" s="813" t="s">
        <v>5139</v>
      </c>
      <c r="J487" s="812" t="s">
        <v>8991</v>
      </c>
      <c r="K487" s="813"/>
      <c r="L487" s="813">
        <v>1</v>
      </c>
      <c r="M487" s="813"/>
    </row>
    <row r="488" spans="1:13" s="738" customFormat="1" ht="27.75" customHeight="1">
      <c r="A488" s="810">
        <v>69</v>
      </c>
      <c r="B488" s="816" t="s">
        <v>3009</v>
      </c>
      <c r="C488" s="813" t="s">
        <v>1518</v>
      </c>
      <c r="D488" s="814" t="s">
        <v>8979</v>
      </c>
      <c r="E488" s="814" t="s">
        <v>8980</v>
      </c>
      <c r="F488" s="815" t="s">
        <v>8981</v>
      </c>
      <c r="G488" s="814" t="s">
        <v>457</v>
      </c>
      <c r="H488" s="814" t="s">
        <v>457</v>
      </c>
      <c r="I488" s="813" t="s">
        <v>5126</v>
      </c>
      <c r="J488" s="812" t="s">
        <v>8992</v>
      </c>
      <c r="K488" s="813"/>
      <c r="L488" s="813">
        <v>1</v>
      </c>
      <c r="M488" s="813"/>
    </row>
    <row r="489" spans="1:13" s="738" customFormat="1" ht="27.75" customHeight="1">
      <c r="A489" s="810">
        <v>70</v>
      </c>
      <c r="B489" s="816" t="s">
        <v>8993</v>
      </c>
      <c r="C489" s="813" t="s">
        <v>1518</v>
      </c>
      <c r="D489" s="814" t="s">
        <v>8979</v>
      </c>
      <c r="E489" s="814" t="s">
        <v>8980</v>
      </c>
      <c r="F489" s="815" t="s">
        <v>8981</v>
      </c>
      <c r="G489" s="814" t="s">
        <v>457</v>
      </c>
      <c r="H489" s="814" t="s">
        <v>457</v>
      </c>
      <c r="I489" s="813" t="s">
        <v>5139</v>
      </c>
      <c r="J489" s="812" t="s">
        <v>8994</v>
      </c>
      <c r="K489" s="813"/>
      <c r="L489" s="809"/>
      <c r="M489" s="813">
        <v>1</v>
      </c>
    </row>
    <row r="490" spans="1:13" s="738" customFormat="1" ht="27.75" customHeight="1">
      <c r="A490" s="810">
        <v>71</v>
      </c>
      <c r="B490" s="816" t="s">
        <v>5342</v>
      </c>
      <c r="C490" s="813" t="s">
        <v>1518</v>
      </c>
      <c r="D490" s="813" t="s">
        <v>8995</v>
      </c>
      <c r="E490" s="813" t="s">
        <v>2272</v>
      </c>
      <c r="F490" s="818" t="s">
        <v>8996</v>
      </c>
      <c r="G490" s="813" t="s">
        <v>460</v>
      </c>
      <c r="H490" s="813" t="s">
        <v>460</v>
      </c>
      <c r="I490" s="813" t="s">
        <v>5139</v>
      </c>
      <c r="J490" s="812" t="s">
        <v>6710</v>
      </c>
      <c r="K490" s="813">
        <v>1</v>
      </c>
      <c r="L490" s="809"/>
      <c r="M490" s="813"/>
    </row>
    <row r="491" spans="1:13" s="738" customFormat="1" ht="27.75" customHeight="1">
      <c r="A491" s="810">
        <v>72</v>
      </c>
      <c r="B491" s="816" t="s">
        <v>6605</v>
      </c>
      <c r="C491" s="813" t="s">
        <v>1518</v>
      </c>
      <c r="D491" s="813" t="s">
        <v>8995</v>
      </c>
      <c r="E491" s="813" t="s">
        <v>1646</v>
      </c>
      <c r="F491" s="818" t="s">
        <v>8996</v>
      </c>
      <c r="G491" s="813" t="s">
        <v>460</v>
      </c>
      <c r="H491" s="813" t="s">
        <v>460</v>
      </c>
      <c r="I491" s="813" t="s">
        <v>5126</v>
      </c>
      <c r="J491" s="812" t="s">
        <v>6184</v>
      </c>
      <c r="K491" s="813">
        <v>1</v>
      </c>
      <c r="L491" s="809"/>
      <c r="M491" s="813"/>
    </row>
    <row r="492" spans="1:13" s="738" customFormat="1" ht="27.75" customHeight="1">
      <c r="A492" s="810">
        <v>73</v>
      </c>
      <c r="B492" s="816" t="s">
        <v>5340</v>
      </c>
      <c r="C492" s="813" t="s">
        <v>1518</v>
      </c>
      <c r="D492" s="813" t="s">
        <v>8995</v>
      </c>
      <c r="E492" s="813" t="s">
        <v>1646</v>
      </c>
      <c r="F492" s="818" t="s">
        <v>8996</v>
      </c>
      <c r="G492" s="813" t="s">
        <v>457</v>
      </c>
      <c r="H492" s="813" t="s">
        <v>457</v>
      </c>
      <c r="I492" s="813" t="s">
        <v>5139</v>
      </c>
      <c r="J492" s="812" t="s">
        <v>5144</v>
      </c>
      <c r="K492" s="813">
        <v>1</v>
      </c>
      <c r="L492" s="809"/>
      <c r="M492" s="813"/>
    </row>
    <row r="493" spans="1:13" s="738" customFormat="1" ht="27.75" customHeight="1">
      <c r="A493" s="810">
        <v>74</v>
      </c>
      <c r="B493" s="816" t="s">
        <v>8997</v>
      </c>
      <c r="C493" s="813" t="s">
        <v>1518</v>
      </c>
      <c r="D493" s="813" t="s">
        <v>8995</v>
      </c>
      <c r="E493" s="813" t="s">
        <v>1646</v>
      </c>
      <c r="F493" s="818" t="s">
        <v>8996</v>
      </c>
      <c r="G493" s="813" t="s">
        <v>457</v>
      </c>
      <c r="H493" s="813" t="s">
        <v>457</v>
      </c>
      <c r="I493" s="813" t="s">
        <v>5139</v>
      </c>
      <c r="J493" s="812" t="s">
        <v>6603</v>
      </c>
      <c r="K493" s="813">
        <v>1</v>
      </c>
      <c r="L493" s="809"/>
      <c r="M493" s="813"/>
    </row>
    <row r="494" spans="1:13" s="738" customFormat="1" ht="27.75" customHeight="1">
      <c r="A494" s="810">
        <v>75</v>
      </c>
      <c r="B494" s="816" t="s">
        <v>8998</v>
      </c>
      <c r="C494" s="813" t="s">
        <v>1518</v>
      </c>
      <c r="D494" s="813" t="s">
        <v>8995</v>
      </c>
      <c r="E494" s="813" t="s">
        <v>1646</v>
      </c>
      <c r="F494" s="818" t="s">
        <v>8996</v>
      </c>
      <c r="G494" s="813" t="s">
        <v>457</v>
      </c>
      <c r="H494" s="813" t="s">
        <v>457</v>
      </c>
      <c r="I494" s="813" t="s">
        <v>5126</v>
      </c>
      <c r="J494" s="812" t="s">
        <v>3531</v>
      </c>
      <c r="K494" s="813"/>
      <c r="L494" s="810">
        <v>1</v>
      </c>
      <c r="M494" s="813"/>
    </row>
    <row r="495" spans="1:13" s="738" customFormat="1" ht="27.75" customHeight="1">
      <c r="A495" s="810">
        <v>76</v>
      </c>
      <c r="B495" s="816" t="s">
        <v>5342</v>
      </c>
      <c r="C495" s="813" t="s">
        <v>1518</v>
      </c>
      <c r="D495" s="813" t="s">
        <v>8995</v>
      </c>
      <c r="E495" s="813" t="s">
        <v>1646</v>
      </c>
      <c r="F495" s="818" t="s">
        <v>8996</v>
      </c>
      <c r="G495" s="813" t="s">
        <v>457</v>
      </c>
      <c r="H495" s="813" t="s">
        <v>457</v>
      </c>
      <c r="I495" s="813" t="s">
        <v>5139</v>
      </c>
      <c r="J495" s="812" t="s">
        <v>6710</v>
      </c>
      <c r="K495" s="813"/>
      <c r="L495" s="810">
        <v>1</v>
      </c>
      <c r="M495" s="813"/>
    </row>
    <row r="496" spans="1:13" s="738" customFormat="1" ht="27.75" customHeight="1">
      <c r="A496" s="810">
        <v>77</v>
      </c>
      <c r="B496" s="816" t="s">
        <v>5341</v>
      </c>
      <c r="C496" s="813" t="s">
        <v>1518</v>
      </c>
      <c r="D496" s="813" t="s">
        <v>8995</v>
      </c>
      <c r="E496" s="813" t="s">
        <v>1646</v>
      </c>
      <c r="F496" s="818" t="s">
        <v>8996</v>
      </c>
      <c r="G496" s="813" t="s">
        <v>457</v>
      </c>
      <c r="H496" s="813" t="s">
        <v>457</v>
      </c>
      <c r="I496" s="813" t="s">
        <v>5139</v>
      </c>
      <c r="J496" s="812" t="s">
        <v>6712</v>
      </c>
      <c r="K496" s="813"/>
      <c r="L496" s="810">
        <v>1</v>
      </c>
      <c r="M496" s="813"/>
    </row>
    <row r="497" spans="1:13" s="738" customFormat="1" ht="27.75" customHeight="1">
      <c r="A497" s="810">
        <v>78</v>
      </c>
      <c r="B497" s="816" t="s">
        <v>8999</v>
      </c>
      <c r="C497" s="813" t="s">
        <v>1518</v>
      </c>
      <c r="D497" s="813" t="s">
        <v>9000</v>
      </c>
      <c r="E497" s="813" t="s">
        <v>2226</v>
      </c>
      <c r="F497" s="818" t="s">
        <v>9001</v>
      </c>
      <c r="G497" s="813" t="s">
        <v>457</v>
      </c>
      <c r="H497" s="813" t="s">
        <v>457</v>
      </c>
      <c r="I497" s="813" t="s">
        <v>5126</v>
      </c>
      <c r="J497" s="812" t="s">
        <v>9002</v>
      </c>
      <c r="K497" s="810"/>
      <c r="L497" s="810">
        <v>1</v>
      </c>
      <c r="M497" s="810"/>
    </row>
    <row r="498" spans="1:13" s="738" customFormat="1" ht="27.75" customHeight="1">
      <c r="A498" s="810">
        <v>79</v>
      </c>
      <c r="B498" s="816" t="s">
        <v>9003</v>
      </c>
      <c r="C498" s="813" t="s">
        <v>1518</v>
      </c>
      <c r="D498" s="813" t="s">
        <v>9000</v>
      </c>
      <c r="E498" s="813" t="s">
        <v>2226</v>
      </c>
      <c r="F498" s="818" t="s">
        <v>9001</v>
      </c>
      <c r="G498" s="813" t="s">
        <v>457</v>
      </c>
      <c r="H498" s="813" t="s">
        <v>457</v>
      </c>
      <c r="I498" s="813" t="s">
        <v>5139</v>
      </c>
      <c r="J498" s="812" t="s">
        <v>9004</v>
      </c>
      <c r="K498" s="810"/>
      <c r="L498" s="810">
        <v>1</v>
      </c>
      <c r="M498" s="810"/>
    </row>
    <row r="499" spans="1:13" s="738" customFormat="1" ht="27.75" customHeight="1">
      <c r="A499" s="810">
        <v>80</v>
      </c>
      <c r="B499" s="816" t="s">
        <v>8326</v>
      </c>
      <c r="C499" s="813" t="s">
        <v>1518</v>
      </c>
      <c r="D499" s="813" t="s">
        <v>9000</v>
      </c>
      <c r="E499" s="813" t="s">
        <v>2226</v>
      </c>
      <c r="F499" s="818" t="s">
        <v>9001</v>
      </c>
      <c r="G499" s="813" t="s">
        <v>457</v>
      </c>
      <c r="H499" s="813" t="s">
        <v>457</v>
      </c>
      <c r="I499" s="813" t="s">
        <v>5126</v>
      </c>
      <c r="J499" s="812" t="s">
        <v>9005</v>
      </c>
      <c r="K499" s="810"/>
      <c r="L499" s="810">
        <v>1</v>
      </c>
      <c r="M499" s="810"/>
    </row>
    <row r="500" spans="1:13" s="738" customFormat="1" ht="27.75" customHeight="1">
      <c r="A500" s="810">
        <v>81</v>
      </c>
      <c r="B500" s="816" t="s">
        <v>9006</v>
      </c>
      <c r="C500" s="813" t="s">
        <v>1518</v>
      </c>
      <c r="D500" s="813" t="s">
        <v>9000</v>
      </c>
      <c r="E500" s="813" t="s">
        <v>2226</v>
      </c>
      <c r="F500" s="818" t="s">
        <v>9001</v>
      </c>
      <c r="G500" s="813" t="s">
        <v>457</v>
      </c>
      <c r="H500" s="813" t="s">
        <v>457</v>
      </c>
      <c r="I500" s="813" t="s">
        <v>5139</v>
      </c>
      <c r="J500" s="812" t="s">
        <v>9004</v>
      </c>
      <c r="K500" s="810"/>
      <c r="L500" s="810"/>
      <c r="M500" s="810">
        <v>1</v>
      </c>
    </row>
    <row r="501" spans="1:13" s="738" customFormat="1" ht="27.75" customHeight="1">
      <c r="A501" s="810">
        <v>82</v>
      </c>
      <c r="B501" s="816" t="s">
        <v>9007</v>
      </c>
      <c r="C501" s="813" t="s">
        <v>1518</v>
      </c>
      <c r="D501" s="813" t="s">
        <v>9000</v>
      </c>
      <c r="E501" s="813" t="s">
        <v>2226</v>
      </c>
      <c r="F501" s="818" t="s">
        <v>9001</v>
      </c>
      <c r="G501" s="813" t="s">
        <v>457</v>
      </c>
      <c r="H501" s="813" t="s">
        <v>457</v>
      </c>
      <c r="I501" s="813" t="s">
        <v>5139</v>
      </c>
      <c r="J501" s="812" t="s">
        <v>9008</v>
      </c>
      <c r="K501" s="810"/>
      <c r="L501" s="810"/>
      <c r="M501" s="810">
        <v>1</v>
      </c>
    </row>
    <row r="502" spans="1:13" s="738" customFormat="1" ht="27.75" customHeight="1">
      <c r="A502" s="810">
        <v>83</v>
      </c>
      <c r="B502" s="816" t="s">
        <v>9009</v>
      </c>
      <c r="C502" s="813" t="s">
        <v>1518</v>
      </c>
      <c r="D502" s="814" t="s">
        <v>9010</v>
      </c>
      <c r="E502" s="814" t="s">
        <v>9011</v>
      </c>
      <c r="F502" s="815" t="s">
        <v>9012</v>
      </c>
      <c r="G502" s="814" t="s">
        <v>457</v>
      </c>
      <c r="H502" s="814" t="s">
        <v>457</v>
      </c>
      <c r="I502" s="813" t="s">
        <v>5126</v>
      </c>
      <c r="J502" s="812" t="s">
        <v>2404</v>
      </c>
      <c r="K502" s="810">
        <v>1</v>
      </c>
      <c r="L502" s="810"/>
      <c r="M502" s="810"/>
    </row>
    <row r="503" spans="1:13" s="738" customFormat="1" ht="27.75" customHeight="1">
      <c r="A503" s="810">
        <v>84</v>
      </c>
      <c r="B503" s="816" t="s">
        <v>9013</v>
      </c>
      <c r="C503" s="813" t="s">
        <v>1518</v>
      </c>
      <c r="D503" s="814" t="s">
        <v>9010</v>
      </c>
      <c r="E503" s="814" t="s">
        <v>9011</v>
      </c>
      <c r="F503" s="815" t="s">
        <v>9012</v>
      </c>
      <c r="G503" s="814" t="s">
        <v>457</v>
      </c>
      <c r="H503" s="814" t="s">
        <v>457</v>
      </c>
      <c r="I503" s="813" t="s">
        <v>5126</v>
      </c>
      <c r="J503" s="812" t="s">
        <v>1208</v>
      </c>
      <c r="K503" s="810"/>
      <c r="L503" s="810">
        <v>1</v>
      </c>
      <c r="M503" s="810"/>
    </row>
    <row r="504" spans="1:13" s="738" customFormat="1" ht="27.75" customHeight="1">
      <c r="A504" s="810">
        <v>85</v>
      </c>
      <c r="B504" s="811" t="s">
        <v>9014</v>
      </c>
      <c r="C504" s="810" t="s">
        <v>1518</v>
      </c>
      <c r="D504" s="814" t="s">
        <v>9010</v>
      </c>
      <c r="E504" s="814" t="s">
        <v>9011</v>
      </c>
      <c r="F504" s="815" t="s">
        <v>9012</v>
      </c>
      <c r="G504" s="814" t="s">
        <v>457</v>
      </c>
      <c r="H504" s="814" t="s">
        <v>457</v>
      </c>
      <c r="I504" s="813" t="s">
        <v>5126</v>
      </c>
      <c r="J504" s="812" t="s">
        <v>2404</v>
      </c>
      <c r="K504" s="810"/>
      <c r="L504" s="810"/>
      <c r="M504" s="810">
        <v>1</v>
      </c>
    </row>
    <row r="505" spans="1:13" s="738" customFormat="1" ht="27.75" customHeight="1">
      <c r="A505" s="810">
        <v>86</v>
      </c>
      <c r="B505" s="816" t="s">
        <v>7408</v>
      </c>
      <c r="C505" s="810" t="s">
        <v>8373</v>
      </c>
      <c r="D505" s="813" t="s">
        <v>9015</v>
      </c>
      <c r="E505" s="810" t="s">
        <v>1617</v>
      </c>
      <c r="F505" s="812" t="s">
        <v>9016</v>
      </c>
      <c r="G505" s="813" t="s">
        <v>460</v>
      </c>
      <c r="H505" s="813" t="s">
        <v>460</v>
      </c>
      <c r="I505" s="813" t="s">
        <v>5126</v>
      </c>
      <c r="J505" s="812" t="s">
        <v>9017</v>
      </c>
      <c r="K505" s="813"/>
      <c r="L505" s="813"/>
      <c r="M505" s="813">
        <v>1</v>
      </c>
    </row>
    <row r="506" spans="1:13" s="738" customFormat="1" ht="27.75" customHeight="1">
      <c r="A506" s="810">
        <v>87</v>
      </c>
      <c r="B506" s="816" t="s">
        <v>9018</v>
      </c>
      <c r="C506" s="810" t="s">
        <v>8373</v>
      </c>
      <c r="D506" s="813" t="s">
        <v>9015</v>
      </c>
      <c r="E506" s="810" t="s">
        <v>1617</v>
      </c>
      <c r="F506" s="812" t="s">
        <v>9016</v>
      </c>
      <c r="G506" s="813" t="s">
        <v>457</v>
      </c>
      <c r="H506" s="813" t="s">
        <v>457</v>
      </c>
      <c r="I506" s="813" t="s">
        <v>5139</v>
      </c>
      <c r="J506" s="813" t="s">
        <v>9017</v>
      </c>
      <c r="K506" s="813"/>
      <c r="L506" s="813"/>
      <c r="M506" s="813">
        <v>1</v>
      </c>
    </row>
    <row r="507" spans="1:13" s="738" customFormat="1" ht="27.75" customHeight="1">
      <c r="A507" s="810">
        <v>88</v>
      </c>
      <c r="B507" s="816" t="s">
        <v>9019</v>
      </c>
      <c r="C507" s="810" t="s">
        <v>8373</v>
      </c>
      <c r="D507" s="813" t="s">
        <v>9015</v>
      </c>
      <c r="E507" s="810" t="s">
        <v>1617</v>
      </c>
      <c r="F507" s="812" t="s">
        <v>9016</v>
      </c>
      <c r="G507" s="813" t="s">
        <v>460</v>
      </c>
      <c r="H507" s="813" t="s">
        <v>460</v>
      </c>
      <c r="I507" s="813" t="s">
        <v>5126</v>
      </c>
      <c r="J507" s="813" t="s">
        <v>9017</v>
      </c>
      <c r="K507" s="813"/>
      <c r="L507" s="813">
        <v>1</v>
      </c>
      <c r="M507" s="813"/>
    </row>
    <row r="508" spans="1:13" s="738" customFormat="1" ht="27.75" customHeight="1">
      <c r="A508" s="810">
        <v>89</v>
      </c>
      <c r="B508" s="816" t="s">
        <v>6931</v>
      </c>
      <c r="C508" s="810" t="s">
        <v>8373</v>
      </c>
      <c r="D508" s="813" t="s">
        <v>9015</v>
      </c>
      <c r="E508" s="810" t="s">
        <v>1617</v>
      </c>
      <c r="F508" s="812" t="s">
        <v>9016</v>
      </c>
      <c r="G508" s="813" t="s">
        <v>460</v>
      </c>
      <c r="H508" s="813" t="s">
        <v>460</v>
      </c>
      <c r="I508" s="813" t="s">
        <v>5139</v>
      </c>
      <c r="J508" s="813" t="s">
        <v>9017</v>
      </c>
      <c r="K508" s="813"/>
      <c r="L508" s="813">
        <v>1</v>
      </c>
      <c r="M508" s="813"/>
    </row>
    <row r="509" spans="1:13" s="738" customFormat="1" ht="27.75" customHeight="1">
      <c r="A509" s="810">
        <v>90</v>
      </c>
      <c r="B509" s="816" t="s">
        <v>6935</v>
      </c>
      <c r="C509" s="810" t="s">
        <v>8373</v>
      </c>
      <c r="D509" s="813" t="s">
        <v>9015</v>
      </c>
      <c r="E509" s="810" t="s">
        <v>1617</v>
      </c>
      <c r="F509" s="812" t="s">
        <v>9016</v>
      </c>
      <c r="G509" s="813" t="s">
        <v>567</v>
      </c>
      <c r="H509" s="813" t="s">
        <v>567</v>
      </c>
      <c r="I509" s="813" t="s">
        <v>5139</v>
      </c>
      <c r="J509" s="813" t="s">
        <v>9017</v>
      </c>
      <c r="K509" s="813">
        <v>1</v>
      </c>
      <c r="L509" s="813"/>
      <c r="M509" s="813"/>
    </row>
    <row r="510" spans="1:13" s="738" customFormat="1" ht="27.75" customHeight="1">
      <c r="A510" s="810">
        <v>91</v>
      </c>
      <c r="B510" s="816" t="s">
        <v>4928</v>
      </c>
      <c r="C510" s="810" t="s">
        <v>8373</v>
      </c>
      <c r="D510" s="813" t="s">
        <v>9015</v>
      </c>
      <c r="E510" s="810" t="s">
        <v>1617</v>
      </c>
      <c r="F510" s="812" t="s">
        <v>9016</v>
      </c>
      <c r="G510" s="813" t="s">
        <v>460</v>
      </c>
      <c r="H510" s="813" t="s">
        <v>460</v>
      </c>
      <c r="I510" s="813" t="s">
        <v>5139</v>
      </c>
      <c r="J510" s="813" t="s">
        <v>9017</v>
      </c>
      <c r="K510" s="813">
        <v>1</v>
      </c>
      <c r="L510" s="813"/>
      <c r="M510" s="813"/>
    </row>
    <row r="511" spans="1:13" s="738" customFormat="1" ht="27.75" customHeight="1">
      <c r="A511" s="810">
        <v>92</v>
      </c>
      <c r="B511" s="816" t="s">
        <v>9020</v>
      </c>
      <c r="C511" s="810" t="s">
        <v>8373</v>
      </c>
      <c r="D511" s="813" t="s">
        <v>9021</v>
      </c>
      <c r="E511" s="810" t="s">
        <v>9022</v>
      </c>
      <c r="F511" s="812" t="s">
        <v>9023</v>
      </c>
      <c r="G511" s="813" t="s">
        <v>460</v>
      </c>
      <c r="H511" s="813" t="s">
        <v>460</v>
      </c>
      <c r="I511" s="813" t="s">
        <v>5126</v>
      </c>
      <c r="J511" s="813" t="s">
        <v>9024</v>
      </c>
      <c r="K511" s="813"/>
      <c r="L511" s="813"/>
      <c r="M511" s="813">
        <v>1</v>
      </c>
    </row>
    <row r="512" spans="1:13" s="738" customFormat="1" ht="27.75" customHeight="1">
      <c r="A512" s="810">
        <v>93</v>
      </c>
      <c r="B512" s="816" t="s">
        <v>9025</v>
      </c>
      <c r="C512" s="810" t="s">
        <v>8373</v>
      </c>
      <c r="D512" s="813" t="s">
        <v>9021</v>
      </c>
      <c r="E512" s="810" t="s">
        <v>9022</v>
      </c>
      <c r="F512" s="812" t="s">
        <v>9023</v>
      </c>
      <c r="G512" s="813" t="s">
        <v>460</v>
      </c>
      <c r="H512" s="813" t="s">
        <v>460</v>
      </c>
      <c r="I512" s="813" t="s">
        <v>8383</v>
      </c>
      <c r="J512" s="813" t="s">
        <v>9024</v>
      </c>
      <c r="K512" s="813">
        <v>1</v>
      </c>
      <c r="L512" s="813"/>
      <c r="M512" s="813"/>
    </row>
    <row r="513" spans="1:13" s="738" customFormat="1" ht="27.75" customHeight="1">
      <c r="A513" s="810">
        <v>94</v>
      </c>
      <c r="B513" s="816" t="s">
        <v>9026</v>
      </c>
      <c r="C513" s="810" t="s">
        <v>8373</v>
      </c>
      <c r="D513" s="810" t="s">
        <v>9027</v>
      </c>
      <c r="E513" s="810" t="s">
        <v>9028</v>
      </c>
      <c r="F513" s="818" t="s">
        <v>9029</v>
      </c>
      <c r="G513" s="814" t="s">
        <v>457</v>
      </c>
      <c r="H513" s="814" t="s">
        <v>457</v>
      </c>
      <c r="I513" s="813" t="s">
        <v>5139</v>
      </c>
      <c r="J513" s="813" t="s">
        <v>9024</v>
      </c>
      <c r="K513" s="813"/>
      <c r="L513" s="813"/>
      <c r="M513" s="813">
        <v>1</v>
      </c>
    </row>
    <row r="514" spans="1:13" s="738" customFormat="1" ht="27.75" customHeight="1">
      <c r="A514" s="810">
        <v>95</v>
      </c>
      <c r="B514" s="816" t="s">
        <v>4369</v>
      </c>
      <c r="C514" s="810" t="s">
        <v>8373</v>
      </c>
      <c r="D514" s="810" t="s">
        <v>9027</v>
      </c>
      <c r="E514" s="810" t="s">
        <v>9028</v>
      </c>
      <c r="F514" s="818" t="s">
        <v>9029</v>
      </c>
      <c r="G514" s="817" t="s">
        <v>533</v>
      </c>
      <c r="H514" s="813" t="s">
        <v>457</v>
      </c>
      <c r="I514" s="813" t="s">
        <v>5139</v>
      </c>
      <c r="J514" s="813" t="s">
        <v>9024</v>
      </c>
      <c r="K514" s="813"/>
      <c r="L514" s="813"/>
      <c r="M514" s="813">
        <v>1</v>
      </c>
    </row>
    <row r="515" spans="1:13" s="738" customFormat="1" ht="27.75" customHeight="1">
      <c r="A515" s="810">
        <v>96</v>
      </c>
      <c r="B515" s="816" t="s">
        <v>4928</v>
      </c>
      <c r="C515" s="810" t="s">
        <v>3658</v>
      </c>
      <c r="D515" s="810" t="s">
        <v>9030</v>
      </c>
      <c r="E515" s="810" t="s">
        <v>9022</v>
      </c>
      <c r="F515" s="818" t="s">
        <v>9023</v>
      </c>
      <c r="G515" s="817" t="s">
        <v>460</v>
      </c>
      <c r="H515" s="813" t="s">
        <v>460</v>
      </c>
      <c r="I515" s="813" t="s">
        <v>5139</v>
      </c>
      <c r="J515" s="813" t="s">
        <v>3658</v>
      </c>
      <c r="K515" s="813"/>
      <c r="L515" s="813">
        <v>1</v>
      </c>
      <c r="M515" s="813"/>
    </row>
    <row r="516" spans="1:13" s="738" customFormat="1" ht="27.75" customHeight="1">
      <c r="A516" s="810">
        <v>97</v>
      </c>
      <c r="B516" s="816" t="s">
        <v>9031</v>
      </c>
      <c r="C516" s="810" t="s">
        <v>3658</v>
      </c>
      <c r="D516" s="810" t="s">
        <v>9030</v>
      </c>
      <c r="E516" s="810" t="s">
        <v>9022</v>
      </c>
      <c r="F516" s="818" t="s">
        <v>9023</v>
      </c>
      <c r="G516" s="817" t="s">
        <v>460</v>
      </c>
      <c r="H516" s="813" t="s">
        <v>460</v>
      </c>
      <c r="I516" s="813" t="s">
        <v>5139</v>
      </c>
      <c r="J516" s="813" t="s">
        <v>3658</v>
      </c>
      <c r="K516" s="813"/>
      <c r="L516" s="813">
        <v>1</v>
      </c>
      <c r="M516" s="813"/>
    </row>
    <row r="517" spans="1:13" s="738" customFormat="1" ht="27.75" customHeight="1">
      <c r="A517" s="810">
        <v>98</v>
      </c>
      <c r="B517" s="816" t="s">
        <v>9032</v>
      </c>
      <c r="C517" s="810" t="s">
        <v>3658</v>
      </c>
      <c r="D517" s="810" t="s">
        <v>9030</v>
      </c>
      <c r="E517" s="810" t="s">
        <v>9022</v>
      </c>
      <c r="F517" s="818" t="s">
        <v>9023</v>
      </c>
      <c r="G517" s="817" t="s">
        <v>460</v>
      </c>
      <c r="H517" s="813" t="s">
        <v>460</v>
      </c>
      <c r="I517" s="813" t="s">
        <v>5139</v>
      </c>
      <c r="J517" s="813" t="s">
        <v>3658</v>
      </c>
      <c r="K517" s="813"/>
      <c r="L517" s="813">
        <v>1</v>
      </c>
      <c r="M517" s="813"/>
    </row>
    <row r="518" spans="1:13" s="738" customFormat="1" ht="27.75" customHeight="1">
      <c r="A518" s="810">
        <v>99</v>
      </c>
      <c r="B518" s="816" t="s">
        <v>9018</v>
      </c>
      <c r="C518" s="810" t="s">
        <v>3658</v>
      </c>
      <c r="D518" s="810" t="s">
        <v>9030</v>
      </c>
      <c r="E518" s="810" t="s">
        <v>9022</v>
      </c>
      <c r="F518" s="818" t="s">
        <v>9023</v>
      </c>
      <c r="G518" s="817" t="s">
        <v>460</v>
      </c>
      <c r="H518" s="813" t="s">
        <v>460</v>
      </c>
      <c r="I518" s="813" t="s">
        <v>5139</v>
      </c>
      <c r="J518" s="813" t="s">
        <v>3658</v>
      </c>
      <c r="K518" s="813"/>
      <c r="L518" s="813"/>
      <c r="M518" s="813">
        <v>1</v>
      </c>
    </row>
    <row r="519" spans="1:13" s="738" customFormat="1" ht="27.75" customHeight="1">
      <c r="A519" s="810">
        <v>100</v>
      </c>
      <c r="B519" s="816" t="s">
        <v>4383</v>
      </c>
      <c r="C519" s="810" t="s">
        <v>1496</v>
      </c>
      <c r="D519" s="813" t="s">
        <v>9033</v>
      </c>
      <c r="E519" s="810" t="s">
        <v>2006</v>
      </c>
      <c r="F519" s="812" t="s">
        <v>9034</v>
      </c>
      <c r="G519" s="814" t="s">
        <v>457</v>
      </c>
      <c r="H519" s="814" t="s">
        <v>457</v>
      </c>
      <c r="I519" s="813" t="s">
        <v>5126</v>
      </c>
      <c r="J519" s="818" t="s">
        <v>104</v>
      </c>
      <c r="K519" s="813"/>
      <c r="L519" s="813">
        <v>1</v>
      </c>
      <c r="M519" s="813"/>
    </row>
    <row r="520" spans="1:13" s="738" customFormat="1" ht="27.75" customHeight="1">
      <c r="A520" s="810">
        <v>101</v>
      </c>
      <c r="B520" s="816" t="s">
        <v>9035</v>
      </c>
      <c r="C520" s="810" t="s">
        <v>1496</v>
      </c>
      <c r="D520" s="813" t="s">
        <v>9033</v>
      </c>
      <c r="E520" s="810" t="s">
        <v>2006</v>
      </c>
      <c r="F520" s="812" t="s">
        <v>9034</v>
      </c>
      <c r="G520" s="814" t="s">
        <v>457</v>
      </c>
      <c r="H520" s="814" t="s">
        <v>457</v>
      </c>
      <c r="I520" s="813" t="s">
        <v>5139</v>
      </c>
      <c r="J520" s="818" t="s">
        <v>5947</v>
      </c>
      <c r="K520" s="813">
        <v>1</v>
      </c>
      <c r="L520" s="813"/>
      <c r="M520" s="813"/>
    </row>
    <row r="521" spans="1:13" s="738" customFormat="1" ht="27.75" customHeight="1">
      <c r="A521" s="810">
        <v>102</v>
      </c>
      <c r="B521" s="816" t="s">
        <v>9036</v>
      </c>
      <c r="C521" s="810" t="s">
        <v>1496</v>
      </c>
      <c r="D521" s="813" t="s">
        <v>9033</v>
      </c>
      <c r="E521" s="810" t="s">
        <v>2006</v>
      </c>
      <c r="F521" s="812" t="s">
        <v>9034</v>
      </c>
      <c r="G521" s="814" t="s">
        <v>457</v>
      </c>
      <c r="H521" s="814" t="s">
        <v>457</v>
      </c>
      <c r="I521" s="813" t="s">
        <v>5139</v>
      </c>
      <c r="J521" s="818" t="s">
        <v>5980</v>
      </c>
      <c r="K521" s="813">
        <v>1</v>
      </c>
      <c r="L521" s="813"/>
      <c r="M521" s="813"/>
    </row>
    <row r="522" spans="1:13" s="738" customFormat="1" ht="27.75" customHeight="1">
      <c r="A522" s="810">
        <v>103</v>
      </c>
      <c r="B522" s="816" t="s">
        <v>4935</v>
      </c>
      <c r="C522" s="810" t="s">
        <v>1496</v>
      </c>
      <c r="D522" s="813" t="s">
        <v>9033</v>
      </c>
      <c r="E522" s="810" t="s">
        <v>2006</v>
      </c>
      <c r="F522" s="812" t="s">
        <v>9034</v>
      </c>
      <c r="G522" s="814" t="s">
        <v>457</v>
      </c>
      <c r="H522" s="814" t="s">
        <v>457</v>
      </c>
      <c r="I522" s="813" t="s">
        <v>5139</v>
      </c>
      <c r="J522" s="818" t="s">
        <v>93</v>
      </c>
      <c r="K522" s="813"/>
      <c r="L522" s="813"/>
      <c r="M522" s="813">
        <v>1</v>
      </c>
    </row>
    <row r="523" spans="1:13" s="738" customFormat="1" ht="27.75" customHeight="1">
      <c r="A523" s="810">
        <v>104</v>
      </c>
      <c r="B523" s="816" t="s">
        <v>4046</v>
      </c>
      <c r="C523" s="810" t="s">
        <v>1496</v>
      </c>
      <c r="D523" s="813" t="s">
        <v>9033</v>
      </c>
      <c r="E523" s="810" t="s">
        <v>2006</v>
      </c>
      <c r="F523" s="812" t="s">
        <v>9034</v>
      </c>
      <c r="G523" s="814" t="s">
        <v>457</v>
      </c>
      <c r="H523" s="814" t="s">
        <v>457</v>
      </c>
      <c r="I523" s="813" t="s">
        <v>5139</v>
      </c>
      <c r="J523" s="818" t="s">
        <v>104</v>
      </c>
      <c r="K523" s="813"/>
      <c r="L523" s="813">
        <v>1</v>
      </c>
      <c r="M523" s="813"/>
    </row>
    <row r="524" spans="1:13" s="738" customFormat="1" ht="27.75" customHeight="1">
      <c r="A524" s="810">
        <v>105</v>
      </c>
      <c r="B524" s="816" t="s">
        <v>4041</v>
      </c>
      <c r="C524" s="810" t="s">
        <v>1496</v>
      </c>
      <c r="D524" s="813" t="s">
        <v>9033</v>
      </c>
      <c r="E524" s="810" t="s">
        <v>2006</v>
      </c>
      <c r="F524" s="812" t="s">
        <v>9034</v>
      </c>
      <c r="G524" s="814" t="s">
        <v>457</v>
      </c>
      <c r="H524" s="814" t="s">
        <v>457</v>
      </c>
      <c r="I524" s="813" t="s">
        <v>5139</v>
      </c>
      <c r="J524" s="818" t="s">
        <v>98</v>
      </c>
      <c r="K524" s="813">
        <v>1</v>
      </c>
      <c r="L524" s="813"/>
      <c r="M524" s="813"/>
    </row>
    <row r="525" spans="1:13" s="738" customFormat="1" ht="27.75" customHeight="1">
      <c r="A525" s="810">
        <v>106</v>
      </c>
      <c r="B525" s="816" t="s">
        <v>5369</v>
      </c>
      <c r="C525" s="810" t="s">
        <v>1496</v>
      </c>
      <c r="D525" s="813" t="s">
        <v>9033</v>
      </c>
      <c r="E525" s="810" t="s">
        <v>2006</v>
      </c>
      <c r="F525" s="812" t="s">
        <v>9034</v>
      </c>
      <c r="G525" s="814" t="s">
        <v>457</v>
      </c>
      <c r="H525" s="814" t="s">
        <v>457</v>
      </c>
      <c r="I525" s="813" t="s">
        <v>5139</v>
      </c>
      <c r="J525" s="818" t="s">
        <v>7120</v>
      </c>
      <c r="K525" s="813"/>
      <c r="L525" s="813">
        <v>1</v>
      </c>
      <c r="M525" s="813"/>
    </row>
    <row r="526" spans="1:13" s="738" customFormat="1" ht="27.75" customHeight="1">
      <c r="A526" s="810">
        <v>107</v>
      </c>
      <c r="B526" s="816" t="s">
        <v>9037</v>
      </c>
      <c r="C526" s="810" t="s">
        <v>1496</v>
      </c>
      <c r="D526" s="813" t="s">
        <v>9038</v>
      </c>
      <c r="E526" s="810" t="s">
        <v>1617</v>
      </c>
      <c r="F526" s="812" t="s">
        <v>9039</v>
      </c>
      <c r="G526" s="813" t="s">
        <v>460</v>
      </c>
      <c r="H526" s="813" t="s">
        <v>460</v>
      </c>
      <c r="I526" s="813" t="s">
        <v>5139</v>
      </c>
      <c r="J526" s="818" t="s">
        <v>91</v>
      </c>
      <c r="K526" s="813"/>
      <c r="L526" s="813">
        <v>1</v>
      </c>
      <c r="M526" s="813"/>
    </row>
    <row r="527" spans="1:13" s="738" customFormat="1" ht="27.75" customHeight="1">
      <c r="A527" s="810">
        <v>108</v>
      </c>
      <c r="B527" s="816" t="s">
        <v>9040</v>
      </c>
      <c r="C527" s="810" t="s">
        <v>1496</v>
      </c>
      <c r="D527" s="813" t="s">
        <v>9038</v>
      </c>
      <c r="E527" s="810" t="s">
        <v>1617</v>
      </c>
      <c r="F527" s="812" t="s">
        <v>9039</v>
      </c>
      <c r="G527" s="813" t="s">
        <v>460</v>
      </c>
      <c r="H527" s="813" t="s">
        <v>460</v>
      </c>
      <c r="I527" s="813" t="s">
        <v>5139</v>
      </c>
      <c r="J527" s="818" t="s">
        <v>9041</v>
      </c>
      <c r="K527" s="813"/>
      <c r="L527" s="813"/>
      <c r="M527" s="813">
        <v>1</v>
      </c>
    </row>
    <row r="528" spans="1:13" s="738" customFormat="1" ht="27.75" customHeight="1">
      <c r="A528" s="810">
        <v>109</v>
      </c>
      <c r="B528" s="816" t="s">
        <v>9042</v>
      </c>
      <c r="C528" s="810" t="s">
        <v>1496</v>
      </c>
      <c r="D528" s="813" t="s">
        <v>9038</v>
      </c>
      <c r="E528" s="810" t="s">
        <v>1617</v>
      </c>
      <c r="F528" s="812" t="s">
        <v>9039</v>
      </c>
      <c r="G528" s="813" t="s">
        <v>460</v>
      </c>
      <c r="H528" s="813" t="s">
        <v>460</v>
      </c>
      <c r="I528" s="813" t="s">
        <v>5139</v>
      </c>
      <c r="J528" s="818" t="s">
        <v>7120</v>
      </c>
      <c r="K528" s="813"/>
      <c r="L528" s="813"/>
      <c r="M528" s="813">
        <v>1</v>
      </c>
    </row>
    <row r="529" spans="1:13" s="738" customFormat="1" ht="27.75" customHeight="1">
      <c r="A529" s="810">
        <v>110</v>
      </c>
      <c r="B529" s="816" t="s">
        <v>6619</v>
      </c>
      <c r="C529" s="810" t="s">
        <v>1496</v>
      </c>
      <c r="D529" s="813" t="s">
        <v>9038</v>
      </c>
      <c r="E529" s="810" t="s">
        <v>1617</v>
      </c>
      <c r="F529" s="812" t="s">
        <v>9039</v>
      </c>
      <c r="G529" s="813" t="s">
        <v>460</v>
      </c>
      <c r="H529" s="813" t="s">
        <v>460</v>
      </c>
      <c r="I529" s="813" t="s">
        <v>5139</v>
      </c>
      <c r="J529" s="818" t="s">
        <v>9043</v>
      </c>
      <c r="K529" s="813"/>
      <c r="L529" s="813"/>
      <c r="M529" s="813">
        <v>1</v>
      </c>
    </row>
    <row r="530" spans="1:13" s="738" customFormat="1" ht="27.75" customHeight="1">
      <c r="A530" s="810">
        <v>111</v>
      </c>
      <c r="B530" s="816" t="s">
        <v>9036</v>
      </c>
      <c r="C530" s="810" t="s">
        <v>1496</v>
      </c>
      <c r="D530" s="813" t="s">
        <v>9044</v>
      </c>
      <c r="E530" s="810" t="s">
        <v>8919</v>
      </c>
      <c r="F530" s="812" t="s">
        <v>9045</v>
      </c>
      <c r="G530" s="813" t="s">
        <v>457</v>
      </c>
      <c r="H530" s="813" t="s">
        <v>457</v>
      </c>
      <c r="I530" s="813" t="s">
        <v>5139</v>
      </c>
      <c r="J530" s="818" t="s">
        <v>5980</v>
      </c>
      <c r="K530" s="813"/>
      <c r="L530" s="813">
        <v>1</v>
      </c>
      <c r="M530" s="813"/>
    </row>
    <row r="531" spans="1:13" s="738" customFormat="1" ht="27.75" customHeight="1">
      <c r="A531" s="810">
        <v>112</v>
      </c>
      <c r="B531" s="816" t="s">
        <v>8393</v>
      </c>
      <c r="C531" s="810" t="s">
        <v>1496</v>
      </c>
      <c r="D531" s="813" t="s">
        <v>9044</v>
      </c>
      <c r="E531" s="810" t="s">
        <v>8919</v>
      </c>
      <c r="F531" s="812" t="s">
        <v>9045</v>
      </c>
      <c r="G531" s="813" t="s">
        <v>457</v>
      </c>
      <c r="H531" s="813" t="s">
        <v>457</v>
      </c>
      <c r="I531" s="813" t="s">
        <v>5139</v>
      </c>
      <c r="J531" s="818" t="s">
        <v>9046</v>
      </c>
      <c r="K531" s="813"/>
      <c r="L531" s="813">
        <v>1</v>
      </c>
      <c r="M531" s="813"/>
    </row>
    <row r="532" spans="1:13" s="738" customFormat="1" ht="27.75" customHeight="1">
      <c r="A532" s="810">
        <v>113</v>
      </c>
      <c r="B532" s="816" t="s">
        <v>9047</v>
      </c>
      <c r="C532" s="810" t="s">
        <v>1496</v>
      </c>
      <c r="D532" s="813" t="s">
        <v>9044</v>
      </c>
      <c r="E532" s="810" t="s">
        <v>8919</v>
      </c>
      <c r="F532" s="812" t="s">
        <v>9045</v>
      </c>
      <c r="G532" s="813" t="s">
        <v>457</v>
      </c>
      <c r="H532" s="813" t="s">
        <v>457</v>
      </c>
      <c r="I532" s="813" t="s">
        <v>5139</v>
      </c>
      <c r="J532" s="818" t="s">
        <v>7120</v>
      </c>
      <c r="K532" s="813"/>
      <c r="L532" s="813">
        <v>1</v>
      </c>
      <c r="M532" s="813"/>
    </row>
    <row r="533" spans="1:13" s="738" customFormat="1" ht="27.75" customHeight="1">
      <c r="A533" s="810">
        <v>114</v>
      </c>
      <c r="B533" s="816" t="s">
        <v>9048</v>
      </c>
      <c r="C533" s="810" t="s">
        <v>1496</v>
      </c>
      <c r="D533" s="813" t="s">
        <v>9044</v>
      </c>
      <c r="E533" s="810" t="s">
        <v>8919</v>
      </c>
      <c r="F533" s="812" t="s">
        <v>9045</v>
      </c>
      <c r="G533" s="813" t="s">
        <v>457</v>
      </c>
      <c r="H533" s="813" t="s">
        <v>457</v>
      </c>
      <c r="I533" s="813" t="s">
        <v>5139</v>
      </c>
      <c r="J533" s="818" t="s">
        <v>9043</v>
      </c>
      <c r="K533" s="813"/>
      <c r="L533" s="813"/>
      <c r="M533" s="813">
        <v>1</v>
      </c>
    </row>
    <row r="534" spans="1:13" s="738" customFormat="1" ht="27.75" customHeight="1">
      <c r="A534" s="810">
        <v>115</v>
      </c>
      <c r="B534" s="819" t="s">
        <v>9049</v>
      </c>
      <c r="C534" s="810" t="s">
        <v>1496</v>
      </c>
      <c r="D534" s="813" t="s">
        <v>9050</v>
      </c>
      <c r="E534" s="820" t="s">
        <v>9051</v>
      </c>
      <c r="F534" s="821" t="s">
        <v>9052</v>
      </c>
      <c r="G534" s="813" t="s">
        <v>567</v>
      </c>
      <c r="H534" s="813" t="s">
        <v>567</v>
      </c>
      <c r="I534" s="813" t="s">
        <v>5139</v>
      </c>
      <c r="J534" s="818" t="s">
        <v>9053</v>
      </c>
      <c r="K534" s="813">
        <v>1</v>
      </c>
      <c r="L534" s="813"/>
      <c r="M534" s="813"/>
    </row>
    <row r="535" spans="1:13" s="738" customFormat="1" ht="27.75" customHeight="1">
      <c r="A535" s="810">
        <v>116</v>
      </c>
      <c r="B535" s="822" t="s">
        <v>9054</v>
      </c>
      <c r="C535" s="810" t="s">
        <v>1496</v>
      </c>
      <c r="D535" s="813" t="s">
        <v>9050</v>
      </c>
      <c r="E535" s="820" t="s">
        <v>9051</v>
      </c>
      <c r="F535" s="821" t="s">
        <v>9052</v>
      </c>
      <c r="G535" s="813" t="s">
        <v>567</v>
      </c>
      <c r="H535" s="813" t="s">
        <v>567</v>
      </c>
      <c r="I535" s="813" t="s">
        <v>5139</v>
      </c>
      <c r="J535" s="818" t="s">
        <v>9055</v>
      </c>
      <c r="K535" s="813"/>
      <c r="L535" s="813"/>
      <c r="M535" s="813">
        <v>1</v>
      </c>
    </row>
    <row r="536" spans="1:13" s="738" customFormat="1" ht="27.75" customHeight="1">
      <c r="A536" s="810">
        <v>117</v>
      </c>
      <c r="B536" s="822" t="s">
        <v>9056</v>
      </c>
      <c r="C536" s="810" t="s">
        <v>1496</v>
      </c>
      <c r="D536" s="813" t="s">
        <v>9050</v>
      </c>
      <c r="E536" s="820" t="s">
        <v>9051</v>
      </c>
      <c r="F536" s="821" t="s">
        <v>9052</v>
      </c>
      <c r="G536" s="813" t="s">
        <v>567</v>
      </c>
      <c r="H536" s="813" t="s">
        <v>567</v>
      </c>
      <c r="I536" s="813" t="s">
        <v>5139</v>
      </c>
      <c r="J536" s="818" t="s">
        <v>9057</v>
      </c>
      <c r="K536" s="813"/>
      <c r="L536" s="813"/>
      <c r="M536" s="813">
        <v>1</v>
      </c>
    </row>
    <row r="537" spans="1:13" s="738" customFormat="1" ht="27.75" customHeight="1">
      <c r="A537" s="810">
        <v>118</v>
      </c>
      <c r="B537" s="822" t="s">
        <v>9058</v>
      </c>
      <c r="C537" s="810" t="s">
        <v>1496</v>
      </c>
      <c r="D537" s="813" t="s">
        <v>9050</v>
      </c>
      <c r="E537" s="820" t="s">
        <v>9051</v>
      </c>
      <c r="F537" s="821" t="s">
        <v>9052</v>
      </c>
      <c r="G537" s="813" t="s">
        <v>567</v>
      </c>
      <c r="H537" s="813" t="s">
        <v>567</v>
      </c>
      <c r="I537" s="813" t="s">
        <v>5139</v>
      </c>
      <c r="J537" s="818" t="s">
        <v>9059</v>
      </c>
      <c r="K537" s="813"/>
      <c r="L537" s="813"/>
      <c r="M537" s="813">
        <v>1</v>
      </c>
    </row>
    <row r="538" spans="1:13" s="738" customFormat="1" ht="27.75" customHeight="1">
      <c r="A538" s="810">
        <v>119</v>
      </c>
      <c r="B538" s="822" t="s">
        <v>9060</v>
      </c>
      <c r="C538" s="810" t="s">
        <v>1496</v>
      </c>
      <c r="D538" s="813" t="s">
        <v>9050</v>
      </c>
      <c r="E538" s="820" t="s">
        <v>9051</v>
      </c>
      <c r="F538" s="821" t="s">
        <v>9052</v>
      </c>
      <c r="G538" s="813" t="s">
        <v>567</v>
      </c>
      <c r="H538" s="813" t="s">
        <v>567</v>
      </c>
      <c r="I538" s="813" t="s">
        <v>5126</v>
      </c>
      <c r="J538" s="818" t="s">
        <v>9055</v>
      </c>
      <c r="K538" s="813"/>
      <c r="L538" s="813"/>
      <c r="M538" s="813">
        <v>1</v>
      </c>
    </row>
    <row r="539" spans="1:13" s="738" customFormat="1" ht="27.75" customHeight="1">
      <c r="A539" s="810">
        <v>120</v>
      </c>
      <c r="B539" s="816" t="s">
        <v>9061</v>
      </c>
      <c r="C539" s="810" t="s">
        <v>1546</v>
      </c>
      <c r="D539" s="813" t="s">
        <v>9062</v>
      </c>
      <c r="E539" s="810" t="s">
        <v>273</v>
      </c>
      <c r="F539" s="812" t="s">
        <v>9063</v>
      </c>
      <c r="G539" s="813" t="s">
        <v>457</v>
      </c>
      <c r="H539" s="813" t="s">
        <v>457</v>
      </c>
      <c r="I539" s="813" t="s">
        <v>5139</v>
      </c>
      <c r="J539" s="818" t="s">
        <v>1546</v>
      </c>
      <c r="K539" s="813">
        <v>1</v>
      </c>
      <c r="L539" s="813"/>
      <c r="M539" s="813"/>
    </row>
    <row r="540" spans="1:13" s="738" customFormat="1" ht="27.75" customHeight="1">
      <c r="A540" s="810">
        <v>121</v>
      </c>
      <c r="B540" s="816" t="s">
        <v>9064</v>
      </c>
      <c r="C540" s="810" t="s">
        <v>1546</v>
      </c>
      <c r="D540" s="813" t="s">
        <v>9062</v>
      </c>
      <c r="E540" s="810" t="s">
        <v>273</v>
      </c>
      <c r="F540" s="812" t="s">
        <v>9063</v>
      </c>
      <c r="G540" s="813" t="s">
        <v>457</v>
      </c>
      <c r="H540" s="813" t="s">
        <v>457</v>
      </c>
      <c r="I540" s="813" t="s">
        <v>5139</v>
      </c>
      <c r="J540" s="818" t="s">
        <v>1546</v>
      </c>
      <c r="K540" s="813">
        <v>1</v>
      </c>
      <c r="L540" s="813"/>
      <c r="M540" s="813"/>
    </row>
    <row r="541" spans="1:13" s="738" customFormat="1" ht="27.75" customHeight="1">
      <c r="A541" s="810">
        <v>122</v>
      </c>
      <c r="B541" s="816" t="s">
        <v>3675</v>
      </c>
      <c r="C541" s="810" t="s">
        <v>1497</v>
      </c>
      <c r="D541" s="813" t="s">
        <v>9065</v>
      </c>
      <c r="E541" s="810" t="s">
        <v>9066</v>
      </c>
      <c r="F541" s="812" t="s">
        <v>9067</v>
      </c>
      <c r="G541" s="813" t="s">
        <v>457</v>
      </c>
      <c r="H541" s="813" t="s">
        <v>457</v>
      </c>
      <c r="I541" s="813" t="s">
        <v>5126</v>
      </c>
      <c r="J541" s="818" t="s">
        <v>9068</v>
      </c>
      <c r="K541" s="813"/>
      <c r="L541" s="813">
        <v>1</v>
      </c>
      <c r="M541" s="813"/>
    </row>
    <row r="542" spans="1:13" s="738" customFormat="1" ht="27.75" customHeight="1">
      <c r="A542" s="810">
        <v>123</v>
      </c>
      <c r="B542" s="816" t="s">
        <v>3623</v>
      </c>
      <c r="C542" s="810" t="s">
        <v>5379</v>
      </c>
      <c r="D542" s="813" t="s">
        <v>9069</v>
      </c>
      <c r="E542" s="810" t="s">
        <v>9070</v>
      </c>
      <c r="F542" s="812" t="s">
        <v>9071</v>
      </c>
      <c r="G542" s="814" t="s">
        <v>457</v>
      </c>
      <c r="H542" s="814" t="s">
        <v>457</v>
      </c>
      <c r="I542" s="813" t="s">
        <v>5139</v>
      </c>
      <c r="J542" s="818" t="s">
        <v>5379</v>
      </c>
      <c r="K542" s="813"/>
      <c r="L542" s="813"/>
      <c r="M542" s="813">
        <v>1</v>
      </c>
    </row>
    <row r="543" spans="1:13" s="738" customFormat="1" ht="27.75" customHeight="1">
      <c r="A543" s="810">
        <v>124</v>
      </c>
      <c r="B543" s="811" t="s">
        <v>9072</v>
      </c>
      <c r="C543" s="810" t="s">
        <v>1590</v>
      </c>
      <c r="D543" s="810" t="s">
        <v>9073</v>
      </c>
      <c r="E543" s="810" t="s">
        <v>1646</v>
      </c>
      <c r="F543" s="812" t="s">
        <v>9074</v>
      </c>
      <c r="G543" s="810" t="s">
        <v>457</v>
      </c>
      <c r="H543" s="810" t="s">
        <v>457</v>
      </c>
      <c r="I543" s="810" t="s">
        <v>5139</v>
      </c>
      <c r="J543" s="812" t="s">
        <v>9075</v>
      </c>
      <c r="K543" s="810"/>
      <c r="L543" s="810">
        <v>1</v>
      </c>
      <c r="M543" s="810"/>
    </row>
    <row r="544" spans="1:13" s="738" customFormat="1" ht="27.75" customHeight="1">
      <c r="A544" s="810">
        <v>125</v>
      </c>
      <c r="B544" s="811" t="s">
        <v>9076</v>
      </c>
      <c r="C544" s="810" t="s">
        <v>1590</v>
      </c>
      <c r="D544" s="810" t="s">
        <v>9073</v>
      </c>
      <c r="E544" s="810" t="s">
        <v>1646</v>
      </c>
      <c r="F544" s="812" t="s">
        <v>9077</v>
      </c>
      <c r="G544" s="810" t="s">
        <v>457</v>
      </c>
      <c r="H544" s="810" t="s">
        <v>457</v>
      </c>
      <c r="I544" s="810" t="s">
        <v>5126</v>
      </c>
      <c r="J544" s="812" t="s">
        <v>9075</v>
      </c>
      <c r="K544" s="810"/>
      <c r="L544" s="810">
        <v>1</v>
      </c>
      <c r="M544" s="810"/>
    </row>
    <row r="545" spans="1:13" s="738" customFormat="1" ht="27.75" customHeight="1">
      <c r="A545" s="810">
        <v>126</v>
      </c>
      <c r="B545" s="811" t="s">
        <v>9078</v>
      </c>
      <c r="C545" s="810" t="s">
        <v>1498</v>
      </c>
      <c r="D545" s="810" t="s">
        <v>9079</v>
      </c>
      <c r="E545" s="810" t="s">
        <v>9080</v>
      </c>
      <c r="F545" s="812" t="s">
        <v>9081</v>
      </c>
      <c r="G545" s="810" t="s">
        <v>567</v>
      </c>
      <c r="H545" s="810" t="s">
        <v>567</v>
      </c>
      <c r="I545" s="810" t="s">
        <v>5139</v>
      </c>
      <c r="J545" s="812" t="s">
        <v>6193</v>
      </c>
      <c r="K545" s="810">
        <v>1</v>
      </c>
      <c r="L545" s="810"/>
      <c r="M545" s="810"/>
    </row>
    <row r="546" spans="1:13" s="738" customFormat="1" ht="27.75" customHeight="1">
      <c r="A546" s="810">
        <v>127</v>
      </c>
      <c r="B546" s="811" t="s">
        <v>9082</v>
      </c>
      <c r="C546" s="810" t="s">
        <v>1498</v>
      </c>
      <c r="D546" s="810" t="s">
        <v>9079</v>
      </c>
      <c r="E546" s="810" t="s">
        <v>9080</v>
      </c>
      <c r="F546" s="812" t="s">
        <v>9081</v>
      </c>
      <c r="G546" s="810" t="s">
        <v>460</v>
      </c>
      <c r="H546" s="810" t="s">
        <v>460</v>
      </c>
      <c r="I546" s="810" t="s">
        <v>5139</v>
      </c>
      <c r="J546" s="812" t="s">
        <v>6193</v>
      </c>
      <c r="K546" s="810"/>
      <c r="L546" s="810"/>
      <c r="M546" s="810">
        <v>1</v>
      </c>
    </row>
    <row r="547" spans="1:13" s="738" customFormat="1" ht="27.75" customHeight="1">
      <c r="A547" s="810">
        <v>128</v>
      </c>
      <c r="B547" s="811" t="s">
        <v>9083</v>
      </c>
      <c r="C547" s="810" t="s">
        <v>1498</v>
      </c>
      <c r="D547" s="810" t="s">
        <v>9079</v>
      </c>
      <c r="E547" s="810" t="s">
        <v>1675</v>
      </c>
      <c r="F547" s="812" t="s">
        <v>9081</v>
      </c>
      <c r="G547" s="810" t="s">
        <v>460</v>
      </c>
      <c r="H547" s="810" t="s">
        <v>460</v>
      </c>
      <c r="I547" s="810" t="s">
        <v>5139</v>
      </c>
      <c r="J547" s="812" t="s">
        <v>6193</v>
      </c>
      <c r="K547" s="810"/>
      <c r="L547" s="810"/>
      <c r="M547" s="810">
        <v>1</v>
      </c>
    </row>
    <row r="548" spans="1:13" s="738" customFormat="1" ht="27.75" customHeight="1">
      <c r="A548" s="810">
        <v>129</v>
      </c>
      <c r="B548" s="811" t="s">
        <v>9084</v>
      </c>
      <c r="C548" s="810" t="s">
        <v>1498</v>
      </c>
      <c r="D548" s="810" t="s">
        <v>9085</v>
      </c>
      <c r="E548" s="810" t="s">
        <v>9086</v>
      </c>
      <c r="F548" s="812" t="s">
        <v>9087</v>
      </c>
      <c r="G548" s="810" t="s">
        <v>5409</v>
      </c>
      <c r="H548" s="810" t="s">
        <v>457</v>
      </c>
      <c r="I548" s="810" t="s">
        <v>5139</v>
      </c>
      <c r="J548" s="812" t="s">
        <v>6193</v>
      </c>
      <c r="K548" s="810"/>
      <c r="L548" s="810"/>
      <c r="M548" s="810">
        <v>1</v>
      </c>
    </row>
    <row r="549" spans="1:13" s="738" customFormat="1" ht="27.75" customHeight="1">
      <c r="A549" s="810">
        <v>130</v>
      </c>
      <c r="B549" s="816" t="s">
        <v>9088</v>
      </c>
      <c r="C549" s="810" t="s">
        <v>1470</v>
      </c>
      <c r="D549" s="814" t="s">
        <v>9089</v>
      </c>
      <c r="E549" s="814" t="s">
        <v>9090</v>
      </c>
      <c r="F549" s="815" t="s">
        <v>9091</v>
      </c>
      <c r="G549" s="814" t="s">
        <v>457</v>
      </c>
      <c r="H549" s="814" t="s">
        <v>457</v>
      </c>
      <c r="I549" s="813" t="s">
        <v>5126</v>
      </c>
      <c r="J549" s="812" t="s">
        <v>1572</v>
      </c>
      <c r="K549" s="813"/>
      <c r="L549" s="809"/>
      <c r="M549" s="813">
        <v>1</v>
      </c>
    </row>
    <row r="550" spans="1:13" s="738" customFormat="1" ht="27.75" customHeight="1">
      <c r="A550" s="810">
        <v>131</v>
      </c>
      <c r="B550" s="816" t="s">
        <v>3685</v>
      </c>
      <c r="C550" s="810" t="s">
        <v>1470</v>
      </c>
      <c r="D550" s="814" t="s">
        <v>9092</v>
      </c>
      <c r="E550" s="814" t="s">
        <v>9093</v>
      </c>
      <c r="F550" s="815" t="s">
        <v>9091</v>
      </c>
      <c r="G550" s="814" t="s">
        <v>457</v>
      </c>
      <c r="H550" s="814" t="s">
        <v>457</v>
      </c>
      <c r="I550" s="813" t="s">
        <v>5126</v>
      </c>
      <c r="J550" s="812" t="s">
        <v>6799</v>
      </c>
      <c r="K550" s="813">
        <v>1</v>
      </c>
      <c r="L550" s="809"/>
      <c r="M550" s="813"/>
    </row>
    <row r="551" spans="1:13" s="738" customFormat="1" ht="27.75" customHeight="1">
      <c r="A551" s="810">
        <v>132</v>
      </c>
      <c r="B551" s="816" t="s">
        <v>6207</v>
      </c>
      <c r="C551" s="810" t="s">
        <v>1470</v>
      </c>
      <c r="D551" s="814" t="s">
        <v>9092</v>
      </c>
      <c r="E551" s="814" t="s">
        <v>9093</v>
      </c>
      <c r="F551" s="815" t="s">
        <v>9091</v>
      </c>
      <c r="G551" s="814" t="s">
        <v>457</v>
      </c>
      <c r="H551" s="814" t="s">
        <v>457</v>
      </c>
      <c r="I551" s="813" t="s">
        <v>5126</v>
      </c>
      <c r="J551" s="812" t="s">
        <v>6116</v>
      </c>
      <c r="K551" s="813">
        <v>1</v>
      </c>
      <c r="L551" s="809"/>
      <c r="M551" s="813"/>
    </row>
    <row r="552" spans="1:13" s="738" customFormat="1" ht="27.75" customHeight="1">
      <c r="A552" s="810">
        <v>133</v>
      </c>
      <c r="B552" s="816" t="s">
        <v>6207</v>
      </c>
      <c r="C552" s="810" t="s">
        <v>1470</v>
      </c>
      <c r="D552" s="814" t="s">
        <v>9092</v>
      </c>
      <c r="E552" s="814" t="s">
        <v>9093</v>
      </c>
      <c r="F552" s="815" t="s">
        <v>9091</v>
      </c>
      <c r="G552" s="814" t="s">
        <v>457</v>
      </c>
      <c r="H552" s="814" t="s">
        <v>457</v>
      </c>
      <c r="I552" s="813" t="s">
        <v>5126</v>
      </c>
      <c r="J552" s="812" t="s">
        <v>6799</v>
      </c>
      <c r="K552" s="813"/>
      <c r="L552" s="813">
        <v>1</v>
      </c>
      <c r="M552" s="813"/>
    </row>
    <row r="553" spans="1:13" s="738" customFormat="1" ht="27.75" customHeight="1">
      <c r="A553" s="810">
        <v>134</v>
      </c>
      <c r="B553" s="816" t="s">
        <v>6209</v>
      </c>
      <c r="C553" s="810" t="s">
        <v>1470</v>
      </c>
      <c r="D553" s="814" t="s">
        <v>9092</v>
      </c>
      <c r="E553" s="814" t="s">
        <v>9093</v>
      </c>
      <c r="F553" s="815" t="s">
        <v>9091</v>
      </c>
      <c r="G553" s="814" t="s">
        <v>457</v>
      </c>
      <c r="H553" s="814" t="s">
        <v>457</v>
      </c>
      <c r="I553" s="813" t="s">
        <v>5126</v>
      </c>
      <c r="J553" s="812" t="s">
        <v>6115</v>
      </c>
      <c r="K553" s="813"/>
      <c r="L553" s="813">
        <v>1</v>
      </c>
      <c r="M553" s="813"/>
    </row>
    <row r="554" spans="1:13" s="738" customFormat="1" ht="27.75" customHeight="1">
      <c r="A554" s="810">
        <v>135</v>
      </c>
      <c r="B554" s="816" t="s">
        <v>9094</v>
      </c>
      <c r="C554" s="810" t="s">
        <v>1470</v>
      </c>
      <c r="D554" s="814" t="s">
        <v>9092</v>
      </c>
      <c r="E554" s="814" t="s">
        <v>9093</v>
      </c>
      <c r="F554" s="815" t="s">
        <v>9091</v>
      </c>
      <c r="G554" s="814" t="s">
        <v>457</v>
      </c>
      <c r="H554" s="814" t="s">
        <v>457</v>
      </c>
      <c r="I554" s="813" t="s">
        <v>5139</v>
      </c>
      <c r="J554" s="812" t="s">
        <v>6799</v>
      </c>
      <c r="K554" s="813"/>
      <c r="L554" s="813">
        <v>1</v>
      </c>
      <c r="M554" s="813"/>
    </row>
    <row r="555" spans="1:13" s="738" customFormat="1" ht="27.75" customHeight="1">
      <c r="A555" s="810">
        <v>136</v>
      </c>
      <c r="B555" s="816" t="s">
        <v>4053</v>
      </c>
      <c r="C555" s="810" t="s">
        <v>1470</v>
      </c>
      <c r="D555" s="814" t="s">
        <v>9092</v>
      </c>
      <c r="E555" s="814" t="s">
        <v>9093</v>
      </c>
      <c r="F555" s="815" t="s">
        <v>9091</v>
      </c>
      <c r="G555" s="814" t="s">
        <v>457</v>
      </c>
      <c r="H555" s="814" t="s">
        <v>457</v>
      </c>
      <c r="I555" s="813" t="s">
        <v>5126</v>
      </c>
      <c r="J555" s="812" t="s">
        <v>6113</v>
      </c>
      <c r="K555" s="813"/>
      <c r="L555" s="809"/>
      <c r="M555" s="813">
        <v>1</v>
      </c>
    </row>
    <row r="556" spans="1:13" s="738" customFormat="1" ht="27.75" customHeight="1">
      <c r="A556" s="810">
        <v>137</v>
      </c>
      <c r="B556" s="816" t="s">
        <v>4950</v>
      </c>
      <c r="C556" s="810" t="s">
        <v>1470</v>
      </c>
      <c r="D556" s="814" t="s">
        <v>9092</v>
      </c>
      <c r="E556" s="814" t="s">
        <v>9093</v>
      </c>
      <c r="F556" s="815" t="s">
        <v>9091</v>
      </c>
      <c r="G556" s="814" t="s">
        <v>457</v>
      </c>
      <c r="H556" s="814" t="s">
        <v>457</v>
      </c>
      <c r="I556" s="813" t="s">
        <v>5126</v>
      </c>
      <c r="J556" s="812" t="s">
        <v>6011</v>
      </c>
      <c r="K556" s="813"/>
      <c r="L556" s="809"/>
      <c r="M556" s="813">
        <v>1</v>
      </c>
    </row>
    <row r="557" spans="1:13" s="738" customFormat="1" ht="27.75" customHeight="1">
      <c r="A557" s="810">
        <v>138</v>
      </c>
      <c r="B557" s="816" t="s">
        <v>6209</v>
      </c>
      <c r="C557" s="810" t="s">
        <v>1470</v>
      </c>
      <c r="D557" s="814" t="s">
        <v>9092</v>
      </c>
      <c r="E557" s="814" t="s">
        <v>9093</v>
      </c>
      <c r="F557" s="815" t="s">
        <v>9091</v>
      </c>
      <c r="G557" s="814" t="s">
        <v>457</v>
      </c>
      <c r="H557" s="814" t="s">
        <v>457</v>
      </c>
      <c r="I557" s="813" t="s">
        <v>5126</v>
      </c>
      <c r="J557" s="812" t="s">
        <v>6799</v>
      </c>
      <c r="K557" s="813"/>
      <c r="L557" s="809"/>
      <c r="M557" s="813">
        <v>1</v>
      </c>
    </row>
    <row r="558" spans="1:13" s="738" customFormat="1" ht="27.75" customHeight="1">
      <c r="A558" s="810">
        <v>139</v>
      </c>
      <c r="B558" s="816" t="s">
        <v>9095</v>
      </c>
      <c r="C558" s="810" t="s">
        <v>1470</v>
      </c>
      <c r="D558" s="814" t="s">
        <v>9092</v>
      </c>
      <c r="E558" s="814" t="s">
        <v>9093</v>
      </c>
      <c r="F558" s="815" t="s">
        <v>9091</v>
      </c>
      <c r="G558" s="814" t="s">
        <v>457</v>
      </c>
      <c r="H558" s="814" t="s">
        <v>457</v>
      </c>
      <c r="I558" s="813" t="s">
        <v>5139</v>
      </c>
      <c r="J558" s="812" t="s">
        <v>6011</v>
      </c>
      <c r="K558" s="813"/>
      <c r="L558" s="809"/>
      <c r="M558" s="813">
        <v>1</v>
      </c>
    </row>
    <row r="559" spans="1:13" s="738" customFormat="1" ht="27.75" customHeight="1">
      <c r="A559" s="810">
        <v>140</v>
      </c>
      <c r="B559" s="811" t="s">
        <v>3689</v>
      </c>
      <c r="C559" s="810" t="s">
        <v>1502</v>
      </c>
      <c r="D559" s="810" t="s">
        <v>9096</v>
      </c>
      <c r="E559" s="810" t="s">
        <v>9097</v>
      </c>
      <c r="F559" s="812" t="s">
        <v>9098</v>
      </c>
      <c r="G559" s="810" t="s">
        <v>457</v>
      </c>
      <c r="H559" s="810" t="s">
        <v>457</v>
      </c>
      <c r="I559" s="810" t="s">
        <v>5139</v>
      </c>
      <c r="J559" s="812" t="s">
        <v>6045</v>
      </c>
      <c r="K559" s="810">
        <v>1</v>
      </c>
      <c r="L559" s="810"/>
      <c r="M559" s="810"/>
    </row>
    <row r="560" spans="1:13" s="738" customFormat="1" ht="27.75" customHeight="1">
      <c r="A560" s="810">
        <v>141</v>
      </c>
      <c r="B560" s="811" t="s">
        <v>6212</v>
      </c>
      <c r="C560" s="810" t="s">
        <v>1502</v>
      </c>
      <c r="D560" s="810" t="s">
        <v>9096</v>
      </c>
      <c r="E560" s="810" t="s">
        <v>9097</v>
      </c>
      <c r="F560" s="812" t="s">
        <v>9098</v>
      </c>
      <c r="G560" s="810" t="s">
        <v>457</v>
      </c>
      <c r="H560" s="810" t="s">
        <v>457</v>
      </c>
      <c r="I560" s="810" t="s">
        <v>5139</v>
      </c>
      <c r="J560" s="812" t="s">
        <v>9099</v>
      </c>
      <c r="K560" s="810">
        <v>1</v>
      </c>
      <c r="L560" s="810"/>
      <c r="M560" s="810"/>
    </row>
    <row r="561" spans="1:13" s="738" customFormat="1" ht="27.75" customHeight="1">
      <c r="A561" s="810">
        <v>142</v>
      </c>
      <c r="B561" s="811" t="s">
        <v>389</v>
      </c>
      <c r="C561" s="810" t="s">
        <v>1502</v>
      </c>
      <c r="D561" s="810" t="s">
        <v>9096</v>
      </c>
      <c r="E561" s="810" t="s">
        <v>9097</v>
      </c>
      <c r="F561" s="812" t="s">
        <v>9098</v>
      </c>
      <c r="G561" s="810" t="s">
        <v>457</v>
      </c>
      <c r="H561" s="810" t="s">
        <v>457</v>
      </c>
      <c r="I561" s="810" t="s">
        <v>5126</v>
      </c>
      <c r="J561" s="812" t="s">
        <v>9100</v>
      </c>
      <c r="K561" s="810">
        <v>1</v>
      </c>
      <c r="L561" s="810"/>
      <c r="M561" s="810"/>
    </row>
    <row r="562" spans="1:13" s="738" customFormat="1" ht="27.75" customHeight="1">
      <c r="A562" s="810">
        <v>143</v>
      </c>
      <c r="B562" s="811" t="s">
        <v>2491</v>
      </c>
      <c r="C562" s="810" t="s">
        <v>1502</v>
      </c>
      <c r="D562" s="810" t="s">
        <v>9096</v>
      </c>
      <c r="E562" s="810" t="s">
        <v>9097</v>
      </c>
      <c r="F562" s="812" t="s">
        <v>9098</v>
      </c>
      <c r="G562" s="810" t="s">
        <v>457</v>
      </c>
      <c r="H562" s="810" t="s">
        <v>457</v>
      </c>
      <c r="I562" s="810" t="s">
        <v>5126</v>
      </c>
      <c r="J562" s="812" t="s">
        <v>9101</v>
      </c>
      <c r="K562" s="810">
        <v>1</v>
      </c>
      <c r="L562" s="810"/>
      <c r="M562" s="810"/>
    </row>
    <row r="563" spans="1:13" s="738" customFormat="1" ht="27.75" customHeight="1">
      <c r="A563" s="810">
        <v>144</v>
      </c>
      <c r="B563" s="811" t="s">
        <v>2489</v>
      </c>
      <c r="C563" s="810" t="s">
        <v>1502</v>
      </c>
      <c r="D563" s="810" t="s">
        <v>9096</v>
      </c>
      <c r="E563" s="810" t="s">
        <v>9097</v>
      </c>
      <c r="F563" s="812" t="s">
        <v>9098</v>
      </c>
      <c r="G563" s="810" t="s">
        <v>457</v>
      </c>
      <c r="H563" s="810" t="s">
        <v>457</v>
      </c>
      <c r="I563" s="810" t="s">
        <v>5126</v>
      </c>
      <c r="J563" s="812" t="s">
        <v>9102</v>
      </c>
      <c r="K563" s="810">
        <v>1</v>
      </c>
      <c r="L563" s="810"/>
      <c r="M563" s="810"/>
    </row>
    <row r="564" spans="1:13" s="738" customFormat="1" ht="27.75" customHeight="1">
      <c r="A564" s="810">
        <v>145</v>
      </c>
      <c r="B564" s="811" t="s">
        <v>6061</v>
      </c>
      <c r="C564" s="810" t="s">
        <v>1502</v>
      </c>
      <c r="D564" s="810" t="s">
        <v>9096</v>
      </c>
      <c r="E564" s="810" t="s">
        <v>9097</v>
      </c>
      <c r="F564" s="812" t="s">
        <v>9098</v>
      </c>
      <c r="G564" s="810" t="s">
        <v>457</v>
      </c>
      <c r="H564" s="810" t="s">
        <v>457</v>
      </c>
      <c r="I564" s="810" t="s">
        <v>5139</v>
      </c>
      <c r="J564" s="812" t="s">
        <v>9103</v>
      </c>
      <c r="K564" s="810"/>
      <c r="L564" s="810"/>
      <c r="M564" s="810">
        <v>1</v>
      </c>
    </row>
    <row r="565" spans="1:13" s="738" customFormat="1" ht="27.75" customHeight="1">
      <c r="A565" s="810">
        <v>146</v>
      </c>
      <c r="B565" s="811" t="s">
        <v>2739</v>
      </c>
      <c r="C565" s="810" t="s">
        <v>1502</v>
      </c>
      <c r="D565" s="810" t="s">
        <v>9096</v>
      </c>
      <c r="E565" s="810" t="s">
        <v>9097</v>
      </c>
      <c r="F565" s="812" t="s">
        <v>9098</v>
      </c>
      <c r="G565" s="810" t="s">
        <v>457</v>
      </c>
      <c r="H565" s="810" t="s">
        <v>457</v>
      </c>
      <c r="I565" s="810" t="s">
        <v>5139</v>
      </c>
      <c r="J565" s="812" t="s">
        <v>90</v>
      </c>
      <c r="K565" s="810"/>
      <c r="L565" s="810"/>
      <c r="M565" s="810">
        <v>1</v>
      </c>
    </row>
    <row r="566" spans="1:13" s="738" customFormat="1" ht="27.75" customHeight="1">
      <c r="A566" s="810">
        <v>147</v>
      </c>
      <c r="B566" s="811" t="s">
        <v>3701</v>
      </c>
      <c r="C566" s="810" t="s">
        <v>1502</v>
      </c>
      <c r="D566" s="810" t="s">
        <v>9096</v>
      </c>
      <c r="E566" s="810" t="s">
        <v>9097</v>
      </c>
      <c r="F566" s="812" t="s">
        <v>9098</v>
      </c>
      <c r="G566" s="810" t="s">
        <v>457</v>
      </c>
      <c r="H566" s="810" t="s">
        <v>457</v>
      </c>
      <c r="I566" s="810" t="s">
        <v>5139</v>
      </c>
      <c r="J566" s="812" t="s">
        <v>6962</v>
      </c>
      <c r="K566" s="810"/>
      <c r="L566" s="810"/>
      <c r="M566" s="810">
        <v>1</v>
      </c>
    </row>
    <row r="567" spans="1:13" s="738" customFormat="1" ht="27.75" customHeight="1">
      <c r="A567" s="810">
        <v>148</v>
      </c>
      <c r="B567" s="811" t="s">
        <v>4410</v>
      </c>
      <c r="C567" s="810" t="s">
        <v>1502</v>
      </c>
      <c r="D567" s="810" t="s">
        <v>9096</v>
      </c>
      <c r="E567" s="810" t="s">
        <v>9097</v>
      </c>
      <c r="F567" s="812" t="s">
        <v>9098</v>
      </c>
      <c r="G567" s="810" t="s">
        <v>457</v>
      </c>
      <c r="H567" s="810" t="s">
        <v>457</v>
      </c>
      <c r="I567" s="810" t="s">
        <v>5126</v>
      </c>
      <c r="J567" s="812" t="s">
        <v>9104</v>
      </c>
      <c r="K567" s="810"/>
      <c r="L567" s="810"/>
      <c r="M567" s="810">
        <v>1</v>
      </c>
    </row>
    <row r="568" spans="1:13" s="738" customFormat="1" ht="27.75" customHeight="1">
      <c r="A568" s="810">
        <v>149</v>
      </c>
      <c r="B568" s="811" t="s">
        <v>4075</v>
      </c>
      <c r="C568" s="810" t="s">
        <v>1502</v>
      </c>
      <c r="D568" s="810" t="s">
        <v>9096</v>
      </c>
      <c r="E568" s="810" t="s">
        <v>9097</v>
      </c>
      <c r="F568" s="812" t="s">
        <v>9098</v>
      </c>
      <c r="G568" s="810" t="s">
        <v>457</v>
      </c>
      <c r="H568" s="810" t="s">
        <v>457</v>
      </c>
      <c r="I568" s="810" t="s">
        <v>5126</v>
      </c>
      <c r="J568" s="812" t="s">
        <v>9105</v>
      </c>
      <c r="K568" s="810"/>
      <c r="L568" s="810"/>
      <c r="M568" s="810">
        <v>1</v>
      </c>
    </row>
    <row r="569" spans="1:13" s="738" customFormat="1" ht="27.75" customHeight="1">
      <c r="A569" s="810">
        <v>150</v>
      </c>
      <c r="B569" s="811" t="s">
        <v>1263</v>
      </c>
      <c r="C569" s="810" t="s">
        <v>1502</v>
      </c>
      <c r="D569" s="810" t="s">
        <v>9096</v>
      </c>
      <c r="E569" s="810" t="s">
        <v>9097</v>
      </c>
      <c r="F569" s="812" t="s">
        <v>9098</v>
      </c>
      <c r="G569" s="810" t="s">
        <v>457</v>
      </c>
      <c r="H569" s="810" t="s">
        <v>457</v>
      </c>
      <c r="I569" s="810" t="s">
        <v>5126</v>
      </c>
      <c r="J569" s="812" t="s">
        <v>9106</v>
      </c>
      <c r="K569" s="810"/>
      <c r="L569" s="810"/>
      <c r="M569" s="810">
        <v>1</v>
      </c>
    </row>
    <row r="570" spans="1:13" s="738" customFormat="1" ht="27.75" customHeight="1">
      <c r="A570" s="810">
        <v>151</v>
      </c>
      <c r="B570" s="811" t="s">
        <v>2733</v>
      </c>
      <c r="C570" s="810" t="s">
        <v>1502</v>
      </c>
      <c r="D570" s="810" t="s">
        <v>9096</v>
      </c>
      <c r="E570" s="810" t="s">
        <v>9097</v>
      </c>
      <c r="F570" s="812" t="s">
        <v>9098</v>
      </c>
      <c r="G570" s="810" t="s">
        <v>457</v>
      </c>
      <c r="H570" s="810" t="s">
        <v>457</v>
      </c>
      <c r="I570" s="810" t="s">
        <v>5126</v>
      </c>
      <c r="J570" s="812" t="s">
        <v>9107</v>
      </c>
      <c r="K570" s="810"/>
      <c r="L570" s="810"/>
      <c r="M570" s="810">
        <v>1</v>
      </c>
    </row>
    <row r="571" spans="1:13" s="738" customFormat="1" ht="27.75" customHeight="1">
      <c r="A571" s="810">
        <v>152</v>
      </c>
      <c r="B571" s="811" t="s">
        <v>2608</v>
      </c>
      <c r="C571" s="810" t="s">
        <v>1502</v>
      </c>
      <c r="D571" s="810" t="s">
        <v>9096</v>
      </c>
      <c r="E571" s="810" t="s">
        <v>9097</v>
      </c>
      <c r="F571" s="812" t="s">
        <v>9098</v>
      </c>
      <c r="G571" s="810" t="s">
        <v>457</v>
      </c>
      <c r="H571" s="810" t="s">
        <v>457</v>
      </c>
      <c r="I571" s="810" t="s">
        <v>5126</v>
      </c>
      <c r="J571" s="812" t="s">
        <v>9108</v>
      </c>
      <c r="K571" s="810"/>
      <c r="L571" s="810"/>
      <c r="M571" s="810">
        <v>1</v>
      </c>
    </row>
    <row r="572" spans="1:13" s="738" customFormat="1" ht="27.75" customHeight="1">
      <c r="A572" s="810">
        <v>153</v>
      </c>
      <c r="B572" s="811" t="s">
        <v>9109</v>
      </c>
      <c r="C572" s="810" t="s">
        <v>1502</v>
      </c>
      <c r="D572" s="810" t="s">
        <v>9110</v>
      </c>
      <c r="E572" s="810" t="s">
        <v>9111</v>
      </c>
      <c r="F572" s="812" t="s">
        <v>9112</v>
      </c>
      <c r="G572" s="810" t="s">
        <v>567</v>
      </c>
      <c r="H572" s="810" t="s">
        <v>567</v>
      </c>
      <c r="I572" s="810" t="s">
        <v>5126</v>
      </c>
      <c r="J572" s="812" t="s">
        <v>9113</v>
      </c>
      <c r="K572" s="810">
        <v>1</v>
      </c>
      <c r="L572" s="810"/>
      <c r="M572" s="810"/>
    </row>
    <row r="573" spans="1:13" s="738" customFormat="1" ht="27.75" customHeight="1">
      <c r="A573" s="810">
        <v>154</v>
      </c>
      <c r="B573" s="811" t="s">
        <v>9114</v>
      </c>
      <c r="C573" s="810" t="s">
        <v>1502</v>
      </c>
      <c r="D573" s="810" t="s">
        <v>9110</v>
      </c>
      <c r="E573" s="810" t="s">
        <v>9111</v>
      </c>
      <c r="F573" s="812" t="s">
        <v>9112</v>
      </c>
      <c r="G573" s="810" t="s">
        <v>567</v>
      </c>
      <c r="H573" s="810" t="s">
        <v>567</v>
      </c>
      <c r="I573" s="810" t="s">
        <v>5126</v>
      </c>
      <c r="J573" s="812" t="s">
        <v>9115</v>
      </c>
      <c r="K573" s="810">
        <v>1</v>
      </c>
      <c r="L573" s="810"/>
      <c r="M573" s="810"/>
    </row>
    <row r="574" spans="1:13" s="738" customFormat="1" ht="27.75" customHeight="1">
      <c r="A574" s="810">
        <v>155</v>
      </c>
      <c r="B574" s="811" t="s">
        <v>6247</v>
      </c>
      <c r="C574" s="810" t="s">
        <v>1502</v>
      </c>
      <c r="D574" s="810" t="s">
        <v>9110</v>
      </c>
      <c r="E574" s="810" t="s">
        <v>9111</v>
      </c>
      <c r="F574" s="812" t="s">
        <v>9112</v>
      </c>
      <c r="G574" s="810" t="s">
        <v>567</v>
      </c>
      <c r="H574" s="810" t="s">
        <v>567</v>
      </c>
      <c r="I574" s="810" t="s">
        <v>5126</v>
      </c>
      <c r="J574" s="812" t="s">
        <v>9116</v>
      </c>
      <c r="K574" s="810">
        <v>1</v>
      </c>
      <c r="L574" s="810"/>
      <c r="M574" s="810"/>
    </row>
    <row r="575" spans="1:13" s="738" customFormat="1" ht="27.75" customHeight="1">
      <c r="A575" s="810">
        <v>156</v>
      </c>
      <c r="B575" s="811" t="s">
        <v>6245</v>
      </c>
      <c r="C575" s="810" t="s">
        <v>1502</v>
      </c>
      <c r="D575" s="810" t="s">
        <v>9110</v>
      </c>
      <c r="E575" s="810" t="s">
        <v>9111</v>
      </c>
      <c r="F575" s="812" t="s">
        <v>9112</v>
      </c>
      <c r="G575" s="810" t="s">
        <v>567</v>
      </c>
      <c r="H575" s="810" t="s">
        <v>567</v>
      </c>
      <c r="I575" s="810" t="s">
        <v>5126</v>
      </c>
      <c r="J575" s="812" t="s">
        <v>9117</v>
      </c>
      <c r="K575" s="810"/>
      <c r="L575" s="810">
        <v>1</v>
      </c>
      <c r="M575" s="810"/>
    </row>
    <row r="576" spans="1:13" s="738" customFormat="1" ht="27.75" customHeight="1">
      <c r="A576" s="810">
        <v>157</v>
      </c>
      <c r="B576" s="811" t="s">
        <v>8433</v>
      </c>
      <c r="C576" s="810" t="s">
        <v>1502</v>
      </c>
      <c r="D576" s="810" t="s">
        <v>9110</v>
      </c>
      <c r="E576" s="810" t="s">
        <v>9111</v>
      </c>
      <c r="F576" s="812" t="s">
        <v>9112</v>
      </c>
      <c r="G576" s="810" t="s">
        <v>567</v>
      </c>
      <c r="H576" s="810" t="s">
        <v>567</v>
      </c>
      <c r="I576" s="810" t="s">
        <v>5126</v>
      </c>
      <c r="J576" s="812" t="s">
        <v>9118</v>
      </c>
      <c r="K576" s="810"/>
      <c r="L576" s="810">
        <v>1</v>
      </c>
      <c r="M576" s="810"/>
    </row>
    <row r="577" spans="1:13" s="738" customFormat="1" ht="27.75" customHeight="1">
      <c r="A577" s="810">
        <v>158</v>
      </c>
      <c r="B577" s="811" t="s">
        <v>9119</v>
      </c>
      <c r="C577" s="810" t="s">
        <v>1502</v>
      </c>
      <c r="D577" s="810" t="s">
        <v>9110</v>
      </c>
      <c r="E577" s="810" t="s">
        <v>9111</v>
      </c>
      <c r="F577" s="812" t="s">
        <v>9112</v>
      </c>
      <c r="G577" s="810" t="s">
        <v>567</v>
      </c>
      <c r="H577" s="810" t="s">
        <v>567</v>
      </c>
      <c r="I577" s="810" t="s">
        <v>5139</v>
      </c>
      <c r="J577" s="812" t="s">
        <v>7226</v>
      </c>
      <c r="K577" s="810"/>
      <c r="L577" s="810">
        <v>1</v>
      </c>
      <c r="M577" s="810"/>
    </row>
    <row r="578" spans="1:13" s="738" customFormat="1" ht="27.75" customHeight="1">
      <c r="A578" s="810">
        <v>159</v>
      </c>
      <c r="B578" s="811" t="s">
        <v>6672</v>
      </c>
      <c r="C578" s="810" t="s">
        <v>1502</v>
      </c>
      <c r="D578" s="810" t="s">
        <v>9110</v>
      </c>
      <c r="E578" s="810" t="s">
        <v>9111</v>
      </c>
      <c r="F578" s="812" t="s">
        <v>9112</v>
      </c>
      <c r="G578" s="810" t="s">
        <v>567</v>
      </c>
      <c r="H578" s="810" t="s">
        <v>567</v>
      </c>
      <c r="I578" s="810" t="s">
        <v>5139</v>
      </c>
      <c r="J578" s="812" t="s">
        <v>7281</v>
      </c>
      <c r="K578" s="810"/>
      <c r="L578" s="810">
        <v>1</v>
      </c>
      <c r="M578" s="810"/>
    </row>
    <row r="579" spans="1:13" s="738" customFormat="1" ht="27.75" customHeight="1">
      <c r="A579" s="810">
        <v>160</v>
      </c>
      <c r="B579" s="811" t="s">
        <v>9120</v>
      </c>
      <c r="C579" s="810" t="s">
        <v>1502</v>
      </c>
      <c r="D579" s="810" t="s">
        <v>9110</v>
      </c>
      <c r="E579" s="810" t="s">
        <v>9111</v>
      </c>
      <c r="F579" s="812" t="s">
        <v>9112</v>
      </c>
      <c r="G579" s="810" t="s">
        <v>567</v>
      </c>
      <c r="H579" s="810" t="s">
        <v>567</v>
      </c>
      <c r="I579" s="810" t="s">
        <v>5126</v>
      </c>
      <c r="J579" s="812" t="s">
        <v>9121</v>
      </c>
      <c r="K579" s="810"/>
      <c r="L579" s="810"/>
      <c r="M579" s="810">
        <v>1</v>
      </c>
    </row>
    <row r="580" spans="1:13" s="738" customFormat="1" ht="27.75" customHeight="1">
      <c r="A580" s="810">
        <v>161</v>
      </c>
      <c r="B580" s="811" t="s">
        <v>9122</v>
      </c>
      <c r="C580" s="810" t="s">
        <v>1502</v>
      </c>
      <c r="D580" s="810" t="s">
        <v>9110</v>
      </c>
      <c r="E580" s="810" t="s">
        <v>9111</v>
      </c>
      <c r="F580" s="812" t="s">
        <v>9112</v>
      </c>
      <c r="G580" s="810" t="s">
        <v>567</v>
      </c>
      <c r="H580" s="810" t="s">
        <v>567</v>
      </c>
      <c r="I580" s="810" t="s">
        <v>5126</v>
      </c>
      <c r="J580" s="812" t="s">
        <v>9123</v>
      </c>
      <c r="K580" s="810"/>
      <c r="L580" s="810"/>
      <c r="M580" s="810">
        <v>1</v>
      </c>
    </row>
    <row r="581" spans="1:13" s="738" customFormat="1" ht="27.75" customHeight="1">
      <c r="A581" s="810">
        <v>162</v>
      </c>
      <c r="B581" s="811" t="s">
        <v>9124</v>
      </c>
      <c r="C581" s="810" t="s">
        <v>1502</v>
      </c>
      <c r="D581" s="810" t="s">
        <v>9110</v>
      </c>
      <c r="E581" s="810" t="s">
        <v>9111</v>
      </c>
      <c r="F581" s="812" t="s">
        <v>9112</v>
      </c>
      <c r="G581" s="810" t="s">
        <v>567</v>
      </c>
      <c r="H581" s="810" t="s">
        <v>567</v>
      </c>
      <c r="I581" s="810" t="s">
        <v>5126</v>
      </c>
      <c r="J581" s="812" t="s">
        <v>9125</v>
      </c>
      <c r="K581" s="810"/>
      <c r="L581" s="810"/>
      <c r="M581" s="810">
        <v>1</v>
      </c>
    </row>
    <row r="582" spans="1:13" s="738" customFormat="1" ht="27.75" customHeight="1">
      <c r="A582" s="810">
        <v>163</v>
      </c>
      <c r="B582" s="811" t="s">
        <v>9126</v>
      </c>
      <c r="C582" s="810" t="s">
        <v>1502</v>
      </c>
      <c r="D582" s="810" t="s">
        <v>9110</v>
      </c>
      <c r="E582" s="810" t="s">
        <v>9111</v>
      </c>
      <c r="F582" s="812" t="s">
        <v>9112</v>
      </c>
      <c r="G582" s="810" t="s">
        <v>567</v>
      </c>
      <c r="H582" s="810" t="s">
        <v>567</v>
      </c>
      <c r="I582" s="810" t="s">
        <v>5126</v>
      </c>
      <c r="J582" s="812" t="s">
        <v>9127</v>
      </c>
      <c r="K582" s="810"/>
      <c r="L582" s="810"/>
      <c r="M582" s="810">
        <v>1</v>
      </c>
    </row>
    <row r="583" spans="1:13" s="738" customFormat="1" ht="27.75" customHeight="1">
      <c r="A583" s="810">
        <v>164</v>
      </c>
      <c r="B583" s="811" t="s">
        <v>9128</v>
      </c>
      <c r="C583" s="810" t="s">
        <v>1502</v>
      </c>
      <c r="D583" s="810" t="s">
        <v>9110</v>
      </c>
      <c r="E583" s="810" t="s">
        <v>9111</v>
      </c>
      <c r="F583" s="812" t="s">
        <v>9112</v>
      </c>
      <c r="G583" s="810" t="s">
        <v>567</v>
      </c>
      <c r="H583" s="810" t="s">
        <v>567</v>
      </c>
      <c r="I583" s="810" t="s">
        <v>5126</v>
      </c>
      <c r="J583" s="812" t="s">
        <v>9129</v>
      </c>
      <c r="K583" s="810"/>
      <c r="L583" s="810"/>
      <c r="M583" s="810">
        <v>1</v>
      </c>
    </row>
    <row r="584" spans="1:13" s="738" customFormat="1" ht="27.75" customHeight="1">
      <c r="A584" s="810">
        <v>165</v>
      </c>
      <c r="B584" s="823" t="s">
        <v>5155</v>
      </c>
      <c r="C584" s="810" t="s">
        <v>1502</v>
      </c>
      <c r="D584" s="810" t="s">
        <v>9130</v>
      </c>
      <c r="E584" s="814" t="s">
        <v>9131</v>
      </c>
      <c r="F584" s="812" t="s">
        <v>9132</v>
      </c>
      <c r="G584" s="814" t="s">
        <v>457</v>
      </c>
      <c r="H584" s="814" t="s">
        <v>457</v>
      </c>
      <c r="I584" s="810" t="s">
        <v>5126</v>
      </c>
      <c r="J584" s="814" t="s">
        <v>9133</v>
      </c>
      <c r="K584" s="810">
        <v>1</v>
      </c>
      <c r="L584" s="810"/>
      <c r="M584" s="810"/>
    </row>
    <row r="585" spans="1:13" s="738" customFormat="1" ht="27.75" customHeight="1">
      <c r="A585" s="810">
        <v>166</v>
      </c>
      <c r="B585" s="823" t="s">
        <v>6632</v>
      </c>
      <c r="C585" s="810" t="s">
        <v>1502</v>
      </c>
      <c r="D585" s="810" t="s">
        <v>9130</v>
      </c>
      <c r="E585" s="814" t="s">
        <v>9131</v>
      </c>
      <c r="F585" s="812" t="s">
        <v>9132</v>
      </c>
      <c r="G585" s="814" t="s">
        <v>457</v>
      </c>
      <c r="H585" s="814" t="s">
        <v>457</v>
      </c>
      <c r="I585" s="810" t="s">
        <v>5139</v>
      </c>
      <c r="J585" s="814" t="s">
        <v>6816</v>
      </c>
      <c r="K585" s="810">
        <v>1</v>
      </c>
      <c r="L585" s="810"/>
      <c r="M585" s="810"/>
    </row>
    <row r="586" spans="1:13" s="738" customFormat="1" ht="27.75" customHeight="1">
      <c r="A586" s="810">
        <v>167</v>
      </c>
      <c r="B586" s="823" t="s">
        <v>3701</v>
      </c>
      <c r="C586" s="810" t="s">
        <v>1502</v>
      </c>
      <c r="D586" s="810" t="s">
        <v>9130</v>
      </c>
      <c r="E586" s="814" t="s">
        <v>9131</v>
      </c>
      <c r="F586" s="812" t="s">
        <v>9132</v>
      </c>
      <c r="G586" s="814" t="s">
        <v>457</v>
      </c>
      <c r="H586" s="814" t="s">
        <v>457</v>
      </c>
      <c r="I586" s="810" t="s">
        <v>5139</v>
      </c>
      <c r="J586" s="814" t="s">
        <v>9134</v>
      </c>
      <c r="K586" s="810">
        <v>1</v>
      </c>
      <c r="L586" s="810"/>
      <c r="M586" s="810"/>
    </row>
    <row r="587" spans="1:13" s="738" customFormat="1" ht="27.75" customHeight="1">
      <c r="A587" s="810">
        <v>168</v>
      </c>
      <c r="B587" s="824" t="s">
        <v>4415</v>
      </c>
      <c r="C587" s="810" t="s">
        <v>1502</v>
      </c>
      <c r="D587" s="810" t="s">
        <v>9130</v>
      </c>
      <c r="E587" s="814" t="s">
        <v>9131</v>
      </c>
      <c r="F587" s="812" t="s">
        <v>9132</v>
      </c>
      <c r="G587" s="814" t="s">
        <v>457</v>
      </c>
      <c r="H587" s="814" t="s">
        <v>457</v>
      </c>
      <c r="I587" s="810" t="s">
        <v>5126</v>
      </c>
      <c r="J587" s="814" t="s">
        <v>9135</v>
      </c>
      <c r="K587" s="810"/>
      <c r="L587" s="810">
        <v>1</v>
      </c>
      <c r="M587" s="810"/>
    </row>
    <row r="588" spans="1:13" s="738" customFormat="1" ht="27.75" customHeight="1">
      <c r="A588" s="810">
        <v>169</v>
      </c>
      <c r="B588" s="824" t="s">
        <v>8435</v>
      </c>
      <c r="C588" s="810" t="s">
        <v>1502</v>
      </c>
      <c r="D588" s="810" t="s">
        <v>9130</v>
      </c>
      <c r="E588" s="814" t="s">
        <v>9131</v>
      </c>
      <c r="F588" s="812" t="s">
        <v>9132</v>
      </c>
      <c r="G588" s="814" t="s">
        <v>457</v>
      </c>
      <c r="H588" s="814" t="s">
        <v>457</v>
      </c>
      <c r="I588" s="810" t="s">
        <v>5126</v>
      </c>
      <c r="J588" s="814" t="s">
        <v>9136</v>
      </c>
      <c r="K588" s="810"/>
      <c r="L588" s="810">
        <v>1</v>
      </c>
      <c r="M588" s="810"/>
    </row>
    <row r="589" spans="1:13" s="738" customFormat="1" ht="27.75" customHeight="1">
      <c r="A589" s="810">
        <v>170</v>
      </c>
      <c r="B589" s="824" t="s">
        <v>4410</v>
      </c>
      <c r="C589" s="810" t="s">
        <v>1502</v>
      </c>
      <c r="D589" s="810" t="s">
        <v>9130</v>
      </c>
      <c r="E589" s="814" t="s">
        <v>9131</v>
      </c>
      <c r="F589" s="812" t="s">
        <v>9132</v>
      </c>
      <c r="G589" s="814" t="s">
        <v>457</v>
      </c>
      <c r="H589" s="814" t="s">
        <v>457</v>
      </c>
      <c r="I589" s="810" t="s">
        <v>5126</v>
      </c>
      <c r="J589" s="814" t="s">
        <v>9137</v>
      </c>
      <c r="K589" s="810"/>
      <c r="L589" s="810">
        <v>1</v>
      </c>
      <c r="M589" s="810"/>
    </row>
    <row r="590" spans="1:13" s="738" customFormat="1" ht="27.75" customHeight="1">
      <c r="A590" s="810">
        <v>171</v>
      </c>
      <c r="B590" s="824" t="s">
        <v>5404</v>
      </c>
      <c r="C590" s="810" t="s">
        <v>1502</v>
      </c>
      <c r="D590" s="810" t="s">
        <v>9130</v>
      </c>
      <c r="E590" s="814" t="s">
        <v>9131</v>
      </c>
      <c r="F590" s="812" t="s">
        <v>9132</v>
      </c>
      <c r="G590" s="814" t="s">
        <v>457</v>
      </c>
      <c r="H590" s="814" t="s">
        <v>457</v>
      </c>
      <c r="I590" s="810" t="s">
        <v>5126</v>
      </c>
      <c r="J590" s="814" t="s">
        <v>9138</v>
      </c>
      <c r="K590" s="810"/>
      <c r="L590" s="810">
        <v>1</v>
      </c>
      <c r="M590" s="810"/>
    </row>
    <row r="591" spans="1:13" s="738" customFormat="1" ht="27.75" customHeight="1">
      <c r="A591" s="810">
        <v>172</v>
      </c>
      <c r="B591" s="824" t="s">
        <v>4757</v>
      </c>
      <c r="C591" s="810" t="s">
        <v>1502</v>
      </c>
      <c r="D591" s="810" t="s">
        <v>9130</v>
      </c>
      <c r="E591" s="814" t="s">
        <v>9131</v>
      </c>
      <c r="F591" s="812" t="s">
        <v>9132</v>
      </c>
      <c r="G591" s="814" t="s">
        <v>457</v>
      </c>
      <c r="H591" s="814" t="s">
        <v>457</v>
      </c>
      <c r="I591" s="810" t="s">
        <v>5126</v>
      </c>
      <c r="J591" s="814" t="s">
        <v>9139</v>
      </c>
      <c r="K591" s="810"/>
      <c r="L591" s="810">
        <v>1</v>
      </c>
      <c r="M591" s="810"/>
    </row>
    <row r="592" spans="1:13" s="738" customFormat="1" ht="27.75" customHeight="1">
      <c r="A592" s="810">
        <v>173</v>
      </c>
      <c r="B592" s="824" t="s">
        <v>2739</v>
      </c>
      <c r="C592" s="810" t="s">
        <v>1502</v>
      </c>
      <c r="D592" s="810" t="s">
        <v>9130</v>
      </c>
      <c r="E592" s="814" t="s">
        <v>9131</v>
      </c>
      <c r="F592" s="812" t="s">
        <v>9132</v>
      </c>
      <c r="G592" s="814" t="s">
        <v>457</v>
      </c>
      <c r="H592" s="814" t="s">
        <v>457</v>
      </c>
      <c r="I592" s="810" t="s">
        <v>5139</v>
      </c>
      <c r="J592" s="814" t="s">
        <v>90</v>
      </c>
      <c r="K592" s="810"/>
      <c r="L592" s="810">
        <v>1</v>
      </c>
      <c r="M592" s="810"/>
    </row>
    <row r="593" spans="1:13" s="738" customFormat="1" ht="27.75" customHeight="1">
      <c r="A593" s="810">
        <v>174</v>
      </c>
      <c r="B593" s="824" t="s">
        <v>5159</v>
      </c>
      <c r="C593" s="810" t="s">
        <v>1502</v>
      </c>
      <c r="D593" s="810" t="s">
        <v>9130</v>
      </c>
      <c r="E593" s="814" t="s">
        <v>9131</v>
      </c>
      <c r="F593" s="812" t="s">
        <v>9132</v>
      </c>
      <c r="G593" s="814" t="s">
        <v>457</v>
      </c>
      <c r="H593" s="814" t="s">
        <v>457</v>
      </c>
      <c r="I593" s="810" t="s">
        <v>5126</v>
      </c>
      <c r="J593" s="814" t="s">
        <v>9140</v>
      </c>
      <c r="K593" s="810"/>
      <c r="L593" s="810"/>
      <c r="M593" s="810">
        <v>1</v>
      </c>
    </row>
    <row r="594" spans="1:13" s="738" customFormat="1" ht="27.75" customHeight="1">
      <c r="A594" s="810">
        <v>175</v>
      </c>
      <c r="B594" s="824" t="s">
        <v>4765</v>
      </c>
      <c r="C594" s="810" t="s">
        <v>1502</v>
      </c>
      <c r="D594" s="810" t="s">
        <v>9130</v>
      </c>
      <c r="E594" s="814" t="s">
        <v>9131</v>
      </c>
      <c r="F594" s="812" t="s">
        <v>9132</v>
      </c>
      <c r="G594" s="814" t="s">
        <v>457</v>
      </c>
      <c r="H594" s="814" t="s">
        <v>457</v>
      </c>
      <c r="I594" s="810" t="s">
        <v>5126</v>
      </c>
      <c r="J594" s="814" t="s">
        <v>9141</v>
      </c>
      <c r="K594" s="810"/>
      <c r="L594" s="810"/>
      <c r="M594" s="810">
        <v>1</v>
      </c>
    </row>
    <row r="595" spans="1:13" s="738" customFormat="1" ht="27.75" customHeight="1">
      <c r="A595" s="810">
        <v>176</v>
      </c>
      <c r="B595" s="824" t="s">
        <v>6235</v>
      </c>
      <c r="C595" s="810" t="s">
        <v>1502</v>
      </c>
      <c r="D595" s="810" t="s">
        <v>9130</v>
      </c>
      <c r="E595" s="814" t="s">
        <v>9131</v>
      </c>
      <c r="F595" s="812" t="s">
        <v>9132</v>
      </c>
      <c r="G595" s="814" t="s">
        <v>457</v>
      </c>
      <c r="H595" s="814" t="s">
        <v>457</v>
      </c>
      <c r="I595" s="810" t="s">
        <v>5126</v>
      </c>
      <c r="J595" s="814" t="s">
        <v>9142</v>
      </c>
      <c r="K595" s="810"/>
      <c r="L595" s="810"/>
      <c r="M595" s="810">
        <v>1</v>
      </c>
    </row>
    <row r="596" spans="1:13" s="738" customFormat="1" ht="27.75" customHeight="1">
      <c r="A596" s="810">
        <v>177</v>
      </c>
      <c r="B596" s="823" t="s">
        <v>3710</v>
      </c>
      <c r="C596" s="810" t="s">
        <v>1502</v>
      </c>
      <c r="D596" s="810" t="s">
        <v>9130</v>
      </c>
      <c r="E596" s="814" t="s">
        <v>9131</v>
      </c>
      <c r="F596" s="812" t="s">
        <v>9132</v>
      </c>
      <c r="G596" s="814" t="s">
        <v>457</v>
      </c>
      <c r="H596" s="814" t="s">
        <v>457</v>
      </c>
      <c r="I596" s="810" t="s">
        <v>5126</v>
      </c>
      <c r="J596" s="825" t="s">
        <v>9143</v>
      </c>
      <c r="K596" s="810"/>
      <c r="L596" s="810"/>
      <c r="M596" s="810">
        <v>1</v>
      </c>
    </row>
    <row r="597" spans="1:13" s="738" customFormat="1" ht="27.75" customHeight="1">
      <c r="A597" s="810">
        <v>178</v>
      </c>
      <c r="B597" s="823" t="s">
        <v>5166</v>
      </c>
      <c r="C597" s="810" t="s">
        <v>1502</v>
      </c>
      <c r="D597" s="810" t="s">
        <v>9130</v>
      </c>
      <c r="E597" s="814" t="s">
        <v>9131</v>
      </c>
      <c r="F597" s="812" t="s">
        <v>9132</v>
      </c>
      <c r="G597" s="814" t="s">
        <v>457</v>
      </c>
      <c r="H597" s="814" t="s">
        <v>457</v>
      </c>
      <c r="I597" s="810" t="s">
        <v>5126</v>
      </c>
      <c r="J597" s="825" t="s">
        <v>9144</v>
      </c>
      <c r="K597" s="810"/>
      <c r="L597" s="810"/>
      <c r="M597" s="810">
        <v>1</v>
      </c>
    </row>
    <row r="598" spans="1:13" s="738" customFormat="1" ht="27.75" customHeight="1">
      <c r="A598" s="810">
        <v>179</v>
      </c>
      <c r="B598" s="823" t="s">
        <v>7048</v>
      </c>
      <c r="C598" s="810" t="s">
        <v>1502</v>
      </c>
      <c r="D598" s="810" t="s">
        <v>9130</v>
      </c>
      <c r="E598" s="814" t="s">
        <v>9131</v>
      </c>
      <c r="F598" s="812" t="s">
        <v>9132</v>
      </c>
      <c r="G598" s="814" t="s">
        <v>457</v>
      </c>
      <c r="H598" s="814" t="s">
        <v>457</v>
      </c>
      <c r="I598" s="810" t="s">
        <v>5126</v>
      </c>
      <c r="J598" s="825" t="s">
        <v>9145</v>
      </c>
      <c r="K598" s="810"/>
      <c r="L598" s="810"/>
      <c r="M598" s="810">
        <v>1</v>
      </c>
    </row>
    <row r="599" spans="1:13" s="738" customFormat="1" ht="27.75" customHeight="1">
      <c r="A599" s="810">
        <v>180</v>
      </c>
      <c r="B599" s="823" t="s">
        <v>6064</v>
      </c>
      <c r="C599" s="810" t="s">
        <v>1502</v>
      </c>
      <c r="D599" s="810" t="s">
        <v>9130</v>
      </c>
      <c r="E599" s="814" t="s">
        <v>9131</v>
      </c>
      <c r="F599" s="812" t="s">
        <v>9132</v>
      </c>
      <c r="G599" s="814" t="s">
        <v>457</v>
      </c>
      <c r="H599" s="814" t="s">
        <v>457</v>
      </c>
      <c r="I599" s="810" t="s">
        <v>5139</v>
      </c>
      <c r="J599" s="825" t="s">
        <v>9146</v>
      </c>
      <c r="K599" s="810"/>
      <c r="L599" s="810"/>
      <c r="M599" s="810">
        <v>1</v>
      </c>
    </row>
    <row r="600" spans="1:13" s="738" customFormat="1" ht="27.75" customHeight="1">
      <c r="A600" s="810">
        <v>181</v>
      </c>
      <c r="B600" s="824" t="s">
        <v>6223</v>
      </c>
      <c r="C600" s="810" t="s">
        <v>1502</v>
      </c>
      <c r="D600" s="810" t="s">
        <v>9130</v>
      </c>
      <c r="E600" s="814" t="s">
        <v>9131</v>
      </c>
      <c r="F600" s="812" t="s">
        <v>9132</v>
      </c>
      <c r="G600" s="814" t="s">
        <v>457</v>
      </c>
      <c r="H600" s="814" t="s">
        <v>457</v>
      </c>
      <c r="I600" s="810" t="s">
        <v>5139</v>
      </c>
      <c r="J600" s="814" t="s">
        <v>7277</v>
      </c>
      <c r="K600" s="810"/>
      <c r="L600" s="810"/>
      <c r="M600" s="810">
        <v>1</v>
      </c>
    </row>
    <row r="601" spans="1:13" s="738" customFormat="1" ht="27.75" customHeight="1">
      <c r="A601" s="810">
        <v>182</v>
      </c>
      <c r="B601" s="824" t="s">
        <v>9147</v>
      </c>
      <c r="C601" s="810" t="s">
        <v>1502</v>
      </c>
      <c r="D601" s="810" t="s">
        <v>9148</v>
      </c>
      <c r="E601" s="814" t="s">
        <v>8856</v>
      </c>
      <c r="F601" s="812" t="s">
        <v>8797</v>
      </c>
      <c r="G601" s="814" t="s">
        <v>7953</v>
      </c>
      <c r="H601" s="814" t="s">
        <v>7953</v>
      </c>
      <c r="I601" s="810" t="s">
        <v>5126</v>
      </c>
      <c r="J601" s="814" t="s">
        <v>9149</v>
      </c>
      <c r="K601" s="810">
        <v>1</v>
      </c>
      <c r="L601" s="810"/>
      <c r="M601" s="810"/>
    </row>
    <row r="602" spans="1:13" s="738" customFormat="1" ht="27.75" customHeight="1">
      <c r="A602" s="810">
        <v>183</v>
      </c>
      <c r="B602" s="824" t="s">
        <v>9150</v>
      </c>
      <c r="C602" s="810" t="s">
        <v>1502</v>
      </c>
      <c r="D602" s="810" t="s">
        <v>9148</v>
      </c>
      <c r="E602" s="814" t="s">
        <v>8856</v>
      </c>
      <c r="F602" s="812" t="s">
        <v>8797</v>
      </c>
      <c r="G602" s="814" t="s">
        <v>7953</v>
      </c>
      <c r="H602" s="814" t="s">
        <v>7953</v>
      </c>
      <c r="I602" s="810" t="s">
        <v>5126</v>
      </c>
      <c r="J602" s="814" t="s">
        <v>9151</v>
      </c>
      <c r="K602" s="810">
        <v>1</v>
      </c>
      <c r="L602" s="810"/>
      <c r="M602" s="810"/>
    </row>
    <row r="603" spans="1:13" s="738" customFormat="1" ht="27.75" customHeight="1">
      <c r="A603" s="810">
        <v>184</v>
      </c>
      <c r="B603" s="824" t="s">
        <v>9152</v>
      </c>
      <c r="C603" s="810" t="s">
        <v>1502</v>
      </c>
      <c r="D603" s="810" t="s">
        <v>9148</v>
      </c>
      <c r="E603" s="814" t="s">
        <v>8856</v>
      </c>
      <c r="F603" s="812" t="s">
        <v>8797</v>
      </c>
      <c r="G603" s="814" t="s">
        <v>7953</v>
      </c>
      <c r="H603" s="814" t="s">
        <v>7953</v>
      </c>
      <c r="I603" s="810" t="s">
        <v>5126</v>
      </c>
      <c r="J603" s="810" t="s">
        <v>9153</v>
      </c>
      <c r="K603" s="810"/>
      <c r="L603" s="810">
        <v>1</v>
      </c>
      <c r="M603" s="810"/>
    </row>
    <row r="604" spans="1:13" s="738" customFormat="1" ht="27.75" customHeight="1">
      <c r="A604" s="810">
        <v>185</v>
      </c>
      <c r="B604" s="824" t="s">
        <v>9154</v>
      </c>
      <c r="C604" s="810" t="s">
        <v>1502</v>
      </c>
      <c r="D604" s="810" t="s">
        <v>9148</v>
      </c>
      <c r="E604" s="814" t="s">
        <v>8856</v>
      </c>
      <c r="F604" s="812" t="s">
        <v>8797</v>
      </c>
      <c r="G604" s="814" t="s">
        <v>7953</v>
      </c>
      <c r="H604" s="814" t="s">
        <v>7953</v>
      </c>
      <c r="I604" s="810" t="s">
        <v>5126</v>
      </c>
      <c r="J604" s="810" t="s">
        <v>9155</v>
      </c>
      <c r="K604" s="810"/>
      <c r="L604" s="810">
        <v>1</v>
      </c>
      <c r="M604" s="810"/>
    </row>
    <row r="605" spans="1:13" s="738" customFormat="1" ht="27.75" customHeight="1">
      <c r="A605" s="810">
        <v>186</v>
      </c>
      <c r="B605" s="824" t="s">
        <v>9156</v>
      </c>
      <c r="C605" s="810" t="s">
        <v>1502</v>
      </c>
      <c r="D605" s="810" t="s">
        <v>9148</v>
      </c>
      <c r="E605" s="814" t="s">
        <v>8856</v>
      </c>
      <c r="F605" s="812" t="s">
        <v>8797</v>
      </c>
      <c r="G605" s="814" t="s">
        <v>7953</v>
      </c>
      <c r="H605" s="814" t="s">
        <v>7953</v>
      </c>
      <c r="I605" s="810" t="s">
        <v>5126</v>
      </c>
      <c r="J605" s="810" t="s">
        <v>9157</v>
      </c>
      <c r="K605" s="810"/>
      <c r="L605" s="810">
        <v>1</v>
      </c>
      <c r="M605" s="810"/>
    </row>
    <row r="606" spans="1:13" s="738" customFormat="1" ht="27.75" customHeight="1">
      <c r="A606" s="810">
        <v>187</v>
      </c>
      <c r="B606" s="824" t="s">
        <v>9158</v>
      </c>
      <c r="C606" s="810" t="s">
        <v>1502</v>
      </c>
      <c r="D606" s="810" t="s">
        <v>9148</v>
      </c>
      <c r="E606" s="814" t="s">
        <v>8856</v>
      </c>
      <c r="F606" s="812" t="s">
        <v>8797</v>
      </c>
      <c r="G606" s="814" t="s">
        <v>7953</v>
      </c>
      <c r="H606" s="814" t="s">
        <v>7953</v>
      </c>
      <c r="I606" s="810" t="s">
        <v>5126</v>
      </c>
      <c r="J606" s="810" t="s">
        <v>9159</v>
      </c>
      <c r="K606" s="810"/>
      <c r="L606" s="810">
        <v>1</v>
      </c>
      <c r="M606" s="810"/>
    </row>
    <row r="607" spans="1:13" s="738" customFormat="1" ht="27.75" customHeight="1">
      <c r="A607" s="810">
        <v>188</v>
      </c>
      <c r="B607" s="824" t="s">
        <v>9160</v>
      </c>
      <c r="C607" s="810" t="s">
        <v>1502</v>
      </c>
      <c r="D607" s="810" t="s">
        <v>9148</v>
      </c>
      <c r="E607" s="814" t="s">
        <v>8856</v>
      </c>
      <c r="F607" s="812" t="s">
        <v>8797</v>
      </c>
      <c r="G607" s="814" t="s">
        <v>7953</v>
      </c>
      <c r="H607" s="814" t="s">
        <v>7953</v>
      </c>
      <c r="I607" s="810" t="s">
        <v>5126</v>
      </c>
      <c r="J607" s="810" t="s">
        <v>9161</v>
      </c>
      <c r="K607" s="810"/>
      <c r="L607" s="810">
        <v>1</v>
      </c>
      <c r="M607" s="810"/>
    </row>
    <row r="608" spans="1:13" s="738" customFormat="1" ht="27.75" customHeight="1">
      <c r="A608" s="810">
        <v>189</v>
      </c>
      <c r="B608" s="824" t="s">
        <v>9162</v>
      </c>
      <c r="C608" s="810" t="s">
        <v>1502</v>
      </c>
      <c r="D608" s="810" t="s">
        <v>9148</v>
      </c>
      <c r="E608" s="814" t="s">
        <v>8856</v>
      </c>
      <c r="F608" s="812" t="s">
        <v>8797</v>
      </c>
      <c r="G608" s="814" t="s">
        <v>7953</v>
      </c>
      <c r="H608" s="814" t="s">
        <v>7953</v>
      </c>
      <c r="I608" s="810" t="s">
        <v>5126</v>
      </c>
      <c r="J608" s="810" t="s">
        <v>9163</v>
      </c>
      <c r="K608" s="810"/>
      <c r="L608" s="810">
        <v>1</v>
      </c>
      <c r="M608" s="810"/>
    </row>
    <row r="609" spans="1:13" s="738" customFormat="1" ht="27.75" customHeight="1">
      <c r="A609" s="810">
        <v>190</v>
      </c>
      <c r="B609" s="824" t="s">
        <v>9164</v>
      </c>
      <c r="C609" s="810" t="s">
        <v>1502</v>
      </c>
      <c r="D609" s="810" t="s">
        <v>9148</v>
      </c>
      <c r="E609" s="814" t="s">
        <v>8856</v>
      </c>
      <c r="F609" s="812" t="s">
        <v>8797</v>
      </c>
      <c r="G609" s="814" t="s">
        <v>7953</v>
      </c>
      <c r="H609" s="814" t="s">
        <v>7953</v>
      </c>
      <c r="I609" s="810" t="s">
        <v>5126</v>
      </c>
      <c r="J609" s="810" t="s">
        <v>9165</v>
      </c>
      <c r="K609" s="810"/>
      <c r="L609" s="810"/>
      <c r="M609" s="810">
        <v>1</v>
      </c>
    </row>
    <row r="610" spans="1:13" s="738" customFormat="1" ht="27.75" customHeight="1">
      <c r="A610" s="810">
        <v>191</v>
      </c>
      <c r="B610" s="824" t="s">
        <v>9166</v>
      </c>
      <c r="C610" s="810" t="s">
        <v>1502</v>
      </c>
      <c r="D610" s="810" t="s">
        <v>9148</v>
      </c>
      <c r="E610" s="814" t="s">
        <v>8856</v>
      </c>
      <c r="F610" s="812" t="s">
        <v>8797</v>
      </c>
      <c r="G610" s="814" t="s">
        <v>7953</v>
      </c>
      <c r="H610" s="814" t="s">
        <v>7953</v>
      </c>
      <c r="I610" s="810" t="s">
        <v>5126</v>
      </c>
      <c r="J610" s="810" t="s">
        <v>9167</v>
      </c>
      <c r="K610" s="810"/>
      <c r="L610" s="810"/>
      <c r="M610" s="810">
        <v>1</v>
      </c>
    </row>
    <row r="611" spans="1:13" s="738" customFormat="1" ht="27.75" customHeight="1">
      <c r="A611" s="810">
        <v>192</v>
      </c>
      <c r="B611" s="824" t="s">
        <v>7025</v>
      </c>
      <c r="C611" s="810" t="s">
        <v>1502</v>
      </c>
      <c r="D611" s="810" t="s">
        <v>9148</v>
      </c>
      <c r="E611" s="814" t="s">
        <v>8856</v>
      </c>
      <c r="F611" s="812" t="s">
        <v>8797</v>
      </c>
      <c r="G611" s="814" t="s">
        <v>7953</v>
      </c>
      <c r="H611" s="814" t="s">
        <v>7953</v>
      </c>
      <c r="I611" s="810" t="s">
        <v>5126</v>
      </c>
      <c r="J611" s="810" t="s">
        <v>9168</v>
      </c>
      <c r="K611" s="810"/>
      <c r="L611" s="810"/>
      <c r="M611" s="810">
        <v>1</v>
      </c>
    </row>
    <row r="612" spans="1:13" s="738" customFormat="1" ht="27.75" customHeight="1">
      <c r="A612" s="810">
        <v>193</v>
      </c>
      <c r="B612" s="824" t="s">
        <v>9169</v>
      </c>
      <c r="C612" s="810" t="s">
        <v>1502</v>
      </c>
      <c r="D612" s="810" t="s">
        <v>9148</v>
      </c>
      <c r="E612" s="814" t="s">
        <v>8856</v>
      </c>
      <c r="F612" s="812" t="s">
        <v>8797</v>
      </c>
      <c r="G612" s="814" t="s">
        <v>7953</v>
      </c>
      <c r="H612" s="814" t="s">
        <v>7953</v>
      </c>
      <c r="I612" s="810" t="s">
        <v>5126</v>
      </c>
      <c r="J612" s="810" t="s">
        <v>9170</v>
      </c>
      <c r="K612" s="810"/>
      <c r="L612" s="810"/>
      <c r="M612" s="810">
        <v>1</v>
      </c>
    </row>
    <row r="613" spans="1:13" s="738" customFormat="1" ht="27.75" customHeight="1">
      <c r="A613" s="810">
        <v>194</v>
      </c>
      <c r="B613" s="824" t="s">
        <v>9171</v>
      </c>
      <c r="C613" s="810" t="s">
        <v>1502</v>
      </c>
      <c r="D613" s="810" t="s">
        <v>9148</v>
      </c>
      <c r="E613" s="814" t="s">
        <v>8856</v>
      </c>
      <c r="F613" s="812" t="s">
        <v>8797</v>
      </c>
      <c r="G613" s="814" t="s">
        <v>7953</v>
      </c>
      <c r="H613" s="814" t="s">
        <v>7953</v>
      </c>
      <c r="I613" s="810" t="s">
        <v>5126</v>
      </c>
      <c r="J613" s="810" t="s">
        <v>9172</v>
      </c>
      <c r="K613" s="810"/>
      <c r="L613" s="810"/>
      <c r="M613" s="810">
        <v>1</v>
      </c>
    </row>
    <row r="614" spans="1:13" s="738" customFormat="1" ht="27.75" customHeight="1">
      <c r="A614" s="810">
        <v>195</v>
      </c>
      <c r="B614" s="824" t="s">
        <v>7014</v>
      </c>
      <c r="C614" s="810" t="s">
        <v>1502</v>
      </c>
      <c r="D614" s="810" t="s">
        <v>9148</v>
      </c>
      <c r="E614" s="814" t="s">
        <v>8856</v>
      </c>
      <c r="F614" s="812" t="s">
        <v>8797</v>
      </c>
      <c r="G614" s="814" t="s">
        <v>7953</v>
      </c>
      <c r="H614" s="814" t="s">
        <v>7953</v>
      </c>
      <c r="I614" s="810" t="s">
        <v>5139</v>
      </c>
      <c r="J614" s="810" t="s">
        <v>7233</v>
      </c>
      <c r="K614" s="810"/>
      <c r="L614" s="810"/>
      <c r="M614" s="810">
        <v>1</v>
      </c>
    </row>
    <row r="615" spans="1:13" s="738" customFormat="1" ht="27.75" customHeight="1">
      <c r="A615" s="810">
        <v>196</v>
      </c>
      <c r="B615" s="824" t="s">
        <v>8435</v>
      </c>
      <c r="C615" s="810" t="s">
        <v>1502</v>
      </c>
      <c r="D615" s="810" t="s">
        <v>9173</v>
      </c>
      <c r="E615" s="814" t="s">
        <v>9174</v>
      </c>
      <c r="F615" s="815" t="s">
        <v>9175</v>
      </c>
      <c r="G615" s="814" t="s">
        <v>460</v>
      </c>
      <c r="H615" s="814" t="s">
        <v>460</v>
      </c>
      <c r="I615" s="810" t="s">
        <v>5126</v>
      </c>
      <c r="J615" s="814" t="s">
        <v>9176</v>
      </c>
      <c r="K615" s="810">
        <v>1</v>
      </c>
      <c r="L615" s="810"/>
      <c r="M615" s="810"/>
    </row>
    <row r="616" spans="1:13" s="738" customFormat="1" ht="27.75" customHeight="1">
      <c r="A616" s="810">
        <v>197</v>
      </c>
      <c r="B616" s="824" t="s">
        <v>9177</v>
      </c>
      <c r="C616" s="810" t="s">
        <v>1502</v>
      </c>
      <c r="D616" s="810" t="s">
        <v>9173</v>
      </c>
      <c r="E616" s="814" t="s">
        <v>9174</v>
      </c>
      <c r="F616" s="815" t="s">
        <v>9175</v>
      </c>
      <c r="G616" s="814" t="s">
        <v>460</v>
      </c>
      <c r="H616" s="814" t="s">
        <v>460</v>
      </c>
      <c r="I616" s="810" t="s">
        <v>5126</v>
      </c>
      <c r="J616" s="814" t="s">
        <v>9178</v>
      </c>
      <c r="K616" s="810">
        <v>1</v>
      </c>
      <c r="L616" s="810"/>
      <c r="M616" s="810"/>
    </row>
    <row r="617" spans="1:13" s="738" customFormat="1" ht="27.75" customHeight="1">
      <c r="A617" s="810">
        <v>198</v>
      </c>
      <c r="B617" s="824" t="s">
        <v>6632</v>
      </c>
      <c r="C617" s="810" t="s">
        <v>1502</v>
      </c>
      <c r="D617" s="810" t="s">
        <v>9173</v>
      </c>
      <c r="E617" s="814" t="s">
        <v>9174</v>
      </c>
      <c r="F617" s="815" t="s">
        <v>9175</v>
      </c>
      <c r="G617" s="814" t="s">
        <v>460</v>
      </c>
      <c r="H617" s="814" t="s">
        <v>460</v>
      </c>
      <c r="I617" s="810" t="s">
        <v>5139</v>
      </c>
      <c r="J617" s="814" t="s">
        <v>9179</v>
      </c>
      <c r="K617" s="810">
        <v>1</v>
      </c>
      <c r="L617" s="810"/>
      <c r="M617" s="810"/>
    </row>
    <row r="618" spans="1:13" s="738" customFormat="1" ht="27.75" customHeight="1">
      <c r="A618" s="810">
        <v>199</v>
      </c>
      <c r="B618" s="824" t="s">
        <v>5402</v>
      </c>
      <c r="C618" s="810" t="s">
        <v>1502</v>
      </c>
      <c r="D618" s="810" t="s">
        <v>9173</v>
      </c>
      <c r="E618" s="814" t="s">
        <v>9174</v>
      </c>
      <c r="F618" s="815" t="s">
        <v>9175</v>
      </c>
      <c r="G618" s="814" t="s">
        <v>460</v>
      </c>
      <c r="H618" s="814" t="s">
        <v>460</v>
      </c>
      <c r="I618" s="810" t="s">
        <v>5139</v>
      </c>
      <c r="J618" s="814" t="s">
        <v>9099</v>
      </c>
      <c r="K618" s="810"/>
      <c r="L618" s="810">
        <v>1</v>
      </c>
      <c r="M618" s="810"/>
    </row>
    <row r="619" spans="1:13" s="738" customFormat="1" ht="27.75" customHeight="1">
      <c r="A619" s="810">
        <v>200</v>
      </c>
      <c r="B619" s="824" t="s">
        <v>9180</v>
      </c>
      <c r="C619" s="810" t="s">
        <v>1502</v>
      </c>
      <c r="D619" s="810" t="s">
        <v>9173</v>
      </c>
      <c r="E619" s="814" t="s">
        <v>9174</v>
      </c>
      <c r="F619" s="815" t="s">
        <v>9175</v>
      </c>
      <c r="G619" s="814" t="s">
        <v>460</v>
      </c>
      <c r="H619" s="814" t="s">
        <v>460</v>
      </c>
      <c r="I619" s="810" t="s">
        <v>5139</v>
      </c>
      <c r="J619" s="814" t="s">
        <v>90</v>
      </c>
      <c r="K619" s="810"/>
      <c r="L619" s="810">
        <v>1</v>
      </c>
      <c r="M619" s="810"/>
    </row>
    <row r="620" spans="1:13" s="738" customFormat="1" ht="27.75" customHeight="1">
      <c r="A620" s="810">
        <v>201</v>
      </c>
      <c r="B620" s="824" t="s">
        <v>6236</v>
      </c>
      <c r="C620" s="810" t="s">
        <v>1502</v>
      </c>
      <c r="D620" s="810" t="s">
        <v>9173</v>
      </c>
      <c r="E620" s="814" t="s">
        <v>9174</v>
      </c>
      <c r="F620" s="815" t="s">
        <v>9175</v>
      </c>
      <c r="G620" s="814" t="s">
        <v>460</v>
      </c>
      <c r="H620" s="814" t="s">
        <v>460</v>
      </c>
      <c r="I620" s="810" t="s">
        <v>5126</v>
      </c>
      <c r="J620" s="814" t="s">
        <v>9181</v>
      </c>
      <c r="K620" s="810"/>
      <c r="L620" s="810">
        <v>1</v>
      </c>
      <c r="M620" s="810"/>
    </row>
    <row r="621" spans="1:13" s="738" customFormat="1" ht="27.75" customHeight="1">
      <c r="A621" s="810">
        <v>202</v>
      </c>
      <c r="B621" s="824" t="s">
        <v>9182</v>
      </c>
      <c r="C621" s="810" t="s">
        <v>1502</v>
      </c>
      <c r="D621" s="810" t="s">
        <v>9173</v>
      </c>
      <c r="E621" s="814" t="s">
        <v>9174</v>
      </c>
      <c r="F621" s="815" t="s">
        <v>9175</v>
      </c>
      <c r="G621" s="814" t="s">
        <v>460</v>
      </c>
      <c r="H621" s="814" t="s">
        <v>460</v>
      </c>
      <c r="I621" s="810" t="s">
        <v>5139</v>
      </c>
      <c r="J621" s="814" t="s">
        <v>2390</v>
      </c>
      <c r="K621" s="810"/>
      <c r="L621" s="810"/>
      <c r="M621" s="810">
        <v>1</v>
      </c>
    </row>
    <row r="622" spans="1:13" s="738" customFormat="1" ht="27.75" customHeight="1">
      <c r="A622" s="810">
        <v>203</v>
      </c>
      <c r="B622" s="824" t="s">
        <v>9183</v>
      </c>
      <c r="C622" s="810" t="s">
        <v>1502</v>
      </c>
      <c r="D622" s="810" t="s">
        <v>9173</v>
      </c>
      <c r="E622" s="814" t="s">
        <v>9174</v>
      </c>
      <c r="F622" s="815" t="s">
        <v>9175</v>
      </c>
      <c r="G622" s="814" t="s">
        <v>460</v>
      </c>
      <c r="H622" s="814" t="s">
        <v>460</v>
      </c>
      <c r="I622" s="810" t="s">
        <v>5139</v>
      </c>
      <c r="J622" s="814" t="s">
        <v>7277</v>
      </c>
      <c r="K622" s="810"/>
      <c r="L622" s="810"/>
      <c r="M622" s="810">
        <v>1</v>
      </c>
    </row>
    <row r="623" spans="1:13" s="738" customFormat="1" ht="27.75" customHeight="1">
      <c r="A623" s="810">
        <v>204</v>
      </c>
      <c r="B623" s="824" t="s">
        <v>9184</v>
      </c>
      <c r="C623" s="810" t="s">
        <v>1502</v>
      </c>
      <c r="D623" s="810" t="s">
        <v>9173</v>
      </c>
      <c r="E623" s="814" t="s">
        <v>9174</v>
      </c>
      <c r="F623" s="815" t="s">
        <v>9175</v>
      </c>
      <c r="G623" s="814" t="s">
        <v>460</v>
      </c>
      <c r="H623" s="814" t="s">
        <v>460</v>
      </c>
      <c r="I623" s="810" t="s">
        <v>5126</v>
      </c>
      <c r="J623" s="814" t="s">
        <v>9185</v>
      </c>
      <c r="K623" s="810"/>
      <c r="L623" s="810"/>
      <c r="M623" s="810">
        <v>1</v>
      </c>
    </row>
    <row r="624" spans="1:13" s="738" customFormat="1" ht="27.75" customHeight="1">
      <c r="A624" s="810">
        <v>205</v>
      </c>
      <c r="B624" s="824" t="s">
        <v>5815</v>
      </c>
      <c r="C624" s="810" t="s">
        <v>1502</v>
      </c>
      <c r="D624" s="810" t="s">
        <v>9173</v>
      </c>
      <c r="E624" s="814" t="s">
        <v>9174</v>
      </c>
      <c r="F624" s="815" t="s">
        <v>9175</v>
      </c>
      <c r="G624" s="814" t="s">
        <v>460</v>
      </c>
      <c r="H624" s="814" t="s">
        <v>460</v>
      </c>
      <c r="I624" s="810" t="s">
        <v>5126</v>
      </c>
      <c r="J624" s="814" t="s">
        <v>9186</v>
      </c>
      <c r="K624" s="810"/>
      <c r="L624" s="810"/>
      <c r="M624" s="810">
        <v>1</v>
      </c>
    </row>
    <row r="625" spans="1:13" s="738" customFormat="1" ht="27.75" customHeight="1">
      <c r="A625" s="810">
        <v>206</v>
      </c>
      <c r="B625" s="824" t="s">
        <v>6669</v>
      </c>
      <c r="C625" s="810" t="s">
        <v>1502</v>
      </c>
      <c r="D625" s="810" t="s">
        <v>9173</v>
      </c>
      <c r="E625" s="814" t="s">
        <v>9174</v>
      </c>
      <c r="F625" s="815" t="s">
        <v>9175</v>
      </c>
      <c r="G625" s="814" t="s">
        <v>460</v>
      </c>
      <c r="H625" s="814" t="s">
        <v>460</v>
      </c>
      <c r="I625" s="810" t="s">
        <v>5126</v>
      </c>
      <c r="J625" s="814" t="s">
        <v>9187</v>
      </c>
      <c r="K625" s="810"/>
      <c r="L625" s="810"/>
      <c r="M625" s="810">
        <v>1</v>
      </c>
    </row>
    <row r="626" spans="1:13" s="738" customFormat="1" ht="27.75" customHeight="1">
      <c r="A626" s="810">
        <v>207</v>
      </c>
      <c r="B626" s="824" t="s">
        <v>9188</v>
      </c>
      <c r="C626" s="810" t="s">
        <v>1502</v>
      </c>
      <c r="D626" s="810" t="s">
        <v>9173</v>
      </c>
      <c r="E626" s="814" t="s">
        <v>9174</v>
      </c>
      <c r="F626" s="815" t="s">
        <v>9175</v>
      </c>
      <c r="G626" s="814" t="s">
        <v>460</v>
      </c>
      <c r="H626" s="814" t="s">
        <v>460</v>
      </c>
      <c r="I626" s="810" t="s">
        <v>5126</v>
      </c>
      <c r="J626" s="814" t="s">
        <v>9189</v>
      </c>
      <c r="K626" s="810"/>
      <c r="L626" s="810"/>
      <c r="M626" s="810">
        <v>1</v>
      </c>
    </row>
    <row r="627" spans="1:13" s="738" customFormat="1" ht="27.75" customHeight="1">
      <c r="A627" s="810">
        <v>208</v>
      </c>
      <c r="B627" s="824" t="s">
        <v>9190</v>
      </c>
      <c r="C627" s="810" t="s">
        <v>1502</v>
      </c>
      <c r="D627" s="810" t="s">
        <v>9173</v>
      </c>
      <c r="E627" s="814" t="s">
        <v>9174</v>
      </c>
      <c r="F627" s="815" t="s">
        <v>9175</v>
      </c>
      <c r="G627" s="814" t="s">
        <v>460</v>
      </c>
      <c r="H627" s="814" t="s">
        <v>460</v>
      </c>
      <c r="I627" s="810" t="s">
        <v>5139</v>
      </c>
      <c r="J627" s="814" t="s">
        <v>6962</v>
      </c>
      <c r="K627" s="810"/>
      <c r="L627" s="810"/>
      <c r="M627" s="810">
        <v>1</v>
      </c>
    </row>
    <row r="628" spans="1:13" s="738" customFormat="1" ht="27.75" customHeight="1">
      <c r="A628" s="810">
        <v>209</v>
      </c>
      <c r="B628" s="811" t="s">
        <v>9191</v>
      </c>
      <c r="C628" s="810" t="s">
        <v>1500</v>
      </c>
      <c r="D628" s="810" t="s">
        <v>9192</v>
      </c>
      <c r="E628" s="810" t="s">
        <v>1978</v>
      </c>
      <c r="F628" s="812" t="s">
        <v>9193</v>
      </c>
      <c r="G628" s="810" t="s">
        <v>505</v>
      </c>
      <c r="H628" s="810" t="s">
        <v>567</v>
      </c>
      <c r="I628" s="810" t="s">
        <v>5139</v>
      </c>
      <c r="J628" s="810" t="s">
        <v>5983</v>
      </c>
      <c r="K628" s="810"/>
      <c r="L628" s="810">
        <v>3</v>
      </c>
      <c r="M628" s="810"/>
    </row>
    <row r="629" spans="1:13" s="738" customFormat="1" ht="27.75" customHeight="1">
      <c r="A629" s="810">
        <v>210</v>
      </c>
      <c r="B629" s="811" t="s">
        <v>9194</v>
      </c>
      <c r="C629" s="810" t="s">
        <v>1500</v>
      </c>
      <c r="D629" s="810" t="s">
        <v>9192</v>
      </c>
      <c r="E629" s="810" t="s">
        <v>1978</v>
      </c>
      <c r="F629" s="812" t="s">
        <v>9193</v>
      </c>
      <c r="G629" s="810" t="s">
        <v>505</v>
      </c>
      <c r="H629" s="810" t="s">
        <v>567</v>
      </c>
      <c r="I629" s="810" t="s">
        <v>5139</v>
      </c>
      <c r="J629" s="810" t="s">
        <v>5983</v>
      </c>
      <c r="K629" s="810"/>
      <c r="L629" s="810"/>
      <c r="M629" s="810">
        <v>3</v>
      </c>
    </row>
    <row r="630" spans="1:13" s="738" customFormat="1" ht="27.75" customHeight="1">
      <c r="A630" s="810">
        <v>211</v>
      </c>
      <c r="B630" s="811" t="s">
        <v>9195</v>
      </c>
      <c r="C630" s="810" t="s">
        <v>1500</v>
      </c>
      <c r="D630" s="810" t="s">
        <v>9192</v>
      </c>
      <c r="E630" s="810" t="s">
        <v>1978</v>
      </c>
      <c r="F630" s="812" t="s">
        <v>9193</v>
      </c>
      <c r="G630" s="810" t="s">
        <v>505</v>
      </c>
      <c r="H630" s="810" t="s">
        <v>567</v>
      </c>
      <c r="I630" s="810" t="s">
        <v>5139</v>
      </c>
      <c r="J630" s="810" t="s">
        <v>5947</v>
      </c>
      <c r="K630" s="810"/>
      <c r="L630" s="810">
        <v>3</v>
      </c>
      <c r="M630" s="810"/>
    </row>
    <row r="631" spans="1:13" s="738" customFormat="1" ht="27.75" customHeight="1">
      <c r="A631" s="810">
        <v>212</v>
      </c>
      <c r="B631" s="811" t="s">
        <v>9196</v>
      </c>
      <c r="C631" s="810" t="s">
        <v>1500</v>
      </c>
      <c r="D631" s="810" t="s">
        <v>9192</v>
      </c>
      <c r="E631" s="810" t="s">
        <v>1978</v>
      </c>
      <c r="F631" s="812" t="s">
        <v>9193</v>
      </c>
      <c r="G631" s="810" t="s">
        <v>505</v>
      </c>
      <c r="H631" s="810" t="s">
        <v>567</v>
      </c>
      <c r="I631" s="810" t="s">
        <v>5139</v>
      </c>
      <c r="J631" s="810" t="s">
        <v>94</v>
      </c>
      <c r="K631" s="810"/>
      <c r="L631" s="810"/>
      <c r="M631" s="810">
        <v>1</v>
      </c>
    </row>
    <row r="632" spans="1:13" s="738" customFormat="1" ht="27.75" customHeight="1">
      <c r="A632" s="810">
        <v>213</v>
      </c>
      <c r="B632" s="811" t="s">
        <v>9197</v>
      </c>
      <c r="C632" s="810" t="s">
        <v>1500</v>
      </c>
      <c r="D632" s="810" t="s">
        <v>9192</v>
      </c>
      <c r="E632" s="810" t="s">
        <v>1978</v>
      </c>
      <c r="F632" s="812" t="s">
        <v>9193</v>
      </c>
      <c r="G632" s="810" t="s">
        <v>505</v>
      </c>
      <c r="H632" s="810" t="s">
        <v>567</v>
      </c>
      <c r="I632" s="810" t="s">
        <v>5139</v>
      </c>
      <c r="J632" s="810" t="s">
        <v>9198</v>
      </c>
      <c r="K632" s="810"/>
      <c r="L632" s="810">
        <v>3</v>
      </c>
      <c r="M632" s="810"/>
    </row>
    <row r="633" spans="1:13" s="738" customFormat="1" ht="27.75" customHeight="1">
      <c r="A633" s="810">
        <v>214</v>
      </c>
      <c r="B633" s="811" t="s">
        <v>9199</v>
      </c>
      <c r="C633" s="810" t="s">
        <v>1500</v>
      </c>
      <c r="D633" s="810" t="s">
        <v>9192</v>
      </c>
      <c r="E633" s="810" t="s">
        <v>1978</v>
      </c>
      <c r="F633" s="812" t="s">
        <v>9193</v>
      </c>
      <c r="G633" s="810" t="s">
        <v>567</v>
      </c>
      <c r="H633" s="810" t="s">
        <v>567</v>
      </c>
      <c r="I633" s="810" t="s">
        <v>5139</v>
      </c>
      <c r="J633" s="810" t="s">
        <v>5983</v>
      </c>
      <c r="K633" s="810"/>
      <c r="L633" s="810">
        <v>1</v>
      </c>
      <c r="M633" s="810">
        <v>2</v>
      </c>
    </row>
    <row r="634" spans="1:13" s="738" customFormat="1" ht="27.75" customHeight="1">
      <c r="A634" s="810">
        <v>215</v>
      </c>
      <c r="B634" s="811" t="s">
        <v>9200</v>
      </c>
      <c r="C634" s="810" t="s">
        <v>1500</v>
      </c>
      <c r="D634" s="810" t="s">
        <v>9192</v>
      </c>
      <c r="E634" s="810" t="s">
        <v>1978</v>
      </c>
      <c r="F634" s="812" t="s">
        <v>9193</v>
      </c>
      <c r="G634" s="810" t="s">
        <v>567</v>
      </c>
      <c r="H634" s="810" t="s">
        <v>567</v>
      </c>
      <c r="I634" s="810" t="s">
        <v>5139</v>
      </c>
      <c r="J634" s="810" t="s">
        <v>5947</v>
      </c>
      <c r="K634" s="810"/>
      <c r="L634" s="810"/>
      <c r="M634" s="810">
        <v>1</v>
      </c>
    </row>
    <row r="635" spans="1:13" s="738" customFormat="1" ht="27.75" customHeight="1">
      <c r="A635" s="810">
        <v>216</v>
      </c>
      <c r="B635" s="811" t="s">
        <v>9201</v>
      </c>
      <c r="C635" s="810" t="s">
        <v>1500</v>
      </c>
      <c r="D635" s="810" t="s">
        <v>9192</v>
      </c>
      <c r="E635" s="810" t="s">
        <v>1978</v>
      </c>
      <c r="F635" s="812" t="s">
        <v>9193</v>
      </c>
      <c r="G635" s="810" t="s">
        <v>567</v>
      </c>
      <c r="H635" s="810" t="s">
        <v>567</v>
      </c>
      <c r="I635" s="810" t="s">
        <v>5139</v>
      </c>
      <c r="J635" s="810" t="s">
        <v>5947</v>
      </c>
      <c r="K635" s="810"/>
      <c r="L635" s="810">
        <v>1</v>
      </c>
      <c r="M635" s="810">
        <v>1</v>
      </c>
    </row>
    <row r="636" spans="1:13" s="738" customFormat="1" ht="27.75" customHeight="1">
      <c r="A636" s="810">
        <v>217</v>
      </c>
      <c r="B636" s="811" t="s">
        <v>9202</v>
      </c>
      <c r="C636" s="810" t="s">
        <v>1500</v>
      </c>
      <c r="D636" s="810" t="s">
        <v>9192</v>
      </c>
      <c r="E636" s="810" t="s">
        <v>1978</v>
      </c>
      <c r="F636" s="812" t="s">
        <v>9193</v>
      </c>
      <c r="G636" s="810" t="s">
        <v>567</v>
      </c>
      <c r="H636" s="810" t="s">
        <v>567</v>
      </c>
      <c r="I636" s="810" t="s">
        <v>5139</v>
      </c>
      <c r="J636" s="810" t="s">
        <v>98</v>
      </c>
      <c r="K636" s="810"/>
      <c r="L636" s="810">
        <v>3</v>
      </c>
      <c r="M636" s="810"/>
    </row>
    <row r="637" spans="1:13" s="738" customFormat="1" ht="27.75" customHeight="1">
      <c r="A637" s="810">
        <v>218</v>
      </c>
      <c r="B637" s="811" t="s">
        <v>9203</v>
      </c>
      <c r="C637" s="810" t="s">
        <v>1500</v>
      </c>
      <c r="D637" s="810" t="s">
        <v>9192</v>
      </c>
      <c r="E637" s="810" t="s">
        <v>1978</v>
      </c>
      <c r="F637" s="812" t="s">
        <v>9193</v>
      </c>
      <c r="G637" s="810" t="s">
        <v>567</v>
      </c>
      <c r="H637" s="810" t="s">
        <v>567</v>
      </c>
      <c r="I637" s="810" t="s">
        <v>5139</v>
      </c>
      <c r="J637" s="810" t="s">
        <v>9204</v>
      </c>
      <c r="K637" s="810">
        <v>3</v>
      </c>
      <c r="L637" s="810"/>
      <c r="M637" s="810"/>
    </row>
    <row r="638" spans="1:13" s="738" customFormat="1" ht="27.75" customHeight="1">
      <c r="A638" s="810">
        <v>219</v>
      </c>
      <c r="B638" s="811" t="s">
        <v>9205</v>
      </c>
      <c r="C638" s="810" t="s">
        <v>1500</v>
      </c>
      <c r="D638" s="810" t="s">
        <v>9192</v>
      </c>
      <c r="E638" s="810" t="s">
        <v>1978</v>
      </c>
      <c r="F638" s="812" t="s">
        <v>9193</v>
      </c>
      <c r="G638" s="810" t="s">
        <v>567</v>
      </c>
      <c r="H638" s="810" t="s">
        <v>567</v>
      </c>
      <c r="I638" s="810" t="s">
        <v>5139</v>
      </c>
      <c r="J638" s="810" t="s">
        <v>9204</v>
      </c>
      <c r="K638" s="810"/>
      <c r="L638" s="810"/>
      <c r="M638" s="810">
        <v>1</v>
      </c>
    </row>
    <row r="639" spans="1:13" s="738" customFormat="1" ht="27.75" customHeight="1">
      <c r="A639" s="810">
        <v>220</v>
      </c>
      <c r="B639" s="811" t="s">
        <v>9206</v>
      </c>
      <c r="C639" s="810" t="s">
        <v>1500</v>
      </c>
      <c r="D639" s="810" t="s">
        <v>9192</v>
      </c>
      <c r="E639" s="810" t="s">
        <v>1978</v>
      </c>
      <c r="F639" s="812" t="s">
        <v>9193</v>
      </c>
      <c r="G639" s="810" t="s">
        <v>505</v>
      </c>
      <c r="H639" s="810" t="s">
        <v>567</v>
      </c>
      <c r="I639" s="810" t="s">
        <v>5126</v>
      </c>
      <c r="J639" s="810" t="s">
        <v>90</v>
      </c>
      <c r="K639" s="810">
        <v>1</v>
      </c>
      <c r="L639" s="810"/>
      <c r="M639" s="810">
        <v>1</v>
      </c>
    </row>
    <row r="640" spans="1:13" s="738" customFormat="1" ht="27.75" customHeight="1">
      <c r="A640" s="810">
        <v>221</v>
      </c>
      <c r="B640" s="811" t="s">
        <v>9207</v>
      </c>
      <c r="C640" s="810" t="s">
        <v>1500</v>
      </c>
      <c r="D640" s="810" t="s">
        <v>9192</v>
      </c>
      <c r="E640" s="810" t="s">
        <v>1978</v>
      </c>
      <c r="F640" s="812" t="s">
        <v>9193</v>
      </c>
      <c r="G640" s="810" t="s">
        <v>505</v>
      </c>
      <c r="H640" s="810" t="s">
        <v>567</v>
      </c>
      <c r="I640" s="810" t="s">
        <v>5126</v>
      </c>
      <c r="J640" s="810" t="s">
        <v>90</v>
      </c>
      <c r="K640" s="810"/>
      <c r="L640" s="810">
        <v>1</v>
      </c>
      <c r="M640" s="810"/>
    </row>
    <row r="641" spans="1:13" s="738" customFormat="1" ht="27.75" customHeight="1">
      <c r="A641" s="810">
        <v>222</v>
      </c>
      <c r="B641" s="811" t="s">
        <v>9208</v>
      </c>
      <c r="C641" s="810" t="s">
        <v>1500</v>
      </c>
      <c r="D641" s="810" t="s">
        <v>9192</v>
      </c>
      <c r="E641" s="810" t="s">
        <v>1978</v>
      </c>
      <c r="F641" s="812" t="s">
        <v>9193</v>
      </c>
      <c r="G641" s="810" t="s">
        <v>505</v>
      </c>
      <c r="H641" s="810" t="s">
        <v>567</v>
      </c>
      <c r="I641" s="810" t="s">
        <v>5126</v>
      </c>
      <c r="J641" s="810" t="s">
        <v>9209</v>
      </c>
      <c r="K641" s="810"/>
      <c r="L641" s="810"/>
      <c r="M641" s="810">
        <v>3</v>
      </c>
    </row>
    <row r="642" spans="1:13" s="738" customFormat="1" ht="27.75" customHeight="1">
      <c r="A642" s="810">
        <v>223</v>
      </c>
      <c r="B642" s="811" t="s">
        <v>9210</v>
      </c>
      <c r="C642" s="810" t="s">
        <v>1500</v>
      </c>
      <c r="D642" s="810" t="s">
        <v>9192</v>
      </c>
      <c r="E642" s="810" t="s">
        <v>1978</v>
      </c>
      <c r="F642" s="812" t="s">
        <v>9193</v>
      </c>
      <c r="G642" s="810" t="s">
        <v>505</v>
      </c>
      <c r="H642" s="810" t="s">
        <v>567</v>
      </c>
      <c r="I642" s="810" t="s">
        <v>5126</v>
      </c>
      <c r="J642" s="810" t="s">
        <v>2391</v>
      </c>
      <c r="K642" s="810"/>
      <c r="L642" s="810">
        <v>1</v>
      </c>
      <c r="M642" s="810"/>
    </row>
    <row r="643" spans="1:13" s="738" customFormat="1" ht="27.75" customHeight="1">
      <c r="A643" s="810">
        <v>224</v>
      </c>
      <c r="B643" s="811" t="s">
        <v>9211</v>
      </c>
      <c r="C643" s="810" t="s">
        <v>1500</v>
      </c>
      <c r="D643" s="810" t="s">
        <v>9192</v>
      </c>
      <c r="E643" s="810" t="s">
        <v>1978</v>
      </c>
      <c r="F643" s="812" t="s">
        <v>9193</v>
      </c>
      <c r="G643" s="810" t="s">
        <v>505</v>
      </c>
      <c r="H643" s="810" t="s">
        <v>567</v>
      </c>
      <c r="I643" s="810" t="s">
        <v>5126</v>
      </c>
      <c r="J643" s="810" t="s">
        <v>2391</v>
      </c>
      <c r="K643" s="810"/>
      <c r="L643" s="810"/>
      <c r="M643" s="810">
        <v>1</v>
      </c>
    </row>
    <row r="644" spans="1:13" s="738" customFormat="1" ht="27.75" customHeight="1">
      <c r="A644" s="810">
        <v>225</v>
      </c>
      <c r="B644" s="811" t="s">
        <v>9212</v>
      </c>
      <c r="C644" s="810" t="s">
        <v>1500</v>
      </c>
      <c r="D644" s="810" t="s">
        <v>9192</v>
      </c>
      <c r="E644" s="810" t="s">
        <v>1978</v>
      </c>
      <c r="F644" s="812" t="s">
        <v>9193</v>
      </c>
      <c r="G644" s="810" t="s">
        <v>505</v>
      </c>
      <c r="H644" s="810" t="s">
        <v>567</v>
      </c>
      <c r="I644" s="810" t="s">
        <v>5126</v>
      </c>
      <c r="J644" s="810" t="s">
        <v>9213</v>
      </c>
      <c r="K644" s="810"/>
      <c r="L644" s="810">
        <v>1</v>
      </c>
      <c r="M644" s="810"/>
    </row>
    <row r="645" spans="1:13" s="738" customFormat="1" ht="27.75" customHeight="1">
      <c r="A645" s="810">
        <v>226</v>
      </c>
      <c r="B645" s="811" t="s">
        <v>9214</v>
      </c>
      <c r="C645" s="810" t="s">
        <v>1500</v>
      </c>
      <c r="D645" s="810" t="s">
        <v>9192</v>
      </c>
      <c r="E645" s="810" t="s">
        <v>1978</v>
      </c>
      <c r="F645" s="812" t="s">
        <v>9193</v>
      </c>
      <c r="G645" s="810" t="s">
        <v>505</v>
      </c>
      <c r="H645" s="810" t="s">
        <v>567</v>
      </c>
      <c r="I645" s="810" t="s">
        <v>5126</v>
      </c>
      <c r="J645" s="810" t="s">
        <v>9215</v>
      </c>
      <c r="K645" s="810">
        <v>3</v>
      </c>
      <c r="L645" s="810"/>
      <c r="M645" s="810"/>
    </row>
    <row r="646" spans="1:13" s="738" customFormat="1" ht="27.75" customHeight="1">
      <c r="A646" s="810">
        <v>227</v>
      </c>
      <c r="B646" s="811" t="s">
        <v>9216</v>
      </c>
      <c r="C646" s="810" t="s">
        <v>1500</v>
      </c>
      <c r="D646" s="810" t="s">
        <v>9192</v>
      </c>
      <c r="E646" s="810" t="s">
        <v>1978</v>
      </c>
      <c r="F646" s="812" t="s">
        <v>9193</v>
      </c>
      <c r="G646" s="810" t="s">
        <v>567</v>
      </c>
      <c r="H646" s="810" t="s">
        <v>567</v>
      </c>
      <c r="I646" s="810" t="s">
        <v>5126</v>
      </c>
      <c r="J646" s="810" t="s">
        <v>2391</v>
      </c>
      <c r="K646" s="810">
        <v>1</v>
      </c>
      <c r="L646" s="810">
        <v>1</v>
      </c>
      <c r="M646" s="810"/>
    </row>
    <row r="647" spans="1:13" s="738" customFormat="1" ht="27.75" customHeight="1">
      <c r="A647" s="810">
        <v>228</v>
      </c>
      <c r="B647" s="811" t="s">
        <v>9217</v>
      </c>
      <c r="C647" s="810" t="s">
        <v>1500</v>
      </c>
      <c r="D647" s="810" t="s">
        <v>9192</v>
      </c>
      <c r="E647" s="810" t="s">
        <v>1978</v>
      </c>
      <c r="F647" s="812" t="s">
        <v>9193</v>
      </c>
      <c r="G647" s="810" t="s">
        <v>567</v>
      </c>
      <c r="H647" s="810" t="s">
        <v>567</v>
      </c>
      <c r="I647" s="810" t="s">
        <v>5126</v>
      </c>
      <c r="J647" s="810" t="s">
        <v>9041</v>
      </c>
      <c r="K647" s="810">
        <v>2</v>
      </c>
      <c r="L647" s="810">
        <v>1</v>
      </c>
      <c r="M647" s="810"/>
    </row>
    <row r="648" spans="1:13" s="738" customFormat="1" ht="27.75" customHeight="1">
      <c r="A648" s="810">
        <v>229</v>
      </c>
      <c r="B648" s="811" t="s">
        <v>9218</v>
      </c>
      <c r="C648" s="810" t="s">
        <v>1500</v>
      </c>
      <c r="D648" s="810" t="s">
        <v>9192</v>
      </c>
      <c r="E648" s="810" t="s">
        <v>1978</v>
      </c>
      <c r="F648" s="812" t="s">
        <v>9193</v>
      </c>
      <c r="G648" s="810" t="s">
        <v>567</v>
      </c>
      <c r="H648" s="810" t="s">
        <v>567</v>
      </c>
      <c r="I648" s="810" t="s">
        <v>5126</v>
      </c>
      <c r="J648" s="810" t="s">
        <v>9213</v>
      </c>
      <c r="K648" s="810"/>
      <c r="L648" s="810"/>
      <c r="M648" s="810">
        <v>1</v>
      </c>
    </row>
    <row r="649" spans="1:13" s="738" customFormat="1" ht="27.75" customHeight="1">
      <c r="A649" s="810">
        <v>230</v>
      </c>
      <c r="B649" s="811" t="s">
        <v>9219</v>
      </c>
      <c r="C649" s="810" t="s">
        <v>1500</v>
      </c>
      <c r="D649" s="810" t="s">
        <v>9192</v>
      </c>
      <c r="E649" s="810" t="s">
        <v>1978</v>
      </c>
      <c r="F649" s="812" t="s">
        <v>9193</v>
      </c>
      <c r="G649" s="810" t="s">
        <v>567</v>
      </c>
      <c r="H649" s="810" t="s">
        <v>567</v>
      </c>
      <c r="I649" s="810" t="s">
        <v>5126</v>
      </c>
      <c r="J649" s="810" t="s">
        <v>9220</v>
      </c>
      <c r="K649" s="810"/>
      <c r="L649" s="810">
        <v>2</v>
      </c>
      <c r="M649" s="810">
        <v>1</v>
      </c>
    </row>
    <row r="650" spans="1:13" s="738" customFormat="1" ht="27.75" customHeight="1">
      <c r="A650" s="810">
        <v>231</v>
      </c>
      <c r="B650" s="811" t="s">
        <v>9221</v>
      </c>
      <c r="C650" s="810" t="s">
        <v>1500</v>
      </c>
      <c r="D650" s="810" t="s">
        <v>9192</v>
      </c>
      <c r="E650" s="810" t="s">
        <v>1978</v>
      </c>
      <c r="F650" s="812" t="s">
        <v>9193</v>
      </c>
      <c r="G650" s="810" t="s">
        <v>567</v>
      </c>
      <c r="H650" s="810" t="s">
        <v>567</v>
      </c>
      <c r="I650" s="810" t="s">
        <v>5126</v>
      </c>
      <c r="J650" s="810" t="s">
        <v>9215</v>
      </c>
      <c r="K650" s="810">
        <v>1</v>
      </c>
      <c r="L650" s="810">
        <v>1</v>
      </c>
      <c r="M650" s="810">
        <v>1</v>
      </c>
    </row>
    <row r="651" spans="1:13" s="738" customFormat="1" ht="27.75" customHeight="1">
      <c r="A651" s="810">
        <v>232</v>
      </c>
      <c r="B651" s="811" t="s">
        <v>5434</v>
      </c>
      <c r="C651" s="810" t="s">
        <v>1500</v>
      </c>
      <c r="D651" s="810" t="s">
        <v>9192</v>
      </c>
      <c r="E651" s="810" t="s">
        <v>1978</v>
      </c>
      <c r="F651" s="812" t="s">
        <v>9193</v>
      </c>
      <c r="G651" s="810" t="s">
        <v>567</v>
      </c>
      <c r="H651" s="810" t="s">
        <v>567</v>
      </c>
      <c r="I651" s="810" t="s">
        <v>5126</v>
      </c>
      <c r="J651" s="810" t="s">
        <v>9222</v>
      </c>
      <c r="K651" s="810"/>
      <c r="L651" s="810"/>
      <c r="M651" s="810">
        <v>1</v>
      </c>
    </row>
    <row r="652" spans="1:13" s="738" customFormat="1" ht="27.75" customHeight="1">
      <c r="A652" s="810">
        <v>233</v>
      </c>
      <c r="B652" s="826" t="s">
        <v>9223</v>
      </c>
      <c r="C652" s="827" t="s">
        <v>1500</v>
      </c>
      <c r="D652" s="827" t="s">
        <v>9224</v>
      </c>
      <c r="E652" s="828" t="s">
        <v>4243</v>
      </c>
      <c r="F652" s="828" t="s">
        <v>9225</v>
      </c>
      <c r="G652" s="827" t="s">
        <v>9226</v>
      </c>
      <c r="H652" s="827" t="s">
        <v>9226</v>
      </c>
      <c r="I652" s="828" t="s">
        <v>5139</v>
      </c>
      <c r="J652" s="827" t="s">
        <v>1169</v>
      </c>
      <c r="K652" s="827"/>
      <c r="L652" s="827">
        <v>2</v>
      </c>
      <c r="M652" s="827"/>
    </row>
    <row r="653" spans="1:13" s="738" customFormat="1" ht="27.75" customHeight="1">
      <c r="A653" s="810">
        <v>234</v>
      </c>
      <c r="B653" s="826" t="s">
        <v>9227</v>
      </c>
      <c r="C653" s="827" t="s">
        <v>1500</v>
      </c>
      <c r="D653" s="827" t="s">
        <v>9224</v>
      </c>
      <c r="E653" s="828" t="s">
        <v>4243</v>
      </c>
      <c r="F653" s="828" t="s">
        <v>9225</v>
      </c>
      <c r="G653" s="827" t="s">
        <v>9226</v>
      </c>
      <c r="H653" s="827" t="s">
        <v>9226</v>
      </c>
      <c r="I653" s="828" t="s">
        <v>5139</v>
      </c>
      <c r="J653" s="827" t="s">
        <v>9228</v>
      </c>
      <c r="K653" s="827">
        <v>2</v>
      </c>
      <c r="L653" s="827"/>
      <c r="M653" s="827">
        <v>1</v>
      </c>
    </row>
    <row r="654" spans="1:13" s="738" customFormat="1" ht="27.75" customHeight="1">
      <c r="A654" s="810">
        <v>235</v>
      </c>
      <c r="B654" s="826" t="s">
        <v>9229</v>
      </c>
      <c r="C654" s="827" t="s">
        <v>1500</v>
      </c>
      <c r="D654" s="827" t="s">
        <v>9224</v>
      </c>
      <c r="E654" s="828" t="s">
        <v>4243</v>
      </c>
      <c r="F654" s="828" t="s">
        <v>9225</v>
      </c>
      <c r="G654" s="827" t="s">
        <v>9226</v>
      </c>
      <c r="H654" s="827" t="s">
        <v>9226</v>
      </c>
      <c r="I654" s="828" t="s">
        <v>5139</v>
      </c>
      <c r="J654" s="827" t="s">
        <v>9230</v>
      </c>
      <c r="K654" s="827"/>
      <c r="L654" s="827">
        <v>3</v>
      </c>
      <c r="M654" s="827"/>
    </row>
    <row r="655" spans="1:13" s="738" customFormat="1" ht="27.75" customHeight="1">
      <c r="A655" s="810">
        <v>236</v>
      </c>
      <c r="B655" s="826" t="s">
        <v>9231</v>
      </c>
      <c r="C655" s="827" t="s">
        <v>1500</v>
      </c>
      <c r="D655" s="827" t="s">
        <v>9224</v>
      </c>
      <c r="E655" s="828" t="s">
        <v>4243</v>
      </c>
      <c r="F655" s="828" t="s">
        <v>9225</v>
      </c>
      <c r="G655" s="827" t="s">
        <v>9226</v>
      </c>
      <c r="H655" s="827" t="s">
        <v>9226</v>
      </c>
      <c r="I655" s="828" t="s">
        <v>5139</v>
      </c>
      <c r="J655" s="827" t="s">
        <v>3532</v>
      </c>
      <c r="K655" s="827">
        <v>1</v>
      </c>
      <c r="L655" s="827"/>
      <c r="M655" s="827"/>
    </row>
    <row r="656" spans="1:13" s="738" customFormat="1" ht="27.75" customHeight="1">
      <c r="A656" s="810">
        <v>237</v>
      </c>
      <c r="B656" s="826" t="s">
        <v>9203</v>
      </c>
      <c r="C656" s="827" t="s">
        <v>1500</v>
      </c>
      <c r="D656" s="827" t="s">
        <v>9224</v>
      </c>
      <c r="E656" s="828" t="s">
        <v>4243</v>
      </c>
      <c r="F656" s="828" t="s">
        <v>9225</v>
      </c>
      <c r="G656" s="827" t="s">
        <v>9226</v>
      </c>
      <c r="H656" s="827" t="s">
        <v>9226</v>
      </c>
      <c r="I656" s="828" t="s">
        <v>5139</v>
      </c>
      <c r="J656" s="827" t="s">
        <v>9232</v>
      </c>
      <c r="K656" s="827">
        <v>2</v>
      </c>
      <c r="L656" s="827"/>
      <c r="M656" s="827">
        <v>1</v>
      </c>
    </row>
    <row r="657" spans="1:13" s="738" customFormat="1" ht="27.75" customHeight="1">
      <c r="A657" s="810">
        <v>238</v>
      </c>
      <c r="B657" s="826" t="s">
        <v>9233</v>
      </c>
      <c r="C657" s="827" t="s">
        <v>1500</v>
      </c>
      <c r="D657" s="827" t="s">
        <v>9224</v>
      </c>
      <c r="E657" s="828" t="s">
        <v>4243</v>
      </c>
      <c r="F657" s="828" t="s">
        <v>9225</v>
      </c>
      <c r="G657" s="827" t="s">
        <v>9226</v>
      </c>
      <c r="H657" s="827" t="s">
        <v>9226</v>
      </c>
      <c r="I657" s="828" t="s">
        <v>5139</v>
      </c>
      <c r="J657" s="827" t="s">
        <v>9234</v>
      </c>
      <c r="K657" s="827"/>
      <c r="L657" s="827"/>
      <c r="M657" s="827">
        <v>2</v>
      </c>
    </row>
    <row r="658" spans="1:13" s="738" customFormat="1" ht="27.75" customHeight="1">
      <c r="A658" s="810">
        <v>239</v>
      </c>
      <c r="B658" s="826" t="s">
        <v>9235</v>
      </c>
      <c r="C658" s="827" t="s">
        <v>1500</v>
      </c>
      <c r="D658" s="827" t="s">
        <v>9224</v>
      </c>
      <c r="E658" s="828" t="s">
        <v>4243</v>
      </c>
      <c r="F658" s="828" t="s">
        <v>9225</v>
      </c>
      <c r="G658" s="827" t="s">
        <v>9226</v>
      </c>
      <c r="H658" s="827" t="s">
        <v>9226</v>
      </c>
      <c r="I658" s="828" t="s">
        <v>5139</v>
      </c>
      <c r="J658" s="827" t="s">
        <v>9236</v>
      </c>
      <c r="K658" s="827"/>
      <c r="L658" s="827"/>
      <c r="M658" s="827">
        <v>3</v>
      </c>
    </row>
    <row r="659" spans="1:13" s="738" customFormat="1" ht="27.75" customHeight="1">
      <c r="A659" s="810">
        <v>240</v>
      </c>
      <c r="B659" s="826" t="s">
        <v>9237</v>
      </c>
      <c r="C659" s="827" t="s">
        <v>1500</v>
      </c>
      <c r="D659" s="827" t="s">
        <v>9224</v>
      </c>
      <c r="E659" s="828" t="s">
        <v>4243</v>
      </c>
      <c r="F659" s="828" t="s">
        <v>9225</v>
      </c>
      <c r="G659" s="827" t="s">
        <v>9226</v>
      </c>
      <c r="H659" s="827" t="s">
        <v>9226</v>
      </c>
      <c r="I659" s="828" t="s">
        <v>5126</v>
      </c>
      <c r="J659" s="827" t="s">
        <v>9238</v>
      </c>
      <c r="K659" s="827"/>
      <c r="L659" s="827"/>
      <c r="M659" s="827">
        <v>1</v>
      </c>
    </row>
    <row r="660" spans="1:13" s="738" customFormat="1" ht="27.75" customHeight="1">
      <c r="A660" s="810">
        <v>241</v>
      </c>
      <c r="B660" s="826" t="s">
        <v>9239</v>
      </c>
      <c r="C660" s="827" t="s">
        <v>1500</v>
      </c>
      <c r="D660" s="827" t="s">
        <v>9224</v>
      </c>
      <c r="E660" s="828" t="s">
        <v>4243</v>
      </c>
      <c r="F660" s="828" t="s">
        <v>9225</v>
      </c>
      <c r="G660" s="827" t="s">
        <v>9226</v>
      </c>
      <c r="H660" s="827" t="s">
        <v>9226</v>
      </c>
      <c r="I660" s="828" t="s">
        <v>5126</v>
      </c>
      <c r="J660" s="827" t="s">
        <v>9238</v>
      </c>
      <c r="K660" s="827"/>
      <c r="L660" s="827"/>
      <c r="M660" s="827">
        <v>1</v>
      </c>
    </row>
    <row r="661" spans="1:13" s="738" customFormat="1" ht="27.75" customHeight="1">
      <c r="A661" s="810">
        <v>242</v>
      </c>
      <c r="B661" s="826" t="s">
        <v>9240</v>
      </c>
      <c r="C661" s="827" t="s">
        <v>1500</v>
      </c>
      <c r="D661" s="827" t="s">
        <v>9224</v>
      </c>
      <c r="E661" s="828" t="s">
        <v>4243</v>
      </c>
      <c r="F661" s="828" t="s">
        <v>9225</v>
      </c>
      <c r="G661" s="827" t="s">
        <v>9226</v>
      </c>
      <c r="H661" s="827" t="s">
        <v>9226</v>
      </c>
      <c r="I661" s="828" t="s">
        <v>5126</v>
      </c>
      <c r="J661" s="827" t="s">
        <v>9241</v>
      </c>
      <c r="K661" s="827">
        <v>1</v>
      </c>
      <c r="L661" s="827"/>
      <c r="M661" s="827">
        <v>1</v>
      </c>
    </row>
    <row r="662" spans="1:13" s="738" customFormat="1" ht="27.75" customHeight="1">
      <c r="A662" s="810">
        <v>243</v>
      </c>
      <c r="B662" s="826" t="s">
        <v>9242</v>
      </c>
      <c r="C662" s="827" t="s">
        <v>1500</v>
      </c>
      <c r="D662" s="827" t="s">
        <v>9224</v>
      </c>
      <c r="E662" s="828" t="s">
        <v>4243</v>
      </c>
      <c r="F662" s="828" t="s">
        <v>9225</v>
      </c>
      <c r="G662" s="827" t="s">
        <v>4435</v>
      </c>
      <c r="H662" s="827" t="s">
        <v>457</v>
      </c>
      <c r="I662" s="828" t="s">
        <v>9243</v>
      </c>
      <c r="J662" s="827" t="s">
        <v>9244</v>
      </c>
      <c r="K662" s="827">
        <v>3</v>
      </c>
      <c r="L662" s="827"/>
      <c r="M662" s="827"/>
    </row>
    <row r="663" spans="1:13" s="738" customFormat="1" ht="27.75" customHeight="1">
      <c r="A663" s="810">
        <v>244</v>
      </c>
      <c r="B663" s="826" t="s">
        <v>9245</v>
      </c>
      <c r="C663" s="827" t="s">
        <v>1500</v>
      </c>
      <c r="D663" s="827" t="s">
        <v>9224</v>
      </c>
      <c r="E663" s="828" t="s">
        <v>4243</v>
      </c>
      <c r="F663" s="828" t="s">
        <v>9225</v>
      </c>
      <c r="G663" s="827" t="s">
        <v>4435</v>
      </c>
      <c r="H663" s="827" t="s">
        <v>457</v>
      </c>
      <c r="I663" s="828" t="s">
        <v>5139</v>
      </c>
      <c r="J663" s="827" t="s">
        <v>9241</v>
      </c>
      <c r="K663" s="827"/>
      <c r="L663" s="827"/>
      <c r="M663" s="827">
        <v>2</v>
      </c>
    </row>
    <row r="664" spans="1:13" s="738" customFormat="1" ht="27.75" customHeight="1">
      <c r="A664" s="810">
        <v>245</v>
      </c>
      <c r="B664" s="826" t="s">
        <v>9246</v>
      </c>
      <c r="C664" s="827" t="s">
        <v>1500</v>
      </c>
      <c r="D664" s="827" t="s">
        <v>9224</v>
      </c>
      <c r="E664" s="828" t="s">
        <v>4243</v>
      </c>
      <c r="F664" s="828" t="s">
        <v>9225</v>
      </c>
      <c r="G664" s="827" t="s">
        <v>4435</v>
      </c>
      <c r="H664" s="827" t="s">
        <v>457</v>
      </c>
      <c r="I664" s="828" t="s">
        <v>5126</v>
      </c>
      <c r="J664" s="827" t="s">
        <v>9238</v>
      </c>
      <c r="K664" s="827">
        <v>1</v>
      </c>
      <c r="L664" s="827">
        <v>1</v>
      </c>
      <c r="M664" s="827">
        <v>1</v>
      </c>
    </row>
    <row r="665" spans="1:13" s="738" customFormat="1" ht="27.75" customHeight="1">
      <c r="A665" s="810">
        <v>246</v>
      </c>
      <c r="B665" s="826" t="s">
        <v>9247</v>
      </c>
      <c r="C665" s="827" t="s">
        <v>1500</v>
      </c>
      <c r="D665" s="827" t="s">
        <v>9224</v>
      </c>
      <c r="E665" s="828" t="s">
        <v>4243</v>
      </c>
      <c r="F665" s="828" t="s">
        <v>9225</v>
      </c>
      <c r="G665" s="827" t="s">
        <v>4435</v>
      </c>
      <c r="H665" s="827" t="s">
        <v>457</v>
      </c>
      <c r="I665" s="828" t="s">
        <v>5126</v>
      </c>
      <c r="J665" s="827" t="s">
        <v>9248</v>
      </c>
      <c r="K665" s="827"/>
      <c r="L665" s="827"/>
      <c r="M665" s="827">
        <v>1</v>
      </c>
    </row>
    <row r="666" spans="1:13" s="738" customFormat="1" ht="27.75" customHeight="1">
      <c r="A666" s="810">
        <v>247</v>
      </c>
      <c r="B666" s="811" t="s">
        <v>9249</v>
      </c>
      <c r="C666" s="810" t="s">
        <v>4010</v>
      </c>
      <c r="D666" s="810" t="s">
        <v>9250</v>
      </c>
      <c r="E666" s="810" t="s">
        <v>9251</v>
      </c>
      <c r="F666" s="828" t="s">
        <v>9252</v>
      </c>
      <c r="G666" s="810" t="s">
        <v>457</v>
      </c>
      <c r="H666" s="810" t="s">
        <v>457</v>
      </c>
      <c r="I666" s="810" t="s">
        <v>5139</v>
      </c>
      <c r="J666" s="812" t="s">
        <v>4010</v>
      </c>
      <c r="K666" s="810">
        <v>1</v>
      </c>
      <c r="L666" s="810"/>
      <c r="M666" s="810"/>
    </row>
    <row r="667" spans="1:13" s="738" customFormat="1" ht="27.75" customHeight="1">
      <c r="A667" s="810">
        <v>248</v>
      </c>
      <c r="B667" s="811" t="s">
        <v>80</v>
      </c>
      <c r="C667" s="810" t="s">
        <v>4010</v>
      </c>
      <c r="D667" s="810" t="s">
        <v>9253</v>
      </c>
      <c r="E667" s="810" t="s">
        <v>9254</v>
      </c>
      <c r="F667" s="812" t="s">
        <v>9255</v>
      </c>
      <c r="G667" s="810" t="s">
        <v>567</v>
      </c>
      <c r="H667" s="810" t="s">
        <v>567</v>
      </c>
      <c r="I667" s="810" t="s">
        <v>5126</v>
      </c>
      <c r="J667" s="812" t="s">
        <v>4010</v>
      </c>
      <c r="K667" s="810">
        <v>1</v>
      </c>
      <c r="L667" s="810"/>
      <c r="M667" s="810"/>
    </row>
    <row r="668" spans="1:13" s="738" customFormat="1" ht="27.75" customHeight="1">
      <c r="A668" s="810">
        <v>249</v>
      </c>
      <c r="B668" s="811" t="s">
        <v>9256</v>
      </c>
      <c r="C668" s="810" t="s">
        <v>4010</v>
      </c>
      <c r="D668" s="810" t="s">
        <v>9257</v>
      </c>
      <c r="E668" s="810" t="s">
        <v>9254</v>
      </c>
      <c r="F668" s="812" t="s">
        <v>9255</v>
      </c>
      <c r="G668" s="810" t="s">
        <v>567</v>
      </c>
      <c r="H668" s="810" t="s">
        <v>567</v>
      </c>
      <c r="I668" s="810" t="s">
        <v>5139</v>
      </c>
      <c r="J668" s="812" t="s">
        <v>4010</v>
      </c>
      <c r="K668" s="810">
        <v>1</v>
      </c>
      <c r="L668" s="810"/>
      <c r="M668" s="810"/>
    </row>
    <row r="669" spans="1:13" s="738" customFormat="1" ht="27.75" customHeight="1">
      <c r="A669" s="810">
        <v>250</v>
      </c>
      <c r="B669" s="811" t="s">
        <v>80</v>
      </c>
      <c r="C669" s="810" t="s">
        <v>4010</v>
      </c>
      <c r="D669" s="810" t="s">
        <v>9258</v>
      </c>
      <c r="E669" s="810" t="s">
        <v>9259</v>
      </c>
      <c r="F669" s="812" t="s">
        <v>9260</v>
      </c>
      <c r="G669" s="810" t="s">
        <v>457</v>
      </c>
      <c r="H669" s="810" t="s">
        <v>457</v>
      </c>
      <c r="I669" s="810" t="s">
        <v>5126</v>
      </c>
      <c r="J669" s="812" t="s">
        <v>4010</v>
      </c>
      <c r="K669" s="810"/>
      <c r="L669" s="810">
        <v>1</v>
      </c>
      <c r="M669" s="810"/>
    </row>
    <row r="670" spans="1:13" s="738" customFormat="1" ht="27.75" customHeight="1">
      <c r="A670" s="810">
        <v>251</v>
      </c>
      <c r="B670" s="811" t="s">
        <v>9261</v>
      </c>
      <c r="C670" s="810" t="s">
        <v>1471</v>
      </c>
      <c r="D670" s="810" t="s">
        <v>9262</v>
      </c>
      <c r="E670" s="810" t="s">
        <v>9263</v>
      </c>
      <c r="F670" s="812" t="s">
        <v>9264</v>
      </c>
      <c r="G670" s="810" t="s">
        <v>457</v>
      </c>
      <c r="H670" s="810" t="s">
        <v>457</v>
      </c>
      <c r="I670" s="810" t="s">
        <v>8383</v>
      </c>
      <c r="J670" s="812" t="s">
        <v>8707</v>
      </c>
      <c r="K670" s="810">
        <v>2</v>
      </c>
      <c r="L670" s="810"/>
      <c r="M670" s="810"/>
    </row>
    <row r="671" spans="1:13" s="738" customFormat="1" ht="27.75" customHeight="1">
      <c r="A671" s="810">
        <v>252</v>
      </c>
      <c r="B671" s="811" t="s">
        <v>9265</v>
      </c>
      <c r="C671" s="810" t="s">
        <v>1471</v>
      </c>
      <c r="D671" s="810" t="s">
        <v>9262</v>
      </c>
      <c r="E671" s="810" t="s">
        <v>9263</v>
      </c>
      <c r="F671" s="812" t="s">
        <v>9264</v>
      </c>
      <c r="G671" s="810" t="s">
        <v>457</v>
      </c>
      <c r="H671" s="810" t="s">
        <v>457</v>
      </c>
      <c r="I671" s="810" t="s">
        <v>5126</v>
      </c>
      <c r="J671" s="812" t="s">
        <v>8707</v>
      </c>
      <c r="K671" s="810"/>
      <c r="L671" s="810"/>
      <c r="M671" s="810">
        <v>1</v>
      </c>
    </row>
    <row r="672" spans="1:13" s="738" customFormat="1" ht="27.75" customHeight="1">
      <c r="A672" s="810">
        <v>253</v>
      </c>
      <c r="B672" s="811" t="s">
        <v>9266</v>
      </c>
      <c r="C672" s="810" t="s">
        <v>1471</v>
      </c>
      <c r="D672" s="810" t="s">
        <v>9267</v>
      </c>
      <c r="E672" s="810" t="s">
        <v>9268</v>
      </c>
      <c r="F672" s="812" t="s">
        <v>9269</v>
      </c>
      <c r="G672" s="810" t="s">
        <v>457</v>
      </c>
      <c r="H672" s="810" t="s">
        <v>457</v>
      </c>
      <c r="I672" s="810" t="s">
        <v>5126</v>
      </c>
      <c r="J672" s="812" t="s">
        <v>9270</v>
      </c>
      <c r="K672" s="810"/>
      <c r="L672" s="810">
        <v>1</v>
      </c>
      <c r="M672" s="810"/>
    </row>
    <row r="673" spans="1:13" s="738" customFormat="1" ht="27.75" customHeight="1">
      <c r="A673" s="810">
        <v>254</v>
      </c>
      <c r="B673" s="811" t="s">
        <v>9271</v>
      </c>
      <c r="C673" s="810" t="s">
        <v>1471</v>
      </c>
      <c r="D673" s="810" t="s">
        <v>9267</v>
      </c>
      <c r="E673" s="810" t="s">
        <v>9268</v>
      </c>
      <c r="F673" s="812" t="s">
        <v>9269</v>
      </c>
      <c r="G673" s="810" t="s">
        <v>457</v>
      </c>
      <c r="H673" s="810" t="s">
        <v>457</v>
      </c>
      <c r="I673" s="810" t="s">
        <v>5126</v>
      </c>
      <c r="J673" s="812" t="s">
        <v>9270</v>
      </c>
      <c r="K673" s="810"/>
      <c r="L673" s="810"/>
      <c r="M673" s="810">
        <v>1</v>
      </c>
    </row>
    <row r="674" spans="1:13" s="738" customFormat="1" ht="27.75" customHeight="1">
      <c r="A674" s="810">
        <v>255</v>
      </c>
      <c r="B674" s="811" t="s">
        <v>9272</v>
      </c>
      <c r="C674" s="810" t="s">
        <v>1471</v>
      </c>
      <c r="D674" s="810" t="s">
        <v>9273</v>
      </c>
      <c r="E674" s="810" t="s">
        <v>9274</v>
      </c>
      <c r="F674" s="812" t="s">
        <v>8703</v>
      </c>
      <c r="G674" s="810" t="s">
        <v>460</v>
      </c>
      <c r="H674" s="810" t="s">
        <v>460</v>
      </c>
      <c r="I674" s="810" t="s">
        <v>5126</v>
      </c>
      <c r="J674" s="812" t="s">
        <v>1523</v>
      </c>
      <c r="K674" s="810"/>
      <c r="L674" s="810"/>
      <c r="M674" s="810">
        <v>1</v>
      </c>
    </row>
    <row r="675" spans="1:13" s="738" customFormat="1" ht="27.75" customHeight="1">
      <c r="A675" s="810">
        <v>256</v>
      </c>
      <c r="B675" s="811" t="s">
        <v>9275</v>
      </c>
      <c r="C675" s="810" t="s">
        <v>1471</v>
      </c>
      <c r="D675" s="810" t="s">
        <v>9276</v>
      </c>
      <c r="E675" s="810" t="s">
        <v>9277</v>
      </c>
      <c r="F675" s="812" t="s">
        <v>9278</v>
      </c>
      <c r="G675" s="810" t="s">
        <v>460</v>
      </c>
      <c r="H675" s="810" t="s">
        <v>460</v>
      </c>
      <c r="I675" s="810" t="s">
        <v>5126</v>
      </c>
      <c r="J675" s="812" t="s">
        <v>1528</v>
      </c>
      <c r="K675" s="810">
        <v>1</v>
      </c>
      <c r="L675" s="810"/>
      <c r="M675" s="810"/>
    </row>
    <row r="676" spans="1:13" s="738" customFormat="1" ht="27.75" customHeight="1">
      <c r="A676" s="810">
        <v>257</v>
      </c>
      <c r="B676" s="811" t="s">
        <v>9279</v>
      </c>
      <c r="C676" s="810" t="s">
        <v>1471</v>
      </c>
      <c r="D676" s="810" t="s">
        <v>9276</v>
      </c>
      <c r="E676" s="810" t="s">
        <v>9277</v>
      </c>
      <c r="F676" s="812" t="s">
        <v>9278</v>
      </c>
      <c r="G676" s="810" t="s">
        <v>460</v>
      </c>
      <c r="H676" s="810" t="s">
        <v>460</v>
      </c>
      <c r="I676" s="810" t="s">
        <v>8383</v>
      </c>
      <c r="J676" s="812" t="s">
        <v>1528</v>
      </c>
      <c r="K676" s="810">
        <v>1</v>
      </c>
      <c r="L676" s="810"/>
      <c r="M676" s="810"/>
    </row>
    <row r="677" spans="1:13" s="738" customFormat="1" ht="27.75" customHeight="1">
      <c r="A677" s="810">
        <v>258</v>
      </c>
      <c r="B677" s="829" t="s">
        <v>9810</v>
      </c>
      <c r="C677" s="810" t="s">
        <v>1471</v>
      </c>
      <c r="D677" s="810" t="s">
        <v>9276</v>
      </c>
      <c r="E677" s="810" t="s">
        <v>9277</v>
      </c>
      <c r="F677" s="812" t="s">
        <v>9278</v>
      </c>
      <c r="G677" s="810" t="s">
        <v>460</v>
      </c>
      <c r="H677" s="810" t="s">
        <v>460</v>
      </c>
      <c r="I677" s="810" t="s">
        <v>5126</v>
      </c>
      <c r="J677" s="812" t="s">
        <v>1528</v>
      </c>
      <c r="K677" s="810"/>
      <c r="L677" s="810">
        <v>1</v>
      </c>
      <c r="M677" s="810"/>
    </row>
    <row r="678" spans="1:13" s="738" customFormat="1" ht="27.75" customHeight="1">
      <c r="A678" s="810">
        <v>259</v>
      </c>
      <c r="B678" s="811" t="s">
        <v>9280</v>
      </c>
      <c r="C678" s="810" t="s">
        <v>1471</v>
      </c>
      <c r="D678" s="810" t="s">
        <v>9276</v>
      </c>
      <c r="E678" s="810" t="s">
        <v>9277</v>
      </c>
      <c r="F678" s="812" t="s">
        <v>9278</v>
      </c>
      <c r="G678" s="810" t="s">
        <v>460</v>
      </c>
      <c r="H678" s="810" t="s">
        <v>460</v>
      </c>
      <c r="I678" s="810" t="s">
        <v>5139</v>
      </c>
      <c r="J678" s="812" t="s">
        <v>1528</v>
      </c>
      <c r="K678" s="810"/>
      <c r="L678" s="810">
        <v>1</v>
      </c>
      <c r="M678" s="810"/>
    </row>
    <row r="679" spans="1:13" s="738" customFormat="1" ht="27.75" customHeight="1">
      <c r="A679" s="810">
        <v>260</v>
      </c>
      <c r="B679" s="816" t="s">
        <v>9281</v>
      </c>
      <c r="C679" s="810" t="s">
        <v>1471</v>
      </c>
      <c r="D679" s="810" t="s">
        <v>9276</v>
      </c>
      <c r="E679" s="810" t="s">
        <v>9277</v>
      </c>
      <c r="F679" s="812" t="s">
        <v>9278</v>
      </c>
      <c r="G679" s="810" t="s">
        <v>460</v>
      </c>
      <c r="H679" s="810" t="s">
        <v>460</v>
      </c>
      <c r="I679" s="810" t="s">
        <v>5126</v>
      </c>
      <c r="J679" s="812" t="s">
        <v>1528</v>
      </c>
      <c r="K679" s="810"/>
      <c r="L679" s="810"/>
      <c r="M679" s="810">
        <v>1</v>
      </c>
    </row>
    <row r="680" spans="1:13" s="738" customFormat="1" ht="27.75" customHeight="1">
      <c r="A680" s="810">
        <v>261</v>
      </c>
      <c r="B680" s="816" t="s">
        <v>9282</v>
      </c>
      <c r="C680" s="810" t="s">
        <v>1471</v>
      </c>
      <c r="D680" s="810" t="s">
        <v>9276</v>
      </c>
      <c r="E680" s="810" t="s">
        <v>9277</v>
      </c>
      <c r="F680" s="812" t="s">
        <v>9278</v>
      </c>
      <c r="G680" s="810" t="s">
        <v>460</v>
      </c>
      <c r="H680" s="810" t="s">
        <v>460</v>
      </c>
      <c r="I680" s="810" t="s">
        <v>8383</v>
      </c>
      <c r="J680" s="812" t="s">
        <v>1528</v>
      </c>
      <c r="K680" s="810"/>
      <c r="L680" s="810"/>
      <c r="M680" s="810">
        <v>1</v>
      </c>
    </row>
    <row r="681" spans="1:13" s="738" customFormat="1" ht="27.75" customHeight="1">
      <c r="A681" s="810">
        <v>262</v>
      </c>
      <c r="B681" s="816" t="s">
        <v>9283</v>
      </c>
      <c r="C681" s="810" t="s">
        <v>1471</v>
      </c>
      <c r="D681" s="810" t="s">
        <v>9284</v>
      </c>
      <c r="E681" s="810" t="s">
        <v>9285</v>
      </c>
      <c r="F681" s="812" t="s">
        <v>9286</v>
      </c>
      <c r="G681" s="810" t="s">
        <v>460</v>
      </c>
      <c r="H681" s="810" t="s">
        <v>460</v>
      </c>
      <c r="I681" s="810" t="s">
        <v>5126</v>
      </c>
      <c r="J681" s="812" t="s">
        <v>1572</v>
      </c>
      <c r="K681" s="810">
        <v>1</v>
      </c>
      <c r="L681" s="810"/>
      <c r="M681" s="810"/>
    </row>
    <row r="682" spans="1:13" s="738" customFormat="1" ht="27.75" customHeight="1">
      <c r="A682" s="810">
        <v>263</v>
      </c>
      <c r="B682" s="811" t="s">
        <v>5480</v>
      </c>
      <c r="C682" s="810" t="s">
        <v>1503</v>
      </c>
      <c r="D682" s="810" t="s">
        <v>9096</v>
      </c>
      <c r="E682" s="810" t="s">
        <v>1280</v>
      </c>
      <c r="F682" s="812" t="s">
        <v>9287</v>
      </c>
      <c r="G682" s="810" t="s">
        <v>457</v>
      </c>
      <c r="H682" s="810" t="s">
        <v>457</v>
      </c>
      <c r="I682" s="810" t="s">
        <v>5126</v>
      </c>
      <c r="J682" s="812" t="s">
        <v>7281</v>
      </c>
      <c r="K682" s="810"/>
      <c r="L682" s="810"/>
      <c r="M682" s="810">
        <v>1</v>
      </c>
    </row>
    <row r="683" spans="1:13" s="738" customFormat="1" ht="27.75" customHeight="1">
      <c r="A683" s="810">
        <v>264</v>
      </c>
      <c r="B683" s="811" t="s">
        <v>9288</v>
      </c>
      <c r="C683" s="810" t="s">
        <v>1503</v>
      </c>
      <c r="D683" s="810" t="s">
        <v>9289</v>
      </c>
      <c r="E683" s="810" t="s">
        <v>9290</v>
      </c>
      <c r="F683" s="812" t="s">
        <v>9291</v>
      </c>
      <c r="G683" s="813" t="s">
        <v>533</v>
      </c>
      <c r="H683" s="813" t="s">
        <v>457</v>
      </c>
      <c r="I683" s="810" t="s">
        <v>5126</v>
      </c>
      <c r="J683" s="812" t="s">
        <v>9292</v>
      </c>
      <c r="K683" s="810">
        <v>1</v>
      </c>
      <c r="L683" s="810">
        <v>2</v>
      </c>
      <c r="M683" s="810">
        <v>5</v>
      </c>
    </row>
    <row r="684" spans="1:13" s="738" customFormat="1" ht="27.75" customHeight="1">
      <c r="A684" s="810">
        <v>265</v>
      </c>
      <c r="B684" s="811" t="s">
        <v>9293</v>
      </c>
      <c r="C684" s="810" t="s">
        <v>1503</v>
      </c>
      <c r="D684" s="810" t="s">
        <v>9294</v>
      </c>
      <c r="E684" s="810" t="s">
        <v>9290</v>
      </c>
      <c r="F684" s="812" t="s">
        <v>9295</v>
      </c>
      <c r="G684" s="813" t="s">
        <v>533</v>
      </c>
      <c r="H684" s="813" t="s">
        <v>457</v>
      </c>
      <c r="I684" s="810" t="s">
        <v>5126</v>
      </c>
      <c r="J684" s="812" t="s">
        <v>1149</v>
      </c>
      <c r="K684" s="810"/>
      <c r="L684" s="810"/>
      <c r="M684" s="810">
        <v>1</v>
      </c>
    </row>
    <row r="685" spans="1:13" s="738" customFormat="1" ht="27.75" customHeight="1">
      <c r="A685" s="810">
        <v>266</v>
      </c>
      <c r="B685" s="811" t="s">
        <v>5186</v>
      </c>
      <c r="C685" s="810" t="s">
        <v>1503</v>
      </c>
      <c r="D685" s="810" t="s">
        <v>9173</v>
      </c>
      <c r="E685" s="810" t="s">
        <v>9296</v>
      </c>
      <c r="F685" s="812" t="s">
        <v>9297</v>
      </c>
      <c r="G685" s="813" t="s">
        <v>460</v>
      </c>
      <c r="H685" s="813" t="s">
        <v>460</v>
      </c>
      <c r="I685" s="810" t="s">
        <v>5139</v>
      </c>
      <c r="J685" s="812" t="s">
        <v>5947</v>
      </c>
      <c r="K685" s="810"/>
      <c r="L685" s="810">
        <v>1</v>
      </c>
      <c r="M685" s="810"/>
    </row>
    <row r="686" spans="1:13" s="738" customFormat="1" ht="27.75" customHeight="1">
      <c r="A686" s="810">
        <v>267</v>
      </c>
      <c r="B686" s="811" t="s">
        <v>9298</v>
      </c>
      <c r="C686" s="810" t="s">
        <v>1503</v>
      </c>
      <c r="D686" s="810" t="s">
        <v>9173</v>
      </c>
      <c r="E686" s="810" t="s">
        <v>9296</v>
      </c>
      <c r="F686" s="812" t="s">
        <v>9299</v>
      </c>
      <c r="G686" s="813" t="s">
        <v>460</v>
      </c>
      <c r="H686" s="813" t="s">
        <v>460</v>
      </c>
      <c r="I686" s="810" t="s">
        <v>5139</v>
      </c>
      <c r="J686" s="812" t="s">
        <v>5983</v>
      </c>
      <c r="K686" s="810"/>
      <c r="L686" s="810"/>
      <c r="M686" s="810">
        <v>1</v>
      </c>
    </row>
    <row r="687" spans="1:13" s="738" customFormat="1" ht="27.75" customHeight="1">
      <c r="A687" s="810">
        <v>268</v>
      </c>
      <c r="B687" s="811" t="s">
        <v>9300</v>
      </c>
      <c r="C687" s="810" t="s">
        <v>1503</v>
      </c>
      <c r="D687" s="810" t="s">
        <v>9173</v>
      </c>
      <c r="E687" s="810" t="s">
        <v>9296</v>
      </c>
      <c r="F687" s="812" t="s">
        <v>9301</v>
      </c>
      <c r="G687" s="813" t="s">
        <v>460</v>
      </c>
      <c r="H687" s="813" t="s">
        <v>460</v>
      </c>
      <c r="I687" s="810" t="s">
        <v>5126</v>
      </c>
      <c r="J687" s="812" t="s">
        <v>2390</v>
      </c>
      <c r="K687" s="810"/>
      <c r="L687" s="810"/>
      <c r="M687" s="810">
        <v>1</v>
      </c>
    </row>
    <row r="688" spans="1:13" s="738" customFormat="1" ht="27.75" customHeight="1">
      <c r="A688" s="810">
        <v>269</v>
      </c>
      <c r="B688" s="811" t="s">
        <v>6709</v>
      </c>
      <c r="C688" s="810" t="s">
        <v>1503</v>
      </c>
      <c r="D688" s="810" t="s">
        <v>9173</v>
      </c>
      <c r="E688" s="810" t="s">
        <v>9296</v>
      </c>
      <c r="F688" s="812" t="s">
        <v>9302</v>
      </c>
      <c r="G688" s="813" t="s">
        <v>460</v>
      </c>
      <c r="H688" s="813" t="s">
        <v>460</v>
      </c>
      <c r="I688" s="810" t="s">
        <v>5126</v>
      </c>
      <c r="J688" s="812" t="s">
        <v>8</v>
      </c>
      <c r="K688" s="810"/>
      <c r="L688" s="810"/>
      <c r="M688" s="810">
        <v>1</v>
      </c>
    </row>
    <row r="689" spans="1:13" s="738" customFormat="1" ht="27.75" customHeight="1">
      <c r="A689" s="810">
        <v>270</v>
      </c>
      <c r="B689" s="811" t="s">
        <v>9303</v>
      </c>
      <c r="C689" s="810" t="s">
        <v>1503</v>
      </c>
      <c r="D689" s="810" t="s">
        <v>9173</v>
      </c>
      <c r="E689" s="810" t="s">
        <v>9296</v>
      </c>
      <c r="F689" s="812" t="s">
        <v>9304</v>
      </c>
      <c r="G689" s="813" t="s">
        <v>460</v>
      </c>
      <c r="H689" s="813" t="s">
        <v>460</v>
      </c>
      <c r="I689" s="810" t="s">
        <v>5126</v>
      </c>
      <c r="J689" s="812" t="s">
        <v>9305</v>
      </c>
      <c r="K689" s="810"/>
      <c r="L689" s="810">
        <v>1</v>
      </c>
      <c r="M689" s="810"/>
    </row>
    <row r="690" spans="1:13" s="738" customFormat="1" ht="27.75" customHeight="1">
      <c r="A690" s="810">
        <v>271</v>
      </c>
      <c r="B690" s="811" t="s">
        <v>7123</v>
      </c>
      <c r="C690" s="810" t="s">
        <v>1503</v>
      </c>
      <c r="D690" s="810" t="s">
        <v>9173</v>
      </c>
      <c r="E690" s="810" t="s">
        <v>9296</v>
      </c>
      <c r="F690" s="812" t="s">
        <v>9306</v>
      </c>
      <c r="G690" s="813" t="s">
        <v>460</v>
      </c>
      <c r="H690" s="813" t="s">
        <v>460</v>
      </c>
      <c r="I690" s="810" t="s">
        <v>5139</v>
      </c>
      <c r="J690" s="812" t="s">
        <v>7312</v>
      </c>
      <c r="K690" s="810"/>
      <c r="L690" s="810"/>
      <c r="M690" s="810">
        <v>1</v>
      </c>
    </row>
    <row r="691" spans="1:13" s="738" customFormat="1" ht="27.75" customHeight="1">
      <c r="A691" s="810">
        <v>272</v>
      </c>
      <c r="B691" s="816" t="s">
        <v>3788</v>
      </c>
      <c r="C691" s="810" t="s">
        <v>1504</v>
      </c>
      <c r="D691" s="813" t="s">
        <v>9307</v>
      </c>
      <c r="E691" s="810" t="s">
        <v>1675</v>
      </c>
      <c r="F691" s="812" t="s">
        <v>9308</v>
      </c>
      <c r="G691" s="813" t="s">
        <v>460</v>
      </c>
      <c r="H691" s="813" t="s">
        <v>460</v>
      </c>
      <c r="I691" s="813" t="s">
        <v>5126</v>
      </c>
      <c r="J691" s="818" t="s">
        <v>8</v>
      </c>
      <c r="K691" s="813">
        <v>1</v>
      </c>
      <c r="L691" s="813"/>
      <c r="M691" s="813"/>
    </row>
    <row r="692" spans="1:13" s="738" customFormat="1" ht="27.75" customHeight="1">
      <c r="A692" s="810">
        <v>273</v>
      </c>
      <c r="B692" s="816" t="s">
        <v>9309</v>
      </c>
      <c r="C692" s="810" t="s">
        <v>1504</v>
      </c>
      <c r="D692" s="813" t="s">
        <v>9307</v>
      </c>
      <c r="E692" s="810" t="s">
        <v>1675</v>
      </c>
      <c r="F692" s="812" t="s">
        <v>9308</v>
      </c>
      <c r="G692" s="813" t="s">
        <v>460</v>
      </c>
      <c r="H692" s="813" t="s">
        <v>460</v>
      </c>
      <c r="I692" s="813" t="s">
        <v>5139</v>
      </c>
      <c r="J692" s="818" t="s">
        <v>1381</v>
      </c>
      <c r="K692" s="813">
        <v>1</v>
      </c>
      <c r="L692" s="813"/>
      <c r="M692" s="813"/>
    </row>
    <row r="693" spans="1:13" s="738" customFormat="1" ht="27.75" customHeight="1">
      <c r="A693" s="810">
        <v>274</v>
      </c>
      <c r="B693" s="816" t="s">
        <v>9310</v>
      </c>
      <c r="C693" s="810" t="s">
        <v>1504</v>
      </c>
      <c r="D693" s="813" t="s">
        <v>9307</v>
      </c>
      <c r="E693" s="810" t="s">
        <v>1675</v>
      </c>
      <c r="F693" s="812" t="s">
        <v>9308</v>
      </c>
      <c r="G693" s="813" t="s">
        <v>533</v>
      </c>
      <c r="H693" s="813" t="s">
        <v>457</v>
      </c>
      <c r="I693" s="813" t="s">
        <v>5126</v>
      </c>
      <c r="J693" s="818" t="s">
        <v>9</v>
      </c>
      <c r="K693" s="813">
        <v>1</v>
      </c>
      <c r="L693" s="813"/>
      <c r="M693" s="813"/>
    </row>
    <row r="694" spans="1:13" s="738" customFormat="1" ht="27.75" customHeight="1">
      <c r="A694" s="810">
        <v>275</v>
      </c>
      <c r="B694" s="816" t="s">
        <v>5011</v>
      </c>
      <c r="C694" s="810" t="s">
        <v>1504</v>
      </c>
      <c r="D694" s="813" t="s">
        <v>9307</v>
      </c>
      <c r="E694" s="810" t="s">
        <v>1675</v>
      </c>
      <c r="F694" s="812" t="s">
        <v>9308</v>
      </c>
      <c r="G694" s="813" t="s">
        <v>460</v>
      </c>
      <c r="H694" s="813" t="s">
        <v>460</v>
      </c>
      <c r="I694" s="813" t="s">
        <v>5126</v>
      </c>
      <c r="J694" s="818" t="s">
        <v>98</v>
      </c>
      <c r="K694" s="813"/>
      <c r="L694" s="813">
        <v>1</v>
      </c>
      <c r="M694" s="813"/>
    </row>
    <row r="695" spans="1:13" s="738" customFormat="1" ht="27.75" customHeight="1">
      <c r="A695" s="810">
        <v>276</v>
      </c>
      <c r="B695" s="816" t="s">
        <v>9311</v>
      </c>
      <c r="C695" s="810" t="s">
        <v>1504</v>
      </c>
      <c r="D695" s="813" t="s">
        <v>9307</v>
      </c>
      <c r="E695" s="810" t="s">
        <v>1675</v>
      </c>
      <c r="F695" s="812" t="s">
        <v>9308</v>
      </c>
      <c r="G695" s="813" t="s">
        <v>460</v>
      </c>
      <c r="H695" s="813" t="s">
        <v>460</v>
      </c>
      <c r="I695" s="813" t="s">
        <v>5126</v>
      </c>
      <c r="J695" s="818" t="s">
        <v>9312</v>
      </c>
      <c r="K695" s="813"/>
      <c r="L695" s="813">
        <v>1</v>
      </c>
      <c r="M695" s="813"/>
    </row>
    <row r="696" spans="1:13" s="738" customFormat="1" ht="27.75" customHeight="1">
      <c r="A696" s="810">
        <v>277</v>
      </c>
      <c r="B696" s="816" t="s">
        <v>6714</v>
      </c>
      <c r="C696" s="810" t="s">
        <v>1504</v>
      </c>
      <c r="D696" s="813" t="s">
        <v>9307</v>
      </c>
      <c r="E696" s="810" t="s">
        <v>1675</v>
      </c>
      <c r="F696" s="812" t="s">
        <v>9308</v>
      </c>
      <c r="G696" s="813" t="s">
        <v>533</v>
      </c>
      <c r="H696" s="813" t="s">
        <v>457</v>
      </c>
      <c r="I696" s="813" t="s">
        <v>5126</v>
      </c>
      <c r="J696" s="818" t="s">
        <v>1381</v>
      </c>
      <c r="K696" s="813"/>
      <c r="L696" s="813">
        <v>1</v>
      </c>
      <c r="M696" s="813"/>
    </row>
    <row r="697" spans="1:13" s="738" customFormat="1" ht="27.75" customHeight="1">
      <c r="A697" s="810">
        <v>278</v>
      </c>
      <c r="B697" s="816" t="s">
        <v>9313</v>
      </c>
      <c r="C697" s="810" t="s">
        <v>1504</v>
      </c>
      <c r="D697" s="813" t="s">
        <v>9307</v>
      </c>
      <c r="E697" s="810" t="s">
        <v>1675</v>
      </c>
      <c r="F697" s="812" t="s">
        <v>9308</v>
      </c>
      <c r="G697" s="813" t="s">
        <v>460</v>
      </c>
      <c r="H697" s="813" t="s">
        <v>460</v>
      </c>
      <c r="I697" s="813" t="s">
        <v>5139</v>
      </c>
      <c r="J697" s="818" t="s">
        <v>1381</v>
      </c>
      <c r="K697" s="813"/>
      <c r="L697" s="813"/>
      <c r="M697" s="813">
        <v>1</v>
      </c>
    </row>
    <row r="698" spans="1:13" s="738" customFormat="1" ht="27.75" customHeight="1">
      <c r="A698" s="810">
        <v>279</v>
      </c>
      <c r="B698" s="816" t="s">
        <v>4098</v>
      </c>
      <c r="C698" s="810" t="s">
        <v>1504</v>
      </c>
      <c r="D698" s="813" t="s">
        <v>9307</v>
      </c>
      <c r="E698" s="810" t="s">
        <v>1675</v>
      </c>
      <c r="F698" s="812" t="s">
        <v>9308</v>
      </c>
      <c r="G698" s="813" t="s">
        <v>460</v>
      </c>
      <c r="H698" s="813" t="s">
        <v>460</v>
      </c>
      <c r="I698" s="813" t="s">
        <v>5126</v>
      </c>
      <c r="J698" s="818" t="s">
        <v>1381</v>
      </c>
      <c r="K698" s="813"/>
      <c r="L698" s="813"/>
      <c r="M698" s="813">
        <v>1</v>
      </c>
    </row>
    <row r="699" spans="1:13" s="738" customFormat="1" ht="27.75" customHeight="1">
      <c r="A699" s="810">
        <v>280</v>
      </c>
      <c r="B699" s="816" t="s">
        <v>6719</v>
      </c>
      <c r="C699" s="810" t="s">
        <v>1504</v>
      </c>
      <c r="D699" s="813" t="s">
        <v>9307</v>
      </c>
      <c r="E699" s="810" t="s">
        <v>1675</v>
      </c>
      <c r="F699" s="812" t="s">
        <v>9308</v>
      </c>
      <c r="G699" s="813" t="s">
        <v>460</v>
      </c>
      <c r="H699" s="813" t="s">
        <v>460</v>
      </c>
      <c r="I699" s="813" t="s">
        <v>5139</v>
      </c>
      <c r="J699" s="818" t="s">
        <v>2390</v>
      </c>
      <c r="K699" s="813"/>
      <c r="L699" s="813"/>
      <c r="M699" s="813">
        <v>1</v>
      </c>
    </row>
    <row r="700" spans="1:13" s="738" customFormat="1" ht="27.75" customHeight="1">
      <c r="A700" s="810">
        <v>281</v>
      </c>
      <c r="B700" s="816" t="s">
        <v>9314</v>
      </c>
      <c r="C700" s="810" t="s">
        <v>1504</v>
      </c>
      <c r="D700" s="813" t="s">
        <v>9307</v>
      </c>
      <c r="E700" s="810" t="s">
        <v>1675</v>
      </c>
      <c r="F700" s="812" t="s">
        <v>9308</v>
      </c>
      <c r="G700" s="813" t="s">
        <v>533</v>
      </c>
      <c r="H700" s="813" t="s">
        <v>457</v>
      </c>
      <c r="I700" s="813" t="s">
        <v>5139</v>
      </c>
      <c r="J700" s="818" t="s">
        <v>1381</v>
      </c>
      <c r="K700" s="813"/>
      <c r="L700" s="813"/>
      <c r="M700" s="813">
        <v>1</v>
      </c>
    </row>
    <row r="701" spans="1:13" s="738" customFormat="1" ht="27.75" customHeight="1">
      <c r="A701" s="810">
        <v>282</v>
      </c>
      <c r="B701" s="816" t="s">
        <v>9315</v>
      </c>
      <c r="C701" s="810" t="s">
        <v>1504</v>
      </c>
      <c r="D701" s="813" t="s">
        <v>9307</v>
      </c>
      <c r="E701" s="810" t="s">
        <v>1675</v>
      </c>
      <c r="F701" s="812" t="s">
        <v>9308</v>
      </c>
      <c r="G701" s="813" t="s">
        <v>533</v>
      </c>
      <c r="H701" s="813" t="s">
        <v>457</v>
      </c>
      <c r="I701" s="813" t="s">
        <v>5126</v>
      </c>
      <c r="J701" s="818" t="s">
        <v>93</v>
      </c>
      <c r="K701" s="813"/>
      <c r="L701" s="813"/>
      <c r="M701" s="813">
        <v>1</v>
      </c>
    </row>
    <row r="702" spans="1:13" s="738" customFormat="1" ht="27.75" customHeight="1">
      <c r="A702" s="810">
        <v>283</v>
      </c>
      <c r="B702" s="816" t="s">
        <v>5198</v>
      </c>
      <c r="C702" s="810" t="s">
        <v>1504</v>
      </c>
      <c r="D702" s="813" t="s">
        <v>9307</v>
      </c>
      <c r="E702" s="810" t="s">
        <v>1675</v>
      </c>
      <c r="F702" s="812" t="s">
        <v>9308</v>
      </c>
      <c r="G702" s="813" t="s">
        <v>460</v>
      </c>
      <c r="H702" s="813" t="s">
        <v>460</v>
      </c>
      <c r="I702" s="813" t="s">
        <v>5126</v>
      </c>
      <c r="J702" s="818" t="s">
        <v>1381</v>
      </c>
      <c r="K702" s="813"/>
      <c r="L702" s="813"/>
      <c r="M702" s="813">
        <v>1</v>
      </c>
    </row>
    <row r="703" spans="1:13" s="738" customFormat="1" ht="27.75" customHeight="1">
      <c r="A703" s="810">
        <v>284</v>
      </c>
      <c r="B703" s="816" t="s">
        <v>9316</v>
      </c>
      <c r="C703" s="810" t="s">
        <v>1504</v>
      </c>
      <c r="D703" s="813" t="s">
        <v>9307</v>
      </c>
      <c r="E703" s="810" t="s">
        <v>1675</v>
      </c>
      <c r="F703" s="812" t="s">
        <v>9308</v>
      </c>
      <c r="G703" s="813" t="s">
        <v>460</v>
      </c>
      <c r="H703" s="813" t="s">
        <v>460</v>
      </c>
      <c r="I703" s="813" t="s">
        <v>5139</v>
      </c>
      <c r="J703" s="818" t="s">
        <v>6045</v>
      </c>
      <c r="K703" s="813"/>
      <c r="L703" s="813"/>
      <c r="M703" s="813">
        <v>1</v>
      </c>
    </row>
    <row r="704" spans="1:13" s="738" customFormat="1" ht="27.75" customHeight="1">
      <c r="A704" s="810">
        <v>285</v>
      </c>
      <c r="B704" s="816" t="s">
        <v>9317</v>
      </c>
      <c r="C704" s="810" t="s">
        <v>1504</v>
      </c>
      <c r="D704" s="813" t="s">
        <v>9307</v>
      </c>
      <c r="E704" s="810" t="s">
        <v>1675</v>
      </c>
      <c r="F704" s="812" t="s">
        <v>9308</v>
      </c>
      <c r="G704" s="813" t="s">
        <v>460</v>
      </c>
      <c r="H704" s="813" t="s">
        <v>460</v>
      </c>
      <c r="I704" s="813" t="s">
        <v>5126</v>
      </c>
      <c r="J704" s="818" t="s">
        <v>2390</v>
      </c>
      <c r="K704" s="813"/>
      <c r="L704" s="813"/>
      <c r="M704" s="813">
        <v>1</v>
      </c>
    </row>
    <row r="705" spans="1:13" s="738" customFormat="1" ht="27.75" customHeight="1">
      <c r="A705" s="810">
        <v>286</v>
      </c>
      <c r="B705" s="816" t="s">
        <v>9318</v>
      </c>
      <c r="C705" s="810" t="s">
        <v>1504</v>
      </c>
      <c r="D705" s="813" t="s">
        <v>9307</v>
      </c>
      <c r="E705" s="810" t="s">
        <v>1675</v>
      </c>
      <c r="F705" s="812" t="s">
        <v>9308</v>
      </c>
      <c r="G705" s="813" t="s">
        <v>460</v>
      </c>
      <c r="H705" s="813" t="s">
        <v>460</v>
      </c>
      <c r="I705" s="813" t="s">
        <v>5126</v>
      </c>
      <c r="J705" s="818" t="s">
        <v>7352</v>
      </c>
      <c r="K705" s="813"/>
      <c r="L705" s="813"/>
      <c r="M705" s="813">
        <v>1</v>
      </c>
    </row>
    <row r="706" spans="1:13" s="738" customFormat="1" ht="27.75" customHeight="1">
      <c r="A706" s="810">
        <v>287</v>
      </c>
      <c r="B706" s="816" t="s">
        <v>6718</v>
      </c>
      <c r="C706" s="810" t="s">
        <v>1504</v>
      </c>
      <c r="D706" s="813" t="s">
        <v>9307</v>
      </c>
      <c r="E706" s="810" t="s">
        <v>1675</v>
      </c>
      <c r="F706" s="812" t="s">
        <v>9308</v>
      </c>
      <c r="G706" s="813" t="s">
        <v>460</v>
      </c>
      <c r="H706" s="813" t="s">
        <v>460</v>
      </c>
      <c r="I706" s="813" t="s">
        <v>5126</v>
      </c>
      <c r="J706" s="818" t="s">
        <v>9099</v>
      </c>
      <c r="K706" s="813"/>
      <c r="L706" s="813"/>
      <c r="M706" s="813">
        <v>1</v>
      </c>
    </row>
    <row r="707" spans="1:13" s="738" customFormat="1" ht="27.75" customHeight="1">
      <c r="A707" s="810">
        <v>288</v>
      </c>
      <c r="B707" s="816" t="s">
        <v>9319</v>
      </c>
      <c r="C707" s="810" t="s">
        <v>1504</v>
      </c>
      <c r="D707" s="813" t="s">
        <v>9307</v>
      </c>
      <c r="E707" s="810" t="s">
        <v>1675</v>
      </c>
      <c r="F707" s="812" t="s">
        <v>9308</v>
      </c>
      <c r="G707" s="813" t="s">
        <v>460</v>
      </c>
      <c r="H707" s="813" t="s">
        <v>460</v>
      </c>
      <c r="I707" s="813" t="s">
        <v>5126</v>
      </c>
      <c r="J707" s="818" t="s">
        <v>9099</v>
      </c>
      <c r="K707" s="813"/>
      <c r="L707" s="813"/>
      <c r="M707" s="813">
        <v>1</v>
      </c>
    </row>
    <row r="708" spans="1:13" s="738" customFormat="1" ht="27.75" customHeight="1">
      <c r="A708" s="810">
        <v>289</v>
      </c>
      <c r="B708" s="816" t="s">
        <v>9320</v>
      </c>
      <c r="C708" s="810" t="s">
        <v>1504</v>
      </c>
      <c r="D708" s="813" t="s">
        <v>9307</v>
      </c>
      <c r="E708" s="810" t="s">
        <v>1675</v>
      </c>
      <c r="F708" s="812" t="s">
        <v>9308</v>
      </c>
      <c r="G708" s="813" t="s">
        <v>533</v>
      </c>
      <c r="H708" s="813" t="s">
        <v>457</v>
      </c>
      <c r="I708" s="813" t="s">
        <v>5126</v>
      </c>
      <c r="J708" s="818" t="s">
        <v>117</v>
      </c>
      <c r="K708" s="813"/>
      <c r="L708" s="813"/>
      <c r="M708" s="813">
        <v>1</v>
      </c>
    </row>
    <row r="709" spans="1:13" s="738" customFormat="1" ht="27.75" customHeight="1">
      <c r="A709" s="810">
        <v>290</v>
      </c>
      <c r="B709" s="816" t="s">
        <v>9313</v>
      </c>
      <c r="C709" s="810" t="s">
        <v>1504</v>
      </c>
      <c r="D709" s="813" t="s">
        <v>9321</v>
      </c>
      <c r="E709" s="810" t="s">
        <v>8915</v>
      </c>
      <c r="F709" s="812" t="s">
        <v>9322</v>
      </c>
      <c r="G709" s="813" t="s">
        <v>457</v>
      </c>
      <c r="H709" s="813" t="s">
        <v>457</v>
      </c>
      <c r="I709" s="813" t="s">
        <v>5139</v>
      </c>
      <c r="J709" s="818" t="s">
        <v>1381</v>
      </c>
      <c r="K709" s="813"/>
      <c r="L709" s="813"/>
      <c r="M709" s="813">
        <v>1</v>
      </c>
    </row>
    <row r="710" spans="1:13" s="738" customFormat="1" ht="27.75" customHeight="1">
      <c r="A710" s="810">
        <v>291</v>
      </c>
      <c r="B710" s="816" t="s">
        <v>8607</v>
      </c>
      <c r="C710" s="810" t="s">
        <v>1504</v>
      </c>
      <c r="D710" s="813" t="s">
        <v>9321</v>
      </c>
      <c r="E710" s="810" t="s">
        <v>8915</v>
      </c>
      <c r="F710" s="812" t="s">
        <v>9322</v>
      </c>
      <c r="G710" s="813" t="s">
        <v>457</v>
      </c>
      <c r="H710" s="813" t="s">
        <v>457</v>
      </c>
      <c r="I710" s="813" t="s">
        <v>5139</v>
      </c>
      <c r="J710" s="818" t="s">
        <v>9323</v>
      </c>
      <c r="K710" s="813">
        <v>1</v>
      </c>
      <c r="L710" s="813"/>
      <c r="M710" s="813"/>
    </row>
    <row r="711" spans="1:13" s="738" customFormat="1" ht="27.75" customHeight="1">
      <c r="A711" s="810">
        <v>292</v>
      </c>
      <c r="B711" s="816" t="s">
        <v>5499</v>
      </c>
      <c r="C711" s="810" t="s">
        <v>1504</v>
      </c>
      <c r="D711" s="813" t="s">
        <v>9321</v>
      </c>
      <c r="E711" s="810" t="s">
        <v>8915</v>
      </c>
      <c r="F711" s="812" t="s">
        <v>9322</v>
      </c>
      <c r="G711" s="813" t="s">
        <v>457</v>
      </c>
      <c r="H711" s="813" t="s">
        <v>457</v>
      </c>
      <c r="I711" s="813" t="s">
        <v>5139</v>
      </c>
      <c r="J711" s="818" t="s">
        <v>9324</v>
      </c>
      <c r="K711" s="813"/>
      <c r="L711" s="813"/>
      <c r="M711" s="813">
        <v>1</v>
      </c>
    </row>
    <row r="712" spans="1:13" s="738" customFormat="1" ht="27.75" customHeight="1">
      <c r="A712" s="810">
        <v>293</v>
      </c>
      <c r="B712" s="816" t="s">
        <v>5003</v>
      </c>
      <c r="C712" s="810" t="s">
        <v>1504</v>
      </c>
      <c r="D712" s="813" t="s">
        <v>9321</v>
      </c>
      <c r="E712" s="810" t="s">
        <v>8915</v>
      </c>
      <c r="F712" s="812" t="s">
        <v>9322</v>
      </c>
      <c r="G712" s="813" t="s">
        <v>457</v>
      </c>
      <c r="H712" s="813" t="s">
        <v>457</v>
      </c>
      <c r="I712" s="813" t="s">
        <v>5139</v>
      </c>
      <c r="J712" s="818" t="s">
        <v>9325</v>
      </c>
      <c r="K712" s="813"/>
      <c r="L712" s="813"/>
      <c r="M712" s="813">
        <v>1</v>
      </c>
    </row>
    <row r="713" spans="1:13" s="738" customFormat="1" ht="27.75" customHeight="1">
      <c r="A713" s="810">
        <v>294</v>
      </c>
      <c r="B713" s="816" t="s">
        <v>9326</v>
      </c>
      <c r="C713" s="810" t="s">
        <v>1504</v>
      </c>
      <c r="D713" s="813" t="s">
        <v>9321</v>
      </c>
      <c r="E713" s="810" t="s">
        <v>8915</v>
      </c>
      <c r="F713" s="812" t="s">
        <v>9322</v>
      </c>
      <c r="G713" s="813" t="s">
        <v>457</v>
      </c>
      <c r="H713" s="813" t="s">
        <v>457</v>
      </c>
      <c r="I713" s="813" t="s">
        <v>5139</v>
      </c>
      <c r="J713" s="818" t="s">
        <v>117</v>
      </c>
      <c r="K713" s="813"/>
      <c r="L713" s="813"/>
      <c r="M713" s="813">
        <v>1</v>
      </c>
    </row>
    <row r="714" spans="1:13" s="738" customFormat="1" ht="27.75" customHeight="1">
      <c r="A714" s="810">
        <v>295</v>
      </c>
      <c r="B714" s="816" t="s">
        <v>2770</v>
      </c>
      <c r="C714" s="810" t="s">
        <v>1504</v>
      </c>
      <c r="D714" s="813" t="s">
        <v>9321</v>
      </c>
      <c r="E714" s="810" t="s">
        <v>8915</v>
      </c>
      <c r="F714" s="812" t="s">
        <v>9322</v>
      </c>
      <c r="G714" s="813" t="s">
        <v>457</v>
      </c>
      <c r="H714" s="813" t="s">
        <v>457</v>
      </c>
      <c r="I714" s="813" t="s">
        <v>5126</v>
      </c>
      <c r="J714" s="818" t="s">
        <v>1381</v>
      </c>
      <c r="K714" s="813"/>
      <c r="L714" s="813">
        <v>1</v>
      </c>
      <c r="M714" s="813"/>
    </row>
    <row r="715" spans="1:13" s="738" customFormat="1" ht="27.75" customHeight="1">
      <c r="A715" s="810">
        <v>296</v>
      </c>
      <c r="B715" s="811" t="s">
        <v>4459</v>
      </c>
      <c r="C715" s="810" t="s">
        <v>1504</v>
      </c>
      <c r="D715" s="813" t="s">
        <v>9321</v>
      </c>
      <c r="E715" s="810" t="s">
        <v>8915</v>
      </c>
      <c r="F715" s="812" t="s">
        <v>9322</v>
      </c>
      <c r="G715" s="813" t="s">
        <v>457</v>
      </c>
      <c r="H715" s="813" t="s">
        <v>457</v>
      </c>
      <c r="I715" s="813" t="s">
        <v>5126</v>
      </c>
      <c r="J715" s="818" t="s">
        <v>9327</v>
      </c>
      <c r="K715" s="813">
        <v>1</v>
      </c>
      <c r="L715" s="813"/>
      <c r="M715" s="813"/>
    </row>
    <row r="716" spans="1:13" s="738" customFormat="1" ht="27.75" customHeight="1">
      <c r="A716" s="810">
        <v>297</v>
      </c>
      <c r="B716" s="811" t="s">
        <v>9328</v>
      </c>
      <c r="C716" s="810" t="s">
        <v>1504</v>
      </c>
      <c r="D716" s="813" t="s">
        <v>9321</v>
      </c>
      <c r="E716" s="810" t="s">
        <v>8915</v>
      </c>
      <c r="F716" s="812" t="s">
        <v>9322</v>
      </c>
      <c r="G716" s="813" t="s">
        <v>457</v>
      </c>
      <c r="H716" s="813" t="s">
        <v>457</v>
      </c>
      <c r="I716" s="813" t="s">
        <v>5126</v>
      </c>
      <c r="J716" s="818" t="s">
        <v>117</v>
      </c>
      <c r="K716" s="813"/>
      <c r="L716" s="813"/>
      <c r="M716" s="813">
        <v>1</v>
      </c>
    </row>
    <row r="717" spans="1:13" s="738" customFormat="1" ht="27.75" customHeight="1">
      <c r="A717" s="810">
        <v>298</v>
      </c>
      <c r="B717" s="811" t="s">
        <v>3232</v>
      </c>
      <c r="C717" s="810" t="s">
        <v>1504</v>
      </c>
      <c r="D717" s="813" t="s">
        <v>9321</v>
      </c>
      <c r="E717" s="810" t="s">
        <v>8915</v>
      </c>
      <c r="F717" s="812" t="s">
        <v>9322</v>
      </c>
      <c r="G717" s="813" t="s">
        <v>457</v>
      </c>
      <c r="H717" s="813" t="s">
        <v>457</v>
      </c>
      <c r="I717" s="813" t="s">
        <v>5126</v>
      </c>
      <c r="J717" s="818" t="s">
        <v>9329</v>
      </c>
      <c r="K717" s="813"/>
      <c r="L717" s="813"/>
      <c r="M717" s="813">
        <v>1</v>
      </c>
    </row>
    <row r="718" spans="1:13" s="738" customFormat="1" ht="27.75" customHeight="1">
      <c r="A718" s="810">
        <v>299</v>
      </c>
      <c r="B718" s="811" t="s">
        <v>9330</v>
      </c>
      <c r="C718" s="810" t="s">
        <v>1504</v>
      </c>
      <c r="D718" s="813" t="s">
        <v>9321</v>
      </c>
      <c r="E718" s="810" t="s">
        <v>8915</v>
      </c>
      <c r="F718" s="812" t="s">
        <v>9322</v>
      </c>
      <c r="G718" s="813" t="s">
        <v>457</v>
      </c>
      <c r="H718" s="813" t="s">
        <v>457</v>
      </c>
      <c r="I718" s="813" t="s">
        <v>5126</v>
      </c>
      <c r="J718" s="818" t="s">
        <v>1807</v>
      </c>
      <c r="K718" s="813">
        <v>1</v>
      </c>
      <c r="L718" s="813"/>
      <c r="M718" s="813"/>
    </row>
    <row r="719" spans="1:13" s="738" customFormat="1" ht="27.75" customHeight="1">
      <c r="A719" s="810">
        <v>300</v>
      </c>
      <c r="B719" s="811" t="s">
        <v>9331</v>
      </c>
      <c r="C719" s="810" t="s">
        <v>1504</v>
      </c>
      <c r="D719" s="813" t="s">
        <v>9321</v>
      </c>
      <c r="E719" s="810" t="s">
        <v>9332</v>
      </c>
      <c r="F719" s="812" t="s">
        <v>9333</v>
      </c>
      <c r="G719" s="810" t="s">
        <v>567</v>
      </c>
      <c r="H719" s="810" t="s">
        <v>567</v>
      </c>
      <c r="I719" s="810" t="s">
        <v>5139</v>
      </c>
      <c r="J719" s="812" t="s">
        <v>9334</v>
      </c>
      <c r="K719" s="810"/>
      <c r="L719" s="810"/>
      <c r="M719" s="810">
        <v>1</v>
      </c>
    </row>
    <row r="720" spans="1:13" s="738" customFormat="1" ht="27.75" customHeight="1">
      <c r="A720" s="810">
        <v>301</v>
      </c>
      <c r="B720" s="811" t="s">
        <v>9335</v>
      </c>
      <c r="C720" s="810" t="s">
        <v>1504</v>
      </c>
      <c r="D720" s="813" t="s">
        <v>9321</v>
      </c>
      <c r="E720" s="810" t="s">
        <v>9332</v>
      </c>
      <c r="F720" s="812" t="s">
        <v>9333</v>
      </c>
      <c r="G720" s="810" t="s">
        <v>567</v>
      </c>
      <c r="H720" s="810" t="s">
        <v>567</v>
      </c>
      <c r="I720" s="810" t="s">
        <v>5139</v>
      </c>
      <c r="J720" s="812" t="s">
        <v>9323</v>
      </c>
      <c r="K720" s="810"/>
      <c r="L720" s="810"/>
      <c r="M720" s="810">
        <v>1</v>
      </c>
    </row>
    <row r="721" spans="1:13" s="738" customFormat="1" ht="27.75" customHeight="1">
      <c r="A721" s="810">
        <v>302</v>
      </c>
      <c r="B721" s="811" t="s">
        <v>9336</v>
      </c>
      <c r="C721" s="810" t="s">
        <v>1504</v>
      </c>
      <c r="D721" s="813" t="s">
        <v>9321</v>
      </c>
      <c r="E721" s="810" t="s">
        <v>9332</v>
      </c>
      <c r="F721" s="812" t="s">
        <v>9333</v>
      </c>
      <c r="G721" s="810" t="s">
        <v>533</v>
      </c>
      <c r="H721" s="810" t="s">
        <v>457</v>
      </c>
      <c r="I721" s="810" t="s">
        <v>5126</v>
      </c>
      <c r="J721" s="812" t="s">
        <v>9323</v>
      </c>
      <c r="K721" s="810"/>
      <c r="L721" s="810">
        <v>1</v>
      </c>
      <c r="M721" s="810"/>
    </row>
    <row r="722" spans="1:13" s="738" customFormat="1" ht="27.75" customHeight="1">
      <c r="A722" s="810">
        <v>303</v>
      </c>
      <c r="B722" s="811" t="s">
        <v>9337</v>
      </c>
      <c r="C722" s="810" t="s">
        <v>1504</v>
      </c>
      <c r="D722" s="813" t="s">
        <v>9321</v>
      </c>
      <c r="E722" s="810" t="s">
        <v>9332</v>
      </c>
      <c r="F722" s="812" t="s">
        <v>9333</v>
      </c>
      <c r="G722" s="810" t="s">
        <v>533</v>
      </c>
      <c r="H722" s="810" t="s">
        <v>457</v>
      </c>
      <c r="I722" s="810" t="s">
        <v>5126</v>
      </c>
      <c r="J722" s="812" t="s">
        <v>9323</v>
      </c>
      <c r="K722" s="810"/>
      <c r="L722" s="810"/>
      <c r="M722" s="810">
        <v>1</v>
      </c>
    </row>
    <row r="723" spans="1:13" s="738" customFormat="1" ht="27.75" customHeight="1">
      <c r="A723" s="810">
        <v>304</v>
      </c>
      <c r="B723" s="811" t="s">
        <v>9338</v>
      </c>
      <c r="C723" s="810" t="s">
        <v>1504</v>
      </c>
      <c r="D723" s="813" t="s">
        <v>9321</v>
      </c>
      <c r="E723" s="810" t="s">
        <v>9332</v>
      </c>
      <c r="F723" s="812" t="s">
        <v>9333</v>
      </c>
      <c r="G723" s="810" t="s">
        <v>533</v>
      </c>
      <c r="H723" s="810" t="s">
        <v>457</v>
      </c>
      <c r="I723" s="810" t="s">
        <v>5126</v>
      </c>
      <c r="J723" s="812" t="s">
        <v>9324</v>
      </c>
      <c r="K723" s="810"/>
      <c r="L723" s="810">
        <v>1</v>
      </c>
      <c r="M723" s="810"/>
    </row>
    <row r="724" spans="1:13" s="738" customFormat="1" ht="27.75" customHeight="1">
      <c r="A724" s="810">
        <v>305</v>
      </c>
      <c r="B724" s="811" t="s">
        <v>9339</v>
      </c>
      <c r="C724" s="810" t="s">
        <v>1504</v>
      </c>
      <c r="D724" s="813" t="s">
        <v>9321</v>
      </c>
      <c r="E724" s="810" t="s">
        <v>9332</v>
      </c>
      <c r="F724" s="812" t="s">
        <v>9333</v>
      </c>
      <c r="G724" s="810" t="s">
        <v>460</v>
      </c>
      <c r="H724" s="810" t="s">
        <v>460</v>
      </c>
      <c r="I724" s="810" t="s">
        <v>5139</v>
      </c>
      <c r="J724" s="812" t="s">
        <v>9324</v>
      </c>
      <c r="K724" s="810"/>
      <c r="L724" s="810"/>
      <c r="M724" s="810">
        <v>1</v>
      </c>
    </row>
    <row r="725" spans="1:13" s="738" customFormat="1" ht="27.75" customHeight="1">
      <c r="A725" s="810">
        <v>306</v>
      </c>
      <c r="B725" s="811" t="s">
        <v>9335</v>
      </c>
      <c r="C725" s="810" t="s">
        <v>1504</v>
      </c>
      <c r="D725" s="813" t="s">
        <v>9321</v>
      </c>
      <c r="E725" s="810" t="s">
        <v>9340</v>
      </c>
      <c r="F725" s="812" t="s">
        <v>9341</v>
      </c>
      <c r="G725" s="810" t="s">
        <v>567</v>
      </c>
      <c r="H725" s="810" t="s">
        <v>567</v>
      </c>
      <c r="I725" s="810" t="s">
        <v>5139</v>
      </c>
      <c r="J725" s="812" t="s">
        <v>9342</v>
      </c>
      <c r="K725" s="810">
        <v>1</v>
      </c>
      <c r="L725" s="810"/>
      <c r="M725" s="810"/>
    </row>
    <row r="726" spans="1:13" s="738" customFormat="1" ht="27.75" customHeight="1">
      <c r="A726" s="810">
        <v>307</v>
      </c>
      <c r="B726" s="811" t="s">
        <v>9343</v>
      </c>
      <c r="C726" s="810" t="s">
        <v>1504</v>
      </c>
      <c r="D726" s="813" t="s">
        <v>9321</v>
      </c>
      <c r="E726" s="810" t="s">
        <v>9340</v>
      </c>
      <c r="F726" s="812" t="s">
        <v>9341</v>
      </c>
      <c r="G726" s="810" t="s">
        <v>567</v>
      </c>
      <c r="H726" s="810" t="s">
        <v>567</v>
      </c>
      <c r="I726" s="810" t="s">
        <v>5126</v>
      </c>
      <c r="J726" s="812" t="s">
        <v>9342</v>
      </c>
      <c r="K726" s="810">
        <v>1</v>
      </c>
      <c r="L726" s="810"/>
      <c r="M726" s="810"/>
    </row>
    <row r="727" spans="1:13" s="738" customFormat="1" ht="27.75" customHeight="1">
      <c r="A727" s="810">
        <v>308</v>
      </c>
      <c r="B727" s="811" t="s">
        <v>9344</v>
      </c>
      <c r="C727" s="810" t="s">
        <v>1504</v>
      </c>
      <c r="D727" s="813" t="s">
        <v>9321</v>
      </c>
      <c r="E727" s="810" t="s">
        <v>9340</v>
      </c>
      <c r="F727" s="812" t="s">
        <v>9341</v>
      </c>
      <c r="G727" s="810" t="s">
        <v>460</v>
      </c>
      <c r="H727" s="810" t="s">
        <v>460</v>
      </c>
      <c r="I727" s="810" t="s">
        <v>5126</v>
      </c>
      <c r="J727" s="812" t="s">
        <v>9345</v>
      </c>
      <c r="K727" s="810"/>
      <c r="L727" s="810">
        <v>1</v>
      </c>
      <c r="M727" s="810"/>
    </row>
    <row r="728" spans="1:13" s="738" customFormat="1" ht="27.75" customHeight="1">
      <c r="A728" s="810">
        <v>309</v>
      </c>
      <c r="B728" s="811" t="s">
        <v>9346</v>
      </c>
      <c r="C728" s="810" t="s">
        <v>1504</v>
      </c>
      <c r="D728" s="813" t="s">
        <v>9321</v>
      </c>
      <c r="E728" s="810" t="s">
        <v>9340</v>
      </c>
      <c r="F728" s="812" t="s">
        <v>9341</v>
      </c>
      <c r="G728" s="810" t="s">
        <v>460</v>
      </c>
      <c r="H728" s="810" t="s">
        <v>460</v>
      </c>
      <c r="I728" s="810" t="s">
        <v>5126</v>
      </c>
      <c r="J728" s="812" t="s">
        <v>9347</v>
      </c>
      <c r="K728" s="810"/>
      <c r="L728" s="810"/>
      <c r="M728" s="810">
        <v>1</v>
      </c>
    </row>
    <row r="729" spans="1:13" s="738" customFormat="1" ht="27.75" customHeight="1">
      <c r="A729" s="810">
        <v>310</v>
      </c>
      <c r="B729" s="811" t="s">
        <v>9338</v>
      </c>
      <c r="C729" s="810" t="s">
        <v>1504</v>
      </c>
      <c r="D729" s="813" t="s">
        <v>9321</v>
      </c>
      <c r="E729" s="810" t="s">
        <v>9340</v>
      </c>
      <c r="F729" s="812" t="s">
        <v>9341</v>
      </c>
      <c r="G729" s="810" t="s">
        <v>533</v>
      </c>
      <c r="H729" s="810" t="s">
        <v>457</v>
      </c>
      <c r="I729" s="810" t="s">
        <v>5126</v>
      </c>
      <c r="J729" s="812" t="s">
        <v>9348</v>
      </c>
      <c r="K729" s="810"/>
      <c r="L729" s="810"/>
      <c r="M729" s="810">
        <v>1</v>
      </c>
    </row>
    <row r="730" spans="1:13" s="738" customFormat="1" ht="27.75" customHeight="1">
      <c r="A730" s="810">
        <v>311</v>
      </c>
      <c r="B730" s="811" t="s">
        <v>5030</v>
      </c>
      <c r="C730" s="810" t="s">
        <v>2002</v>
      </c>
      <c r="D730" s="813" t="s">
        <v>9349</v>
      </c>
      <c r="E730" s="810" t="s">
        <v>1758</v>
      </c>
      <c r="F730" s="812" t="s">
        <v>9350</v>
      </c>
      <c r="G730" s="810" t="s">
        <v>457</v>
      </c>
      <c r="H730" s="810" t="s">
        <v>457</v>
      </c>
      <c r="I730" s="810" t="s">
        <v>5139</v>
      </c>
      <c r="J730" s="810" t="s">
        <v>6726</v>
      </c>
      <c r="K730" s="810">
        <v>1</v>
      </c>
      <c r="L730" s="810"/>
      <c r="M730" s="810"/>
    </row>
    <row r="731" spans="1:13" s="738" customFormat="1" ht="27.75" customHeight="1">
      <c r="A731" s="810">
        <v>312</v>
      </c>
      <c r="B731" s="830" t="s">
        <v>5212</v>
      </c>
      <c r="C731" s="810" t="s">
        <v>2002</v>
      </c>
      <c r="D731" s="810" t="s">
        <v>9349</v>
      </c>
      <c r="E731" s="810" t="s">
        <v>1758</v>
      </c>
      <c r="F731" s="812" t="s">
        <v>9350</v>
      </c>
      <c r="G731" s="810" t="s">
        <v>457</v>
      </c>
      <c r="H731" s="810" t="s">
        <v>457</v>
      </c>
      <c r="I731" s="810" t="s">
        <v>5139</v>
      </c>
      <c r="J731" s="810" t="s">
        <v>1062</v>
      </c>
      <c r="K731" s="810">
        <v>1</v>
      </c>
      <c r="L731" s="810"/>
      <c r="M731" s="810"/>
    </row>
    <row r="732" spans="1:13" s="738" customFormat="1" ht="27.75" customHeight="1">
      <c r="A732" s="810">
        <v>313</v>
      </c>
      <c r="B732" s="830" t="s">
        <v>9351</v>
      </c>
      <c r="C732" s="810" t="s">
        <v>2002</v>
      </c>
      <c r="D732" s="810" t="s">
        <v>9349</v>
      </c>
      <c r="E732" s="810" t="s">
        <v>1758</v>
      </c>
      <c r="F732" s="812" t="s">
        <v>9350</v>
      </c>
      <c r="G732" s="810" t="s">
        <v>457</v>
      </c>
      <c r="H732" s="810" t="s">
        <v>457</v>
      </c>
      <c r="I732" s="810" t="s">
        <v>5139</v>
      </c>
      <c r="J732" s="810" t="s">
        <v>6720</v>
      </c>
      <c r="K732" s="810">
        <v>1</v>
      </c>
      <c r="L732" s="810"/>
      <c r="M732" s="810"/>
    </row>
    <row r="733" spans="1:13" s="738" customFormat="1" ht="56.25" customHeight="1">
      <c r="A733" s="810">
        <v>314</v>
      </c>
      <c r="B733" s="830" t="s">
        <v>6730</v>
      </c>
      <c r="C733" s="810" t="s">
        <v>2002</v>
      </c>
      <c r="D733" s="810" t="s">
        <v>9349</v>
      </c>
      <c r="E733" s="810" t="s">
        <v>1758</v>
      </c>
      <c r="F733" s="812" t="s">
        <v>9350</v>
      </c>
      <c r="G733" s="810" t="s">
        <v>457</v>
      </c>
      <c r="H733" s="810" t="s">
        <v>457</v>
      </c>
      <c r="I733" s="810" t="s">
        <v>5126</v>
      </c>
      <c r="J733" s="810" t="s">
        <v>6720</v>
      </c>
      <c r="K733" s="810"/>
      <c r="L733" s="810">
        <v>1</v>
      </c>
      <c r="M733" s="810"/>
    </row>
    <row r="734" spans="1:13" s="738" customFormat="1" ht="27.75" customHeight="1">
      <c r="A734" s="810">
        <v>315</v>
      </c>
      <c r="B734" s="830" t="s">
        <v>6332</v>
      </c>
      <c r="C734" s="810" t="s">
        <v>2002</v>
      </c>
      <c r="D734" s="810" t="s">
        <v>9349</v>
      </c>
      <c r="E734" s="810" t="s">
        <v>1758</v>
      </c>
      <c r="F734" s="812" t="s">
        <v>9350</v>
      </c>
      <c r="G734" s="810" t="s">
        <v>457</v>
      </c>
      <c r="H734" s="810" t="s">
        <v>457</v>
      </c>
      <c r="I734" s="810" t="s">
        <v>5139</v>
      </c>
      <c r="J734" s="810" t="s">
        <v>6720</v>
      </c>
      <c r="K734" s="810"/>
      <c r="L734" s="810">
        <v>1</v>
      </c>
      <c r="M734" s="810"/>
    </row>
    <row r="735" spans="1:13" s="738" customFormat="1" ht="27.75" customHeight="1">
      <c r="A735" s="810">
        <v>316</v>
      </c>
      <c r="B735" s="830" t="s">
        <v>9352</v>
      </c>
      <c r="C735" s="810" t="s">
        <v>2002</v>
      </c>
      <c r="D735" s="810" t="s">
        <v>9349</v>
      </c>
      <c r="E735" s="810" t="s">
        <v>1758</v>
      </c>
      <c r="F735" s="812" t="s">
        <v>9350</v>
      </c>
      <c r="G735" s="810" t="s">
        <v>457</v>
      </c>
      <c r="H735" s="810" t="s">
        <v>457</v>
      </c>
      <c r="I735" s="810" t="s">
        <v>5126</v>
      </c>
      <c r="J735" s="810" t="s">
        <v>1062</v>
      </c>
      <c r="K735" s="810"/>
      <c r="L735" s="810">
        <v>1</v>
      </c>
      <c r="M735" s="810"/>
    </row>
    <row r="736" spans="1:13" s="738" customFormat="1" ht="27.75" customHeight="1">
      <c r="A736" s="810">
        <v>317</v>
      </c>
      <c r="B736" s="830" t="s">
        <v>5029</v>
      </c>
      <c r="C736" s="810" t="s">
        <v>2002</v>
      </c>
      <c r="D736" s="810" t="s">
        <v>9349</v>
      </c>
      <c r="E736" s="810" t="s">
        <v>1758</v>
      </c>
      <c r="F736" s="812" t="s">
        <v>9350</v>
      </c>
      <c r="G736" s="810" t="s">
        <v>457</v>
      </c>
      <c r="H736" s="810" t="s">
        <v>457</v>
      </c>
      <c r="I736" s="810" t="s">
        <v>5126</v>
      </c>
      <c r="J736" s="810" t="s">
        <v>6726</v>
      </c>
      <c r="K736" s="810"/>
      <c r="L736" s="810">
        <v>1</v>
      </c>
      <c r="M736" s="810"/>
    </row>
    <row r="737" spans="1:13" s="738" customFormat="1" ht="27.75" customHeight="1">
      <c r="A737" s="810">
        <v>318</v>
      </c>
      <c r="B737" s="830" t="s">
        <v>651</v>
      </c>
      <c r="C737" s="810" t="s">
        <v>2002</v>
      </c>
      <c r="D737" s="810" t="s">
        <v>9349</v>
      </c>
      <c r="E737" s="810" t="s">
        <v>1758</v>
      </c>
      <c r="F737" s="812" t="s">
        <v>9350</v>
      </c>
      <c r="G737" s="810" t="s">
        <v>457</v>
      </c>
      <c r="H737" s="810" t="s">
        <v>457</v>
      </c>
      <c r="I737" s="810" t="s">
        <v>5139</v>
      </c>
      <c r="J737" s="810" t="s">
        <v>6726</v>
      </c>
      <c r="K737" s="810"/>
      <c r="L737" s="810">
        <v>1</v>
      </c>
      <c r="M737" s="810"/>
    </row>
    <row r="738" spans="1:13" s="738" customFormat="1" ht="27.75" customHeight="1">
      <c r="A738" s="810">
        <v>319</v>
      </c>
      <c r="B738" s="830" t="s">
        <v>9353</v>
      </c>
      <c r="C738" s="810" t="s">
        <v>2002</v>
      </c>
      <c r="D738" s="810" t="s">
        <v>9349</v>
      </c>
      <c r="E738" s="810" t="s">
        <v>1758</v>
      </c>
      <c r="F738" s="812" t="s">
        <v>9350</v>
      </c>
      <c r="G738" s="810" t="s">
        <v>457</v>
      </c>
      <c r="H738" s="810" t="s">
        <v>457</v>
      </c>
      <c r="I738" s="810" t="s">
        <v>5126</v>
      </c>
      <c r="J738" s="810" t="s">
        <v>6726</v>
      </c>
      <c r="K738" s="810"/>
      <c r="L738" s="810">
        <v>1</v>
      </c>
      <c r="M738" s="810"/>
    </row>
    <row r="739" spans="1:13" s="738" customFormat="1" ht="27.75" customHeight="1">
      <c r="A739" s="810">
        <v>320</v>
      </c>
      <c r="B739" s="830" t="s">
        <v>9354</v>
      </c>
      <c r="C739" s="810" t="s">
        <v>2002</v>
      </c>
      <c r="D739" s="810" t="s">
        <v>9349</v>
      </c>
      <c r="E739" s="810" t="s">
        <v>1758</v>
      </c>
      <c r="F739" s="812" t="s">
        <v>9350</v>
      </c>
      <c r="G739" s="810" t="s">
        <v>457</v>
      </c>
      <c r="H739" s="810" t="s">
        <v>457</v>
      </c>
      <c r="I739" s="810" t="s">
        <v>5126</v>
      </c>
      <c r="J739" s="810" t="s">
        <v>6726</v>
      </c>
      <c r="K739" s="810"/>
      <c r="L739" s="810">
        <v>1</v>
      </c>
      <c r="M739" s="810"/>
    </row>
    <row r="740" spans="1:13" s="738" customFormat="1" ht="27.75" customHeight="1">
      <c r="A740" s="810">
        <v>321</v>
      </c>
      <c r="B740" s="830" t="s">
        <v>6324</v>
      </c>
      <c r="C740" s="810" t="s">
        <v>2002</v>
      </c>
      <c r="D740" s="810" t="s">
        <v>9349</v>
      </c>
      <c r="E740" s="810" t="s">
        <v>1758</v>
      </c>
      <c r="F740" s="812" t="s">
        <v>9350</v>
      </c>
      <c r="G740" s="810" t="s">
        <v>457</v>
      </c>
      <c r="H740" s="810" t="s">
        <v>457</v>
      </c>
      <c r="I740" s="810" t="s">
        <v>5126</v>
      </c>
      <c r="J740" s="810" t="s">
        <v>6726</v>
      </c>
      <c r="K740" s="810"/>
      <c r="L740" s="810"/>
      <c r="M740" s="810">
        <v>1</v>
      </c>
    </row>
    <row r="741" spans="1:13" s="738" customFormat="1" ht="27.75" customHeight="1">
      <c r="A741" s="810">
        <v>322</v>
      </c>
      <c r="B741" s="830" t="s">
        <v>9355</v>
      </c>
      <c r="C741" s="810" t="s">
        <v>2002</v>
      </c>
      <c r="D741" s="810" t="s">
        <v>9349</v>
      </c>
      <c r="E741" s="810" t="s">
        <v>1758</v>
      </c>
      <c r="F741" s="812" t="s">
        <v>9350</v>
      </c>
      <c r="G741" s="810" t="s">
        <v>457</v>
      </c>
      <c r="H741" s="810" t="s">
        <v>457</v>
      </c>
      <c r="I741" s="810" t="s">
        <v>5139</v>
      </c>
      <c r="J741" s="810" t="s">
        <v>6726</v>
      </c>
      <c r="K741" s="810"/>
      <c r="L741" s="810"/>
      <c r="M741" s="810">
        <v>1</v>
      </c>
    </row>
    <row r="742" spans="1:13" s="738" customFormat="1" ht="27.75" customHeight="1">
      <c r="A742" s="810">
        <v>323</v>
      </c>
      <c r="B742" s="830" t="s">
        <v>5216</v>
      </c>
      <c r="C742" s="810" t="s">
        <v>2002</v>
      </c>
      <c r="D742" s="810" t="s">
        <v>9349</v>
      </c>
      <c r="E742" s="810" t="s">
        <v>1758</v>
      </c>
      <c r="F742" s="812" t="s">
        <v>9350</v>
      </c>
      <c r="G742" s="810" t="s">
        <v>457</v>
      </c>
      <c r="H742" s="810" t="s">
        <v>457</v>
      </c>
      <c r="I742" s="810" t="s">
        <v>5126</v>
      </c>
      <c r="J742" s="810" t="s">
        <v>6726</v>
      </c>
      <c r="K742" s="810"/>
      <c r="L742" s="810"/>
      <c r="M742" s="810">
        <v>1</v>
      </c>
    </row>
    <row r="743" spans="1:13" s="738" customFormat="1" ht="27.75" customHeight="1">
      <c r="A743" s="810">
        <v>324</v>
      </c>
      <c r="B743" s="830" t="s">
        <v>5894</v>
      </c>
      <c r="C743" s="810" t="s">
        <v>2002</v>
      </c>
      <c r="D743" s="810" t="s">
        <v>9349</v>
      </c>
      <c r="E743" s="810" t="s">
        <v>1758</v>
      </c>
      <c r="F743" s="812" t="s">
        <v>9350</v>
      </c>
      <c r="G743" s="810" t="s">
        <v>457</v>
      </c>
      <c r="H743" s="810" t="s">
        <v>457</v>
      </c>
      <c r="I743" s="810" t="s">
        <v>5139</v>
      </c>
      <c r="J743" s="810" t="s">
        <v>1062</v>
      </c>
      <c r="K743" s="810"/>
      <c r="L743" s="810"/>
      <c r="M743" s="810">
        <v>1</v>
      </c>
    </row>
    <row r="744" spans="1:13" s="738" customFormat="1" ht="27.75" customHeight="1">
      <c r="A744" s="810">
        <v>325</v>
      </c>
      <c r="B744" s="830" t="s">
        <v>9356</v>
      </c>
      <c r="C744" s="810" t="s">
        <v>2002</v>
      </c>
      <c r="D744" s="810" t="s">
        <v>9349</v>
      </c>
      <c r="E744" s="810" t="s">
        <v>1758</v>
      </c>
      <c r="F744" s="812" t="s">
        <v>9350</v>
      </c>
      <c r="G744" s="810" t="s">
        <v>457</v>
      </c>
      <c r="H744" s="810" t="s">
        <v>457</v>
      </c>
      <c r="I744" s="810" t="s">
        <v>5126</v>
      </c>
      <c r="J744" s="810" t="s">
        <v>1062</v>
      </c>
      <c r="K744" s="810"/>
      <c r="L744" s="810"/>
      <c r="M744" s="810">
        <v>1</v>
      </c>
    </row>
    <row r="745" spans="1:13" s="738" customFormat="1" ht="27.75" customHeight="1">
      <c r="A745" s="810">
        <v>326</v>
      </c>
      <c r="B745" s="830" t="s">
        <v>9357</v>
      </c>
      <c r="C745" s="810" t="s">
        <v>2002</v>
      </c>
      <c r="D745" s="810" t="s">
        <v>9349</v>
      </c>
      <c r="E745" s="810" t="s">
        <v>1758</v>
      </c>
      <c r="F745" s="812" t="s">
        <v>9350</v>
      </c>
      <c r="G745" s="810" t="s">
        <v>457</v>
      </c>
      <c r="H745" s="810" t="s">
        <v>457</v>
      </c>
      <c r="I745" s="810" t="s">
        <v>5139</v>
      </c>
      <c r="J745" s="810" t="s">
        <v>1062</v>
      </c>
      <c r="K745" s="810"/>
      <c r="L745" s="810"/>
      <c r="M745" s="810">
        <v>1</v>
      </c>
    </row>
    <row r="746" spans="1:13" s="738" customFormat="1" ht="27.75" customHeight="1">
      <c r="A746" s="810">
        <v>327</v>
      </c>
      <c r="B746" s="830" t="s">
        <v>4799</v>
      </c>
      <c r="C746" s="810" t="s">
        <v>2002</v>
      </c>
      <c r="D746" s="810" t="s">
        <v>9349</v>
      </c>
      <c r="E746" s="810" t="s">
        <v>1758</v>
      </c>
      <c r="F746" s="812" t="s">
        <v>9350</v>
      </c>
      <c r="G746" s="810" t="s">
        <v>457</v>
      </c>
      <c r="H746" s="810" t="s">
        <v>457</v>
      </c>
      <c r="I746" s="810" t="s">
        <v>5126</v>
      </c>
      <c r="J746" s="810" t="s">
        <v>1062</v>
      </c>
      <c r="K746" s="810"/>
      <c r="L746" s="810"/>
      <c r="M746" s="810">
        <v>1</v>
      </c>
    </row>
    <row r="747" spans="1:13" s="738" customFormat="1" ht="27.75" customHeight="1">
      <c r="A747" s="810">
        <v>328</v>
      </c>
      <c r="B747" s="830" t="s">
        <v>4108</v>
      </c>
      <c r="C747" s="810" t="s">
        <v>2002</v>
      </c>
      <c r="D747" s="810" t="s">
        <v>9349</v>
      </c>
      <c r="E747" s="810" t="s">
        <v>1758</v>
      </c>
      <c r="F747" s="812" t="s">
        <v>9350</v>
      </c>
      <c r="G747" s="810" t="s">
        <v>457</v>
      </c>
      <c r="H747" s="810" t="s">
        <v>457</v>
      </c>
      <c r="I747" s="810" t="s">
        <v>5126</v>
      </c>
      <c r="J747" s="810" t="s">
        <v>1062</v>
      </c>
      <c r="K747" s="810"/>
      <c r="L747" s="810"/>
      <c r="M747" s="810">
        <v>1</v>
      </c>
    </row>
    <row r="748" spans="1:13" s="738" customFormat="1" ht="27.75" customHeight="1">
      <c r="A748" s="810">
        <v>329</v>
      </c>
      <c r="B748" s="830" t="s">
        <v>9358</v>
      </c>
      <c r="C748" s="810" t="s">
        <v>2002</v>
      </c>
      <c r="D748" s="810" t="s">
        <v>9349</v>
      </c>
      <c r="E748" s="810" t="s">
        <v>1758</v>
      </c>
      <c r="F748" s="812" t="s">
        <v>9350</v>
      </c>
      <c r="G748" s="810" t="s">
        <v>457</v>
      </c>
      <c r="H748" s="810" t="s">
        <v>457</v>
      </c>
      <c r="I748" s="810" t="s">
        <v>5126</v>
      </c>
      <c r="J748" s="810" t="s">
        <v>6726</v>
      </c>
      <c r="K748" s="810"/>
      <c r="L748" s="810"/>
      <c r="M748" s="810">
        <v>1</v>
      </c>
    </row>
    <row r="749" spans="1:13" s="738" customFormat="1" ht="27.75" customHeight="1">
      <c r="A749" s="810">
        <v>330</v>
      </c>
      <c r="B749" s="830" t="s">
        <v>7171</v>
      </c>
      <c r="C749" s="810" t="s">
        <v>2002</v>
      </c>
      <c r="D749" s="810" t="s">
        <v>9349</v>
      </c>
      <c r="E749" s="810" t="s">
        <v>1758</v>
      </c>
      <c r="F749" s="812" t="s">
        <v>9350</v>
      </c>
      <c r="G749" s="810" t="s">
        <v>457</v>
      </c>
      <c r="H749" s="810" t="s">
        <v>457</v>
      </c>
      <c r="I749" s="810" t="s">
        <v>5126</v>
      </c>
      <c r="J749" s="810" t="s">
        <v>6726</v>
      </c>
      <c r="K749" s="810"/>
      <c r="L749" s="810"/>
      <c r="M749" s="810">
        <v>1</v>
      </c>
    </row>
    <row r="750" spans="1:13" s="738" customFormat="1" ht="27.75" customHeight="1">
      <c r="A750" s="810">
        <v>331</v>
      </c>
      <c r="B750" s="830" t="s">
        <v>9359</v>
      </c>
      <c r="C750" s="810" t="s">
        <v>2002</v>
      </c>
      <c r="D750" s="810" t="s">
        <v>9349</v>
      </c>
      <c r="E750" s="810" t="s">
        <v>1758</v>
      </c>
      <c r="F750" s="812" t="s">
        <v>9350</v>
      </c>
      <c r="G750" s="810" t="s">
        <v>457</v>
      </c>
      <c r="H750" s="810" t="s">
        <v>457</v>
      </c>
      <c r="I750" s="810" t="s">
        <v>5126</v>
      </c>
      <c r="J750" s="810" t="s">
        <v>1062</v>
      </c>
      <c r="K750" s="810"/>
      <c r="L750" s="810"/>
      <c r="M750" s="810">
        <v>1</v>
      </c>
    </row>
    <row r="751" spans="1:13" s="738" customFormat="1" ht="27.75" customHeight="1">
      <c r="A751" s="810">
        <v>332</v>
      </c>
      <c r="B751" s="830" t="s">
        <v>5220</v>
      </c>
      <c r="C751" s="810" t="s">
        <v>2002</v>
      </c>
      <c r="D751" s="810" t="s">
        <v>9349</v>
      </c>
      <c r="E751" s="810" t="s">
        <v>1758</v>
      </c>
      <c r="F751" s="812" t="s">
        <v>9350</v>
      </c>
      <c r="G751" s="810" t="s">
        <v>457</v>
      </c>
      <c r="H751" s="810" t="s">
        <v>457</v>
      </c>
      <c r="I751" s="810" t="s">
        <v>5126</v>
      </c>
      <c r="J751" s="810" t="s">
        <v>6720</v>
      </c>
      <c r="K751" s="810"/>
      <c r="L751" s="810"/>
      <c r="M751" s="810">
        <v>1</v>
      </c>
    </row>
    <row r="752" spans="1:13" s="738" customFormat="1" ht="27.75" customHeight="1">
      <c r="A752" s="810">
        <v>333</v>
      </c>
      <c r="B752" s="831" t="s">
        <v>6723</v>
      </c>
      <c r="C752" s="810" t="s">
        <v>2002</v>
      </c>
      <c r="D752" s="832" t="s">
        <v>9360</v>
      </c>
      <c r="E752" s="832" t="s">
        <v>1743</v>
      </c>
      <c r="F752" s="833" t="s">
        <v>9361</v>
      </c>
      <c r="G752" s="832" t="s">
        <v>457</v>
      </c>
      <c r="H752" s="832" t="s">
        <v>457</v>
      </c>
      <c r="I752" s="832" t="s">
        <v>5139</v>
      </c>
      <c r="J752" s="832" t="s">
        <v>1070</v>
      </c>
      <c r="K752" s="834">
        <v>1</v>
      </c>
      <c r="L752" s="834"/>
      <c r="M752" s="834"/>
    </row>
    <row r="753" spans="1:13" s="738" customFormat="1" ht="27.75" customHeight="1">
      <c r="A753" s="810">
        <v>334</v>
      </c>
      <c r="B753" s="831" t="s">
        <v>9362</v>
      </c>
      <c r="C753" s="810" t="s">
        <v>2002</v>
      </c>
      <c r="D753" s="832" t="s">
        <v>9360</v>
      </c>
      <c r="E753" s="832" t="s">
        <v>1743</v>
      </c>
      <c r="F753" s="833" t="s">
        <v>9361</v>
      </c>
      <c r="G753" s="832" t="s">
        <v>457</v>
      </c>
      <c r="H753" s="832" t="s">
        <v>457</v>
      </c>
      <c r="I753" s="832" t="s">
        <v>5126</v>
      </c>
      <c r="J753" s="832" t="s">
        <v>5508</v>
      </c>
      <c r="K753" s="834">
        <v>1</v>
      </c>
      <c r="L753" s="834"/>
      <c r="M753" s="834"/>
    </row>
    <row r="754" spans="1:13" s="738" customFormat="1" ht="27.75" customHeight="1">
      <c r="A754" s="810">
        <v>335</v>
      </c>
      <c r="B754" s="831" t="s">
        <v>4480</v>
      </c>
      <c r="C754" s="810" t="s">
        <v>2002</v>
      </c>
      <c r="D754" s="832" t="s">
        <v>9360</v>
      </c>
      <c r="E754" s="832" t="s">
        <v>1743</v>
      </c>
      <c r="F754" s="833" t="s">
        <v>9361</v>
      </c>
      <c r="G754" s="832" t="s">
        <v>457</v>
      </c>
      <c r="H754" s="832" t="s">
        <v>457</v>
      </c>
      <c r="I754" s="832" t="s">
        <v>5126</v>
      </c>
      <c r="J754" s="832" t="s">
        <v>1070</v>
      </c>
      <c r="K754" s="834"/>
      <c r="L754" s="834">
        <v>1</v>
      </c>
      <c r="M754" s="834"/>
    </row>
    <row r="755" spans="1:13" s="738" customFormat="1" ht="27.75" customHeight="1">
      <c r="A755" s="810">
        <v>336</v>
      </c>
      <c r="B755" s="831" t="s">
        <v>6328</v>
      </c>
      <c r="C755" s="810" t="s">
        <v>2002</v>
      </c>
      <c r="D755" s="832" t="s">
        <v>9360</v>
      </c>
      <c r="E755" s="832" t="s">
        <v>1743</v>
      </c>
      <c r="F755" s="833" t="s">
        <v>9361</v>
      </c>
      <c r="G755" s="832" t="s">
        <v>457</v>
      </c>
      <c r="H755" s="832" t="s">
        <v>457</v>
      </c>
      <c r="I755" s="832" t="s">
        <v>5126</v>
      </c>
      <c r="J755" s="832" t="s">
        <v>5521</v>
      </c>
      <c r="K755" s="834"/>
      <c r="L755" s="834">
        <v>1</v>
      </c>
      <c r="M755" s="834"/>
    </row>
    <row r="756" spans="1:13" s="738" customFormat="1" ht="27.75" customHeight="1">
      <c r="A756" s="810">
        <v>337</v>
      </c>
      <c r="B756" s="831" t="s">
        <v>6733</v>
      </c>
      <c r="C756" s="810" t="s">
        <v>2002</v>
      </c>
      <c r="D756" s="832" t="s">
        <v>9360</v>
      </c>
      <c r="E756" s="832" t="s">
        <v>1743</v>
      </c>
      <c r="F756" s="833" t="s">
        <v>9361</v>
      </c>
      <c r="G756" s="832" t="s">
        <v>457</v>
      </c>
      <c r="H756" s="832" t="s">
        <v>457</v>
      </c>
      <c r="I756" s="832" t="s">
        <v>5126</v>
      </c>
      <c r="J756" s="832" t="s">
        <v>5521</v>
      </c>
      <c r="K756" s="834"/>
      <c r="L756" s="834">
        <v>1</v>
      </c>
      <c r="M756" s="834"/>
    </row>
    <row r="757" spans="1:13" s="738" customFormat="1" ht="27.75" customHeight="1">
      <c r="A757" s="810">
        <v>338</v>
      </c>
      <c r="B757" s="831" t="s">
        <v>5913</v>
      </c>
      <c r="C757" s="810" t="s">
        <v>2002</v>
      </c>
      <c r="D757" s="832" t="s">
        <v>9360</v>
      </c>
      <c r="E757" s="832" t="s">
        <v>1743</v>
      </c>
      <c r="F757" s="833" t="s">
        <v>9361</v>
      </c>
      <c r="G757" s="832" t="s">
        <v>457</v>
      </c>
      <c r="H757" s="832" t="s">
        <v>457</v>
      </c>
      <c r="I757" s="832" t="s">
        <v>5126</v>
      </c>
      <c r="J757" s="832" t="s">
        <v>1070</v>
      </c>
      <c r="K757" s="834"/>
      <c r="L757" s="834">
        <v>1</v>
      </c>
      <c r="M757" s="834"/>
    </row>
    <row r="758" spans="1:13" s="738" customFormat="1" ht="27.75" customHeight="1">
      <c r="A758" s="810">
        <v>339</v>
      </c>
      <c r="B758" s="831" t="s">
        <v>5023</v>
      </c>
      <c r="C758" s="810" t="s">
        <v>2002</v>
      </c>
      <c r="D758" s="832" t="s">
        <v>9360</v>
      </c>
      <c r="E758" s="832" t="s">
        <v>1743</v>
      </c>
      <c r="F758" s="833" t="s">
        <v>9361</v>
      </c>
      <c r="G758" s="832" t="s">
        <v>457</v>
      </c>
      <c r="H758" s="832" t="s">
        <v>457</v>
      </c>
      <c r="I758" s="832" t="s">
        <v>5126</v>
      </c>
      <c r="J758" s="832" t="s">
        <v>1070</v>
      </c>
      <c r="K758" s="834"/>
      <c r="L758" s="834">
        <v>1</v>
      </c>
      <c r="M758" s="834"/>
    </row>
    <row r="759" spans="1:13" s="738" customFormat="1" ht="27.75" customHeight="1">
      <c r="A759" s="810">
        <v>340</v>
      </c>
      <c r="B759" s="831" t="s">
        <v>9363</v>
      </c>
      <c r="C759" s="810" t="s">
        <v>2002</v>
      </c>
      <c r="D759" s="832" t="s">
        <v>9360</v>
      </c>
      <c r="E759" s="832" t="s">
        <v>1743</v>
      </c>
      <c r="F759" s="833" t="s">
        <v>9361</v>
      </c>
      <c r="G759" s="832" t="s">
        <v>457</v>
      </c>
      <c r="H759" s="832" t="s">
        <v>457</v>
      </c>
      <c r="I759" s="832" t="s">
        <v>5139</v>
      </c>
      <c r="J759" s="832" t="s">
        <v>1070</v>
      </c>
      <c r="K759" s="834"/>
      <c r="L759" s="834"/>
      <c r="M759" s="834">
        <v>1</v>
      </c>
    </row>
    <row r="760" spans="1:13" s="738" customFormat="1" ht="27.75" customHeight="1">
      <c r="A760" s="810">
        <v>341</v>
      </c>
      <c r="B760" s="831" t="s">
        <v>9364</v>
      </c>
      <c r="C760" s="810" t="s">
        <v>2002</v>
      </c>
      <c r="D760" s="832" t="s">
        <v>9360</v>
      </c>
      <c r="E760" s="832" t="s">
        <v>1743</v>
      </c>
      <c r="F760" s="833" t="s">
        <v>9361</v>
      </c>
      <c r="G760" s="832" t="s">
        <v>457</v>
      </c>
      <c r="H760" s="832" t="s">
        <v>457</v>
      </c>
      <c r="I760" s="832" t="s">
        <v>5126</v>
      </c>
      <c r="J760" s="832" t="s">
        <v>1070</v>
      </c>
      <c r="K760" s="834"/>
      <c r="L760" s="834"/>
      <c r="M760" s="834">
        <v>1</v>
      </c>
    </row>
    <row r="761" spans="1:13" s="738" customFormat="1" ht="27.75" customHeight="1">
      <c r="A761" s="810">
        <v>342</v>
      </c>
      <c r="B761" s="831" t="s">
        <v>6317</v>
      </c>
      <c r="C761" s="810" t="s">
        <v>2002</v>
      </c>
      <c r="D761" s="832" t="s">
        <v>9360</v>
      </c>
      <c r="E761" s="832" t="s">
        <v>1743</v>
      </c>
      <c r="F761" s="833" t="s">
        <v>9361</v>
      </c>
      <c r="G761" s="832" t="s">
        <v>457</v>
      </c>
      <c r="H761" s="832" t="s">
        <v>457</v>
      </c>
      <c r="I761" s="832" t="s">
        <v>5139</v>
      </c>
      <c r="J761" s="832" t="s">
        <v>1070</v>
      </c>
      <c r="K761" s="834"/>
      <c r="L761" s="834"/>
      <c r="M761" s="834">
        <v>1</v>
      </c>
    </row>
    <row r="762" spans="1:13" s="738" customFormat="1" ht="27.75" customHeight="1">
      <c r="A762" s="810">
        <v>343</v>
      </c>
      <c r="B762" s="831" t="s">
        <v>6728</v>
      </c>
      <c r="C762" s="810" t="s">
        <v>2002</v>
      </c>
      <c r="D762" s="832" t="s">
        <v>9360</v>
      </c>
      <c r="E762" s="832" t="s">
        <v>1743</v>
      </c>
      <c r="F762" s="833" t="s">
        <v>9361</v>
      </c>
      <c r="G762" s="832" t="s">
        <v>457</v>
      </c>
      <c r="H762" s="832" t="s">
        <v>457</v>
      </c>
      <c r="I762" s="832" t="s">
        <v>5126</v>
      </c>
      <c r="J762" s="832" t="s">
        <v>5521</v>
      </c>
      <c r="K762" s="834"/>
      <c r="L762" s="834"/>
      <c r="M762" s="834">
        <v>1</v>
      </c>
    </row>
    <row r="763" spans="1:13" s="738" customFormat="1" ht="27.75" customHeight="1">
      <c r="A763" s="810">
        <v>344</v>
      </c>
      <c r="B763" s="831" t="s">
        <v>6731</v>
      </c>
      <c r="C763" s="810" t="s">
        <v>2002</v>
      </c>
      <c r="D763" s="832" t="s">
        <v>9360</v>
      </c>
      <c r="E763" s="832" t="s">
        <v>1743</v>
      </c>
      <c r="F763" s="833" t="s">
        <v>9361</v>
      </c>
      <c r="G763" s="832" t="s">
        <v>457</v>
      </c>
      <c r="H763" s="832" t="s">
        <v>457</v>
      </c>
      <c r="I763" s="832" t="s">
        <v>5126</v>
      </c>
      <c r="J763" s="832" t="s">
        <v>1070</v>
      </c>
      <c r="K763" s="834"/>
      <c r="L763" s="834"/>
      <c r="M763" s="834">
        <v>1</v>
      </c>
    </row>
    <row r="764" spans="1:13" s="738" customFormat="1" ht="27.75" customHeight="1">
      <c r="A764" s="810">
        <v>345</v>
      </c>
      <c r="B764" s="831" t="s">
        <v>9365</v>
      </c>
      <c r="C764" s="810" t="s">
        <v>2002</v>
      </c>
      <c r="D764" s="832" t="s">
        <v>9360</v>
      </c>
      <c r="E764" s="832" t="s">
        <v>1743</v>
      </c>
      <c r="F764" s="833" t="s">
        <v>9361</v>
      </c>
      <c r="G764" s="832" t="s">
        <v>457</v>
      </c>
      <c r="H764" s="832" t="s">
        <v>457</v>
      </c>
      <c r="I764" s="832" t="s">
        <v>5126</v>
      </c>
      <c r="J764" s="832" t="s">
        <v>5508</v>
      </c>
      <c r="K764" s="834"/>
      <c r="L764" s="834"/>
      <c r="M764" s="834">
        <v>1</v>
      </c>
    </row>
    <row r="765" spans="1:13" s="738" customFormat="1" ht="27.75" customHeight="1">
      <c r="A765" s="810">
        <v>346</v>
      </c>
      <c r="B765" s="831" t="s">
        <v>5519</v>
      </c>
      <c r="C765" s="810" t="s">
        <v>2002</v>
      </c>
      <c r="D765" s="832" t="s">
        <v>9360</v>
      </c>
      <c r="E765" s="832" t="s">
        <v>1743</v>
      </c>
      <c r="F765" s="833" t="s">
        <v>9361</v>
      </c>
      <c r="G765" s="832" t="s">
        <v>457</v>
      </c>
      <c r="H765" s="832" t="s">
        <v>457</v>
      </c>
      <c r="I765" s="832" t="s">
        <v>5126</v>
      </c>
      <c r="J765" s="832" t="s">
        <v>5508</v>
      </c>
      <c r="K765" s="834"/>
      <c r="L765" s="834"/>
      <c r="M765" s="834">
        <v>1</v>
      </c>
    </row>
    <row r="766" spans="1:13" s="738" customFormat="1" ht="27.75" customHeight="1">
      <c r="A766" s="810">
        <v>347</v>
      </c>
      <c r="B766" s="831" t="s">
        <v>2884</v>
      </c>
      <c r="C766" s="810" t="s">
        <v>2002</v>
      </c>
      <c r="D766" s="832" t="s">
        <v>9360</v>
      </c>
      <c r="E766" s="832" t="s">
        <v>1743</v>
      </c>
      <c r="F766" s="833" t="s">
        <v>9361</v>
      </c>
      <c r="G766" s="832" t="s">
        <v>457</v>
      </c>
      <c r="H766" s="832" t="s">
        <v>457</v>
      </c>
      <c r="I766" s="832" t="s">
        <v>5126</v>
      </c>
      <c r="J766" s="832" t="s">
        <v>5508</v>
      </c>
      <c r="K766" s="834"/>
      <c r="L766" s="834"/>
      <c r="M766" s="834">
        <v>1</v>
      </c>
    </row>
    <row r="767" spans="1:13" s="738" customFormat="1" ht="51">
      <c r="A767" s="810">
        <v>348</v>
      </c>
      <c r="B767" s="831" t="s">
        <v>9366</v>
      </c>
      <c r="C767" s="810" t="s">
        <v>2002</v>
      </c>
      <c r="D767" s="832" t="s">
        <v>9360</v>
      </c>
      <c r="E767" s="832" t="s">
        <v>1743</v>
      </c>
      <c r="F767" s="833" t="s">
        <v>9361</v>
      </c>
      <c r="G767" s="832" t="s">
        <v>457</v>
      </c>
      <c r="H767" s="832" t="s">
        <v>457</v>
      </c>
      <c r="I767" s="832" t="s">
        <v>5126</v>
      </c>
      <c r="J767" s="832" t="s">
        <v>5521</v>
      </c>
      <c r="K767" s="834"/>
      <c r="L767" s="834"/>
      <c r="M767" s="834">
        <v>1</v>
      </c>
    </row>
    <row r="768" spans="1:13" s="738" customFormat="1" ht="51">
      <c r="A768" s="810">
        <v>349</v>
      </c>
      <c r="B768" s="831" t="s">
        <v>3792</v>
      </c>
      <c r="C768" s="810" t="s">
        <v>2002</v>
      </c>
      <c r="D768" s="832" t="s">
        <v>9360</v>
      </c>
      <c r="E768" s="832" t="s">
        <v>1743</v>
      </c>
      <c r="F768" s="833" t="s">
        <v>9361</v>
      </c>
      <c r="G768" s="832" t="s">
        <v>457</v>
      </c>
      <c r="H768" s="832" t="s">
        <v>457</v>
      </c>
      <c r="I768" s="832" t="s">
        <v>5126</v>
      </c>
      <c r="J768" s="832" t="s">
        <v>5508</v>
      </c>
      <c r="K768" s="834"/>
      <c r="L768" s="834"/>
      <c r="M768" s="834">
        <v>1</v>
      </c>
    </row>
    <row r="769" spans="1:13" s="738" customFormat="1" ht="51">
      <c r="A769" s="810">
        <v>350</v>
      </c>
      <c r="B769" s="831" t="s">
        <v>9367</v>
      </c>
      <c r="C769" s="810" t="s">
        <v>2002</v>
      </c>
      <c r="D769" s="832" t="s">
        <v>9360</v>
      </c>
      <c r="E769" s="832" t="s">
        <v>1743</v>
      </c>
      <c r="F769" s="833" t="s">
        <v>9361</v>
      </c>
      <c r="G769" s="832" t="s">
        <v>457</v>
      </c>
      <c r="H769" s="832" t="s">
        <v>457</v>
      </c>
      <c r="I769" s="832" t="s">
        <v>5139</v>
      </c>
      <c r="J769" s="832" t="s">
        <v>1070</v>
      </c>
      <c r="K769" s="834"/>
      <c r="L769" s="834"/>
      <c r="M769" s="834">
        <v>1</v>
      </c>
    </row>
    <row r="770" spans="1:13" s="738" customFormat="1" ht="51">
      <c r="A770" s="810">
        <v>351</v>
      </c>
      <c r="B770" s="831" t="s">
        <v>9368</v>
      </c>
      <c r="C770" s="810" t="s">
        <v>2002</v>
      </c>
      <c r="D770" s="832" t="s">
        <v>9360</v>
      </c>
      <c r="E770" s="832" t="s">
        <v>1743</v>
      </c>
      <c r="F770" s="833" t="s">
        <v>9361</v>
      </c>
      <c r="G770" s="832" t="s">
        <v>457</v>
      </c>
      <c r="H770" s="832" t="s">
        <v>457</v>
      </c>
      <c r="I770" s="832" t="s">
        <v>5126</v>
      </c>
      <c r="J770" s="832" t="s">
        <v>1070</v>
      </c>
      <c r="K770" s="834"/>
      <c r="L770" s="834"/>
      <c r="M770" s="834">
        <v>1</v>
      </c>
    </row>
    <row r="771" spans="1:13" s="738" customFormat="1" ht="51">
      <c r="A771" s="810">
        <v>352</v>
      </c>
      <c r="B771" s="831" t="s">
        <v>6737</v>
      </c>
      <c r="C771" s="810" t="s">
        <v>2002</v>
      </c>
      <c r="D771" s="832" t="s">
        <v>9360</v>
      </c>
      <c r="E771" s="832" t="s">
        <v>1743</v>
      </c>
      <c r="F771" s="833" t="s">
        <v>9361</v>
      </c>
      <c r="G771" s="832" t="s">
        <v>457</v>
      </c>
      <c r="H771" s="832" t="s">
        <v>457</v>
      </c>
      <c r="I771" s="832" t="s">
        <v>5139</v>
      </c>
      <c r="J771" s="832" t="s">
        <v>5521</v>
      </c>
      <c r="K771" s="834"/>
      <c r="L771" s="834"/>
      <c r="M771" s="834">
        <v>1</v>
      </c>
    </row>
    <row r="772" spans="1:13" s="738" customFormat="1" ht="51">
      <c r="A772" s="810">
        <v>353</v>
      </c>
      <c r="B772" s="831" t="s">
        <v>9369</v>
      </c>
      <c r="C772" s="810" t="s">
        <v>2002</v>
      </c>
      <c r="D772" s="832" t="s">
        <v>9360</v>
      </c>
      <c r="E772" s="832" t="s">
        <v>1743</v>
      </c>
      <c r="F772" s="833" t="s">
        <v>9361</v>
      </c>
      <c r="G772" s="832" t="s">
        <v>457</v>
      </c>
      <c r="H772" s="832" t="s">
        <v>457</v>
      </c>
      <c r="I772" s="832" t="s">
        <v>5139</v>
      </c>
      <c r="J772" s="832" t="s">
        <v>5508</v>
      </c>
      <c r="K772" s="834"/>
      <c r="L772" s="834"/>
      <c r="M772" s="834">
        <v>1</v>
      </c>
    </row>
    <row r="773" spans="1:13" s="738" customFormat="1" ht="25.5">
      <c r="A773" s="810">
        <v>354</v>
      </c>
      <c r="B773" s="816" t="s">
        <v>9370</v>
      </c>
      <c r="C773" s="810" t="s">
        <v>1539</v>
      </c>
      <c r="D773" s="813" t="s">
        <v>9371</v>
      </c>
      <c r="E773" s="810" t="s">
        <v>2236</v>
      </c>
      <c r="F773" s="812" t="s">
        <v>9372</v>
      </c>
      <c r="G773" s="813" t="s">
        <v>9373</v>
      </c>
      <c r="H773" s="813" t="s">
        <v>457</v>
      </c>
      <c r="I773" s="813" t="s">
        <v>5126</v>
      </c>
      <c r="J773" s="818" t="s">
        <v>9374</v>
      </c>
      <c r="K773" s="813">
        <v>1</v>
      </c>
      <c r="L773" s="813"/>
      <c r="M773" s="813"/>
    </row>
    <row r="774" spans="1:13" s="738" customFormat="1" ht="25.5">
      <c r="A774" s="810">
        <v>355</v>
      </c>
      <c r="B774" s="816" t="s">
        <v>3805</v>
      </c>
      <c r="C774" s="810" t="s">
        <v>9375</v>
      </c>
      <c r="D774" s="813" t="s">
        <v>9376</v>
      </c>
      <c r="E774" s="810" t="s">
        <v>1663</v>
      </c>
      <c r="F774" s="812" t="s">
        <v>9377</v>
      </c>
      <c r="G774" s="813" t="s">
        <v>460</v>
      </c>
      <c r="H774" s="813" t="s">
        <v>460</v>
      </c>
      <c r="I774" s="813" t="s">
        <v>5139</v>
      </c>
      <c r="J774" s="818" t="s">
        <v>1461</v>
      </c>
      <c r="K774" s="813">
        <v>1</v>
      </c>
      <c r="L774" s="813"/>
      <c r="M774" s="813"/>
    </row>
    <row r="775" spans="1:13" s="738" customFormat="1" ht="25.5">
      <c r="A775" s="810">
        <v>356</v>
      </c>
      <c r="B775" s="816" t="s">
        <v>5037</v>
      </c>
      <c r="C775" s="813" t="s">
        <v>1482</v>
      </c>
      <c r="D775" s="810" t="s">
        <v>9378</v>
      </c>
      <c r="E775" s="810" t="s">
        <v>9379</v>
      </c>
      <c r="F775" s="812" t="s">
        <v>9380</v>
      </c>
      <c r="G775" s="813" t="s">
        <v>457</v>
      </c>
      <c r="H775" s="813" t="s">
        <v>457</v>
      </c>
      <c r="I775" s="813" t="s">
        <v>5126</v>
      </c>
      <c r="J775" s="813" t="s">
        <v>9381</v>
      </c>
      <c r="K775" s="818"/>
      <c r="L775" s="813">
        <v>1</v>
      </c>
      <c r="M775" s="813"/>
    </row>
    <row r="776" spans="1:13" s="738" customFormat="1" ht="25.5">
      <c r="A776" s="810">
        <v>357</v>
      </c>
      <c r="B776" s="816" t="s">
        <v>9382</v>
      </c>
      <c r="C776" s="813" t="s">
        <v>1482</v>
      </c>
      <c r="D776" s="810" t="s">
        <v>9378</v>
      </c>
      <c r="E776" s="810" t="s">
        <v>9383</v>
      </c>
      <c r="F776" s="812" t="s">
        <v>9384</v>
      </c>
      <c r="G776" s="813" t="s">
        <v>457</v>
      </c>
      <c r="H776" s="813" t="s">
        <v>457</v>
      </c>
      <c r="I776" s="813" t="s">
        <v>5126</v>
      </c>
      <c r="J776" s="813" t="s">
        <v>9385</v>
      </c>
      <c r="K776" s="818"/>
      <c r="L776" s="813"/>
      <c r="M776" s="813">
        <v>1</v>
      </c>
    </row>
    <row r="777" spans="1:13" s="738" customFormat="1" ht="25.5">
      <c r="A777" s="810">
        <v>358</v>
      </c>
      <c r="B777" s="816" t="s">
        <v>9386</v>
      </c>
      <c r="C777" s="813" t="s">
        <v>1482</v>
      </c>
      <c r="D777" s="810" t="s">
        <v>9387</v>
      </c>
      <c r="E777" s="810" t="s">
        <v>9388</v>
      </c>
      <c r="F777" s="812" t="s">
        <v>9389</v>
      </c>
      <c r="G777" s="813" t="s">
        <v>567</v>
      </c>
      <c r="H777" s="813" t="s">
        <v>567</v>
      </c>
      <c r="I777" s="813" t="s">
        <v>5126</v>
      </c>
      <c r="J777" s="813" t="s">
        <v>9390</v>
      </c>
      <c r="K777" s="818"/>
      <c r="L777" s="813">
        <v>1</v>
      </c>
      <c r="M777" s="813"/>
    </row>
    <row r="778" spans="1:13" s="738" customFormat="1" ht="25.5">
      <c r="A778" s="810">
        <v>359</v>
      </c>
      <c r="B778" s="816" t="s">
        <v>9391</v>
      </c>
      <c r="C778" s="813" t="s">
        <v>1482</v>
      </c>
      <c r="D778" s="810" t="s">
        <v>9392</v>
      </c>
      <c r="E778" s="810" t="s">
        <v>9388</v>
      </c>
      <c r="F778" s="812" t="s">
        <v>9389</v>
      </c>
      <c r="G778" s="813" t="s">
        <v>567</v>
      </c>
      <c r="H778" s="813" t="s">
        <v>567</v>
      </c>
      <c r="I778" s="813" t="s">
        <v>5126</v>
      </c>
      <c r="J778" s="813" t="s">
        <v>9390</v>
      </c>
      <c r="K778" s="818"/>
      <c r="L778" s="813"/>
      <c r="M778" s="813">
        <v>1</v>
      </c>
    </row>
    <row r="779" spans="1:13" s="738" customFormat="1" ht="25.5">
      <c r="A779" s="810">
        <v>360</v>
      </c>
      <c r="B779" s="816" t="s">
        <v>9393</v>
      </c>
      <c r="C779" s="813" t="s">
        <v>1482</v>
      </c>
      <c r="D779" s="810" t="s">
        <v>9394</v>
      </c>
      <c r="E779" s="835" t="s">
        <v>9395</v>
      </c>
      <c r="F779" s="812" t="s">
        <v>9396</v>
      </c>
      <c r="G779" s="813" t="s">
        <v>457</v>
      </c>
      <c r="H779" s="813" t="s">
        <v>457</v>
      </c>
      <c r="I779" s="813" t="s">
        <v>5126</v>
      </c>
      <c r="J779" s="813" t="s">
        <v>9385</v>
      </c>
      <c r="K779" s="836">
        <v>1</v>
      </c>
      <c r="L779" s="813"/>
      <c r="M779" s="813"/>
    </row>
    <row r="780" spans="1:13" s="738" customFormat="1" ht="25.5">
      <c r="A780" s="810">
        <v>361</v>
      </c>
      <c r="B780" s="816" t="s">
        <v>4797</v>
      </c>
      <c r="C780" s="810" t="s">
        <v>3081</v>
      </c>
      <c r="D780" s="813" t="s">
        <v>9397</v>
      </c>
      <c r="E780" s="810" t="s">
        <v>9398</v>
      </c>
      <c r="F780" s="812" t="s">
        <v>9399</v>
      </c>
      <c r="G780" s="813" t="s">
        <v>457</v>
      </c>
      <c r="H780" s="813" t="s">
        <v>457</v>
      </c>
      <c r="I780" s="813" t="s">
        <v>5126</v>
      </c>
      <c r="J780" s="818" t="s">
        <v>9400</v>
      </c>
      <c r="K780" s="813">
        <v>1</v>
      </c>
      <c r="L780" s="813"/>
      <c r="M780" s="813"/>
    </row>
    <row r="781" spans="1:13" s="738" customFormat="1" ht="25.5">
      <c r="A781" s="810">
        <v>362</v>
      </c>
      <c r="B781" s="816" t="s">
        <v>9401</v>
      </c>
      <c r="C781" s="810" t="s">
        <v>3081</v>
      </c>
      <c r="D781" s="813" t="s">
        <v>9397</v>
      </c>
      <c r="E781" s="810" t="s">
        <v>9398</v>
      </c>
      <c r="F781" s="812" t="s">
        <v>9399</v>
      </c>
      <c r="G781" s="813" t="s">
        <v>457</v>
      </c>
      <c r="H781" s="813" t="s">
        <v>457</v>
      </c>
      <c r="I781" s="813" t="s">
        <v>5126</v>
      </c>
      <c r="J781" s="818" t="s">
        <v>9402</v>
      </c>
      <c r="K781" s="813">
        <v>1</v>
      </c>
      <c r="L781" s="813"/>
      <c r="M781" s="813"/>
    </row>
    <row r="782" spans="1:13" s="738" customFormat="1" ht="25.5">
      <c r="A782" s="810">
        <v>363</v>
      </c>
      <c r="B782" s="816" t="s">
        <v>9403</v>
      </c>
      <c r="C782" s="810" t="s">
        <v>3081</v>
      </c>
      <c r="D782" s="813" t="s">
        <v>9397</v>
      </c>
      <c r="E782" s="810" t="s">
        <v>9398</v>
      </c>
      <c r="F782" s="812" t="s">
        <v>9399</v>
      </c>
      <c r="G782" s="813" t="s">
        <v>457</v>
      </c>
      <c r="H782" s="813" t="s">
        <v>457</v>
      </c>
      <c r="I782" s="813" t="s">
        <v>5126</v>
      </c>
      <c r="J782" s="818" t="s">
        <v>9404</v>
      </c>
      <c r="K782" s="813">
        <v>1</v>
      </c>
      <c r="L782" s="813"/>
      <c r="M782" s="813"/>
    </row>
    <row r="783" spans="1:13" s="738" customFormat="1" ht="25.5">
      <c r="A783" s="810">
        <v>364</v>
      </c>
      <c r="B783" s="816" t="s">
        <v>9405</v>
      </c>
      <c r="C783" s="810" t="s">
        <v>3081</v>
      </c>
      <c r="D783" s="813" t="s">
        <v>9397</v>
      </c>
      <c r="E783" s="810" t="s">
        <v>9398</v>
      </c>
      <c r="F783" s="812" t="s">
        <v>9399</v>
      </c>
      <c r="G783" s="813" t="s">
        <v>457</v>
      </c>
      <c r="H783" s="813" t="s">
        <v>457</v>
      </c>
      <c r="I783" s="813" t="s">
        <v>5126</v>
      </c>
      <c r="J783" s="818" t="s">
        <v>9406</v>
      </c>
      <c r="K783" s="813">
        <v>1</v>
      </c>
      <c r="L783" s="813"/>
      <c r="M783" s="813"/>
    </row>
    <row r="784" spans="1:13" s="738" customFormat="1" ht="25.5">
      <c r="A784" s="810">
        <v>365</v>
      </c>
      <c r="B784" s="816" t="s">
        <v>9407</v>
      </c>
      <c r="C784" s="810" t="s">
        <v>3081</v>
      </c>
      <c r="D784" s="813" t="s">
        <v>9397</v>
      </c>
      <c r="E784" s="810" t="s">
        <v>9398</v>
      </c>
      <c r="F784" s="812" t="s">
        <v>9399</v>
      </c>
      <c r="G784" s="813" t="s">
        <v>457</v>
      </c>
      <c r="H784" s="813" t="s">
        <v>457</v>
      </c>
      <c r="I784" s="813" t="s">
        <v>5126</v>
      </c>
      <c r="J784" s="818" t="s">
        <v>9408</v>
      </c>
      <c r="K784" s="813">
        <v>1</v>
      </c>
      <c r="L784" s="813"/>
      <c r="M784" s="813"/>
    </row>
    <row r="785" spans="1:13" s="738" customFormat="1" ht="25.5">
      <c r="A785" s="810">
        <v>366</v>
      </c>
      <c r="B785" s="816" t="s">
        <v>9409</v>
      </c>
      <c r="C785" s="810" t="s">
        <v>3081</v>
      </c>
      <c r="D785" s="813" t="s">
        <v>9397</v>
      </c>
      <c r="E785" s="810" t="s">
        <v>9398</v>
      </c>
      <c r="F785" s="812" t="s">
        <v>9399</v>
      </c>
      <c r="G785" s="813" t="s">
        <v>457</v>
      </c>
      <c r="H785" s="813" t="s">
        <v>457</v>
      </c>
      <c r="I785" s="813" t="s">
        <v>5126</v>
      </c>
      <c r="J785" s="818" t="s">
        <v>9410</v>
      </c>
      <c r="K785" s="813">
        <v>1</v>
      </c>
      <c r="L785" s="813"/>
      <c r="M785" s="813"/>
    </row>
    <row r="786" spans="1:13" s="738" customFormat="1" ht="25.5">
      <c r="A786" s="810">
        <v>367</v>
      </c>
      <c r="B786" s="816" t="s">
        <v>4150</v>
      </c>
      <c r="C786" s="810" t="s">
        <v>3081</v>
      </c>
      <c r="D786" s="813" t="s">
        <v>9397</v>
      </c>
      <c r="E786" s="810" t="s">
        <v>9398</v>
      </c>
      <c r="F786" s="812" t="s">
        <v>9399</v>
      </c>
      <c r="G786" s="813" t="s">
        <v>457</v>
      </c>
      <c r="H786" s="813" t="s">
        <v>457</v>
      </c>
      <c r="I786" s="813" t="s">
        <v>5126</v>
      </c>
      <c r="J786" s="818" t="s">
        <v>9411</v>
      </c>
      <c r="K786" s="813"/>
      <c r="L786" s="813">
        <v>1</v>
      </c>
      <c r="M786" s="813"/>
    </row>
    <row r="787" spans="1:13" s="738" customFormat="1" ht="25.5">
      <c r="A787" s="810">
        <v>368</v>
      </c>
      <c r="B787" s="816" t="s">
        <v>9412</v>
      </c>
      <c r="C787" s="810" t="s">
        <v>3081</v>
      </c>
      <c r="D787" s="813" t="s">
        <v>9397</v>
      </c>
      <c r="E787" s="810" t="s">
        <v>9398</v>
      </c>
      <c r="F787" s="812" t="s">
        <v>9399</v>
      </c>
      <c r="G787" s="813" t="s">
        <v>457</v>
      </c>
      <c r="H787" s="813" t="s">
        <v>457</v>
      </c>
      <c r="I787" s="813" t="s">
        <v>5126</v>
      </c>
      <c r="J787" s="818" t="s">
        <v>9413</v>
      </c>
      <c r="K787" s="813"/>
      <c r="L787" s="813">
        <v>1</v>
      </c>
      <c r="M787" s="813"/>
    </row>
    <row r="788" spans="1:13" s="738" customFormat="1" ht="27.75" customHeight="1">
      <c r="A788" s="810">
        <v>369</v>
      </c>
      <c r="B788" s="816" t="s">
        <v>4813</v>
      </c>
      <c r="C788" s="810" t="s">
        <v>3081</v>
      </c>
      <c r="D788" s="813" t="s">
        <v>9397</v>
      </c>
      <c r="E788" s="810" t="s">
        <v>9398</v>
      </c>
      <c r="F788" s="812" t="s">
        <v>9399</v>
      </c>
      <c r="G788" s="813" t="s">
        <v>457</v>
      </c>
      <c r="H788" s="813" t="s">
        <v>457</v>
      </c>
      <c r="I788" s="813" t="s">
        <v>5139</v>
      </c>
      <c r="J788" s="818" t="s">
        <v>9414</v>
      </c>
      <c r="K788" s="813"/>
      <c r="L788" s="813">
        <v>1</v>
      </c>
      <c r="M788" s="813"/>
    </row>
    <row r="789" spans="1:13" s="738" customFormat="1" ht="27.75" customHeight="1">
      <c r="A789" s="810">
        <v>370</v>
      </c>
      <c r="B789" s="816" t="s">
        <v>8638</v>
      </c>
      <c r="C789" s="810" t="s">
        <v>3081</v>
      </c>
      <c r="D789" s="813" t="s">
        <v>9397</v>
      </c>
      <c r="E789" s="810" t="s">
        <v>9398</v>
      </c>
      <c r="F789" s="812" t="s">
        <v>9399</v>
      </c>
      <c r="G789" s="813" t="s">
        <v>457</v>
      </c>
      <c r="H789" s="813" t="s">
        <v>457</v>
      </c>
      <c r="I789" s="813" t="s">
        <v>5139</v>
      </c>
      <c r="J789" s="818" t="s">
        <v>9415</v>
      </c>
      <c r="K789" s="813"/>
      <c r="L789" s="813">
        <v>1</v>
      </c>
      <c r="M789" s="813"/>
    </row>
    <row r="790" spans="1:13" s="738" customFormat="1" ht="27.75" customHeight="1">
      <c r="A790" s="810">
        <v>371</v>
      </c>
      <c r="B790" s="816" t="s">
        <v>9416</v>
      </c>
      <c r="C790" s="810" t="s">
        <v>3081</v>
      </c>
      <c r="D790" s="813" t="s">
        <v>9397</v>
      </c>
      <c r="E790" s="810" t="s">
        <v>9398</v>
      </c>
      <c r="F790" s="812" t="s">
        <v>9399</v>
      </c>
      <c r="G790" s="813" t="s">
        <v>457</v>
      </c>
      <c r="H790" s="813" t="s">
        <v>457</v>
      </c>
      <c r="I790" s="813" t="s">
        <v>5126</v>
      </c>
      <c r="J790" s="818" t="s">
        <v>9417</v>
      </c>
      <c r="K790" s="813"/>
      <c r="L790" s="813">
        <v>1</v>
      </c>
      <c r="M790" s="813"/>
    </row>
    <row r="791" spans="1:13" s="738" customFormat="1" ht="27.75" customHeight="1">
      <c r="A791" s="810">
        <v>372</v>
      </c>
      <c r="B791" s="816" t="s">
        <v>5891</v>
      </c>
      <c r="C791" s="810" t="s">
        <v>3081</v>
      </c>
      <c r="D791" s="813" t="s">
        <v>9397</v>
      </c>
      <c r="E791" s="810" t="s">
        <v>9398</v>
      </c>
      <c r="F791" s="812" t="s">
        <v>9399</v>
      </c>
      <c r="G791" s="813" t="s">
        <v>457</v>
      </c>
      <c r="H791" s="813" t="s">
        <v>457</v>
      </c>
      <c r="I791" s="813" t="s">
        <v>5126</v>
      </c>
      <c r="J791" s="818" t="s">
        <v>9418</v>
      </c>
      <c r="K791" s="813"/>
      <c r="L791" s="813">
        <v>1</v>
      </c>
      <c r="M791" s="813"/>
    </row>
    <row r="792" spans="1:13" s="738" customFormat="1" ht="27.75" customHeight="1">
      <c r="A792" s="810">
        <v>373</v>
      </c>
      <c r="B792" s="816" t="s">
        <v>9419</v>
      </c>
      <c r="C792" s="810" t="s">
        <v>3081</v>
      </c>
      <c r="D792" s="813" t="s">
        <v>9397</v>
      </c>
      <c r="E792" s="810" t="s">
        <v>9398</v>
      </c>
      <c r="F792" s="812" t="s">
        <v>9399</v>
      </c>
      <c r="G792" s="813" t="s">
        <v>457</v>
      </c>
      <c r="H792" s="813" t="s">
        <v>457</v>
      </c>
      <c r="I792" s="813" t="s">
        <v>5126</v>
      </c>
      <c r="J792" s="818" t="s">
        <v>9420</v>
      </c>
      <c r="K792" s="813"/>
      <c r="L792" s="813">
        <v>1</v>
      </c>
      <c r="M792" s="813"/>
    </row>
    <row r="793" spans="1:13" s="738" customFormat="1" ht="27.75" customHeight="1">
      <c r="A793" s="810">
        <v>374</v>
      </c>
      <c r="B793" s="816" t="s">
        <v>9421</v>
      </c>
      <c r="C793" s="810" t="s">
        <v>3081</v>
      </c>
      <c r="D793" s="813" t="s">
        <v>9397</v>
      </c>
      <c r="E793" s="810" t="s">
        <v>9398</v>
      </c>
      <c r="F793" s="812" t="s">
        <v>9399</v>
      </c>
      <c r="G793" s="813" t="s">
        <v>460</v>
      </c>
      <c r="H793" s="813" t="s">
        <v>460</v>
      </c>
      <c r="I793" s="813" t="s">
        <v>5126</v>
      </c>
      <c r="J793" s="818" t="s">
        <v>8</v>
      </c>
      <c r="K793" s="813"/>
      <c r="L793" s="813">
        <v>1</v>
      </c>
      <c r="M793" s="813"/>
    </row>
    <row r="794" spans="1:13" s="738" customFormat="1" ht="27.75" customHeight="1">
      <c r="A794" s="810">
        <v>375</v>
      </c>
      <c r="B794" s="816" t="s">
        <v>9422</v>
      </c>
      <c r="C794" s="810" t="s">
        <v>3081</v>
      </c>
      <c r="D794" s="813" t="s">
        <v>9397</v>
      </c>
      <c r="E794" s="810" t="s">
        <v>9398</v>
      </c>
      <c r="F794" s="812" t="s">
        <v>9399</v>
      </c>
      <c r="G794" s="813" t="s">
        <v>457</v>
      </c>
      <c r="H794" s="813" t="s">
        <v>457</v>
      </c>
      <c r="I794" s="813" t="s">
        <v>5126</v>
      </c>
      <c r="J794" s="818" t="s">
        <v>9423</v>
      </c>
      <c r="K794" s="813"/>
      <c r="L794" s="813"/>
      <c r="M794" s="813">
        <v>1</v>
      </c>
    </row>
    <row r="795" spans="1:13" s="738" customFormat="1" ht="27.75" customHeight="1">
      <c r="A795" s="810">
        <v>376</v>
      </c>
      <c r="B795" s="816" t="s">
        <v>5979</v>
      </c>
      <c r="C795" s="810" t="s">
        <v>3081</v>
      </c>
      <c r="D795" s="813" t="s">
        <v>9397</v>
      </c>
      <c r="E795" s="810" t="s">
        <v>9398</v>
      </c>
      <c r="F795" s="812" t="s">
        <v>9399</v>
      </c>
      <c r="G795" s="813" t="s">
        <v>457</v>
      </c>
      <c r="H795" s="813" t="s">
        <v>457</v>
      </c>
      <c r="I795" s="813" t="s">
        <v>5126</v>
      </c>
      <c r="J795" s="818" t="s">
        <v>9424</v>
      </c>
      <c r="K795" s="813"/>
      <c r="L795" s="813"/>
      <c r="M795" s="813">
        <v>1</v>
      </c>
    </row>
    <row r="796" spans="1:13" s="738" customFormat="1" ht="27.75" customHeight="1">
      <c r="A796" s="810">
        <v>377</v>
      </c>
      <c r="B796" s="816" t="s">
        <v>9425</v>
      </c>
      <c r="C796" s="810" t="s">
        <v>3081</v>
      </c>
      <c r="D796" s="813" t="s">
        <v>9397</v>
      </c>
      <c r="E796" s="810" t="s">
        <v>9398</v>
      </c>
      <c r="F796" s="812" t="s">
        <v>9399</v>
      </c>
      <c r="G796" s="813" t="s">
        <v>457</v>
      </c>
      <c r="H796" s="813" t="s">
        <v>457</v>
      </c>
      <c r="I796" s="813" t="s">
        <v>5126</v>
      </c>
      <c r="J796" s="818" t="s">
        <v>9426</v>
      </c>
      <c r="K796" s="813"/>
      <c r="L796" s="813"/>
      <c r="M796" s="813">
        <v>1</v>
      </c>
    </row>
    <row r="797" spans="1:13" s="738" customFormat="1" ht="27.75" customHeight="1">
      <c r="A797" s="810">
        <v>378</v>
      </c>
      <c r="B797" s="816" t="s">
        <v>9427</v>
      </c>
      <c r="C797" s="810" t="s">
        <v>3081</v>
      </c>
      <c r="D797" s="813" t="s">
        <v>9397</v>
      </c>
      <c r="E797" s="810" t="s">
        <v>9398</v>
      </c>
      <c r="F797" s="812" t="s">
        <v>9399</v>
      </c>
      <c r="G797" s="813" t="s">
        <v>457</v>
      </c>
      <c r="H797" s="813" t="s">
        <v>457</v>
      </c>
      <c r="I797" s="813" t="s">
        <v>5139</v>
      </c>
      <c r="J797" s="818" t="s">
        <v>9428</v>
      </c>
      <c r="K797" s="813"/>
      <c r="L797" s="813"/>
      <c r="M797" s="813">
        <v>1</v>
      </c>
    </row>
    <row r="798" spans="1:13" s="738" customFormat="1" ht="27.75" customHeight="1">
      <c r="A798" s="810">
        <v>379</v>
      </c>
      <c r="B798" s="816" t="s">
        <v>9429</v>
      </c>
      <c r="C798" s="810" t="s">
        <v>3081</v>
      </c>
      <c r="D798" s="813" t="s">
        <v>9397</v>
      </c>
      <c r="E798" s="810" t="s">
        <v>9398</v>
      </c>
      <c r="F798" s="812" t="s">
        <v>9399</v>
      </c>
      <c r="G798" s="813" t="s">
        <v>457</v>
      </c>
      <c r="H798" s="813" t="s">
        <v>457</v>
      </c>
      <c r="I798" s="813" t="s">
        <v>5139</v>
      </c>
      <c r="J798" s="818" t="s">
        <v>9430</v>
      </c>
      <c r="K798" s="813"/>
      <c r="L798" s="813"/>
      <c r="M798" s="813">
        <v>1</v>
      </c>
    </row>
    <row r="799" spans="1:13" s="738" customFormat="1" ht="27.75" customHeight="1">
      <c r="A799" s="810">
        <v>380</v>
      </c>
      <c r="B799" s="816" t="s">
        <v>9431</v>
      </c>
      <c r="C799" s="810" t="s">
        <v>3081</v>
      </c>
      <c r="D799" s="813" t="s">
        <v>9397</v>
      </c>
      <c r="E799" s="810" t="s">
        <v>9398</v>
      </c>
      <c r="F799" s="812" t="s">
        <v>9399</v>
      </c>
      <c r="G799" s="813" t="s">
        <v>457</v>
      </c>
      <c r="H799" s="813" t="s">
        <v>457</v>
      </c>
      <c r="I799" s="813" t="s">
        <v>5126</v>
      </c>
      <c r="J799" s="818" t="s">
        <v>9432</v>
      </c>
      <c r="K799" s="813"/>
      <c r="L799" s="813"/>
      <c r="M799" s="813">
        <v>1</v>
      </c>
    </row>
    <row r="800" spans="1:13" s="738" customFormat="1" ht="27.75" customHeight="1">
      <c r="A800" s="810">
        <v>381</v>
      </c>
      <c r="B800" s="816" t="s">
        <v>5955</v>
      </c>
      <c r="C800" s="810" t="s">
        <v>3081</v>
      </c>
      <c r="D800" s="813" t="s">
        <v>9397</v>
      </c>
      <c r="E800" s="810" t="s">
        <v>9398</v>
      </c>
      <c r="F800" s="812" t="s">
        <v>9399</v>
      </c>
      <c r="G800" s="813" t="s">
        <v>457</v>
      </c>
      <c r="H800" s="813" t="s">
        <v>457</v>
      </c>
      <c r="I800" s="813" t="s">
        <v>5126</v>
      </c>
      <c r="J800" s="818" t="s">
        <v>9433</v>
      </c>
      <c r="K800" s="813"/>
      <c r="L800" s="813"/>
      <c r="M800" s="813">
        <v>1</v>
      </c>
    </row>
    <row r="801" spans="1:13" s="738" customFormat="1" ht="27.75" customHeight="1">
      <c r="A801" s="810">
        <v>382</v>
      </c>
      <c r="B801" s="816" t="s">
        <v>5050</v>
      </c>
      <c r="C801" s="810" t="s">
        <v>1507</v>
      </c>
      <c r="D801" s="813" t="s">
        <v>9434</v>
      </c>
      <c r="E801" s="810" t="s">
        <v>9435</v>
      </c>
      <c r="F801" s="812" t="s">
        <v>9436</v>
      </c>
      <c r="G801" s="813" t="s">
        <v>460</v>
      </c>
      <c r="H801" s="813" t="s">
        <v>460</v>
      </c>
      <c r="I801" s="813" t="s">
        <v>5126</v>
      </c>
      <c r="J801" s="818" t="s">
        <v>6368</v>
      </c>
      <c r="K801" s="813">
        <v>1</v>
      </c>
      <c r="L801" s="813"/>
      <c r="M801" s="813"/>
    </row>
    <row r="802" spans="1:13" s="738" customFormat="1" ht="27.75" customHeight="1">
      <c r="A802" s="810">
        <v>383</v>
      </c>
      <c r="B802" s="816" t="s">
        <v>9437</v>
      </c>
      <c r="C802" s="810" t="s">
        <v>1507</v>
      </c>
      <c r="D802" s="813" t="s">
        <v>9434</v>
      </c>
      <c r="E802" s="810" t="s">
        <v>9435</v>
      </c>
      <c r="F802" s="812" t="s">
        <v>9436</v>
      </c>
      <c r="G802" s="813" t="s">
        <v>567</v>
      </c>
      <c r="H802" s="813" t="s">
        <v>567</v>
      </c>
      <c r="I802" s="813" t="s">
        <v>5139</v>
      </c>
      <c r="J802" s="818" t="s">
        <v>5060</v>
      </c>
      <c r="K802" s="813"/>
      <c r="L802" s="813"/>
      <c r="M802" s="813">
        <v>1</v>
      </c>
    </row>
    <row r="803" spans="1:13" s="738" customFormat="1" ht="27.75" customHeight="1">
      <c r="A803" s="810">
        <v>384</v>
      </c>
      <c r="B803" s="816" t="s">
        <v>9438</v>
      </c>
      <c r="C803" s="810" t="s">
        <v>1507</v>
      </c>
      <c r="D803" s="813" t="s">
        <v>9434</v>
      </c>
      <c r="E803" s="810" t="s">
        <v>9435</v>
      </c>
      <c r="F803" s="812" t="s">
        <v>9436</v>
      </c>
      <c r="G803" s="813" t="s">
        <v>567</v>
      </c>
      <c r="H803" s="813" t="s">
        <v>567</v>
      </c>
      <c r="I803" s="813" t="s">
        <v>8383</v>
      </c>
      <c r="J803" s="818" t="s">
        <v>6368</v>
      </c>
      <c r="K803" s="813">
        <v>1</v>
      </c>
      <c r="L803" s="813"/>
      <c r="M803" s="813"/>
    </row>
    <row r="804" spans="1:13" s="738" customFormat="1" ht="27.75" customHeight="1">
      <c r="A804" s="810">
        <v>385</v>
      </c>
      <c r="B804" s="816" t="s">
        <v>9439</v>
      </c>
      <c r="C804" s="810" t="s">
        <v>1507</v>
      </c>
      <c r="D804" s="813" t="s">
        <v>9434</v>
      </c>
      <c r="E804" s="810" t="s">
        <v>9435</v>
      </c>
      <c r="F804" s="812" t="s">
        <v>9436</v>
      </c>
      <c r="G804" s="813" t="s">
        <v>567</v>
      </c>
      <c r="H804" s="813" t="s">
        <v>567</v>
      </c>
      <c r="I804" s="813" t="s">
        <v>5126</v>
      </c>
      <c r="J804" s="818" t="s">
        <v>6368</v>
      </c>
      <c r="K804" s="813"/>
      <c r="L804" s="813">
        <v>1</v>
      </c>
      <c r="M804" s="813"/>
    </row>
    <row r="805" spans="1:13" s="738" customFormat="1" ht="27.75" customHeight="1">
      <c r="A805" s="810">
        <v>386</v>
      </c>
      <c r="B805" s="816" t="s">
        <v>9440</v>
      </c>
      <c r="C805" s="810" t="s">
        <v>1507</v>
      </c>
      <c r="D805" s="813" t="s">
        <v>9434</v>
      </c>
      <c r="E805" s="810" t="s">
        <v>9435</v>
      </c>
      <c r="F805" s="812" t="s">
        <v>9436</v>
      </c>
      <c r="G805" s="813" t="s">
        <v>460</v>
      </c>
      <c r="H805" s="813" t="s">
        <v>460</v>
      </c>
      <c r="I805" s="813" t="s">
        <v>5126</v>
      </c>
      <c r="J805" s="818" t="s">
        <v>6368</v>
      </c>
      <c r="K805" s="813">
        <v>1</v>
      </c>
      <c r="L805" s="813"/>
      <c r="M805" s="813"/>
    </row>
    <row r="806" spans="1:13" s="738" customFormat="1" ht="27.75" customHeight="1">
      <c r="A806" s="810">
        <v>387</v>
      </c>
      <c r="B806" s="816" t="s">
        <v>9441</v>
      </c>
      <c r="C806" s="810" t="s">
        <v>1507</v>
      </c>
      <c r="D806" s="813" t="s">
        <v>9434</v>
      </c>
      <c r="E806" s="810" t="s">
        <v>9435</v>
      </c>
      <c r="F806" s="812" t="s">
        <v>9436</v>
      </c>
      <c r="G806" s="813" t="s">
        <v>460</v>
      </c>
      <c r="H806" s="813" t="s">
        <v>460</v>
      </c>
      <c r="I806" s="813" t="s">
        <v>8383</v>
      </c>
      <c r="J806" s="818" t="s">
        <v>6368</v>
      </c>
      <c r="K806" s="813">
        <v>1</v>
      </c>
      <c r="L806" s="813"/>
      <c r="M806" s="813"/>
    </row>
    <row r="807" spans="1:13" s="738" customFormat="1" ht="27.75" customHeight="1">
      <c r="A807" s="810">
        <v>388</v>
      </c>
      <c r="B807" s="816" t="s">
        <v>6372</v>
      </c>
      <c r="C807" s="810" t="s">
        <v>1507</v>
      </c>
      <c r="D807" s="813" t="s">
        <v>9434</v>
      </c>
      <c r="E807" s="810" t="s">
        <v>9435</v>
      </c>
      <c r="F807" s="812" t="s">
        <v>9436</v>
      </c>
      <c r="G807" s="813" t="s">
        <v>460</v>
      </c>
      <c r="H807" s="813" t="s">
        <v>460</v>
      </c>
      <c r="I807" s="813" t="s">
        <v>5139</v>
      </c>
      <c r="J807" s="818" t="s">
        <v>6368</v>
      </c>
      <c r="K807" s="813">
        <v>1</v>
      </c>
      <c r="L807" s="813"/>
      <c r="M807" s="813"/>
    </row>
    <row r="808" spans="1:13" s="738" customFormat="1" ht="27.75" customHeight="1">
      <c r="A808" s="810">
        <v>389</v>
      </c>
      <c r="B808" s="816" t="s">
        <v>9442</v>
      </c>
      <c r="C808" s="810" t="s">
        <v>1507</v>
      </c>
      <c r="D808" s="813" t="s">
        <v>9434</v>
      </c>
      <c r="E808" s="810" t="s">
        <v>9435</v>
      </c>
      <c r="F808" s="812" t="s">
        <v>9436</v>
      </c>
      <c r="G808" s="813" t="s">
        <v>567</v>
      </c>
      <c r="H808" s="813" t="s">
        <v>567</v>
      </c>
      <c r="I808" s="813" t="s">
        <v>5139</v>
      </c>
      <c r="J808" s="818" t="s">
        <v>5060</v>
      </c>
      <c r="K808" s="813">
        <v>1</v>
      </c>
      <c r="L808" s="813"/>
      <c r="M808" s="813"/>
    </row>
    <row r="809" spans="1:13" s="738" customFormat="1" ht="27.75" customHeight="1">
      <c r="A809" s="810">
        <v>390</v>
      </c>
      <c r="B809" s="816" t="s">
        <v>9443</v>
      </c>
      <c r="C809" s="810" t="s">
        <v>1507</v>
      </c>
      <c r="D809" s="813" t="s">
        <v>9434</v>
      </c>
      <c r="E809" s="810" t="s">
        <v>9435</v>
      </c>
      <c r="F809" s="812" t="s">
        <v>9436</v>
      </c>
      <c r="G809" s="813" t="s">
        <v>567</v>
      </c>
      <c r="H809" s="813" t="s">
        <v>567</v>
      </c>
      <c r="I809" s="813" t="s">
        <v>5126</v>
      </c>
      <c r="J809" s="818" t="s">
        <v>5060</v>
      </c>
      <c r="K809" s="813"/>
      <c r="L809" s="813">
        <v>1</v>
      </c>
      <c r="M809" s="813"/>
    </row>
    <row r="810" spans="1:13" s="738" customFormat="1" ht="27.75" customHeight="1">
      <c r="A810" s="810">
        <v>391</v>
      </c>
      <c r="B810" s="816" t="s">
        <v>9444</v>
      </c>
      <c r="C810" s="810" t="s">
        <v>1507</v>
      </c>
      <c r="D810" s="813" t="s">
        <v>9434</v>
      </c>
      <c r="E810" s="810" t="s">
        <v>9435</v>
      </c>
      <c r="F810" s="812" t="s">
        <v>9436</v>
      </c>
      <c r="G810" s="813" t="s">
        <v>460</v>
      </c>
      <c r="H810" s="813" t="s">
        <v>460</v>
      </c>
      <c r="I810" s="813" t="s">
        <v>5139</v>
      </c>
      <c r="J810" s="818" t="s">
        <v>5060</v>
      </c>
      <c r="K810" s="813"/>
      <c r="L810" s="813">
        <v>1</v>
      </c>
      <c r="M810" s="813"/>
    </row>
    <row r="811" spans="1:13" s="738" customFormat="1" ht="27.75" customHeight="1">
      <c r="A811" s="810">
        <v>392</v>
      </c>
      <c r="B811" s="816" t="s">
        <v>9445</v>
      </c>
      <c r="C811" s="810" t="s">
        <v>1507</v>
      </c>
      <c r="D811" s="813" t="s">
        <v>9434</v>
      </c>
      <c r="E811" s="810" t="s">
        <v>9435</v>
      </c>
      <c r="F811" s="812" t="s">
        <v>9436</v>
      </c>
      <c r="G811" s="813" t="s">
        <v>460</v>
      </c>
      <c r="H811" s="813" t="s">
        <v>460</v>
      </c>
      <c r="I811" s="813" t="s">
        <v>5126</v>
      </c>
      <c r="J811" s="818" t="s">
        <v>5060</v>
      </c>
      <c r="K811" s="813">
        <v>1</v>
      </c>
      <c r="L811" s="813"/>
      <c r="M811" s="813"/>
    </row>
    <row r="812" spans="1:13" s="738" customFormat="1" ht="27.75" customHeight="1">
      <c r="A812" s="810">
        <v>393</v>
      </c>
      <c r="B812" s="816" t="s">
        <v>9446</v>
      </c>
      <c r="C812" s="810" t="s">
        <v>1507</v>
      </c>
      <c r="D812" s="813" t="s">
        <v>9434</v>
      </c>
      <c r="E812" s="810" t="s">
        <v>9435</v>
      </c>
      <c r="F812" s="812" t="s">
        <v>9436</v>
      </c>
      <c r="G812" s="813" t="s">
        <v>460</v>
      </c>
      <c r="H812" s="813" t="s">
        <v>460</v>
      </c>
      <c r="I812" s="813" t="s">
        <v>5139</v>
      </c>
      <c r="J812" s="818" t="s">
        <v>5060</v>
      </c>
      <c r="K812" s="813"/>
      <c r="L812" s="813">
        <v>1</v>
      </c>
      <c r="M812" s="813"/>
    </row>
    <row r="813" spans="1:13" s="738" customFormat="1" ht="27.75" customHeight="1">
      <c r="A813" s="810">
        <v>394</v>
      </c>
      <c r="B813" s="816" t="s">
        <v>9447</v>
      </c>
      <c r="C813" s="810" t="s">
        <v>1507</v>
      </c>
      <c r="D813" s="813" t="s">
        <v>9448</v>
      </c>
      <c r="E813" s="810" t="s">
        <v>9449</v>
      </c>
      <c r="F813" s="812" t="s">
        <v>9450</v>
      </c>
      <c r="G813" s="813" t="s">
        <v>457</v>
      </c>
      <c r="H813" s="813" t="s">
        <v>457</v>
      </c>
      <c r="I813" s="813" t="s">
        <v>5139</v>
      </c>
      <c r="J813" s="818" t="s">
        <v>6368</v>
      </c>
      <c r="K813" s="813">
        <v>1</v>
      </c>
      <c r="L813" s="813"/>
      <c r="M813" s="813"/>
    </row>
    <row r="814" spans="1:13" s="738" customFormat="1" ht="27.75" customHeight="1">
      <c r="A814" s="810">
        <v>395</v>
      </c>
      <c r="B814" s="816" t="s">
        <v>5048</v>
      </c>
      <c r="C814" s="810" t="s">
        <v>1507</v>
      </c>
      <c r="D814" s="813" t="s">
        <v>9448</v>
      </c>
      <c r="E814" s="810" t="s">
        <v>9449</v>
      </c>
      <c r="F814" s="812" t="s">
        <v>9450</v>
      </c>
      <c r="G814" s="813" t="s">
        <v>457</v>
      </c>
      <c r="H814" s="813" t="s">
        <v>457</v>
      </c>
      <c r="I814" s="813" t="s">
        <v>5139</v>
      </c>
      <c r="J814" s="818" t="s">
        <v>5060</v>
      </c>
      <c r="K814" s="813"/>
      <c r="L814" s="813">
        <v>1</v>
      </c>
      <c r="M814" s="813"/>
    </row>
    <row r="815" spans="1:13" s="738" customFormat="1" ht="27.75" customHeight="1">
      <c r="A815" s="810">
        <v>396</v>
      </c>
      <c r="B815" s="816" t="s">
        <v>6372</v>
      </c>
      <c r="C815" s="810" t="s">
        <v>1507</v>
      </c>
      <c r="D815" s="813" t="s">
        <v>9448</v>
      </c>
      <c r="E815" s="810" t="s">
        <v>9449</v>
      </c>
      <c r="F815" s="812" t="s">
        <v>9450</v>
      </c>
      <c r="G815" s="813" t="s">
        <v>457</v>
      </c>
      <c r="H815" s="813" t="s">
        <v>457</v>
      </c>
      <c r="I815" s="813" t="s">
        <v>5139</v>
      </c>
      <c r="J815" s="818" t="s">
        <v>6368</v>
      </c>
      <c r="K815" s="813"/>
      <c r="L815" s="813"/>
      <c r="M815" s="813">
        <v>1</v>
      </c>
    </row>
    <row r="816" spans="1:13" s="738" customFormat="1" ht="27.75" customHeight="1">
      <c r="A816" s="810">
        <v>397</v>
      </c>
      <c r="B816" s="816" t="s">
        <v>9451</v>
      </c>
      <c r="C816" s="810" t="s">
        <v>1507</v>
      </c>
      <c r="D816" s="813" t="s">
        <v>9448</v>
      </c>
      <c r="E816" s="810" t="s">
        <v>9449</v>
      </c>
      <c r="F816" s="812" t="s">
        <v>9450</v>
      </c>
      <c r="G816" s="813" t="s">
        <v>457</v>
      </c>
      <c r="H816" s="813" t="s">
        <v>457</v>
      </c>
      <c r="I816" s="813" t="s">
        <v>5139</v>
      </c>
      <c r="J816" s="818" t="s">
        <v>6368</v>
      </c>
      <c r="K816" s="813">
        <v>1</v>
      </c>
      <c r="L816" s="813"/>
      <c r="M816" s="813"/>
    </row>
    <row r="817" spans="1:13" s="738" customFormat="1" ht="27.75" customHeight="1">
      <c r="A817" s="810">
        <v>398</v>
      </c>
      <c r="B817" s="816" t="s">
        <v>9452</v>
      </c>
      <c r="C817" s="810" t="s">
        <v>1507</v>
      </c>
      <c r="D817" s="813" t="s">
        <v>9448</v>
      </c>
      <c r="E817" s="810" t="s">
        <v>9449</v>
      </c>
      <c r="F817" s="812" t="s">
        <v>9450</v>
      </c>
      <c r="G817" s="813" t="s">
        <v>457</v>
      </c>
      <c r="H817" s="813" t="s">
        <v>457</v>
      </c>
      <c r="I817" s="813" t="s">
        <v>5139</v>
      </c>
      <c r="J817" s="818" t="s">
        <v>5060</v>
      </c>
      <c r="K817" s="813">
        <v>1</v>
      </c>
      <c r="L817" s="813"/>
      <c r="M817" s="813"/>
    </row>
    <row r="818" spans="1:13" s="738" customFormat="1" ht="27.75" customHeight="1">
      <c r="A818" s="810">
        <v>399</v>
      </c>
      <c r="B818" s="816" t="s">
        <v>9453</v>
      </c>
      <c r="C818" s="810" t="s">
        <v>1508</v>
      </c>
      <c r="D818" s="813" t="s">
        <v>9454</v>
      </c>
      <c r="E818" s="810" t="s">
        <v>1646</v>
      </c>
      <c r="F818" s="812" t="s">
        <v>9455</v>
      </c>
      <c r="G818" s="813" t="s">
        <v>457</v>
      </c>
      <c r="H818" s="813" t="s">
        <v>457</v>
      </c>
      <c r="I818" s="813" t="s">
        <v>5126</v>
      </c>
      <c r="J818" s="818" t="s">
        <v>1508</v>
      </c>
      <c r="K818" s="813">
        <v>1</v>
      </c>
      <c r="L818" s="813"/>
      <c r="M818" s="813"/>
    </row>
    <row r="819" spans="1:13" s="738" customFormat="1" ht="27.75" customHeight="1">
      <c r="A819" s="810">
        <v>400</v>
      </c>
      <c r="B819" s="837" t="s">
        <v>9456</v>
      </c>
      <c r="C819" s="810" t="s">
        <v>1533</v>
      </c>
      <c r="D819" s="813" t="s">
        <v>9457</v>
      </c>
      <c r="E819" s="810" t="s">
        <v>9458</v>
      </c>
      <c r="F819" s="812" t="s">
        <v>9459</v>
      </c>
      <c r="G819" s="813" t="s">
        <v>9460</v>
      </c>
      <c r="H819" s="813" t="s">
        <v>567</v>
      </c>
      <c r="I819" s="813" t="s">
        <v>5139</v>
      </c>
      <c r="J819" s="818" t="s">
        <v>1533</v>
      </c>
      <c r="K819" s="813"/>
      <c r="L819" s="813">
        <v>1</v>
      </c>
      <c r="M819" s="813"/>
    </row>
    <row r="820" spans="1:13" s="738" customFormat="1" ht="27.75" customHeight="1">
      <c r="A820" s="810">
        <v>401</v>
      </c>
      <c r="B820" s="837" t="s">
        <v>9461</v>
      </c>
      <c r="C820" s="810" t="s">
        <v>1533</v>
      </c>
      <c r="D820" s="813" t="s">
        <v>9457</v>
      </c>
      <c r="E820" s="810" t="s">
        <v>9458</v>
      </c>
      <c r="F820" s="812" t="s">
        <v>9462</v>
      </c>
      <c r="G820" s="813" t="s">
        <v>9463</v>
      </c>
      <c r="H820" s="813" t="s">
        <v>457</v>
      </c>
      <c r="I820" s="813" t="s">
        <v>5126</v>
      </c>
      <c r="J820" s="818" t="s">
        <v>1533</v>
      </c>
      <c r="K820" s="813"/>
      <c r="L820" s="813"/>
      <c r="M820" s="813">
        <v>1</v>
      </c>
    </row>
    <row r="821" spans="1:13" s="738" customFormat="1" ht="27.75" customHeight="1">
      <c r="A821" s="810">
        <v>402</v>
      </c>
      <c r="B821" s="837" t="s">
        <v>5616</v>
      </c>
      <c r="C821" s="810" t="s">
        <v>1533</v>
      </c>
      <c r="D821" s="813" t="s">
        <v>9457</v>
      </c>
      <c r="E821" s="810" t="s">
        <v>9458</v>
      </c>
      <c r="F821" s="812" t="s">
        <v>9462</v>
      </c>
      <c r="G821" s="813" t="s">
        <v>9464</v>
      </c>
      <c r="H821" s="813" t="s">
        <v>567</v>
      </c>
      <c r="I821" s="813" t="s">
        <v>5139</v>
      </c>
      <c r="J821" s="818" t="s">
        <v>1533</v>
      </c>
      <c r="K821" s="813"/>
      <c r="L821" s="813">
        <v>1</v>
      </c>
      <c r="M821" s="813"/>
    </row>
    <row r="822" spans="1:13" s="738" customFormat="1" ht="27.75" customHeight="1">
      <c r="A822" s="810">
        <v>403</v>
      </c>
      <c r="B822" s="837" t="s">
        <v>7211</v>
      </c>
      <c r="C822" s="810" t="s">
        <v>1533</v>
      </c>
      <c r="D822" s="813" t="s">
        <v>9457</v>
      </c>
      <c r="E822" s="810" t="s">
        <v>9458</v>
      </c>
      <c r="F822" s="812" t="s">
        <v>9462</v>
      </c>
      <c r="G822" s="813" t="s">
        <v>9465</v>
      </c>
      <c r="H822" s="813" t="s">
        <v>457</v>
      </c>
      <c r="I822" s="813" t="s">
        <v>5139</v>
      </c>
      <c r="J822" s="818" t="s">
        <v>1533</v>
      </c>
      <c r="K822" s="813"/>
      <c r="L822" s="813">
        <v>1</v>
      </c>
      <c r="M822" s="813"/>
    </row>
    <row r="823" spans="1:13" s="738" customFormat="1" ht="27.75" customHeight="1">
      <c r="A823" s="810">
        <v>404</v>
      </c>
      <c r="B823" s="837" t="s">
        <v>9466</v>
      </c>
      <c r="C823" s="810" t="s">
        <v>1533</v>
      </c>
      <c r="D823" s="813" t="s">
        <v>9457</v>
      </c>
      <c r="E823" s="810" t="s">
        <v>9458</v>
      </c>
      <c r="F823" s="812" t="s">
        <v>9462</v>
      </c>
      <c r="G823" s="813" t="s">
        <v>9465</v>
      </c>
      <c r="H823" s="813" t="s">
        <v>457</v>
      </c>
      <c r="I823" s="813" t="s">
        <v>5126</v>
      </c>
      <c r="J823" s="818" t="s">
        <v>1533</v>
      </c>
      <c r="K823" s="813"/>
      <c r="L823" s="813">
        <v>1</v>
      </c>
      <c r="M823" s="813"/>
    </row>
    <row r="824" spans="1:13" s="738" customFormat="1" ht="27.75" customHeight="1">
      <c r="A824" s="810">
        <v>405</v>
      </c>
      <c r="B824" s="837" t="s">
        <v>9467</v>
      </c>
      <c r="C824" s="810" t="s">
        <v>1533</v>
      </c>
      <c r="D824" s="813" t="s">
        <v>9457</v>
      </c>
      <c r="E824" s="810" t="s">
        <v>9458</v>
      </c>
      <c r="F824" s="812" t="s">
        <v>9462</v>
      </c>
      <c r="G824" s="813" t="s">
        <v>9465</v>
      </c>
      <c r="H824" s="813" t="s">
        <v>457</v>
      </c>
      <c r="I824" s="813" t="s">
        <v>5126</v>
      </c>
      <c r="J824" s="818" t="s">
        <v>1533</v>
      </c>
      <c r="K824" s="813">
        <v>1</v>
      </c>
      <c r="L824" s="813"/>
      <c r="M824" s="813"/>
    </row>
    <row r="825" spans="1:13" s="738" customFormat="1" ht="27.75" customHeight="1">
      <c r="A825" s="810">
        <v>406</v>
      </c>
      <c r="B825" s="838" t="s">
        <v>9468</v>
      </c>
      <c r="C825" s="810" t="s">
        <v>1533</v>
      </c>
      <c r="D825" s="839" t="s">
        <v>9469</v>
      </c>
      <c r="E825" s="840" t="s">
        <v>9470</v>
      </c>
      <c r="F825" s="841" t="s">
        <v>9471</v>
      </c>
      <c r="G825" s="840" t="s">
        <v>2843</v>
      </c>
      <c r="H825" s="814" t="s">
        <v>7953</v>
      </c>
      <c r="I825" s="839" t="s">
        <v>5126</v>
      </c>
      <c r="J825" s="818" t="s">
        <v>1533</v>
      </c>
      <c r="K825" s="839">
        <v>1</v>
      </c>
      <c r="L825" s="839"/>
      <c r="M825" s="839"/>
    </row>
    <row r="826" spans="1:13" s="738" customFormat="1" ht="27.75" customHeight="1">
      <c r="A826" s="810">
        <v>407</v>
      </c>
      <c r="B826" s="838" t="s">
        <v>9472</v>
      </c>
      <c r="C826" s="810" t="s">
        <v>1533</v>
      </c>
      <c r="D826" s="839" t="s">
        <v>9469</v>
      </c>
      <c r="E826" s="840" t="s">
        <v>9470</v>
      </c>
      <c r="F826" s="841" t="s">
        <v>9473</v>
      </c>
      <c r="G826" s="840" t="s">
        <v>2851</v>
      </c>
      <c r="H826" s="814" t="s">
        <v>7953</v>
      </c>
      <c r="I826" s="839" t="s">
        <v>5126</v>
      </c>
      <c r="J826" s="818" t="s">
        <v>1533</v>
      </c>
      <c r="K826" s="839"/>
      <c r="L826" s="839">
        <v>1</v>
      </c>
      <c r="M826" s="839"/>
    </row>
    <row r="827" spans="1:13" s="738" customFormat="1" ht="27.75" customHeight="1">
      <c r="A827" s="810">
        <v>408</v>
      </c>
      <c r="B827" s="838" t="s">
        <v>9474</v>
      </c>
      <c r="C827" s="810" t="s">
        <v>1533</v>
      </c>
      <c r="D827" s="839" t="s">
        <v>9469</v>
      </c>
      <c r="E827" s="840" t="s">
        <v>9470</v>
      </c>
      <c r="F827" s="841" t="s">
        <v>9475</v>
      </c>
      <c r="G827" s="840" t="s">
        <v>2852</v>
      </c>
      <c r="H827" s="840" t="s">
        <v>567</v>
      </c>
      <c r="I827" s="839" t="s">
        <v>5126</v>
      </c>
      <c r="J827" s="818" t="s">
        <v>1533</v>
      </c>
      <c r="K827" s="839">
        <v>1</v>
      </c>
      <c r="L827" s="839"/>
      <c r="M827" s="839"/>
    </row>
    <row r="828" spans="1:13" s="738" customFormat="1" ht="27.75" customHeight="1">
      <c r="A828" s="810">
        <v>409</v>
      </c>
      <c r="B828" s="838" t="s">
        <v>9476</v>
      </c>
      <c r="C828" s="810" t="s">
        <v>1533</v>
      </c>
      <c r="D828" s="839" t="s">
        <v>9469</v>
      </c>
      <c r="E828" s="840" t="s">
        <v>9470</v>
      </c>
      <c r="F828" s="841" t="s">
        <v>9477</v>
      </c>
      <c r="G828" s="840" t="s">
        <v>3285</v>
      </c>
      <c r="H828" s="840" t="s">
        <v>567</v>
      </c>
      <c r="I828" s="839" t="s">
        <v>5126</v>
      </c>
      <c r="J828" s="818" t="s">
        <v>1533</v>
      </c>
      <c r="K828" s="839"/>
      <c r="L828" s="839"/>
      <c r="M828" s="839">
        <v>1</v>
      </c>
    </row>
    <row r="829" spans="1:13" s="738" customFormat="1" ht="27.75" customHeight="1">
      <c r="A829" s="810">
        <v>410</v>
      </c>
      <c r="B829" s="838" t="s">
        <v>3864</v>
      </c>
      <c r="C829" s="810" t="s">
        <v>1533</v>
      </c>
      <c r="D829" s="839" t="s">
        <v>9469</v>
      </c>
      <c r="E829" s="840" t="s">
        <v>9470</v>
      </c>
      <c r="F829" s="841" t="s">
        <v>9478</v>
      </c>
      <c r="G829" s="840" t="s">
        <v>3494</v>
      </c>
      <c r="H829" s="840" t="s">
        <v>567</v>
      </c>
      <c r="I829" s="839" t="s">
        <v>5139</v>
      </c>
      <c r="J829" s="818" t="s">
        <v>1533</v>
      </c>
      <c r="K829" s="839"/>
      <c r="L829" s="839"/>
      <c r="M829" s="839">
        <v>1</v>
      </c>
    </row>
    <row r="830" spans="1:13" s="738" customFormat="1" ht="27.75" customHeight="1">
      <c r="A830" s="810">
        <v>411</v>
      </c>
      <c r="B830" s="838" t="s">
        <v>9479</v>
      </c>
      <c r="C830" s="810" t="s">
        <v>1533</v>
      </c>
      <c r="D830" s="839" t="s">
        <v>9469</v>
      </c>
      <c r="E830" s="840" t="s">
        <v>9470</v>
      </c>
      <c r="F830" s="841" t="s">
        <v>9480</v>
      </c>
      <c r="G830" s="840" t="s">
        <v>3494</v>
      </c>
      <c r="H830" s="840" t="s">
        <v>567</v>
      </c>
      <c r="I830" s="839" t="s">
        <v>5139</v>
      </c>
      <c r="J830" s="818" t="s">
        <v>1533</v>
      </c>
      <c r="K830" s="839"/>
      <c r="L830" s="839">
        <v>1</v>
      </c>
      <c r="M830" s="839"/>
    </row>
    <row r="831" spans="1:13" s="738" customFormat="1" ht="27.75" customHeight="1">
      <c r="A831" s="810">
        <v>412</v>
      </c>
      <c r="B831" s="838" t="s">
        <v>9481</v>
      </c>
      <c r="C831" s="810" t="s">
        <v>1533</v>
      </c>
      <c r="D831" s="839" t="s">
        <v>9469</v>
      </c>
      <c r="E831" s="840" t="s">
        <v>9470</v>
      </c>
      <c r="F831" s="841" t="s">
        <v>9482</v>
      </c>
      <c r="G831" s="840" t="s">
        <v>2842</v>
      </c>
      <c r="H831" s="840" t="s">
        <v>567</v>
      </c>
      <c r="I831" s="839" t="s">
        <v>5139</v>
      </c>
      <c r="J831" s="818" t="s">
        <v>1533</v>
      </c>
      <c r="K831" s="839"/>
      <c r="L831" s="839"/>
      <c r="M831" s="839">
        <v>1</v>
      </c>
    </row>
    <row r="832" spans="1:13" s="738" customFormat="1" ht="27.75" customHeight="1">
      <c r="A832" s="810">
        <v>413</v>
      </c>
      <c r="B832" s="842" t="s">
        <v>9483</v>
      </c>
      <c r="C832" s="839" t="s">
        <v>1533</v>
      </c>
      <c r="D832" s="840" t="s">
        <v>9469</v>
      </c>
      <c r="E832" s="841" t="s">
        <v>9470</v>
      </c>
      <c r="F832" s="840" t="s">
        <v>9484</v>
      </c>
      <c r="G832" s="840" t="s">
        <v>2842</v>
      </c>
      <c r="H832" s="839" t="s">
        <v>567</v>
      </c>
      <c r="I832" s="818" t="s">
        <v>5126</v>
      </c>
      <c r="J832" s="839" t="s">
        <v>1533</v>
      </c>
      <c r="K832" s="839"/>
      <c r="L832" s="839"/>
      <c r="M832" s="840">
        <v>1</v>
      </c>
    </row>
    <row r="833" spans="1:13" s="738" customFormat="1" ht="27.75" customHeight="1">
      <c r="A833" s="810">
        <v>414</v>
      </c>
      <c r="B833" s="842" t="s">
        <v>9485</v>
      </c>
      <c r="C833" s="839" t="s">
        <v>1533</v>
      </c>
      <c r="D833" s="840" t="s">
        <v>9469</v>
      </c>
      <c r="E833" s="841" t="s">
        <v>9470</v>
      </c>
      <c r="F833" s="840" t="s">
        <v>9486</v>
      </c>
      <c r="G833" s="840" t="s">
        <v>9487</v>
      </c>
      <c r="H833" s="814" t="s">
        <v>7953</v>
      </c>
      <c r="I833" s="818" t="s">
        <v>5139</v>
      </c>
      <c r="J833" s="839" t="s">
        <v>1533</v>
      </c>
      <c r="K833" s="839"/>
      <c r="L833" s="839"/>
      <c r="M833" s="840">
        <v>1</v>
      </c>
    </row>
    <row r="834" spans="1:13" s="738" customFormat="1" ht="27.75" customHeight="1">
      <c r="A834" s="810">
        <v>415</v>
      </c>
      <c r="B834" s="842" t="s">
        <v>9488</v>
      </c>
      <c r="C834" s="839" t="s">
        <v>512</v>
      </c>
      <c r="D834" s="840" t="s">
        <v>9489</v>
      </c>
      <c r="E834" s="841" t="s">
        <v>9490</v>
      </c>
      <c r="F834" s="840" t="s">
        <v>9491</v>
      </c>
      <c r="G834" s="840" t="s">
        <v>460</v>
      </c>
      <c r="H834" s="839" t="s">
        <v>460</v>
      </c>
      <c r="I834" s="818" t="s">
        <v>5126</v>
      </c>
      <c r="J834" s="839" t="s">
        <v>9492</v>
      </c>
      <c r="K834" s="839">
        <v>1</v>
      </c>
      <c r="L834" s="839"/>
      <c r="M834" s="843"/>
    </row>
    <row r="835" spans="1:13" s="738" customFormat="1" ht="27.75" customHeight="1">
      <c r="A835" s="810">
        <v>416</v>
      </c>
      <c r="B835" s="842" t="s">
        <v>9488</v>
      </c>
      <c r="C835" s="839" t="s">
        <v>512</v>
      </c>
      <c r="D835" s="840" t="s">
        <v>9489</v>
      </c>
      <c r="E835" s="841" t="s">
        <v>9490</v>
      </c>
      <c r="F835" s="840" t="s">
        <v>9491</v>
      </c>
      <c r="G835" s="840" t="s">
        <v>460</v>
      </c>
      <c r="H835" s="839" t="s">
        <v>460</v>
      </c>
      <c r="I835" s="818" t="s">
        <v>5126</v>
      </c>
      <c r="J835" s="839" t="s">
        <v>9493</v>
      </c>
      <c r="K835" s="839">
        <v>1</v>
      </c>
      <c r="L835" s="839"/>
      <c r="M835" s="843"/>
    </row>
    <row r="836" spans="1:13" s="738" customFormat="1" ht="27.75" customHeight="1">
      <c r="A836" s="810">
        <v>417</v>
      </c>
      <c r="B836" s="842" t="s">
        <v>9488</v>
      </c>
      <c r="C836" s="839" t="s">
        <v>512</v>
      </c>
      <c r="D836" s="840" t="s">
        <v>9489</v>
      </c>
      <c r="E836" s="841" t="s">
        <v>9490</v>
      </c>
      <c r="F836" s="840" t="s">
        <v>9491</v>
      </c>
      <c r="G836" s="840" t="s">
        <v>460</v>
      </c>
      <c r="H836" s="839" t="s">
        <v>460</v>
      </c>
      <c r="I836" s="818" t="s">
        <v>5126</v>
      </c>
      <c r="J836" s="839" t="s">
        <v>9494</v>
      </c>
      <c r="K836" s="839">
        <v>1</v>
      </c>
      <c r="L836" s="839"/>
      <c r="M836" s="843"/>
    </row>
    <row r="837" spans="1:13" s="738" customFormat="1" ht="27.75" customHeight="1">
      <c r="A837" s="810">
        <v>418</v>
      </c>
      <c r="B837" s="842" t="s">
        <v>9488</v>
      </c>
      <c r="C837" s="839" t="s">
        <v>512</v>
      </c>
      <c r="D837" s="840" t="s">
        <v>9489</v>
      </c>
      <c r="E837" s="841" t="s">
        <v>9490</v>
      </c>
      <c r="F837" s="840" t="s">
        <v>9491</v>
      </c>
      <c r="G837" s="840" t="s">
        <v>460</v>
      </c>
      <c r="H837" s="839" t="s">
        <v>460</v>
      </c>
      <c r="I837" s="818" t="s">
        <v>5126</v>
      </c>
      <c r="J837" s="839" t="s">
        <v>9495</v>
      </c>
      <c r="K837" s="839">
        <v>1</v>
      </c>
      <c r="L837" s="839"/>
      <c r="M837" s="843"/>
    </row>
    <row r="838" spans="1:13" s="738" customFormat="1" ht="27.75" customHeight="1">
      <c r="A838" s="810">
        <v>419</v>
      </c>
      <c r="B838" s="842" t="s">
        <v>9488</v>
      </c>
      <c r="C838" s="839" t="s">
        <v>512</v>
      </c>
      <c r="D838" s="840" t="s">
        <v>9489</v>
      </c>
      <c r="E838" s="841" t="s">
        <v>9490</v>
      </c>
      <c r="F838" s="840" t="s">
        <v>9491</v>
      </c>
      <c r="G838" s="840" t="s">
        <v>460</v>
      </c>
      <c r="H838" s="839" t="s">
        <v>460</v>
      </c>
      <c r="I838" s="818" t="s">
        <v>5126</v>
      </c>
      <c r="J838" s="839" t="s">
        <v>9496</v>
      </c>
      <c r="K838" s="839"/>
      <c r="L838" s="839">
        <v>1</v>
      </c>
      <c r="M838" s="843"/>
    </row>
    <row r="839" spans="1:13" s="738" customFormat="1" ht="27.75" customHeight="1">
      <c r="A839" s="810">
        <v>420</v>
      </c>
      <c r="B839" s="842" t="s">
        <v>9497</v>
      </c>
      <c r="C839" s="839" t="s">
        <v>512</v>
      </c>
      <c r="D839" s="840" t="s">
        <v>9489</v>
      </c>
      <c r="E839" s="841" t="s">
        <v>9490</v>
      </c>
      <c r="F839" s="840" t="s">
        <v>9491</v>
      </c>
      <c r="G839" s="840" t="s">
        <v>460</v>
      </c>
      <c r="H839" s="839" t="s">
        <v>460</v>
      </c>
      <c r="I839" s="818" t="s">
        <v>5126</v>
      </c>
      <c r="J839" s="839" t="s">
        <v>9498</v>
      </c>
      <c r="K839" s="839"/>
      <c r="L839" s="839">
        <v>1</v>
      </c>
      <c r="M839" s="843"/>
    </row>
    <row r="840" spans="1:13" s="738" customFormat="1" ht="27.75" customHeight="1">
      <c r="A840" s="810">
        <v>421</v>
      </c>
      <c r="B840" s="842" t="s">
        <v>9497</v>
      </c>
      <c r="C840" s="839" t="s">
        <v>512</v>
      </c>
      <c r="D840" s="840" t="s">
        <v>9489</v>
      </c>
      <c r="E840" s="841" t="s">
        <v>9490</v>
      </c>
      <c r="F840" s="840" t="s">
        <v>9491</v>
      </c>
      <c r="G840" s="840" t="s">
        <v>460</v>
      </c>
      <c r="H840" s="839" t="s">
        <v>460</v>
      </c>
      <c r="I840" s="818" t="s">
        <v>5126</v>
      </c>
      <c r="J840" s="839" t="s">
        <v>9499</v>
      </c>
      <c r="K840" s="839"/>
      <c r="L840" s="839">
        <v>1</v>
      </c>
      <c r="M840" s="843"/>
    </row>
    <row r="841" spans="1:13" s="738" customFormat="1" ht="27.75" customHeight="1">
      <c r="A841" s="810">
        <v>422</v>
      </c>
      <c r="B841" s="842" t="s">
        <v>9500</v>
      </c>
      <c r="C841" s="839" t="s">
        <v>512</v>
      </c>
      <c r="D841" s="840" t="s">
        <v>9489</v>
      </c>
      <c r="E841" s="841" t="s">
        <v>9490</v>
      </c>
      <c r="F841" s="840" t="s">
        <v>9491</v>
      </c>
      <c r="G841" s="840" t="s">
        <v>460</v>
      </c>
      <c r="H841" s="839" t="s">
        <v>460</v>
      </c>
      <c r="I841" s="818" t="s">
        <v>5126</v>
      </c>
      <c r="J841" s="839" t="s">
        <v>9501</v>
      </c>
      <c r="K841" s="839"/>
      <c r="L841" s="839">
        <v>1</v>
      </c>
      <c r="M841" s="843"/>
    </row>
    <row r="842" spans="1:13" s="738" customFormat="1" ht="27.75" customHeight="1">
      <c r="A842" s="810">
        <v>423</v>
      </c>
      <c r="B842" s="842" t="s">
        <v>9500</v>
      </c>
      <c r="C842" s="839" t="s">
        <v>512</v>
      </c>
      <c r="D842" s="840" t="s">
        <v>9489</v>
      </c>
      <c r="E842" s="841" t="s">
        <v>9490</v>
      </c>
      <c r="F842" s="840" t="s">
        <v>9491</v>
      </c>
      <c r="G842" s="840" t="s">
        <v>460</v>
      </c>
      <c r="H842" s="839" t="s">
        <v>460</v>
      </c>
      <c r="I842" s="818" t="s">
        <v>5126</v>
      </c>
      <c r="J842" s="839" t="s">
        <v>9502</v>
      </c>
      <c r="K842" s="839"/>
      <c r="L842" s="839">
        <v>1</v>
      </c>
      <c r="M842" s="843"/>
    </row>
    <row r="843" spans="1:13" s="738" customFormat="1" ht="27.75" customHeight="1">
      <c r="A843" s="810">
        <v>424</v>
      </c>
      <c r="B843" s="842" t="s">
        <v>7408</v>
      </c>
      <c r="C843" s="839" t="s">
        <v>512</v>
      </c>
      <c r="D843" s="840" t="s">
        <v>9489</v>
      </c>
      <c r="E843" s="841" t="s">
        <v>9490</v>
      </c>
      <c r="F843" s="840" t="s">
        <v>9491</v>
      </c>
      <c r="G843" s="840" t="s">
        <v>460</v>
      </c>
      <c r="H843" s="839" t="s">
        <v>460</v>
      </c>
      <c r="I843" s="818" t="s">
        <v>8383</v>
      </c>
      <c r="J843" s="839" t="s">
        <v>9503</v>
      </c>
      <c r="K843" s="839"/>
      <c r="L843" s="839">
        <v>1</v>
      </c>
      <c r="M843" s="843"/>
    </row>
    <row r="844" spans="1:13" s="738" customFormat="1" ht="27.75" customHeight="1">
      <c r="A844" s="810">
        <v>425</v>
      </c>
      <c r="B844" s="842" t="s">
        <v>3620</v>
      </c>
      <c r="C844" s="839" t="s">
        <v>512</v>
      </c>
      <c r="D844" s="840" t="s">
        <v>9489</v>
      </c>
      <c r="E844" s="841" t="s">
        <v>9490</v>
      </c>
      <c r="F844" s="840" t="s">
        <v>9491</v>
      </c>
      <c r="G844" s="840" t="s">
        <v>460</v>
      </c>
      <c r="H844" s="839" t="s">
        <v>460</v>
      </c>
      <c r="I844" s="818" t="s">
        <v>5126</v>
      </c>
      <c r="J844" s="839" t="s">
        <v>9504</v>
      </c>
      <c r="K844" s="839"/>
      <c r="L844" s="839"/>
      <c r="M844" s="843">
        <v>1</v>
      </c>
    </row>
    <row r="845" spans="1:13" s="738" customFormat="1" ht="27.75" customHeight="1">
      <c r="A845" s="810">
        <v>426</v>
      </c>
      <c r="B845" s="842" t="s">
        <v>3620</v>
      </c>
      <c r="C845" s="839" t="s">
        <v>512</v>
      </c>
      <c r="D845" s="840" t="s">
        <v>9489</v>
      </c>
      <c r="E845" s="841" t="s">
        <v>9490</v>
      </c>
      <c r="F845" s="840" t="s">
        <v>9491</v>
      </c>
      <c r="G845" s="840" t="s">
        <v>460</v>
      </c>
      <c r="H845" s="839" t="s">
        <v>460</v>
      </c>
      <c r="I845" s="818" t="s">
        <v>5126</v>
      </c>
      <c r="J845" s="839" t="s">
        <v>6419</v>
      </c>
      <c r="K845" s="839"/>
      <c r="L845" s="839"/>
      <c r="M845" s="843">
        <v>1</v>
      </c>
    </row>
    <row r="846" spans="1:13" s="738" customFormat="1" ht="27.75" customHeight="1">
      <c r="A846" s="810">
        <v>427</v>
      </c>
      <c r="B846" s="842" t="s">
        <v>9497</v>
      </c>
      <c r="C846" s="839" t="s">
        <v>512</v>
      </c>
      <c r="D846" s="840" t="s">
        <v>9489</v>
      </c>
      <c r="E846" s="841" t="s">
        <v>9490</v>
      </c>
      <c r="F846" s="840" t="s">
        <v>9491</v>
      </c>
      <c r="G846" s="840" t="s">
        <v>460</v>
      </c>
      <c r="H846" s="839" t="s">
        <v>460</v>
      </c>
      <c r="I846" s="818" t="s">
        <v>5126</v>
      </c>
      <c r="J846" s="839" t="s">
        <v>9505</v>
      </c>
      <c r="K846" s="839"/>
      <c r="L846" s="839"/>
      <c r="M846" s="843">
        <v>1</v>
      </c>
    </row>
    <row r="847" spans="1:13" s="738" customFormat="1" ht="27.75" customHeight="1">
      <c r="A847" s="810">
        <v>428</v>
      </c>
      <c r="B847" s="842" t="s">
        <v>9506</v>
      </c>
      <c r="C847" s="839" t="s">
        <v>512</v>
      </c>
      <c r="D847" s="840" t="s">
        <v>9489</v>
      </c>
      <c r="E847" s="841" t="s">
        <v>9490</v>
      </c>
      <c r="F847" s="840" t="s">
        <v>9491</v>
      </c>
      <c r="G847" s="840" t="s">
        <v>460</v>
      </c>
      <c r="H847" s="839" t="s">
        <v>460</v>
      </c>
      <c r="I847" s="818" t="s">
        <v>5126</v>
      </c>
      <c r="J847" s="839" t="s">
        <v>9498</v>
      </c>
      <c r="K847" s="839"/>
      <c r="L847" s="839"/>
      <c r="M847" s="843">
        <v>1</v>
      </c>
    </row>
    <row r="848" spans="1:13" s="738" customFormat="1" ht="27.75" customHeight="1">
      <c r="A848" s="810">
        <v>429</v>
      </c>
      <c r="B848" s="842" t="s">
        <v>9507</v>
      </c>
      <c r="C848" s="839" t="s">
        <v>1509</v>
      </c>
      <c r="D848" s="840" t="s">
        <v>9508</v>
      </c>
      <c r="E848" s="841" t="s">
        <v>9131</v>
      </c>
      <c r="F848" s="840" t="s">
        <v>9509</v>
      </c>
      <c r="G848" s="840" t="s">
        <v>457</v>
      </c>
      <c r="H848" s="839" t="s">
        <v>457</v>
      </c>
      <c r="I848" s="818" t="s">
        <v>5139</v>
      </c>
      <c r="J848" s="839" t="s">
        <v>6603</v>
      </c>
      <c r="K848" s="839">
        <v>1</v>
      </c>
      <c r="L848" s="839"/>
      <c r="M848" s="843"/>
    </row>
    <row r="849" spans="1:13" s="738" customFormat="1" ht="27.75" customHeight="1">
      <c r="A849" s="810">
        <v>430</v>
      </c>
      <c r="B849" s="842" t="s">
        <v>9510</v>
      </c>
      <c r="C849" s="839" t="s">
        <v>1509</v>
      </c>
      <c r="D849" s="840" t="s">
        <v>9508</v>
      </c>
      <c r="E849" s="841" t="s">
        <v>9131</v>
      </c>
      <c r="F849" s="840" t="s">
        <v>9509</v>
      </c>
      <c r="G849" s="840" t="s">
        <v>457</v>
      </c>
      <c r="H849" s="839" t="s">
        <v>457</v>
      </c>
      <c r="I849" s="818" t="s">
        <v>5139</v>
      </c>
      <c r="J849" s="839" t="s">
        <v>3531</v>
      </c>
      <c r="K849" s="839">
        <v>1</v>
      </c>
      <c r="L849" s="839"/>
      <c r="M849" s="843"/>
    </row>
    <row r="850" spans="1:13" s="738" customFormat="1" ht="27.75" customHeight="1">
      <c r="A850" s="810">
        <v>431</v>
      </c>
      <c r="B850" s="823" t="s">
        <v>2595</v>
      </c>
      <c r="C850" s="844" t="s">
        <v>1509</v>
      </c>
      <c r="D850" s="825" t="s">
        <v>9508</v>
      </c>
      <c r="E850" s="825" t="s">
        <v>9131</v>
      </c>
      <c r="F850" s="845" t="s">
        <v>9509</v>
      </c>
      <c r="G850" s="825" t="s">
        <v>457</v>
      </c>
      <c r="H850" s="825" t="s">
        <v>457</v>
      </c>
      <c r="I850" s="844" t="s">
        <v>5139</v>
      </c>
      <c r="J850" s="825" t="s">
        <v>6177</v>
      </c>
      <c r="K850" s="844">
        <v>1</v>
      </c>
      <c r="L850" s="846"/>
      <c r="M850" s="846"/>
    </row>
    <row r="851" spans="1:13" s="738" customFormat="1" ht="27.75" customHeight="1">
      <c r="A851" s="810">
        <v>432</v>
      </c>
      <c r="B851" s="823" t="s">
        <v>9511</v>
      </c>
      <c r="C851" s="844" t="s">
        <v>1509</v>
      </c>
      <c r="D851" s="825" t="s">
        <v>9508</v>
      </c>
      <c r="E851" s="825" t="s">
        <v>9131</v>
      </c>
      <c r="F851" s="845" t="s">
        <v>9509</v>
      </c>
      <c r="G851" s="825" t="s">
        <v>457</v>
      </c>
      <c r="H851" s="825" t="s">
        <v>457</v>
      </c>
      <c r="I851" s="844" t="s">
        <v>5126</v>
      </c>
      <c r="J851" s="825" t="s">
        <v>5483</v>
      </c>
      <c r="K851" s="844">
        <v>1</v>
      </c>
      <c r="L851" s="846"/>
      <c r="M851" s="846"/>
    </row>
    <row r="852" spans="1:13" s="738" customFormat="1" ht="27.75" customHeight="1">
      <c r="A852" s="810">
        <v>433</v>
      </c>
      <c r="B852" s="823" t="s">
        <v>4582</v>
      </c>
      <c r="C852" s="844" t="s">
        <v>1509</v>
      </c>
      <c r="D852" s="825" t="s">
        <v>9508</v>
      </c>
      <c r="E852" s="825" t="s">
        <v>9131</v>
      </c>
      <c r="F852" s="845" t="s">
        <v>9509</v>
      </c>
      <c r="G852" s="825" t="s">
        <v>457</v>
      </c>
      <c r="H852" s="825" t="s">
        <v>457</v>
      </c>
      <c r="I852" s="844" t="s">
        <v>5126</v>
      </c>
      <c r="J852" s="825" t="s">
        <v>7142</v>
      </c>
      <c r="K852" s="844">
        <v>1</v>
      </c>
      <c r="L852" s="846"/>
      <c r="M852" s="846"/>
    </row>
    <row r="853" spans="1:13" s="738" customFormat="1" ht="27.75" customHeight="1">
      <c r="A853" s="810">
        <v>434</v>
      </c>
      <c r="B853" s="823" t="s">
        <v>5287</v>
      </c>
      <c r="C853" s="844" t="s">
        <v>1509</v>
      </c>
      <c r="D853" s="825" t="s">
        <v>9508</v>
      </c>
      <c r="E853" s="825" t="s">
        <v>9131</v>
      </c>
      <c r="F853" s="845" t="s">
        <v>9509</v>
      </c>
      <c r="G853" s="825" t="s">
        <v>460</v>
      </c>
      <c r="H853" s="825" t="s">
        <v>460</v>
      </c>
      <c r="I853" s="844" t="s">
        <v>5139</v>
      </c>
      <c r="J853" s="825" t="s">
        <v>9512</v>
      </c>
      <c r="K853" s="844">
        <v>1</v>
      </c>
      <c r="L853" s="846"/>
      <c r="M853" s="846"/>
    </row>
    <row r="854" spans="1:13" s="738" customFormat="1" ht="27.75" customHeight="1">
      <c r="A854" s="810">
        <v>435</v>
      </c>
      <c r="B854" s="823" t="s">
        <v>9513</v>
      </c>
      <c r="C854" s="844" t="s">
        <v>1509</v>
      </c>
      <c r="D854" s="825" t="s">
        <v>9508</v>
      </c>
      <c r="E854" s="825" t="s">
        <v>9131</v>
      </c>
      <c r="F854" s="845" t="s">
        <v>9509</v>
      </c>
      <c r="G854" s="825" t="s">
        <v>460</v>
      </c>
      <c r="H854" s="825" t="s">
        <v>460</v>
      </c>
      <c r="I854" s="844" t="s">
        <v>5139</v>
      </c>
      <c r="J854" s="825" t="s">
        <v>6710</v>
      </c>
      <c r="K854" s="844">
        <v>1</v>
      </c>
      <c r="L854" s="846"/>
      <c r="M854" s="846"/>
    </row>
    <row r="855" spans="1:13" s="738" customFormat="1" ht="27.75" customHeight="1">
      <c r="A855" s="810">
        <v>436</v>
      </c>
      <c r="B855" s="823" t="s">
        <v>9514</v>
      </c>
      <c r="C855" s="844" t="s">
        <v>1509</v>
      </c>
      <c r="D855" s="825" t="s">
        <v>9508</v>
      </c>
      <c r="E855" s="825" t="s">
        <v>9131</v>
      </c>
      <c r="F855" s="845" t="s">
        <v>9509</v>
      </c>
      <c r="G855" s="825" t="s">
        <v>460</v>
      </c>
      <c r="H855" s="825" t="s">
        <v>460</v>
      </c>
      <c r="I855" s="844" t="s">
        <v>5139</v>
      </c>
      <c r="J855" s="825" t="s">
        <v>7142</v>
      </c>
      <c r="K855" s="844">
        <v>1</v>
      </c>
      <c r="L855" s="846"/>
      <c r="M855" s="846"/>
    </row>
    <row r="856" spans="1:13" s="738" customFormat="1" ht="27.75" customHeight="1">
      <c r="A856" s="810">
        <v>437</v>
      </c>
      <c r="B856" s="823" t="s">
        <v>9515</v>
      </c>
      <c r="C856" s="844" t="s">
        <v>1509</v>
      </c>
      <c r="D856" s="825" t="s">
        <v>9508</v>
      </c>
      <c r="E856" s="825" t="s">
        <v>9131</v>
      </c>
      <c r="F856" s="845" t="s">
        <v>9509</v>
      </c>
      <c r="G856" s="825" t="s">
        <v>460</v>
      </c>
      <c r="H856" s="825" t="s">
        <v>460</v>
      </c>
      <c r="I856" s="844" t="s">
        <v>5139</v>
      </c>
      <c r="J856" s="825" t="s">
        <v>6769</v>
      </c>
      <c r="K856" s="844">
        <v>1</v>
      </c>
      <c r="L856" s="846"/>
      <c r="M856" s="846"/>
    </row>
    <row r="857" spans="1:13" s="738" customFormat="1" ht="27.75" customHeight="1">
      <c r="A857" s="810">
        <v>438</v>
      </c>
      <c r="B857" s="847" t="s">
        <v>9516</v>
      </c>
      <c r="C857" s="844" t="s">
        <v>1509</v>
      </c>
      <c r="D857" s="825" t="s">
        <v>9508</v>
      </c>
      <c r="E857" s="825" t="s">
        <v>9131</v>
      </c>
      <c r="F857" s="845" t="s">
        <v>9509</v>
      </c>
      <c r="G857" s="825" t="s">
        <v>460</v>
      </c>
      <c r="H857" s="825" t="s">
        <v>460</v>
      </c>
      <c r="I857" s="844" t="s">
        <v>5139</v>
      </c>
      <c r="J857" s="825" t="s">
        <v>5142</v>
      </c>
      <c r="K857" s="844">
        <v>1</v>
      </c>
      <c r="L857" s="846"/>
      <c r="M857" s="846"/>
    </row>
    <row r="858" spans="1:13" s="738" customFormat="1" ht="27.75" customHeight="1">
      <c r="A858" s="810">
        <v>439</v>
      </c>
      <c r="B858" s="848" t="s">
        <v>6459</v>
      </c>
      <c r="C858" s="844" t="s">
        <v>1509</v>
      </c>
      <c r="D858" s="825" t="s">
        <v>9508</v>
      </c>
      <c r="E858" s="825" t="s">
        <v>9131</v>
      </c>
      <c r="F858" s="845" t="s">
        <v>9509</v>
      </c>
      <c r="G858" s="825" t="s">
        <v>460</v>
      </c>
      <c r="H858" s="825" t="s">
        <v>460</v>
      </c>
      <c r="I858" s="844" t="s">
        <v>5126</v>
      </c>
      <c r="J858" s="825" t="s">
        <v>9517</v>
      </c>
      <c r="K858" s="844">
        <v>1</v>
      </c>
      <c r="L858" s="846"/>
      <c r="M858" s="846"/>
    </row>
    <row r="859" spans="1:13" s="738" customFormat="1" ht="27.75" customHeight="1">
      <c r="A859" s="810">
        <v>440</v>
      </c>
      <c r="B859" s="848" t="s">
        <v>9518</v>
      </c>
      <c r="C859" s="844" t="s">
        <v>1509</v>
      </c>
      <c r="D859" s="825" t="s">
        <v>9508</v>
      </c>
      <c r="E859" s="825" t="s">
        <v>9131</v>
      </c>
      <c r="F859" s="845" t="s">
        <v>9509</v>
      </c>
      <c r="G859" s="825" t="s">
        <v>460</v>
      </c>
      <c r="H859" s="825" t="s">
        <v>460</v>
      </c>
      <c r="I859" s="844" t="s">
        <v>5126</v>
      </c>
      <c r="J859" s="825" t="s">
        <v>6745</v>
      </c>
      <c r="K859" s="844">
        <v>1</v>
      </c>
      <c r="L859" s="846"/>
      <c r="M859" s="846"/>
    </row>
    <row r="860" spans="1:13" s="738" customFormat="1" ht="27.75" customHeight="1">
      <c r="A860" s="810">
        <v>441</v>
      </c>
      <c r="B860" s="848" t="s">
        <v>9519</v>
      </c>
      <c r="C860" s="844" t="s">
        <v>1509</v>
      </c>
      <c r="D860" s="825" t="s">
        <v>9508</v>
      </c>
      <c r="E860" s="825" t="s">
        <v>9131</v>
      </c>
      <c r="F860" s="845" t="s">
        <v>9509</v>
      </c>
      <c r="G860" s="825" t="s">
        <v>460</v>
      </c>
      <c r="H860" s="825" t="s">
        <v>460</v>
      </c>
      <c r="I860" s="844" t="s">
        <v>5126</v>
      </c>
      <c r="J860" s="825" t="s">
        <v>1169</v>
      </c>
      <c r="K860" s="844">
        <v>1</v>
      </c>
      <c r="L860" s="846"/>
      <c r="M860" s="846"/>
    </row>
    <row r="861" spans="1:13" s="738" customFormat="1" ht="27.75" customHeight="1">
      <c r="A861" s="810">
        <v>442</v>
      </c>
      <c r="B861" s="848" t="s">
        <v>9520</v>
      </c>
      <c r="C861" s="844" t="s">
        <v>1509</v>
      </c>
      <c r="D861" s="825" t="s">
        <v>9508</v>
      </c>
      <c r="E861" s="825" t="s">
        <v>9131</v>
      </c>
      <c r="F861" s="845" t="s">
        <v>9509</v>
      </c>
      <c r="G861" s="825" t="s">
        <v>460</v>
      </c>
      <c r="H861" s="825" t="s">
        <v>460</v>
      </c>
      <c r="I861" s="844" t="s">
        <v>5126</v>
      </c>
      <c r="J861" s="825" t="s">
        <v>6776</v>
      </c>
      <c r="K861" s="844">
        <v>1</v>
      </c>
      <c r="L861" s="846"/>
      <c r="M861" s="846"/>
    </row>
    <row r="862" spans="1:13" s="738" customFormat="1" ht="27.75" customHeight="1">
      <c r="A862" s="810">
        <v>443</v>
      </c>
      <c r="B862" s="848" t="s">
        <v>9521</v>
      </c>
      <c r="C862" s="844" t="s">
        <v>1509</v>
      </c>
      <c r="D862" s="825" t="s">
        <v>9508</v>
      </c>
      <c r="E862" s="825" t="s">
        <v>9131</v>
      </c>
      <c r="F862" s="845" t="s">
        <v>9509</v>
      </c>
      <c r="G862" s="825" t="s">
        <v>460</v>
      </c>
      <c r="H862" s="825" t="s">
        <v>460</v>
      </c>
      <c r="I862" s="844" t="s">
        <v>5126</v>
      </c>
      <c r="J862" s="825" t="s">
        <v>6710</v>
      </c>
      <c r="K862" s="844">
        <v>1</v>
      </c>
      <c r="L862" s="846"/>
      <c r="M862" s="846"/>
    </row>
    <row r="863" spans="1:13" s="738" customFormat="1" ht="27.75" customHeight="1">
      <c r="A863" s="810">
        <v>444</v>
      </c>
      <c r="B863" s="848" t="s">
        <v>9522</v>
      </c>
      <c r="C863" s="844" t="s">
        <v>1509</v>
      </c>
      <c r="D863" s="825" t="s">
        <v>9508</v>
      </c>
      <c r="E863" s="825" t="s">
        <v>9131</v>
      </c>
      <c r="F863" s="845" t="s">
        <v>9509</v>
      </c>
      <c r="G863" s="825" t="s">
        <v>460</v>
      </c>
      <c r="H863" s="825" t="s">
        <v>460</v>
      </c>
      <c r="I863" s="844" t="s">
        <v>5139</v>
      </c>
      <c r="J863" s="825" t="s">
        <v>9512</v>
      </c>
      <c r="K863" s="844">
        <v>1</v>
      </c>
      <c r="L863" s="846"/>
      <c r="M863" s="846"/>
    </row>
    <row r="864" spans="1:13" s="738" customFormat="1" ht="27.75" customHeight="1">
      <c r="A864" s="810">
        <v>445</v>
      </c>
      <c r="B864" s="848" t="s">
        <v>9523</v>
      </c>
      <c r="C864" s="844" t="s">
        <v>1509</v>
      </c>
      <c r="D864" s="825" t="s">
        <v>9508</v>
      </c>
      <c r="E864" s="825" t="s">
        <v>9131</v>
      </c>
      <c r="F864" s="845" t="s">
        <v>9509</v>
      </c>
      <c r="G864" s="825" t="s">
        <v>460</v>
      </c>
      <c r="H864" s="825" t="s">
        <v>460</v>
      </c>
      <c r="I864" s="844" t="s">
        <v>5139</v>
      </c>
      <c r="J864" s="825" t="s">
        <v>9524</v>
      </c>
      <c r="K864" s="844">
        <v>1</v>
      </c>
      <c r="L864" s="846"/>
      <c r="M864" s="846"/>
    </row>
    <row r="865" spans="1:13" s="738" customFormat="1" ht="27.75" customHeight="1">
      <c r="A865" s="810">
        <v>446</v>
      </c>
      <c r="B865" s="848" t="s">
        <v>9525</v>
      </c>
      <c r="C865" s="844" t="s">
        <v>1509</v>
      </c>
      <c r="D865" s="825" t="s">
        <v>9508</v>
      </c>
      <c r="E865" s="825" t="s">
        <v>9131</v>
      </c>
      <c r="F865" s="845" t="s">
        <v>9509</v>
      </c>
      <c r="G865" s="825" t="s">
        <v>567</v>
      </c>
      <c r="H865" s="825" t="s">
        <v>567</v>
      </c>
      <c r="I865" s="844" t="s">
        <v>5139</v>
      </c>
      <c r="J865" s="825" t="s">
        <v>6776</v>
      </c>
      <c r="K865" s="844">
        <v>1</v>
      </c>
      <c r="L865" s="846"/>
      <c r="M865" s="846"/>
    </row>
    <row r="866" spans="1:13" s="738" customFormat="1" ht="27.75" customHeight="1">
      <c r="A866" s="810">
        <v>447</v>
      </c>
      <c r="B866" s="848" t="s">
        <v>9526</v>
      </c>
      <c r="C866" s="844" t="s">
        <v>1509</v>
      </c>
      <c r="D866" s="825" t="s">
        <v>9508</v>
      </c>
      <c r="E866" s="825" t="s">
        <v>9131</v>
      </c>
      <c r="F866" s="845" t="s">
        <v>9509</v>
      </c>
      <c r="G866" s="825" t="s">
        <v>567</v>
      </c>
      <c r="H866" s="825" t="s">
        <v>567</v>
      </c>
      <c r="I866" s="844" t="s">
        <v>5139</v>
      </c>
      <c r="J866" s="825" t="s">
        <v>9527</v>
      </c>
      <c r="K866" s="844">
        <v>1</v>
      </c>
      <c r="L866" s="846"/>
      <c r="M866" s="846"/>
    </row>
    <row r="867" spans="1:13" s="738" customFormat="1" ht="27.75" customHeight="1">
      <c r="A867" s="810">
        <v>448</v>
      </c>
      <c r="B867" s="848" t="s">
        <v>9528</v>
      </c>
      <c r="C867" s="844" t="s">
        <v>1509</v>
      </c>
      <c r="D867" s="825" t="s">
        <v>9508</v>
      </c>
      <c r="E867" s="825" t="s">
        <v>9131</v>
      </c>
      <c r="F867" s="845" t="s">
        <v>9509</v>
      </c>
      <c r="G867" s="825" t="s">
        <v>567</v>
      </c>
      <c r="H867" s="825" t="s">
        <v>567</v>
      </c>
      <c r="I867" s="844" t="s">
        <v>5139</v>
      </c>
      <c r="J867" s="825" t="s">
        <v>9529</v>
      </c>
      <c r="K867" s="844">
        <v>1</v>
      </c>
      <c r="L867" s="846"/>
      <c r="M867" s="846"/>
    </row>
    <row r="868" spans="1:13" s="738" customFormat="1" ht="27.75" customHeight="1">
      <c r="A868" s="810">
        <v>449</v>
      </c>
      <c r="B868" s="848" t="s">
        <v>9530</v>
      </c>
      <c r="C868" s="844" t="s">
        <v>1509</v>
      </c>
      <c r="D868" s="825" t="s">
        <v>9508</v>
      </c>
      <c r="E868" s="825" t="s">
        <v>9131</v>
      </c>
      <c r="F868" s="845" t="s">
        <v>9509</v>
      </c>
      <c r="G868" s="825" t="s">
        <v>567</v>
      </c>
      <c r="H868" s="825" t="s">
        <v>567</v>
      </c>
      <c r="I868" s="844" t="s">
        <v>5139</v>
      </c>
      <c r="J868" s="825" t="s">
        <v>9531</v>
      </c>
      <c r="K868" s="844">
        <v>1</v>
      </c>
      <c r="L868" s="846"/>
      <c r="M868" s="846"/>
    </row>
    <row r="869" spans="1:13" s="738" customFormat="1" ht="27.75" customHeight="1">
      <c r="A869" s="810">
        <v>450</v>
      </c>
      <c r="B869" s="848" t="s">
        <v>9532</v>
      </c>
      <c r="C869" s="844" t="s">
        <v>1509</v>
      </c>
      <c r="D869" s="825" t="s">
        <v>9508</v>
      </c>
      <c r="E869" s="825" t="s">
        <v>9131</v>
      </c>
      <c r="F869" s="845" t="s">
        <v>9509</v>
      </c>
      <c r="G869" s="825" t="s">
        <v>567</v>
      </c>
      <c r="H869" s="825" t="s">
        <v>567</v>
      </c>
      <c r="I869" s="844" t="s">
        <v>5126</v>
      </c>
      <c r="J869" s="825" t="s">
        <v>1166</v>
      </c>
      <c r="K869" s="844">
        <v>1</v>
      </c>
      <c r="L869" s="846"/>
      <c r="M869" s="846"/>
    </row>
    <row r="870" spans="1:13" s="738" customFormat="1" ht="27.75" customHeight="1">
      <c r="A870" s="810">
        <v>451</v>
      </c>
      <c r="B870" s="848" t="s">
        <v>9533</v>
      </c>
      <c r="C870" s="844" t="s">
        <v>1509</v>
      </c>
      <c r="D870" s="825" t="s">
        <v>9508</v>
      </c>
      <c r="E870" s="825" t="s">
        <v>9131</v>
      </c>
      <c r="F870" s="845" t="s">
        <v>9509</v>
      </c>
      <c r="G870" s="825" t="s">
        <v>567</v>
      </c>
      <c r="H870" s="825" t="s">
        <v>567</v>
      </c>
      <c r="I870" s="844" t="s">
        <v>5126</v>
      </c>
      <c r="J870" s="825" t="s">
        <v>3531</v>
      </c>
      <c r="K870" s="844">
        <v>1</v>
      </c>
      <c r="L870" s="846"/>
      <c r="M870" s="846"/>
    </row>
    <row r="871" spans="1:13" s="738" customFormat="1" ht="27.75" customHeight="1">
      <c r="A871" s="810">
        <v>452</v>
      </c>
      <c r="B871" s="848" t="s">
        <v>9534</v>
      </c>
      <c r="C871" s="844" t="s">
        <v>1509</v>
      </c>
      <c r="D871" s="825" t="s">
        <v>9508</v>
      </c>
      <c r="E871" s="825" t="s">
        <v>9131</v>
      </c>
      <c r="F871" s="845" t="s">
        <v>9509</v>
      </c>
      <c r="G871" s="825" t="s">
        <v>567</v>
      </c>
      <c r="H871" s="825" t="s">
        <v>567</v>
      </c>
      <c r="I871" s="844" t="s">
        <v>5126</v>
      </c>
      <c r="J871" s="825" t="s">
        <v>9535</v>
      </c>
      <c r="K871" s="844">
        <v>1</v>
      </c>
      <c r="L871" s="846"/>
      <c r="M871" s="846"/>
    </row>
    <row r="872" spans="1:13" s="738" customFormat="1" ht="27.75" customHeight="1">
      <c r="A872" s="810">
        <v>453</v>
      </c>
      <c r="B872" s="848" t="s">
        <v>9536</v>
      </c>
      <c r="C872" s="844" t="s">
        <v>1509</v>
      </c>
      <c r="D872" s="825" t="s">
        <v>9508</v>
      </c>
      <c r="E872" s="825" t="s">
        <v>9131</v>
      </c>
      <c r="F872" s="845" t="s">
        <v>9509</v>
      </c>
      <c r="G872" s="825" t="s">
        <v>567</v>
      </c>
      <c r="H872" s="825" t="s">
        <v>567</v>
      </c>
      <c r="I872" s="844" t="s">
        <v>5126</v>
      </c>
      <c r="J872" s="825" t="s">
        <v>6177</v>
      </c>
      <c r="K872" s="844">
        <v>1</v>
      </c>
      <c r="L872" s="846"/>
      <c r="M872" s="846"/>
    </row>
    <row r="873" spans="1:13" s="738" customFormat="1" ht="27.75" customHeight="1">
      <c r="A873" s="810">
        <v>454</v>
      </c>
      <c r="B873" s="848" t="s">
        <v>9537</v>
      </c>
      <c r="C873" s="844" t="s">
        <v>1509</v>
      </c>
      <c r="D873" s="825" t="s">
        <v>9508</v>
      </c>
      <c r="E873" s="825" t="s">
        <v>9131</v>
      </c>
      <c r="F873" s="845" t="s">
        <v>9509</v>
      </c>
      <c r="G873" s="825" t="s">
        <v>567</v>
      </c>
      <c r="H873" s="825" t="s">
        <v>567</v>
      </c>
      <c r="I873" s="844" t="s">
        <v>5126</v>
      </c>
      <c r="J873" s="825" t="s">
        <v>7140</v>
      </c>
      <c r="K873" s="844">
        <v>1</v>
      </c>
      <c r="L873" s="846"/>
      <c r="M873" s="846"/>
    </row>
    <row r="874" spans="1:13" s="738" customFormat="1" ht="27.75" customHeight="1">
      <c r="A874" s="810">
        <v>455</v>
      </c>
      <c r="B874" s="848" t="s">
        <v>9538</v>
      </c>
      <c r="C874" s="844" t="s">
        <v>1509</v>
      </c>
      <c r="D874" s="825" t="s">
        <v>9508</v>
      </c>
      <c r="E874" s="825" t="s">
        <v>9131</v>
      </c>
      <c r="F874" s="845" t="s">
        <v>9509</v>
      </c>
      <c r="G874" s="825" t="s">
        <v>567</v>
      </c>
      <c r="H874" s="825" t="s">
        <v>567</v>
      </c>
      <c r="I874" s="844" t="s">
        <v>5126</v>
      </c>
      <c r="J874" s="825" t="s">
        <v>9531</v>
      </c>
      <c r="K874" s="844">
        <v>1</v>
      </c>
      <c r="L874" s="846"/>
      <c r="M874" s="846"/>
    </row>
    <row r="875" spans="1:13" s="738" customFormat="1" ht="27.75" customHeight="1">
      <c r="A875" s="810">
        <v>456</v>
      </c>
      <c r="B875" s="848" t="s">
        <v>9539</v>
      </c>
      <c r="C875" s="844" t="s">
        <v>1509</v>
      </c>
      <c r="D875" s="825" t="s">
        <v>9508</v>
      </c>
      <c r="E875" s="825" t="s">
        <v>9131</v>
      </c>
      <c r="F875" s="845" t="s">
        <v>9509</v>
      </c>
      <c r="G875" s="825" t="s">
        <v>567</v>
      </c>
      <c r="H875" s="825" t="s">
        <v>567</v>
      </c>
      <c r="I875" s="844" t="s">
        <v>5126</v>
      </c>
      <c r="J875" s="825" t="s">
        <v>6602</v>
      </c>
      <c r="K875" s="844">
        <v>1</v>
      </c>
      <c r="L875" s="846"/>
      <c r="M875" s="846"/>
    </row>
    <row r="876" spans="1:13" s="738" customFormat="1" ht="27.75" customHeight="1">
      <c r="A876" s="810">
        <v>457</v>
      </c>
      <c r="B876" s="848" t="s">
        <v>6453</v>
      </c>
      <c r="C876" s="844" t="s">
        <v>1509</v>
      </c>
      <c r="D876" s="825" t="s">
        <v>9508</v>
      </c>
      <c r="E876" s="825" t="s">
        <v>9131</v>
      </c>
      <c r="F876" s="845" t="s">
        <v>9509</v>
      </c>
      <c r="G876" s="825" t="s">
        <v>457</v>
      </c>
      <c r="H876" s="825" t="s">
        <v>457</v>
      </c>
      <c r="I876" s="844" t="s">
        <v>5139</v>
      </c>
      <c r="J876" s="825" t="s">
        <v>9540</v>
      </c>
      <c r="K876" s="844"/>
      <c r="L876" s="846">
        <v>1</v>
      </c>
      <c r="M876" s="846"/>
    </row>
    <row r="877" spans="1:13" s="738" customFormat="1" ht="27.75" customHeight="1">
      <c r="A877" s="810">
        <v>458</v>
      </c>
      <c r="B877" s="848" t="s">
        <v>3505</v>
      </c>
      <c r="C877" s="844" t="s">
        <v>1509</v>
      </c>
      <c r="D877" s="825" t="s">
        <v>9508</v>
      </c>
      <c r="E877" s="825" t="s">
        <v>9131</v>
      </c>
      <c r="F877" s="845" t="s">
        <v>9509</v>
      </c>
      <c r="G877" s="825" t="s">
        <v>457</v>
      </c>
      <c r="H877" s="825" t="s">
        <v>457</v>
      </c>
      <c r="I877" s="844" t="s">
        <v>5139</v>
      </c>
      <c r="J877" s="825" t="s">
        <v>5142</v>
      </c>
      <c r="K877" s="844"/>
      <c r="L877" s="846">
        <v>1</v>
      </c>
      <c r="M877" s="846"/>
    </row>
    <row r="878" spans="1:13" s="738" customFormat="1" ht="27.75" customHeight="1">
      <c r="A878" s="810">
        <v>459</v>
      </c>
      <c r="B878" s="848" t="s">
        <v>9541</v>
      </c>
      <c r="C878" s="844" t="s">
        <v>1509</v>
      </c>
      <c r="D878" s="825" t="s">
        <v>9508</v>
      </c>
      <c r="E878" s="825" t="s">
        <v>9131</v>
      </c>
      <c r="F878" s="845" t="s">
        <v>9509</v>
      </c>
      <c r="G878" s="825" t="s">
        <v>457</v>
      </c>
      <c r="H878" s="825" t="s">
        <v>457</v>
      </c>
      <c r="I878" s="844" t="s">
        <v>5126</v>
      </c>
      <c r="J878" s="825" t="s">
        <v>6365</v>
      </c>
      <c r="K878" s="844"/>
      <c r="L878" s="846">
        <v>1</v>
      </c>
      <c r="M878" s="846"/>
    </row>
    <row r="879" spans="1:13" s="738" customFormat="1" ht="27.75" customHeight="1">
      <c r="A879" s="810">
        <v>460</v>
      </c>
      <c r="B879" s="848" t="s">
        <v>9542</v>
      </c>
      <c r="C879" s="844" t="s">
        <v>1509</v>
      </c>
      <c r="D879" s="825" t="s">
        <v>9508</v>
      </c>
      <c r="E879" s="825" t="s">
        <v>9131</v>
      </c>
      <c r="F879" s="845" t="s">
        <v>9509</v>
      </c>
      <c r="G879" s="825" t="s">
        <v>460</v>
      </c>
      <c r="H879" s="825" t="s">
        <v>460</v>
      </c>
      <c r="I879" s="844" t="s">
        <v>5139</v>
      </c>
      <c r="J879" s="825" t="s">
        <v>9543</v>
      </c>
      <c r="K879" s="844"/>
      <c r="L879" s="846">
        <v>1</v>
      </c>
      <c r="M879" s="846"/>
    </row>
    <row r="880" spans="1:13" s="738" customFormat="1" ht="27.75" customHeight="1">
      <c r="A880" s="810">
        <v>461</v>
      </c>
      <c r="B880" s="848" t="s">
        <v>9544</v>
      </c>
      <c r="C880" s="844" t="s">
        <v>1509</v>
      </c>
      <c r="D880" s="825" t="s">
        <v>9508</v>
      </c>
      <c r="E880" s="825" t="s">
        <v>9131</v>
      </c>
      <c r="F880" s="845" t="s">
        <v>9509</v>
      </c>
      <c r="G880" s="825" t="s">
        <v>460</v>
      </c>
      <c r="H880" s="825" t="s">
        <v>460</v>
      </c>
      <c r="I880" s="844" t="s">
        <v>5139</v>
      </c>
      <c r="J880" s="825" t="s">
        <v>3531</v>
      </c>
      <c r="K880" s="844"/>
      <c r="L880" s="846">
        <v>1</v>
      </c>
      <c r="M880" s="846"/>
    </row>
    <row r="881" spans="1:13" s="738" customFormat="1" ht="27.75" customHeight="1">
      <c r="A881" s="810">
        <v>462</v>
      </c>
      <c r="B881" s="848" t="s">
        <v>9545</v>
      </c>
      <c r="C881" s="844" t="s">
        <v>1509</v>
      </c>
      <c r="D881" s="825" t="s">
        <v>9508</v>
      </c>
      <c r="E881" s="825" t="s">
        <v>9131</v>
      </c>
      <c r="F881" s="845" t="s">
        <v>9509</v>
      </c>
      <c r="G881" s="825" t="s">
        <v>460</v>
      </c>
      <c r="H881" s="825" t="s">
        <v>460</v>
      </c>
      <c r="I881" s="844" t="s">
        <v>5126</v>
      </c>
      <c r="J881" s="825" t="s">
        <v>9546</v>
      </c>
      <c r="K881" s="844"/>
      <c r="L881" s="846">
        <v>1</v>
      </c>
      <c r="M881" s="846"/>
    </row>
    <row r="882" spans="1:13" s="738" customFormat="1" ht="27.75" customHeight="1">
      <c r="A882" s="810">
        <v>463</v>
      </c>
      <c r="B882" s="848" t="s">
        <v>9547</v>
      </c>
      <c r="C882" s="844" t="s">
        <v>1509</v>
      </c>
      <c r="D882" s="825" t="s">
        <v>9508</v>
      </c>
      <c r="E882" s="825" t="s">
        <v>9131</v>
      </c>
      <c r="F882" s="845" t="s">
        <v>9509</v>
      </c>
      <c r="G882" s="825" t="s">
        <v>460</v>
      </c>
      <c r="H882" s="825" t="s">
        <v>460</v>
      </c>
      <c r="I882" s="844" t="s">
        <v>5126</v>
      </c>
      <c r="J882" s="825" t="s">
        <v>6710</v>
      </c>
      <c r="K882" s="844"/>
      <c r="L882" s="846">
        <v>1</v>
      </c>
      <c r="M882" s="846"/>
    </row>
    <row r="883" spans="1:13" s="738" customFormat="1" ht="27.75" customHeight="1">
      <c r="A883" s="810">
        <v>464</v>
      </c>
      <c r="B883" s="848" t="s">
        <v>9548</v>
      </c>
      <c r="C883" s="844" t="s">
        <v>1509</v>
      </c>
      <c r="D883" s="825" t="s">
        <v>9508</v>
      </c>
      <c r="E883" s="825" t="s">
        <v>9131</v>
      </c>
      <c r="F883" s="845" t="s">
        <v>9509</v>
      </c>
      <c r="G883" s="825" t="s">
        <v>567</v>
      </c>
      <c r="H883" s="825" t="s">
        <v>567</v>
      </c>
      <c r="I883" s="844" t="s">
        <v>5139</v>
      </c>
      <c r="J883" s="825" t="s">
        <v>9549</v>
      </c>
      <c r="K883" s="844"/>
      <c r="L883" s="846">
        <v>1</v>
      </c>
      <c r="M883" s="846"/>
    </row>
    <row r="884" spans="1:13" s="738" customFormat="1" ht="27.75" customHeight="1">
      <c r="A884" s="810">
        <v>465</v>
      </c>
      <c r="B884" s="848" t="s">
        <v>9550</v>
      </c>
      <c r="C884" s="844" t="s">
        <v>1509</v>
      </c>
      <c r="D884" s="825" t="s">
        <v>9508</v>
      </c>
      <c r="E884" s="825" t="s">
        <v>9131</v>
      </c>
      <c r="F884" s="845" t="s">
        <v>9509</v>
      </c>
      <c r="G884" s="825" t="s">
        <v>567</v>
      </c>
      <c r="H884" s="825" t="s">
        <v>567</v>
      </c>
      <c r="I884" s="844" t="s">
        <v>5139</v>
      </c>
      <c r="J884" s="825" t="s">
        <v>2503</v>
      </c>
      <c r="K884" s="844"/>
      <c r="L884" s="846">
        <v>1</v>
      </c>
      <c r="M884" s="846"/>
    </row>
    <row r="885" spans="1:13" s="738" customFormat="1" ht="27.75" customHeight="1">
      <c r="A885" s="810">
        <v>466</v>
      </c>
      <c r="B885" s="848" t="s">
        <v>9551</v>
      </c>
      <c r="C885" s="844" t="s">
        <v>1509</v>
      </c>
      <c r="D885" s="825" t="s">
        <v>9508</v>
      </c>
      <c r="E885" s="825" t="s">
        <v>9131</v>
      </c>
      <c r="F885" s="845" t="s">
        <v>9509</v>
      </c>
      <c r="G885" s="825" t="s">
        <v>567</v>
      </c>
      <c r="H885" s="825" t="s">
        <v>567</v>
      </c>
      <c r="I885" s="844" t="s">
        <v>5139</v>
      </c>
      <c r="J885" s="825" t="s">
        <v>9552</v>
      </c>
      <c r="K885" s="844"/>
      <c r="L885" s="846">
        <v>1</v>
      </c>
      <c r="M885" s="846"/>
    </row>
    <row r="886" spans="1:13" s="738" customFormat="1" ht="27.75" customHeight="1">
      <c r="A886" s="810">
        <v>467</v>
      </c>
      <c r="B886" s="848" t="s">
        <v>9553</v>
      </c>
      <c r="C886" s="844" t="s">
        <v>1509</v>
      </c>
      <c r="D886" s="825" t="s">
        <v>9508</v>
      </c>
      <c r="E886" s="825" t="s">
        <v>9131</v>
      </c>
      <c r="F886" s="845" t="s">
        <v>9509</v>
      </c>
      <c r="G886" s="825" t="s">
        <v>567</v>
      </c>
      <c r="H886" s="825" t="s">
        <v>567</v>
      </c>
      <c r="I886" s="844" t="s">
        <v>5139</v>
      </c>
      <c r="J886" s="825" t="s">
        <v>9527</v>
      </c>
      <c r="K886" s="844"/>
      <c r="L886" s="846">
        <v>1</v>
      </c>
      <c r="M886" s="846"/>
    </row>
    <row r="887" spans="1:13" s="738" customFormat="1" ht="27.75" customHeight="1">
      <c r="A887" s="810">
        <v>468</v>
      </c>
      <c r="B887" s="848" t="s">
        <v>9554</v>
      </c>
      <c r="C887" s="844" t="s">
        <v>1509</v>
      </c>
      <c r="D887" s="825" t="s">
        <v>9508</v>
      </c>
      <c r="E887" s="825" t="s">
        <v>9131</v>
      </c>
      <c r="F887" s="845" t="s">
        <v>9509</v>
      </c>
      <c r="G887" s="825" t="s">
        <v>567</v>
      </c>
      <c r="H887" s="825" t="s">
        <v>567</v>
      </c>
      <c r="I887" s="844" t="s">
        <v>5139</v>
      </c>
      <c r="J887" s="825" t="s">
        <v>9529</v>
      </c>
      <c r="K887" s="844"/>
      <c r="L887" s="846">
        <v>1</v>
      </c>
      <c r="M887" s="846"/>
    </row>
    <row r="888" spans="1:13" s="738" customFormat="1" ht="27.75" customHeight="1">
      <c r="A888" s="810">
        <v>469</v>
      </c>
      <c r="B888" s="848" t="s">
        <v>9555</v>
      </c>
      <c r="C888" s="844" t="s">
        <v>1509</v>
      </c>
      <c r="D888" s="825" t="s">
        <v>9508</v>
      </c>
      <c r="E888" s="825" t="s">
        <v>9131</v>
      </c>
      <c r="F888" s="845" t="s">
        <v>9509</v>
      </c>
      <c r="G888" s="825" t="s">
        <v>567</v>
      </c>
      <c r="H888" s="825" t="s">
        <v>567</v>
      </c>
      <c r="I888" s="844" t="s">
        <v>5139</v>
      </c>
      <c r="J888" s="825" t="s">
        <v>9531</v>
      </c>
      <c r="K888" s="844"/>
      <c r="L888" s="846">
        <v>1</v>
      </c>
      <c r="M888" s="846"/>
    </row>
    <row r="889" spans="1:13" s="738" customFormat="1" ht="27.75" customHeight="1">
      <c r="A889" s="810">
        <v>470</v>
      </c>
      <c r="B889" s="848" t="s">
        <v>9556</v>
      </c>
      <c r="C889" s="844" t="s">
        <v>1509</v>
      </c>
      <c r="D889" s="825" t="s">
        <v>9508</v>
      </c>
      <c r="E889" s="825" t="s">
        <v>9131</v>
      </c>
      <c r="F889" s="845" t="s">
        <v>9509</v>
      </c>
      <c r="G889" s="825" t="s">
        <v>567</v>
      </c>
      <c r="H889" s="825" t="s">
        <v>567</v>
      </c>
      <c r="I889" s="844" t="s">
        <v>5126</v>
      </c>
      <c r="J889" s="825" t="s">
        <v>6603</v>
      </c>
      <c r="K889" s="844"/>
      <c r="L889" s="846">
        <v>1</v>
      </c>
      <c r="M889" s="846"/>
    </row>
    <row r="890" spans="1:13" s="738" customFormat="1" ht="27.75" customHeight="1">
      <c r="A890" s="810">
        <v>471</v>
      </c>
      <c r="B890" s="848" t="s">
        <v>9557</v>
      </c>
      <c r="C890" s="844" t="s">
        <v>1509</v>
      </c>
      <c r="D890" s="825" t="s">
        <v>9508</v>
      </c>
      <c r="E890" s="825" t="s">
        <v>9131</v>
      </c>
      <c r="F890" s="845" t="s">
        <v>9509</v>
      </c>
      <c r="G890" s="825" t="s">
        <v>567</v>
      </c>
      <c r="H890" s="825" t="s">
        <v>567</v>
      </c>
      <c r="I890" s="844" t="s">
        <v>5126</v>
      </c>
      <c r="J890" s="825" t="s">
        <v>9558</v>
      </c>
      <c r="K890" s="844"/>
      <c r="L890" s="846">
        <v>1</v>
      </c>
      <c r="M890" s="846"/>
    </row>
    <row r="891" spans="1:13" s="738" customFormat="1" ht="27.75" customHeight="1">
      <c r="A891" s="810">
        <v>472</v>
      </c>
      <c r="B891" s="848" t="s">
        <v>9559</v>
      </c>
      <c r="C891" s="844" t="s">
        <v>1509</v>
      </c>
      <c r="D891" s="825" t="s">
        <v>9508</v>
      </c>
      <c r="E891" s="825" t="s">
        <v>9131</v>
      </c>
      <c r="F891" s="845" t="s">
        <v>9509</v>
      </c>
      <c r="G891" s="825" t="s">
        <v>567</v>
      </c>
      <c r="H891" s="825" t="s">
        <v>567</v>
      </c>
      <c r="I891" s="844" t="s">
        <v>5126</v>
      </c>
      <c r="J891" s="825" t="s">
        <v>9244</v>
      </c>
      <c r="K891" s="844"/>
      <c r="L891" s="846">
        <v>1</v>
      </c>
      <c r="M891" s="846"/>
    </row>
    <row r="892" spans="1:13" s="738" customFormat="1" ht="27.75" customHeight="1">
      <c r="A892" s="810">
        <v>473</v>
      </c>
      <c r="B892" s="848" t="s">
        <v>9560</v>
      </c>
      <c r="C892" s="844" t="s">
        <v>1509</v>
      </c>
      <c r="D892" s="825" t="s">
        <v>9508</v>
      </c>
      <c r="E892" s="825" t="s">
        <v>9131</v>
      </c>
      <c r="F892" s="845" t="s">
        <v>9509</v>
      </c>
      <c r="G892" s="825" t="s">
        <v>567</v>
      </c>
      <c r="H892" s="825" t="s">
        <v>567</v>
      </c>
      <c r="I892" s="844" t="s">
        <v>5126</v>
      </c>
      <c r="J892" s="825" t="s">
        <v>7140</v>
      </c>
      <c r="K892" s="844"/>
      <c r="L892" s="846">
        <v>1</v>
      </c>
      <c r="M892" s="846"/>
    </row>
    <row r="893" spans="1:13" s="738" customFormat="1" ht="27.75" customHeight="1">
      <c r="A893" s="810">
        <v>474</v>
      </c>
      <c r="B893" s="848" t="s">
        <v>9561</v>
      </c>
      <c r="C893" s="844" t="s">
        <v>1509</v>
      </c>
      <c r="D893" s="825" t="s">
        <v>9508</v>
      </c>
      <c r="E893" s="825" t="s">
        <v>9131</v>
      </c>
      <c r="F893" s="845" t="s">
        <v>9509</v>
      </c>
      <c r="G893" s="825" t="s">
        <v>567</v>
      </c>
      <c r="H893" s="825" t="s">
        <v>567</v>
      </c>
      <c r="I893" s="844" t="s">
        <v>5126</v>
      </c>
      <c r="J893" s="825" t="s">
        <v>9531</v>
      </c>
      <c r="K893" s="844"/>
      <c r="L893" s="846">
        <v>1</v>
      </c>
      <c r="M893" s="846"/>
    </row>
    <row r="894" spans="1:13" s="738" customFormat="1" ht="27.75" customHeight="1">
      <c r="A894" s="810">
        <v>475</v>
      </c>
      <c r="B894" s="848" t="s">
        <v>5667</v>
      </c>
      <c r="C894" s="844" t="s">
        <v>1509</v>
      </c>
      <c r="D894" s="825" t="s">
        <v>9508</v>
      </c>
      <c r="E894" s="825" t="s">
        <v>9131</v>
      </c>
      <c r="F894" s="845" t="s">
        <v>9509</v>
      </c>
      <c r="G894" s="825" t="s">
        <v>457</v>
      </c>
      <c r="H894" s="825" t="s">
        <v>457</v>
      </c>
      <c r="I894" s="844" t="s">
        <v>5139</v>
      </c>
      <c r="J894" s="825" t="s">
        <v>6712</v>
      </c>
      <c r="K894" s="844"/>
      <c r="L894" s="846"/>
      <c r="M894" s="846">
        <v>1</v>
      </c>
    </row>
    <row r="895" spans="1:13" s="738" customFormat="1" ht="27.75" customHeight="1">
      <c r="A895" s="810">
        <v>476</v>
      </c>
      <c r="B895" s="848" t="s">
        <v>9562</v>
      </c>
      <c r="C895" s="844" t="s">
        <v>1509</v>
      </c>
      <c r="D895" s="825" t="s">
        <v>9508</v>
      </c>
      <c r="E895" s="825" t="s">
        <v>9131</v>
      </c>
      <c r="F895" s="845" t="s">
        <v>9509</v>
      </c>
      <c r="G895" s="825" t="s">
        <v>457</v>
      </c>
      <c r="H895" s="825" t="s">
        <v>457</v>
      </c>
      <c r="I895" s="844" t="s">
        <v>5139</v>
      </c>
      <c r="J895" s="825" t="s">
        <v>9563</v>
      </c>
      <c r="K895" s="844"/>
      <c r="L895" s="846"/>
      <c r="M895" s="846">
        <v>1</v>
      </c>
    </row>
    <row r="896" spans="1:13" s="738" customFormat="1" ht="27.75" customHeight="1">
      <c r="A896" s="810">
        <v>477</v>
      </c>
      <c r="B896" s="848" t="s">
        <v>9564</v>
      </c>
      <c r="C896" s="844" t="s">
        <v>1509</v>
      </c>
      <c r="D896" s="825" t="s">
        <v>9508</v>
      </c>
      <c r="E896" s="825" t="s">
        <v>9131</v>
      </c>
      <c r="F896" s="845" t="s">
        <v>9509</v>
      </c>
      <c r="G896" s="825" t="s">
        <v>457</v>
      </c>
      <c r="H896" s="825" t="s">
        <v>457</v>
      </c>
      <c r="I896" s="844" t="s">
        <v>5139</v>
      </c>
      <c r="J896" s="825" t="s">
        <v>5142</v>
      </c>
      <c r="K896" s="844"/>
      <c r="L896" s="846"/>
      <c r="M896" s="846">
        <v>1</v>
      </c>
    </row>
    <row r="897" spans="1:13" s="738" customFormat="1" ht="27.75" customHeight="1">
      <c r="A897" s="810">
        <v>478</v>
      </c>
      <c r="B897" s="848" t="s">
        <v>9565</v>
      </c>
      <c r="C897" s="844" t="s">
        <v>1509</v>
      </c>
      <c r="D897" s="825" t="s">
        <v>9508</v>
      </c>
      <c r="E897" s="825" t="s">
        <v>9131</v>
      </c>
      <c r="F897" s="845" t="s">
        <v>9509</v>
      </c>
      <c r="G897" s="825" t="s">
        <v>457</v>
      </c>
      <c r="H897" s="825" t="s">
        <v>457</v>
      </c>
      <c r="I897" s="844" t="s">
        <v>5139</v>
      </c>
      <c r="J897" s="825" t="s">
        <v>3531</v>
      </c>
      <c r="K897" s="844"/>
      <c r="L897" s="846"/>
      <c r="M897" s="846">
        <v>1</v>
      </c>
    </row>
    <row r="898" spans="1:13" s="738" customFormat="1" ht="27.75" customHeight="1">
      <c r="A898" s="810">
        <v>479</v>
      </c>
      <c r="B898" s="848" t="s">
        <v>6047</v>
      </c>
      <c r="C898" s="844" t="s">
        <v>1509</v>
      </c>
      <c r="D898" s="825" t="s">
        <v>9508</v>
      </c>
      <c r="E898" s="825" t="s">
        <v>9131</v>
      </c>
      <c r="F898" s="845" t="s">
        <v>9509</v>
      </c>
      <c r="G898" s="825" t="s">
        <v>457</v>
      </c>
      <c r="H898" s="825" t="s">
        <v>457</v>
      </c>
      <c r="I898" s="844" t="s">
        <v>5139</v>
      </c>
      <c r="J898" s="825" t="s">
        <v>6177</v>
      </c>
      <c r="K898" s="844"/>
      <c r="L898" s="846"/>
      <c r="M898" s="846">
        <v>1</v>
      </c>
    </row>
    <row r="899" spans="1:13" s="738" customFormat="1" ht="27.75" customHeight="1">
      <c r="A899" s="810">
        <v>480</v>
      </c>
      <c r="B899" s="848" t="s">
        <v>4532</v>
      </c>
      <c r="C899" s="844" t="s">
        <v>1509</v>
      </c>
      <c r="D899" s="825" t="s">
        <v>9508</v>
      </c>
      <c r="E899" s="825" t="s">
        <v>9131</v>
      </c>
      <c r="F899" s="845" t="s">
        <v>9509</v>
      </c>
      <c r="G899" s="825" t="s">
        <v>457</v>
      </c>
      <c r="H899" s="825" t="s">
        <v>457</v>
      </c>
      <c r="I899" s="844" t="s">
        <v>5126</v>
      </c>
      <c r="J899" s="825" t="s">
        <v>6175</v>
      </c>
      <c r="K899" s="844"/>
      <c r="L899" s="846"/>
      <c r="M899" s="846">
        <v>1</v>
      </c>
    </row>
    <row r="900" spans="1:13" s="738" customFormat="1" ht="27.75" customHeight="1">
      <c r="A900" s="810">
        <v>481</v>
      </c>
      <c r="B900" s="848" t="s">
        <v>6046</v>
      </c>
      <c r="C900" s="844" t="s">
        <v>1509</v>
      </c>
      <c r="D900" s="825" t="s">
        <v>9508</v>
      </c>
      <c r="E900" s="825" t="s">
        <v>9131</v>
      </c>
      <c r="F900" s="845" t="s">
        <v>9509</v>
      </c>
      <c r="G900" s="825" t="s">
        <v>457</v>
      </c>
      <c r="H900" s="825" t="s">
        <v>457</v>
      </c>
      <c r="I900" s="844" t="s">
        <v>5126</v>
      </c>
      <c r="J900" s="825" t="s">
        <v>6175</v>
      </c>
      <c r="K900" s="844"/>
      <c r="L900" s="846"/>
      <c r="M900" s="846">
        <v>1</v>
      </c>
    </row>
    <row r="901" spans="1:13" s="738" customFormat="1" ht="27.75" customHeight="1">
      <c r="A901" s="810">
        <v>482</v>
      </c>
      <c r="B901" s="848" t="s">
        <v>9566</v>
      </c>
      <c r="C901" s="844" t="s">
        <v>1509</v>
      </c>
      <c r="D901" s="825" t="s">
        <v>9508</v>
      </c>
      <c r="E901" s="825" t="s">
        <v>9131</v>
      </c>
      <c r="F901" s="845" t="s">
        <v>9509</v>
      </c>
      <c r="G901" s="825" t="s">
        <v>460</v>
      </c>
      <c r="H901" s="825" t="s">
        <v>460</v>
      </c>
      <c r="I901" s="844" t="s">
        <v>5139</v>
      </c>
      <c r="J901" s="825" t="s">
        <v>9512</v>
      </c>
      <c r="K901" s="844"/>
      <c r="L901" s="846"/>
      <c r="M901" s="846">
        <v>1</v>
      </c>
    </row>
    <row r="902" spans="1:13" s="738" customFormat="1" ht="27.75" customHeight="1">
      <c r="A902" s="810">
        <v>483</v>
      </c>
      <c r="B902" s="848" t="s">
        <v>9567</v>
      </c>
      <c r="C902" s="844" t="s">
        <v>1509</v>
      </c>
      <c r="D902" s="825" t="s">
        <v>9508</v>
      </c>
      <c r="E902" s="825" t="s">
        <v>9131</v>
      </c>
      <c r="F902" s="845" t="s">
        <v>9509</v>
      </c>
      <c r="G902" s="825" t="s">
        <v>460</v>
      </c>
      <c r="H902" s="825" t="s">
        <v>460</v>
      </c>
      <c r="I902" s="844" t="s">
        <v>5139</v>
      </c>
      <c r="J902" s="825" t="s">
        <v>9512</v>
      </c>
      <c r="K902" s="844"/>
      <c r="L902" s="846"/>
      <c r="M902" s="846">
        <v>1</v>
      </c>
    </row>
    <row r="903" spans="1:13" s="738" customFormat="1" ht="27.75" customHeight="1">
      <c r="A903" s="810">
        <v>484</v>
      </c>
      <c r="B903" s="848" t="s">
        <v>5663</v>
      </c>
      <c r="C903" s="844" t="s">
        <v>1509</v>
      </c>
      <c r="D903" s="825" t="s">
        <v>9508</v>
      </c>
      <c r="E903" s="825" t="s">
        <v>9131</v>
      </c>
      <c r="F903" s="845" t="s">
        <v>9509</v>
      </c>
      <c r="G903" s="825" t="s">
        <v>460</v>
      </c>
      <c r="H903" s="825" t="s">
        <v>460</v>
      </c>
      <c r="I903" s="844" t="s">
        <v>5139</v>
      </c>
      <c r="J903" s="825" t="s">
        <v>6710</v>
      </c>
      <c r="K903" s="844"/>
      <c r="L903" s="846"/>
      <c r="M903" s="846">
        <v>1</v>
      </c>
    </row>
    <row r="904" spans="1:13" s="738" customFormat="1" ht="27.75" customHeight="1">
      <c r="A904" s="810">
        <v>485</v>
      </c>
      <c r="B904" s="848" t="s">
        <v>6819</v>
      </c>
      <c r="C904" s="844" t="s">
        <v>1509</v>
      </c>
      <c r="D904" s="825" t="s">
        <v>9508</v>
      </c>
      <c r="E904" s="825" t="s">
        <v>9131</v>
      </c>
      <c r="F904" s="845" t="s">
        <v>9509</v>
      </c>
      <c r="G904" s="825" t="s">
        <v>460</v>
      </c>
      <c r="H904" s="825" t="s">
        <v>460</v>
      </c>
      <c r="I904" s="844" t="s">
        <v>5139</v>
      </c>
      <c r="J904" s="825" t="s">
        <v>8748</v>
      </c>
      <c r="K904" s="844"/>
      <c r="L904" s="846"/>
      <c r="M904" s="846">
        <v>1</v>
      </c>
    </row>
    <row r="905" spans="1:13" s="738" customFormat="1" ht="27.75" customHeight="1">
      <c r="A905" s="810">
        <v>486</v>
      </c>
      <c r="B905" s="848" t="s">
        <v>9568</v>
      </c>
      <c r="C905" s="844" t="s">
        <v>1509</v>
      </c>
      <c r="D905" s="825" t="s">
        <v>9508</v>
      </c>
      <c r="E905" s="825" t="s">
        <v>9131</v>
      </c>
      <c r="F905" s="845" t="s">
        <v>9509</v>
      </c>
      <c r="G905" s="825" t="s">
        <v>460</v>
      </c>
      <c r="H905" s="825" t="s">
        <v>460</v>
      </c>
      <c r="I905" s="844" t="s">
        <v>5139</v>
      </c>
      <c r="J905" s="825" t="s">
        <v>8748</v>
      </c>
      <c r="K905" s="844"/>
      <c r="L905" s="846"/>
      <c r="M905" s="846">
        <v>1</v>
      </c>
    </row>
    <row r="906" spans="1:13" s="738" customFormat="1" ht="27.75" customHeight="1">
      <c r="A906" s="810">
        <v>487</v>
      </c>
      <c r="B906" s="848" t="s">
        <v>9569</v>
      </c>
      <c r="C906" s="844" t="s">
        <v>1509</v>
      </c>
      <c r="D906" s="825" t="s">
        <v>9508</v>
      </c>
      <c r="E906" s="825" t="s">
        <v>9131</v>
      </c>
      <c r="F906" s="845" t="s">
        <v>9509</v>
      </c>
      <c r="G906" s="825" t="s">
        <v>460</v>
      </c>
      <c r="H906" s="825" t="s">
        <v>460</v>
      </c>
      <c r="I906" s="844" t="s">
        <v>5139</v>
      </c>
      <c r="J906" s="825" t="s">
        <v>5483</v>
      </c>
      <c r="K906" s="844"/>
      <c r="L906" s="846"/>
      <c r="M906" s="846">
        <v>1</v>
      </c>
    </row>
    <row r="907" spans="1:13" s="738" customFormat="1" ht="27.75" customHeight="1">
      <c r="A907" s="810">
        <v>488</v>
      </c>
      <c r="B907" s="848" t="s">
        <v>9570</v>
      </c>
      <c r="C907" s="844" t="s">
        <v>1509</v>
      </c>
      <c r="D907" s="825" t="s">
        <v>9508</v>
      </c>
      <c r="E907" s="825" t="s">
        <v>9131</v>
      </c>
      <c r="F907" s="845" t="s">
        <v>9509</v>
      </c>
      <c r="G907" s="825" t="s">
        <v>460</v>
      </c>
      <c r="H907" s="825" t="s">
        <v>460</v>
      </c>
      <c r="I907" s="844" t="s">
        <v>5139</v>
      </c>
      <c r="J907" s="825" t="s">
        <v>6769</v>
      </c>
      <c r="K907" s="844"/>
      <c r="L907" s="846"/>
      <c r="M907" s="846">
        <v>1</v>
      </c>
    </row>
    <row r="908" spans="1:13" s="738" customFormat="1" ht="27.75" customHeight="1">
      <c r="A908" s="810">
        <v>489</v>
      </c>
      <c r="B908" s="848" t="s">
        <v>9571</v>
      </c>
      <c r="C908" s="844" t="s">
        <v>1509</v>
      </c>
      <c r="D908" s="825" t="s">
        <v>9508</v>
      </c>
      <c r="E908" s="825" t="s">
        <v>9131</v>
      </c>
      <c r="F908" s="845" t="s">
        <v>9509</v>
      </c>
      <c r="G908" s="825" t="s">
        <v>460</v>
      </c>
      <c r="H908" s="825" t="s">
        <v>460</v>
      </c>
      <c r="I908" s="844" t="s">
        <v>5139</v>
      </c>
      <c r="J908" s="825" t="s">
        <v>2503</v>
      </c>
      <c r="K908" s="844"/>
      <c r="L908" s="846"/>
      <c r="M908" s="846">
        <v>1</v>
      </c>
    </row>
    <row r="909" spans="1:13" s="738" customFormat="1" ht="27.75" customHeight="1">
      <c r="A909" s="810">
        <v>490</v>
      </c>
      <c r="B909" s="848" t="s">
        <v>9572</v>
      </c>
      <c r="C909" s="844" t="s">
        <v>1509</v>
      </c>
      <c r="D909" s="825" t="s">
        <v>9508</v>
      </c>
      <c r="E909" s="825" t="s">
        <v>9131</v>
      </c>
      <c r="F909" s="845" t="s">
        <v>9509</v>
      </c>
      <c r="G909" s="825" t="s">
        <v>460</v>
      </c>
      <c r="H909" s="825" t="s">
        <v>460</v>
      </c>
      <c r="I909" s="844" t="s">
        <v>5139</v>
      </c>
      <c r="J909" s="825" t="s">
        <v>5142</v>
      </c>
      <c r="K909" s="844"/>
      <c r="L909" s="846"/>
      <c r="M909" s="846">
        <v>1</v>
      </c>
    </row>
    <row r="910" spans="1:13" s="738" customFormat="1" ht="27.75" customHeight="1">
      <c r="A910" s="810">
        <v>491</v>
      </c>
      <c r="B910" s="848" t="s">
        <v>9573</v>
      </c>
      <c r="C910" s="844" t="s">
        <v>1509</v>
      </c>
      <c r="D910" s="825" t="s">
        <v>9508</v>
      </c>
      <c r="E910" s="825" t="s">
        <v>9131</v>
      </c>
      <c r="F910" s="845" t="s">
        <v>9509</v>
      </c>
      <c r="G910" s="825" t="s">
        <v>460</v>
      </c>
      <c r="H910" s="825" t="s">
        <v>460</v>
      </c>
      <c r="I910" s="844" t="s">
        <v>5126</v>
      </c>
      <c r="J910" s="825" t="s">
        <v>9546</v>
      </c>
      <c r="K910" s="844"/>
      <c r="L910" s="846"/>
      <c r="M910" s="846">
        <v>1</v>
      </c>
    </row>
    <row r="911" spans="1:13" s="738" customFormat="1" ht="27.75" customHeight="1">
      <c r="A911" s="810">
        <v>492</v>
      </c>
      <c r="B911" s="848" t="s">
        <v>9574</v>
      </c>
      <c r="C911" s="844" t="s">
        <v>1509</v>
      </c>
      <c r="D911" s="825" t="s">
        <v>9508</v>
      </c>
      <c r="E911" s="825" t="s">
        <v>9131</v>
      </c>
      <c r="F911" s="845" t="s">
        <v>9509</v>
      </c>
      <c r="G911" s="825" t="s">
        <v>460</v>
      </c>
      <c r="H911" s="825" t="s">
        <v>460</v>
      </c>
      <c r="I911" s="844" t="s">
        <v>5126</v>
      </c>
      <c r="J911" s="825" t="s">
        <v>7142</v>
      </c>
      <c r="K911" s="844"/>
      <c r="L911" s="846"/>
      <c r="M911" s="846">
        <v>1</v>
      </c>
    </row>
    <row r="912" spans="1:13" s="738" customFormat="1" ht="27.75" customHeight="1">
      <c r="A912" s="810">
        <v>493</v>
      </c>
      <c r="B912" s="848" t="s">
        <v>9575</v>
      </c>
      <c r="C912" s="844" t="s">
        <v>1509</v>
      </c>
      <c r="D912" s="825" t="s">
        <v>9508</v>
      </c>
      <c r="E912" s="825" t="s">
        <v>9131</v>
      </c>
      <c r="F912" s="845" t="s">
        <v>9509</v>
      </c>
      <c r="G912" s="825" t="s">
        <v>460</v>
      </c>
      <c r="H912" s="825" t="s">
        <v>460</v>
      </c>
      <c r="I912" s="844" t="s">
        <v>5126</v>
      </c>
      <c r="J912" s="825" t="s">
        <v>7142</v>
      </c>
      <c r="K912" s="844"/>
      <c r="L912" s="846"/>
      <c r="M912" s="846">
        <v>1</v>
      </c>
    </row>
    <row r="913" spans="1:13" s="738" customFormat="1" ht="27.75" customHeight="1">
      <c r="A913" s="810">
        <v>494</v>
      </c>
      <c r="B913" s="848" t="s">
        <v>6458</v>
      </c>
      <c r="C913" s="844" t="s">
        <v>1509</v>
      </c>
      <c r="D913" s="825" t="s">
        <v>9508</v>
      </c>
      <c r="E913" s="825" t="s">
        <v>9131</v>
      </c>
      <c r="F913" s="845" t="s">
        <v>9509</v>
      </c>
      <c r="G913" s="825" t="s">
        <v>460</v>
      </c>
      <c r="H913" s="825" t="s">
        <v>460</v>
      </c>
      <c r="I913" s="844" t="s">
        <v>5126</v>
      </c>
      <c r="J913" s="825" t="s">
        <v>6710</v>
      </c>
      <c r="K913" s="844"/>
      <c r="L913" s="846"/>
      <c r="M913" s="846">
        <v>1</v>
      </c>
    </row>
    <row r="914" spans="1:13" s="738" customFormat="1" ht="27.75" customHeight="1">
      <c r="A914" s="810">
        <v>495</v>
      </c>
      <c r="B914" s="848" t="s">
        <v>9576</v>
      </c>
      <c r="C914" s="844" t="s">
        <v>1509</v>
      </c>
      <c r="D914" s="825" t="s">
        <v>9508</v>
      </c>
      <c r="E914" s="825" t="s">
        <v>9131</v>
      </c>
      <c r="F914" s="845" t="s">
        <v>9509</v>
      </c>
      <c r="G914" s="825" t="s">
        <v>567</v>
      </c>
      <c r="H914" s="825" t="s">
        <v>567</v>
      </c>
      <c r="I914" s="844" t="s">
        <v>5139</v>
      </c>
      <c r="J914" s="825" t="s">
        <v>8748</v>
      </c>
      <c r="K914" s="844"/>
      <c r="L914" s="846"/>
      <c r="M914" s="846">
        <v>1</v>
      </c>
    </row>
    <row r="915" spans="1:13" s="738" customFormat="1" ht="27.75" customHeight="1">
      <c r="A915" s="810">
        <v>496</v>
      </c>
      <c r="B915" s="848" t="s">
        <v>9577</v>
      </c>
      <c r="C915" s="844" t="s">
        <v>1509</v>
      </c>
      <c r="D915" s="825" t="s">
        <v>9508</v>
      </c>
      <c r="E915" s="825" t="s">
        <v>9131</v>
      </c>
      <c r="F915" s="845" t="s">
        <v>9509</v>
      </c>
      <c r="G915" s="825" t="s">
        <v>567</v>
      </c>
      <c r="H915" s="825" t="s">
        <v>567</v>
      </c>
      <c r="I915" s="844" t="s">
        <v>5139</v>
      </c>
      <c r="J915" s="825" t="s">
        <v>9578</v>
      </c>
      <c r="K915" s="844"/>
      <c r="L915" s="846"/>
      <c r="M915" s="846">
        <v>1</v>
      </c>
    </row>
    <row r="916" spans="1:13" s="738" customFormat="1" ht="27.75" customHeight="1">
      <c r="A916" s="810">
        <v>497</v>
      </c>
      <c r="B916" s="848" t="s">
        <v>9579</v>
      </c>
      <c r="C916" s="844" t="s">
        <v>1509</v>
      </c>
      <c r="D916" s="825" t="s">
        <v>9508</v>
      </c>
      <c r="E916" s="825" t="s">
        <v>9131</v>
      </c>
      <c r="F916" s="845" t="s">
        <v>9509</v>
      </c>
      <c r="G916" s="825" t="s">
        <v>567</v>
      </c>
      <c r="H916" s="825" t="s">
        <v>567</v>
      </c>
      <c r="I916" s="844" t="s">
        <v>5139</v>
      </c>
      <c r="J916" s="825" t="s">
        <v>9578</v>
      </c>
      <c r="K916" s="844"/>
      <c r="L916" s="846"/>
      <c r="M916" s="846">
        <v>1</v>
      </c>
    </row>
    <row r="917" spans="1:13" s="738" customFormat="1" ht="27.75" customHeight="1">
      <c r="A917" s="810">
        <v>498</v>
      </c>
      <c r="B917" s="848" t="s">
        <v>9580</v>
      </c>
      <c r="C917" s="844" t="s">
        <v>1509</v>
      </c>
      <c r="D917" s="825" t="s">
        <v>9508</v>
      </c>
      <c r="E917" s="825" t="s">
        <v>9131</v>
      </c>
      <c r="F917" s="845" t="s">
        <v>9509</v>
      </c>
      <c r="G917" s="825" t="s">
        <v>567</v>
      </c>
      <c r="H917" s="825" t="s">
        <v>567</v>
      </c>
      <c r="I917" s="844" t="s">
        <v>5139</v>
      </c>
      <c r="J917" s="825" t="s">
        <v>2503</v>
      </c>
      <c r="K917" s="844"/>
      <c r="L917" s="846"/>
      <c r="M917" s="846">
        <v>1</v>
      </c>
    </row>
    <row r="918" spans="1:13" s="738" customFormat="1" ht="27.75" customHeight="1">
      <c r="A918" s="810">
        <v>499</v>
      </c>
      <c r="B918" s="848" t="s">
        <v>9581</v>
      </c>
      <c r="C918" s="844" t="s">
        <v>1509</v>
      </c>
      <c r="D918" s="825" t="s">
        <v>9508</v>
      </c>
      <c r="E918" s="825" t="s">
        <v>9131</v>
      </c>
      <c r="F918" s="845" t="s">
        <v>9509</v>
      </c>
      <c r="G918" s="825" t="s">
        <v>567</v>
      </c>
      <c r="H918" s="825" t="s">
        <v>567</v>
      </c>
      <c r="I918" s="844" t="s">
        <v>5126</v>
      </c>
      <c r="J918" s="825" t="s">
        <v>9552</v>
      </c>
      <c r="K918" s="844"/>
      <c r="L918" s="846"/>
      <c r="M918" s="846">
        <v>1</v>
      </c>
    </row>
    <row r="919" spans="1:13" s="738" customFormat="1" ht="27.75" customHeight="1">
      <c r="A919" s="810">
        <v>500</v>
      </c>
      <c r="B919" s="848" t="s">
        <v>9582</v>
      </c>
      <c r="C919" s="844" t="s">
        <v>1509</v>
      </c>
      <c r="D919" s="825" t="s">
        <v>9508</v>
      </c>
      <c r="E919" s="825" t="s">
        <v>9131</v>
      </c>
      <c r="F919" s="845" t="s">
        <v>9509</v>
      </c>
      <c r="G919" s="825" t="s">
        <v>567</v>
      </c>
      <c r="H919" s="825" t="s">
        <v>567</v>
      </c>
      <c r="I919" s="844" t="s">
        <v>5139</v>
      </c>
      <c r="J919" s="825" t="s">
        <v>6776</v>
      </c>
      <c r="K919" s="844"/>
      <c r="L919" s="846"/>
      <c r="M919" s="846">
        <v>1</v>
      </c>
    </row>
    <row r="920" spans="1:13" s="738" customFormat="1" ht="27.75" customHeight="1">
      <c r="A920" s="810">
        <v>501</v>
      </c>
      <c r="B920" s="848" t="s">
        <v>9583</v>
      </c>
      <c r="C920" s="844" t="s">
        <v>1509</v>
      </c>
      <c r="D920" s="825" t="s">
        <v>9508</v>
      </c>
      <c r="E920" s="825" t="s">
        <v>9131</v>
      </c>
      <c r="F920" s="845" t="s">
        <v>9509</v>
      </c>
      <c r="G920" s="825" t="s">
        <v>567</v>
      </c>
      <c r="H920" s="825" t="s">
        <v>567</v>
      </c>
      <c r="I920" s="844" t="s">
        <v>5139</v>
      </c>
      <c r="J920" s="825" t="s">
        <v>6776</v>
      </c>
      <c r="K920" s="844"/>
      <c r="L920" s="846"/>
      <c r="M920" s="846">
        <v>1</v>
      </c>
    </row>
    <row r="921" spans="1:13" s="738" customFormat="1" ht="27.75" customHeight="1">
      <c r="A921" s="810">
        <v>502</v>
      </c>
      <c r="B921" s="848" t="s">
        <v>9584</v>
      </c>
      <c r="C921" s="844" t="s">
        <v>1509</v>
      </c>
      <c r="D921" s="825" t="s">
        <v>9508</v>
      </c>
      <c r="E921" s="825" t="s">
        <v>9131</v>
      </c>
      <c r="F921" s="845" t="s">
        <v>9509</v>
      </c>
      <c r="G921" s="825" t="s">
        <v>567</v>
      </c>
      <c r="H921" s="825" t="s">
        <v>567</v>
      </c>
      <c r="I921" s="844" t="s">
        <v>5139</v>
      </c>
      <c r="J921" s="825" t="s">
        <v>6710</v>
      </c>
      <c r="K921" s="844"/>
      <c r="L921" s="846"/>
      <c r="M921" s="846">
        <v>1</v>
      </c>
    </row>
    <row r="922" spans="1:13" s="738" customFormat="1" ht="27.75" customHeight="1">
      <c r="A922" s="810">
        <v>503</v>
      </c>
      <c r="B922" s="848" t="s">
        <v>9585</v>
      </c>
      <c r="C922" s="844" t="s">
        <v>1509</v>
      </c>
      <c r="D922" s="825" t="s">
        <v>9508</v>
      </c>
      <c r="E922" s="825" t="s">
        <v>9131</v>
      </c>
      <c r="F922" s="845" t="s">
        <v>9509</v>
      </c>
      <c r="G922" s="825" t="s">
        <v>567</v>
      </c>
      <c r="H922" s="825" t="s">
        <v>567</v>
      </c>
      <c r="I922" s="844" t="s">
        <v>5139</v>
      </c>
      <c r="J922" s="825" t="s">
        <v>6710</v>
      </c>
      <c r="K922" s="844"/>
      <c r="L922" s="846"/>
      <c r="M922" s="846">
        <v>1</v>
      </c>
    </row>
    <row r="923" spans="1:13" s="738" customFormat="1" ht="27.75" customHeight="1">
      <c r="A923" s="810">
        <v>504</v>
      </c>
      <c r="B923" s="848" t="s">
        <v>9586</v>
      </c>
      <c r="C923" s="844" t="s">
        <v>1509</v>
      </c>
      <c r="D923" s="825" t="s">
        <v>9508</v>
      </c>
      <c r="E923" s="825" t="s">
        <v>9131</v>
      </c>
      <c r="F923" s="845" t="s">
        <v>9509</v>
      </c>
      <c r="G923" s="825" t="s">
        <v>567</v>
      </c>
      <c r="H923" s="825" t="s">
        <v>567</v>
      </c>
      <c r="I923" s="844" t="s">
        <v>5139</v>
      </c>
      <c r="J923" s="825" t="s">
        <v>9527</v>
      </c>
      <c r="K923" s="844"/>
      <c r="L923" s="846"/>
      <c r="M923" s="846">
        <v>1</v>
      </c>
    </row>
    <row r="924" spans="1:13" s="738" customFormat="1" ht="27.75" customHeight="1">
      <c r="A924" s="810">
        <v>505</v>
      </c>
      <c r="B924" s="848" t="s">
        <v>9587</v>
      </c>
      <c r="C924" s="844" t="s">
        <v>1509</v>
      </c>
      <c r="D924" s="825" t="s">
        <v>9508</v>
      </c>
      <c r="E924" s="825" t="s">
        <v>9131</v>
      </c>
      <c r="F924" s="845" t="s">
        <v>9509</v>
      </c>
      <c r="G924" s="825" t="s">
        <v>567</v>
      </c>
      <c r="H924" s="825" t="s">
        <v>567</v>
      </c>
      <c r="I924" s="844" t="s">
        <v>5139</v>
      </c>
      <c r="J924" s="825" t="s">
        <v>9527</v>
      </c>
      <c r="K924" s="844"/>
      <c r="L924" s="846"/>
      <c r="M924" s="846">
        <v>1</v>
      </c>
    </row>
    <row r="925" spans="1:13" s="738" customFormat="1" ht="27.75" customHeight="1">
      <c r="A925" s="810">
        <v>506</v>
      </c>
      <c r="B925" s="848" t="s">
        <v>9588</v>
      </c>
      <c r="C925" s="844" t="s">
        <v>1509</v>
      </c>
      <c r="D925" s="825" t="s">
        <v>9508</v>
      </c>
      <c r="E925" s="825" t="s">
        <v>9131</v>
      </c>
      <c r="F925" s="845" t="s">
        <v>9509</v>
      </c>
      <c r="G925" s="825" t="s">
        <v>567</v>
      </c>
      <c r="H925" s="825" t="s">
        <v>567</v>
      </c>
      <c r="I925" s="844" t="s">
        <v>5139</v>
      </c>
      <c r="J925" s="825" t="s">
        <v>9529</v>
      </c>
      <c r="K925" s="844"/>
      <c r="L925" s="846"/>
      <c r="M925" s="846">
        <v>1</v>
      </c>
    </row>
    <row r="926" spans="1:13" s="738" customFormat="1" ht="27.75" customHeight="1">
      <c r="A926" s="810">
        <v>507</v>
      </c>
      <c r="B926" s="848" t="s">
        <v>6455</v>
      </c>
      <c r="C926" s="844" t="s">
        <v>1509</v>
      </c>
      <c r="D926" s="825" t="s">
        <v>9508</v>
      </c>
      <c r="E926" s="825" t="s">
        <v>9131</v>
      </c>
      <c r="F926" s="845" t="s">
        <v>9509</v>
      </c>
      <c r="G926" s="825" t="s">
        <v>567</v>
      </c>
      <c r="H926" s="825" t="s">
        <v>567</v>
      </c>
      <c r="I926" s="844" t="s">
        <v>5139</v>
      </c>
      <c r="J926" s="825" t="s">
        <v>9589</v>
      </c>
      <c r="K926" s="844"/>
      <c r="L926" s="846"/>
      <c r="M926" s="846">
        <v>1</v>
      </c>
    </row>
    <row r="927" spans="1:13" s="738" customFormat="1" ht="27.75" customHeight="1">
      <c r="A927" s="810">
        <v>508</v>
      </c>
      <c r="B927" s="848" t="s">
        <v>9590</v>
      </c>
      <c r="C927" s="844" t="s">
        <v>1509</v>
      </c>
      <c r="D927" s="825" t="s">
        <v>9508</v>
      </c>
      <c r="E927" s="825" t="s">
        <v>9131</v>
      </c>
      <c r="F927" s="845" t="s">
        <v>9509</v>
      </c>
      <c r="G927" s="825" t="s">
        <v>567</v>
      </c>
      <c r="H927" s="825" t="s">
        <v>567</v>
      </c>
      <c r="I927" s="844" t="s">
        <v>5126</v>
      </c>
      <c r="J927" s="825" t="s">
        <v>1166</v>
      </c>
      <c r="K927" s="844"/>
      <c r="L927" s="846"/>
      <c r="M927" s="846">
        <v>1</v>
      </c>
    </row>
    <row r="928" spans="1:13" s="738" customFormat="1" ht="27.75" customHeight="1">
      <c r="A928" s="810">
        <v>509</v>
      </c>
      <c r="B928" s="848" t="s">
        <v>9591</v>
      </c>
      <c r="C928" s="844" t="s">
        <v>1509</v>
      </c>
      <c r="D928" s="825" t="s">
        <v>9508</v>
      </c>
      <c r="E928" s="825" t="s">
        <v>9131</v>
      </c>
      <c r="F928" s="845" t="s">
        <v>9509</v>
      </c>
      <c r="G928" s="825" t="s">
        <v>567</v>
      </c>
      <c r="H928" s="825" t="s">
        <v>567</v>
      </c>
      <c r="I928" s="844" t="s">
        <v>5126</v>
      </c>
      <c r="J928" s="825" t="s">
        <v>9592</v>
      </c>
      <c r="K928" s="844"/>
      <c r="L928" s="846"/>
      <c r="M928" s="846">
        <v>1</v>
      </c>
    </row>
    <row r="929" spans="1:13" s="738" customFormat="1" ht="27.75" customHeight="1">
      <c r="A929" s="810">
        <v>510</v>
      </c>
      <c r="B929" s="848" t="s">
        <v>9593</v>
      </c>
      <c r="C929" s="844" t="s">
        <v>1509</v>
      </c>
      <c r="D929" s="825" t="s">
        <v>9508</v>
      </c>
      <c r="E929" s="825" t="s">
        <v>9131</v>
      </c>
      <c r="F929" s="845" t="s">
        <v>9509</v>
      </c>
      <c r="G929" s="825" t="s">
        <v>567</v>
      </c>
      <c r="H929" s="825" t="s">
        <v>567</v>
      </c>
      <c r="I929" s="844" t="s">
        <v>5126</v>
      </c>
      <c r="J929" s="825" t="s">
        <v>3531</v>
      </c>
      <c r="K929" s="844"/>
      <c r="L929" s="846"/>
      <c r="M929" s="846">
        <v>1</v>
      </c>
    </row>
    <row r="930" spans="1:13" s="738" customFormat="1" ht="27.75" customHeight="1">
      <c r="A930" s="810">
        <v>511</v>
      </c>
      <c r="B930" s="848" t="s">
        <v>9594</v>
      </c>
      <c r="C930" s="844" t="s">
        <v>1509</v>
      </c>
      <c r="D930" s="825" t="s">
        <v>9508</v>
      </c>
      <c r="E930" s="825" t="s">
        <v>9131</v>
      </c>
      <c r="F930" s="845" t="s">
        <v>9509</v>
      </c>
      <c r="G930" s="825" t="s">
        <v>567</v>
      </c>
      <c r="H930" s="825" t="s">
        <v>567</v>
      </c>
      <c r="I930" s="844" t="s">
        <v>5126</v>
      </c>
      <c r="J930" s="825" t="s">
        <v>6177</v>
      </c>
      <c r="K930" s="844"/>
      <c r="L930" s="846"/>
      <c r="M930" s="846">
        <v>1</v>
      </c>
    </row>
    <row r="931" spans="1:13" s="738" customFormat="1" ht="27.75" customHeight="1">
      <c r="A931" s="810">
        <v>512</v>
      </c>
      <c r="B931" s="848" t="s">
        <v>9595</v>
      </c>
      <c r="C931" s="844" t="s">
        <v>1509</v>
      </c>
      <c r="D931" s="825" t="s">
        <v>9508</v>
      </c>
      <c r="E931" s="825" t="s">
        <v>9131</v>
      </c>
      <c r="F931" s="845" t="s">
        <v>9509</v>
      </c>
      <c r="G931" s="825" t="s">
        <v>567</v>
      </c>
      <c r="H931" s="825" t="s">
        <v>567</v>
      </c>
      <c r="I931" s="844" t="s">
        <v>5126</v>
      </c>
      <c r="J931" s="825" t="s">
        <v>6177</v>
      </c>
      <c r="K931" s="844"/>
      <c r="L931" s="846"/>
      <c r="M931" s="846">
        <v>1</v>
      </c>
    </row>
    <row r="932" spans="1:13" s="738" customFormat="1" ht="27.75" customHeight="1">
      <c r="A932" s="810">
        <v>513</v>
      </c>
      <c r="B932" s="848" t="s">
        <v>9596</v>
      </c>
      <c r="C932" s="844" t="s">
        <v>1509</v>
      </c>
      <c r="D932" s="825" t="s">
        <v>9508</v>
      </c>
      <c r="E932" s="825" t="s">
        <v>9131</v>
      </c>
      <c r="F932" s="845" t="s">
        <v>9509</v>
      </c>
      <c r="G932" s="825" t="s">
        <v>567</v>
      </c>
      <c r="H932" s="825" t="s">
        <v>567</v>
      </c>
      <c r="I932" s="844" t="s">
        <v>5126</v>
      </c>
      <c r="J932" s="825" t="s">
        <v>7140</v>
      </c>
      <c r="K932" s="844"/>
      <c r="L932" s="846"/>
      <c r="M932" s="846">
        <v>1</v>
      </c>
    </row>
    <row r="933" spans="1:13" s="738" customFormat="1" ht="27.75" customHeight="1">
      <c r="A933" s="810">
        <v>514</v>
      </c>
      <c r="B933" s="848" t="s">
        <v>9597</v>
      </c>
      <c r="C933" s="844" t="s">
        <v>1509</v>
      </c>
      <c r="D933" s="825" t="s">
        <v>9508</v>
      </c>
      <c r="E933" s="825" t="s">
        <v>9131</v>
      </c>
      <c r="F933" s="845" t="s">
        <v>9509</v>
      </c>
      <c r="G933" s="825" t="s">
        <v>567</v>
      </c>
      <c r="H933" s="825" t="s">
        <v>567</v>
      </c>
      <c r="I933" s="844" t="s">
        <v>5126</v>
      </c>
      <c r="J933" s="825" t="s">
        <v>9529</v>
      </c>
      <c r="K933" s="844"/>
      <c r="L933" s="846"/>
      <c r="M933" s="846">
        <v>1</v>
      </c>
    </row>
    <row r="934" spans="1:13" s="738" customFormat="1" ht="27.75" customHeight="1">
      <c r="A934" s="810">
        <v>515</v>
      </c>
      <c r="B934" s="848" t="s">
        <v>9598</v>
      </c>
      <c r="C934" s="844" t="s">
        <v>1509</v>
      </c>
      <c r="D934" s="825" t="s">
        <v>9508</v>
      </c>
      <c r="E934" s="825" t="s">
        <v>9131</v>
      </c>
      <c r="F934" s="845" t="s">
        <v>9509</v>
      </c>
      <c r="G934" s="825" t="s">
        <v>567</v>
      </c>
      <c r="H934" s="825" t="s">
        <v>567</v>
      </c>
      <c r="I934" s="844" t="s">
        <v>5126</v>
      </c>
      <c r="J934" s="825" t="s">
        <v>6602</v>
      </c>
      <c r="K934" s="844"/>
      <c r="L934" s="846"/>
      <c r="M934" s="846">
        <v>1</v>
      </c>
    </row>
    <row r="935" spans="1:13" s="738" customFormat="1" ht="27.75" customHeight="1">
      <c r="A935" s="810">
        <v>516</v>
      </c>
      <c r="B935" s="823" t="s">
        <v>2598</v>
      </c>
      <c r="C935" s="844" t="s">
        <v>1509</v>
      </c>
      <c r="D935" s="849" t="s">
        <v>9599</v>
      </c>
      <c r="E935" s="825" t="s">
        <v>9600</v>
      </c>
      <c r="F935" s="845" t="s">
        <v>9322</v>
      </c>
      <c r="G935" s="825" t="s">
        <v>457</v>
      </c>
      <c r="H935" s="825" t="s">
        <v>457</v>
      </c>
      <c r="I935" s="844" t="s">
        <v>5139</v>
      </c>
      <c r="J935" s="825" t="s">
        <v>5142</v>
      </c>
      <c r="K935" s="844">
        <v>1</v>
      </c>
      <c r="L935" s="846"/>
      <c r="M935" s="846"/>
    </row>
    <row r="936" spans="1:13" s="738" customFormat="1" ht="27.75" customHeight="1">
      <c r="A936" s="810">
        <v>517</v>
      </c>
      <c r="B936" s="823" t="s">
        <v>3451</v>
      </c>
      <c r="C936" s="844" t="s">
        <v>1509</v>
      </c>
      <c r="D936" s="849" t="s">
        <v>9599</v>
      </c>
      <c r="E936" s="825" t="s">
        <v>9600</v>
      </c>
      <c r="F936" s="845" t="s">
        <v>9322</v>
      </c>
      <c r="G936" s="825" t="s">
        <v>457</v>
      </c>
      <c r="H936" s="825" t="s">
        <v>457</v>
      </c>
      <c r="I936" s="844" t="s">
        <v>5139</v>
      </c>
      <c r="J936" s="825" t="s">
        <v>9601</v>
      </c>
      <c r="K936" s="844">
        <v>1</v>
      </c>
      <c r="L936" s="846"/>
      <c r="M936" s="846"/>
    </row>
    <row r="937" spans="1:13" s="738" customFormat="1" ht="27.75" customHeight="1">
      <c r="A937" s="810">
        <v>518</v>
      </c>
      <c r="B937" s="823" t="s">
        <v>1355</v>
      </c>
      <c r="C937" s="844" t="s">
        <v>1509</v>
      </c>
      <c r="D937" s="849" t="s">
        <v>9599</v>
      </c>
      <c r="E937" s="825" t="s">
        <v>9600</v>
      </c>
      <c r="F937" s="845" t="s">
        <v>9322</v>
      </c>
      <c r="G937" s="825" t="s">
        <v>457</v>
      </c>
      <c r="H937" s="825" t="s">
        <v>457</v>
      </c>
      <c r="I937" s="844" t="s">
        <v>5139</v>
      </c>
      <c r="J937" s="825" t="s">
        <v>6712</v>
      </c>
      <c r="K937" s="844">
        <v>1</v>
      </c>
      <c r="L937" s="846"/>
      <c r="M937" s="846"/>
    </row>
    <row r="938" spans="1:13" s="738" customFormat="1" ht="27.75" customHeight="1">
      <c r="A938" s="810">
        <v>519</v>
      </c>
      <c r="B938" s="823" t="s">
        <v>2595</v>
      </c>
      <c r="C938" s="844" t="s">
        <v>1509</v>
      </c>
      <c r="D938" s="849" t="s">
        <v>9599</v>
      </c>
      <c r="E938" s="825" t="s">
        <v>9600</v>
      </c>
      <c r="F938" s="845" t="s">
        <v>9322</v>
      </c>
      <c r="G938" s="825" t="s">
        <v>457</v>
      </c>
      <c r="H938" s="825" t="s">
        <v>457</v>
      </c>
      <c r="I938" s="844" t="s">
        <v>5139</v>
      </c>
      <c r="J938" s="825" t="s">
        <v>6177</v>
      </c>
      <c r="K938" s="844"/>
      <c r="L938" s="846">
        <v>1</v>
      </c>
      <c r="M938" s="846"/>
    </row>
    <row r="939" spans="1:13" s="738" customFormat="1" ht="27.75" customHeight="1">
      <c r="A939" s="810">
        <v>520</v>
      </c>
      <c r="B939" s="823" t="s">
        <v>6814</v>
      </c>
      <c r="C939" s="844" t="s">
        <v>1509</v>
      </c>
      <c r="D939" s="849" t="s">
        <v>9599</v>
      </c>
      <c r="E939" s="825" t="s">
        <v>9600</v>
      </c>
      <c r="F939" s="845" t="s">
        <v>9322</v>
      </c>
      <c r="G939" s="825" t="s">
        <v>457</v>
      </c>
      <c r="H939" s="825" t="s">
        <v>457</v>
      </c>
      <c r="I939" s="844" t="s">
        <v>5139</v>
      </c>
      <c r="J939" s="825" t="s">
        <v>6603</v>
      </c>
      <c r="K939" s="844"/>
      <c r="L939" s="846">
        <v>1</v>
      </c>
      <c r="M939" s="846"/>
    </row>
    <row r="940" spans="1:13" s="738" customFormat="1" ht="27.75" customHeight="1">
      <c r="A940" s="810">
        <v>521</v>
      </c>
      <c r="B940" s="823" t="s">
        <v>9511</v>
      </c>
      <c r="C940" s="844" t="s">
        <v>1509</v>
      </c>
      <c r="D940" s="849" t="s">
        <v>9599</v>
      </c>
      <c r="E940" s="825" t="s">
        <v>9600</v>
      </c>
      <c r="F940" s="845" t="s">
        <v>9322</v>
      </c>
      <c r="G940" s="825" t="s">
        <v>457</v>
      </c>
      <c r="H940" s="825" t="s">
        <v>457</v>
      </c>
      <c r="I940" s="844" t="s">
        <v>5126</v>
      </c>
      <c r="J940" s="825" t="s">
        <v>5483</v>
      </c>
      <c r="K940" s="844"/>
      <c r="L940" s="846">
        <v>1</v>
      </c>
      <c r="M940" s="846"/>
    </row>
    <row r="941" spans="1:13" s="738" customFormat="1" ht="27.75" customHeight="1">
      <c r="A941" s="810">
        <v>522</v>
      </c>
      <c r="B941" s="823" t="s">
        <v>9602</v>
      </c>
      <c r="C941" s="844" t="s">
        <v>1509</v>
      </c>
      <c r="D941" s="849" t="s">
        <v>9599</v>
      </c>
      <c r="E941" s="825" t="s">
        <v>9600</v>
      </c>
      <c r="F941" s="845" t="s">
        <v>9322</v>
      </c>
      <c r="G941" s="825" t="s">
        <v>457</v>
      </c>
      <c r="H941" s="825" t="s">
        <v>457</v>
      </c>
      <c r="I941" s="844" t="s">
        <v>5126</v>
      </c>
      <c r="J941" s="825" t="s">
        <v>9603</v>
      </c>
      <c r="K941" s="844"/>
      <c r="L941" s="846">
        <v>1</v>
      </c>
      <c r="M941" s="846"/>
    </row>
    <row r="942" spans="1:13" s="738" customFormat="1" ht="27.75" customHeight="1">
      <c r="A942" s="810">
        <v>523</v>
      </c>
      <c r="B942" s="823" t="s">
        <v>4585</v>
      </c>
      <c r="C942" s="844" t="s">
        <v>1509</v>
      </c>
      <c r="D942" s="849" t="s">
        <v>9599</v>
      </c>
      <c r="E942" s="825" t="s">
        <v>9600</v>
      </c>
      <c r="F942" s="845" t="s">
        <v>9322</v>
      </c>
      <c r="G942" s="825" t="s">
        <v>457</v>
      </c>
      <c r="H942" s="825" t="s">
        <v>457</v>
      </c>
      <c r="I942" s="844" t="s">
        <v>5126</v>
      </c>
      <c r="J942" s="825" t="s">
        <v>6365</v>
      </c>
      <c r="K942" s="844"/>
      <c r="L942" s="846"/>
      <c r="M942" s="846">
        <v>1</v>
      </c>
    </row>
    <row r="943" spans="1:13" s="738" customFormat="1" ht="27.75" customHeight="1">
      <c r="A943" s="810">
        <v>524</v>
      </c>
      <c r="B943" s="823" t="s">
        <v>4589</v>
      </c>
      <c r="C943" s="844" t="s">
        <v>1509</v>
      </c>
      <c r="D943" s="849" t="s">
        <v>9599</v>
      </c>
      <c r="E943" s="825" t="s">
        <v>9600</v>
      </c>
      <c r="F943" s="845" t="s">
        <v>9322</v>
      </c>
      <c r="G943" s="825" t="s">
        <v>457</v>
      </c>
      <c r="H943" s="825" t="s">
        <v>457</v>
      </c>
      <c r="I943" s="844" t="s">
        <v>5139</v>
      </c>
      <c r="J943" s="825" t="s">
        <v>9540</v>
      </c>
      <c r="K943" s="844"/>
      <c r="L943" s="846"/>
      <c r="M943" s="846">
        <v>1</v>
      </c>
    </row>
    <row r="944" spans="1:13" s="738" customFormat="1" ht="27.75" customHeight="1">
      <c r="A944" s="810">
        <v>525</v>
      </c>
      <c r="B944" s="823" t="s">
        <v>5295</v>
      </c>
      <c r="C944" s="844" t="s">
        <v>1509</v>
      </c>
      <c r="D944" s="849" t="s">
        <v>9604</v>
      </c>
      <c r="E944" s="825" t="s">
        <v>9605</v>
      </c>
      <c r="F944" s="845" t="s">
        <v>9606</v>
      </c>
      <c r="G944" s="825" t="s">
        <v>457</v>
      </c>
      <c r="H944" s="825" t="s">
        <v>457</v>
      </c>
      <c r="I944" s="844" t="s">
        <v>5139</v>
      </c>
      <c r="J944" s="825" t="s">
        <v>9607</v>
      </c>
      <c r="K944" s="844">
        <v>1</v>
      </c>
      <c r="L944" s="846"/>
      <c r="M944" s="846"/>
    </row>
    <row r="945" spans="1:13" s="738" customFormat="1" ht="27.75" customHeight="1">
      <c r="A945" s="810">
        <v>526</v>
      </c>
      <c r="B945" s="823" t="s">
        <v>5294</v>
      </c>
      <c r="C945" s="844" t="s">
        <v>1509</v>
      </c>
      <c r="D945" s="849" t="s">
        <v>9604</v>
      </c>
      <c r="E945" s="825" t="s">
        <v>9605</v>
      </c>
      <c r="F945" s="845" t="s">
        <v>9606</v>
      </c>
      <c r="G945" s="825" t="s">
        <v>457</v>
      </c>
      <c r="H945" s="825" t="s">
        <v>457</v>
      </c>
      <c r="I945" s="844" t="s">
        <v>5139</v>
      </c>
      <c r="J945" s="825" t="s">
        <v>9608</v>
      </c>
      <c r="K945" s="844">
        <v>1</v>
      </c>
      <c r="L945" s="846"/>
      <c r="M945" s="846"/>
    </row>
    <row r="946" spans="1:13" s="738" customFormat="1" ht="27.75" customHeight="1">
      <c r="A946" s="810">
        <v>527</v>
      </c>
      <c r="B946" s="823" t="s">
        <v>9609</v>
      </c>
      <c r="C946" s="844" t="s">
        <v>1509</v>
      </c>
      <c r="D946" s="849" t="s">
        <v>9604</v>
      </c>
      <c r="E946" s="825" t="s">
        <v>9605</v>
      </c>
      <c r="F946" s="845" t="s">
        <v>9606</v>
      </c>
      <c r="G946" s="825" t="s">
        <v>457</v>
      </c>
      <c r="H946" s="825" t="s">
        <v>457</v>
      </c>
      <c r="I946" s="844" t="s">
        <v>5139</v>
      </c>
      <c r="J946" s="825" t="s">
        <v>9610</v>
      </c>
      <c r="K946" s="844">
        <v>1</v>
      </c>
      <c r="L946" s="846"/>
      <c r="M946" s="846"/>
    </row>
    <row r="947" spans="1:13" s="738" customFormat="1" ht="27.75" customHeight="1">
      <c r="A947" s="810">
        <v>528</v>
      </c>
      <c r="B947" s="823" t="s">
        <v>3313</v>
      </c>
      <c r="C947" s="844" t="s">
        <v>1509</v>
      </c>
      <c r="D947" s="849" t="s">
        <v>9604</v>
      </c>
      <c r="E947" s="825" t="s">
        <v>9605</v>
      </c>
      <c r="F947" s="845" t="s">
        <v>9606</v>
      </c>
      <c r="G947" s="825" t="s">
        <v>457</v>
      </c>
      <c r="H947" s="825" t="s">
        <v>457</v>
      </c>
      <c r="I947" s="844" t="s">
        <v>5126</v>
      </c>
      <c r="J947" s="825" t="s">
        <v>9611</v>
      </c>
      <c r="K947" s="844">
        <v>1</v>
      </c>
      <c r="L947" s="846"/>
      <c r="M947" s="846"/>
    </row>
    <row r="948" spans="1:13" s="738" customFormat="1" ht="27.75" customHeight="1">
      <c r="A948" s="810">
        <v>529</v>
      </c>
      <c r="B948" s="823" t="s">
        <v>6826</v>
      </c>
      <c r="C948" s="844" t="s">
        <v>1509</v>
      </c>
      <c r="D948" s="849" t="s">
        <v>9604</v>
      </c>
      <c r="E948" s="825" t="s">
        <v>9605</v>
      </c>
      <c r="F948" s="845" t="s">
        <v>9606</v>
      </c>
      <c r="G948" s="825" t="s">
        <v>457</v>
      </c>
      <c r="H948" s="825" t="s">
        <v>457</v>
      </c>
      <c r="I948" s="844" t="s">
        <v>5126</v>
      </c>
      <c r="J948" s="825" t="s">
        <v>9612</v>
      </c>
      <c r="K948" s="844">
        <v>1</v>
      </c>
      <c r="L948" s="846"/>
      <c r="M948" s="846"/>
    </row>
    <row r="949" spans="1:13" s="738" customFormat="1" ht="27.75" customHeight="1">
      <c r="A949" s="810">
        <v>530</v>
      </c>
      <c r="B949" s="823" t="s">
        <v>9613</v>
      </c>
      <c r="C949" s="844" t="s">
        <v>1509</v>
      </c>
      <c r="D949" s="849" t="s">
        <v>9604</v>
      </c>
      <c r="E949" s="825" t="s">
        <v>9605</v>
      </c>
      <c r="F949" s="845" t="s">
        <v>9606</v>
      </c>
      <c r="G949" s="825" t="s">
        <v>457</v>
      </c>
      <c r="H949" s="825" t="s">
        <v>457</v>
      </c>
      <c r="I949" s="844" t="s">
        <v>5126</v>
      </c>
      <c r="J949" s="825" t="s">
        <v>9614</v>
      </c>
      <c r="K949" s="844">
        <v>1</v>
      </c>
      <c r="L949" s="846"/>
      <c r="M949" s="846"/>
    </row>
    <row r="950" spans="1:13" s="738" customFormat="1" ht="27.75" customHeight="1">
      <c r="A950" s="810">
        <v>531</v>
      </c>
      <c r="B950" s="823" t="s">
        <v>9615</v>
      </c>
      <c r="C950" s="844" t="s">
        <v>1509</v>
      </c>
      <c r="D950" s="849" t="s">
        <v>9604</v>
      </c>
      <c r="E950" s="825" t="s">
        <v>9605</v>
      </c>
      <c r="F950" s="845" t="s">
        <v>9606</v>
      </c>
      <c r="G950" s="825" t="s">
        <v>457</v>
      </c>
      <c r="H950" s="825" t="s">
        <v>457</v>
      </c>
      <c r="I950" s="844" t="s">
        <v>5126</v>
      </c>
      <c r="J950" s="825" t="s">
        <v>9616</v>
      </c>
      <c r="K950" s="844">
        <v>1</v>
      </c>
      <c r="L950" s="846"/>
      <c r="M950" s="846"/>
    </row>
    <row r="951" spans="1:13" s="738" customFormat="1" ht="27.75" customHeight="1">
      <c r="A951" s="810">
        <v>532</v>
      </c>
      <c r="B951" s="823" t="s">
        <v>6833</v>
      </c>
      <c r="C951" s="844" t="s">
        <v>1509</v>
      </c>
      <c r="D951" s="849" t="s">
        <v>9604</v>
      </c>
      <c r="E951" s="825" t="s">
        <v>9605</v>
      </c>
      <c r="F951" s="845" t="s">
        <v>9606</v>
      </c>
      <c r="G951" s="825" t="s">
        <v>457</v>
      </c>
      <c r="H951" s="825" t="s">
        <v>457</v>
      </c>
      <c r="I951" s="844" t="s">
        <v>5126</v>
      </c>
      <c r="J951" s="825" t="s">
        <v>9617</v>
      </c>
      <c r="K951" s="844"/>
      <c r="L951" s="846">
        <v>1</v>
      </c>
      <c r="M951" s="846"/>
    </row>
    <row r="952" spans="1:13" s="738" customFormat="1" ht="27.75" customHeight="1">
      <c r="A952" s="810">
        <v>533</v>
      </c>
      <c r="B952" s="823" t="s">
        <v>1142</v>
      </c>
      <c r="C952" s="844" t="s">
        <v>1509</v>
      </c>
      <c r="D952" s="849" t="s">
        <v>9604</v>
      </c>
      <c r="E952" s="825" t="s">
        <v>9605</v>
      </c>
      <c r="F952" s="845" t="s">
        <v>9606</v>
      </c>
      <c r="G952" s="825" t="s">
        <v>457</v>
      </c>
      <c r="H952" s="825" t="s">
        <v>457</v>
      </c>
      <c r="I952" s="844" t="s">
        <v>5126</v>
      </c>
      <c r="J952" s="825" t="s">
        <v>9618</v>
      </c>
      <c r="K952" s="844"/>
      <c r="L952" s="846">
        <v>1</v>
      </c>
      <c r="M952" s="846"/>
    </row>
    <row r="953" spans="1:13" s="738" customFormat="1" ht="27.75" customHeight="1">
      <c r="A953" s="810">
        <v>534</v>
      </c>
      <c r="B953" s="823" t="s">
        <v>3318</v>
      </c>
      <c r="C953" s="844" t="s">
        <v>1509</v>
      </c>
      <c r="D953" s="849" t="s">
        <v>9604</v>
      </c>
      <c r="E953" s="825" t="s">
        <v>9605</v>
      </c>
      <c r="F953" s="845" t="s">
        <v>9606</v>
      </c>
      <c r="G953" s="825" t="s">
        <v>457</v>
      </c>
      <c r="H953" s="825" t="s">
        <v>457</v>
      </c>
      <c r="I953" s="844" t="s">
        <v>5126</v>
      </c>
      <c r="J953" s="825" t="s">
        <v>9614</v>
      </c>
      <c r="K953" s="844"/>
      <c r="L953" s="846">
        <v>1</v>
      </c>
      <c r="M953" s="846"/>
    </row>
    <row r="954" spans="1:13" s="738" customFormat="1" ht="27.75" customHeight="1">
      <c r="A954" s="810">
        <v>535</v>
      </c>
      <c r="B954" s="823" t="s">
        <v>9619</v>
      </c>
      <c r="C954" s="844" t="s">
        <v>1509</v>
      </c>
      <c r="D954" s="849" t="s">
        <v>9604</v>
      </c>
      <c r="E954" s="825" t="s">
        <v>9605</v>
      </c>
      <c r="F954" s="845" t="s">
        <v>9606</v>
      </c>
      <c r="G954" s="825" t="s">
        <v>457</v>
      </c>
      <c r="H954" s="825" t="s">
        <v>457</v>
      </c>
      <c r="I954" s="844" t="s">
        <v>5126</v>
      </c>
      <c r="J954" s="825" t="s">
        <v>9611</v>
      </c>
      <c r="K954" s="844"/>
      <c r="L954" s="846">
        <v>1</v>
      </c>
      <c r="M954" s="846"/>
    </row>
    <row r="955" spans="1:13" s="738" customFormat="1" ht="27.75" customHeight="1">
      <c r="A955" s="810">
        <v>536</v>
      </c>
      <c r="B955" s="823" t="s">
        <v>5629</v>
      </c>
      <c r="C955" s="844" t="s">
        <v>1509</v>
      </c>
      <c r="D955" s="849" t="s">
        <v>9604</v>
      </c>
      <c r="E955" s="825" t="s">
        <v>9605</v>
      </c>
      <c r="F955" s="845" t="s">
        <v>9606</v>
      </c>
      <c r="G955" s="825" t="s">
        <v>457</v>
      </c>
      <c r="H955" s="825" t="s">
        <v>457</v>
      </c>
      <c r="I955" s="844" t="s">
        <v>5139</v>
      </c>
      <c r="J955" s="825" t="s">
        <v>9620</v>
      </c>
      <c r="K955" s="844"/>
      <c r="L955" s="846"/>
      <c r="M955" s="846">
        <v>1</v>
      </c>
    </row>
    <row r="956" spans="1:13" s="738" customFormat="1" ht="27.75" customHeight="1">
      <c r="A956" s="810">
        <v>537</v>
      </c>
      <c r="B956" s="823" t="s">
        <v>9621</v>
      </c>
      <c r="C956" s="844" t="s">
        <v>1509</v>
      </c>
      <c r="D956" s="849" t="s">
        <v>9604</v>
      </c>
      <c r="E956" s="825" t="s">
        <v>9605</v>
      </c>
      <c r="F956" s="845" t="s">
        <v>9606</v>
      </c>
      <c r="G956" s="825" t="s">
        <v>457</v>
      </c>
      <c r="H956" s="825" t="s">
        <v>457</v>
      </c>
      <c r="I956" s="844" t="s">
        <v>5139</v>
      </c>
      <c r="J956" s="825" t="s">
        <v>9622</v>
      </c>
      <c r="K956" s="844"/>
      <c r="L956" s="846"/>
      <c r="M956" s="846">
        <v>1</v>
      </c>
    </row>
    <row r="957" spans="1:13" s="738" customFormat="1" ht="27.75" customHeight="1">
      <c r="A957" s="810">
        <v>538</v>
      </c>
      <c r="B957" s="823" t="s">
        <v>6837</v>
      </c>
      <c r="C957" s="844" t="s">
        <v>1509</v>
      </c>
      <c r="D957" s="849" t="s">
        <v>9604</v>
      </c>
      <c r="E957" s="825" t="s">
        <v>9605</v>
      </c>
      <c r="F957" s="845" t="s">
        <v>9606</v>
      </c>
      <c r="G957" s="825" t="s">
        <v>457</v>
      </c>
      <c r="H957" s="825" t="s">
        <v>457</v>
      </c>
      <c r="I957" s="844" t="s">
        <v>5139</v>
      </c>
      <c r="J957" s="825" t="s">
        <v>9623</v>
      </c>
      <c r="K957" s="844"/>
      <c r="L957" s="846"/>
      <c r="M957" s="846">
        <v>1</v>
      </c>
    </row>
    <row r="958" spans="1:13" s="738" customFormat="1" ht="27.75" customHeight="1">
      <c r="A958" s="810">
        <v>539</v>
      </c>
      <c r="B958" s="823" t="s">
        <v>9624</v>
      </c>
      <c r="C958" s="844" t="s">
        <v>1509</v>
      </c>
      <c r="D958" s="849" t="s">
        <v>9604</v>
      </c>
      <c r="E958" s="825" t="s">
        <v>9605</v>
      </c>
      <c r="F958" s="845" t="s">
        <v>9606</v>
      </c>
      <c r="G958" s="825" t="s">
        <v>457</v>
      </c>
      <c r="H958" s="825" t="s">
        <v>457</v>
      </c>
      <c r="I958" s="844" t="s">
        <v>5126</v>
      </c>
      <c r="J958" s="825" t="s">
        <v>9625</v>
      </c>
      <c r="K958" s="844"/>
      <c r="L958" s="846"/>
      <c r="M958" s="846">
        <v>1</v>
      </c>
    </row>
    <row r="959" spans="1:13" s="738" customFormat="1" ht="27.75" customHeight="1">
      <c r="A959" s="810">
        <v>540</v>
      </c>
      <c r="B959" s="823" t="s">
        <v>6470</v>
      </c>
      <c r="C959" s="844" t="s">
        <v>1509</v>
      </c>
      <c r="D959" s="849" t="s">
        <v>9604</v>
      </c>
      <c r="E959" s="825" t="s">
        <v>9605</v>
      </c>
      <c r="F959" s="845" t="s">
        <v>9606</v>
      </c>
      <c r="G959" s="825" t="s">
        <v>457</v>
      </c>
      <c r="H959" s="825" t="s">
        <v>457</v>
      </c>
      <c r="I959" s="844" t="s">
        <v>5126</v>
      </c>
      <c r="J959" s="825" t="s">
        <v>9626</v>
      </c>
      <c r="K959" s="844"/>
      <c r="L959" s="846"/>
      <c r="M959" s="846">
        <v>1</v>
      </c>
    </row>
    <row r="960" spans="1:13" s="738" customFormat="1" ht="27.75" customHeight="1">
      <c r="A960" s="810">
        <v>541</v>
      </c>
      <c r="B960" s="823" t="s">
        <v>9510</v>
      </c>
      <c r="C960" s="844" t="s">
        <v>1509</v>
      </c>
      <c r="D960" s="844" t="s">
        <v>9627</v>
      </c>
      <c r="E960" s="849" t="s">
        <v>9628</v>
      </c>
      <c r="F960" s="845" t="s">
        <v>9629</v>
      </c>
      <c r="G960" s="845" t="s">
        <v>533</v>
      </c>
      <c r="H960" s="825" t="s">
        <v>457</v>
      </c>
      <c r="I960" s="844" t="s">
        <v>5139</v>
      </c>
      <c r="J960" s="825" t="s">
        <v>9630</v>
      </c>
      <c r="K960" s="844">
        <v>1</v>
      </c>
      <c r="L960" s="846"/>
      <c r="M960" s="846"/>
    </row>
    <row r="961" spans="1:13" s="738" customFormat="1" ht="27.75" customHeight="1">
      <c r="A961" s="810">
        <v>542</v>
      </c>
      <c r="B961" s="823" t="s">
        <v>6049</v>
      </c>
      <c r="C961" s="844" t="s">
        <v>1509</v>
      </c>
      <c r="D961" s="844" t="s">
        <v>9627</v>
      </c>
      <c r="E961" s="849" t="s">
        <v>9628</v>
      </c>
      <c r="F961" s="845" t="s">
        <v>9629</v>
      </c>
      <c r="G961" s="845" t="s">
        <v>533</v>
      </c>
      <c r="H961" s="825" t="s">
        <v>457</v>
      </c>
      <c r="I961" s="844" t="s">
        <v>5126</v>
      </c>
      <c r="J961" s="825" t="s">
        <v>9631</v>
      </c>
      <c r="K961" s="844">
        <v>1</v>
      </c>
      <c r="L961" s="846"/>
      <c r="M961" s="846"/>
    </row>
    <row r="962" spans="1:13" s="738" customFormat="1" ht="27.75" customHeight="1">
      <c r="A962" s="810">
        <v>543</v>
      </c>
      <c r="B962" s="823" t="s">
        <v>5662</v>
      </c>
      <c r="C962" s="844" t="s">
        <v>1509</v>
      </c>
      <c r="D962" s="844" t="s">
        <v>9627</v>
      </c>
      <c r="E962" s="849" t="s">
        <v>9628</v>
      </c>
      <c r="F962" s="845" t="s">
        <v>9629</v>
      </c>
      <c r="G962" s="845" t="s">
        <v>533</v>
      </c>
      <c r="H962" s="825" t="s">
        <v>457</v>
      </c>
      <c r="I962" s="844" t="s">
        <v>5957</v>
      </c>
      <c r="J962" s="825" t="s">
        <v>9632</v>
      </c>
      <c r="K962" s="844">
        <v>1</v>
      </c>
      <c r="L962" s="846"/>
      <c r="M962" s="846"/>
    </row>
    <row r="963" spans="1:13" s="738" customFormat="1" ht="27.75" customHeight="1">
      <c r="A963" s="810">
        <v>544</v>
      </c>
      <c r="B963" s="823" t="s">
        <v>6451</v>
      </c>
      <c r="C963" s="844" t="s">
        <v>1509</v>
      </c>
      <c r="D963" s="844" t="s">
        <v>9627</v>
      </c>
      <c r="E963" s="849" t="s">
        <v>9628</v>
      </c>
      <c r="F963" s="845" t="s">
        <v>9629</v>
      </c>
      <c r="G963" s="845" t="s">
        <v>533</v>
      </c>
      <c r="H963" s="825" t="s">
        <v>457</v>
      </c>
      <c r="I963" s="844" t="s">
        <v>5126</v>
      </c>
      <c r="J963" s="825" t="s">
        <v>9633</v>
      </c>
      <c r="K963" s="844"/>
      <c r="L963" s="846">
        <v>1</v>
      </c>
      <c r="M963" s="846"/>
    </row>
    <row r="964" spans="1:13" s="738" customFormat="1" ht="27.75" customHeight="1">
      <c r="A964" s="810">
        <v>545</v>
      </c>
      <c r="B964" s="823" t="s">
        <v>9634</v>
      </c>
      <c r="C964" s="844" t="s">
        <v>1509</v>
      </c>
      <c r="D964" s="844" t="s">
        <v>9627</v>
      </c>
      <c r="E964" s="849" t="s">
        <v>9628</v>
      </c>
      <c r="F964" s="845" t="s">
        <v>9629</v>
      </c>
      <c r="G964" s="845" t="s">
        <v>533</v>
      </c>
      <c r="H964" s="825" t="s">
        <v>457</v>
      </c>
      <c r="I964" s="844" t="s">
        <v>5139</v>
      </c>
      <c r="J964" s="825" t="s">
        <v>9635</v>
      </c>
      <c r="K964" s="844"/>
      <c r="L964" s="846"/>
      <c r="M964" s="846">
        <v>1</v>
      </c>
    </row>
    <row r="965" spans="1:13" s="738" customFormat="1" ht="27.75" customHeight="1">
      <c r="A965" s="810">
        <v>546</v>
      </c>
      <c r="B965" s="823" t="s">
        <v>9565</v>
      </c>
      <c r="C965" s="844" t="s">
        <v>1509</v>
      </c>
      <c r="D965" s="844" t="s">
        <v>9627</v>
      </c>
      <c r="E965" s="849" t="s">
        <v>9628</v>
      </c>
      <c r="F965" s="845" t="s">
        <v>9629</v>
      </c>
      <c r="G965" s="845" t="s">
        <v>533</v>
      </c>
      <c r="H965" s="825" t="s">
        <v>457</v>
      </c>
      <c r="I965" s="844" t="s">
        <v>5139</v>
      </c>
      <c r="J965" s="825" t="s">
        <v>9630</v>
      </c>
      <c r="K965" s="844"/>
      <c r="L965" s="846"/>
      <c r="M965" s="846">
        <v>1</v>
      </c>
    </row>
    <row r="966" spans="1:13" s="738" customFormat="1" ht="27.75" customHeight="1">
      <c r="A966" s="810">
        <v>547</v>
      </c>
      <c r="B966" s="823" t="s">
        <v>6815</v>
      </c>
      <c r="C966" s="844" t="s">
        <v>1509</v>
      </c>
      <c r="D966" s="844" t="s">
        <v>9627</v>
      </c>
      <c r="E966" s="849" t="s">
        <v>9628</v>
      </c>
      <c r="F966" s="845" t="s">
        <v>9629</v>
      </c>
      <c r="G966" s="845" t="s">
        <v>533</v>
      </c>
      <c r="H966" s="825" t="s">
        <v>457</v>
      </c>
      <c r="I966" s="844" t="s">
        <v>5139</v>
      </c>
      <c r="J966" s="825" t="s">
        <v>9636</v>
      </c>
      <c r="K966" s="844"/>
      <c r="L966" s="846"/>
      <c r="M966" s="846">
        <v>1</v>
      </c>
    </row>
    <row r="967" spans="1:13" s="738" customFormat="1" ht="27.75" customHeight="1">
      <c r="A967" s="810">
        <v>548</v>
      </c>
      <c r="B967" s="823" t="s">
        <v>1720</v>
      </c>
      <c r="C967" s="844" t="s">
        <v>1509</v>
      </c>
      <c r="D967" s="844" t="s">
        <v>9627</v>
      </c>
      <c r="E967" s="849" t="s">
        <v>9628</v>
      </c>
      <c r="F967" s="845" t="s">
        <v>9629</v>
      </c>
      <c r="G967" s="845" t="s">
        <v>533</v>
      </c>
      <c r="H967" s="825" t="s">
        <v>457</v>
      </c>
      <c r="I967" s="844" t="s">
        <v>5139</v>
      </c>
      <c r="J967" s="825" t="s">
        <v>9637</v>
      </c>
      <c r="K967" s="844"/>
      <c r="L967" s="846"/>
      <c r="M967" s="846">
        <v>1</v>
      </c>
    </row>
    <row r="968" spans="1:13" s="738" customFormat="1" ht="27.75" customHeight="1">
      <c r="A968" s="810">
        <v>549</v>
      </c>
      <c r="B968" s="823" t="s">
        <v>6047</v>
      </c>
      <c r="C968" s="844" t="s">
        <v>1509</v>
      </c>
      <c r="D968" s="844" t="s">
        <v>9627</v>
      </c>
      <c r="E968" s="849" t="s">
        <v>9628</v>
      </c>
      <c r="F968" s="845" t="s">
        <v>9629</v>
      </c>
      <c r="G968" s="845" t="s">
        <v>533</v>
      </c>
      <c r="H968" s="825" t="s">
        <v>457</v>
      </c>
      <c r="I968" s="844" t="s">
        <v>5139</v>
      </c>
      <c r="J968" s="825" t="s">
        <v>9638</v>
      </c>
      <c r="K968" s="844"/>
      <c r="L968" s="846"/>
      <c r="M968" s="846">
        <v>1</v>
      </c>
    </row>
    <row r="969" spans="1:13" s="738" customFormat="1" ht="27.75" customHeight="1">
      <c r="A969" s="810">
        <v>550</v>
      </c>
      <c r="B969" s="823" t="s">
        <v>9639</v>
      </c>
      <c r="C969" s="844" t="s">
        <v>1509</v>
      </c>
      <c r="D969" s="844" t="s">
        <v>9627</v>
      </c>
      <c r="E969" s="849" t="s">
        <v>9628</v>
      </c>
      <c r="F969" s="845" t="s">
        <v>9629</v>
      </c>
      <c r="G969" s="845" t="s">
        <v>533</v>
      </c>
      <c r="H969" s="825" t="s">
        <v>457</v>
      </c>
      <c r="I969" s="844" t="s">
        <v>5139</v>
      </c>
      <c r="J969" s="825" t="s">
        <v>9638</v>
      </c>
      <c r="K969" s="844"/>
      <c r="L969" s="846"/>
      <c r="M969" s="846">
        <v>1</v>
      </c>
    </row>
    <row r="970" spans="1:13" s="738" customFormat="1" ht="27.75" customHeight="1">
      <c r="A970" s="810">
        <v>551</v>
      </c>
      <c r="B970" s="823" t="s">
        <v>9640</v>
      </c>
      <c r="C970" s="844" t="s">
        <v>1509</v>
      </c>
      <c r="D970" s="844" t="s">
        <v>9627</v>
      </c>
      <c r="E970" s="849" t="s">
        <v>9628</v>
      </c>
      <c r="F970" s="845" t="s">
        <v>9629</v>
      </c>
      <c r="G970" s="845" t="s">
        <v>533</v>
      </c>
      <c r="H970" s="825" t="s">
        <v>457</v>
      </c>
      <c r="I970" s="844" t="s">
        <v>5139</v>
      </c>
      <c r="J970" s="825" t="s">
        <v>9641</v>
      </c>
      <c r="K970" s="844"/>
      <c r="L970" s="846"/>
      <c r="M970" s="846">
        <v>1</v>
      </c>
    </row>
    <row r="971" spans="1:13" s="738" customFormat="1" ht="27.75" customHeight="1">
      <c r="A971" s="810">
        <v>552</v>
      </c>
      <c r="B971" s="823" t="s">
        <v>6465</v>
      </c>
      <c r="C971" s="844" t="s">
        <v>1509</v>
      </c>
      <c r="D971" s="844" t="s">
        <v>9627</v>
      </c>
      <c r="E971" s="849" t="s">
        <v>9628</v>
      </c>
      <c r="F971" s="845" t="s">
        <v>9629</v>
      </c>
      <c r="G971" s="845" t="s">
        <v>533</v>
      </c>
      <c r="H971" s="825" t="s">
        <v>457</v>
      </c>
      <c r="I971" s="844" t="s">
        <v>5957</v>
      </c>
      <c r="J971" s="825" t="s">
        <v>9631</v>
      </c>
      <c r="K971" s="844"/>
      <c r="L971" s="846"/>
      <c r="M971" s="846">
        <v>1</v>
      </c>
    </row>
    <row r="972" spans="1:13" s="738" customFormat="1" ht="27.75" customHeight="1">
      <c r="A972" s="810">
        <v>553</v>
      </c>
      <c r="B972" s="823" t="s">
        <v>9642</v>
      </c>
      <c r="C972" s="844" t="s">
        <v>1509</v>
      </c>
      <c r="D972" s="844" t="s">
        <v>9627</v>
      </c>
      <c r="E972" s="849" t="s">
        <v>9628</v>
      </c>
      <c r="F972" s="845" t="s">
        <v>9629</v>
      </c>
      <c r="G972" s="845" t="s">
        <v>533</v>
      </c>
      <c r="H972" s="825" t="s">
        <v>457</v>
      </c>
      <c r="I972" s="844" t="s">
        <v>5957</v>
      </c>
      <c r="J972" s="825" t="s">
        <v>9631</v>
      </c>
      <c r="K972" s="844"/>
      <c r="L972" s="846"/>
      <c r="M972" s="846">
        <v>1</v>
      </c>
    </row>
    <row r="973" spans="1:13" s="738" customFormat="1" ht="27.75" customHeight="1">
      <c r="A973" s="810">
        <v>554</v>
      </c>
      <c r="B973" s="823" t="s">
        <v>7398</v>
      </c>
      <c r="C973" s="844" t="s">
        <v>1509</v>
      </c>
      <c r="D973" s="844" t="s">
        <v>9627</v>
      </c>
      <c r="E973" s="849" t="s">
        <v>9628</v>
      </c>
      <c r="F973" s="845" t="s">
        <v>9629</v>
      </c>
      <c r="G973" s="845" t="s">
        <v>533</v>
      </c>
      <c r="H973" s="825" t="s">
        <v>457</v>
      </c>
      <c r="I973" s="844" t="s">
        <v>5957</v>
      </c>
      <c r="J973" s="825" t="s">
        <v>9643</v>
      </c>
      <c r="K973" s="844"/>
      <c r="L973" s="846"/>
      <c r="M973" s="846">
        <v>1</v>
      </c>
    </row>
    <row r="974" spans="1:13" s="738" customFormat="1" ht="27.75" customHeight="1">
      <c r="A974" s="810">
        <v>555</v>
      </c>
      <c r="B974" s="823" t="s">
        <v>9526</v>
      </c>
      <c r="C974" s="844" t="s">
        <v>1509</v>
      </c>
      <c r="D974" s="844" t="s">
        <v>9644</v>
      </c>
      <c r="E974" s="849" t="s">
        <v>9645</v>
      </c>
      <c r="F974" s="845" t="s">
        <v>9646</v>
      </c>
      <c r="G974" s="845" t="s">
        <v>567</v>
      </c>
      <c r="H974" s="845" t="s">
        <v>567</v>
      </c>
      <c r="I974" s="844" t="s">
        <v>5139</v>
      </c>
      <c r="J974" s="825" t="s">
        <v>9647</v>
      </c>
      <c r="K974" s="844"/>
      <c r="L974" s="846">
        <v>1</v>
      </c>
      <c r="M974" s="846"/>
    </row>
    <row r="975" spans="1:13" s="738" customFormat="1" ht="27.75" customHeight="1">
      <c r="A975" s="810">
        <v>556</v>
      </c>
      <c r="B975" s="823" t="s">
        <v>9648</v>
      </c>
      <c r="C975" s="844" t="s">
        <v>1509</v>
      </c>
      <c r="D975" s="844" t="s">
        <v>9644</v>
      </c>
      <c r="E975" s="849" t="s">
        <v>9645</v>
      </c>
      <c r="F975" s="845" t="s">
        <v>9649</v>
      </c>
      <c r="G975" s="845" t="s">
        <v>567</v>
      </c>
      <c r="H975" s="845" t="s">
        <v>567</v>
      </c>
      <c r="I975" s="844" t="s">
        <v>5139</v>
      </c>
      <c r="J975" s="825" t="s">
        <v>9650</v>
      </c>
      <c r="K975" s="844"/>
      <c r="L975" s="846">
        <v>1</v>
      </c>
      <c r="M975" s="846"/>
    </row>
    <row r="976" spans="1:13" s="738" customFormat="1" ht="27.75" customHeight="1">
      <c r="A976" s="810">
        <v>557</v>
      </c>
      <c r="B976" s="823" t="s">
        <v>9651</v>
      </c>
      <c r="C976" s="844" t="s">
        <v>1509</v>
      </c>
      <c r="D976" s="844" t="s">
        <v>9644</v>
      </c>
      <c r="E976" s="849" t="s">
        <v>9645</v>
      </c>
      <c r="F976" s="845" t="s">
        <v>9652</v>
      </c>
      <c r="G976" s="845" t="s">
        <v>567</v>
      </c>
      <c r="H976" s="845" t="s">
        <v>567</v>
      </c>
      <c r="I976" s="844" t="s">
        <v>5139</v>
      </c>
      <c r="J976" s="825" t="s">
        <v>9653</v>
      </c>
      <c r="K976" s="844"/>
      <c r="L976" s="846"/>
      <c r="M976" s="846">
        <v>1</v>
      </c>
    </row>
    <row r="977" spans="1:13" s="738" customFormat="1" ht="27.75" customHeight="1">
      <c r="A977" s="810">
        <v>558</v>
      </c>
      <c r="B977" s="850" t="s">
        <v>9654</v>
      </c>
      <c r="C977" s="827" t="s">
        <v>1476</v>
      </c>
      <c r="D977" s="851" t="s">
        <v>9655</v>
      </c>
      <c r="E977" s="852" t="s">
        <v>9656</v>
      </c>
      <c r="F977" s="827" t="s">
        <v>9657</v>
      </c>
      <c r="G977" s="851" t="s">
        <v>457</v>
      </c>
      <c r="H977" s="851" t="s">
        <v>457</v>
      </c>
      <c r="I977" s="827" t="s">
        <v>5126</v>
      </c>
      <c r="J977" s="827" t="s">
        <v>1149</v>
      </c>
      <c r="K977" s="827">
        <v>1</v>
      </c>
      <c r="L977" s="827"/>
      <c r="M977" s="853"/>
    </row>
    <row r="978" spans="1:13" s="738" customFormat="1" ht="27.75" customHeight="1">
      <c r="A978" s="810">
        <v>559</v>
      </c>
      <c r="B978" s="854" t="s">
        <v>9654</v>
      </c>
      <c r="C978" s="827" t="s">
        <v>1476</v>
      </c>
      <c r="D978" s="855" t="s">
        <v>9655</v>
      </c>
      <c r="E978" s="856" t="s">
        <v>9656</v>
      </c>
      <c r="F978" s="856" t="s">
        <v>9658</v>
      </c>
      <c r="G978" s="855" t="s">
        <v>457</v>
      </c>
      <c r="H978" s="855" t="s">
        <v>457</v>
      </c>
      <c r="I978" s="856" t="s">
        <v>5126</v>
      </c>
      <c r="J978" s="855" t="s">
        <v>1149</v>
      </c>
      <c r="K978" s="855"/>
      <c r="L978" s="855">
        <v>1</v>
      </c>
      <c r="M978" s="855"/>
    </row>
    <row r="979" spans="1:13" s="738" customFormat="1" ht="27.75" customHeight="1">
      <c r="A979" s="810">
        <v>560</v>
      </c>
      <c r="B979" s="854" t="s">
        <v>9659</v>
      </c>
      <c r="C979" s="827" t="s">
        <v>1476</v>
      </c>
      <c r="D979" s="855" t="s">
        <v>9655</v>
      </c>
      <c r="E979" s="856" t="s">
        <v>9656</v>
      </c>
      <c r="F979" s="856" t="s">
        <v>9660</v>
      </c>
      <c r="G979" s="855" t="s">
        <v>457</v>
      </c>
      <c r="H979" s="855" t="s">
        <v>457</v>
      </c>
      <c r="I979" s="856" t="s">
        <v>5126</v>
      </c>
      <c r="J979" s="855" t="s">
        <v>1149</v>
      </c>
      <c r="K979" s="855"/>
      <c r="L979" s="855"/>
      <c r="M979" s="855">
        <v>1</v>
      </c>
    </row>
    <row r="980" spans="1:13" s="738" customFormat="1" ht="27.75" customHeight="1">
      <c r="A980" s="810">
        <v>561</v>
      </c>
      <c r="B980" s="854" t="s">
        <v>9661</v>
      </c>
      <c r="C980" s="827" t="s">
        <v>1476</v>
      </c>
      <c r="D980" s="855" t="s">
        <v>9655</v>
      </c>
      <c r="E980" s="856" t="s">
        <v>9656</v>
      </c>
      <c r="F980" s="856" t="s">
        <v>9660</v>
      </c>
      <c r="G980" s="855" t="s">
        <v>457</v>
      </c>
      <c r="H980" s="855" t="s">
        <v>457</v>
      </c>
      <c r="I980" s="856" t="s">
        <v>5126</v>
      </c>
      <c r="J980" s="857" t="s">
        <v>9662</v>
      </c>
      <c r="K980" s="855"/>
      <c r="L980" s="855">
        <v>1</v>
      </c>
      <c r="M980" s="855"/>
    </row>
    <row r="981" spans="1:13" s="738" customFormat="1" ht="27.75" customHeight="1">
      <c r="A981" s="810">
        <v>562</v>
      </c>
      <c r="B981" s="854" t="s">
        <v>9661</v>
      </c>
      <c r="C981" s="827" t="s">
        <v>1476</v>
      </c>
      <c r="D981" s="855" t="s">
        <v>9655</v>
      </c>
      <c r="E981" s="856" t="s">
        <v>9656</v>
      </c>
      <c r="F981" s="856" t="s">
        <v>9660</v>
      </c>
      <c r="G981" s="855" t="s">
        <v>457</v>
      </c>
      <c r="H981" s="855" t="s">
        <v>457</v>
      </c>
      <c r="I981" s="856" t="s">
        <v>5126</v>
      </c>
      <c r="J981" s="858" t="s">
        <v>9663</v>
      </c>
      <c r="K981" s="855"/>
      <c r="L981" s="855"/>
      <c r="M981" s="855">
        <v>1</v>
      </c>
    </row>
    <row r="982" spans="1:13" s="738" customFormat="1" ht="27.75" customHeight="1">
      <c r="A982" s="810">
        <v>563</v>
      </c>
      <c r="B982" s="854" t="s">
        <v>9661</v>
      </c>
      <c r="C982" s="827" t="s">
        <v>1476</v>
      </c>
      <c r="D982" s="855" t="s">
        <v>9655</v>
      </c>
      <c r="E982" s="856" t="s">
        <v>9656</v>
      </c>
      <c r="F982" s="856" t="s">
        <v>9664</v>
      </c>
      <c r="G982" s="855" t="s">
        <v>457</v>
      </c>
      <c r="H982" s="855" t="s">
        <v>457</v>
      </c>
      <c r="I982" s="856" t="s">
        <v>5126</v>
      </c>
      <c r="J982" s="855" t="s">
        <v>9665</v>
      </c>
      <c r="K982" s="855"/>
      <c r="L982" s="855"/>
      <c r="M982" s="855">
        <v>2</v>
      </c>
    </row>
    <row r="983" spans="1:13" s="738" customFormat="1" ht="27.75" customHeight="1">
      <c r="A983" s="810">
        <v>564</v>
      </c>
      <c r="B983" s="854" t="s">
        <v>9666</v>
      </c>
      <c r="C983" s="827" t="s">
        <v>1476</v>
      </c>
      <c r="D983" s="855" t="s">
        <v>9655</v>
      </c>
      <c r="E983" s="856" t="s">
        <v>9656</v>
      </c>
      <c r="F983" s="856" t="s">
        <v>9664</v>
      </c>
      <c r="G983" s="855" t="s">
        <v>457</v>
      </c>
      <c r="H983" s="855" t="s">
        <v>457</v>
      </c>
      <c r="I983" s="856" t="s">
        <v>5126</v>
      </c>
      <c r="J983" s="855" t="s">
        <v>9292</v>
      </c>
      <c r="K983" s="855">
        <v>1</v>
      </c>
      <c r="L983" s="855"/>
      <c r="M983" s="855"/>
    </row>
    <row r="984" spans="1:13" s="738" customFormat="1" ht="27.75" customHeight="1">
      <c r="A984" s="810">
        <v>565</v>
      </c>
      <c r="B984" s="859" t="s">
        <v>9667</v>
      </c>
      <c r="C984" s="827" t="s">
        <v>1476</v>
      </c>
      <c r="D984" s="855" t="s">
        <v>9655</v>
      </c>
      <c r="E984" s="856" t="s">
        <v>9656</v>
      </c>
      <c r="F984" s="856" t="s">
        <v>9664</v>
      </c>
      <c r="G984" s="855" t="s">
        <v>457</v>
      </c>
      <c r="H984" s="855" t="s">
        <v>457</v>
      </c>
      <c r="I984" s="856" t="s">
        <v>5126</v>
      </c>
      <c r="J984" s="855" t="s">
        <v>9292</v>
      </c>
      <c r="K984" s="855"/>
      <c r="L984" s="855">
        <v>1</v>
      </c>
      <c r="M984" s="855"/>
    </row>
    <row r="985" spans="1:13" s="738" customFormat="1" ht="27.75" customHeight="1">
      <c r="A985" s="810">
        <v>566</v>
      </c>
      <c r="B985" s="860" t="s">
        <v>9668</v>
      </c>
      <c r="C985" s="827" t="s">
        <v>1476</v>
      </c>
      <c r="D985" s="855" t="s">
        <v>9655</v>
      </c>
      <c r="E985" s="856" t="s">
        <v>9656</v>
      </c>
      <c r="F985" s="856" t="s">
        <v>9664</v>
      </c>
      <c r="G985" s="855" t="s">
        <v>457</v>
      </c>
      <c r="H985" s="855" t="s">
        <v>457</v>
      </c>
      <c r="I985" s="856" t="s">
        <v>5126</v>
      </c>
      <c r="J985" s="855" t="s">
        <v>1149</v>
      </c>
      <c r="K985" s="855">
        <v>1</v>
      </c>
      <c r="L985" s="855"/>
      <c r="M985" s="855"/>
    </row>
    <row r="986" spans="1:13" s="738" customFormat="1" ht="27.75" customHeight="1">
      <c r="A986" s="810">
        <v>567</v>
      </c>
      <c r="B986" s="860" t="s">
        <v>9669</v>
      </c>
      <c r="C986" s="827" t="s">
        <v>1476</v>
      </c>
      <c r="D986" s="855" t="s">
        <v>9655</v>
      </c>
      <c r="E986" s="856" t="s">
        <v>9656</v>
      </c>
      <c r="F986" s="856" t="s">
        <v>9670</v>
      </c>
      <c r="G986" s="855" t="s">
        <v>457</v>
      </c>
      <c r="H986" s="855" t="s">
        <v>457</v>
      </c>
      <c r="I986" s="856" t="s">
        <v>5139</v>
      </c>
      <c r="J986" s="855" t="s">
        <v>1149</v>
      </c>
      <c r="K986" s="855"/>
      <c r="L986" s="855"/>
      <c r="M986" s="855">
        <v>1</v>
      </c>
    </row>
    <row r="987" spans="1:13" s="738" customFormat="1" ht="27.75" customHeight="1">
      <c r="A987" s="810">
        <v>568</v>
      </c>
      <c r="B987" s="861" t="s">
        <v>9671</v>
      </c>
      <c r="C987" s="827" t="s">
        <v>1476</v>
      </c>
      <c r="D987" s="855" t="s">
        <v>9655</v>
      </c>
      <c r="E987" s="856" t="s">
        <v>9656</v>
      </c>
      <c r="F987" s="856" t="s">
        <v>9672</v>
      </c>
      <c r="G987" s="855" t="s">
        <v>457</v>
      </c>
      <c r="H987" s="855" t="s">
        <v>457</v>
      </c>
      <c r="I987" s="856" t="s">
        <v>5139</v>
      </c>
      <c r="J987" s="855" t="s">
        <v>1169</v>
      </c>
      <c r="K987" s="855"/>
      <c r="L987" s="855"/>
      <c r="M987" s="855">
        <v>1</v>
      </c>
    </row>
    <row r="988" spans="1:13" s="738" customFormat="1" ht="27.75" customHeight="1">
      <c r="A988" s="810">
        <v>569</v>
      </c>
      <c r="B988" s="859" t="s">
        <v>9673</v>
      </c>
      <c r="C988" s="827" t="s">
        <v>1476</v>
      </c>
      <c r="D988" s="855" t="s">
        <v>9655</v>
      </c>
      <c r="E988" s="856" t="s">
        <v>9656</v>
      </c>
      <c r="F988" s="856" t="s">
        <v>9672</v>
      </c>
      <c r="G988" s="855" t="s">
        <v>457</v>
      </c>
      <c r="H988" s="855" t="s">
        <v>457</v>
      </c>
      <c r="I988" s="856" t="s">
        <v>5139</v>
      </c>
      <c r="J988" s="855" t="s">
        <v>6177</v>
      </c>
      <c r="K988" s="855">
        <v>1</v>
      </c>
      <c r="L988" s="855"/>
      <c r="M988" s="855"/>
    </row>
    <row r="989" spans="1:13" s="738" customFormat="1" ht="27.75" customHeight="1">
      <c r="A989" s="810">
        <v>570</v>
      </c>
      <c r="B989" s="859" t="s">
        <v>9674</v>
      </c>
      <c r="C989" s="827" t="s">
        <v>1476</v>
      </c>
      <c r="D989" s="855" t="s">
        <v>9655</v>
      </c>
      <c r="E989" s="856" t="s">
        <v>9656</v>
      </c>
      <c r="F989" s="856" t="s">
        <v>9672</v>
      </c>
      <c r="G989" s="855" t="s">
        <v>457</v>
      </c>
      <c r="H989" s="855" t="s">
        <v>457</v>
      </c>
      <c r="I989" s="856" t="s">
        <v>5139</v>
      </c>
      <c r="J989" s="855" t="s">
        <v>1169</v>
      </c>
      <c r="K989" s="855"/>
      <c r="L989" s="855"/>
      <c r="M989" s="855">
        <v>1</v>
      </c>
    </row>
    <row r="990" spans="1:13" s="738" customFormat="1" ht="27.75" customHeight="1">
      <c r="A990" s="810">
        <v>571</v>
      </c>
      <c r="B990" s="859" t="s">
        <v>9675</v>
      </c>
      <c r="C990" s="827" t="s">
        <v>1476</v>
      </c>
      <c r="D990" s="855" t="s">
        <v>9655</v>
      </c>
      <c r="E990" s="856" t="s">
        <v>9656</v>
      </c>
      <c r="F990" s="856" t="s">
        <v>9672</v>
      </c>
      <c r="G990" s="855" t="s">
        <v>457</v>
      </c>
      <c r="H990" s="855" t="s">
        <v>457</v>
      </c>
      <c r="I990" s="856" t="s">
        <v>5139</v>
      </c>
      <c r="J990" s="855" t="s">
        <v>5146</v>
      </c>
      <c r="K990" s="855"/>
      <c r="L990" s="855"/>
      <c r="M990" s="855">
        <v>1</v>
      </c>
    </row>
    <row r="991" spans="1:13" s="738" customFormat="1" ht="27.75" customHeight="1">
      <c r="A991" s="810">
        <v>572</v>
      </c>
      <c r="B991" s="862" t="s">
        <v>9676</v>
      </c>
      <c r="C991" s="827" t="s">
        <v>1476</v>
      </c>
      <c r="D991" s="855" t="s">
        <v>9655</v>
      </c>
      <c r="E991" s="856" t="s">
        <v>9656</v>
      </c>
      <c r="F991" s="856" t="s">
        <v>9677</v>
      </c>
      <c r="G991" s="855" t="s">
        <v>457</v>
      </c>
      <c r="H991" s="855" t="s">
        <v>457</v>
      </c>
      <c r="I991" s="856" t="s">
        <v>5126</v>
      </c>
      <c r="J991" s="855" t="s">
        <v>1165</v>
      </c>
      <c r="K991" s="855"/>
      <c r="L991" s="855"/>
      <c r="M991" s="855">
        <v>1</v>
      </c>
    </row>
    <row r="992" spans="1:13" s="738" customFormat="1" ht="27.75" customHeight="1">
      <c r="A992" s="810">
        <v>573</v>
      </c>
      <c r="B992" s="859" t="s">
        <v>9678</v>
      </c>
      <c r="C992" s="827" t="s">
        <v>1476</v>
      </c>
      <c r="D992" s="855" t="s">
        <v>9655</v>
      </c>
      <c r="E992" s="856" t="s">
        <v>9656</v>
      </c>
      <c r="F992" s="856" t="s">
        <v>9679</v>
      </c>
      <c r="G992" s="855" t="s">
        <v>457</v>
      </c>
      <c r="H992" s="855" t="s">
        <v>457</v>
      </c>
      <c r="I992" s="856" t="s">
        <v>5126</v>
      </c>
      <c r="J992" s="855" t="s">
        <v>5189</v>
      </c>
      <c r="K992" s="855"/>
      <c r="L992" s="855"/>
      <c r="M992" s="855">
        <v>1</v>
      </c>
    </row>
    <row r="993" spans="1:13" s="738" customFormat="1" ht="27.75" customHeight="1">
      <c r="A993" s="810">
        <v>574</v>
      </c>
      <c r="B993" s="859" t="s">
        <v>9680</v>
      </c>
      <c r="C993" s="827" t="s">
        <v>1476</v>
      </c>
      <c r="D993" s="855" t="s">
        <v>9655</v>
      </c>
      <c r="E993" s="856" t="s">
        <v>9656</v>
      </c>
      <c r="F993" s="856" t="s">
        <v>9681</v>
      </c>
      <c r="G993" s="855" t="s">
        <v>457</v>
      </c>
      <c r="H993" s="855" t="s">
        <v>457</v>
      </c>
      <c r="I993" s="856" t="s">
        <v>5126</v>
      </c>
      <c r="J993" s="855" t="s">
        <v>5783</v>
      </c>
      <c r="K993" s="855"/>
      <c r="L993" s="855"/>
      <c r="M993" s="855">
        <v>1</v>
      </c>
    </row>
    <row r="994" spans="1:13" s="738" customFormat="1" ht="27.75" customHeight="1">
      <c r="A994" s="810">
        <v>575</v>
      </c>
      <c r="B994" s="859" t="s">
        <v>9682</v>
      </c>
      <c r="C994" s="827" t="s">
        <v>1476</v>
      </c>
      <c r="D994" s="855" t="s">
        <v>9655</v>
      </c>
      <c r="E994" s="856" t="s">
        <v>9656</v>
      </c>
      <c r="F994" s="856" t="s">
        <v>9683</v>
      </c>
      <c r="G994" s="855" t="s">
        <v>457</v>
      </c>
      <c r="H994" s="855" t="s">
        <v>457</v>
      </c>
      <c r="I994" s="856" t="s">
        <v>5126</v>
      </c>
      <c r="J994" s="855" t="s">
        <v>9292</v>
      </c>
      <c r="K994" s="855"/>
      <c r="L994" s="855">
        <v>1</v>
      </c>
      <c r="M994" s="855"/>
    </row>
    <row r="995" spans="1:13" s="738" customFormat="1" ht="27.75" customHeight="1">
      <c r="A995" s="810">
        <v>576</v>
      </c>
      <c r="B995" s="854" t="s">
        <v>9684</v>
      </c>
      <c r="C995" s="827" t="s">
        <v>1476</v>
      </c>
      <c r="D995" s="855" t="s">
        <v>9655</v>
      </c>
      <c r="E995" s="856" t="s">
        <v>9656</v>
      </c>
      <c r="F995" s="856" t="s">
        <v>9685</v>
      </c>
      <c r="G995" s="855" t="s">
        <v>457</v>
      </c>
      <c r="H995" s="855" t="s">
        <v>457</v>
      </c>
      <c r="I995" s="818" t="s">
        <v>8383</v>
      </c>
      <c r="J995" s="855" t="s">
        <v>1149</v>
      </c>
      <c r="K995" s="855"/>
      <c r="L995" s="855"/>
      <c r="M995" s="855">
        <v>1</v>
      </c>
    </row>
    <row r="996" spans="1:13" s="738" customFormat="1" ht="27.75" customHeight="1">
      <c r="A996" s="810">
        <v>577</v>
      </c>
      <c r="B996" s="824" t="s">
        <v>9686</v>
      </c>
      <c r="C996" s="810" t="s">
        <v>1523</v>
      </c>
      <c r="D996" s="813" t="s">
        <v>9687</v>
      </c>
      <c r="E996" s="810" t="s">
        <v>1768</v>
      </c>
      <c r="F996" s="812" t="s">
        <v>9074</v>
      </c>
      <c r="G996" s="825" t="s">
        <v>457</v>
      </c>
      <c r="H996" s="825" t="s">
        <v>457</v>
      </c>
      <c r="I996" s="813" t="s">
        <v>8383</v>
      </c>
      <c r="J996" s="818" t="s">
        <v>9688</v>
      </c>
      <c r="K996" s="813"/>
      <c r="L996" s="813">
        <v>1</v>
      </c>
      <c r="M996" s="813"/>
    </row>
    <row r="997" spans="1:13" s="738" customFormat="1" ht="27.75" customHeight="1">
      <c r="A997" s="810">
        <v>578</v>
      </c>
      <c r="B997" s="824" t="s">
        <v>1283</v>
      </c>
      <c r="C997" s="810" t="s">
        <v>1523</v>
      </c>
      <c r="D997" s="813" t="s">
        <v>9689</v>
      </c>
      <c r="E997" s="810" t="s">
        <v>8919</v>
      </c>
      <c r="F997" s="812" t="s">
        <v>9690</v>
      </c>
      <c r="G997" s="813" t="s">
        <v>567</v>
      </c>
      <c r="H997" s="813" t="s">
        <v>567</v>
      </c>
      <c r="I997" s="813" t="s">
        <v>5139</v>
      </c>
      <c r="J997" s="818" t="s">
        <v>9691</v>
      </c>
      <c r="K997" s="813"/>
      <c r="L997" s="813"/>
      <c r="M997" s="813">
        <v>1</v>
      </c>
    </row>
    <row r="998" spans="1:13" s="738" customFormat="1" ht="27.75" customHeight="1">
      <c r="A998" s="810">
        <v>579</v>
      </c>
      <c r="B998" s="824" t="s">
        <v>7504</v>
      </c>
      <c r="C998" s="863" t="s">
        <v>792</v>
      </c>
      <c r="D998" s="863" t="s">
        <v>9692</v>
      </c>
      <c r="E998" s="810" t="s">
        <v>9693</v>
      </c>
      <c r="F998" s="864" t="s">
        <v>9694</v>
      </c>
      <c r="G998" s="825" t="s">
        <v>457</v>
      </c>
      <c r="H998" s="825" t="s">
        <v>457</v>
      </c>
      <c r="I998" s="863" t="s">
        <v>5126</v>
      </c>
      <c r="J998" s="863" t="s">
        <v>9695</v>
      </c>
      <c r="K998" s="814">
        <v>1</v>
      </c>
      <c r="L998" s="814"/>
      <c r="M998" s="814"/>
    </row>
    <row r="999" spans="1:13" s="738" customFormat="1" ht="27.75" customHeight="1">
      <c r="A999" s="810">
        <v>580</v>
      </c>
      <c r="B999" s="824" t="s">
        <v>9696</v>
      </c>
      <c r="C999" s="810" t="s">
        <v>792</v>
      </c>
      <c r="D999" s="863" t="s">
        <v>9692</v>
      </c>
      <c r="E999" s="810" t="s">
        <v>9693</v>
      </c>
      <c r="F999" s="812" t="s">
        <v>9694</v>
      </c>
      <c r="G999" s="825" t="s">
        <v>460</v>
      </c>
      <c r="H999" s="825" t="s">
        <v>460</v>
      </c>
      <c r="I999" s="813" t="s">
        <v>5126</v>
      </c>
      <c r="J999" s="818" t="s">
        <v>9697</v>
      </c>
      <c r="K999" s="813">
        <v>1</v>
      </c>
      <c r="L999" s="813"/>
      <c r="M999" s="813"/>
    </row>
    <row r="1000" spans="1:13" s="738" customFormat="1" ht="27.75" customHeight="1">
      <c r="A1000" s="810">
        <v>581</v>
      </c>
      <c r="B1000" s="824" t="s">
        <v>9698</v>
      </c>
      <c r="C1000" s="810" t="s">
        <v>792</v>
      </c>
      <c r="D1000" s="813" t="s">
        <v>9699</v>
      </c>
      <c r="E1000" s="810" t="s">
        <v>8919</v>
      </c>
      <c r="F1000" s="812" t="s">
        <v>9700</v>
      </c>
      <c r="G1000" s="825" t="s">
        <v>460</v>
      </c>
      <c r="H1000" s="825" t="s">
        <v>460</v>
      </c>
      <c r="I1000" s="813" t="s">
        <v>5139</v>
      </c>
      <c r="J1000" s="818" t="s">
        <v>9701</v>
      </c>
      <c r="K1000" s="813">
        <v>1</v>
      </c>
      <c r="L1000" s="813"/>
      <c r="M1000" s="813"/>
    </row>
    <row r="1001" spans="1:13" s="738" customFormat="1" ht="27.75" customHeight="1">
      <c r="A1001" s="810">
        <v>582</v>
      </c>
      <c r="B1001" s="824" t="s">
        <v>6508</v>
      </c>
      <c r="C1001" s="863" t="s">
        <v>792</v>
      </c>
      <c r="D1001" s="863" t="s">
        <v>9699</v>
      </c>
      <c r="E1001" s="863" t="s">
        <v>8919</v>
      </c>
      <c r="F1001" s="864" t="s">
        <v>9700</v>
      </c>
      <c r="G1001" s="825" t="s">
        <v>460</v>
      </c>
      <c r="H1001" s="825" t="s">
        <v>460</v>
      </c>
      <c r="I1001" s="863" t="s">
        <v>5139</v>
      </c>
      <c r="J1001" s="863" t="s">
        <v>9702</v>
      </c>
      <c r="K1001" s="814">
        <v>1</v>
      </c>
      <c r="L1001" s="814"/>
      <c r="M1001" s="814"/>
    </row>
    <row r="1002" spans="1:13" s="738" customFormat="1" ht="27.75" customHeight="1">
      <c r="A1002" s="810">
        <v>583</v>
      </c>
      <c r="B1002" s="824" t="s">
        <v>9703</v>
      </c>
      <c r="C1002" s="810" t="s">
        <v>792</v>
      </c>
      <c r="D1002" s="863" t="s">
        <v>9699</v>
      </c>
      <c r="E1002" s="810" t="s">
        <v>8919</v>
      </c>
      <c r="F1002" s="812" t="s">
        <v>9700</v>
      </c>
      <c r="G1002" s="825" t="s">
        <v>460</v>
      </c>
      <c r="H1002" s="825" t="s">
        <v>460</v>
      </c>
      <c r="I1002" s="813" t="s">
        <v>5126</v>
      </c>
      <c r="J1002" s="818" t="s">
        <v>9704</v>
      </c>
      <c r="K1002" s="813">
        <v>1</v>
      </c>
      <c r="L1002" s="813"/>
      <c r="M1002" s="813"/>
    </row>
    <row r="1003" spans="1:13" s="738" customFormat="1" ht="27.75" customHeight="1">
      <c r="A1003" s="810">
        <v>584</v>
      </c>
      <c r="B1003" s="824" t="s">
        <v>6516</v>
      </c>
      <c r="C1003" s="810" t="s">
        <v>792</v>
      </c>
      <c r="D1003" s="863" t="s">
        <v>9699</v>
      </c>
      <c r="E1003" s="810" t="s">
        <v>8919</v>
      </c>
      <c r="F1003" s="812" t="s">
        <v>9700</v>
      </c>
      <c r="G1003" s="825" t="s">
        <v>460</v>
      </c>
      <c r="H1003" s="825" t="s">
        <v>460</v>
      </c>
      <c r="I1003" s="813" t="s">
        <v>5126</v>
      </c>
      <c r="J1003" s="818" t="s">
        <v>9705</v>
      </c>
      <c r="K1003" s="813">
        <v>1</v>
      </c>
      <c r="L1003" s="813"/>
      <c r="M1003" s="813"/>
    </row>
    <row r="1004" spans="1:13" s="738" customFormat="1" ht="27.75" customHeight="1">
      <c r="A1004" s="810">
        <v>585</v>
      </c>
      <c r="B1004" s="824" t="s">
        <v>8818</v>
      </c>
      <c r="C1004" s="863" t="s">
        <v>792</v>
      </c>
      <c r="D1004" s="863" t="s">
        <v>9699</v>
      </c>
      <c r="E1004" s="863" t="s">
        <v>8919</v>
      </c>
      <c r="F1004" s="864" t="s">
        <v>9700</v>
      </c>
      <c r="G1004" s="825" t="s">
        <v>460</v>
      </c>
      <c r="H1004" s="825" t="s">
        <v>460</v>
      </c>
      <c r="I1004" s="863" t="s">
        <v>5139</v>
      </c>
      <c r="J1004" s="863" t="s">
        <v>9706</v>
      </c>
      <c r="K1004" s="814">
        <v>2</v>
      </c>
      <c r="L1004" s="814"/>
      <c r="M1004" s="814"/>
    </row>
    <row r="1005" spans="1:13" s="738" customFormat="1" ht="27.75" customHeight="1">
      <c r="A1005" s="810">
        <v>586</v>
      </c>
      <c r="B1005" s="824" t="s">
        <v>3984</v>
      </c>
      <c r="C1005" s="810" t="s">
        <v>792</v>
      </c>
      <c r="D1005" s="863" t="s">
        <v>9699</v>
      </c>
      <c r="E1005" s="810" t="s">
        <v>8919</v>
      </c>
      <c r="F1005" s="812" t="s">
        <v>9700</v>
      </c>
      <c r="G1005" s="825" t="s">
        <v>460</v>
      </c>
      <c r="H1005" s="825" t="s">
        <v>460</v>
      </c>
      <c r="I1005" s="813" t="s">
        <v>5139</v>
      </c>
      <c r="J1005" s="818" t="s">
        <v>9706</v>
      </c>
      <c r="K1005" s="813">
        <v>2</v>
      </c>
      <c r="L1005" s="813"/>
      <c r="M1005" s="813"/>
    </row>
    <row r="1006" spans="1:13" s="738" customFormat="1" ht="27.75" customHeight="1">
      <c r="A1006" s="810">
        <v>587</v>
      </c>
      <c r="B1006" s="824" t="s">
        <v>9707</v>
      </c>
      <c r="C1006" s="810" t="s">
        <v>792</v>
      </c>
      <c r="D1006" s="863" t="s">
        <v>9699</v>
      </c>
      <c r="E1006" s="810" t="s">
        <v>8919</v>
      </c>
      <c r="F1006" s="812" t="s">
        <v>9700</v>
      </c>
      <c r="G1006" s="825" t="s">
        <v>460</v>
      </c>
      <c r="H1006" s="825" t="s">
        <v>460</v>
      </c>
      <c r="I1006" s="813" t="s">
        <v>5126</v>
      </c>
      <c r="J1006" s="818" t="s">
        <v>9708</v>
      </c>
      <c r="K1006" s="813">
        <v>1</v>
      </c>
      <c r="L1006" s="813"/>
      <c r="M1006" s="813"/>
    </row>
    <row r="1007" spans="1:13" s="738" customFormat="1" ht="27.75" customHeight="1">
      <c r="A1007" s="810">
        <v>588</v>
      </c>
      <c r="B1007" s="824" t="s">
        <v>9709</v>
      </c>
      <c r="C1007" s="863" t="s">
        <v>792</v>
      </c>
      <c r="D1007" s="863" t="s">
        <v>9699</v>
      </c>
      <c r="E1007" s="863" t="s">
        <v>8919</v>
      </c>
      <c r="F1007" s="864" t="s">
        <v>9700</v>
      </c>
      <c r="G1007" s="825" t="s">
        <v>460</v>
      </c>
      <c r="H1007" s="825" t="s">
        <v>460</v>
      </c>
      <c r="I1007" s="863" t="s">
        <v>5139</v>
      </c>
      <c r="J1007" s="863" t="s">
        <v>9710</v>
      </c>
      <c r="K1007" s="814">
        <v>1</v>
      </c>
      <c r="L1007" s="814"/>
      <c r="M1007" s="814"/>
    </row>
    <row r="1008" spans="1:13" s="738" customFormat="1" ht="27.75" customHeight="1">
      <c r="A1008" s="810">
        <v>589</v>
      </c>
      <c r="B1008" s="824" t="s">
        <v>9711</v>
      </c>
      <c r="C1008" s="810" t="s">
        <v>792</v>
      </c>
      <c r="D1008" s="863" t="s">
        <v>9699</v>
      </c>
      <c r="E1008" s="810" t="s">
        <v>8919</v>
      </c>
      <c r="F1008" s="812" t="s">
        <v>9700</v>
      </c>
      <c r="G1008" s="825" t="s">
        <v>460</v>
      </c>
      <c r="H1008" s="825" t="s">
        <v>460</v>
      </c>
      <c r="I1008" s="813" t="s">
        <v>5126</v>
      </c>
      <c r="J1008" s="818" t="s">
        <v>9712</v>
      </c>
      <c r="K1008" s="813">
        <v>1</v>
      </c>
      <c r="L1008" s="813"/>
      <c r="M1008" s="813"/>
    </row>
    <row r="1009" spans="1:13" s="738" customFormat="1" ht="27.75" customHeight="1">
      <c r="A1009" s="810">
        <v>590</v>
      </c>
      <c r="B1009" s="824" t="s">
        <v>9713</v>
      </c>
      <c r="C1009" s="810" t="s">
        <v>792</v>
      </c>
      <c r="D1009" s="863" t="s">
        <v>9699</v>
      </c>
      <c r="E1009" s="810" t="s">
        <v>8919</v>
      </c>
      <c r="F1009" s="812" t="s">
        <v>9700</v>
      </c>
      <c r="G1009" s="825" t="s">
        <v>460</v>
      </c>
      <c r="H1009" s="825" t="s">
        <v>460</v>
      </c>
      <c r="I1009" s="813" t="s">
        <v>5139</v>
      </c>
      <c r="J1009" s="818" t="s">
        <v>9714</v>
      </c>
      <c r="K1009" s="813">
        <v>1</v>
      </c>
      <c r="L1009" s="813"/>
      <c r="M1009" s="813"/>
    </row>
    <row r="1010" spans="1:13" s="738" customFormat="1" ht="27.75" customHeight="1">
      <c r="A1010" s="810">
        <v>591</v>
      </c>
      <c r="B1010" s="824" t="s">
        <v>3115</v>
      </c>
      <c r="C1010" s="863" t="s">
        <v>792</v>
      </c>
      <c r="D1010" s="863" t="s">
        <v>9699</v>
      </c>
      <c r="E1010" s="863" t="s">
        <v>8919</v>
      </c>
      <c r="F1010" s="864" t="s">
        <v>9700</v>
      </c>
      <c r="G1010" s="825" t="s">
        <v>460</v>
      </c>
      <c r="H1010" s="825" t="s">
        <v>460</v>
      </c>
      <c r="I1010" s="863" t="s">
        <v>5139</v>
      </c>
      <c r="J1010" s="863" t="s">
        <v>9715</v>
      </c>
      <c r="K1010" s="814">
        <v>1</v>
      </c>
      <c r="L1010" s="814"/>
      <c r="M1010" s="814"/>
    </row>
    <row r="1011" spans="1:13" s="738" customFormat="1" ht="27.75" customHeight="1">
      <c r="A1011" s="810">
        <v>592</v>
      </c>
      <c r="B1011" s="824" t="s">
        <v>9716</v>
      </c>
      <c r="C1011" s="810" t="s">
        <v>792</v>
      </c>
      <c r="D1011" s="863" t="s">
        <v>9699</v>
      </c>
      <c r="E1011" s="810" t="s">
        <v>8919</v>
      </c>
      <c r="F1011" s="812" t="s">
        <v>9700</v>
      </c>
      <c r="G1011" s="825" t="s">
        <v>460</v>
      </c>
      <c r="H1011" s="825" t="s">
        <v>460</v>
      </c>
      <c r="I1011" s="813" t="s">
        <v>5126</v>
      </c>
      <c r="J1011" s="818" t="s">
        <v>9715</v>
      </c>
      <c r="K1011" s="813">
        <v>1</v>
      </c>
      <c r="L1011" s="813"/>
      <c r="M1011" s="813"/>
    </row>
    <row r="1012" spans="1:13" s="738" customFormat="1" ht="27.75" customHeight="1">
      <c r="A1012" s="810">
        <v>593</v>
      </c>
      <c r="B1012" s="824" t="s">
        <v>2968</v>
      </c>
      <c r="C1012" s="810" t="s">
        <v>792</v>
      </c>
      <c r="D1012" s="863" t="s">
        <v>9699</v>
      </c>
      <c r="E1012" s="810" t="s">
        <v>8919</v>
      </c>
      <c r="F1012" s="812" t="s">
        <v>9700</v>
      </c>
      <c r="G1012" s="813" t="s">
        <v>457</v>
      </c>
      <c r="H1012" s="813" t="s">
        <v>457</v>
      </c>
      <c r="I1012" s="813" t="s">
        <v>5139</v>
      </c>
      <c r="J1012" s="818" t="s">
        <v>9717</v>
      </c>
      <c r="K1012" s="813">
        <v>2</v>
      </c>
      <c r="L1012" s="813"/>
      <c r="M1012" s="813"/>
    </row>
    <row r="1013" spans="1:13" s="738" customFormat="1" ht="27.75" customHeight="1">
      <c r="A1013" s="810">
        <v>594</v>
      </c>
      <c r="B1013" s="824" t="s">
        <v>9716</v>
      </c>
      <c r="C1013" s="863" t="s">
        <v>792</v>
      </c>
      <c r="D1013" s="863" t="s">
        <v>9699</v>
      </c>
      <c r="E1013" s="863" t="s">
        <v>8919</v>
      </c>
      <c r="F1013" s="864" t="s">
        <v>9700</v>
      </c>
      <c r="G1013" s="813" t="s">
        <v>457</v>
      </c>
      <c r="H1013" s="813" t="s">
        <v>457</v>
      </c>
      <c r="I1013" s="863" t="s">
        <v>5126</v>
      </c>
      <c r="J1013" s="863" t="s">
        <v>9702</v>
      </c>
      <c r="K1013" s="814">
        <v>1</v>
      </c>
      <c r="L1013" s="814"/>
      <c r="M1013" s="814"/>
    </row>
    <row r="1014" spans="1:13" s="738" customFormat="1" ht="27.75" customHeight="1">
      <c r="A1014" s="810">
        <v>595</v>
      </c>
      <c r="B1014" s="824" t="s">
        <v>9718</v>
      </c>
      <c r="C1014" s="810" t="s">
        <v>792</v>
      </c>
      <c r="D1014" s="863" t="s">
        <v>9699</v>
      </c>
      <c r="E1014" s="810" t="s">
        <v>8919</v>
      </c>
      <c r="F1014" s="812" t="s">
        <v>9700</v>
      </c>
      <c r="G1014" s="813" t="s">
        <v>457</v>
      </c>
      <c r="H1014" s="813" t="s">
        <v>457</v>
      </c>
      <c r="I1014" s="813" t="s">
        <v>5126</v>
      </c>
      <c r="J1014" s="818" t="s">
        <v>9719</v>
      </c>
      <c r="K1014" s="813">
        <v>2</v>
      </c>
      <c r="L1014" s="813"/>
      <c r="M1014" s="813"/>
    </row>
    <row r="1015" spans="1:13" s="738" customFormat="1" ht="27.75" customHeight="1">
      <c r="A1015" s="810">
        <v>596</v>
      </c>
      <c r="B1015" s="830" t="s">
        <v>9720</v>
      </c>
      <c r="C1015" s="810" t="s">
        <v>792</v>
      </c>
      <c r="D1015" s="810" t="s">
        <v>9692</v>
      </c>
      <c r="E1015" s="810" t="s">
        <v>9721</v>
      </c>
      <c r="F1015" s="812" t="s">
        <v>9694</v>
      </c>
      <c r="G1015" s="813" t="s">
        <v>457</v>
      </c>
      <c r="H1015" s="813" t="s">
        <v>457</v>
      </c>
      <c r="I1015" s="810" t="s">
        <v>5126</v>
      </c>
      <c r="J1015" s="812" t="s">
        <v>9722</v>
      </c>
      <c r="K1015" s="810"/>
      <c r="L1015" s="810">
        <v>1</v>
      </c>
      <c r="M1015" s="810"/>
    </row>
    <row r="1016" spans="1:13" s="738" customFormat="1" ht="27.75" customHeight="1">
      <c r="A1016" s="810">
        <v>597</v>
      </c>
      <c r="B1016" s="830" t="s">
        <v>9723</v>
      </c>
      <c r="C1016" s="863" t="s">
        <v>792</v>
      </c>
      <c r="D1016" s="810" t="s">
        <v>9692</v>
      </c>
      <c r="E1016" s="810" t="s">
        <v>9721</v>
      </c>
      <c r="F1016" s="864" t="s">
        <v>9694</v>
      </c>
      <c r="G1016" s="813" t="s">
        <v>457</v>
      </c>
      <c r="H1016" s="813" t="s">
        <v>457</v>
      </c>
      <c r="I1016" s="863" t="s">
        <v>9724</v>
      </c>
      <c r="J1016" s="863" t="s">
        <v>9725</v>
      </c>
      <c r="K1016" s="865"/>
      <c r="L1016" s="865">
        <v>1</v>
      </c>
      <c r="M1016" s="865"/>
    </row>
    <row r="1017" spans="1:13" s="738" customFormat="1" ht="27.75" customHeight="1">
      <c r="A1017" s="810">
        <v>598</v>
      </c>
      <c r="B1017" s="830" t="s">
        <v>6869</v>
      </c>
      <c r="C1017" s="810" t="s">
        <v>792</v>
      </c>
      <c r="D1017" s="810" t="s">
        <v>9692</v>
      </c>
      <c r="E1017" s="810" t="s">
        <v>9721</v>
      </c>
      <c r="F1017" s="812" t="s">
        <v>9694</v>
      </c>
      <c r="G1017" s="813" t="s">
        <v>457</v>
      </c>
      <c r="H1017" s="813" t="s">
        <v>457</v>
      </c>
      <c r="I1017" s="810" t="s">
        <v>5126</v>
      </c>
      <c r="J1017" s="812" t="s">
        <v>9726</v>
      </c>
      <c r="K1017" s="810"/>
      <c r="L1017" s="810">
        <v>1</v>
      </c>
      <c r="M1017" s="810"/>
    </row>
    <row r="1018" spans="1:13" s="738" customFormat="1" ht="27.75" customHeight="1">
      <c r="A1018" s="810">
        <v>599</v>
      </c>
      <c r="B1018" s="830" t="s">
        <v>9727</v>
      </c>
      <c r="C1018" s="810" t="s">
        <v>792</v>
      </c>
      <c r="D1018" s="810" t="s">
        <v>9692</v>
      </c>
      <c r="E1018" s="810" t="s">
        <v>9721</v>
      </c>
      <c r="F1018" s="812" t="s">
        <v>9694</v>
      </c>
      <c r="G1018" s="810" t="s">
        <v>457</v>
      </c>
      <c r="H1018" s="810" t="s">
        <v>457</v>
      </c>
      <c r="I1018" s="810" t="s">
        <v>5126</v>
      </c>
      <c r="J1018" s="812" t="s">
        <v>9728</v>
      </c>
      <c r="K1018" s="810"/>
      <c r="L1018" s="810">
        <v>1</v>
      </c>
      <c r="M1018" s="810"/>
    </row>
    <row r="1019" spans="1:13" s="738" customFormat="1" ht="27.75" customHeight="1">
      <c r="A1019" s="810">
        <v>600</v>
      </c>
      <c r="B1019" s="830" t="s">
        <v>9729</v>
      </c>
      <c r="C1019" s="810" t="s">
        <v>792</v>
      </c>
      <c r="D1019" s="810" t="s">
        <v>9692</v>
      </c>
      <c r="E1019" s="810" t="s">
        <v>9730</v>
      </c>
      <c r="F1019" s="812" t="s">
        <v>9694</v>
      </c>
      <c r="G1019" s="810" t="s">
        <v>457</v>
      </c>
      <c r="H1019" s="810" t="s">
        <v>457</v>
      </c>
      <c r="I1019" s="810" t="s">
        <v>5126</v>
      </c>
      <c r="J1019" s="812" t="s">
        <v>9731</v>
      </c>
      <c r="K1019" s="810"/>
      <c r="L1019" s="810"/>
      <c r="M1019" s="810">
        <v>1</v>
      </c>
    </row>
    <row r="1020" spans="1:13" s="738" customFormat="1" ht="27.75" customHeight="1">
      <c r="A1020" s="810">
        <v>601</v>
      </c>
      <c r="B1020" s="830" t="s">
        <v>9696</v>
      </c>
      <c r="C1020" s="810" t="s">
        <v>792</v>
      </c>
      <c r="D1020" s="810" t="s">
        <v>9692</v>
      </c>
      <c r="E1020" s="810" t="s">
        <v>9730</v>
      </c>
      <c r="F1020" s="812" t="s">
        <v>9694</v>
      </c>
      <c r="G1020" s="846" t="s">
        <v>460</v>
      </c>
      <c r="H1020" s="846" t="s">
        <v>460</v>
      </c>
      <c r="I1020" s="810" t="s">
        <v>5126</v>
      </c>
      <c r="J1020" s="812" t="s">
        <v>9732</v>
      </c>
      <c r="K1020" s="810"/>
      <c r="L1020" s="810"/>
      <c r="M1020" s="810">
        <v>1</v>
      </c>
    </row>
    <row r="1021" spans="1:13" s="738" customFormat="1" ht="27.75" customHeight="1">
      <c r="A1021" s="810">
        <v>602</v>
      </c>
      <c r="B1021" s="830" t="s">
        <v>9733</v>
      </c>
      <c r="C1021" s="810" t="s">
        <v>792</v>
      </c>
      <c r="D1021" s="810" t="s">
        <v>9692</v>
      </c>
      <c r="E1021" s="810" t="s">
        <v>9730</v>
      </c>
      <c r="F1021" s="812" t="s">
        <v>9694</v>
      </c>
      <c r="G1021" s="846" t="s">
        <v>460</v>
      </c>
      <c r="H1021" s="846" t="s">
        <v>460</v>
      </c>
      <c r="I1021" s="810" t="s">
        <v>5126</v>
      </c>
      <c r="J1021" s="812" t="s">
        <v>9734</v>
      </c>
      <c r="K1021" s="810"/>
      <c r="L1021" s="810"/>
      <c r="M1021" s="810">
        <v>1</v>
      </c>
    </row>
    <row r="1022" spans="1:13" s="738" customFormat="1" ht="27.75" customHeight="1">
      <c r="A1022" s="810">
        <v>603</v>
      </c>
      <c r="B1022" s="830" t="s">
        <v>6509</v>
      </c>
      <c r="C1022" s="863" t="s">
        <v>792</v>
      </c>
      <c r="D1022" s="863" t="s">
        <v>9699</v>
      </c>
      <c r="E1022" s="863" t="s">
        <v>8919</v>
      </c>
      <c r="F1022" s="864" t="s">
        <v>9700</v>
      </c>
      <c r="G1022" s="846" t="s">
        <v>460</v>
      </c>
      <c r="H1022" s="846" t="s">
        <v>460</v>
      </c>
      <c r="I1022" s="863" t="s">
        <v>5139</v>
      </c>
      <c r="J1022" s="863" t="s">
        <v>9735</v>
      </c>
      <c r="K1022" s="865"/>
      <c r="L1022" s="865">
        <v>2</v>
      </c>
      <c r="M1022" s="865"/>
    </row>
    <row r="1023" spans="1:13" s="738" customFormat="1" ht="27.75" customHeight="1">
      <c r="A1023" s="810">
        <v>604</v>
      </c>
      <c r="B1023" s="830" t="s">
        <v>9736</v>
      </c>
      <c r="C1023" s="810" t="s">
        <v>792</v>
      </c>
      <c r="D1023" s="863" t="s">
        <v>9699</v>
      </c>
      <c r="E1023" s="810" t="s">
        <v>8919</v>
      </c>
      <c r="F1023" s="812" t="s">
        <v>9700</v>
      </c>
      <c r="G1023" s="846" t="s">
        <v>460</v>
      </c>
      <c r="H1023" s="846" t="s">
        <v>460</v>
      </c>
      <c r="I1023" s="810" t="s">
        <v>5139</v>
      </c>
      <c r="J1023" s="812" t="s">
        <v>9705</v>
      </c>
      <c r="K1023" s="810"/>
      <c r="L1023" s="810">
        <v>1</v>
      </c>
      <c r="M1023" s="810"/>
    </row>
    <row r="1024" spans="1:13" s="738" customFormat="1" ht="27.75" customHeight="1">
      <c r="A1024" s="810">
        <v>605</v>
      </c>
      <c r="B1024" s="830" t="s">
        <v>9737</v>
      </c>
      <c r="C1024" s="810" t="s">
        <v>792</v>
      </c>
      <c r="D1024" s="863" t="s">
        <v>9699</v>
      </c>
      <c r="E1024" s="810" t="s">
        <v>8919</v>
      </c>
      <c r="F1024" s="812" t="s">
        <v>9700</v>
      </c>
      <c r="G1024" s="846" t="s">
        <v>460</v>
      </c>
      <c r="H1024" s="846" t="s">
        <v>460</v>
      </c>
      <c r="I1024" s="810" t="s">
        <v>5139</v>
      </c>
      <c r="J1024" s="812" t="s">
        <v>9738</v>
      </c>
      <c r="K1024" s="810"/>
      <c r="L1024" s="810">
        <v>1</v>
      </c>
      <c r="M1024" s="810"/>
    </row>
    <row r="1025" spans="1:13" s="738" customFormat="1" ht="27.75" customHeight="1">
      <c r="A1025" s="810">
        <v>606</v>
      </c>
      <c r="B1025" s="830" t="s">
        <v>3115</v>
      </c>
      <c r="C1025" s="863" t="s">
        <v>792</v>
      </c>
      <c r="D1025" s="863" t="s">
        <v>9699</v>
      </c>
      <c r="E1025" s="863" t="s">
        <v>8919</v>
      </c>
      <c r="F1025" s="864" t="s">
        <v>9700</v>
      </c>
      <c r="G1025" s="846" t="s">
        <v>460</v>
      </c>
      <c r="H1025" s="846" t="s">
        <v>460</v>
      </c>
      <c r="I1025" s="863" t="s">
        <v>5139</v>
      </c>
      <c r="J1025" s="863" t="s">
        <v>9702</v>
      </c>
      <c r="K1025" s="865"/>
      <c r="L1025" s="865">
        <v>1</v>
      </c>
      <c r="M1025" s="865"/>
    </row>
    <row r="1026" spans="1:13" s="738" customFormat="1" ht="27.75" customHeight="1">
      <c r="A1026" s="810">
        <v>607</v>
      </c>
      <c r="B1026" s="830" t="s">
        <v>9739</v>
      </c>
      <c r="C1026" s="810" t="s">
        <v>792</v>
      </c>
      <c r="D1026" s="863" t="s">
        <v>9699</v>
      </c>
      <c r="E1026" s="810" t="s">
        <v>8919</v>
      </c>
      <c r="F1026" s="812" t="s">
        <v>9700</v>
      </c>
      <c r="G1026" s="846" t="s">
        <v>460</v>
      </c>
      <c r="H1026" s="846" t="s">
        <v>460</v>
      </c>
      <c r="I1026" s="810" t="s">
        <v>5139</v>
      </c>
      <c r="J1026" s="812" t="s">
        <v>9706</v>
      </c>
      <c r="K1026" s="810"/>
      <c r="L1026" s="810">
        <v>2</v>
      </c>
      <c r="M1026" s="810"/>
    </row>
    <row r="1027" spans="1:13" s="738" customFormat="1" ht="27.75" customHeight="1">
      <c r="A1027" s="810">
        <v>608</v>
      </c>
      <c r="B1027" s="830" t="s">
        <v>9740</v>
      </c>
      <c r="C1027" s="810" t="s">
        <v>792</v>
      </c>
      <c r="D1027" s="863" t="s">
        <v>9699</v>
      </c>
      <c r="E1027" s="810" t="s">
        <v>8919</v>
      </c>
      <c r="F1027" s="812" t="s">
        <v>9700</v>
      </c>
      <c r="G1027" s="846" t="s">
        <v>460</v>
      </c>
      <c r="H1027" s="846" t="s">
        <v>460</v>
      </c>
      <c r="I1027" s="810" t="s">
        <v>5126</v>
      </c>
      <c r="J1027" s="812" t="s">
        <v>9705</v>
      </c>
      <c r="K1027" s="810"/>
      <c r="L1027" s="810">
        <v>1</v>
      </c>
      <c r="M1027" s="810"/>
    </row>
    <row r="1028" spans="1:13" s="738" customFormat="1" ht="27.75" customHeight="1">
      <c r="A1028" s="810">
        <v>609</v>
      </c>
      <c r="B1028" s="830" t="s">
        <v>9741</v>
      </c>
      <c r="C1028" s="863" t="s">
        <v>792</v>
      </c>
      <c r="D1028" s="863" t="s">
        <v>9699</v>
      </c>
      <c r="E1028" s="863" t="s">
        <v>8919</v>
      </c>
      <c r="F1028" s="864" t="s">
        <v>9700</v>
      </c>
      <c r="G1028" s="846" t="s">
        <v>460</v>
      </c>
      <c r="H1028" s="846" t="s">
        <v>460</v>
      </c>
      <c r="I1028" s="863" t="s">
        <v>5139</v>
      </c>
      <c r="J1028" s="863" t="s">
        <v>9742</v>
      </c>
      <c r="K1028" s="865"/>
      <c r="L1028" s="865">
        <v>1</v>
      </c>
      <c r="M1028" s="865"/>
    </row>
    <row r="1029" spans="1:13" s="738" customFormat="1" ht="27.75" customHeight="1">
      <c r="A1029" s="810">
        <v>610</v>
      </c>
      <c r="B1029" s="830" t="s">
        <v>9709</v>
      </c>
      <c r="C1029" s="810" t="s">
        <v>792</v>
      </c>
      <c r="D1029" s="863" t="s">
        <v>9699</v>
      </c>
      <c r="E1029" s="810" t="s">
        <v>8919</v>
      </c>
      <c r="F1029" s="812" t="s">
        <v>9700</v>
      </c>
      <c r="G1029" s="846" t="s">
        <v>460</v>
      </c>
      <c r="H1029" s="846" t="s">
        <v>460</v>
      </c>
      <c r="I1029" s="810" t="s">
        <v>5139</v>
      </c>
      <c r="J1029" s="812" t="s">
        <v>9701</v>
      </c>
      <c r="K1029" s="810"/>
      <c r="L1029" s="810">
        <v>1</v>
      </c>
      <c r="M1029" s="810"/>
    </row>
    <row r="1030" spans="1:13" s="738" customFormat="1" ht="27.75" customHeight="1">
      <c r="A1030" s="810">
        <v>611</v>
      </c>
      <c r="B1030" s="830" t="s">
        <v>4884</v>
      </c>
      <c r="C1030" s="810" t="s">
        <v>792</v>
      </c>
      <c r="D1030" s="863" t="s">
        <v>9699</v>
      </c>
      <c r="E1030" s="810" t="s">
        <v>8919</v>
      </c>
      <c r="F1030" s="812" t="s">
        <v>9700</v>
      </c>
      <c r="G1030" s="846" t="s">
        <v>460</v>
      </c>
      <c r="H1030" s="846" t="s">
        <v>460</v>
      </c>
      <c r="I1030" s="810" t="s">
        <v>5126</v>
      </c>
      <c r="J1030" s="812" t="s">
        <v>9742</v>
      </c>
      <c r="K1030" s="810"/>
      <c r="L1030" s="810">
        <v>1</v>
      </c>
      <c r="M1030" s="810"/>
    </row>
    <row r="1031" spans="1:13" s="738" customFormat="1" ht="27.75" customHeight="1">
      <c r="A1031" s="810">
        <v>612</v>
      </c>
      <c r="B1031" s="830" t="s">
        <v>9743</v>
      </c>
      <c r="C1031" s="863" t="s">
        <v>792</v>
      </c>
      <c r="D1031" s="863" t="s">
        <v>9699</v>
      </c>
      <c r="E1031" s="863" t="s">
        <v>8919</v>
      </c>
      <c r="F1031" s="864" t="s">
        <v>9700</v>
      </c>
      <c r="G1031" s="846" t="s">
        <v>460</v>
      </c>
      <c r="H1031" s="846" t="s">
        <v>460</v>
      </c>
      <c r="I1031" s="863" t="s">
        <v>5126</v>
      </c>
      <c r="J1031" s="863" t="s">
        <v>9744</v>
      </c>
      <c r="K1031" s="865"/>
      <c r="L1031" s="865">
        <v>1</v>
      </c>
      <c r="M1031" s="865"/>
    </row>
    <row r="1032" spans="1:13" s="738" customFormat="1" ht="27.75" customHeight="1">
      <c r="A1032" s="810">
        <v>613</v>
      </c>
      <c r="B1032" s="830" t="s">
        <v>3115</v>
      </c>
      <c r="C1032" s="810" t="s">
        <v>792</v>
      </c>
      <c r="D1032" s="863" t="s">
        <v>9699</v>
      </c>
      <c r="E1032" s="810" t="s">
        <v>8919</v>
      </c>
      <c r="F1032" s="812" t="s">
        <v>9700</v>
      </c>
      <c r="G1032" s="846" t="s">
        <v>457</v>
      </c>
      <c r="H1032" s="846" t="s">
        <v>457</v>
      </c>
      <c r="I1032" s="810" t="s">
        <v>5139</v>
      </c>
      <c r="J1032" s="812" t="s">
        <v>9702</v>
      </c>
      <c r="K1032" s="810"/>
      <c r="L1032" s="810">
        <v>1</v>
      </c>
      <c r="M1032" s="810"/>
    </row>
    <row r="1033" spans="1:13" s="738" customFormat="1" ht="27.75" customHeight="1">
      <c r="A1033" s="810">
        <v>614</v>
      </c>
      <c r="B1033" s="830" t="s">
        <v>9745</v>
      </c>
      <c r="C1033" s="810" t="s">
        <v>792</v>
      </c>
      <c r="D1033" s="863" t="s">
        <v>9699</v>
      </c>
      <c r="E1033" s="810" t="s">
        <v>8919</v>
      </c>
      <c r="F1033" s="812" t="s">
        <v>9700</v>
      </c>
      <c r="G1033" s="846" t="s">
        <v>457</v>
      </c>
      <c r="H1033" s="846" t="s">
        <v>457</v>
      </c>
      <c r="I1033" s="810" t="s">
        <v>5139</v>
      </c>
      <c r="J1033" s="812" t="s">
        <v>9746</v>
      </c>
      <c r="K1033" s="810"/>
      <c r="L1033" s="810">
        <v>1</v>
      </c>
      <c r="M1033" s="810"/>
    </row>
    <row r="1034" spans="1:13" s="738" customFormat="1" ht="27.75" customHeight="1">
      <c r="A1034" s="810">
        <v>615</v>
      </c>
      <c r="B1034" s="830" t="s">
        <v>8819</v>
      </c>
      <c r="C1034" s="863" t="s">
        <v>792</v>
      </c>
      <c r="D1034" s="863" t="s">
        <v>9699</v>
      </c>
      <c r="E1034" s="863" t="s">
        <v>8919</v>
      </c>
      <c r="F1034" s="864" t="s">
        <v>9700</v>
      </c>
      <c r="G1034" s="846" t="s">
        <v>457</v>
      </c>
      <c r="H1034" s="846" t="s">
        <v>457</v>
      </c>
      <c r="I1034" s="863" t="s">
        <v>5126</v>
      </c>
      <c r="J1034" s="863" t="s">
        <v>9715</v>
      </c>
      <c r="K1034" s="865"/>
      <c r="L1034" s="865">
        <v>1</v>
      </c>
      <c r="M1034" s="865"/>
    </row>
    <row r="1035" spans="1:13" s="738" customFormat="1" ht="27.75" customHeight="1">
      <c r="A1035" s="810">
        <v>616</v>
      </c>
      <c r="B1035" s="824" t="s">
        <v>9747</v>
      </c>
      <c r="C1035" s="810" t="s">
        <v>792</v>
      </c>
      <c r="D1035" s="813" t="s">
        <v>9692</v>
      </c>
      <c r="E1035" s="810" t="s">
        <v>9730</v>
      </c>
      <c r="F1035" s="812" t="s">
        <v>9694</v>
      </c>
      <c r="G1035" s="825" t="s">
        <v>460</v>
      </c>
      <c r="H1035" s="825" t="s">
        <v>460</v>
      </c>
      <c r="I1035" s="813" t="s">
        <v>5126</v>
      </c>
      <c r="J1035" s="818" t="s">
        <v>9748</v>
      </c>
      <c r="K1035" s="813"/>
      <c r="L1035" s="813"/>
      <c r="M1035" s="813">
        <v>1</v>
      </c>
    </row>
    <row r="1036" spans="1:13" s="738" customFormat="1" ht="27.75" customHeight="1">
      <c r="A1036" s="810">
        <v>617</v>
      </c>
      <c r="B1036" s="824" t="s">
        <v>9749</v>
      </c>
      <c r="C1036" s="810" t="s">
        <v>792</v>
      </c>
      <c r="D1036" s="813" t="s">
        <v>9692</v>
      </c>
      <c r="E1036" s="810" t="s">
        <v>9730</v>
      </c>
      <c r="F1036" s="812" t="s">
        <v>9694</v>
      </c>
      <c r="G1036" s="825" t="s">
        <v>457</v>
      </c>
      <c r="H1036" s="825" t="s">
        <v>457</v>
      </c>
      <c r="I1036" s="813" t="s">
        <v>5139</v>
      </c>
      <c r="J1036" s="818" t="s">
        <v>9732</v>
      </c>
      <c r="K1036" s="813"/>
      <c r="L1036" s="813"/>
      <c r="M1036" s="813">
        <v>1</v>
      </c>
    </row>
    <row r="1037" spans="1:13" s="738" customFormat="1" ht="27.75" customHeight="1">
      <c r="A1037" s="810">
        <v>618</v>
      </c>
      <c r="B1037" s="824" t="s">
        <v>9750</v>
      </c>
      <c r="C1037" s="810" t="s">
        <v>792</v>
      </c>
      <c r="D1037" s="813" t="s">
        <v>9692</v>
      </c>
      <c r="E1037" s="810" t="s">
        <v>9730</v>
      </c>
      <c r="F1037" s="812" t="s">
        <v>9694</v>
      </c>
      <c r="G1037" s="825" t="s">
        <v>457</v>
      </c>
      <c r="H1037" s="825" t="s">
        <v>457</v>
      </c>
      <c r="I1037" s="813" t="s">
        <v>5126</v>
      </c>
      <c r="J1037" s="818" t="s">
        <v>9728</v>
      </c>
      <c r="K1037" s="813"/>
      <c r="L1037" s="813"/>
      <c r="M1037" s="813">
        <v>1</v>
      </c>
    </row>
    <row r="1038" spans="1:13" s="738" customFormat="1" ht="27.75" customHeight="1">
      <c r="A1038" s="810">
        <v>619</v>
      </c>
      <c r="B1038" s="824" t="s">
        <v>9751</v>
      </c>
      <c r="C1038" s="810" t="s">
        <v>792</v>
      </c>
      <c r="D1038" s="863" t="s">
        <v>9699</v>
      </c>
      <c r="E1038" s="810" t="s">
        <v>8919</v>
      </c>
      <c r="F1038" s="812" t="s">
        <v>9700</v>
      </c>
      <c r="G1038" s="825" t="s">
        <v>460</v>
      </c>
      <c r="H1038" s="825" t="s">
        <v>460</v>
      </c>
      <c r="I1038" s="813" t="s">
        <v>5139</v>
      </c>
      <c r="J1038" s="818" t="s">
        <v>9705</v>
      </c>
      <c r="K1038" s="813"/>
      <c r="L1038" s="813"/>
      <c r="M1038" s="813">
        <v>1</v>
      </c>
    </row>
    <row r="1039" spans="1:13" s="738" customFormat="1" ht="27.75" customHeight="1">
      <c r="A1039" s="810">
        <v>620</v>
      </c>
      <c r="B1039" s="824" t="s">
        <v>9752</v>
      </c>
      <c r="C1039" s="810" t="s">
        <v>792</v>
      </c>
      <c r="D1039" s="863" t="s">
        <v>9699</v>
      </c>
      <c r="E1039" s="810" t="s">
        <v>8919</v>
      </c>
      <c r="F1039" s="812" t="s">
        <v>9700</v>
      </c>
      <c r="G1039" s="825" t="s">
        <v>460</v>
      </c>
      <c r="H1039" s="825" t="s">
        <v>460</v>
      </c>
      <c r="I1039" s="813" t="s">
        <v>5139</v>
      </c>
      <c r="J1039" s="818" t="s">
        <v>9738</v>
      </c>
      <c r="K1039" s="813"/>
      <c r="L1039" s="813"/>
      <c r="M1039" s="813">
        <v>1</v>
      </c>
    </row>
    <row r="1040" spans="1:13" s="738" customFormat="1" ht="27.75" customHeight="1">
      <c r="A1040" s="810">
        <v>621</v>
      </c>
      <c r="B1040" s="824" t="s">
        <v>8817</v>
      </c>
      <c r="C1040" s="810" t="s">
        <v>792</v>
      </c>
      <c r="D1040" s="863" t="s">
        <v>9699</v>
      </c>
      <c r="E1040" s="810" t="s">
        <v>8919</v>
      </c>
      <c r="F1040" s="812" t="s">
        <v>9700</v>
      </c>
      <c r="G1040" s="825" t="s">
        <v>460</v>
      </c>
      <c r="H1040" s="825" t="s">
        <v>460</v>
      </c>
      <c r="I1040" s="813" t="s">
        <v>5139</v>
      </c>
      <c r="J1040" s="818" t="s">
        <v>9753</v>
      </c>
      <c r="K1040" s="813"/>
      <c r="L1040" s="813"/>
      <c r="M1040" s="813">
        <v>1</v>
      </c>
    </row>
    <row r="1041" spans="1:13" s="738" customFormat="1" ht="27.75" customHeight="1">
      <c r="A1041" s="810">
        <v>622</v>
      </c>
      <c r="B1041" s="824" t="s">
        <v>6510</v>
      </c>
      <c r="C1041" s="810" t="s">
        <v>792</v>
      </c>
      <c r="D1041" s="863" t="s">
        <v>9699</v>
      </c>
      <c r="E1041" s="810" t="s">
        <v>8919</v>
      </c>
      <c r="F1041" s="812" t="s">
        <v>9700</v>
      </c>
      <c r="G1041" s="825" t="s">
        <v>460</v>
      </c>
      <c r="H1041" s="825" t="s">
        <v>460</v>
      </c>
      <c r="I1041" s="813" t="s">
        <v>5139</v>
      </c>
      <c r="J1041" s="818" t="s">
        <v>9708</v>
      </c>
      <c r="K1041" s="813"/>
      <c r="L1041" s="813"/>
      <c r="M1041" s="813">
        <v>1</v>
      </c>
    </row>
    <row r="1042" spans="1:13" s="738" customFormat="1" ht="27.75" customHeight="1">
      <c r="A1042" s="810">
        <v>623</v>
      </c>
      <c r="B1042" s="824" t="s">
        <v>9743</v>
      </c>
      <c r="C1042" s="810" t="s">
        <v>792</v>
      </c>
      <c r="D1042" s="863" t="s">
        <v>9699</v>
      </c>
      <c r="E1042" s="810" t="s">
        <v>8919</v>
      </c>
      <c r="F1042" s="812" t="s">
        <v>9700</v>
      </c>
      <c r="G1042" s="825" t="s">
        <v>460</v>
      </c>
      <c r="H1042" s="825" t="s">
        <v>460</v>
      </c>
      <c r="I1042" s="813" t="s">
        <v>5126</v>
      </c>
      <c r="J1042" s="818" t="s">
        <v>9754</v>
      </c>
      <c r="K1042" s="813"/>
      <c r="L1042" s="813"/>
      <c r="M1042" s="813">
        <v>1</v>
      </c>
    </row>
    <row r="1043" spans="1:13" s="738" customFormat="1" ht="27.75" customHeight="1">
      <c r="A1043" s="810">
        <v>624</v>
      </c>
      <c r="B1043" s="824" t="s">
        <v>9755</v>
      </c>
      <c r="C1043" s="810" t="s">
        <v>792</v>
      </c>
      <c r="D1043" s="863" t="s">
        <v>9699</v>
      </c>
      <c r="E1043" s="810" t="s">
        <v>8919</v>
      </c>
      <c r="F1043" s="812" t="s">
        <v>9700</v>
      </c>
      <c r="G1043" s="825" t="s">
        <v>460</v>
      </c>
      <c r="H1043" s="825" t="s">
        <v>460</v>
      </c>
      <c r="I1043" s="813" t="s">
        <v>5126</v>
      </c>
      <c r="J1043" s="818" t="s">
        <v>9756</v>
      </c>
      <c r="K1043" s="813"/>
      <c r="L1043" s="813"/>
      <c r="M1043" s="813">
        <v>1</v>
      </c>
    </row>
    <row r="1044" spans="1:13" s="738" customFormat="1" ht="27.75" customHeight="1">
      <c r="A1044" s="810">
        <v>625</v>
      </c>
      <c r="B1044" s="824" t="s">
        <v>9757</v>
      </c>
      <c r="C1044" s="810" t="s">
        <v>792</v>
      </c>
      <c r="D1044" s="863" t="s">
        <v>9699</v>
      </c>
      <c r="E1044" s="810" t="s">
        <v>8919</v>
      </c>
      <c r="F1044" s="812" t="s">
        <v>9700</v>
      </c>
      <c r="G1044" s="825" t="s">
        <v>460</v>
      </c>
      <c r="H1044" s="825" t="s">
        <v>460</v>
      </c>
      <c r="I1044" s="813" t="s">
        <v>5139</v>
      </c>
      <c r="J1044" s="818" t="s">
        <v>9742</v>
      </c>
      <c r="K1044" s="813"/>
      <c r="L1044" s="813"/>
      <c r="M1044" s="813">
        <v>1</v>
      </c>
    </row>
    <row r="1045" spans="1:13" s="738" customFormat="1" ht="27.75" customHeight="1">
      <c r="A1045" s="810">
        <v>626</v>
      </c>
      <c r="B1045" s="824" t="s">
        <v>9758</v>
      </c>
      <c r="C1045" s="810" t="s">
        <v>792</v>
      </c>
      <c r="D1045" s="863" t="s">
        <v>9699</v>
      </c>
      <c r="E1045" s="810" t="s">
        <v>8919</v>
      </c>
      <c r="F1045" s="812" t="s">
        <v>9700</v>
      </c>
      <c r="G1045" s="825" t="s">
        <v>460</v>
      </c>
      <c r="H1045" s="825" t="s">
        <v>460</v>
      </c>
      <c r="I1045" s="813" t="s">
        <v>5126</v>
      </c>
      <c r="J1045" s="818" t="s">
        <v>9714</v>
      </c>
      <c r="K1045" s="813"/>
      <c r="L1045" s="813"/>
      <c r="M1045" s="813">
        <v>1</v>
      </c>
    </row>
    <row r="1046" spans="1:13" s="738" customFormat="1" ht="27.75" customHeight="1">
      <c r="A1046" s="810">
        <v>627</v>
      </c>
      <c r="B1046" s="824" t="s">
        <v>9759</v>
      </c>
      <c r="C1046" s="810" t="s">
        <v>792</v>
      </c>
      <c r="D1046" s="863" t="s">
        <v>9699</v>
      </c>
      <c r="E1046" s="810" t="s">
        <v>8919</v>
      </c>
      <c r="F1046" s="812" t="s">
        <v>9700</v>
      </c>
      <c r="G1046" s="825" t="s">
        <v>460</v>
      </c>
      <c r="H1046" s="825" t="s">
        <v>460</v>
      </c>
      <c r="I1046" s="813" t="s">
        <v>5126</v>
      </c>
      <c r="J1046" s="818" t="s">
        <v>9760</v>
      </c>
      <c r="K1046" s="813"/>
      <c r="L1046" s="813"/>
      <c r="M1046" s="813">
        <v>1</v>
      </c>
    </row>
    <row r="1047" spans="1:13" s="738" customFormat="1" ht="27.75" customHeight="1">
      <c r="A1047" s="810">
        <v>628</v>
      </c>
      <c r="B1047" s="824" t="s">
        <v>9761</v>
      </c>
      <c r="C1047" s="810" t="s">
        <v>792</v>
      </c>
      <c r="D1047" s="863" t="s">
        <v>9699</v>
      </c>
      <c r="E1047" s="810" t="s">
        <v>8919</v>
      </c>
      <c r="F1047" s="812" t="s">
        <v>9700</v>
      </c>
      <c r="G1047" s="825" t="s">
        <v>460</v>
      </c>
      <c r="H1047" s="825" t="s">
        <v>460</v>
      </c>
      <c r="I1047" s="813" t="s">
        <v>5126</v>
      </c>
      <c r="J1047" s="818" t="s">
        <v>9762</v>
      </c>
      <c r="K1047" s="813"/>
      <c r="L1047" s="813"/>
      <c r="M1047" s="813">
        <v>1</v>
      </c>
    </row>
    <row r="1048" spans="1:13" s="738" customFormat="1" ht="27.75" customHeight="1">
      <c r="A1048" s="810">
        <v>629</v>
      </c>
      <c r="B1048" s="824" t="s">
        <v>5089</v>
      </c>
      <c r="C1048" s="810" t="s">
        <v>792</v>
      </c>
      <c r="D1048" s="863" t="s">
        <v>9699</v>
      </c>
      <c r="E1048" s="810" t="s">
        <v>8919</v>
      </c>
      <c r="F1048" s="812" t="s">
        <v>9700</v>
      </c>
      <c r="G1048" s="825" t="s">
        <v>460</v>
      </c>
      <c r="H1048" s="825" t="s">
        <v>460</v>
      </c>
      <c r="I1048" s="813" t="s">
        <v>5126</v>
      </c>
      <c r="J1048" s="818" t="s">
        <v>9763</v>
      </c>
      <c r="K1048" s="813"/>
      <c r="L1048" s="813"/>
      <c r="M1048" s="813">
        <v>1</v>
      </c>
    </row>
    <row r="1049" spans="1:13" s="738" customFormat="1" ht="27.75" customHeight="1">
      <c r="A1049" s="810">
        <v>630</v>
      </c>
      <c r="B1049" s="824" t="s">
        <v>6509</v>
      </c>
      <c r="C1049" s="810" t="s">
        <v>792</v>
      </c>
      <c r="D1049" s="863" t="s">
        <v>9699</v>
      </c>
      <c r="E1049" s="810" t="s">
        <v>8919</v>
      </c>
      <c r="F1049" s="812" t="s">
        <v>9700</v>
      </c>
      <c r="G1049" s="825" t="s">
        <v>457</v>
      </c>
      <c r="H1049" s="825" t="s">
        <v>457</v>
      </c>
      <c r="I1049" s="813" t="s">
        <v>5139</v>
      </c>
      <c r="J1049" s="818" t="s">
        <v>9715</v>
      </c>
      <c r="K1049" s="813"/>
      <c r="L1049" s="813"/>
      <c r="M1049" s="813">
        <v>1</v>
      </c>
    </row>
    <row r="1050" spans="1:13" s="738" customFormat="1" ht="27.75" customHeight="1">
      <c r="A1050" s="810">
        <v>631</v>
      </c>
      <c r="B1050" s="824" t="s">
        <v>9764</v>
      </c>
      <c r="C1050" s="810" t="s">
        <v>792</v>
      </c>
      <c r="D1050" s="863" t="s">
        <v>9699</v>
      </c>
      <c r="E1050" s="810" t="s">
        <v>8919</v>
      </c>
      <c r="F1050" s="812" t="s">
        <v>9700</v>
      </c>
      <c r="G1050" s="825" t="s">
        <v>457</v>
      </c>
      <c r="H1050" s="825" t="s">
        <v>457</v>
      </c>
      <c r="I1050" s="813" t="s">
        <v>5126</v>
      </c>
      <c r="J1050" s="818" t="s">
        <v>9765</v>
      </c>
      <c r="K1050" s="813"/>
      <c r="L1050" s="813"/>
      <c r="M1050" s="813">
        <v>1</v>
      </c>
    </row>
    <row r="1051" spans="1:13" s="738" customFormat="1" ht="27.75" customHeight="1">
      <c r="A1051" s="810">
        <v>632</v>
      </c>
      <c r="B1051" s="866" t="s">
        <v>7594</v>
      </c>
      <c r="C1051" s="863" t="s">
        <v>1562</v>
      </c>
      <c r="D1051" s="863" t="s">
        <v>9766</v>
      </c>
      <c r="E1051" s="863" t="s">
        <v>9767</v>
      </c>
      <c r="F1051" s="864" t="s">
        <v>9768</v>
      </c>
      <c r="G1051" s="825" t="s">
        <v>457</v>
      </c>
      <c r="H1051" s="825" t="s">
        <v>457</v>
      </c>
      <c r="I1051" s="863" t="s">
        <v>5139</v>
      </c>
      <c r="J1051" s="863" t="s">
        <v>2652</v>
      </c>
      <c r="K1051" s="863">
        <v>1</v>
      </c>
      <c r="L1051" s="863"/>
      <c r="M1051" s="863"/>
    </row>
    <row r="1052" spans="1:13" s="738" customFormat="1" ht="27.75" customHeight="1">
      <c r="A1052" s="810">
        <v>633</v>
      </c>
      <c r="B1052" s="866" t="s">
        <v>2906</v>
      </c>
      <c r="C1052" s="863" t="s">
        <v>1562</v>
      </c>
      <c r="D1052" s="863" t="s">
        <v>9766</v>
      </c>
      <c r="E1052" s="863" t="s">
        <v>9767</v>
      </c>
      <c r="F1052" s="864" t="s">
        <v>9768</v>
      </c>
      <c r="G1052" s="825" t="s">
        <v>457</v>
      </c>
      <c r="H1052" s="825" t="s">
        <v>457</v>
      </c>
      <c r="I1052" s="863" t="s">
        <v>5139</v>
      </c>
      <c r="J1052" s="863" t="s">
        <v>2652</v>
      </c>
      <c r="K1052" s="863">
        <v>1</v>
      </c>
      <c r="L1052" s="863"/>
      <c r="M1052" s="863"/>
    </row>
    <row r="1053" spans="1:13" s="738" customFormat="1" ht="27.75" customHeight="1">
      <c r="A1053" s="810">
        <v>634</v>
      </c>
      <c r="B1053" s="866" t="s">
        <v>9769</v>
      </c>
      <c r="C1053" s="863" t="s">
        <v>1562</v>
      </c>
      <c r="D1053" s="863" t="s">
        <v>9766</v>
      </c>
      <c r="E1053" s="863" t="s">
        <v>9767</v>
      </c>
      <c r="F1053" s="864" t="s">
        <v>9768</v>
      </c>
      <c r="G1053" s="825" t="s">
        <v>457</v>
      </c>
      <c r="H1053" s="825" t="s">
        <v>457</v>
      </c>
      <c r="I1053" s="863" t="s">
        <v>5139</v>
      </c>
      <c r="J1053" s="863" t="s">
        <v>2652</v>
      </c>
      <c r="K1053" s="863">
        <v>1</v>
      </c>
      <c r="L1053" s="863"/>
      <c r="M1053" s="863"/>
    </row>
    <row r="1054" spans="1:13" s="738" customFormat="1" ht="27.75" customHeight="1">
      <c r="A1054" s="810">
        <v>635</v>
      </c>
      <c r="B1054" s="866" t="s">
        <v>7514</v>
      </c>
      <c r="C1054" s="863" t="s">
        <v>1562</v>
      </c>
      <c r="D1054" s="863" t="s">
        <v>9766</v>
      </c>
      <c r="E1054" s="863" t="s">
        <v>9767</v>
      </c>
      <c r="F1054" s="864" t="s">
        <v>9768</v>
      </c>
      <c r="G1054" s="825" t="s">
        <v>457</v>
      </c>
      <c r="H1054" s="825" t="s">
        <v>457</v>
      </c>
      <c r="I1054" s="863" t="s">
        <v>5126</v>
      </c>
      <c r="J1054" s="863" t="s">
        <v>2652</v>
      </c>
      <c r="K1054" s="863"/>
      <c r="L1054" s="863">
        <v>1</v>
      </c>
      <c r="M1054" s="863"/>
    </row>
    <row r="1055" spans="1:13" s="738" customFormat="1" ht="27.75" customHeight="1">
      <c r="A1055" s="810">
        <v>636</v>
      </c>
      <c r="B1055" s="866" t="s">
        <v>950</v>
      </c>
      <c r="C1055" s="863" t="s">
        <v>1562</v>
      </c>
      <c r="D1055" s="863" t="s">
        <v>9766</v>
      </c>
      <c r="E1055" s="863" t="s">
        <v>9767</v>
      </c>
      <c r="F1055" s="864" t="s">
        <v>9768</v>
      </c>
      <c r="G1055" s="825" t="s">
        <v>457</v>
      </c>
      <c r="H1055" s="825" t="s">
        <v>457</v>
      </c>
      <c r="I1055" s="863" t="s">
        <v>5126</v>
      </c>
      <c r="J1055" s="863" t="s">
        <v>2652</v>
      </c>
      <c r="K1055" s="863"/>
      <c r="L1055" s="863">
        <v>1</v>
      </c>
      <c r="M1055" s="863"/>
    </row>
    <row r="1056" spans="1:13" s="738" customFormat="1" ht="27.75" customHeight="1">
      <c r="A1056" s="810">
        <v>637</v>
      </c>
      <c r="B1056" s="866" t="s">
        <v>6093</v>
      </c>
      <c r="C1056" s="863" t="s">
        <v>1562</v>
      </c>
      <c r="D1056" s="863" t="s">
        <v>9766</v>
      </c>
      <c r="E1056" s="863" t="s">
        <v>9767</v>
      </c>
      <c r="F1056" s="864" t="s">
        <v>9768</v>
      </c>
      <c r="G1056" s="825" t="s">
        <v>457</v>
      </c>
      <c r="H1056" s="825" t="s">
        <v>457</v>
      </c>
      <c r="I1056" s="863" t="s">
        <v>5139</v>
      </c>
      <c r="J1056" s="863" t="s">
        <v>2652</v>
      </c>
      <c r="K1056" s="863"/>
      <c r="L1056" s="863"/>
      <c r="M1056" s="863">
        <v>1</v>
      </c>
    </row>
    <row r="1057" spans="1:13" s="738" customFormat="1" ht="27.75" customHeight="1">
      <c r="A1057" s="810">
        <v>638</v>
      </c>
      <c r="B1057" s="866" t="s">
        <v>7512</v>
      </c>
      <c r="C1057" s="863" t="s">
        <v>1562</v>
      </c>
      <c r="D1057" s="863" t="s">
        <v>9766</v>
      </c>
      <c r="E1057" s="863" t="s">
        <v>9767</v>
      </c>
      <c r="F1057" s="864" t="s">
        <v>9768</v>
      </c>
      <c r="G1057" s="825" t="s">
        <v>460</v>
      </c>
      <c r="H1057" s="825" t="s">
        <v>460</v>
      </c>
      <c r="I1057" s="863" t="s">
        <v>5126</v>
      </c>
      <c r="J1057" s="863" t="s">
        <v>2652</v>
      </c>
      <c r="K1057" s="863">
        <v>1</v>
      </c>
      <c r="L1057" s="863"/>
      <c r="M1057" s="863"/>
    </row>
    <row r="1058" spans="1:13" s="738" customFormat="1" ht="27.75" customHeight="1">
      <c r="A1058" s="810">
        <v>639</v>
      </c>
      <c r="B1058" s="866" t="s">
        <v>8846</v>
      </c>
      <c r="C1058" s="863" t="s">
        <v>1562</v>
      </c>
      <c r="D1058" s="863" t="s">
        <v>9766</v>
      </c>
      <c r="E1058" s="863" t="s">
        <v>9767</v>
      </c>
      <c r="F1058" s="864" t="s">
        <v>9768</v>
      </c>
      <c r="G1058" s="825" t="s">
        <v>460</v>
      </c>
      <c r="H1058" s="825" t="s">
        <v>460</v>
      </c>
      <c r="I1058" s="863" t="s">
        <v>5126</v>
      </c>
      <c r="J1058" s="863" t="s">
        <v>2652</v>
      </c>
      <c r="K1058" s="863">
        <v>1</v>
      </c>
      <c r="L1058" s="863"/>
      <c r="M1058" s="863"/>
    </row>
    <row r="1059" spans="1:13" s="738" customFormat="1" ht="27.75" customHeight="1">
      <c r="A1059" s="810">
        <v>640</v>
      </c>
      <c r="B1059" s="866" t="s">
        <v>8844</v>
      </c>
      <c r="C1059" s="863" t="s">
        <v>1562</v>
      </c>
      <c r="D1059" s="863" t="s">
        <v>9766</v>
      </c>
      <c r="E1059" s="863" t="s">
        <v>9767</v>
      </c>
      <c r="F1059" s="864" t="s">
        <v>9768</v>
      </c>
      <c r="G1059" s="825" t="s">
        <v>460</v>
      </c>
      <c r="H1059" s="825" t="s">
        <v>460</v>
      </c>
      <c r="I1059" s="863" t="s">
        <v>5126</v>
      </c>
      <c r="J1059" s="863" t="s">
        <v>2652</v>
      </c>
      <c r="K1059" s="863">
        <v>1</v>
      </c>
      <c r="L1059" s="863"/>
      <c r="M1059" s="863"/>
    </row>
    <row r="1060" spans="1:13" s="738" customFormat="1" ht="27.75" customHeight="1">
      <c r="A1060" s="810">
        <v>641</v>
      </c>
      <c r="B1060" s="866" t="s">
        <v>9770</v>
      </c>
      <c r="C1060" s="863" t="s">
        <v>1562</v>
      </c>
      <c r="D1060" s="863" t="s">
        <v>9766</v>
      </c>
      <c r="E1060" s="863" t="s">
        <v>9767</v>
      </c>
      <c r="F1060" s="864" t="s">
        <v>9768</v>
      </c>
      <c r="G1060" s="825" t="s">
        <v>460</v>
      </c>
      <c r="H1060" s="825" t="s">
        <v>460</v>
      </c>
      <c r="I1060" s="863" t="s">
        <v>5139</v>
      </c>
      <c r="J1060" s="863" t="s">
        <v>2652</v>
      </c>
      <c r="K1060" s="863">
        <v>1</v>
      </c>
      <c r="L1060" s="863"/>
      <c r="M1060" s="863"/>
    </row>
    <row r="1061" spans="1:13" s="738" customFormat="1" ht="27.75" customHeight="1">
      <c r="A1061" s="810">
        <v>642</v>
      </c>
      <c r="B1061" s="866" t="s">
        <v>9771</v>
      </c>
      <c r="C1061" s="863" t="s">
        <v>1562</v>
      </c>
      <c r="D1061" s="863" t="s">
        <v>9766</v>
      </c>
      <c r="E1061" s="863" t="s">
        <v>9767</v>
      </c>
      <c r="F1061" s="864" t="s">
        <v>9768</v>
      </c>
      <c r="G1061" s="825" t="s">
        <v>460</v>
      </c>
      <c r="H1061" s="825" t="s">
        <v>460</v>
      </c>
      <c r="I1061" s="863" t="s">
        <v>5139</v>
      </c>
      <c r="J1061" s="863" t="s">
        <v>2652</v>
      </c>
      <c r="K1061" s="863"/>
      <c r="L1061" s="863">
        <v>1</v>
      </c>
      <c r="M1061" s="863"/>
    </row>
    <row r="1062" spans="1:13" s="738" customFormat="1" ht="27.75" customHeight="1">
      <c r="A1062" s="810">
        <v>643</v>
      </c>
      <c r="B1062" s="866" t="s">
        <v>9772</v>
      </c>
      <c r="C1062" s="863" t="s">
        <v>1562</v>
      </c>
      <c r="D1062" s="863" t="s">
        <v>9766</v>
      </c>
      <c r="E1062" s="863" t="s">
        <v>9767</v>
      </c>
      <c r="F1062" s="864" t="s">
        <v>9768</v>
      </c>
      <c r="G1062" s="825" t="s">
        <v>460</v>
      </c>
      <c r="H1062" s="825" t="s">
        <v>460</v>
      </c>
      <c r="I1062" s="863" t="s">
        <v>5126</v>
      </c>
      <c r="J1062" s="863" t="s">
        <v>2652</v>
      </c>
      <c r="K1062" s="863"/>
      <c r="L1062" s="863">
        <v>1</v>
      </c>
      <c r="M1062" s="863"/>
    </row>
    <row r="1063" spans="1:13" s="738" customFormat="1" ht="27.75" customHeight="1">
      <c r="A1063" s="810">
        <v>644</v>
      </c>
      <c r="B1063" s="866" t="s">
        <v>9773</v>
      </c>
      <c r="C1063" s="863" t="s">
        <v>1562</v>
      </c>
      <c r="D1063" s="863" t="s">
        <v>9766</v>
      </c>
      <c r="E1063" s="863" t="s">
        <v>9767</v>
      </c>
      <c r="F1063" s="864" t="s">
        <v>9768</v>
      </c>
      <c r="G1063" s="825" t="s">
        <v>460</v>
      </c>
      <c r="H1063" s="825" t="s">
        <v>460</v>
      </c>
      <c r="I1063" s="863" t="s">
        <v>5139</v>
      </c>
      <c r="J1063" s="863" t="s">
        <v>2652</v>
      </c>
      <c r="K1063" s="863"/>
      <c r="L1063" s="863">
        <v>1</v>
      </c>
      <c r="M1063" s="863"/>
    </row>
    <row r="1064" spans="1:13" s="738" customFormat="1" ht="27.75" customHeight="1">
      <c r="A1064" s="810">
        <v>645</v>
      </c>
      <c r="B1064" s="866" t="s">
        <v>9774</v>
      </c>
      <c r="C1064" s="863" t="s">
        <v>1562</v>
      </c>
      <c r="D1064" s="863" t="s">
        <v>9766</v>
      </c>
      <c r="E1064" s="863" t="s">
        <v>9767</v>
      </c>
      <c r="F1064" s="864" t="s">
        <v>9768</v>
      </c>
      <c r="G1064" s="825" t="s">
        <v>460</v>
      </c>
      <c r="H1064" s="825" t="s">
        <v>460</v>
      </c>
      <c r="I1064" s="863" t="s">
        <v>5139</v>
      </c>
      <c r="J1064" s="863" t="s">
        <v>2652</v>
      </c>
      <c r="K1064" s="863"/>
      <c r="L1064" s="863">
        <v>1</v>
      </c>
      <c r="M1064" s="863"/>
    </row>
    <row r="1065" spans="1:13" s="738" customFormat="1" ht="27.75" customHeight="1">
      <c r="A1065" s="810">
        <v>646</v>
      </c>
      <c r="B1065" s="866" t="s">
        <v>9775</v>
      </c>
      <c r="C1065" s="863" t="s">
        <v>1562</v>
      </c>
      <c r="D1065" s="863" t="s">
        <v>9766</v>
      </c>
      <c r="E1065" s="863" t="s">
        <v>9767</v>
      </c>
      <c r="F1065" s="864" t="s">
        <v>9768</v>
      </c>
      <c r="G1065" s="825" t="s">
        <v>460</v>
      </c>
      <c r="H1065" s="825" t="s">
        <v>460</v>
      </c>
      <c r="I1065" s="863" t="s">
        <v>5139</v>
      </c>
      <c r="J1065" s="863" t="s">
        <v>2652</v>
      </c>
      <c r="K1065" s="863"/>
      <c r="L1065" s="863">
        <v>1</v>
      </c>
      <c r="M1065" s="863"/>
    </row>
    <row r="1066" spans="1:13" s="738" customFormat="1" ht="27.75" customHeight="1">
      <c r="A1066" s="810">
        <v>647</v>
      </c>
      <c r="B1066" s="866" t="s">
        <v>9776</v>
      </c>
      <c r="C1066" s="863" t="s">
        <v>1562</v>
      </c>
      <c r="D1066" s="863" t="s">
        <v>9766</v>
      </c>
      <c r="E1066" s="863" t="s">
        <v>9767</v>
      </c>
      <c r="F1066" s="864" t="s">
        <v>9768</v>
      </c>
      <c r="G1066" s="825" t="s">
        <v>460</v>
      </c>
      <c r="H1066" s="825" t="s">
        <v>460</v>
      </c>
      <c r="I1066" s="863" t="s">
        <v>5126</v>
      </c>
      <c r="J1066" s="863" t="s">
        <v>2652</v>
      </c>
      <c r="K1066" s="863"/>
      <c r="L1066" s="863">
        <v>1</v>
      </c>
      <c r="M1066" s="863"/>
    </row>
    <row r="1067" spans="1:13" s="738" customFormat="1" ht="27.75" customHeight="1">
      <c r="A1067" s="810">
        <v>648</v>
      </c>
      <c r="B1067" s="866" t="s">
        <v>9777</v>
      </c>
      <c r="C1067" s="863" t="s">
        <v>1562</v>
      </c>
      <c r="D1067" s="863" t="s">
        <v>9766</v>
      </c>
      <c r="E1067" s="863" t="s">
        <v>9767</v>
      </c>
      <c r="F1067" s="864" t="s">
        <v>9768</v>
      </c>
      <c r="G1067" s="825" t="s">
        <v>460</v>
      </c>
      <c r="H1067" s="825" t="s">
        <v>460</v>
      </c>
      <c r="I1067" s="863" t="s">
        <v>5126</v>
      </c>
      <c r="J1067" s="863" t="s">
        <v>2652</v>
      </c>
      <c r="K1067" s="863"/>
      <c r="L1067" s="863"/>
      <c r="M1067" s="863">
        <v>1</v>
      </c>
    </row>
    <row r="1068" spans="1:13" s="738" customFormat="1" ht="27.75" customHeight="1">
      <c r="A1068" s="810">
        <v>649</v>
      </c>
      <c r="B1068" s="866" t="s">
        <v>8671</v>
      </c>
      <c r="C1068" s="863" t="s">
        <v>1562</v>
      </c>
      <c r="D1068" s="863" t="s">
        <v>9766</v>
      </c>
      <c r="E1068" s="863" t="s">
        <v>9767</v>
      </c>
      <c r="F1068" s="864" t="s">
        <v>9768</v>
      </c>
      <c r="G1068" s="825" t="s">
        <v>460</v>
      </c>
      <c r="H1068" s="825" t="s">
        <v>460</v>
      </c>
      <c r="I1068" s="863" t="s">
        <v>5126</v>
      </c>
      <c r="J1068" s="863" t="s">
        <v>2652</v>
      </c>
      <c r="K1068" s="863"/>
      <c r="L1068" s="863"/>
      <c r="M1068" s="863">
        <v>1</v>
      </c>
    </row>
    <row r="1069" spans="1:13" s="738" customFormat="1" ht="27.75" customHeight="1">
      <c r="A1069" s="810">
        <v>650</v>
      </c>
      <c r="B1069" s="866" t="s">
        <v>9778</v>
      </c>
      <c r="C1069" s="863" t="s">
        <v>1562</v>
      </c>
      <c r="D1069" s="863" t="s">
        <v>9766</v>
      </c>
      <c r="E1069" s="863" t="s">
        <v>9767</v>
      </c>
      <c r="F1069" s="864" t="s">
        <v>9768</v>
      </c>
      <c r="G1069" s="825" t="s">
        <v>460</v>
      </c>
      <c r="H1069" s="825" t="s">
        <v>460</v>
      </c>
      <c r="I1069" s="863" t="s">
        <v>5126</v>
      </c>
      <c r="J1069" s="863" t="s">
        <v>2652</v>
      </c>
      <c r="K1069" s="863"/>
      <c r="L1069" s="863"/>
      <c r="M1069" s="863">
        <v>1</v>
      </c>
    </row>
    <row r="1070" spans="1:13" s="738" customFormat="1" ht="27.75" customHeight="1">
      <c r="A1070" s="810">
        <v>651</v>
      </c>
      <c r="B1070" s="866" t="s">
        <v>9779</v>
      </c>
      <c r="C1070" s="863" t="s">
        <v>1562</v>
      </c>
      <c r="D1070" s="863" t="s">
        <v>9766</v>
      </c>
      <c r="E1070" s="863" t="s">
        <v>9767</v>
      </c>
      <c r="F1070" s="864" t="s">
        <v>9768</v>
      </c>
      <c r="G1070" s="825" t="s">
        <v>460</v>
      </c>
      <c r="H1070" s="825" t="s">
        <v>460</v>
      </c>
      <c r="I1070" s="863" t="s">
        <v>5126</v>
      </c>
      <c r="J1070" s="863" t="s">
        <v>2652</v>
      </c>
      <c r="K1070" s="863"/>
      <c r="L1070" s="863"/>
      <c r="M1070" s="863">
        <v>1</v>
      </c>
    </row>
    <row r="1071" spans="1:13" s="738" customFormat="1" ht="27.75" customHeight="1">
      <c r="A1071" s="810">
        <v>652</v>
      </c>
      <c r="B1071" s="866" t="s">
        <v>9780</v>
      </c>
      <c r="C1071" s="863" t="s">
        <v>1562</v>
      </c>
      <c r="D1071" s="863" t="s">
        <v>9766</v>
      </c>
      <c r="E1071" s="863" t="s">
        <v>9767</v>
      </c>
      <c r="F1071" s="864" t="s">
        <v>9768</v>
      </c>
      <c r="G1071" s="825" t="s">
        <v>7953</v>
      </c>
      <c r="H1071" s="825" t="s">
        <v>7953</v>
      </c>
      <c r="I1071" s="863" t="s">
        <v>5139</v>
      </c>
      <c r="J1071" s="863" t="s">
        <v>6875</v>
      </c>
      <c r="K1071" s="863">
        <v>2</v>
      </c>
      <c r="L1071" s="863"/>
      <c r="M1071" s="863"/>
    </row>
    <row r="1072" spans="1:13" s="738" customFormat="1" ht="27.75" customHeight="1">
      <c r="A1072" s="810">
        <v>653</v>
      </c>
      <c r="B1072" s="866" t="s">
        <v>9781</v>
      </c>
      <c r="C1072" s="863" t="s">
        <v>1562</v>
      </c>
      <c r="D1072" s="863" t="s">
        <v>9766</v>
      </c>
      <c r="E1072" s="863" t="s">
        <v>9767</v>
      </c>
      <c r="F1072" s="864" t="s">
        <v>9768</v>
      </c>
      <c r="G1072" s="825" t="s">
        <v>7953</v>
      </c>
      <c r="H1072" s="825" t="s">
        <v>7953</v>
      </c>
      <c r="I1072" s="863" t="s">
        <v>5139</v>
      </c>
      <c r="J1072" s="863" t="s">
        <v>6875</v>
      </c>
      <c r="K1072" s="863"/>
      <c r="L1072" s="863">
        <v>1</v>
      </c>
      <c r="M1072" s="863"/>
    </row>
    <row r="1073" spans="1:13" s="738" customFormat="1" ht="27.75" customHeight="1">
      <c r="A1073" s="810">
        <v>654</v>
      </c>
      <c r="B1073" s="866" t="s">
        <v>6530</v>
      </c>
      <c r="C1073" s="863" t="s">
        <v>1562</v>
      </c>
      <c r="D1073" s="863" t="s">
        <v>9766</v>
      </c>
      <c r="E1073" s="863" t="s">
        <v>9767</v>
      </c>
      <c r="F1073" s="864" t="s">
        <v>9768</v>
      </c>
      <c r="G1073" s="825" t="s">
        <v>7953</v>
      </c>
      <c r="H1073" s="825" t="s">
        <v>7953</v>
      </c>
      <c r="I1073" s="863" t="s">
        <v>5139</v>
      </c>
      <c r="J1073" s="863" t="s">
        <v>9782</v>
      </c>
      <c r="K1073" s="863"/>
      <c r="L1073" s="863"/>
      <c r="M1073" s="863">
        <v>1</v>
      </c>
    </row>
    <row r="1074" spans="1:13" s="738" customFormat="1" ht="27.75" customHeight="1">
      <c r="A1074" s="810">
        <v>655</v>
      </c>
      <c r="B1074" s="866" t="s">
        <v>9781</v>
      </c>
      <c r="C1074" s="863" t="s">
        <v>1562</v>
      </c>
      <c r="D1074" s="863" t="s">
        <v>9766</v>
      </c>
      <c r="E1074" s="863" t="s">
        <v>9767</v>
      </c>
      <c r="F1074" s="864" t="s">
        <v>9768</v>
      </c>
      <c r="G1074" s="825" t="s">
        <v>7953</v>
      </c>
      <c r="H1074" s="825" t="s">
        <v>7953</v>
      </c>
      <c r="I1074" s="863" t="s">
        <v>5139</v>
      </c>
      <c r="J1074" s="863" t="s">
        <v>9783</v>
      </c>
      <c r="K1074" s="863"/>
      <c r="L1074" s="863"/>
      <c r="M1074" s="863">
        <v>1</v>
      </c>
    </row>
    <row r="1075" spans="1:13" s="738" customFormat="1" ht="27.75" customHeight="1">
      <c r="A1075" s="810">
        <v>656</v>
      </c>
      <c r="B1075" s="866" t="s">
        <v>6530</v>
      </c>
      <c r="C1075" s="863" t="s">
        <v>1562</v>
      </c>
      <c r="D1075" s="863" t="s">
        <v>9766</v>
      </c>
      <c r="E1075" s="863" t="s">
        <v>9767</v>
      </c>
      <c r="F1075" s="864" t="s">
        <v>9768</v>
      </c>
      <c r="G1075" s="825" t="s">
        <v>7953</v>
      </c>
      <c r="H1075" s="825" t="s">
        <v>7953</v>
      </c>
      <c r="I1075" s="863" t="s">
        <v>5139</v>
      </c>
      <c r="J1075" s="863" t="s">
        <v>9784</v>
      </c>
      <c r="K1075" s="863"/>
      <c r="L1075" s="863"/>
      <c r="M1075" s="863">
        <v>1</v>
      </c>
    </row>
    <row r="1076" spans="1:13" s="738" customFormat="1" ht="27.75" customHeight="1">
      <c r="A1076" s="810">
        <v>657</v>
      </c>
      <c r="B1076" s="866" t="s">
        <v>6530</v>
      </c>
      <c r="C1076" s="863" t="s">
        <v>1562</v>
      </c>
      <c r="D1076" s="863" t="s">
        <v>9766</v>
      </c>
      <c r="E1076" s="863" t="s">
        <v>9767</v>
      </c>
      <c r="F1076" s="864" t="s">
        <v>9768</v>
      </c>
      <c r="G1076" s="825" t="s">
        <v>7953</v>
      </c>
      <c r="H1076" s="825" t="s">
        <v>7953</v>
      </c>
      <c r="I1076" s="863" t="s">
        <v>5139</v>
      </c>
      <c r="J1076" s="863" t="s">
        <v>9785</v>
      </c>
      <c r="K1076" s="863"/>
      <c r="L1076" s="863"/>
      <c r="M1076" s="863">
        <v>1</v>
      </c>
    </row>
    <row r="1077" spans="1:13" s="738" customFormat="1" ht="27.75" customHeight="1">
      <c r="A1077" s="810">
        <v>658</v>
      </c>
      <c r="B1077" s="866" t="s">
        <v>9786</v>
      </c>
      <c r="C1077" s="863" t="s">
        <v>1562</v>
      </c>
      <c r="D1077" s="863" t="s">
        <v>9766</v>
      </c>
      <c r="E1077" s="863" t="s">
        <v>9767</v>
      </c>
      <c r="F1077" s="864" t="s">
        <v>9768</v>
      </c>
      <c r="G1077" s="825" t="s">
        <v>7953</v>
      </c>
      <c r="H1077" s="825" t="s">
        <v>7953</v>
      </c>
      <c r="I1077" s="863" t="s">
        <v>5139</v>
      </c>
      <c r="J1077" s="863" t="s">
        <v>9787</v>
      </c>
      <c r="K1077" s="863"/>
      <c r="L1077" s="863"/>
      <c r="M1077" s="863">
        <v>1</v>
      </c>
    </row>
    <row r="1078" spans="1:13" s="738" customFormat="1" ht="27.75" customHeight="1">
      <c r="A1078" s="810">
        <v>659</v>
      </c>
      <c r="B1078" s="866" t="s">
        <v>9788</v>
      </c>
      <c r="C1078" s="863" t="s">
        <v>1562</v>
      </c>
      <c r="D1078" s="863" t="s">
        <v>9766</v>
      </c>
      <c r="E1078" s="863" t="s">
        <v>9767</v>
      </c>
      <c r="F1078" s="864" t="s">
        <v>9768</v>
      </c>
      <c r="G1078" s="825" t="s">
        <v>567</v>
      </c>
      <c r="H1078" s="825" t="s">
        <v>567</v>
      </c>
      <c r="I1078" s="863" t="s">
        <v>5126</v>
      </c>
      <c r="J1078" s="863" t="s">
        <v>9789</v>
      </c>
      <c r="K1078" s="863">
        <v>1</v>
      </c>
      <c r="L1078" s="863"/>
      <c r="M1078" s="863"/>
    </row>
    <row r="1079" spans="1:13" s="738" customFormat="1" ht="27.75" customHeight="1">
      <c r="A1079" s="810">
        <v>660</v>
      </c>
      <c r="B1079" s="866" t="s">
        <v>7584</v>
      </c>
      <c r="C1079" s="863" t="s">
        <v>1562</v>
      </c>
      <c r="D1079" s="863" t="s">
        <v>9766</v>
      </c>
      <c r="E1079" s="863" t="s">
        <v>9767</v>
      </c>
      <c r="F1079" s="864" t="s">
        <v>9768</v>
      </c>
      <c r="G1079" s="825" t="s">
        <v>567</v>
      </c>
      <c r="H1079" s="825" t="s">
        <v>567</v>
      </c>
      <c r="I1079" s="863" t="s">
        <v>5139</v>
      </c>
      <c r="J1079" s="863" t="s">
        <v>6875</v>
      </c>
      <c r="K1079" s="863"/>
      <c r="L1079" s="863"/>
      <c r="M1079" s="863">
        <v>1</v>
      </c>
    </row>
    <row r="1080" spans="1:13" s="738" customFormat="1" ht="27.75" customHeight="1">
      <c r="A1080" s="810">
        <v>661</v>
      </c>
      <c r="B1080" s="866" t="s">
        <v>6874</v>
      </c>
      <c r="C1080" s="863" t="s">
        <v>1562</v>
      </c>
      <c r="D1080" s="863" t="s">
        <v>9766</v>
      </c>
      <c r="E1080" s="863" t="s">
        <v>9767</v>
      </c>
      <c r="F1080" s="864" t="s">
        <v>9768</v>
      </c>
      <c r="G1080" s="825" t="s">
        <v>567</v>
      </c>
      <c r="H1080" s="825" t="s">
        <v>567</v>
      </c>
      <c r="I1080" s="863" t="s">
        <v>5139</v>
      </c>
      <c r="J1080" s="863" t="s">
        <v>9785</v>
      </c>
      <c r="K1080" s="863"/>
      <c r="L1080" s="863"/>
      <c r="M1080" s="863">
        <v>1</v>
      </c>
    </row>
    <row r="1081" spans="1:13" s="738" customFormat="1" ht="27.75" customHeight="1">
      <c r="A1081" s="810">
        <v>662</v>
      </c>
      <c r="B1081" s="866" t="s">
        <v>9788</v>
      </c>
      <c r="C1081" s="863" t="s">
        <v>1562</v>
      </c>
      <c r="D1081" s="863" t="s">
        <v>9766</v>
      </c>
      <c r="E1081" s="863" t="s">
        <v>9767</v>
      </c>
      <c r="F1081" s="864" t="s">
        <v>9768</v>
      </c>
      <c r="G1081" s="825" t="s">
        <v>567</v>
      </c>
      <c r="H1081" s="825" t="s">
        <v>567</v>
      </c>
      <c r="I1081" s="863" t="s">
        <v>5126</v>
      </c>
      <c r="J1081" s="863" t="s">
        <v>9790</v>
      </c>
      <c r="K1081" s="863"/>
      <c r="L1081" s="863"/>
      <c r="M1081" s="863">
        <v>1</v>
      </c>
    </row>
    <row r="1082" spans="1:13" s="738" customFormat="1" ht="27.75" customHeight="1">
      <c r="A1082" s="810">
        <v>663</v>
      </c>
      <c r="B1082" s="866" t="s">
        <v>9791</v>
      </c>
      <c r="C1082" s="863" t="s">
        <v>1562</v>
      </c>
      <c r="D1082" s="863" t="s">
        <v>9766</v>
      </c>
      <c r="E1082" s="863" t="s">
        <v>9767</v>
      </c>
      <c r="F1082" s="864" t="s">
        <v>9768</v>
      </c>
      <c r="G1082" s="825" t="s">
        <v>567</v>
      </c>
      <c r="H1082" s="825" t="s">
        <v>567</v>
      </c>
      <c r="I1082" s="863" t="s">
        <v>5139</v>
      </c>
      <c r="J1082" s="863" t="s">
        <v>9783</v>
      </c>
      <c r="K1082" s="863"/>
      <c r="L1082" s="863"/>
      <c r="M1082" s="863">
        <v>1</v>
      </c>
    </row>
    <row r="1083" spans="1:13" s="738" customFormat="1" ht="27.75" customHeight="1">
      <c r="A1083" s="810">
        <v>664</v>
      </c>
      <c r="B1083" s="866" t="s">
        <v>9792</v>
      </c>
      <c r="C1083" s="863" t="s">
        <v>1562</v>
      </c>
      <c r="D1083" s="863" t="s">
        <v>9766</v>
      </c>
      <c r="E1083" s="863" t="s">
        <v>9767</v>
      </c>
      <c r="F1083" s="864" t="s">
        <v>9768</v>
      </c>
      <c r="G1083" s="825" t="s">
        <v>567</v>
      </c>
      <c r="H1083" s="825" t="s">
        <v>567</v>
      </c>
      <c r="I1083" s="863" t="s">
        <v>5139</v>
      </c>
      <c r="J1083" s="863" t="s">
        <v>9793</v>
      </c>
      <c r="K1083" s="863"/>
      <c r="L1083" s="863"/>
      <c r="M1083" s="863">
        <v>1</v>
      </c>
    </row>
    <row r="1084" spans="1:13" s="738" customFormat="1" ht="27.75" customHeight="1">
      <c r="A1084" s="810">
        <v>665</v>
      </c>
      <c r="B1084" s="866" t="s">
        <v>6876</v>
      </c>
      <c r="C1084" s="863" t="s">
        <v>1562</v>
      </c>
      <c r="D1084" s="863" t="s">
        <v>9766</v>
      </c>
      <c r="E1084" s="863" t="s">
        <v>9767</v>
      </c>
      <c r="F1084" s="864" t="s">
        <v>9768</v>
      </c>
      <c r="G1084" s="825" t="s">
        <v>460</v>
      </c>
      <c r="H1084" s="825" t="s">
        <v>460</v>
      </c>
      <c r="I1084" s="863" t="s">
        <v>5126</v>
      </c>
      <c r="J1084" s="863" t="s">
        <v>6875</v>
      </c>
      <c r="K1084" s="863">
        <v>1</v>
      </c>
      <c r="L1084" s="863"/>
      <c r="M1084" s="863"/>
    </row>
    <row r="1085" spans="1:13" s="738" customFormat="1" ht="27.75" customHeight="1">
      <c r="A1085" s="810">
        <v>666</v>
      </c>
      <c r="B1085" s="824" t="s">
        <v>9794</v>
      </c>
      <c r="C1085" s="863" t="s">
        <v>1562</v>
      </c>
      <c r="D1085" s="863" t="s">
        <v>9766</v>
      </c>
      <c r="E1085" s="863" t="s">
        <v>9767</v>
      </c>
      <c r="F1085" s="864" t="s">
        <v>9768</v>
      </c>
      <c r="G1085" s="825" t="s">
        <v>460</v>
      </c>
      <c r="H1085" s="825" t="s">
        <v>460</v>
      </c>
      <c r="I1085" s="863" t="s">
        <v>5139</v>
      </c>
      <c r="J1085" s="863" t="s">
        <v>6875</v>
      </c>
      <c r="K1085" s="814">
        <v>1</v>
      </c>
      <c r="L1085" s="814"/>
      <c r="M1085" s="814"/>
    </row>
    <row r="1086" spans="1:13" s="738" customFormat="1" ht="27.75" customHeight="1">
      <c r="A1086" s="810">
        <v>667</v>
      </c>
      <c r="B1086" s="824" t="s">
        <v>9795</v>
      </c>
      <c r="C1086" s="863" t="s">
        <v>1562</v>
      </c>
      <c r="D1086" s="863" t="s">
        <v>9766</v>
      </c>
      <c r="E1086" s="863" t="s">
        <v>9767</v>
      </c>
      <c r="F1086" s="864" t="s">
        <v>9768</v>
      </c>
      <c r="G1086" s="825" t="s">
        <v>460</v>
      </c>
      <c r="H1086" s="825" t="s">
        <v>460</v>
      </c>
      <c r="I1086" s="863" t="s">
        <v>5126</v>
      </c>
      <c r="J1086" s="863" t="s">
        <v>6875</v>
      </c>
      <c r="K1086" s="814">
        <v>1</v>
      </c>
      <c r="L1086" s="814"/>
      <c r="M1086" s="814"/>
    </row>
    <row r="1087" spans="1:13" s="738" customFormat="1" ht="27.75" customHeight="1">
      <c r="A1087" s="810">
        <v>668</v>
      </c>
      <c r="B1087" s="824" t="s">
        <v>2933</v>
      </c>
      <c r="C1087" s="863" t="s">
        <v>1562</v>
      </c>
      <c r="D1087" s="863" t="s">
        <v>9766</v>
      </c>
      <c r="E1087" s="863" t="s">
        <v>9767</v>
      </c>
      <c r="F1087" s="864" t="s">
        <v>9768</v>
      </c>
      <c r="G1087" s="825" t="s">
        <v>460</v>
      </c>
      <c r="H1087" s="825" t="s">
        <v>460</v>
      </c>
      <c r="I1087" s="863" t="s">
        <v>5126</v>
      </c>
      <c r="J1087" s="863" t="s">
        <v>6875</v>
      </c>
      <c r="K1087" s="814">
        <v>1</v>
      </c>
      <c r="L1087" s="814"/>
      <c r="M1087" s="814"/>
    </row>
    <row r="1088" spans="1:13" s="738" customFormat="1" ht="27.75" customHeight="1">
      <c r="A1088" s="810">
        <v>669</v>
      </c>
      <c r="B1088" s="824" t="s">
        <v>3583</v>
      </c>
      <c r="C1088" s="863" t="s">
        <v>1562</v>
      </c>
      <c r="D1088" s="863" t="s">
        <v>9766</v>
      </c>
      <c r="E1088" s="863" t="s">
        <v>9767</v>
      </c>
      <c r="F1088" s="864" t="s">
        <v>9768</v>
      </c>
      <c r="G1088" s="825" t="s">
        <v>460</v>
      </c>
      <c r="H1088" s="825" t="s">
        <v>460</v>
      </c>
      <c r="I1088" s="863" t="s">
        <v>5126</v>
      </c>
      <c r="J1088" s="863" t="s">
        <v>6875</v>
      </c>
      <c r="K1088" s="814">
        <v>1</v>
      </c>
      <c r="L1088" s="814"/>
      <c r="M1088" s="814"/>
    </row>
    <row r="1089" spans="1:13" s="738" customFormat="1" ht="27.75" customHeight="1">
      <c r="A1089" s="810">
        <v>670</v>
      </c>
      <c r="B1089" s="824" t="s">
        <v>2933</v>
      </c>
      <c r="C1089" s="863" t="s">
        <v>1562</v>
      </c>
      <c r="D1089" s="863" t="s">
        <v>9766</v>
      </c>
      <c r="E1089" s="863" t="s">
        <v>9767</v>
      </c>
      <c r="F1089" s="864" t="s">
        <v>9768</v>
      </c>
      <c r="G1089" s="825" t="s">
        <v>460</v>
      </c>
      <c r="H1089" s="825" t="s">
        <v>460</v>
      </c>
      <c r="I1089" s="863" t="s">
        <v>5126</v>
      </c>
      <c r="J1089" s="863" t="s">
        <v>6875</v>
      </c>
      <c r="K1089" s="814"/>
      <c r="L1089" s="814">
        <v>1</v>
      </c>
      <c r="M1089" s="814"/>
    </row>
    <row r="1090" spans="1:13" s="738" customFormat="1" ht="27.75" customHeight="1">
      <c r="A1090" s="810">
        <v>671</v>
      </c>
      <c r="B1090" s="824" t="s">
        <v>3583</v>
      </c>
      <c r="C1090" s="863" t="s">
        <v>1562</v>
      </c>
      <c r="D1090" s="863" t="s">
        <v>9766</v>
      </c>
      <c r="E1090" s="863" t="s">
        <v>9767</v>
      </c>
      <c r="F1090" s="864" t="s">
        <v>9768</v>
      </c>
      <c r="G1090" s="825" t="s">
        <v>460</v>
      </c>
      <c r="H1090" s="825" t="s">
        <v>460</v>
      </c>
      <c r="I1090" s="863" t="s">
        <v>5126</v>
      </c>
      <c r="J1090" s="863" t="s">
        <v>6875</v>
      </c>
      <c r="K1090" s="814"/>
      <c r="L1090" s="814"/>
      <c r="M1090" s="814">
        <v>1</v>
      </c>
    </row>
    <row r="1091" spans="1:13" s="738" customFormat="1" ht="27.75" customHeight="1">
      <c r="A1091" s="810">
        <v>672</v>
      </c>
      <c r="B1091" s="824" t="s">
        <v>6876</v>
      </c>
      <c r="C1091" s="863" t="s">
        <v>1562</v>
      </c>
      <c r="D1091" s="863" t="s">
        <v>9766</v>
      </c>
      <c r="E1091" s="863" t="s">
        <v>9767</v>
      </c>
      <c r="F1091" s="864" t="s">
        <v>9768</v>
      </c>
      <c r="G1091" s="825" t="s">
        <v>460</v>
      </c>
      <c r="H1091" s="825" t="s">
        <v>460</v>
      </c>
      <c r="I1091" s="863" t="s">
        <v>5126</v>
      </c>
      <c r="J1091" s="863" t="s">
        <v>6875</v>
      </c>
      <c r="K1091" s="814"/>
      <c r="L1091" s="814"/>
      <c r="M1091" s="814">
        <v>1</v>
      </c>
    </row>
    <row r="1092" spans="1:13" s="738" customFormat="1" ht="27.75" customHeight="1">
      <c r="A1092" s="810">
        <v>673</v>
      </c>
      <c r="B1092" s="824" t="s">
        <v>9796</v>
      </c>
      <c r="C1092" s="863" t="s">
        <v>1562</v>
      </c>
      <c r="D1092" s="863" t="s">
        <v>9766</v>
      </c>
      <c r="E1092" s="863" t="s">
        <v>9767</v>
      </c>
      <c r="F1092" s="864" t="s">
        <v>9768</v>
      </c>
      <c r="G1092" s="825" t="s">
        <v>457</v>
      </c>
      <c r="H1092" s="825" t="s">
        <v>457</v>
      </c>
      <c r="I1092" s="863" t="s">
        <v>5126</v>
      </c>
      <c r="J1092" s="863" t="s">
        <v>9797</v>
      </c>
      <c r="K1092" s="814"/>
      <c r="L1092" s="814">
        <v>1</v>
      </c>
      <c r="M1092" s="814"/>
    </row>
    <row r="1093" spans="1:13" s="738" customFormat="1" ht="27.75" customHeight="1">
      <c r="A1093" s="810">
        <v>674</v>
      </c>
      <c r="B1093" s="824" t="s">
        <v>9796</v>
      </c>
      <c r="C1093" s="863" t="s">
        <v>1562</v>
      </c>
      <c r="D1093" s="863" t="s">
        <v>9766</v>
      </c>
      <c r="E1093" s="863" t="s">
        <v>9767</v>
      </c>
      <c r="F1093" s="864" t="s">
        <v>9768</v>
      </c>
      <c r="G1093" s="825" t="s">
        <v>457</v>
      </c>
      <c r="H1093" s="825" t="s">
        <v>457</v>
      </c>
      <c r="I1093" s="863" t="s">
        <v>5126</v>
      </c>
      <c r="J1093" s="863" t="s">
        <v>9798</v>
      </c>
      <c r="K1093" s="814"/>
      <c r="L1093" s="814">
        <v>1</v>
      </c>
      <c r="M1093" s="814"/>
    </row>
    <row r="1094" spans="1:13" s="738" customFormat="1" ht="27.75" customHeight="1">
      <c r="A1094" s="810">
        <v>675</v>
      </c>
      <c r="B1094" s="824" t="s">
        <v>664</v>
      </c>
      <c r="C1094" s="863" t="s">
        <v>1562</v>
      </c>
      <c r="D1094" s="863" t="s">
        <v>9766</v>
      </c>
      <c r="E1094" s="863" t="s">
        <v>9767</v>
      </c>
      <c r="F1094" s="864" t="s">
        <v>9768</v>
      </c>
      <c r="G1094" s="825" t="s">
        <v>457</v>
      </c>
      <c r="H1094" s="825" t="s">
        <v>457</v>
      </c>
      <c r="I1094" s="863" t="s">
        <v>5126</v>
      </c>
      <c r="J1094" s="863" t="s">
        <v>6875</v>
      </c>
      <c r="K1094" s="814"/>
      <c r="L1094" s="814"/>
      <c r="M1094" s="814">
        <v>1</v>
      </c>
    </row>
    <row r="1095" spans="1:13" s="738" customFormat="1" ht="27.75" customHeight="1">
      <c r="A1095" s="810">
        <v>676</v>
      </c>
      <c r="B1095" s="824" t="s">
        <v>9799</v>
      </c>
      <c r="C1095" s="810" t="s">
        <v>1512</v>
      </c>
      <c r="D1095" s="813" t="s">
        <v>9800</v>
      </c>
      <c r="E1095" s="810" t="s">
        <v>1665</v>
      </c>
      <c r="F1095" s="812" t="s">
        <v>9801</v>
      </c>
      <c r="G1095" s="825" t="s">
        <v>460</v>
      </c>
      <c r="H1095" s="825" t="s">
        <v>460</v>
      </c>
      <c r="I1095" s="813" t="s">
        <v>5139</v>
      </c>
      <c r="J1095" s="818" t="s">
        <v>9802</v>
      </c>
      <c r="K1095" s="813"/>
      <c r="L1095" s="813"/>
      <c r="M1095" s="813">
        <v>1</v>
      </c>
    </row>
    <row r="1096" spans="1:13" s="738" customFormat="1" ht="27.75" customHeight="1">
      <c r="A1096" s="810">
        <v>677</v>
      </c>
      <c r="B1096" s="824" t="s">
        <v>9803</v>
      </c>
      <c r="C1096" s="810" t="s">
        <v>1512</v>
      </c>
      <c r="D1096" s="813" t="s">
        <v>9800</v>
      </c>
      <c r="E1096" s="810" t="s">
        <v>1665</v>
      </c>
      <c r="F1096" s="812" t="s">
        <v>9801</v>
      </c>
      <c r="G1096" s="825" t="s">
        <v>460</v>
      </c>
      <c r="H1096" s="825" t="s">
        <v>460</v>
      </c>
      <c r="I1096" s="813" t="s">
        <v>5139</v>
      </c>
      <c r="J1096" s="818" t="s">
        <v>9804</v>
      </c>
      <c r="K1096" s="813"/>
      <c r="L1096" s="813"/>
      <c r="M1096" s="813">
        <v>1</v>
      </c>
    </row>
    <row r="1097" spans="1:13" s="738" customFormat="1" ht="27.75" customHeight="1">
      <c r="A1097" s="867"/>
      <c r="B1097" s="805" t="s">
        <v>1442</v>
      </c>
      <c r="C1097" s="806"/>
      <c r="D1097" s="804"/>
      <c r="E1097" s="804"/>
      <c r="F1097" s="807"/>
      <c r="G1097" s="804"/>
      <c r="H1097" s="804"/>
      <c r="I1097" s="804"/>
      <c r="J1097" s="807"/>
      <c r="K1097" s="868">
        <f>SUM(K420:K1096)</f>
        <v>204</v>
      </c>
      <c r="L1097" s="868">
        <f>SUM(L420:L1096)</f>
        <v>215</v>
      </c>
      <c r="M1097" s="868">
        <f>SUM(M420:M1096)</f>
        <v>317</v>
      </c>
    </row>
    <row r="1098" spans="1:13" s="738" customFormat="1" ht="27.75" customHeight="1">
      <c r="A1098" s="867"/>
      <c r="B1098" s="869"/>
      <c r="C1098" s="870"/>
      <c r="D1098" s="871"/>
      <c r="E1098" s="871"/>
      <c r="F1098" s="872"/>
      <c r="G1098" s="871"/>
      <c r="H1098" s="871"/>
      <c r="I1098" s="871"/>
      <c r="J1098" s="872"/>
      <c r="K1098" s="1570">
        <f>SUM(K1097:M1097)</f>
        <v>736</v>
      </c>
      <c r="L1098" s="1571"/>
      <c r="M1098" s="1572"/>
    </row>
    <row r="1099" spans="1:13" s="738" customFormat="1" ht="27.75" customHeight="1"/>
    <row r="1100" spans="1:13" s="738" customFormat="1" ht="27.75" customHeight="1"/>
    <row r="1101" spans="1:13" s="738" customFormat="1" ht="27.75" customHeight="1"/>
    <row r="1102" spans="1:13" s="738" customFormat="1" ht="27.75" customHeight="1"/>
    <row r="1103" spans="1:13" s="738" customFormat="1" ht="27.75" customHeight="1"/>
    <row r="1104" spans="1:13" s="738" customFormat="1" ht="27.75" customHeight="1"/>
    <row r="1105" spans="1:11" s="738" customFormat="1" ht="27.75" customHeight="1"/>
    <row r="1106" spans="1:11" s="738" customFormat="1" ht="27.75" customHeight="1"/>
    <row r="1107" spans="1:11" s="738" customFormat="1" ht="27.75" customHeight="1"/>
    <row r="1108" spans="1:11" s="738" customFormat="1" ht="27.75" customHeight="1"/>
    <row r="1109" spans="1:11" s="738" customFormat="1" ht="27.75" customHeight="1"/>
    <row r="1110" spans="1:11" s="738" customFormat="1" ht="27.75" customHeight="1"/>
    <row r="1111" spans="1:11" s="738" customFormat="1" ht="27.75" customHeight="1"/>
    <row r="1112" spans="1:11" s="738" customFormat="1" ht="27.75" customHeight="1"/>
    <row r="1113" spans="1:11" s="738" customFormat="1" ht="27.75" customHeight="1"/>
    <row r="1114" spans="1:11" s="738" customFormat="1" ht="27.75" customHeight="1"/>
    <row r="1115" spans="1:11" s="738" customFormat="1" ht="27.75" customHeight="1"/>
    <row r="1116" spans="1:11" s="738" customFormat="1" ht="27.75" customHeight="1"/>
    <row r="1117" spans="1:11" s="734" customFormat="1" ht="27.75" customHeight="1">
      <c r="A1117" s="736"/>
      <c r="B1117" s="746"/>
      <c r="C1117" s="736"/>
      <c r="D1117" s="736"/>
      <c r="E1117" s="744"/>
      <c r="F1117" s="744"/>
      <c r="G1117" s="736"/>
      <c r="H1117" s="736"/>
      <c r="I1117" s="736"/>
      <c r="J1117" s="744"/>
      <c r="K1117" s="736"/>
    </row>
    <row r="1118" spans="1:11" s="734" customFormat="1" ht="27.75" customHeight="1">
      <c r="A1118" s="736"/>
      <c r="B1118" s="746"/>
      <c r="C1118" s="736"/>
      <c r="D1118" s="736"/>
      <c r="E1118" s="744"/>
      <c r="F1118" s="744"/>
      <c r="G1118" s="736"/>
      <c r="H1118" s="736"/>
      <c r="I1118" s="736"/>
      <c r="J1118" s="744"/>
      <c r="K1118" s="736"/>
    </row>
  </sheetData>
  <mergeCells count="26">
    <mergeCell ref="A1:M1"/>
    <mergeCell ref="A3:A4"/>
    <mergeCell ref="B3:B4"/>
    <mergeCell ref="C3:C4"/>
    <mergeCell ref="D3:D4"/>
    <mergeCell ref="E3:E4"/>
    <mergeCell ref="J3:J4"/>
    <mergeCell ref="K3:M3"/>
    <mergeCell ref="F3:F4"/>
    <mergeCell ref="G3:G4"/>
    <mergeCell ref="H3:H4"/>
    <mergeCell ref="I3:I4"/>
    <mergeCell ref="I418:I419"/>
    <mergeCell ref="J418:J419"/>
    <mergeCell ref="K418:M418"/>
    <mergeCell ref="K1098:M1098"/>
    <mergeCell ref="K414:M414"/>
    <mergeCell ref="A416:M416"/>
    <mergeCell ref="A418:A419"/>
    <mergeCell ref="B418:B419"/>
    <mergeCell ref="C418:C419"/>
    <mergeCell ref="D418:D419"/>
    <mergeCell ref="E418:E419"/>
    <mergeCell ref="F418:F419"/>
    <mergeCell ref="G418:G419"/>
    <mergeCell ref="H418:H419"/>
  </mergeCells>
  <pageMargins left="0.11811023622047245" right="0.11811023622047245" top="0.15748031496062992" bottom="0.15748031496062992"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85"/>
  <sheetViews>
    <sheetView topLeftCell="A157" workbookViewId="0">
      <selection activeCell="C75" sqref="C75"/>
    </sheetView>
  </sheetViews>
  <sheetFormatPr defaultRowHeight="12.75"/>
  <cols>
    <col min="1" max="1" width="4.7109375" bestFit="1" customWidth="1"/>
    <col min="2" max="2" width="28.42578125" bestFit="1" customWidth="1"/>
    <col min="3" max="3" width="18.140625" bestFit="1" customWidth="1"/>
    <col min="4" max="4" width="18.42578125" bestFit="1" customWidth="1"/>
    <col min="5" max="5" width="13.5703125" bestFit="1" customWidth="1"/>
    <col min="6" max="6" width="6.85546875" bestFit="1" customWidth="1"/>
    <col min="7" max="7" width="8.42578125" bestFit="1" customWidth="1"/>
    <col min="8" max="8" width="8" bestFit="1" customWidth="1"/>
  </cols>
  <sheetData>
    <row r="1" spans="1:8">
      <c r="A1" s="1247" t="s">
        <v>1764</v>
      </c>
      <c r="B1" s="1248"/>
      <c r="C1" s="1248"/>
      <c r="D1" s="1248"/>
      <c r="E1" s="1248"/>
      <c r="F1" s="1248"/>
      <c r="G1" s="1248"/>
      <c r="H1" s="1249"/>
    </row>
    <row r="2" spans="1:8" ht="13.5" thickBot="1">
      <c r="A2" s="1250"/>
      <c r="B2" s="1240"/>
      <c r="C2" s="1240"/>
      <c r="D2" s="1240"/>
      <c r="E2" s="1240"/>
      <c r="F2" s="1240"/>
      <c r="G2" s="1240"/>
      <c r="H2" s="1251"/>
    </row>
    <row r="3" spans="1:8" ht="15.75" thickBot="1">
      <c r="A3" s="1242" t="s">
        <v>1434</v>
      </c>
      <c r="B3" s="1242" t="s">
        <v>1604</v>
      </c>
      <c r="C3" s="1242" t="s">
        <v>1605</v>
      </c>
      <c r="D3" s="1242" t="s">
        <v>1606</v>
      </c>
      <c r="E3" s="1242" t="s">
        <v>1607</v>
      </c>
      <c r="F3" s="1252" t="s">
        <v>1765</v>
      </c>
      <c r="G3" s="1252"/>
      <c r="H3" s="1252"/>
    </row>
    <row r="4" spans="1:8" ht="15.75" thickBot="1">
      <c r="A4" s="1242"/>
      <c r="B4" s="1242"/>
      <c r="C4" s="1242"/>
      <c r="D4" s="1242"/>
      <c r="E4" s="1242"/>
      <c r="F4" s="82" t="s">
        <v>1444</v>
      </c>
      <c r="G4" s="82" t="s">
        <v>1445</v>
      </c>
      <c r="H4" s="82" t="s">
        <v>1446</v>
      </c>
    </row>
    <row r="5" spans="1:8" ht="15.75" thickBot="1">
      <c r="A5" s="92">
        <v>1</v>
      </c>
      <c r="B5" s="163" t="s">
        <v>1668</v>
      </c>
      <c r="C5" s="163" t="s">
        <v>1619</v>
      </c>
      <c r="D5" s="163" t="s">
        <v>1496</v>
      </c>
      <c r="E5" s="93"/>
      <c r="F5" s="82">
        <v>1</v>
      </c>
      <c r="G5" s="82"/>
      <c r="H5" s="82"/>
    </row>
    <row r="6" spans="1:8" ht="15.75" thickBot="1">
      <c r="A6" s="92">
        <v>2</v>
      </c>
      <c r="B6" s="163" t="s">
        <v>1766</v>
      </c>
      <c r="C6" s="163" t="s">
        <v>1619</v>
      </c>
      <c r="D6" s="163" t="s">
        <v>1496</v>
      </c>
      <c r="E6" s="93"/>
      <c r="F6" s="82"/>
      <c r="G6" s="82">
        <v>1</v>
      </c>
      <c r="H6" s="82"/>
    </row>
    <row r="7" spans="1:8" ht="15.75" thickBot="1">
      <c r="A7" s="92">
        <v>3</v>
      </c>
      <c r="B7" s="163" t="s">
        <v>1664</v>
      </c>
      <c r="C7" s="163" t="s">
        <v>1619</v>
      </c>
      <c r="D7" s="163" t="s">
        <v>1496</v>
      </c>
      <c r="E7" s="93"/>
      <c r="F7" s="82"/>
      <c r="G7" s="82"/>
      <c r="H7" s="82">
        <v>1</v>
      </c>
    </row>
    <row r="8" spans="1:8" ht="15.75" thickBot="1">
      <c r="A8" s="92">
        <v>4</v>
      </c>
      <c r="B8" s="163" t="s">
        <v>1767</v>
      </c>
      <c r="C8" s="163" t="s">
        <v>1768</v>
      </c>
      <c r="D8" s="163" t="s">
        <v>1496</v>
      </c>
      <c r="E8" s="93"/>
      <c r="F8" s="82">
        <v>1</v>
      </c>
      <c r="G8" s="82"/>
      <c r="H8" s="82"/>
    </row>
    <row r="9" spans="1:8" ht="15.75" thickBot="1">
      <c r="A9" s="92">
        <v>5</v>
      </c>
      <c r="B9" s="163" t="s">
        <v>1769</v>
      </c>
      <c r="C9" s="163" t="s">
        <v>1768</v>
      </c>
      <c r="D9" s="163" t="s">
        <v>1496</v>
      </c>
      <c r="E9" s="93"/>
      <c r="F9" s="82">
        <v>1</v>
      </c>
      <c r="G9" s="82"/>
      <c r="H9" s="82"/>
    </row>
    <row r="10" spans="1:8" ht="15.75" thickBot="1">
      <c r="A10" s="92">
        <v>6</v>
      </c>
      <c r="B10" s="163" t="s">
        <v>1770</v>
      </c>
      <c r="C10" s="163" t="s">
        <v>1768</v>
      </c>
      <c r="D10" s="163" t="s">
        <v>1496</v>
      </c>
      <c r="E10" s="93"/>
      <c r="F10" s="82">
        <v>1</v>
      </c>
      <c r="G10" s="82"/>
      <c r="H10" s="82"/>
    </row>
    <row r="11" spans="1:8" ht="15.75" thickBot="1">
      <c r="A11" s="92">
        <v>7</v>
      </c>
      <c r="B11" s="163" t="s">
        <v>1771</v>
      </c>
      <c r="C11" s="163" t="s">
        <v>1768</v>
      </c>
      <c r="D11" s="163" t="s">
        <v>1496</v>
      </c>
      <c r="E11" s="93"/>
      <c r="F11" s="82">
        <v>1</v>
      </c>
      <c r="G11" s="82"/>
      <c r="H11" s="82"/>
    </row>
    <row r="12" spans="1:8" ht="15.75" thickBot="1">
      <c r="A12" s="92">
        <v>8</v>
      </c>
      <c r="B12" s="163" t="s">
        <v>1772</v>
      </c>
      <c r="C12" s="163" t="s">
        <v>1768</v>
      </c>
      <c r="D12" s="163" t="s">
        <v>1496</v>
      </c>
      <c r="E12" s="93"/>
      <c r="F12" s="82">
        <v>1</v>
      </c>
      <c r="G12" s="82"/>
      <c r="H12" s="82"/>
    </row>
    <row r="13" spans="1:8" ht="15.75" thickBot="1">
      <c r="A13" s="92">
        <v>9</v>
      </c>
      <c r="B13" s="163" t="s">
        <v>1773</v>
      </c>
      <c r="C13" s="163" t="s">
        <v>1768</v>
      </c>
      <c r="D13" s="163" t="s">
        <v>1496</v>
      </c>
      <c r="E13" s="93"/>
      <c r="F13" s="82"/>
      <c r="G13" s="82">
        <v>1</v>
      </c>
      <c r="H13" s="82"/>
    </row>
    <row r="14" spans="1:8" ht="15.75" thickBot="1">
      <c r="A14" s="92">
        <v>10</v>
      </c>
      <c r="B14" s="163" t="s">
        <v>1774</v>
      </c>
      <c r="C14" s="163" t="s">
        <v>1768</v>
      </c>
      <c r="D14" s="163" t="s">
        <v>1496</v>
      </c>
      <c r="E14" s="93"/>
      <c r="F14" s="82"/>
      <c r="G14" s="82">
        <v>1</v>
      </c>
      <c r="H14" s="82"/>
    </row>
    <row r="15" spans="1:8" ht="15.75" thickBot="1">
      <c r="A15" s="92">
        <v>11</v>
      </c>
      <c r="B15" s="163" t="s">
        <v>1775</v>
      </c>
      <c r="C15" s="163" t="s">
        <v>1768</v>
      </c>
      <c r="D15" s="163" t="s">
        <v>1496</v>
      </c>
      <c r="E15" s="93"/>
      <c r="F15" s="82"/>
      <c r="G15" s="82">
        <v>1</v>
      </c>
      <c r="H15" s="82"/>
    </row>
    <row r="16" spans="1:8" ht="15.75" thickBot="1">
      <c r="A16" s="92">
        <v>12</v>
      </c>
      <c r="B16" s="163" t="s">
        <v>1776</v>
      </c>
      <c r="C16" s="163" t="s">
        <v>1768</v>
      </c>
      <c r="D16" s="163" t="s">
        <v>1496</v>
      </c>
      <c r="E16" s="93"/>
      <c r="F16" s="82"/>
      <c r="G16" s="82">
        <v>1</v>
      </c>
      <c r="H16" s="82"/>
    </row>
    <row r="17" spans="1:8" ht="15.75" thickBot="1">
      <c r="A17" s="92">
        <v>13</v>
      </c>
      <c r="B17" s="163" t="s">
        <v>1777</v>
      </c>
      <c r="C17" s="163" t="s">
        <v>1768</v>
      </c>
      <c r="D17" s="163" t="s">
        <v>1496</v>
      </c>
      <c r="E17" s="93"/>
      <c r="F17" s="82"/>
      <c r="G17" s="82">
        <v>1</v>
      </c>
      <c r="H17" s="82"/>
    </row>
    <row r="18" spans="1:8" ht="15.75" thickBot="1">
      <c r="A18" s="92">
        <v>14</v>
      </c>
      <c r="B18" s="163" t="s">
        <v>1778</v>
      </c>
      <c r="C18" s="163" t="s">
        <v>1768</v>
      </c>
      <c r="D18" s="163" t="s">
        <v>1496</v>
      </c>
      <c r="E18" s="93"/>
      <c r="F18" s="82"/>
      <c r="G18" s="82"/>
      <c r="H18" s="82">
        <v>1</v>
      </c>
    </row>
    <row r="19" spans="1:8" ht="15.75" thickBot="1">
      <c r="A19" s="92">
        <v>15</v>
      </c>
      <c r="B19" s="163" t="s">
        <v>1779</v>
      </c>
      <c r="C19" s="163" t="s">
        <v>1768</v>
      </c>
      <c r="D19" s="163" t="s">
        <v>1496</v>
      </c>
      <c r="E19" s="93"/>
      <c r="F19" s="82"/>
      <c r="G19" s="82"/>
      <c r="H19" s="82">
        <v>1</v>
      </c>
    </row>
    <row r="20" spans="1:8" ht="15.75" thickBot="1">
      <c r="A20" s="92">
        <v>16</v>
      </c>
      <c r="B20" s="163" t="s">
        <v>1780</v>
      </c>
      <c r="C20" s="163" t="s">
        <v>1768</v>
      </c>
      <c r="D20" s="163" t="s">
        <v>1496</v>
      </c>
      <c r="E20" s="93"/>
      <c r="F20" s="82"/>
      <c r="G20" s="82"/>
      <c r="H20" s="82">
        <v>1</v>
      </c>
    </row>
    <row r="21" spans="1:8" ht="15.75" thickBot="1">
      <c r="A21" s="92">
        <v>17</v>
      </c>
      <c r="B21" s="163" t="s">
        <v>1781</v>
      </c>
      <c r="C21" s="163" t="s">
        <v>1768</v>
      </c>
      <c r="D21" s="163" t="s">
        <v>1496</v>
      </c>
      <c r="E21" s="93"/>
      <c r="F21" s="82"/>
      <c r="G21" s="82"/>
      <c r="H21" s="82">
        <v>1</v>
      </c>
    </row>
    <row r="22" spans="1:8" ht="15.75" thickBot="1">
      <c r="A22" s="92">
        <v>18</v>
      </c>
      <c r="B22" s="163" t="s">
        <v>1782</v>
      </c>
      <c r="C22" s="163" t="s">
        <v>1621</v>
      </c>
      <c r="D22" s="163" t="s">
        <v>1496</v>
      </c>
      <c r="E22" s="93"/>
      <c r="F22" s="82">
        <v>1</v>
      </c>
      <c r="G22" s="82"/>
      <c r="H22" s="82"/>
    </row>
    <row r="23" spans="1:8" ht="15.75" thickBot="1">
      <c r="A23" s="92">
        <v>19</v>
      </c>
      <c r="B23" s="163" t="s">
        <v>1783</v>
      </c>
      <c r="C23" s="163" t="s">
        <v>1621</v>
      </c>
      <c r="D23" s="163" t="s">
        <v>1496</v>
      </c>
      <c r="E23" s="93"/>
      <c r="F23" s="82"/>
      <c r="G23" s="82"/>
      <c r="H23" s="82">
        <v>1</v>
      </c>
    </row>
    <row r="24" spans="1:8" ht="15.75" thickBot="1">
      <c r="A24" s="92">
        <v>20</v>
      </c>
      <c r="B24" s="163" t="s">
        <v>1784</v>
      </c>
      <c r="C24" s="163" t="s">
        <v>1621</v>
      </c>
      <c r="D24" s="163" t="s">
        <v>1496</v>
      </c>
      <c r="E24" s="93"/>
      <c r="F24" s="82"/>
      <c r="G24" s="82"/>
      <c r="H24" s="82">
        <v>1</v>
      </c>
    </row>
    <row r="25" spans="1:8" ht="15.75" thickBot="1">
      <c r="A25" s="92">
        <v>21</v>
      </c>
      <c r="B25" s="163" t="s">
        <v>1676</v>
      </c>
      <c r="C25" s="163" t="s">
        <v>1610</v>
      </c>
      <c r="D25" s="163" t="s">
        <v>1500</v>
      </c>
      <c r="E25" s="93"/>
      <c r="F25" s="82">
        <v>3</v>
      </c>
      <c r="G25" s="82"/>
      <c r="H25" s="82"/>
    </row>
    <row r="26" spans="1:8" ht="15.75" thickBot="1">
      <c r="A26" s="92">
        <v>22</v>
      </c>
      <c r="B26" s="163" t="s">
        <v>1680</v>
      </c>
      <c r="C26" s="163" t="s">
        <v>1610</v>
      </c>
      <c r="D26" s="163" t="s">
        <v>1500</v>
      </c>
      <c r="E26" s="93"/>
      <c r="F26" s="82"/>
      <c r="G26" s="82">
        <v>1</v>
      </c>
      <c r="H26" s="82"/>
    </row>
    <row r="27" spans="1:8" ht="15.75" thickBot="1">
      <c r="A27" s="92">
        <v>23</v>
      </c>
      <c r="B27" s="163" t="s">
        <v>1785</v>
      </c>
      <c r="C27" s="163" t="s">
        <v>1610</v>
      </c>
      <c r="D27" s="163" t="s">
        <v>1500</v>
      </c>
      <c r="E27" s="93"/>
      <c r="F27" s="82">
        <v>1</v>
      </c>
      <c r="G27" s="82"/>
      <c r="H27" s="82">
        <v>1</v>
      </c>
    </row>
    <row r="28" spans="1:8" ht="15.75" thickBot="1">
      <c r="A28" s="92">
        <v>24</v>
      </c>
      <c r="B28" s="163" t="s">
        <v>1681</v>
      </c>
      <c r="C28" s="163" t="s">
        <v>1610</v>
      </c>
      <c r="D28" s="163" t="s">
        <v>1500</v>
      </c>
      <c r="E28" s="93"/>
      <c r="F28" s="82">
        <v>1</v>
      </c>
      <c r="G28" s="82">
        <v>1</v>
      </c>
      <c r="H28" s="82"/>
    </row>
    <row r="29" spans="1:8" ht="15.75" thickBot="1">
      <c r="A29" s="92">
        <v>25</v>
      </c>
      <c r="B29" s="163" t="s">
        <v>1724</v>
      </c>
      <c r="C29" s="163" t="s">
        <v>1610</v>
      </c>
      <c r="D29" s="163" t="s">
        <v>1500</v>
      </c>
      <c r="E29" s="93"/>
      <c r="F29" s="82">
        <v>1</v>
      </c>
      <c r="G29" s="82"/>
      <c r="H29" s="82">
        <v>1</v>
      </c>
    </row>
    <row r="30" spans="1:8" ht="15.75" thickBot="1">
      <c r="A30" s="92">
        <v>26</v>
      </c>
      <c r="B30" s="163" t="s">
        <v>1786</v>
      </c>
      <c r="C30" s="163" t="s">
        <v>1610</v>
      </c>
      <c r="D30" s="163" t="s">
        <v>1500</v>
      </c>
      <c r="E30" s="93"/>
      <c r="F30" s="82"/>
      <c r="G30" s="82">
        <v>1</v>
      </c>
      <c r="H30" s="82"/>
    </row>
    <row r="31" spans="1:8" ht="15.75" thickBot="1">
      <c r="A31" s="92">
        <v>27</v>
      </c>
      <c r="B31" s="163" t="s">
        <v>1626</v>
      </c>
      <c r="C31" s="163" t="s">
        <v>1617</v>
      </c>
      <c r="D31" s="163" t="s">
        <v>1787</v>
      </c>
      <c r="E31" s="93"/>
      <c r="F31" s="82">
        <v>1</v>
      </c>
      <c r="G31" s="82"/>
      <c r="H31" s="82"/>
    </row>
    <row r="32" spans="1:8" ht="15.75" thickBot="1">
      <c r="A32" s="92">
        <v>28</v>
      </c>
      <c r="B32" s="163" t="s">
        <v>1788</v>
      </c>
      <c r="C32" s="163" t="s">
        <v>1617</v>
      </c>
      <c r="D32" s="163" t="s">
        <v>1787</v>
      </c>
      <c r="E32" s="93"/>
      <c r="F32" s="82">
        <v>2</v>
      </c>
      <c r="G32" s="82"/>
      <c r="H32" s="82"/>
    </row>
    <row r="33" spans="1:8" ht="15.75" thickBot="1">
      <c r="A33" s="92">
        <v>29</v>
      </c>
      <c r="B33" s="163" t="s">
        <v>1789</v>
      </c>
      <c r="C33" s="163" t="s">
        <v>1617</v>
      </c>
      <c r="D33" s="163" t="s">
        <v>1787</v>
      </c>
      <c r="E33" s="93"/>
      <c r="F33" s="82"/>
      <c r="G33" s="82"/>
      <c r="H33" s="82">
        <v>1</v>
      </c>
    </row>
    <row r="34" spans="1:8" ht="15.75" thickBot="1">
      <c r="A34" s="92">
        <v>30</v>
      </c>
      <c r="B34" s="163" t="s">
        <v>1623</v>
      </c>
      <c r="C34" s="163" t="s">
        <v>1617</v>
      </c>
      <c r="D34" s="163" t="s">
        <v>1787</v>
      </c>
      <c r="E34" s="93"/>
      <c r="F34" s="82"/>
      <c r="G34" s="82"/>
      <c r="H34" s="82">
        <v>1</v>
      </c>
    </row>
    <row r="35" spans="1:8" ht="15.75" thickBot="1">
      <c r="A35" s="92">
        <v>31</v>
      </c>
      <c r="B35" s="163" t="s">
        <v>1625</v>
      </c>
      <c r="C35" s="163" t="s">
        <v>1617</v>
      </c>
      <c r="D35" s="163" t="s">
        <v>1787</v>
      </c>
      <c r="E35" s="93"/>
      <c r="F35" s="82"/>
      <c r="G35" s="82">
        <v>1</v>
      </c>
      <c r="H35" s="82"/>
    </row>
    <row r="36" spans="1:8" ht="15.75" thickBot="1">
      <c r="A36" s="92">
        <v>32</v>
      </c>
      <c r="B36" s="163" t="s">
        <v>1620</v>
      </c>
      <c r="C36" s="163" t="s">
        <v>1617</v>
      </c>
      <c r="D36" s="163" t="s">
        <v>1787</v>
      </c>
      <c r="E36" s="93"/>
      <c r="F36" s="82">
        <v>2</v>
      </c>
      <c r="G36" s="82"/>
      <c r="H36" s="82"/>
    </row>
    <row r="37" spans="1:8" ht="15.75" thickBot="1">
      <c r="A37" s="92">
        <v>33</v>
      </c>
      <c r="B37" s="163" t="s">
        <v>1624</v>
      </c>
      <c r="C37" s="163" t="s">
        <v>1617</v>
      </c>
      <c r="D37" s="163" t="s">
        <v>1787</v>
      </c>
      <c r="E37" s="93"/>
      <c r="F37" s="82">
        <v>1</v>
      </c>
      <c r="G37" s="82"/>
      <c r="H37" s="82"/>
    </row>
    <row r="38" spans="1:8" ht="15.75" thickBot="1">
      <c r="A38" s="92">
        <v>34</v>
      </c>
      <c r="B38" s="163" t="s">
        <v>1723</v>
      </c>
      <c r="C38" s="163" t="s">
        <v>1617</v>
      </c>
      <c r="D38" s="163" t="s">
        <v>1787</v>
      </c>
      <c r="E38" s="93"/>
      <c r="F38" s="82"/>
      <c r="G38" s="82"/>
      <c r="H38" s="82">
        <v>1</v>
      </c>
    </row>
    <row r="39" spans="1:8" ht="15.75" thickBot="1">
      <c r="A39" s="92">
        <v>35</v>
      </c>
      <c r="B39" s="163" t="s">
        <v>1628</v>
      </c>
      <c r="C39" s="163" t="s">
        <v>1617</v>
      </c>
      <c r="D39" s="163" t="s">
        <v>1787</v>
      </c>
      <c r="E39" s="93"/>
      <c r="F39" s="82">
        <v>1</v>
      </c>
      <c r="G39" s="82">
        <v>1</v>
      </c>
      <c r="H39" s="82"/>
    </row>
    <row r="40" spans="1:8" ht="15.75" thickBot="1">
      <c r="A40" s="92">
        <v>36</v>
      </c>
      <c r="B40" s="163" t="s">
        <v>1627</v>
      </c>
      <c r="C40" s="163" t="s">
        <v>1617</v>
      </c>
      <c r="D40" s="163" t="s">
        <v>1787</v>
      </c>
      <c r="E40" s="93"/>
      <c r="F40" s="82"/>
      <c r="G40" s="82"/>
      <c r="H40" s="82">
        <v>1</v>
      </c>
    </row>
    <row r="41" spans="1:8" ht="15.75" thickBot="1">
      <c r="A41" s="92">
        <v>37</v>
      </c>
      <c r="B41" s="163" t="s">
        <v>1630</v>
      </c>
      <c r="C41" s="163" t="s">
        <v>1617</v>
      </c>
      <c r="D41" s="163" t="s">
        <v>1787</v>
      </c>
      <c r="E41" s="93"/>
      <c r="F41" s="82">
        <v>1</v>
      </c>
      <c r="G41" s="82">
        <v>1</v>
      </c>
      <c r="H41" s="82"/>
    </row>
    <row r="42" spans="1:8" ht="15.75" thickBot="1">
      <c r="A42" s="92">
        <v>38</v>
      </c>
      <c r="B42" s="163" t="s">
        <v>1616</v>
      </c>
      <c r="C42" s="163" t="s">
        <v>1617</v>
      </c>
      <c r="D42" s="163" t="s">
        <v>1507</v>
      </c>
      <c r="E42" s="93"/>
      <c r="F42" s="82"/>
      <c r="G42" s="82"/>
      <c r="H42" s="82">
        <v>1</v>
      </c>
    </row>
    <row r="43" spans="1:8" ht="15.75" thickBot="1">
      <c r="A43" s="92">
        <v>39</v>
      </c>
      <c r="B43" s="163" t="s">
        <v>1710</v>
      </c>
      <c r="C43" s="163" t="s">
        <v>1790</v>
      </c>
      <c r="D43" s="163" t="s">
        <v>1509</v>
      </c>
      <c r="E43" s="93"/>
      <c r="F43" s="82">
        <v>1</v>
      </c>
      <c r="G43" s="82"/>
      <c r="H43" s="82"/>
    </row>
    <row r="44" spans="1:8" ht="15.75" thickBot="1">
      <c r="A44" s="92">
        <v>40</v>
      </c>
      <c r="B44" s="163" t="s">
        <v>1709</v>
      </c>
      <c r="C44" s="163" t="s">
        <v>1790</v>
      </c>
      <c r="D44" s="163" t="s">
        <v>1509</v>
      </c>
      <c r="E44" s="93"/>
      <c r="F44" s="82">
        <v>1</v>
      </c>
      <c r="G44" s="82"/>
      <c r="H44" s="82"/>
    </row>
    <row r="45" spans="1:8" ht="15.75" thickBot="1">
      <c r="A45" s="92">
        <v>41</v>
      </c>
      <c r="B45" s="163" t="s">
        <v>1708</v>
      </c>
      <c r="C45" s="163" t="s">
        <v>1790</v>
      </c>
      <c r="D45" s="163" t="s">
        <v>1509</v>
      </c>
      <c r="E45" s="93"/>
      <c r="F45" s="82"/>
      <c r="G45" s="82"/>
      <c r="H45" s="82">
        <v>1</v>
      </c>
    </row>
    <row r="46" spans="1:8" ht="15.75" thickBot="1">
      <c r="A46" s="92">
        <v>42</v>
      </c>
      <c r="B46" s="163" t="s">
        <v>1791</v>
      </c>
      <c r="C46" s="163" t="s">
        <v>1790</v>
      </c>
      <c r="D46" s="163" t="s">
        <v>1509</v>
      </c>
      <c r="E46" s="93"/>
      <c r="F46" s="82"/>
      <c r="G46" s="82"/>
      <c r="H46" s="82">
        <v>1</v>
      </c>
    </row>
    <row r="47" spans="1:8" ht="15.75" thickBot="1">
      <c r="A47" s="92">
        <v>43</v>
      </c>
      <c r="B47" s="163" t="s">
        <v>1658</v>
      </c>
      <c r="C47" s="163" t="s">
        <v>1790</v>
      </c>
      <c r="D47" s="163" t="s">
        <v>1509</v>
      </c>
      <c r="E47" s="93"/>
      <c r="F47" s="82"/>
      <c r="G47" s="82"/>
      <c r="H47" s="82">
        <v>1</v>
      </c>
    </row>
    <row r="48" spans="1:8" ht="15.75" thickBot="1">
      <c r="A48" s="92">
        <v>44</v>
      </c>
      <c r="B48" s="163" t="s">
        <v>1631</v>
      </c>
      <c r="C48" s="163" t="s">
        <v>1792</v>
      </c>
      <c r="D48" s="163" t="s">
        <v>1510</v>
      </c>
      <c r="E48" s="93"/>
      <c r="F48" s="82"/>
      <c r="G48" s="82"/>
      <c r="H48" s="82">
        <v>1</v>
      </c>
    </row>
    <row r="49" spans="1:8" ht="15.75" thickBot="1">
      <c r="A49" s="86">
        <v>45</v>
      </c>
      <c r="B49" s="168" t="s">
        <v>1793</v>
      </c>
      <c r="C49" s="168" t="s">
        <v>1794</v>
      </c>
      <c r="D49" s="168" t="s">
        <v>1491</v>
      </c>
      <c r="E49" s="87"/>
      <c r="F49" s="88"/>
      <c r="G49" s="88">
        <v>1</v>
      </c>
      <c r="H49" s="88"/>
    </row>
    <row r="50" spans="1:8" ht="15.75" thickBot="1">
      <c r="A50" s="86">
        <f>A49+1</f>
        <v>46</v>
      </c>
      <c r="B50" s="168" t="s">
        <v>1795</v>
      </c>
      <c r="C50" s="168" t="s">
        <v>1796</v>
      </c>
      <c r="D50" s="168" t="s">
        <v>1502</v>
      </c>
      <c r="E50" s="87"/>
      <c r="F50" s="88"/>
      <c r="G50" s="88"/>
      <c r="H50" s="88">
        <v>1</v>
      </c>
    </row>
    <row r="51" spans="1:8" ht="15.75" thickBot="1">
      <c r="A51" s="86">
        <f t="shared" ref="A51:A63" si="0">A50+1</f>
        <v>47</v>
      </c>
      <c r="B51" s="168" t="s">
        <v>1797</v>
      </c>
      <c r="C51" s="168" t="s">
        <v>1796</v>
      </c>
      <c r="D51" s="168" t="s">
        <v>1502</v>
      </c>
      <c r="E51" s="87"/>
      <c r="F51" s="88"/>
      <c r="G51" s="88"/>
      <c r="H51" s="88">
        <v>1</v>
      </c>
    </row>
    <row r="52" spans="1:8" ht="15.75" thickBot="1">
      <c r="A52" s="86">
        <f t="shared" si="0"/>
        <v>48</v>
      </c>
      <c r="B52" s="168" t="s">
        <v>1798</v>
      </c>
      <c r="C52" s="168" t="s">
        <v>1796</v>
      </c>
      <c r="D52" s="168" t="s">
        <v>1502</v>
      </c>
      <c r="E52" s="87"/>
      <c r="F52" s="88">
        <v>1</v>
      </c>
      <c r="G52" s="88"/>
      <c r="H52" s="88"/>
    </row>
    <row r="53" spans="1:8" ht="15.75" thickBot="1">
      <c r="A53" s="86">
        <f t="shared" si="0"/>
        <v>49</v>
      </c>
      <c r="B53" s="168" t="s">
        <v>1799</v>
      </c>
      <c r="C53" s="168" t="s">
        <v>1796</v>
      </c>
      <c r="D53" s="168" t="s">
        <v>1502</v>
      </c>
      <c r="E53" s="87"/>
      <c r="F53" s="88"/>
      <c r="G53" s="88"/>
      <c r="H53" s="88">
        <v>1</v>
      </c>
    </row>
    <row r="54" spans="1:8" ht="15.75" thickBot="1">
      <c r="A54" s="90">
        <f>A53+1</f>
        <v>50</v>
      </c>
      <c r="B54" s="168" t="s">
        <v>1800</v>
      </c>
      <c r="C54" s="168" t="s">
        <v>1796</v>
      </c>
      <c r="D54" s="168" t="s">
        <v>1502</v>
      </c>
      <c r="E54" s="168"/>
      <c r="F54" s="88"/>
      <c r="G54" s="88"/>
      <c r="H54" s="88">
        <v>1</v>
      </c>
    </row>
    <row r="55" spans="1:8" ht="15.75" thickBot="1">
      <c r="A55" s="90">
        <f t="shared" si="0"/>
        <v>51</v>
      </c>
      <c r="B55" s="168" t="s">
        <v>1801</v>
      </c>
      <c r="C55" s="168" t="s">
        <v>1796</v>
      </c>
      <c r="D55" s="168" t="s">
        <v>1502</v>
      </c>
      <c r="E55" s="168"/>
      <c r="F55" s="88"/>
      <c r="G55" s="88"/>
      <c r="H55" s="88">
        <v>1</v>
      </c>
    </row>
    <row r="56" spans="1:8" ht="15.75" thickBot="1">
      <c r="A56" s="90">
        <f t="shared" si="0"/>
        <v>52</v>
      </c>
      <c r="B56" s="168" t="s">
        <v>1802</v>
      </c>
      <c r="C56" s="168" t="s">
        <v>1803</v>
      </c>
      <c r="D56" s="168" t="s">
        <v>1500</v>
      </c>
      <c r="E56" s="168"/>
      <c r="F56" s="88"/>
      <c r="G56" s="88">
        <v>1</v>
      </c>
      <c r="H56" s="88">
        <v>2</v>
      </c>
    </row>
    <row r="57" spans="1:8" ht="15.75" thickBot="1">
      <c r="A57" s="90">
        <f t="shared" si="0"/>
        <v>53</v>
      </c>
      <c r="B57" s="168" t="s">
        <v>1804</v>
      </c>
      <c r="C57" s="168" t="s">
        <v>1803</v>
      </c>
      <c r="D57" s="168" t="s">
        <v>1500</v>
      </c>
      <c r="E57" s="168"/>
      <c r="F57" s="88"/>
      <c r="G57" s="88"/>
      <c r="H57" s="88">
        <v>2</v>
      </c>
    </row>
    <row r="58" spans="1:8" ht="15.75" thickBot="1">
      <c r="A58" s="90">
        <f t="shared" si="0"/>
        <v>54</v>
      </c>
      <c r="B58" s="168" t="s">
        <v>1652</v>
      </c>
      <c r="C58" s="168" t="s">
        <v>1803</v>
      </c>
      <c r="D58" s="168" t="s">
        <v>1500</v>
      </c>
      <c r="E58" s="168"/>
      <c r="F58" s="88"/>
      <c r="G58" s="88"/>
      <c r="H58" s="88">
        <v>1</v>
      </c>
    </row>
    <row r="59" spans="1:8" ht="15.75" thickBot="1">
      <c r="A59" s="90">
        <f t="shared" si="0"/>
        <v>55</v>
      </c>
      <c r="B59" s="168" t="s">
        <v>1805</v>
      </c>
      <c r="C59" s="168" t="s">
        <v>1803</v>
      </c>
      <c r="D59" s="168" t="s">
        <v>1504</v>
      </c>
      <c r="E59" s="168"/>
      <c r="F59" s="88"/>
      <c r="G59" s="88"/>
      <c r="H59" s="88">
        <v>1</v>
      </c>
    </row>
    <row r="60" spans="1:8" ht="15.75" thickBot="1">
      <c r="A60" s="90">
        <f t="shared" si="0"/>
        <v>56</v>
      </c>
      <c r="B60" s="168" t="s">
        <v>1806</v>
      </c>
      <c r="C60" s="168" t="s">
        <v>1803</v>
      </c>
      <c r="D60" s="168" t="s">
        <v>1504</v>
      </c>
      <c r="E60" s="168"/>
      <c r="F60" s="88"/>
      <c r="G60" s="88">
        <v>1</v>
      </c>
      <c r="H60" s="88"/>
    </row>
    <row r="61" spans="1:8" ht="15.75" thickBot="1">
      <c r="A61" s="90">
        <f t="shared" si="0"/>
        <v>57</v>
      </c>
      <c r="B61" s="168" t="s">
        <v>1807</v>
      </c>
      <c r="C61" s="168" t="s">
        <v>1803</v>
      </c>
      <c r="D61" s="168" t="s">
        <v>1504</v>
      </c>
      <c r="E61" s="168"/>
      <c r="F61" s="88">
        <v>1</v>
      </c>
      <c r="G61" s="88"/>
      <c r="H61" s="88"/>
    </row>
    <row r="62" spans="1:8" ht="15.75" thickBot="1">
      <c r="A62" s="90">
        <f t="shared" si="0"/>
        <v>58</v>
      </c>
      <c r="B62" s="168" t="s">
        <v>1808</v>
      </c>
      <c r="C62" s="168" t="s">
        <v>1663</v>
      </c>
      <c r="D62" s="168" t="s">
        <v>1809</v>
      </c>
      <c r="E62" s="168"/>
      <c r="F62" s="88"/>
      <c r="G62" s="88">
        <v>1</v>
      </c>
      <c r="H62" s="88"/>
    </row>
    <row r="63" spans="1:8" ht="15.75" thickBot="1">
      <c r="A63" s="90">
        <f t="shared" si="0"/>
        <v>59</v>
      </c>
      <c r="B63" s="168" t="s">
        <v>1810</v>
      </c>
      <c r="C63" s="168" t="s">
        <v>1663</v>
      </c>
      <c r="D63" s="168" t="s">
        <v>1809</v>
      </c>
      <c r="E63" s="168"/>
      <c r="F63" s="88"/>
      <c r="G63" s="88"/>
      <c r="H63" s="88">
        <v>1</v>
      </c>
    </row>
    <row r="64" spans="1:8" ht="15.75" thickBot="1">
      <c r="A64" s="90">
        <v>60</v>
      </c>
      <c r="B64" s="168" t="s">
        <v>1811</v>
      </c>
      <c r="C64" s="168" t="s">
        <v>1812</v>
      </c>
      <c r="D64" s="168" t="s">
        <v>1496</v>
      </c>
      <c r="E64" s="168"/>
      <c r="F64" s="88">
        <v>1</v>
      </c>
      <c r="G64" s="88"/>
      <c r="H64" s="88"/>
    </row>
    <row r="65" spans="1:8" ht="15.75" thickBot="1">
      <c r="A65" s="90">
        <f>A64+1</f>
        <v>61</v>
      </c>
      <c r="B65" s="168" t="s">
        <v>1813</v>
      </c>
      <c r="C65" s="168" t="s">
        <v>1812</v>
      </c>
      <c r="D65" s="168" t="s">
        <v>1496</v>
      </c>
      <c r="E65" s="168"/>
      <c r="F65" s="88"/>
      <c r="G65" s="88">
        <v>1</v>
      </c>
      <c r="H65" s="88"/>
    </row>
    <row r="66" spans="1:8" ht="15.75" thickBot="1">
      <c r="A66" s="90">
        <f>A65+1</f>
        <v>62</v>
      </c>
      <c r="B66" s="168" t="s">
        <v>1814</v>
      </c>
      <c r="C66" s="168" t="s">
        <v>1812</v>
      </c>
      <c r="D66" s="168" t="s">
        <v>1496</v>
      </c>
      <c r="E66" s="168"/>
      <c r="F66" s="88"/>
      <c r="G66" s="88">
        <v>1</v>
      </c>
      <c r="H66" s="88"/>
    </row>
    <row r="67" spans="1:8" ht="15.75" thickBot="1">
      <c r="A67" s="90">
        <f>A66+1</f>
        <v>63</v>
      </c>
      <c r="B67" s="168" t="s">
        <v>1815</v>
      </c>
      <c r="C67" s="168" t="s">
        <v>1812</v>
      </c>
      <c r="D67" s="168" t="s">
        <v>1496</v>
      </c>
      <c r="E67" s="168"/>
      <c r="F67" s="88"/>
      <c r="G67" s="88"/>
      <c r="H67" s="88">
        <v>1</v>
      </c>
    </row>
    <row r="68" spans="1:8" ht="16.5" thickBot="1">
      <c r="A68" s="90"/>
      <c r="B68" s="169" t="s">
        <v>1442</v>
      </c>
      <c r="C68" s="168"/>
      <c r="D68" s="168"/>
      <c r="E68" s="90"/>
      <c r="F68" s="88">
        <f>SUM(F5:F67)</f>
        <v>26</v>
      </c>
      <c r="G68" s="88">
        <f>SUM(G5:G67)</f>
        <v>18</v>
      </c>
      <c r="H68" s="94">
        <f>SUM(H5:H67)</f>
        <v>31</v>
      </c>
    </row>
    <row r="70" spans="1:8" ht="15">
      <c r="A70" s="1245" t="s">
        <v>1816</v>
      </c>
      <c r="B70" s="1245"/>
      <c r="C70" s="1245"/>
      <c r="D70" s="1245"/>
      <c r="E70" s="1245"/>
      <c r="F70" s="1245"/>
      <c r="G70" s="1245"/>
      <c r="H70" s="1245"/>
    </row>
    <row r="71" spans="1:8" ht="15.75" thickBot="1">
      <c r="A71" s="81"/>
      <c r="B71" s="81"/>
      <c r="C71" s="81"/>
      <c r="D71" s="81"/>
      <c r="E71" s="81"/>
      <c r="F71" s="81"/>
      <c r="G71" s="81"/>
      <c r="H71" s="81"/>
    </row>
    <row r="72" spans="1:8" ht="15.75" thickBot="1">
      <c r="A72" s="1243" t="s">
        <v>1434</v>
      </c>
      <c r="B72" s="1243" t="s">
        <v>1604</v>
      </c>
      <c r="C72" s="1243" t="s">
        <v>1605</v>
      </c>
      <c r="D72" s="1243" t="s">
        <v>1606</v>
      </c>
      <c r="E72" s="1243" t="s">
        <v>1607</v>
      </c>
      <c r="F72" s="1253" t="s">
        <v>1765</v>
      </c>
      <c r="G72" s="1254"/>
      <c r="H72" s="1255"/>
    </row>
    <row r="73" spans="1:8" ht="15.75" thickBot="1">
      <c r="A73" s="1244"/>
      <c r="B73" s="1244"/>
      <c r="C73" s="1244"/>
      <c r="D73" s="1244"/>
      <c r="E73" s="1244"/>
      <c r="F73" s="82" t="s">
        <v>1444</v>
      </c>
      <c r="G73" s="82" t="s">
        <v>1445</v>
      </c>
      <c r="H73" s="82" t="s">
        <v>1446</v>
      </c>
    </row>
    <row r="74" spans="1:8" ht="15.75" thickBot="1">
      <c r="A74" s="83">
        <v>1</v>
      </c>
      <c r="B74" s="163" t="s">
        <v>1817</v>
      </c>
      <c r="C74" s="163" t="s">
        <v>1610</v>
      </c>
      <c r="D74" s="163" t="s">
        <v>1517</v>
      </c>
      <c r="E74" s="83" t="s">
        <v>1611</v>
      </c>
      <c r="F74" s="82"/>
      <c r="G74" s="82">
        <v>1</v>
      </c>
      <c r="H74" s="82"/>
    </row>
    <row r="75" spans="1:8" ht="16.5" thickBot="1">
      <c r="A75" s="161">
        <v>2</v>
      </c>
      <c r="B75" s="163" t="s">
        <v>1782</v>
      </c>
      <c r="C75" s="163" t="s">
        <v>1646</v>
      </c>
      <c r="D75" s="163" t="s">
        <v>1496</v>
      </c>
      <c r="E75" s="83" t="s">
        <v>1611</v>
      </c>
      <c r="F75" s="82">
        <v>1</v>
      </c>
      <c r="G75" s="82"/>
      <c r="H75" s="82"/>
    </row>
    <row r="76" spans="1:8" ht="16.5" thickBot="1">
      <c r="A76" s="161">
        <v>3</v>
      </c>
      <c r="B76" s="163" t="s">
        <v>1818</v>
      </c>
      <c r="C76" s="163" t="s">
        <v>1646</v>
      </c>
      <c r="D76" s="163" t="s">
        <v>1496</v>
      </c>
      <c r="E76" s="83" t="s">
        <v>1611</v>
      </c>
      <c r="F76" s="82">
        <v>1</v>
      </c>
      <c r="G76" s="82"/>
      <c r="H76" s="82"/>
    </row>
    <row r="77" spans="1:8" ht="16.5" thickBot="1">
      <c r="A77" s="161">
        <v>4</v>
      </c>
      <c r="B77" s="163" t="s">
        <v>1819</v>
      </c>
      <c r="C77" s="163" t="s">
        <v>1646</v>
      </c>
      <c r="D77" s="163" t="s">
        <v>1496</v>
      </c>
      <c r="E77" s="83" t="s">
        <v>1611</v>
      </c>
      <c r="F77" s="82"/>
      <c r="G77" s="82">
        <v>1</v>
      </c>
      <c r="H77" s="82"/>
    </row>
    <row r="78" spans="1:8" ht="16.5" thickBot="1">
      <c r="A78" s="161">
        <v>5</v>
      </c>
      <c r="B78" s="163" t="s">
        <v>1820</v>
      </c>
      <c r="C78" s="163" t="s">
        <v>1646</v>
      </c>
      <c r="D78" s="163" t="s">
        <v>1496</v>
      </c>
      <c r="E78" s="83" t="s">
        <v>1611</v>
      </c>
      <c r="F78" s="82"/>
      <c r="G78" s="82"/>
      <c r="H78" s="82">
        <v>1</v>
      </c>
    </row>
    <row r="79" spans="1:8" ht="16.5" thickBot="1">
      <c r="A79" s="161">
        <v>6</v>
      </c>
      <c r="B79" s="163" t="s">
        <v>1821</v>
      </c>
      <c r="C79" s="163" t="s">
        <v>1646</v>
      </c>
      <c r="D79" s="163" t="s">
        <v>1496</v>
      </c>
      <c r="E79" s="83" t="s">
        <v>1611</v>
      </c>
      <c r="F79" s="82"/>
      <c r="G79" s="82"/>
      <c r="H79" s="82">
        <v>1</v>
      </c>
    </row>
    <row r="80" spans="1:8" ht="16.5" thickBot="1">
      <c r="A80" s="161">
        <v>7</v>
      </c>
      <c r="B80" s="163" t="s">
        <v>1822</v>
      </c>
      <c r="C80" s="163" t="s">
        <v>1642</v>
      </c>
      <c r="D80" s="163" t="s">
        <v>1502</v>
      </c>
      <c r="E80" s="83" t="s">
        <v>1611</v>
      </c>
      <c r="F80" s="82">
        <v>1</v>
      </c>
      <c r="G80" s="82"/>
      <c r="H80" s="82"/>
    </row>
    <row r="81" spans="1:8" ht="16.5" thickBot="1">
      <c r="A81" s="161">
        <v>8</v>
      </c>
      <c r="B81" s="163" t="s">
        <v>1823</v>
      </c>
      <c r="C81" s="163" t="s">
        <v>1714</v>
      </c>
      <c r="D81" s="163" t="s">
        <v>1502</v>
      </c>
      <c r="E81" s="83" t="s">
        <v>1611</v>
      </c>
      <c r="F81" s="82"/>
      <c r="G81" s="82">
        <v>1</v>
      </c>
      <c r="H81" s="82"/>
    </row>
    <row r="82" spans="1:8" ht="16.5" thickBot="1">
      <c r="A82" s="161">
        <v>9</v>
      </c>
      <c r="B82" s="163" t="s">
        <v>1824</v>
      </c>
      <c r="C82" s="163" t="s">
        <v>1714</v>
      </c>
      <c r="D82" s="163" t="s">
        <v>1502</v>
      </c>
      <c r="E82" s="83" t="s">
        <v>1611</v>
      </c>
      <c r="F82" s="82">
        <v>1</v>
      </c>
      <c r="G82" s="82"/>
      <c r="H82" s="82"/>
    </row>
    <row r="83" spans="1:8" ht="16.5" thickBot="1">
      <c r="A83" s="161">
        <v>10</v>
      </c>
      <c r="B83" s="163" t="s">
        <v>1825</v>
      </c>
      <c r="C83" s="163" t="s">
        <v>1714</v>
      </c>
      <c r="D83" s="163" t="s">
        <v>1502</v>
      </c>
      <c r="E83" s="83" t="s">
        <v>1611</v>
      </c>
      <c r="F83" s="82"/>
      <c r="G83" s="82"/>
      <c r="H83" s="82">
        <v>1</v>
      </c>
    </row>
    <row r="84" spans="1:8" ht="16.5" thickBot="1">
      <c r="A84" s="161">
        <v>11</v>
      </c>
      <c r="B84" s="163" t="s">
        <v>1826</v>
      </c>
      <c r="C84" s="163" t="s">
        <v>1714</v>
      </c>
      <c r="D84" s="163" t="s">
        <v>1502</v>
      </c>
      <c r="E84" s="83" t="s">
        <v>1611</v>
      </c>
      <c r="F84" s="82">
        <v>1</v>
      </c>
      <c r="G84" s="82"/>
      <c r="H84" s="82"/>
    </row>
    <row r="85" spans="1:8" ht="16.5" thickBot="1">
      <c r="A85" s="161">
        <v>12</v>
      </c>
      <c r="B85" s="163" t="s">
        <v>1827</v>
      </c>
      <c r="C85" s="163" t="s">
        <v>1714</v>
      </c>
      <c r="D85" s="163" t="s">
        <v>1502</v>
      </c>
      <c r="E85" s="83" t="s">
        <v>1611</v>
      </c>
      <c r="F85" s="82"/>
      <c r="G85" s="82">
        <v>1</v>
      </c>
      <c r="H85" s="82"/>
    </row>
    <row r="86" spans="1:8" ht="16.5" thickBot="1">
      <c r="A86" s="161">
        <v>13</v>
      </c>
      <c r="B86" s="163" t="s">
        <v>1676</v>
      </c>
      <c r="C86" s="163" t="s">
        <v>1758</v>
      </c>
      <c r="D86" s="163" t="s">
        <v>1500</v>
      </c>
      <c r="E86" s="83" t="s">
        <v>1611</v>
      </c>
      <c r="F86" s="82">
        <v>3</v>
      </c>
      <c r="G86" s="82"/>
      <c r="H86" s="82"/>
    </row>
    <row r="87" spans="1:8" ht="16.5" thickBot="1">
      <c r="A87" s="161">
        <v>14</v>
      </c>
      <c r="B87" s="163" t="s">
        <v>1828</v>
      </c>
      <c r="C87" s="163" t="s">
        <v>1758</v>
      </c>
      <c r="D87" s="163" t="s">
        <v>1500</v>
      </c>
      <c r="E87" s="83" t="s">
        <v>1611</v>
      </c>
      <c r="F87" s="82"/>
      <c r="G87" s="82"/>
      <c r="H87" s="82">
        <v>1</v>
      </c>
    </row>
    <row r="88" spans="1:8" ht="16.5" thickBot="1">
      <c r="A88" s="161">
        <v>15</v>
      </c>
      <c r="B88" s="163" t="s">
        <v>1679</v>
      </c>
      <c r="C88" s="163" t="s">
        <v>1758</v>
      </c>
      <c r="D88" s="163" t="s">
        <v>1500</v>
      </c>
      <c r="E88" s="83" t="s">
        <v>1611</v>
      </c>
      <c r="F88" s="82">
        <v>2</v>
      </c>
      <c r="G88" s="82"/>
      <c r="H88" s="82"/>
    </row>
    <row r="89" spans="1:8" ht="16.5" thickBot="1">
      <c r="A89" s="161">
        <v>16</v>
      </c>
      <c r="B89" s="163" t="s">
        <v>1785</v>
      </c>
      <c r="C89" s="163" t="s">
        <v>1758</v>
      </c>
      <c r="D89" s="163" t="s">
        <v>1500</v>
      </c>
      <c r="E89" s="83" t="s">
        <v>1611</v>
      </c>
      <c r="F89" s="82">
        <v>1</v>
      </c>
      <c r="G89" s="82"/>
      <c r="H89" s="82"/>
    </row>
    <row r="90" spans="1:8" ht="16.5" thickBot="1">
      <c r="A90" s="161">
        <v>17</v>
      </c>
      <c r="B90" s="163" t="s">
        <v>1829</v>
      </c>
      <c r="C90" s="163" t="s">
        <v>1758</v>
      </c>
      <c r="D90" s="163" t="s">
        <v>1500</v>
      </c>
      <c r="E90" s="83" t="s">
        <v>1611</v>
      </c>
      <c r="F90" s="82">
        <v>1</v>
      </c>
      <c r="G90" s="82"/>
      <c r="H90" s="82"/>
    </row>
    <row r="91" spans="1:8" ht="16.5" thickBot="1">
      <c r="A91" s="161">
        <v>18</v>
      </c>
      <c r="B91" s="163" t="s">
        <v>1681</v>
      </c>
      <c r="C91" s="163" t="s">
        <v>1758</v>
      </c>
      <c r="D91" s="163" t="s">
        <v>1500</v>
      </c>
      <c r="E91" s="83" t="s">
        <v>1611</v>
      </c>
      <c r="F91" s="82"/>
      <c r="G91" s="82"/>
      <c r="H91" s="82">
        <v>1</v>
      </c>
    </row>
    <row r="92" spans="1:8" ht="16.5" thickBot="1">
      <c r="A92" s="161">
        <v>19</v>
      </c>
      <c r="B92" s="163" t="s">
        <v>1830</v>
      </c>
      <c r="C92" s="163" t="s">
        <v>1758</v>
      </c>
      <c r="D92" s="163" t="s">
        <v>1500</v>
      </c>
      <c r="E92" s="83" t="s">
        <v>1611</v>
      </c>
      <c r="F92" s="82">
        <v>2</v>
      </c>
      <c r="G92" s="82">
        <v>1</v>
      </c>
      <c r="H92" s="82"/>
    </row>
    <row r="93" spans="1:8" ht="16.5" thickBot="1">
      <c r="A93" s="161">
        <v>20</v>
      </c>
      <c r="B93" s="163" t="s">
        <v>1831</v>
      </c>
      <c r="C93" s="163" t="s">
        <v>1758</v>
      </c>
      <c r="D93" s="163" t="s">
        <v>1500</v>
      </c>
      <c r="E93" s="83" t="s">
        <v>1611</v>
      </c>
      <c r="F93" s="82"/>
      <c r="G93" s="82">
        <v>1</v>
      </c>
      <c r="H93" s="82">
        <v>1</v>
      </c>
    </row>
    <row r="94" spans="1:8" ht="16.5" thickBot="1">
      <c r="A94" s="161">
        <v>21</v>
      </c>
      <c r="B94" s="163" t="s">
        <v>1832</v>
      </c>
      <c r="C94" s="163" t="s">
        <v>1758</v>
      </c>
      <c r="D94" s="163" t="s">
        <v>1500</v>
      </c>
      <c r="E94" s="83" t="s">
        <v>1611</v>
      </c>
      <c r="F94" s="82"/>
      <c r="G94" s="82">
        <v>1</v>
      </c>
      <c r="H94" s="82"/>
    </row>
    <row r="95" spans="1:8" ht="16.5" thickBot="1">
      <c r="A95" s="161">
        <v>22</v>
      </c>
      <c r="B95" s="163" t="s">
        <v>1703</v>
      </c>
      <c r="C95" s="163" t="s">
        <v>1758</v>
      </c>
      <c r="D95" s="163" t="s">
        <v>1500</v>
      </c>
      <c r="E95" s="83" t="s">
        <v>1611</v>
      </c>
      <c r="F95" s="82"/>
      <c r="G95" s="82">
        <v>1</v>
      </c>
      <c r="H95" s="82"/>
    </row>
    <row r="96" spans="1:8" ht="16.5" thickBot="1">
      <c r="A96" s="161">
        <v>23</v>
      </c>
      <c r="B96" s="163" t="s">
        <v>1833</v>
      </c>
      <c r="C96" s="163" t="s">
        <v>1758</v>
      </c>
      <c r="D96" s="163" t="s">
        <v>1500</v>
      </c>
      <c r="E96" s="83" t="s">
        <v>1611</v>
      </c>
      <c r="F96" s="82"/>
      <c r="G96" s="82">
        <v>1</v>
      </c>
      <c r="H96" s="82"/>
    </row>
    <row r="97" spans="1:8" ht="16.5" thickBot="1">
      <c r="A97" s="161">
        <v>24</v>
      </c>
      <c r="B97" s="163" t="s">
        <v>1627</v>
      </c>
      <c r="C97" s="163" t="s">
        <v>1834</v>
      </c>
      <c r="D97" s="163" t="s">
        <v>1835</v>
      </c>
      <c r="E97" s="83" t="s">
        <v>1611</v>
      </c>
      <c r="F97" s="82">
        <v>1</v>
      </c>
      <c r="G97" s="82"/>
      <c r="H97" s="82">
        <v>1</v>
      </c>
    </row>
    <row r="98" spans="1:8" ht="16.5" thickBot="1">
      <c r="A98" s="161">
        <v>25</v>
      </c>
      <c r="B98" s="163" t="s">
        <v>1722</v>
      </c>
      <c r="C98" s="163" t="s">
        <v>1834</v>
      </c>
      <c r="D98" s="163" t="s">
        <v>1835</v>
      </c>
      <c r="E98" s="83" t="s">
        <v>1611</v>
      </c>
      <c r="F98" s="82"/>
      <c r="G98" s="82"/>
      <c r="H98" s="82">
        <v>1</v>
      </c>
    </row>
    <row r="99" spans="1:8" ht="16.5" thickBot="1">
      <c r="A99" s="161">
        <v>26</v>
      </c>
      <c r="B99" s="163" t="s">
        <v>1624</v>
      </c>
      <c r="C99" s="163" t="s">
        <v>1834</v>
      </c>
      <c r="D99" s="163" t="s">
        <v>1835</v>
      </c>
      <c r="E99" s="83" t="s">
        <v>1611</v>
      </c>
      <c r="F99" s="82">
        <v>1</v>
      </c>
      <c r="G99" s="82"/>
      <c r="H99" s="82"/>
    </row>
    <row r="100" spans="1:8" ht="16.5" thickBot="1">
      <c r="A100" s="161">
        <v>27</v>
      </c>
      <c r="B100" s="163" t="s">
        <v>1789</v>
      </c>
      <c r="C100" s="163" t="s">
        <v>1834</v>
      </c>
      <c r="D100" s="163" t="s">
        <v>1835</v>
      </c>
      <c r="E100" s="83" t="s">
        <v>1611</v>
      </c>
      <c r="F100" s="82"/>
      <c r="G100" s="82"/>
      <c r="H100" s="82">
        <v>1</v>
      </c>
    </row>
    <row r="101" spans="1:8" ht="16.5" thickBot="1">
      <c r="A101" s="161">
        <v>28</v>
      </c>
      <c r="B101" s="163" t="s">
        <v>1630</v>
      </c>
      <c r="C101" s="163" t="s">
        <v>1834</v>
      </c>
      <c r="D101" s="163" t="s">
        <v>1835</v>
      </c>
      <c r="E101" s="83" t="s">
        <v>1611</v>
      </c>
      <c r="F101" s="82"/>
      <c r="G101" s="82">
        <v>2</v>
      </c>
      <c r="H101" s="82"/>
    </row>
    <row r="102" spans="1:8" ht="16.5" thickBot="1">
      <c r="A102" s="161">
        <v>29</v>
      </c>
      <c r="B102" s="163" t="s">
        <v>1723</v>
      </c>
      <c r="C102" s="163" t="s">
        <v>1834</v>
      </c>
      <c r="D102" s="163" t="s">
        <v>1835</v>
      </c>
      <c r="E102" s="83" t="s">
        <v>1611</v>
      </c>
      <c r="F102" s="82"/>
      <c r="G102" s="82"/>
      <c r="H102" s="82">
        <v>1</v>
      </c>
    </row>
    <row r="103" spans="1:8" ht="16.5" thickBot="1">
      <c r="A103" s="161">
        <v>30</v>
      </c>
      <c r="B103" s="163" t="s">
        <v>1628</v>
      </c>
      <c r="C103" s="163" t="s">
        <v>1834</v>
      </c>
      <c r="D103" s="163" t="s">
        <v>1835</v>
      </c>
      <c r="E103" s="83" t="s">
        <v>1611</v>
      </c>
      <c r="F103" s="82"/>
      <c r="G103" s="82">
        <v>2</v>
      </c>
      <c r="H103" s="82"/>
    </row>
    <row r="104" spans="1:8" ht="16.5" thickBot="1">
      <c r="A104" s="161">
        <v>31</v>
      </c>
      <c r="B104" s="163" t="s">
        <v>1612</v>
      </c>
      <c r="C104" s="163" t="s">
        <v>1615</v>
      </c>
      <c r="D104" s="163" t="s">
        <v>1503</v>
      </c>
      <c r="E104" s="83" t="s">
        <v>1611</v>
      </c>
      <c r="F104" s="82"/>
      <c r="G104" s="82"/>
      <c r="H104" s="82">
        <v>1</v>
      </c>
    </row>
    <row r="105" spans="1:8" ht="16.5" thickBot="1">
      <c r="A105" s="161">
        <v>32</v>
      </c>
      <c r="B105" s="163" t="s">
        <v>1836</v>
      </c>
      <c r="C105" s="163" t="s">
        <v>1615</v>
      </c>
      <c r="D105" s="163" t="s">
        <v>1503</v>
      </c>
      <c r="E105" s="83" t="s">
        <v>1611</v>
      </c>
      <c r="F105" s="82"/>
      <c r="G105" s="82"/>
      <c r="H105" s="82">
        <v>1</v>
      </c>
    </row>
    <row r="106" spans="1:8" ht="16.5" thickBot="1">
      <c r="A106" s="161">
        <v>33</v>
      </c>
      <c r="B106" s="163" t="s">
        <v>1837</v>
      </c>
      <c r="C106" s="163" t="s">
        <v>1677</v>
      </c>
      <c r="D106" s="163" t="s">
        <v>1504</v>
      </c>
      <c r="E106" s="83" t="s">
        <v>1611</v>
      </c>
      <c r="F106" s="82"/>
      <c r="G106" s="82"/>
      <c r="H106" s="82">
        <v>1</v>
      </c>
    </row>
    <row r="107" spans="1:8" ht="16.5" thickBot="1">
      <c r="A107" s="161">
        <v>34</v>
      </c>
      <c r="B107" s="163" t="s">
        <v>1838</v>
      </c>
      <c r="C107" s="163" t="s">
        <v>1677</v>
      </c>
      <c r="D107" s="163" t="s">
        <v>1504</v>
      </c>
      <c r="E107" s="83" t="s">
        <v>1611</v>
      </c>
      <c r="F107" s="82">
        <v>1</v>
      </c>
      <c r="G107" s="82"/>
      <c r="H107" s="82"/>
    </row>
    <row r="108" spans="1:8" ht="16.5" thickBot="1">
      <c r="A108" s="161">
        <v>35</v>
      </c>
      <c r="B108" s="163" t="s">
        <v>1839</v>
      </c>
      <c r="C108" s="163" t="s">
        <v>1677</v>
      </c>
      <c r="D108" s="163" t="s">
        <v>1504</v>
      </c>
      <c r="E108" s="83" t="s">
        <v>1611</v>
      </c>
      <c r="F108" s="82"/>
      <c r="G108" s="82">
        <v>1</v>
      </c>
      <c r="H108" s="82"/>
    </row>
    <row r="109" spans="1:8" ht="16.5" thickBot="1">
      <c r="A109" s="161">
        <v>36</v>
      </c>
      <c r="B109" s="163" t="s">
        <v>1699</v>
      </c>
      <c r="C109" s="163" t="s">
        <v>1677</v>
      </c>
      <c r="D109" s="163" t="s">
        <v>1504</v>
      </c>
      <c r="E109" s="83" t="s">
        <v>1611</v>
      </c>
      <c r="F109" s="82"/>
      <c r="G109" s="82">
        <v>1</v>
      </c>
      <c r="H109" s="82"/>
    </row>
    <row r="110" spans="1:8" ht="16.5" thickBot="1">
      <c r="A110" s="161">
        <v>37</v>
      </c>
      <c r="B110" s="163" t="s">
        <v>1696</v>
      </c>
      <c r="C110" s="163" t="s">
        <v>1677</v>
      </c>
      <c r="D110" s="163" t="s">
        <v>1504</v>
      </c>
      <c r="E110" s="83" t="s">
        <v>1611</v>
      </c>
      <c r="F110" s="82"/>
      <c r="G110" s="82"/>
      <c r="H110" s="82">
        <v>1</v>
      </c>
    </row>
    <row r="111" spans="1:8" ht="16.5" thickBot="1">
      <c r="A111" s="161">
        <v>38</v>
      </c>
      <c r="B111" s="163" t="s">
        <v>1670</v>
      </c>
      <c r="C111" s="163" t="s">
        <v>1714</v>
      </c>
      <c r="D111" s="163" t="s">
        <v>1504</v>
      </c>
      <c r="E111" s="83" t="s">
        <v>1611</v>
      </c>
      <c r="F111" s="82"/>
      <c r="G111" s="82">
        <v>1</v>
      </c>
      <c r="H111" s="82"/>
    </row>
    <row r="112" spans="1:8" ht="16.5" thickBot="1">
      <c r="A112" s="161">
        <v>39</v>
      </c>
      <c r="B112" s="163" t="s">
        <v>1840</v>
      </c>
      <c r="C112" s="163" t="s">
        <v>1714</v>
      </c>
      <c r="D112" s="163" t="s">
        <v>1504</v>
      </c>
      <c r="E112" s="83" t="s">
        <v>1611</v>
      </c>
      <c r="F112" s="82"/>
      <c r="G112" s="82"/>
      <c r="H112" s="82">
        <v>1</v>
      </c>
    </row>
    <row r="113" spans="1:8" ht="16.5" thickBot="1">
      <c r="A113" s="161">
        <v>40</v>
      </c>
      <c r="B113" s="163" t="s">
        <v>1841</v>
      </c>
      <c r="C113" s="163" t="s">
        <v>1615</v>
      </c>
      <c r="D113" s="163" t="s">
        <v>1509</v>
      </c>
      <c r="E113" s="83" t="s">
        <v>1611</v>
      </c>
      <c r="F113" s="82">
        <v>1</v>
      </c>
      <c r="G113" s="82"/>
      <c r="H113" s="82"/>
    </row>
    <row r="114" spans="1:8" ht="16.5" thickBot="1">
      <c r="A114" s="161">
        <v>41</v>
      </c>
      <c r="B114" s="163" t="s">
        <v>1842</v>
      </c>
      <c r="C114" s="163" t="s">
        <v>1615</v>
      </c>
      <c r="D114" s="163" t="s">
        <v>1509</v>
      </c>
      <c r="E114" s="83" t="s">
        <v>1611</v>
      </c>
      <c r="F114" s="82"/>
      <c r="G114" s="82">
        <v>1</v>
      </c>
      <c r="H114" s="82"/>
    </row>
    <row r="115" spans="1:8" ht="16.5" thickBot="1">
      <c r="A115" s="161">
        <v>42</v>
      </c>
      <c r="B115" s="163" t="s">
        <v>1843</v>
      </c>
      <c r="C115" s="163" t="s">
        <v>1615</v>
      </c>
      <c r="D115" s="163" t="s">
        <v>1509</v>
      </c>
      <c r="E115" s="83" t="s">
        <v>1611</v>
      </c>
      <c r="F115" s="82"/>
      <c r="G115" s="82">
        <v>1</v>
      </c>
      <c r="H115" s="82"/>
    </row>
    <row r="116" spans="1:8" ht="16.5" thickBot="1">
      <c r="A116" s="161">
        <v>43</v>
      </c>
      <c r="B116" s="163" t="s">
        <v>1844</v>
      </c>
      <c r="C116" s="163" t="s">
        <v>1615</v>
      </c>
      <c r="D116" s="163" t="s">
        <v>1509</v>
      </c>
      <c r="E116" s="83" t="s">
        <v>1611</v>
      </c>
      <c r="F116" s="82"/>
      <c r="G116" s="82"/>
      <c r="H116" s="82">
        <v>1</v>
      </c>
    </row>
    <row r="117" spans="1:8" ht="16.5" thickBot="1">
      <c r="A117" s="161">
        <v>44</v>
      </c>
      <c r="B117" s="163" t="s">
        <v>1845</v>
      </c>
      <c r="C117" s="163" t="s">
        <v>1615</v>
      </c>
      <c r="D117" s="163" t="s">
        <v>1509</v>
      </c>
      <c r="E117" s="83" t="s">
        <v>1611</v>
      </c>
      <c r="F117" s="82"/>
      <c r="G117" s="82"/>
      <c r="H117" s="82">
        <v>1</v>
      </c>
    </row>
    <row r="118" spans="1:8" ht="16.5" thickBot="1">
      <c r="A118" s="161">
        <v>45</v>
      </c>
      <c r="B118" s="163" t="s">
        <v>1846</v>
      </c>
      <c r="C118" s="163" t="s">
        <v>1615</v>
      </c>
      <c r="D118" s="163" t="s">
        <v>1509</v>
      </c>
      <c r="E118" s="83" t="s">
        <v>1611</v>
      </c>
      <c r="F118" s="82"/>
      <c r="G118" s="82"/>
      <c r="H118" s="82">
        <v>1</v>
      </c>
    </row>
    <row r="119" spans="1:8" ht="16.5" thickBot="1">
      <c r="A119" s="161">
        <v>46</v>
      </c>
      <c r="B119" s="163" t="s">
        <v>1847</v>
      </c>
      <c r="C119" s="163" t="s">
        <v>1812</v>
      </c>
      <c r="D119" s="163" t="s">
        <v>1510</v>
      </c>
      <c r="E119" s="83" t="s">
        <v>1611</v>
      </c>
      <c r="F119" s="82"/>
      <c r="G119" s="82">
        <v>1</v>
      </c>
      <c r="H119" s="82"/>
    </row>
    <row r="120" spans="1:8" ht="16.5" thickBot="1">
      <c r="A120" s="171">
        <v>47</v>
      </c>
      <c r="B120" s="168" t="s">
        <v>1848</v>
      </c>
      <c r="C120" s="168" t="s">
        <v>1849</v>
      </c>
      <c r="D120" s="168" t="s">
        <v>1448</v>
      </c>
      <c r="E120" s="90" t="s">
        <v>1640</v>
      </c>
      <c r="F120" s="88">
        <v>1</v>
      </c>
      <c r="G120" s="88"/>
      <c r="H120" s="88"/>
    </row>
    <row r="121" spans="1:8" ht="16.5" thickBot="1">
      <c r="A121" s="171">
        <f>A120+1</f>
        <v>48</v>
      </c>
      <c r="B121" s="168" t="s">
        <v>1848</v>
      </c>
      <c r="C121" s="168" t="s">
        <v>1617</v>
      </c>
      <c r="D121" s="168" t="s">
        <v>1448</v>
      </c>
      <c r="E121" s="90" t="s">
        <v>1640</v>
      </c>
      <c r="F121" s="88">
        <v>1</v>
      </c>
      <c r="G121" s="88"/>
      <c r="H121" s="88"/>
    </row>
    <row r="122" spans="1:8" ht="16.5" thickBot="1">
      <c r="A122" s="171">
        <f t="shared" ref="A122:A138" si="1">A121+1</f>
        <v>49</v>
      </c>
      <c r="B122" s="168" t="s">
        <v>1638</v>
      </c>
      <c r="C122" s="168" t="s">
        <v>1617</v>
      </c>
      <c r="D122" s="168" t="s">
        <v>1448</v>
      </c>
      <c r="E122" s="90" t="s">
        <v>1640</v>
      </c>
      <c r="F122" s="88"/>
      <c r="G122" s="88"/>
      <c r="H122" s="88">
        <v>1</v>
      </c>
    </row>
    <row r="123" spans="1:8" ht="16.5" thickBot="1">
      <c r="A123" s="171">
        <f>A122+1</f>
        <v>50</v>
      </c>
      <c r="B123" s="168" t="s">
        <v>1850</v>
      </c>
      <c r="C123" s="168" t="s">
        <v>1851</v>
      </c>
      <c r="D123" s="168" t="s">
        <v>1448</v>
      </c>
      <c r="E123" s="90" t="s">
        <v>1640</v>
      </c>
      <c r="F123" s="88"/>
      <c r="G123" s="88">
        <v>1</v>
      </c>
      <c r="H123" s="88"/>
    </row>
    <row r="124" spans="1:8" ht="16.5" thickBot="1">
      <c r="A124" s="171">
        <f t="shared" si="1"/>
        <v>51</v>
      </c>
      <c r="B124" s="168" t="s">
        <v>1641</v>
      </c>
      <c r="C124" s="168" t="s">
        <v>1852</v>
      </c>
      <c r="D124" s="168" t="s">
        <v>1496</v>
      </c>
      <c r="E124" s="90" t="s">
        <v>1640</v>
      </c>
      <c r="F124" s="88">
        <v>1</v>
      </c>
      <c r="G124" s="88"/>
      <c r="H124" s="88"/>
    </row>
    <row r="125" spans="1:8" ht="16.5" thickBot="1">
      <c r="A125" s="171">
        <f t="shared" si="1"/>
        <v>52</v>
      </c>
      <c r="B125" s="168" t="s">
        <v>1853</v>
      </c>
      <c r="C125" s="168" t="s">
        <v>1852</v>
      </c>
      <c r="D125" s="168" t="s">
        <v>1496</v>
      </c>
      <c r="E125" s="90" t="s">
        <v>1640</v>
      </c>
      <c r="F125" s="88"/>
      <c r="G125" s="88">
        <v>1</v>
      </c>
      <c r="H125" s="88"/>
    </row>
    <row r="126" spans="1:8" ht="16.5" thickBot="1">
      <c r="A126" s="171">
        <f t="shared" si="1"/>
        <v>53</v>
      </c>
      <c r="B126" s="168" t="s">
        <v>1643</v>
      </c>
      <c r="C126" s="168" t="s">
        <v>1852</v>
      </c>
      <c r="D126" s="168" t="s">
        <v>1496</v>
      </c>
      <c r="E126" s="90" t="s">
        <v>1640</v>
      </c>
      <c r="F126" s="88"/>
      <c r="G126" s="88">
        <v>1</v>
      </c>
      <c r="H126" s="88"/>
    </row>
    <row r="127" spans="1:8" ht="16.5" thickBot="1">
      <c r="A127" s="171">
        <f t="shared" si="1"/>
        <v>54</v>
      </c>
      <c r="B127" s="168" t="s">
        <v>1759</v>
      </c>
      <c r="C127" s="168" t="s">
        <v>1854</v>
      </c>
      <c r="D127" s="168" t="s">
        <v>1500</v>
      </c>
      <c r="E127" s="90" t="s">
        <v>1640</v>
      </c>
      <c r="F127" s="88"/>
      <c r="G127" s="88">
        <v>1</v>
      </c>
      <c r="H127" s="88">
        <v>1</v>
      </c>
    </row>
    <row r="128" spans="1:8" ht="16.5" thickBot="1">
      <c r="A128" s="171">
        <f t="shared" si="1"/>
        <v>55</v>
      </c>
      <c r="B128" s="168" t="s">
        <v>1855</v>
      </c>
      <c r="C128" s="168" t="s">
        <v>1856</v>
      </c>
      <c r="D128" s="168" t="s">
        <v>1500</v>
      </c>
      <c r="E128" s="90" t="s">
        <v>1640</v>
      </c>
      <c r="F128" s="88">
        <v>1</v>
      </c>
      <c r="G128" s="88">
        <v>2</v>
      </c>
      <c r="H128" s="88"/>
    </row>
    <row r="129" spans="1:8" ht="16.5" thickBot="1">
      <c r="A129" s="171">
        <f t="shared" si="1"/>
        <v>56</v>
      </c>
      <c r="B129" s="168" t="s">
        <v>1857</v>
      </c>
      <c r="C129" s="168" t="s">
        <v>1856</v>
      </c>
      <c r="D129" s="168" t="s">
        <v>1500</v>
      </c>
      <c r="E129" s="90" t="s">
        <v>1640</v>
      </c>
      <c r="F129" s="88"/>
      <c r="G129" s="88"/>
      <c r="H129" s="88">
        <v>1</v>
      </c>
    </row>
    <row r="130" spans="1:8" ht="16.5" thickBot="1">
      <c r="A130" s="171">
        <f t="shared" si="1"/>
        <v>57</v>
      </c>
      <c r="B130" s="168" t="s">
        <v>1804</v>
      </c>
      <c r="C130" s="168" t="s">
        <v>1856</v>
      </c>
      <c r="D130" s="168" t="s">
        <v>1500</v>
      </c>
      <c r="E130" s="90" t="s">
        <v>1640</v>
      </c>
      <c r="F130" s="88">
        <v>1</v>
      </c>
      <c r="G130" s="88">
        <v>1</v>
      </c>
      <c r="H130" s="88">
        <v>1</v>
      </c>
    </row>
    <row r="131" spans="1:8" ht="16.5" thickBot="1">
      <c r="A131" s="171">
        <f t="shared" si="1"/>
        <v>58</v>
      </c>
      <c r="B131" s="168" t="s">
        <v>1737</v>
      </c>
      <c r="C131" s="168" t="s">
        <v>1856</v>
      </c>
      <c r="D131" s="168" t="s">
        <v>1500</v>
      </c>
      <c r="E131" s="90" t="s">
        <v>1640</v>
      </c>
      <c r="F131" s="88"/>
      <c r="G131" s="88">
        <v>1</v>
      </c>
      <c r="H131" s="88"/>
    </row>
    <row r="132" spans="1:8" ht="16.5" thickBot="1">
      <c r="A132" s="171">
        <f t="shared" si="1"/>
        <v>59</v>
      </c>
      <c r="B132" s="168" t="s">
        <v>1652</v>
      </c>
      <c r="C132" s="168" t="s">
        <v>1856</v>
      </c>
      <c r="D132" s="168" t="s">
        <v>1500</v>
      </c>
      <c r="E132" s="90" t="s">
        <v>1640</v>
      </c>
      <c r="F132" s="88">
        <v>3</v>
      </c>
      <c r="G132" s="88"/>
      <c r="H132" s="88"/>
    </row>
    <row r="133" spans="1:8" ht="16.5" thickBot="1">
      <c r="A133" s="171">
        <f t="shared" si="1"/>
        <v>60</v>
      </c>
      <c r="B133" s="168" t="s">
        <v>1858</v>
      </c>
      <c r="C133" s="168" t="s">
        <v>1663</v>
      </c>
      <c r="D133" s="168" t="s">
        <v>1654</v>
      </c>
      <c r="E133" s="90" t="s">
        <v>1640</v>
      </c>
      <c r="F133" s="88"/>
      <c r="G133" s="88">
        <v>1</v>
      </c>
      <c r="H133" s="88"/>
    </row>
    <row r="134" spans="1:8" ht="16.5" thickBot="1">
      <c r="A134" s="171">
        <f t="shared" si="1"/>
        <v>61</v>
      </c>
      <c r="B134" s="168" t="s">
        <v>1859</v>
      </c>
      <c r="C134" s="168" t="s">
        <v>1663</v>
      </c>
      <c r="D134" s="168" t="s">
        <v>1654</v>
      </c>
      <c r="E134" s="90" t="s">
        <v>1640</v>
      </c>
      <c r="F134" s="88"/>
      <c r="G134" s="88">
        <v>1</v>
      </c>
      <c r="H134" s="88"/>
    </row>
    <row r="135" spans="1:8" ht="16.5" thickBot="1">
      <c r="A135" s="171">
        <f t="shared" si="1"/>
        <v>62</v>
      </c>
      <c r="B135" s="168" t="s">
        <v>1860</v>
      </c>
      <c r="C135" s="168" t="s">
        <v>1663</v>
      </c>
      <c r="D135" s="168" t="s">
        <v>1654</v>
      </c>
      <c r="E135" s="90" t="s">
        <v>1640</v>
      </c>
      <c r="F135" s="88"/>
      <c r="G135" s="88">
        <v>1</v>
      </c>
      <c r="H135" s="88"/>
    </row>
    <row r="136" spans="1:8" ht="16.5" thickBot="1">
      <c r="A136" s="171">
        <f t="shared" si="1"/>
        <v>63</v>
      </c>
      <c r="B136" s="168" t="s">
        <v>1659</v>
      </c>
      <c r="C136" s="168" t="s">
        <v>1663</v>
      </c>
      <c r="D136" s="168" t="s">
        <v>1654</v>
      </c>
      <c r="E136" s="90" t="s">
        <v>1640</v>
      </c>
      <c r="F136" s="88"/>
      <c r="G136" s="88">
        <v>1</v>
      </c>
      <c r="H136" s="88"/>
    </row>
    <row r="137" spans="1:8" ht="16.5" thickBot="1">
      <c r="A137" s="171">
        <f t="shared" si="1"/>
        <v>64</v>
      </c>
      <c r="B137" s="168" t="s">
        <v>1861</v>
      </c>
      <c r="C137" s="168" t="s">
        <v>1663</v>
      </c>
      <c r="D137" s="168" t="s">
        <v>1654</v>
      </c>
      <c r="E137" s="90" t="s">
        <v>1640</v>
      </c>
      <c r="F137" s="88"/>
      <c r="G137" s="88"/>
      <c r="H137" s="88">
        <v>1</v>
      </c>
    </row>
    <row r="138" spans="1:8" ht="16.5" thickBot="1">
      <c r="A138" s="171">
        <f t="shared" si="1"/>
        <v>65</v>
      </c>
      <c r="B138" s="168" t="s">
        <v>1862</v>
      </c>
      <c r="C138" s="168" t="s">
        <v>1663</v>
      </c>
      <c r="D138" s="168" t="s">
        <v>1654</v>
      </c>
      <c r="E138" s="90" t="s">
        <v>1640</v>
      </c>
      <c r="F138" s="88"/>
      <c r="G138" s="88"/>
      <c r="H138" s="88">
        <v>1</v>
      </c>
    </row>
    <row r="139" spans="1:8" ht="16.5" thickBot="1">
      <c r="A139" s="171">
        <v>66</v>
      </c>
      <c r="B139" s="168" t="s">
        <v>1863</v>
      </c>
      <c r="C139" s="168" t="s">
        <v>1663</v>
      </c>
      <c r="D139" s="168" t="s">
        <v>1654</v>
      </c>
      <c r="E139" s="90" t="s">
        <v>1640</v>
      </c>
      <c r="F139" s="88"/>
      <c r="G139" s="88"/>
      <c r="H139" s="88">
        <v>1</v>
      </c>
    </row>
    <row r="140" spans="1:8" ht="16.5" thickBot="1">
      <c r="A140" s="171">
        <v>67</v>
      </c>
      <c r="B140" s="168" t="s">
        <v>1864</v>
      </c>
      <c r="C140" s="168" t="s">
        <v>1663</v>
      </c>
      <c r="D140" s="168" t="s">
        <v>1654</v>
      </c>
      <c r="E140" s="90" t="s">
        <v>1640</v>
      </c>
      <c r="F140" s="88"/>
      <c r="G140" s="88"/>
      <c r="H140" s="88">
        <v>1</v>
      </c>
    </row>
    <row r="141" spans="1:8" ht="16.5" thickBot="1">
      <c r="A141" s="171">
        <v>68</v>
      </c>
      <c r="B141" s="168" t="s">
        <v>1865</v>
      </c>
      <c r="C141" s="168" t="s">
        <v>1617</v>
      </c>
      <c r="D141" s="168" t="s">
        <v>1866</v>
      </c>
      <c r="E141" s="90" t="s">
        <v>1640</v>
      </c>
      <c r="F141" s="88"/>
      <c r="G141" s="88">
        <v>1</v>
      </c>
      <c r="H141" s="88"/>
    </row>
    <row r="142" spans="1:8" ht="16.5" thickBot="1">
      <c r="A142" s="171">
        <v>69</v>
      </c>
      <c r="B142" s="168" t="s">
        <v>1867</v>
      </c>
      <c r="C142" s="168" t="s">
        <v>1642</v>
      </c>
      <c r="D142" s="168" t="s">
        <v>1868</v>
      </c>
      <c r="E142" s="90" t="s">
        <v>1640</v>
      </c>
      <c r="F142" s="88">
        <v>1</v>
      </c>
      <c r="G142" s="88"/>
      <c r="H142" s="88"/>
    </row>
    <row r="143" spans="1:8" ht="16.5" thickBot="1">
      <c r="A143" s="171">
        <v>70</v>
      </c>
      <c r="B143" s="168" t="s">
        <v>1869</v>
      </c>
      <c r="C143" s="168" t="s">
        <v>1642</v>
      </c>
      <c r="D143" s="168" t="s">
        <v>1868</v>
      </c>
      <c r="E143" s="90" t="s">
        <v>1640</v>
      </c>
      <c r="F143" s="88"/>
      <c r="G143" s="88">
        <v>1</v>
      </c>
      <c r="H143" s="88"/>
    </row>
    <row r="144" spans="1:8" ht="16.5" thickBot="1">
      <c r="A144" s="171">
        <v>71</v>
      </c>
      <c r="B144" s="168" t="s">
        <v>1870</v>
      </c>
      <c r="C144" s="168" t="s">
        <v>1642</v>
      </c>
      <c r="D144" s="168" t="s">
        <v>1868</v>
      </c>
      <c r="E144" s="90" t="s">
        <v>1640</v>
      </c>
      <c r="F144" s="88"/>
      <c r="G144" s="88"/>
      <c r="H144" s="88">
        <v>1</v>
      </c>
    </row>
    <row r="145" spans="1:8" ht="16.5" thickBot="1">
      <c r="A145" s="171">
        <v>72</v>
      </c>
      <c r="B145" s="168" t="s">
        <v>1871</v>
      </c>
      <c r="C145" s="168" t="s">
        <v>1642</v>
      </c>
      <c r="D145" s="168" t="s">
        <v>1868</v>
      </c>
      <c r="E145" s="90" t="s">
        <v>1640</v>
      </c>
      <c r="F145" s="88"/>
      <c r="G145" s="88">
        <v>1</v>
      </c>
      <c r="H145" s="88"/>
    </row>
    <row r="146" spans="1:8" ht="16.5" thickBot="1">
      <c r="A146" s="171">
        <v>73</v>
      </c>
      <c r="B146" s="168" t="s">
        <v>1867</v>
      </c>
      <c r="C146" s="168" t="s">
        <v>1642</v>
      </c>
      <c r="D146" s="168" t="s">
        <v>1868</v>
      </c>
      <c r="E146" s="90" t="s">
        <v>1640</v>
      </c>
      <c r="F146" s="88">
        <v>1</v>
      </c>
      <c r="G146" s="88"/>
      <c r="H146" s="88"/>
    </row>
    <row r="147" spans="1:8" ht="16.5" thickBot="1">
      <c r="A147" s="171">
        <v>74</v>
      </c>
      <c r="B147" s="168" t="s">
        <v>1872</v>
      </c>
      <c r="C147" s="168" t="s">
        <v>1642</v>
      </c>
      <c r="D147" s="168" t="s">
        <v>1868</v>
      </c>
      <c r="E147" s="90" t="s">
        <v>1640</v>
      </c>
      <c r="F147" s="88"/>
      <c r="G147" s="88"/>
      <c r="H147" s="88">
        <v>1</v>
      </c>
    </row>
    <row r="148" spans="1:8" ht="16.5" thickBot="1">
      <c r="A148" s="171">
        <v>75</v>
      </c>
      <c r="B148" s="168" t="s">
        <v>1873</v>
      </c>
      <c r="C148" s="168" t="s">
        <v>1642</v>
      </c>
      <c r="D148" s="168" t="s">
        <v>1868</v>
      </c>
      <c r="E148" s="90" t="s">
        <v>1640</v>
      </c>
      <c r="F148" s="88">
        <v>1</v>
      </c>
      <c r="G148" s="88"/>
      <c r="H148" s="88"/>
    </row>
    <row r="149" spans="1:8" ht="16.5" thickBot="1">
      <c r="A149" s="171">
        <v>76</v>
      </c>
      <c r="B149" s="168" t="s">
        <v>1870</v>
      </c>
      <c r="C149" s="168" t="s">
        <v>1642</v>
      </c>
      <c r="D149" s="168" t="s">
        <v>1868</v>
      </c>
      <c r="E149" s="90" t="s">
        <v>1640</v>
      </c>
      <c r="F149" s="88">
        <v>1</v>
      </c>
      <c r="G149" s="88"/>
      <c r="H149" s="88"/>
    </row>
    <row r="150" spans="1:8" ht="16.5" thickBot="1">
      <c r="A150" s="171">
        <v>77</v>
      </c>
      <c r="B150" s="168" t="s">
        <v>1874</v>
      </c>
      <c r="C150" s="168" t="s">
        <v>1642</v>
      </c>
      <c r="D150" s="168" t="s">
        <v>1868</v>
      </c>
      <c r="E150" s="90" t="s">
        <v>1640</v>
      </c>
      <c r="F150" s="88"/>
      <c r="G150" s="88"/>
      <c r="H150" s="88">
        <v>1</v>
      </c>
    </row>
    <row r="151" spans="1:8" ht="16.5" thickBot="1">
      <c r="A151" s="171">
        <v>78</v>
      </c>
      <c r="B151" s="168" t="s">
        <v>1875</v>
      </c>
      <c r="C151" s="168" t="s">
        <v>1642</v>
      </c>
      <c r="D151" s="168" t="s">
        <v>1868</v>
      </c>
      <c r="E151" s="90" t="s">
        <v>1640</v>
      </c>
      <c r="F151" s="88"/>
      <c r="G151" s="88"/>
      <c r="H151" s="88">
        <v>1</v>
      </c>
    </row>
    <row r="152" spans="1:8" ht="16.5" thickBot="1">
      <c r="A152" s="171">
        <v>79</v>
      </c>
      <c r="B152" s="168" t="s">
        <v>1871</v>
      </c>
      <c r="C152" s="168" t="s">
        <v>1642</v>
      </c>
      <c r="D152" s="168" t="s">
        <v>1868</v>
      </c>
      <c r="E152" s="90" t="s">
        <v>1640</v>
      </c>
      <c r="F152" s="88">
        <v>1</v>
      </c>
      <c r="G152" s="88"/>
      <c r="H152" s="88"/>
    </row>
    <row r="153" spans="1:8" ht="16.5" thickBot="1">
      <c r="A153" s="171">
        <v>80</v>
      </c>
      <c r="B153" s="168" t="s">
        <v>1872</v>
      </c>
      <c r="C153" s="168" t="s">
        <v>1642</v>
      </c>
      <c r="D153" s="168" t="s">
        <v>1868</v>
      </c>
      <c r="E153" s="90" t="s">
        <v>1640</v>
      </c>
      <c r="F153" s="88">
        <v>1</v>
      </c>
      <c r="G153" s="88"/>
      <c r="H153" s="88"/>
    </row>
    <row r="154" spans="1:8" ht="16.5" thickBot="1">
      <c r="A154" s="171">
        <v>81</v>
      </c>
      <c r="B154" s="168" t="s">
        <v>1876</v>
      </c>
      <c r="C154" s="168" t="s">
        <v>1803</v>
      </c>
      <c r="D154" s="168" t="s">
        <v>1496</v>
      </c>
      <c r="E154" s="90" t="s">
        <v>1751</v>
      </c>
      <c r="F154" s="88"/>
      <c r="G154" s="88"/>
      <c r="H154" s="88">
        <v>1</v>
      </c>
    </row>
    <row r="155" spans="1:8" ht="16.5" thickBot="1">
      <c r="A155" s="171">
        <f>A154+1</f>
        <v>82</v>
      </c>
      <c r="B155" s="168" t="s">
        <v>1877</v>
      </c>
      <c r="C155" s="168" t="s">
        <v>1803</v>
      </c>
      <c r="D155" s="168" t="s">
        <v>1496</v>
      </c>
      <c r="E155" s="90" t="s">
        <v>1751</v>
      </c>
      <c r="F155" s="88"/>
      <c r="G155" s="88"/>
      <c r="H155" s="88">
        <v>1</v>
      </c>
    </row>
    <row r="156" spans="1:8" ht="16.5" thickBot="1">
      <c r="A156" s="171">
        <f t="shared" ref="A156:A171" si="2">A155+1</f>
        <v>83</v>
      </c>
      <c r="B156" s="168" t="s">
        <v>1878</v>
      </c>
      <c r="C156" s="168" t="s">
        <v>1879</v>
      </c>
      <c r="D156" s="168" t="s">
        <v>1496</v>
      </c>
      <c r="E156" s="90" t="s">
        <v>1751</v>
      </c>
      <c r="F156" s="88"/>
      <c r="G156" s="88"/>
      <c r="H156" s="88">
        <v>1</v>
      </c>
    </row>
    <row r="157" spans="1:8" ht="16.5" thickBot="1">
      <c r="A157" s="171">
        <f t="shared" si="2"/>
        <v>84</v>
      </c>
      <c r="B157" s="168" t="s">
        <v>1814</v>
      </c>
      <c r="C157" s="168" t="s">
        <v>1879</v>
      </c>
      <c r="D157" s="168" t="s">
        <v>1496</v>
      </c>
      <c r="E157" s="90" t="s">
        <v>1751</v>
      </c>
      <c r="F157" s="88"/>
      <c r="G157" s="88">
        <v>1</v>
      </c>
      <c r="H157" s="88"/>
    </row>
    <row r="158" spans="1:8" ht="16.5" thickBot="1">
      <c r="A158" s="171">
        <f t="shared" si="2"/>
        <v>85</v>
      </c>
      <c r="B158" s="168" t="s">
        <v>1880</v>
      </c>
      <c r="C158" s="168" t="s">
        <v>1879</v>
      </c>
      <c r="D158" s="168" t="s">
        <v>1496</v>
      </c>
      <c r="E158" s="90" t="s">
        <v>1751</v>
      </c>
      <c r="F158" s="88"/>
      <c r="G158" s="88"/>
      <c r="H158" s="88">
        <v>1</v>
      </c>
    </row>
    <row r="159" spans="1:8" ht="16.5" thickBot="1">
      <c r="A159" s="171">
        <f t="shared" si="2"/>
        <v>86</v>
      </c>
      <c r="B159" s="168" t="s">
        <v>1881</v>
      </c>
      <c r="C159" s="168" t="s">
        <v>1879</v>
      </c>
      <c r="D159" s="168" t="s">
        <v>1496</v>
      </c>
      <c r="E159" s="90" t="s">
        <v>1751</v>
      </c>
      <c r="F159" s="88"/>
      <c r="G159" s="88"/>
      <c r="H159" s="88">
        <v>1</v>
      </c>
    </row>
    <row r="160" spans="1:8" ht="16.5" thickBot="1">
      <c r="A160" s="171">
        <f t="shared" si="2"/>
        <v>87</v>
      </c>
      <c r="B160" s="168" t="s">
        <v>1882</v>
      </c>
      <c r="C160" s="168" t="s">
        <v>1883</v>
      </c>
      <c r="D160" s="168" t="s">
        <v>1502</v>
      </c>
      <c r="E160" s="90" t="s">
        <v>1751</v>
      </c>
      <c r="F160" s="88">
        <v>1</v>
      </c>
      <c r="G160" s="88"/>
      <c r="H160" s="88"/>
    </row>
    <row r="161" spans="1:8" ht="16.5" thickBot="1">
      <c r="A161" s="171">
        <f t="shared" si="2"/>
        <v>88</v>
      </c>
      <c r="B161" s="168" t="s">
        <v>1884</v>
      </c>
      <c r="C161" s="168" t="s">
        <v>1883</v>
      </c>
      <c r="D161" s="168" t="s">
        <v>1502</v>
      </c>
      <c r="E161" s="90" t="s">
        <v>1751</v>
      </c>
      <c r="F161" s="88">
        <v>1</v>
      </c>
      <c r="G161" s="88"/>
      <c r="H161" s="88"/>
    </row>
    <row r="162" spans="1:8" ht="16.5" thickBot="1">
      <c r="A162" s="171">
        <f t="shared" si="2"/>
        <v>89</v>
      </c>
      <c r="B162" s="168" t="s">
        <v>1754</v>
      </c>
      <c r="C162" s="168" t="s">
        <v>1883</v>
      </c>
      <c r="D162" s="168" t="s">
        <v>1502</v>
      </c>
      <c r="E162" s="90" t="s">
        <v>1751</v>
      </c>
      <c r="F162" s="88">
        <v>1</v>
      </c>
      <c r="G162" s="88"/>
      <c r="H162" s="88"/>
    </row>
    <row r="163" spans="1:8" ht="16.5" thickBot="1">
      <c r="A163" s="171">
        <f t="shared" si="2"/>
        <v>90</v>
      </c>
      <c r="B163" s="168" t="s">
        <v>1885</v>
      </c>
      <c r="C163" s="168" t="s">
        <v>1883</v>
      </c>
      <c r="D163" s="168" t="s">
        <v>1502</v>
      </c>
      <c r="E163" s="90" t="s">
        <v>1751</v>
      </c>
      <c r="F163" s="88"/>
      <c r="G163" s="88">
        <v>1</v>
      </c>
      <c r="H163" s="88"/>
    </row>
    <row r="164" spans="1:8" ht="16.5" thickBot="1">
      <c r="A164" s="171">
        <f t="shared" si="2"/>
        <v>91</v>
      </c>
      <c r="B164" s="168" t="s">
        <v>1886</v>
      </c>
      <c r="C164" s="168" t="s">
        <v>1883</v>
      </c>
      <c r="D164" s="168" t="s">
        <v>1502</v>
      </c>
      <c r="E164" s="90" t="s">
        <v>1751</v>
      </c>
      <c r="F164" s="88"/>
      <c r="G164" s="88">
        <v>1</v>
      </c>
      <c r="H164" s="88"/>
    </row>
    <row r="165" spans="1:8" ht="16.5" thickBot="1">
      <c r="A165" s="171">
        <f t="shared" si="2"/>
        <v>92</v>
      </c>
      <c r="B165" s="168" t="s">
        <v>1756</v>
      </c>
      <c r="C165" s="168" t="s">
        <v>1883</v>
      </c>
      <c r="D165" s="168" t="s">
        <v>1502</v>
      </c>
      <c r="E165" s="90" t="s">
        <v>1751</v>
      </c>
      <c r="F165" s="88"/>
      <c r="G165" s="88">
        <v>1</v>
      </c>
      <c r="H165" s="88"/>
    </row>
    <row r="166" spans="1:8" ht="16.5" thickBot="1">
      <c r="A166" s="171">
        <f t="shared" si="2"/>
        <v>93</v>
      </c>
      <c r="B166" s="168" t="s">
        <v>1887</v>
      </c>
      <c r="C166" s="168" t="s">
        <v>1883</v>
      </c>
      <c r="D166" s="168" t="s">
        <v>1502</v>
      </c>
      <c r="E166" s="90" t="s">
        <v>1751</v>
      </c>
      <c r="F166" s="88"/>
      <c r="G166" s="88"/>
      <c r="H166" s="88">
        <v>1</v>
      </c>
    </row>
    <row r="167" spans="1:8" ht="16.5" thickBot="1">
      <c r="A167" s="171">
        <f t="shared" si="2"/>
        <v>94</v>
      </c>
      <c r="B167" s="168" t="s">
        <v>1888</v>
      </c>
      <c r="C167" s="168" t="s">
        <v>1883</v>
      </c>
      <c r="D167" s="168" t="s">
        <v>1502</v>
      </c>
      <c r="E167" s="90" t="s">
        <v>1751</v>
      </c>
      <c r="F167" s="88"/>
      <c r="G167" s="88"/>
      <c r="H167" s="88">
        <v>1</v>
      </c>
    </row>
    <row r="168" spans="1:8" ht="16.5" thickBot="1">
      <c r="A168" s="171">
        <f t="shared" si="2"/>
        <v>95</v>
      </c>
      <c r="B168" s="168" t="s">
        <v>1889</v>
      </c>
      <c r="C168" s="168" t="s">
        <v>1883</v>
      </c>
      <c r="D168" s="168" t="s">
        <v>1502</v>
      </c>
      <c r="E168" s="90" t="s">
        <v>1751</v>
      </c>
      <c r="F168" s="88">
        <v>1</v>
      </c>
      <c r="G168" s="88"/>
      <c r="H168" s="88"/>
    </row>
    <row r="169" spans="1:8" ht="16.5" thickBot="1">
      <c r="A169" s="171">
        <f t="shared" si="2"/>
        <v>96</v>
      </c>
      <c r="B169" s="168" t="s">
        <v>1890</v>
      </c>
      <c r="C169" s="168" t="s">
        <v>1883</v>
      </c>
      <c r="D169" s="168" t="s">
        <v>1502</v>
      </c>
      <c r="E169" s="90" t="s">
        <v>1751</v>
      </c>
      <c r="F169" s="88">
        <v>1</v>
      </c>
      <c r="G169" s="88"/>
      <c r="H169" s="88"/>
    </row>
    <row r="170" spans="1:8" ht="16.5" thickBot="1">
      <c r="A170" s="171">
        <f t="shared" si="2"/>
        <v>97</v>
      </c>
      <c r="B170" s="168" t="s">
        <v>1891</v>
      </c>
      <c r="C170" s="168" t="s">
        <v>1883</v>
      </c>
      <c r="D170" s="168" t="s">
        <v>1502</v>
      </c>
      <c r="E170" s="90" t="s">
        <v>1751</v>
      </c>
      <c r="F170" s="88">
        <v>1</v>
      </c>
      <c r="G170" s="88"/>
      <c r="H170" s="88"/>
    </row>
    <row r="171" spans="1:8" ht="16.5" thickBot="1">
      <c r="A171" s="171">
        <f t="shared" si="2"/>
        <v>98</v>
      </c>
      <c r="B171" s="168" t="s">
        <v>1892</v>
      </c>
      <c r="C171" s="168" t="s">
        <v>1883</v>
      </c>
      <c r="D171" s="168" t="s">
        <v>1502</v>
      </c>
      <c r="E171" s="90" t="s">
        <v>1751</v>
      </c>
      <c r="F171" s="88"/>
      <c r="G171" s="88">
        <v>1</v>
      </c>
      <c r="H171" s="88"/>
    </row>
    <row r="172" spans="1:8" ht="16.5" thickBot="1">
      <c r="A172" s="171">
        <f>A171+1</f>
        <v>99</v>
      </c>
      <c r="B172" s="168" t="s">
        <v>1893</v>
      </c>
      <c r="C172" s="168" t="s">
        <v>1883</v>
      </c>
      <c r="D172" s="168" t="s">
        <v>1502</v>
      </c>
      <c r="E172" s="90" t="s">
        <v>1751</v>
      </c>
      <c r="F172" s="88"/>
      <c r="G172" s="88">
        <v>1</v>
      </c>
      <c r="H172" s="88"/>
    </row>
    <row r="173" spans="1:8" ht="16.5" thickBot="1">
      <c r="A173" s="171">
        <v>100</v>
      </c>
      <c r="B173" s="168" t="s">
        <v>1894</v>
      </c>
      <c r="C173" s="168" t="s">
        <v>1883</v>
      </c>
      <c r="D173" s="168" t="s">
        <v>1502</v>
      </c>
      <c r="E173" s="90" t="s">
        <v>1751</v>
      </c>
      <c r="F173" s="88"/>
      <c r="G173" s="88">
        <v>1</v>
      </c>
      <c r="H173" s="88"/>
    </row>
    <row r="174" spans="1:8" ht="16.5" thickBot="1">
      <c r="A174" s="171">
        <v>101</v>
      </c>
      <c r="B174" s="168" t="s">
        <v>1895</v>
      </c>
      <c r="C174" s="168" t="s">
        <v>1883</v>
      </c>
      <c r="D174" s="168" t="s">
        <v>1502</v>
      </c>
      <c r="E174" s="90" t="s">
        <v>1751</v>
      </c>
      <c r="F174" s="88"/>
      <c r="G174" s="88"/>
      <c r="H174" s="88">
        <v>1</v>
      </c>
    </row>
    <row r="175" spans="1:8" ht="16.5" thickBot="1">
      <c r="A175" s="171">
        <v>102</v>
      </c>
      <c r="B175" s="168" t="s">
        <v>1896</v>
      </c>
      <c r="C175" s="168" t="s">
        <v>1883</v>
      </c>
      <c r="D175" s="168" t="s">
        <v>1502</v>
      </c>
      <c r="E175" s="90" t="s">
        <v>1751</v>
      </c>
      <c r="F175" s="88"/>
      <c r="G175" s="88"/>
      <c r="H175" s="88">
        <v>1</v>
      </c>
    </row>
    <row r="176" spans="1:8" ht="16.5" thickBot="1">
      <c r="A176" s="171">
        <v>103</v>
      </c>
      <c r="B176" s="168" t="s">
        <v>1897</v>
      </c>
      <c r="C176" s="168" t="s">
        <v>1883</v>
      </c>
      <c r="D176" s="168" t="s">
        <v>1502</v>
      </c>
      <c r="E176" s="90" t="s">
        <v>1751</v>
      </c>
      <c r="F176" s="88"/>
      <c r="G176" s="88"/>
      <c r="H176" s="88">
        <v>1</v>
      </c>
    </row>
    <row r="177" spans="1:8" ht="16.5" thickBot="1">
      <c r="A177" s="171">
        <v>104</v>
      </c>
      <c r="B177" s="168" t="s">
        <v>1757</v>
      </c>
      <c r="C177" s="168" t="s">
        <v>1768</v>
      </c>
      <c r="D177" s="168" t="s">
        <v>1500</v>
      </c>
      <c r="E177" s="90" t="s">
        <v>1751</v>
      </c>
      <c r="F177" s="88"/>
      <c r="G177" s="88"/>
      <c r="H177" s="88">
        <v>3</v>
      </c>
    </row>
    <row r="178" spans="1:8" ht="16.5" thickBot="1">
      <c r="A178" s="171">
        <v>105</v>
      </c>
      <c r="B178" s="168" t="s">
        <v>1759</v>
      </c>
      <c r="C178" s="168" t="s">
        <v>1768</v>
      </c>
      <c r="D178" s="168" t="s">
        <v>1500</v>
      </c>
      <c r="E178" s="90" t="s">
        <v>1751</v>
      </c>
      <c r="F178" s="88"/>
      <c r="G178" s="88">
        <v>1</v>
      </c>
      <c r="H178" s="88"/>
    </row>
    <row r="179" spans="1:8" ht="16.5" thickBot="1">
      <c r="A179" s="171">
        <v>106</v>
      </c>
      <c r="B179" s="168" t="s">
        <v>1898</v>
      </c>
      <c r="C179" s="168" t="s">
        <v>1768</v>
      </c>
      <c r="D179" s="168" t="s">
        <v>1500</v>
      </c>
      <c r="E179" s="90" t="s">
        <v>1751</v>
      </c>
      <c r="F179" s="88">
        <v>3</v>
      </c>
      <c r="G179" s="88"/>
      <c r="H179" s="88"/>
    </row>
    <row r="180" spans="1:8" ht="16.5" thickBot="1">
      <c r="A180" s="171">
        <v>107</v>
      </c>
      <c r="B180" s="168" t="s">
        <v>1899</v>
      </c>
      <c r="C180" s="168" t="s">
        <v>1768</v>
      </c>
      <c r="D180" s="168" t="s">
        <v>1500</v>
      </c>
      <c r="E180" s="90" t="s">
        <v>1751</v>
      </c>
      <c r="F180" s="88"/>
      <c r="G180" s="88">
        <v>1</v>
      </c>
      <c r="H180" s="88">
        <v>1</v>
      </c>
    </row>
    <row r="181" spans="1:8" ht="16.5" thickBot="1">
      <c r="A181" s="171">
        <v>108</v>
      </c>
      <c r="B181" s="168" t="s">
        <v>1900</v>
      </c>
      <c r="C181" s="168" t="s">
        <v>1768</v>
      </c>
      <c r="D181" s="168" t="s">
        <v>1500</v>
      </c>
      <c r="E181" s="90" t="s">
        <v>1751</v>
      </c>
      <c r="F181" s="88">
        <v>1</v>
      </c>
      <c r="G181" s="88"/>
      <c r="H181" s="88">
        <v>1</v>
      </c>
    </row>
    <row r="182" spans="1:8" ht="16.5" thickBot="1">
      <c r="A182" s="171">
        <v>109</v>
      </c>
      <c r="B182" s="168" t="s">
        <v>1901</v>
      </c>
      <c r="C182" s="168" t="s">
        <v>1768</v>
      </c>
      <c r="D182" s="168" t="s">
        <v>1500</v>
      </c>
      <c r="E182" s="90" t="s">
        <v>1751</v>
      </c>
      <c r="F182" s="88"/>
      <c r="G182" s="88">
        <v>3</v>
      </c>
      <c r="H182" s="88"/>
    </row>
    <row r="183" spans="1:8" ht="16.5" thickBot="1">
      <c r="A183" s="171">
        <v>110</v>
      </c>
      <c r="B183" s="168" t="s">
        <v>1738</v>
      </c>
      <c r="C183" s="168" t="s">
        <v>1768</v>
      </c>
      <c r="D183" s="168" t="s">
        <v>1500</v>
      </c>
      <c r="E183" s="90" t="s">
        <v>1751</v>
      </c>
      <c r="F183" s="88"/>
      <c r="G183" s="88">
        <v>3</v>
      </c>
      <c r="H183" s="88"/>
    </row>
    <row r="184" spans="1:8" ht="16.5" thickBot="1">
      <c r="A184" s="171">
        <v>111</v>
      </c>
      <c r="B184" s="168" t="s">
        <v>1902</v>
      </c>
      <c r="C184" s="168" t="s">
        <v>1768</v>
      </c>
      <c r="D184" s="168" t="s">
        <v>1500</v>
      </c>
      <c r="E184" s="90" t="s">
        <v>1751</v>
      </c>
      <c r="F184" s="88"/>
      <c r="G184" s="88">
        <v>1</v>
      </c>
      <c r="H184" s="88"/>
    </row>
    <row r="185" spans="1:8" ht="16.5" thickBot="1">
      <c r="A185" s="90"/>
      <c r="B185" s="169" t="s">
        <v>1442</v>
      </c>
      <c r="C185" s="168"/>
      <c r="D185" s="168"/>
      <c r="E185" s="90"/>
      <c r="F185" s="88">
        <f>SUM(F122:F184)</f>
        <v>22</v>
      </c>
      <c r="G185" s="88">
        <f>SUM(G122:G184)</f>
        <v>31</v>
      </c>
      <c r="H185" s="94">
        <f>SUM(H122:H184)</f>
        <v>27</v>
      </c>
    </row>
  </sheetData>
  <mergeCells count="14">
    <mergeCell ref="A70:H70"/>
    <mergeCell ref="A72:A73"/>
    <mergeCell ref="B72:B73"/>
    <mergeCell ref="C72:C73"/>
    <mergeCell ref="D72:D73"/>
    <mergeCell ref="E72:E73"/>
    <mergeCell ref="F72:H72"/>
    <mergeCell ref="A1:H2"/>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P68"/>
  <sheetViews>
    <sheetView topLeftCell="H43" workbookViewId="0">
      <selection activeCell="AJ76" sqref="AJ76"/>
    </sheetView>
  </sheetViews>
  <sheetFormatPr defaultRowHeight="15"/>
  <cols>
    <col min="1" max="1" width="6.42578125" style="990" customWidth="1"/>
    <col min="2" max="2" width="27.5703125" style="990" customWidth="1"/>
    <col min="3" max="3" width="6.5703125" style="990" customWidth="1"/>
    <col min="4" max="4" width="7.5703125" style="990" bestFit="1" customWidth="1"/>
    <col min="5" max="6" width="6.5703125" style="990" customWidth="1"/>
    <col min="7" max="7" width="7.5703125" style="990" bestFit="1" customWidth="1"/>
    <col min="8" max="9" width="6.5703125" style="990" customWidth="1"/>
    <col min="10" max="10" width="7.5703125" style="990" bestFit="1" customWidth="1"/>
    <col min="11" max="12" width="6.5703125" style="990" customWidth="1"/>
    <col min="13" max="13" width="7.5703125" style="990" bestFit="1" customWidth="1"/>
    <col min="14" max="15" width="6.5703125" style="990" customWidth="1"/>
    <col min="16" max="16" width="7.5703125" style="990" bestFit="1" customWidth="1"/>
    <col min="17" max="18" width="6.5703125" style="990" customWidth="1"/>
    <col min="19" max="19" width="7.5703125" style="990" bestFit="1" customWidth="1"/>
    <col min="20" max="20" width="6.5703125" style="990" customWidth="1"/>
    <col min="21" max="21" width="6.7109375" style="990" bestFit="1" customWidth="1"/>
    <col min="22" max="22" width="7.5703125" style="990" bestFit="1" customWidth="1"/>
    <col min="23" max="23" width="7.140625" style="990" bestFit="1" customWidth="1"/>
    <col min="24" max="24" width="7" style="990" customWidth="1"/>
    <col min="25" max="25" width="7.5703125" style="990" bestFit="1" customWidth="1"/>
    <col min="26" max="26" width="7" style="990" customWidth="1"/>
    <col min="27" max="27" width="7.28515625" style="990" customWidth="1"/>
    <col min="28" max="28" width="8.28515625" style="990" customWidth="1"/>
    <col min="29" max="29" width="7.140625" style="990" bestFit="1" customWidth="1"/>
    <col min="30" max="30" width="7" style="990" customWidth="1"/>
    <col min="31" max="31" width="7.5703125" style="990" bestFit="1" customWidth="1"/>
    <col min="32" max="32" width="7" style="990" customWidth="1"/>
    <col min="33" max="33" width="6.7109375" style="990" bestFit="1" customWidth="1"/>
    <col min="34" max="34" width="7.5703125" style="990" bestFit="1" customWidth="1"/>
    <col min="35" max="35" width="7.140625" style="990" bestFit="1" customWidth="1"/>
    <col min="36" max="36" width="8.7109375" style="990" bestFit="1" customWidth="1"/>
    <col min="37" max="38" width="7.5703125" style="990" bestFit="1" customWidth="1"/>
    <col min="39" max="39" width="8.7109375" style="990" bestFit="1" customWidth="1"/>
    <col min="40" max="41" width="7.5703125" style="990" bestFit="1" customWidth="1"/>
    <col min="42" max="42" width="15" style="990" bestFit="1" customWidth="1"/>
    <col min="43" max="16384" width="9.140625" style="990"/>
  </cols>
  <sheetData>
    <row r="1" spans="1:42" ht="27" thickBot="1">
      <c r="A1" s="1590" t="s">
        <v>13347</v>
      </c>
      <c r="B1" s="1590"/>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0"/>
      <c r="AC1" s="1590"/>
      <c r="AD1" s="1590"/>
      <c r="AE1" s="1590"/>
      <c r="AF1" s="1590"/>
      <c r="AG1" s="1590"/>
      <c r="AH1" s="1590"/>
      <c r="AI1" s="1590"/>
      <c r="AJ1" s="1590"/>
      <c r="AK1" s="1590"/>
      <c r="AL1" s="1590"/>
      <c r="AM1" s="1590"/>
      <c r="AN1" s="1590"/>
      <c r="AO1" s="1590"/>
      <c r="AP1" s="1590"/>
    </row>
    <row r="2" spans="1:42" ht="27" customHeight="1" thickBot="1">
      <c r="A2" s="1591" t="s">
        <v>2305</v>
      </c>
      <c r="B2" s="1591" t="s">
        <v>1550</v>
      </c>
      <c r="C2" s="1591" t="s">
        <v>13331</v>
      </c>
      <c r="D2" s="1591"/>
      <c r="E2" s="1591"/>
      <c r="F2" s="1591" t="s">
        <v>13332</v>
      </c>
      <c r="G2" s="1591"/>
      <c r="H2" s="1591"/>
      <c r="I2" s="1592" t="s">
        <v>1436</v>
      </c>
      <c r="J2" s="1592"/>
      <c r="K2" s="1592"/>
      <c r="L2" s="1592" t="s">
        <v>13333</v>
      </c>
      <c r="M2" s="1592"/>
      <c r="N2" s="1592"/>
      <c r="O2" s="1592" t="s">
        <v>1437</v>
      </c>
      <c r="P2" s="1592"/>
      <c r="Q2" s="1592"/>
      <c r="R2" s="1592" t="s">
        <v>1438</v>
      </c>
      <c r="S2" s="1592"/>
      <c r="T2" s="1592"/>
      <c r="U2" s="1592" t="s">
        <v>13334</v>
      </c>
      <c r="V2" s="1592"/>
      <c r="W2" s="1592"/>
      <c r="X2" s="1592" t="s">
        <v>13335</v>
      </c>
      <c r="Y2" s="1592"/>
      <c r="Z2" s="1592"/>
      <c r="AA2" s="1592" t="s">
        <v>5117</v>
      </c>
      <c r="AB2" s="1592"/>
      <c r="AC2" s="1592"/>
      <c r="AD2" s="1592" t="s">
        <v>13336</v>
      </c>
      <c r="AE2" s="1592"/>
      <c r="AF2" s="1592"/>
      <c r="AG2" s="1592" t="s">
        <v>13337</v>
      </c>
      <c r="AH2" s="1592"/>
      <c r="AI2" s="1592"/>
      <c r="AJ2" s="1592" t="s">
        <v>1441</v>
      </c>
      <c r="AK2" s="1592"/>
      <c r="AL2" s="1592"/>
      <c r="AM2" s="1591" t="s">
        <v>1442</v>
      </c>
      <c r="AN2" s="1591"/>
      <c r="AO2" s="1591"/>
      <c r="AP2" s="1591" t="s">
        <v>1552</v>
      </c>
    </row>
    <row r="3" spans="1:42" ht="15.75" thickBot="1">
      <c r="A3" s="1591"/>
      <c r="B3" s="1591"/>
      <c r="C3" s="945"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591"/>
    </row>
    <row r="4" spans="1:42" ht="15" customHeight="1">
      <c r="A4" s="946">
        <v>1</v>
      </c>
      <c r="B4" s="991" t="s">
        <v>1447</v>
      </c>
      <c r="C4" s="951">
        <f>SUM('[1]ATICILIK VE AVCILIK'!I9)</f>
        <v>0</v>
      </c>
      <c r="D4" s="949">
        <f>SUM('[1]ATICILIK VE AVCILIK'!J9)</f>
        <v>0</v>
      </c>
      <c r="E4" s="950">
        <f>SUM('[1]ATICILIK VE AVCILIK'!K9)</f>
        <v>0</v>
      </c>
      <c r="F4" s="951"/>
      <c r="G4" s="949"/>
      <c r="H4" s="952"/>
      <c r="I4" s="951">
        <f>SUM('[1]ATICILIK VE AVCILIK'!I14)</f>
        <v>0</v>
      </c>
      <c r="J4" s="949">
        <f>SUM('[1]ATICILIK VE AVCILIK'!J14)</f>
        <v>0</v>
      </c>
      <c r="K4" s="950">
        <f>SUM('[1]ATICILIK VE AVCILIK'!K14)</f>
        <v>0</v>
      </c>
      <c r="L4" s="951"/>
      <c r="M4" s="949"/>
      <c r="N4" s="952"/>
      <c r="O4" s="951">
        <f>SUM('[1]ATICILIK VE AVCILIK'!I25)</f>
        <v>3</v>
      </c>
      <c r="P4" s="949">
        <f>SUM('[1]ATICILIK VE AVCILIK'!J25)</f>
        <v>1</v>
      </c>
      <c r="Q4" s="950">
        <f>SUM('[1]ATICILIK VE AVCILIK'!K25)</f>
        <v>1</v>
      </c>
      <c r="R4" s="951">
        <f>SUM('[1]ATICILIK VE AVCILIK'!I33)</f>
        <v>0</v>
      </c>
      <c r="S4" s="949">
        <f>SUM('[1]ATICILIK VE AVCILIK'!J33)</f>
        <v>0</v>
      </c>
      <c r="T4" s="950">
        <f>SUM('[1]ATICILIK VE AVCILIK'!K33)</f>
        <v>0</v>
      </c>
      <c r="U4" s="948"/>
      <c r="V4" s="949"/>
      <c r="W4" s="950"/>
      <c r="X4" s="951">
        <f>SUM('[1]ATICILIK VE AVCILIK'!I38)</f>
        <v>0</v>
      </c>
      <c r="Y4" s="949">
        <f>SUM('[1]ATICILIK VE AVCILIK'!J38)</f>
        <v>0</v>
      </c>
      <c r="Z4" s="950">
        <f>SUM('[1]ATICILIK VE AVCILIK'!K38)</f>
        <v>0</v>
      </c>
      <c r="AA4" s="951">
        <f>SUM('[1]ATICILIK VE AVCILIK'!I44)</f>
        <v>0</v>
      </c>
      <c r="AB4" s="949">
        <f>SUM('[1]ATICILIK VE AVCILIK'!J44)</f>
        <v>0</v>
      </c>
      <c r="AC4" s="950">
        <f>SUM('[1]ATICILIK VE AVCILIK'!K44)</f>
        <v>0</v>
      </c>
      <c r="AD4" s="951">
        <f>SUM('[1]ATICILIK VE AVCILIK'!I49)</f>
        <v>0</v>
      </c>
      <c r="AE4" s="949">
        <f>SUM('[1]ATICILIK VE AVCILIK'!J49)</f>
        <v>0</v>
      </c>
      <c r="AF4" s="950">
        <f>SUM('[1]ATICILIK VE AVCILIK'!K49)</f>
        <v>0</v>
      </c>
      <c r="AG4" s="951"/>
      <c r="AH4" s="949"/>
      <c r="AI4" s="950"/>
      <c r="AJ4" s="951">
        <f>SUM('[1]ATICILIK VE AVCILIK'!I72)</f>
        <v>1</v>
      </c>
      <c r="AK4" s="949">
        <f>SUM('[1]ATICILIK VE AVCILIK'!J72)</f>
        <v>1</v>
      </c>
      <c r="AL4" s="950">
        <f>SUM('[1]ATICILIK VE AVCILIK'!K72)</f>
        <v>1</v>
      </c>
      <c r="AM4" s="948">
        <f>SUM(C4,F4,I4,L4,O4,R4,U4,X4,AA4,AD4,AG4,AJ4)</f>
        <v>4</v>
      </c>
      <c r="AN4" s="949">
        <f>SUM(D4,G4,J4,M4,P4,S4,V4,Y4,AB4,AE4,AH4,AK4)</f>
        <v>2</v>
      </c>
      <c r="AO4" s="953">
        <f>SUM(E4,H4,K4,N4,Q4,T4,W4,Z4,AC4,AF4,AI4,AL4)</f>
        <v>2</v>
      </c>
      <c r="AP4" s="954">
        <f>AM4+AN4+AO4</f>
        <v>8</v>
      </c>
    </row>
    <row r="5" spans="1:42" s="993" customFormat="1" ht="15" customHeight="1">
      <c r="A5" s="955">
        <v>2</v>
      </c>
      <c r="B5" s="992" t="s">
        <v>1554</v>
      </c>
      <c r="C5" s="961">
        <f>SUM([1]ATLETİZM!I9)</f>
        <v>0</v>
      </c>
      <c r="D5" s="958">
        <f>SUM([1]ATLETİZM!J9)</f>
        <v>0</v>
      </c>
      <c r="E5" s="959">
        <f>SUM([1]ATLETİZM!K9)</f>
        <v>0</v>
      </c>
      <c r="F5" s="951"/>
      <c r="G5" s="949"/>
      <c r="H5" s="960"/>
      <c r="I5" s="961">
        <f>SUM([1]ATLETİZM!I15)</f>
        <v>0</v>
      </c>
      <c r="J5" s="958">
        <f>SUM([1]ATLETİZM!J15)</f>
        <v>3</v>
      </c>
      <c r="K5" s="959">
        <f>SUM([1]ATLETİZM!K15)</f>
        <v>0</v>
      </c>
      <c r="L5" s="961"/>
      <c r="M5" s="958"/>
      <c r="N5" s="960"/>
      <c r="O5" s="961">
        <f>SUM([1]ATLETİZM!I47)</f>
        <v>8</v>
      </c>
      <c r="P5" s="958">
        <f>SUM([1]ATLETİZM!J47)</f>
        <v>13</v>
      </c>
      <c r="Q5" s="959">
        <f>SUM([1]ATLETİZM!K47)</f>
        <v>8</v>
      </c>
      <c r="R5" s="961">
        <f>SUM([1]ATLETİZM!I185)</f>
        <v>53</v>
      </c>
      <c r="S5" s="958">
        <f>SUM([1]ATLETİZM!J185)</f>
        <v>42</v>
      </c>
      <c r="T5" s="959">
        <f>SUM([1]ATLETİZM!K185)</f>
        <v>40</v>
      </c>
      <c r="U5" s="957"/>
      <c r="V5" s="958"/>
      <c r="W5" s="959"/>
      <c r="X5" s="961">
        <f>SUM([1]ATLETİZM!I190)</f>
        <v>0</v>
      </c>
      <c r="Y5" s="958">
        <f>SUM([1]ATLETİZM!J190)</f>
        <v>0</v>
      </c>
      <c r="Z5" s="959">
        <f>SUM([1]ATLETİZM!K190)</f>
        <v>0</v>
      </c>
      <c r="AA5" s="961">
        <f>SUM([1]ATLETİZM!I198)</f>
        <v>2</v>
      </c>
      <c r="AB5" s="958">
        <f>SUM([1]ATLETİZM!J198)</f>
        <v>0</v>
      </c>
      <c r="AC5" s="959">
        <f>SUM([1]ATLETİZM!K198)</f>
        <v>4</v>
      </c>
      <c r="AD5" s="961">
        <f>SUM([1]ATLETİZM!I202)</f>
        <v>0</v>
      </c>
      <c r="AE5" s="958">
        <f>SUM([1]ATLETİZM!J202)</f>
        <v>0</v>
      </c>
      <c r="AF5" s="959">
        <f>SUM([1]ATLETİZM!K202)</f>
        <v>1</v>
      </c>
      <c r="AG5" s="961"/>
      <c r="AH5" s="958"/>
      <c r="AI5" s="959"/>
      <c r="AJ5" s="961">
        <f>SUM([1]ATLETİZM!I586)</f>
        <v>133</v>
      </c>
      <c r="AK5" s="958">
        <f>SUM([1]ATLETİZM!J586)</f>
        <v>125</v>
      </c>
      <c r="AL5" s="959">
        <f>SUM([1]ATLETİZM!K586)</f>
        <v>118</v>
      </c>
      <c r="AM5" s="957">
        <f t="shared" ref="AM5:AO67" si="0">SUM(C5,F5,I5,L5,O5,R5,U5,X5,AA5,AD5,AG5,AJ5)</f>
        <v>196</v>
      </c>
      <c r="AN5" s="949">
        <f t="shared" si="0"/>
        <v>183</v>
      </c>
      <c r="AO5" s="953">
        <f t="shared" si="0"/>
        <v>171</v>
      </c>
      <c r="AP5" s="954">
        <f t="shared" ref="AP5:AP67" si="1">AM5+AN5+AO5</f>
        <v>550</v>
      </c>
    </row>
    <row r="6" spans="1:42" ht="15" customHeight="1" thickBot="1">
      <c r="A6" s="955">
        <v>3</v>
      </c>
      <c r="B6" s="992" t="s">
        <v>1449</v>
      </c>
      <c r="C6" s="961">
        <f>SUM([1]BADMİNTON!I9)</f>
        <v>0</v>
      </c>
      <c r="D6" s="958">
        <f>SUM([1]BADMİNTON!J9)</f>
        <v>0</v>
      </c>
      <c r="E6" s="959">
        <f>SUM([1]BADMİNTON!K9)</f>
        <v>0</v>
      </c>
      <c r="F6" s="951"/>
      <c r="G6" s="949"/>
      <c r="H6" s="960"/>
      <c r="I6" s="961">
        <f>SUM([1]BADMİNTON!I15)</f>
        <v>0</v>
      </c>
      <c r="J6" s="958">
        <f>SUM([1]BADMİNTON!J15)</f>
        <v>0</v>
      </c>
      <c r="K6" s="959">
        <f>SUM([1]BADMİNTON!K15)</f>
        <v>0</v>
      </c>
      <c r="L6" s="961"/>
      <c r="M6" s="958"/>
      <c r="N6" s="960"/>
      <c r="O6" s="961">
        <f>SUM([1]BADMİNTON!I21)</f>
        <v>0</v>
      </c>
      <c r="P6" s="958">
        <f>SUM([1]BADMİNTON!J21)</f>
        <v>0</v>
      </c>
      <c r="Q6" s="959">
        <f>SUM([1]BADMİNTON!K21)</f>
        <v>2</v>
      </c>
      <c r="R6" s="961">
        <f>SUM([1]BADMİNTON!I133)</f>
        <v>26</v>
      </c>
      <c r="S6" s="958">
        <f>SUM([1]BADMİNTON!J133)</f>
        <v>27</v>
      </c>
      <c r="T6" s="959">
        <f>SUM([1]BADMİNTON!K133)</f>
        <v>53</v>
      </c>
      <c r="U6" s="957"/>
      <c r="V6" s="958"/>
      <c r="W6" s="959"/>
      <c r="X6" s="961">
        <f>SUM([1]BADMİNTON!I138)</f>
        <v>0</v>
      </c>
      <c r="Y6" s="958">
        <f>SUM([1]BADMİNTON!J138)</f>
        <v>0</v>
      </c>
      <c r="Z6" s="959">
        <f>SUM([1]BADMİNTON!K138)</f>
        <v>0</v>
      </c>
      <c r="AA6" s="961">
        <f>SUM([1]BADMİNTON!I144)</f>
        <v>0</v>
      </c>
      <c r="AB6" s="958">
        <f>SUM([1]BADMİNTON!J144)</f>
        <v>0</v>
      </c>
      <c r="AC6" s="959">
        <f>SUM([1]BADMİNTON!K144)</f>
        <v>0</v>
      </c>
      <c r="AD6" s="961">
        <f>SUM([1]BADMİNTON!I148)</f>
        <v>0</v>
      </c>
      <c r="AE6" s="958">
        <f>SUM([1]BADMİNTON!J148)</f>
        <v>0</v>
      </c>
      <c r="AF6" s="959">
        <f>SUM([1]BADMİNTON!K148)</f>
        <v>0</v>
      </c>
      <c r="AG6" s="961"/>
      <c r="AH6" s="958"/>
      <c r="AI6" s="959"/>
      <c r="AJ6" s="961">
        <f>SUM([1]BADMİNTON!I284)</f>
        <v>30</v>
      </c>
      <c r="AK6" s="958">
        <f>SUM([1]BADMİNTON!J284)</f>
        <v>31</v>
      </c>
      <c r="AL6" s="959">
        <f>SUM([1]BADMİNTON!K284)</f>
        <v>56</v>
      </c>
      <c r="AM6" s="957">
        <f t="shared" si="0"/>
        <v>56</v>
      </c>
      <c r="AN6" s="949">
        <f t="shared" si="0"/>
        <v>58</v>
      </c>
      <c r="AO6" s="953">
        <f t="shared" si="0"/>
        <v>111</v>
      </c>
      <c r="AP6" s="954">
        <f t="shared" si="1"/>
        <v>225</v>
      </c>
    </row>
    <row r="7" spans="1:42" s="993" customFormat="1" ht="15" customHeight="1">
      <c r="A7" s="946">
        <v>4</v>
      </c>
      <c r="B7" s="992" t="s">
        <v>1479</v>
      </c>
      <c r="C7" s="961">
        <f>SUM([1]BASKETBOL!I9)</f>
        <v>0</v>
      </c>
      <c r="D7" s="958">
        <f>SUM([1]BASKETBOL!J9)</f>
        <v>0</v>
      </c>
      <c r="E7" s="959">
        <f>SUM([1]BASKETBOL!K9)</f>
        <v>0</v>
      </c>
      <c r="F7" s="951"/>
      <c r="G7" s="949"/>
      <c r="H7" s="960"/>
      <c r="I7" s="961">
        <f>SUM([1]BASKETBOL!I15)</f>
        <v>0</v>
      </c>
      <c r="J7" s="958">
        <f>SUM([1]BASKETBOL!J15)</f>
        <v>1</v>
      </c>
      <c r="K7" s="959">
        <f>SUM([1]BASKETBOL!K15)</f>
        <v>0</v>
      </c>
      <c r="L7" s="961"/>
      <c r="M7" s="958"/>
      <c r="N7" s="960"/>
      <c r="O7" s="961">
        <f>SUM([1]BASKETBOL!I23)</f>
        <v>0</v>
      </c>
      <c r="P7" s="958">
        <f>SUM([1]BASKETBOL!J23)</f>
        <v>1</v>
      </c>
      <c r="Q7" s="959">
        <f>SUM([1]BASKETBOL!K23)</f>
        <v>0</v>
      </c>
      <c r="R7" s="961">
        <f>SUM([1]BASKETBOL!I30)</f>
        <v>0</v>
      </c>
      <c r="S7" s="958">
        <f>SUM([1]BASKETBOL!J30)</f>
        <v>0</v>
      </c>
      <c r="T7" s="959">
        <f>SUM([1]BASKETBOL!K30)</f>
        <v>0</v>
      </c>
      <c r="U7" s="957"/>
      <c r="V7" s="958"/>
      <c r="W7" s="959"/>
      <c r="X7" s="961">
        <f>SUM([1]BASKETBOL!I35)</f>
        <v>0</v>
      </c>
      <c r="Y7" s="958">
        <f>SUM([1]BASKETBOL!J35)</f>
        <v>0</v>
      </c>
      <c r="Z7" s="959">
        <f>SUM([1]BASKETBOL!K35)</f>
        <v>0</v>
      </c>
      <c r="AA7" s="961">
        <f>SUM([1]BASKETBOL!I38)</f>
        <v>0</v>
      </c>
      <c r="AB7" s="958">
        <f>SUM([1]BASKETBOL!J38)</f>
        <v>1</v>
      </c>
      <c r="AC7" s="959">
        <f>SUM([1]BASKETBOL!K38)</f>
        <v>0</v>
      </c>
      <c r="AD7" s="961">
        <f>SUM([1]BASKETBOL!I45)</f>
        <v>0</v>
      </c>
      <c r="AE7" s="958">
        <f>SUM([1]BASKETBOL!J45)</f>
        <v>0</v>
      </c>
      <c r="AF7" s="959">
        <f>SUM([1]BASKETBOL!K45)</f>
        <v>0</v>
      </c>
      <c r="AG7" s="961"/>
      <c r="AH7" s="958"/>
      <c r="AI7" s="959"/>
      <c r="AJ7" s="961">
        <f>SUM([1]BASKETBOL!I91)</f>
        <v>5</v>
      </c>
      <c r="AK7" s="958">
        <f>SUM([1]BASKETBOL!J91)</f>
        <v>3</v>
      </c>
      <c r="AL7" s="959">
        <f>SUM([1]BASKETBOL!K91)</f>
        <v>5</v>
      </c>
      <c r="AM7" s="957">
        <f t="shared" si="0"/>
        <v>5</v>
      </c>
      <c r="AN7" s="949">
        <f t="shared" si="0"/>
        <v>6</v>
      </c>
      <c r="AO7" s="953">
        <f t="shared" si="0"/>
        <v>5</v>
      </c>
      <c r="AP7" s="954">
        <f t="shared" si="1"/>
        <v>16</v>
      </c>
    </row>
    <row r="8" spans="1:42" s="993" customFormat="1" ht="15" customHeight="1">
      <c r="A8" s="955">
        <v>5</v>
      </c>
      <c r="B8" s="991" t="s">
        <v>1468</v>
      </c>
      <c r="C8" s="961"/>
      <c r="D8" s="958"/>
      <c r="E8" s="959"/>
      <c r="F8" s="951">
        <f>SUM('[1]BEDENSEL ENGELLİLER'!I8)</f>
        <v>0</v>
      </c>
      <c r="G8" s="958">
        <f>SUM('[1]BEDENSEL ENGELLİLER'!J8)</f>
        <v>0</v>
      </c>
      <c r="H8" s="960">
        <f>SUM('[1]BEDENSEL ENGELLİLER'!K8)</f>
        <v>0</v>
      </c>
      <c r="I8" s="961">
        <f>SUM('[1]BEDENSEL ENGELLİLER'!I44)</f>
        <v>9</v>
      </c>
      <c r="J8" s="958">
        <f>SUM('[1]BEDENSEL ENGELLİLER'!J44)</f>
        <v>9</v>
      </c>
      <c r="K8" s="959">
        <f>SUM('[1]BEDENSEL ENGELLİLER'!K44)</f>
        <v>10</v>
      </c>
      <c r="L8" s="961"/>
      <c r="M8" s="958"/>
      <c r="N8" s="960"/>
      <c r="O8" s="961">
        <f>SUM('[1]BEDENSEL ENGELLİLER'!I83)</f>
        <v>12</v>
      </c>
      <c r="P8" s="958">
        <f>SUM('[1]BEDENSEL ENGELLİLER'!J83)</f>
        <v>8</v>
      </c>
      <c r="Q8" s="959">
        <f>SUM('[1]BEDENSEL ENGELLİLER'!K83)</f>
        <v>10</v>
      </c>
      <c r="R8" s="961">
        <f>SUM('[1]BEDENSEL ENGELLİLER'!I90)</f>
        <v>0</v>
      </c>
      <c r="S8" s="958">
        <f>SUM('[1]BEDENSEL ENGELLİLER'!J90)</f>
        <v>0</v>
      </c>
      <c r="T8" s="959">
        <f>SUM('[1]BEDENSEL ENGELLİLER'!K90)</f>
        <v>0</v>
      </c>
      <c r="U8" s="957"/>
      <c r="V8" s="958"/>
      <c r="W8" s="959"/>
      <c r="X8" s="961">
        <f>SUM('[1]BEDENSEL ENGELLİLER'!I95)</f>
        <v>0</v>
      </c>
      <c r="Y8" s="958">
        <f>SUM('[1]BEDENSEL ENGELLİLER'!J95)</f>
        <v>0</v>
      </c>
      <c r="Z8" s="959">
        <f>SUM('[1]BEDENSEL ENGELLİLER'!K95)</f>
        <v>0</v>
      </c>
      <c r="AA8" s="961">
        <f>SUM('[1]BEDENSEL ENGELLİLER'!I101)</f>
        <v>0</v>
      </c>
      <c r="AB8" s="958">
        <f>SUM('[1]BEDENSEL ENGELLİLER'!J101)</f>
        <v>0</v>
      </c>
      <c r="AC8" s="959">
        <f>SUM('[1]BEDENSEL ENGELLİLER'!K101)</f>
        <v>0</v>
      </c>
      <c r="AD8" s="961">
        <f>SUM('[1]BEDENSEL ENGELLİLER'!I105)</f>
        <v>0</v>
      </c>
      <c r="AE8" s="958">
        <f>SUM('[1]BEDENSEL ENGELLİLER'!J105)</f>
        <v>0</v>
      </c>
      <c r="AF8" s="959">
        <f>SUM('[1]BEDENSEL ENGELLİLER'!K105)</f>
        <v>0</v>
      </c>
      <c r="AG8" s="961"/>
      <c r="AH8" s="958"/>
      <c r="AI8" s="959"/>
      <c r="AJ8" s="962">
        <f>SUM('[1]BEDENSEL ENGELLİLER'!I375)</f>
        <v>84.66</v>
      </c>
      <c r="AK8" s="963">
        <f>SUM('[1]BEDENSEL ENGELLİLER'!J375)</f>
        <v>71.5</v>
      </c>
      <c r="AL8" s="964">
        <f>SUM('[1]BEDENSEL ENGELLİLER'!K375)</f>
        <v>63.5</v>
      </c>
      <c r="AM8" s="965">
        <f t="shared" si="0"/>
        <v>105.66</v>
      </c>
      <c r="AN8" s="966">
        <f t="shared" si="0"/>
        <v>88.5</v>
      </c>
      <c r="AO8" s="964">
        <f t="shared" si="0"/>
        <v>83.5</v>
      </c>
      <c r="AP8" s="954">
        <f t="shared" si="1"/>
        <v>277.65999999999997</v>
      </c>
    </row>
    <row r="9" spans="1:42" ht="15" customHeight="1" thickBot="1">
      <c r="A9" s="955">
        <v>6</v>
      </c>
      <c r="B9" s="992" t="s">
        <v>1469</v>
      </c>
      <c r="C9" s="961"/>
      <c r="D9" s="958"/>
      <c r="E9" s="959"/>
      <c r="F9" s="951"/>
      <c r="G9" s="949"/>
      <c r="H9" s="960"/>
      <c r="I9" s="961">
        <f>SUM([1]BİLARDO!I17)</f>
        <v>1</v>
      </c>
      <c r="J9" s="958">
        <f>SUM([1]BİLARDO!J17)</f>
        <v>0</v>
      </c>
      <c r="K9" s="959">
        <f>SUM([1]BİLARDO!K17)</f>
        <v>1</v>
      </c>
      <c r="L9" s="961"/>
      <c r="M9" s="958"/>
      <c r="N9" s="960"/>
      <c r="O9" s="961">
        <f>SUM([1]BİLARDO!I28)</f>
        <v>1</v>
      </c>
      <c r="P9" s="958">
        <f>SUM([1]BİLARDO!J28)</f>
        <v>3</v>
      </c>
      <c r="Q9" s="959">
        <f>SUM([1]BİLARDO!K28)</f>
        <v>1</v>
      </c>
      <c r="R9" s="961">
        <f>SUM([1]BİLARDO!I36)</f>
        <v>0</v>
      </c>
      <c r="S9" s="958">
        <f>SUM([1]BİLARDO!J36)</f>
        <v>0</v>
      </c>
      <c r="T9" s="959">
        <f>SUM([1]BİLARDO!K36)</f>
        <v>0</v>
      </c>
      <c r="U9" s="957"/>
      <c r="V9" s="958"/>
      <c r="W9" s="959"/>
      <c r="X9" s="961"/>
      <c r="Y9" s="958"/>
      <c r="Z9" s="959"/>
      <c r="AA9" s="961"/>
      <c r="AB9" s="958"/>
      <c r="AC9" s="959"/>
      <c r="AD9" s="961"/>
      <c r="AE9" s="958"/>
      <c r="AF9" s="959"/>
      <c r="AG9" s="961"/>
      <c r="AH9" s="958"/>
      <c r="AI9" s="959"/>
      <c r="AJ9" s="961">
        <f>SUM([1]BİLARDO!I75)</f>
        <v>1</v>
      </c>
      <c r="AK9" s="958">
        <f>SUM([1]BİLARDO!J75)</f>
        <v>1</v>
      </c>
      <c r="AL9" s="959">
        <f>SUM([1]BİLARDO!K75)</f>
        <v>4</v>
      </c>
      <c r="AM9" s="957">
        <f t="shared" si="0"/>
        <v>3</v>
      </c>
      <c r="AN9" s="949">
        <f t="shared" si="0"/>
        <v>4</v>
      </c>
      <c r="AO9" s="953">
        <f t="shared" si="0"/>
        <v>6</v>
      </c>
      <c r="AP9" s="954">
        <f t="shared" si="1"/>
        <v>13</v>
      </c>
    </row>
    <row r="10" spans="1:42" s="993" customFormat="1" ht="15" customHeight="1">
      <c r="A10" s="946">
        <v>7</v>
      </c>
      <c r="B10" s="992" t="s">
        <v>1495</v>
      </c>
      <c r="C10" s="961">
        <f>SUM([1]BİNİCİLİK!I9)</f>
        <v>0</v>
      </c>
      <c r="D10" s="958">
        <f>SUM([1]BİNİCİLİK!J9)</f>
        <v>0</v>
      </c>
      <c r="E10" s="959">
        <f>SUM([1]BİNİCİLİK!K9)</f>
        <v>0</v>
      </c>
      <c r="F10" s="951"/>
      <c r="G10" s="949"/>
      <c r="H10" s="960"/>
      <c r="I10" s="961">
        <f>SUM([1]BİNİCİLİK!I17)</f>
        <v>0</v>
      </c>
      <c r="J10" s="958">
        <f>SUM([1]BİNİCİLİK!J17)</f>
        <v>0</v>
      </c>
      <c r="K10" s="959">
        <f>SUM([1]BİNİCİLİK!K17)</f>
        <v>0</v>
      </c>
      <c r="L10" s="961"/>
      <c r="M10" s="958"/>
      <c r="N10" s="960"/>
      <c r="O10" s="961">
        <f>SUM([1]BİNİCİLİK!I25)</f>
        <v>0</v>
      </c>
      <c r="P10" s="958">
        <f>SUM([1]BİNİCİLİK!J25)</f>
        <v>0</v>
      </c>
      <c r="Q10" s="959">
        <f>SUM([1]BİNİCİLİK!K25)</f>
        <v>0</v>
      </c>
      <c r="R10" s="961">
        <f>SUM([1]BİNİCİLİK!I71)</f>
        <v>18</v>
      </c>
      <c r="S10" s="958">
        <f>SUM([1]BİNİCİLİK!J71)</f>
        <v>13</v>
      </c>
      <c r="T10" s="959">
        <f>SUM([1]BİNİCİLİK!K71)</f>
        <v>12</v>
      </c>
      <c r="U10" s="957"/>
      <c r="V10" s="958"/>
      <c r="W10" s="959"/>
      <c r="X10" s="961">
        <f>SUM([1]BİNİCİLİK!I76)</f>
        <v>0</v>
      </c>
      <c r="Y10" s="958">
        <f>SUM([1]BİNİCİLİK!J76)</f>
        <v>0</v>
      </c>
      <c r="Z10" s="959">
        <f>SUM([1]BİNİCİLİK!K76)</f>
        <v>0</v>
      </c>
      <c r="AA10" s="961">
        <f>SUM([1]BİNİCİLİK!I82)</f>
        <v>0</v>
      </c>
      <c r="AB10" s="958">
        <f>SUM([1]BİNİCİLİK!J82)</f>
        <v>0</v>
      </c>
      <c r="AC10" s="959">
        <f>SUM([1]BİNİCİLİK!K82)</f>
        <v>0</v>
      </c>
      <c r="AD10" s="961">
        <f>SUM([1]BİNİCİLİK!I89)</f>
        <v>0</v>
      </c>
      <c r="AE10" s="958">
        <f>SUM([1]BİNİCİLİK!J89)</f>
        <v>0</v>
      </c>
      <c r="AF10" s="959">
        <f>SUM([1]BİNİCİLİK!K89)</f>
        <v>0</v>
      </c>
      <c r="AG10" s="961"/>
      <c r="AH10" s="958"/>
      <c r="AI10" s="959"/>
      <c r="AJ10" s="961">
        <f>SUM([1]BİNİCİLİK!I396)</f>
        <v>147</v>
      </c>
      <c r="AK10" s="958">
        <f>SUM([1]BİNİCİLİK!J396)</f>
        <v>80</v>
      </c>
      <c r="AL10" s="959">
        <f>SUM([1]BİNİCİLİK!K396)</f>
        <v>72</v>
      </c>
      <c r="AM10" s="957">
        <f t="shared" si="0"/>
        <v>165</v>
      </c>
      <c r="AN10" s="949">
        <f t="shared" si="0"/>
        <v>93</v>
      </c>
      <c r="AO10" s="953">
        <f t="shared" si="0"/>
        <v>84</v>
      </c>
      <c r="AP10" s="954">
        <f t="shared" si="1"/>
        <v>342</v>
      </c>
    </row>
    <row r="11" spans="1:42" ht="15" customHeight="1">
      <c r="A11" s="955">
        <v>8</v>
      </c>
      <c r="B11" s="992" t="s">
        <v>1555</v>
      </c>
      <c r="C11" s="961">
        <f>SUM([1]BİSİKLET!I9)</f>
        <v>0</v>
      </c>
      <c r="D11" s="958">
        <f>SUM([1]BİSİKLET!J9)</f>
        <v>0</v>
      </c>
      <c r="E11" s="959">
        <f>SUM([1]BİSİKLET!K9)</f>
        <v>0</v>
      </c>
      <c r="F11" s="951"/>
      <c r="G11" s="949"/>
      <c r="H11" s="960"/>
      <c r="I11" s="961">
        <f>SUM([1]BİSİKLET!I15)</f>
        <v>0</v>
      </c>
      <c r="J11" s="958">
        <f>SUM([1]BİSİKLET!J15)</f>
        <v>0</v>
      </c>
      <c r="K11" s="959">
        <f>SUM([1]BİSİKLET!K15)</f>
        <v>0</v>
      </c>
      <c r="L11" s="961"/>
      <c r="M11" s="958"/>
      <c r="N11" s="960"/>
      <c r="O11" s="961">
        <f>SUM([1]BİSİKLET!I21)</f>
        <v>0</v>
      </c>
      <c r="P11" s="958">
        <f>SUM([1]BİSİKLET!J21)</f>
        <v>0</v>
      </c>
      <c r="Q11" s="959">
        <f>SUM([1]BİSİKLET!K21)</f>
        <v>0</v>
      </c>
      <c r="R11" s="961">
        <f>SUM([1]BİSİKLET!I33)</f>
        <v>2</v>
      </c>
      <c r="S11" s="958">
        <f>SUM([1]BİSİKLET!J33)</f>
        <v>3</v>
      </c>
      <c r="T11" s="959">
        <f>SUM([1]BİSİKLET!K33)</f>
        <v>4</v>
      </c>
      <c r="U11" s="957"/>
      <c r="V11" s="958"/>
      <c r="W11" s="959"/>
      <c r="X11" s="961">
        <f>SUM([1]BİSİKLET!I38)</f>
        <v>0</v>
      </c>
      <c r="Y11" s="958">
        <f>SUM([1]BİSİKLET!J38)</f>
        <v>0</v>
      </c>
      <c r="Z11" s="959">
        <f>SUM([1]BİSİKLET!K38)</f>
        <v>0</v>
      </c>
      <c r="AA11" s="961">
        <f>SUM([1]BİSİKLET!I44)</f>
        <v>0</v>
      </c>
      <c r="AB11" s="958">
        <f>SUM([1]BİSİKLET!J44)</f>
        <v>0</v>
      </c>
      <c r="AC11" s="959">
        <f>SUM([1]BİSİKLET!K44)</f>
        <v>0</v>
      </c>
      <c r="AD11" s="961">
        <f>SUM([1]BİSİKLET!I51)</f>
        <v>0</v>
      </c>
      <c r="AE11" s="958">
        <f>SUM([1]BİSİKLET!J51)</f>
        <v>0</v>
      </c>
      <c r="AF11" s="959">
        <f>SUM([1]BİSİKLET!K51)</f>
        <v>0</v>
      </c>
      <c r="AG11" s="961"/>
      <c r="AH11" s="958"/>
      <c r="AI11" s="959"/>
      <c r="AJ11" s="961">
        <f>SUM([1]BİSİKLET!I138)</f>
        <v>30</v>
      </c>
      <c r="AK11" s="958">
        <f>SUM([1]BİSİKLET!J138)</f>
        <v>21</v>
      </c>
      <c r="AL11" s="959">
        <f>SUM([1]BİSİKLET!K138)</f>
        <v>27</v>
      </c>
      <c r="AM11" s="957">
        <f t="shared" si="0"/>
        <v>32</v>
      </c>
      <c r="AN11" s="949">
        <f t="shared" si="0"/>
        <v>24</v>
      </c>
      <c r="AO11" s="953">
        <f t="shared" si="0"/>
        <v>31</v>
      </c>
      <c r="AP11" s="954">
        <f t="shared" si="1"/>
        <v>87</v>
      </c>
    </row>
    <row r="12" spans="1:42" ht="15" customHeight="1" thickBot="1">
      <c r="A12" s="955">
        <v>9</v>
      </c>
      <c r="B12" s="992" t="s">
        <v>13338</v>
      </c>
      <c r="C12" s="961">
        <f>SUM('[1]BOCCE-BOWLING-DART'!I9)</f>
        <v>0</v>
      </c>
      <c r="D12" s="958">
        <f>SUM('[1]BOCCE-BOWLING-DART'!J9)</f>
        <v>0</v>
      </c>
      <c r="E12" s="959">
        <f>SUM('[1]BOCCE-BOWLING-DART'!K9)</f>
        <v>0</v>
      </c>
      <c r="F12" s="951"/>
      <c r="G12" s="949"/>
      <c r="H12" s="960"/>
      <c r="I12" s="961">
        <f>SUM('[1]BOCCE-BOWLING-DART'!I17)</f>
        <v>0</v>
      </c>
      <c r="J12" s="958">
        <f>SUM('[1]BOCCE-BOWLING-DART'!J17)</f>
        <v>0</v>
      </c>
      <c r="K12" s="959">
        <f>SUM('[1]BOCCE-BOWLING-DART'!K17)</f>
        <v>2</v>
      </c>
      <c r="L12" s="961"/>
      <c r="M12" s="958"/>
      <c r="N12" s="960"/>
      <c r="O12" s="961">
        <f>SUM('[1]BOCCE-BOWLING-DART'!I33)</f>
        <v>0</v>
      </c>
      <c r="P12" s="958">
        <f>SUM('[1]BOCCE-BOWLING-DART'!J33)</f>
        <v>5</v>
      </c>
      <c r="Q12" s="959">
        <f>SUM('[1]BOCCE-BOWLING-DART'!K33)</f>
        <v>2</v>
      </c>
      <c r="R12" s="961">
        <f>SUM('[1]BOCCE-BOWLING-DART'!I40)</f>
        <v>3</v>
      </c>
      <c r="S12" s="958">
        <f>SUM('[1]BOCCE-BOWLING-DART'!J40)</f>
        <v>1</v>
      </c>
      <c r="T12" s="959">
        <f>SUM('[1]BOCCE-BOWLING-DART'!K40)</f>
        <v>0</v>
      </c>
      <c r="U12" s="957"/>
      <c r="V12" s="958"/>
      <c r="W12" s="959"/>
      <c r="X12" s="961">
        <f>SUM('[1]BOCCE-BOWLING-DART'!I45)</f>
        <v>0</v>
      </c>
      <c r="Y12" s="958">
        <f>SUM('[1]BOCCE-BOWLING-DART'!J45)</f>
        <v>0</v>
      </c>
      <c r="Z12" s="959">
        <f>SUM('[1]BOCCE-BOWLING-DART'!K45)</f>
        <v>0</v>
      </c>
      <c r="AA12" s="961">
        <f>SUM('[1]BOCCE-BOWLING-DART'!I51)</f>
        <v>0</v>
      </c>
      <c r="AB12" s="958">
        <f>SUM('[1]BOCCE-BOWLING-DART'!J51)</f>
        <v>0</v>
      </c>
      <c r="AC12" s="959">
        <f>SUM('[1]BOCCE-BOWLING-DART'!K51)</f>
        <v>0</v>
      </c>
      <c r="AD12" s="961">
        <f>SUM('[1]BOCCE-BOWLING-DART'!I57)</f>
        <v>0</v>
      </c>
      <c r="AE12" s="958">
        <f>SUM('[1]BOCCE-BOWLING-DART'!J57)</f>
        <v>0</v>
      </c>
      <c r="AF12" s="959">
        <f>SUM('[1]BOCCE-BOWLING-DART'!K57)</f>
        <v>0</v>
      </c>
      <c r="AG12" s="961"/>
      <c r="AH12" s="958"/>
      <c r="AI12" s="959"/>
      <c r="AJ12" s="961">
        <f>SUM('[1]BOCCE-BOWLING-DART'!I100)</f>
        <v>9</v>
      </c>
      <c r="AK12" s="958">
        <f>SUM('[1]BOCCE-BOWLING-DART'!J100)</f>
        <v>12</v>
      </c>
      <c r="AL12" s="959">
        <f>SUM('[1]BOCCE-BOWLING-DART'!K100)</f>
        <v>12</v>
      </c>
      <c r="AM12" s="957">
        <f t="shared" si="0"/>
        <v>12</v>
      </c>
      <c r="AN12" s="949">
        <f t="shared" si="0"/>
        <v>18</v>
      </c>
      <c r="AO12" s="953">
        <f t="shared" si="0"/>
        <v>16</v>
      </c>
      <c r="AP12" s="954">
        <f t="shared" si="1"/>
        <v>46</v>
      </c>
    </row>
    <row r="13" spans="1:42" s="993" customFormat="1" ht="15" customHeight="1">
      <c r="A13" s="946">
        <v>10</v>
      </c>
      <c r="B13" s="992" t="s">
        <v>1452</v>
      </c>
      <c r="C13" s="961">
        <f>SUM([1]BOKS!I9)</f>
        <v>0</v>
      </c>
      <c r="D13" s="958">
        <f>SUM([1]BOKS!J9)</f>
        <v>0</v>
      </c>
      <c r="E13" s="959">
        <f>SUM([1]BOKS!K9)</f>
        <v>0</v>
      </c>
      <c r="F13" s="951"/>
      <c r="G13" s="949"/>
      <c r="H13" s="960"/>
      <c r="I13" s="961">
        <f>SUM([1]BOKS!I17)</f>
        <v>1</v>
      </c>
      <c r="J13" s="958">
        <f>SUM([1]BOKS!J17)</f>
        <v>2</v>
      </c>
      <c r="K13" s="959">
        <f>SUM([1]BOKS!K17)</f>
        <v>0</v>
      </c>
      <c r="L13" s="961"/>
      <c r="M13" s="958"/>
      <c r="N13" s="960"/>
      <c r="O13" s="961">
        <f>SUM([1]BOKS!I49)</f>
        <v>5</v>
      </c>
      <c r="P13" s="958">
        <f>SUM([1]BOKS!J49)</f>
        <v>5</v>
      </c>
      <c r="Q13" s="959">
        <f>SUM([1]BOKS!K49)</f>
        <v>19</v>
      </c>
      <c r="R13" s="961">
        <f>SUM([1]BOKS!I68)</f>
        <v>9</v>
      </c>
      <c r="S13" s="958">
        <f>SUM([1]BOKS!J68)</f>
        <v>4</v>
      </c>
      <c r="T13" s="959">
        <f>SUM([1]BOKS!K68)</f>
        <v>4</v>
      </c>
      <c r="U13" s="957"/>
      <c r="V13" s="958"/>
      <c r="W13" s="959"/>
      <c r="X13" s="961">
        <f>SUM([1]BOKS!I73)</f>
        <v>0</v>
      </c>
      <c r="Y13" s="958">
        <f>SUM([1]BOKS!J73)</f>
        <v>0</v>
      </c>
      <c r="Z13" s="959">
        <f>SUM([1]BOKS!K73)</f>
        <v>0</v>
      </c>
      <c r="AA13" s="961">
        <f>SUM([1]BOKS!I79)</f>
        <v>0</v>
      </c>
      <c r="AB13" s="958">
        <f>SUM([1]BOKS!J79)</f>
        <v>0</v>
      </c>
      <c r="AC13" s="959">
        <f>SUM([1]BOKS!K79)</f>
        <v>0</v>
      </c>
      <c r="AD13" s="961">
        <f>SUM([1]BOKS!I82)</f>
        <v>1</v>
      </c>
      <c r="AE13" s="958">
        <f>SUM([1]BOKS!J82)</f>
        <v>0</v>
      </c>
      <c r="AF13" s="959">
        <f>SUM([1]BOKS!K82)</f>
        <v>0</v>
      </c>
      <c r="AG13" s="961"/>
      <c r="AH13" s="958"/>
      <c r="AI13" s="959"/>
      <c r="AJ13" s="961">
        <f>SUM([1]BOKS!I140)</f>
        <v>9</v>
      </c>
      <c r="AK13" s="958">
        <f>SUM([1]BOKS!J140)</f>
        <v>17</v>
      </c>
      <c r="AL13" s="959">
        <f>SUM([1]BOKS!K140)</f>
        <v>23</v>
      </c>
      <c r="AM13" s="957">
        <f t="shared" si="0"/>
        <v>25</v>
      </c>
      <c r="AN13" s="949">
        <f t="shared" si="0"/>
        <v>28</v>
      </c>
      <c r="AO13" s="953">
        <f t="shared" si="0"/>
        <v>46</v>
      </c>
      <c r="AP13" s="954">
        <f t="shared" si="1"/>
        <v>99</v>
      </c>
    </row>
    <row r="14" spans="1:42" s="993" customFormat="1" ht="15" customHeight="1">
      <c r="A14" s="955">
        <v>11</v>
      </c>
      <c r="B14" s="992" t="s">
        <v>1546</v>
      </c>
      <c r="C14" s="961"/>
      <c r="D14" s="958"/>
      <c r="E14" s="959"/>
      <c r="F14" s="951"/>
      <c r="G14" s="949"/>
      <c r="H14" s="960"/>
      <c r="I14" s="961">
        <f>SUM([1]BRİÇ!I14)</f>
        <v>0</v>
      </c>
      <c r="J14" s="958">
        <f>SUM([1]BRİÇ!J14)</f>
        <v>0</v>
      </c>
      <c r="K14" s="959">
        <f>SUM([1]BRİÇ!K14)</f>
        <v>0</v>
      </c>
      <c r="L14" s="961"/>
      <c r="M14" s="958"/>
      <c r="N14" s="960"/>
      <c r="O14" s="961">
        <f>SUM([1]BRİÇ!I20)</f>
        <v>0</v>
      </c>
      <c r="P14" s="958">
        <f>SUM([1]BRİÇ!J20)</f>
        <v>1</v>
      </c>
      <c r="Q14" s="959">
        <f>SUM([1]BRİÇ!K20)</f>
        <v>0</v>
      </c>
      <c r="R14" s="961">
        <f>SUM([1]BRİÇ!I28)</f>
        <v>0</v>
      </c>
      <c r="S14" s="958">
        <f>SUM([1]BRİÇ!J28)</f>
        <v>0</v>
      </c>
      <c r="T14" s="959">
        <f>SUM([1]BRİÇ!K28)</f>
        <v>0</v>
      </c>
      <c r="U14" s="957"/>
      <c r="V14" s="958"/>
      <c r="W14" s="959"/>
      <c r="X14" s="961"/>
      <c r="Y14" s="958"/>
      <c r="Z14" s="959"/>
      <c r="AA14" s="961"/>
      <c r="AB14" s="958"/>
      <c r="AC14" s="959"/>
      <c r="AD14" s="961"/>
      <c r="AE14" s="958"/>
      <c r="AF14" s="959"/>
      <c r="AG14" s="961"/>
      <c r="AH14" s="958"/>
      <c r="AI14" s="959"/>
      <c r="AJ14" s="961">
        <f>SUM([1]BRİÇ!I57)</f>
        <v>0</v>
      </c>
      <c r="AK14" s="958">
        <f>SUM([1]BRİÇ!J57)</f>
        <v>0</v>
      </c>
      <c r="AL14" s="959">
        <f>SUM([1]BRİÇ!K57)</f>
        <v>0</v>
      </c>
      <c r="AM14" s="957">
        <f t="shared" si="0"/>
        <v>0</v>
      </c>
      <c r="AN14" s="949">
        <f t="shared" si="0"/>
        <v>1</v>
      </c>
      <c r="AO14" s="953">
        <f t="shared" si="0"/>
        <v>0</v>
      </c>
      <c r="AP14" s="954">
        <f t="shared" si="1"/>
        <v>1</v>
      </c>
    </row>
    <row r="15" spans="1:42" ht="15" customHeight="1" thickBot="1">
      <c r="A15" s="955">
        <v>12</v>
      </c>
      <c r="B15" s="992" t="s">
        <v>1589</v>
      </c>
      <c r="C15" s="961">
        <f>SUM('[1]BUZ HOKEYİ'!I9)</f>
        <v>0</v>
      </c>
      <c r="D15" s="958">
        <f>SUM('[1]BUZ HOKEYİ'!J9)</f>
        <v>0</v>
      </c>
      <c r="E15" s="959">
        <f>SUM('[1]BUZ HOKEYİ'!K9)</f>
        <v>0</v>
      </c>
      <c r="F15" s="951"/>
      <c r="G15" s="949"/>
      <c r="H15" s="960"/>
      <c r="I15" s="961">
        <f>SUM('[1]BUZ HOKEYİ'!I15)</f>
        <v>0</v>
      </c>
      <c r="J15" s="958">
        <f>SUM('[1]BUZ HOKEYİ'!J15)</f>
        <v>0</v>
      </c>
      <c r="K15" s="959">
        <f>SUM('[1]BUZ HOKEYİ'!K15)</f>
        <v>0</v>
      </c>
      <c r="L15" s="961"/>
      <c r="M15" s="958"/>
      <c r="N15" s="960"/>
      <c r="O15" s="961">
        <f>SUM('[1]BUZ HOKEYİ'!I21)</f>
        <v>0</v>
      </c>
      <c r="P15" s="958">
        <f>SUM('[1]BUZ HOKEYİ'!J21)</f>
        <v>0</v>
      </c>
      <c r="Q15" s="959">
        <f>SUM('[1]BUZ HOKEYİ'!K21)</f>
        <v>0</v>
      </c>
      <c r="R15" s="961">
        <f>SUM('[1]BUZ HOKEYİ'!I27)</f>
        <v>0</v>
      </c>
      <c r="S15" s="958">
        <f>SUM('[1]BUZ HOKEYİ'!J27)</f>
        <v>0</v>
      </c>
      <c r="T15" s="959">
        <f>SUM('[1]BUZ HOKEYİ'!K27)</f>
        <v>0</v>
      </c>
      <c r="U15" s="957"/>
      <c r="V15" s="958"/>
      <c r="W15" s="959"/>
      <c r="X15" s="961">
        <f>SUM('[1]BUZ HOKEYİ'!I32)</f>
        <v>0</v>
      </c>
      <c r="Y15" s="958">
        <f>SUM('[1]BUZ HOKEYİ'!J32)</f>
        <v>0</v>
      </c>
      <c r="Z15" s="959">
        <f>SUM('[1]BUZ HOKEYİ'!K32)</f>
        <v>0</v>
      </c>
      <c r="AA15" s="961">
        <f>SUM('[1]BUZ HOKEYİ'!I38)</f>
        <v>0</v>
      </c>
      <c r="AB15" s="958">
        <f>SUM('[1]BUZ HOKEYİ'!J38)</f>
        <v>0</v>
      </c>
      <c r="AC15" s="959">
        <f>SUM('[1]BUZ HOKEYİ'!K38)</f>
        <v>0</v>
      </c>
      <c r="AD15" s="961">
        <f>SUM('[1]BUZ HOKEYİ'!I45)</f>
        <v>0</v>
      </c>
      <c r="AE15" s="958">
        <f>SUM('[1]BUZ HOKEYİ'!J45)</f>
        <v>0</v>
      </c>
      <c r="AF15" s="959">
        <f>SUM('[1]BUZ HOKEYİ'!K45)</f>
        <v>0</v>
      </c>
      <c r="AG15" s="961"/>
      <c r="AH15" s="958"/>
      <c r="AI15" s="959"/>
      <c r="AJ15" s="961">
        <f>SUM('[1]BUZ HOKEYİ'!I69)</f>
        <v>0</v>
      </c>
      <c r="AK15" s="958">
        <f>SUM('[1]BUZ HOKEYİ'!J69)</f>
        <v>1</v>
      </c>
      <c r="AL15" s="959">
        <f>SUM('[1]BUZ HOKEYİ'!K69)</f>
        <v>2</v>
      </c>
      <c r="AM15" s="957">
        <f t="shared" si="0"/>
        <v>0</v>
      </c>
      <c r="AN15" s="949">
        <f t="shared" si="0"/>
        <v>1</v>
      </c>
      <c r="AO15" s="953">
        <f t="shared" si="0"/>
        <v>2</v>
      </c>
      <c r="AP15" s="954">
        <f t="shared" si="1"/>
        <v>3</v>
      </c>
    </row>
    <row r="16" spans="1:42" s="993" customFormat="1" ht="15" customHeight="1">
      <c r="A16" s="946">
        <v>13</v>
      </c>
      <c r="B16" s="992" t="s">
        <v>1571</v>
      </c>
      <c r="C16" s="961">
        <f>SUM('[1]BUZ PATENİ'!I9)</f>
        <v>0</v>
      </c>
      <c r="D16" s="958">
        <f>SUM('[1]BUZ PATENİ'!J9)</f>
        <v>0</v>
      </c>
      <c r="E16" s="959">
        <f>SUM('[1]BUZ PATENİ'!K9)</f>
        <v>0</v>
      </c>
      <c r="F16" s="951"/>
      <c r="G16" s="949"/>
      <c r="H16" s="960"/>
      <c r="I16" s="961">
        <f>SUM('[1]BUZ PATENİ'!I14)</f>
        <v>0</v>
      </c>
      <c r="J16" s="958">
        <f>SUM('[1]BUZ PATENİ'!J14)</f>
        <v>0</v>
      </c>
      <c r="K16" s="959">
        <f>SUM('[1]BUZ PATENİ'!K14)</f>
        <v>0</v>
      </c>
      <c r="L16" s="961"/>
      <c r="M16" s="958"/>
      <c r="N16" s="960"/>
      <c r="O16" s="961">
        <f>SUM('[1]BUZ PATENİ'!I20)</f>
        <v>0</v>
      </c>
      <c r="P16" s="958">
        <f>SUM('[1]BUZ PATENİ'!J20)</f>
        <v>0</v>
      </c>
      <c r="Q16" s="959">
        <f>SUM('[1]BUZ PATENİ'!K20)</f>
        <v>0</v>
      </c>
      <c r="R16" s="961">
        <f>SUM('[1]BUZ PATENİ'!I26)</f>
        <v>0</v>
      </c>
      <c r="S16" s="958">
        <f>SUM('[1]BUZ PATENİ'!J26)</f>
        <v>0</v>
      </c>
      <c r="T16" s="959">
        <f>SUM('[1]BUZ PATENİ'!K26)</f>
        <v>0</v>
      </c>
      <c r="U16" s="957"/>
      <c r="V16" s="958"/>
      <c r="W16" s="959"/>
      <c r="X16" s="961">
        <f>SUM('[1]BUZ PATENİ'!I31)</f>
        <v>0</v>
      </c>
      <c r="Y16" s="958">
        <f>SUM('[1]BUZ PATENİ'!J31)</f>
        <v>0</v>
      </c>
      <c r="Z16" s="959">
        <f>SUM('[1]BUZ PATENİ'!K31)</f>
        <v>0</v>
      </c>
      <c r="AA16" s="961">
        <f>SUM('[1]BUZ PATENİ'!I36)</f>
        <v>0</v>
      </c>
      <c r="AB16" s="958">
        <f>SUM('[1]BUZ PATENİ'!J36)</f>
        <v>1</v>
      </c>
      <c r="AC16" s="959">
        <f>SUM('[1]BUZ PATENİ'!K36)</f>
        <v>1</v>
      </c>
      <c r="AD16" s="961">
        <f>SUM('[1]BUZ PATENİ'!I41)</f>
        <v>0</v>
      </c>
      <c r="AE16" s="958">
        <f>SUM('[1]BUZ PATENİ'!J41)</f>
        <v>0</v>
      </c>
      <c r="AF16" s="959">
        <f>SUM('[1]BUZ PATENİ'!K41)</f>
        <v>0</v>
      </c>
      <c r="AG16" s="961"/>
      <c r="AH16" s="958"/>
      <c r="AI16" s="959"/>
      <c r="AJ16" s="961">
        <f>SUM('[1]BUZ PATENİ'!I194)</f>
        <v>45</v>
      </c>
      <c r="AK16" s="958">
        <f>SUM('[1]BUZ PATENİ'!J194)</f>
        <v>51</v>
      </c>
      <c r="AL16" s="959">
        <f>SUM('[1]BUZ PATENİ'!K194)</f>
        <v>47</v>
      </c>
      <c r="AM16" s="957">
        <f t="shared" si="0"/>
        <v>45</v>
      </c>
      <c r="AN16" s="949">
        <f t="shared" si="0"/>
        <v>52</v>
      </c>
      <c r="AO16" s="953">
        <f t="shared" si="0"/>
        <v>48</v>
      </c>
      <c r="AP16" s="954">
        <f t="shared" si="1"/>
        <v>145</v>
      </c>
    </row>
    <row r="17" spans="1:42" ht="15" customHeight="1">
      <c r="A17" s="955">
        <v>14</v>
      </c>
      <c r="B17" s="992" t="s">
        <v>1453</v>
      </c>
      <c r="C17" s="961">
        <f>SUM([1]CİMNASTİK!I9)</f>
        <v>0</v>
      </c>
      <c r="D17" s="958">
        <f>SUM([1]CİMNASTİK!J9)</f>
        <v>0</v>
      </c>
      <c r="E17" s="959">
        <f>SUM([1]CİMNASTİK!K9)</f>
        <v>0</v>
      </c>
      <c r="F17" s="951"/>
      <c r="G17" s="949"/>
      <c r="H17" s="960"/>
      <c r="I17" s="961">
        <f>SUM([1]CİMNASTİK!I18)</f>
        <v>1</v>
      </c>
      <c r="J17" s="958">
        <f>SUM([1]CİMNASTİK!J18)</f>
        <v>1</v>
      </c>
      <c r="K17" s="959">
        <f>SUM([1]CİMNASTİK!K18)</f>
        <v>0</v>
      </c>
      <c r="L17" s="961"/>
      <c r="M17" s="958"/>
      <c r="N17" s="960"/>
      <c r="O17" s="961">
        <f>SUM([1]CİMNASTİK!I24)</f>
        <v>0</v>
      </c>
      <c r="P17" s="958">
        <f>SUM([1]CİMNASTİK!J24)</f>
        <v>1</v>
      </c>
      <c r="Q17" s="959">
        <f>SUM([1]CİMNASTİK!K24)</f>
        <v>1</v>
      </c>
      <c r="R17" s="961">
        <f>SUM([1]CİMNASTİK!I30)</f>
        <v>0</v>
      </c>
      <c r="S17" s="958">
        <f>SUM([1]CİMNASTİK!J30)</f>
        <v>0</v>
      </c>
      <c r="T17" s="959">
        <f>SUM([1]CİMNASTİK!K30)</f>
        <v>0</v>
      </c>
      <c r="U17" s="957"/>
      <c r="V17" s="958"/>
      <c r="W17" s="959"/>
      <c r="X17" s="961">
        <f>SUM([1]CİMNASTİK!I35)</f>
        <v>0</v>
      </c>
      <c r="Y17" s="958">
        <f>SUM([1]CİMNASTİK!J35)</f>
        <v>0</v>
      </c>
      <c r="Z17" s="959">
        <f>SUM([1]CİMNASTİK!K35)</f>
        <v>0</v>
      </c>
      <c r="AA17" s="961">
        <f>SUM([1]CİMNASTİK!I41)</f>
        <v>0</v>
      </c>
      <c r="AB17" s="958">
        <f>SUM([1]CİMNASTİK!J41)</f>
        <v>0</v>
      </c>
      <c r="AC17" s="959">
        <f>SUM([1]CİMNASTİK!K41)</f>
        <v>0</v>
      </c>
      <c r="AD17" s="961">
        <f>SUM([1]CİMNASTİK!I45)</f>
        <v>0</v>
      </c>
      <c r="AE17" s="958">
        <f>SUM([1]CİMNASTİK!J45)</f>
        <v>1</v>
      </c>
      <c r="AF17" s="959">
        <f>SUM([1]CİMNASTİK!K45)</f>
        <v>1</v>
      </c>
      <c r="AG17" s="961"/>
      <c r="AH17" s="958"/>
      <c r="AI17" s="959"/>
      <c r="AJ17" s="961">
        <f>SUM([1]CİMNASTİK!I183)</f>
        <v>35</v>
      </c>
      <c r="AK17" s="958">
        <f>SUM([1]CİMNASTİK!J183)</f>
        <v>41</v>
      </c>
      <c r="AL17" s="959">
        <f>SUM([1]CİMNASTİK!K183)</f>
        <v>33</v>
      </c>
      <c r="AM17" s="957">
        <f t="shared" si="0"/>
        <v>36</v>
      </c>
      <c r="AN17" s="949">
        <f t="shared" si="0"/>
        <v>44</v>
      </c>
      <c r="AO17" s="953">
        <f t="shared" si="0"/>
        <v>35</v>
      </c>
      <c r="AP17" s="954">
        <f t="shared" si="1"/>
        <v>115</v>
      </c>
    </row>
    <row r="18" spans="1:42" ht="15" customHeight="1" thickBot="1">
      <c r="A18" s="955">
        <v>15</v>
      </c>
      <c r="B18" s="992" t="s">
        <v>5379</v>
      </c>
      <c r="C18" s="961">
        <f>SUM([1]CURLİNG!I9)</f>
        <v>0</v>
      </c>
      <c r="D18" s="958">
        <f>SUM([1]CURLİNG!J9)</f>
        <v>0</v>
      </c>
      <c r="E18" s="959">
        <f>SUM([1]CURLİNG!K9)</f>
        <v>0</v>
      </c>
      <c r="F18" s="951"/>
      <c r="G18" s="949"/>
      <c r="H18" s="960"/>
      <c r="I18" s="961">
        <f>SUM([1]CURLİNG!I17)</f>
        <v>0</v>
      </c>
      <c r="J18" s="958">
        <f>SUM([1]CURLİNG!J17)</f>
        <v>0</v>
      </c>
      <c r="K18" s="959">
        <f>SUM([1]CURLİNG!K17)</f>
        <v>0</v>
      </c>
      <c r="L18" s="961"/>
      <c r="M18" s="958"/>
      <c r="N18" s="960"/>
      <c r="O18" s="961">
        <f>SUM([1]CURLİNG!I25)</f>
        <v>0</v>
      </c>
      <c r="P18" s="958">
        <f>SUM([1]CURLİNG!J25)</f>
        <v>0</v>
      </c>
      <c r="Q18" s="959">
        <f>SUM([1]CURLİNG!K25)</f>
        <v>0</v>
      </c>
      <c r="R18" s="961">
        <f>SUM([1]CURLİNG!I33)</f>
        <v>0</v>
      </c>
      <c r="S18" s="958">
        <f>SUM([1]CURLİNG!J33)</f>
        <v>0</v>
      </c>
      <c r="T18" s="959">
        <f>SUM([1]CURLİNG!K33)</f>
        <v>0</v>
      </c>
      <c r="U18" s="957"/>
      <c r="V18" s="958"/>
      <c r="W18" s="959"/>
      <c r="X18" s="961">
        <f>SUM([1]CURLİNG!I38)</f>
        <v>0</v>
      </c>
      <c r="Y18" s="958">
        <f>SUM([1]CURLİNG!J38)</f>
        <v>0</v>
      </c>
      <c r="Z18" s="959">
        <f>SUM([1]CURLİNG!K38)</f>
        <v>0</v>
      </c>
      <c r="AA18" s="961">
        <f>SUM([1]CURLİNG!I44)</f>
        <v>0</v>
      </c>
      <c r="AB18" s="958">
        <f>SUM([1]CURLİNG!J44)</f>
        <v>0</v>
      </c>
      <c r="AC18" s="959">
        <f>SUM([1]CURLİNG!K44)</f>
        <v>0</v>
      </c>
      <c r="AD18" s="961">
        <f>SUM([1]CURLİNG!I51)</f>
        <v>0</v>
      </c>
      <c r="AE18" s="958">
        <f>SUM([1]CURLİNG!J51)</f>
        <v>0</v>
      </c>
      <c r="AF18" s="959">
        <f>SUM([1]CURLİNG!K51)</f>
        <v>0</v>
      </c>
      <c r="AG18" s="961"/>
      <c r="AH18" s="958"/>
      <c r="AI18" s="959"/>
      <c r="AJ18" s="961">
        <f>SUM([1]CURLİNG!I66)</f>
        <v>3</v>
      </c>
      <c r="AK18" s="958">
        <f>SUM([1]CURLİNG!J66)</f>
        <v>3</v>
      </c>
      <c r="AL18" s="959">
        <f>SUM([1]CURLİNG!K66)</f>
        <v>1</v>
      </c>
      <c r="AM18" s="957">
        <f t="shared" si="0"/>
        <v>3</v>
      </c>
      <c r="AN18" s="949">
        <f t="shared" si="0"/>
        <v>3</v>
      </c>
      <c r="AO18" s="953">
        <f t="shared" si="0"/>
        <v>1</v>
      </c>
      <c r="AP18" s="954">
        <f t="shared" si="1"/>
        <v>7</v>
      </c>
    </row>
    <row r="19" spans="1:42" ht="15" customHeight="1">
      <c r="A19" s="946">
        <v>16</v>
      </c>
      <c r="B19" s="992" t="s">
        <v>6553</v>
      </c>
      <c r="C19" s="961"/>
      <c r="D19" s="958"/>
      <c r="E19" s="959"/>
      <c r="F19" s="951"/>
      <c r="G19" s="949"/>
      <c r="H19" s="960"/>
      <c r="I19" s="961">
        <f>SUM([1]DAĞCILIK!I17)</f>
        <v>0</v>
      </c>
      <c r="J19" s="958">
        <f>SUM([1]DAĞCILIK!J17)</f>
        <v>0</v>
      </c>
      <c r="K19" s="959">
        <f>SUM([1]DAĞCILIK!K17)</f>
        <v>0</v>
      </c>
      <c r="L19" s="961"/>
      <c r="M19" s="958"/>
      <c r="N19" s="960"/>
      <c r="O19" s="961">
        <f>SUM([1]DAĞCILIK!I25)</f>
        <v>0</v>
      </c>
      <c r="P19" s="958">
        <f>SUM([1]DAĞCILIK!J25)</f>
        <v>0</v>
      </c>
      <c r="Q19" s="959">
        <f>SUM([1]DAĞCILIK!K25)</f>
        <v>0</v>
      </c>
      <c r="R19" s="961">
        <f>SUM([1]DAĞCILIK!I38)</f>
        <v>0</v>
      </c>
      <c r="S19" s="958">
        <f>SUM([1]DAĞCILIK!J38)</f>
        <v>3</v>
      </c>
      <c r="T19" s="959">
        <f>SUM([1]DAĞCILIK!K38)</f>
        <v>0</v>
      </c>
      <c r="U19" s="957"/>
      <c r="V19" s="958"/>
      <c r="W19" s="959"/>
      <c r="X19" s="961"/>
      <c r="Y19" s="958"/>
      <c r="Z19" s="959"/>
      <c r="AA19" s="961"/>
      <c r="AB19" s="958"/>
      <c r="AC19" s="959"/>
      <c r="AD19" s="961"/>
      <c r="AE19" s="958"/>
      <c r="AF19" s="959"/>
      <c r="AG19" s="961"/>
      <c r="AH19" s="958"/>
      <c r="AI19" s="959"/>
      <c r="AJ19" s="961">
        <f>SUM([1]DAĞCILIK!I69)</f>
        <v>1</v>
      </c>
      <c r="AK19" s="958">
        <f>SUM([1]DAĞCILIK!J69)</f>
        <v>1</v>
      </c>
      <c r="AL19" s="959">
        <f>SUM([1]DAĞCILIK!K69)</f>
        <v>1</v>
      </c>
      <c r="AM19" s="957">
        <f t="shared" si="0"/>
        <v>1</v>
      </c>
      <c r="AN19" s="949">
        <f t="shared" si="0"/>
        <v>4</v>
      </c>
      <c r="AO19" s="953">
        <f t="shared" si="0"/>
        <v>1</v>
      </c>
      <c r="AP19" s="954">
        <f t="shared" si="1"/>
        <v>6</v>
      </c>
    </row>
    <row r="20" spans="1:42" ht="15" customHeight="1">
      <c r="A20" s="955">
        <v>17</v>
      </c>
      <c r="B20" s="992" t="s">
        <v>1590</v>
      </c>
      <c r="C20" s="961"/>
      <c r="D20" s="958"/>
      <c r="E20" s="959"/>
      <c r="F20" s="951"/>
      <c r="G20" s="949"/>
      <c r="H20" s="960"/>
      <c r="I20" s="961">
        <f>SUM([1]DANS!I17)</f>
        <v>0</v>
      </c>
      <c r="J20" s="958">
        <f>SUM([1]DANS!J17)</f>
        <v>0</v>
      </c>
      <c r="K20" s="959">
        <f>SUM([1]DANS!K17)</f>
        <v>0</v>
      </c>
      <c r="L20" s="961"/>
      <c r="M20" s="958"/>
      <c r="N20" s="960"/>
      <c r="O20" s="961">
        <f>SUM([1]DANS!I25)</f>
        <v>0</v>
      </c>
      <c r="P20" s="958">
        <f>SUM([1]DANS!J25)</f>
        <v>2</v>
      </c>
      <c r="Q20" s="959">
        <f>SUM([1]DANS!K25)</f>
        <v>0</v>
      </c>
      <c r="R20" s="961">
        <f>SUM([1]DANS!I33)</f>
        <v>0</v>
      </c>
      <c r="S20" s="958">
        <f>SUM([1]DANS!J33)</f>
        <v>0</v>
      </c>
      <c r="T20" s="959">
        <f>SUM([1]DANS!K33)</f>
        <v>0</v>
      </c>
      <c r="U20" s="957"/>
      <c r="V20" s="958"/>
      <c r="W20" s="959"/>
      <c r="X20" s="961"/>
      <c r="Y20" s="958"/>
      <c r="Z20" s="959"/>
      <c r="AA20" s="961"/>
      <c r="AB20" s="958"/>
      <c r="AC20" s="959"/>
      <c r="AD20" s="961"/>
      <c r="AE20" s="958"/>
      <c r="AF20" s="959"/>
      <c r="AG20" s="961"/>
      <c r="AH20" s="958"/>
      <c r="AI20" s="959"/>
      <c r="AJ20" s="961">
        <f>SUM([1]DANS!I98)</f>
        <v>20</v>
      </c>
      <c r="AK20" s="958">
        <f>SUM([1]DANS!J98)</f>
        <v>22</v>
      </c>
      <c r="AL20" s="959">
        <f>SUM([1]DANS!K98)</f>
        <v>32</v>
      </c>
      <c r="AM20" s="957">
        <f t="shared" si="0"/>
        <v>20</v>
      </c>
      <c r="AN20" s="949">
        <f t="shared" si="0"/>
        <v>24</v>
      </c>
      <c r="AO20" s="953">
        <f t="shared" si="0"/>
        <v>32</v>
      </c>
      <c r="AP20" s="954">
        <f t="shared" si="1"/>
        <v>76</v>
      </c>
    </row>
    <row r="21" spans="1:42" ht="15" customHeight="1" thickBot="1">
      <c r="A21" s="955">
        <v>18</v>
      </c>
      <c r="B21" s="992" t="s">
        <v>1498</v>
      </c>
      <c r="C21" s="961">
        <f>SUM([1]ESKRİM!I9)</f>
        <v>0</v>
      </c>
      <c r="D21" s="958">
        <f>SUM([1]ESKRİM!J9)</f>
        <v>0</v>
      </c>
      <c r="E21" s="959">
        <f>SUM([1]ESKRİM!K9)</f>
        <v>0</v>
      </c>
      <c r="F21" s="951"/>
      <c r="G21" s="949"/>
      <c r="H21" s="960"/>
      <c r="I21" s="961">
        <f>SUM([1]ESKRİM!I17)</f>
        <v>0</v>
      </c>
      <c r="J21" s="958">
        <f>SUM([1]ESKRİM!J17)</f>
        <v>0</v>
      </c>
      <c r="K21" s="959">
        <f>SUM([1]ESKRİM!K17)</f>
        <v>0</v>
      </c>
      <c r="L21" s="961"/>
      <c r="M21" s="958"/>
      <c r="N21" s="960"/>
      <c r="O21" s="961">
        <f>SUM([1]ESKRİM!I27)</f>
        <v>1</v>
      </c>
      <c r="P21" s="958">
        <f>SUM([1]ESKRİM!J27)</f>
        <v>0</v>
      </c>
      <c r="Q21" s="959">
        <f>SUM([1]ESKRİM!K27)</f>
        <v>0</v>
      </c>
      <c r="R21" s="961">
        <f>SUM([1]ESKRİM!I35)</f>
        <v>0</v>
      </c>
      <c r="S21" s="958">
        <f>SUM([1]ESKRİM!J35)</f>
        <v>0</v>
      </c>
      <c r="T21" s="959">
        <f>SUM([1]ESKRİM!K35)</f>
        <v>0</v>
      </c>
      <c r="U21" s="957"/>
      <c r="V21" s="958"/>
      <c r="W21" s="959"/>
      <c r="X21" s="961">
        <f>SUM([1]ESKRİM!I40)</f>
        <v>0</v>
      </c>
      <c r="Y21" s="958">
        <f>SUM([1]ESKRİM!J40)</f>
        <v>0</v>
      </c>
      <c r="Z21" s="959">
        <f>SUM([1]ESKRİM!K40)</f>
        <v>0</v>
      </c>
      <c r="AA21" s="961">
        <f>SUM([1]ESKRİM!I46)</f>
        <v>0</v>
      </c>
      <c r="AB21" s="958">
        <f>SUM([1]ESKRİM!J46)</f>
        <v>0</v>
      </c>
      <c r="AC21" s="959">
        <f>SUM([1]ESKRİM!K46)</f>
        <v>0</v>
      </c>
      <c r="AD21" s="961">
        <f>SUM([1]ESKRİM!I53)</f>
        <v>0</v>
      </c>
      <c r="AE21" s="958">
        <f>SUM([1]ESKRİM!J53)</f>
        <v>0</v>
      </c>
      <c r="AF21" s="959">
        <f>SUM([1]ESKRİM!K53)</f>
        <v>0</v>
      </c>
      <c r="AG21" s="961"/>
      <c r="AH21" s="958"/>
      <c r="AI21" s="959"/>
      <c r="AJ21" s="961">
        <f>SUM([1]ESKRİM!I225)</f>
        <v>25</v>
      </c>
      <c r="AK21" s="958">
        <f>SUM([1]ESKRİM!J225)</f>
        <v>20</v>
      </c>
      <c r="AL21" s="959">
        <f>SUM([1]ESKRİM!K225)</f>
        <v>47</v>
      </c>
      <c r="AM21" s="957">
        <f t="shared" si="0"/>
        <v>26</v>
      </c>
      <c r="AN21" s="949">
        <f t="shared" si="0"/>
        <v>20</v>
      </c>
      <c r="AO21" s="953">
        <f t="shared" si="0"/>
        <v>47</v>
      </c>
      <c r="AP21" s="954">
        <f t="shared" si="1"/>
        <v>93</v>
      </c>
    </row>
    <row r="22" spans="1:42" ht="15" customHeight="1">
      <c r="A22" s="946">
        <v>19</v>
      </c>
      <c r="B22" s="992" t="s">
        <v>13339</v>
      </c>
      <c r="C22" s="961"/>
      <c r="D22" s="958"/>
      <c r="E22" s="959"/>
      <c r="F22" s="951"/>
      <c r="G22" s="949"/>
      <c r="H22" s="960"/>
      <c r="I22" s="961"/>
      <c r="J22" s="958"/>
      <c r="K22" s="959"/>
      <c r="L22" s="961"/>
      <c r="M22" s="958"/>
      <c r="N22" s="960"/>
      <c r="O22" s="961"/>
      <c r="P22" s="958"/>
      <c r="Q22" s="959"/>
      <c r="R22" s="961"/>
      <c r="S22" s="958"/>
      <c r="T22" s="959"/>
      <c r="U22" s="957"/>
      <c r="V22" s="958"/>
      <c r="W22" s="959"/>
      <c r="X22" s="961"/>
      <c r="Y22" s="958"/>
      <c r="Z22" s="959"/>
      <c r="AA22" s="961"/>
      <c r="AB22" s="958"/>
      <c r="AC22" s="959"/>
      <c r="AD22" s="961"/>
      <c r="AE22" s="958"/>
      <c r="AF22" s="959"/>
      <c r="AG22" s="961"/>
      <c r="AH22" s="958"/>
      <c r="AI22" s="959"/>
      <c r="AJ22" s="961"/>
      <c r="AK22" s="958"/>
      <c r="AL22" s="959"/>
      <c r="AM22" s="957"/>
      <c r="AN22" s="949"/>
      <c r="AO22" s="953"/>
      <c r="AP22" s="954">
        <f t="shared" si="1"/>
        <v>0</v>
      </c>
    </row>
    <row r="23" spans="1:42" ht="17.25" customHeight="1">
      <c r="A23" s="955">
        <v>20</v>
      </c>
      <c r="B23" s="992" t="s">
        <v>13340</v>
      </c>
      <c r="C23" s="961"/>
      <c r="D23" s="958"/>
      <c r="E23" s="959"/>
      <c r="F23" s="951"/>
      <c r="G23" s="949"/>
      <c r="H23" s="960"/>
      <c r="I23" s="961">
        <f>SUM('[1]GELENEKSEL SPOR DALLARI'!I17)</f>
        <v>0</v>
      </c>
      <c r="J23" s="958">
        <f>SUM('[1]GELENEKSEL SPOR DALLARI'!J17)</f>
        <v>0</v>
      </c>
      <c r="K23" s="959">
        <f>SUM('[1]GELENEKSEL SPOR DALLARI'!K17)</f>
        <v>0</v>
      </c>
      <c r="L23" s="961"/>
      <c r="M23" s="958"/>
      <c r="N23" s="960"/>
      <c r="O23" s="961">
        <f>SUM('[1]GELENEKSEL SPOR DALLARI'!I25)</f>
        <v>0</v>
      </c>
      <c r="P23" s="958">
        <f>SUM('[1]GELENEKSEL SPOR DALLARI'!J25)</f>
        <v>0</v>
      </c>
      <c r="Q23" s="959">
        <f>SUM('[1]GELENEKSEL SPOR DALLARI'!K25)</f>
        <v>0</v>
      </c>
      <c r="R23" s="961">
        <f>SUM('[1]GELENEKSEL SPOR DALLARI'!I33)</f>
        <v>0</v>
      </c>
      <c r="S23" s="958">
        <f>SUM('[1]GELENEKSEL SPOR DALLARI'!J33)</f>
        <v>0</v>
      </c>
      <c r="T23" s="959">
        <f>SUM('[1]GELENEKSEL SPOR DALLARI'!K33)</f>
        <v>0</v>
      </c>
      <c r="U23" s="957"/>
      <c r="V23" s="958"/>
      <c r="W23" s="959"/>
      <c r="X23" s="961"/>
      <c r="Y23" s="958"/>
      <c r="Z23" s="959"/>
      <c r="AA23" s="961"/>
      <c r="AB23" s="958"/>
      <c r="AC23" s="959"/>
      <c r="AD23" s="961"/>
      <c r="AE23" s="958"/>
      <c r="AF23" s="959"/>
      <c r="AG23" s="961"/>
      <c r="AH23" s="958"/>
      <c r="AI23" s="959"/>
      <c r="AJ23" s="961">
        <f>SUM('[1]GELENEKSEL SPOR DALLARI'!I62)</f>
        <v>0</v>
      </c>
      <c r="AK23" s="958">
        <f>SUM('[1]GELENEKSEL SPOR DALLARI'!J62)</f>
        <v>0</v>
      </c>
      <c r="AL23" s="959">
        <f>SUM('[1]GELENEKSEL SPOR DALLARI'!K62)</f>
        <v>0</v>
      </c>
      <c r="AM23" s="957">
        <f t="shared" si="0"/>
        <v>0</v>
      </c>
      <c r="AN23" s="949">
        <f t="shared" si="0"/>
        <v>0</v>
      </c>
      <c r="AO23" s="953">
        <f t="shared" si="0"/>
        <v>0</v>
      </c>
      <c r="AP23" s="954">
        <f t="shared" si="1"/>
        <v>0</v>
      </c>
    </row>
    <row r="24" spans="1:42" ht="17.25" customHeight="1" thickBot="1">
      <c r="A24" s="955">
        <v>21</v>
      </c>
      <c r="B24" s="992" t="s">
        <v>13341</v>
      </c>
      <c r="C24" s="961"/>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c r="AK24" s="958"/>
      <c r="AL24" s="959"/>
      <c r="AM24" s="957"/>
      <c r="AN24" s="949"/>
      <c r="AO24" s="953"/>
      <c r="AP24" s="954">
        <f t="shared" si="1"/>
        <v>0</v>
      </c>
    </row>
    <row r="25" spans="1:42" s="993" customFormat="1" ht="15" customHeight="1">
      <c r="A25" s="946">
        <v>22</v>
      </c>
      <c r="B25" s="992" t="s">
        <v>4048</v>
      </c>
      <c r="C25" s="961"/>
      <c r="D25" s="958"/>
      <c r="E25" s="959"/>
      <c r="F25" s="951"/>
      <c r="G25" s="949"/>
      <c r="H25" s="960"/>
      <c r="I25" s="961">
        <f>SUM('[1]GELİŞMEKTE OLAN '!I17)</f>
        <v>0</v>
      </c>
      <c r="J25" s="958">
        <f>SUM('[1]GELİŞMEKTE OLAN '!J17)</f>
        <v>0</v>
      </c>
      <c r="K25" s="959">
        <f>SUM('[1]GELİŞMEKTE OLAN '!K17)</f>
        <v>0</v>
      </c>
      <c r="L25" s="961"/>
      <c r="M25" s="958"/>
      <c r="N25" s="960"/>
      <c r="O25" s="961">
        <f>SUM('[1]GELİŞMEKTE OLAN '!I25)</f>
        <v>0</v>
      </c>
      <c r="P25" s="958">
        <f>SUM('[1]GELİŞMEKTE OLAN '!J25)</f>
        <v>0</v>
      </c>
      <c r="Q25" s="959">
        <f>SUM('[1]GELİŞMEKTE OLAN '!K25)</f>
        <v>0</v>
      </c>
      <c r="R25" s="961">
        <f>SUM('[1]GELİŞMEKTE OLAN '!I33)</f>
        <v>0</v>
      </c>
      <c r="S25" s="958">
        <f>SUM('[1]GELİŞMEKTE OLAN '!J33)</f>
        <v>0</v>
      </c>
      <c r="T25" s="959">
        <f>SUM('[1]GELİŞMEKTE OLAN '!K33)</f>
        <v>0</v>
      </c>
      <c r="U25" s="957"/>
      <c r="V25" s="958"/>
      <c r="W25" s="959"/>
      <c r="X25" s="961"/>
      <c r="Y25" s="958"/>
      <c r="Z25" s="959"/>
      <c r="AA25" s="961"/>
      <c r="AB25" s="958"/>
      <c r="AC25" s="959"/>
      <c r="AD25" s="961"/>
      <c r="AE25" s="958"/>
      <c r="AF25" s="959"/>
      <c r="AG25" s="961"/>
      <c r="AH25" s="958"/>
      <c r="AI25" s="959"/>
      <c r="AJ25" s="961">
        <f>SUM('[1]GELİŞMEKTE OLAN '!I62)</f>
        <v>0</v>
      </c>
      <c r="AK25" s="958">
        <f>SUM('[1]GELİŞMEKTE OLAN '!J62)</f>
        <v>0</v>
      </c>
      <c r="AL25" s="959">
        <f>SUM('[1]GELİŞMEKTE OLAN '!K62)</f>
        <v>0</v>
      </c>
      <c r="AM25" s="957">
        <f t="shared" si="0"/>
        <v>0</v>
      </c>
      <c r="AN25" s="949">
        <f t="shared" si="0"/>
        <v>0</v>
      </c>
      <c r="AO25" s="953">
        <f t="shared" si="0"/>
        <v>0</v>
      </c>
      <c r="AP25" s="954">
        <f t="shared" si="1"/>
        <v>0</v>
      </c>
    </row>
    <row r="26" spans="1:42" ht="15" customHeight="1">
      <c r="A26" s="955">
        <v>23</v>
      </c>
      <c r="B26" s="992" t="s">
        <v>1480</v>
      </c>
      <c r="C26" s="961"/>
      <c r="D26" s="958"/>
      <c r="E26" s="959"/>
      <c r="F26" s="951"/>
      <c r="G26" s="949"/>
      <c r="H26" s="960"/>
      <c r="I26" s="961">
        <f>SUM([1]GOLF!I17)</f>
        <v>0</v>
      </c>
      <c r="J26" s="958">
        <f>SUM([1]GOLF!J17)</f>
        <v>0</v>
      </c>
      <c r="K26" s="959">
        <f>SUM([1]GOLF!K17)</f>
        <v>0</v>
      </c>
      <c r="L26" s="961"/>
      <c r="M26" s="958"/>
      <c r="N26" s="960"/>
      <c r="O26" s="961">
        <f>SUM([1]GOLF!I25)</f>
        <v>0</v>
      </c>
      <c r="P26" s="958">
        <f>SUM([1]GOLF!J25)</f>
        <v>0</v>
      </c>
      <c r="Q26" s="959">
        <f>SUM([1]GOLF!K25)</f>
        <v>0</v>
      </c>
      <c r="R26" s="961">
        <f>SUM([1]GOLF!I33)</f>
        <v>0</v>
      </c>
      <c r="S26" s="958">
        <f>SUM([1]GOLF!J33)</f>
        <v>0</v>
      </c>
      <c r="T26" s="959">
        <f>SUM([1]GOLF!K33)</f>
        <v>0</v>
      </c>
      <c r="U26" s="957"/>
      <c r="V26" s="958"/>
      <c r="W26" s="959"/>
      <c r="X26" s="961"/>
      <c r="Y26" s="958"/>
      <c r="Z26" s="959"/>
      <c r="AA26" s="961"/>
      <c r="AB26" s="958"/>
      <c r="AC26" s="959"/>
      <c r="AD26" s="961"/>
      <c r="AE26" s="958"/>
      <c r="AF26" s="959"/>
      <c r="AG26" s="961"/>
      <c r="AH26" s="958"/>
      <c r="AI26" s="959"/>
      <c r="AJ26" s="961">
        <f>SUM([1]GOLF!I76)</f>
        <v>0</v>
      </c>
      <c r="AK26" s="958">
        <f>SUM([1]GOLF!J76)</f>
        <v>2</v>
      </c>
      <c r="AL26" s="959">
        <f>SUM([1]GOLF!K76)</f>
        <v>3</v>
      </c>
      <c r="AM26" s="957">
        <f t="shared" si="0"/>
        <v>0</v>
      </c>
      <c r="AN26" s="949">
        <f t="shared" si="0"/>
        <v>2</v>
      </c>
      <c r="AO26" s="953">
        <f t="shared" si="0"/>
        <v>3</v>
      </c>
      <c r="AP26" s="954">
        <f t="shared" si="1"/>
        <v>5</v>
      </c>
    </row>
    <row r="27" spans="1:42" s="993" customFormat="1" ht="15" customHeight="1" thickBot="1">
      <c r="A27" s="955">
        <v>24</v>
      </c>
      <c r="B27" s="992" t="s">
        <v>1470</v>
      </c>
      <c r="C27" s="961"/>
      <c r="D27" s="958"/>
      <c r="E27" s="959"/>
      <c r="F27" s="951">
        <f>SUM('[1]GÖRME ENG.'!I9)</f>
        <v>0</v>
      </c>
      <c r="G27" s="949">
        <f>SUM('[1]GÖRME ENG.'!J9)</f>
        <v>0</v>
      </c>
      <c r="H27" s="960">
        <f>SUM('[1]GÖRME ENG.'!K9)</f>
        <v>0</v>
      </c>
      <c r="I27" s="961">
        <f>SUM('[1]GÖRME ENG.'!I25)</f>
        <v>4</v>
      </c>
      <c r="J27" s="958">
        <f>SUM('[1]GÖRME ENG.'!J25)</f>
        <v>6</v>
      </c>
      <c r="K27" s="959">
        <f>SUM('[1]GÖRME ENG.'!K25)</f>
        <v>4</v>
      </c>
      <c r="L27" s="961"/>
      <c r="M27" s="958"/>
      <c r="N27" s="960"/>
      <c r="O27" s="961">
        <f>SUM('[1]GÖRME ENG.'!I37)</f>
        <v>3</v>
      </c>
      <c r="P27" s="958">
        <f>SUM('[1]GÖRME ENG.'!J37)</f>
        <v>1</v>
      </c>
      <c r="Q27" s="959">
        <f>SUM('[1]GÖRME ENG.'!K37)</f>
        <v>3</v>
      </c>
      <c r="R27" s="961">
        <f>SUM('[1]GÖRME ENG.'!I43)</f>
        <v>0</v>
      </c>
      <c r="S27" s="958">
        <f>SUM('[1]GÖRME ENG.'!J43)</f>
        <v>0</v>
      </c>
      <c r="T27" s="959">
        <f>SUM('[1]GÖRME ENG.'!K43)</f>
        <v>0</v>
      </c>
      <c r="U27" s="957"/>
      <c r="V27" s="958"/>
      <c r="W27" s="959"/>
      <c r="X27" s="961"/>
      <c r="Y27" s="958"/>
      <c r="Z27" s="959"/>
      <c r="AA27" s="961"/>
      <c r="AB27" s="958"/>
      <c r="AC27" s="959"/>
      <c r="AD27" s="961"/>
      <c r="AE27" s="958"/>
      <c r="AF27" s="959"/>
      <c r="AG27" s="961"/>
      <c r="AH27" s="958"/>
      <c r="AI27" s="959"/>
      <c r="AJ27" s="961">
        <f>SUM('[1]GÖRME ENG.'!I115)</f>
        <v>17</v>
      </c>
      <c r="AK27" s="958">
        <f>SUM('[1]GÖRME ENG.'!J115)</f>
        <v>9</v>
      </c>
      <c r="AL27" s="959">
        <f>SUM('[1]GÖRME ENG.'!K115)</f>
        <v>17</v>
      </c>
      <c r="AM27" s="957">
        <f t="shared" si="0"/>
        <v>24</v>
      </c>
      <c r="AN27" s="949">
        <f t="shared" si="0"/>
        <v>16</v>
      </c>
      <c r="AO27" s="953">
        <f t="shared" si="0"/>
        <v>24</v>
      </c>
      <c r="AP27" s="954">
        <f t="shared" si="1"/>
        <v>64</v>
      </c>
    </row>
    <row r="28" spans="1:42" s="993" customFormat="1" ht="15" customHeight="1">
      <c r="A28" s="946">
        <v>25</v>
      </c>
      <c r="B28" s="992" t="s">
        <v>1456</v>
      </c>
      <c r="C28" s="961">
        <f>SUM([1]GÜREŞ!I9)</f>
        <v>0</v>
      </c>
      <c r="D28" s="958">
        <f>SUM([1]GÜREŞ!J9)</f>
        <v>0</v>
      </c>
      <c r="E28" s="959">
        <f>SUM([1]GÜREŞ!K9)</f>
        <v>0</v>
      </c>
      <c r="F28" s="951"/>
      <c r="G28" s="949"/>
      <c r="H28" s="960"/>
      <c r="I28" s="961">
        <f>SUM([1]GÜREŞ!I59)</f>
        <v>9</v>
      </c>
      <c r="J28" s="958">
        <f>SUM([1]GÜREŞ!J59)</f>
        <v>8</v>
      </c>
      <c r="K28" s="959">
        <f>SUM([1]GÜREŞ!K59)</f>
        <v>28</v>
      </c>
      <c r="L28" s="961"/>
      <c r="M28" s="958"/>
      <c r="N28" s="960"/>
      <c r="O28" s="961">
        <f>SUM([1]GÜREŞ!I126)</f>
        <v>14</v>
      </c>
      <c r="P28" s="958">
        <f>SUM([1]GÜREŞ!J126)</f>
        <v>18</v>
      </c>
      <c r="Q28" s="959">
        <f>SUM([1]GÜREŞ!K126)</f>
        <v>31</v>
      </c>
      <c r="R28" s="961">
        <f>SUM([1]GÜREŞ!I219)</f>
        <v>52</v>
      </c>
      <c r="S28" s="958">
        <f>SUM([1]GÜREŞ!J219)</f>
        <v>22</v>
      </c>
      <c r="T28" s="959">
        <f>SUM([1]GÜREŞ!K219)</f>
        <v>10</v>
      </c>
      <c r="U28" s="957"/>
      <c r="V28" s="958"/>
      <c r="W28" s="959"/>
      <c r="X28" s="961">
        <f>SUM([1]GÜREŞ!I224)</f>
        <v>0</v>
      </c>
      <c r="Y28" s="958">
        <f>SUM([1]GÜREŞ!J224)</f>
        <v>0</v>
      </c>
      <c r="Z28" s="959">
        <f>SUM([1]GÜREŞ!K224)</f>
        <v>0</v>
      </c>
      <c r="AA28" s="961">
        <f>SUM([1]GÜREŞ!I230)</f>
        <v>1</v>
      </c>
      <c r="AB28" s="958">
        <f>SUM([1]GÜREŞ!J230)</f>
        <v>2</v>
      </c>
      <c r="AC28" s="959">
        <f>SUM([1]GÜREŞ!K230)</f>
        <v>0</v>
      </c>
      <c r="AD28" s="961">
        <f>SUM([1]GÜREŞ!I235)</f>
        <v>0</v>
      </c>
      <c r="AE28" s="958">
        <f>SUM([1]GÜREŞ!J235)</f>
        <v>1</v>
      </c>
      <c r="AF28" s="959">
        <f>SUM([1]GÜREŞ!K235)</f>
        <v>2</v>
      </c>
      <c r="AG28" s="961"/>
      <c r="AH28" s="958"/>
      <c r="AI28" s="959"/>
      <c r="AJ28" s="961">
        <f>SUM([1]GÜREŞ!I579)</f>
        <v>71</v>
      </c>
      <c r="AK28" s="958">
        <f>SUM([1]GÜREŞ!J579)</f>
        <v>98</v>
      </c>
      <c r="AL28" s="959">
        <f>SUM([1]GÜREŞ!K579)</f>
        <v>154</v>
      </c>
      <c r="AM28" s="957">
        <f t="shared" si="0"/>
        <v>147</v>
      </c>
      <c r="AN28" s="949">
        <f t="shared" si="0"/>
        <v>149</v>
      </c>
      <c r="AO28" s="953">
        <f t="shared" si="0"/>
        <v>225</v>
      </c>
      <c r="AP28" s="954">
        <f t="shared" si="1"/>
        <v>521</v>
      </c>
    </row>
    <row r="29" spans="1:42" s="993" customFormat="1" ht="15" customHeight="1">
      <c r="A29" s="955">
        <v>26</v>
      </c>
      <c r="B29" s="992" t="s">
        <v>8295</v>
      </c>
      <c r="C29" s="961"/>
      <c r="D29" s="958"/>
      <c r="E29" s="959"/>
      <c r="F29" s="951"/>
      <c r="G29" s="949"/>
      <c r="H29" s="960"/>
      <c r="I29" s="961"/>
      <c r="J29" s="958"/>
      <c r="K29" s="959"/>
      <c r="L29" s="961"/>
      <c r="M29" s="958"/>
      <c r="N29" s="960"/>
      <c r="O29" s="961"/>
      <c r="P29" s="958"/>
      <c r="Q29" s="959"/>
      <c r="R29" s="961"/>
      <c r="S29" s="958"/>
      <c r="T29" s="959"/>
      <c r="U29" s="957"/>
      <c r="V29" s="958"/>
      <c r="W29" s="959"/>
      <c r="X29" s="961"/>
      <c r="Y29" s="958"/>
      <c r="Z29" s="959"/>
      <c r="AA29" s="961"/>
      <c r="AB29" s="958"/>
      <c r="AC29" s="959"/>
      <c r="AD29" s="961"/>
      <c r="AE29" s="958"/>
      <c r="AF29" s="959"/>
      <c r="AG29" s="961"/>
      <c r="AH29" s="958"/>
      <c r="AI29" s="959"/>
      <c r="AJ29" s="961"/>
      <c r="AK29" s="958"/>
      <c r="AL29" s="959"/>
      <c r="AM29" s="957"/>
      <c r="AN29" s="949"/>
      <c r="AO29" s="953"/>
      <c r="AP29" s="954">
        <f t="shared" si="1"/>
        <v>0</v>
      </c>
    </row>
    <row r="30" spans="1:42" s="993" customFormat="1" ht="15" customHeight="1" thickBot="1">
      <c r="A30" s="955">
        <v>27</v>
      </c>
      <c r="B30" s="992" t="s">
        <v>1457</v>
      </c>
      <c r="C30" s="961">
        <f>SUM([1]HALTER!I9)</f>
        <v>0</v>
      </c>
      <c r="D30" s="958">
        <f>SUM([1]HALTER!J9)</f>
        <v>0</v>
      </c>
      <c r="E30" s="959">
        <f>SUM([1]HALTER!K9)</f>
        <v>0</v>
      </c>
      <c r="F30" s="951"/>
      <c r="G30" s="949"/>
      <c r="H30" s="960"/>
      <c r="I30" s="961">
        <f>SUM([1]HALTER!I57)</f>
        <v>13</v>
      </c>
      <c r="J30" s="958">
        <f>SUM([1]HALTER!J57)</f>
        <v>13</v>
      </c>
      <c r="K30" s="959">
        <f>SUM([1]HALTER!K57)</f>
        <v>19</v>
      </c>
      <c r="L30" s="961"/>
      <c r="M30" s="958"/>
      <c r="N30" s="960"/>
      <c r="O30" s="961">
        <f>SUM([1]HALTER!I185)</f>
        <v>39</v>
      </c>
      <c r="P30" s="958">
        <f>SUM([1]HALTER!J185)</f>
        <v>41</v>
      </c>
      <c r="Q30" s="959">
        <f>SUM([1]HALTER!K185)</f>
        <v>43</v>
      </c>
      <c r="R30" s="961">
        <f>SUM([1]HALTER!I193)</f>
        <v>0</v>
      </c>
      <c r="S30" s="958">
        <f>SUM([1]HALTER!J193)</f>
        <v>0</v>
      </c>
      <c r="T30" s="959">
        <f>SUM([1]HALTER!K193)</f>
        <v>0</v>
      </c>
      <c r="U30" s="957"/>
      <c r="V30" s="958"/>
      <c r="W30" s="959"/>
      <c r="X30" s="961">
        <f>SUM([1]HALTER!I199)</f>
        <v>0</v>
      </c>
      <c r="Y30" s="958">
        <f>SUM([1]HALTER!J199)</f>
        <v>0</v>
      </c>
      <c r="Z30" s="959">
        <f>SUM([1]HALTER!K199)</f>
        <v>0</v>
      </c>
      <c r="AA30" s="961">
        <f>SUM([1]HALTER!I205)</f>
        <v>0</v>
      </c>
      <c r="AB30" s="958">
        <f>SUM([1]HALTER!J205)</f>
        <v>0</v>
      </c>
      <c r="AC30" s="959">
        <f>SUM([1]HALTER!K205)</f>
        <v>0</v>
      </c>
      <c r="AD30" s="961">
        <f>SUM([1]HALTER!I211)</f>
        <v>0</v>
      </c>
      <c r="AE30" s="958">
        <f>SUM([1]HALTER!J211)</f>
        <v>0</v>
      </c>
      <c r="AF30" s="959">
        <f>SUM([1]HALTER!K211)</f>
        <v>0</v>
      </c>
      <c r="AG30" s="961"/>
      <c r="AH30" s="958"/>
      <c r="AI30" s="959"/>
      <c r="AJ30" s="961">
        <f>SUM([1]HALTER!I276)</f>
        <v>16</v>
      </c>
      <c r="AK30" s="958">
        <f>SUM([1]HALTER!J276)</f>
        <v>21</v>
      </c>
      <c r="AL30" s="959">
        <f>SUM([1]HALTER!K276)</f>
        <v>20</v>
      </c>
      <c r="AM30" s="957">
        <f t="shared" si="0"/>
        <v>68</v>
      </c>
      <c r="AN30" s="949">
        <f t="shared" si="0"/>
        <v>75</v>
      </c>
      <c r="AO30" s="953">
        <f t="shared" si="0"/>
        <v>82</v>
      </c>
      <c r="AP30" s="954">
        <f t="shared" si="1"/>
        <v>225</v>
      </c>
    </row>
    <row r="31" spans="1:42" s="993" customFormat="1" ht="15" customHeight="1">
      <c r="A31" s="946">
        <v>28</v>
      </c>
      <c r="B31" s="992" t="s">
        <v>6554</v>
      </c>
      <c r="C31" s="961"/>
      <c r="D31" s="958"/>
      <c r="E31" s="959"/>
      <c r="F31" s="951"/>
      <c r="G31" s="949"/>
      <c r="H31" s="960"/>
      <c r="I31" s="961">
        <f>SUM('[1]HAVA SPORLARI'!I15)</f>
        <v>0</v>
      </c>
      <c r="J31" s="958">
        <f>SUM('[1]HAVA SPORLARI'!J15)</f>
        <v>0</v>
      </c>
      <c r="K31" s="959">
        <f>SUM('[1]HAVA SPORLARI'!K15)</f>
        <v>0</v>
      </c>
      <c r="L31" s="961"/>
      <c r="M31" s="958"/>
      <c r="N31" s="960"/>
      <c r="O31" s="961">
        <f>SUM('[1]HAVA SPORLARI'!I21)</f>
        <v>0</v>
      </c>
      <c r="P31" s="958">
        <f>SUM('[1]HAVA SPORLARI'!J21)</f>
        <v>0</v>
      </c>
      <c r="Q31" s="959">
        <f>SUM('[1]HAVA SPORLARI'!K21)</f>
        <v>0</v>
      </c>
      <c r="R31" s="961">
        <f>SUM('[1]HAVA SPORLARI'!I27)</f>
        <v>0</v>
      </c>
      <c r="S31" s="958">
        <f>SUM('[1]HAVA SPORLARI'!J27)</f>
        <v>0</v>
      </c>
      <c r="T31" s="959">
        <f>SUM('[1]HAVA SPORLARI'!K27)</f>
        <v>0</v>
      </c>
      <c r="U31" s="957"/>
      <c r="V31" s="958"/>
      <c r="W31" s="959"/>
      <c r="X31" s="961"/>
      <c r="Y31" s="958"/>
      <c r="Z31" s="959"/>
      <c r="AA31" s="961"/>
      <c r="AB31" s="958"/>
      <c r="AC31" s="959"/>
      <c r="AD31" s="961"/>
      <c r="AE31" s="958"/>
      <c r="AF31" s="959"/>
      <c r="AG31" s="961"/>
      <c r="AH31" s="958"/>
      <c r="AI31" s="959"/>
      <c r="AJ31" s="961">
        <f>SUM('[1]HAVA SPORLARI'!I50)</f>
        <v>1</v>
      </c>
      <c r="AK31" s="958">
        <f>SUM('[1]HAVA SPORLARI'!J50)</f>
        <v>1</v>
      </c>
      <c r="AL31" s="959">
        <f>SUM('[1]HAVA SPORLARI'!K50)</f>
        <v>0</v>
      </c>
      <c r="AM31" s="957">
        <f t="shared" si="0"/>
        <v>1</v>
      </c>
      <c r="AN31" s="949">
        <f t="shared" si="0"/>
        <v>1</v>
      </c>
      <c r="AO31" s="953">
        <f t="shared" si="0"/>
        <v>0</v>
      </c>
      <c r="AP31" s="954">
        <f t="shared" si="1"/>
        <v>2</v>
      </c>
    </row>
    <row r="32" spans="1:42" ht="15" customHeight="1">
      <c r="A32" s="955">
        <v>29</v>
      </c>
      <c r="B32" s="994" t="s">
        <v>1532</v>
      </c>
      <c r="C32" s="961">
        <f>SUM([1]HENTBOL!I9)</f>
        <v>0</v>
      </c>
      <c r="D32" s="958">
        <f>SUM([1]HENTBOL!J9)</f>
        <v>0</v>
      </c>
      <c r="E32" s="959">
        <f>SUM([1]HENTBOL!K9)</f>
        <v>0</v>
      </c>
      <c r="F32" s="951"/>
      <c r="G32" s="949"/>
      <c r="H32" s="960"/>
      <c r="I32" s="961">
        <f>SUM([1]HENTBOL!I17)</f>
        <v>0</v>
      </c>
      <c r="J32" s="958">
        <f>SUM([1]HENTBOL!J17)</f>
        <v>0</v>
      </c>
      <c r="K32" s="959">
        <f>SUM([1]HENTBOL!K17)</f>
        <v>0</v>
      </c>
      <c r="L32" s="961"/>
      <c r="M32" s="958"/>
      <c r="N32" s="960"/>
      <c r="O32" s="961">
        <f>SUM([1]HENTBOL!I23)</f>
        <v>0</v>
      </c>
      <c r="P32" s="958">
        <f>SUM([1]HENTBOL!J23)</f>
        <v>0</v>
      </c>
      <c r="Q32" s="959">
        <f>SUM([1]HENTBOL!K23)</f>
        <v>0</v>
      </c>
      <c r="R32" s="961">
        <f>SUM([1]HENTBOL!I29)</f>
        <v>0</v>
      </c>
      <c r="S32" s="958">
        <f>SUM([1]HENTBOL!J29)</f>
        <v>0</v>
      </c>
      <c r="T32" s="959">
        <f>SUM([1]HENTBOL!K29)</f>
        <v>0</v>
      </c>
      <c r="U32" s="957"/>
      <c r="V32" s="958"/>
      <c r="W32" s="959"/>
      <c r="X32" s="961">
        <f>SUM([1]HENTBOL!I34)</f>
        <v>0</v>
      </c>
      <c r="Y32" s="958">
        <f>SUM([1]HENTBOL!J34)</f>
        <v>0</v>
      </c>
      <c r="Z32" s="959">
        <f>SUM([1]HENTBOL!K34)</f>
        <v>0</v>
      </c>
      <c r="AA32" s="961">
        <f>SUM([1]HENTBOL!I40)</f>
        <v>0</v>
      </c>
      <c r="AB32" s="958">
        <f>SUM([1]HENTBOL!J40)</f>
        <v>0</v>
      </c>
      <c r="AC32" s="959">
        <f>SUM([1]HENTBOL!K40)</f>
        <v>0</v>
      </c>
      <c r="AD32" s="961">
        <f>SUM([1]HENTBOL!I46)</f>
        <v>0</v>
      </c>
      <c r="AE32" s="958">
        <f>SUM([1]HENTBOL!J46)</f>
        <v>0</v>
      </c>
      <c r="AF32" s="959">
        <f>SUM([1]HENTBOL!K46)</f>
        <v>0</v>
      </c>
      <c r="AG32" s="961"/>
      <c r="AH32" s="958"/>
      <c r="AI32" s="959"/>
      <c r="AJ32" s="961">
        <f>SUM([1]HENTBOL!I82)</f>
        <v>0</v>
      </c>
      <c r="AK32" s="958">
        <f>SUM([1]HENTBOL!J82)</f>
        <v>0</v>
      </c>
      <c r="AL32" s="959">
        <f>SUM([1]HENTBOL!K82)</f>
        <v>0</v>
      </c>
      <c r="AM32" s="957">
        <f t="shared" si="0"/>
        <v>0</v>
      </c>
      <c r="AN32" s="949">
        <f t="shared" si="0"/>
        <v>0</v>
      </c>
      <c r="AO32" s="953">
        <f t="shared" si="0"/>
        <v>0</v>
      </c>
      <c r="AP32" s="954">
        <f t="shared" si="1"/>
        <v>0</v>
      </c>
    </row>
    <row r="33" spans="1:42" ht="15" customHeight="1" thickBot="1">
      <c r="A33" s="955">
        <v>30</v>
      </c>
      <c r="B33" s="994" t="s">
        <v>8296</v>
      </c>
      <c r="C33" s="961"/>
      <c r="D33" s="958"/>
      <c r="E33" s="959"/>
      <c r="F33" s="951"/>
      <c r="G33" s="949"/>
      <c r="H33" s="960"/>
      <c r="I33" s="961"/>
      <c r="J33" s="958"/>
      <c r="K33" s="959"/>
      <c r="L33" s="961"/>
      <c r="M33" s="958"/>
      <c r="N33" s="960"/>
      <c r="O33" s="961"/>
      <c r="P33" s="958"/>
      <c r="Q33" s="959"/>
      <c r="R33" s="961"/>
      <c r="S33" s="958"/>
      <c r="T33" s="959"/>
      <c r="U33" s="957"/>
      <c r="V33" s="958"/>
      <c r="W33" s="959"/>
      <c r="X33" s="961"/>
      <c r="Y33" s="958"/>
      <c r="Z33" s="959"/>
      <c r="AA33" s="961"/>
      <c r="AB33" s="958"/>
      <c r="AC33" s="959"/>
      <c r="AD33" s="961"/>
      <c r="AE33" s="958"/>
      <c r="AF33" s="959"/>
      <c r="AG33" s="961"/>
      <c r="AH33" s="958"/>
      <c r="AI33" s="959"/>
      <c r="AJ33" s="961"/>
      <c r="AK33" s="958"/>
      <c r="AL33" s="959"/>
      <c r="AM33" s="957"/>
      <c r="AN33" s="949"/>
      <c r="AO33" s="953"/>
      <c r="AP33" s="954">
        <f t="shared" si="1"/>
        <v>0</v>
      </c>
    </row>
    <row r="34" spans="1:42" ht="15" customHeight="1">
      <c r="A34" s="946">
        <v>31</v>
      </c>
      <c r="B34" s="994" t="s">
        <v>4010</v>
      </c>
      <c r="C34" s="961">
        <f>SUM([1]HOKEY!I9)</f>
        <v>0</v>
      </c>
      <c r="D34" s="958">
        <f>SUM([1]HOKEY!J9)</f>
        <v>0</v>
      </c>
      <c r="E34" s="959">
        <f>SUM([1]HOKEY!K9)</f>
        <v>0</v>
      </c>
      <c r="F34" s="951"/>
      <c r="G34" s="949"/>
      <c r="H34" s="960"/>
      <c r="I34" s="961">
        <f>SUM([1]HOKEY!I16)</f>
        <v>0</v>
      </c>
      <c r="J34" s="958">
        <f>SUM([1]HOKEY!J16)</f>
        <v>0</v>
      </c>
      <c r="K34" s="959">
        <f>SUM([1]HOKEY!K16)</f>
        <v>0</v>
      </c>
      <c r="L34" s="961"/>
      <c r="M34" s="958"/>
      <c r="N34" s="960"/>
      <c r="O34" s="961">
        <f>SUM([1]HOKEY!I24)</f>
        <v>0</v>
      </c>
      <c r="P34" s="958">
        <f>SUM([1]HOKEY!J24)</f>
        <v>0</v>
      </c>
      <c r="Q34" s="959">
        <f>SUM([1]HOKEY!K24)</f>
        <v>0</v>
      </c>
      <c r="R34" s="961">
        <f>SUM([1]HOKEY!I31)</f>
        <v>0</v>
      </c>
      <c r="S34" s="958">
        <f>SUM([1]HOKEY!J31)</f>
        <v>0</v>
      </c>
      <c r="T34" s="959">
        <f>SUM([1]HOKEY!K31)</f>
        <v>0</v>
      </c>
      <c r="U34" s="957"/>
      <c r="V34" s="958"/>
      <c r="W34" s="959"/>
      <c r="X34" s="961">
        <f>SUM([1]HOKEY!I36)</f>
        <v>0</v>
      </c>
      <c r="Y34" s="958">
        <f>SUM([1]HOKEY!J36)</f>
        <v>0</v>
      </c>
      <c r="Z34" s="959">
        <f>SUM([1]HOKEY!K36)</f>
        <v>0</v>
      </c>
      <c r="AA34" s="961">
        <f>SUM([1]HOKEY!I42)</f>
        <v>0</v>
      </c>
      <c r="AB34" s="958">
        <f>SUM([1]HOKEY!J42)</f>
        <v>0</v>
      </c>
      <c r="AC34" s="959">
        <f>SUM([1]HOKEY!K42)</f>
        <v>0</v>
      </c>
      <c r="AD34" s="961">
        <f>SUM([1]HOKEY!I47)</f>
        <v>0</v>
      </c>
      <c r="AE34" s="958">
        <f>SUM([1]HOKEY!J47)</f>
        <v>0</v>
      </c>
      <c r="AF34" s="959">
        <f>SUM([1]HOKEY!K47)</f>
        <v>0</v>
      </c>
      <c r="AG34" s="961"/>
      <c r="AH34" s="958"/>
      <c r="AI34" s="959"/>
      <c r="AJ34" s="961">
        <f>SUM([1]HOKEY!I62)</f>
        <v>0</v>
      </c>
      <c r="AK34" s="958">
        <f>SUM([1]HOKEY!J62)</f>
        <v>0</v>
      </c>
      <c r="AL34" s="959">
        <f>SUM([1]HOKEY!K62)</f>
        <v>0</v>
      </c>
      <c r="AM34" s="957">
        <f t="shared" si="0"/>
        <v>0</v>
      </c>
      <c r="AN34" s="949">
        <f t="shared" si="0"/>
        <v>0</v>
      </c>
      <c r="AO34" s="953">
        <f t="shared" si="0"/>
        <v>0</v>
      </c>
      <c r="AP34" s="954">
        <f t="shared" si="1"/>
        <v>0</v>
      </c>
    </row>
    <row r="35" spans="1:42" s="993" customFormat="1" ht="15" customHeight="1">
      <c r="A35" s="955">
        <v>32</v>
      </c>
      <c r="B35" s="994" t="s">
        <v>1471</v>
      </c>
      <c r="C35" s="961"/>
      <c r="D35" s="958"/>
      <c r="E35" s="959"/>
      <c r="F35" s="951">
        <f>SUM('[1]İŞİTME ENGELLİLER'!I9)</f>
        <v>0</v>
      </c>
      <c r="G35" s="949">
        <f>SUM('[1]İŞİTME ENGELLİLER'!J9)</f>
        <v>0</v>
      </c>
      <c r="H35" s="960">
        <f>SUM('[1]İŞİTME ENGELLİLER'!K9)</f>
        <v>0</v>
      </c>
      <c r="I35" s="961">
        <f>SUM('[1]İŞİTME ENGELLİLER'!I14)</f>
        <v>1</v>
      </c>
      <c r="J35" s="958">
        <f>SUM('[1]İŞİTME ENGELLİLER'!J14)</f>
        <v>0</v>
      </c>
      <c r="K35" s="959">
        <f>SUM('[1]İŞİTME ENGELLİLER'!K14)</f>
        <v>1</v>
      </c>
      <c r="L35" s="961"/>
      <c r="M35" s="958"/>
      <c r="N35" s="960"/>
      <c r="O35" s="961">
        <f>SUM('[1]İŞİTME ENGELLİLER'!I90)</f>
        <v>15</v>
      </c>
      <c r="P35" s="958">
        <f>SUM('[1]İŞİTME ENGELLİLER'!J90)</f>
        <v>19</v>
      </c>
      <c r="Q35" s="959">
        <f>SUM('[1]İŞİTME ENGELLİLER'!K90)</f>
        <v>38</v>
      </c>
      <c r="R35" s="961">
        <f>SUM('[1]İŞİTME ENGELLİLER'!I98)</f>
        <v>0</v>
      </c>
      <c r="S35" s="958">
        <f>SUM('[1]İŞİTME ENGELLİLER'!J98)</f>
        <v>0</v>
      </c>
      <c r="T35" s="959">
        <f>SUM('[1]İŞİTME ENGELLİLER'!K98)</f>
        <v>0</v>
      </c>
      <c r="U35" s="957"/>
      <c r="V35" s="958"/>
      <c r="W35" s="959"/>
      <c r="X35" s="961"/>
      <c r="Y35" s="958"/>
      <c r="Z35" s="959"/>
      <c r="AA35" s="961"/>
      <c r="AB35" s="958"/>
      <c r="AC35" s="959"/>
      <c r="AD35" s="961"/>
      <c r="AE35" s="958"/>
      <c r="AF35" s="959"/>
      <c r="AG35" s="961">
        <f>SUM('[1]İŞİTME ENGELLİLER'!I121)</f>
        <v>0</v>
      </c>
      <c r="AH35" s="958">
        <f>SUM('[1]İŞİTME ENGELLİLER'!J121)</f>
        <v>0</v>
      </c>
      <c r="AI35" s="959">
        <f>SUM('[1]İŞİTME ENGELLİLER'!K121)</f>
        <v>0</v>
      </c>
      <c r="AJ35" s="961">
        <f>SUM('[1]İŞİTME ENGELLİLER'!I130)</f>
        <v>0</v>
      </c>
      <c r="AK35" s="958">
        <f>SUM('[1]İŞİTME ENGELLİLER'!J130)</f>
        <v>0</v>
      </c>
      <c r="AL35" s="959">
        <f>SUM('[1]İŞİTME ENGELLİLER'!K130)</f>
        <v>0</v>
      </c>
      <c r="AM35" s="957">
        <f t="shared" si="0"/>
        <v>16</v>
      </c>
      <c r="AN35" s="949">
        <f t="shared" si="0"/>
        <v>19</v>
      </c>
      <c r="AO35" s="953">
        <f t="shared" si="0"/>
        <v>39</v>
      </c>
      <c r="AP35" s="954">
        <f t="shared" si="1"/>
        <v>74</v>
      </c>
    </row>
    <row r="36" spans="1:42" s="993" customFormat="1" ht="15" customHeight="1" thickBot="1">
      <c r="A36" s="955">
        <v>33</v>
      </c>
      <c r="B36" s="994" t="s">
        <v>8297</v>
      </c>
      <c r="C36" s="961"/>
      <c r="D36" s="958"/>
      <c r="E36" s="959"/>
      <c r="F36" s="951"/>
      <c r="G36" s="949"/>
      <c r="H36" s="960"/>
      <c r="I36" s="961"/>
      <c r="J36" s="958"/>
      <c r="K36" s="959"/>
      <c r="L36" s="961"/>
      <c r="M36" s="958"/>
      <c r="N36" s="960"/>
      <c r="O36" s="961"/>
      <c r="P36" s="958"/>
      <c r="Q36" s="959"/>
      <c r="R36" s="961"/>
      <c r="S36" s="958"/>
      <c r="T36" s="959"/>
      <c r="U36" s="957"/>
      <c r="V36" s="958"/>
      <c r="W36" s="959"/>
      <c r="X36" s="961"/>
      <c r="Y36" s="958"/>
      <c r="Z36" s="959"/>
      <c r="AA36" s="961"/>
      <c r="AB36" s="958"/>
      <c r="AC36" s="959"/>
      <c r="AD36" s="961"/>
      <c r="AE36" s="958"/>
      <c r="AF36" s="959"/>
      <c r="AG36" s="961"/>
      <c r="AH36" s="958"/>
      <c r="AI36" s="959"/>
      <c r="AJ36" s="961"/>
      <c r="AK36" s="958"/>
      <c r="AL36" s="959"/>
      <c r="AM36" s="957"/>
      <c r="AN36" s="949"/>
      <c r="AO36" s="953"/>
      <c r="AP36" s="954">
        <f t="shared" si="1"/>
        <v>0</v>
      </c>
    </row>
    <row r="37" spans="1:42" s="993" customFormat="1" ht="15" customHeight="1">
      <c r="A37" s="946">
        <v>34</v>
      </c>
      <c r="B37" s="992" t="s">
        <v>8298</v>
      </c>
      <c r="C37" s="961">
        <f>SUM([1]JUDO!I9)</f>
        <v>0</v>
      </c>
      <c r="D37" s="958">
        <f>SUM([1]JUDO!J9)</f>
        <v>0</v>
      </c>
      <c r="E37" s="959">
        <f>SUM([1]JUDO!K9)</f>
        <v>0</v>
      </c>
      <c r="F37" s="951"/>
      <c r="G37" s="949"/>
      <c r="H37" s="960"/>
      <c r="I37" s="961">
        <f>SUM([1]JUDO!I20)</f>
        <v>2</v>
      </c>
      <c r="J37" s="958">
        <f>SUM([1]JUDO!J20)</f>
        <v>1</v>
      </c>
      <c r="K37" s="959">
        <f>SUM([1]JUDO!K20)</f>
        <v>5</v>
      </c>
      <c r="L37" s="961"/>
      <c r="M37" s="958"/>
      <c r="N37" s="960"/>
      <c r="O37" s="961">
        <f>SUM([1]JUDO!I33)</f>
        <v>4</v>
      </c>
      <c r="P37" s="958">
        <f>SUM([1]JUDO!J33)</f>
        <v>1</v>
      </c>
      <c r="Q37" s="959">
        <f>SUM([1]JUDO!K33)</f>
        <v>5</v>
      </c>
      <c r="R37" s="961">
        <f>SUM([1]JUDO!I115)</f>
        <v>25</v>
      </c>
      <c r="S37" s="958">
        <f>SUM([1]JUDO!J115)</f>
        <v>19</v>
      </c>
      <c r="T37" s="959">
        <f>SUM([1]JUDO!K115)</f>
        <v>35</v>
      </c>
      <c r="U37" s="957"/>
      <c r="V37" s="958"/>
      <c r="W37" s="959"/>
      <c r="X37" s="961">
        <f>SUM([1]JUDO!I120)</f>
        <v>0</v>
      </c>
      <c r="Y37" s="958">
        <f>SUM([1]JUDO!J120)</f>
        <v>0</v>
      </c>
      <c r="Z37" s="959">
        <f>SUM([1]JUDO!K120)</f>
        <v>0</v>
      </c>
      <c r="AA37" s="961">
        <f>SUM([1]JUDO!I128)</f>
        <v>5</v>
      </c>
      <c r="AB37" s="958">
        <f>SUM([1]JUDO!J128)</f>
        <v>1</v>
      </c>
      <c r="AC37" s="959">
        <f>SUM([1]JUDO!K128)</f>
        <v>0</v>
      </c>
      <c r="AD37" s="961">
        <f>SUM([1]JUDO!I131)</f>
        <v>1</v>
      </c>
      <c r="AE37" s="958">
        <f>SUM([1]JUDO!J131)</f>
        <v>0</v>
      </c>
      <c r="AF37" s="959">
        <f>SUM([1]JUDO!K131)</f>
        <v>0</v>
      </c>
      <c r="AG37" s="961"/>
      <c r="AH37" s="958"/>
      <c r="AI37" s="959"/>
      <c r="AJ37" s="961">
        <f>SUM([1]JUDO!I233)</f>
        <v>28</v>
      </c>
      <c r="AK37" s="958">
        <f>SUM([1]JUDO!J233)</f>
        <v>17</v>
      </c>
      <c r="AL37" s="959">
        <f>SUM([1]JUDO!K233)</f>
        <v>42</v>
      </c>
      <c r="AM37" s="957">
        <f t="shared" si="0"/>
        <v>65</v>
      </c>
      <c r="AN37" s="949">
        <f t="shared" si="0"/>
        <v>39</v>
      </c>
      <c r="AO37" s="953">
        <f t="shared" si="0"/>
        <v>87</v>
      </c>
      <c r="AP37" s="954">
        <f t="shared" si="1"/>
        <v>191</v>
      </c>
    </row>
    <row r="38" spans="1:42" ht="15" customHeight="1">
      <c r="A38" s="955">
        <v>35</v>
      </c>
      <c r="B38" s="992" t="s">
        <v>1574</v>
      </c>
      <c r="C38" s="961">
        <f>SUM([1]KANO!I9)</f>
        <v>0</v>
      </c>
      <c r="D38" s="958">
        <f>SUM([1]KANO!J9)</f>
        <v>0</v>
      </c>
      <c r="E38" s="959">
        <f>SUM([1]KANO!K9)</f>
        <v>0</v>
      </c>
      <c r="F38" s="951"/>
      <c r="G38" s="949"/>
      <c r="H38" s="960"/>
      <c r="I38" s="961">
        <f>SUM([1]KANO!I17)</f>
        <v>0</v>
      </c>
      <c r="J38" s="958">
        <f>SUM([1]KANO!J17)</f>
        <v>0</v>
      </c>
      <c r="K38" s="959">
        <f>SUM([1]KANO!K17)</f>
        <v>0</v>
      </c>
      <c r="L38" s="961"/>
      <c r="M38" s="958"/>
      <c r="N38" s="960"/>
      <c r="O38" s="961">
        <f>SUM([1]KANO!I25)</f>
        <v>0</v>
      </c>
      <c r="P38" s="958">
        <f>SUM([1]KANO!J25)</f>
        <v>0</v>
      </c>
      <c r="Q38" s="959">
        <f>SUM([1]KANO!K25)</f>
        <v>0</v>
      </c>
      <c r="R38" s="961">
        <f>SUM([1]KANO!I33)</f>
        <v>0</v>
      </c>
      <c r="S38" s="958">
        <f>SUM([1]KANO!J33)</f>
        <v>0</v>
      </c>
      <c r="T38" s="959">
        <f>SUM([1]KANO!K33)</f>
        <v>0</v>
      </c>
      <c r="U38" s="957"/>
      <c r="V38" s="958"/>
      <c r="W38" s="959"/>
      <c r="X38" s="961">
        <f>SUM([1]KANO!I38)</f>
        <v>0</v>
      </c>
      <c r="Y38" s="958">
        <f>SUM([1]KANO!J38)</f>
        <v>0</v>
      </c>
      <c r="Z38" s="959">
        <f>SUM([1]KANO!K38)</f>
        <v>0</v>
      </c>
      <c r="AA38" s="961">
        <f>SUM([1]KANO!I44)</f>
        <v>0</v>
      </c>
      <c r="AB38" s="958">
        <f>SUM([1]KANO!J44)</f>
        <v>0</v>
      </c>
      <c r="AC38" s="959">
        <f>SUM([1]KANO!K44)</f>
        <v>0</v>
      </c>
      <c r="AD38" s="961">
        <f>SUM([1]KANO!I47)</f>
        <v>0</v>
      </c>
      <c r="AE38" s="958">
        <f>SUM([1]KANO!J47)</f>
        <v>0</v>
      </c>
      <c r="AF38" s="959">
        <f>SUM([1]KANO!K47)</f>
        <v>0</v>
      </c>
      <c r="AG38" s="961"/>
      <c r="AH38" s="958"/>
      <c r="AI38" s="959"/>
      <c r="AJ38" s="961">
        <f>SUM([1]KANO!I95)</f>
        <v>4</v>
      </c>
      <c r="AK38" s="958">
        <f>SUM([1]KANO!J95)</f>
        <v>9</v>
      </c>
      <c r="AL38" s="959">
        <f>SUM([1]KANO!K95)</f>
        <v>7</v>
      </c>
      <c r="AM38" s="957">
        <f t="shared" si="0"/>
        <v>4</v>
      </c>
      <c r="AN38" s="949">
        <f t="shared" si="0"/>
        <v>9</v>
      </c>
      <c r="AO38" s="953">
        <f t="shared" si="0"/>
        <v>7</v>
      </c>
      <c r="AP38" s="954">
        <f t="shared" si="1"/>
        <v>20</v>
      </c>
    </row>
    <row r="39" spans="1:42" s="993" customFormat="1" ht="15" customHeight="1" thickBot="1">
      <c r="A39" s="955">
        <v>36</v>
      </c>
      <c r="B39" s="992" t="s">
        <v>1472</v>
      </c>
      <c r="C39" s="961">
        <f>SUM([1]KARATE!I9)</f>
        <v>0</v>
      </c>
      <c r="D39" s="958">
        <f>SUM([1]KARATE!J9)</f>
        <v>0</v>
      </c>
      <c r="E39" s="959">
        <f>SUM([1]KARATE!K9)</f>
        <v>0</v>
      </c>
      <c r="F39" s="951"/>
      <c r="G39" s="949"/>
      <c r="H39" s="960"/>
      <c r="I39" s="961">
        <f>SUM([1]KARATE!I28)</f>
        <v>4</v>
      </c>
      <c r="J39" s="958">
        <f>SUM([1]KARATE!J28)</f>
        <v>6</v>
      </c>
      <c r="K39" s="959">
        <f>SUM([1]KARATE!K28)</f>
        <v>5</v>
      </c>
      <c r="L39" s="961"/>
      <c r="M39" s="958"/>
      <c r="N39" s="960"/>
      <c r="O39" s="961">
        <f>SUM([1]KARATE!I63)</f>
        <v>10</v>
      </c>
      <c r="P39" s="958">
        <f>SUM([1]KARATE!J63)</f>
        <v>8</v>
      </c>
      <c r="Q39" s="959">
        <f>SUM([1]KARATE!K63)</f>
        <v>13</v>
      </c>
      <c r="R39" s="961">
        <f>SUM([1]KARATE!I181)</f>
        <v>48</v>
      </c>
      <c r="S39" s="958">
        <f>SUM([1]KARATE!J181)</f>
        <v>33</v>
      </c>
      <c r="T39" s="959">
        <f>SUM([1]KARATE!K181)</f>
        <v>33</v>
      </c>
      <c r="U39" s="957"/>
      <c r="V39" s="958"/>
      <c r="W39" s="959"/>
      <c r="X39" s="961">
        <f>SUM([1]KARATE!I186)</f>
        <v>0</v>
      </c>
      <c r="Y39" s="958">
        <f>SUM([1]KARATE!J186)</f>
        <v>0</v>
      </c>
      <c r="Z39" s="959">
        <f>SUM([1]KARATE!K186)</f>
        <v>0</v>
      </c>
      <c r="AA39" s="961">
        <f>SUM([1]KARATE!I192)</f>
        <v>0</v>
      </c>
      <c r="AB39" s="958">
        <f>SUM([1]KARATE!J192)</f>
        <v>0</v>
      </c>
      <c r="AC39" s="959">
        <f>SUM([1]KARATE!K192)</f>
        <v>0</v>
      </c>
      <c r="AD39" s="961">
        <f>SUM([1]KARATE!I201)</f>
        <v>0</v>
      </c>
      <c r="AE39" s="958">
        <f>SUM([1]KARATE!J201)</f>
        <v>4</v>
      </c>
      <c r="AF39" s="959">
        <f>SUM([1]KARATE!K201)</f>
        <v>2</v>
      </c>
      <c r="AG39" s="961"/>
      <c r="AH39" s="958"/>
      <c r="AI39" s="959"/>
      <c r="AJ39" s="961">
        <f>SUM([1]KARATE!I641)</f>
        <v>139</v>
      </c>
      <c r="AK39" s="958">
        <f>SUM([1]KARATE!J641)</f>
        <v>125</v>
      </c>
      <c r="AL39" s="959">
        <f>SUM([1]KARATE!K641)</f>
        <v>166</v>
      </c>
      <c r="AM39" s="957">
        <f t="shared" si="0"/>
        <v>201</v>
      </c>
      <c r="AN39" s="949">
        <f t="shared" si="0"/>
        <v>176</v>
      </c>
      <c r="AO39" s="953">
        <f t="shared" si="0"/>
        <v>219</v>
      </c>
      <c r="AP39" s="954">
        <f t="shared" si="1"/>
        <v>596</v>
      </c>
    </row>
    <row r="40" spans="1:42" ht="15" customHeight="1">
      <c r="A40" s="946">
        <v>37</v>
      </c>
      <c r="B40" s="992" t="s">
        <v>1505</v>
      </c>
      <c r="C40" s="961">
        <f>SUM([1]KAYAK!I9)</f>
        <v>0</v>
      </c>
      <c r="D40" s="958">
        <f>SUM([1]KAYAK!J9)</f>
        <v>0</v>
      </c>
      <c r="E40" s="959">
        <f>SUM([1]KAYAK!K9)</f>
        <v>0</v>
      </c>
      <c r="F40" s="951"/>
      <c r="G40" s="949"/>
      <c r="H40" s="960"/>
      <c r="I40" s="961">
        <f>SUM([1]KAYAK!I15)</f>
        <v>0</v>
      </c>
      <c r="J40" s="958">
        <f>SUM([1]KAYAK!J15)</f>
        <v>0</v>
      </c>
      <c r="K40" s="959">
        <f>SUM([1]KAYAK!K15)</f>
        <v>0</v>
      </c>
      <c r="L40" s="961"/>
      <c r="M40" s="958"/>
      <c r="N40" s="960"/>
      <c r="O40" s="961">
        <f>SUM([1]KAYAK!I21)</f>
        <v>0</v>
      </c>
      <c r="P40" s="958">
        <f>SUM([1]KAYAK!J21)</f>
        <v>0</v>
      </c>
      <c r="Q40" s="959">
        <f>SUM([1]KAYAK!K21)</f>
        <v>0</v>
      </c>
      <c r="R40" s="961">
        <f>SUM([1]KAYAK!I29)</f>
        <v>0</v>
      </c>
      <c r="S40" s="958">
        <f>SUM([1]KAYAK!J29)</f>
        <v>0</v>
      </c>
      <c r="T40" s="959">
        <f>SUM([1]KAYAK!K29)</f>
        <v>0</v>
      </c>
      <c r="U40" s="957"/>
      <c r="V40" s="958"/>
      <c r="W40" s="959"/>
      <c r="X40" s="961">
        <f>SUM([1]KAYAK!I34)</f>
        <v>0</v>
      </c>
      <c r="Y40" s="958">
        <f>SUM([1]KAYAK!J34)</f>
        <v>0</v>
      </c>
      <c r="Z40" s="959">
        <f>SUM([1]KAYAK!K34)</f>
        <v>0</v>
      </c>
      <c r="AA40" s="961">
        <f>SUM([1]KAYAK!I40)</f>
        <v>0</v>
      </c>
      <c r="AB40" s="958">
        <f>SUM([1]KAYAK!J40)</f>
        <v>0</v>
      </c>
      <c r="AC40" s="959">
        <f>SUM([1]KAYAK!K40)</f>
        <v>0</v>
      </c>
      <c r="AD40" s="961">
        <f>SUM([1]KAYAK!I45)</f>
        <v>0</v>
      </c>
      <c r="AE40" s="958">
        <f>SUM([1]KAYAK!J45)</f>
        <v>0</v>
      </c>
      <c r="AF40" s="959">
        <f>SUM([1]KAYAK!K45)</f>
        <v>0</v>
      </c>
      <c r="AG40" s="961"/>
      <c r="AH40" s="958"/>
      <c r="AI40" s="959"/>
      <c r="AJ40" s="961">
        <f>SUM([1]KAYAK!I147)</f>
        <v>38</v>
      </c>
      <c r="AK40" s="958">
        <f>SUM([1]KAYAK!J147)</f>
        <v>25</v>
      </c>
      <c r="AL40" s="959">
        <f>SUM([1]KAYAK!K147)</f>
        <v>30</v>
      </c>
      <c r="AM40" s="957">
        <f t="shared" si="0"/>
        <v>38</v>
      </c>
      <c r="AN40" s="949">
        <f t="shared" si="0"/>
        <v>25</v>
      </c>
      <c r="AO40" s="953">
        <f t="shared" si="0"/>
        <v>30</v>
      </c>
      <c r="AP40" s="954">
        <f t="shared" si="1"/>
        <v>93</v>
      </c>
    </row>
    <row r="41" spans="1:42" ht="15" customHeight="1">
      <c r="A41" s="955">
        <v>38</v>
      </c>
      <c r="B41" s="992" t="s">
        <v>13342</v>
      </c>
      <c r="C41" s="961"/>
      <c r="D41" s="958"/>
      <c r="E41" s="959"/>
      <c r="F41" s="951"/>
      <c r="G41" s="949"/>
      <c r="H41" s="960"/>
      <c r="I41" s="961"/>
      <c r="J41" s="958"/>
      <c r="K41" s="959"/>
      <c r="L41" s="961"/>
      <c r="M41" s="958"/>
      <c r="N41" s="960"/>
      <c r="O41" s="961"/>
      <c r="P41" s="958"/>
      <c r="Q41" s="959"/>
      <c r="R41" s="961"/>
      <c r="S41" s="958"/>
      <c r="T41" s="959"/>
      <c r="U41" s="957"/>
      <c r="V41" s="958"/>
      <c r="W41" s="959"/>
      <c r="X41" s="961"/>
      <c r="Y41" s="958"/>
      <c r="Z41" s="959"/>
      <c r="AA41" s="961"/>
      <c r="AB41" s="958"/>
      <c r="AC41" s="959"/>
      <c r="AD41" s="961"/>
      <c r="AE41" s="958"/>
      <c r="AF41" s="959"/>
      <c r="AG41" s="961"/>
      <c r="AH41" s="958"/>
      <c r="AI41" s="959"/>
      <c r="AJ41" s="961"/>
      <c r="AK41" s="958"/>
      <c r="AL41" s="959"/>
      <c r="AM41" s="957"/>
      <c r="AN41" s="949"/>
      <c r="AO41" s="953"/>
      <c r="AP41" s="954">
        <f t="shared" si="1"/>
        <v>0</v>
      </c>
    </row>
    <row r="42" spans="1:42" s="993" customFormat="1" ht="15" customHeight="1" thickBot="1">
      <c r="A42" s="955">
        <v>39</v>
      </c>
      <c r="B42" s="992" t="s">
        <v>4011</v>
      </c>
      <c r="C42" s="961">
        <f>SUM([1]KIZAK!I9)</f>
        <v>0</v>
      </c>
      <c r="D42" s="958">
        <f>SUM([1]KIZAK!J9)</f>
        <v>0</v>
      </c>
      <c r="E42" s="959">
        <f>SUM([1]KIZAK!K9)</f>
        <v>0</v>
      </c>
      <c r="F42" s="951"/>
      <c r="G42" s="949"/>
      <c r="H42" s="960"/>
      <c r="I42" s="961">
        <f>SUM([1]KIZAK!I15)</f>
        <v>0</v>
      </c>
      <c r="J42" s="958">
        <f>SUM([1]KIZAK!J15)</f>
        <v>0</v>
      </c>
      <c r="K42" s="959">
        <f>SUM([1]KIZAK!K15)</f>
        <v>0</v>
      </c>
      <c r="L42" s="961"/>
      <c r="M42" s="958"/>
      <c r="N42" s="960"/>
      <c r="O42" s="961">
        <f>SUM([1]KIZAK!I20)</f>
        <v>0</v>
      </c>
      <c r="P42" s="958">
        <f>SUM([1]KIZAK!J20)</f>
        <v>0</v>
      </c>
      <c r="Q42" s="959">
        <f>SUM([1]KIZAK!K20)</f>
        <v>0</v>
      </c>
      <c r="R42" s="961">
        <f>SUM([1]KIZAK!I26)</f>
        <v>0</v>
      </c>
      <c r="S42" s="958">
        <f>SUM([1]KIZAK!J26)</f>
        <v>0</v>
      </c>
      <c r="T42" s="959">
        <f>SUM([1]KIZAK!K26)</f>
        <v>0</v>
      </c>
      <c r="U42" s="957"/>
      <c r="V42" s="958"/>
      <c r="W42" s="959"/>
      <c r="X42" s="961">
        <f>SUM([1]KIZAK!I31)</f>
        <v>0</v>
      </c>
      <c r="Y42" s="958">
        <f>SUM([1]KIZAK!J31)</f>
        <v>0</v>
      </c>
      <c r="Z42" s="959">
        <f>SUM([1]KIZAK!K31)</f>
        <v>0</v>
      </c>
      <c r="AA42" s="961">
        <f>SUM([1]KIZAK!I37)</f>
        <v>0</v>
      </c>
      <c r="AB42" s="958">
        <f>SUM([1]KIZAK!J37)</f>
        <v>0</v>
      </c>
      <c r="AC42" s="959">
        <f>SUM([1]KIZAK!K37)</f>
        <v>0</v>
      </c>
      <c r="AD42" s="961">
        <f>SUM([1]KIZAK!I42)</f>
        <v>0</v>
      </c>
      <c r="AE42" s="958">
        <f>SUM([1]KIZAK!J42)</f>
        <v>0</v>
      </c>
      <c r="AF42" s="959">
        <f>SUM([1]KIZAK!K42)</f>
        <v>0</v>
      </c>
      <c r="AG42" s="961"/>
      <c r="AH42" s="958"/>
      <c r="AI42" s="959"/>
      <c r="AJ42" s="961">
        <f>SUM([1]KIZAK!I54)</f>
        <v>0</v>
      </c>
      <c r="AK42" s="958">
        <f>SUM([1]KIZAK!J54)</f>
        <v>0</v>
      </c>
      <c r="AL42" s="959">
        <f>SUM([1]KIZAK!K54)</f>
        <v>0</v>
      </c>
      <c r="AM42" s="957">
        <f t="shared" si="0"/>
        <v>0</v>
      </c>
      <c r="AN42" s="949">
        <f t="shared" si="0"/>
        <v>0</v>
      </c>
      <c r="AO42" s="953">
        <f t="shared" si="0"/>
        <v>0</v>
      </c>
      <c r="AP42" s="954">
        <f t="shared" si="1"/>
        <v>0</v>
      </c>
    </row>
    <row r="43" spans="1:42" ht="15" customHeight="1">
      <c r="A43" s="946">
        <v>40</v>
      </c>
      <c r="B43" s="992" t="s">
        <v>2002</v>
      </c>
      <c r="C43" s="961"/>
      <c r="D43" s="958"/>
      <c r="E43" s="959"/>
      <c r="F43" s="951"/>
      <c r="G43" s="949"/>
      <c r="H43" s="960"/>
      <c r="I43" s="961">
        <f>SUM('[1]KİCK BOKS'!I47)</f>
        <v>5</v>
      </c>
      <c r="J43" s="958">
        <f>SUM('[1]KİCK BOKS'!J47)</f>
        <v>9</v>
      </c>
      <c r="K43" s="959">
        <f>SUM('[1]KİCK BOKS'!K47)</f>
        <v>19</v>
      </c>
      <c r="L43" s="961"/>
      <c r="M43" s="958"/>
      <c r="N43" s="960"/>
      <c r="O43" s="961">
        <f>SUM('[1]KİCK BOKS'!I109)</f>
        <v>10</v>
      </c>
      <c r="P43" s="958">
        <f>SUM('[1]KİCK BOKS'!J109)</f>
        <v>10</v>
      </c>
      <c r="Q43" s="959">
        <f>SUM('[1]KİCK BOKS'!K109)</f>
        <v>28</v>
      </c>
      <c r="R43" s="961">
        <f>SUM('[1]KİCK BOKS'!I117)</f>
        <v>0</v>
      </c>
      <c r="S43" s="958">
        <f>SUM('[1]KİCK BOKS'!J117)</f>
        <v>0</v>
      </c>
      <c r="T43" s="959">
        <f>SUM('[1]KİCK BOKS'!K117)</f>
        <v>0</v>
      </c>
      <c r="U43" s="957"/>
      <c r="V43" s="958"/>
      <c r="W43" s="959"/>
      <c r="X43" s="961">
        <f>SUM('[1]KİCK BOKS'!I122)</f>
        <v>0</v>
      </c>
      <c r="Y43" s="958">
        <f>SUM('[1]KİCK BOKS'!J122)</f>
        <v>0</v>
      </c>
      <c r="Z43" s="959">
        <f>SUM('[1]KİCK BOKS'!K122)</f>
        <v>0</v>
      </c>
      <c r="AA43" s="961">
        <f>SUM('[1]KİCK BOKS'!I128)</f>
        <v>0</v>
      </c>
      <c r="AB43" s="958">
        <f>SUM('[1]KİCK BOKS'!J128)</f>
        <v>0</v>
      </c>
      <c r="AC43" s="959">
        <f>SUM('[1]KİCK BOKS'!K128)</f>
        <v>0</v>
      </c>
      <c r="AD43" s="961">
        <f>SUM('[1]KİCK BOKS'!I135)</f>
        <v>0</v>
      </c>
      <c r="AE43" s="958">
        <f>SUM('[1]KİCK BOKS'!J135)</f>
        <v>0</v>
      </c>
      <c r="AF43" s="959">
        <f>SUM('[1]KİCK BOKS'!K135)</f>
        <v>0</v>
      </c>
      <c r="AG43" s="961"/>
      <c r="AH43" s="958"/>
      <c r="AI43" s="959"/>
      <c r="AJ43" s="961">
        <f>SUM('[1]KİCK BOKS'!I1033)</f>
        <v>230</v>
      </c>
      <c r="AK43" s="958">
        <f>SUM('[1]KİCK BOKS'!J1033)</f>
        <v>230</v>
      </c>
      <c r="AL43" s="959">
        <f>SUM('[1]KİCK BOKS'!K1033)</f>
        <v>409</v>
      </c>
      <c r="AM43" s="957">
        <f t="shared" si="0"/>
        <v>245</v>
      </c>
      <c r="AN43" s="949">
        <f t="shared" si="0"/>
        <v>249</v>
      </c>
      <c r="AO43" s="953">
        <f t="shared" si="0"/>
        <v>456</v>
      </c>
      <c r="AP43" s="954">
        <f t="shared" si="1"/>
        <v>950</v>
      </c>
    </row>
    <row r="44" spans="1:42" ht="15" customHeight="1">
      <c r="A44" s="955">
        <v>41</v>
      </c>
      <c r="B44" s="992" t="s">
        <v>1459</v>
      </c>
      <c r="C44" s="961">
        <f>SUM([1]KÜREK!I9)</f>
        <v>0</v>
      </c>
      <c r="D44" s="958">
        <f>SUM([1]KÜREK!J9)</f>
        <v>0</v>
      </c>
      <c r="E44" s="959">
        <f>SUM([1]KÜREK!K9)</f>
        <v>0</v>
      </c>
      <c r="F44" s="951"/>
      <c r="G44" s="949"/>
      <c r="H44" s="960"/>
      <c r="I44" s="961">
        <f>SUM([1]KÜREK!I15)</f>
        <v>0</v>
      </c>
      <c r="J44" s="958">
        <f>SUM([1]KÜREK!J15)</f>
        <v>0</v>
      </c>
      <c r="K44" s="959">
        <f>SUM([1]KÜREK!K15)</f>
        <v>0</v>
      </c>
      <c r="L44" s="961"/>
      <c r="M44" s="958"/>
      <c r="N44" s="960"/>
      <c r="O44" s="961">
        <f>SUM([1]KÜREK!I20)</f>
        <v>0</v>
      </c>
      <c r="P44" s="958">
        <f>SUM([1]KÜREK!J20)</f>
        <v>0</v>
      </c>
      <c r="Q44" s="959">
        <f>SUM([1]KÜREK!K20)</f>
        <v>1</v>
      </c>
      <c r="R44" s="961">
        <f>SUM([1]KÜREK!I41)</f>
        <v>5</v>
      </c>
      <c r="S44" s="958">
        <f>SUM([1]KÜREK!J41)</f>
        <v>6</v>
      </c>
      <c r="T44" s="959">
        <f>SUM([1]KÜREK!K41)</f>
        <v>8</v>
      </c>
      <c r="U44" s="957"/>
      <c r="V44" s="958"/>
      <c r="W44" s="959"/>
      <c r="X44" s="961">
        <f>SUM([1]KÜREK!I46)</f>
        <v>0</v>
      </c>
      <c r="Y44" s="958">
        <f>SUM([1]KÜREK!J46)</f>
        <v>0</v>
      </c>
      <c r="Z44" s="959">
        <f>SUM([1]KÜREK!K46)</f>
        <v>0</v>
      </c>
      <c r="AA44" s="961">
        <f>SUM([1]KÜREK!I52)</f>
        <v>0</v>
      </c>
      <c r="AB44" s="958">
        <f>SUM([1]KÜREK!J52)</f>
        <v>0</v>
      </c>
      <c r="AC44" s="959">
        <f>SUM([1]KÜREK!K52)</f>
        <v>0</v>
      </c>
      <c r="AD44" s="961">
        <f>SUM([1]KÜREK!I59)</f>
        <v>0</v>
      </c>
      <c r="AE44" s="958">
        <f>SUM([1]KÜREK!J59)</f>
        <v>0</v>
      </c>
      <c r="AF44" s="959">
        <f>SUM([1]KÜREK!K59)</f>
        <v>0</v>
      </c>
      <c r="AG44" s="961"/>
      <c r="AH44" s="958"/>
      <c r="AI44" s="959"/>
      <c r="AJ44" s="961">
        <f>SUM([1]KÜREK!I103)</f>
        <v>8</v>
      </c>
      <c r="AK44" s="958">
        <f>SUM([1]KÜREK!J103)</f>
        <v>4</v>
      </c>
      <c r="AL44" s="959">
        <f>SUM([1]KÜREK!K103)</f>
        <v>2</v>
      </c>
      <c r="AM44" s="957">
        <f t="shared" si="0"/>
        <v>13</v>
      </c>
      <c r="AN44" s="949">
        <f t="shared" si="0"/>
        <v>10</v>
      </c>
      <c r="AO44" s="953">
        <f t="shared" si="0"/>
        <v>11</v>
      </c>
      <c r="AP44" s="954">
        <f t="shared" si="1"/>
        <v>34</v>
      </c>
    </row>
    <row r="45" spans="1:42" ht="15" customHeight="1" thickBot="1">
      <c r="A45" s="955">
        <v>42</v>
      </c>
      <c r="B45" s="992" t="s">
        <v>1460</v>
      </c>
      <c r="C45" s="961">
        <f>SUM('[1]MASA TENİSİ'!I9)</f>
        <v>0</v>
      </c>
      <c r="D45" s="958">
        <f>SUM('[1]MASA TENİSİ'!J9)</f>
        <v>0</v>
      </c>
      <c r="E45" s="959">
        <f>SUM('[1]MASA TENİSİ'!K9)</f>
        <v>0</v>
      </c>
      <c r="F45" s="951"/>
      <c r="G45" s="949"/>
      <c r="H45" s="960"/>
      <c r="I45" s="961">
        <f>SUM('[1]MASA TENİSİ'!I14)</f>
        <v>0</v>
      </c>
      <c r="J45" s="958">
        <f>SUM('[1]MASA TENİSİ'!J14)</f>
        <v>0</v>
      </c>
      <c r="K45" s="959">
        <f>SUM('[1]MASA TENİSİ'!K14)</f>
        <v>0</v>
      </c>
      <c r="L45" s="961"/>
      <c r="M45" s="958"/>
      <c r="N45" s="960"/>
      <c r="O45" s="961">
        <f>SUM('[1]MASA TENİSİ'!I18)</f>
        <v>0</v>
      </c>
      <c r="P45" s="958">
        <f>SUM('[1]MASA TENİSİ'!J18)</f>
        <v>1</v>
      </c>
      <c r="Q45" s="959">
        <f>SUM('[1]MASA TENİSİ'!K18)</f>
        <v>0</v>
      </c>
      <c r="R45" s="961">
        <f>SUM('[1]MASA TENİSİ'!I46)</f>
        <v>10</v>
      </c>
      <c r="S45" s="958">
        <f>SUM('[1]MASA TENİSİ'!J46)</f>
        <v>8</v>
      </c>
      <c r="T45" s="959">
        <f>SUM('[1]MASA TENİSİ'!K46)</f>
        <v>5</v>
      </c>
      <c r="U45" s="957"/>
      <c r="V45" s="958"/>
      <c r="W45" s="959"/>
      <c r="X45" s="961">
        <f>SUM('[1]MASA TENİSİ'!I51)</f>
        <v>0</v>
      </c>
      <c r="Y45" s="958">
        <f>SUM('[1]MASA TENİSİ'!J51)</f>
        <v>0</v>
      </c>
      <c r="Z45" s="959">
        <f>SUM('[1]MASA TENİSİ'!K51)</f>
        <v>0</v>
      </c>
      <c r="AA45" s="961">
        <f>SUM('[1]MASA TENİSİ'!I57)</f>
        <v>0</v>
      </c>
      <c r="AB45" s="958">
        <f>SUM('[1]MASA TENİSİ'!J57)</f>
        <v>0</v>
      </c>
      <c r="AC45" s="959">
        <f>SUM('[1]MASA TENİSİ'!K57)</f>
        <v>0</v>
      </c>
      <c r="AD45" s="961">
        <f>SUM('[1]MASA TENİSİ'!I61)</f>
        <v>0</v>
      </c>
      <c r="AE45" s="958">
        <f>SUM('[1]MASA TENİSİ'!J61)</f>
        <v>0</v>
      </c>
      <c r="AF45" s="959">
        <f>SUM('[1]MASA TENİSİ'!K61)</f>
        <v>0</v>
      </c>
      <c r="AG45" s="961"/>
      <c r="AH45" s="958"/>
      <c r="AI45" s="959"/>
      <c r="AJ45" s="961">
        <f>SUM('[1]MASA TENİSİ'!I90)</f>
        <v>0</v>
      </c>
      <c r="AK45" s="958">
        <f>SUM('[1]MASA TENİSİ'!J90)</f>
        <v>0</v>
      </c>
      <c r="AL45" s="959">
        <f>SUM('[1]MASA TENİSİ'!K90)</f>
        <v>3</v>
      </c>
      <c r="AM45" s="957">
        <f t="shared" si="0"/>
        <v>10</v>
      </c>
      <c r="AN45" s="949">
        <f t="shared" si="0"/>
        <v>9</v>
      </c>
      <c r="AO45" s="953">
        <f t="shared" si="0"/>
        <v>8</v>
      </c>
      <c r="AP45" s="954">
        <f t="shared" si="1"/>
        <v>27</v>
      </c>
    </row>
    <row r="46" spans="1:42" s="993" customFormat="1" ht="15" customHeight="1">
      <c r="A46" s="946">
        <v>43</v>
      </c>
      <c r="B46" s="992" t="s">
        <v>1461</v>
      </c>
      <c r="C46" s="961">
        <f>SUM('[1]MODERN PENTATLON'!I9)</f>
        <v>0</v>
      </c>
      <c r="D46" s="958">
        <f>SUM('[1]MODERN PENTATLON'!J9)</f>
        <v>0</v>
      </c>
      <c r="E46" s="959">
        <f>SUM('[1]MODERN PENTATLON'!K9)</f>
        <v>0</v>
      </c>
      <c r="F46" s="951"/>
      <c r="G46" s="949"/>
      <c r="H46" s="960"/>
      <c r="I46" s="961">
        <f>SUM('[1]MODERN PENTATLON'!I17)</f>
        <v>0</v>
      </c>
      <c r="J46" s="958">
        <f>SUM('[1]MODERN PENTATLON'!J17)</f>
        <v>1</v>
      </c>
      <c r="K46" s="959">
        <f>SUM('[1]MODERN PENTATLON'!K17)</f>
        <v>2</v>
      </c>
      <c r="L46" s="961"/>
      <c r="M46" s="958"/>
      <c r="N46" s="960"/>
      <c r="O46" s="961">
        <f>SUM('[1]MODERN PENTATLON'!I50)</f>
        <v>2</v>
      </c>
      <c r="P46" s="958">
        <f>SUM('[1]MODERN PENTATLON'!J50)</f>
        <v>10</v>
      </c>
      <c r="Q46" s="959">
        <f>SUM('[1]MODERN PENTATLON'!K50)</f>
        <v>12</v>
      </c>
      <c r="R46" s="961">
        <f>SUM('[1]MODERN PENTATLON'!I58)</f>
        <v>0</v>
      </c>
      <c r="S46" s="958">
        <f>SUM('[1]MODERN PENTATLON'!J58)</f>
        <v>0</v>
      </c>
      <c r="T46" s="959">
        <f>SUM('[1]MODERN PENTATLON'!K58)</f>
        <v>0</v>
      </c>
      <c r="U46" s="957"/>
      <c r="V46" s="958"/>
      <c r="W46" s="959"/>
      <c r="X46" s="961">
        <f>SUM('[1]MODERN PENTATLON'!I63)</f>
        <v>0</v>
      </c>
      <c r="Y46" s="958">
        <f>SUM('[1]MODERN PENTATLON'!J63)</f>
        <v>0</v>
      </c>
      <c r="Z46" s="959">
        <f>SUM('[1]MODERN PENTATLON'!K63)</f>
        <v>0</v>
      </c>
      <c r="AA46" s="961">
        <f>SUM('[1]MODERN PENTATLON'!I69)</f>
        <v>0</v>
      </c>
      <c r="AB46" s="958">
        <f>SUM('[1]MODERN PENTATLON'!J69)</f>
        <v>0</v>
      </c>
      <c r="AC46" s="959">
        <f>SUM('[1]MODERN PENTATLON'!K69)</f>
        <v>0</v>
      </c>
      <c r="AD46" s="961">
        <f>SUM('[1]MODERN PENTATLON'!I76)</f>
        <v>0</v>
      </c>
      <c r="AE46" s="958">
        <f>SUM('[1]MODERN PENTATLON'!J76)</f>
        <v>0</v>
      </c>
      <c r="AF46" s="959">
        <f>SUM('[1]MODERN PENTATLON'!K76)</f>
        <v>0</v>
      </c>
      <c r="AG46" s="961"/>
      <c r="AH46" s="958"/>
      <c r="AI46" s="959"/>
      <c r="AJ46" s="961">
        <f>SUM('[1]MODERN PENTATLON'!I100)</f>
        <v>1</v>
      </c>
      <c r="AK46" s="958">
        <f>SUM('[1]MODERN PENTATLON'!J100)</f>
        <v>3</v>
      </c>
      <c r="AL46" s="959">
        <f>SUM('[1]MODERN PENTATLON'!K100)</f>
        <v>1</v>
      </c>
      <c r="AM46" s="957">
        <f t="shared" si="0"/>
        <v>3</v>
      </c>
      <c r="AN46" s="949">
        <f t="shared" si="0"/>
        <v>14</v>
      </c>
      <c r="AO46" s="953">
        <f t="shared" si="0"/>
        <v>15</v>
      </c>
      <c r="AP46" s="954">
        <f t="shared" si="1"/>
        <v>32</v>
      </c>
    </row>
    <row r="47" spans="1:42" ht="15" customHeight="1">
      <c r="A47" s="955">
        <v>44</v>
      </c>
      <c r="B47" s="992" t="s">
        <v>1560</v>
      </c>
      <c r="C47" s="961"/>
      <c r="D47" s="958"/>
      <c r="E47" s="959"/>
      <c r="F47" s="951"/>
      <c r="G47" s="949"/>
      <c r="H47" s="960"/>
      <c r="I47" s="961">
        <f>SUM([1]MOTOSİKLET!I17)</f>
        <v>1</v>
      </c>
      <c r="J47" s="958">
        <f>SUM([1]MOTOSİKLET!J17)</f>
        <v>0</v>
      </c>
      <c r="K47" s="959">
        <f>SUM([1]MOTOSİKLET!K17)</f>
        <v>0</v>
      </c>
      <c r="L47" s="961"/>
      <c r="M47" s="958"/>
      <c r="N47" s="960"/>
      <c r="O47" s="961">
        <f>SUM([1]MOTOSİKLET!I24)</f>
        <v>0</v>
      </c>
      <c r="P47" s="958">
        <f>SUM([1]MOTOSİKLET!J24)</f>
        <v>1</v>
      </c>
      <c r="Q47" s="959">
        <f>SUM([1]MOTOSİKLET!K24)</f>
        <v>3</v>
      </c>
      <c r="R47" s="961">
        <f>SUM([1]MOTOSİKLET!I32)</f>
        <v>0</v>
      </c>
      <c r="S47" s="958">
        <f>SUM([1]MOTOSİKLET!J32)</f>
        <v>0</v>
      </c>
      <c r="T47" s="959">
        <f>SUM([1]MOTOSİKLET!K32)</f>
        <v>0</v>
      </c>
      <c r="U47" s="957"/>
      <c r="V47" s="958"/>
      <c r="W47" s="959"/>
      <c r="X47" s="961">
        <f>SUM([1]MOTOSİKLET!I37)</f>
        <v>0</v>
      </c>
      <c r="Y47" s="958">
        <f>SUM([1]MOTOSİKLET!J37)</f>
        <v>0</v>
      </c>
      <c r="Z47" s="959">
        <f>SUM([1]MOTOSİKLET!K37)</f>
        <v>0</v>
      </c>
      <c r="AA47" s="961">
        <f>SUM([1]MOTOSİKLET!I43)</f>
        <v>0</v>
      </c>
      <c r="AB47" s="958">
        <f>SUM([1]MOTOSİKLET!J43)</f>
        <v>0</v>
      </c>
      <c r="AC47" s="959">
        <f>SUM([1]MOTOSİKLET!K43)</f>
        <v>0</v>
      </c>
      <c r="AD47" s="961">
        <f>SUM([1]MOTOSİKLET!I50)</f>
        <v>0</v>
      </c>
      <c r="AE47" s="958">
        <f>SUM([1]MOTOSİKLET!J50)</f>
        <v>0</v>
      </c>
      <c r="AF47" s="959">
        <f>SUM([1]MOTOSİKLET!K50)</f>
        <v>0</v>
      </c>
      <c r="AG47" s="961"/>
      <c r="AH47" s="958"/>
      <c r="AI47" s="959"/>
      <c r="AJ47" s="961">
        <f>SUM([1]MOTOSİKLET!I171)</f>
        <v>5</v>
      </c>
      <c r="AK47" s="958">
        <f>SUM([1]MOTOSİKLET!J171)</f>
        <v>27</v>
      </c>
      <c r="AL47" s="959">
        <f>SUM([1]MOTOSİKLET!K171)</f>
        <v>33</v>
      </c>
      <c r="AM47" s="957">
        <f t="shared" si="0"/>
        <v>6</v>
      </c>
      <c r="AN47" s="949">
        <f t="shared" si="0"/>
        <v>28</v>
      </c>
      <c r="AO47" s="953">
        <f t="shared" si="0"/>
        <v>36</v>
      </c>
      <c r="AP47" s="954">
        <f t="shared" si="1"/>
        <v>70</v>
      </c>
    </row>
    <row r="48" spans="1:42" ht="15" customHeight="1" thickBot="1">
      <c r="A48" s="955">
        <v>45</v>
      </c>
      <c r="B48" s="992" t="s">
        <v>1561</v>
      </c>
      <c r="C48" s="961"/>
      <c r="D48" s="958"/>
      <c r="E48" s="959"/>
      <c r="F48" s="951"/>
      <c r="G48" s="949"/>
      <c r="H48" s="960"/>
      <c r="I48" s="961">
        <f>SUM([1]MUAYTHAI!I128)</f>
        <v>24</v>
      </c>
      <c r="J48" s="958">
        <f>SUM([1]MUAYTHAI!J128)</f>
        <v>38</v>
      </c>
      <c r="K48" s="959">
        <f>SUM([1]MUAYTHAI!K128)</f>
        <v>32</v>
      </c>
      <c r="L48" s="961"/>
      <c r="M48" s="958"/>
      <c r="N48" s="960"/>
      <c r="O48" s="961">
        <f>SUM([1]MUAYTHAI!I142)</f>
        <v>3</v>
      </c>
      <c r="P48" s="958">
        <f>SUM([1]MUAYTHAI!J142)</f>
        <v>3</v>
      </c>
      <c r="Q48" s="959">
        <f>SUM([1]MUAYTHAI!K142)</f>
        <v>6</v>
      </c>
      <c r="R48" s="961">
        <f>SUM([1]MUAYTHAI!I150)</f>
        <v>0</v>
      </c>
      <c r="S48" s="958">
        <f>SUM([1]MUAYTHAI!J150)</f>
        <v>0</v>
      </c>
      <c r="T48" s="959">
        <f>SUM([1]MUAYTHAI!K150)</f>
        <v>0</v>
      </c>
      <c r="U48" s="957"/>
      <c r="V48" s="958"/>
      <c r="W48" s="959"/>
      <c r="X48" s="961">
        <f>SUM([1]MUAYTHAI!I155)</f>
        <v>0</v>
      </c>
      <c r="Y48" s="958">
        <f>SUM([1]MUAYTHAI!J155)</f>
        <v>0</v>
      </c>
      <c r="Z48" s="959">
        <f>SUM([1]MUAYTHAI!K155)</f>
        <v>0</v>
      </c>
      <c r="AA48" s="961">
        <f>SUM([1]MUAYTHAI!I161)</f>
        <v>0</v>
      </c>
      <c r="AB48" s="958">
        <f>SUM([1]MUAYTHAI!J161)</f>
        <v>0</v>
      </c>
      <c r="AC48" s="959">
        <f>SUM([1]MUAYTHAI!K161)</f>
        <v>0</v>
      </c>
      <c r="AD48" s="961">
        <f>SUM([1]MUAYTHAI!I168)</f>
        <v>0</v>
      </c>
      <c r="AE48" s="958">
        <f>SUM([1]MUAYTHAI!J168)</f>
        <v>0</v>
      </c>
      <c r="AF48" s="959">
        <f>SUM([1]MUAYTHAI!K168)</f>
        <v>0</v>
      </c>
      <c r="AG48" s="961"/>
      <c r="AH48" s="958"/>
      <c r="AI48" s="959"/>
      <c r="AJ48" s="961">
        <f>SUM([1]MUAYTHAI!I735)</f>
        <v>162</v>
      </c>
      <c r="AK48" s="958">
        <f>SUM([1]MUAYTHAI!J735)</f>
        <v>168</v>
      </c>
      <c r="AL48" s="959">
        <f>SUM([1]MUAYTHAI!K735)</f>
        <v>229</v>
      </c>
      <c r="AM48" s="957">
        <f t="shared" si="0"/>
        <v>189</v>
      </c>
      <c r="AN48" s="949">
        <f t="shared" si="0"/>
        <v>209</v>
      </c>
      <c r="AO48" s="953">
        <f t="shared" si="0"/>
        <v>267</v>
      </c>
      <c r="AP48" s="954">
        <f t="shared" si="1"/>
        <v>665</v>
      </c>
    </row>
    <row r="49" spans="1:42" ht="15" customHeight="1">
      <c r="A49" s="946">
        <v>46</v>
      </c>
      <c r="B49" s="992" t="s">
        <v>1507</v>
      </c>
      <c r="C49" s="961">
        <f>SUM([1]OKÇULUK!I9)</f>
        <v>0</v>
      </c>
      <c r="D49" s="958">
        <f>SUM([1]OKÇULUK!J9)</f>
        <v>0</v>
      </c>
      <c r="E49" s="959">
        <f>SUM([1]OKÇULUK!K9)</f>
        <v>0</v>
      </c>
      <c r="F49" s="951"/>
      <c r="G49" s="949"/>
      <c r="H49" s="960"/>
      <c r="I49" s="961">
        <f>SUM([1]OKÇULUK!I17)</f>
        <v>0</v>
      </c>
      <c r="J49" s="958">
        <f>SUM([1]OKÇULUK!J17)</f>
        <v>2</v>
      </c>
      <c r="K49" s="959">
        <f>SUM([1]OKÇULUK!K17)</f>
        <v>2</v>
      </c>
      <c r="L49" s="961"/>
      <c r="M49" s="958"/>
      <c r="N49" s="959"/>
      <c r="O49" s="961">
        <f>SUM([1]OKÇULUK!I40)</f>
        <v>3</v>
      </c>
      <c r="P49" s="958">
        <f>SUM([1]OKÇULUK!J40)</f>
        <v>2</v>
      </c>
      <c r="Q49" s="959">
        <f>SUM([1]OKÇULUK!K40)</f>
        <v>2</v>
      </c>
      <c r="R49" s="961">
        <f>SUM([1]OKÇULUK!I48)</f>
        <v>0</v>
      </c>
      <c r="S49" s="958">
        <f>SUM([1]OKÇULUK!J48)</f>
        <v>0</v>
      </c>
      <c r="T49" s="959">
        <f>SUM([1]OKÇULUK!K48)</f>
        <v>0</v>
      </c>
      <c r="U49" s="957"/>
      <c r="V49" s="958"/>
      <c r="W49" s="959"/>
      <c r="X49" s="961">
        <f>SUM([1]OKÇULUK!I53)</f>
        <v>0</v>
      </c>
      <c r="Y49" s="958">
        <f>SUM([1]OKÇULUK!J53)</f>
        <v>0</v>
      </c>
      <c r="Z49" s="959">
        <f>SUM([1]OKÇULUK!K53)</f>
        <v>0</v>
      </c>
      <c r="AA49" s="961">
        <f>SUM([1]OKÇULUK!I59)</f>
        <v>0</v>
      </c>
      <c r="AB49" s="958">
        <f>SUM([1]OKÇULUK!J59)</f>
        <v>0</v>
      </c>
      <c r="AC49" s="959">
        <f>SUM([1]OKÇULUK!K59)</f>
        <v>0</v>
      </c>
      <c r="AD49" s="961">
        <f>SUM([1]OKÇULUK!I62)</f>
        <v>0</v>
      </c>
      <c r="AE49" s="958">
        <f>SUM([1]OKÇULUK!J62)</f>
        <v>0</v>
      </c>
      <c r="AF49" s="959">
        <f>SUM([1]OKÇULUK!K62)</f>
        <v>1</v>
      </c>
      <c r="AG49" s="961"/>
      <c r="AH49" s="958"/>
      <c r="AI49" s="959"/>
      <c r="AJ49" s="961">
        <f>SUM([1]OKÇULUK!I114)</f>
        <v>10</v>
      </c>
      <c r="AK49" s="958">
        <f>SUM([1]OKÇULUK!J114)</f>
        <v>6</v>
      </c>
      <c r="AL49" s="959">
        <f>SUM([1]OKÇULUK!K114)</f>
        <v>9</v>
      </c>
      <c r="AM49" s="957">
        <f t="shared" si="0"/>
        <v>13</v>
      </c>
      <c r="AN49" s="949">
        <f t="shared" si="0"/>
        <v>10</v>
      </c>
      <c r="AO49" s="953">
        <f t="shared" si="0"/>
        <v>14</v>
      </c>
      <c r="AP49" s="954">
        <f t="shared" si="1"/>
        <v>37</v>
      </c>
    </row>
    <row r="50" spans="1:42" ht="15" customHeight="1">
      <c r="A50" s="955">
        <v>47</v>
      </c>
      <c r="B50" s="992" t="s">
        <v>1474</v>
      </c>
      <c r="C50" s="961"/>
      <c r="D50" s="958"/>
      <c r="E50" s="959"/>
      <c r="F50" s="951"/>
      <c r="G50" s="949"/>
      <c r="H50" s="960"/>
      <c r="I50" s="961">
        <f>SUM('[1]OKUL SPORLARI'!I58)</f>
        <v>4</v>
      </c>
      <c r="J50" s="958">
        <f>SUM('[1]OKUL SPORLARI'!J58)</f>
        <v>1</v>
      </c>
      <c r="K50" s="959">
        <f>SUM('[1]OKUL SPORLARI'!K58)</f>
        <v>1</v>
      </c>
      <c r="L50" s="961">
        <f>SUM('[1]OKUL SPORLARI'!I39)</f>
        <v>0</v>
      </c>
      <c r="M50" s="958">
        <f>SUM('[1]OKUL SPORLARI'!J39)</f>
        <v>0</v>
      </c>
      <c r="N50" s="959">
        <f>SUM('[1]OKUL SPORLARI'!K39)</f>
        <v>0</v>
      </c>
      <c r="O50" s="961">
        <f>SUM('[1]OKUL SPORLARI'!I65)</f>
        <v>0</v>
      </c>
      <c r="P50" s="958">
        <f>SUM('[1]OKUL SPORLARI'!J65)</f>
        <v>0</v>
      </c>
      <c r="Q50" s="959">
        <f>SUM('[1]OKUL SPORLARI'!K65)</f>
        <v>0</v>
      </c>
      <c r="R50" s="961">
        <f>SUM('[1]OKUL SPORLARI'!I73)</f>
        <v>0</v>
      </c>
      <c r="S50" s="949">
        <f>SUM('[1]OKUL SPORLARI'!J73)</f>
        <v>0</v>
      </c>
      <c r="T50" s="959">
        <f>SUM('[1]OKUL SPORLARI'!K73)</f>
        <v>0</v>
      </c>
      <c r="U50" s="957"/>
      <c r="V50" s="958"/>
      <c r="W50" s="959"/>
      <c r="X50" s="961"/>
      <c r="Y50" s="949"/>
      <c r="Z50" s="959"/>
      <c r="AA50" s="961"/>
      <c r="AB50" s="949"/>
      <c r="AC50" s="959"/>
      <c r="AD50" s="961"/>
      <c r="AE50" s="949"/>
      <c r="AF50" s="959"/>
      <c r="AG50" s="961"/>
      <c r="AH50" s="958"/>
      <c r="AI50" s="959"/>
      <c r="AJ50" s="961">
        <f>SUM('[1]OKUL SPORLARI'!I104)</f>
        <v>0</v>
      </c>
      <c r="AK50" s="958">
        <f>SUM('[1]OKUL SPORLARI'!J104)</f>
        <v>0</v>
      </c>
      <c r="AL50" s="959">
        <f>SUM('[1]OKUL SPORLARI'!K104)</f>
        <v>0</v>
      </c>
      <c r="AM50" s="957">
        <f t="shared" si="0"/>
        <v>4</v>
      </c>
      <c r="AN50" s="949">
        <f t="shared" si="0"/>
        <v>1</v>
      </c>
      <c r="AO50" s="953">
        <f t="shared" si="0"/>
        <v>1</v>
      </c>
      <c r="AP50" s="954">
        <f t="shared" si="1"/>
        <v>6</v>
      </c>
    </row>
    <row r="51" spans="1:42" ht="15" customHeight="1" thickBot="1">
      <c r="A51" s="955">
        <v>48</v>
      </c>
      <c r="B51" s="992" t="s">
        <v>2991</v>
      </c>
      <c r="C51" s="961"/>
      <c r="D51" s="958"/>
      <c r="E51" s="959"/>
      <c r="F51" s="951"/>
      <c r="G51" s="949"/>
      <c r="H51" s="960"/>
      <c r="I51" s="961">
        <f>SUM([1]ORYANTRİNG!I17)</f>
        <v>0</v>
      </c>
      <c r="J51" s="949">
        <f>SUM([1]ORYANTRİNG!J17)</f>
        <v>0</v>
      </c>
      <c r="K51" s="959">
        <f>SUM([1]ORYANTRİNG!K17)</f>
        <v>0</v>
      </c>
      <c r="L51" s="961"/>
      <c r="M51" s="958"/>
      <c r="N51" s="960"/>
      <c r="O51" s="961">
        <f>SUM([1]ORYANTRİNG!I25)</f>
        <v>0</v>
      </c>
      <c r="P51" s="949">
        <f>SUM([1]ORYANTRİNG!J25)</f>
        <v>0</v>
      </c>
      <c r="Q51" s="959">
        <f>SUM([1]ORYANTRİNG!K25)</f>
        <v>0</v>
      </c>
      <c r="R51" s="961">
        <f>SUM([1]ORYANTRİNG!I33)</f>
        <v>0</v>
      </c>
      <c r="S51" s="949">
        <f>SUM([1]ORYANTRİNG!J33)</f>
        <v>0</v>
      </c>
      <c r="T51" s="959">
        <f>SUM([1]ORYANTRİNG!K33)</f>
        <v>0</v>
      </c>
      <c r="U51" s="957"/>
      <c r="V51" s="958"/>
      <c r="W51" s="959"/>
      <c r="X51" s="961"/>
      <c r="Y51" s="949"/>
      <c r="Z51" s="959"/>
      <c r="AA51" s="961"/>
      <c r="AB51" s="949"/>
      <c r="AC51" s="959"/>
      <c r="AD51" s="961"/>
      <c r="AE51" s="949"/>
      <c r="AF51" s="959"/>
      <c r="AG51" s="961"/>
      <c r="AH51" s="958"/>
      <c r="AI51" s="959"/>
      <c r="AJ51" s="961">
        <f>SUM([1]ORYANTRİNG!I107)</f>
        <v>11</v>
      </c>
      <c r="AK51" s="949">
        <f>SUM([1]ORYANTRİNG!J107)</f>
        <v>16</v>
      </c>
      <c r="AL51" s="959">
        <f>SUM([1]ORYANTRİNG!K107)</f>
        <v>21</v>
      </c>
      <c r="AM51" s="957">
        <f t="shared" si="0"/>
        <v>11</v>
      </c>
      <c r="AN51" s="949">
        <f t="shared" si="0"/>
        <v>16</v>
      </c>
      <c r="AO51" s="953">
        <f t="shared" si="0"/>
        <v>21</v>
      </c>
      <c r="AP51" s="954">
        <f t="shared" si="1"/>
        <v>48</v>
      </c>
    </row>
    <row r="52" spans="1:42">
      <c r="A52" s="946">
        <v>49</v>
      </c>
      <c r="B52" s="992" t="s">
        <v>2992</v>
      </c>
      <c r="C52" s="961"/>
      <c r="D52" s="958"/>
      <c r="E52" s="959"/>
      <c r="F52" s="951"/>
      <c r="G52" s="949"/>
      <c r="H52" s="960"/>
      <c r="I52" s="961">
        <f>SUM([1]OTOMOBİL!I17)</f>
        <v>0</v>
      </c>
      <c r="J52" s="949">
        <f>SUM([1]OTOMOBİL!J17)</f>
        <v>0</v>
      </c>
      <c r="K52" s="959">
        <f>SUM([1]OTOMOBİL!K17)</f>
        <v>0</v>
      </c>
      <c r="L52" s="961"/>
      <c r="M52" s="958"/>
      <c r="N52" s="960"/>
      <c r="O52" s="961">
        <f>SUM([1]OTOMOBİL!I25)</f>
        <v>0</v>
      </c>
      <c r="P52" s="949">
        <f>SUM([1]OTOMOBİL!J25)</f>
        <v>0</v>
      </c>
      <c r="Q52" s="959">
        <f>SUM([1]OTOMOBİL!K25)</f>
        <v>0</v>
      </c>
      <c r="R52" s="961">
        <f>SUM([1]OTOMOBİL!I33)</f>
        <v>0</v>
      </c>
      <c r="S52" s="949">
        <f>SUM([1]OTOMOBİL!J33)</f>
        <v>0</v>
      </c>
      <c r="T52" s="959">
        <f>SUM([1]OTOMOBİL!K33)</f>
        <v>0</v>
      </c>
      <c r="U52" s="957"/>
      <c r="V52" s="958"/>
      <c r="W52" s="959"/>
      <c r="X52" s="961"/>
      <c r="Y52" s="949"/>
      <c r="Z52" s="959"/>
      <c r="AA52" s="961"/>
      <c r="AB52" s="949"/>
      <c r="AC52" s="959"/>
      <c r="AD52" s="961"/>
      <c r="AE52" s="949"/>
      <c r="AF52" s="959"/>
      <c r="AG52" s="961"/>
      <c r="AH52" s="958"/>
      <c r="AI52" s="959"/>
      <c r="AJ52" s="961">
        <f>SUM([1]OTOMOBİL!I125)</f>
        <v>23</v>
      </c>
      <c r="AK52" s="949">
        <f>SUM([1]OTOMOBİL!J125)</f>
        <v>19</v>
      </c>
      <c r="AL52" s="959">
        <f>SUM([1]OTOMOBİL!K125)</f>
        <v>14</v>
      </c>
      <c r="AM52" s="957">
        <f t="shared" si="0"/>
        <v>23</v>
      </c>
      <c r="AN52" s="949">
        <f t="shared" si="0"/>
        <v>19</v>
      </c>
      <c r="AO52" s="953">
        <f t="shared" si="0"/>
        <v>14</v>
      </c>
      <c r="AP52" s="954">
        <f t="shared" si="1"/>
        <v>56</v>
      </c>
    </row>
    <row r="53" spans="1:42" ht="15" customHeight="1">
      <c r="A53" s="955">
        <v>50</v>
      </c>
      <c r="B53" s="992" t="s">
        <v>2993</v>
      </c>
      <c r="C53" s="961"/>
      <c r="D53" s="958"/>
      <c r="E53" s="959"/>
      <c r="F53" s="951">
        <f>SUM('[1]ÖZEL SPORCULAR'!I9)</f>
        <v>0</v>
      </c>
      <c r="G53" s="949">
        <f>SUM('[1]ÖZEL SPORCULAR'!J9)</f>
        <v>0</v>
      </c>
      <c r="H53" s="959">
        <f>SUM('[1]ÖZEL SPORCULAR'!K9)</f>
        <v>0</v>
      </c>
      <c r="I53" s="961">
        <f>SUM('[1]ÖZEL SPORCULAR'!I24)</f>
        <v>6</v>
      </c>
      <c r="J53" s="949">
        <f>SUM('[1]ÖZEL SPORCULAR'!J24)</f>
        <v>3</v>
      </c>
      <c r="K53" s="959">
        <f>SUM('[1]ÖZEL SPORCULAR'!K24)</f>
        <v>3</v>
      </c>
      <c r="L53" s="961"/>
      <c r="M53" s="958"/>
      <c r="N53" s="960"/>
      <c r="O53" s="961">
        <f>SUM('[1]ÖZEL SPORCULAR'!I79)</f>
        <v>13</v>
      </c>
      <c r="P53" s="949">
        <f>SUM('[1]ÖZEL SPORCULAR'!J79)</f>
        <v>21</v>
      </c>
      <c r="Q53" s="959">
        <f>SUM('[1]ÖZEL SPORCULAR'!K79)</f>
        <v>11</v>
      </c>
      <c r="R53" s="961">
        <f>SUM('[1]ÖZEL SPORCULAR'!I87)</f>
        <v>0</v>
      </c>
      <c r="S53" s="949">
        <f>SUM('[1]ÖZEL SPORCULAR'!J87)</f>
        <v>0</v>
      </c>
      <c r="T53" s="959">
        <f>SUM('[1]ÖZEL SPORCULAR'!K87)</f>
        <v>0</v>
      </c>
      <c r="U53" s="957"/>
      <c r="V53" s="958"/>
      <c r="W53" s="959"/>
      <c r="X53" s="961"/>
      <c r="Y53" s="949"/>
      <c r="Z53" s="959"/>
      <c r="AA53" s="961"/>
      <c r="AB53" s="949"/>
      <c r="AC53" s="959"/>
      <c r="AD53" s="961"/>
      <c r="AE53" s="949"/>
      <c r="AF53" s="959"/>
      <c r="AG53" s="961"/>
      <c r="AH53" s="958"/>
      <c r="AI53" s="959"/>
      <c r="AJ53" s="961">
        <f>SUM('[1]ÖZEL SPORCULAR'!I153)</f>
        <v>6</v>
      </c>
      <c r="AK53" s="949">
        <f>SUM('[1]ÖZEL SPORCULAR'!J153)</f>
        <v>0.5</v>
      </c>
      <c r="AL53" s="959">
        <f>SUM('[1]ÖZEL SPORCULAR'!K153)</f>
        <v>4</v>
      </c>
      <c r="AM53" s="957">
        <f t="shared" si="0"/>
        <v>25</v>
      </c>
      <c r="AN53" s="949">
        <f t="shared" si="0"/>
        <v>24.5</v>
      </c>
      <c r="AO53" s="953">
        <f t="shared" si="0"/>
        <v>18</v>
      </c>
      <c r="AP53" s="954">
        <f t="shared" si="1"/>
        <v>67.5</v>
      </c>
    </row>
    <row r="54" spans="1:42" ht="15" customHeight="1" thickBot="1">
      <c r="A54" s="955">
        <v>51</v>
      </c>
      <c r="B54" s="992" t="s">
        <v>5382</v>
      </c>
      <c r="C54" s="961"/>
      <c r="D54" s="958"/>
      <c r="E54" s="959"/>
      <c r="F54" s="951"/>
      <c r="G54" s="949"/>
      <c r="H54" s="959"/>
      <c r="I54" s="961"/>
      <c r="J54" s="949"/>
      <c r="K54" s="959"/>
      <c r="L54" s="961"/>
      <c r="M54" s="958"/>
      <c r="N54" s="960"/>
      <c r="O54" s="961"/>
      <c r="P54" s="949"/>
      <c r="Q54" s="959"/>
      <c r="R54" s="961"/>
      <c r="S54" s="949"/>
      <c r="T54" s="959"/>
      <c r="U54" s="957"/>
      <c r="V54" s="958"/>
      <c r="W54" s="959"/>
      <c r="X54" s="961"/>
      <c r="Y54" s="949"/>
      <c r="Z54" s="959"/>
      <c r="AA54" s="961"/>
      <c r="AB54" s="949"/>
      <c r="AC54" s="959"/>
      <c r="AD54" s="961"/>
      <c r="AE54" s="949"/>
      <c r="AF54" s="959"/>
      <c r="AG54" s="961"/>
      <c r="AH54" s="958"/>
      <c r="AI54" s="959"/>
      <c r="AJ54" s="961"/>
      <c r="AK54" s="949"/>
      <c r="AL54" s="959"/>
      <c r="AM54" s="957"/>
      <c r="AN54" s="949"/>
      <c r="AO54" s="953"/>
      <c r="AP54" s="954">
        <f t="shared" si="1"/>
        <v>0</v>
      </c>
    </row>
    <row r="55" spans="1:42" ht="15" customHeight="1">
      <c r="A55" s="946">
        <v>52</v>
      </c>
      <c r="B55" s="992" t="s">
        <v>2994</v>
      </c>
      <c r="C55" s="961"/>
      <c r="D55" s="958"/>
      <c r="E55" s="959"/>
      <c r="F55" s="951"/>
      <c r="G55" s="949"/>
      <c r="H55" s="959"/>
      <c r="I55" s="961">
        <f>SUM([1]RAGBİ!I17)</f>
        <v>0</v>
      </c>
      <c r="J55" s="949">
        <f>SUM([1]RAGBİ!J17)</f>
        <v>0</v>
      </c>
      <c r="K55" s="959">
        <f>SUM([1]RAGBİ!K17)</f>
        <v>0</v>
      </c>
      <c r="L55" s="961"/>
      <c r="M55" s="958"/>
      <c r="N55" s="960"/>
      <c r="O55" s="961">
        <f>SUM([1]RAGBİ!I26)</f>
        <v>0</v>
      </c>
      <c r="P55" s="949">
        <f>SUM([1]RAGBİ!J26)</f>
        <v>0</v>
      </c>
      <c r="Q55" s="959">
        <f>SUM([1]RAGBİ!K26)</f>
        <v>0</v>
      </c>
      <c r="R55" s="961">
        <f>SUM([1]RAGBİ!I34)</f>
        <v>0</v>
      </c>
      <c r="S55" s="949">
        <f>SUM([1]RAGBİ!J34)</f>
        <v>0</v>
      </c>
      <c r="T55" s="959">
        <f>SUM([1]RAGBİ!K34)</f>
        <v>0</v>
      </c>
      <c r="U55" s="957"/>
      <c r="V55" s="958"/>
      <c r="W55" s="959"/>
      <c r="X55" s="961"/>
      <c r="Y55" s="949"/>
      <c r="Z55" s="959"/>
      <c r="AA55" s="961"/>
      <c r="AB55" s="949"/>
      <c r="AC55" s="959"/>
      <c r="AD55" s="961"/>
      <c r="AE55" s="949"/>
      <c r="AF55" s="959"/>
      <c r="AG55" s="961"/>
      <c r="AH55" s="958"/>
      <c r="AI55" s="959"/>
      <c r="AJ55" s="961">
        <f>SUM([1]RAGBİ!I77)</f>
        <v>0</v>
      </c>
      <c r="AK55" s="949">
        <f>SUM([1]RAGBİ!J77)</f>
        <v>1</v>
      </c>
      <c r="AL55" s="959">
        <f>SUM([1]RAGBİ!K77)</f>
        <v>0</v>
      </c>
      <c r="AM55" s="957">
        <f t="shared" si="0"/>
        <v>0</v>
      </c>
      <c r="AN55" s="949">
        <f t="shared" si="0"/>
        <v>1</v>
      </c>
      <c r="AO55" s="953">
        <f t="shared" si="0"/>
        <v>0</v>
      </c>
      <c r="AP55" s="954">
        <f t="shared" si="1"/>
        <v>1</v>
      </c>
    </row>
    <row r="56" spans="1:42" s="993" customFormat="1" ht="15" customHeight="1">
      <c r="A56" s="955">
        <v>53</v>
      </c>
      <c r="B56" s="992" t="s">
        <v>1483</v>
      </c>
      <c r="C56" s="961">
        <f>SUM([1]SATRANÇ!I9)</f>
        <v>0</v>
      </c>
      <c r="D56" s="949">
        <f>SUM([1]SATRANÇ!J9)</f>
        <v>0</v>
      </c>
      <c r="E56" s="959">
        <f>SUM([1]SATRANÇ!K9)</f>
        <v>0</v>
      </c>
      <c r="F56" s="951"/>
      <c r="G56" s="949"/>
      <c r="H56" s="959"/>
      <c r="I56" s="961">
        <f>SUM([1]SATRANÇ!I20)</f>
        <v>1</v>
      </c>
      <c r="J56" s="949">
        <f>SUM([1]SATRANÇ!J20)</f>
        <v>1</v>
      </c>
      <c r="K56" s="959">
        <f>SUM([1]SATRANÇ!K20)</f>
        <v>4</v>
      </c>
      <c r="L56" s="961"/>
      <c r="M56" s="958"/>
      <c r="N56" s="960"/>
      <c r="O56" s="961">
        <f>SUM([1]SATRANÇ!I41)</f>
        <v>5</v>
      </c>
      <c r="P56" s="949">
        <f>SUM([1]SATRANÇ!J41)</f>
        <v>5</v>
      </c>
      <c r="Q56" s="959">
        <f>SUM([1]SATRANÇ!K41)</f>
        <v>4</v>
      </c>
      <c r="R56" s="961">
        <f>SUM([1]SATRANÇ!I47)</f>
        <v>0</v>
      </c>
      <c r="S56" s="949">
        <f>SUM([1]SATRANÇ!J47)</f>
        <v>0</v>
      </c>
      <c r="T56" s="959">
        <f>SUM([1]SATRANÇ!K47)</f>
        <v>0</v>
      </c>
      <c r="U56" s="957"/>
      <c r="V56" s="958"/>
      <c r="W56" s="959"/>
      <c r="X56" s="961"/>
      <c r="Y56" s="949"/>
      <c r="Z56" s="959"/>
      <c r="AA56" s="961"/>
      <c r="AB56" s="949"/>
      <c r="AC56" s="959"/>
      <c r="AD56" s="961"/>
      <c r="AE56" s="949"/>
      <c r="AF56" s="959"/>
      <c r="AG56" s="961"/>
      <c r="AH56" s="958"/>
      <c r="AI56" s="959"/>
      <c r="AJ56" s="961">
        <f>SUM([1]SATRANÇ!I134)</f>
        <v>12</v>
      </c>
      <c r="AK56" s="949">
        <f>SUM([1]SATRANÇ!J134)</f>
        <v>12</v>
      </c>
      <c r="AL56" s="959">
        <f>SUM([1]SATRANÇ!K134)</f>
        <v>11</v>
      </c>
      <c r="AM56" s="957">
        <f t="shared" si="0"/>
        <v>18</v>
      </c>
      <c r="AN56" s="949">
        <f t="shared" si="0"/>
        <v>18</v>
      </c>
      <c r="AO56" s="953">
        <f t="shared" si="0"/>
        <v>19</v>
      </c>
      <c r="AP56" s="954">
        <f t="shared" si="1"/>
        <v>55</v>
      </c>
    </row>
    <row r="57" spans="1:42" ht="15" customHeight="1" thickBot="1">
      <c r="A57" s="955">
        <v>54</v>
      </c>
      <c r="B57" s="992" t="s">
        <v>512</v>
      </c>
      <c r="C57" s="961"/>
      <c r="D57" s="949"/>
      <c r="E57" s="959"/>
      <c r="F57" s="951"/>
      <c r="G57" s="949"/>
      <c r="H57" s="959"/>
      <c r="I57" s="961">
        <f>SUM([1]SUALTI!I21)</f>
        <v>2</v>
      </c>
      <c r="J57" s="949">
        <f>SUM([1]SUALTI!J21)</f>
        <v>3</v>
      </c>
      <c r="K57" s="959">
        <f>SUM([1]SUALTI!K21)</f>
        <v>3</v>
      </c>
      <c r="L57" s="961"/>
      <c r="M57" s="958"/>
      <c r="N57" s="960"/>
      <c r="O57" s="961">
        <f>SUM([1]SUALTI!I39)</f>
        <v>2</v>
      </c>
      <c r="P57" s="949">
        <f>SUM([1]SUALTI!J39)</f>
        <v>2</v>
      </c>
      <c r="Q57" s="959">
        <f>SUM([1]SUALTI!K39)</f>
        <v>0</v>
      </c>
      <c r="R57" s="961">
        <f>SUM([1]SUALTI!I47)</f>
        <v>0</v>
      </c>
      <c r="S57" s="949">
        <f>SUM([1]SUALTI!J47)</f>
        <v>0</v>
      </c>
      <c r="T57" s="959">
        <f>SUM([1]SUALTI!K47)</f>
        <v>0</v>
      </c>
      <c r="U57" s="957"/>
      <c r="V57" s="958"/>
      <c r="W57" s="959"/>
      <c r="X57" s="961"/>
      <c r="Y57" s="949"/>
      <c r="Z57" s="959"/>
      <c r="AA57" s="961"/>
      <c r="AB57" s="949"/>
      <c r="AC57" s="959"/>
      <c r="AD57" s="961"/>
      <c r="AE57" s="949"/>
      <c r="AF57" s="959"/>
      <c r="AG57" s="961"/>
      <c r="AH57" s="958"/>
      <c r="AI57" s="959"/>
      <c r="AJ57" s="961">
        <f>SUM([1]SUALTI!I97)</f>
        <v>3</v>
      </c>
      <c r="AK57" s="949">
        <f>SUM([1]SUALTI!J97)</f>
        <v>3</v>
      </c>
      <c r="AL57" s="959">
        <f>SUM([1]SUALTI!K97)</f>
        <v>7</v>
      </c>
      <c r="AM57" s="957">
        <f t="shared" si="0"/>
        <v>7</v>
      </c>
      <c r="AN57" s="949">
        <f t="shared" si="0"/>
        <v>8</v>
      </c>
      <c r="AO57" s="953">
        <f t="shared" si="0"/>
        <v>10</v>
      </c>
      <c r="AP57" s="954">
        <f t="shared" si="1"/>
        <v>25</v>
      </c>
    </row>
    <row r="58" spans="1:42" ht="15" customHeight="1">
      <c r="A58" s="946">
        <v>55</v>
      </c>
      <c r="B58" s="992" t="s">
        <v>1463</v>
      </c>
      <c r="C58" s="961">
        <f>SUM([1]SUTOPU!I9)</f>
        <v>0</v>
      </c>
      <c r="D58" s="949">
        <f>SUM([1]SUTOPU!J9)</f>
        <v>0</v>
      </c>
      <c r="E58" s="959">
        <f>SUM([1]SUTOPU!K9)</f>
        <v>0</v>
      </c>
      <c r="F58" s="951"/>
      <c r="G58" s="949"/>
      <c r="H58" s="959"/>
      <c r="I58" s="961">
        <f>SUM([1]SUTOPU!I17)</f>
        <v>0</v>
      </c>
      <c r="J58" s="949">
        <f>SUM([1]SUTOPU!J17)</f>
        <v>0</v>
      </c>
      <c r="K58" s="959">
        <f>SUM([1]SUTOPU!K17)</f>
        <v>0</v>
      </c>
      <c r="L58" s="961"/>
      <c r="M58" s="958"/>
      <c r="N58" s="960"/>
      <c r="O58" s="961">
        <f>SUM([1]SUTOPU!I25)</f>
        <v>0</v>
      </c>
      <c r="P58" s="949">
        <f>SUM([1]SUTOPU!J25)</f>
        <v>0</v>
      </c>
      <c r="Q58" s="959">
        <f>SUM([1]SUTOPU!K25)</f>
        <v>0</v>
      </c>
      <c r="R58" s="961">
        <f>SUM([1]SUTOPU!I33)</f>
        <v>0</v>
      </c>
      <c r="S58" s="949">
        <f>SUM([1]SUTOPU!J33)</f>
        <v>0</v>
      </c>
      <c r="T58" s="959">
        <f>SUM([1]SUTOPU!K33)</f>
        <v>0</v>
      </c>
      <c r="U58" s="957"/>
      <c r="V58" s="958"/>
      <c r="W58" s="959"/>
      <c r="X58" s="961">
        <f>SUM([1]SUTOPU!I38)</f>
        <v>0</v>
      </c>
      <c r="Y58" s="949">
        <f>SUM([1]SUTOPU!J38)</f>
        <v>0</v>
      </c>
      <c r="Z58" s="959">
        <f>SUM([1]SUTOPU!K38)</f>
        <v>0</v>
      </c>
      <c r="AA58" s="961">
        <f>SUM([1]SUTOPU!I44)</f>
        <v>0</v>
      </c>
      <c r="AB58" s="949">
        <f>SUM([1]SUTOPU!J44)</f>
        <v>0</v>
      </c>
      <c r="AC58" s="959">
        <f>SUM([1]SUTOPU!K44)</f>
        <v>0</v>
      </c>
      <c r="AD58" s="961">
        <f>SUM([1]SUTOPU!I51)</f>
        <v>0</v>
      </c>
      <c r="AE58" s="949">
        <f>SUM([1]SUTOPU!J51)</f>
        <v>0</v>
      </c>
      <c r="AF58" s="959">
        <f>SUM([1]SUTOPU!K51)</f>
        <v>0</v>
      </c>
      <c r="AG58" s="961"/>
      <c r="AH58" s="958"/>
      <c r="AI58" s="959"/>
      <c r="AJ58" s="961">
        <f>SUM([1]SUTOPU!I79)</f>
        <v>0</v>
      </c>
      <c r="AK58" s="949">
        <f>SUM([1]SUTOPU!J79)</f>
        <v>1</v>
      </c>
      <c r="AL58" s="959">
        <f>SUM([1]SUTOPU!K79)</f>
        <v>0</v>
      </c>
      <c r="AM58" s="957">
        <f t="shared" si="0"/>
        <v>0</v>
      </c>
      <c r="AN58" s="949">
        <f t="shared" si="0"/>
        <v>1</v>
      </c>
      <c r="AO58" s="953">
        <f t="shared" si="0"/>
        <v>0</v>
      </c>
      <c r="AP58" s="954">
        <f t="shared" si="1"/>
        <v>1</v>
      </c>
    </row>
    <row r="59" spans="1:42" ht="15" customHeight="1">
      <c r="A59" s="955">
        <v>56</v>
      </c>
      <c r="B59" s="992" t="s">
        <v>1464</v>
      </c>
      <c r="C59" s="961">
        <f>SUM([1]TAEKWONDO!I9)</f>
        <v>0</v>
      </c>
      <c r="D59" s="949">
        <f>SUM([1]TAEKWONDO!J9)</f>
        <v>0</v>
      </c>
      <c r="E59" s="959">
        <f>SUM([1]TAEKWONDO!K9)</f>
        <v>0</v>
      </c>
      <c r="F59" s="951"/>
      <c r="G59" s="949"/>
      <c r="H59" s="959"/>
      <c r="I59" s="961">
        <f>SUM([1]TAEKWONDO!I46)</f>
        <v>9</v>
      </c>
      <c r="J59" s="949">
        <f>SUM([1]TAEKWONDO!J46)</f>
        <v>5</v>
      </c>
      <c r="K59" s="959">
        <f>SUM([1]TAEKWONDO!K46)</f>
        <v>12</v>
      </c>
      <c r="L59" s="961"/>
      <c r="M59" s="958"/>
      <c r="N59" s="960"/>
      <c r="O59" s="961">
        <f>SUM([1]TAEKWONDO!I199)</f>
        <v>31</v>
      </c>
      <c r="P59" s="949">
        <f>SUM([1]TAEKWONDO!J199)</f>
        <v>27</v>
      </c>
      <c r="Q59" s="959">
        <f>SUM([1]TAEKWONDO!K199)</f>
        <v>41</v>
      </c>
      <c r="R59" s="961">
        <f>SUM([1]TAEKWONDO!I262)</f>
        <v>19</v>
      </c>
      <c r="S59" s="949">
        <f>SUM([1]TAEKWONDO!J262)</f>
        <v>10</v>
      </c>
      <c r="T59" s="959">
        <f>SUM([1]TAEKWONDO!K262)</f>
        <v>9</v>
      </c>
      <c r="U59" s="957"/>
      <c r="V59" s="958"/>
      <c r="W59" s="959"/>
      <c r="X59" s="961">
        <f>SUM([1]TAEKWONDO!I267)</f>
        <v>0</v>
      </c>
      <c r="Y59" s="949">
        <f>SUM([1]TAEKWONDO!J267)</f>
        <v>0</v>
      </c>
      <c r="Z59" s="959">
        <f>SUM([1]TAEKWONDO!K267)</f>
        <v>0</v>
      </c>
      <c r="AA59" s="961">
        <f>SUM([1]TAEKWONDO!I273)</f>
        <v>0</v>
      </c>
      <c r="AB59" s="949">
        <f>SUM([1]TAEKWONDO!J273)</f>
        <v>0</v>
      </c>
      <c r="AC59" s="959">
        <f>SUM([1]TAEKWONDO!K273)</f>
        <v>0</v>
      </c>
      <c r="AD59" s="961">
        <f>SUM([1]TAEKWONDO!I281)</f>
        <v>0</v>
      </c>
      <c r="AE59" s="949">
        <f>SUM([1]TAEKWONDO!J281)</f>
        <v>0</v>
      </c>
      <c r="AF59" s="959">
        <f>SUM([1]TAEKWONDO!K281)</f>
        <v>0</v>
      </c>
      <c r="AG59" s="961"/>
      <c r="AH59" s="958"/>
      <c r="AI59" s="959"/>
      <c r="AJ59" s="961">
        <f>SUM([1]TAEKWONDO!I716)</f>
        <v>122</v>
      </c>
      <c r="AK59" s="949">
        <f>SUM([1]TAEKWONDO!J716)</f>
        <v>118</v>
      </c>
      <c r="AL59" s="959">
        <f>SUM([1]TAEKWONDO!K716)</f>
        <v>172</v>
      </c>
      <c r="AM59" s="957">
        <f t="shared" si="0"/>
        <v>181</v>
      </c>
      <c r="AN59" s="949">
        <f t="shared" si="0"/>
        <v>160</v>
      </c>
      <c r="AO59" s="953">
        <f t="shared" si="0"/>
        <v>234</v>
      </c>
      <c r="AP59" s="954">
        <f t="shared" si="1"/>
        <v>575</v>
      </c>
    </row>
    <row r="60" spans="1:42" ht="15" customHeight="1" thickBot="1">
      <c r="A60" s="955">
        <v>57</v>
      </c>
      <c r="B60" s="992" t="s">
        <v>1484</v>
      </c>
      <c r="C60" s="961">
        <f>SUM([1]TENİS!I9)</f>
        <v>0</v>
      </c>
      <c r="D60" s="949">
        <f>SUM([1]TENİS!J9)</f>
        <v>0</v>
      </c>
      <c r="E60" s="959">
        <f>SUM([1]TENİS!K9)</f>
        <v>0</v>
      </c>
      <c r="F60" s="951"/>
      <c r="G60" s="949"/>
      <c r="H60" s="959"/>
      <c r="I60" s="961">
        <f>SUM([1]TENİS!I17)</f>
        <v>0</v>
      </c>
      <c r="J60" s="949">
        <f>SUM([1]TENİS!J17)</f>
        <v>0</v>
      </c>
      <c r="K60" s="959">
        <f>SUM([1]TENİS!K17)</f>
        <v>0</v>
      </c>
      <c r="L60" s="961"/>
      <c r="M60" s="958"/>
      <c r="N60" s="960"/>
      <c r="O60" s="961">
        <f>SUM([1]TENİS!I25)</f>
        <v>0</v>
      </c>
      <c r="P60" s="949">
        <f>SUM([1]TENİS!J25)</f>
        <v>0</v>
      </c>
      <c r="Q60" s="959">
        <f>SUM([1]TENİS!K25)</f>
        <v>0</v>
      </c>
      <c r="R60" s="961">
        <f>SUM([1]TENİS!I33)</f>
        <v>0</v>
      </c>
      <c r="S60" s="949">
        <f>SUM([1]TENİS!J33)</f>
        <v>0</v>
      </c>
      <c r="T60" s="959">
        <f>SUM([1]TENİS!K33)</f>
        <v>0</v>
      </c>
      <c r="U60" s="957"/>
      <c r="V60" s="958"/>
      <c r="W60" s="959"/>
      <c r="X60" s="961">
        <f>SUM([1]TENİS!I38)</f>
        <v>0</v>
      </c>
      <c r="Y60" s="949">
        <f>SUM([1]TENİS!J38)</f>
        <v>0</v>
      </c>
      <c r="Z60" s="959">
        <f>SUM([1]TENİS!K38)</f>
        <v>0</v>
      </c>
      <c r="AA60" s="961">
        <f>SUM([1]TENİS!I44)</f>
        <v>0</v>
      </c>
      <c r="AB60" s="949">
        <f>SUM([1]TENİS!J44)</f>
        <v>0</v>
      </c>
      <c r="AC60" s="959">
        <f>SUM([1]TENİS!K44)</f>
        <v>0</v>
      </c>
      <c r="AD60" s="961">
        <f>SUM([1]TENİS!I49)</f>
        <v>0</v>
      </c>
      <c r="AE60" s="949">
        <f>SUM([1]TENİS!J49)</f>
        <v>0</v>
      </c>
      <c r="AF60" s="959">
        <f>SUM([1]TENİS!K49)</f>
        <v>0</v>
      </c>
      <c r="AG60" s="961"/>
      <c r="AH60" s="958"/>
      <c r="AI60" s="959"/>
      <c r="AJ60" s="961">
        <f>SUM([1]TENİS!I185)</f>
        <v>74</v>
      </c>
      <c r="AK60" s="949">
        <f>SUM([1]TENİS!J185)</f>
        <v>87</v>
      </c>
      <c r="AL60" s="959">
        <f>SUM([1]TENİS!K185)</f>
        <v>0</v>
      </c>
      <c r="AM60" s="957">
        <f t="shared" si="0"/>
        <v>74</v>
      </c>
      <c r="AN60" s="949">
        <f t="shared" si="0"/>
        <v>87</v>
      </c>
      <c r="AO60" s="953">
        <f t="shared" si="0"/>
        <v>0</v>
      </c>
      <c r="AP60" s="954">
        <f t="shared" si="1"/>
        <v>161</v>
      </c>
    </row>
    <row r="61" spans="1:42">
      <c r="A61" s="946">
        <v>58</v>
      </c>
      <c r="B61" s="992" t="s">
        <v>1465</v>
      </c>
      <c r="C61" s="961"/>
      <c r="D61" s="949"/>
      <c r="E61" s="959"/>
      <c r="F61" s="951"/>
      <c r="G61" s="949"/>
      <c r="H61" s="959"/>
      <c r="I61" s="961">
        <f>SUM([1]TRİATLON!I17)</f>
        <v>0</v>
      </c>
      <c r="J61" s="949">
        <f>SUM([1]TRİATLON!J17)</f>
        <v>0</v>
      </c>
      <c r="K61" s="959">
        <f>SUM([1]TRİATLON!K17)</f>
        <v>0</v>
      </c>
      <c r="L61" s="961"/>
      <c r="M61" s="958"/>
      <c r="N61" s="960"/>
      <c r="O61" s="961">
        <f>SUM([1]TRİATLON!I25)</f>
        <v>0</v>
      </c>
      <c r="P61" s="949">
        <f>SUM([1]TRİATLON!J25)</f>
        <v>0</v>
      </c>
      <c r="Q61" s="959">
        <f>SUM([1]TRİATLON!K25)</f>
        <v>0</v>
      </c>
      <c r="R61" s="961">
        <f>SUM([1]TRİATLON!I38)</f>
        <v>3</v>
      </c>
      <c r="S61" s="949">
        <f>SUM([1]TRİATLON!J38)</f>
        <v>4</v>
      </c>
      <c r="T61" s="959">
        <f>SUM([1]TRİATLON!K38)</f>
        <v>3</v>
      </c>
      <c r="U61" s="957"/>
      <c r="V61" s="958"/>
      <c r="W61" s="959"/>
      <c r="X61" s="961">
        <f>SUM([1]TRİATLON!I43)</f>
        <v>0</v>
      </c>
      <c r="Y61" s="949">
        <f>SUM([1]TRİATLON!J43)</f>
        <v>0</v>
      </c>
      <c r="Z61" s="959">
        <f>SUM([1]TRİATLON!K43)</f>
        <v>0</v>
      </c>
      <c r="AA61" s="961">
        <f>SUM([1]TRİATLON!I49)</f>
        <v>0</v>
      </c>
      <c r="AB61" s="949">
        <f>SUM([1]TRİATLON!J49)</f>
        <v>0</v>
      </c>
      <c r="AC61" s="959">
        <f>SUM([1]TRİATLON!K49)</f>
        <v>0</v>
      </c>
      <c r="AD61" s="961">
        <f>SUM([1]TRİATLON!I56)</f>
        <v>0</v>
      </c>
      <c r="AE61" s="949">
        <f>SUM([1]TRİATLON!J56)</f>
        <v>0</v>
      </c>
      <c r="AF61" s="959">
        <f>SUM([1]TRİATLON!K56)</f>
        <v>0</v>
      </c>
      <c r="AG61" s="961"/>
      <c r="AH61" s="958"/>
      <c r="AI61" s="959"/>
      <c r="AJ61" s="961">
        <f>SUM([1]TRİATLON!I80)</f>
        <v>2</v>
      </c>
      <c r="AK61" s="949">
        <f>SUM([1]TRİATLON!J80)</f>
        <v>0</v>
      </c>
      <c r="AL61" s="959">
        <f>SUM([1]TRİATLON!K80)</f>
        <v>1</v>
      </c>
      <c r="AM61" s="957">
        <f t="shared" si="0"/>
        <v>5</v>
      </c>
      <c r="AN61" s="949">
        <f t="shared" si="0"/>
        <v>4</v>
      </c>
      <c r="AO61" s="953">
        <f t="shared" si="0"/>
        <v>4</v>
      </c>
      <c r="AP61" s="954">
        <f t="shared" si="1"/>
        <v>13</v>
      </c>
    </row>
    <row r="62" spans="1:42" s="993" customFormat="1" ht="15" customHeight="1">
      <c r="A62" s="955">
        <v>59</v>
      </c>
      <c r="B62" s="992" t="s">
        <v>1476</v>
      </c>
      <c r="C62" s="961"/>
      <c r="D62" s="949"/>
      <c r="E62" s="959"/>
      <c r="F62" s="951"/>
      <c r="G62" s="949"/>
      <c r="H62" s="959"/>
      <c r="I62" s="961">
        <f>SUM('[1]ÜNİVERSİTE SPORLARI'!I58)</f>
        <v>0</v>
      </c>
      <c r="J62" s="949">
        <f>SUM('[1]ÜNİVERSİTE SPORLARI'!J58)</f>
        <v>0</v>
      </c>
      <c r="K62" s="959">
        <f>SUM('[1]ÜNİVERSİTE SPORLARI'!K58)</f>
        <v>0</v>
      </c>
      <c r="L62" s="961"/>
      <c r="M62" s="958"/>
      <c r="N62" s="960"/>
      <c r="O62" s="961">
        <f>SUM('[1]ÜNİVERSİTE SPORLARI'!I88)</f>
        <v>6</v>
      </c>
      <c r="P62" s="949">
        <f>SUM('[1]ÜNİVERSİTE SPORLARI'!J88)</f>
        <v>9</v>
      </c>
      <c r="Q62" s="959">
        <f>SUM('[1]ÜNİVERSİTE SPORLARI'!K88)</f>
        <v>10</v>
      </c>
      <c r="R62" s="961"/>
      <c r="S62" s="949"/>
      <c r="T62" s="959"/>
      <c r="U62" s="957">
        <f>SUM('[1]ÜNİVERSİTE SPORLARI'!I20)</f>
        <v>4</v>
      </c>
      <c r="V62" s="958">
        <f>SUM('[1]ÜNİVERSİTE SPORLARI'!J20)</f>
        <v>5</v>
      </c>
      <c r="W62" s="959">
        <f>SUM('[1]ÜNİVERSİTE SPORLARI'!K20)</f>
        <v>5</v>
      </c>
      <c r="X62" s="961"/>
      <c r="Y62" s="949"/>
      <c r="Z62" s="959"/>
      <c r="AA62" s="961"/>
      <c r="AB62" s="949"/>
      <c r="AC62" s="959"/>
      <c r="AD62" s="961"/>
      <c r="AE62" s="949"/>
      <c r="AF62" s="959"/>
      <c r="AG62" s="961"/>
      <c r="AH62" s="958"/>
      <c r="AI62" s="959"/>
      <c r="AJ62" s="961">
        <f>SUM('[1]ÜNİVERSİTE SPORLARI'!I133)</f>
        <v>0</v>
      </c>
      <c r="AK62" s="949">
        <f>SUM('[1]ÜNİVERSİTE SPORLARI'!J133)</f>
        <v>0</v>
      </c>
      <c r="AL62" s="959">
        <f>SUM('[1]ÜNİVERSİTE SPORLARI'!K133)</f>
        <v>0</v>
      </c>
      <c r="AM62" s="957">
        <f t="shared" si="0"/>
        <v>10</v>
      </c>
      <c r="AN62" s="949">
        <f t="shared" si="0"/>
        <v>14</v>
      </c>
      <c r="AO62" s="953">
        <f t="shared" si="0"/>
        <v>15</v>
      </c>
      <c r="AP62" s="954">
        <f t="shared" si="1"/>
        <v>39</v>
      </c>
    </row>
    <row r="63" spans="1:42" ht="15" customHeight="1" thickBot="1">
      <c r="A63" s="955">
        <v>60</v>
      </c>
      <c r="B63" s="992" t="s">
        <v>13344</v>
      </c>
      <c r="C63" s="961">
        <f>SUM([1]VOLEYBOL!I9)</f>
        <v>0</v>
      </c>
      <c r="D63" s="949">
        <f>SUM([1]VOLEYBOL!J9)</f>
        <v>0</v>
      </c>
      <c r="E63" s="959">
        <f>SUM([1]VOLEYBOL!K9)</f>
        <v>0</v>
      </c>
      <c r="F63" s="951"/>
      <c r="G63" s="949"/>
      <c r="H63" s="959"/>
      <c r="I63" s="961">
        <f>SUM([1]VOLEYBOL!I17)</f>
        <v>0</v>
      </c>
      <c r="J63" s="949">
        <f>SUM([1]VOLEYBOL!J17)</f>
        <v>1</v>
      </c>
      <c r="K63" s="959">
        <f>SUM([1]VOLEYBOL!K17)</f>
        <v>1</v>
      </c>
      <c r="L63" s="961"/>
      <c r="M63" s="958"/>
      <c r="N63" s="960"/>
      <c r="O63" s="961">
        <f>SUM([1]VOLEYBOL!I25)</f>
        <v>1</v>
      </c>
      <c r="P63" s="949">
        <f>SUM([1]VOLEYBOL!J25)</f>
        <v>1</v>
      </c>
      <c r="Q63" s="959">
        <f>SUM([1]VOLEYBOL!K25)</f>
        <v>0</v>
      </c>
      <c r="R63" s="961">
        <f>SUM([1]VOLEYBOL!I38)</f>
        <v>6</v>
      </c>
      <c r="S63" s="949">
        <f>SUM([1]VOLEYBOL!J38)</f>
        <v>1</v>
      </c>
      <c r="T63" s="959">
        <f>SUM([1]VOLEYBOL!K38)</f>
        <v>2</v>
      </c>
      <c r="U63" s="957"/>
      <c r="V63" s="958"/>
      <c r="W63" s="959"/>
      <c r="X63" s="961">
        <f>SUM([1]VOLEYBOL!I43)</f>
        <v>0</v>
      </c>
      <c r="Y63" s="949">
        <f>SUM([1]VOLEYBOL!J43)</f>
        <v>0</v>
      </c>
      <c r="Z63" s="959">
        <f>SUM([1]VOLEYBOL!K43)</f>
        <v>0</v>
      </c>
      <c r="AA63" s="961">
        <f>SUM([1]VOLEYBOL!I46)</f>
        <v>0</v>
      </c>
      <c r="AB63" s="949">
        <f>SUM([1]VOLEYBOL!J46)</f>
        <v>0</v>
      </c>
      <c r="AC63" s="959">
        <f>SUM([1]VOLEYBOL!K46)</f>
        <v>1</v>
      </c>
      <c r="AD63" s="961">
        <f>SUM([1]VOLEYBOL!I53)</f>
        <v>0</v>
      </c>
      <c r="AE63" s="949">
        <f>SUM([1]VOLEYBOL!J53)</f>
        <v>0</v>
      </c>
      <c r="AF63" s="959">
        <f>SUM([1]VOLEYBOL!K53)</f>
        <v>0</v>
      </c>
      <c r="AG63" s="961"/>
      <c r="AH63" s="958"/>
      <c r="AI63" s="959"/>
      <c r="AJ63" s="961">
        <f>SUM([1]VOLEYBOL!I140)</f>
        <v>5</v>
      </c>
      <c r="AK63" s="949">
        <f>SUM([1]VOLEYBOL!J140)</f>
        <v>6</v>
      </c>
      <c r="AL63" s="959">
        <f>SUM([1]VOLEYBOL!K140)</f>
        <v>4</v>
      </c>
      <c r="AM63" s="957">
        <f t="shared" si="0"/>
        <v>12</v>
      </c>
      <c r="AN63" s="949">
        <f t="shared" si="0"/>
        <v>9</v>
      </c>
      <c r="AO63" s="953">
        <f t="shared" si="0"/>
        <v>8</v>
      </c>
      <c r="AP63" s="954">
        <f t="shared" si="1"/>
        <v>29</v>
      </c>
    </row>
    <row r="64" spans="1:42" ht="15" customHeight="1">
      <c r="A64" s="946">
        <v>61</v>
      </c>
      <c r="B64" s="992" t="s">
        <v>792</v>
      </c>
      <c r="C64" s="961"/>
      <c r="D64" s="949"/>
      <c r="E64" s="959"/>
      <c r="F64" s="951"/>
      <c r="G64" s="949"/>
      <c r="H64" s="959"/>
      <c r="I64" s="961">
        <f>SUM('[1]VÜCUT GELİŞTİRME'!I114)</f>
        <v>15</v>
      </c>
      <c r="J64" s="949">
        <f>SUM('[1]VÜCUT GELİŞTİRME'!J114)</f>
        <v>22</v>
      </c>
      <c r="K64" s="959">
        <f>SUM('[1]VÜCUT GELİŞTİRME'!K114)</f>
        <v>25</v>
      </c>
      <c r="L64" s="961"/>
      <c r="M64" s="958"/>
      <c r="N64" s="960"/>
      <c r="O64" s="961">
        <f>SUM('[1]VÜCUT GELİŞTİRME'!I232)</f>
        <v>18</v>
      </c>
      <c r="P64" s="949">
        <f>SUM('[1]VÜCUT GELİŞTİRME'!J232)</f>
        <v>29</v>
      </c>
      <c r="Q64" s="959">
        <f>SUM('[1]VÜCUT GELİŞTİRME'!K232)</f>
        <v>29</v>
      </c>
      <c r="R64" s="961">
        <f>SUM('[1]VÜCUT GELİŞTİRME'!I240)</f>
        <v>0</v>
      </c>
      <c r="S64" s="949">
        <f>SUM('[1]VÜCUT GELİŞTİRME'!J240)</f>
        <v>0</v>
      </c>
      <c r="T64" s="959">
        <f>SUM('[1]VÜCUT GELİŞTİRME'!K240)</f>
        <v>0</v>
      </c>
      <c r="U64" s="957"/>
      <c r="V64" s="958"/>
      <c r="W64" s="959"/>
      <c r="X64" s="961"/>
      <c r="Y64" s="949"/>
      <c r="Z64" s="959"/>
      <c r="AA64" s="961"/>
      <c r="AB64" s="949"/>
      <c r="AC64" s="959"/>
      <c r="AD64" s="961"/>
      <c r="AE64" s="949"/>
      <c r="AF64" s="959"/>
      <c r="AG64" s="961"/>
      <c r="AH64" s="958"/>
      <c r="AI64" s="959"/>
      <c r="AJ64" s="961">
        <f>SUM('[1]VÜCUT GELİŞTİRME'!I295)</f>
        <v>5</v>
      </c>
      <c r="AK64" s="949">
        <f>SUM('[1]VÜCUT GELİŞTİRME'!J295)</f>
        <v>4</v>
      </c>
      <c r="AL64" s="959">
        <f>SUM('[1]VÜCUT GELİŞTİRME'!K295)</f>
        <v>4</v>
      </c>
      <c r="AM64" s="957">
        <f t="shared" si="0"/>
        <v>38</v>
      </c>
      <c r="AN64" s="949">
        <f t="shared" si="0"/>
        <v>55</v>
      </c>
      <c r="AO64" s="953">
        <f t="shared" si="0"/>
        <v>58</v>
      </c>
      <c r="AP64" s="954">
        <f t="shared" si="1"/>
        <v>151</v>
      </c>
    </row>
    <row r="65" spans="1:42" ht="15" customHeight="1">
      <c r="A65" s="955">
        <v>62</v>
      </c>
      <c r="B65" s="992" t="s">
        <v>1562</v>
      </c>
      <c r="C65" s="961"/>
      <c r="D65" s="949"/>
      <c r="E65" s="959"/>
      <c r="F65" s="951"/>
      <c r="G65" s="949"/>
      <c r="H65" s="959"/>
      <c r="I65" s="961">
        <f>SUM([1]WUSHU!I27)</f>
        <v>5</v>
      </c>
      <c r="J65" s="949">
        <f>SUM([1]WUSHU!J27)</f>
        <v>6</v>
      </c>
      <c r="K65" s="959">
        <f>SUM([1]WUSHU!K27)</f>
        <v>3</v>
      </c>
      <c r="L65" s="961"/>
      <c r="M65" s="958"/>
      <c r="N65" s="960"/>
      <c r="O65" s="961">
        <f>SUM([1]WUSHU!I104)</f>
        <v>28</v>
      </c>
      <c r="P65" s="949">
        <f>SUM([1]WUSHU!J104)</f>
        <v>25</v>
      </c>
      <c r="Q65" s="959">
        <f>SUM([1]WUSHU!K104)</f>
        <v>17</v>
      </c>
      <c r="R65" s="961">
        <f>SUM([1]WUSHU!I562)</f>
        <v>150</v>
      </c>
      <c r="S65" s="949">
        <f>SUM([1]WUSHU!J562)</f>
        <v>135</v>
      </c>
      <c r="T65" s="959">
        <f>SUM([1]WUSHU!K562)</f>
        <v>169</v>
      </c>
      <c r="U65" s="957"/>
      <c r="V65" s="958"/>
      <c r="W65" s="959"/>
      <c r="X65" s="961"/>
      <c r="Y65" s="949"/>
      <c r="Z65" s="959"/>
      <c r="AA65" s="961"/>
      <c r="AB65" s="949"/>
      <c r="AC65" s="959"/>
      <c r="AD65" s="961"/>
      <c r="AE65" s="949"/>
      <c r="AF65" s="959"/>
      <c r="AG65" s="961"/>
      <c r="AH65" s="958"/>
      <c r="AI65" s="959"/>
      <c r="AJ65" s="961">
        <f>SUM([1]WUSHU!I1369)</f>
        <v>256</v>
      </c>
      <c r="AK65" s="949">
        <f>SUM([1]WUSHU!J1369)</f>
        <v>216</v>
      </c>
      <c r="AL65" s="959">
        <f>SUM([1]WUSHU!K1369)</f>
        <v>306</v>
      </c>
      <c r="AM65" s="957">
        <f t="shared" si="0"/>
        <v>439</v>
      </c>
      <c r="AN65" s="949">
        <f t="shared" si="0"/>
        <v>382</v>
      </c>
      <c r="AO65" s="953">
        <f t="shared" si="0"/>
        <v>495</v>
      </c>
      <c r="AP65" s="954">
        <f t="shared" si="1"/>
        <v>1316</v>
      </c>
    </row>
    <row r="66" spans="1:42" ht="15" customHeight="1" thickBot="1">
      <c r="A66" s="955">
        <v>63</v>
      </c>
      <c r="B66" s="992" t="s">
        <v>1466</v>
      </c>
      <c r="C66" s="961">
        <f>SUM([1]YELKEN!I9)</f>
        <v>0</v>
      </c>
      <c r="D66" s="949">
        <f>SUM([1]YELKEN!J9)</f>
        <v>0</v>
      </c>
      <c r="E66" s="959">
        <f>SUM([1]YELKEN!K9)</f>
        <v>0</v>
      </c>
      <c r="F66" s="951"/>
      <c r="G66" s="949"/>
      <c r="H66" s="960"/>
      <c r="I66" s="961">
        <f>SUM([1]YELKEN!I19)</f>
        <v>4</v>
      </c>
      <c r="J66" s="949">
        <f>SUM([1]YELKEN!J19)</f>
        <v>1</v>
      </c>
      <c r="K66" s="959">
        <f>SUM([1]YELKEN!K19)</f>
        <v>2</v>
      </c>
      <c r="L66" s="961"/>
      <c r="M66" s="958"/>
      <c r="N66" s="960"/>
      <c r="O66" s="961">
        <f>SUM([1]YELKEN!I32)</f>
        <v>1</v>
      </c>
      <c r="P66" s="949">
        <f>SUM([1]YELKEN!J32)</f>
        <v>0</v>
      </c>
      <c r="Q66" s="959">
        <f>SUM([1]YELKEN!K32)</f>
        <v>0</v>
      </c>
      <c r="R66" s="961">
        <f>SUM([1]YELKEN!I40)</f>
        <v>1</v>
      </c>
      <c r="S66" s="949">
        <f>SUM([1]YELKEN!J40)</f>
        <v>1</v>
      </c>
      <c r="T66" s="959">
        <f>SUM([1]YELKEN!K40)</f>
        <v>0</v>
      </c>
      <c r="U66" s="957"/>
      <c r="V66" s="958"/>
      <c r="W66" s="959"/>
      <c r="X66" s="961">
        <f>SUM([1]YELKEN!I45)</f>
        <v>0</v>
      </c>
      <c r="Y66" s="949">
        <f>SUM([1]YELKEN!J45)</f>
        <v>0</v>
      </c>
      <c r="Z66" s="959">
        <f>SUM([1]YELKEN!K45)</f>
        <v>0</v>
      </c>
      <c r="AA66" s="961">
        <f>SUM([1]YELKEN!I51)</f>
        <v>0</v>
      </c>
      <c r="AB66" s="949">
        <f>SUM([1]YELKEN!J51)</f>
        <v>0</v>
      </c>
      <c r="AC66" s="959">
        <f>SUM([1]YELKEN!K51)</f>
        <v>0</v>
      </c>
      <c r="AD66" s="961">
        <f>SUM([1]YELKEN!I58)</f>
        <v>0</v>
      </c>
      <c r="AE66" s="949">
        <f>SUM([1]YELKEN!J58)</f>
        <v>0</v>
      </c>
      <c r="AF66" s="959">
        <f>SUM([1]YELKEN!K58)</f>
        <v>0</v>
      </c>
      <c r="AG66" s="961"/>
      <c r="AH66" s="958"/>
      <c r="AI66" s="959"/>
      <c r="AJ66" s="961">
        <f>SUM([1]YELKEN!I126)</f>
        <v>25</v>
      </c>
      <c r="AK66" s="949">
        <f>SUM([1]YELKEN!J126)</f>
        <v>13</v>
      </c>
      <c r="AL66" s="959">
        <f>SUM([1]YELKEN!K126)</f>
        <v>20</v>
      </c>
      <c r="AM66" s="957">
        <f t="shared" si="0"/>
        <v>31</v>
      </c>
      <c r="AN66" s="949">
        <f t="shared" si="0"/>
        <v>15</v>
      </c>
      <c r="AO66" s="953">
        <f t="shared" si="0"/>
        <v>22</v>
      </c>
      <c r="AP66" s="954">
        <f t="shared" si="1"/>
        <v>68</v>
      </c>
    </row>
    <row r="67" spans="1:42" ht="15" customHeight="1" thickBot="1">
      <c r="A67" s="946">
        <v>64</v>
      </c>
      <c r="B67" s="995" t="s">
        <v>1563</v>
      </c>
      <c r="C67" s="961">
        <f>SUM([1]YÜZME!I9)</f>
        <v>0</v>
      </c>
      <c r="D67" s="949">
        <f>SUM([1]YÜZME!J9)</f>
        <v>0</v>
      </c>
      <c r="E67" s="959">
        <f>SUM([1]YÜZME!K9)</f>
        <v>0</v>
      </c>
      <c r="F67" s="951"/>
      <c r="G67" s="949"/>
      <c r="H67" s="960"/>
      <c r="I67" s="961">
        <f>SUM([1]YÜZME!I14)</f>
        <v>0</v>
      </c>
      <c r="J67" s="949">
        <f>SUM([1]YÜZME!J14)</f>
        <v>0</v>
      </c>
      <c r="K67" s="959">
        <f>SUM([1]YÜZME!K14)</f>
        <v>0</v>
      </c>
      <c r="L67" s="970"/>
      <c r="M67" s="971"/>
      <c r="N67" s="972"/>
      <c r="O67" s="961">
        <f>SUM([1]YÜZME!I24)</f>
        <v>0</v>
      </c>
      <c r="P67" s="949">
        <f>SUM([1]YÜZME!J24)</f>
        <v>3</v>
      </c>
      <c r="Q67" s="959">
        <f>SUM([1]YÜZME!K24)</f>
        <v>4</v>
      </c>
      <c r="R67" s="961">
        <f>SUM([1]YÜZME!I63)</f>
        <v>9</v>
      </c>
      <c r="S67" s="949">
        <f>SUM([1]YÜZME!J63)</f>
        <v>13</v>
      </c>
      <c r="T67" s="959">
        <f>SUM([1]YÜZME!K63)</f>
        <v>14</v>
      </c>
      <c r="U67" s="973"/>
      <c r="V67" s="971"/>
      <c r="W67" s="974"/>
      <c r="X67" s="961">
        <f>SUM([1]YÜZME!I68)</f>
        <v>0</v>
      </c>
      <c r="Y67" s="949">
        <f>SUM([1]YÜZME!J68)</f>
        <v>0</v>
      </c>
      <c r="Z67" s="974">
        <f>SUM([1]YÜZME!K68)</f>
        <v>0</v>
      </c>
      <c r="AA67" s="961">
        <f>SUM([1]YÜZME!I81)</f>
        <v>3</v>
      </c>
      <c r="AB67" s="949">
        <f>SUM([1]YÜZME!J81)</f>
        <v>2</v>
      </c>
      <c r="AC67" s="959">
        <f>SUM([1]YÜZME!K81)</f>
        <v>5</v>
      </c>
      <c r="AD67" s="961">
        <f>SUM([1]YÜZME!I91)</f>
        <v>0</v>
      </c>
      <c r="AE67" s="949">
        <f>SUM([1]YÜZME!J91)</f>
        <v>0</v>
      </c>
      <c r="AF67" s="959">
        <f>SUM([1]YÜZME!K91)</f>
        <v>0</v>
      </c>
      <c r="AG67" s="961"/>
      <c r="AH67" s="958"/>
      <c r="AI67" s="959"/>
      <c r="AJ67" s="961">
        <f>SUM([1]YÜZME!I539)</f>
        <v>145</v>
      </c>
      <c r="AK67" s="949">
        <f>SUM([1]YÜZME!J539)</f>
        <v>143</v>
      </c>
      <c r="AL67" s="959">
        <f>SUM([1]YÜZME!K539)</f>
        <v>140</v>
      </c>
      <c r="AM67" s="957">
        <f t="shared" si="0"/>
        <v>157</v>
      </c>
      <c r="AN67" s="949">
        <f t="shared" si="0"/>
        <v>161</v>
      </c>
      <c r="AO67" s="953">
        <f t="shared" si="0"/>
        <v>163</v>
      </c>
      <c r="AP67" s="954">
        <f t="shared" si="1"/>
        <v>481</v>
      </c>
    </row>
    <row r="68" spans="1:42" ht="16.5" thickBot="1">
      <c r="A68" s="1593" t="s">
        <v>1442</v>
      </c>
      <c r="B68" s="1594"/>
      <c r="C68" s="975">
        <f>SUM(C4:C67)</f>
        <v>0</v>
      </c>
      <c r="D68" s="976">
        <f t="shared" ref="D68:AO68" si="2">SUM(D4:D67)</f>
        <v>0</v>
      </c>
      <c r="E68" s="977">
        <f t="shared" si="2"/>
        <v>0</v>
      </c>
      <c r="F68" s="975">
        <f>SUM(F4:F67)</f>
        <v>0</v>
      </c>
      <c r="G68" s="976">
        <f t="shared" si="2"/>
        <v>0</v>
      </c>
      <c r="H68" s="977">
        <f t="shared" si="2"/>
        <v>0</v>
      </c>
      <c r="I68" s="975">
        <f>SUM(I4:I67)</f>
        <v>121</v>
      </c>
      <c r="J68" s="976">
        <f t="shared" si="2"/>
        <v>143</v>
      </c>
      <c r="K68" s="977">
        <f t="shared" si="2"/>
        <v>184</v>
      </c>
      <c r="L68" s="975">
        <f t="shared" si="2"/>
        <v>0</v>
      </c>
      <c r="M68" s="976">
        <f t="shared" si="2"/>
        <v>0</v>
      </c>
      <c r="N68" s="977">
        <f t="shared" si="2"/>
        <v>0</v>
      </c>
      <c r="O68" s="975">
        <f t="shared" si="2"/>
        <v>238</v>
      </c>
      <c r="P68" s="976">
        <f t="shared" si="2"/>
        <v>277</v>
      </c>
      <c r="Q68" s="977">
        <f t="shared" si="2"/>
        <v>345</v>
      </c>
      <c r="R68" s="978">
        <f t="shared" si="2"/>
        <v>439</v>
      </c>
      <c r="S68" s="976">
        <f t="shared" si="2"/>
        <v>345</v>
      </c>
      <c r="T68" s="979">
        <f t="shared" si="2"/>
        <v>401</v>
      </c>
      <c r="U68" s="980">
        <f t="shared" si="2"/>
        <v>4</v>
      </c>
      <c r="V68" s="976">
        <f t="shared" si="2"/>
        <v>5</v>
      </c>
      <c r="W68" s="977">
        <f t="shared" si="2"/>
        <v>5</v>
      </c>
      <c r="X68" s="975">
        <f t="shared" si="2"/>
        <v>0</v>
      </c>
      <c r="Y68" s="976">
        <f t="shared" si="2"/>
        <v>0</v>
      </c>
      <c r="Z68" s="996">
        <f t="shared" si="2"/>
        <v>0</v>
      </c>
      <c r="AA68" s="975">
        <f t="shared" si="2"/>
        <v>11</v>
      </c>
      <c r="AB68" s="976">
        <f t="shared" si="2"/>
        <v>7</v>
      </c>
      <c r="AC68" s="977">
        <f t="shared" si="2"/>
        <v>11</v>
      </c>
      <c r="AD68" s="975">
        <f t="shared" si="2"/>
        <v>2</v>
      </c>
      <c r="AE68" s="976">
        <f t="shared" si="2"/>
        <v>6</v>
      </c>
      <c r="AF68" s="977">
        <f t="shared" si="2"/>
        <v>7</v>
      </c>
      <c r="AG68" s="975">
        <f t="shared" si="2"/>
        <v>0</v>
      </c>
      <c r="AH68" s="976">
        <f t="shared" si="2"/>
        <v>0</v>
      </c>
      <c r="AI68" s="977">
        <f t="shared" si="2"/>
        <v>0</v>
      </c>
      <c r="AJ68" s="983">
        <v>1997</v>
      </c>
      <c r="AK68" s="984">
        <f t="shared" si="2"/>
        <v>1886</v>
      </c>
      <c r="AL68" s="985">
        <f t="shared" si="2"/>
        <v>2373.5</v>
      </c>
      <c r="AM68" s="986">
        <f>SUM(AM4:AM67)</f>
        <v>2812.66</v>
      </c>
      <c r="AN68" s="984">
        <f t="shared" si="2"/>
        <v>2669</v>
      </c>
      <c r="AO68" s="987">
        <f t="shared" si="2"/>
        <v>3326.5</v>
      </c>
      <c r="AP68" s="997">
        <f>SUM(AM68,AN68,AO68)</f>
        <v>8808.16</v>
      </c>
    </row>
  </sheetData>
  <mergeCells count="18">
    <mergeCell ref="A68:B68"/>
    <mergeCell ref="X2:Z2"/>
    <mergeCell ref="AA2:AC2"/>
    <mergeCell ref="AD2:AF2"/>
    <mergeCell ref="AG2:AI2"/>
    <mergeCell ref="A1:AP1"/>
    <mergeCell ref="A2:A3"/>
    <mergeCell ref="B2:B3"/>
    <mergeCell ref="C2:E2"/>
    <mergeCell ref="F2:H2"/>
    <mergeCell ref="I2:K2"/>
    <mergeCell ref="L2:N2"/>
    <mergeCell ref="O2:Q2"/>
    <mergeCell ref="R2:T2"/>
    <mergeCell ref="U2:W2"/>
    <mergeCell ref="AP2:AP3"/>
    <mergeCell ref="AJ2:AL2"/>
    <mergeCell ref="AM2:AO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457"/>
  <sheetViews>
    <sheetView topLeftCell="A81" zoomScale="70" zoomScaleNormal="70" workbookViewId="0">
      <selection activeCell="A2" sqref="A2:A4"/>
    </sheetView>
  </sheetViews>
  <sheetFormatPr defaultColWidth="8.7109375" defaultRowHeight="15"/>
  <cols>
    <col min="1" max="1" width="4.42578125" style="884" customWidth="1"/>
    <col min="2" max="2" width="47.140625" style="885" bestFit="1" customWidth="1"/>
    <col min="3" max="3" width="28.140625" style="884" customWidth="1"/>
    <col min="4" max="4" width="17" style="884" customWidth="1"/>
    <col min="5" max="6" width="16.140625" style="884" customWidth="1"/>
    <col min="7" max="7" width="12.5703125" style="884" customWidth="1"/>
    <col min="8" max="8" width="12" style="884" customWidth="1"/>
    <col min="9" max="9" width="7.5703125" style="884" customWidth="1"/>
    <col min="10" max="10" width="7.140625" style="884" customWidth="1"/>
    <col min="11" max="11" width="7.28515625" style="884" customWidth="1"/>
    <col min="12" max="12" width="23" style="884" customWidth="1"/>
    <col min="13" max="13" width="14.42578125" style="884" customWidth="1"/>
    <col min="14" max="14" width="13" style="884" customWidth="1"/>
    <col min="15" max="15" width="6.28515625" style="884" customWidth="1"/>
    <col min="16" max="16" width="6.7109375" style="884" customWidth="1"/>
    <col min="17" max="16384" width="8.7109375" style="884"/>
  </cols>
  <sheetData>
    <row r="1" spans="1:16" ht="29.1" customHeight="1">
      <c r="A1" s="1599" t="s">
        <v>13348</v>
      </c>
      <c r="B1" s="1599"/>
      <c r="C1" s="1599"/>
      <c r="D1" s="1599"/>
      <c r="E1" s="1599"/>
      <c r="F1" s="1599"/>
      <c r="G1" s="1599"/>
      <c r="H1" s="1599"/>
      <c r="I1" s="1599"/>
      <c r="J1" s="1599"/>
      <c r="K1" s="1599"/>
      <c r="L1" s="1599"/>
      <c r="M1" s="1599"/>
      <c r="N1" s="1599"/>
      <c r="O1" s="1599"/>
      <c r="P1" s="1599"/>
    </row>
    <row r="2" spans="1:16" ht="15" customHeight="1">
      <c r="A2" s="1600" t="s">
        <v>9812</v>
      </c>
      <c r="B2" s="1602" t="s">
        <v>1550</v>
      </c>
      <c r="C2" s="1600" t="s">
        <v>9813</v>
      </c>
      <c r="D2" s="1600" t="s">
        <v>9814</v>
      </c>
      <c r="E2" s="1600" t="s">
        <v>9815</v>
      </c>
      <c r="F2" s="1600" t="s">
        <v>9816</v>
      </c>
      <c r="G2" s="1600" t="s">
        <v>9817</v>
      </c>
      <c r="H2" s="1600" t="s">
        <v>9818</v>
      </c>
      <c r="I2" s="1600" t="s">
        <v>9819</v>
      </c>
      <c r="J2" s="1600"/>
      <c r="K2" s="1600"/>
      <c r="L2" s="1600" t="s">
        <v>9820</v>
      </c>
      <c r="M2" s="1600"/>
      <c r="N2" s="1600"/>
      <c r="O2" s="1600"/>
      <c r="P2" s="1600"/>
    </row>
    <row r="3" spans="1:16" ht="15" customHeight="1">
      <c r="A3" s="1600"/>
      <c r="B3" s="1602"/>
      <c r="C3" s="1600"/>
      <c r="D3" s="1600"/>
      <c r="E3" s="1600"/>
      <c r="F3" s="1600"/>
      <c r="G3" s="1600"/>
      <c r="H3" s="1600"/>
      <c r="I3" s="1600"/>
      <c r="J3" s="1600"/>
      <c r="K3" s="1600"/>
      <c r="L3" s="1604" t="s">
        <v>1444</v>
      </c>
      <c r="M3" s="1604"/>
      <c r="N3" s="1604"/>
      <c r="O3" s="1604" t="s">
        <v>9821</v>
      </c>
      <c r="P3" s="1604"/>
    </row>
    <row r="4" spans="1:16" ht="33.75">
      <c r="A4" s="1601"/>
      <c r="B4" s="1603"/>
      <c r="C4" s="1601"/>
      <c r="D4" s="1601"/>
      <c r="E4" s="1601"/>
      <c r="F4" s="1601"/>
      <c r="G4" s="1601"/>
      <c r="H4" s="1601"/>
      <c r="I4" s="998" t="s">
        <v>1444</v>
      </c>
      <c r="J4" s="998" t="s">
        <v>1445</v>
      </c>
      <c r="K4" s="998" t="s">
        <v>1446</v>
      </c>
      <c r="L4" s="999" t="s">
        <v>9822</v>
      </c>
      <c r="M4" s="1000" t="s">
        <v>1606</v>
      </c>
      <c r="N4" s="1000" t="s">
        <v>9823</v>
      </c>
      <c r="O4" s="1000" t="s">
        <v>5139</v>
      </c>
      <c r="P4" s="1000" t="s">
        <v>5126</v>
      </c>
    </row>
    <row r="5" spans="1:16" ht="25.5">
      <c r="A5" s="876">
        <v>1</v>
      </c>
      <c r="B5" s="877" t="s">
        <v>13349</v>
      </c>
      <c r="C5" s="865" t="s">
        <v>13350</v>
      </c>
      <c r="D5" s="865" t="s">
        <v>13351</v>
      </c>
      <c r="E5" s="879" t="s">
        <v>13352</v>
      </c>
      <c r="F5" s="865" t="s">
        <v>10554</v>
      </c>
      <c r="G5" s="846">
        <v>24</v>
      </c>
      <c r="H5" s="846" t="s">
        <v>13353</v>
      </c>
      <c r="I5" s="846"/>
      <c r="J5" s="846">
        <v>1</v>
      </c>
      <c r="K5" s="846"/>
      <c r="L5" s="865" t="s">
        <v>13354</v>
      </c>
      <c r="M5" s="865" t="s">
        <v>5127</v>
      </c>
      <c r="N5" s="865" t="s">
        <v>1640</v>
      </c>
      <c r="O5" s="865">
        <v>1</v>
      </c>
      <c r="P5" s="865"/>
    </row>
    <row r="6" spans="1:16" ht="63.75">
      <c r="A6" s="876">
        <v>2</v>
      </c>
      <c r="B6" s="877" t="s">
        <v>13349</v>
      </c>
      <c r="C6" s="865" t="s">
        <v>13350</v>
      </c>
      <c r="D6" s="865" t="s">
        <v>13351</v>
      </c>
      <c r="E6" s="879" t="s">
        <v>13352</v>
      </c>
      <c r="F6" s="865" t="s">
        <v>10554</v>
      </c>
      <c r="G6" s="846">
        <v>24</v>
      </c>
      <c r="H6" s="846" t="s">
        <v>13353</v>
      </c>
      <c r="I6" s="846"/>
      <c r="J6" s="846">
        <v>1</v>
      </c>
      <c r="K6" s="846"/>
      <c r="L6" s="865" t="s">
        <v>13355</v>
      </c>
      <c r="M6" s="865" t="s">
        <v>5127</v>
      </c>
      <c r="N6" s="865" t="s">
        <v>1640</v>
      </c>
      <c r="O6" s="865"/>
      <c r="P6" s="865">
        <v>1</v>
      </c>
    </row>
    <row r="7" spans="1:16" ht="51">
      <c r="A7" s="876">
        <v>3</v>
      </c>
      <c r="B7" s="877" t="s">
        <v>13349</v>
      </c>
      <c r="C7" s="865" t="s">
        <v>13350</v>
      </c>
      <c r="D7" s="865" t="s">
        <v>13351</v>
      </c>
      <c r="E7" s="879" t="s">
        <v>13352</v>
      </c>
      <c r="F7" s="865" t="s">
        <v>10554</v>
      </c>
      <c r="G7" s="846">
        <v>24</v>
      </c>
      <c r="H7" s="846" t="s">
        <v>13353</v>
      </c>
      <c r="I7" s="846"/>
      <c r="J7" s="846">
        <v>1</v>
      </c>
      <c r="K7" s="846"/>
      <c r="L7" s="865" t="s">
        <v>13356</v>
      </c>
      <c r="M7" s="865" t="s">
        <v>5127</v>
      </c>
      <c r="N7" s="865" t="s">
        <v>1640</v>
      </c>
      <c r="O7" s="865">
        <v>1</v>
      </c>
      <c r="P7" s="865"/>
    </row>
    <row r="8" spans="1:16" ht="63.75">
      <c r="A8" s="876">
        <v>4</v>
      </c>
      <c r="B8" s="877" t="s">
        <v>13357</v>
      </c>
      <c r="C8" s="865" t="s">
        <v>13358</v>
      </c>
      <c r="D8" s="865" t="s">
        <v>13359</v>
      </c>
      <c r="E8" s="879" t="s">
        <v>13360</v>
      </c>
      <c r="F8" s="865" t="s">
        <v>1640</v>
      </c>
      <c r="G8" s="846">
        <v>20</v>
      </c>
      <c r="H8" s="846"/>
      <c r="I8" s="846"/>
      <c r="J8" s="846">
        <v>1</v>
      </c>
      <c r="K8" s="846"/>
      <c r="L8" s="865" t="s">
        <v>13361</v>
      </c>
      <c r="M8" s="865"/>
      <c r="N8" s="865"/>
      <c r="O8" s="865"/>
      <c r="P8" s="865">
        <v>3</v>
      </c>
    </row>
    <row r="9" spans="1:16" ht="38.25">
      <c r="A9" s="876">
        <v>5</v>
      </c>
      <c r="B9" s="877" t="s">
        <v>9834</v>
      </c>
      <c r="C9" s="865" t="s">
        <v>13362</v>
      </c>
      <c r="D9" s="865" t="s">
        <v>13363</v>
      </c>
      <c r="E9" s="879" t="s">
        <v>13364</v>
      </c>
      <c r="F9" s="865" t="s">
        <v>13365</v>
      </c>
      <c r="G9" s="846">
        <v>14</v>
      </c>
      <c r="H9" s="846"/>
      <c r="I9" s="846"/>
      <c r="J9" s="846">
        <v>1</v>
      </c>
      <c r="K9" s="846"/>
      <c r="L9" s="865" t="s">
        <v>9889</v>
      </c>
      <c r="M9" s="865" t="s">
        <v>8360</v>
      </c>
      <c r="N9" s="865" t="s">
        <v>5409</v>
      </c>
      <c r="O9" s="865">
        <v>1</v>
      </c>
      <c r="P9" s="865"/>
    </row>
    <row r="10" spans="1:16" ht="38.25">
      <c r="A10" s="876">
        <v>6</v>
      </c>
      <c r="B10" s="877" t="s">
        <v>9834</v>
      </c>
      <c r="C10" s="865" t="s">
        <v>13362</v>
      </c>
      <c r="D10" s="865" t="s">
        <v>13363</v>
      </c>
      <c r="E10" s="879" t="s">
        <v>13364</v>
      </c>
      <c r="F10" s="865" t="s">
        <v>13365</v>
      </c>
      <c r="G10" s="846">
        <v>14</v>
      </c>
      <c r="H10" s="846"/>
      <c r="I10" s="846"/>
      <c r="J10" s="846">
        <v>1</v>
      </c>
      <c r="K10" s="846"/>
      <c r="L10" s="865" t="s">
        <v>9889</v>
      </c>
      <c r="M10" s="865" t="s">
        <v>8361</v>
      </c>
      <c r="N10" s="865" t="s">
        <v>5409</v>
      </c>
      <c r="O10" s="865">
        <v>1</v>
      </c>
      <c r="P10" s="865"/>
    </row>
    <row r="11" spans="1:16" ht="25.5">
      <c r="A11" s="876">
        <v>7</v>
      </c>
      <c r="B11" s="877" t="s">
        <v>9834</v>
      </c>
      <c r="C11" s="865" t="s">
        <v>13366</v>
      </c>
      <c r="D11" s="865" t="s">
        <v>10969</v>
      </c>
      <c r="E11" s="879" t="s">
        <v>13367</v>
      </c>
      <c r="F11" s="865" t="s">
        <v>1611</v>
      </c>
      <c r="G11" s="846">
        <v>51</v>
      </c>
      <c r="H11" s="846">
        <v>3</v>
      </c>
      <c r="I11" s="846">
        <v>1</v>
      </c>
      <c r="J11" s="846"/>
      <c r="K11" s="846"/>
      <c r="L11" s="879" t="s">
        <v>8949</v>
      </c>
      <c r="M11" s="846" t="s">
        <v>13368</v>
      </c>
      <c r="N11" s="846" t="s">
        <v>1611</v>
      </c>
      <c r="O11" s="865"/>
      <c r="P11" s="865">
        <v>1</v>
      </c>
    </row>
    <row r="12" spans="1:16" ht="51">
      <c r="A12" s="876">
        <v>8</v>
      </c>
      <c r="B12" s="877" t="s">
        <v>9834</v>
      </c>
      <c r="C12" s="865" t="s">
        <v>13366</v>
      </c>
      <c r="D12" s="865" t="s">
        <v>10969</v>
      </c>
      <c r="E12" s="879" t="s">
        <v>13367</v>
      </c>
      <c r="F12" s="865" t="s">
        <v>1611</v>
      </c>
      <c r="G12" s="846">
        <v>51</v>
      </c>
      <c r="H12" s="846">
        <v>3</v>
      </c>
      <c r="I12" s="846">
        <v>1</v>
      </c>
      <c r="J12" s="846"/>
      <c r="K12" s="846"/>
      <c r="L12" s="879" t="s">
        <v>13369</v>
      </c>
      <c r="M12" s="846" t="s">
        <v>13368</v>
      </c>
      <c r="N12" s="846" t="s">
        <v>13370</v>
      </c>
      <c r="O12" s="865"/>
      <c r="P12" s="865">
        <v>1</v>
      </c>
    </row>
    <row r="13" spans="1:16" ht="51">
      <c r="A13" s="876">
        <v>9</v>
      </c>
      <c r="B13" s="877" t="s">
        <v>9834</v>
      </c>
      <c r="C13" s="865" t="s">
        <v>13366</v>
      </c>
      <c r="D13" s="865" t="s">
        <v>10969</v>
      </c>
      <c r="E13" s="879" t="s">
        <v>13367</v>
      </c>
      <c r="F13" s="865" t="s">
        <v>1611</v>
      </c>
      <c r="G13" s="846">
        <v>51</v>
      </c>
      <c r="H13" s="846">
        <v>3</v>
      </c>
      <c r="I13" s="846"/>
      <c r="J13" s="846">
        <v>1</v>
      </c>
      <c r="K13" s="846"/>
      <c r="L13" s="865" t="s">
        <v>13371</v>
      </c>
      <c r="M13" s="865" t="s">
        <v>6368</v>
      </c>
      <c r="N13" s="865" t="s">
        <v>1611</v>
      </c>
      <c r="O13" s="865">
        <v>1</v>
      </c>
      <c r="P13" s="865"/>
    </row>
    <row r="14" spans="1:16" ht="25.5">
      <c r="A14" s="876">
        <v>10</v>
      </c>
      <c r="B14" s="877" t="s">
        <v>9834</v>
      </c>
      <c r="C14" s="865" t="s">
        <v>13366</v>
      </c>
      <c r="D14" s="865" t="s">
        <v>10969</v>
      </c>
      <c r="E14" s="879" t="s">
        <v>13367</v>
      </c>
      <c r="F14" s="865" t="s">
        <v>1611</v>
      </c>
      <c r="G14" s="846">
        <v>51</v>
      </c>
      <c r="H14" s="846">
        <v>3</v>
      </c>
      <c r="I14" s="846"/>
      <c r="J14" s="846">
        <v>1</v>
      </c>
      <c r="K14" s="846"/>
      <c r="L14" s="865" t="s">
        <v>13372</v>
      </c>
      <c r="M14" s="865" t="s">
        <v>5060</v>
      </c>
      <c r="N14" s="865" t="s">
        <v>1611</v>
      </c>
      <c r="O14" s="865"/>
      <c r="P14" s="865">
        <v>1</v>
      </c>
    </row>
    <row r="15" spans="1:16" ht="51">
      <c r="A15" s="876">
        <v>11</v>
      </c>
      <c r="B15" s="877" t="s">
        <v>9834</v>
      </c>
      <c r="C15" s="865" t="s">
        <v>13366</v>
      </c>
      <c r="D15" s="865" t="s">
        <v>10969</v>
      </c>
      <c r="E15" s="879" t="s">
        <v>13367</v>
      </c>
      <c r="F15" s="865" t="s">
        <v>1611</v>
      </c>
      <c r="G15" s="846">
        <v>51</v>
      </c>
      <c r="H15" s="846">
        <v>3</v>
      </c>
      <c r="I15" s="846"/>
      <c r="J15" s="846">
        <v>1</v>
      </c>
      <c r="K15" s="846"/>
      <c r="L15" s="865" t="s">
        <v>13373</v>
      </c>
      <c r="M15" s="865" t="s">
        <v>5060</v>
      </c>
      <c r="N15" s="865" t="s">
        <v>1611</v>
      </c>
      <c r="O15" s="865"/>
      <c r="P15" s="865">
        <v>3</v>
      </c>
    </row>
    <row r="16" spans="1:16" ht="25.5">
      <c r="A16" s="876">
        <v>12</v>
      </c>
      <c r="B16" s="877" t="s">
        <v>9834</v>
      </c>
      <c r="C16" s="865" t="s">
        <v>13374</v>
      </c>
      <c r="D16" s="865" t="s">
        <v>13375</v>
      </c>
      <c r="E16" s="879" t="s">
        <v>13376</v>
      </c>
      <c r="F16" s="865" t="s">
        <v>1611</v>
      </c>
      <c r="G16" s="846">
        <v>78</v>
      </c>
      <c r="H16" s="846">
        <v>9</v>
      </c>
      <c r="I16" s="846"/>
      <c r="J16" s="846">
        <v>1</v>
      </c>
      <c r="K16" s="846"/>
      <c r="L16" s="865" t="s">
        <v>5340</v>
      </c>
      <c r="M16" s="865" t="s">
        <v>6602</v>
      </c>
      <c r="N16" s="865" t="s">
        <v>1611</v>
      </c>
      <c r="O16" s="865">
        <v>1</v>
      </c>
      <c r="P16" s="865"/>
    </row>
    <row r="17" spans="1:16" ht="25.5">
      <c r="A17" s="876">
        <v>13</v>
      </c>
      <c r="B17" s="877" t="s">
        <v>9834</v>
      </c>
      <c r="C17" s="865" t="s">
        <v>13374</v>
      </c>
      <c r="D17" s="865" t="s">
        <v>13375</v>
      </c>
      <c r="E17" s="879" t="s">
        <v>13376</v>
      </c>
      <c r="F17" s="865" t="s">
        <v>1611</v>
      </c>
      <c r="G17" s="846">
        <v>78</v>
      </c>
      <c r="H17" s="846">
        <v>9</v>
      </c>
      <c r="I17" s="846"/>
      <c r="J17" s="846">
        <v>1</v>
      </c>
      <c r="K17" s="846"/>
      <c r="L17" s="865" t="s">
        <v>8997</v>
      </c>
      <c r="M17" s="865" t="s">
        <v>6712</v>
      </c>
      <c r="N17" s="865" t="s">
        <v>1611</v>
      </c>
      <c r="O17" s="865">
        <v>1</v>
      </c>
      <c r="P17" s="865"/>
    </row>
    <row r="18" spans="1:16" ht="25.5">
      <c r="A18" s="876">
        <v>14</v>
      </c>
      <c r="B18" s="877" t="s">
        <v>9834</v>
      </c>
      <c r="C18" s="865" t="s">
        <v>13377</v>
      </c>
      <c r="D18" s="865" t="s">
        <v>12749</v>
      </c>
      <c r="E18" s="879" t="s">
        <v>13378</v>
      </c>
      <c r="F18" s="865" t="s">
        <v>1611</v>
      </c>
      <c r="G18" s="846">
        <v>25</v>
      </c>
      <c r="H18" s="846"/>
      <c r="I18" s="846"/>
      <c r="J18" s="846"/>
      <c r="K18" s="846">
        <v>1</v>
      </c>
      <c r="L18" s="865" t="s">
        <v>13379</v>
      </c>
      <c r="M18" s="846" t="s">
        <v>9899</v>
      </c>
      <c r="N18" s="846" t="s">
        <v>1611</v>
      </c>
      <c r="O18" s="865">
        <v>1</v>
      </c>
      <c r="P18" s="865"/>
    </row>
    <row r="19" spans="1:16" ht="25.5">
      <c r="A19" s="876">
        <v>15</v>
      </c>
      <c r="B19" s="877" t="s">
        <v>9834</v>
      </c>
      <c r="C19" s="865" t="s">
        <v>13380</v>
      </c>
      <c r="D19" s="865" t="s">
        <v>13381</v>
      </c>
      <c r="E19" s="879" t="s">
        <v>13382</v>
      </c>
      <c r="F19" s="865" t="s">
        <v>1611</v>
      </c>
      <c r="G19" s="846">
        <v>77</v>
      </c>
      <c r="H19" s="846">
        <v>27</v>
      </c>
      <c r="I19" s="846"/>
      <c r="J19" s="846">
        <v>1</v>
      </c>
      <c r="K19" s="846"/>
      <c r="L19" s="865" t="s">
        <v>8942</v>
      </c>
      <c r="M19" s="865" t="s">
        <v>13383</v>
      </c>
      <c r="N19" s="865" t="s">
        <v>1611</v>
      </c>
      <c r="O19" s="865">
        <v>1</v>
      </c>
      <c r="P19" s="865"/>
    </row>
    <row r="20" spans="1:16" ht="25.5">
      <c r="A20" s="876">
        <v>16</v>
      </c>
      <c r="B20" s="877" t="s">
        <v>9834</v>
      </c>
      <c r="C20" s="865" t="s">
        <v>13380</v>
      </c>
      <c r="D20" s="865" t="s">
        <v>13381</v>
      </c>
      <c r="E20" s="879" t="s">
        <v>13382</v>
      </c>
      <c r="F20" s="865" t="s">
        <v>1611</v>
      </c>
      <c r="G20" s="846">
        <v>77</v>
      </c>
      <c r="H20" s="846">
        <v>27</v>
      </c>
      <c r="I20" s="846"/>
      <c r="J20" s="846"/>
      <c r="K20" s="846">
        <v>1</v>
      </c>
      <c r="L20" s="865" t="s">
        <v>8947</v>
      </c>
      <c r="M20" s="846" t="s">
        <v>13384</v>
      </c>
      <c r="N20" s="846" t="s">
        <v>1611</v>
      </c>
      <c r="O20" s="865">
        <v>1</v>
      </c>
      <c r="P20" s="865"/>
    </row>
    <row r="21" spans="1:16" ht="25.5">
      <c r="A21" s="876">
        <v>17</v>
      </c>
      <c r="B21" s="877" t="s">
        <v>9834</v>
      </c>
      <c r="C21" s="865" t="s">
        <v>13385</v>
      </c>
      <c r="D21" s="865" t="s">
        <v>13386</v>
      </c>
      <c r="E21" s="879" t="s">
        <v>13387</v>
      </c>
      <c r="F21" s="865" t="s">
        <v>1611</v>
      </c>
      <c r="G21" s="846">
        <v>68</v>
      </c>
      <c r="H21" s="846">
        <v>19</v>
      </c>
      <c r="I21" s="846"/>
      <c r="J21" s="846"/>
      <c r="K21" s="846">
        <v>1</v>
      </c>
      <c r="L21" s="865" t="s">
        <v>9003</v>
      </c>
      <c r="M21" s="846" t="s">
        <v>13388</v>
      </c>
      <c r="N21" s="846" t="s">
        <v>1611</v>
      </c>
      <c r="O21" s="865">
        <v>1</v>
      </c>
      <c r="P21" s="865"/>
    </row>
    <row r="22" spans="1:16" ht="38.25">
      <c r="A22" s="876">
        <v>18</v>
      </c>
      <c r="B22" s="877" t="s">
        <v>9834</v>
      </c>
      <c r="C22" s="865" t="s">
        <v>13385</v>
      </c>
      <c r="D22" s="865" t="s">
        <v>13386</v>
      </c>
      <c r="E22" s="879" t="s">
        <v>13387</v>
      </c>
      <c r="F22" s="865" t="s">
        <v>1611</v>
      </c>
      <c r="G22" s="846">
        <v>68</v>
      </c>
      <c r="H22" s="846">
        <v>19</v>
      </c>
      <c r="I22" s="846"/>
      <c r="J22" s="846"/>
      <c r="K22" s="846">
        <v>1</v>
      </c>
      <c r="L22" s="865" t="s">
        <v>13389</v>
      </c>
      <c r="M22" s="846" t="s">
        <v>13390</v>
      </c>
      <c r="N22" s="846" t="s">
        <v>1611</v>
      </c>
      <c r="O22" s="865">
        <v>1</v>
      </c>
      <c r="P22" s="865"/>
    </row>
    <row r="23" spans="1:16" ht="38.25">
      <c r="A23" s="876">
        <v>19</v>
      </c>
      <c r="B23" s="877" t="s">
        <v>9834</v>
      </c>
      <c r="C23" s="865" t="s">
        <v>13391</v>
      </c>
      <c r="D23" s="865" t="s">
        <v>12205</v>
      </c>
      <c r="E23" s="879" t="s">
        <v>13392</v>
      </c>
      <c r="F23" s="865" t="s">
        <v>10554</v>
      </c>
      <c r="G23" s="846" t="s">
        <v>13393</v>
      </c>
      <c r="H23" s="846" t="s">
        <v>13394</v>
      </c>
      <c r="I23" s="846">
        <v>1</v>
      </c>
      <c r="J23" s="846"/>
      <c r="K23" s="846"/>
      <c r="L23" s="879" t="s">
        <v>13395</v>
      </c>
      <c r="M23" s="846" t="s">
        <v>9869</v>
      </c>
      <c r="N23" s="846" t="s">
        <v>1611</v>
      </c>
      <c r="O23" s="865"/>
      <c r="P23" s="865">
        <v>1</v>
      </c>
    </row>
    <row r="24" spans="1:16" ht="38.25">
      <c r="A24" s="876">
        <v>20</v>
      </c>
      <c r="B24" s="877" t="s">
        <v>9834</v>
      </c>
      <c r="C24" s="865" t="s">
        <v>13391</v>
      </c>
      <c r="D24" s="865" t="s">
        <v>12205</v>
      </c>
      <c r="E24" s="879" t="s">
        <v>13392</v>
      </c>
      <c r="F24" s="865" t="s">
        <v>10554</v>
      </c>
      <c r="G24" s="846" t="s">
        <v>13393</v>
      </c>
      <c r="H24" s="846" t="s">
        <v>13394</v>
      </c>
      <c r="I24" s="846">
        <v>1</v>
      </c>
      <c r="J24" s="846"/>
      <c r="K24" s="846"/>
      <c r="L24" s="879" t="s">
        <v>8926</v>
      </c>
      <c r="M24" s="846" t="s">
        <v>9879</v>
      </c>
      <c r="N24" s="846" t="s">
        <v>1611</v>
      </c>
      <c r="O24" s="865"/>
      <c r="P24" s="865">
        <v>1</v>
      </c>
    </row>
    <row r="25" spans="1:16" ht="25.5">
      <c r="A25" s="876">
        <v>21</v>
      </c>
      <c r="B25" s="877" t="s">
        <v>9834</v>
      </c>
      <c r="C25" s="865" t="s">
        <v>13391</v>
      </c>
      <c r="D25" s="865" t="s">
        <v>12205</v>
      </c>
      <c r="E25" s="879" t="s">
        <v>13392</v>
      </c>
      <c r="F25" s="865" t="s">
        <v>10554</v>
      </c>
      <c r="G25" s="846" t="s">
        <v>13393</v>
      </c>
      <c r="H25" s="846" t="s">
        <v>13394</v>
      </c>
      <c r="I25" s="846">
        <v>1</v>
      </c>
      <c r="J25" s="846"/>
      <c r="K25" s="846"/>
      <c r="L25" s="879" t="s">
        <v>6140</v>
      </c>
      <c r="M25" s="846" t="s">
        <v>10852</v>
      </c>
      <c r="N25" s="846" t="s">
        <v>1640</v>
      </c>
      <c r="O25" s="865"/>
      <c r="P25" s="865">
        <v>1</v>
      </c>
    </row>
    <row r="26" spans="1:16" ht="38.25">
      <c r="A26" s="876">
        <v>22</v>
      </c>
      <c r="B26" s="877" t="s">
        <v>9834</v>
      </c>
      <c r="C26" s="865" t="s">
        <v>13391</v>
      </c>
      <c r="D26" s="865" t="s">
        <v>12205</v>
      </c>
      <c r="E26" s="879" t="s">
        <v>13392</v>
      </c>
      <c r="F26" s="865" t="s">
        <v>10554</v>
      </c>
      <c r="G26" s="846" t="s">
        <v>13393</v>
      </c>
      <c r="H26" s="846" t="s">
        <v>13394</v>
      </c>
      <c r="I26" s="846">
        <v>1</v>
      </c>
      <c r="J26" s="846"/>
      <c r="K26" s="846"/>
      <c r="L26" s="879" t="s">
        <v>3365</v>
      </c>
      <c r="M26" s="846" t="s">
        <v>9872</v>
      </c>
      <c r="N26" s="846" t="s">
        <v>1611</v>
      </c>
      <c r="O26" s="865"/>
      <c r="P26" s="865">
        <v>1</v>
      </c>
    </row>
    <row r="27" spans="1:16" ht="38.25">
      <c r="A27" s="876">
        <v>23</v>
      </c>
      <c r="B27" s="877" t="s">
        <v>9834</v>
      </c>
      <c r="C27" s="865" t="s">
        <v>13391</v>
      </c>
      <c r="D27" s="865" t="s">
        <v>12205</v>
      </c>
      <c r="E27" s="879" t="s">
        <v>13392</v>
      </c>
      <c r="F27" s="865" t="s">
        <v>10554</v>
      </c>
      <c r="G27" s="846" t="s">
        <v>13393</v>
      </c>
      <c r="H27" s="846" t="s">
        <v>13394</v>
      </c>
      <c r="I27" s="846">
        <v>1</v>
      </c>
      <c r="J27" s="846"/>
      <c r="K27" s="846"/>
      <c r="L27" s="879" t="s">
        <v>8926</v>
      </c>
      <c r="M27" s="846" t="s">
        <v>9873</v>
      </c>
      <c r="N27" s="846" t="s">
        <v>1611</v>
      </c>
      <c r="O27" s="865"/>
      <c r="P27" s="865">
        <v>1</v>
      </c>
    </row>
    <row r="28" spans="1:16" ht="38.25">
      <c r="A28" s="876">
        <v>24</v>
      </c>
      <c r="B28" s="877" t="s">
        <v>9834</v>
      </c>
      <c r="C28" s="865" t="s">
        <v>13391</v>
      </c>
      <c r="D28" s="865" t="s">
        <v>12205</v>
      </c>
      <c r="E28" s="879" t="s">
        <v>13392</v>
      </c>
      <c r="F28" s="865" t="s">
        <v>10554</v>
      </c>
      <c r="G28" s="846" t="s">
        <v>13393</v>
      </c>
      <c r="H28" s="846" t="s">
        <v>13394</v>
      </c>
      <c r="I28" s="846">
        <v>1</v>
      </c>
      <c r="J28" s="846"/>
      <c r="K28" s="846"/>
      <c r="L28" s="879" t="s">
        <v>8335</v>
      </c>
      <c r="M28" s="846" t="s">
        <v>9880</v>
      </c>
      <c r="N28" s="846" t="s">
        <v>1611</v>
      </c>
      <c r="O28" s="865"/>
      <c r="P28" s="865">
        <v>1</v>
      </c>
    </row>
    <row r="29" spans="1:16" ht="25.5">
      <c r="A29" s="876">
        <v>25</v>
      </c>
      <c r="B29" s="877" t="s">
        <v>9834</v>
      </c>
      <c r="C29" s="865" t="s">
        <v>13391</v>
      </c>
      <c r="D29" s="865" t="s">
        <v>12205</v>
      </c>
      <c r="E29" s="879" t="s">
        <v>13392</v>
      </c>
      <c r="F29" s="865" t="s">
        <v>10554</v>
      </c>
      <c r="G29" s="846" t="s">
        <v>13393</v>
      </c>
      <c r="H29" s="846" t="s">
        <v>13394</v>
      </c>
      <c r="I29" s="846">
        <v>1</v>
      </c>
      <c r="J29" s="846"/>
      <c r="K29" s="846"/>
      <c r="L29" s="879" t="s">
        <v>6140</v>
      </c>
      <c r="M29" s="846" t="s">
        <v>9883</v>
      </c>
      <c r="N29" s="846" t="s">
        <v>1640</v>
      </c>
      <c r="O29" s="865"/>
      <c r="P29" s="865">
        <v>1</v>
      </c>
    </row>
    <row r="30" spans="1:16" ht="25.5">
      <c r="A30" s="876">
        <v>26</v>
      </c>
      <c r="B30" s="877" t="s">
        <v>9834</v>
      </c>
      <c r="C30" s="865" t="s">
        <v>13391</v>
      </c>
      <c r="D30" s="865" t="s">
        <v>12205</v>
      </c>
      <c r="E30" s="879" t="s">
        <v>13392</v>
      </c>
      <c r="F30" s="865" t="s">
        <v>10554</v>
      </c>
      <c r="G30" s="846" t="s">
        <v>13393</v>
      </c>
      <c r="H30" s="846" t="s">
        <v>13394</v>
      </c>
      <c r="I30" s="846"/>
      <c r="J30" s="846">
        <v>1</v>
      </c>
      <c r="K30" s="846"/>
      <c r="L30" s="865" t="s">
        <v>6143</v>
      </c>
      <c r="M30" s="846" t="s">
        <v>13396</v>
      </c>
      <c r="N30" s="846" t="s">
        <v>1611</v>
      </c>
      <c r="O30" s="865"/>
      <c r="P30" s="865">
        <v>1</v>
      </c>
    </row>
    <row r="31" spans="1:16" ht="38.25">
      <c r="A31" s="876">
        <v>27</v>
      </c>
      <c r="B31" s="877" t="s">
        <v>9834</v>
      </c>
      <c r="C31" s="865" t="s">
        <v>13391</v>
      </c>
      <c r="D31" s="865" t="s">
        <v>12205</v>
      </c>
      <c r="E31" s="879" t="s">
        <v>13392</v>
      </c>
      <c r="F31" s="865" t="s">
        <v>10554</v>
      </c>
      <c r="G31" s="846" t="s">
        <v>13393</v>
      </c>
      <c r="H31" s="846" t="s">
        <v>13394</v>
      </c>
      <c r="I31" s="846"/>
      <c r="J31" s="846"/>
      <c r="K31" s="846">
        <v>1</v>
      </c>
      <c r="L31" s="865" t="s">
        <v>8341</v>
      </c>
      <c r="M31" s="846" t="s">
        <v>13397</v>
      </c>
      <c r="N31" s="846" t="s">
        <v>1611</v>
      </c>
      <c r="O31" s="865">
        <v>1</v>
      </c>
      <c r="P31" s="865"/>
    </row>
    <row r="32" spans="1:16" ht="38.25">
      <c r="A32" s="876">
        <v>28</v>
      </c>
      <c r="B32" s="877" t="s">
        <v>9834</v>
      </c>
      <c r="C32" s="865" t="s">
        <v>13391</v>
      </c>
      <c r="D32" s="865" t="s">
        <v>12205</v>
      </c>
      <c r="E32" s="879" t="s">
        <v>13392</v>
      </c>
      <c r="F32" s="865" t="s">
        <v>10554</v>
      </c>
      <c r="G32" s="846" t="s">
        <v>13393</v>
      </c>
      <c r="H32" s="846" t="s">
        <v>13394</v>
      </c>
      <c r="I32" s="846"/>
      <c r="J32" s="846"/>
      <c r="K32" s="846">
        <v>1</v>
      </c>
      <c r="L32" s="865" t="s">
        <v>8343</v>
      </c>
      <c r="M32" s="846" t="s">
        <v>9871</v>
      </c>
      <c r="N32" s="846" t="s">
        <v>1611</v>
      </c>
      <c r="O32" s="865">
        <v>1</v>
      </c>
      <c r="P32" s="865"/>
    </row>
    <row r="33" spans="1:16" ht="38.25">
      <c r="A33" s="876">
        <v>29</v>
      </c>
      <c r="B33" s="877" t="s">
        <v>9834</v>
      </c>
      <c r="C33" s="865" t="s">
        <v>13391</v>
      </c>
      <c r="D33" s="865" t="s">
        <v>12205</v>
      </c>
      <c r="E33" s="879" t="s">
        <v>13392</v>
      </c>
      <c r="F33" s="865" t="s">
        <v>10554</v>
      </c>
      <c r="G33" s="846" t="s">
        <v>13393</v>
      </c>
      <c r="H33" s="846" t="s">
        <v>13394</v>
      </c>
      <c r="I33" s="846"/>
      <c r="J33" s="846"/>
      <c r="K33" s="846">
        <v>1</v>
      </c>
      <c r="L33" s="865" t="s">
        <v>551</v>
      </c>
      <c r="M33" s="846" t="s">
        <v>13397</v>
      </c>
      <c r="N33" s="846" t="s">
        <v>1611</v>
      </c>
      <c r="O33" s="865"/>
      <c r="P33" s="865">
        <v>1</v>
      </c>
    </row>
    <row r="34" spans="1:16" ht="25.5">
      <c r="A34" s="876">
        <v>30</v>
      </c>
      <c r="B34" s="877" t="s">
        <v>9834</v>
      </c>
      <c r="C34" s="865" t="s">
        <v>13391</v>
      </c>
      <c r="D34" s="865" t="s">
        <v>12205</v>
      </c>
      <c r="E34" s="879" t="s">
        <v>13392</v>
      </c>
      <c r="F34" s="865" t="s">
        <v>10554</v>
      </c>
      <c r="G34" s="846" t="s">
        <v>13393</v>
      </c>
      <c r="H34" s="846" t="s">
        <v>13394</v>
      </c>
      <c r="I34" s="846"/>
      <c r="J34" s="846"/>
      <c r="K34" s="846">
        <v>1</v>
      </c>
      <c r="L34" s="865" t="s">
        <v>6143</v>
      </c>
      <c r="M34" s="846" t="s">
        <v>13398</v>
      </c>
      <c r="N34" s="846" t="s">
        <v>1611</v>
      </c>
      <c r="O34" s="865"/>
      <c r="P34" s="865">
        <v>1</v>
      </c>
    </row>
    <row r="35" spans="1:16" ht="38.25">
      <c r="A35" s="876">
        <v>31</v>
      </c>
      <c r="B35" s="877" t="s">
        <v>9834</v>
      </c>
      <c r="C35" s="865" t="s">
        <v>13391</v>
      </c>
      <c r="D35" s="865" t="s">
        <v>12205</v>
      </c>
      <c r="E35" s="879" t="s">
        <v>13392</v>
      </c>
      <c r="F35" s="865" t="s">
        <v>10554</v>
      </c>
      <c r="G35" s="846" t="s">
        <v>13393</v>
      </c>
      <c r="H35" s="846" t="s">
        <v>13394</v>
      </c>
      <c r="I35" s="846"/>
      <c r="J35" s="846"/>
      <c r="K35" s="846">
        <v>1</v>
      </c>
      <c r="L35" s="865" t="s">
        <v>8343</v>
      </c>
      <c r="M35" s="846" t="s">
        <v>9875</v>
      </c>
      <c r="N35" s="846" t="s">
        <v>1611</v>
      </c>
      <c r="O35" s="865">
        <v>1</v>
      </c>
      <c r="P35" s="865"/>
    </row>
    <row r="36" spans="1:16" ht="25.5">
      <c r="A36" s="876">
        <v>32</v>
      </c>
      <c r="B36" s="877" t="s">
        <v>9834</v>
      </c>
      <c r="C36" s="865" t="s">
        <v>13399</v>
      </c>
      <c r="D36" s="865" t="s">
        <v>13400</v>
      </c>
      <c r="E36" s="879" t="s">
        <v>13401</v>
      </c>
      <c r="F36" s="865" t="s">
        <v>1611</v>
      </c>
      <c r="G36" s="846">
        <v>115</v>
      </c>
      <c r="H36" s="846"/>
      <c r="I36" s="846"/>
      <c r="J36" s="846"/>
      <c r="K36" s="846">
        <v>1</v>
      </c>
      <c r="L36" s="865" t="s">
        <v>13402</v>
      </c>
      <c r="M36" s="846" t="s">
        <v>13403</v>
      </c>
      <c r="N36" s="846" t="s">
        <v>1611</v>
      </c>
      <c r="O36" s="865">
        <v>1</v>
      </c>
      <c r="P36" s="865"/>
    </row>
    <row r="37" spans="1:16" ht="38.25">
      <c r="A37" s="876">
        <v>33</v>
      </c>
      <c r="B37" s="877" t="s">
        <v>13236</v>
      </c>
      <c r="C37" s="865" t="s">
        <v>13404</v>
      </c>
      <c r="D37" s="865" t="s">
        <v>13405</v>
      </c>
      <c r="E37" s="879" t="s">
        <v>13406</v>
      </c>
      <c r="F37" s="865" t="s">
        <v>1611</v>
      </c>
      <c r="G37" s="846">
        <v>16</v>
      </c>
      <c r="H37" s="846">
        <v>1</v>
      </c>
      <c r="I37" s="846">
        <v>1</v>
      </c>
      <c r="J37" s="846"/>
      <c r="K37" s="846"/>
      <c r="L37" s="879" t="s">
        <v>13407</v>
      </c>
      <c r="M37" s="846" t="s">
        <v>3015</v>
      </c>
      <c r="N37" s="846" t="s">
        <v>1611</v>
      </c>
      <c r="O37" s="865"/>
      <c r="P37" s="865">
        <v>2</v>
      </c>
    </row>
    <row r="38" spans="1:16" ht="25.5">
      <c r="A38" s="876">
        <v>34</v>
      </c>
      <c r="B38" s="877" t="s">
        <v>13236</v>
      </c>
      <c r="C38" s="865" t="s">
        <v>13408</v>
      </c>
      <c r="D38" s="865" t="s">
        <v>13409</v>
      </c>
      <c r="E38" s="879" t="s">
        <v>13410</v>
      </c>
      <c r="F38" s="865" t="s">
        <v>1611</v>
      </c>
      <c r="G38" s="846">
        <v>22</v>
      </c>
      <c r="H38" s="846">
        <v>3</v>
      </c>
      <c r="I38" s="846"/>
      <c r="J38" s="846"/>
      <c r="K38" s="846">
        <v>1</v>
      </c>
      <c r="L38" s="865" t="s">
        <v>1662</v>
      </c>
      <c r="M38" s="865" t="s">
        <v>3015</v>
      </c>
      <c r="N38" s="865" t="s">
        <v>1611</v>
      </c>
      <c r="O38" s="865"/>
      <c r="P38" s="865">
        <v>1</v>
      </c>
    </row>
    <row r="39" spans="1:16" ht="25.5">
      <c r="A39" s="876">
        <v>35</v>
      </c>
      <c r="B39" s="877" t="s">
        <v>13411</v>
      </c>
      <c r="C39" s="865" t="s">
        <v>13412</v>
      </c>
      <c r="D39" s="846" t="s">
        <v>12148</v>
      </c>
      <c r="E39" s="879" t="s">
        <v>13413</v>
      </c>
      <c r="F39" s="846" t="s">
        <v>13414</v>
      </c>
      <c r="G39" s="846" t="s">
        <v>13415</v>
      </c>
      <c r="H39" s="846" t="s">
        <v>13416</v>
      </c>
      <c r="I39" s="846"/>
      <c r="J39" s="846"/>
      <c r="K39" s="846">
        <v>1</v>
      </c>
      <c r="L39" s="865" t="s">
        <v>8378</v>
      </c>
      <c r="M39" s="865" t="s">
        <v>13417</v>
      </c>
      <c r="N39" s="865" t="s">
        <v>362</v>
      </c>
      <c r="O39" s="865"/>
      <c r="P39" s="865">
        <v>1</v>
      </c>
    </row>
    <row r="40" spans="1:16" ht="25.5">
      <c r="A40" s="876">
        <v>36</v>
      </c>
      <c r="B40" s="877" t="s">
        <v>13411</v>
      </c>
      <c r="C40" s="865" t="s">
        <v>13418</v>
      </c>
      <c r="D40" s="846" t="s">
        <v>9954</v>
      </c>
      <c r="E40" s="879" t="s">
        <v>13419</v>
      </c>
      <c r="F40" s="846" t="s">
        <v>1611</v>
      </c>
      <c r="G40" s="846">
        <v>21</v>
      </c>
      <c r="H40" s="846"/>
      <c r="I40" s="846"/>
      <c r="J40" s="846"/>
      <c r="K40" s="846">
        <v>1</v>
      </c>
      <c r="L40" s="865" t="s">
        <v>13420</v>
      </c>
      <c r="M40" s="865" t="s">
        <v>13421</v>
      </c>
      <c r="N40" s="865" t="s">
        <v>1611</v>
      </c>
      <c r="O40" s="865"/>
      <c r="P40" s="865">
        <v>2</v>
      </c>
    </row>
    <row r="41" spans="1:16" ht="25.5">
      <c r="A41" s="876">
        <v>37</v>
      </c>
      <c r="B41" s="877" t="s">
        <v>13422</v>
      </c>
      <c r="C41" s="865" t="s">
        <v>13423</v>
      </c>
      <c r="D41" s="846" t="s">
        <v>13424</v>
      </c>
      <c r="E41" s="879" t="s">
        <v>13425</v>
      </c>
      <c r="F41" s="846" t="s">
        <v>1611</v>
      </c>
      <c r="G41" s="846">
        <v>20</v>
      </c>
      <c r="H41" s="846">
        <v>4</v>
      </c>
      <c r="I41" s="846">
        <v>1</v>
      </c>
      <c r="J41" s="846"/>
      <c r="K41" s="846"/>
      <c r="L41" s="865" t="s">
        <v>4041</v>
      </c>
      <c r="M41" s="846" t="s">
        <v>13426</v>
      </c>
      <c r="N41" s="846" t="s">
        <v>1611</v>
      </c>
      <c r="O41" s="865">
        <v>1</v>
      </c>
      <c r="P41" s="865"/>
    </row>
    <row r="42" spans="1:16" ht="25.5">
      <c r="A42" s="876">
        <v>38</v>
      </c>
      <c r="B42" s="877" t="s">
        <v>13422</v>
      </c>
      <c r="C42" s="865" t="s">
        <v>13423</v>
      </c>
      <c r="D42" s="846" t="s">
        <v>13424</v>
      </c>
      <c r="E42" s="879" t="s">
        <v>13425</v>
      </c>
      <c r="F42" s="846" t="s">
        <v>1611</v>
      </c>
      <c r="G42" s="846">
        <v>20</v>
      </c>
      <c r="H42" s="846">
        <v>4</v>
      </c>
      <c r="I42" s="846"/>
      <c r="J42" s="846">
        <v>1</v>
      </c>
      <c r="K42" s="846"/>
      <c r="L42" s="865" t="s">
        <v>3946</v>
      </c>
      <c r="M42" s="865" t="s">
        <v>13427</v>
      </c>
      <c r="N42" s="865" t="s">
        <v>1611</v>
      </c>
      <c r="O42" s="865">
        <v>1</v>
      </c>
      <c r="P42" s="865"/>
    </row>
    <row r="43" spans="1:16" ht="25.5">
      <c r="A43" s="876">
        <v>39</v>
      </c>
      <c r="B43" s="877" t="s">
        <v>13422</v>
      </c>
      <c r="C43" s="865" t="s">
        <v>13423</v>
      </c>
      <c r="D43" s="846" t="s">
        <v>13424</v>
      </c>
      <c r="E43" s="879" t="s">
        <v>13425</v>
      </c>
      <c r="F43" s="846" t="s">
        <v>1611</v>
      </c>
      <c r="G43" s="846">
        <v>20</v>
      </c>
      <c r="H43" s="846">
        <v>4</v>
      </c>
      <c r="I43" s="846"/>
      <c r="J43" s="846">
        <v>1</v>
      </c>
      <c r="K43" s="846"/>
      <c r="L43" s="865" t="s">
        <v>4746</v>
      </c>
      <c r="M43" s="865" t="s">
        <v>9969</v>
      </c>
      <c r="N43" s="865" t="s">
        <v>1611</v>
      </c>
      <c r="O43" s="865">
        <v>1</v>
      </c>
      <c r="P43" s="865"/>
    </row>
    <row r="44" spans="1:16" ht="25.5">
      <c r="A44" s="876">
        <v>40</v>
      </c>
      <c r="B44" s="877" t="s">
        <v>13239</v>
      </c>
      <c r="C44" s="865" t="s">
        <v>13428</v>
      </c>
      <c r="D44" s="865" t="s">
        <v>13429</v>
      </c>
      <c r="E44" s="865" t="s">
        <v>13430</v>
      </c>
      <c r="F44" s="865" t="s">
        <v>1611</v>
      </c>
      <c r="G44" s="865">
        <v>24</v>
      </c>
      <c r="H44" s="865" t="s">
        <v>13431</v>
      </c>
      <c r="I44" s="865">
        <v>1</v>
      </c>
      <c r="J44" s="865"/>
      <c r="K44" s="865"/>
      <c r="L44" s="865" t="s">
        <v>3675</v>
      </c>
      <c r="M44" s="865" t="s">
        <v>13247</v>
      </c>
      <c r="N44" s="865" t="s">
        <v>1611</v>
      </c>
      <c r="O44" s="865"/>
      <c r="P44" s="865">
        <v>1</v>
      </c>
    </row>
    <row r="45" spans="1:16" ht="25.5">
      <c r="A45" s="876">
        <v>41</v>
      </c>
      <c r="B45" s="877" t="s">
        <v>13239</v>
      </c>
      <c r="C45" s="865" t="s">
        <v>13428</v>
      </c>
      <c r="D45" s="865" t="s">
        <v>13429</v>
      </c>
      <c r="E45" s="865" t="s">
        <v>13430</v>
      </c>
      <c r="F45" s="865" t="s">
        <v>1611</v>
      </c>
      <c r="G45" s="865">
        <v>24</v>
      </c>
      <c r="H45" s="865" t="s">
        <v>13431</v>
      </c>
      <c r="I45" s="865"/>
      <c r="J45" s="865">
        <v>1</v>
      </c>
      <c r="K45" s="865"/>
      <c r="L45" s="865" t="s">
        <v>11056</v>
      </c>
      <c r="M45" s="865" t="s">
        <v>12752</v>
      </c>
      <c r="N45" s="865" t="s">
        <v>1611</v>
      </c>
      <c r="O45" s="865"/>
      <c r="P45" s="865">
        <v>1</v>
      </c>
    </row>
    <row r="46" spans="1:16" ht="25.5">
      <c r="A46" s="876">
        <v>42</v>
      </c>
      <c r="B46" s="877" t="s">
        <v>13432</v>
      </c>
      <c r="C46" s="865" t="s">
        <v>13433</v>
      </c>
      <c r="D46" s="846" t="s">
        <v>13434</v>
      </c>
      <c r="E46" s="879" t="s">
        <v>13435</v>
      </c>
      <c r="F46" s="846" t="s">
        <v>1640</v>
      </c>
      <c r="G46" s="846">
        <v>40</v>
      </c>
      <c r="H46" s="846">
        <v>7</v>
      </c>
      <c r="I46" s="846">
        <v>1</v>
      </c>
      <c r="J46" s="846"/>
      <c r="K46" s="846"/>
      <c r="L46" s="865" t="s">
        <v>13436</v>
      </c>
      <c r="M46" s="846" t="s">
        <v>13437</v>
      </c>
      <c r="N46" s="846" t="s">
        <v>1640</v>
      </c>
      <c r="O46" s="865">
        <v>1</v>
      </c>
      <c r="P46" s="865"/>
    </row>
    <row r="47" spans="1:16" ht="25.5">
      <c r="A47" s="876">
        <v>43</v>
      </c>
      <c r="B47" s="877" t="s">
        <v>13432</v>
      </c>
      <c r="C47" s="865" t="s">
        <v>13433</v>
      </c>
      <c r="D47" s="846" t="s">
        <v>13434</v>
      </c>
      <c r="E47" s="879" t="s">
        <v>13435</v>
      </c>
      <c r="F47" s="846" t="s">
        <v>1640</v>
      </c>
      <c r="G47" s="846">
        <v>40</v>
      </c>
      <c r="H47" s="846">
        <v>7</v>
      </c>
      <c r="I47" s="846">
        <v>1</v>
      </c>
      <c r="J47" s="846"/>
      <c r="K47" s="846"/>
      <c r="L47" s="865" t="s">
        <v>13436</v>
      </c>
      <c r="M47" s="846" t="s">
        <v>13438</v>
      </c>
      <c r="N47" s="846" t="s">
        <v>1640</v>
      </c>
      <c r="O47" s="865">
        <v>1</v>
      </c>
      <c r="P47" s="865"/>
    </row>
    <row r="48" spans="1:16" ht="25.5">
      <c r="A48" s="876">
        <v>44</v>
      </c>
      <c r="B48" s="877" t="s">
        <v>13432</v>
      </c>
      <c r="C48" s="865" t="s">
        <v>13433</v>
      </c>
      <c r="D48" s="846" t="s">
        <v>13434</v>
      </c>
      <c r="E48" s="879" t="s">
        <v>13435</v>
      </c>
      <c r="F48" s="846" t="s">
        <v>1640</v>
      </c>
      <c r="G48" s="846">
        <v>40</v>
      </c>
      <c r="H48" s="846">
        <v>7</v>
      </c>
      <c r="I48" s="846"/>
      <c r="J48" s="846">
        <v>1</v>
      </c>
      <c r="K48" s="846"/>
      <c r="L48" s="865" t="s">
        <v>13436</v>
      </c>
      <c r="M48" s="865" t="s">
        <v>13439</v>
      </c>
      <c r="N48" s="865" t="s">
        <v>1640</v>
      </c>
      <c r="O48" s="865">
        <v>1</v>
      </c>
      <c r="P48" s="865"/>
    </row>
    <row r="49" spans="1:16" ht="25.5">
      <c r="A49" s="876">
        <v>45</v>
      </c>
      <c r="B49" s="877" t="s">
        <v>13432</v>
      </c>
      <c r="C49" s="865" t="s">
        <v>13399</v>
      </c>
      <c r="D49" s="846" t="s">
        <v>13400</v>
      </c>
      <c r="E49" s="879" t="s">
        <v>13401</v>
      </c>
      <c r="F49" s="846" t="s">
        <v>1611</v>
      </c>
      <c r="G49" s="846">
        <v>115</v>
      </c>
      <c r="H49" s="846"/>
      <c r="I49" s="846"/>
      <c r="J49" s="846"/>
      <c r="K49" s="846">
        <v>1</v>
      </c>
      <c r="L49" s="865" t="s">
        <v>3685</v>
      </c>
      <c r="M49" s="865" t="s">
        <v>13440</v>
      </c>
      <c r="N49" s="865" t="s">
        <v>1611</v>
      </c>
      <c r="O49" s="865"/>
      <c r="P49" s="865">
        <v>1</v>
      </c>
    </row>
    <row r="50" spans="1:16" ht="51">
      <c r="A50" s="876">
        <v>46</v>
      </c>
      <c r="B50" s="877" t="s">
        <v>13432</v>
      </c>
      <c r="C50" s="865" t="s">
        <v>13441</v>
      </c>
      <c r="D50" s="846" t="s">
        <v>13442</v>
      </c>
      <c r="E50" s="879" t="s">
        <v>13443</v>
      </c>
      <c r="F50" s="846" t="s">
        <v>10525</v>
      </c>
      <c r="G50" s="846">
        <v>10</v>
      </c>
      <c r="H50" s="846" t="s">
        <v>13444</v>
      </c>
      <c r="I50" s="846">
        <v>1</v>
      </c>
      <c r="J50" s="846"/>
      <c r="K50" s="846"/>
      <c r="L50" s="865" t="s">
        <v>1000</v>
      </c>
      <c r="M50" s="846" t="s">
        <v>13445</v>
      </c>
      <c r="N50" s="846" t="s">
        <v>10636</v>
      </c>
      <c r="O50" s="865"/>
      <c r="P50" s="865">
        <v>1</v>
      </c>
    </row>
    <row r="51" spans="1:16" ht="51">
      <c r="A51" s="876">
        <v>47</v>
      </c>
      <c r="B51" s="877" t="s">
        <v>13432</v>
      </c>
      <c r="C51" s="865" t="s">
        <v>13441</v>
      </c>
      <c r="D51" s="846" t="s">
        <v>13442</v>
      </c>
      <c r="E51" s="879" t="s">
        <v>13443</v>
      </c>
      <c r="F51" s="846" t="s">
        <v>10525</v>
      </c>
      <c r="G51" s="846">
        <v>10</v>
      </c>
      <c r="H51" s="846" t="s">
        <v>13444</v>
      </c>
      <c r="I51" s="846">
        <v>1</v>
      </c>
      <c r="J51" s="846"/>
      <c r="K51" s="846"/>
      <c r="L51" s="865" t="s">
        <v>383</v>
      </c>
      <c r="M51" s="846" t="s">
        <v>12174</v>
      </c>
      <c r="N51" s="846" t="s">
        <v>1611</v>
      </c>
      <c r="O51" s="865"/>
      <c r="P51" s="865">
        <v>1</v>
      </c>
    </row>
    <row r="52" spans="1:16" ht="51">
      <c r="A52" s="876">
        <v>48</v>
      </c>
      <c r="B52" s="877" t="s">
        <v>13432</v>
      </c>
      <c r="C52" s="865" t="s">
        <v>13441</v>
      </c>
      <c r="D52" s="846" t="s">
        <v>13442</v>
      </c>
      <c r="E52" s="879" t="s">
        <v>13443</v>
      </c>
      <c r="F52" s="846" t="s">
        <v>10525</v>
      </c>
      <c r="G52" s="846">
        <v>10</v>
      </c>
      <c r="H52" s="846" t="s">
        <v>13444</v>
      </c>
      <c r="I52" s="846"/>
      <c r="J52" s="846">
        <v>1</v>
      </c>
      <c r="K52" s="846"/>
      <c r="L52" s="865" t="s">
        <v>8422</v>
      </c>
      <c r="M52" s="865" t="s">
        <v>13446</v>
      </c>
      <c r="N52" s="865" t="s">
        <v>1640</v>
      </c>
      <c r="O52" s="865">
        <v>1</v>
      </c>
      <c r="P52" s="865"/>
    </row>
    <row r="53" spans="1:16" ht="51">
      <c r="A53" s="876">
        <v>49</v>
      </c>
      <c r="B53" s="877" t="s">
        <v>13432</v>
      </c>
      <c r="C53" s="865" t="s">
        <v>13441</v>
      </c>
      <c r="D53" s="846" t="s">
        <v>13442</v>
      </c>
      <c r="E53" s="879" t="s">
        <v>13443</v>
      </c>
      <c r="F53" s="846" t="s">
        <v>10525</v>
      </c>
      <c r="G53" s="846">
        <v>10</v>
      </c>
      <c r="H53" s="846" t="s">
        <v>13444</v>
      </c>
      <c r="I53" s="846"/>
      <c r="J53" s="846">
        <v>1</v>
      </c>
      <c r="K53" s="846"/>
      <c r="L53" s="865" t="s">
        <v>5804</v>
      </c>
      <c r="M53" s="865" t="s">
        <v>13447</v>
      </c>
      <c r="N53" s="865" t="s">
        <v>1611</v>
      </c>
      <c r="O53" s="865">
        <v>1</v>
      </c>
      <c r="P53" s="865"/>
    </row>
    <row r="54" spans="1:16" ht="51">
      <c r="A54" s="876">
        <v>50</v>
      </c>
      <c r="B54" s="877" t="s">
        <v>13432</v>
      </c>
      <c r="C54" s="865" t="s">
        <v>13441</v>
      </c>
      <c r="D54" s="846" t="s">
        <v>13442</v>
      </c>
      <c r="E54" s="879" t="s">
        <v>13443</v>
      </c>
      <c r="F54" s="846" t="s">
        <v>10525</v>
      </c>
      <c r="G54" s="846">
        <v>10</v>
      </c>
      <c r="H54" s="846" t="s">
        <v>13444</v>
      </c>
      <c r="I54" s="846"/>
      <c r="J54" s="846">
        <v>1</v>
      </c>
      <c r="K54" s="846"/>
      <c r="L54" s="865" t="s">
        <v>1000</v>
      </c>
      <c r="M54" s="865" t="s">
        <v>13445</v>
      </c>
      <c r="N54" s="865" t="s">
        <v>1611</v>
      </c>
      <c r="O54" s="865"/>
      <c r="P54" s="865">
        <v>1</v>
      </c>
    </row>
    <row r="55" spans="1:16" ht="51">
      <c r="A55" s="876">
        <v>51</v>
      </c>
      <c r="B55" s="877" t="s">
        <v>13432</v>
      </c>
      <c r="C55" s="865" t="s">
        <v>13441</v>
      </c>
      <c r="D55" s="846" t="s">
        <v>13442</v>
      </c>
      <c r="E55" s="879" t="s">
        <v>13443</v>
      </c>
      <c r="F55" s="846" t="s">
        <v>10525</v>
      </c>
      <c r="G55" s="846">
        <v>10</v>
      </c>
      <c r="H55" s="846" t="s">
        <v>13444</v>
      </c>
      <c r="I55" s="846"/>
      <c r="J55" s="846">
        <v>1</v>
      </c>
      <c r="K55" s="846"/>
      <c r="L55" s="865" t="s">
        <v>461</v>
      </c>
      <c r="M55" s="865" t="s">
        <v>13448</v>
      </c>
      <c r="N55" s="865" t="s">
        <v>1611</v>
      </c>
      <c r="O55" s="865">
        <v>1</v>
      </c>
      <c r="P55" s="865"/>
    </row>
    <row r="56" spans="1:16" ht="51">
      <c r="A56" s="876">
        <v>52</v>
      </c>
      <c r="B56" s="877" t="s">
        <v>13432</v>
      </c>
      <c r="C56" s="865" t="s">
        <v>13441</v>
      </c>
      <c r="D56" s="846" t="s">
        <v>13442</v>
      </c>
      <c r="E56" s="879" t="s">
        <v>13443</v>
      </c>
      <c r="F56" s="846" t="s">
        <v>10525</v>
      </c>
      <c r="G56" s="846">
        <v>10</v>
      </c>
      <c r="H56" s="846" t="s">
        <v>13444</v>
      </c>
      <c r="I56" s="846"/>
      <c r="J56" s="846">
        <v>1</v>
      </c>
      <c r="K56" s="846"/>
      <c r="L56" s="865" t="s">
        <v>1000</v>
      </c>
      <c r="M56" s="865" t="s">
        <v>12181</v>
      </c>
      <c r="N56" s="865" t="s">
        <v>1611</v>
      </c>
      <c r="O56" s="865"/>
      <c r="P56" s="865">
        <v>1</v>
      </c>
    </row>
    <row r="57" spans="1:16" ht="51">
      <c r="A57" s="876">
        <v>53</v>
      </c>
      <c r="B57" s="877" t="s">
        <v>13432</v>
      </c>
      <c r="C57" s="865" t="s">
        <v>13441</v>
      </c>
      <c r="D57" s="846" t="s">
        <v>13442</v>
      </c>
      <c r="E57" s="879" t="s">
        <v>13443</v>
      </c>
      <c r="F57" s="846" t="s">
        <v>10525</v>
      </c>
      <c r="G57" s="846">
        <v>10</v>
      </c>
      <c r="H57" s="846" t="s">
        <v>13444</v>
      </c>
      <c r="I57" s="846"/>
      <c r="J57" s="846"/>
      <c r="K57" s="846">
        <v>1</v>
      </c>
      <c r="L57" s="865" t="s">
        <v>461</v>
      </c>
      <c r="M57" s="865" t="s">
        <v>13449</v>
      </c>
      <c r="N57" s="865" t="s">
        <v>1611</v>
      </c>
      <c r="O57" s="865">
        <v>1</v>
      </c>
      <c r="P57" s="865"/>
    </row>
    <row r="58" spans="1:16" ht="51">
      <c r="A58" s="876">
        <v>54</v>
      </c>
      <c r="B58" s="877" t="s">
        <v>13432</v>
      </c>
      <c r="C58" s="865" t="s">
        <v>13441</v>
      </c>
      <c r="D58" s="846" t="s">
        <v>13442</v>
      </c>
      <c r="E58" s="879" t="s">
        <v>13443</v>
      </c>
      <c r="F58" s="846" t="s">
        <v>10525</v>
      </c>
      <c r="G58" s="846">
        <v>10</v>
      </c>
      <c r="H58" s="846" t="s">
        <v>13444</v>
      </c>
      <c r="I58" s="846"/>
      <c r="J58" s="846"/>
      <c r="K58" s="846">
        <v>1</v>
      </c>
      <c r="L58" s="865" t="s">
        <v>8422</v>
      </c>
      <c r="M58" s="865" t="s">
        <v>13450</v>
      </c>
      <c r="N58" s="865" t="s">
        <v>1611</v>
      </c>
      <c r="O58" s="865">
        <v>1</v>
      </c>
      <c r="P58" s="865"/>
    </row>
    <row r="59" spans="1:16" ht="51">
      <c r="A59" s="876">
        <v>55</v>
      </c>
      <c r="B59" s="877" t="s">
        <v>13432</v>
      </c>
      <c r="C59" s="865" t="s">
        <v>13441</v>
      </c>
      <c r="D59" s="846" t="s">
        <v>13442</v>
      </c>
      <c r="E59" s="879" t="s">
        <v>13443</v>
      </c>
      <c r="F59" s="846" t="s">
        <v>10525</v>
      </c>
      <c r="G59" s="846">
        <v>10</v>
      </c>
      <c r="H59" s="846" t="s">
        <v>13444</v>
      </c>
      <c r="I59" s="846"/>
      <c r="J59" s="846"/>
      <c r="K59" s="846">
        <v>1</v>
      </c>
      <c r="L59" s="865" t="s">
        <v>5804</v>
      </c>
      <c r="M59" s="865" t="s">
        <v>12179</v>
      </c>
      <c r="N59" s="865" t="s">
        <v>1611</v>
      </c>
      <c r="O59" s="865">
        <v>1</v>
      </c>
      <c r="P59" s="865"/>
    </row>
    <row r="60" spans="1:16" ht="51">
      <c r="A60" s="876">
        <v>56</v>
      </c>
      <c r="B60" s="877" t="s">
        <v>13265</v>
      </c>
      <c r="C60" s="865" t="s">
        <v>12185</v>
      </c>
      <c r="D60" s="865" t="s">
        <v>10088</v>
      </c>
      <c r="E60" s="879" t="s">
        <v>13451</v>
      </c>
      <c r="F60" s="865" t="s">
        <v>1751</v>
      </c>
      <c r="G60" s="846" t="s">
        <v>13452</v>
      </c>
      <c r="H60" s="865" t="s">
        <v>13453</v>
      </c>
      <c r="I60" s="846"/>
      <c r="J60" s="846">
        <v>1</v>
      </c>
      <c r="K60" s="846"/>
      <c r="L60" s="865" t="s">
        <v>9126</v>
      </c>
      <c r="M60" s="865" t="s">
        <v>13454</v>
      </c>
      <c r="N60" s="865" t="s">
        <v>1751</v>
      </c>
      <c r="O60" s="865"/>
      <c r="P60" s="865">
        <v>1</v>
      </c>
    </row>
    <row r="61" spans="1:16" ht="51">
      <c r="A61" s="876">
        <v>57</v>
      </c>
      <c r="B61" s="877" t="s">
        <v>13265</v>
      </c>
      <c r="C61" s="865" t="s">
        <v>12185</v>
      </c>
      <c r="D61" s="865" t="s">
        <v>10088</v>
      </c>
      <c r="E61" s="879" t="s">
        <v>13451</v>
      </c>
      <c r="F61" s="865" t="s">
        <v>1751</v>
      </c>
      <c r="G61" s="846" t="s">
        <v>13452</v>
      </c>
      <c r="H61" s="865" t="s">
        <v>13453</v>
      </c>
      <c r="I61" s="846"/>
      <c r="J61" s="846"/>
      <c r="K61" s="846">
        <v>1</v>
      </c>
      <c r="L61" s="865" t="s">
        <v>9166</v>
      </c>
      <c r="M61" s="865" t="s">
        <v>13455</v>
      </c>
      <c r="N61" s="865" t="s">
        <v>1751</v>
      </c>
      <c r="O61" s="865"/>
      <c r="P61" s="865">
        <v>1</v>
      </c>
    </row>
    <row r="62" spans="1:16" ht="51">
      <c r="A62" s="876">
        <v>58</v>
      </c>
      <c r="B62" s="877" t="s">
        <v>13265</v>
      </c>
      <c r="C62" s="865" t="s">
        <v>12185</v>
      </c>
      <c r="D62" s="865" t="s">
        <v>10088</v>
      </c>
      <c r="E62" s="879" t="s">
        <v>13451</v>
      </c>
      <c r="F62" s="865" t="s">
        <v>1751</v>
      </c>
      <c r="G62" s="846" t="s">
        <v>13452</v>
      </c>
      <c r="H62" s="865" t="s">
        <v>13453</v>
      </c>
      <c r="I62" s="846"/>
      <c r="J62" s="846"/>
      <c r="K62" s="846">
        <v>1</v>
      </c>
      <c r="L62" s="865" t="s">
        <v>10098</v>
      </c>
      <c r="M62" s="865" t="s">
        <v>11177</v>
      </c>
      <c r="N62" s="865" t="s">
        <v>1751</v>
      </c>
      <c r="O62" s="865"/>
      <c r="P62" s="865">
        <v>1</v>
      </c>
    </row>
    <row r="63" spans="1:16" ht="51">
      <c r="A63" s="876">
        <v>59</v>
      </c>
      <c r="B63" s="877" t="s">
        <v>13265</v>
      </c>
      <c r="C63" s="865" t="s">
        <v>12185</v>
      </c>
      <c r="D63" s="865" t="s">
        <v>10088</v>
      </c>
      <c r="E63" s="879" t="s">
        <v>13451</v>
      </c>
      <c r="F63" s="865" t="s">
        <v>1751</v>
      </c>
      <c r="G63" s="846" t="s">
        <v>13452</v>
      </c>
      <c r="H63" s="865" t="s">
        <v>13453</v>
      </c>
      <c r="I63" s="846"/>
      <c r="J63" s="846"/>
      <c r="K63" s="846">
        <v>1</v>
      </c>
      <c r="L63" s="865" t="s">
        <v>13456</v>
      </c>
      <c r="M63" s="865" t="s">
        <v>13457</v>
      </c>
      <c r="N63" s="865" t="s">
        <v>1751</v>
      </c>
      <c r="O63" s="865">
        <v>1</v>
      </c>
      <c r="P63" s="865"/>
    </row>
    <row r="64" spans="1:16" ht="51">
      <c r="A64" s="876">
        <v>60</v>
      </c>
      <c r="B64" s="877" t="s">
        <v>13265</v>
      </c>
      <c r="C64" s="865" t="s">
        <v>12185</v>
      </c>
      <c r="D64" s="865" t="s">
        <v>10088</v>
      </c>
      <c r="E64" s="879" t="s">
        <v>13451</v>
      </c>
      <c r="F64" s="865" t="s">
        <v>1751</v>
      </c>
      <c r="G64" s="846" t="s">
        <v>13452</v>
      </c>
      <c r="H64" s="865" t="s">
        <v>13453</v>
      </c>
      <c r="I64" s="846"/>
      <c r="J64" s="846"/>
      <c r="K64" s="846">
        <v>1</v>
      </c>
      <c r="L64" s="865" t="s">
        <v>13458</v>
      </c>
      <c r="M64" s="865" t="s">
        <v>11175</v>
      </c>
      <c r="N64" s="865" t="s">
        <v>1751</v>
      </c>
      <c r="O64" s="865"/>
      <c r="P64" s="865">
        <v>1</v>
      </c>
    </row>
    <row r="65" spans="1:16" ht="51">
      <c r="A65" s="876">
        <v>61</v>
      </c>
      <c r="B65" s="877" t="s">
        <v>13265</v>
      </c>
      <c r="C65" s="865" t="s">
        <v>12185</v>
      </c>
      <c r="D65" s="865" t="s">
        <v>10088</v>
      </c>
      <c r="E65" s="879" t="s">
        <v>13451</v>
      </c>
      <c r="F65" s="865" t="s">
        <v>1751</v>
      </c>
      <c r="G65" s="846" t="s">
        <v>13452</v>
      </c>
      <c r="H65" s="865" t="s">
        <v>13453</v>
      </c>
      <c r="I65" s="846"/>
      <c r="J65" s="846"/>
      <c r="K65" s="846">
        <v>1</v>
      </c>
      <c r="L65" s="865" t="s">
        <v>11215</v>
      </c>
      <c r="M65" s="865" t="s">
        <v>13459</v>
      </c>
      <c r="N65" s="865" t="s">
        <v>1751</v>
      </c>
      <c r="O65" s="865"/>
      <c r="P65" s="865">
        <v>1</v>
      </c>
    </row>
    <row r="66" spans="1:16" ht="63.75">
      <c r="A66" s="876">
        <v>62</v>
      </c>
      <c r="B66" s="877" t="s">
        <v>13265</v>
      </c>
      <c r="C66" s="865" t="s">
        <v>13460</v>
      </c>
      <c r="D66" s="865" t="s">
        <v>13461</v>
      </c>
      <c r="E66" s="879" t="s">
        <v>13462</v>
      </c>
      <c r="F66" s="865" t="s">
        <v>10039</v>
      </c>
      <c r="G66" s="846" t="s">
        <v>13463</v>
      </c>
      <c r="H66" s="865" t="s">
        <v>13464</v>
      </c>
      <c r="I66" s="846">
        <v>1</v>
      </c>
      <c r="J66" s="846"/>
      <c r="K66" s="846"/>
      <c r="L66" s="865" t="s">
        <v>13465</v>
      </c>
      <c r="M66" s="846" t="s">
        <v>1165</v>
      </c>
      <c r="N66" s="846" t="s">
        <v>1751</v>
      </c>
      <c r="O66" s="865"/>
      <c r="P66" s="865">
        <v>1</v>
      </c>
    </row>
    <row r="67" spans="1:16" ht="63.75">
      <c r="A67" s="876">
        <v>63</v>
      </c>
      <c r="B67" s="877" t="s">
        <v>13265</v>
      </c>
      <c r="C67" s="865" t="s">
        <v>13460</v>
      </c>
      <c r="D67" s="865" t="s">
        <v>13461</v>
      </c>
      <c r="E67" s="879" t="s">
        <v>13462</v>
      </c>
      <c r="F67" s="865" t="s">
        <v>10039</v>
      </c>
      <c r="G67" s="846" t="s">
        <v>13463</v>
      </c>
      <c r="H67" s="865" t="s">
        <v>13464</v>
      </c>
      <c r="I67" s="846">
        <v>1</v>
      </c>
      <c r="J67" s="846"/>
      <c r="K67" s="846"/>
      <c r="L67" s="865" t="s">
        <v>13466</v>
      </c>
      <c r="M67" s="846" t="s">
        <v>1165</v>
      </c>
      <c r="N67" s="846" t="s">
        <v>1640</v>
      </c>
      <c r="O67" s="865"/>
      <c r="P67" s="865">
        <v>1</v>
      </c>
    </row>
    <row r="68" spans="1:16" ht="63.75">
      <c r="A68" s="876">
        <v>64</v>
      </c>
      <c r="B68" s="877" t="s">
        <v>13265</v>
      </c>
      <c r="C68" s="865" t="s">
        <v>13460</v>
      </c>
      <c r="D68" s="865" t="s">
        <v>13461</v>
      </c>
      <c r="E68" s="879" t="s">
        <v>13462</v>
      </c>
      <c r="F68" s="865" t="s">
        <v>10039</v>
      </c>
      <c r="G68" s="846" t="s">
        <v>13463</v>
      </c>
      <c r="H68" s="865" t="s">
        <v>13464</v>
      </c>
      <c r="I68" s="846">
        <v>1</v>
      </c>
      <c r="J68" s="846"/>
      <c r="K68" s="846"/>
      <c r="L68" s="865" t="s">
        <v>13467</v>
      </c>
      <c r="M68" s="846" t="s">
        <v>6175</v>
      </c>
      <c r="N68" s="846" t="s">
        <v>1640</v>
      </c>
      <c r="O68" s="865"/>
      <c r="P68" s="865">
        <v>1</v>
      </c>
    </row>
    <row r="69" spans="1:16" ht="63.75">
      <c r="A69" s="876">
        <v>65</v>
      </c>
      <c r="B69" s="877" t="s">
        <v>13265</v>
      </c>
      <c r="C69" s="865" t="s">
        <v>13460</v>
      </c>
      <c r="D69" s="865" t="s">
        <v>13461</v>
      </c>
      <c r="E69" s="879" t="s">
        <v>13462</v>
      </c>
      <c r="F69" s="865" t="s">
        <v>10039</v>
      </c>
      <c r="G69" s="846" t="s">
        <v>13463</v>
      </c>
      <c r="H69" s="865" t="s">
        <v>13464</v>
      </c>
      <c r="I69" s="846">
        <v>1</v>
      </c>
      <c r="J69" s="846"/>
      <c r="K69" s="846"/>
      <c r="L69" s="865" t="s">
        <v>13468</v>
      </c>
      <c r="M69" s="846" t="s">
        <v>1165</v>
      </c>
      <c r="N69" s="846" t="s">
        <v>1640</v>
      </c>
      <c r="O69" s="865">
        <v>1</v>
      </c>
      <c r="P69" s="865"/>
    </row>
    <row r="70" spans="1:16" ht="63.75">
      <c r="A70" s="876">
        <v>66</v>
      </c>
      <c r="B70" s="877" t="s">
        <v>13265</v>
      </c>
      <c r="C70" s="865" t="s">
        <v>13460</v>
      </c>
      <c r="D70" s="865" t="s">
        <v>13461</v>
      </c>
      <c r="E70" s="879" t="s">
        <v>13462</v>
      </c>
      <c r="F70" s="865" t="s">
        <v>10039</v>
      </c>
      <c r="G70" s="846" t="s">
        <v>13463</v>
      </c>
      <c r="H70" s="865" t="s">
        <v>13464</v>
      </c>
      <c r="I70" s="846"/>
      <c r="J70" s="846">
        <v>1</v>
      </c>
      <c r="K70" s="846"/>
      <c r="L70" s="865" t="s">
        <v>13469</v>
      </c>
      <c r="M70" s="865" t="s">
        <v>11094</v>
      </c>
      <c r="N70" s="865" t="s">
        <v>1751</v>
      </c>
      <c r="O70" s="865"/>
      <c r="P70" s="865">
        <v>1</v>
      </c>
    </row>
    <row r="71" spans="1:16" ht="63.75">
      <c r="A71" s="876">
        <v>67</v>
      </c>
      <c r="B71" s="877" t="s">
        <v>13265</v>
      </c>
      <c r="C71" s="865" t="s">
        <v>13460</v>
      </c>
      <c r="D71" s="865" t="s">
        <v>13461</v>
      </c>
      <c r="E71" s="879" t="s">
        <v>13462</v>
      </c>
      <c r="F71" s="865" t="s">
        <v>10039</v>
      </c>
      <c r="G71" s="846" t="s">
        <v>13463</v>
      </c>
      <c r="H71" s="865" t="s">
        <v>13464</v>
      </c>
      <c r="I71" s="846"/>
      <c r="J71" s="846">
        <v>1</v>
      </c>
      <c r="K71" s="846"/>
      <c r="L71" s="865" t="s">
        <v>13470</v>
      </c>
      <c r="M71" s="865" t="s">
        <v>5146</v>
      </c>
      <c r="N71" s="865" t="s">
        <v>1640</v>
      </c>
      <c r="O71" s="865"/>
      <c r="P71" s="865">
        <v>1</v>
      </c>
    </row>
    <row r="72" spans="1:16" ht="63.75">
      <c r="A72" s="876">
        <v>68</v>
      </c>
      <c r="B72" s="877" t="s">
        <v>13265</v>
      </c>
      <c r="C72" s="865" t="s">
        <v>13460</v>
      </c>
      <c r="D72" s="865" t="s">
        <v>13461</v>
      </c>
      <c r="E72" s="879" t="s">
        <v>13462</v>
      </c>
      <c r="F72" s="865" t="s">
        <v>10039</v>
      </c>
      <c r="G72" s="846" t="s">
        <v>13463</v>
      </c>
      <c r="H72" s="865" t="s">
        <v>13464</v>
      </c>
      <c r="I72" s="846"/>
      <c r="J72" s="846">
        <v>1</v>
      </c>
      <c r="K72" s="846"/>
      <c r="L72" s="865" t="s">
        <v>13471</v>
      </c>
      <c r="M72" s="865" t="s">
        <v>5144</v>
      </c>
      <c r="N72" s="865" t="s">
        <v>1640</v>
      </c>
      <c r="O72" s="865">
        <v>1</v>
      </c>
      <c r="P72" s="865"/>
    </row>
    <row r="73" spans="1:16" ht="63.75">
      <c r="A73" s="876">
        <v>69</v>
      </c>
      <c r="B73" s="877" t="s">
        <v>13265</v>
      </c>
      <c r="C73" s="865" t="s">
        <v>13460</v>
      </c>
      <c r="D73" s="865" t="s">
        <v>13461</v>
      </c>
      <c r="E73" s="879" t="s">
        <v>13462</v>
      </c>
      <c r="F73" s="865" t="s">
        <v>10039</v>
      </c>
      <c r="G73" s="846" t="s">
        <v>13463</v>
      </c>
      <c r="H73" s="865" t="s">
        <v>13464</v>
      </c>
      <c r="I73" s="846"/>
      <c r="J73" s="846"/>
      <c r="K73" s="846">
        <v>1</v>
      </c>
      <c r="L73" s="865" t="s">
        <v>13472</v>
      </c>
      <c r="M73" s="865" t="s">
        <v>5146</v>
      </c>
      <c r="N73" s="865" t="s">
        <v>1751</v>
      </c>
      <c r="O73" s="865"/>
      <c r="P73" s="865">
        <v>1</v>
      </c>
    </row>
    <row r="74" spans="1:16" ht="63.75">
      <c r="A74" s="876">
        <v>70</v>
      </c>
      <c r="B74" s="877" t="s">
        <v>13265</v>
      </c>
      <c r="C74" s="865" t="s">
        <v>13460</v>
      </c>
      <c r="D74" s="865" t="s">
        <v>13461</v>
      </c>
      <c r="E74" s="879" t="s">
        <v>13462</v>
      </c>
      <c r="F74" s="865" t="s">
        <v>10039</v>
      </c>
      <c r="G74" s="846" t="s">
        <v>13463</v>
      </c>
      <c r="H74" s="865" t="s">
        <v>13464</v>
      </c>
      <c r="I74" s="846"/>
      <c r="J74" s="846"/>
      <c r="K74" s="846">
        <v>1</v>
      </c>
      <c r="L74" s="865" t="s">
        <v>13473</v>
      </c>
      <c r="M74" s="865" t="s">
        <v>5144</v>
      </c>
      <c r="N74" s="865" t="s">
        <v>1751</v>
      </c>
      <c r="O74" s="865">
        <v>1</v>
      </c>
      <c r="P74" s="865"/>
    </row>
    <row r="75" spans="1:16" ht="63.75">
      <c r="A75" s="876">
        <v>71</v>
      </c>
      <c r="B75" s="877" t="s">
        <v>13265</v>
      </c>
      <c r="C75" s="865" t="s">
        <v>13460</v>
      </c>
      <c r="D75" s="865" t="s">
        <v>13461</v>
      </c>
      <c r="E75" s="879" t="s">
        <v>13462</v>
      </c>
      <c r="F75" s="865" t="s">
        <v>10039</v>
      </c>
      <c r="G75" s="846" t="s">
        <v>13463</v>
      </c>
      <c r="H75" s="865" t="s">
        <v>13464</v>
      </c>
      <c r="I75" s="846"/>
      <c r="J75" s="846"/>
      <c r="K75" s="846">
        <v>1</v>
      </c>
      <c r="L75" s="865" t="s">
        <v>8506</v>
      </c>
      <c r="M75" s="865" t="s">
        <v>13474</v>
      </c>
      <c r="N75" s="865" t="s">
        <v>1751</v>
      </c>
      <c r="O75" s="865">
        <v>1</v>
      </c>
      <c r="P75" s="865"/>
    </row>
    <row r="76" spans="1:16" ht="63.75">
      <c r="A76" s="876">
        <v>72</v>
      </c>
      <c r="B76" s="877" t="s">
        <v>13265</v>
      </c>
      <c r="C76" s="865" t="s">
        <v>13460</v>
      </c>
      <c r="D76" s="865" t="s">
        <v>13461</v>
      </c>
      <c r="E76" s="879" t="s">
        <v>13462</v>
      </c>
      <c r="F76" s="865" t="s">
        <v>10039</v>
      </c>
      <c r="G76" s="846" t="s">
        <v>13463</v>
      </c>
      <c r="H76" s="865" t="s">
        <v>13464</v>
      </c>
      <c r="I76" s="846"/>
      <c r="J76" s="846"/>
      <c r="K76" s="846">
        <v>1</v>
      </c>
      <c r="L76" s="865" t="s">
        <v>13475</v>
      </c>
      <c r="M76" s="865" t="s">
        <v>12721</v>
      </c>
      <c r="N76" s="865" t="s">
        <v>1640</v>
      </c>
      <c r="O76" s="865"/>
      <c r="P76" s="865">
        <v>1</v>
      </c>
    </row>
    <row r="77" spans="1:16" ht="51">
      <c r="A77" s="876">
        <v>73</v>
      </c>
      <c r="B77" s="877" t="s">
        <v>13265</v>
      </c>
      <c r="C77" s="865" t="s">
        <v>13476</v>
      </c>
      <c r="D77" s="865" t="s">
        <v>13477</v>
      </c>
      <c r="E77" s="865" t="s">
        <v>13478</v>
      </c>
      <c r="F77" s="865" t="s">
        <v>1640</v>
      </c>
      <c r="G77" s="865" t="s">
        <v>13479</v>
      </c>
      <c r="H77" s="865" t="s">
        <v>13480</v>
      </c>
      <c r="I77" s="865">
        <v>1</v>
      </c>
      <c r="J77" s="865"/>
      <c r="K77" s="865"/>
      <c r="L77" s="865" t="s">
        <v>5155</v>
      </c>
      <c r="M77" s="865" t="s">
        <v>13454</v>
      </c>
      <c r="N77" s="865" t="s">
        <v>1640</v>
      </c>
      <c r="O77" s="865"/>
      <c r="P77" s="865">
        <v>1</v>
      </c>
    </row>
    <row r="78" spans="1:16" ht="51">
      <c r="A78" s="876">
        <v>74</v>
      </c>
      <c r="B78" s="877" t="s">
        <v>13265</v>
      </c>
      <c r="C78" s="865" t="s">
        <v>13476</v>
      </c>
      <c r="D78" s="865" t="s">
        <v>13477</v>
      </c>
      <c r="E78" s="865" t="s">
        <v>13478</v>
      </c>
      <c r="F78" s="865" t="s">
        <v>1640</v>
      </c>
      <c r="G78" s="865" t="s">
        <v>13479</v>
      </c>
      <c r="H78" s="865" t="s">
        <v>13480</v>
      </c>
      <c r="I78" s="865"/>
      <c r="J78" s="865"/>
      <c r="K78" s="865">
        <v>1</v>
      </c>
      <c r="L78" s="865" t="s">
        <v>13481</v>
      </c>
      <c r="M78" s="865" t="s">
        <v>13482</v>
      </c>
      <c r="N78" s="865" t="s">
        <v>1640</v>
      </c>
      <c r="O78" s="865"/>
      <c r="P78" s="865">
        <v>1</v>
      </c>
    </row>
    <row r="79" spans="1:16" ht="51">
      <c r="A79" s="876">
        <v>75</v>
      </c>
      <c r="B79" s="877" t="s">
        <v>13265</v>
      </c>
      <c r="C79" s="865" t="s">
        <v>13476</v>
      </c>
      <c r="D79" s="865" t="s">
        <v>13477</v>
      </c>
      <c r="E79" s="865" t="s">
        <v>13478</v>
      </c>
      <c r="F79" s="865" t="s">
        <v>1640</v>
      </c>
      <c r="G79" s="865" t="s">
        <v>13479</v>
      </c>
      <c r="H79" s="865" t="s">
        <v>13480</v>
      </c>
      <c r="I79" s="865"/>
      <c r="J79" s="865"/>
      <c r="K79" s="865">
        <v>1</v>
      </c>
      <c r="L79" s="865" t="s">
        <v>6236</v>
      </c>
      <c r="M79" s="865" t="s">
        <v>13483</v>
      </c>
      <c r="N79" s="865" t="s">
        <v>1640</v>
      </c>
      <c r="O79" s="865"/>
      <c r="P79" s="865">
        <v>1</v>
      </c>
    </row>
    <row r="80" spans="1:16" ht="51">
      <c r="A80" s="876">
        <v>76</v>
      </c>
      <c r="B80" s="877" t="s">
        <v>13265</v>
      </c>
      <c r="C80" s="865" t="s">
        <v>13476</v>
      </c>
      <c r="D80" s="865" t="s">
        <v>13477</v>
      </c>
      <c r="E80" s="865" t="s">
        <v>13478</v>
      </c>
      <c r="F80" s="865" t="s">
        <v>1640</v>
      </c>
      <c r="G80" s="865" t="s">
        <v>13479</v>
      </c>
      <c r="H80" s="865" t="s">
        <v>13480</v>
      </c>
      <c r="I80" s="865"/>
      <c r="J80" s="865"/>
      <c r="K80" s="865">
        <v>1</v>
      </c>
      <c r="L80" s="865" t="s">
        <v>13484</v>
      </c>
      <c r="M80" s="865" t="s">
        <v>13485</v>
      </c>
      <c r="N80" s="865" t="s">
        <v>1640</v>
      </c>
      <c r="O80" s="865"/>
      <c r="P80" s="865">
        <v>1</v>
      </c>
    </row>
    <row r="81" spans="1:16" ht="51">
      <c r="A81" s="876">
        <v>77</v>
      </c>
      <c r="B81" s="877" t="s">
        <v>13265</v>
      </c>
      <c r="C81" s="865" t="s">
        <v>13476</v>
      </c>
      <c r="D81" s="865" t="s">
        <v>13477</v>
      </c>
      <c r="E81" s="865" t="s">
        <v>13478</v>
      </c>
      <c r="F81" s="865" t="s">
        <v>1640</v>
      </c>
      <c r="G81" s="865" t="s">
        <v>13479</v>
      </c>
      <c r="H81" s="865" t="s">
        <v>13480</v>
      </c>
      <c r="I81" s="865"/>
      <c r="J81" s="865"/>
      <c r="K81" s="865">
        <v>1</v>
      </c>
      <c r="L81" s="865" t="s">
        <v>13486</v>
      </c>
      <c r="M81" s="865" t="s">
        <v>13487</v>
      </c>
      <c r="N81" s="865" t="s">
        <v>1640</v>
      </c>
      <c r="O81" s="865"/>
      <c r="P81" s="865">
        <v>1</v>
      </c>
    </row>
    <row r="82" spans="1:16" ht="51">
      <c r="A82" s="876">
        <v>78</v>
      </c>
      <c r="B82" s="877" t="s">
        <v>13265</v>
      </c>
      <c r="C82" s="865" t="s">
        <v>13476</v>
      </c>
      <c r="D82" s="865" t="s">
        <v>13477</v>
      </c>
      <c r="E82" s="865" t="s">
        <v>13478</v>
      </c>
      <c r="F82" s="865" t="s">
        <v>1640</v>
      </c>
      <c r="G82" s="865" t="s">
        <v>13479</v>
      </c>
      <c r="H82" s="865" t="s">
        <v>13480</v>
      </c>
      <c r="I82" s="865"/>
      <c r="J82" s="865"/>
      <c r="K82" s="865">
        <v>1</v>
      </c>
      <c r="L82" s="865" t="s">
        <v>13488</v>
      </c>
      <c r="M82" s="865" t="s">
        <v>13489</v>
      </c>
      <c r="N82" s="865" t="s">
        <v>1640</v>
      </c>
      <c r="O82" s="865"/>
      <c r="P82" s="865">
        <v>1</v>
      </c>
    </row>
    <row r="83" spans="1:16" ht="51">
      <c r="A83" s="876">
        <v>79</v>
      </c>
      <c r="B83" s="877" t="s">
        <v>13265</v>
      </c>
      <c r="C83" s="865" t="s">
        <v>13476</v>
      </c>
      <c r="D83" s="865" t="s">
        <v>13477</v>
      </c>
      <c r="E83" s="865" t="s">
        <v>13478</v>
      </c>
      <c r="F83" s="865" t="s">
        <v>1640</v>
      </c>
      <c r="G83" s="865" t="s">
        <v>13479</v>
      </c>
      <c r="H83" s="865" t="s">
        <v>13480</v>
      </c>
      <c r="I83" s="865"/>
      <c r="J83" s="865"/>
      <c r="K83" s="865">
        <v>1</v>
      </c>
      <c r="L83" s="865" t="s">
        <v>13490</v>
      </c>
      <c r="M83" s="865" t="s">
        <v>11216</v>
      </c>
      <c r="N83" s="865" t="s">
        <v>1640</v>
      </c>
      <c r="O83" s="865"/>
      <c r="P83" s="865">
        <v>1</v>
      </c>
    </row>
    <row r="84" spans="1:16" ht="51">
      <c r="A84" s="876">
        <v>80</v>
      </c>
      <c r="B84" s="877" t="s">
        <v>13265</v>
      </c>
      <c r="C84" s="865" t="s">
        <v>13476</v>
      </c>
      <c r="D84" s="865" t="s">
        <v>13477</v>
      </c>
      <c r="E84" s="865" t="s">
        <v>13478</v>
      </c>
      <c r="F84" s="865" t="s">
        <v>1640</v>
      </c>
      <c r="G84" s="865" t="s">
        <v>13479</v>
      </c>
      <c r="H84" s="865" t="s">
        <v>13480</v>
      </c>
      <c r="I84" s="865"/>
      <c r="J84" s="865"/>
      <c r="K84" s="865">
        <v>1</v>
      </c>
      <c r="L84" s="865" t="s">
        <v>8430</v>
      </c>
      <c r="M84" s="865" t="s">
        <v>13491</v>
      </c>
      <c r="N84" s="865" t="s">
        <v>1640</v>
      </c>
      <c r="O84" s="865"/>
      <c r="P84" s="865">
        <v>1</v>
      </c>
    </row>
    <row r="85" spans="1:16" ht="51">
      <c r="A85" s="876">
        <v>81</v>
      </c>
      <c r="B85" s="877" t="s">
        <v>13265</v>
      </c>
      <c r="C85" s="865" t="s">
        <v>12219</v>
      </c>
      <c r="D85" s="865" t="s">
        <v>13492</v>
      </c>
      <c r="E85" s="879" t="s">
        <v>13493</v>
      </c>
      <c r="F85" s="865" t="s">
        <v>1611</v>
      </c>
      <c r="G85" s="846" t="s">
        <v>13494</v>
      </c>
      <c r="H85" s="846" t="s">
        <v>13495</v>
      </c>
      <c r="I85" s="846">
        <v>1</v>
      </c>
      <c r="J85" s="846"/>
      <c r="K85" s="846"/>
      <c r="L85" s="865" t="s">
        <v>389</v>
      </c>
      <c r="M85" s="846" t="s">
        <v>13491</v>
      </c>
      <c r="N85" s="846" t="s">
        <v>1611</v>
      </c>
      <c r="O85" s="865"/>
      <c r="P85" s="865">
        <v>1</v>
      </c>
    </row>
    <row r="86" spans="1:16" ht="51">
      <c r="A86" s="876">
        <v>82</v>
      </c>
      <c r="B86" s="877" t="s">
        <v>13265</v>
      </c>
      <c r="C86" s="865" t="s">
        <v>12219</v>
      </c>
      <c r="D86" s="865" t="s">
        <v>13492</v>
      </c>
      <c r="E86" s="879" t="s">
        <v>13493</v>
      </c>
      <c r="F86" s="865" t="s">
        <v>1611</v>
      </c>
      <c r="G86" s="846" t="s">
        <v>13494</v>
      </c>
      <c r="H86" s="846" t="s">
        <v>13495</v>
      </c>
      <c r="I86" s="846"/>
      <c r="J86" s="846">
        <v>1</v>
      </c>
      <c r="K86" s="846"/>
      <c r="L86" s="865" t="s">
        <v>4073</v>
      </c>
      <c r="M86" s="865" t="s">
        <v>11233</v>
      </c>
      <c r="N86" s="865" t="s">
        <v>1611</v>
      </c>
      <c r="O86" s="865"/>
      <c r="P86" s="865">
        <v>1</v>
      </c>
    </row>
    <row r="87" spans="1:16" ht="51">
      <c r="A87" s="876">
        <v>83</v>
      </c>
      <c r="B87" s="877" t="s">
        <v>13265</v>
      </c>
      <c r="C87" s="865" t="s">
        <v>12219</v>
      </c>
      <c r="D87" s="865" t="s">
        <v>13492</v>
      </c>
      <c r="E87" s="879" t="s">
        <v>13493</v>
      </c>
      <c r="F87" s="865" t="s">
        <v>1611</v>
      </c>
      <c r="G87" s="846" t="s">
        <v>13494</v>
      </c>
      <c r="H87" s="846" t="s">
        <v>13495</v>
      </c>
      <c r="I87" s="846"/>
      <c r="J87" s="846">
        <v>1</v>
      </c>
      <c r="K87" s="846"/>
      <c r="L87" s="865" t="s">
        <v>2491</v>
      </c>
      <c r="M87" s="865" t="s">
        <v>13485</v>
      </c>
      <c r="N87" s="865" t="s">
        <v>1611</v>
      </c>
      <c r="O87" s="865"/>
      <c r="P87" s="865">
        <v>1</v>
      </c>
    </row>
    <row r="88" spans="1:16" ht="51">
      <c r="A88" s="876">
        <v>84</v>
      </c>
      <c r="B88" s="877" t="s">
        <v>13265</v>
      </c>
      <c r="C88" s="865" t="s">
        <v>12219</v>
      </c>
      <c r="D88" s="865" t="s">
        <v>13492</v>
      </c>
      <c r="E88" s="879" t="s">
        <v>13493</v>
      </c>
      <c r="F88" s="865" t="s">
        <v>1611</v>
      </c>
      <c r="G88" s="846" t="s">
        <v>13494</v>
      </c>
      <c r="H88" s="846" t="s">
        <v>13495</v>
      </c>
      <c r="I88" s="846"/>
      <c r="J88" s="846"/>
      <c r="K88" s="846">
        <v>1</v>
      </c>
      <c r="L88" s="865" t="s">
        <v>57</v>
      </c>
      <c r="M88" s="865" t="s">
        <v>11216</v>
      </c>
      <c r="N88" s="865" t="s">
        <v>1611</v>
      </c>
      <c r="O88" s="865"/>
      <c r="P88" s="865">
        <v>1</v>
      </c>
    </row>
    <row r="89" spans="1:16" ht="140.25">
      <c r="A89" s="876">
        <v>85</v>
      </c>
      <c r="B89" s="877" t="s">
        <v>13265</v>
      </c>
      <c r="C89" s="865" t="s">
        <v>10115</v>
      </c>
      <c r="D89" s="865" t="s">
        <v>10875</v>
      </c>
      <c r="E89" s="865" t="s">
        <v>13496</v>
      </c>
      <c r="F89" s="865" t="s">
        <v>1009</v>
      </c>
      <c r="G89" s="865" t="s">
        <v>13497</v>
      </c>
      <c r="H89" s="865" t="s">
        <v>13498</v>
      </c>
      <c r="I89" s="865">
        <v>1</v>
      </c>
      <c r="J89" s="865"/>
      <c r="K89" s="865"/>
      <c r="L89" s="865" t="s">
        <v>10120</v>
      </c>
      <c r="M89" s="865" t="s">
        <v>13499</v>
      </c>
      <c r="N89" s="865" t="s">
        <v>1009</v>
      </c>
      <c r="O89" s="865"/>
      <c r="P89" s="865">
        <v>1</v>
      </c>
    </row>
    <row r="90" spans="1:16" ht="140.25">
      <c r="A90" s="876">
        <v>86</v>
      </c>
      <c r="B90" s="877" t="s">
        <v>13265</v>
      </c>
      <c r="C90" s="865" t="s">
        <v>10115</v>
      </c>
      <c r="D90" s="865" t="s">
        <v>10875</v>
      </c>
      <c r="E90" s="865" t="s">
        <v>13496</v>
      </c>
      <c r="F90" s="865" t="s">
        <v>1009</v>
      </c>
      <c r="G90" s="865" t="s">
        <v>13497</v>
      </c>
      <c r="H90" s="865" t="s">
        <v>13498</v>
      </c>
      <c r="I90" s="865">
        <v>1</v>
      </c>
      <c r="J90" s="865"/>
      <c r="K90" s="865"/>
      <c r="L90" s="865" t="s">
        <v>13500</v>
      </c>
      <c r="M90" s="865" t="s">
        <v>13501</v>
      </c>
      <c r="N90" s="865" t="s">
        <v>1009</v>
      </c>
      <c r="O90" s="865"/>
      <c r="P90" s="865">
        <v>1</v>
      </c>
    </row>
    <row r="91" spans="1:16" ht="140.25">
      <c r="A91" s="876">
        <v>87</v>
      </c>
      <c r="B91" s="877" t="s">
        <v>13265</v>
      </c>
      <c r="C91" s="865" t="s">
        <v>10115</v>
      </c>
      <c r="D91" s="865" t="s">
        <v>10875</v>
      </c>
      <c r="E91" s="865" t="s">
        <v>13496</v>
      </c>
      <c r="F91" s="865" t="s">
        <v>1009</v>
      </c>
      <c r="G91" s="865" t="s">
        <v>13497</v>
      </c>
      <c r="H91" s="865" t="s">
        <v>13498</v>
      </c>
      <c r="I91" s="865">
        <v>1</v>
      </c>
      <c r="J91" s="865"/>
      <c r="K91" s="865"/>
      <c r="L91" s="865" t="s">
        <v>3042</v>
      </c>
      <c r="M91" s="865" t="s">
        <v>13502</v>
      </c>
      <c r="N91" s="865" t="s">
        <v>1009</v>
      </c>
      <c r="O91" s="865"/>
      <c r="P91" s="865">
        <v>1</v>
      </c>
    </row>
    <row r="92" spans="1:16" ht="140.25">
      <c r="A92" s="876">
        <v>88</v>
      </c>
      <c r="B92" s="877" t="s">
        <v>13265</v>
      </c>
      <c r="C92" s="865" t="s">
        <v>10115</v>
      </c>
      <c r="D92" s="865" t="s">
        <v>10875</v>
      </c>
      <c r="E92" s="865" t="s">
        <v>13496</v>
      </c>
      <c r="F92" s="865" t="s">
        <v>1009</v>
      </c>
      <c r="G92" s="865" t="s">
        <v>13497</v>
      </c>
      <c r="H92" s="865" t="s">
        <v>13498</v>
      </c>
      <c r="I92" s="865"/>
      <c r="J92" s="865">
        <v>1</v>
      </c>
      <c r="K92" s="865"/>
      <c r="L92" s="865" t="s">
        <v>1014</v>
      </c>
      <c r="M92" s="865" t="s">
        <v>13503</v>
      </c>
      <c r="N92" s="865" t="s">
        <v>1009</v>
      </c>
      <c r="O92" s="865"/>
      <c r="P92" s="865">
        <v>1</v>
      </c>
    </row>
    <row r="93" spans="1:16" ht="140.25">
      <c r="A93" s="876">
        <v>89</v>
      </c>
      <c r="B93" s="877" t="s">
        <v>13265</v>
      </c>
      <c r="C93" s="865" t="s">
        <v>10115</v>
      </c>
      <c r="D93" s="865" t="s">
        <v>10875</v>
      </c>
      <c r="E93" s="865" t="s">
        <v>13496</v>
      </c>
      <c r="F93" s="865" t="s">
        <v>1009</v>
      </c>
      <c r="G93" s="865" t="s">
        <v>13497</v>
      </c>
      <c r="H93" s="865" t="s">
        <v>13498</v>
      </c>
      <c r="I93" s="865"/>
      <c r="J93" s="865">
        <v>1</v>
      </c>
      <c r="K93" s="865"/>
      <c r="L93" s="865" t="s">
        <v>12239</v>
      </c>
      <c r="M93" s="865" t="s">
        <v>13504</v>
      </c>
      <c r="N93" s="865" t="s">
        <v>1009</v>
      </c>
      <c r="O93" s="865"/>
      <c r="P93" s="865">
        <v>1</v>
      </c>
    </row>
    <row r="94" spans="1:16" ht="140.25">
      <c r="A94" s="876">
        <v>90</v>
      </c>
      <c r="B94" s="877" t="s">
        <v>13265</v>
      </c>
      <c r="C94" s="865" t="s">
        <v>10115</v>
      </c>
      <c r="D94" s="865" t="s">
        <v>10875</v>
      </c>
      <c r="E94" s="865" t="s">
        <v>13496</v>
      </c>
      <c r="F94" s="865" t="s">
        <v>1009</v>
      </c>
      <c r="G94" s="865" t="s">
        <v>13497</v>
      </c>
      <c r="H94" s="865" t="s">
        <v>13498</v>
      </c>
      <c r="I94" s="865"/>
      <c r="J94" s="865"/>
      <c r="K94" s="865">
        <v>1</v>
      </c>
      <c r="L94" s="865" t="s">
        <v>8452</v>
      </c>
      <c r="M94" s="865" t="s">
        <v>13505</v>
      </c>
      <c r="N94" s="865" t="s">
        <v>1009</v>
      </c>
      <c r="O94" s="865"/>
      <c r="P94" s="865">
        <v>1</v>
      </c>
    </row>
    <row r="95" spans="1:16" ht="140.25">
      <c r="A95" s="876">
        <v>91</v>
      </c>
      <c r="B95" s="877" t="s">
        <v>13265</v>
      </c>
      <c r="C95" s="865" t="s">
        <v>10115</v>
      </c>
      <c r="D95" s="865" t="s">
        <v>10875</v>
      </c>
      <c r="E95" s="865" t="s">
        <v>13496</v>
      </c>
      <c r="F95" s="865" t="s">
        <v>1009</v>
      </c>
      <c r="G95" s="865" t="s">
        <v>13497</v>
      </c>
      <c r="H95" s="865" t="s">
        <v>13498</v>
      </c>
      <c r="I95" s="865"/>
      <c r="J95" s="865"/>
      <c r="K95" s="865">
        <v>1</v>
      </c>
      <c r="L95" s="865" t="s">
        <v>8511</v>
      </c>
      <c r="M95" s="865" t="s">
        <v>13506</v>
      </c>
      <c r="N95" s="865" t="s">
        <v>1009</v>
      </c>
      <c r="O95" s="865"/>
      <c r="P95" s="865">
        <v>1</v>
      </c>
    </row>
    <row r="96" spans="1:16" ht="140.25">
      <c r="A96" s="876">
        <v>92</v>
      </c>
      <c r="B96" s="877" t="s">
        <v>13265</v>
      </c>
      <c r="C96" s="865" t="s">
        <v>10115</v>
      </c>
      <c r="D96" s="865" t="s">
        <v>10875</v>
      </c>
      <c r="E96" s="865" t="s">
        <v>13496</v>
      </c>
      <c r="F96" s="865" t="s">
        <v>1009</v>
      </c>
      <c r="G96" s="865" t="s">
        <v>13497</v>
      </c>
      <c r="H96" s="865" t="s">
        <v>13498</v>
      </c>
      <c r="I96" s="865"/>
      <c r="J96" s="865"/>
      <c r="K96" s="865">
        <v>1</v>
      </c>
      <c r="L96" s="865" t="s">
        <v>12236</v>
      </c>
      <c r="M96" s="865" t="s">
        <v>13507</v>
      </c>
      <c r="N96" s="865" t="s">
        <v>1009</v>
      </c>
      <c r="O96" s="865"/>
      <c r="P96" s="865">
        <v>1</v>
      </c>
    </row>
    <row r="97" spans="1:16" ht="140.25">
      <c r="A97" s="876">
        <v>93</v>
      </c>
      <c r="B97" s="877" t="s">
        <v>13265</v>
      </c>
      <c r="C97" s="865" t="s">
        <v>10115</v>
      </c>
      <c r="D97" s="865" t="s">
        <v>10875</v>
      </c>
      <c r="E97" s="865" t="s">
        <v>13496</v>
      </c>
      <c r="F97" s="865" t="s">
        <v>1009</v>
      </c>
      <c r="G97" s="865" t="s">
        <v>13497</v>
      </c>
      <c r="H97" s="865" t="s">
        <v>13498</v>
      </c>
      <c r="I97" s="865"/>
      <c r="J97" s="865"/>
      <c r="K97" s="865">
        <v>1</v>
      </c>
      <c r="L97" s="865" t="s">
        <v>6655</v>
      </c>
      <c r="M97" s="865" t="s">
        <v>13508</v>
      </c>
      <c r="N97" s="865" t="s">
        <v>1009</v>
      </c>
      <c r="O97" s="865"/>
      <c r="P97" s="865">
        <v>1</v>
      </c>
    </row>
    <row r="98" spans="1:16" ht="140.25">
      <c r="A98" s="876">
        <v>94</v>
      </c>
      <c r="B98" s="877" t="s">
        <v>13265</v>
      </c>
      <c r="C98" s="865" t="s">
        <v>10115</v>
      </c>
      <c r="D98" s="865" t="s">
        <v>10875</v>
      </c>
      <c r="E98" s="865" t="s">
        <v>13496</v>
      </c>
      <c r="F98" s="865" t="s">
        <v>1009</v>
      </c>
      <c r="G98" s="865" t="s">
        <v>13497</v>
      </c>
      <c r="H98" s="865" t="s">
        <v>13498</v>
      </c>
      <c r="I98" s="865"/>
      <c r="J98" s="865"/>
      <c r="K98" s="865">
        <v>1</v>
      </c>
      <c r="L98" s="865" t="s">
        <v>1031</v>
      </c>
      <c r="M98" s="865" t="s">
        <v>13509</v>
      </c>
      <c r="N98" s="865" t="s">
        <v>1009</v>
      </c>
      <c r="O98" s="865"/>
      <c r="P98" s="865">
        <v>1</v>
      </c>
    </row>
    <row r="99" spans="1:16" ht="51">
      <c r="A99" s="876">
        <v>95</v>
      </c>
      <c r="B99" s="877" t="s">
        <v>13265</v>
      </c>
      <c r="C99" s="865" t="s">
        <v>10139</v>
      </c>
      <c r="D99" s="865" t="s">
        <v>11116</v>
      </c>
      <c r="E99" s="879" t="s">
        <v>13510</v>
      </c>
      <c r="F99" s="865" t="s">
        <v>5409</v>
      </c>
      <c r="G99" s="846" t="s">
        <v>13511</v>
      </c>
      <c r="H99" s="865" t="s">
        <v>13512</v>
      </c>
      <c r="I99" s="846"/>
      <c r="J99" s="846"/>
      <c r="K99" s="846">
        <v>1</v>
      </c>
      <c r="L99" s="865" t="s">
        <v>9177</v>
      </c>
      <c r="M99" s="865" t="s">
        <v>13513</v>
      </c>
      <c r="N99" s="865" t="s">
        <v>5409</v>
      </c>
      <c r="O99" s="865"/>
      <c r="P99" s="865">
        <v>1</v>
      </c>
    </row>
    <row r="100" spans="1:16" ht="51">
      <c r="A100" s="876">
        <v>96</v>
      </c>
      <c r="B100" s="877" t="s">
        <v>13265</v>
      </c>
      <c r="C100" s="865" t="s">
        <v>10139</v>
      </c>
      <c r="D100" s="865" t="s">
        <v>11116</v>
      </c>
      <c r="E100" s="879" t="s">
        <v>13510</v>
      </c>
      <c r="F100" s="865" t="s">
        <v>5409</v>
      </c>
      <c r="G100" s="846" t="s">
        <v>13511</v>
      </c>
      <c r="H100" s="865" t="s">
        <v>13512</v>
      </c>
      <c r="I100" s="846"/>
      <c r="J100" s="846"/>
      <c r="K100" s="846">
        <v>1</v>
      </c>
      <c r="L100" s="865" t="s">
        <v>5806</v>
      </c>
      <c r="M100" s="865" t="s">
        <v>13514</v>
      </c>
      <c r="N100" s="865" t="s">
        <v>5409</v>
      </c>
      <c r="O100" s="865"/>
      <c r="P100" s="865">
        <v>1</v>
      </c>
    </row>
    <row r="101" spans="1:16" ht="51">
      <c r="A101" s="876">
        <v>97</v>
      </c>
      <c r="B101" s="877" t="s">
        <v>13265</v>
      </c>
      <c r="C101" s="865" t="s">
        <v>10139</v>
      </c>
      <c r="D101" s="865" t="s">
        <v>11116</v>
      </c>
      <c r="E101" s="879" t="s">
        <v>13510</v>
      </c>
      <c r="F101" s="865" t="s">
        <v>5409</v>
      </c>
      <c r="G101" s="846" t="s">
        <v>13511</v>
      </c>
      <c r="H101" s="865" t="s">
        <v>13512</v>
      </c>
      <c r="I101" s="846"/>
      <c r="J101" s="846"/>
      <c r="K101" s="846">
        <v>1</v>
      </c>
      <c r="L101" s="865" t="s">
        <v>6632</v>
      </c>
      <c r="M101" s="865" t="s">
        <v>11180</v>
      </c>
      <c r="N101" s="865" t="s">
        <v>5409</v>
      </c>
      <c r="O101" s="865"/>
      <c r="P101" s="865">
        <v>1</v>
      </c>
    </row>
    <row r="102" spans="1:16" ht="51">
      <c r="A102" s="876">
        <v>98</v>
      </c>
      <c r="B102" s="877" t="s">
        <v>13265</v>
      </c>
      <c r="C102" s="865" t="s">
        <v>10139</v>
      </c>
      <c r="D102" s="865" t="s">
        <v>11116</v>
      </c>
      <c r="E102" s="879" t="s">
        <v>13510</v>
      </c>
      <c r="F102" s="865" t="s">
        <v>5409</v>
      </c>
      <c r="G102" s="846" t="s">
        <v>13511</v>
      </c>
      <c r="H102" s="865" t="s">
        <v>13512</v>
      </c>
      <c r="I102" s="846"/>
      <c r="J102" s="846"/>
      <c r="K102" s="846">
        <v>1</v>
      </c>
      <c r="L102" s="865" t="s">
        <v>4410</v>
      </c>
      <c r="M102" s="865" t="s">
        <v>11193</v>
      </c>
      <c r="N102" s="865" t="s">
        <v>5409</v>
      </c>
      <c r="O102" s="865"/>
      <c r="P102" s="865">
        <v>1</v>
      </c>
    </row>
    <row r="103" spans="1:16" ht="51">
      <c r="A103" s="876">
        <v>99</v>
      </c>
      <c r="B103" s="877" t="s">
        <v>13265</v>
      </c>
      <c r="C103" s="865" t="s">
        <v>10139</v>
      </c>
      <c r="D103" s="865" t="s">
        <v>11116</v>
      </c>
      <c r="E103" s="879" t="s">
        <v>13510</v>
      </c>
      <c r="F103" s="865" t="s">
        <v>5409</v>
      </c>
      <c r="G103" s="846" t="s">
        <v>13511</v>
      </c>
      <c r="H103" s="865" t="s">
        <v>13512</v>
      </c>
      <c r="I103" s="846"/>
      <c r="J103" s="846"/>
      <c r="K103" s="846">
        <v>1</v>
      </c>
      <c r="L103" s="865" t="s">
        <v>4080</v>
      </c>
      <c r="M103" s="865" t="s">
        <v>11214</v>
      </c>
      <c r="N103" s="865" t="s">
        <v>5409</v>
      </c>
      <c r="O103" s="865"/>
      <c r="P103" s="865">
        <v>1</v>
      </c>
    </row>
    <row r="104" spans="1:16" ht="51">
      <c r="A104" s="876">
        <v>100</v>
      </c>
      <c r="B104" s="877" t="s">
        <v>13265</v>
      </c>
      <c r="C104" s="865" t="s">
        <v>10139</v>
      </c>
      <c r="D104" s="865" t="s">
        <v>11116</v>
      </c>
      <c r="E104" s="879" t="s">
        <v>13510</v>
      </c>
      <c r="F104" s="865" t="s">
        <v>5409</v>
      </c>
      <c r="G104" s="846" t="s">
        <v>13511</v>
      </c>
      <c r="H104" s="865" t="s">
        <v>13512</v>
      </c>
      <c r="I104" s="846"/>
      <c r="J104" s="846"/>
      <c r="K104" s="846">
        <v>1</v>
      </c>
      <c r="L104" s="865" t="s">
        <v>4757</v>
      </c>
      <c r="M104" s="865" t="s">
        <v>13491</v>
      </c>
      <c r="N104" s="865" t="s">
        <v>5409</v>
      </c>
      <c r="O104" s="865"/>
      <c r="P104" s="865">
        <v>1</v>
      </c>
    </row>
    <row r="105" spans="1:16" ht="25.5">
      <c r="A105" s="876">
        <v>101</v>
      </c>
      <c r="B105" s="877" t="s">
        <v>13515</v>
      </c>
      <c r="C105" s="865" t="s">
        <v>13516</v>
      </c>
      <c r="D105" s="865" t="s">
        <v>13517</v>
      </c>
      <c r="E105" s="879" t="s">
        <v>13518</v>
      </c>
      <c r="F105" s="865" t="s">
        <v>1751</v>
      </c>
      <c r="G105" s="846">
        <v>42</v>
      </c>
      <c r="H105" s="865" t="s">
        <v>13519</v>
      </c>
      <c r="I105" s="846">
        <v>1</v>
      </c>
      <c r="J105" s="846"/>
      <c r="K105" s="846"/>
      <c r="L105" s="865" t="s">
        <v>10159</v>
      </c>
      <c r="M105" s="846" t="s">
        <v>11281</v>
      </c>
      <c r="N105" s="846" t="s">
        <v>1751</v>
      </c>
      <c r="O105" s="865">
        <v>1</v>
      </c>
      <c r="P105" s="865"/>
    </row>
    <row r="106" spans="1:16" ht="25.5">
      <c r="A106" s="876">
        <v>102</v>
      </c>
      <c r="B106" s="877" t="s">
        <v>13515</v>
      </c>
      <c r="C106" s="865" t="s">
        <v>13516</v>
      </c>
      <c r="D106" s="865" t="s">
        <v>13517</v>
      </c>
      <c r="E106" s="879" t="s">
        <v>13518</v>
      </c>
      <c r="F106" s="865" t="s">
        <v>1751</v>
      </c>
      <c r="G106" s="846">
        <v>42</v>
      </c>
      <c r="H106" s="865" t="s">
        <v>13519</v>
      </c>
      <c r="I106" s="846">
        <v>1</v>
      </c>
      <c r="J106" s="846"/>
      <c r="K106" s="846"/>
      <c r="L106" s="865" t="s">
        <v>10159</v>
      </c>
      <c r="M106" s="846" t="s">
        <v>11301</v>
      </c>
      <c r="N106" s="846" t="s">
        <v>1751</v>
      </c>
      <c r="O106" s="865">
        <v>1</v>
      </c>
      <c r="P106" s="865"/>
    </row>
    <row r="107" spans="1:16" ht="25.5">
      <c r="A107" s="876">
        <v>103</v>
      </c>
      <c r="B107" s="877" t="s">
        <v>13515</v>
      </c>
      <c r="C107" s="865" t="s">
        <v>13516</v>
      </c>
      <c r="D107" s="865" t="s">
        <v>13517</v>
      </c>
      <c r="E107" s="879" t="s">
        <v>13518</v>
      </c>
      <c r="F107" s="865" t="s">
        <v>1751</v>
      </c>
      <c r="G107" s="846">
        <v>42</v>
      </c>
      <c r="H107" s="865" t="s">
        <v>13519</v>
      </c>
      <c r="I107" s="846">
        <v>1</v>
      </c>
      <c r="J107" s="846"/>
      <c r="K107" s="846"/>
      <c r="L107" s="865" t="s">
        <v>10159</v>
      </c>
      <c r="M107" s="846" t="s">
        <v>11302</v>
      </c>
      <c r="N107" s="846" t="s">
        <v>1751</v>
      </c>
      <c r="O107" s="865">
        <v>1</v>
      </c>
      <c r="P107" s="865"/>
    </row>
    <row r="108" spans="1:16" ht="25.5">
      <c r="A108" s="876">
        <v>104</v>
      </c>
      <c r="B108" s="877" t="s">
        <v>13515</v>
      </c>
      <c r="C108" s="865" t="s">
        <v>13516</v>
      </c>
      <c r="D108" s="865" t="s">
        <v>13517</v>
      </c>
      <c r="E108" s="879" t="s">
        <v>13518</v>
      </c>
      <c r="F108" s="865" t="s">
        <v>1751</v>
      </c>
      <c r="G108" s="846">
        <v>42</v>
      </c>
      <c r="H108" s="865" t="s">
        <v>13519</v>
      </c>
      <c r="I108" s="846">
        <v>1</v>
      </c>
      <c r="J108" s="846"/>
      <c r="K108" s="846"/>
      <c r="L108" s="865" t="s">
        <v>12247</v>
      </c>
      <c r="M108" s="846" t="s">
        <v>11315</v>
      </c>
      <c r="N108" s="846" t="s">
        <v>1751</v>
      </c>
      <c r="O108" s="865">
        <v>1</v>
      </c>
      <c r="P108" s="865"/>
    </row>
    <row r="109" spans="1:16" ht="25.5">
      <c r="A109" s="876">
        <v>105</v>
      </c>
      <c r="B109" s="877" t="s">
        <v>13515</v>
      </c>
      <c r="C109" s="865" t="s">
        <v>13516</v>
      </c>
      <c r="D109" s="865" t="s">
        <v>13517</v>
      </c>
      <c r="E109" s="879" t="s">
        <v>13518</v>
      </c>
      <c r="F109" s="865" t="s">
        <v>1751</v>
      </c>
      <c r="G109" s="846">
        <v>42</v>
      </c>
      <c r="H109" s="865" t="s">
        <v>13519</v>
      </c>
      <c r="I109" s="846">
        <v>1</v>
      </c>
      <c r="J109" s="846"/>
      <c r="K109" s="846"/>
      <c r="L109" s="865" t="s">
        <v>6271</v>
      </c>
      <c r="M109" s="846" t="s">
        <v>10176</v>
      </c>
      <c r="N109" s="846" t="s">
        <v>1751</v>
      </c>
      <c r="O109" s="865">
        <v>1</v>
      </c>
      <c r="P109" s="865"/>
    </row>
    <row r="110" spans="1:16" ht="25.5">
      <c r="A110" s="876">
        <v>106</v>
      </c>
      <c r="B110" s="877" t="s">
        <v>13515</v>
      </c>
      <c r="C110" s="865" t="s">
        <v>13516</v>
      </c>
      <c r="D110" s="865" t="s">
        <v>13517</v>
      </c>
      <c r="E110" s="879" t="s">
        <v>13518</v>
      </c>
      <c r="F110" s="865" t="s">
        <v>1751</v>
      </c>
      <c r="G110" s="846">
        <v>42</v>
      </c>
      <c r="H110" s="865" t="s">
        <v>13519</v>
      </c>
      <c r="I110" s="846">
        <v>1</v>
      </c>
      <c r="J110" s="846"/>
      <c r="K110" s="846"/>
      <c r="L110" s="865" t="s">
        <v>6271</v>
      </c>
      <c r="M110" s="846" t="s">
        <v>11271</v>
      </c>
      <c r="N110" s="846" t="s">
        <v>1751</v>
      </c>
      <c r="O110" s="865">
        <v>1</v>
      </c>
      <c r="P110" s="865"/>
    </row>
    <row r="111" spans="1:16" ht="25.5">
      <c r="A111" s="876">
        <v>107</v>
      </c>
      <c r="B111" s="877" t="s">
        <v>13515</v>
      </c>
      <c r="C111" s="865" t="s">
        <v>13516</v>
      </c>
      <c r="D111" s="865" t="s">
        <v>13517</v>
      </c>
      <c r="E111" s="879" t="s">
        <v>13518</v>
      </c>
      <c r="F111" s="865" t="s">
        <v>1751</v>
      </c>
      <c r="G111" s="846">
        <v>42</v>
      </c>
      <c r="H111" s="865" t="s">
        <v>13519</v>
      </c>
      <c r="I111" s="846">
        <v>1</v>
      </c>
      <c r="J111" s="846"/>
      <c r="K111" s="846"/>
      <c r="L111" s="865" t="s">
        <v>6271</v>
      </c>
      <c r="M111" s="846" t="s">
        <v>11272</v>
      </c>
      <c r="N111" s="846" t="s">
        <v>1751</v>
      </c>
      <c r="O111" s="865">
        <v>1</v>
      </c>
      <c r="P111" s="865"/>
    </row>
    <row r="112" spans="1:16" ht="25.5">
      <c r="A112" s="876">
        <v>108</v>
      </c>
      <c r="B112" s="877" t="s">
        <v>13515</v>
      </c>
      <c r="C112" s="865" t="s">
        <v>13516</v>
      </c>
      <c r="D112" s="865" t="s">
        <v>13517</v>
      </c>
      <c r="E112" s="879" t="s">
        <v>13518</v>
      </c>
      <c r="F112" s="865" t="s">
        <v>1751</v>
      </c>
      <c r="G112" s="846">
        <v>42</v>
      </c>
      <c r="H112" s="865" t="s">
        <v>13519</v>
      </c>
      <c r="I112" s="846">
        <v>1</v>
      </c>
      <c r="J112" s="846"/>
      <c r="K112" s="846"/>
      <c r="L112" s="865" t="s">
        <v>10165</v>
      </c>
      <c r="M112" s="846" t="s">
        <v>11340</v>
      </c>
      <c r="N112" s="846" t="s">
        <v>1751</v>
      </c>
      <c r="O112" s="865"/>
      <c r="P112" s="865">
        <v>1</v>
      </c>
    </row>
    <row r="113" spans="1:16" ht="25.5">
      <c r="A113" s="876">
        <v>109</v>
      </c>
      <c r="B113" s="877" t="s">
        <v>13515</v>
      </c>
      <c r="C113" s="865" t="s">
        <v>13516</v>
      </c>
      <c r="D113" s="865" t="s">
        <v>13517</v>
      </c>
      <c r="E113" s="879" t="s">
        <v>13518</v>
      </c>
      <c r="F113" s="865" t="s">
        <v>1751</v>
      </c>
      <c r="G113" s="846">
        <v>42</v>
      </c>
      <c r="H113" s="865" t="s">
        <v>13519</v>
      </c>
      <c r="I113" s="846">
        <v>1</v>
      </c>
      <c r="J113" s="846"/>
      <c r="K113" s="846"/>
      <c r="L113" s="865" t="s">
        <v>7090</v>
      </c>
      <c r="M113" s="846" t="s">
        <v>11311</v>
      </c>
      <c r="N113" s="846" t="s">
        <v>1751</v>
      </c>
      <c r="O113" s="865"/>
      <c r="P113" s="865">
        <v>1</v>
      </c>
    </row>
    <row r="114" spans="1:16" ht="25.5">
      <c r="A114" s="876">
        <v>110</v>
      </c>
      <c r="B114" s="877" t="s">
        <v>13515</v>
      </c>
      <c r="C114" s="865" t="s">
        <v>13516</v>
      </c>
      <c r="D114" s="865" t="s">
        <v>13517</v>
      </c>
      <c r="E114" s="879" t="s">
        <v>13518</v>
      </c>
      <c r="F114" s="865" t="s">
        <v>1751</v>
      </c>
      <c r="G114" s="846">
        <v>42</v>
      </c>
      <c r="H114" s="865" t="s">
        <v>13519</v>
      </c>
      <c r="I114" s="846"/>
      <c r="J114" s="846">
        <v>1</v>
      </c>
      <c r="K114" s="846"/>
      <c r="L114" s="865" t="s">
        <v>13520</v>
      </c>
      <c r="M114" s="865" t="s">
        <v>11309</v>
      </c>
      <c r="N114" s="865" t="s">
        <v>1751</v>
      </c>
      <c r="O114" s="865"/>
      <c r="P114" s="865">
        <v>1</v>
      </c>
    </row>
    <row r="115" spans="1:16" ht="25.5">
      <c r="A115" s="876">
        <v>111</v>
      </c>
      <c r="B115" s="877" t="s">
        <v>13515</v>
      </c>
      <c r="C115" s="865" t="s">
        <v>13516</v>
      </c>
      <c r="D115" s="865" t="s">
        <v>13517</v>
      </c>
      <c r="E115" s="879" t="s">
        <v>13518</v>
      </c>
      <c r="F115" s="865" t="s">
        <v>1751</v>
      </c>
      <c r="G115" s="846">
        <v>42</v>
      </c>
      <c r="H115" s="865" t="s">
        <v>13519</v>
      </c>
      <c r="I115" s="846"/>
      <c r="J115" s="846">
        <v>1</v>
      </c>
      <c r="K115" s="846"/>
      <c r="L115" s="865" t="s">
        <v>10165</v>
      </c>
      <c r="M115" s="846" t="s">
        <v>10193</v>
      </c>
      <c r="N115" s="846" t="s">
        <v>1751</v>
      </c>
      <c r="O115" s="865"/>
      <c r="P115" s="865">
        <v>1</v>
      </c>
    </row>
    <row r="116" spans="1:16" ht="25.5">
      <c r="A116" s="876">
        <v>112</v>
      </c>
      <c r="B116" s="877" t="s">
        <v>13515</v>
      </c>
      <c r="C116" s="865" t="s">
        <v>13516</v>
      </c>
      <c r="D116" s="865" t="s">
        <v>13517</v>
      </c>
      <c r="E116" s="879" t="s">
        <v>13518</v>
      </c>
      <c r="F116" s="865" t="s">
        <v>1751</v>
      </c>
      <c r="G116" s="846">
        <v>42</v>
      </c>
      <c r="H116" s="865" t="s">
        <v>13519</v>
      </c>
      <c r="I116" s="846"/>
      <c r="J116" s="846">
        <v>1</v>
      </c>
      <c r="K116" s="846"/>
      <c r="L116" s="865" t="s">
        <v>7090</v>
      </c>
      <c r="M116" s="846" t="s">
        <v>11299</v>
      </c>
      <c r="N116" s="846" t="s">
        <v>1751</v>
      </c>
      <c r="O116" s="865"/>
      <c r="P116" s="865">
        <v>1</v>
      </c>
    </row>
    <row r="117" spans="1:16" ht="25.5">
      <c r="A117" s="876">
        <v>113</v>
      </c>
      <c r="B117" s="877" t="s">
        <v>13515</v>
      </c>
      <c r="C117" s="865" t="s">
        <v>13516</v>
      </c>
      <c r="D117" s="865" t="s">
        <v>13517</v>
      </c>
      <c r="E117" s="879" t="s">
        <v>13518</v>
      </c>
      <c r="F117" s="865" t="s">
        <v>1751</v>
      </c>
      <c r="G117" s="846">
        <v>42</v>
      </c>
      <c r="H117" s="865" t="s">
        <v>13519</v>
      </c>
      <c r="I117" s="846"/>
      <c r="J117" s="846"/>
      <c r="K117" s="846">
        <v>1</v>
      </c>
      <c r="L117" s="865" t="s">
        <v>13521</v>
      </c>
      <c r="M117" s="865" t="s">
        <v>11281</v>
      </c>
      <c r="N117" s="865" t="s">
        <v>1751</v>
      </c>
      <c r="O117" s="865">
        <v>1</v>
      </c>
      <c r="P117" s="865"/>
    </row>
    <row r="118" spans="1:16" ht="25.5">
      <c r="A118" s="876">
        <v>114</v>
      </c>
      <c r="B118" s="877" t="s">
        <v>13515</v>
      </c>
      <c r="C118" s="865" t="s">
        <v>13516</v>
      </c>
      <c r="D118" s="865" t="s">
        <v>13517</v>
      </c>
      <c r="E118" s="879" t="s">
        <v>13518</v>
      </c>
      <c r="F118" s="865" t="s">
        <v>1751</v>
      </c>
      <c r="G118" s="846">
        <v>42</v>
      </c>
      <c r="H118" s="865" t="s">
        <v>13519</v>
      </c>
      <c r="I118" s="846"/>
      <c r="J118" s="846"/>
      <c r="K118" s="846">
        <v>1</v>
      </c>
      <c r="L118" s="865" t="s">
        <v>13521</v>
      </c>
      <c r="M118" s="865" t="s">
        <v>11301</v>
      </c>
      <c r="N118" s="865" t="s">
        <v>1751</v>
      </c>
      <c r="O118" s="865">
        <v>1</v>
      </c>
      <c r="P118" s="865"/>
    </row>
    <row r="119" spans="1:16" ht="25.5">
      <c r="A119" s="876">
        <v>115</v>
      </c>
      <c r="B119" s="877" t="s">
        <v>13515</v>
      </c>
      <c r="C119" s="865" t="s">
        <v>13516</v>
      </c>
      <c r="D119" s="865" t="s">
        <v>13517</v>
      </c>
      <c r="E119" s="879" t="s">
        <v>13518</v>
      </c>
      <c r="F119" s="865" t="s">
        <v>1751</v>
      </c>
      <c r="G119" s="846">
        <v>42</v>
      </c>
      <c r="H119" s="865" t="s">
        <v>13519</v>
      </c>
      <c r="I119" s="846"/>
      <c r="J119" s="846"/>
      <c r="K119" s="846">
        <v>1</v>
      </c>
      <c r="L119" s="865" t="s">
        <v>13521</v>
      </c>
      <c r="M119" s="865" t="s">
        <v>11302</v>
      </c>
      <c r="N119" s="865" t="s">
        <v>1751</v>
      </c>
      <c r="O119" s="865">
        <v>1</v>
      </c>
      <c r="P119" s="865"/>
    </row>
    <row r="120" spans="1:16" ht="25.5">
      <c r="A120" s="876">
        <v>116</v>
      </c>
      <c r="B120" s="877" t="s">
        <v>13515</v>
      </c>
      <c r="C120" s="865" t="s">
        <v>13516</v>
      </c>
      <c r="D120" s="865" t="s">
        <v>13517</v>
      </c>
      <c r="E120" s="879" t="s">
        <v>13518</v>
      </c>
      <c r="F120" s="865" t="s">
        <v>1751</v>
      </c>
      <c r="G120" s="846">
        <v>42</v>
      </c>
      <c r="H120" s="865" t="s">
        <v>13519</v>
      </c>
      <c r="I120" s="846"/>
      <c r="J120" s="846"/>
      <c r="K120" s="846">
        <v>1</v>
      </c>
      <c r="L120" s="865" t="s">
        <v>13522</v>
      </c>
      <c r="M120" s="865" t="s">
        <v>11261</v>
      </c>
      <c r="N120" s="865" t="s">
        <v>1751</v>
      </c>
      <c r="O120" s="865">
        <v>1</v>
      </c>
      <c r="P120" s="865"/>
    </row>
    <row r="121" spans="1:16" ht="25.5">
      <c r="A121" s="876">
        <v>117</v>
      </c>
      <c r="B121" s="877" t="s">
        <v>13515</v>
      </c>
      <c r="C121" s="865" t="s">
        <v>13516</v>
      </c>
      <c r="D121" s="865" t="s">
        <v>13517</v>
      </c>
      <c r="E121" s="879" t="s">
        <v>13518</v>
      </c>
      <c r="F121" s="865" t="s">
        <v>1751</v>
      </c>
      <c r="G121" s="846">
        <v>42</v>
      </c>
      <c r="H121" s="865" t="s">
        <v>13519</v>
      </c>
      <c r="I121" s="846"/>
      <c r="J121" s="846"/>
      <c r="K121" s="846">
        <v>1</v>
      </c>
      <c r="L121" s="865" t="s">
        <v>13520</v>
      </c>
      <c r="M121" s="865" t="s">
        <v>11291</v>
      </c>
      <c r="N121" s="865" t="s">
        <v>1751</v>
      </c>
      <c r="O121" s="865"/>
      <c r="P121" s="865">
        <v>1</v>
      </c>
    </row>
    <row r="122" spans="1:16" ht="25.5">
      <c r="A122" s="876">
        <v>118</v>
      </c>
      <c r="B122" s="877" t="s">
        <v>13515</v>
      </c>
      <c r="C122" s="865" t="s">
        <v>13516</v>
      </c>
      <c r="D122" s="865" t="s">
        <v>13517</v>
      </c>
      <c r="E122" s="879" t="s">
        <v>13518</v>
      </c>
      <c r="F122" s="865" t="s">
        <v>1751</v>
      </c>
      <c r="G122" s="846">
        <v>42</v>
      </c>
      <c r="H122" s="865" t="s">
        <v>13519</v>
      </c>
      <c r="I122" s="846"/>
      <c r="J122" s="846"/>
      <c r="K122" s="846">
        <v>1</v>
      </c>
      <c r="L122" s="865" t="s">
        <v>10165</v>
      </c>
      <c r="M122" s="846" t="s">
        <v>11273</v>
      </c>
      <c r="N122" s="846" t="s">
        <v>1751</v>
      </c>
      <c r="O122" s="865"/>
      <c r="P122" s="865">
        <v>1</v>
      </c>
    </row>
    <row r="123" spans="1:16" ht="25.5">
      <c r="A123" s="876">
        <v>119</v>
      </c>
      <c r="B123" s="877" t="s">
        <v>13515</v>
      </c>
      <c r="C123" s="865" t="s">
        <v>13516</v>
      </c>
      <c r="D123" s="865" t="s">
        <v>13517</v>
      </c>
      <c r="E123" s="879" t="s">
        <v>13518</v>
      </c>
      <c r="F123" s="865" t="s">
        <v>1751</v>
      </c>
      <c r="G123" s="846">
        <v>42</v>
      </c>
      <c r="H123" s="865" t="s">
        <v>13519</v>
      </c>
      <c r="I123" s="846"/>
      <c r="J123" s="846"/>
      <c r="K123" s="846">
        <v>1</v>
      </c>
      <c r="L123" s="865" t="s">
        <v>7073</v>
      </c>
      <c r="M123" s="865" t="s">
        <v>11274</v>
      </c>
      <c r="N123" s="865" t="s">
        <v>1751</v>
      </c>
      <c r="O123" s="865"/>
      <c r="P123" s="865">
        <v>1</v>
      </c>
    </row>
    <row r="124" spans="1:16" ht="25.5">
      <c r="A124" s="876">
        <v>120</v>
      </c>
      <c r="B124" s="877" t="s">
        <v>13515</v>
      </c>
      <c r="C124" s="865" t="s">
        <v>13516</v>
      </c>
      <c r="D124" s="865" t="s">
        <v>13517</v>
      </c>
      <c r="E124" s="879" t="s">
        <v>13518</v>
      </c>
      <c r="F124" s="865" t="s">
        <v>1751</v>
      </c>
      <c r="G124" s="846">
        <v>42</v>
      </c>
      <c r="H124" s="865" t="s">
        <v>13519</v>
      </c>
      <c r="I124" s="846"/>
      <c r="J124" s="846"/>
      <c r="K124" s="846">
        <v>1</v>
      </c>
      <c r="L124" s="865" t="s">
        <v>7090</v>
      </c>
      <c r="M124" s="846" t="s">
        <v>11298</v>
      </c>
      <c r="N124" s="846" t="s">
        <v>1751</v>
      </c>
      <c r="O124" s="865"/>
      <c r="P124" s="865">
        <v>1</v>
      </c>
    </row>
    <row r="125" spans="1:16" ht="38.25">
      <c r="A125" s="876">
        <v>121</v>
      </c>
      <c r="B125" s="877" t="s">
        <v>13515</v>
      </c>
      <c r="C125" s="865" t="s">
        <v>13523</v>
      </c>
      <c r="D125" s="865" t="s">
        <v>13524</v>
      </c>
      <c r="E125" s="879" t="s">
        <v>13525</v>
      </c>
      <c r="F125" s="865" t="s">
        <v>1640</v>
      </c>
      <c r="G125" s="846" t="s">
        <v>13526</v>
      </c>
      <c r="H125" s="865" t="s">
        <v>13527</v>
      </c>
      <c r="I125" s="846">
        <v>1</v>
      </c>
      <c r="J125" s="846"/>
      <c r="K125" s="846"/>
      <c r="L125" s="865" t="s">
        <v>6258</v>
      </c>
      <c r="M125" s="846" t="s">
        <v>11273</v>
      </c>
      <c r="N125" s="846" t="s">
        <v>1640</v>
      </c>
      <c r="O125" s="865"/>
      <c r="P125" s="865">
        <v>1</v>
      </c>
    </row>
    <row r="126" spans="1:16" ht="38.25">
      <c r="A126" s="876">
        <v>122</v>
      </c>
      <c r="B126" s="877" t="s">
        <v>13515</v>
      </c>
      <c r="C126" s="865" t="s">
        <v>13523</v>
      </c>
      <c r="D126" s="865" t="s">
        <v>13524</v>
      </c>
      <c r="E126" s="879" t="s">
        <v>13525</v>
      </c>
      <c r="F126" s="865" t="s">
        <v>1640</v>
      </c>
      <c r="G126" s="846" t="s">
        <v>13526</v>
      </c>
      <c r="H126" s="865" t="s">
        <v>13527</v>
      </c>
      <c r="I126" s="846">
        <v>1</v>
      </c>
      <c r="J126" s="846"/>
      <c r="K126" s="846"/>
      <c r="L126" s="865" t="s">
        <v>6258</v>
      </c>
      <c r="M126" s="846" t="s">
        <v>13528</v>
      </c>
      <c r="N126" s="846" t="s">
        <v>1640</v>
      </c>
      <c r="O126" s="865"/>
      <c r="P126" s="865">
        <v>1</v>
      </c>
    </row>
    <row r="127" spans="1:16" ht="38.25">
      <c r="A127" s="876">
        <v>123</v>
      </c>
      <c r="B127" s="877" t="s">
        <v>13515</v>
      </c>
      <c r="C127" s="865" t="s">
        <v>13523</v>
      </c>
      <c r="D127" s="865" t="s">
        <v>13524</v>
      </c>
      <c r="E127" s="879" t="s">
        <v>13525</v>
      </c>
      <c r="F127" s="865" t="s">
        <v>1640</v>
      </c>
      <c r="G127" s="846" t="s">
        <v>13526</v>
      </c>
      <c r="H127" s="865" t="s">
        <v>13527</v>
      </c>
      <c r="I127" s="846"/>
      <c r="J127" s="846">
        <v>1</v>
      </c>
      <c r="K127" s="846"/>
      <c r="L127" s="865" t="s">
        <v>5822</v>
      </c>
      <c r="M127" s="865" t="s">
        <v>11285</v>
      </c>
      <c r="N127" s="865" t="s">
        <v>2980</v>
      </c>
      <c r="O127" s="865">
        <v>1</v>
      </c>
      <c r="P127" s="865"/>
    </row>
    <row r="128" spans="1:16" ht="38.25">
      <c r="A128" s="876">
        <v>124</v>
      </c>
      <c r="B128" s="877" t="s">
        <v>13515</v>
      </c>
      <c r="C128" s="865" t="s">
        <v>13523</v>
      </c>
      <c r="D128" s="865" t="s">
        <v>13524</v>
      </c>
      <c r="E128" s="879" t="s">
        <v>13525</v>
      </c>
      <c r="F128" s="865" t="s">
        <v>1640</v>
      </c>
      <c r="G128" s="846" t="s">
        <v>13526</v>
      </c>
      <c r="H128" s="865" t="s">
        <v>13527</v>
      </c>
      <c r="I128" s="846"/>
      <c r="J128" s="846">
        <v>1</v>
      </c>
      <c r="K128" s="846"/>
      <c r="L128" s="865" t="s">
        <v>5822</v>
      </c>
      <c r="M128" s="865" t="s">
        <v>13529</v>
      </c>
      <c r="N128" s="865" t="s">
        <v>2980</v>
      </c>
      <c r="O128" s="865">
        <v>1</v>
      </c>
      <c r="P128" s="865"/>
    </row>
    <row r="129" spans="1:16" ht="38.25">
      <c r="A129" s="876">
        <v>125</v>
      </c>
      <c r="B129" s="877" t="s">
        <v>13515</v>
      </c>
      <c r="C129" s="865" t="s">
        <v>13523</v>
      </c>
      <c r="D129" s="865" t="s">
        <v>13524</v>
      </c>
      <c r="E129" s="879" t="s">
        <v>13525</v>
      </c>
      <c r="F129" s="865" t="s">
        <v>1640</v>
      </c>
      <c r="G129" s="846" t="s">
        <v>13526</v>
      </c>
      <c r="H129" s="865" t="s">
        <v>13527</v>
      </c>
      <c r="I129" s="846"/>
      <c r="J129" s="846">
        <v>1</v>
      </c>
      <c r="K129" s="846"/>
      <c r="L129" s="865" t="s">
        <v>6270</v>
      </c>
      <c r="M129" s="865" t="s">
        <v>13530</v>
      </c>
      <c r="N129" s="865" t="s">
        <v>2980</v>
      </c>
      <c r="O129" s="865">
        <v>1</v>
      </c>
      <c r="P129" s="865"/>
    </row>
    <row r="130" spans="1:16" ht="38.25">
      <c r="A130" s="876">
        <v>126</v>
      </c>
      <c r="B130" s="877" t="s">
        <v>13515</v>
      </c>
      <c r="C130" s="865" t="s">
        <v>13523</v>
      </c>
      <c r="D130" s="865" t="s">
        <v>13524</v>
      </c>
      <c r="E130" s="879" t="s">
        <v>13525</v>
      </c>
      <c r="F130" s="865" t="s">
        <v>1640</v>
      </c>
      <c r="G130" s="846" t="s">
        <v>13526</v>
      </c>
      <c r="H130" s="865" t="s">
        <v>13527</v>
      </c>
      <c r="I130" s="846"/>
      <c r="J130" s="846">
        <v>1</v>
      </c>
      <c r="K130" s="846"/>
      <c r="L130" s="865" t="s">
        <v>6271</v>
      </c>
      <c r="M130" s="865" t="s">
        <v>11271</v>
      </c>
      <c r="N130" s="865" t="s">
        <v>2980</v>
      </c>
      <c r="O130" s="865">
        <v>1</v>
      </c>
      <c r="P130" s="865"/>
    </row>
    <row r="131" spans="1:16" ht="38.25">
      <c r="A131" s="876">
        <v>127</v>
      </c>
      <c r="B131" s="877" t="s">
        <v>13515</v>
      </c>
      <c r="C131" s="865" t="s">
        <v>13523</v>
      </c>
      <c r="D131" s="865" t="s">
        <v>13524</v>
      </c>
      <c r="E131" s="879" t="s">
        <v>13525</v>
      </c>
      <c r="F131" s="865" t="s">
        <v>1640</v>
      </c>
      <c r="G131" s="846" t="s">
        <v>13526</v>
      </c>
      <c r="H131" s="865" t="s">
        <v>13527</v>
      </c>
      <c r="I131" s="846"/>
      <c r="J131" s="846">
        <v>1</v>
      </c>
      <c r="K131" s="846"/>
      <c r="L131" s="865" t="s">
        <v>6271</v>
      </c>
      <c r="M131" s="865" t="s">
        <v>13531</v>
      </c>
      <c r="N131" s="865" t="s">
        <v>2980</v>
      </c>
      <c r="O131" s="865">
        <v>1</v>
      </c>
      <c r="P131" s="865"/>
    </row>
    <row r="132" spans="1:16" ht="38.25">
      <c r="A132" s="876">
        <v>128</v>
      </c>
      <c r="B132" s="877" t="s">
        <v>13515</v>
      </c>
      <c r="C132" s="865" t="s">
        <v>13523</v>
      </c>
      <c r="D132" s="865" t="s">
        <v>13524</v>
      </c>
      <c r="E132" s="879" t="s">
        <v>13525</v>
      </c>
      <c r="F132" s="865" t="s">
        <v>1640</v>
      </c>
      <c r="G132" s="846" t="s">
        <v>13526</v>
      </c>
      <c r="H132" s="865" t="s">
        <v>13527</v>
      </c>
      <c r="I132" s="846"/>
      <c r="J132" s="846">
        <v>1</v>
      </c>
      <c r="K132" s="846"/>
      <c r="L132" s="865" t="s">
        <v>7085</v>
      </c>
      <c r="M132" s="865" t="s">
        <v>10164</v>
      </c>
      <c r="N132" s="865" t="s">
        <v>2980</v>
      </c>
      <c r="O132" s="865"/>
      <c r="P132" s="865">
        <v>1</v>
      </c>
    </row>
    <row r="133" spans="1:16" ht="38.25">
      <c r="A133" s="876">
        <v>129</v>
      </c>
      <c r="B133" s="877" t="s">
        <v>13515</v>
      </c>
      <c r="C133" s="865" t="s">
        <v>13523</v>
      </c>
      <c r="D133" s="865" t="s">
        <v>13524</v>
      </c>
      <c r="E133" s="879" t="s">
        <v>13525</v>
      </c>
      <c r="F133" s="865" t="s">
        <v>1640</v>
      </c>
      <c r="G133" s="846" t="s">
        <v>13526</v>
      </c>
      <c r="H133" s="865" t="s">
        <v>13527</v>
      </c>
      <c r="I133" s="846"/>
      <c r="J133" s="846">
        <v>1</v>
      </c>
      <c r="K133" s="846"/>
      <c r="L133" s="865" t="s">
        <v>8532</v>
      </c>
      <c r="M133" s="865" t="s">
        <v>10166</v>
      </c>
      <c r="N133" s="865" t="s">
        <v>2980</v>
      </c>
      <c r="O133" s="865"/>
      <c r="P133" s="865">
        <v>1</v>
      </c>
    </row>
    <row r="134" spans="1:16" ht="38.25">
      <c r="A134" s="876">
        <v>130</v>
      </c>
      <c r="B134" s="877" t="s">
        <v>13515</v>
      </c>
      <c r="C134" s="865" t="s">
        <v>13523</v>
      </c>
      <c r="D134" s="865" t="s">
        <v>13524</v>
      </c>
      <c r="E134" s="879" t="s">
        <v>13525</v>
      </c>
      <c r="F134" s="865" t="s">
        <v>1640</v>
      </c>
      <c r="G134" s="846" t="s">
        <v>13526</v>
      </c>
      <c r="H134" s="865" t="s">
        <v>13527</v>
      </c>
      <c r="I134" s="846"/>
      <c r="J134" s="846">
        <v>1</v>
      </c>
      <c r="K134" s="846"/>
      <c r="L134" s="865" t="s">
        <v>8532</v>
      </c>
      <c r="M134" s="865" t="s">
        <v>12845</v>
      </c>
      <c r="N134" s="865" t="s">
        <v>2980</v>
      </c>
      <c r="O134" s="865"/>
      <c r="P134" s="865">
        <v>1</v>
      </c>
    </row>
    <row r="135" spans="1:16" ht="38.25">
      <c r="A135" s="876">
        <v>131</v>
      </c>
      <c r="B135" s="877" t="s">
        <v>13515</v>
      </c>
      <c r="C135" s="865" t="s">
        <v>13523</v>
      </c>
      <c r="D135" s="865" t="s">
        <v>13524</v>
      </c>
      <c r="E135" s="879" t="s">
        <v>13525</v>
      </c>
      <c r="F135" s="865" t="s">
        <v>1640</v>
      </c>
      <c r="G135" s="846" t="s">
        <v>13526</v>
      </c>
      <c r="H135" s="865" t="s">
        <v>13527</v>
      </c>
      <c r="I135" s="846"/>
      <c r="J135" s="846"/>
      <c r="K135" s="846">
        <v>1</v>
      </c>
      <c r="L135" s="865" t="s">
        <v>5824</v>
      </c>
      <c r="M135" s="865" t="s">
        <v>11260</v>
      </c>
      <c r="N135" s="865" t="s">
        <v>2980</v>
      </c>
      <c r="O135" s="865">
        <v>1</v>
      </c>
      <c r="P135" s="865"/>
    </row>
    <row r="136" spans="1:16" ht="38.25">
      <c r="A136" s="876">
        <v>132</v>
      </c>
      <c r="B136" s="877" t="s">
        <v>13515</v>
      </c>
      <c r="C136" s="865" t="s">
        <v>13523</v>
      </c>
      <c r="D136" s="865" t="s">
        <v>13524</v>
      </c>
      <c r="E136" s="879" t="s">
        <v>13525</v>
      </c>
      <c r="F136" s="865" t="s">
        <v>1640</v>
      </c>
      <c r="G136" s="846" t="s">
        <v>13526</v>
      </c>
      <c r="H136" s="865" t="s">
        <v>13527</v>
      </c>
      <c r="I136" s="846"/>
      <c r="J136" s="846"/>
      <c r="K136" s="846">
        <v>1</v>
      </c>
      <c r="L136" s="865" t="s">
        <v>5824</v>
      </c>
      <c r="M136" s="865" t="s">
        <v>13532</v>
      </c>
      <c r="N136" s="865" t="s">
        <v>2980</v>
      </c>
      <c r="O136" s="865">
        <v>1</v>
      </c>
      <c r="P136" s="865"/>
    </row>
    <row r="137" spans="1:16" ht="38.25">
      <c r="A137" s="876">
        <v>133</v>
      </c>
      <c r="B137" s="877" t="s">
        <v>13515</v>
      </c>
      <c r="C137" s="865" t="s">
        <v>13523</v>
      </c>
      <c r="D137" s="865" t="s">
        <v>13524</v>
      </c>
      <c r="E137" s="879" t="s">
        <v>13525</v>
      </c>
      <c r="F137" s="865" t="s">
        <v>1640</v>
      </c>
      <c r="G137" s="846" t="s">
        <v>13526</v>
      </c>
      <c r="H137" s="865" t="s">
        <v>13527</v>
      </c>
      <c r="I137" s="846"/>
      <c r="J137" s="846"/>
      <c r="K137" s="846">
        <v>1</v>
      </c>
      <c r="L137" s="865" t="s">
        <v>5824</v>
      </c>
      <c r="M137" s="865" t="s">
        <v>13533</v>
      </c>
      <c r="N137" s="865" t="s">
        <v>2980</v>
      </c>
      <c r="O137" s="865">
        <v>1</v>
      </c>
      <c r="P137" s="865"/>
    </row>
    <row r="138" spans="1:16" ht="38.25">
      <c r="A138" s="876">
        <v>134</v>
      </c>
      <c r="B138" s="877" t="s">
        <v>13515</v>
      </c>
      <c r="C138" s="865" t="s">
        <v>13523</v>
      </c>
      <c r="D138" s="865" t="s">
        <v>13524</v>
      </c>
      <c r="E138" s="879" t="s">
        <v>13525</v>
      </c>
      <c r="F138" s="865" t="s">
        <v>1640</v>
      </c>
      <c r="G138" s="846" t="s">
        <v>13526</v>
      </c>
      <c r="H138" s="865" t="s">
        <v>13527</v>
      </c>
      <c r="I138" s="846"/>
      <c r="J138" s="846"/>
      <c r="K138" s="846">
        <v>1</v>
      </c>
      <c r="L138" s="865" t="s">
        <v>5427</v>
      </c>
      <c r="M138" s="865" t="s">
        <v>11266</v>
      </c>
      <c r="N138" s="865" t="s">
        <v>2980</v>
      </c>
      <c r="O138" s="865">
        <v>1</v>
      </c>
      <c r="P138" s="865"/>
    </row>
    <row r="139" spans="1:16" ht="38.25">
      <c r="A139" s="876">
        <v>135</v>
      </c>
      <c r="B139" s="877" t="s">
        <v>13515</v>
      </c>
      <c r="C139" s="865" t="s">
        <v>13523</v>
      </c>
      <c r="D139" s="865" t="s">
        <v>13524</v>
      </c>
      <c r="E139" s="879" t="s">
        <v>13525</v>
      </c>
      <c r="F139" s="865" t="s">
        <v>1640</v>
      </c>
      <c r="G139" s="846" t="s">
        <v>13526</v>
      </c>
      <c r="H139" s="865" t="s">
        <v>13527</v>
      </c>
      <c r="I139" s="846"/>
      <c r="J139" s="846"/>
      <c r="K139" s="846">
        <v>1</v>
      </c>
      <c r="L139" s="865" t="s">
        <v>5427</v>
      </c>
      <c r="M139" s="865" t="s">
        <v>11264</v>
      </c>
      <c r="N139" s="865" t="s">
        <v>2980</v>
      </c>
      <c r="O139" s="865">
        <v>1</v>
      </c>
      <c r="P139" s="865"/>
    </row>
    <row r="140" spans="1:16" ht="38.25">
      <c r="A140" s="876">
        <v>136</v>
      </c>
      <c r="B140" s="877" t="s">
        <v>13515</v>
      </c>
      <c r="C140" s="865" t="s">
        <v>13523</v>
      </c>
      <c r="D140" s="865" t="s">
        <v>13524</v>
      </c>
      <c r="E140" s="879" t="s">
        <v>13525</v>
      </c>
      <c r="F140" s="865" t="s">
        <v>1640</v>
      </c>
      <c r="G140" s="846" t="s">
        <v>13526</v>
      </c>
      <c r="H140" s="865" t="s">
        <v>13527</v>
      </c>
      <c r="I140" s="846"/>
      <c r="J140" s="846"/>
      <c r="K140" s="846">
        <v>1</v>
      </c>
      <c r="L140" s="865" t="s">
        <v>5427</v>
      </c>
      <c r="M140" s="865" t="s">
        <v>13534</v>
      </c>
      <c r="N140" s="865" t="s">
        <v>2980</v>
      </c>
      <c r="O140" s="865">
        <v>1</v>
      </c>
      <c r="P140" s="865"/>
    </row>
    <row r="141" spans="1:16" ht="38.25">
      <c r="A141" s="876">
        <v>137</v>
      </c>
      <c r="B141" s="877" t="s">
        <v>13515</v>
      </c>
      <c r="C141" s="865" t="s">
        <v>13523</v>
      </c>
      <c r="D141" s="865" t="s">
        <v>13524</v>
      </c>
      <c r="E141" s="879" t="s">
        <v>13525</v>
      </c>
      <c r="F141" s="865" t="s">
        <v>1640</v>
      </c>
      <c r="G141" s="846" t="s">
        <v>13526</v>
      </c>
      <c r="H141" s="865" t="s">
        <v>13527</v>
      </c>
      <c r="I141" s="846"/>
      <c r="J141" s="846"/>
      <c r="K141" s="846">
        <v>1</v>
      </c>
      <c r="L141" s="865" t="s">
        <v>6270</v>
      </c>
      <c r="M141" s="865" t="s">
        <v>13535</v>
      </c>
      <c r="N141" s="865" t="s">
        <v>2980</v>
      </c>
      <c r="O141" s="865">
        <v>1</v>
      </c>
      <c r="P141" s="865"/>
    </row>
    <row r="142" spans="1:16" ht="38.25">
      <c r="A142" s="876">
        <v>138</v>
      </c>
      <c r="B142" s="877" t="s">
        <v>13515</v>
      </c>
      <c r="C142" s="865" t="s">
        <v>13523</v>
      </c>
      <c r="D142" s="865" t="s">
        <v>13524</v>
      </c>
      <c r="E142" s="879" t="s">
        <v>13525</v>
      </c>
      <c r="F142" s="865" t="s">
        <v>1640</v>
      </c>
      <c r="G142" s="846" t="s">
        <v>13526</v>
      </c>
      <c r="H142" s="865" t="s">
        <v>13527</v>
      </c>
      <c r="I142" s="846"/>
      <c r="J142" s="846"/>
      <c r="K142" s="846">
        <v>1</v>
      </c>
      <c r="L142" s="865" t="s">
        <v>6271</v>
      </c>
      <c r="M142" s="865" t="s">
        <v>10176</v>
      </c>
      <c r="N142" s="865" t="s">
        <v>2980</v>
      </c>
      <c r="O142" s="865">
        <v>1</v>
      </c>
      <c r="P142" s="865"/>
    </row>
    <row r="143" spans="1:16" ht="38.25">
      <c r="A143" s="876">
        <v>139</v>
      </c>
      <c r="B143" s="877" t="s">
        <v>13515</v>
      </c>
      <c r="C143" s="865" t="s">
        <v>13523</v>
      </c>
      <c r="D143" s="865" t="s">
        <v>13524</v>
      </c>
      <c r="E143" s="879" t="s">
        <v>13525</v>
      </c>
      <c r="F143" s="865" t="s">
        <v>1640</v>
      </c>
      <c r="G143" s="846" t="s">
        <v>13526</v>
      </c>
      <c r="H143" s="865" t="s">
        <v>13527</v>
      </c>
      <c r="I143" s="846"/>
      <c r="J143" s="846"/>
      <c r="K143" s="846">
        <v>1</v>
      </c>
      <c r="L143" s="865" t="s">
        <v>7085</v>
      </c>
      <c r="M143" s="865" t="s">
        <v>11340</v>
      </c>
      <c r="N143" s="865" t="s">
        <v>2980</v>
      </c>
      <c r="O143" s="865"/>
      <c r="P143" s="865">
        <v>1</v>
      </c>
    </row>
    <row r="144" spans="1:16" ht="38.25">
      <c r="A144" s="876">
        <v>140</v>
      </c>
      <c r="B144" s="877" t="s">
        <v>13515</v>
      </c>
      <c r="C144" s="865" t="s">
        <v>13523</v>
      </c>
      <c r="D144" s="865" t="s">
        <v>13524</v>
      </c>
      <c r="E144" s="879" t="s">
        <v>13525</v>
      </c>
      <c r="F144" s="865" t="s">
        <v>1640</v>
      </c>
      <c r="G144" s="846" t="s">
        <v>13526</v>
      </c>
      <c r="H144" s="865" t="s">
        <v>13527</v>
      </c>
      <c r="I144" s="846"/>
      <c r="J144" s="846"/>
      <c r="K144" s="846">
        <v>1</v>
      </c>
      <c r="L144" s="865" t="s">
        <v>7085</v>
      </c>
      <c r="M144" s="865" t="s">
        <v>13536</v>
      </c>
      <c r="N144" s="865" t="s">
        <v>2980</v>
      </c>
      <c r="O144" s="865"/>
      <c r="P144" s="865">
        <v>1</v>
      </c>
    </row>
    <row r="145" spans="1:16" ht="38.25">
      <c r="A145" s="876">
        <v>141</v>
      </c>
      <c r="B145" s="877" t="s">
        <v>13515</v>
      </c>
      <c r="C145" s="865" t="s">
        <v>13523</v>
      </c>
      <c r="D145" s="865" t="s">
        <v>13524</v>
      </c>
      <c r="E145" s="879" t="s">
        <v>13525</v>
      </c>
      <c r="F145" s="865" t="s">
        <v>1640</v>
      </c>
      <c r="G145" s="846" t="s">
        <v>13526</v>
      </c>
      <c r="H145" s="865" t="s">
        <v>13527</v>
      </c>
      <c r="I145" s="846"/>
      <c r="J145" s="846"/>
      <c r="K145" s="846">
        <v>1</v>
      </c>
      <c r="L145" s="865" t="s">
        <v>8532</v>
      </c>
      <c r="M145" s="865" t="s">
        <v>10182</v>
      </c>
      <c r="N145" s="865" t="s">
        <v>2980</v>
      </c>
      <c r="O145" s="865"/>
      <c r="P145" s="865">
        <v>1</v>
      </c>
    </row>
    <row r="146" spans="1:16" ht="25.5">
      <c r="A146" s="876">
        <v>142</v>
      </c>
      <c r="B146" s="877" t="s">
        <v>13515</v>
      </c>
      <c r="C146" s="865" t="s">
        <v>13537</v>
      </c>
      <c r="D146" s="865" t="s">
        <v>13538</v>
      </c>
      <c r="E146" s="879" t="s">
        <v>13539</v>
      </c>
      <c r="F146" s="865" t="s">
        <v>1611</v>
      </c>
      <c r="G146" s="846">
        <v>96</v>
      </c>
      <c r="H146" s="865" t="s">
        <v>13540</v>
      </c>
      <c r="I146" s="846">
        <v>1</v>
      </c>
      <c r="J146" s="846"/>
      <c r="K146" s="846"/>
      <c r="L146" s="865" t="s">
        <v>7060</v>
      </c>
      <c r="M146" s="846" t="s">
        <v>13541</v>
      </c>
      <c r="N146" s="846" t="s">
        <v>1611</v>
      </c>
      <c r="O146" s="865">
        <v>1</v>
      </c>
      <c r="P146" s="865"/>
    </row>
    <row r="147" spans="1:16" ht="25.5">
      <c r="A147" s="876">
        <v>143</v>
      </c>
      <c r="B147" s="877" t="s">
        <v>13515</v>
      </c>
      <c r="C147" s="865" t="s">
        <v>13537</v>
      </c>
      <c r="D147" s="865" t="s">
        <v>13538</v>
      </c>
      <c r="E147" s="879" t="s">
        <v>13539</v>
      </c>
      <c r="F147" s="865" t="s">
        <v>1611</v>
      </c>
      <c r="G147" s="846">
        <v>96</v>
      </c>
      <c r="H147" s="865" t="s">
        <v>13540</v>
      </c>
      <c r="I147" s="846">
        <v>1</v>
      </c>
      <c r="J147" s="846"/>
      <c r="K147" s="846"/>
      <c r="L147" s="865" t="s">
        <v>7060</v>
      </c>
      <c r="M147" s="846" t="s">
        <v>13533</v>
      </c>
      <c r="N147" s="846" t="s">
        <v>1611</v>
      </c>
      <c r="O147" s="865">
        <v>1</v>
      </c>
      <c r="P147" s="865"/>
    </row>
    <row r="148" spans="1:16" ht="25.5">
      <c r="A148" s="876">
        <v>144</v>
      </c>
      <c r="B148" s="877" t="s">
        <v>13515</v>
      </c>
      <c r="C148" s="865" t="s">
        <v>13537</v>
      </c>
      <c r="D148" s="865" t="s">
        <v>13538</v>
      </c>
      <c r="E148" s="879" t="s">
        <v>13539</v>
      </c>
      <c r="F148" s="865" t="s">
        <v>1611</v>
      </c>
      <c r="G148" s="846">
        <v>96</v>
      </c>
      <c r="H148" s="865" t="s">
        <v>13540</v>
      </c>
      <c r="I148" s="846"/>
      <c r="J148" s="846">
        <v>1</v>
      </c>
      <c r="K148" s="846"/>
      <c r="L148" s="865" t="s">
        <v>7060</v>
      </c>
      <c r="M148" s="865" t="s">
        <v>11261</v>
      </c>
      <c r="N148" s="865" t="s">
        <v>1611</v>
      </c>
      <c r="O148" s="865">
        <v>1</v>
      </c>
      <c r="P148" s="865"/>
    </row>
    <row r="149" spans="1:16" ht="25.5">
      <c r="A149" s="876">
        <v>145</v>
      </c>
      <c r="B149" s="877" t="s">
        <v>13515</v>
      </c>
      <c r="C149" s="865" t="s">
        <v>13537</v>
      </c>
      <c r="D149" s="865" t="s">
        <v>13538</v>
      </c>
      <c r="E149" s="879" t="s">
        <v>13539</v>
      </c>
      <c r="F149" s="865" t="s">
        <v>1611</v>
      </c>
      <c r="G149" s="846">
        <v>96</v>
      </c>
      <c r="H149" s="865" t="s">
        <v>13540</v>
      </c>
      <c r="I149" s="846"/>
      <c r="J149" s="846">
        <v>1</v>
      </c>
      <c r="K149" s="846"/>
      <c r="L149" s="865" t="s">
        <v>12846</v>
      </c>
      <c r="M149" s="865" t="s">
        <v>10200</v>
      </c>
      <c r="N149" s="865" t="s">
        <v>1611</v>
      </c>
      <c r="O149" s="865"/>
      <c r="P149" s="865">
        <v>1</v>
      </c>
    </row>
    <row r="150" spans="1:16" ht="51">
      <c r="A150" s="876">
        <v>146</v>
      </c>
      <c r="B150" s="887" t="s">
        <v>13542</v>
      </c>
      <c r="C150" s="865" t="s">
        <v>13543</v>
      </c>
      <c r="D150" s="846" t="s">
        <v>13544</v>
      </c>
      <c r="E150" s="879" t="s">
        <v>13545</v>
      </c>
      <c r="F150" s="846" t="s">
        <v>1611</v>
      </c>
      <c r="G150" s="846">
        <v>224</v>
      </c>
      <c r="H150" s="846">
        <v>6</v>
      </c>
      <c r="I150" s="846">
        <v>1</v>
      </c>
      <c r="J150" s="846"/>
      <c r="K150" s="846"/>
      <c r="L150" s="865" t="s">
        <v>5870</v>
      </c>
      <c r="M150" s="846" t="s">
        <v>13546</v>
      </c>
      <c r="N150" s="846" t="s">
        <v>1611</v>
      </c>
      <c r="O150" s="865"/>
      <c r="P150" s="865">
        <v>1</v>
      </c>
    </row>
    <row r="151" spans="1:16" ht="25.5">
      <c r="A151" s="876">
        <v>147</v>
      </c>
      <c r="B151" s="887" t="s">
        <v>13542</v>
      </c>
      <c r="C151" s="883" t="s">
        <v>13547</v>
      </c>
      <c r="D151" s="883" t="s">
        <v>4843</v>
      </c>
      <c r="E151" s="879" t="s">
        <v>13548</v>
      </c>
      <c r="F151" s="846" t="s">
        <v>1640</v>
      </c>
      <c r="G151" s="846"/>
      <c r="H151" s="846"/>
      <c r="I151" s="846"/>
      <c r="J151" s="846"/>
      <c r="K151" s="846">
        <v>1</v>
      </c>
      <c r="L151" s="865" t="s">
        <v>13549</v>
      </c>
      <c r="M151" s="865" t="s">
        <v>6611</v>
      </c>
      <c r="N151" s="865" t="s">
        <v>1640</v>
      </c>
      <c r="O151" s="865"/>
      <c r="P151" s="865">
        <v>1</v>
      </c>
    </row>
    <row r="152" spans="1:16" ht="25.5">
      <c r="A152" s="876">
        <v>148</v>
      </c>
      <c r="B152" s="887" t="s">
        <v>13268</v>
      </c>
      <c r="C152" s="883" t="s">
        <v>13550</v>
      </c>
      <c r="D152" s="883" t="s">
        <v>9896</v>
      </c>
      <c r="E152" s="879" t="s">
        <v>13551</v>
      </c>
      <c r="F152" s="846" t="s">
        <v>1611</v>
      </c>
      <c r="G152" s="846">
        <v>142</v>
      </c>
      <c r="H152" s="846">
        <v>21</v>
      </c>
      <c r="I152" s="846"/>
      <c r="J152" s="846"/>
      <c r="K152" s="846">
        <v>1</v>
      </c>
      <c r="L152" s="865" t="s">
        <v>13552</v>
      </c>
      <c r="M152" s="865" t="s">
        <v>9546</v>
      </c>
      <c r="N152" s="865" t="s">
        <v>1611</v>
      </c>
      <c r="O152" s="865">
        <v>1</v>
      </c>
      <c r="P152" s="865"/>
    </row>
    <row r="153" spans="1:16" ht="25.5">
      <c r="A153" s="876">
        <v>149</v>
      </c>
      <c r="B153" s="887" t="s">
        <v>13268</v>
      </c>
      <c r="C153" s="865" t="s">
        <v>13553</v>
      </c>
      <c r="D153" s="846" t="s">
        <v>13554</v>
      </c>
      <c r="E153" s="879" t="s">
        <v>13555</v>
      </c>
      <c r="F153" s="846" t="s">
        <v>362</v>
      </c>
      <c r="G153" s="846">
        <v>61</v>
      </c>
      <c r="H153" s="846">
        <v>2</v>
      </c>
      <c r="I153" s="846">
        <v>1</v>
      </c>
      <c r="J153" s="846"/>
      <c r="K153" s="846"/>
      <c r="L153" s="865" t="s">
        <v>10229</v>
      </c>
      <c r="M153" s="846" t="s">
        <v>2503</v>
      </c>
      <c r="N153" s="846" t="s">
        <v>362</v>
      </c>
      <c r="O153" s="865">
        <v>1</v>
      </c>
      <c r="P153" s="865"/>
    </row>
    <row r="154" spans="1:16" ht="25.5">
      <c r="A154" s="876">
        <v>150</v>
      </c>
      <c r="B154" s="887" t="s">
        <v>13268</v>
      </c>
      <c r="C154" s="865" t="s">
        <v>13553</v>
      </c>
      <c r="D154" s="846" t="s">
        <v>13554</v>
      </c>
      <c r="E154" s="879" t="s">
        <v>13555</v>
      </c>
      <c r="F154" s="846" t="s">
        <v>362</v>
      </c>
      <c r="G154" s="846">
        <v>61</v>
      </c>
      <c r="H154" s="846">
        <v>2</v>
      </c>
      <c r="I154" s="846">
        <v>1</v>
      </c>
      <c r="J154" s="846"/>
      <c r="K154" s="846"/>
      <c r="L154" s="865" t="s">
        <v>13556</v>
      </c>
      <c r="M154" s="846" t="s">
        <v>5483</v>
      </c>
      <c r="N154" s="846" t="s">
        <v>362</v>
      </c>
      <c r="O154" s="865">
        <v>1</v>
      </c>
      <c r="P154" s="865"/>
    </row>
    <row r="155" spans="1:16" ht="25.5">
      <c r="A155" s="876">
        <v>151</v>
      </c>
      <c r="B155" s="887" t="s">
        <v>13268</v>
      </c>
      <c r="C155" s="865" t="s">
        <v>13553</v>
      </c>
      <c r="D155" s="846" t="s">
        <v>13554</v>
      </c>
      <c r="E155" s="879" t="s">
        <v>13555</v>
      </c>
      <c r="F155" s="846" t="s">
        <v>362</v>
      </c>
      <c r="G155" s="846">
        <v>61</v>
      </c>
      <c r="H155" s="846">
        <v>2</v>
      </c>
      <c r="I155" s="846"/>
      <c r="J155" s="846">
        <v>1</v>
      </c>
      <c r="K155" s="846"/>
      <c r="L155" s="865" t="s">
        <v>13557</v>
      </c>
      <c r="M155" s="865" t="s">
        <v>5783</v>
      </c>
      <c r="N155" s="865" t="s">
        <v>362</v>
      </c>
      <c r="O155" s="865"/>
      <c r="P155" s="865">
        <v>1</v>
      </c>
    </row>
    <row r="156" spans="1:16" ht="25.5">
      <c r="A156" s="876">
        <v>152</v>
      </c>
      <c r="B156" s="887" t="s">
        <v>13268</v>
      </c>
      <c r="C156" s="865" t="s">
        <v>13553</v>
      </c>
      <c r="D156" s="846" t="s">
        <v>13554</v>
      </c>
      <c r="E156" s="879" t="s">
        <v>13555</v>
      </c>
      <c r="F156" s="846" t="s">
        <v>362</v>
      </c>
      <c r="G156" s="846">
        <v>61</v>
      </c>
      <c r="H156" s="846">
        <v>2</v>
      </c>
      <c r="I156" s="846"/>
      <c r="J156" s="846"/>
      <c r="K156" s="846">
        <v>1</v>
      </c>
      <c r="L156" s="865" t="s">
        <v>10227</v>
      </c>
      <c r="M156" s="865" t="s">
        <v>11094</v>
      </c>
      <c r="N156" s="865" t="s">
        <v>362</v>
      </c>
      <c r="O156" s="865">
        <v>1</v>
      </c>
      <c r="P156" s="865"/>
    </row>
    <row r="157" spans="1:16" ht="102">
      <c r="A157" s="876">
        <v>153</v>
      </c>
      <c r="B157" s="887" t="s">
        <v>13268</v>
      </c>
      <c r="C157" s="865" t="s">
        <v>13558</v>
      </c>
      <c r="D157" s="846" t="s">
        <v>13554</v>
      </c>
      <c r="E157" s="879" t="s">
        <v>13559</v>
      </c>
      <c r="F157" s="846" t="s">
        <v>362</v>
      </c>
      <c r="G157" s="846">
        <v>13</v>
      </c>
      <c r="H157" s="846">
        <v>3</v>
      </c>
      <c r="I157" s="846"/>
      <c r="J157" s="846"/>
      <c r="K157" s="846">
        <v>1</v>
      </c>
      <c r="L157" s="865" t="s">
        <v>13560</v>
      </c>
      <c r="M157" s="865" t="s">
        <v>1149</v>
      </c>
      <c r="N157" s="865" t="s">
        <v>362</v>
      </c>
      <c r="O157" s="865">
        <v>5</v>
      </c>
      <c r="P157" s="865">
        <v>4</v>
      </c>
    </row>
    <row r="158" spans="1:16" ht="25.5">
      <c r="A158" s="876">
        <v>154</v>
      </c>
      <c r="B158" s="887" t="s">
        <v>13268</v>
      </c>
      <c r="C158" s="865" t="s">
        <v>13561</v>
      </c>
      <c r="D158" s="846" t="s">
        <v>13562</v>
      </c>
      <c r="E158" s="879" t="s">
        <v>13563</v>
      </c>
      <c r="F158" s="846" t="s">
        <v>1640</v>
      </c>
      <c r="G158" s="846">
        <v>81</v>
      </c>
      <c r="H158" s="846">
        <v>15</v>
      </c>
      <c r="I158" s="846"/>
      <c r="J158" s="846"/>
      <c r="K158" s="846">
        <v>1</v>
      </c>
      <c r="L158" s="865" t="s">
        <v>13271</v>
      </c>
      <c r="M158" s="865" t="s">
        <v>1165</v>
      </c>
      <c r="N158" s="865" t="s">
        <v>1640</v>
      </c>
      <c r="O158" s="865"/>
      <c r="P158" s="865">
        <v>1</v>
      </c>
    </row>
    <row r="159" spans="1:16" ht="25.5">
      <c r="A159" s="876">
        <v>155</v>
      </c>
      <c r="B159" s="887" t="s">
        <v>13268</v>
      </c>
      <c r="C159" s="865" t="s">
        <v>13561</v>
      </c>
      <c r="D159" s="846" t="s">
        <v>13562</v>
      </c>
      <c r="E159" s="879" t="s">
        <v>13563</v>
      </c>
      <c r="F159" s="846" t="s">
        <v>1640</v>
      </c>
      <c r="G159" s="846">
        <v>81</v>
      </c>
      <c r="H159" s="846">
        <v>15</v>
      </c>
      <c r="I159" s="865"/>
      <c r="J159" s="865"/>
      <c r="K159" s="865">
        <v>1</v>
      </c>
      <c r="L159" s="865" t="s">
        <v>9303</v>
      </c>
      <c r="M159" s="865" t="s">
        <v>2502</v>
      </c>
      <c r="N159" s="865" t="s">
        <v>1640</v>
      </c>
      <c r="O159" s="865"/>
      <c r="P159" s="865">
        <v>1</v>
      </c>
    </row>
    <row r="160" spans="1:16" ht="38.25">
      <c r="A160" s="876">
        <v>156</v>
      </c>
      <c r="B160" s="887" t="s">
        <v>13274</v>
      </c>
      <c r="C160" s="865" t="s">
        <v>13564</v>
      </c>
      <c r="D160" s="846" t="s">
        <v>13565</v>
      </c>
      <c r="E160" s="879" t="s">
        <v>13566</v>
      </c>
      <c r="F160" s="846" t="s">
        <v>10243</v>
      </c>
      <c r="G160" s="846">
        <v>86</v>
      </c>
      <c r="H160" s="846">
        <v>2</v>
      </c>
      <c r="I160" s="846">
        <v>1</v>
      </c>
      <c r="J160" s="846"/>
      <c r="K160" s="846"/>
      <c r="L160" s="865" t="s">
        <v>10252</v>
      </c>
      <c r="M160" s="846" t="s">
        <v>1381</v>
      </c>
      <c r="N160" s="846" t="s">
        <v>362</v>
      </c>
      <c r="O160" s="865"/>
      <c r="P160" s="865">
        <v>1</v>
      </c>
    </row>
    <row r="161" spans="1:16" ht="38.25">
      <c r="A161" s="876">
        <v>157</v>
      </c>
      <c r="B161" s="887" t="s">
        <v>13274</v>
      </c>
      <c r="C161" s="865" t="s">
        <v>13564</v>
      </c>
      <c r="D161" s="846" t="s">
        <v>13565</v>
      </c>
      <c r="E161" s="879" t="s">
        <v>13566</v>
      </c>
      <c r="F161" s="846" t="s">
        <v>10243</v>
      </c>
      <c r="G161" s="846">
        <v>86</v>
      </c>
      <c r="H161" s="846">
        <v>2</v>
      </c>
      <c r="I161" s="846">
        <v>1</v>
      </c>
      <c r="J161" s="846"/>
      <c r="K161" s="846"/>
      <c r="L161" s="865" t="s">
        <v>12911</v>
      </c>
      <c r="M161" s="846" t="s">
        <v>9552</v>
      </c>
      <c r="N161" s="846" t="s">
        <v>362</v>
      </c>
      <c r="O161" s="865">
        <v>1</v>
      </c>
      <c r="P161" s="865"/>
    </row>
    <row r="162" spans="1:16" ht="38.25">
      <c r="A162" s="876">
        <v>158</v>
      </c>
      <c r="B162" s="887" t="s">
        <v>13274</v>
      </c>
      <c r="C162" s="865" t="s">
        <v>13564</v>
      </c>
      <c r="D162" s="846" t="s">
        <v>13565</v>
      </c>
      <c r="E162" s="879" t="s">
        <v>13566</v>
      </c>
      <c r="F162" s="846" t="s">
        <v>10243</v>
      </c>
      <c r="G162" s="846">
        <v>86</v>
      </c>
      <c r="H162" s="846">
        <v>2</v>
      </c>
      <c r="I162" s="846">
        <v>1</v>
      </c>
      <c r="J162" s="846"/>
      <c r="K162" s="846"/>
      <c r="L162" s="865" t="s">
        <v>9314</v>
      </c>
      <c r="M162" s="846" t="s">
        <v>1381</v>
      </c>
      <c r="N162" s="846" t="s">
        <v>1640</v>
      </c>
      <c r="O162" s="865">
        <v>1</v>
      </c>
      <c r="P162" s="865"/>
    </row>
    <row r="163" spans="1:16" ht="38.25">
      <c r="A163" s="876">
        <v>159</v>
      </c>
      <c r="B163" s="887" t="s">
        <v>13274</v>
      </c>
      <c r="C163" s="865" t="s">
        <v>13564</v>
      </c>
      <c r="D163" s="846" t="s">
        <v>13565</v>
      </c>
      <c r="E163" s="879" t="s">
        <v>13566</v>
      </c>
      <c r="F163" s="846" t="s">
        <v>10243</v>
      </c>
      <c r="G163" s="846">
        <v>86</v>
      </c>
      <c r="H163" s="846">
        <v>2</v>
      </c>
      <c r="I163" s="846">
        <v>1</v>
      </c>
      <c r="J163" s="846"/>
      <c r="K163" s="846"/>
      <c r="L163" s="865" t="s">
        <v>10254</v>
      </c>
      <c r="M163" s="846" t="s">
        <v>5483</v>
      </c>
      <c r="N163" s="846" t="s">
        <v>362</v>
      </c>
      <c r="O163" s="865"/>
      <c r="P163" s="865">
        <v>1</v>
      </c>
    </row>
    <row r="164" spans="1:16" ht="38.25">
      <c r="A164" s="876">
        <v>160</v>
      </c>
      <c r="B164" s="887" t="s">
        <v>13274</v>
      </c>
      <c r="C164" s="865" t="s">
        <v>13564</v>
      </c>
      <c r="D164" s="846" t="s">
        <v>13565</v>
      </c>
      <c r="E164" s="879" t="s">
        <v>13566</v>
      </c>
      <c r="F164" s="846" t="s">
        <v>10243</v>
      </c>
      <c r="G164" s="846">
        <v>86</v>
      </c>
      <c r="H164" s="846">
        <v>2</v>
      </c>
      <c r="I164" s="846"/>
      <c r="J164" s="846">
        <v>1</v>
      </c>
      <c r="K164" s="846"/>
      <c r="L164" s="865" t="s">
        <v>12906</v>
      </c>
      <c r="M164" s="865" t="s">
        <v>1381</v>
      </c>
      <c r="N164" s="865" t="s">
        <v>362</v>
      </c>
      <c r="O164" s="865">
        <v>1</v>
      </c>
      <c r="P164" s="865"/>
    </row>
    <row r="165" spans="1:16" ht="38.25">
      <c r="A165" s="876">
        <v>161</v>
      </c>
      <c r="B165" s="887" t="s">
        <v>13274</v>
      </c>
      <c r="C165" s="865" t="s">
        <v>13564</v>
      </c>
      <c r="D165" s="846" t="s">
        <v>13565</v>
      </c>
      <c r="E165" s="879" t="s">
        <v>13566</v>
      </c>
      <c r="F165" s="846" t="s">
        <v>10243</v>
      </c>
      <c r="G165" s="846">
        <v>86</v>
      </c>
      <c r="H165" s="846">
        <v>2</v>
      </c>
      <c r="I165" s="846"/>
      <c r="J165" s="846">
        <v>1</v>
      </c>
      <c r="K165" s="846"/>
      <c r="L165" s="865" t="s">
        <v>10246</v>
      </c>
      <c r="M165" s="865">
        <v>57</v>
      </c>
      <c r="N165" s="865" t="s">
        <v>362</v>
      </c>
      <c r="O165" s="865"/>
      <c r="P165" s="865">
        <v>1</v>
      </c>
    </row>
    <row r="166" spans="1:16" ht="38.25">
      <c r="A166" s="876">
        <v>162</v>
      </c>
      <c r="B166" s="887" t="s">
        <v>13274</v>
      </c>
      <c r="C166" s="865" t="s">
        <v>13564</v>
      </c>
      <c r="D166" s="846" t="s">
        <v>13565</v>
      </c>
      <c r="E166" s="879" t="s">
        <v>13566</v>
      </c>
      <c r="F166" s="846" t="s">
        <v>10243</v>
      </c>
      <c r="G166" s="846">
        <v>86</v>
      </c>
      <c r="H166" s="846">
        <v>2</v>
      </c>
      <c r="I166" s="846"/>
      <c r="J166" s="846">
        <v>1</v>
      </c>
      <c r="K166" s="846"/>
      <c r="L166" s="865" t="s">
        <v>6714</v>
      </c>
      <c r="M166" s="865" t="s">
        <v>1381</v>
      </c>
      <c r="N166" s="865" t="s">
        <v>1640</v>
      </c>
      <c r="O166" s="865"/>
      <c r="P166" s="865">
        <v>1</v>
      </c>
    </row>
    <row r="167" spans="1:16" ht="38.25">
      <c r="A167" s="876">
        <v>163</v>
      </c>
      <c r="B167" s="887" t="s">
        <v>13274</v>
      </c>
      <c r="C167" s="865" t="s">
        <v>13564</v>
      </c>
      <c r="D167" s="846" t="s">
        <v>13565</v>
      </c>
      <c r="E167" s="879" t="s">
        <v>13566</v>
      </c>
      <c r="F167" s="846" t="s">
        <v>10243</v>
      </c>
      <c r="G167" s="846">
        <v>86</v>
      </c>
      <c r="H167" s="846">
        <v>2</v>
      </c>
      <c r="I167" s="846"/>
      <c r="J167" s="846">
        <v>1</v>
      </c>
      <c r="K167" s="846"/>
      <c r="L167" s="865" t="s">
        <v>13567</v>
      </c>
      <c r="M167" s="865" t="s">
        <v>1381</v>
      </c>
      <c r="N167" s="865" t="s">
        <v>9373</v>
      </c>
      <c r="O167" s="865"/>
      <c r="P167" s="865">
        <v>1</v>
      </c>
    </row>
    <row r="168" spans="1:16" ht="38.25">
      <c r="A168" s="876">
        <v>164</v>
      </c>
      <c r="B168" s="887" t="s">
        <v>13274</v>
      </c>
      <c r="C168" s="865" t="s">
        <v>13564</v>
      </c>
      <c r="D168" s="846" t="s">
        <v>13565</v>
      </c>
      <c r="E168" s="879" t="s">
        <v>13566</v>
      </c>
      <c r="F168" s="846" t="s">
        <v>10243</v>
      </c>
      <c r="G168" s="846">
        <v>86</v>
      </c>
      <c r="H168" s="846">
        <v>2</v>
      </c>
      <c r="I168" s="846"/>
      <c r="J168" s="846">
        <v>1</v>
      </c>
      <c r="K168" s="846"/>
      <c r="L168" s="865" t="s">
        <v>13568</v>
      </c>
      <c r="M168" s="865" t="s">
        <v>6710</v>
      </c>
      <c r="N168" s="865" t="s">
        <v>9373</v>
      </c>
      <c r="O168" s="865">
        <v>1</v>
      </c>
      <c r="P168" s="865"/>
    </row>
    <row r="169" spans="1:16" ht="38.25">
      <c r="A169" s="876">
        <v>165</v>
      </c>
      <c r="B169" s="887" t="s">
        <v>13274</v>
      </c>
      <c r="C169" s="865" t="s">
        <v>13564</v>
      </c>
      <c r="D169" s="846" t="s">
        <v>13565</v>
      </c>
      <c r="E169" s="879" t="s">
        <v>13566</v>
      </c>
      <c r="F169" s="846" t="s">
        <v>10243</v>
      </c>
      <c r="G169" s="846">
        <v>86</v>
      </c>
      <c r="H169" s="846">
        <v>2</v>
      </c>
      <c r="I169" s="846"/>
      <c r="J169" s="846">
        <v>1</v>
      </c>
      <c r="K169" s="846"/>
      <c r="L169" s="865" t="s">
        <v>6296</v>
      </c>
      <c r="M169" s="865" t="s">
        <v>6603</v>
      </c>
      <c r="N169" s="865" t="s">
        <v>9373</v>
      </c>
      <c r="O169" s="865"/>
      <c r="P169" s="865">
        <v>1</v>
      </c>
    </row>
    <row r="170" spans="1:16" ht="38.25">
      <c r="A170" s="876">
        <v>166</v>
      </c>
      <c r="B170" s="887" t="s">
        <v>13274</v>
      </c>
      <c r="C170" s="865" t="s">
        <v>13564</v>
      </c>
      <c r="D170" s="846" t="s">
        <v>13565</v>
      </c>
      <c r="E170" s="879" t="s">
        <v>13566</v>
      </c>
      <c r="F170" s="846" t="s">
        <v>10243</v>
      </c>
      <c r="G170" s="846">
        <v>86</v>
      </c>
      <c r="H170" s="846">
        <v>2</v>
      </c>
      <c r="I170" s="846"/>
      <c r="J170" s="846"/>
      <c r="K170" s="846">
        <v>1</v>
      </c>
      <c r="L170" s="865" t="s">
        <v>10253</v>
      </c>
      <c r="M170" s="865" t="s">
        <v>13569</v>
      </c>
      <c r="N170" s="865" t="s">
        <v>362</v>
      </c>
      <c r="O170" s="865">
        <v>1</v>
      </c>
      <c r="P170" s="865"/>
    </row>
    <row r="171" spans="1:16" ht="38.25">
      <c r="A171" s="876">
        <v>167</v>
      </c>
      <c r="B171" s="887" t="s">
        <v>13274</v>
      </c>
      <c r="C171" s="865" t="s">
        <v>13564</v>
      </c>
      <c r="D171" s="846" t="s">
        <v>13565</v>
      </c>
      <c r="E171" s="879" t="s">
        <v>13566</v>
      </c>
      <c r="F171" s="846" t="s">
        <v>10243</v>
      </c>
      <c r="G171" s="846">
        <v>86</v>
      </c>
      <c r="H171" s="846">
        <v>2</v>
      </c>
      <c r="I171" s="846"/>
      <c r="J171" s="846"/>
      <c r="K171" s="846">
        <v>1</v>
      </c>
      <c r="L171" s="865" t="s">
        <v>13570</v>
      </c>
      <c r="M171" s="865" t="s">
        <v>13571</v>
      </c>
      <c r="N171" s="865" t="s">
        <v>362</v>
      </c>
      <c r="O171" s="865"/>
      <c r="P171" s="865">
        <v>1</v>
      </c>
    </row>
    <row r="172" spans="1:16" ht="38.25">
      <c r="A172" s="876">
        <v>168</v>
      </c>
      <c r="B172" s="887" t="s">
        <v>13274</v>
      </c>
      <c r="C172" s="865" t="s">
        <v>13564</v>
      </c>
      <c r="D172" s="846" t="s">
        <v>13565</v>
      </c>
      <c r="E172" s="879" t="s">
        <v>13566</v>
      </c>
      <c r="F172" s="846" t="s">
        <v>10243</v>
      </c>
      <c r="G172" s="846">
        <v>86</v>
      </c>
      <c r="H172" s="846">
        <v>2</v>
      </c>
      <c r="I172" s="846"/>
      <c r="J172" s="846"/>
      <c r="K172" s="846">
        <v>1</v>
      </c>
      <c r="L172" s="865" t="s">
        <v>13572</v>
      </c>
      <c r="M172" s="865" t="s">
        <v>5144</v>
      </c>
      <c r="N172" s="865" t="s">
        <v>9373</v>
      </c>
      <c r="O172" s="865">
        <v>1</v>
      </c>
      <c r="P172" s="865"/>
    </row>
    <row r="173" spans="1:16" ht="38.25">
      <c r="A173" s="876">
        <v>169</v>
      </c>
      <c r="B173" s="887" t="s">
        <v>13274</v>
      </c>
      <c r="C173" s="865" t="s">
        <v>13564</v>
      </c>
      <c r="D173" s="846" t="s">
        <v>13565</v>
      </c>
      <c r="E173" s="879" t="s">
        <v>13566</v>
      </c>
      <c r="F173" s="846" t="s">
        <v>10243</v>
      </c>
      <c r="G173" s="846">
        <v>86</v>
      </c>
      <c r="H173" s="846">
        <v>2</v>
      </c>
      <c r="I173" s="846"/>
      <c r="J173" s="846"/>
      <c r="K173" s="846">
        <v>1</v>
      </c>
      <c r="L173" s="865" t="s">
        <v>5199</v>
      </c>
      <c r="M173" s="865" t="s">
        <v>5807</v>
      </c>
      <c r="N173" s="865" t="s">
        <v>9373</v>
      </c>
      <c r="O173" s="865"/>
      <c r="P173" s="865">
        <v>1</v>
      </c>
    </row>
    <row r="174" spans="1:16" ht="51">
      <c r="A174" s="876">
        <v>170</v>
      </c>
      <c r="B174" s="887" t="s">
        <v>13274</v>
      </c>
      <c r="C174" s="865" t="s">
        <v>13564</v>
      </c>
      <c r="D174" s="846" t="s">
        <v>13565</v>
      </c>
      <c r="E174" s="879" t="s">
        <v>13566</v>
      </c>
      <c r="F174" s="846" t="s">
        <v>10243</v>
      </c>
      <c r="G174" s="846">
        <v>86</v>
      </c>
      <c r="H174" s="846">
        <v>2</v>
      </c>
      <c r="I174" s="846"/>
      <c r="J174" s="846"/>
      <c r="K174" s="846">
        <v>1</v>
      </c>
      <c r="L174" s="865" t="s">
        <v>13573</v>
      </c>
      <c r="M174" s="865" t="s">
        <v>117</v>
      </c>
      <c r="N174" s="865" t="s">
        <v>13574</v>
      </c>
      <c r="O174" s="865">
        <v>3</v>
      </c>
      <c r="P174" s="865"/>
    </row>
    <row r="175" spans="1:16" ht="25.5">
      <c r="A175" s="876">
        <v>171</v>
      </c>
      <c r="B175" s="877" t="s">
        <v>13575</v>
      </c>
      <c r="C175" s="865" t="s">
        <v>13576</v>
      </c>
      <c r="D175" s="846" t="s">
        <v>10232</v>
      </c>
      <c r="E175" s="879" t="s">
        <v>13577</v>
      </c>
      <c r="F175" s="846" t="s">
        <v>1611</v>
      </c>
      <c r="G175" s="846">
        <v>62</v>
      </c>
      <c r="H175" s="846">
        <v>7</v>
      </c>
      <c r="I175" s="846">
        <v>1</v>
      </c>
      <c r="J175" s="846"/>
      <c r="K175" s="846"/>
      <c r="L175" s="846" t="s">
        <v>1075</v>
      </c>
      <c r="M175" s="846" t="s">
        <v>13578</v>
      </c>
      <c r="N175" s="846" t="s">
        <v>1611</v>
      </c>
      <c r="O175" s="865">
        <v>1</v>
      </c>
      <c r="P175" s="865"/>
    </row>
    <row r="176" spans="1:16" ht="25.5">
      <c r="A176" s="876">
        <v>172</v>
      </c>
      <c r="B176" s="877" t="s">
        <v>13575</v>
      </c>
      <c r="C176" s="865" t="s">
        <v>13576</v>
      </c>
      <c r="D176" s="846" t="s">
        <v>10232</v>
      </c>
      <c r="E176" s="879" t="s">
        <v>13577</v>
      </c>
      <c r="F176" s="846" t="s">
        <v>1611</v>
      </c>
      <c r="G176" s="846">
        <v>62</v>
      </c>
      <c r="H176" s="846">
        <v>7</v>
      </c>
      <c r="I176" s="846">
        <v>1</v>
      </c>
      <c r="J176" s="846"/>
      <c r="K176" s="846"/>
      <c r="L176" s="846" t="s">
        <v>5212</v>
      </c>
      <c r="M176" s="846" t="s">
        <v>13579</v>
      </c>
      <c r="N176" s="846" t="s">
        <v>1611</v>
      </c>
      <c r="O176" s="865">
        <v>1</v>
      </c>
      <c r="P176" s="865"/>
    </row>
    <row r="177" spans="1:16" ht="25.5">
      <c r="A177" s="876">
        <v>173</v>
      </c>
      <c r="B177" s="877" t="s">
        <v>13575</v>
      </c>
      <c r="C177" s="865" t="s">
        <v>13576</v>
      </c>
      <c r="D177" s="846" t="s">
        <v>10232</v>
      </c>
      <c r="E177" s="879" t="s">
        <v>13577</v>
      </c>
      <c r="F177" s="846" t="s">
        <v>1611</v>
      </c>
      <c r="G177" s="846">
        <v>62</v>
      </c>
      <c r="H177" s="846">
        <v>7</v>
      </c>
      <c r="I177" s="846"/>
      <c r="J177" s="846">
        <v>1</v>
      </c>
      <c r="K177" s="846"/>
      <c r="L177" s="865" t="s">
        <v>9362</v>
      </c>
      <c r="M177" s="865" t="s">
        <v>13580</v>
      </c>
      <c r="N177" s="865" t="s">
        <v>1611</v>
      </c>
      <c r="O177" s="865"/>
      <c r="P177" s="865">
        <v>1</v>
      </c>
    </row>
    <row r="178" spans="1:16" ht="25.5">
      <c r="A178" s="876">
        <v>174</v>
      </c>
      <c r="B178" s="877" t="s">
        <v>13575</v>
      </c>
      <c r="C178" s="865" t="s">
        <v>13576</v>
      </c>
      <c r="D178" s="846" t="s">
        <v>10232</v>
      </c>
      <c r="E178" s="879" t="s">
        <v>13577</v>
      </c>
      <c r="F178" s="846" t="s">
        <v>1611</v>
      </c>
      <c r="G178" s="846">
        <v>62</v>
      </c>
      <c r="H178" s="846">
        <v>7</v>
      </c>
      <c r="I178" s="846"/>
      <c r="J178" s="846">
        <v>1</v>
      </c>
      <c r="K178" s="846"/>
      <c r="L178" s="865" t="s">
        <v>3848</v>
      </c>
      <c r="M178" s="865" t="s">
        <v>13581</v>
      </c>
      <c r="N178" s="865" t="s">
        <v>1611</v>
      </c>
      <c r="O178" s="865">
        <v>1</v>
      </c>
      <c r="P178" s="865"/>
    </row>
    <row r="179" spans="1:16" ht="25.5">
      <c r="A179" s="876">
        <v>175</v>
      </c>
      <c r="B179" s="877" t="s">
        <v>13575</v>
      </c>
      <c r="C179" s="865" t="s">
        <v>13576</v>
      </c>
      <c r="D179" s="846" t="s">
        <v>10232</v>
      </c>
      <c r="E179" s="879" t="s">
        <v>13577</v>
      </c>
      <c r="F179" s="846" t="s">
        <v>1611</v>
      </c>
      <c r="G179" s="846">
        <v>62</v>
      </c>
      <c r="H179" s="846">
        <v>7</v>
      </c>
      <c r="I179" s="846"/>
      <c r="J179" s="846">
        <v>1</v>
      </c>
      <c r="K179" s="846"/>
      <c r="L179" s="865" t="s">
        <v>13582</v>
      </c>
      <c r="M179" s="865" t="s">
        <v>13583</v>
      </c>
      <c r="N179" s="865" t="s">
        <v>1611</v>
      </c>
      <c r="O179" s="865"/>
      <c r="P179" s="865">
        <v>1</v>
      </c>
    </row>
    <row r="180" spans="1:16" ht="25.5">
      <c r="A180" s="876">
        <v>176</v>
      </c>
      <c r="B180" s="877" t="s">
        <v>13575</v>
      </c>
      <c r="C180" s="865" t="s">
        <v>13576</v>
      </c>
      <c r="D180" s="846" t="s">
        <v>10232</v>
      </c>
      <c r="E180" s="879" t="s">
        <v>13577</v>
      </c>
      <c r="F180" s="846" t="s">
        <v>1611</v>
      </c>
      <c r="G180" s="846">
        <v>62</v>
      </c>
      <c r="H180" s="846">
        <v>7</v>
      </c>
      <c r="I180" s="846"/>
      <c r="J180" s="846">
        <v>1</v>
      </c>
      <c r="K180" s="846"/>
      <c r="L180" s="865" t="s">
        <v>5220</v>
      </c>
      <c r="M180" s="865" t="s">
        <v>13584</v>
      </c>
      <c r="N180" s="865" t="s">
        <v>1611</v>
      </c>
      <c r="O180" s="865"/>
      <c r="P180" s="865">
        <v>1</v>
      </c>
    </row>
    <row r="181" spans="1:16" ht="25.5">
      <c r="A181" s="876">
        <v>177</v>
      </c>
      <c r="B181" s="877" t="s">
        <v>13575</v>
      </c>
      <c r="C181" s="865" t="s">
        <v>13576</v>
      </c>
      <c r="D181" s="846" t="s">
        <v>10232</v>
      </c>
      <c r="E181" s="879" t="s">
        <v>13577</v>
      </c>
      <c r="F181" s="846" t="s">
        <v>1611</v>
      </c>
      <c r="G181" s="846">
        <v>62</v>
      </c>
      <c r="H181" s="846">
        <v>7</v>
      </c>
      <c r="I181" s="846"/>
      <c r="J181" s="846"/>
      <c r="K181" s="846">
        <v>1</v>
      </c>
      <c r="L181" s="865" t="s">
        <v>7171</v>
      </c>
      <c r="M181" s="865" t="s">
        <v>13585</v>
      </c>
      <c r="N181" s="865" t="s">
        <v>1611</v>
      </c>
      <c r="O181" s="865"/>
      <c r="P181" s="865">
        <v>1</v>
      </c>
    </row>
    <row r="182" spans="1:16" ht="25.5">
      <c r="A182" s="876">
        <v>178</v>
      </c>
      <c r="B182" s="877" t="s">
        <v>13575</v>
      </c>
      <c r="C182" s="865" t="s">
        <v>13576</v>
      </c>
      <c r="D182" s="846" t="s">
        <v>10232</v>
      </c>
      <c r="E182" s="879" t="s">
        <v>13577</v>
      </c>
      <c r="F182" s="846" t="s">
        <v>1611</v>
      </c>
      <c r="G182" s="846">
        <v>62</v>
      </c>
      <c r="H182" s="846">
        <v>7</v>
      </c>
      <c r="I182" s="846"/>
      <c r="J182" s="846"/>
      <c r="K182" s="846">
        <v>1</v>
      </c>
      <c r="L182" s="865" t="s">
        <v>4800</v>
      </c>
      <c r="M182" s="865" t="s">
        <v>13579</v>
      </c>
      <c r="N182" s="865" t="s">
        <v>1611</v>
      </c>
      <c r="O182" s="865"/>
      <c r="P182" s="865">
        <v>1</v>
      </c>
    </row>
    <row r="183" spans="1:16" ht="25.5">
      <c r="A183" s="876">
        <v>179</v>
      </c>
      <c r="B183" s="877" t="s">
        <v>13575</v>
      </c>
      <c r="C183" s="865" t="s">
        <v>13576</v>
      </c>
      <c r="D183" s="846" t="s">
        <v>10232</v>
      </c>
      <c r="E183" s="879" t="s">
        <v>13577</v>
      </c>
      <c r="F183" s="846" t="s">
        <v>1611</v>
      </c>
      <c r="G183" s="846">
        <v>62</v>
      </c>
      <c r="H183" s="846">
        <v>7</v>
      </c>
      <c r="I183" s="846"/>
      <c r="J183" s="846"/>
      <c r="K183" s="846">
        <v>1</v>
      </c>
      <c r="L183" s="865" t="s">
        <v>1326</v>
      </c>
      <c r="M183" s="865" t="s">
        <v>13586</v>
      </c>
      <c r="N183" s="865" t="s">
        <v>1611</v>
      </c>
      <c r="O183" s="865"/>
      <c r="P183" s="865">
        <v>1</v>
      </c>
    </row>
    <row r="184" spans="1:16" ht="25.5">
      <c r="A184" s="876">
        <v>180</v>
      </c>
      <c r="B184" s="877" t="s">
        <v>13575</v>
      </c>
      <c r="C184" s="865" t="s">
        <v>13576</v>
      </c>
      <c r="D184" s="846" t="s">
        <v>10232</v>
      </c>
      <c r="E184" s="879" t="s">
        <v>13577</v>
      </c>
      <c r="F184" s="846" t="s">
        <v>1611</v>
      </c>
      <c r="G184" s="846">
        <v>62</v>
      </c>
      <c r="H184" s="846">
        <v>7</v>
      </c>
      <c r="I184" s="846"/>
      <c r="J184" s="846"/>
      <c r="K184" s="846">
        <v>1</v>
      </c>
      <c r="L184" s="865" t="s">
        <v>12338</v>
      </c>
      <c r="M184" s="865" t="s">
        <v>13587</v>
      </c>
      <c r="N184" s="865" t="s">
        <v>1611</v>
      </c>
      <c r="O184" s="865"/>
      <c r="P184" s="865">
        <v>1</v>
      </c>
    </row>
    <row r="185" spans="1:16" ht="25.5">
      <c r="A185" s="876">
        <v>181</v>
      </c>
      <c r="B185" s="877" t="s">
        <v>13575</v>
      </c>
      <c r="C185" s="865" t="s">
        <v>13576</v>
      </c>
      <c r="D185" s="846" t="s">
        <v>10232</v>
      </c>
      <c r="E185" s="879" t="s">
        <v>13577</v>
      </c>
      <c r="F185" s="846" t="s">
        <v>1611</v>
      </c>
      <c r="G185" s="846">
        <v>62</v>
      </c>
      <c r="H185" s="846">
        <v>7</v>
      </c>
      <c r="I185" s="846"/>
      <c r="J185" s="846"/>
      <c r="K185" s="846">
        <v>1</v>
      </c>
      <c r="L185" s="865" t="s">
        <v>3082</v>
      </c>
      <c r="M185" s="865" t="s">
        <v>13588</v>
      </c>
      <c r="N185" s="865" t="s">
        <v>1611</v>
      </c>
      <c r="O185" s="865">
        <v>1</v>
      </c>
      <c r="P185" s="865"/>
    </row>
    <row r="186" spans="1:16" ht="25.5">
      <c r="A186" s="876">
        <v>182</v>
      </c>
      <c r="B186" s="877" t="s">
        <v>13575</v>
      </c>
      <c r="C186" s="865" t="s">
        <v>13576</v>
      </c>
      <c r="D186" s="846" t="s">
        <v>10232</v>
      </c>
      <c r="E186" s="879" t="s">
        <v>13577</v>
      </c>
      <c r="F186" s="846" t="s">
        <v>1611</v>
      </c>
      <c r="G186" s="846">
        <v>62</v>
      </c>
      <c r="H186" s="846">
        <v>7</v>
      </c>
      <c r="I186" s="846"/>
      <c r="J186" s="846"/>
      <c r="K186" s="846">
        <v>1</v>
      </c>
      <c r="L186" s="865" t="s">
        <v>13589</v>
      </c>
      <c r="M186" s="865" t="s">
        <v>13590</v>
      </c>
      <c r="N186" s="865" t="s">
        <v>1611</v>
      </c>
      <c r="O186" s="865"/>
      <c r="P186" s="865">
        <v>1</v>
      </c>
    </row>
    <row r="187" spans="1:16" ht="25.5">
      <c r="A187" s="876">
        <v>183</v>
      </c>
      <c r="B187" s="877" t="s">
        <v>13575</v>
      </c>
      <c r="C187" s="865" t="s">
        <v>13576</v>
      </c>
      <c r="D187" s="846" t="s">
        <v>10232</v>
      </c>
      <c r="E187" s="879" t="s">
        <v>13577</v>
      </c>
      <c r="F187" s="846" t="s">
        <v>1611</v>
      </c>
      <c r="G187" s="846">
        <v>62</v>
      </c>
      <c r="H187" s="846">
        <v>7</v>
      </c>
      <c r="I187" s="846"/>
      <c r="J187" s="846"/>
      <c r="K187" s="846">
        <v>1</v>
      </c>
      <c r="L187" s="865" t="s">
        <v>7186</v>
      </c>
      <c r="M187" s="865" t="s">
        <v>13591</v>
      </c>
      <c r="N187" s="865" t="s">
        <v>1611</v>
      </c>
      <c r="O187" s="865"/>
      <c r="P187" s="865">
        <v>1</v>
      </c>
    </row>
    <row r="188" spans="1:16" ht="25.5">
      <c r="A188" s="876">
        <v>184</v>
      </c>
      <c r="B188" s="877" t="s">
        <v>13575</v>
      </c>
      <c r="C188" s="865" t="s">
        <v>13576</v>
      </c>
      <c r="D188" s="846" t="s">
        <v>10232</v>
      </c>
      <c r="E188" s="879" t="s">
        <v>13577</v>
      </c>
      <c r="F188" s="846" t="s">
        <v>1611</v>
      </c>
      <c r="G188" s="846">
        <v>62</v>
      </c>
      <c r="H188" s="846">
        <v>7</v>
      </c>
      <c r="I188" s="846"/>
      <c r="J188" s="846"/>
      <c r="K188" s="846">
        <v>1</v>
      </c>
      <c r="L188" s="865" t="s">
        <v>9359</v>
      </c>
      <c r="M188" s="865" t="s">
        <v>13592</v>
      </c>
      <c r="N188" s="865" t="s">
        <v>1611</v>
      </c>
      <c r="O188" s="865"/>
      <c r="P188" s="865">
        <v>1</v>
      </c>
    </row>
    <row r="189" spans="1:16" ht="25.5">
      <c r="A189" s="876">
        <v>185</v>
      </c>
      <c r="B189" s="877" t="s">
        <v>13575</v>
      </c>
      <c r="C189" s="865" t="s">
        <v>13576</v>
      </c>
      <c r="D189" s="846" t="s">
        <v>10232</v>
      </c>
      <c r="E189" s="879" t="s">
        <v>13577</v>
      </c>
      <c r="F189" s="846" t="s">
        <v>1611</v>
      </c>
      <c r="G189" s="846">
        <v>62</v>
      </c>
      <c r="H189" s="846">
        <v>7</v>
      </c>
      <c r="I189" s="846"/>
      <c r="J189" s="846"/>
      <c r="K189" s="846">
        <v>1</v>
      </c>
      <c r="L189" s="865" t="s">
        <v>9419</v>
      </c>
      <c r="M189" s="865" t="s">
        <v>13593</v>
      </c>
      <c r="N189" s="865" t="s">
        <v>1611</v>
      </c>
      <c r="O189" s="865"/>
      <c r="P189" s="865">
        <v>1</v>
      </c>
    </row>
    <row r="190" spans="1:16" ht="25.5">
      <c r="A190" s="876">
        <v>186</v>
      </c>
      <c r="B190" s="877" t="s">
        <v>13575</v>
      </c>
      <c r="C190" s="865" t="s">
        <v>13576</v>
      </c>
      <c r="D190" s="846" t="s">
        <v>10232</v>
      </c>
      <c r="E190" s="879" t="s">
        <v>13577</v>
      </c>
      <c r="F190" s="846" t="s">
        <v>1611</v>
      </c>
      <c r="G190" s="846">
        <v>62</v>
      </c>
      <c r="H190" s="846">
        <v>7</v>
      </c>
      <c r="I190" s="846"/>
      <c r="J190" s="846"/>
      <c r="K190" s="846">
        <v>1</v>
      </c>
      <c r="L190" s="865" t="s">
        <v>8618</v>
      </c>
      <c r="M190" s="865" t="s">
        <v>13594</v>
      </c>
      <c r="N190" s="865" t="s">
        <v>1611</v>
      </c>
      <c r="O190" s="865">
        <v>1</v>
      </c>
      <c r="P190" s="865"/>
    </row>
    <row r="191" spans="1:16" ht="25.5">
      <c r="A191" s="876">
        <v>187</v>
      </c>
      <c r="B191" s="877" t="s">
        <v>13575</v>
      </c>
      <c r="C191" s="865" t="s">
        <v>13595</v>
      </c>
      <c r="D191" s="846" t="s">
        <v>9865</v>
      </c>
      <c r="E191" s="879" t="s">
        <v>13596</v>
      </c>
      <c r="F191" s="846" t="s">
        <v>1611</v>
      </c>
      <c r="G191" s="846">
        <v>63</v>
      </c>
      <c r="H191" s="846">
        <v>5</v>
      </c>
      <c r="I191" s="846">
        <v>1</v>
      </c>
      <c r="J191" s="846"/>
      <c r="K191" s="846"/>
      <c r="L191" s="846" t="s">
        <v>6317</v>
      </c>
      <c r="M191" s="846" t="s">
        <v>13597</v>
      </c>
      <c r="N191" s="846" t="s">
        <v>1611</v>
      </c>
      <c r="O191" s="865">
        <v>1</v>
      </c>
      <c r="P191" s="865"/>
    </row>
    <row r="192" spans="1:16" ht="25.5">
      <c r="A192" s="876">
        <v>188</v>
      </c>
      <c r="B192" s="877" t="s">
        <v>13575</v>
      </c>
      <c r="C192" s="865" t="s">
        <v>13595</v>
      </c>
      <c r="D192" s="846" t="s">
        <v>9865</v>
      </c>
      <c r="E192" s="879" t="s">
        <v>13596</v>
      </c>
      <c r="F192" s="846" t="s">
        <v>1611</v>
      </c>
      <c r="G192" s="846">
        <v>63</v>
      </c>
      <c r="H192" s="846">
        <v>5</v>
      </c>
      <c r="I192" s="846">
        <v>1</v>
      </c>
      <c r="J192" s="846"/>
      <c r="K192" s="846"/>
      <c r="L192" s="846" t="s">
        <v>5030</v>
      </c>
      <c r="M192" s="846" t="s">
        <v>13598</v>
      </c>
      <c r="N192" s="846" t="s">
        <v>1611</v>
      </c>
      <c r="O192" s="865">
        <v>1</v>
      </c>
      <c r="P192" s="865"/>
    </row>
    <row r="193" spans="1:16" ht="25.5">
      <c r="A193" s="876">
        <v>189</v>
      </c>
      <c r="B193" s="877" t="s">
        <v>13575</v>
      </c>
      <c r="C193" s="865" t="s">
        <v>13595</v>
      </c>
      <c r="D193" s="846" t="s">
        <v>9865</v>
      </c>
      <c r="E193" s="879" t="s">
        <v>13596</v>
      </c>
      <c r="F193" s="846" t="s">
        <v>1611</v>
      </c>
      <c r="G193" s="846">
        <v>63</v>
      </c>
      <c r="H193" s="846">
        <v>5</v>
      </c>
      <c r="I193" s="846">
        <v>1</v>
      </c>
      <c r="J193" s="846"/>
      <c r="K193" s="846"/>
      <c r="L193" s="846" t="s">
        <v>651</v>
      </c>
      <c r="M193" s="846" t="s">
        <v>13599</v>
      </c>
      <c r="N193" s="846" t="s">
        <v>1611</v>
      </c>
      <c r="O193" s="865">
        <v>1</v>
      </c>
      <c r="P193" s="865"/>
    </row>
    <row r="194" spans="1:16" ht="25.5">
      <c r="A194" s="876">
        <v>190</v>
      </c>
      <c r="B194" s="877" t="s">
        <v>13575</v>
      </c>
      <c r="C194" s="865" t="s">
        <v>13595</v>
      </c>
      <c r="D194" s="846" t="s">
        <v>9865</v>
      </c>
      <c r="E194" s="879" t="s">
        <v>13596</v>
      </c>
      <c r="F194" s="846" t="s">
        <v>1611</v>
      </c>
      <c r="G194" s="846">
        <v>63</v>
      </c>
      <c r="H194" s="846">
        <v>5</v>
      </c>
      <c r="I194" s="846"/>
      <c r="J194" s="846">
        <v>1</v>
      </c>
      <c r="K194" s="846"/>
      <c r="L194" s="865" t="s">
        <v>9769</v>
      </c>
      <c r="M194" s="865" t="s">
        <v>13600</v>
      </c>
      <c r="N194" s="846" t="s">
        <v>1611</v>
      </c>
      <c r="O194" s="865">
        <v>1</v>
      </c>
      <c r="P194" s="865"/>
    </row>
    <row r="195" spans="1:16" ht="25.5">
      <c r="A195" s="876">
        <v>191</v>
      </c>
      <c r="B195" s="877" t="s">
        <v>13575</v>
      </c>
      <c r="C195" s="865" t="s">
        <v>13595</v>
      </c>
      <c r="D195" s="846" t="s">
        <v>9865</v>
      </c>
      <c r="E195" s="879" t="s">
        <v>13596</v>
      </c>
      <c r="F195" s="846" t="s">
        <v>1611</v>
      </c>
      <c r="G195" s="846">
        <v>63</v>
      </c>
      <c r="H195" s="846">
        <v>5</v>
      </c>
      <c r="I195" s="846"/>
      <c r="J195" s="846">
        <v>1</v>
      </c>
      <c r="K195" s="846"/>
      <c r="L195" s="865" t="s">
        <v>3533</v>
      </c>
      <c r="M195" s="865" t="s">
        <v>13601</v>
      </c>
      <c r="N195" s="846" t="s">
        <v>1611</v>
      </c>
      <c r="O195" s="865"/>
      <c r="P195" s="865">
        <v>1</v>
      </c>
    </row>
    <row r="196" spans="1:16" ht="25.5">
      <c r="A196" s="876">
        <v>192</v>
      </c>
      <c r="B196" s="877" t="s">
        <v>13575</v>
      </c>
      <c r="C196" s="865" t="s">
        <v>13595</v>
      </c>
      <c r="D196" s="846" t="s">
        <v>9865</v>
      </c>
      <c r="E196" s="879" t="s">
        <v>13596</v>
      </c>
      <c r="F196" s="846" t="s">
        <v>1611</v>
      </c>
      <c r="G196" s="846">
        <v>63</v>
      </c>
      <c r="H196" s="846">
        <v>5</v>
      </c>
      <c r="I196" s="846"/>
      <c r="J196" s="846">
        <v>1</v>
      </c>
      <c r="K196" s="846"/>
      <c r="L196" s="865" t="s">
        <v>3848</v>
      </c>
      <c r="M196" s="865" t="s">
        <v>13602</v>
      </c>
      <c r="N196" s="846" t="s">
        <v>1611</v>
      </c>
      <c r="O196" s="865">
        <v>1</v>
      </c>
      <c r="P196" s="865"/>
    </row>
    <row r="197" spans="1:16" ht="25.5">
      <c r="A197" s="876">
        <v>193</v>
      </c>
      <c r="B197" s="877" t="s">
        <v>13575</v>
      </c>
      <c r="C197" s="865" t="s">
        <v>13595</v>
      </c>
      <c r="D197" s="846" t="s">
        <v>9865</v>
      </c>
      <c r="E197" s="879" t="s">
        <v>13596</v>
      </c>
      <c r="F197" s="846" t="s">
        <v>1611</v>
      </c>
      <c r="G197" s="846">
        <v>63</v>
      </c>
      <c r="H197" s="846">
        <v>5</v>
      </c>
      <c r="I197" s="846"/>
      <c r="J197" s="846">
        <v>1</v>
      </c>
      <c r="K197" s="846"/>
      <c r="L197" s="865" t="s">
        <v>3792</v>
      </c>
      <c r="M197" s="865" t="s">
        <v>13603</v>
      </c>
      <c r="N197" s="846" t="s">
        <v>1611</v>
      </c>
      <c r="O197" s="865"/>
      <c r="P197" s="865">
        <v>1</v>
      </c>
    </row>
    <row r="198" spans="1:16" ht="25.5">
      <c r="A198" s="876">
        <v>194</v>
      </c>
      <c r="B198" s="877" t="s">
        <v>13575</v>
      </c>
      <c r="C198" s="865" t="s">
        <v>13595</v>
      </c>
      <c r="D198" s="846" t="s">
        <v>9865</v>
      </c>
      <c r="E198" s="879" t="s">
        <v>13596</v>
      </c>
      <c r="F198" s="846" t="s">
        <v>1611</v>
      </c>
      <c r="G198" s="846">
        <v>63</v>
      </c>
      <c r="H198" s="846">
        <v>5</v>
      </c>
      <c r="I198" s="846"/>
      <c r="J198" s="846">
        <v>1</v>
      </c>
      <c r="K198" s="846"/>
      <c r="L198" s="865" t="s">
        <v>9362</v>
      </c>
      <c r="M198" s="865" t="s">
        <v>13604</v>
      </c>
      <c r="N198" s="846" t="s">
        <v>1611</v>
      </c>
      <c r="O198" s="865"/>
      <c r="P198" s="865">
        <v>1</v>
      </c>
    </row>
    <row r="199" spans="1:16" ht="25.5">
      <c r="A199" s="876">
        <v>195</v>
      </c>
      <c r="B199" s="877" t="s">
        <v>13575</v>
      </c>
      <c r="C199" s="865" t="s">
        <v>13595</v>
      </c>
      <c r="D199" s="846" t="s">
        <v>9865</v>
      </c>
      <c r="E199" s="879" t="s">
        <v>13596</v>
      </c>
      <c r="F199" s="846" t="s">
        <v>1611</v>
      </c>
      <c r="G199" s="846">
        <v>63</v>
      </c>
      <c r="H199" s="846">
        <v>5</v>
      </c>
      <c r="I199" s="846"/>
      <c r="J199" s="846"/>
      <c r="K199" s="846">
        <v>1</v>
      </c>
      <c r="L199" s="865" t="s">
        <v>12342</v>
      </c>
      <c r="M199" s="865" t="s">
        <v>13605</v>
      </c>
      <c r="N199" s="865" t="s">
        <v>1611</v>
      </c>
      <c r="O199" s="865">
        <v>1</v>
      </c>
      <c r="P199" s="865"/>
    </row>
    <row r="200" spans="1:16" ht="25.5">
      <c r="A200" s="876">
        <v>196</v>
      </c>
      <c r="B200" s="877" t="s">
        <v>13575</v>
      </c>
      <c r="C200" s="865" t="s">
        <v>13595</v>
      </c>
      <c r="D200" s="846" t="s">
        <v>9865</v>
      </c>
      <c r="E200" s="879" t="s">
        <v>13596</v>
      </c>
      <c r="F200" s="846" t="s">
        <v>1611</v>
      </c>
      <c r="G200" s="846">
        <v>63</v>
      </c>
      <c r="H200" s="846">
        <v>5</v>
      </c>
      <c r="I200" s="846"/>
      <c r="J200" s="846"/>
      <c r="K200" s="846">
        <v>1</v>
      </c>
      <c r="L200" s="865" t="s">
        <v>5212</v>
      </c>
      <c r="M200" s="865" t="s">
        <v>13606</v>
      </c>
      <c r="N200" s="865" t="s">
        <v>1611</v>
      </c>
      <c r="O200" s="865">
        <v>1</v>
      </c>
      <c r="P200" s="865"/>
    </row>
    <row r="201" spans="1:16" ht="25.5">
      <c r="A201" s="876">
        <v>197</v>
      </c>
      <c r="B201" s="877" t="s">
        <v>13575</v>
      </c>
      <c r="C201" s="865" t="s">
        <v>13595</v>
      </c>
      <c r="D201" s="846" t="s">
        <v>9865</v>
      </c>
      <c r="E201" s="879" t="s">
        <v>13596</v>
      </c>
      <c r="F201" s="846" t="s">
        <v>1611</v>
      </c>
      <c r="G201" s="846">
        <v>63</v>
      </c>
      <c r="H201" s="846">
        <v>5</v>
      </c>
      <c r="I201" s="846"/>
      <c r="J201" s="846"/>
      <c r="K201" s="846">
        <v>1</v>
      </c>
      <c r="L201" s="865" t="s">
        <v>5513</v>
      </c>
      <c r="M201" s="865" t="s">
        <v>13607</v>
      </c>
      <c r="N201" s="865" t="s">
        <v>1611</v>
      </c>
      <c r="O201" s="865"/>
      <c r="P201" s="865">
        <v>1</v>
      </c>
    </row>
    <row r="202" spans="1:16" ht="25.5">
      <c r="A202" s="876">
        <v>198</v>
      </c>
      <c r="B202" s="877" t="s">
        <v>13575</v>
      </c>
      <c r="C202" s="865" t="s">
        <v>13595</v>
      </c>
      <c r="D202" s="846" t="s">
        <v>9865</v>
      </c>
      <c r="E202" s="879" t="s">
        <v>13596</v>
      </c>
      <c r="F202" s="846" t="s">
        <v>1611</v>
      </c>
      <c r="G202" s="846">
        <v>63</v>
      </c>
      <c r="H202" s="846">
        <v>5</v>
      </c>
      <c r="I202" s="846"/>
      <c r="J202" s="846"/>
      <c r="K202" s="846">
        <v>1</v>
      </c>
      <c r="L202" s="865" t="s">
        <v>5023</v>
      </c>
      <c r="M202" s="865" t="s">
        <v>13608</v>
      </c>
      <c r="N202" s="865" t="s">
        <v>1611</v>
      </c>
      <c r="O202" s="865"/>
      <c r="P202" s="865">
        <v>1</v>
      </c>
    </row>
    <row r="203" spans="1:16" ht="25.5">
      <c r="A203" s="876">
        <v>199</v>
      </c>
      <c r="B203" s="877" t="s">
        <v>13575</v>
      </c>
      <c r="C203" s="865" t="s">
        <v>13595</v>
      </c>
      <c r="D203" s="846" t="s">
        <v>9865</v>
      </c>
      <c r="E203" s="879" t="s">
        <v>13596</v>
      </c>
      <c r="F203" s="846" t="s">
        <v>1611</v>
      </c>
      <c r="G203" s="846">
        <v>63</v>
      </c>
      <c r="H203" s="846">
        <v>5</v>
      </c>
      <c r="I203" s="846"/>
      <c r="J203" s="846"/>
      <c r="K203" s="846">
        <v>1</v>
      </c>
      <c r="L203" s="865" t="s">
        <v>5232</v>
      </c>
      <c r="M203" s="865" t="s">
        <v>13609</v>
      </c>
      <c r="N203" s="865" t="s">
        <v>1611</v>
      </c>
      <c r="O203" s="865"/>
      <c r="P203" s="865">
        <v>1</v>
      </c>
    </row>
    <row r="204" spans="1:16" ht="25.5">
      <c r="A204" s="876">
        <v>200</v>
      </c>
      <c r="B204" s="877" t="s">
        <v>13575</v>
      </c>
      <c r="C204" s="865" t="s">
        <v>13595</v>
      </c>
      <c r="D204" s="846" t="s">
        <v>9865</v>
      </c>
      <c r="E204" s="879" t="s">
        <v>13596</v>
      </c>
      <c r="F204" s="846" t="s">
        <v>1611</v>
      </c>
      <c r="G204" s="846">
        <v>63</v>
      </c>
      <c r="H204" s="846">
        <v>5</v>
      </c>
      <c r="I204" s="846"/>
      <c r="J204" s="846"/>
      <c r="K204" s="846">
        <v>1</v>
      </c>
      <c r="L204" s="865" t="s">
        <v>6334</v>
      </c>
      <c r="M204" s="865" t="s">
        <v>13610</v>
      </c>
      <c r="N204" s="865" t="s">
        <v>1611</v>
      </c>
      <c r="O204" s="865"/>
      <c r="P204" s="865">
        <v>1</v>
      </c>
    </row>
    <row r="205" spans="1:16" ht="38.25">
      <c r="A205" s="876">
        <v>201</v>
      </c>
      <c r="B205" s="877" t="s">
        <v>13575</v>
      </c>
      <c r="C205" s="865" t="s">
        <v>13595</v>
      </c>
      <c r="D205" s="846" t="s">
        <v>9865</v>
      </c>
      <c r="E205" s="879" t="s">
        <v>13596</v>
      </c>
      <c r="F205" s="846" t="s">
        <v>1611</v>
      </c>
      <c r="G205" s="846">
        <v>63</v>
      </c>
      <c r="H205" s="846">
        <v>5</v>
      </c>
      <c r="I205" s="846"/>
      <c r="J205" s="846"/>
      <c r="K205" s="846">
        <v>1</v>
      </c>
      <c r="L205" s="865" t="s">
        <v>12348</v>
      </c>
      <c r="M205" s="865" t="s">
        <v>13611</v>
      </c>
      <c r="N205" s="865" t="s">
        <v>1611</v>
      </c>
      <c r="O205" s="865">
        <v>1</v>
      </c>
      <c r="P205" s="865"/>
    </row>
    <row r="206" spans="1:16" ht="25.5">
      <c r="A206" s="876">
        <v>202</v>
      </c>
      <c r="B206" s="877" t="s">
        <v>13575</v>
      </c>
      <c r="C206" s="865" t="s">
        <v>13595</v>
      </c>
      <c r="D206" s="846" t="s">
        <v>9865</v>
      </c>
      <c r="E206" s="879" t="s">
        <v>13596</v>
      </c>
      <c r="F206" s="846" t="s">
        <v>1611</v>
      </c>
      <c r="G206" s="846">
        <v>63</v>
      </c>
      <c r="H206" s="846">
        <v>5</v>
      </c>
      <c r="I206" s="846"/>
      <c r="J206" s="846"/>
      <c r="K206" s="846">
        <v>1</v>
      </c>
      <c r="L206" s="865" t="s">
        <v>13612</v>
      </c>
      <c r="M206" s="865" t="s">
        <v>13613</v>
      </c>
      <c r="N206" s="865" t="s">
        <v>1611</v>
      </c>
      <c r="O206" s="865">
        <v>1</v>
      </c>
      <c r="P206" s="865"/>
    </row>
    <row r="207" spans="1:16" ht="25.5">
      <c r="A207" s="876">
        <v>203</v>
      </c>
      <c r="B207" s="877" t="s">
        <v>13575</v>
      </c>
      <c r="C207" s="865" t="s">
        <v>13595</v>
      </c>
      <c r="D207" s="846" t="s">
        <v>9865</v>
      </c>
      <c r="E207" s="879" t="s">
        <v>13596</v>
      </c>
      <c r="F207" s="846" t="s">
        <v>1611</v>
      </c>
      <c r="G207" s="846">
        <v>63</v>
      </c>
      <c r="H207" s="846">
        <v>5</v>
      </c>
      <c r="I207" s="846"/>
      <c r="J207" s="846"/>
      <c r="K207" s="846">
        <v>1</v>
      </c>
      <c r="L207" s="865" t="s">
        <v>169</v>
      </c>
      <c r="M207" s="865" t="s">
        <v>13614</v>
      </c>
      <c r="N207" s="865" t="s">
        <v>1611</v>
      </c>
      <c r="O207" s="865"/>
      <c r="P207" s="865">
        <v>1</v>
      </c>
    </row>
    <row r="208" spans="1:16" ht="63.75">
      <c r="A208" s="876">
        <v>204</v>
      </c>
      <c r="B208" s="877" t="s">
        <v>13615</v>
      </c>
      <c r="C208" s="865" t="s">
        <v>13616</v>
      </c>
      <c r="D208" s="846" t="s">
        <v>13617</v>
      </c>
      <c r="E208" s="879" t="s">
        <v>13566</v>
      </c>
      <c r="F208" s="846" t="s">
        <v>13618</v>
      </c>
      <c r="G208" s="846" t="s">
        <v>13619</v>
      </c>
      <c r="H208" s="846"/>
      <c r="I208" s="846"/>
      <c r="J208" s="846">
        <v>1</v>
      </c>
      <c r="K208" s="846"/>
      <c r="L208" s="865" t="s">
        <v>13620</v>
      </c>
      <c r="M208" s="865" t="s">
        <v>13621</v>
      </c>
      <c r="N208" s="865" t="s">
        <v>1751</v>
      </c>
      <c r="O208" s="865">
        <v>1</v>
      </c>
      <c r="P208" s="865">
        <v>1</v>
      </c>
    </row>
    <row r="209" spans="1:16" ht="63.75">
      <c r="A209" s="876">
        <v>205</v>
      </c>
      <c r="B209" s="877" t="s">
        <v>13615</v>
      </c>
      <c r="C209" s="865" t="s">
        <v>13616</v>
      </c>
      <c r="D209" s="846" t="s">
        <v>13617</v>
      </c>
      <c r="E209" s="879" t="s">
        <v>13566</v>
      </c>
      <c r="F209" s="846" t="s">
        <v>13618</v>
      </c>
      <c r="G209" s="846" t="s">
        <v>13619</v>
      </c>
      <c r="H209" s="846"/>
      <c r="I209" s="846"/>
      <c r="J209" s="846"/>
      <c r="K209" s="846">
        <v>1</v>
      </c>
      <c r="L209" s="865" t="s">
        <v>13622</v>
      </c>
      <c r="M209" s="865" t="s">
        <v>13623</v>
      </c>
      <c r="N209" s="865" t="s">
        <v>1751</v>
      </c>
      <c r="O209" s="865">
        <v>1</v>
      </c>
      <c r="P209" s="865"/>
    </row>
    <row r="210" spans="1:16" ht="63.75">
      <c r="A210" s="876">
        <v>206</v>
      </c>
      <c r="B210" s="877" t="s">
        <v>13615</v>
      </c>
      <c r="C210" s="865" t="s">
        <v>13616</v>
      </c>
      <c r="D210" s="846" t="s">
        <v>13617</v>
      </c>
      <c r="E210" s="879" t="s">
        <v>13566</v>
      </c>
      <c r="F210" s="846" t="s">
        <v>13618</v>
      </c>
      <c r="G210" s="846" t="s">
        <v>13619</v>
      </c>
      <c r="H210" s="846"/>
      <c r="I210" s="846"/>
      <c r="J210" s="846"/>
      <c r="K210" s="846">
        <v>1</v>
      </c>
      <c r="L210" s="865" t="s">
        <v>13624</v>
      </c>
      <c r="M210" s="865" t="s">
        <v>13625</v>
      </c>
      <c r="N210" s="865" t="s">
        <v>1751</v>
      </c>
      <c r="O210" s="865"/>
      <c r="P210" s="865">
        <v>1</v>
      </c>
    </row>
    <row r="211" spans="1:16" ht="25.5">
      <c r="A211" s="876">
        <v>207</v>
      </c>
      <c r="B211" s="877" t="s">
        <v>13207</v>
      </c>
      <c r="C211" s="865" t="s">
        <v>13626</v>
      </c>
      <c r="D211" s="846" t="s">
        <v>13627</v>
      </c>
      <c r="E211" s="879" t="s">
        <v>13628</v>
      </c>
      <c r="F211" s="846"/>
      <c r="G211" s="846"/>
      <c r="H211" s="846">
        <v>1</v>
      </c>
      <c r="I211" s="846">
        <v>1</v>
      </c>
      <c r="J211" s="846"/>
      <c r="K211" s="846"/>
      <c r="L211" s="846" t="s">
        <v>3815</v>
      </c>
      <c r="M211" s="846" t="s">
        <v>6342</v>
      </c>
      <c r="N211" s="846" t="s">
        <v>1611</v>
      </c>
      <c r="O211" s="865"/>
      <c r="P211" s="865">
        <v>1</v>
      </c>
    </row>
    <row r="212" spans="1:16" ht="25.5">
      <c r="A212" s="876">
        <v>208</v>
      </c>
      <c r="B212" s="877" t="s">
        <v>13629</v>
      </c>
      <c r="C212" s="865" t="s">
        <v>13630</v>
      </c>
      <c r="D212" s="846" t="s">
        <v>12426</v>
      </c>
      <c r="E212" s="879" t="s">
        <v>13631</v>
      </c>
      <c r="F212" s="879" t="s">
        <v>1611</v>
      </c>
      <c r="G212" s="846">
        <v>102</v>
      </c>
      <c r="H212" s="846">
        <v>3</v>
      </c>
      <c r="I212" s="846">
        <v>1</v>
      </c>
      <c r="J212" s="846"/>
      <c r="K212" s="846"/>
      <c r="L212" s="846" t="s">
        <v>4797</v>
      </c>
      <c r="M212" s="846" t="s">
        <v>13632</v>
      </c>
      <c r="N212" s="846" t="s">
        <v>1611</v>
      </c>
      <c r="O212" s="865"/>
      <c r="P212" s="865">
        <v>1</v>
      </c>
    </row>
    <row r="213" spans="1:16" ht="25.5">
      <c r="A213" s="876">
        <v>209</v>
      </c>
      <c r="B213" s="877" t="s">
        <v>13629</v>
      </c>
      <c r="C213" s="865" t="s">
        <v>13630</v>
      </c>
      <c r="D213" s="846" t="s">
        <v>12426</v>
      </c>
      <c r="E213" s="879" t="s">
        <v>13631</v>
      </c>
      <c r="F213" s="846" t="s">
        <v>1611</v>
      </c>
      <c r="G213" s="846">
        <v>102</v>
      </c>
      <c r="H213" s="846">
        <v>3</v>
      </c>
      <c r="I213" s="846">
        <v>1</v>
      </c>
      <c r="J213" s="846"/>
      <c r="K213" s="846"/>
      <c r="L213" s="846" t="s">
        <v>4813</v>
      </c>
      <c r="M213" s="846" t="s">
        <v>6603</v>
      </c>
      <c r="N213" s="846" t="s">
        <v>1611</v>
      </c>
      <c r="O213" s="865">
        <v>1</v>
      </c>
      <c r="P213" s="865"/>
    </row>
    <row r="214" spans="1:16" ht="25.5">
      <c r="A214" s="876">
        <v>210</v>
      </c>
      <c r="B214" s="877" t="s">
        <v>13629</v>
      </c>
      <c r="C214" s="865" t="s">
        <v>13630</v>
      </c>
      <c r="D214" s="846" t="s">
        <v>12426</v>
      </c>
      <c r="E214" s="879" t="s">
        <v>13631</v>
      </c>
      <c r="F214" s="846" t="s">
        <v>1611</v>
      </c>
      <c r="G214" s="846">
        <v>102</v>
      </c>
      <c r="H214" s="846">
        <v>3</v>
      </c>
      <c r="I214" s="846"/>
      <c r="J214" s="846">
        <v>1</v>
      </c>
      <c r="K214" s="846"/>
      <c r="L214" s="865" t="s">
        <v>5940</v>
      </c>
      <c r="M214" s="865" t="s">
        <v>1165</v>
      </c>
      <c r="N214" s="865" t="s">
        <v>1611</v>
      </c>
      <c r="O214" s="865"/>
      <c r="P214" s="865">
        <v>1</v>
      </c>
    </row>
    <row r="215" spans="1:16" ht="25.5">
      <c r="A215" s="876">
        <v>211</v>
      </c>
      <c r="B215" s="877" t="s">
        <v>13629</v>
      </c>
      <c r="C215" s="865" t="s">
        <v>13630</v>
      </c>
      <c r="D215" s="846" t="s">
        <v>12426</v>
      </c>
      <c r="E215" s="879" t="s">
        <v>13631</v>
      </c>
      <c r="F215" s="846" t="s">
        <v>1611</v>
      </c>
      <c r="G215" s="846">
        <v>102</v>
      </c>
      <c r="H215" s="846">
        <v>3</v>
      </c>
      <c r="I215" s="846"/>
      <c r="J215" s="846">
        <v>1</v>
      </c>
      <c r="K215" s="846"/>
      <c r="L215" s="865" t="s">
        <v>6332</v>
      </c>
      <c r="M215" s="865" t="s">
        <v>1167</v>
      </c>
      <c r="N215" s="865" t="s">
        <v>1611</v>
      </c>
      <c r="O215" s="865">
        <v>1</v>
      </c>
      <c r="P215" s="865"/>
    </row>
    <row r="216" spans="1:16" ht="25.5">
      <c r="A216" s="876">
        <v>212</v>
      </c>
      <c r="B216" s="877" t="s">
        <v>13629</v>
      </c>
      <c r="C216" s="865" t="s">
        <v>13630</v>
      </c>
      <c r="D216" s="846" t="s">
        <v>12426</v>
      </c>
      <c r="E216" s="879" t="s">
        <v>13631</v>
      </c>
      <c r="F216" s="846" t="s">
        <v>1611</v>
      </c>
      <c r="G216" s="846">
        <v>102</v>
      </c>
      <c r="H216" s="846">
        <v>3</v>
      </c>
      <c r="I216" s="846"/>
      <c r="J216" s="846"/>
      <c r="K216" s="846">
        <v>1</v>
      </c>
      <c r="L216" s="865" t="s">
        <v>7183</v>
      </c>
      <c r="M216" s="865" t="s">
        <v>1169</v>
      </c>
      <c r="N216" s="865" t="s">
        <v>1611</v>
      </c>
      <c r="O216" s="865"/>
      <c r="P216" s="865">
        <v>1</v>
      </c>
    </row>
    <row r="217" spans="1:16" ht="25.5">
      <c r="A217" s="876">
        <v>213</v>
      </c>
      <c r="B217" s="877" t="s">
        <v>13629</v>
      </c>
      <c r="C217" s="865" t="s">
        <v>13630</v>
      </c>
      <c r="D217" s="846" t="s">
        <v>12426</v>
      </c>
      <c r="E217" s="879" t="s">
        <v>13631</v>
      </c>
      <c r="F217" s="846" t="s">
        <v>1611</v>
      </c>
      <c r="G217" s="846">
        <v>102</v>
      </c>
      <c r="H217" s="846">
        <v>3</v>
      </c>
      <c r="I217" s="846"/>
      <c r="J217" s="846"/>
      <c r="K217" s="846">
        <v>1</v>
      </c>
      <c r="L217" s="865" t="s">
        <v>13633</v>
      </c>
      <c r="M217" s="865" t="s">
        <v>6603</v>
      </c>
      <c r="N217" s="865" t="s">
        <v>1611</v>
      </c>
      <c r="O217" s="865"/>
      <c r="P217" s="865">
        <v>1</v>
      </c>
    </row>
    <row r="218" spans="1:16" ht="25.5">
      <c r="A218" s="876">
        <v>214</v>
      </c>
      <c r="B218" s="877" t="s">
        <v>13629</v>
      </c>
      <c r="C218" s="865" t="s">
        <v>13630</v>
      </c>
      <c r="D218" s="846" t="s">
        <v>12426</v>
      </c>
      <c r="E218" s="879" t="s">
        <v>13631</v>
      </c>
      <c r="F218" s="846" t="s">
        <v>1611</v>
      </c>
      <c r="G218" s="846">
        <v>102</v>
      </c>
      <c r="H218" s="846">
        <v>3</v>
      </c>
      <c r="I218" s="846"/>
      <c r="J218" s="846"/>
      <c r="K218" s="846">
        <v>1</v>
      </c>
      <c r="L218" s="865" t="s">
        <v>10405</v>
      </c>
      <c r="M218" s="865" t="s">
        <v>1169</v>
      </c>
      <c r="N218" s="865" t="s">
        <v>1611</v>
      </c>
      <c r="O218" s="865">
        <v>1</v>
      </c>
      <c r="P218" s="865"/>
    </row>
    <row r="219" spans="1:16" ht="25.5">
      <c r="A219" s="876">
        <v>215</v>
      </c>
      <c r="B219" s="877" t="s">
        <v>13629</v>
      </c>
      <c r="C219" s="865" t="s">
        <v>13630</v>
      </c>
      <c r="D219" s="846" t="s">
        <v>12426</v>
      </c>
      <c r="E219" s="879" t="s">
        <v>13631</v>
      </c>
      <c r="F219" s="846" t="s">
        <v>1611</v>
      </c>
      <c r="G219" s="846">
        <v>102</v>
      </c>
      <c r="H219" s="846">
        <v>3</v>
      </c>
      <c r="I219" s="846"/>
      <c r="J219" s="846"/>
      <c r="K219" s="846">
        <v>1</v>
      </c>
      <c r="L219" s="865" t="s">
        <v>5242</v>
      </c>
      <c r="M219" s="865" t="s">
        <v>6776</v>
      </c>
      <c r="N219" s="865" t="s">
        <v>1611</v>
      </c>
      <c r="O219" s="865">
        <v>1</v>
      </c>
      <c r="P219" s="865"/>
    </row>
    <row r="220" spans="1:16" ht="25.5">
      <c r="A220" s="876">
        <v>216</v>
      </c>
      <c r="B220" s="877" t="s">
        <v>13629</v>
      </c>
      <c r="C220" s="865" t="s">
        <v>13630</v>
      </c>
      <c r="D220" s="846" t="s">
        <v>12426</v>
      </c>
      <c r="E220" s="879" t="s">
        <v>13631</v>
      </c>
      <c r="F220" s="846" t="s">
        <v>1611</v>
      </c>
      <c r="G220" s="846">
        <v>102</v>
      </c>
      <c r="H220" s="846">
        <v>3</v>
      </c>
      <c r="I220" s="846"/>
      <c r="J220" s="846"/>
      <c r="K220" s="846">
        <v>1</v>
      </c>
      <c r="L220" s="865" t="s">
        <v>8638</v>
      </c>
      <c r="M220" s="865" t="s">
        <v>12922</v>
      </c>
      <c r="N220" s="865" t="s">
        <v>1611</v>
      </c>
      <c r="O220" s="865">
        <v>1</v>
      </c>
      <c r="P220" s="865"/>
    </row>
    <row r="221" spans="1:16" ht="38.25">
      <c r="A221" s="876">
        <v>217</v>
      </c>
      <c r="B221" s="877" t="s">
        <v>13629</v>
      </c>
      <c r="C221" s="865" t="s">
        <v>13634</v>
      </c>
      <c r="D221" s="846" t="s">
        <v>9865</v>
      </c>
      <c r="E221" s="879" t="s">
        <v>13635</v>
      </c>
      <c r="F221" s="846" t="s">
        <v>13636</v>
      </c>
      <c r="G221" s="846">
        <v>65</v>
      </c>
      <c r="H221" s="846">
        <v>2</v>
      </c>
      <c r="I221" s="846">
        <v>1</v>
      </c>
      <c r="J221" s="846"/>
      <c r="K221" s="846"/>
      <c r="L221" s="846" t="s">
        <v>13637</v>
      </c>
      <c r="M221" s="846" t="s">
        <v>1164</v>
      </c>
      <c r="N221" s="846" t="s">
        <v>6070</v>
      </c>
      <c r="O221" s="865"/>
      <c r="P221" s="865">
        <v>1</v>
      </c>
    </row>
    <row r="222" spans="1:16" ht="38.25">
      <c r="A222" s="876">
        <v>218</v>
      </c>
      <c r="B222" s="877" t="s">
        <v>13629</v>
      </c>
      <c r="C222" s="865" t="s">
        <v>13634</v>
      </c>
      <c r="D222" s="846" t="s">
        <v>9865</v>
      </c>
      <c r="E222" s="879" t="s">
        <v>13635</v>
      </c>
      <c r="F222" s="846" t="s">
        <v>13636</v>
      </c>
      <c r="G222" s="846">
        <v>65</v>
      </c>
      <c r="H222" s="846">
        <v>2</v>
      </c>
      <c r="I222" s="846">
        <v>1</v>
      </c>
      <c r="J222" s="846"/>
      <c r="K222" s="846"/>
      <c r="L222" s="846" t="s">
        <v>13638</v>
      </c>
      <c r="M222" s="846" t="s">
        <v>6365</v>
      </c>
      <c r="N222" s="846" t="s">
        <v>6070</v>
      </c>
      <c r="O222" s="865"/>
      <c r="P222" s="865">
        <v>1</v>
      </c>
    </row>
    <row r="223" spans="1:16" ht="38.25">
      <c r="A223" s="876">
        <v>219</v>
      </c>
      <c r="B223" s="877" t="s">
        <v>13629</v>
      </c>
      <c r="C223" s="865" t="s">
        <v>13634</v>
      </c>
      <c r="D223" s="846" t="s">
        <v>9865</v>
      </c>
      <c r="E223" s="879" t="s">
        <v>13635</v>
      </c>
      <c r="F223" s="846" t="s">
        <v>13636</v>
      </c>
      <c r="G223" s="846">
        <v>65</v>
      </c>
      <c r="H223" s="846">
        <v>2</v>
      </c>
      <c r="I223" s="846">
        <v>1</v>
      </c>
      <c r="J223" s="846"/>
      <c r="K223" s="846"/>
      <c r="L223" s="846" t="s">
        <v>13639</v>
      </c>
      <c r="M223" s="846" t="s">
        <v>3539</v>
      </c>
      <c r="N223" s="846" t="s">
        <v>6070</v>
      </c>
      <c r="O223" s="865"/>
      <c r="P223" s="865">
        <v>1</v>
      </c>
    </row>
    <row r="224" spans="1:16" ht="38.25">
      <c r="A224" s="876">
        <v>220</v>
      </c>
      <c r="B224" s="877" t="s">
        <v>13629</v>
      </c>
      <c r="C224" s="865" t="s">
        <v>13634</v>
      </c>
      <c r="D224" s="846" t="s">
        <v>9865</v>
      </c>
      <c r="E224" s="879" t="s">
        <v>13635</v>
      </c>
      <c r="F224" s="846" t="s">
        <v>13636</v>
      </c>
      <c r="G224" s="846">
        <v>65</v>
      </c>
      <c r="H224" s="846">
        <v>2</v>
      </c>
      <c r="I224" s="846">
        <v>1</v>
      </c>
      <c r="J224" s="846"/>
      <c r="K224" s="846"/>
      <c r="L224" s="846" t="s">
        <v>13640</v>
      </c>
      <c r="M224" s="846" t="s">
        <v>1165</v>
      </c>
      <c r="N224" s="846" t="s">
        <v>1751</v>
      </c>
      <c r="O224" s="865"/>
      <c r="P224" s="865">
        <v>1</v>
      </c>
    </row>
    <row r="225" spans="1:16" ht="38.25">
      <c r="A225" s="876">
        <v>221</v>
      </c>
      <c r="B225" s="877" t="s">
        <v>13629</v>
      </c>
      <c r="C225" s="865" t="s">
        <v>13634</v>
      </c>
      <c r="D225" s="846" t="s">
        <v>9865</v>
      </c>
      <c r="E225" s="879" t="s">
        <v>13635</v>
      </c>
      <c r="F225" s="846" t="s">
        <v>13636</v>
      </c>
      <c r="G225" s="846">
        <v>65</v>
      </c>
      <c r="H225" s="846">
        <v>2</v>
      </c>
      <c r="I225" s="846">
        <v>1</v>
      </c>
      <c r="J225" s="846"/>
      <c r="K225" s="846"/>
      <c r="L225" s="846" t="s">
        <v>13641</v>
      </c>
      <c r="M225" s="846" t="s">
        <v>13642</v>
      </c>
      <c r="N225" s="846" t="s">
        <v>1751</v>
      </c>
      <c r="O225" s="865"/>
      <c r="P225" s="865">
        <v>1</v>
      </c>
    </row>
    <row r="226" spans="1:16" ht="38.25">
      <c r="A226" s="876">
        <v>222</v>
      </c>
      <c r="B226" s="877" t="s">
        <v>13629</v>
      </c>
      <c r="C226" s="865" t="s">
        <v>13634</v>
      </c>
      <c r="D226" s="846" t="s">
        <v>9865</v>
      </c>
      <c r="E226" s="879" t="s">
        <v>13635</v>
      </c>
      <c r="F226" s="846" t="s">
        <v>13636</v>
      </c>
      <c r="G226" s="846">
        <v>65</v>
      </c>
      <c r="H226" s="846">
        <v>2</v>
      </c>
      <c r="I226" s="846">
        <v>1</v>
      </c>
      <c r="J226" s="846"/>
      <c r="K226" s="846"/>
      <c r="L226" s="846" t="s">
        <v>13643</v>
      </c>
      <c r="M226" s="846" t="s">
        <v>6365</v>
      </c>
      <c r="N226" s="846" t="s">
        <v>1751</v>
      </c>
      <c r="O226" s="865">
        <v>1</v>
      </c>
      <c r="P226" s="865"/>
    </row>
    <row r="227" spans="1:16" ht="38.25">
      <c r="A227" s="876">
        <v>223</v>
      </c>
      <c r="B227" s="877" t="s">
        <v>13629</v>
      </c>
      <c r="C227" s="865" t="s">
        <v>13634</v>
      </c>
      <c r="D227" s="846" t="s">
        <v>9865</v>
      </c>
      <c r="E227" s="879" t="s">
        <v>13635</v>
      </c>
      <c r="F227" s="846" t="s">
        <v>13636</v>
      </c>
      <c r="G227" s="846">
        <v>65</v>
      </c>
      <c r="H227" s="846">
        <v>2</v>
      </c>
      <c r="I227" s="846">
        <v>1</v>
      </c>
      <c r="J227" s="846"/>
      <c r="K227" s="846"/>
      <c r="L227" s="846" t="s">
        <v>8678</v>
      </c>
      <c r="M227" s="846" t="s">
        <v>5969</v>
      </c>
      <c r="N227" s="846" t="s">
        <v>1640</v>
      </c>
      <c r="O227" s="865"/>
      <c r="P227" s="865">
        <v>1</v>
      </c>
    </row>
    <row r="228" spans="1:16" ht="38.25">
      <c r="A228" s="876">
        <v>224</v>
      </c>
      <c r="B228" s="877" t="s">
        <v>13629</v>
      </c>
      <c r="C228" s="865" t="s">
        <v>13634</v>
      </c>
      <c r="D228" s="846" t="s">
        <v>9865</v>
      </c>
      <c r="E228" s="879" t="s">
        <v>13635</v>
      </c>
      <c r="F228" s="846" t="s">
        <v>13636</v>
      </c>
      <c r="G228" s="846">
        <v>65</v>
      </c>
      <c r="H228" s="846">
        <v>2</v>
      </c>
      <c r="I228" s="846">
        <v>1</v>
      </c>
      <c r="J228" s="846"/>
      <c r="K228" s="846"/>
      <c r="L228" s="846" t="s">
        <v>13644</v>
      </c>
      <c r="M228" s="846" t="s">
        <v>13645</v>
      </c>
      <c r="N228" s="846" t="s">
        <v>6070</v>
      </c>
      <c r="O228" s="865">
        <v>1</v>
      </c>
      <c r="P228" s="865"/>
    </row>
    <row r="229" spans="1:16" ht="38.25">
      <c r="A229" s="876">
        <v>225</v>
      </c>
      <c r="B229" s="877" t="s">
        <v>13629</v>
      </c>
      <c r="C229" s="865" t="s">
        <v>13634</v>
      </c>
      <c r="D229" s="846" t="s">
        <v>9865</v>
      </c>
      <c r="E229" s="879" t="s">
        <v>13635</v>
      </c>
      <c r="F229" s="846" t="s">
        <v>13636</v>
      </c>
      <c r="G229" s="846">
        <v>65</v>
      </c>
      <c r="H229" s="846">
        <v>2</v>
      </c>
      <c r="I229" s="846">
        <v>1</v>
      </c>
      <c r="J229" s="846"/>
      <c r="K229" s="846"/>
      <c r="L229" s="846" t="s">
        <v>10430</v>
      </c>
      <c r="M229" s="846" t="s">
        <v>13646</v>
      </c>
      <c r="N229" s="846" t="s">
        <v>6070</v>
      </c>
      <c r="O229" s="865">
        <v>1</v>
      </c>
      <c r="P229" s="865"/>
    </row>
    <row r="230" spans="1:16" ht="38.25">
      <c r="A230" s="876">
        <v>226</v>
      </c>
      <c r="B230" s="877" t="s">
        <v>13629</v>
      </c>
      <c r="C230" s="865" t="s">
        <v>13634</v>
      </c>
      <c r="D230" s="846" t="s">
        <v>9865</v>
      </c>
      <c r="E230" s="879" t="s">
        <v>13635</v>
      </c>
      <c r="F230" s="846" t="s">
        <v>13636</v>
      </c>
      <c r="G230" s="846">
        <v>65</v>
      </c>
      <c r="H230" s="846">
        <v>2</v>
      </c>
      <c r="I230" s="846">
        <v>1</v>
      </c>
      <c r="J230" s="846"/>
      <c r="K230" s="846"/>
      <c r="L230" s="846" t="s">
        <v>13647</v>
      </c>
      <c r="M230" s="846" t="s">
        <v>2503</v>
      </c>
      <c r="N230" s="846" t="s">
        <v>6070</v>
      </c>
      <c r="O230" s="865">
        <v>1</v>
      </c>
      <c r="P230" s="865"/>
    </row>
    <row r="231" spans="1:16" ht="38.25">
      <c r="A231" s="876">
        <v>227</v>
      </c>
      <c r="B231" s="877" t="s">
        <v>13629</v>
      </c>
      <c r="C231" s="865" t="s">
        <v>13634</v>
      </c>
      <c r="D231" s="846" t="s">
        <v>9865</v>
      </c>
      <c r="E231" s="879" t="s">
        <v>13635</v>
      </c>
      <c r="F231" s="846" t="s">
        <v>13636</v>
      </c>
      <c r="G231" s="846">
        <v>65</v>
      </c>
      <c r="H231" s="846">
        <v>2</v>
      </c>
      <c r="I231" s="846">
        <v>1</v>
      </c>
      <c r="J231" s="846"/>
      <c r="K231" s="846"/>
      <c r="L231" s="846" t="s">
        <v>13648</v>
      </c>
      <c r="M231" s="846" t="s">
        <v>13646</v>
      </c>
      <c r="N231" s="846" t="s">
        <v>1751</v>
      </c>
      <c r="O231" s="865">
        <v>1</v>
      </c>
      <c r="P231" s="865"/>
    </row>
    <row r="232" spans="1:16" ht="38.25">
      <c r="A232" s="876">
        <v>228</v>
      </c>
      <c r="B232" s="877" t="s">
        <v>13629</v>
      </c>
      <c r="C232" s="865" t="s">
        <v>13634</v>
      </c>
      <c r="D232" s="846" t="s">
        <v>9865</v>
      </c>
      <c r="E232" s="879" t="s">
        <v>13635</v>
      </c>
      <c r="F232" s="846" t="s">
        <v>13636</v>
      </c>
      <c r="G232" s="846">
        <v>65</v>
      </c>
      <c r="H232" s="846">
        <v>2</v>
      </c>
      <c r="I232" s="846">
        <v>1</v>
      </c>
      <c r="J232" s="846"/>
      <c r="K232" s="846"/>
      <c r="L232" s="846" t="s">
        <v>13649</v>
      </c>
      <c r="M232" s="846" t="s">
        <v>13650</v>
      </c>
      <c r="N232" s="846" t="s">
        <v>1751</v>
      </c>
      <c r="O232" s="865">
        <v>1</v>
      </c>
      <c r="P232" s="865"/>
    </row>
    <row r="233" spans="1:16" ht="38.25">
      <c r="A233" s="876">
        <v>229</v>
      </c>
      <c r="B233" s="877" t="s">
        <v>13629</v>
      </c>
      <c r="C233" s="865" t="s">
        <v>13634</v>
      </c>
      <c r="D233" s="846" t="s">
        <v>9865</v>
      </c>
      <c r="E233" s="879" t="s">
        <v>13635</v>
      </c>
      <c r="F233" s="846" t="s">
        <v>13636</v>
      </c>
      <c r="G233" s="846">
        <v>65</v>
      </c>
      <c r="H233" s="846">
        <v>2</v>
      </c>
      <c r="I233" s="846">
        <v>1</v>
      </c>
      <c r="J233" s="846"/>
      <c r="K233" s="846"/>
      <c r="L233" s="846" t="s">
        <v>13651</v>
      </c>
      <c r="M233" s="846" t="s">
        <v>13652</v>
      </c>
      <c r="N233" s="846" t="s">
        <v>1751</v>
      </c>
      <c r="O233" s="865">
        <v>1</v>
      </c>
      <c r="P233" s="865"/>
    </row>
    <row r="234" spans="1:16" ht="38.25">
      <c r="A234" s="876">
        <v>230</v>
      </c>
      <c r="B234" s="877" t="s">
        <v>13629</v>
      </c>
      <c r="C234" s="865" t="s">
        <v>13634</v>
      </c>
      <c r="D234" s="846" t="s">
        <v>9865</v>
      </c>
      <c r="E234" s="879" t="s">
        <v>13635</v>
      </c>
      <c r="F234" s="846" t="s">
        <v>13636</v>
      </c>
      <c r="G234" s="846">
        <v>65</v>
      </c>
      <c r="H234" s="846">
        <v>2</v>
      </c>
      <c r="I234" s="846">
        <v>1</v>
      </c>
      <c r="J234" s="846"/>
      <c r="K234" s="846"/>
      <c r="L234" s="846" t="s">
        <v>13653</v>
      </c>
      <c r="M234" s="846" t="s">
        <v>6283</v>
      </c>
      <c r="N234" s="846" t="s">
        <v>1751</v>
      </c>
      <c r="O234" s="865">
        <v>1</v>
      </c>
      <c r="P234" s="865"/>
    </row>
    <row r="235" spans="1:16" ht="38.25">
      <c r="A235" s="876">
        <v>231</v>
      </c>
      <c r="B235" s="877" t="s">
        <v>13629</v>
      </c>
      <c r="C235" s="865" t="s">
        <v>13634</v>
      </c>
      <c r="D235" s="846" t="s">
        <v>9865</v>
      </c>
      <c r="E235" s="879" t="s">
        <v>13635</v>
      </c>
      <c r="F235" s="846" t="s">
        <v>13636</v>
      </c>
      <c r="G235" s="846">
        <v>65</v>
      </c>
      <c r="H235" s="846">
        <v>2</v>
      </c>
      <c r="I235" s="846">
        <v>1</v>
      </c>
      <c r="J235" s="846"/>
      <c r="K235" s="846"/>
      <c r="L235" s="846" t="s">
        <v>11699</v>
      </c>
      <c r="M235" s="846" t="s">
        <v>1164</v>
      </c>
      <c r="N235" s="846" t="s">
        <v>1751</v>
      </c>
      <c r="O235" s="865">
        <v>1</v>
      </c>
      <c r="P235" s="865"/>
    </row>
    <row r="236" spans="1:16" ht="38.25">
      <c r="A236" s="876">
        <v>232</v>
      </c>
      <c r="B236" s="877" t="s">
        <v>13629</v>
      </c>
      <c r="C236" s="865" t="s">
        <v>13634</v>
      </c>
      <c r="D236" s="846" t="s">
        <v>9865</v>
      </c>
      <c r="E236" s="879" t="s">
        <v>13635</v>
      </c>
      <c r="F236" s="846" t="s">
        <v>13636</v>
      </c>
      <c r="G236" s="846">
        <v>65</v>
      </c>
      <c r="H236" s="846">
        <v>2</v>
      </c>
      <c r="I236" s="846">
        <v>1</v>
      </c>
      <c r="J236" s="846"/>
      <c r="K236" s="846"/>
      <c r="L236" s="846" t="s">
        <v>10433</v>
      </c>
      <c r="M236" s="846" t="s">
        <v>13642</v>
      </c>
      <c r="N236" s="846" t="s">
        <v>1751</v>
      </c>
      <c r="O236" s="865">
        <v>1</v>
      </c>
      <c r="P236" s="865"/>
    </row>
    <row r="237" spans="1:16" ht="38.25">
      <c r="A237" s="876">
        <v>233</v>
      </c>
      <c r="B237" s="877" t="s">
        <v>13629</v>
      </c>
      <c r="C237" s="865" t="s">
        <v>13634</v>
      </c>
      <c r="D237" s="846" t="s">
        <v>9865</v>
      </c>
      <c r="E237" s="879" t="s">
        <v>13635</v>
      </c>
      <c r="F237" s="846" t="s">
        <v>13636</v>
      </c>
      <c r="G237" s="846">
        <v>65</v>
      </c>
      <c r="H237" s="846">
        <v>2</v>
      </c>
      <c r="I237" s="846">
        <v>1</v>
      </c>
      <c r="J237" s="846"/>
      <c r="K237" s="846"/>
      <c r="L237" s="846" t="s">
        <v>13654</v>
      </c>
      <c r="M237" s="846" t="s">
        <v>13655</v>
      </c>
      <c r="N237" s="846" t="s">
        <v>1640</v>
      </c>
      <c r="O237" s="865">
        <v>1</v>
      </c>
      <c r="P237" s="865"/>
    </row>
    <row r="238" spans="1:16" ht="38.25">
      <c r="A238" s="876">
        <v>234</v>
      </c>
      <c r="B238" s="877" t="s">
        <v>13629</v>
      </c>
      <c r="C238" s="865" t="s">
        <v>13634</v>
      </c>
      <c r="D238" s="846" t="s">
        <v>9865</v>
      </c>
      <c r="E238" s="879" t="s">
        <v>13635</v>
      </c>
      <c r="F238" s="846" t="s">
        <v>13636</v>
      </c>
      <c r="G238" s="846">
        <v>65</v>
      </c>
      <c r="H238" s="846">
        <v>2</v>
      </c>
      <c r="I238" s="846">
        <v>1</v>
      </c>
      <c r="J238" s="846"/>
      <c r="K238" s="846"/>
      <c r="L238" s="846" t="s">
        <v>6768</v>
      </c>
      <c r="M238" s="846" t="s">
        <v>13656</v>
      </c>
      <c r="N238" s="846" t="s">
        <v>1640</v>
      </c>
      <c r="O238" s="865">
        <v>1</v>
      </c>
      <c r="P238" s="865"/>
    </row>
    <row r="239" spans="1:16" ht="38.25">
      <c r="A239" s="876">
        <v>235</v>
      </c>
      <c r="B239" s="877" t="s">
        <v>13629</v>
      </c>
      <c r="C239" s="865" t="s">
        <v>13634</v>
      </c>
      <c r="D239" s="846" t="s">
        <v>9865</v>
      </c>
      <c r="E239" s="879" t="s">
        <v>13635</v>
      </c>
      <c r="F239" s="846" t="s">
        <v>13636</v>
      </c>
      <c r="G239" s="846">
        <v>65</v>
      </c>
      <c r="H239" s="846">
        <v>2</v>
      </c>
      <c r="I239" s="846">
        <v>1</v>
      </c>
      <c r="J239" s="846"/>
      <c r="K239" s="846"/>
      <c r="L239" s="846" t="s">
        <v>13657</v>
      </c>
      <c r="M239" s="846" t="s">
        <v>13658</v>
      </c>
      <c r="N239" s="846" t="s">
        <v>1640</v>
      </c>
      <c r="O239" s="865">
        <v>1</v>
      </c>
      <c r="P239" s="865"/>
    </row>
    <row r="240" spans="1:16" ht="38.25">
      <c r="A240" s="876">
        <v>236</v>
      </c>
      <c r="B240" s="877" t="s">
        <v>13629</v>
      </c>
      <c r="C240" s="865" t="s">
        <v>13634</v>
      </c>
      <c r="D240" s="846" t="s">
        <v>9865</v>
      </c>
      <c r="E240" s="879" t="s">
        <v>13635</v>
      </c>
      <c r="F240" s="846" t="s">
        <v>13636</v>
      </c>
      <c r="G240" s="846">
        <v>65</v>
      </c>
      <c r="H240" s="846">
        <v>2</v>
      </c>
      <c r="I240" s="846">
        <v>1</v>
      </c>
      <c r="J240" s="846"/>
      <c r="K240" s="846"/>
      <c r="L240" s="846" t="s">
        <v>13659</v>
      </c>
      <c r="M240" s="846" t="s">
        <v>13660</v>
      </c>
      <c r="N240" s="846" t="s">
        <v>1640</v>
      </c>
      <c r="O240" s="865">
        <v>1</v>
      </c>
      <c r="P240" s="865"/>
    </row>
    <row r="241" spans="1:16" ht="38.25">
      <c r="A241" s="876">
        <v>237</v>
      </c>
      <c r="B241" s="877" t="s">
        <v>13629</v>
      </c>
      <c r="C241" s="865" t="s">
        <v>13634</v>
      </c>
      <c r="D241" s="846" t="s">
        <v>9865</v>
      </c>
      <c r="E241" s="879" t="s">
        <v>13635</v>
      </c>
      <c r="F241" s="846" t="s">
        <v>13636</v>
      </c>
      <c r="G241" s="846">
        <v>65</v>
      </c>
      <c r="H241" s="846">
        <v>2</v>
      </c>
      <c r="I241" s="846">
        <v>1</v>
      </c>
      <c r="J241" s="846"/>
      <c r="K241" s="846"/>
      <c r="L241" s="846" t="s">
        <v>11694</v>
      </c>
      <c r="M241" s="846" t="s">
        <v>13661</v>
      </c>
      <c r="N241" s="846" t="s">
        <v>1640</v>
      </c>
      <c r="O241" s="865">
        <v>1</v>
      </c>
      <c r="P241" s="865"/>
    </row>
    <row r="242" spans="1:16" ht="38.25">
      <c r="A242" s="876">
        <v>238</v>
      </c>
      <c r="B242" s="877" t="s">
        <v>13629</v>
      </c>
      <c r="C242" s="865" t="s">
        <v>13634</v>
      </c>
      <c r="D242" s="846" t="s">
        <v>9865</v>
      </c>
      <c r="E242" s="879" t="s">
        <v>13635</v>
      </c>
      <c r="F242" s="846" t="s">
        <v>13636</v>
      </c>
      <c r="G242" s="846">
        <v>65</v>
      </c>
      <c r="H242" s="846">
        <v>2</v>
      </c>
      <c r="I242" s="846">
        <v>1</v>
      </c>
      <c r="J242" s="846"/>
      <c r="K242" s="846"/>
      <c r="L242" s="846" t="s">
        <v>13662</v>
      </c>
      <c r="M242" s="846" t="s">
        <v>13663</v>
      </c>
      <c r="N242" s="846" t="s">
        <v>1640</v>
      </c>
      <c r="O242" s="865">
        <v>1</v>
      </c>
      <c r="P242" s="865"/>
    </row>
    <row r="243" spans="1:16" ht="38.25">
      <c r="A243" s="876">
        <v>239</v>
      </c>
      <c r="B243" s="877" t="s">
        <v>13629</v>
      </c>
      <c r="C243" s="865" t="s">
        <v>13634</v>
      </c>
      <c r="D243" s="846" t="s">
        <v>9865</v>
      </c>
      <c r="E243" s="879" t="s">
        <v>13635</v>
      </c>
      <c r="F243" s="846" t="s">
        <v>13636</v>
      </c>
      <c r="G243" s="846">
        <v>65</v>
      </c>
      <c r="H243" s="846">
        <v>2</v>
      </c>
      <c r="I243" s="846"/>
      <c r="J243" s="846">
        <v>1</v>
      </c>
      <c r="K243" s="846"/>
      <c r="L243" s="865" t="s">
        <v>13664</v>
      </c>
      <c r="M243" s="865" t="s">
        <v>13650</v>
      </c>
      <c r="N243" s="865" t="s">
        <v>6070</v>
      </c>
      <c r="O243" s="865"/>
      <c r="P243" s="865">
        <v>1</v>
      </c>
    </row>
    <row r="244" spans="1:16" ht="38.25">
      <c r="A244" s="876">
        <v>240</v>
      </c>
      <c r="B244" s="877" t="s">
        <v>13629</v>
      </c>
      <c r="C244" s="865" t="s">
        <v>13634</v>
      </c>
      <c r="D244" s="846" t="s">
        <v>9865</v>
      </c>
      <c r="E244" s="879" t="s">
        <v>13635</v>
      </c>
      <c r="F244" s="846" t="s">
        <v>13636</v>
      </c>
      <c r="G244" s="846">
        <v>65</v>
      </c>
      <c r="H244" s="846">
        <v>2</v>
      </c>
      <c r="I244" s="846"/>
      <c r="J244" s="846">
        <v>1</v>
      </c>
      <c r="K244" s="846"/>
      <c r="L244" s="865" t="s">
        <v>13665</v>
      </c>
      <c r="M244" s="865" t="s">
        <v>6283</v>
      </c>
      <c r="N244" s="865" t="s">
        <v>6070</v>
      </c>
      <c r="O244" s="865"/>
      <c r="P244" s="865">
        <v>1</v>
      </c>
    </row>
    <row r="245" spans="1:16" ht="38.25">
      <c r="A245" s="876">
        <v>241</v>
      </c>
      <c r="B245" s="877" t="s">
        <v>13629</v>
      </c>
      <c r="C245" s="865" t="s">
        <v>13634</v>
      </c>
      <c r="D245" s="846" t="s">
        <v>9865</v>
      </c>
      <c r="E245" s="879" t="s">
        <v>13635</v>
      </c>
      <c r="F245" s="846" t="s">
        <v>13636</v>
      </c>
      <c r="G245" s="846">
        <v>65</v>
      </c>
      <c r="H245" s="846">
        <v>2</v>
      </c>
      <c r="I245" s="846"/>
      <c r="J245" s="846">
        <v>1</v>
      </c>
      <c r="K245" s="846"/>
      <c r="L245" s="865" t="s">
        <v>13666</v>
      </c>
      <c r="M245" s="865" t="s">
        <v>2503</v>
      </c>
      <c r="N245" s="865" t="s">
        <v>6070</v>
      </c>
      <c r="O245" s="865"/>
      <c r="P245" s="865">
        <v>1</v>
      </c>
    </row>
    <row r="246" spans="1:16" ht="38.25">
      <c r="A246" s="876">
        <v>242</v>
      </c>
      <c r="B246" s="877" t="s">
        <v>13629</v>
      </c>
      <c r="C246" s="865" t="s">
        <v>13634</v>
      </c>
      <c r="D246" s="846" t="s">
        <v>9865</v>
      </c>
      <c r="E246" s="879" t="s">
        <v>13635</v>
      </c>
      <c r="F246" s="846" t="s">
        <v>13636</v>
      </c>
      <c r="G246" s="846">
        <v>65</v>
      </c>
      <c r="H246" s="846">
        <v>2</v>
      </c>
      <c r="I246" s="846"/>
      <c r="J246" s="846">
        <v>1</v>
      </c>
      <c r="K246" s="846"/>
      <c r="L246" s="865" t="s">
        <v>11696</v>
      </c>
      <c r="M246" s="865" t="s">
        <v>5142</v>
      </c>
      <c r="N246" s="865" t="s">
        <v>6070</v>
      </c>
      <c r="O246" s="865"/>
      <c r="P246" s="865">
        <v>1</v>
      </c>
    </row>
    <row r="247" spans="1:16" ht="38.25">
      <c r="A247" s="876">
        <v>243</v>
      </c>
      <c r="B247" s="877" t="s">
        <v>13629</v>
      </c>
      <c r="C247" s="865" t="s">
        <v>13634</v>
      </c>
      <c r="D247" s="846" t="s">
        <v>9865</v>
      </c>
      <c r="E247" s="879" t="s">
        <v>13635</v>
      </c>
      <c r="F247" s="846" t="s">
        <v>13636</v>
      </c>
      <c r="G247" s="846">
        <v>65</v>
      </c>
      <c r="H247" s="846">
        <v>2</v>
      </c>
      <c r="I247" s="846"/>
      <c r="J247" s="846">
        <v>1</v>
      </c>
      <c r="K247" s="846"/>
      <c r="L247" s="865" t="s">
        <v>11774</v>
      </c>
      <c r="M247" s="865" t="s">
        <v>13667</v>
      </c>
      <c r="N247" s="865" t="s">
        <v>6070</v>
      </c>
      <c r="O247" s="865"/>
      <c r="P247" s="865">
        <v>1</v>
      </c>
    </row>
    <row r="248" spans="1:16" ht="38.25">
      <c r="A248" s="876">
        <v>244</v>
      </c>
      <c r="B248" s="877" t="s">
        <v>13629</v>
      </c>
      <c r="C248" s="865" t="s">
        <v>13634</v>
      </c>
      <c r="D248" s="846" t="s">
        <v>9865</v>
      </c>
      <c r="E248" s="879" t="s">
        <v>13635</v>
      </c>
      <c r="F248" s="846" t="s">
        <v>13636</v>
      </c>
      <c r="G248" s="846">
        <v>65</v>
      </c>
      <c r="H248" s="846">
        <v>2</v>
      </c>
      <c r="I248" s="846"/>
      <c r="J248" s="846">
        <v>1</v>
      </c>
      <c r="K248" s="846"/>
      <c r="L248" s="865" t="s">
        <v>13668</v>
      </c>
      <c r="M248" s="865" t="s">
        <v>9228</v>
      </c>
      <c r="N248" s="865" t="s">
        <v>6070</v>
      </c>
      <c r="O248" s="865"/>
      <c r="P248" s="865">
        <v>1</v>
      </c>
    </row>
    <row r="249" spans="1:16" ht="38.25">
      <c r="A249" s="876">
        <v>245</v>
      </c>
      <c r="B249" s="877" t="s">
        <v>13629</v>
      </c>
      <c r="C249" s="865" t="s">
        <v>13634</v>
      </c>
      <c r="D249" s="846" t="s">
        <v>9865</v>
      </c>
      <c r="E249" s="879" t="s">
        <v>13635</v>
      </c>
      <c r="F249" s="846" t="s">
        <v>13636</v>
      </c>
      <c r="G249" s="846">
        <v>65</v>
      </c>
      <c r="H249" s="846">
        <v>2</v>
      </c>
      <c r="I249" s="846"/>
      <c r="J249" s="846">
        <v>1</v>
      </c>
      <c r="K249" s="846"/>
      <c r="L249" s="865" t="s">
        <v>13669</v>
      </c>
      <c r="M249" s="865" t="s">
        <v>6780</v>
      </c>
      <c r="N249" s="865" t="s">
        <v>6070</v>
      </c>
      <c r="O249" s="865"/>
      <c r="P249" s="865">
        <v>1</v>
      </c>
    </row>
    <row r="250" spans="1:16" ht="38.25">
      <c r="A250" s="876">
        <v>246</v>
      </c>
      <c r="B250" s="877" t="s">
        <v>13629</v>
      </c>
      <c r="C250" s="865" t="s">
        <v>13634</v>
      </c>
      <c r="D250" s="846" t="s">
        <v>9865</v>
      </c>
      <c r="E250" s="879" t="s">
        <v>13635</v>
      </c>
      <c r="F250" s="846" t="s">
        <v>13636</v>
      </c>
      <c r="G250" s="846">
        <v>65</v>
      </c>
      <c r="H250" s="846">
        <v>2</v>
      </c>
      <c r="I250" s="846"/>
      <c r="J250" s="846">
        <v>1</v>
      </c>
      <c r="K250" s="846"/>
      <c r="L250" s="865" t="s">
        <v>13670</v>
      </c>
      <c r="M250" s="865" t="s">
        <v>6283</v>
      </c>
      <c r="N250" s="865" t="s">
        <v>1751</v>
      </c>
      <c r="O250" s="865"/>
      <c r="P250" s="865">
        <v>1</v>
      </c>
    </row>
    <row r="251" spans="1:16" ht="38.25">
      <c r="A251" s="876">
        <v>247</v>
      </c>
      <c r="B251" s="877" t="s">
        <v>13629</v>
      </c>
      <c r="C251" s="865" t="s">
        <v>13634</v>
      </c>
      <c r="D251" s="846" t="s">
        <v>9865</v>
      </c>
      <c r="E251" s="879" t="s">
        <v>13635</v>
      </c>
      <c r="F251" s="846" t="s">
        <v>13636</v>
      </c>
      <c r="G251" s="846">
        <v>65</v>
      </c>
      <c r="H251" s="846">
        <v>2</v>
      </c>
      <c r="I251" s="846"/>
      <c r="J251" s="846">
        <v>1</v>
      </c>
      <c r="K251" s="846"/>
      <c r="L251" s="865" t="s">
        <v>13671</v>
      </c>
      <c r="M251" s="865" t="s">
        <v>1164</v>
      </c>
      <c r="N251" s="865" t="s">
        <v>1751</v>
      </c>
      <c r="O251" s="865"/>
      <c r="P251" s="865">
        <v>1</v>
      </c>
    </row>
    <row r="252" spans="1:16" ht="38.25">
      <c r="A252" s="876">
        <v>248</v>
      </c>
      <c r="B252" s="877" t="s">
        <v>13629</v>
      </c>
      <c r="C252" s="865" t="s">
        <v>13634</v>
      </c>
      <c r="D252" s="846" t="s">
        <v>9865</v>
      </c>
      <c r="E252" s="879" t="s">
        <v>13635</v>
      </c>
      <c r="F252" s="846" t="s">
        <v>13636</v>
      </c>
      <c r="G252" s="846">
        <v>65</v>
      </c>
      <c r="H252" s="846">
        <v>2</v>
      </c>
      <c r="I252" s="846"/>
      <c r="J252" s="846">
        <v>1</v>
      </c>
      <c r="K252" s="846"/>
      <c r="L252" s="865" t="s">
        <v>13672</v>
      </c>
      <c r="M252" s="865" t="s">
        <v>6365</v>
      </c>
      <c r="N252" s="865" t="s">
        <v>1751</v>
      </c>
      <c r="O252" s="865"/>
      <c r="P252" s="865">
        <v>1</v>
      </c>
    </row>
    <row r="253" spans="1:16" ht="38.25">
      <c r="A253" s="876">
        <v>249</v>
      </c>
      <c r="B253" s="877" t="s">
        <v>13629</v>
      </c>
      <c r="C253" s="865" t="s">
        <v>13634</v>
      </c>
      <c r="D253" s="846" t="s">
        <v>9865</v>
      </c>
      <c r="E253" s="879" t="s">
        <v>13635</v>
      </c>
      <c r="F253" s="846" t="s">
        <v>13636</v>
      </c>
      <c r="G253" s="846">
        <v>65</v>
      </c>
      <c r="H253" s="846">
        <v>2</v>
      </c>
      <c r="I253" s="846"/>
      <c r="J253" s="846">
        <v>1</v>
      </c>
      <c r="K253" s="846"/>
      <c r="L253" s="865" t="s">
        <v>13673</v>
      </c>
      <c r="M253" s="865" t="s">
        <v>3536</v>
      </c>
      <c r="N253" s="865" t="s">
        <v>1751</v>
      </c>
      <c r="O253" s="865"/>
      <c r="P253" s="865">
        <v>1</v>
      </c>
    </row>
    <row r="254" spans="1:16" ht="38.25">
      <c r="A254" s="876">
        <v>250</v>
      </c>
      <c r="B254" s="877" t="s">
        <v>13629</v>
      </c>
      <c r="C254" s="865" t="s">
        <v>13634</v>
      </c>
      <c r="D254" s="846" t="s">
        <v>9865</v>
      </c>
      <c r="E254" s="879" t="s">
        <v>13635</v>
      </c>
      <c r="F254" s="846" t="s">
        <v>13636</v>
      </c>
      <c r="G254" s="846">
        <v>65</v>
      </c>
      <c r="H254" s="846">
        <v>2</v>
      </c>
      <c r="I254" s="846"/>
      <c r="J254" s="846">
        <v>1</v>
      </c>
      <c r="K254" s="846"/>
      <c r="L254" s="865" t="s">
        <v>13674</v>
      </c>
      <c r="M254" s="865" t="s">
        <v>6603</v>
      </c>
      <c r="N254" s="865" t="s">
        <v>1751</v>
      </c>
      <c r="O254" s="865"/>
      <c r="P254" s="865">
        <v>1</v>
      </c>
    </row>
    <row r="255" spans="1:16" ht="38.25">
      <c r="A255" s="876">
        <v>251</v>
      </c>
      <c r="B255" s="877" t="s">
        <v>13629</v>
      </c>
      <c r="C255" s="865" t="s">
        <v>13634</v>
      </c>
      <c r="D255" s="846" t="s">
        <v>9865</v>
      </c>
      <c r="E255" s="879" t="s">
        <v>13635</v>
      </c>
      <c r="F255" s="846" t="s">
        <v>13636</v>
      </c>
      <c r="G255" s="846">
        <v>65</v>
      </c>
      <c r="H255" s="846">
        <v>2</v>
      </c>
      <c r="I255" s="846"/>
      <c r="J255" s="846">
        <v>1</v>
      </c>
      <c r="K255" s="846"/>
      <c r="L255" s="865" t="s">
        <v>13675</v>
      </c>
      <c r="M255" s="846" t="s">
        <v>13676</v>
      </c>
      <c r="N255" s="846" t="s">
        <v>1640</v>
      </c>
      <c r="O255" s="865"/>
      <c r="P255" s="865">
        <v>1</v>
      </c>
    </row>
    <row r="256" spans="1:16" ht="38.25">
      <c r="A256" s="876">
        <v>252</v>
      </c>
      <c r="B256" s="877" t="s">
        <v>13629</v>
      </c>
      <c r="C256" s="865" t="s">
        <v>13634</v>
      </c>
      <c r="D256" s="846" t="s">
        <v>9865</v>
      </c>
      <c r="E256" s="879" t="s">
        <v>13635</v>
      </c>
      <c r="F256" s="846" t="s">
        <v>13636</v>
      </c>
      <c r="G256" s="846">
        <v>65</v>
      </c>
      <c r="H256" s="846">
        <v>2</v>
      </c>
      <c r="I256" s="846"/>
      <c r="J256" s="846">
        <v>1</v>
      </c>
      <c r="K256" s="846"/>
      <c r="L256" s="865" t="s">
        <v>11746</v>
      </c>
      <c r="M256" s="865" t="s">
        <v>13677</v>
      </c>
      <c r="N256" s="865" t="s">
        <v>1640</v>
      </c>
      <c r="O256" s="865"/>
      <c r="P256" s="865">
        <v>1</v>
      </c>
    </row>
    <row r="257" spans="1:16" ht="38.25">
      <c r="A257" s="876">
        <v>253</v>
      </c>
      <c r="B257" s="877" t="s">
        <v>13629</v>
      </c>
      <c r="C257" s="865" t="s">
        <v>13634</v>
      </c>
      <c r="D257" s="846" t="s">
        <v>9865</v>
      </c>
      <c r="E257" s="879" t="s">
        <v>13635</v>
      </c>
      <c r="F257" s="846" t="s">
        <v>13636</v>
      </c>
      <c r="G257" s="846">
        <v>65</v>
      </c>
      <c r="H257" s="846">
        <v>2</v>
      </c>
      <c r="I257" s="846"/>
      <c r="J257" s="846">
        <v>1</v>
      </c>
      <c r="K257" s="846"/>
      <c r="L257" s="865" t="s">
        <v>13678</v>
      </c>
      <c r="M257" s="865" t="s">
        <v>13679</v>
      </c>
      <c r="N257" s="865" t="s">
        <v>1640</v>
      </c>
      <c r="O257" s="865"/>
      <c r="P257" s="865">
        <v>1</v>
      </c>
    </row>
    <row r="258" spans="1:16" ht="38.25">
      <c r="A258" s="876">
        <v>254</v>
      </c>
      <c r="B258" s="877" t="s">
        <v>13629</v>
      </c>
      <c r="C258" s="865" t="s">
        <v>13634</v>
      </c>
      <c r="D258" s="846" t="s">
        <v>9865</v>
      </c>
      <c r="E258" s="879" t="s">
        <v>13635</v>
      </c>
      <c r="F258" s="846" t="s">
        <v>13636</v>
      </c>
      <c r="G258" s="846">
        <v>65</v>
      </c>
      <c r="H258" s="846">
        <v>2</v>
      </c>
      <c r="I258" s="846"/>
      <c r="J258" s="846">
        <v>1</v>
      </c>
      <c r="K258" s="846"/>
      <c r="L258" s="865" t="s">
        <v>13680</v>
      </c>
      <c r="M258" s="865" t="s">
        <v>13681</v>
      </c>
      <c r="N258" s="865" t="s">
        <v>1640</v>
      </c>
      <c r="O258" s="865"/>
      <c r="P258" s="865">
        <v>1</v>
      </c>
    </row>
    <row r="259" spans="1:16" ht="38.25">
      <c r="A259" s="876">
        <v>255</v>
      </c>
      <c r="B259" s="877" t="s">
        <v>13629</v>
      </c>
      <c r="C259" s="865" t="s">
        <v>13634</v>
      </c>
      <c r="D259" s="846" t="s">
        <v>9865</v>
      </c>
      <c r="E259" s="879" t="s">
        <v>13635</v>
      </c>
      <c r="F259" s="846" t="s">
        <v>13636</v>
      </c>
      <c r="G259" s="846">
        <v>65</v>
      </c>
      <c r="H259" s="846">
        <v>2</v>
      </c>
      <c r="I259" s="846"/>
      <c r="J259" s="846">
        <v>1</v>
      </c>
      <c r="K259" s="846"/>
      <c r="L259" s="865" t="s">
        <v>8671</v>
      </c>
      <c r="M259" s="846" t="s">
        <v>13682</v>
      </c>
      <c r="N259" s="846" t="s">
        <v>1640</v>
      </c>
      <c r="O259" s="865"/>
      <c r="P259" s="865">
        <v>1</v>
      </c>
    </row>
    <row r="260" spans="1:16" ht="38.25">
      <c r="A260" s="876">
        <v>256</v>
      </c>
      <c r="B260" s="877" t="s">
        <v>13629</v>
      </c>
      <c r="C260" s="865" t="s">
        <v>13634</v>
      </c>
      <c r="D260" s="846" t="s">
        <v>9865</v>
      </c>
      <c r="E260" s="879" t="s">
        <v>13635</v>
      </c>
      <c r="F260" s="846" t="s">
        <v>13636</v>
      </c>
      <c r="G260" s="846">
        <v>65</v>
      </c>
      <c r="H260" s="846">
        <v>2</v>
      </c>
      <c r="I260" s="846"/>
      <c r="J260" s="846">
        <v>1</v>
      </c>
      <c r="K260" s="846"/>
      <c r="L260" s="865" t="s">
        <v>13683</v>
      </c>
      <c r="M260" s="865" t="s">
        <v>13650</v>
      </c>
      <c r="N260" s="865" t="s">
        <v>6070</v>
      </c>
      <c r="O260" s="865">
        <v>1</v>
      </c>
      <c r="P260" s="865"/>
    </row>
    <row r="261" spans="1:16" ht="38.25">
      <c r="A261" s="876">
        <v>257</v>
      </c>
      <c r="B261" s="877" t="s">
        <v>13629</v>
      </c>
      <c r="C261" s="865" t="s">
        <v>13634</v>
      </c>
      <c r="D261" s="846" t="s">
        <v>9865</v>
      </c>
      <c r="E261" s="879" t="s">
        <v>13635</v>
      </c>
      <c r="F261" s="846" t="s">
        <v>13636</v>
      </c>
      <c r="G261" s="846">
        <v>65</v>
      </c>
      <c r="H261" s="846">
        <v>2</v>
      </c>
      <c r="I261" s="846"/>
      <c r="J261" s="846">
        <v>1</v>
      </c>
      <c r="K261" s="846"/>
      <c r="L261" s="865" t="s">
        <v>13684</v>
      </c>
      <c r="M261" s="865" t="s">
        <v>13652</v>
      </c>
      <c r="N261" s="865" t="s">
        <v>6070</v>
      </c>
      <c r="O261" s="865">
        <v>1</v>
      </c>
      <c r="P261" s="865"/>
    </row>
    <row r="262" spans="1:16" ht="38.25">
      <c r="A262" s="876">
        <v>258</v>
      </c>
      <c r="B262" s="877" t="s">
        <v>13629</v>
      </c>
      <c r="C262" s="865" t="s">
        <v>13634</v>
      </c>
      <c r="D262" s="846" t="s">
        <v>9865</v>
      </c>
      <c r="E262" s="879" t="s">
        <v>13635</v>
      </c>
      <c r="F262" s="846" t="s">
        <v>13636</v>
      </c>
      <c r="G262" s="846">
        <v>65</v>
      </c>
      <c r="H262" s="846">
        <v>2</v>
      </c>
      <c r="I262" s="846"/>
      <c r="J262" s="846">
        <v>1</v>
      </c>
      <c r="K262" s="846"/>
      <c r="L262" s="865" t="s">
        <v>13685</v>
      </c>
      <c r="M262" s="865" t="s">
        <v>6769</v>
      </c>
      <c r="N262" s="865" t="s">
        <v>6070</v>
      </c>
      <c r="O262" s="865">
        <v>1</v>
      </c>
      <c r="P262" s="865"/>
    </row>
    <row r="263" spans="1:16" ht="38.25">
      <c r="A263" s="876">
        <v>259</v>
      </c>
      <c r="B263" s="877" t="s">
        <v>13629</v>
      </c>
      <c r="C263" s="865" t="s">
        <v>13634</v>
      </c>
      <c r="D263" s="846" t="s">
        <v>9865</v>
      </c>
      <c r="E263" s="879" t="s">
        <v>13635</v>
      </c>
      <c r="F263" s="846" t="s">
        <v>13636</v>
      </c>
      <c r="G263" s="846">
        <v>65</v>
      </c>
      <c r="H263" s="846">
        <v>2</v>
      </c>
      <c r="I263" s="846"/>
      <c r="J263" s="846">
        <v>1</v>
      </c>
      <c r="K263" s="846"/>
      <c r="L263" s="865" t="s">
        <v>13686</v>
      </c>
      <c r="M263" s="865" t="s">
        <v>2503</v>
      </c>
      <c r="N263" s="865" t="s">
        <v>1751</v>
      </c>
      <c r="O263" s="865">
        <v>1</v>
      </c>
      <c r="P263" s="865"/>
    </row>
    <row r="264" spans="1:16" ht="38.25">
      <c r="A264" s="876">
        <v>260</v>
      </c>
      <c r="B264" s="877" t="s">
        <v>13629</v>
      </c>
      <c r="C264" s="865" t="s">
        <v>13634</v>
      </c>
      <c r="D264" s="846" t="s">
        <v>9865</v>
      </c>
      <c r="E264" s="879" t="s">
        <v>13635</v>
      </c>
      <c r="F264" s="846" t="s">
        <v>13636</v>
      </c>
      <c r="G264" s="846">
        <v>65</v>
      </c>
      <c r="H264" s="846">
        <v>2</v>
      </c>
      <c r="I264" s="846"/>
      <c r="J264" s="846">
        <v>1</v>
      </c>
      <c r="K264" s="846"/>
      <c r="L264" s="865" t="s">
        <v>11782</v>
      </c>
      <c r="M264" s="865" t="s">
        <v>1169</v>
      </c>
      <c r="N264" s="865" t="s">
        <v>1751</v>
      </c>
      <c r="O264" s="865">
        <v>1</v>
      </c>
      <c r="P264" s="865"/>
    </row>
    <row r="265" spans="1:16" ht="38.25">
      <c r="A265" s="876">
        <v>261</v>
      </c>
      <c r="B265" s="877" t="s">
        <v>13629</v>
      </c>
      <c r="C265" s="865" t="s">
        <v>13634</v>
      </c>
      <c r="D265" s="846" t="s">
        <v>9865</v>
      </c>
      <c r="E265" s="879" t="s">
        <v>13635</v>
      </c>
      <c r="F265" s="846" t="s">
        <v>13636</v>
      </c>
      <c r="G265" s="846">
        <v>65</v>
      </c>
      <c r="H265" s="846">
        <v>2</v>
      </c>
      <c r="I265" s="846"/>
      <c r="J265" s="846">
        <v>1</v>
      </c>
      <c r="K265" s="846"/>
      <c r="L265" s="865" t="s">
        <v>13687</v>
      </c>
      <c r="M265" s="865" t="s">
        <v>13667</v>
      </c>
      <c r="N265" s="865" t="s">
        <v>1751</v>
      </c>
      <c r="O265" s="865">
        <v>1</v>
      </c>
      <c r="P265" s="865"/>
    </row>
    <row r="266" spans="1:16" ht="38.25">
      <c r="A266" s="876">
        <v>262</v>
      </c>
      <c r="B266" s="877" t="s">
        <v>13629</v>
      </c>
      <c r="C266" s="865" t="s">
        <v>13634</v>
      </c>
      <c r="D266" s="846" t="s">
        <v>9865</v>
      </c>
      <c r="E266" s="879" t="s">
        <v>13635</v>
      </c>
      <c r="F266" s="846" t="s">
        <v>13636</v>
      </c>
      <c r="G266" s="846">
        <v>65</v>
      </c>
      <c r="H266" s="846">
        <v>2</v>
      </c>
      <c r="I266" s="846"/>
      <c r="J266" s="846">
        <v>1</v>
      </c>
      <c r="K266" s="846"/>
      <c r="L266" s="865" t="s">
        <v>13688</v>
      </c>
      <c r="M266" s="865" t="s">
        <v>9228</v>
      </c>
      <c r="N266" s="865" t="s">
        <v>1751</v>
      </c>
      <c r="O266" s="865">
        <v>1</v>
      </c>
      <c r="P266" s="865"/>
    </row>
    <row r="267" spans="1:16" ht="38.25">
      <c r="A267" s="876">
        <v>263</v>
      </c>
      <c r="B267" s="877" t="s">
        <v>13629</v>
      </c>
      <c r="C267" s="865" t="s">
        <v>13634</v>
      </c>
      <c r="D267" s="846" t="s">
        <v>9865</v>
      </c>
      <c r="E267" s="879" t="s">
        <v>13635</v>
      </c>
      <c r="F267" s="846" t="s">
        <v>13636</v>
      </c>
      <c r="G267" s="846">
        <v>65</v>
      </c>
      <c r="H267" s="846">
        <v>2</v>
      </c>
      <c r="I267" s="846"/>
      <c r="J267" s="846">
        <v>1</v>
      </c>
      <c r="K267" s="846"/>
      <c r="L267" s="865" t="s">
        <v>13689</v>
      </c>
      <c r="M267" s="865" t="s">
        <v>1165</v>
      </c>
      <c r="N267" s="865" t="s">
        <v>1751</v>
      </c>
      <c r="O267" s="865">
        <v>1</v>
      </c>
      <c r="P267" s="865"/>
    </row>
    <row r="268" spans="1:16" ht="38.25">
      <c r="A268" s="876">
        <v>264</v>
      </c>
      <c r="B268" s="877" t="s">
        <v>13629</v>
      </c>
      <c r="C268" s="865" t="s">
        <v>13634</v>
      </c>
      <c r="D268" s="846" t="s">
        <v>9865</v>
      </c>
      <c r="E268" s="879" t="s">
        <v>13635</v>
      </c>
      <c r="F268" s="846" t="s">
        <v>13636</v>
      </c>
      <c r="G268" s="846">
        <v>65</v>
      </c>
      <c r="H268" s="846">
        <v>2</v>
      </c>
      <c r="I268" s="846"/>
      <c r="J268" s="846">
        <v>1</v>
      </c>
      <c r="K268" s="846"/>
      <c r="L268" s="865" t="s">
        <v>13690</v>
      </c>
      <c r="M268" s="865" t="s">
        <v>6780</v>
      </c>
      <c r="N268" s="865" t="s">
        <v>1751</v>
      </c>
      <c r="O268" s="865">
        <v>1</v>
      </c>
      <c r="P268" s="865"/>
    </row>
    <row r="269" spans="1:16" ht="38.25">
      <c r="A269" s="876">
        <v>265</v>
      </c>
      <c r="B269" s="877" t="s">
        <v>13629</v>
      </c>
      <c r="C269" s="865" t="s">
        <v>13634</v>
      </c>
      <c r="D269" s="846" t="s">
        <v>9865</v>
      </c>
      <c r="E269" s="879" t="s">
        <v>13635</v>
      </c>
      <c r="F269" s="846" t="s">
        <v>13636</v>
      </c>
      <c r="G269" s="846">
        <v>65</v>
      </c>
      <c r="H269" s="846">
        <v>2</v>
      </c>
      <c r="I269" s="846"/>
      <c r="J269" s="846">
        <v>1</v>
      </c>
      <c r="K269" s="846"/>
      <c r="L269" s="865" t="s">
        <v>13691</v>
      </c>
      <c r="M269" s="865" t="s">
        <v>13692</v>
      </c>
      <c r="N269" s="865" t="s">
        <v>1640</v>
      </c>
      <c r="O269" s="865">
        <v>1</v>
      </c>
      <c r="P269" s="865"/>
    </row>
    <row r="270" spans="1:16" ht="38.25">
      <c r="A270" s="876">
        <v>266</v>
      </c>
      <c r="B270" s="877" t="s">
        <v>13629</v>
      </c>
      <c r="C270" s="865" t="s">
        <v>13634</v>
      </c>
      <c r="D270" s="846" t="s">
        <v>9865</v>
      </c>
      <c r="E270" s="879" t="s">
        <v>13635</v>
      </c>
      <c r="F270" s="846" t="s">
        <v>13636</v>
      </c>
      <c r="G270" s="846">
        <v>65</v>
      </c>
      <c r="H270" s="846">
        <v>2</v>
      </c>
      <c r="I270" s="846"/>
      <c r="J270" s="846">
        <v>1</v>
      </c>
      <c r="K270" s="846"/>
      <c r="L270" s="865" t="s">
        <v>13693</v>
      </c>
      <c r="M270" s="865" t="s">
        <v>13694</v>
      </c>
      <c r="N270" s="865" t="s">
        <v>1640</v>
      </c>
      <c r="O270" s="865">
        <v>1</v>
      </c>
      <c r="P270" s="865"/>
    </row>
    <row r="271" spans="1:16" ht="38.25">
      <c r="A271" s="876">
        <v>267</v>
      </c>
      <c r="B271" s="877" t="s">
        <v>13629</v>
      </c>
      <c r="C271" s="865" t="s">
        <v>13634</v>
      </c>
      <c r="D271" s="846" t="s">
        <v>9865</v>
      </c>
      <c r="E271" s="879" t="s">
        <v>13635</v>
      </c>
      <c r="F271" s="846" t="s">
        <v>13636</v>
      </c>
      <c r="G271" s="846">
        <v>65</v>
      </c>
      <c r="H271" s="846">
        <v>2</v>
      </c>
      <c r="I271" s="846"/>
      <c r="J271" s="846">
        <v>1</v>
      </c>
      <c r="K271" s="846"/>
      <c r="L271" s="865" t="s">
        <v>13695</v>
      </c>
      <c r="M271" s="865" t="s">
        <v>13677</v>
      </c>
      <c r="N271" s="865" t="s">
        <v>1640</v>
      </c>
      <c r="O271" s="865">
        <v>1</v>
      </c>
      <c r="P271" s="865"/>
    </row>
    <row r="272" spans="1:16" ht="38.25">
      <c r="A272" s="876">
        <v>268</v>
      </c>
      <c r="B272" s="877" t="s">
        <v>13629</v>
      </c>
      <c r="C272" s="865" t="s">
        <v>13634</v>
      </c>
      <c r="D272" s="846" t="s">
        <v>9865</v>
      </c>
      <c r="E272" s="879" t="s">
        <v>13635</v>
      </c>
      <c r="F272" s="846" t="s">
        <v>13636</v>
      </c>
      <c r="G272" s="846">
        <v>65</v>
      </c>
      <c r="H272" s="846">
        <v>2</v>
      </c>
      <c r="I272" s="846"/>
      <c r="J272" s="846">
        <v>1</v>
      </c>
      <c r="K272" s="846"/>
      <c r="L272" s="865" t="s">
        <v>13696</v>
      </c>
      <c r="M272" s="865" t="s">
        <v>13697</v>
      </c>
      <c r="N272" s="865" t="s">
        <v>1640</v>
      </c>
      <c r="O272" s="865">
        <v>1</v>
      </c>
      <c r="P272" s="865"/>
    </row>
    <row r="273" spans="1:16" ht="38.25">
      <c r="A273" s="876">
        <v>269</v>
      </c>
      <c r="B273" s="877" t="s">
        <v>13629</v>
      </c>
      <c r="C273" s="865" t="s">
        <v>13634</v>
      </c>
      <c r="D273" s="846" t="s">
        <v>9865</v>
      </c>
      <c r="E273" s="879" t="s">
        <v>13635</v>
      </c>
      <c r="F273" s="846" t="s">
        <v>13636</v>
      </c>
      <c r="G273" s="846">
        <v>65</v>
      </c>
      <c r="H273" s="846">
        <v>2</v>
      </c>
      <c r="I273" s="846"/>
      <c r="J273" s="846">
        <v>1</v>
      </c>
      <c r="K273" s="846"/>
      <c r="L273" s="865" t="s">
        <v>13698</v>
      </c>
      <c r="M273" s="865" t="s">
        <v>13699</v>
      </c>
      <c r="N273" s="865" t="s">
        <v>1640</v>
      </c>
      <c r="O273" s="865">
        <v>1</v>
      </c>
      <c r="P273" s="865"/>
    </row>
    <row r="274" spans="1:16" ht="38.25">
      <c r="A274" s="876">
        <v>270</v>
      </c>
      <c r="B274" s="877" t="s">
        <v>13629</v>
      </c>
      <c r="C274" s="865" t="s">
        <v>13634</v>
      </c>
      <c r="D274" s="846" t="s">
        <v>9865</v>
      </c>
      <c r="E274" s="879" t="s">
        <v>13635</v>
      </c>
      <c r="F274" s="846" t="s">
        <v>13636</v>
      </c>
      <c r="G274" s="846">
        <v>65</v>
      </c>
      <c r="H274" s="846">
        <v>2</v>
      </c>
      <c r="I274" s="846"/>
      <c r="J274" s="846">
        <v>1</v>
      </c>
      <c r="K274" s="846"/>
      <c r="L274" s="865" t="s">
        <v>13700</v>
      </c>
      <c r="M274" s="865" t="s">
        <v>13701</v>
      </c>
      <c r="N274" s="865" t="s">
        <v>1640</v>
      </c>
      <c r="O274" s="865">
        <v>1</v>
      </c>
      <c r="P274" s="865"/>
    </row>
    <row r="275" spans="1:16" ht="38.25">
      <c r="A275" s="876">
        <v>271</v>
      </c>
      <c r="B275" s="877" t="s">
        <v>13629</v>
      </c>
      <c r="C275" s="865" t="s">
        <v>13634</v>
      </c>
      <c r="D275" s="846" t="s">
        <v>9865</v>
      </c>
      <c r="E275" s="879" t="s">
        <v>13635</v>
      </c>
      <c r="F275" s="846" t="s">
        <v>13636</v>
      </c>
      <c r="G275" s="846">
        <v>65</v>
      </c>
      <c r="H275" s="846">
        <v>2</v>
      </c>
      <c r="I275" s="846"/>
      <c r="J275" s="846">
        <v>1</v>
      </c>
      <c r="K275" s="846"/>
      <c r="L275" s="865" t="s">
        <v>13702</v>
      </c>
      <c r="M275" s="865" t="s">
        <v>13703</v>
      </c>
      <c r="N275" s="865" t="s">
        <v>1640</v>
      </c>
      <c r="O275" s="865">
        <v>1</v>
      </c>
      <c r="P275" s="865"/>
    </row>
    <row r="276" spans="1:16" ht="38.25">
      <c r="A276" s="876">
        <v>272</v>
      </c>
      <c r="B276" s="877" t="s">
        <v>13629</v>
      </c>
      <c r="C276" s="865" t="s">
        <v>13634</v>
      </c>
      <c r="D276" s="846" t="s">
        <v>9865</v>
      </c>
      <c r="E276" s="879" t="s">
        <v>13635</v>
      </c>
      <c r="F276" s="846" t="s">
        <v>13636</v>
      </c>
      <c r="G276" s="846">
        <v>65</v>
      </c>
      <c r="H276" s="846">
        <v>2</v>
      </c>
      <c r="I276" s="846"/>
      <c r="J276" s="846">
        <v>1</v>
      </c>
      <c r="K276" s="846"/>
      <c r="L276" s="865" t="s">
        <v>8680</v>
      </c>
      <c r="M276" s="865" t="s">
        <v>13682</v>
      </c>
      <c r="N276" s="865" t="s">
        <v>1640</v>
      </c>
      <c r="O276" s="865">
        <v>1</v>
      </c>
      <c r="P276" s="865"/>
    </row>
    <row r="277" spans="1:16" ht="38.25">
      <c r="A277" s="876">
        <v>273</v>
      </c>
      <c r="B277" s="877" t="s">
        <v>13629</v>
      </c>
      <c r="C277" s="865" t="s">
        <v>13634</v>
      </c>
      <c r="D277" s="846" t="s">
        <v>9865</v>
      </c>
      <c r="E277" s="879" t="s">
        <v>13635</v>
      </c>
      <c r="F277" s="846" t="s">
        <v>13636</v>
      </c>
      <c r="G277" s="846">
        <v>65</v>
      </c>
      <c r="H277" s="846">
        <v>2</v>
      </c>
      <c r="I277" s="846"/>
      <c r="J277" s="846">
        <v>1</v>
      </c>
      <c r="K277" s="846"/>
      <c r="L277" s="865" t="s">
        <v>6764</v>
      </c>
      <c r="M277" s="865" t="s">
        <v>13704</v>
      </c>
      <c r="N277" s="865" t="s">
        <v>1640</v>
      </c>
      <c r="O277" s="865">
        <v>1</v>
      </c>
      <c r="P277" s="865"/>
    </row>
    <row r="278" spans="1:16" ht="38.25">
      <c r="A278" s="876">
        <v>274</v>
      </c>
      <c r="B278" s="877" t="s">
        <v>13629</v>
      </c>
      <c r="C278" s="865" t="s">
        <v>13634</v>
      </c>
      <c r="D278" s="846" t="s">
        <v>9865</v>
      </c>
      <c r="E278" s="879" t="s">
        <v>13635</v>
      </c>
      <c r="F278" s="846" t="s">
        <v>13636</v>
      </c>
      <c r="G278" s="846">
        <v>65</v>
      </c>
      <c r="H278" s="846">
        <v>2</v>
      </c>
      <c r="I278" s="846"/>
      <c r="J278" s="846">
        <v>1</v>
      </c>
      <c r="K278" s="846"/>
      <c r="L278" s="865" t="s">
        <v>13705</v>
      </c>
      <c r="M278" s="865" t="s">
        <v>13706</v>
      </c>
      <c r="N278" s="865" t="s">
        <v>1640</v>
      </c>
      <c r="O278" s="865">
        <v>1</v>
      </c>
      <c r="P278" s="865"/>
    </row>
    <row r="279" spans="1:16" ht="38.25">
      <c r="A279" s="876">
        <v>275</v>
      </c>
      <c r="B279" s="877" t="s">
        <v>13629</v>
      </c>
      <c r="C279" s="865" t="s">
        <v>13634</v>
      </c>
      <c r="D279" s="846" t="s">
        <v>9865</v>
      </c>
      <c r="E279" s="879" t="s">
        <v>13635</v>
      </c>
      <c r="F279" s="846" t="s">
        <v>13636</v>
      </c>
      <c r="G279" s="846">
        <v>65</v>
      </c>
      <c r="H279" s="846">
        <v>2</v>
      </c>
      <c r="I279" s="846"/>
      <c r="J279" s="846"/>
      <c r="K279" s="846">
        <v>1</v>
      </c>
      <c r="L279" s="865" t="s">
        <v>13707</v>
      </c>
      <c r="M279" s="865" t="s">
        <v>6769</v>
      </c>
      <c r="N279" s="865" t="s">
        <v>6070</v>
      </c>
      <c r="O279" s="865"/>
      <c r="P279" s="865">
        <v>1</v>
      </c>
    </row>
    <row r="280" spans="1:16" ht="38.25">
      <c r="A280" s="876">
        <v>276</v>
      </c>
      <c r="B280" s="877" t="s">
        <v>13629</v>
      </c>
      <c r="C280" s="865" t="s">
        <v>13634</v>
      </c>
      <c r="D280" s="846" t="s">
        <v>9865</v>
      </c>
      <c r="E280" s="879" t="s">
        <v>13635</v>
      </c>
      <c r="F280" s="846" t="s">
        <v>13636</v>
      </c>
      <c r="G280" s="846">
        <v>65</v>
      </c>
      <c r="H280" s="846">
        <v>2</v>
      </c>
      <c r="I280" s="846"/>
      <c r="J280" s="846"/>
      <c r="K280" s="846">
        <v>1</v>
      </c>
      <c r="L280" s="865" t="s">
        <v>6765</v>
      </c>
      <c r="M280" s="865" t="s">
        <v>13652</v>
      </c>
      <c r="N280" s="865" t="s">
        <v>1751</v>
      </c>
      <c r="O280" s="865"/>
      <c r="P280" s="865">
        <v>1</v>
      </c>
    </row>
    <row r="281" spans="1:16" ht="38.25">
      <c r="A281" s="876">
        <v>277</v>
      </c>
      <c r="B281" s="877" t="s">
        <v>13629</v>
      </c>
      <c r="C281" s="865" t="s">
        <v>13634</v>
      </c>
      <c r="D281" s="846" t="s">
        <v>9865</v>
      </c>
      <c r="E281" s="879" t="s">
        <v>13635</v>
      </c>
      <c r="F281" s="846" t="s">
        <v>13636</v>
      </c>
      <c r="G281" s="846">
        <v>65</v>
      </c>
      <c r="H281" s="846">
        <v>2</v>
      </c>
      <c r="I281" s="846"/>
      <c r="J281" s="846"/>
      <c r="K281" s="846">
        <v>1</v>
      </c>
      <c r="L281" s="865" t="s">
        <v>10417</v>
      </c>
      <c r="M281" s="865" t="s">
        <v>5142</v>
      </c>
      <c r="N281" s="865" t="s">
        <v>1751</v>
      </c>
      <c r="O281" s="865"/>
      <c r="P281" s="865">
        <v>1</v>
      </c>
    </row>
    <row r="282" spans="1:16" ht="38.25">
      <c r="A282" s="876">
        <v>278</v>
      </c>
      <c r="B282" s="877" t="s">
        <v>13629</v>
      </c>
      <c r="C282" s="865" t="s">
        <v>13634</v>
      </c>
      <c r="D282" s="846" t="s">
        <v>9865</v>
      </c>
      <c r="E282" s="879" t="s">
        <v>13635</v>
      </c>
      <c r="F282" s="846" t="s">
        <v>13636</v>
      </c>
      <c r="G282" s="846">
        <v>65</v>
      </c>
      <c r="H282" s="846">
        <v>2</v>
      </c>
      <c r="I282" s="846"/>
      <c r="J282" s="846"/>
      <c r="K282" s="846">
        <v>1</v>
      </c>
      <c r="L282" s="865" t="s">
        <v>13708</v>
      </c>
      <c r="M282" s="865" t="s">
        <v>3539</v>
      </c>
      <c r="N282" s="865" t="s">
        <v>1751</v>
      </c>
      <c r="O282" s="865"/>
      <c r="P282" s="865">
        <v>1</v>
      </c>
    </row>
    <row r="283" spans="1:16" ht="38.25">
      <c r="A283" s="876">
        <v>279</v>
      </c>
      <c r="B283" s="877" t="s">
        <v>13629</v>
      </c>
      <c r="C283" s="865" t="s">
        <v>13634</v>
      </c>
      <c r="D283" s="846" t="s">
        <v>9865</v>
      </c>
      <c r="E283" s="879" t="s">
        <v>13635</v>
      </c>
      <c r="F283" s="846" t="s">
        <v>13636</v>
      </c>
      <c r="G283" s="846">
        <v>65</v>
      </c>
      <c r="H283" s="846">
        <v>2</v>
      </c>
      <c r="I283" s="846"/>
      <c r="J283" s="846"/>
      <c r="K283" s="846">
        <v>1</v>
      </c>
      <c r="L283" s="865" t="s">
        <v>13709</v>
      </c>
      <c r="M283" s="865" t="s">
        <v>9228</v>
      </c>
      <c r="N283" s="865" t="s">
        <v>1751</v>
      </c>
      <c r="O283" s="865"/>
      <c r="P283" s="865">
        <v>1</v>
      </c>
    </row>
    <row r="284" spans="1:16" ht="38.25">
      <c r="A284" s="876">
        <v>280</v>
      </c>
      <c r="B284" s="877" t="s">
        <v>13629</v>
      </c>
      <c r="C284" s="865" t="s">
        <v>13634</v>
      </c>
      <c r="D284" s="846" t="s">
        <v>9865</v>
      </c>
      <c r="E284" s="879" t="s">
        <v>13635</v>
      </c>
      <c r="F284" s="846" t="s">
        <v>13636</v>
      </c>
      <c r="G284" s="846">
        <v>65</v>
      </c>
      <c r="H284" s="846">
        <v>2</v>
      </c>
      <c r="I284" s="846"/>
      <c r="J284" s="846"/>
      <c r="K284" s="846">
        <v>1</v>
      </c>
      <c r="L284" s="865" t="s">
        <v>13710</v>
      </c>
      <c r="M284" s="865" t="s">
        <v>6367</v>
      </c>
      <c r="N284" s="865" t="s">
        <v>1751</v>
      </c>
      <c r="O284" s="865"/>
      <c r="P284" s="865">
        <v>1</v>
      </c>
    </row>
    <row r="285" spans="1:16" ht="38.25">
      <c r="A285" s="876">
        <v>281</v>
      </c>
      <c r="B285" s="877" t="s">
        <v>13629</v>
      </c>
      <c r="C285" s="865" t="s">
        <v>13634</v>
      </c>
      <c r="D285" s="846" t="s">
        <v>9865</v>
      </c>
      <c r="E285" s="879" t="s">
        <v>13635</v>
      </c>
      <c r="F285" s="846" t="s">
        <v>13636</v>
      </c>
      <c r="G285" s="846">
        <v>65</v>
      </c>
      <c r="H285" s="846">
        <v>2</v>
      </c>
      <c r="I285" s="846"/>
      <c r="J285" s="846"/>
      <c r="K285" s="846">
        <v>1</v>
      </c>
      <c r="L285" s="865" t="s">
        <v>13711</v>
      </c>
      <c r="M285" s="865" t="s">
        <v>13655</v>
      </c>
      <c r="N285" s="865" t="s">
        <v>1640</v>
      </c>
      <c r="O285" s="865"/>
      <c r="P285" s="865">
        <v>1</v>
      </c>
    </row>
    <row r="286" spans="1:16" ht="38.25">
      <c r="A286" s="876">
        <v>282</v>
      </c>
      <c r="B286" s="877" t="s">
        <v>13629</v>
      </c>
      <c r="C286" s="865" t="s">
        <v>13634</v>
      </c>
      <c r="D286" s="846" t="s">
        <v>9865</v>
      </c>
      <c r="E286" s="879" t="s">
        <v>13635</v>
      </c>
      <c r="F286" s="846" t="s">
        <v>13636</v>
      </c>
      <c r="G286" s="846">
        <v>65</v>
      </c>
      <c r="H286" s="846">
        <v>2</v>
      </c>
      <c r="I286" s="846"/>
      <c r="J286" s="846"/>
      <c r="K286" s="846">
        <v>1</v>
      </c>
      <c r="L286" s="865" t="s">
        <v>13712</v>
      </c>
      <c r="M286" s="865" t="s">
        <v>13713</v>
      </c>
      <c r="N286" s="865" t="s">
        <v>1640</v>
      </c>
      <c r="O286" s="865"/>
      <c r="P286" s="865">
        <v>1</v>
      </c>
    </row>
    <row r="287" spans="1:16" ht="38.25">
      <c r="A287" s="876">
        <v>283</v>
      </c>
      <c r="B287" s="877" t="s">
        <v>13629</v>
      </c>
      <c r="C287" s="865" t="s">
        <v>13634</v>
      </c>
      <c r="D287" s="846" t="s">
        <v>9865</v>
      </c>
      <c r="E287" s="879" t="s">
        <v>13635</v>
      </c>
      <c r="F287" s="846" t="s">
        <v>13636</v>
      </c>
      <c r="G287" s="846">
        <v>65</v>
      </c>
      <c r="H287" s="846">
        <v>2</v>
      </c>
      <c r="I287" s="846"/>
      <c r="J287" s="846"/>
      <c r="K287" s="846">
        <v>1</v>
      </c>
      <c r="L287" s="865" t="s">
        <v>13714</v>
      </c>
      <c r="M287" s="865" t="s">
        <v>13715</v>
      </c>
      <c r="N287" s="865" t="s">
        <v>1640</v>
      </c>
      <c r="O287" s="865"/>
      <c r="P287" s="865">
        <v>1</v>
      </c>
    </row>
    <row r="288" spans="1:16" ht="38.25">
      <c r="A288" s="876">
        <v>284</v>
      </c>
      <c r="B288" s="877" t="s">
        <v>13629</v>
      </c>
      <c r="C288" s="865" t="s">
        <v>13634</v>
      </c>
      <c r="D288" s="846" t="s">
        <v>9865</v>
      </c>
      <c r="E288" s="879" t="s">
        <v>13635</v>
      </c>
      <c r="F288" s="846" t="s">
        <v>13636</v>
      </c>
      <c r="G288" s="846">
        <v>65</v>
      </c>
      <c r="H288" s="846">
        <v>2</v>
      </c>
      <c r="I288" s="846"/>
      <c r="J288" s="846"/>
      <c r="K288" s="846">
        <v>1</v>
      </c>
      <c r="L288" s="865" t="s">
        <v>11747</v>
      </c>
      <c r="M288" s="865" t="s">
        <v>13716</v>
      </c>
      <c r="N288" s="865" t="s">
        <v>1640</v>
      </c>
      <c r="O288" s="865"/>
      <c r="P288" s="865">
        <v>1</v>
      </c>
    </row>
    <row r="289" spans="1:16" ht="38.25">
      <c r="A289" s="876">
        <v>285</v>
      </c>
      <c r="B289" s="877" t="s">
        <v>13629</v>
      </c>
      <c r="C289" s="865" t="s">
        <v>13634</v>
      </c>
      <c r="D289" s="846" t="s">
        <v>9865</v>
      </c>
      <c r="E289" s="879" t="s">
        <v>13635</v>
      </c>
      <c r="F289" s="846" t="s">
        <v>13636</v>
      </c>
      <c r="G289" s="846">
        <v>65</v>
      </c>
      <c r="H289" s="846">
        <v>2</v>
      </c>
      <c r="I289" s="846"/>
      <c r="J289" s="846"/>
      <c r="K289" s="846">
        <v>1</v>
      </c>
      <c r="L289" s="865" t="s">
        <v>6758</v>
      </c>
      <c r="M289" s="865" t="s">
        <v>13704</v>
      </c>
      <c r="N289" s="865" t="s">
        <v>1640</v>
      </c>
      <c r="O289" s="865"/>
      <c r="P289" s="865">
        <v>1</v>
      </c>
    </row>
    <row r="290" spans="1:16" ht="38.25">
      <c r="A290" s="876">
        <v>286</v>
      </c>
      <c r="B290" s="877" t="s">
        <v>13629</v>
      </c>
      <c r="C290" s="865" t="s">
        <v>13634</v>
      </c>
      <c r="D290" s="846" t="s">
        <v>9865</v>
      </c>
      <c r="E290" s="879" t="s">
        <v>13635</v>
      </c>
      <c r="F290" s="846" t="s">
        <v>13636</v>
      </c>
      <c r="G290" s="846">
        <v>65</v>
      </c>
      <c r="H290" s="846">
        <v>2</v>
      </c>
      <c r="I290" s="846"/>
      <c r="J290" s="846"/>
      <c r="K290" s="846">
        <v>1</v>
      </c>
      <c r="L290" s="865" t="s">
        <v>5982</v>
      </c>
      <c r="M290" s="865" t="s">
        <v>13717</v>
      </c>
      <c r="N290" s="865" t="s">
        <v>1640</v>
      </c>
      <c r="O290" s="865"/>
      <c r="P290" s="865">
        <v>1</v>
      </c>
    </row>
    <row r="291" spans="1:16" ht="38.25">
      <c r="A291" s="876">
        <v>287</v>
      </c>
      <c r="B291" s="877" t="s">
        <v>13629</v>
      </c>
      <c r="C291" s="865" t="s">
        <v>13634</v>
      </c>
      <c r="D291" s="846" t="s">
        <v>9865</v>
      </c>
      <c r="E291" s="879" t="s">
        <v>13635</v>
      </c>
      <c r="F291" s="846" t="s">
        <v>13636</v>
      </c>
      <c r="G291" s="846">
        <v>65</v>
      </c>
      <c r="H291" s="846">
        <v>2</v>
      </c>
      <c r="I291" s="846"/>
      <c r="J291" s="846"/>
      <c r="K291" s="846">
        <v>1</v>
      </c>
      <c r="L291" s="865" t="s">
        <v>8674</v>
      </c>
      <c r="M291" s="865" t="s">
        <v>13718</v>
      </c>
      <c r="N291" s="865" t="s">
        <v>1640</v>
      </c>
      <c r="O291" s="865"/>
      <c r="P291" s="865">
        <v>1</v>
      </c>
    </row>
    <row r="292" spans="1:16" ht="38.25">
      <c r="A292" s="876">
        <v>288</v>
      </c>
      <c r="B292" s="877" t="s">
        <v>13629</v>
      </c>
      <c r="C292" s="865" t="s">
        <v>13634</v>
      </c>
      <c r="D292" s="846" t="s">
        <v>9865</v>
      </c>
      <c r="E292" s="879" t="s">
        <v>13635</v>
      </c>
      <c r="F292" s="846" t="s">
        <v>13636</v>
      </c>
      <c r="G292" s="846">
        <v>65</v>
      </c>
      <c r="H292" s="846">
        <v>2</v>
      </c>
      <c r="I292" s="846"/>
      <c r="J292" s="846"/>
      <c r="K292" s="846">
        <v>1</v>
      </c>
      <c r="L292" s="865" t="s">
        <v>8659</v>
      </c>
      <c r="M292" s="865" t="s">
        <v>13719</v>
      </c>
      <c r="N292" s="865" t="s">
        <v>1640</v>
      </c>
      <c r="O292" s="865"/>
      <c r="P292" s="865">
        <v>1</v>
      </c>
    </row>
    <row r="293" spans="1:16" ht="38.25">
      <c r="A293" s="876">
        <v>289</v>
      </c>
      <c r="B293" s="877" t="s">
        <v>13629</v>
      </c>
      <c r="C293" s="865" t="s">
        <v>13634</v>
      </c>
      <c r="D293" s="846" t="s">
        <v>9865</v>
      </c>
      <c r="E293" s="879" t="s">
        <v>13635</v>
      </c>
      <c r="F293" s="846" t="s">
        <v>13636</v>
      </c>
      <c r="G293" s="846">
        <v>65</v>
      </c>
      <c r="H293" s="846">
        <v>2</v>
      </c>
      <c r="I293" s="846"/>
      <c r="J293" s="846"/>
      <c r="K293" s="846">
        <v>1</v>
      </c>
      <c r="L293" s="865" t="s">
        <v>13720</v>
      </c>
      <c r="M293" s="865" t="s">
        <v>13706</v>
      </c>
      <c r="N293" s="865" t="s">
        <v>1640</v>
      </c>
      <c r="O293" s="865"/>
      <c r="P293" s="865">
        <v>1</v>
      </c>
    </row>
    <row r="294" spans="1:16" ht="38.25">
      <c r="A294" s="876">
        <v>290</v>
      </c>
      <c r="B294" s="877" t="s">
        <v>13629</v>
      </c>
      <c r="C294" s="865" t="s">
        <v>13634</v>
      </c>
      <c r="D294" s="846" t="s">
        <v>9865</v>
      </c>
      <c r="E294" s="879" t="s">
        <v>13635</v>
      </c>
      <c r="F294" s="846" t="s">
        <v>13636</v>
      </c>
      <c r="G294" s="846">
        <v>65</v>
      </c>
      <c r="H294" s="846">
        <v>2</v>
      </c>
      <c r="I294" s="846"/>
      <c r="J294" s="846"/>
      <c r="K294" s="846">
        <v>1</v>
      </c>
      <c r="L294" s="865" t="s">
        <v>5966</v>
      </c>
      <c r="M294" s="865" t="s">
        <v>13721</v>
      </c>
      <c r="N294" s="865" t="s">
        <v>1640</v>
      </c>
      <c r="O294" s="865"/>
      <c r="P294" s="865">
        <v>1</v>
      </c>
    </row>
    <row r="295" spans="1:16" ht="38.25">
      <c r="A295" s="876">
        <v>291</v>
      </c>
      <c r="B295" s="877" t="s">
        <v>13629</v>
      </c>
      <c r="C295" s="865" t="s">
        <v>13634</v>
      </c>
      <c r="D295" s="846" t="s">
        <v>9865</v>
      </c>
      <c r="E295" s="879" t="s">
        <v>13635</v>
      </c>
      <c r="F295" s="846" t="s">
        <v>13636</v>
      </c>
      <c r="G295" s="846">
        <v>65</v>
      </c>
      <c r="H295" s="846">
        <v>2</v>
      </c>
      <c r="I295" s="846"/>
      <c r="J295" s="846"/>
      <c r="K295" s="846">
        <v>1</v>
      </c>
      <c r="L295" s="865" t="s">
        <v>13722</v>
      </c>
      <c r="M295" s="865" t="s">
        <v>13723</v>
      </c>
      <c r="N295" s="865" t="s">
        <v>1640</v>
      </c>
      <c r="O295" s="865"/>
      <c r="P295" s="865">
        <v>1</v>
      </c>
    </row>
    <row r="296" spans="1:16" ht="38.25">
      <c r="A296" s="876">
        <v>292</v>
      </c>
      <c r="B296" s="877" t="s">
        <v>13629</v>
      </c>
      <c r="C296" s="865" t="s">
        <v>13634</v>
      </c>
      <c r="D296" s="846" t="s">
        <v>9865</v>
      </c>
      <c r="E296" s="879" t="s">
        <v>13635</v>
      </c>
      <c r="F296" s="846" t="s">
        <v>13636</v>
      </c>
      <c r="G296" s="846">
        <v>65</v>
      </c>
      <c r="H296" s="846">
        <v>2</v>
      </c>
      <c r="I296" s="846"/>
      <c r="J296" s="846"/>
      <c r="K296" s="846">
        <v>1</v>
      </c>
      <c r="L296" s="865" t="s">
        <v>13724</v>
      </c>
      <c r="M296" s="865" t="s">
        <v>6255</v>
      </c>
      <c r="N296" s="865" t="s">
        <v>6070</v>
      </c>
      <c r="O296" s="865">
        <v>1</v>
      </c>
      <c r="P296" s="865"/>
    </row>
    <row r="297" spans="1:16" ht="38.25">
      <c r="A297" s="876">
        <v>293</v>
      </c>
      <c r="B297" s="877" t="s">
        <v>13629</v>
      </c>
      <c r="C297" s="865" t="s">
        <v>13634</v>
      </c>
      <c r="D297" s="846" t="s">
        <v>9865</v>
      </c>
      <c r="E297" s="879" t="s">
        <v>13635</v>
      </c>
      <c r="F297" s="846" t="s">
        <v>13636</v>
      </c>
      <c r="G297" s="846">
        <v>65</v>
      </c>
      <c r="H297" s="846">
        <v>2</v>
      </c>
      <c r="I297" s="846"/>
      <c r="J297" s="846"/>
      <c r="K297" s="846">
        <v>1</v>
      </c>
      <c r="L297" s="865" t="s">
        <v>13725</v>
      </c>
      <c r="M297" s="865" t="s">
        <v>6283</v>
      </c>
      <c r="N297" s="865" t="s">
        <v>6070</v>
      </c>
      <c r="O297" s="865">
        <v>1</v>
      </c>
      <c r="P297" s="865"/>
    </row>
    <row r="298" spans="1:16" ht="38.25">
      <c r="A298" s="876">
        <v>294</v>
      </c>
      <c r="B298" s="877" t="s">
        <v>13629</v>
      </c>
      <c r="C298" s="865" t="s">
        <v>13634</v>
      </c>
      <c r="D298" s="846" t="s">
        <v>9865</v>
      </c>
      <c r="E298" s="879" t="s">
        <v>13635</v>
      </c>
      <c r="F298" s="846" t="s">
        <v>13636</v>
      </c>
      <c r="G298" s="846">
        <v>65</v>
      </c>
      <c r="H298" s="846">
        <v>2</v>
      </c>
      <c r="I298" s="846"/>
      <c r="J298" s="846"/>
      <c r="K298" s="846">
        <v>1</v>
      </c>
      <c r="L298" s="865" t="s">
        <v>13726</v>
      </c>
      <c r="M298" s="865" t="s">
        <v>6255</v>
      </c>
      <c r="N298" s="865" t="s">
        <v>1751</v>
      </c>
      <c r="O298" s="865">
        <v>1</v>
      </c>
      <c r="P298" s="865"/>
    </row>
    <row r="299" spans="1:16" ht="38.25">
      <c r="A299" s="876">
        <v>295</v>
      </c>
      <c r="B299" s="877" t="s">
        <v>13629</v>
      </c>
      <c r="C299" s="865" t="s">
        <v>13634</v>
      </c>
      <c r="D299" s="846" t="s">
        <v>9865</v>
      </c>
      <c r="E299" s="879" t="s">
        <v>13635</v>
      </c>
      <c r="F299" s="846" t="s">
        <v>13636</v>
      </c>
      <c r="G299" s="846">
        <v>65</v>
      </c>
      <c r="H299" s="846">
        <v>2</v>
      </c>
      <c r="I299" s="846"/>
      <c r="J299" s="846"/>
      <c r="K299" s="846">
        <v>1</v>
      </c>
      <c r="L299" s="865" t="s">
        <v>13727</v>
      </c>
      <c r="M299" s="865" t="s">
        <v>3539</v>
      </c>
      <c r="N299" s="865" t="s">
        <v>1751</v>
      </c>
      <c r="O299" s="865">
        <v>1</v>
      </c>
      <c r="P299" s="865"/>
    </row>
    <row r="300" spans="1:16" ht="38.25">
      <c r="A300" s="876">
        <v>296</v>
      </c>
      <c r="B300" s="877" t="s">
        <v>13629</v>
      </c>
      <c r="C300" s="865" t="s">
        <v>13634</v>
      </c>
      <c r="D300" s="846" t="s">
        <v>9865</v>
      </c>
      <c r="E300" s="879" t="s">
        <v>13635</v>
      </c>
      <c r="F300" s="846" t="s">
        <v>13636</v>
      </c>
      <c r="G300" s="846">
        <v>65</v>
      </c>
      <c r="H300" s="846">
        <v>2</v>
      </c>
      <c r="I300" s="846"/>
      <c r="J300" s="846"/>
      <c r="K300" s="846">
        <v>1</v>
      </c>
      <c r="L300" s="865" t="s">
        <v>13728</v>
      </c>
      <c r="M300" s="865" t="s">
        <v>13676</v>
      </c>
      <c r="N300" s="865" t="s">
        <v>1640</v>
      </c>
      <c r="O300" s="865">
        <v>1</v>
      </c>
      <c r="P300" s="865"/>
    </row>
    <row r="301" spans="1:16" ht="38.25">
      <c r="A301" s="876">
        <v>297</v>
      </c>
      <c r="B301" s="877" t="s">
        <v>13629</v>
      </c>
      <c r="C301" s="865" t="s">
        <v>13634</v>
      </c>
      <c r="D301" s="846" t="s">
        <v>9865</v>
      </c>
      <c r="E301" s="879" t="s">
        <v>13635</v>
      </c>
      <c r="F301" s="846" t="s">
        <v>13636</v>
      </c>
      <c r="G301" s="846">
        <v>65</v>
      </c>
      <c r="H301" s="846">
        <v>2</v>
      </c>
      <c r="I301" s="846"/>
      <c r="J301" s="846"/>
      <c r="K301" s="846">
        <v>1</v>
      </c>
      <c r="L301" s="865" t="s">
        <v>13729</v>
      </c>
      <c r="M301" s="865" t="s">
        <v>13713</v>
      </c>
      <c r="N301" s="865" t="s">
        <v>1640</v>
      </c>
      <c r="O301" s="865">
        <v>1</v>
      </c>
      <c r="P301" s="865"/>
    </row>
    <row r="302" spans="1:16" ht="38.25">
      <c r="A302" s="876">
        <v>298</v>
      </c>
      <c r="B302" s="877" t="s">
        <v>13629</v>
      </c>
      <c r="C302" s="865" t="s">
        <v>13634</v>
      </c>
      <c r="D302" s="846" t="s">
        <v>9865</v>
      </c>
      <c r="E302" s="879" t="s">
        <v>13635</v>
      </c>
      <c r="F302" s="846" t="s">
        <v>13636</v>
      </c>
      <c r="G302" s="846">
        <v>65</v>
      </c>
      <c r="H302" s="846">
        <v>2</v>
      </c>
      <c r="I302" s="846"/>
      <c r="J302" s="846"/>
      <c r="K302" s="846">
        <v>1</v>
      </c>
      <c r="L302" s="865" t="s">
        <v>13730</v>
      </c>
      <c r="M302" s="865" t="s">
        <v>13731</v>
      </c>
      <c r="N302" s="865" t="s">
        <v>1640</v>
      </c>
      <c r="O302" s="865">
        <v>1</v>
      </c>
      <c r="P302" s="865"/>
    </row>
    <row r="303" spans="1:16" ht="38.25">
      <c r="A303" s="876">
        <v>299</v>
      </c>
      <c r="B303" s="877" t="s">
        <v>13629</v>
      </c>
      <c r="C303" s="865" t="s">
        <v>13634</v>
      </c>
      <c r="D303" s="846" t="s">
        <v>9865</v>
      </c>
      <c r="E303" s="879" t="s">
        <v>13635</v>
      </c>
      <c r="F303" s="846" t="s">
        <v>13636</v>
      </c>
      <c r="G303" s="846">
        <v>65</v>
      </c>
      <c r="H303" s="846">
        <v>2</v>
      </c>
      <c r="I303" s="846"/>
      <c r="J303" s="846"/>
      <c r="K303" s="846">
        <v>1</v>
      </c>
      <c r="L303" s="865" t="s">
        <v>10402</v>
      </c>
      <c r="M303" s="865" t="s">
        <v>13732</v>
      </c>
      <c r="N303" s="865" t="s">
        <v>1640</v>
      </c>
      <c r="O303" s="865">
        <v>1</v>
      </c>
      <c r="P303" s="865"/>
    </row>
    <row r="304" spans="1:16" ht="38.25">
      <c r="A304" s="876">
        <v>300</v>
      </c>
      <c r="B304" s="877" t="s">
        <v>13629</v>
      </c>
      <c r="C304" s="865" t="s">
        <v>13634</v>
      </c>
      <c r="D304" s="846" t="s">
        <v>9865</v>
      </c>
      <c r="E304" s="879" t="s">
        <v>13635</v>
      </c>
      <c r="F304" s="846" t="s">
        <v>13636</v>
      </c>
      <c r="G304" s="846">
        <v>65</v>
      </c>
      <c r="H304" s="846">
        <v>2</v>
      </c>
      <c r="I304" s="846"/>
      <c r="J304" s="846"/>
      <c r="K304" s="846">
        <v>1</v>
      </c>
      <c r="L304" s="865" t="s">
        <v>8669</v>
      </c>
      <c r="M304" s="865" t="s">
        <v>13718</v>
      </c>
      <c r="N304" s="865" t="s">
        <v>1640</v>
      </c>
      <c r="O304" s="865">
        <v>1</v>
      </c>
      <c r="P304" s="865"/>
    </row>
    <row r="305" spans="1:16" ht="38.25">
      <c r="A305" s="876">
        <v>301</v>
      </c>
      <c r="B305" s="877" t="s">
        <v>13629</v>
      </c>
      <c r="C305" s="865" t="s">
        <v>13634</v>
      </c>
      <c r="D305" s="846" t="s">
        <v>9865</v>
      </c>
      <c r="E305" s="879" t="s">
        <v>13635</v>
      </c>
      <c r="F305" s="846" t="s">
        <v>13636</v>
      </c>
      <c r="G305" s="846">
        <v>65</v>
      </c>
      <c r="H305" s="846">
        <v>2</v>
      </c>
      <c r="I305" s="846"/>
      <c r="J305" s="846"/>
      <c r="K305" s="846">
        <v>1</v>
      </c>
      <c r="L305" s="865" t="s">
        <v>8670</v>
      </c>
      <c r="M305" s="865" t="s">
        <v>13719</v>
      </c>
      <c r="N305" s="865" t="s">
        <v>1640</v>
      </c>
      <c r="O305" s="865">
        <v>1</v>
      </c>
      <c r="P305" s="865"/>
    </row>
    <row r="306" spans="1:16" ht="51">
      <c r="A306" s="876">
        <v>302</v>
      </c>
      <c r="B306" s="877" t="s">
        <v>13733</v>
      </c>
      <c r="C306" s="865" t="s">
        <v>13734</v>
      </c>
      <c r="D306" s="846" t="s">
        <v>13735</v>
      </c>
      <c r="E306" s="879" t="s">
        <v>13736</v>
      </c>
      <c r="F306" s="846" t="s">
        <v>1611</v>
      </c>
      <c r="G306" s="846">
        <v>88</v>
      </c>
      <c r="H306" s="846">
        <v>8</v>
      </c>
      <c r="I306" s="846"/>
      <c r="J306" s="846">
        <v>1</v>
      </c>
      <c r="K306" s="846"/>
      <c r="L306" s="846" t="s">
        <v>13737</v>
      </c>
      <c r="M306" s="846" t="s">
        <v>5060</v>
      </c>
      <c r="N306" s="846" t="s">
        <v>1611</v>
      </c>
      <c r="O306" s="865"/>
      <c r="P306" s="865">
        <v>3</v>
      </c>
    </row>
    <row r="307" spans="1:16" ht="25.5">
      <c r="A307" s="876">
        <v>303</v>
      </c>
      <c r="B307" s="877" t="s">
        <v>13733</v>
      </c>
      <c r="C307" s="865" t="s">
        <v>13738</v>
      </c>
      <c r="D307" s="846" t="s">
        <v>13739</v>
      </c>
      <c r="E307" s="879" t="s">
        <v>13740</v>
      </c>
      <c r="F307" s="846" t="s">
        <v>10039</v>
      </c>
      <c r="G307" s="846">
        <v>60</v>
      </c>
      <c r="H307" s="846">
        <v>12</v>
      </c>
      <c r="I307" s="846"/>
      <c r="J307" s="846">
        <v>1</v>
      </c>
      <c r="K307" s="846"/>
      <c r="L307" s="865" t="s">
        <v>11802</v>
      </c>
      <c r="M307" s="865" t="s">
        <v>5060</v>
      </c>
      <c r="N307" s="865" t="s">
        <v>1640</v>
      </c>
      <c r="O307" s="865">
        <v>1</v>
      </c>
      <c r="P307" s="865"/>
    </row>
    <row r="308" spans="1:16" ht="25.5">
      <c r="A308" s="876">
        <v>304</v>
      </c>
      <c r="B308" s="877" t="s">
        <v>13733</v>
      </c>
      <c r="C308" s="865" t="s">
        <v>13738</v>
      </c>
      <c r="D308" s="846" t="s">
        <v>13739</v>
      </c>
      <c r="E308" s="879" t="s">
        <v>13740</v>
      </c>
      <c r="F308" s="846" t="s">
        <v>10039</v>
      </c>
      <c r="G308" s="846">
        <v>60</v>
      </c>
      <c r="H308" s="846">
        <v>12</v>
      </c>
      <c r="I308" s="846"/>
      <c r="J308" s="846"/>
      <c r="K308" s="846">
        <v>1</v>
      </c>
      <c r="L308" s="865" t="s">
        <v>11801</v>
      </c>
      <c r="M308" s="865" t="s">
        <v>5060</v>
      </c>
      <c r="N308" s="865" t="s">
        <v>1751</v>
      </c>
      <c r="O308" s="865"/>
      <c r="P308" s="865">
        <v>1</v>
      </c>
    </row>
    <row r="309" spans="1:16" ht="51">
      <c r="A309" s="876">
        <v>305</v>
      </c>
      <c r="B309" s="877" t="s">
        <v>13733</v>
      </c>
      <c r="C309" s="865" t="s">
        <v>13738</v>
      </c>
      <c r="D309" s="846" t="s">
        <v>13739</v>
      </c>
      <c r="E309" s="879" t="s">
        <v>13740</v>
      </c>
      <c r="F309" s="846" t="s">
        <v>10039</v>
      </c>
      <c r="G309" s="846">
        <v>60</v>
      </c>
      <c r="H309" s="846">
        <v>12</v>
      </c>
      <c r="I309" s="846"/>
      <c r="J309" s="846"/>
      <c r="K309" s="846">
        <v>1</v>
      </c>
      <c r="L309" s="865" t="s">
        <v>13741</v>
      </c>
      <c r="M309" s="865" t="s">
        <v>5060</v>
      </c>
      <c r="N309" s="865" t="s">
        <v>1751</v>
      </c>
      <c r="O309" s="865"/>
      <c r="P309" s="865">
        <v>3</v>
      </c>
    </row>
    <row r="310" spans="1:16" ht="140.25">
      <c r="A310" s="876">
        <v>306</v>
      </c>
      <c r="B310" s="877" t="s">
        <v>13742</v>
      </c>
      <c r="C310" s="865" t="s">
        <v>13743</v>
      </c>
      <c r="D310" s="865" t="s">
        <v>11362</v>
      </c>
      <c r="E310" s="879" t="s">
        <v>1640</v>
      </c>
      <c r="F310" s="879" t="s">
        <v>13744</v>
      </c>
      <c r="G310" s="846" t="s">
        <v>13745</v>
      </c>
      <c r="H310" s="846" t="s">
        <v>13746</v>
      </c>
      <c r="I310" s="846"/>
      <c r="J310" s="846">
        <v>1</v>
      </c>
      <c r="K310" s="846"/>
      <c r="L310" s="865" t="s">
        <v>13747</v>
      </c>
      <c r="M310" s="865" t="s">
        <v>1517</v>
      </c>
      <c r="N310" s="865" t="s">
        <v>1640</v>
      </c>
      <c r="O310" s="865">
        <v>12</v>
      </c>
      <c r="P310" s="865"/>
    </row>
    <row r="311" spans="1:16" ht="153">
      <c r="A311" s="876">
        <v>307</v>
      </c>
      <c r="B311" s="877" t="s">
        <v>13742</v>
      </c>
      <c r="C311" s="865" t="s">
        <v>13743</v>
      </c>
      <c r="D311" s="865" t="s">
        <v>11362</v>
      </c>
      <c r="E311" s="879" t="s">
        <v>1640</v>
      </c>
      <c r="F311" s="865" t="s">
        <v>13744</v>
      </c>
      <c r="G311" s="846" t="s">
        <v>13745</v>
      </c>
      <c r="H311" s="846" t="s">
        <v>13746</v>
      </c>
      <c r="I311" s="846"/>
      <c r="J311" s="846"/>
      <c r="K311" s="846">
        <v>1</v>
      </c>
      <c r="L311" s="865" t="s">
        <v>13748</v>
      </c>
      <c r="M311" s="846" t="s">
        <v>1517</v>
      </c>
      <c r="N311" s="883" t="s">
        <v>1640</v>
      </c>
      <c r="O311" s="865"/>
      <c r="P311" s="865">
        <v>12</v>
      </c>
    </row>
    <row r="312" spans="1:16" ht="89.25">
      <c r="A312" s="876">
        <v>308</v>
      </c>
      <c r="B312" s="877" t="s">
        <v>13742</v>
      </c>
      <c r="C312" s="865" t="s">
        <v>13749</v>
      </c>
      <c r="D312" s="865" t="s">
        <v>13750</v>
      </c>
      <c r="E312" s="879" t="s">
        <v>13751</v>
      </c>
      <c r="F312" s="865" t="s">
        <v>1640</v>
      </c>
      <c r="G312" s="846" t="s">
        <v>13752</v>
      </c>
      <c r="H312" s="846" t="s">
        <v>13753</v>
      </c>
      <c r="I312" s="846">
        <v>1</v>
      </c>
      <c r="J312" s="846"/>
      <c r="K312" s="846"/>
      <c r="L312" s="846" t="s">
        <v>13754</v>
      </c>
      <c r="M312" s="865" t="s">
        <v>1512</v>
      </c>
      <c r="N312" s="865" t="s">
        <v>1640</v>
      </c>
      <c r="O312" s="865">
        <v>6</v>
      </c>
      <c r="P312" s="865"/>
    </row>
    <row r="313" spans="1:16" ht="89.25">
      <c r="A313" s="876">
        <v>309</v>
      </c>
      <c r="B313" s="877" t="s">
        <v>13742</v>
      </c>
      <c r="C313" s="865" t="s">
        <v>13749</v>
      </c>
      <c r="D313" s="865" t="s">
        <v>13750</v>
      </c>
      <c r="E313" s="879" t="s">
        <v>13751</v>
      </c>
      <c r="F313" s="865" t="s">
        <v>1640</v>
      </c>
      <c r="G313" s="846" t="s">
        <v>13752</v>
      </c>
      <c r="H313" s="846" t="s">
        <v>13753</v>
      </c>
      <c r="I313" s="846">
        <v>1</v>
      </c>
      <c r="J313" s="846"/>
      <c r="K313" s="846"/>
      <c r="L313" s="846" t="s">
        <v>13755</v>
      </c>
      <c r="M313" s="865" t="s">
        <v>1512</v>
      </c>
      <c r="N313" s="865" t="s">
        <v>1640</v>
      </c>
      <c r="O313" s="865"/>
      <c r="P313" s="865">
        <v>6</v>
      </c>
    </row>
    <row r="314" spans="1:16" ht="89.25">
      <c r="A314" s="876">
        <v>310</v>
      </c>
      <c r="B314" s="877" t="s">
        <v>13742</v>
      </c>
      <c r="C314" s="865" t="s">
        <v>13756</v>
      </c>
      <c r="D314" s="846" t="s">
        <v>13757</v>
      </c>
      <c r="E314" s="879" t="s">
        <v>13758</v>
      </c>
      <c r="F314" s="846" t="s">
        <v>1640</v>
      </c>
      <c r="G314" s="846" t="s">
        <v>13759</v>
      </c>
      <c r="H314" s="846" t="s">
        <v>13753</v>
      </c>
      <c r="I314" s="846">
        <v>1</v>
      </c>
      <c r="J314" s="846"/>
      <c r="K314" s="846"/>
      <c r="L314" s="846" t="s">
        <v>13760</v>
      </c>
      <c r="M314" s="846" t="s">
        <v>1540</v>
      </c>
      <c r="N314" s="846" t="s">
        <v>1640</v>
      </c>
      <c r="O314" s="865">
        <v>5</v>
      </c>
      <c r="P314" s="865"/>
    </row>
    <row r="315" spans="1:16" ht="89.25">
      <c r="A315" s="876">
        <v>311</v>
      </c>
      <c r="B315" s="877" t="s">
        <v>13742</v>
      </c>
      <c r="C315" s="865" t="s">
        <v>13756</v>
      </c>
      <c r="D315" s="846" t="s">
        <v>13757</v>
      </c>
      <c r="E315" s="879" t="s">
        <v>13758</v>
      </c>
      <c r="F315" s="846" t="s">
        <v>1640</v>
      </c>
      <c r="G315" s="846" t="s">
        <v>13759</v>
      </c>
      <c r="H315" s="846" t="s">
        <v>13753</v>
      </c>
      <c r="I315" s="846">
        <v>1</v>
      </c>
      <c r="J315" s="846"/>
      <c r="K315" s="846"/>
      <c r="L315" s="846" t="s">
        <v>13761</v>
      </c>
      <c r="M315" s="846" t="s">
        <v>1540</v>
      </c>
      <c r="N315" s="846" t="s">
        <v>1640</v>
      </c>
      <c r="O315" s="865"/>
      <c r="P315" s="865">
        <v>6</v>
      </c>
    </row>
    <row r="316" spans="1:16" ht="25.5">
      <c r="A316" s="876">
        <v>312</v>
      </c>
      <c r="B316" s="877" t="s">
        <v>13762</v>
      </c>
      <c r="C316" s="865" t="s">
        <v>13763</v>
      </c>
      <c r="D316" s="846" t="s">
        <v>13764</v>
      </c>
      <c r="E316" s="879" t="s">
        <v>13765</v>
      </c>
      <c r="F316" s="846" t="s">
        <v>1611</v>
      </c>
      <c r="G316" s="846">
        <v>6</v>
      </c>
      <c r="H316" s="846"/>
      <c r="I316" s="846"/>
      <c r="J316" s="846"/>
      <c r="K316" s="846">
        <v>1</v>
      </c>
      <c r="L316" s="865" t="s">
        <v>13766</v>
      </c>
      <c r="M316" s="865" t="s">
        <v>13767</v>
      </c>
      <c r="N316" s="865" t="s">
        <v>1611</v>
      </c>
      <c r="O316" s="865">
        <v>1</v>
      </c>
      <c r="P316" s="865"/>
    </row>
    <row r="317" spans="1:16" ht="25.5">
      <c r="A317" s="876">
        <v>313</v>
      </c>
      <c r="B317" s="877" t="s">
        <v>13762</v>
      </c>
      <c r="C317" s="865" t="s">
        <v>13433</v>
      </c>
      <c r="D317" s="846" t="s">
        <v>13434</v>
      </c>
      <c r="E317" s="879" t="s">
        <v>13768</v>
      </c>
      <c r="F317" s="846" t="s">
        <v>1640</v>
      </c>
      <c r="G317" s="846">
        <v>35</v>
      </c>
      <c r="H317" s="846">
        <v>7</v>
      </c>
      <c r="I317" s="846">
        <v>1</v>
      </c>
      <c r="J317" s="846"/>
      <c r="K317" s="846"/>
      <c r="L317" s="846" t="s">
        <v>6409</v>
      </c>
      <c r="M317" s="846" t="s">
        <v>13769</v>
      </c>
      <c r="N317" s="846" t="s">
        <v>13770</v>
      </c>
      <c r="O317" s="865">
        <v>1</v>
      </c>
      <c r="P317" s="865"/>
    </row>
    <row r="318" spans="1:16" ht="25.5">
      <c r="A318" s="876">
        <v>314</v>
      </c>
      <c r="B318" s="877" t="s">
        <v>13762</v>
      </c>
      <c r="C318" s="865" t="s">
        <v>13433</v>
      </c>
      <c r="D318" s="846" t="s">
        <v>13434</v>
      </c>
      <c r="E318" s="879" t="s">
        <v>13768</v>
      </c>
      <c r="F318" s="846" t="s">
        <v>1640</v>
      </c>
      <c r="G318" s="846">
        <v>35</v>
      </c>
      <c r="H318" s="846">
        <v>7</v>
      </c>
      <c r="I318" s="846">
        <v>1</v>
      </c>
      <c r="J318" s="846"/>
      <c r="K318" s="846"/>
      <c r="L318" s="846" t="s">
        <v>6409</v>
      </c>
      <c r="M318" s="846" t="s">
        <v>13771</v>
      </c>
      <c r="N318" s="846" t="s">
        <v>13770</v>
      </c>
      <c r="O318" s="865">
        <v>1</v>
      </c>
      <c r="P318" s="865"/>
    </row>
    <row r="319" spans="1:16" ht="25.5">
      <c r="A319" s="876">
        <v>315</v>
      </c>
      <c r="B319" s="877" t="s">
        <v>13762</v>
      </c>
      <c r="C319" s="865" t="s">
        <v>13433</v>
      </c>
      <c r="D319" s="846" t="s">
        <v>13434</v>
      </c>
      <c r="E319" s="879" t="s">
        <v>13768</v>
      </c>
      <c r="F319" s="846" t="s">
        <v>1640</v>
      </c>
      <c r="G319" s="846">
        <v>35</v>
      </c>
      <c r="H319" s="846">
        <v>7</v>
      </c>
      <c r="I319" s="846">
        <v>1</v>
      </c>
      <c r="J319" s="846"/>
      <c r="K319" s="846"/>
      <c r="L319" s="846" t="s">
        <v>12451</v>
      </c>
      <c r="M319" s="846" t="s">
        <v>13772</v>
      </c>
      <c r="N319" s="846" t="s">
        <v>13770</v>
      </c>
      <c r="O319" s="865">
        <v>1</v>
      </c>
      <c r="P319" s="865"/>
    </row>
    <row r="320" spans="1:16" ht="25.5">
      <c r="A320" s="876">
        <v>316</v>
      </c>
      <c r="B320" s="877" t="s">
        <v>13762</v>
      </c>
      <c r="C320" s="865" t="s">
        <v>13433</v>
      </c>
      <c r="D320" s="846" t="s">
        <v>13434</v>
      </c>
      <c r="E320" s="879" t="s">
        <v>13768</v>
      </c>
      <c r="F320" s="846" t="s">
        <v>1640</v>
      </c>
      <c r="G320" s="846">
        <v>35</v>
      </c>
      <c r="H320" s="846">
        <v>7</v>
      </c>
      <c r="I320" s="846">
        <v>1</v>
      </c>
      <c r="J320" s="846"/>
      <c r="K320" s="846"/>
      <c r="L320" s="846" t="s">
        <v>12458</v>
      </c>
      <c r="M320" s="846" t="s">
        <v>13771</v>
      </c>
      <c r="N320" s="846" t="s">
        <v>13773</v>
      </c>
      <c r="O320" s="865"/>
      <c r="P320" s="865">
        <v>1</v>
      </c>
    </row>
    <row r="321" spans="1:16" ht="25.5">
      <c r="A321" s="876">
        <v>317</v>
      </c>
      <c r="B321" s="877" t="s">
        <v>13762</v>
      </c>
      <c r="C321" s="865" t="s">
        <v>13433</v>
      </c>
      <c r="D321" s="846" t="s">
        <v>13434</v>
      </c>
      <c r="E321" s="879" t="s">
        <v>13768</v>
      </c>
      <c r="F321" s="846" t="s">
        <v>1640</v>
      </c>
      <c r="G321" s="846">
        <v>35</v>
      </c>
      <c r="H321" s="846">
        <v>7</v>
      </c>
      <c r="I321" s="846"/>
      <c r="J321" s="846">
        <v>1</v>
      </c>
      <c r="K321" s="846"/>
      <c r="L321" s="846" t="s">
        <v>6409</v>
      </c>
      <c r="M321" s="846" t="s">
        <v>13774</v>
      </c>
      <c r="N321" s="846" t="s">
        <v>13770</v>
      </c>
      <c r="O321" s="865">
        <v>1</v>
      </c>
      <c r="P321" s="865"/>
    </row>
    <row r="322" spans="1:16" ht="25.5">
      <c r="A322" s="876">
        <v>318</v>
      </c>
      <c r="B322" s="877" t="s">
        <v>13762</v>
      </c>
      <c r="C322" s="865" t="s">
        <v>13433</v>
      </c>
      <c r="D322" s="846" t="s">
        <v>13434</v>
      </c>
      <c r="E322" s="879" t="s">
        <v>13768</v>
      </c>
      <c r="F322" s="846" t="s">
        <v>1640</v>
      </c>
      <c r="G322" s="846">
        <v>35</v>
      </c>
      <c r="H322" s="846">
        <v>7</v>
      </c>
      <c r="I322" s="846"/>
      <c r="J322" s="846">
        <v>1</v>
      </c>
      <c r="K322" s="846"/>
      <c r="L322" s="865" t="s">
        <v>12450</v>
      </c>
      <c r="M322" s="865" t="s">
        <v>13774</v>
      </c>
      <c r="N322" s="865" t="s">
        <v>13773</v>
      </c>
      <c r="O322" s="865">
        <v>1</v>
      </c>
      <c r="P322" s="865"/>
    </row>
    <row r="323" spans="1:16" ht="25.5">
      <c r="A323" s="876">
        <v>319</v>
      </c>
      <c r="B323" s="877" t="s">
        <v>13762</v>
      </c>
      <c r="C323" s="865" t="s">
        <v>13433</v>
      </c>
      <c r="D323" s="846" t="s">
        <v>13434</v>
      </c>
      <c r="E323" s="879" t="s">
        <v>13768</v>
      </c>
      <c r="F323" s="846" t="s">
        <v>1640</v>
      </c>
      <c r="G323" s="846">
        <v>35</v>
      </c>
      <c r="H323" s="846">
        <v>7</v>
      </c>
      <c r="I323" s="846"/>
      <c r="J323" s="846"/>
      <c r="K323" s="846">
        <v>1</v>
      </c>
      <c r="L323" s="865" t="s">
        <v>6418</v>
      </c>
      <c r="M323" s="865" t="s">
        <v>13769</v>
      </c>
      <c r="N323" s="865" t="s">
        <v>13773</v>
      </c>
      <c r="O323" s="865">
        <v>1</v>
      </c>
      <c r="P323" s="865"/>
    </row>
    <row r="324" spans="1:16" ht="38.25">
      <c r="A324" s="876">
        <v>320</v>
      </c>
      <c r="B324" s="877" t="s">
        <v>13762</v>
      </c>
      <c r="C324" s="865" t="s">
        <v>13775</v>
      </c>
      <c r="D324" s="846" t="s">
        <v>13776</v>
      </c>
      <c r="E324" s="879" t="s">
        <v>13777</v>
      </c>
      <c r="F324" s="846" t="s">
        <v>1611</v>
      </c>
      <c r="G324" s="846"/>
      <c r="H324" s="846"/>
      <c r="I324" s="846">
        <v>1</v>
      </c>
      <c r="J324" s="846"/>
      <c r="K324" s="846"/>
      <c r="L324" s="846" t="s">
        <v>13778</v>
      </c>
      <c r="M324" s="846" t="s">
        <v>13779</v>
      </c>
      <c r="N324" s="846"/>
      <c r="O324" s="865"/>
      <c r="P324" s="865">
        <v>1</v>
      </c>
    </row>
    <row r="325" spans="1:16" ht="38.25">
      <c r="A325" s="876">
        <v>321</v>
      </c>
      <c r="B325" s="877" t="s">
        <v>13762</v>
      </c>
      <c r="C325" s="865" t="s">
        <v>13775</v>
      </c>
      <c r="D325" s="846" t="s">
        <v>13776</v>
      </c>
      <c r="E325" s="879" t="s">
        <v>13777</v>
      </c>
      <c r="F325" s="846" t="s">
        <v>1611</v>
      </c>
      <c r="G325" s="846"/>
      <c r="H325" s="846"/>
      <c r="I325" s="846">
        <v>1</v>
      </c>
      <c r="J325" s="846"/>
      <c r="K325" s="846"/>
      <c r="L325" s="846" t="s">
        <v>13780</v>
      </c>
      <c r="M325" s="846" t="s">
        <v>13781</v>
      </c>
      <c r="N325" s="846"/>
      <c r="O325" s="865"/>
      <c r="P325" s="865">
        <v>1</v>
      </c>
    </row>
    <row r="326" spans="1:16" ht="38.25">
      <c r="A326" s="876">
        <v>322</v>
      </c>
      <c r="B326" s="877" t="s">
        <v>13762</v>
      </c>
      <c r="C326" s="865" t="s">
        <v>13775</v>
      </c>
      <c r="D326" s="846" t="s">
        <v>13776</v>
      </c>
      <c r="E326" s="879" t="s">
        <v>13777</v>
      </c>
      <c r="F326" s="846" t="s">
        <v>1611</v>
      </c>
      <c r="G326" s="846"/>
      <c r="H326" s="846"/>
      <c r="I326" s="846"/>
      <c r="J326" s="846">
        <v>1</v>
      </c>
      <c r="K326" s="846"/>
      <c r="L326" s="865" t="s">
        <v>13782</v>
      </c>
      <c r="M326" s="865" t="s">
        <v>13783</v>
      </c>
      <c r="N326" s="865"/>
      <c r="O326" s="865"/>
      <c r="P326" s="865">
        <v>1</v>
      </c>
    </row>
    <row r="327" spans="1:16" ht="76.5">
      <c r="A327" s="876">
        <v>323</v>
      </c>
      <c r="B327" s="877" t="s">
        <v>13762</v>
      </c>
      <c r="C327" s="865" t="s">
        <v>13775</v>
      </c>
      <c r="D327" s="846" t="s">
        <v>13776</v>
      </c>
      <c r="E327" s="879" t="s">
        <v>13777</v>
      </c>
      <c r="F327" s="846" t="s">
        <v>1611</v>
      </c>
      <c r="G327" s="846"/>
      <c r="H327" s="846"/>
      <c r="I327" s="846"/>
      <c r="J327" s="846"/>
      <c r="K327" s="846">
        <v>1</v>
      </c>
      <c r="L327" s="865" t="s">
        <v>13784</v>
      </c>
      <c r="M327" s="865" t="s">
        <v>1517</v>
      </c>
      <c r="N327" s="865" t="s">
        <v>1611</v>
      </c>
      <c r="O327" s="865"/>
      <c r="P327" s="865">
        <v>5</v>
      </c>
    </row>
    <row r="328" spans="1:16" ht="25.5">
      <c r="A328" s="876">
        <v>324</v>
      </c>
      <c r="B328" s="877" t="s">
        <v>13291</v>
      </c>
      <c r="C328" s="865" t="s">
        <v>13785</v>
      </c>
      <c r="D328" s="846" t="s">
        <v>9865</v>
      </c>
      <c r="E328" s="879" t="s">
        <v>13786</v>
      </c>
      <c r="F328" s="846" t="s">
        <v>10498</v>
      </c>
      <c r="G328" s="846">
        <v>3</v>
      </c>
      <c r="H328" s="846"/>
      <c r="I328" s="846">
        <v>1</v>
      </c>
      <c r="J328" s="846"/>
      <c r="K328" s="846"/>
      <c r="L328" s="846" t="s">
        <v>13065</v>
      </c>
      <c r="M328" s="846" t="s">
        <v>2854</v>
      </c>
      <c r="N328" s="846" t="s">
        <v>255</v>
      </c>
      <c r="O328" s="865"/>
      <c r="P328" s="865">
        <v>1</v>
      </c>
    </row>
    <row r="329" spans="1:16" ht="25.5">
      <c r="A329" s="876">
        <v>325</v>
      </c>
      <c r="B329" s="877" t="s">
        <v>13291</v>
      </c>
      <c r="C329" s="865" t="s">
        <v>13785</v>
      </c>
      <c r="D329" s="846" t="s">
        <v>9865</v>
      </c>
      <c r="E329" s="879" t="s">
        <v>13786</v>
      </c>
      <c r="F329" s="846" t="s">
        <v>10498</v>
      </c>
      <c r="G329" s="846">
        <v>3</v>
      </c>
      <c r="H329" s="846"/>
      <c r="I329" s="846"/>
      <c r="J329" s="846">
        <v>1</v>
      </c>
      <c r="K329" s="846"/>
      <c r="L329" s="865" t="s">
        <v>13787</v>
      </c>
      <c r="M329" s="865" t="s">
        <v>3494</v>
      </c>
      <c r="N329" s="865" t="s">
        <v>1751</v>
      </c>
      <c r="O329" s="865">
        <v>1</v>
      </c>
      <c r="P329" s="865"/>
    </row>
    <row r="330" spans="1:16" ht="25.5">
      <c r="A330" s="876">
        <v>326</v>
      </c>
      <c r="B330" s="877" t="s">
        <v>13291</v>
      </c>
      <c r="C330" s="865" t="s">
        <v>13785</v>
      </c>
      <c r="D330" s="846" t="s">
        <v>9865</v>
      </c>
      <c r="E330" s="879" t="s">
        <v>13786</v>
      </c>
      <c r="F330" s="846" t="s">
        <v>10498</v>
      </c>
      <c r="G330" s="846">
        <v>3</v>
      </c>
      <c r="H330" s="846"/>
      <c r="I330" s="846"/>
      <c r="J330" s="846"/>
      <c r="K330" s="846">
        <v>1</v>
      </c>
      <c r="L330" s="865" t="s">
        <v>13788</v>
      </c>
      <c r="M330" s="865" t="s">
        <v>3493</v>
      </c>
      <c r="N330" s="865" t="s">
        <v>255</v>
      </c>
      <c r="O330" s="865">
        <v>1</v>
      </c>
      <c r="P330" s="865"/>
    </row>
    <row r="331" spans="1:16" ht="25.5">
      <c r="A331" s="876">
        <v>327</v>
      </c>
      <c r="B331" s="877" t="s">
        <v>13291</v>
      </c>
      <c r="C331" s="865" t="s">
        <v>13785</v>
      </c>
      <c r="D331" s="846" t="s">
        <v>9865</v>
      </c>
      <c r="E331" s="879" t="s">
        <v>13786</v>
      </c>
      <c r="F331" s="846" t="s">
        <v>10498</v>
      </c>
      <c r="G331" s="846">
        <v>3</v>
      </c>
      <c r="H331" s="846"/>
      <c r="I331" s="846"/>
      <c r="J331" s="846"/>
      <c r="K331" s="846">
        <v>1</v>
      </c>
      <c r="L331" s="865" t="s">
        <v>13789</v>
      </c>
      <c r="M331" s="865" t="s">
        <v>2842</v>
      </c>
      <c r="N331" s="865" t="s">
        <v>1751</v>
      </c>
      <c r="O331" s="865"/>
      <c r="P331" s="865">
        <v>1</v>
      </c>
    </row>
    <row r="332" spans="1:16" ht="25.5">
      <c r="A332" s="876">
        <v>328</v>
      </c>
      <c r="B332" s="877" t="s">
        <v>13291</v>
      </c>
      <c r="C332" s="865" t="s">
        <v>13785</v>
      </c>
      <c r="D332" s="846" t="s">
        <v>9865</v>
      </c>
      <c r="E332" s="879" t="s">
        <v>13786</v>
      </c>
      <c r="F332" s="846" t="s">
        <v>10498</v>
      </c>
      <c r="G332" s="846">
        <v>3</v>
      </c>
      <c r="H332" s="846"/>
      <c r="I332" s="846"/>
      <c r="J332" s="846"/>
      <c r="K332" s="846">
        <v>1</v>
      </c>
      <c r="L332" s="865" t="s">
        <v>3880</v>
      </c>
      <c r="M332" s="865" t="s">
        <v>3285</v>
      </c>
      <c r="N332" s="865" t="s">
        <v>1751</v>
      </c>
      <c r="O332" s="865"/>
      <c r="P332" s="865">
        <v>1</v>
      </c>
    </row>
    <row r="333" spans="1:16" ht="25.5">
      <c r="A333" s="876">
        <v>329</v>
      </c>
      <c r="B333" s="877" t="s">
        <v>13291</v>
      </c>
      <c r="C333" s="865" t="s">
        <v>13790</v>
      </c>
      <c r="D333" s="846" t="s">
        <v>13791</v>
      </c>
      <c r="E333" s="879" t="s">
        <v>13792</v>
      </c>
      <c r="F333" s="846" t="s">
        <v>1611</v>
      </c>
      <c r="G333" s="846">
        <v>26</v>
      </c>
      <c r="H333" s="846"/>
      <c r="I333" s="846"/>
      <c r="J333" s="846"/>
      <c r="K333" s="846">
        <v>1</v>
      </c>
      <c r="L333" s="865" t="s">
        <v>13793</v>
      </c>
      <c r="M333" s="865" t="s">
        <v>13794</v>
      </c>
      <c r="N333" s="865" t="s">
        <v>1611</v>
      </c>
      <c r="O333" s="865">
        <v>1</v>
      </c>
      <c r="P333" s="865"/>
    </row>
    <row r="334" spans="1:16" ht="25.5">
      <c r="A334" s="876">
        <v>330</v>
      </c>
      <c r="B334" s="877" t="s">
        <v>13795</v>
      </c>
      <c r="C334" s="865" t="s">
        <v>13796</v>
      </c>
      <c r="D334" s="846" t="s">
        <v>13797</v>
      </c>
      <c r="E334" s="879" t="s">
        <v>13798</v>
      </c>
      <c r="F334" s="846" t="s">
        <v>1640</v>
      </c>
      <c r="G334" s="846">
        <v>29</v>
      </c>
      <c r="H334" s="846">
        <v>9</v>
      </c>
      <c r="I334" s="846"/>
      <c r="J334" s="846">
        <v>1</v>
      </c>
      <c r="K334" s="846"/>
      <c r="L334" s="865" t="s">
        <v>9506</v>
      </c>
      <c r="M334" s="865" t="s">
        <v>13799</v>
      </c>
      <c r="N334" s="865" t="s">
        <v>1640</v>
      </c>
      <c r="O334" s="865"/>
      <c r="P334" s="865">
        <v>1</v>
      </c>
    </row>
    <row r="335" spans="1:16" ht="63.75">
      <c r="A335" s="876">
        <v>331</v>
      </c>
      <c r="B335" s="877" t="s">
        <v>13795</v>
      </c>
      <c r="C335" s="865" t="s">
        <v>13796</v>
      </c>
      <c r="D335" s="846" t="s">
        <v>13797</v>
      </c>
      <c r="E335" s="879" t="s">
        <v>13798</v>
      </c>
      <c r="F335" s="846" t="s">
        <v>1640</v>
      </c>
      <c r="G335" s="846">
        <v>29</v>
      </c>
      <c r="H335" s="846">
        <v>9</v>
      </c>
      <c r="I335" s="846"/>
      <c r="J335" s="846">
        <v>1</v>
      </c>
      <c r="K335" s="846"/>
      <c r="L335" s="865" t="s">
        <v>13800</v>
      </c>
      <c r="M335" s="865" t="s">
        <v>13801</v>
      </c>
      <c r="N335" s="865" t="s">
        <v>1640</v>
      </c>
      <c r="O335" s="865">
        <v>2</v>
      </c>
      <c r="P335" s="865">
        <v>2</v>
      </c>
    </row>
    <row r="336" spans="1:16" ht="63.75">
      <c r="A336" s="876">
        <v>332</v>
      </c>
      <c r="B336" s="877" t="s">
        <v>13795</v>
      </c>
      <c r="C336" s="865" t="s">
        <v>13796</v>
      </c>
      <c r="D336" s="846" t="s">
        <v>13797</v>
      </c>
      <c r="E336" s="879" t="s">
        <v>13798</v>
      </c>
      <c r="F336" s="846" t="s">
        <v>1640</v>
      </c>
      <c r="G336" s="846">
        <v>29</v>
      </c>
      <c r="H336" s="846">
        <v>9</v>
      </c>
      <c r="I336" s="846"/>
      <c r="J336" s="846">
        <v>1</v>
      </c>
      <c r="K336" s="846"/>
      <c r="L336" s="865" t="s">
        <v>13802</v>
      </c>
      <c r="M336" s="865" t="s">
        <v>13801</v>
      </c>
      <c r="N336" s="865" t="s">
        <v>1640</v>
      </c>
      <c r="O336" s="865"/>
      <c r="P336" s="865">
        <v>4</v>
      </c>
    </row>
    <row r="337" spans="1:16" ht="25.5">
      <c r="A337" s="876">
        <v>333</v>
      </c>
      <c r="B337" s="877" t="s">
        <v>13795</v>
      </c>
      <c r="C337" s="865" t="s">
        <v>13796</v>
      </c>
      <c r="D337" s="846" t="s">
        <v>13797</v>
      </c>
      <c r="E337" s="879" t="s">
        <v>13798</v>
      </c>
      <c r="F337" s="846" t="s">
        <v>1640</v>
      </c>
      <c r="G337" s="846">
        <v>29</v>
      </c>
      <c r="H337" s="846">
        <v>9</v>
      </c>
      <c r="I337" s="846"/>
      <c r="J337" s="846"/>
      <c r="K337" s="846">
        <v>1</v>
      </c>
      <c r="L337" s="865" t="s">
        <v>12497</v>
      </c>
      <c r="M337" s="865" t="s">
        <v>13799</v>
      </c>
      <c r="N337" s="865" t="s">
        <v>1640</v>
      </c>
      <c r="O337" s="865">
        <v>1</v>
      </c>
      <c r="P337" s="865"/>
    </row>
    <row r="338" spans="1:16" ht="25.5">
      <c r="A338" s="876">
        <v>334</v>
      </c>
      <c r="B338" s="877" t="s">
        <v>13795</v>
      </c>
      <c r="C338" s="865" t="s">
        <v>13796</v>
      </c>
      <c r="D338" s="846" t="s">
        <v>13797</v>
      </c>
      <c r="E338" s="879" t="s">
        <v>13798</v>
      </c>
      <c r="F338" s="846" t="s">
        <v>1640</v>
      </c>
      <c r="G338" s="846">
        <v>29</v>
      </c>
      <c r="H338" s="846">
        <v>9</v>
      </c>
      <c r="I338" s="846"/>
      <c r="J338" s="846"/>
      <c r="K338" s="846">
        <v>1</v>
      </c>
      <c r="L338" s="865" t="s">
        <v>9497</v>
      </c>
      <c r="M338" s="865" t="s">
        <v>13803</v>
      </c>
      <c r="N338" s="865" t="s">
        <v>1640</v>
      </c>
      <c r="O338" s="865"/>
      <c r="P338" s="865">
        <v>1</v>
      </c>
    </row>
    <row r="339" spans="1:16" ht="25.5">
      <c r="A339" s="876">
        <v>335</v>
      </c>
      <c r="B339" s="877" t="s">
        <v>13795</v>
      </c>
      <c r="C339" s="865" t="s">
        <v>13796</v>
      </c>
      <c r="D339" s="846" t="s">
        <v>13797</v>
      </c>
      <c r="E339" s="879" t="s">
        <v>13798</v>
      </c>
      <c r="F339" s="846" t="s">
        <v>1640</v>
      </c>
      <c r="G339" s="846">
        <v>29</v>
      </c>
      <c r="H339" s="846">
        <v>9</v>
      </c>
      <c r="I339" s="846"/>
      <c r="J339" s="846"/>
      <c r="K339" s="846">
        <v>1</v>
      </c>
      <c r="L339" s="865" t="s">
        <v>9497</v>
      </c>
      <c r="M339" s="865" t="s">
        <v>13804</v>
      </c>
      <c r="N339" s="865" t="s">
        <v>1640</v>
      </c>
      <c r="O339" s="865"/>
      <c r="P339" s="865">
        <v>1</v>
      </c>
    </row>
    <row r="340" spans="1:16" ht="127.5">
      <c r="A340" s="876">
        <v>336</v>
      </c>
      <c r="B340" s="877" t="s">
        <v>13795</v>
      </c>
      <c r="C340" s="865" t="s">
        <v>13805</v>
      </c>
      <c r="D340" s="846" t="s">
        <v>13806</v>
      </c>
      <c r="E340" s="879" t="s">
        <v>13807</v>
      </c>
      <c r="F340" s="846" t="s">
        <v>13808</v>
      </c>
      <c r="G340" s="846" t="s">
        <v>13809</v>
      </c>
      <c r="H340" s="846" t="s">
        <v>13810</v>
      </c>
      <c r="I340" s="846">
        <v>1</v>
      </c>
      <c r="J340" s="846"/>
      <c r="K340" s="846"/>
      <c r="L340" s="846" t="s">
        <v>13811</v>
      </c>
      <c r="M340" s="846" t="s">
        <v>6022</v>
      </c>
      <c r="N340" s="846" t="s">
        <v>1640</v>
      </c>
      <c r="O340" s="865"/>
      <c r="P340" s="865">
        <v>12</v>
      </c>
    </row>
    <row r="341" spans="1:16" ht="51">
      <c r="A341" s="876">
        <v>337</v>
      </c>
      <c r="B341" s="877" t="s">
        <v>13795</v>
      </c>
      <c r="C341" s="865" t="s">
        <v>13812</v>
      </c>
      <c r="D341" s="846" t="s">
        <v>13813</v>
      </c>
      <c r="E341" s="879" t="s">
        <v>13814</v>
      </c>
      <c r="F341" s="846" t="s">
        <v>1611</v>
      </c>
      <c r="G341" s="846">
        <v>21</v>
      </c>
      <c r="H341" s="846"/>
      <c r="I341" s="846">
        <v>1</v>
      </c>
      <c r="J341" s="846"/>
      <c r="K341" s="846"/>
      <c r="L341" s="846" t="s">
        <v>13815</v>
      </c>
      <c r="M341" s="846" t="s">
        <v>13816</v>
      </c>
      <c r="N341" s="846"/>
      <c r="O341" s="865"/>
      <c r="P341" s="865">
        <v>2</v>
      </c>
    </row>
    <row r="342" spans="1:16" ht="38.25">
      <c r="A342" s="876">
        <v>338</v>
      </c>
      <c r="B342" s="877" t="s">
        <v>13817</v>
      </c>
      <c r="C342" s="865" t="s">
        <v>13818</v>
      </c>
      <c r="D342" s="846" t="s">
        <v>9865</v>
      </c>
      <c r="E342" s="879" t="s">
        <v>13819</v>
      </c>
      <c r="F342" s="846" t="s">
        <v>10554</v>
      </c>
      <c r="G342" s="846">
        <v>68</v>
      </c>
      <c r="H342" s="846" t="s">
        <v>13820</v>
      </c>
      <c r="I342" s="846">
        <v>1</v>
      </c>
      <c r="J342" s="846"/>
      <c r="K342" s="846"/>
      <c r="L342" s="846" t="s">
        <v>13821</v>
      </c>
      <c r="M342" s="846" t="s">
        <v>13822</v>
      </c>
      <c r="N342" s="846" t="s">
        <v>1640</v>
      </c>
      <c r="O342" s="865">
        <v>1</v>
      </c>
      <c r="P342" s="865"/>
    </row>
    <row r="343" spans="1:16" ht="38.25">
      <c r="A343" s="876">
        <v>339</v>
      </c>
      <c r="B343" s="877" t="s">
        <v>13817</v>
      </c>
      <c r="C343" s="865" t="s">
        <v>13818</v>
      </c>
      <c r="D343" s="846" t="s">
        <v>9865</v>
      </c>
      <c r="E343" s="879" t="s">
        <v>13819</v>
      </c>
      <c r="F343" s="846" t="s">
        <v>10554</v>
      </c>
      <c r="G343" s="846">
        <v>68</v>
      </c>
      <c r="H343" s="846" t="s">
        <v>13820</v>
      </c>
      <c r="I343" s="846">
        <v>1</v>
      </c>
      <c r="J343" s="846"/>
      <c r="K343" s="846"/>
      <c r="L343" s="846" t="s">
        <v>6826</v>
      </c>
      <c r="M343" s="846" t="s">
        <v>13823</v>
      </c>
      <c r="N343" s="846" t="s">
        <v>1611</v>
      </c>
      <c r="O343" s="865"/>
      <c r="P343" s="865">
        <v>1</v>
      </c>
    </row>
    <row r="344" spans="1:16" ht="38.25">
      <c r="A344" s="876">
        <v>340</v>
      </c>
      <c r="B344" s="877" t="s">
        <v>13817</v>
      </c>
      <c r="C344" s="865" t="s">
        <v>13818</v>
      </c>
      <c r="D344" s="846" t="s">
        <v>9865</v>
      </c>
      <c r="E344" s="879" t="s">
        <v>13819</v>
      </c>
      <c r="F344" s="846" t="s">
        <v>10554</v>
      </c>
      <c r="G344" s="846">
        <v>68</v>
      </c>
      <c r="H344" s="846" t="s">
        <v>13820</v>
      </c>
      <c r="I344" s="846">
        <v>1</v>
      </c>
      <c r="J344" s="846"/>
      <c r="K344" s="846"/>
      <c r="L344" s="846" t="s">
        <v>3313</v>
      </c>
      <c r="M344" s="865" t="s">
        <v>13824</v>
      </c>
      <c r="N344" s="846" t="s">
        <v>1611</v>
      </c>
      <c r="O344" s="865"/>
      <c r="P344" s="865">
        <v>1</v>
      </c>
    </row>
    <row r="345" spans="1:16" ht="38.25">
      <c r="A345" s="876">
        <v>341</v>
      </c>
      <c r="B345" s="877" t="s">
        <v>13817</v>
      </c>
      <c r="C345" s="865" t="s">
        <v>13818</v>
      </c>
      <c r="D345" s="846" t="s">
        <v>9865</v>
      </c>
      <c r="E345" s="879" t="s">
        <v>13819</v>
      </c>
      <c r="F345" s="846" t="s">
        <v>10554</v>
      </c>
      <c r="G345" s="846">
        <v>68</v>
      </c>
      <c r="H345" s="846" t="s">
        <v>13820</v>
      </c>
      <c r="I345" s="846">
        <v>1</v>
      </c>
      <c r="J345" s="846"/>
      <c r="K345" s="846"/>
      <c r="L345" s="846" t="s">
        <v>9615</v>
      </c>
      <c r="M345" s="846" t="s">
        <v>13825</v>
      </c>
      <c r="N345" s="846" t="s">
        <v>1611</v>
      </c>
      <c r="O345" s="865"/>
      <c r="P345" s="865">
        <v>1</v>
      </c>
    </row>
    <row r="346" spans="1:16" ht="38.25">
      <c r="A346" s="876">
        <v>342</v>
      </c>
      <c r="B346" s="877" t="s">
        <v>13817</v>
      </c>
      <c r="C346" s="865" t="s">
        <v>13818</v>
      </c>
      <c r="D346" s="846" t="s">
        <v>9865</v>
      </c>
      <c r="E346" s="879" t="s">
        <v>13819</v>
      </c>
      <c r="F346" s="846" t="s">
        <v>10554</v>
      </c>
      <c r="G346" s="846">
        <v>68</v>
      </c>
      <c r="H346" s="846" t="s">
        <v>13820</v>
      </c>
      <c r="I346" s="846">
        <v>1</v>
      </c>
      <c r="J346" s="846"/>
      <c r="K346" s="846"/>
      <c r="L346" s="865" t="s">
        <v>5295</v>
      </c>
      <c r="M346" s="865" t="s">
        <v>13826</v>
      </c>
      <c r="N346" s="865" t="s">
        <v>1611</v>
      </c>
      <c r="O346" s="865">
        <v>1</v>
      </c>
      <c r="P346" s="865"/>
    </row>
    <row r="347" spans="1:16" ht="38.25">
      <c r="A347" s="876">
        <v>343</v>
      </c>
      <c r="B347" s="877" t="s">
        <v>13817</v>
      </c>
      <c r="C347" s="865" t="s">
        <v>13818</v>
      </c>
      <c r="D347" s="846" t="s">
        <v>9865</v>
      </c>
      <c r="E347" s="879" t="s">
        <v>13819</v>
      </c>
      <c r="F347" s="846" t="s">
        <v>10554</v>
      </c>
      <c r="G347" s="846">
        <v>68</v>
      </c>
      <c r="H347" s="846" t="s">
        <v>13820</v>
      </c>
      <c r="I347" s="846">
        <v>1</v>
      </c>
      <c r="J347" s="846"/>
      <c r="K347" s="846"/>
      <c r="L347" s="846" t="s">
        <v>5294</v>
      </c>
      <c r="M347" s="846" t="s">
        <v>13827</v>
      </c>
      <c r="N347" s="846" t="s">
        <v>1611</v>
      </c>
      <c r="O347" s="865">
        <v>1</v>
      </c>
      <c r="P347" s="865"/>
    </row>
    <row r="348" spans="1:16" ht="38.25">
      <c r="A348" s="876">
        <v>344</v>
      </c>
      <c r="B348" s="877" t="s">
        <v>13817</v>
      </c>
      <c r="C348" s="865" t="s">
        <v>13818</v>
      </c>
      <c r="D348" s="846" t="s">
        <v>9865</v>
      </c>
      <c r="E348" s="879" t="s">
        <v>13819</v>
      </c>
      <c r="F348" s="846" t="s">
        <v>10554</v>
      </c>
      <c r="G348" s="846">
        <v>68</v>
      </c>
      <c r="H348" s="846" t="s">
        <v>13820</v>
      </c>
      <c r="I348" s="846">
        <v>1</v>
      </c>
      <c r="J348" s="846"/>
      <c r="K348" s="846"/>
      <c r="L348" s="865" t="s">
        <v>5295</v>
      </c>
      <c r="M348" s="865" t="s">
        <v>13828</v>
      </c>
      <c r="N348" s="865" t="s">
        <v>1611</v>
      </c>
      <c r="O348" s="865">
        <v>1</v>
      </c>
      <c r="P348" s="865"/>
    </row>
    <row r="349" spans="1:16" ht="38.25">
      <c r="A349" s="876">
        <v>345</v>
      </c>
      <c r="B349" s="877" t="s">
        <v>13817</v>
      </c>
      <c r="C349" s="865" t="s">
        <v>13818</v>
      </c>
      <c r="D349" s="846" t="s">
        <v>9865</v>
      </c>
      <c r="E349" s="879" t="s">
        <v>13819</v>
      </c>
      <c r="F349" s="846" t="s">
        <v>10554</v>
      </c>
      <c r="G349" s="846">
        <v>68</v>
      </c>
      <c r="H349" s="846" t="s">
        <v>13820</v>
      </c>
      <c r="I349" s="846"/>
      <c r="J349" s="846">
        <v>1</v>
      </c>
      <c r="K349" s="846"/>
      <c r="L349" s="865" t="s">
        <v>13829</v>
      </c>
      <c r="M349" s="865" t="s">
        <v>13822</v>
      </c>
      <c r="N349" s="865" t="s">
        <v>1611</v>
      </c>
      <c r="O349" s="865">
        <v>1</v>
      </c>
      <c r="P349" s="865"/>
    </row>
    <row r="350" spans="1:16" ht="38.25">
      <c r="A350" s="876">
        <v>346</v>
      </c>
      <c r="B350" s="877" t="s">
        <v>13817</v>
      </c>
      <c r="C350" s="865" t="s">
        <v>13818</v>
      </c>
      <c r="D350" s="846" t="s">
        <v>9865</v>
      </c>
      <c r="E350" s="879" t="s">
        <v>13819</v>
      </c>
      <c r="F350" s="846" t="s">
        <v>10554</v>
      </c>
      <c r="G350" s="846">
        <v>68</v>
      </c>
      <c r="H350" s="846" t="s">
        <v>13820</v>
      </c>
      <c r="I350" s="846"/>
      <c r="J350" s="846">
        <v>1</v>
      </c>
      <c r="K350" s="846"/>
      <c r="L350" s="865" t="s">
        <v>13830</v>
      </c>
      <c r="M350" s="865" t="s">
        <v>13822</v>
      </c>
      <c r="N350" s="865" t="s">
        <v>1640</v>
      </c>
      <c r="O350" s="865">
        <v>1</v>
      </c>
      <c r="P350" s="865"/>
    </row>
    <row r="351" spans="1:16" ht="38.25">
      <c r="A351" s="876">
        <v>347</v>
      </c>
      <c r="B351" s="877" t="s">
        <v>13817</v>
      </c>
      <c r="C351" s="865" t="s">
        <v>13818</v>
      </c>
      <c r="D351" s="846" t="s">
        <v>9865</v>
      </c>
      <c r="E351" s="879" t="s">
        <v>13819</v>
      </c>
      <c r="F351" s="846" t="s">
        <v>10554</v>
      </c>
      <c r="G351" s="846">
        <v>68</v>
      </c>
      <c r="H351" s="846" t="s">
        <v>13820</v>
      </c>
      <c r="I351" s="846"/>
      <c r="J351" s="846">
        <v>1</v>
      </c>
      <c r="K351" s="846"/>
      <c r="L351" s="865" t="s">
        <v>13831</v>
      </c>
      <c r="M351" s="865" t="s">
        <v>13832</v>
      </c>
      <c r="N351" s="865" t="s">
        <v>1611</v>
      </c>
      <c r="O351" s="865"/>
      <c r="P351" s="865">
        <v>1</v>
      </c>
    </row>
    <row r="352" spans="1:16" ht="38.25">
      <c r="A352" s="876">
        <v>348</v>
      </c>
      <c r="B352" s="877" t="s">
        <v>13817</v>
      </c>
      <c r="C352" s="865" t="s">
        <v>13818</v>
      </c>
      <c r="D352" s="846" t="s">
        <v>9865</v>
      </c>
      <c r="E352" s="879" t="s">
        <v>13819</v>
      </c>
      <c r="F352" s="846" t="s">
        <v>10554</v>
      </c>
      <c r="G352" s="846">
        <v>68</v>
      </c>
      <c r="H352" s="846" t="s">
        <v>13820</v>
      </c>
      <c r="I352" s="846"/>
      <c r="J352" s="846">
        <v>1</v>
      </c>
      <c r="K352" s="846"/>
      <c r="L352" s="865" t="s">
        <v>13833</v>
      </c>
      <c r="M352" s="865" t="s">
        <v>13834</v>
      </c>
      <c r="N352" s="865" t="s">
        <v>1611</v>
      </c>
      <c r="O352" s="865">
        <v>1</v>
      </c>
      <c r="P352" s="865"/>
    </row>
    <row r="353" spans="1:16" ht="38.25">
      <c r="A353" s="876">
        <v>349</v>
      </c>
      <c r="B353" s="877" t="s">
        <v>13817</v>
      </c>
      <c r="C353" s="865" t="s">
        <v>13818</v>
      </c>
      <c r="D353" s="846" t="s">
        <v>9865</v>
      </c>
      <c r="E353" s="879" t="s">
        <v>13819</v>
      </c>
      <c r="F353" s="846" t="s">
        <v>10554</v>
      </c>
      <c r="G353" s="846">
        <v>68</v>
      </c>
      <c r="H353" s="846" t="s">
        <v>13820</v>
      </c>
      <c r="I353" s="846"/>
      <c r="J353" s="846"/>
      <c r="K353" s="846">
        <v>1</v>
      </c>
      <c r="L353" s="865" t="s">
        <v>13835</v>
      </c>
      <c r="M353" s="865" t="s">
        <v>13822</v>
      </c>
      <c r="N353" s="865" t="s">
        <v>1640</v>
      </c>
      <c r="O353" s="865"/>
      <c r="P353" s="865">
        <v>1</v>
      </c>
    </row>
    <row r="354" spans="1:16" ht="38.25">
      <c r="A354" s="876">
        <v>350</v>
      </c>
      <c r="B354" s="877" t="s">
        <v>13817</v>
      </c>
      <c r="C354" s="865" t="s">
        <v>13818</v>
      </c>
      <c r="D354" s="846" t="s">
        <v>9865</v>
      </c>
      <c r="E354" s="879" t="s">
        <v>13819</v>
      </c>
      <c r="F354" s="846" t="s">
        <v>10554</v>
      </c>
      <c r="G354" s="846">
        <v>68</v>
      </c>
      <c r="H354" s="846" t="s">
        <v>13820</v>
      </c>
      <c r="I354" s="846"/>
      <c r="J354" s="846"/>
      <c r="K354" s="846">
        <v>1</v>
      </c>
      <c r="L354" s="865" t="s">
        <v>13836</v>
      </c>
      <c r="M354" s="865" t="s">
        <v>13837</v>
      </c>
      <c r="N354" s="865" t="s">
        <v>1611</v>
      </c>
      <c r="O354" s="865"/>
      <c r="P354" s="865">
        <v>1</v>
      </c>
    </row>
    <row r="355" spans="1:16" ht="38.25">
      <c r="A355" s="876">
        <v>351</v>
      </c>
      <c r="B355" s="877" t="s">
        <v>13817</v>
      </c>
      <c r="C355" s="865" t="s">
        <v>13818</v>
      </c>
      <c r="D355" s="846" t="s">
        <v>9865</v>
      </c>
      <c r="E355" s="879" t="s">
        <v>13819</v>
      </c>
      <c r="F355" s="846" t="s">
        <v>10554</v>
      </c>
      <c r="G355" s="846">
        <v>68</v>
      </c>
      <c r="H355" s="846" t="s">
        <v>13820</v>
      </c>
      <c r="I355" s="846"/>
      <c r="J355" s="846"/>
      <c r="K355" s="846">
        <v>1</v>
      </c>
      <c r="L355" s="865" t="s">
        <v>3318</v>
      </c>
      <c r="M355" s="865" t="s">
        <v>13838</v>
      </c>
      <c r="N355" s="865" t="s">
        <v>1611</v>
      </c>
      <c r="O355" s="865"/>
      <c r="P355" s="865">
        <v>1</v>
      </c>
    </row>
    <row r="356" spans="1:16" ht="38.25">
      <c r="A356" s="876">
        <v>352</v>
      </c>
      <c r="B356" s="877" t="s">
        <v>13817</v>
      </c>
      <c r="C356" s="865" t="s">
        <v>13818</v>
      </c>
      <c r="D356" s="846" t="s">
        <v>9865</v>
      </c>
      <c r="E356" s="879" t="s">
        <v>13819</v>
      </c>
      <c r="F356" s="846" t="s">
        <v>10554</v>
      </c>
      <c r="G356" s="846">
        <v>68</v>
      </c>
      <c r="H356" s="846" t="s">
        <v>13820</v>
      </c>
      <c r="I356" s="846"/>
      <c r="J356" s="846"/>
      <c r="K356" s="846">
        <v>1</v>
      </c>
      <c r="L356" s="865" t="s">
        <v>13839</v>
      </c>
      <c r="M356" s="865" t="s">
        <v>13840</v>
      </c>
      <c r="N356" s="865" t="s">
        <v>1611</v>
      </c>
      <c r="O356" s="865"/>
      <c r="P356" s="865">
        <v>1</v>
      </c>
    </row>
    <row r="357" spans="1:16" ht="38.25">
      <c r="A357" s="876">
        <v>353</v>
      </c>
      <c r="B357" s="877" t="s">
        <v>13817</v>
      </c>
      <c r="C357" s="865" t="s">
        <v>13818</v>
      </c>
      <c r="D357" s="846" t="s">
        <v>9865</v>
      </c>
      <c r="E357" s="879" t="s">
        <v>13819</v>
      </c>
      <c r="F357" s="846" t="s">
        <v>10554</v>
      </c>
      <c r="G357" s="846">
        <v>68</v>
      </c>
      <c r="H357" s="846" t="s">
        <v>13820</v>
      </c>
      <c r="I357" s="846"/>
      <c r="J357" s="846"/>
      <c r="K357" s="846">
        <v>1</v>
      </c>
      <c r="L357" s="865" t="s">
        <v>12519</v>
      </c>
      <c r="M357" s="865" t="s">
        <v>13841</v>
      </c>
      <c r="N357" s="865" t="s">
        <v>1611</v>
      </c>
      <c r="O357" s="865"/>
      <c r="P357" s="865">
        <v>1</v>
      </c>
    </row>
    <row r="358" spans="1:16" ht="38.25">
      <c r="A358" s="876">
        <v>354</v>
      </c>
      <c r="B358" s="877" t="s">
        <v>13817</v>
      </c>
      <c r="C358" s="865" t="s">
        <v>13818</v>
      </c>
      <c r="D358" s="846" t="s">
        <v>9865</v>
      </c>
      <c r="E358" s="879" t="s">
        <v>13819</v>
      </c>
      <c r="F358" s="846" t="s">
        <v>10554</v>
      </c>
      <c r="G358" s="846">
        <v>68</v>
      </c>
      <c r="H358" s="846" t="s">
        <v>13820</v>
      </c>
      <c r="I358" s="846"/>
      <c r="J358" s="846"/>
      <c r="K358" s="846">
        <v>1</v>
      </c>
      <c r="L358" s="865" t="s">
        <v>6833</v>
      </c>
      <c r="M358" s="865" t="s">
        <v>13841</v>
      </c>
      <c r="N358" s="865" t="s">
        <v>1611</v>
      </c>
      <c r="O358" s="865"/>
      <c r="P358" s="865">
        <v>1</v>
      </c>
    </row>
    <row r="359" spans="1:16" ht="38.25">
      <c r="A359" s="876">
        <v>355</v>
      </c>
      <c r="B359" s="877" t="s">
        <v>13817</v>
      </c>
      <c r="C359" s="865" t="s">
        <v>13818</v>
      </c>
      <c r="D359" s="846" t="s">
        <v>9865</v>
      </c>
      <c r="E359" s="879" t="s">
        <v>13819</v>
      </c>
      <c r="F359" s="846" t="s">
        <v>10554</v>
      </c>
      <c r="G359" s="846">
        <v>68</v>
      </c>
      <c r="H359" s="846" t="s">
        <v>13820</v>
      </c>
      <c r="I359" s="846"/>
      <c r="J359" s="846"/>
      <c r="K359" s="846">
        <v>1</v>
      </c>
      <c r="L359" s="865" t="s">
        <v>13842</v>
      </c>
      <c r="M359" s="865" t="s">
        <v>13843</v>
      </c>
      <c r="N359" s="865" t="s">
        <v>1611</v>
      </c>
      <c r="O359" s="865">
        <v>1</v>
      </c>
      <c r="P359" s="865"/>
    </row>
    <row r="360" spans="1:16" ht="25.5">
      <c r="A360" s="876">
        <v>356</v>
      </c>
      <c r="B360" s="877" t="s">
        <v>13817</v>
      </c>
      <c r="C360" s="865" t="s">
        <v>13844</v>
      </c>
      <c r="D360" s="846" t="s">
        <v>11893</v>
      </c>
      <c r="E360" s="879" t="s">
        <v>13845</v>
      </c>
      <c r="F360" s="846" t="s">
        <v>1611</v>
      </c>
      <c r="G360" s="846">
        <v>150</v>
      </c>
      <c r="H360" s="846"/>
      <c r="I360" s="846">
        <v>1</v>
      </c>
      <c r="J360" s="846"/>
      <c r="K360" s="846"/>
      <c r="L360" s="846" t="s">
        <v>3451</v>
      </c>
      <c r="M360" s="846" t="s">
        <v>9601</v>
      </c>
      <c r="N360" s="846" t="s">
        <v>1611</v>
      </c>
      <c r="O360" s="865">
        <v>1</v>
      </c>
      <c r="P360" s="865"/>
    </row>
    <row r="361" spans="1:16" ht="25.5">
      <c r="A361" s="876">
        <v>357</v>
      </c>
      <c r="B361" s="877" t="s">
        <v>13817</v>
      </c>
      <c r="C361" s="865" t="s">
        <v>13844</v>
      </c>
      <c r="D361" s="846" t="s">
        <v>11893</v>
      </c>
      <c r="E361" s="879" t="s">
        <v>13845</v>
      </c>
      <c r="F361" s="846" t="s">
        <v>1611</v>
      </c>
      <c r="G361" s="846">
        <v>150</v>
      </c>
      <c r="H361" s="846"/>
      <c r="I361" s="846"/>
      <c r="J361" s="846">
        <v>1</v>
      </c>
      <c r="K361" s="846"/>
      <c r="L361" s="865" t="s">
        <v>6814</v>
      </c>
      <c r="M361" s="865" t="s">
        <v>6603</v>
      </c>
      <c r="N361" s="865" t="s">
        <v>1611</v>
      </c>
      <c r="O361" s="865">
        <v>1</v>
      </c>
      <c r="P361" s="865"/>
    </row>
    <row r="362" spans="1:16" ht="25.5">
      <c r="A362" s="876">
        <v>358</v>
      </c>
      <c r="B362" s="877" t="s">
        <v>13817</v>
      </c>
      <c r="C362" s="865" t="s">
        <v>13844</v>
      </c>
      <c r="D362" s="846" t="s">
        <v>11893</v>
      </c>
      <c r="E362" s="879" t="s">
        <v>13845</v>
      </c>
      <c r="F362" s="846" t="s">
        <v>1611</v>
      </c>
      <c r="G362" s="846">
        <v>150</v>
      </c>
      <c r="H362" s="846"/>
      <c r="I362" s="846"/>
      <c r="J362" s="846"/>
      <c r="K362" s="846">
        <v>1</v>
      </c>
      <c r="L362" s="865" t="s">
        <v>2598</v>
      </c>
      <c r="M362" s="865" t="s">
        <v>5142</v>
      </c>
      <c r="N362" s="865" t="s">
        <v>1611</v>
      </c>
      <c r="O362" s="865">
        <v>1</v>
      </c>
      <c r="P362" s="865"/>
    </row>
    <row r="363" spans="1:16" ht="25.5">
      <c r="A363" s="876">
        <v>359</v>
      </c>
      <c r="B363" s="877" t="s">
        <v>13817</v>
      </c>
      <c r="C363" s="865" t="s">
        <v>13844</v>
      </c>
      <c r="D363" s="846" t="s">
        <v>11893</v>
      </c>
      <c r="E363" s="879" t="s">
        <v>13845</v>
      </c>
      <c r="F363" s="846" t="s">
        <v>1611</v>
      </c>
      <c r="G363" s="846">
        <v>150</v>
      </c>
      <c r="H363" s="846"/>
      <c r="I363" s="846"/>
      <c r="J363" s="846"/>
      <c r="K363" s="846">
        <v>1</v>
      </c>
      <c r="L363" s="865" t="s">
        <v>1355</v>
      </c>
      <c r="M363" s="865" t="s">
        <v>6712</v>
      </c>
      <c r="N363" s="865" t="s">
        <v>1611</v>
      </c>
      <c r="O363" s="865">
        <v>1</v>
      </c>
      <c r="P363" s="865"/>
    </row>
    <row r="364" spans="1:16" ht="25.5">
      <c r="A364" s="876">
        <v>360</v>
      </c>
      <c r="B364" s="877" t="s">
        <v>13817</v>
      </c>
      <c r="C364" s="865" t="s">
        <v>13846</v>
      </c>
      <c r="D364" s="846" t="s">
        <v>12245</v>
      </c>
      <c r="E364" s="879" t="s">
        <v>13847</v>
      </c>
      <c r="F364" s="846" t="s">
        <v>1751</v>
      </c>
      <c r="G364" s="846">
        <v>58</v>
      </c>
      <c r="H364" s="846" t="s">
        <v>13848</v>
      </c>
      <c r="I364" s="846">
        <v>1</v>
      </c>
      <c r="J364" s="846"/>
      <c r="K364" s="846"/>
      <c r="L364" s="846" t="s">
        <v>13849</v>
      </c>
      <c r="M364" s="846" t="s">
        <v>9578</v>
      </c>
      <c r="N364" s="846" t="s">
        <v>1751</v>
      </c>
      <c r="O364" s="865">
        <v>1</v>
      </c>
      <c r="P364" s="865"/>
    </row>
    <row r="365" spans="1:16" ht="25.5">
      <c r="A365" s="876">
        <v>361</v>
      </c>
      <c r="B365" s="877" t="s">
        <v>13817</v>
      </c>
      <c r="C365" s="865" t="s">
        <v>13846</v>
      </c>
      <c r="D365" s="846" t="s">
        <v>12245</v>
      </c>
      <c r="E365" s="879" t="s">
        <v>13847</v>
      </c>
      <c r="F365" s="846" t="s">
        <v>1751</v>
      </c>
      <c r="G365" s="846">
        <v>58</v>
      </c>
      <c r="H365" s="846" t="s">
        <v>13848</v>
      </c>
      <c r="I365" s="846"/>
      <c r="J365" s="846"/>
      <c r="K365" s="846">
        <v>1</v>
      </c>
      <c r="L365" s="865" t="s">
        <v>13086</v>
      </c>
      <c r="M365" s="865" t="s">
        <v>9527</v>
      </c>
      <c r="N365" s="865" t="s">
        <v>1751</v>
      </c>
      <c r="O365" s="865">
        <v>1</v>
      </c>
      <c r="P365" s="865"/>
    </row>
    <row r="366" spans="1:16" ht="25.5">
      <c r="A366" s="876">
        <v>362</v>
      </c>
      <c r="B366" s="877" t="s">
        <v>13817</v>
      </c>
      <c r="C366" s="865" t="s">
        <v>13846</v>
      </c>
      <c r="D366" s="846" t="s">
        <v>12245</v>
      </c>
      <c r="E366" s="879" t="s">
        <v>13847</v>
      </c>
      <c r="F366" s="846" t="s">
        <v>1751</v>
      </c>
      <c r="G366" s="846">
        <v>58</v>
      </c>
      <c r="H366" s="846" t="s">
        <v>13848</v>
      </c>
      <c r="I366" s="846"/>
      <c r="J366" s="846"/>
      <c r="K366" s="846">
        <v>1</v>
      </c>
      <c r="L366" s="865" t="s">
        <v>13850</v>
      </c>
      <c r="M366" s="865" t="s">
        <v>9589</v>
      </c>
      <c r="N366" s="865" t="s">
        <v>1751</v>
      </c>
      <c r="O366" s="865">
        <v>1</v>
      </c>
      <c r="P366" s="865"/>
    </row>
    <row r="367" spans="1:16" ht="25.5">
      <c r="A367" s="876">
        <v>363</v>
      </c>
      <c r="B367" s="877" t="s">
        <v>13817</v>
      </c>
      <c r="C367" s="865" t="s">
        <v>13846</v>
      </c>
      <c r="D367" s="846" t="s">
        <v>12245</v>
      </c>
      <c r="E367" s="879" t="s">
        <v>13847</v>
      </c>
      <c r="F367" s="846" t="s">
        <v>1751</v>
      </c>
      <c r="G367" s="846">
        <v>58</v>
      </c>
      <c r="H367" s="846" t="s">
        <v>13848</v>
      </c>
      <c r="I367" s="846"/>
      <c r="J367" s="846"/>
      <c r="K367" s="846">
        <v>1</v>
      </c>
      <c r="L367" s="865" t="s">
        <v>13851</v>
      </c>
      <c r="M367" s="865" t="s">
        <v>6177</v>
      </c>
      <c r="N367" s="865" t="s">
        <v>1751</v>
      </c>
      <c r="O367" s="865"/>
      <c r="P367" s="865">
        <v>1</v>
      </c>
    </row>
    <row r="368" spans="1:16" ht="153">
      <c r="A368" s="876">
        <v>364</v>
      </c>
      <c r="B368" s="877" t="s">
        <v>13322</v>
      </c>
      <c r="C368" s="865" t="s">
        <v>13852</v>
      </c>
      <c r="D368" s="846" t="s">
        <v>13853</v>
      </c>
      <c r="E368" s="879" t="s">
        <v>13854</v>
      </c>
      <c r="F368" s="846" t="s">
        <v>1611</v>
      </c>
      <c r="G368" s="846">
        <v>8</v>
      </c>
      <c r="H368" s="846">
        <v>2</v>
      </c>
      <c r="I368" s="846"/>
      <c r="J368" s="846">
        <v>1</v>
      </c>
      <c r="K368" s="846"/>
      <c r="L368" s="865" t="s">
        <v>13855</v>
      </c>
      <c r="M368" s="865" t="s">
        <v>1523</v>
      </c>
      <c r="N368" s="865" t="s">
        <v>1611</v>
      </c>
      <c r="O368" s="865">
        <v>15</v>
      </c>
      <c r="P368" s="865"/>
    </row>
    <row r="369" spans="1:16" ht="140.25">
      <c r="A369" s="876">
        <v>365</v>
      </c>
      <c r="B369" s="877" t="s">
        <v>13322</v>
      </c>
      <c r="C369" s="865" t="s">
        <v>13852</v>
      </c>
      <c r="D369" s="846" t="s">
        <v>13853</v>
      </c>
      <c r="E369" s="879" t="s">
        <v>13854</v>
      </c>
      <c r="F369" s="846" t="s">
        <v>1611</v>
      </c>
      <c r="G369" s="846">
        <v>8</v>
      </c>
      <c r="H369" s="846">
        <v>2</v>
      </c>
      <c r="I369" s="846"/>
      <c r="J369" s="846"/>
      <c r="K369" s="846">
        <v>1</v>
      </c>
      <c r="L369" s="865" t="s">
        <v>13856</v>
      </c>
      <c r="M369" s="865" t="s">
        <v>1523</v>
      </c>
      <c r="N369" s="865" t="s">
        <v>1611</v>
      </c>
      <c r="O369" s="865">
        <v>15</v>
      </c>
      <c r="P369" s="865"/>
    </row>
    <row r="370" spans="1:16" ht="25.5">
      <c r="A370" s="876">
        <v>366</v>
      </c>
      <c r="B370" s="877" t="s">
        <v>13857</v>
      </c>
      <c r="C370" s="865" t="s">
        <v>10592</v>
      </c>
      <c r="D370" s="846" t="s">
        <v>13858</v>
      </c>
      <c r="E370" s="879" t="s">
        <v>13859</v>
      </c>
      <c r="F370" s="846" t="s">
        <v>9999</v>
      </c>
      <c r="G370" s="846">
        <v>11</v>
      </c>
      <c r="H370" s="846">
        <v>5</v>
      </c>
      <c r="I370" s="846">
        <v>1</v>
      </c>
      <c r="J370" s="846"/>
      <c r="K370" s="846"/>
      <c r="L370" s="846" t="s">
        <v>13860</v>
      </c>
      <c r="M370" s="846" t="s">
        <v>13861</v>
      </c>
      <c r="N370" s="846" t="s">
        <v>13862</v>
      </c>
      <c r="O370" s="865"/>
      <c r="P370" s="865">
        <v>1</v>
      </c>
    </row>
    <row r="371" spans="1:16" ht="25.5">
      <c r="A371" s="876">
        <v>367</v>
      </c>
      <c r="B371" s="877" t="s">
        <v>13857</v>
      </c>
      <c r="C371" s="865" t="s">
        <v>10592</v>
      </c>
      <c r="D371" s="846" t="s">
        <v>13858</v>
      </c>
      <c r="E371" s="879" t="s">
        <v>13859</v>
      </c>
      <c r="F371" s="846" t="s">
        <v>9999</v>
      </c>
      <c r="G371" s="846">
        <v>11</v>
      </c>
      <c r="H371" s="846">
        <v>5</v>
      </c>
      <c r="I371" s="846"/>
      <c r="J371" s="846">
        <v>1</v>
      </c>
      <c r="K371" s="846"/>
      <c r="L371" s="865" t="s">
        <v>13863</v>
      </c>
      <c r="M371" s="865" t="s">
        <v>13861</v>
      </c>
      <c r="N371" s="865" t="s">
        <v>13864</v>
      </c>
      <c r="O371" s="865"/>
      <c r="P371" s="865">
        <v>1</v>
      </c>
    </row>
    <row r="372" spans="1:16" ht="25.5">
      <c r="A372" s="876">
        <v>368</v>
      </c>
      <c r="B372" s="877" t="s">
        <v>13857</v>
      </c>
      <c r="C372" s="865" t="s">
        <v>10592</v>
      </c>
      <c r="D372" s="846" t="s">
        <v>13858</v>
      </c>
      <c r="E372" s="879" t="s">
        <v>13859</v>
      </c>
      <c r="F372" s="846" t="s">
        <v>9999</v>
      </c>
      <c r="G372" s="846">
        <v>11</v>
      </c>
      <c r="H372" s="846">
        <v>5</v>
      </c>
      <c r="I372" s="846"/>
      <c r="J372" s="846"/>
      <c r="K372" s="846">
        <v>1</v>
      </c>
      <c r="L372" s="865" t="s">
        <v>13865</v>
      </c>
      <c r="M372" s="865" t="s">
        <v>13861</v>
      </c>
      <c r="N372" s="865" t="s">
        <v>13864</v>
      </c>
      <c r="O372" s="865"/>
      <c r="P372" s="865">
        <v>1</v>
      </c>
    </row>
    <row r="373" spans="1:16" ht="25.5">
      <c r="A373" s="876">
        <v>369</v>
      </c>
      <c r="B373" s="877" t="s">
        <v>13857</v>
      </c>
      <c r="C373" s="865" t="s">
        <v>10592</v>
      </c>
      <c r="D373" s="846" t="s">
        <v>13858</v>
      </c>
      <c r="E373" s="879" t="s">
        <v>13859</v>
      </c>
      <c r="F373" s="846" t="s">
        <v>9999</v>
      </c>
      <c r="G373" s="846">
        <v>11</v>
      </c>
      <c r="H373" s="846">
        <v>5</v>
      </c>
      <c r="I373" s="846"/>
      <c r="J373" s="846"/>
      <c r="K373" s="846">
        <v>1</v>
      </c>
      <c r="L373" s="865" t="s">
        <v>13866</v>
      </c>
      <c r="M373" s="865" t="s">
        <v>13861</v>
      </c>
      <c r="N373" s="865" t="s">
        <v>13867</v>
      </c>
      <c r="O373" s="865"/>
      <c r="P373" s="865">
        <v>1</v>
      </c>
    </row>
    <row r="374" spans="1:16" ht="89.25">
      <c r="A374" s="876">
        <v>370</v>
      </c>
      <c r="B374" s="877" t="s">
        <v>13857</v>
      </c>
      <c r="C374" s="865" t="s">
        <v>13868</v>
      </c>
      <c r="D374" s="846" t="s">
        <v>12205</v>
      </c>
      <c r="E374" s="879" t="s">
        <v>13392</v>
      </c>
      <c r="F374" s="846" t="s">
        <v>10605</v>
      </c>
      <c r="G374" s="846" t="s">
        <v>13869</v>
      </c>
      <c r="H374" s="846" t="s">
        <v>13870</v>
      </c>
      <c r="I374" s="846">
        <v>1</v>
      </c>
      <c r="J374" s="846"/>
      <c r="K374" s="846"/>
      <c r="L374" s="846" t="s">
        <v>10629</v>
      </c>
      <c r="M374" s="846" t="s">
        <v>10643</v>
      </c>
      <c r="N374" s="846" t="s">
        <v>13871</v>
      </c>
      <c r="O374" s="865">
        <v>1</v>
      </c>
      <c r="P374" s="865"/>
    </row>
    <row r="375" spans="1:16" ht="89.25">
      <c r="A375" s="876">
        <v>371</v>
      </c>
      <c r="B375" s="877" t="s">
        <v>13857</v>
      </c>
      <c r="C375" s="865" t="s">
        <v>13868</v>
      </c>
      <c r="D375" s="846" t="s">
        <v>12205</v>
      </c>
      <c r="E375" s="879" t="s">
        <v>13392</v>
      </c>
      <c r="F375" s="846" t="s">
        <v>10605</v>
      </c>
      <c r="G375" s="846" t="s">
        <v>13869</v>
      </c>
      <c r="H375" s="846" t="s">
        <v>13870</v>
      </c>
      <c r="I375" s="846">
        <v>1</v>
      </c>
      <c r="J375" s="846"/>
      <c r="K375" s="846"/>
      <c r="L375" s="846" t="s">
        <v>13872</v>
      </c>
      <c r="M375" s="865" t="s">
        <v>10645</v>
      </c>
      <c r="N375" s="865" t="s">
        <v>13871</v>
      </c>
      <c r="O375" s="865"/>
      <c r="P375" s="865">
        <v>1</v>
      </c>
    </row>
    <row r="376" spans="1:16" ht="89.25">
      <c r="A376" s="876">
        <v>372</v>
      </c>
      <c r="B376" s="877" t="s">
        <v>13857</v>
      </c>
      <c r="C376" s="865" t="s">
        <v>13868</v>
      </c>
      <c r="D376" s="846" t="s">
        <v>12205</v>
      </c>
      <c r="E376" s="879" t="s">
        <v>13392</v>
      </c>
      <c r="F376" s="846" t="s">
        <v>10605</v>
      </c>
      <c r="G376" s="846" t="s">
        <v>13869</v>
      </c>
      <c r="H376" s="846" t="s">
        <v>13870</v>
      </c>
      <c r="I376" s="846">
        <v>1</v>
      </c>
      <c r="J376" s="846"/>
      <c r="K376" s="846"/>
      <c r="L376" s="846" t="s">
        <v>6509</v>
      </c>
      <c r="M376" s="846" t="s">
        <v>8339</v>
      </c>
      <c r="N376" s="846" t="s">
        <v>13873</v>
      </c>
      <c r="O376" s="865">
        <v>1</v>
      </c>
      <c r="P376" s="865"/>
    </row>
    <row r="377" spans="1:16" ht="89.25">
      <c r="A377" s="876">
        <v>373</v>
      </c>
      <c r="B377" s="877" t="s">
        <v>13857</v>
      </c>
      <c r="C377" s="865" t="s">
        <v>13868</v>
      </c>
      <c r="D377" s="846" t="s">
        <v>12205</v>
      </c>
      <c r="E377" s="879" t="s">
        <v>13392</v>
      </c>
      <c r="F377" s="846" t="s">
        <v>10605</v>
      </c>
      <c r="G377" s="846" t="s">
        <v>13869</v>
      </c>
      <c r="H377" s="846" t="s">
        <v>13870</v>
      </c>
      <c r="I377" s="846">
        <v>1</v>
      </c>
      <c r="J377" s="846"/>
      <c r="K377" s="846"/>
      <c r="L377" s="846" t="s">
        <v>13874</v>
      </c>
      <c r="M377" s="865" t="s">
        <v>10659</v>
      </c>
      <c r="N377" s="865" t="s">
        <v>13871</v>
      </c>
      <c r="O377" s="865">
        <v>1</v>
      </c>
      <c r="P377" s="865"/>
    </row>
    <row r="378" spans="1:16" ht="89.25">
      <c r="A378" s="876">
        <v>374</v>
      </c>
      <c r="B378" s="877" t="s">
        <v>13857</v>
      </c>
      <c r="C378" s="865" t="s">
        <v>13868</v>
      </c>
      <c r="D378" s="846" t="s">
        <v>12205</v>
      </c>
      <c r="E378" s="879" t="s">
        <v>13392</v>
      </c>
      <c r="F378" s="846" t="s">
        <v>10605</v>
      </c>
      <c r="G378" s="846" t="s">
        <v>13869</v>
      </c>
      <c r="H378" s="846" t="s">
        <v>13870</v>
      </c>
      <c r="I378" s="846">
        <v>1</v>
      </c>
      <c r="J378" s="846"/>
      <c r="K378" s="846"/>
      <c r="L378" s="846" t="s">
        <v>10629</v>
      </c>
      <c r="M378" s="846" t="s">
        <v>10630</v>
      </c>
      <c r="N378" s="846" t="s">
        <v>13871</v>
      </c>
      <c r="O378" s="865">
        <v>1</v>
      </c>
      <c r="P378" s="865"/>
    </row>
    <row r="379" spans="1:16" ht="89.25">
      <c r="A379" s="876">
        <v>375</v>
      </c>
      <c r="B379" s="877" t="s">
        <v>13857</v>
      </c>
      <c r="C379" s="865" t="s">
        <v>13868</v>
      </c>
      <c r="D379" s="846" t="s">
        <v>12205</v>
      </c>
      <c r="E379" s="879" t="s">
        <v>13392</v>
      </c>
      <c r="F379" s="846" t="s">
        <v>10605</v>
      </c>
      <c r="G379" s="846" t="s">
        <v>13869</v>
      </c>
      <c r="H379" s="846" t="s">
        <v>13870</v>
      </c>
      <c r="I379" s="846">
        <v>1</v>
      </c>
      <c r="J379" s="846"/>
      <c r="K379" s="846"/>
      <c r="L379" s="846" t="s">
        <v>7471</v>
      </c>
      <c r="M379" s="846" t="s">
        <v>13875</v>
      </c>
      <c r="N379" s="846" t="s">
        <v>13873</v>
      </c>
      <c r="O379" s="865"/>
      <c r="P379" s="865">
        <v>1</v>
      </c>
    </row>
    <row r="380" spans="1:16" ht="89.25">
      <c r="A380" s="876">
        <v>376</v>
      </c>
      <c r="B380" s="877" t="s">
        <v>13857</v>
      </c>
      <c r="C380" s="865" t="s">
        <v>13868</v>
      </c>
      <c r="D380" s="846" t="s">
        <v>12205</v>
      </c>
      <c r="E380" s="879" t="s">
        <v>13392</v>
      </c>
      <c r="F380" s="846" t="s">
        <v>10605</v>
      </c>
      <c r="G380" s="846" t="s">
        <v>13869</v>
      </c>
      <c r="H380" s="846" t="s">
        <v>13870</v>
      </c>
      <c r="I380" s="846">
        <v>1</v>
      </c>
      <c r="J380" s="846"/>
      <c r="K380" s="846"/>
      <c r="L380" s="846" t="s">
        <v>13876</v>
      </c>
      <c r="M380" s="846" t="s">
        <v>10634</v>
      </c>
      <c r="N380" s="846" t="s">
        <v>13877</v>
      </c>
      <c r="O380" s="865"/>
      <c r="P380" s="865">
        <v>1</v>
      </c>
    </row>
    <row r="381" spans="1:16" ht="89.25">
      <c r="A381" s="876">
        <v>377</v>
      </c>
      <c r="B381" s="877" t="s">
        <v>13857</v>
      </c>
      <c r="C381" s="865" t="s">
        <v>13868</v>
      </c>
      <c r="D381" s="846" t="s">
        <v>12205</v>
      </c>
      <c r="E381" s="879" t="s">
        <v>13392</v>
      </c>
      <c r="F381" s="846" t="s">
        <v>10605</v>
      </c>
      <c r="G381" s="846" t="s">
        <v>13869</v>
      </c>
      <c r="H381" s="846" t="s">
        <v>13870</v>
      </c>
      <c r="I381" s="846">
        <v>1</v>
      </c>
      <c r="J381" s="846"/>
      <c r="K381" s="846"/>
      <c r="L381" s="846" t="s">
        <v>796</v>
      </c>
      <c r="M381" s="846" t="s">
        <v>10667</v>
      </c>
      <c r="N381" s="846" t="s">
        <v>1611</v>
      </c>
      <c r="O381" s="865">
        <v>1</v>
      </c>
      <c r="P381" s="865"/>
    </row>
    <row r="382" spans="1:16" ht="89.25">
      <c r="A382" s="876">
        <v>378</v>
      </c>
      <c r="B382" s="877" t="s">
        <v>13857</v>
      </c>
      <c r="C382" s="865" t="s">
        <v>13868</v>
      </c>
      <c r="D382" s="846" t="s">
        <v>12205</v>
      </c>
      <c r="E382" s="879" t="s">
        <v>13392</v>
      </c>
      <c r="F382" s="846" t="s">
        <v>10605</v>
      </c>
      <c r="G382" s="846" t="s">
        <v>13869</v>
      </c>
      <c r="H382" s="846" t="s">
        <v>13870</v>
      </c>
      <c r="I382" s="846">
        <v>1</v>
      </c>
      <c r="J382" s="846"/>
      <c r="K382" s="846"/>
      <c r="L382" s="846" t="s">
        <v>7502</v>
      </c>
      <c r="M382" s="846" t="s">
        <v>10628</v>
      </c>
      <c r="N382" s="846" t="s">
        <v>1611</v>
      </c>
      <c r="O382" s="865"/>
      <c r="P382" s="865">
        <v>1</v>
      </c>
    </row>
    <row r="383" spans="1:16" ht="89.25">
      <c r="A383" s="876">
        <v>379</v>
      </c>
      <c r="B383" s="877" t="s">
        <v>13857</v>
      </c>
      <c r="C383" s="865" t="s">
        <v>13868</v>
      </c>
      <c r="D383" s="846" t="s">
        <v>12205</v>
      </c>
      <c r="E383" s="879" t="s">
        <v>13392</v>
      </c>
      <c r="F383" s="846" t="s">
        <v>10605</v>
      </c>
      <c r="G383" s="846" t="s">
        <v>13869</v>
      </c>
      <c r="H383" s="846" t="s">
        <v>13870</v>
      </c>
      <c r="I383" s="846">
        <v>1</v>
      </c>
      <c r="J383" s="846"/>
      <c r="K383" s="846"/>
      <c r="L383" s="846" t="s">
        <v>4886</v>
      </c>
      <c r="M383" s="865" t="s">
        <v>10638</v>
      </c>
      <c r="N383" s="865" t="s">
        <v>1611</v>
      </c>
      <c r="O383" s="865"/>
      <c r="P383" s="865">
        <v>1</v>
      </c>
    </row>
    <row r="384" spans="1:16" ht="89.25">
      <c r="A384" s="876">
        <v>380</v>
      </c>
      <c r="B384" s="877" t="s">
        <v>13857</v>
      </c>
      <c r="C384" s="865" t="s">
        <v>13868</v>
      </c>
      <c r="D384" s="846" t="s">
        <v>12205</v>
      </c>
      <c r="E384" s="879" t="s">
        <v>13392</v>
      </c>
      <c r="F384" s="846" t="s">
        <v>10605</v>
      </c>
      <c r="G384" s="846" t="s">
        <v>13869</v>
      </c>
      <c r="H384" s="846" t="s">
        <v>13870</v>
      </c>
      <c r="I384" s="846">
        <v>1</v>
      </c>
      <c r="J384" s="846"/>
      <c r="K384" s="846"/>
      <c r="L384" s="846" t="s">
        <v>4260</v>
      </c>
      <c r="M384" s="865" t="s">
        <v>10672</v>
      </c>
      <c r="N384" s="865" t="s">
        <v>1611</v>
      </c>
      <c r="O384" s="865"/>
      <c r="P384" s="865">
        <v>1</v>
      </c>
    </row>
    <row r="385" spans="1:16" ht="89.25">
      <c r="A385" s="876">
        <v>381</v>
      </c>
      <c r="B385" s="877" t="s">
        <v>13857</v>
      </c>
      <c r="C385" s="865" t="s">
        <v>13868</v>
      </c>
      <c r="D385" s="846" t="s">
        <v>12205</v>
      </c>
      <c r="E385" s="879" t="s">
        <v>13392</v>
      </c>
      <c r="F385" s="846" t="s">
        <v>10605</v>
      </c>
      <c r="G385" s="846" t="s">
        <v>13869</v>
      </c>
      <c r="H385" s="846" t="s">
        <v>13870</v>
      </c>
      <c r="I385" s="846"/>
      <c r="J385" s="846">
        <v>1</v>
      </c>
      <c r="K385" s="846"/>
      <c r="L385" s="846" t="s">
        <v>13874</v>
      </c>
      <c r="M385" s="865" t="s">
        <v>10645</v>
      </c>
      <c r="N385" s="865" t="s">
        <v>13871</v>
      </c>
      <c r="O385" s="865">
        <v>1</v>
      </c>
      <c r="P385" s="865"/>
    </row>
    <row r="386" spans="1:16" ht="89.25">
      <c r="A386" s="876">
        <v>382</v>
      </c>
      <c r="B386" s="877" t="s">
        <v>13857</v>
      </c>
      <c r="C386" s="865" t="s">
        <v>13868</v>
      </c>
      <c r="D386" s="846" t="s">
        <v>12205</v>
      </c>
      <c r="E386" s="879" t="s">
        <v>13392</v>
      </c>
      <c r="F386" s="846" t="s">
        <v>10605</v>
      </c>
      <c r="G386" s="846" t="s">
        <v>13869</v>
      </c>
      <c r="H386" s="846" t="s">
        <v>13870</v>
      </c>
      <c r="I386" s="846"/>
      <c r="J386" s="846">
        <v>1</v>
      </c>
      <c r="K386" s="846"/>
      <c r="L386" s="865" t="s">
        <v>12059</v>
      </c>
      <c r="M386" s="865" t="s">
        <v>10609</v>
      </c>
      <c r="N386" s="865" t="s">
        <v>13871</v>
      </c>
      <c r="O386" s="865">
        <v>1</v>
      </c>
      <c r="P386" s="865"/>
    </row>
    <row r="387" spans="1:16" ht="89.25">
      <c r="A387" s="876">
        <v>383</v>
      </c>
      <c r="B387" s="877" t="s">
        <v>13857</v>
      </c>
      <c r="C387" s="865" t="s">
        <v>13868</v>
      </c>
      <c r="D387" s="846" t="s">
        <v>12205</v>
      </c>
      <c r="E387" s="879" t="s">
        <v>13392</v>
      </c>
      <c r="F387" s="846" t="s">
        <v>10605</v>
      </c>
      <c r="G387" s="846" t="s">
        <v>13869</v>
      </c>
      <c r="H387" s="846" t="s">
        <v>13870</v>
      </c>
      <c r="I387" s="846"/>
      <c r="J387" s="846">
        <v>1</v>
      </c>
      <c r="K387" s="846"/>
      <c r="L387" s="865" t="s">
        <v>13878</v>
      </c>
      <c r="M387" s="865" t="s">
        <v>8339</v>
      </c>
      <c r="N387" s="865" t="s">
        <v>13871</v>
      </c>
      <c r="O387" s="865">
        <v>1</v>
      </c>
      <c r="P387" s="865"/>
    </row>
    <row r="388" spans="1:16" ht="89.25">
      <c r="A388" s="876">
        <v>384</v>
      </c>
      <c r="B388" s="877" t="s">
        <v>13857</v>
      </c>
      <c r="C388" s="865" t="s">
        <v>13868</v>
      </c>
      <c r="D388" s="846" t="s">
        <v>12205</v>
      </c>
      <c r="E388" s="879" t="s">
        <v>13392</v>
      </c>
      <c r="F388" s="846" t="s">
        <v>10605</v>
      </c>
      <c r="G388" s="846" t="s">
        <v>13869</v>
      </c>
      <c r="H388" s="846" t="s">
        <v>13870</v>
      </c>
      <c r="I388" s="846"/>
      <c r="J388" s="846">
        <v>1</v>
      </c>
      <c r="K388" s="846"/>
      <c r="L388" s="865" t="s">
        <v>10611</v>
      </c>
      <c r="M388" s="865" t="s">
        <v>10613</v>
      </c>
      <c r="N388" s="865" t="s">
        <v>13871</v>
      </c>
      <c r="O388" s="865">
        <v>1</v>
      </c>
      <c r="P388" s="865"/>
    </row>
    <row r="389" spans="1:16" ht="89.25">
      <c r="A389" s="876">
        <v>385</v>
      </c>
      <c r="B389" s="877" t="s">
        <v>13857</v>
      </c>
      <c r="C389" s="865" t="s">
        <v>13868</v>
      </c>
      <c r="D389" s="846" t="s">
        <v>12205</v>
      </c>
      <c r="E389" s="879" t="s">
        <v>13392</v>
      </c>
      <c r="F389" s="846" t="s">
        <v>10605</v>
      </c>
      <c r="G389" s="846" t="s">
        <v>13869</v>
      </c>
      <c r="H389" s="846" t="s">
        <v>13870</v>
      </c>
      <c r="I389" s="846"/>
      <c r="J389" s="846">
        <v>1</v>
      </c>
      <c r="K389" s="846"/>
      <c r="L389" s="865" t="s">
        <v>9741</v>
      </c>
      <c r="M389" s="865" t="s">
        <v>10620</v>
      </c>
      <c r="N389" s="865" t="s">
        <v>13873</v>
      </c>
      <c r="O389" s="865">
        <v>1</v>
      </c>
      <c r="P389" s="865"/>
    </row>
    <row r="390" spans="1:16" ht="89.25">
      <c r="A390" s="876">
        <v>386</v>
      </c>
      <c r="B390" s="877" t="s">
        <v>13857</v>
      </c>
      <c r="C390" s="865" t="s">
        <v>13868</v>
      </c>
      <c r="D390" s="846" t="s">
        <v>12205</v>
      </c>
      <c r="E390" s="879" t="s">
        <v>13392</v>
      </c>
      <c r="F390" s="846" t="s">
        <v>10605</v>
      </c>
      <c r="G390" s="846" t="s">
        <v>13869</v>
      </c>
      <c r="H390" s="846" t="s">
        <v>13870</v>
      </c>
      <c r="I390" s="846"/>
      <c r="J390" s="846">
        <v>1</v>
      </c>
      <c r="K390" s="846"/>
      <c r="L390" s="865" t="s">
        <v>10618</v>
      </c>
      <c r="M390" s="865" t="s">
        <v>8342</v>
      </c>
      <c r="N390" s="865" t="s">
        <v>13873</v>
      </c>
      <c r="O390" s="865"/>
      <c r="P390" s="865">
        <v>1</v>
      </c>
    </row>
    <row r="391" spans="1:16" ht="89.25">
      <c r="A391" s="876">
        <v>387</v>
      </c>
      <c r="B391" s="877" t="s">
        <v>13857</v>
      </c>
      <c r="C391" s="865" t="s">
        <v>13868</v>
      </c>
      <c r="D391" s="846" t="s">
        <v>12205</v>
      </c>
      <c r="E391" s="879" t="s">
        <v>13392</v>
      </c>
      <c r="F391" s="846" t="s">
        <v>10605</v>
      </c>
      <c r="G391" s="846" t="s">
        <v>13869</v>
      </c>
      <c r="H391" s="846" t="s">
        <v>13870</v>
      </c>
      <c r="I391" s="846"/>
      <c r="J391" s="846">
        <v>1</v>
      </c>
      <c r="K391" s="846"/>
      <c r="L391" s="865" t="s">
        <v>13879</v>
      </c>
      <c r="M391" s="865" t="s">
        <v>10649</v>
      </c>
      <c r="N391" s="865" t="s">
        <v>13873</v>
      </c>
      <c r="O391" s="865"/>
      <c r="P391" s="865">
        <v>1</v>
      </c>
    </row>
    <row r="392" spans="1:16" ht="89.25">
      <c r="A392" s="876">
        <v>388</v>
      </c>
      <c r="B392" s="877" t="s">
        <v>13857</v>
      </c>
      <c r="C392" s="865" t="s">
        <v>13868</v>
      </c>
      <c r="D392" s="846" t="s">
        <v>12205</v>
      </c>
      <c r="E392" s="879" t="s">
        <v>13392</v>
      </c>
      <c r="F392" s="846" t="s">
        <v>10605</v>
      </c>
      <c r="G392" s="846" t="s">
        <v>13869</v>
      </c>
      <c r="H392" s="846" t="s">
        <v>13870</v>
      </c>
      <c r="I392" s="846"/>
      <c r="J392" s="846">
        <v>1</v>
      </c>
      <c r="K392" s="846"/>
      <c r="L392" s="865" t="s">
        <v>4884</v>
      </c>
      <c r="M392" s="865" t="s">
        <v>10613</v>
      </c>
      <c r="N392" s="865" t="s">
        <v>13880</v>
      </c>
      <c r="O392" s="865"/>
      <c r="P392" s="865">
        <v>1</v>
      </c>
    </row>
    <row r="393" spans="1:16" ht="89.25">
      <c r="A393" s="876">
        <v>389</v>
      </c>
      <c r="B393" s="877" t="s">
        <v>13857</v>
      </c>
      <c r="C393" s="865" t="s">
        <v>13868</v>
      </c>
      <c r="D393" s="846" t="s">
        <v>12205</v>
      </c>
      <c r="E393" s="879" t="s">
        <v>13392</v>
      </c>
      <c r="F393" s="846" t="s">
        <v>10605</v>
      </c>
      <c r="G393" s="846" t="s">
        <v>13869</v>
      </c>
      <c r="H393" s="846" t="s">
        <v>13870</v>
      </c>
      <c r="I393" s="846"/>
      <c r="J393" s="846">
        <v>1</v>
      </c>
      <c r="K393" s="846"/>
      <c r="L393" s="865" t="s">
        <v>796</v>
      </c>
      <c r="M393" s="865" t="s">
        <v>10609</v>
      </c>
      <c r="N393" s="865" t="s">
        <v>1611</v>
      </c>
      <c r="O393" s="865">
        <v>1</v>
      </c>
      <c r="P393" s="865"/>
    </row>
    <row r="394" spans="1:16" ht="89.25">
      <c r="A394" s="876">
        <v>390</v>
      </c>
      <c r="B394" s="877" t="s">
        <v>13857</v>
      </c>
      <c r="C394" s="865" t="s">
        <v>13868</v>
      </c>
      <c r="D394" s="846" t="s">
        <v>12205</v>
      </c>
      <c r="E394" s="879" t="s">
        <v>13392</v>
      </c>
      <c r="F394" s="846" t="s">
        <v>10605</v>
      </c>
      <c r="G394" s="846" t="s">
        <v>13869</v>
      </c>
      <c r="H394" s="846" t="s">
        <v>13870</v>
      </c>
      <c r="I394" s="846"/>
      <c r="J394" s="846">
        <v>1</v>
      </c>
      <c r="K394" s="846"/>
      <c r="L394" s="865" t="s">
        <v>4260</v>
      </c>
      <c r="M394" s="865" t="s">
        <v>13881</v>
      </c>
      <c r="N394" s="865" t="s">
        <v>1611</v>
      </c>
      <c r="O394" s="865"/>
      <c r="P394" s="865">
        <v>1</v>
      </c>
    </row>
    <row r="395" spans="1:16" ht="89.25">
      <c r="A395" s="876">
        <v>391</v>
      </c>
      <c r="B395" s="877" t="s">
        <v>13857</v>
      </c>
      <c r="C395" s="865" t="s">
        <v>13868</v>
      </c>
      <c r="D395" s="846" t="s">
        <v>12205</v>
      </c>
      <c r="E395" s="879" t="s">
        <v>13392</v>
      </c>
      <c r="F395" s="846" t="s">
        <v>10605</v>
      </c>
      <c r="G395" s="846" t="s">
        <v>13869</v>
      </c>
      <c r="H395" s="846" t="s">
        <v>13870</v>
      </c>
      <c r="I395" s="846"/>
      <c r="J395" s="846">
        <v>1</v>
      </c>
      <c r="K395" s="846"/>
      <c r="L395" s="865" t="s">
        <v>12059</v>
      </c>
      <c r="M395" s="865" t="s">
        <v>10667</v>
      </c>
      <c r="N395" s="865" t="s">
        <v>13871</v>
      </c>
      <c r="O395" s="865">
        <v>1</v>
      </c>
      <c r="P395" s="865"/>
    </row>
    <row r="396" spans="1:16" ht="89.25">
      <c r="A396" s="876">
        <v>392</v>
      </c>
      <c r="B396" s="877" t="s">
        <v>13857</v>
      </c>
      <c r="C396" s="865" t="s">
        <v>13868</v>
      </c>
      <c r="D396" s="846" t="s">
        <v>12205</v>
      </c>
      <c r="E396" s="879" t="s">
        <v>13392</v>
      </c>
      <c r="F396" s="846" t="s">
        <v>10605</v>
      </c>
      <c r="G396" s="846" t="s">
        <v>13869</v>
      </c>
      <c r="H396" s="846" t="s">
        <v>13870</v>
      </c>
      <c r="I396" s="846"/>
      <c r="J396" s="846">
        <v>1</v>
      </c>
      <c r="K396" s="846"/>
      <c r="L396" s="865" t="s">
        <v>13878</v>
      </c>
      <c r="M396" s="865" t="s">
        <v>10631</v>
      </c>
      <c r="N396" s="865" t="s">
        <v>13871</v>
      </c>
      <c r="O396" s="865">
        <v>1</v>
      </c>
      <c r="P396" s="865"/>
    </row>
    <row r="397" spans="1:16" ht="89.25">
      <c r="A397" s="876">
        <v>393</v>
      </c>
      <c r="B397" s="877" t="s">
        <v>13857</v>
      </c>
      <c r="C397" s="865" t="s">
        <v>13868</v>
      </c>
      <c r="D397" s="846" t="s">
        <v>12205</v>
      </c>
      <c r="E397" s="879" t="s">
        <v>13392</v>
      </c>
      <c r="F397" s="846" t="s">
        <v>10605</v>
      </c>
      <c r="G397" s="846" t="s">
        <v>13869</v>
      </c>
      <c r="H397" s="846" t="s">
        <v>13870</v>
      </c>
      <c r="I397" s="846"/>
      <c r="J397" s="846">
        <v>1</v>
      </c>
      <c r="K397" s="846"/>
      <c r="L397" s="846" t="s">
        <v>6509</v>
      </c>
      <c r="M397" s="846" t="s">
        <v>10631</v>
      </c>
      <c r="N397" s="846" t="s">
        <v>13873</v>
      </c>
      <c r="O397" s="865">
        <v>1</v>
      </c>
      <c r="P397" s="865"/>
    </row>
    <row r="398" spans="1:16" ht="89.25">
      <c r="A398" s="876">
        <v>394</v>
      </c>
      <c r="B398" s="877" t="s">
        <v>13857</v>
      </c>
      <c r="C398" s="865" t="s">
        <v>13868</v>
      </c>
      <c r="D398" s="846" t="s">
        <v>12205</v>
      </c>
      <c r="E398" s="879" t="s">
        <v>13392</v>
      </c>
      <c r="F398" s="846" t="s">
        <v>10605</v>
      </c>
      <c r="G398" s="846" t="s">
        <v>13869</v>
      </c>
      <c r="H398" s="846" t="s">
        <v>13870</v>
      </c>
      <c r="I398" s="846"/>
      <c r="J398" s="846">
        <v>1</v>
      </c>
      <c r="K398" s="846"/>
      <c r="L398" s="865" t="s">
        <v>9741</v>
      </c>
      <c r="M398" s="865" t="s">
        <v>10637</v>
      </c>
      <c r="N398" s="865" t="s">
        <v>13873</v>
      </c>
      <c r="O398" s="865">
        <v>1</v>
      </c>
      <c r="P398" s="865"/>
    </row>
    <row r="399" spans="1:16" ht="89.25">
      <c r="A399" s="876">
        <v>395</v>
      </c>
      <c r="B399" s="877" t="s">
        <v>13857</v>
      </c>
      <c r="C399" s="865" t="s">
        <v>13868</v>
      </c>
      <c r="D399" s="846" t="s">
        <v>12205</v>
      </c>
      <c r="E399" s="879" t="s">
        <v>13392</v>
      </c>
      <c r="F399" s="846" t="s">
        <v>10605</v>
      </c>
      <c r="G399" s="846" t="s">
        <v>13869</v>
      </c>
      <c r="H399" s="846" t="s">
        <v>13870</v>
      </c>
      <c r="I399" s="846"/>
      <c r="J399" s="846">
        <v>1</v>
      </c>
      <c r="K399" s="846"/>
      <c r="L399" s="865" t="s">
        <v>10618</v>
      </c>
      <c r="M399" s="865" t="s">
        <v>10627</v>
      </c>
      <c r="N399" s="865" t="s">
        <v>13873</v>
      </c>
      <c r="O399" s="865"/>
      <c r="P399" s="865">
        <v>1</v>
      </c>
    </row>
    <row r="400" spans="1:16" ht="89.25">
      <c r="A400" s="876">
        <v>396</v>
      </c>
      <c r="B400" s="877" t="s">
        <v>13857</v>
      </c>
      <c r="C400" s="865" t="s">
        <v>13868</v>
      </c>
      <c r="D400" s="846" t="s">
        <v>12205</v>
      </c>
      <c r="E400" s="879" t="s">
        <v>13392</v>
      </c>
      <c r="F400" s="846" t="s">
        <v>10605</v>
      </c>
      <c r="G400" s="846" t="s">
        <v>13869</v>
      </c>
      <c r="H400" s="846" t="s">
        <v>13870</v>
      </c>
      <c r="I400" s="846"/>
      <c r="J400" s="846">
        <v>1</v>
      </c>
      <c r="K400" s="846"/>
      <c r="L400" s="865" t="s">
        <v>8818</v>
      </c>
      <c r="M400" s="865" t="s">
        <v>10637</v>
      </c>
      <c r="N400" s="865" t="s">
        <v>13880</v>
      </c>
      <c r="O400" s="865">
        <v>1</v>
      </c>
      <c r="P400" s="865"/>
    </row>
    <row r="401" spans="1:16" ht="89.25">
      <c r="A401" s="876">
        <v>397</v>
      </c>
      <c r="B401" s="877" t="s">
        <v>13857</v>
      </c>
      <c r="C401" s="865" t="s">
        <v>13868</v>
      </c>
      <c r="D401" s="846" t="s">
        <v>12205</v>
      </c>
      <c r="E401" s="879" t="s">
        <v>13392</v>
      </c>
      <c r="F401" s="846" t="s">
        <v>10605</v>
      </c>
      <c r="G401" s="846" t="s">
        <v>13869</v>
      </c>
      <c r="H401" s="846" t="s">
        <v>13870</v>
      </c>
      <c r="I401" s="846"/>
      <c r="J401" s="846">
        <v>1</v>
      </c>
      <c r="K401" s="846"/>
      <c r="L401" s="865" t="s">
        <v>2277</v>
      </c>
      <c r="M401" s="865" t="s">
        <v>10638</v>
      </c>
      <c r="N401" s="865" t="s">
        <v>13882</v>
      </c>
      <c r="O401" s="865"/>
      <c r="P401" s="865">
        <v>1</v>
      </c>
    </row>
    <row r="402" spans="1:16" ht="89.25">
      <c r="A402" s="876">
        <v>398</v>
      </c>
      <c r="B402" s="877" t="s">
        <v>13857</v>
      </c>
      <c r="C402" s="865" t="s">
        <v>13868</v>
      </c>
      <c r="D402" s="846" t="s">
        <v>12205</v>
      </c>
      <c r="E402" s="879" t="s">
        <v>13392</v>
      </c>
      <c r="F402" s="846" t="s">
        <v>10605</v>
      </c>
      <c r="G402" s="846" t="s">
        <v>13869</v>
      </c>
      <c r="H402" s="846" t="s">
        <v>13870</v>
      </c>
      <c r="I402" s="846"/>
      <c r="J402" s="846">
        <v>1</v>
      </c>
      <c r="K402" s="846"/>
      <c r="L402" s="865" t="s">
        <v>1625</v>
      </c>
      <c r="M402" s="865" t="s">
        <v>8336</v>
      </c>
      <c r="N402" s="865" t="s">
        <v>13877</v>
      </c>
      <c r="O402" s="865"/>
      <c r="P402" s="865">
        <v>1</v>
      </c>
    </row>
    <row r="403" spans="1:16" ht="89.25">
      <c r="A403" s="876">
        <v>399</v>
      </c>
      <c r="B403" s="877" t="s">
        <v>13857</v>
      </c>
      <c r="C403" s="865" t="s">
        <v>13868</v>
      </c>
      <c r="D403" s="846" t="s">
        <v>12205</v>
      </c>
      <c r="E403" s="879" t="s">
        <v>13392</v>
      </c>
      <c r="F403" s="846" t="s">
        <v>10605</v>
      </c>
      <c r="G403" s="846" t="s">
        <v>13869</v>
      </c>
      <c r="H403" s="846" t="s">
        <v>13870</v>
      </c>
      <c r="I403" s="846"/>
      <c r="J403" s="846"/>
      <c r="K403" s="846">
        <v>1</v>
      </c>
      <c r="L403" s="865" t="s">
        <v>10694</v>
      </c>
      <c r="M403" s="865" t="s">
        <v>10620</v>
      </c>
      <c r="N403" s="865" t="s">
        <v>13871</v>
      </c>
      <c r="O403" s="865">
        <v>1</v>
      </c>
      <c r="P403" s="865"/>
    </row>
    <row r="404" spans="1:16" ht="89.25">
      <c r="A404" s="876">
        <v>400</v>
      </c>
      <c r="B404" s="877" t="s">
        <v>13857</v>
      </c>
      <c r="C404" s="865" t="s">
        <v>13868</v>
      </c>
      <c r="D404" s="846" t="s">
        <v>12205</v>
      </c>
      <c r="E404" s="879" t="s">
        <v>13392</v>
      </c>
      <c r="F404" s="846" t="s">
        <v>10605</v>
      </c>
      <c r="G404" s="846" t="s">
        <v>13869</v>
      </c>
      <c r="H404" s="846" t="s">
        <v>13870</v>
      </c>
      <c r="I404" s="846"/>
      <c r="J404" s="846"/>
      <c r="K404" s="846">
        <v>1</v>
      </c>
      <c r="L404" s="865" t="s">
        <v>13883</v>
      </c>
      <c r="M404" s="865" t="s">
        <v>8342</v>
      </c>
      <c r="N404" s="865" t="s">
        <v>13873</v>
      </c>
      <c r="O404" s="865">
        <v>1</v>
      </c>
      <c r="P404" s="865"/>
    </row>
    <row r="405" spans="1:16" ht="89.25">
      <c r="A405" s="876">
        <v>401</v>
      </c>
      <c r="B405" s="877" t="s">
        <v>13857</v>
      </c>
      <c r="C405" s="865" t="s">
        <v>13868</v>
      </c>
      <c r="D405" s="846" t="s">
        <v>12205</v>
      </c>
      <c r="E405" s="879" t="s">
        <v>13392</v>
      </c>
      <c r="F405" s="846" t="s">
        <v>10605</v>
      </c>
      <c r="G405" s="846" t="s">
        <v>13869</v>
      </c>
      <c r="H405" s="846" t="s">
        <v>13870</v>
      </c>
      <c r="I405" s="846"/>
      <c r="J405" s="846"/>
      <c r="K405" s="846">
        <v>1</v>
      </c>
      <c r="L405" s="865" t="s">
        <v>10652</v>
      </c>
      <c r="M405" s="865" t="s">
        <v>8337</v>
      </c>
      <c r="N405" s="865" t="s">
        <v>13873</v>
      </c>
      <c r="O405" s="865"/>
      <c r="P405" s="865">
        <v>1</v>
      </c>
    </row>
    <row r="406" spans="1:16" ht="89.25">
      <c r="A406" s="876">
        <v>402</v>
      </c>
      <c r="B406" s="877" t="s">
        <v>13857</v>
      </c>
      <c r="C406" s="865" t="s">
        <v>13868</v>
      </c>
      <c r="D406" s="846" t="s">
        <v>12205</v>
      </c>
      <c r="E406" s="879" t="s">
        <v>13392</v>
      </c>
      <c r="F406" s="846" t="s">
        <v>10605</v>
      </c>
      <c r="G406" s="846" t="s">
        <v>13869</v>
      </c>
      <c r="H406" s="846" t="s">
        <v>13870</v>
      </c>
      <c r="I406" s="846"/>
      <c r="J406" s="846"/>
      <c r="K406" s="846">
        <v>1</v>
      </c>
      <c r="L406" s="865" t="s">
        <v>8818</v>
      </c>
      <c r="M406" s="865" t="s">
        <v>10620</v>
      </c>
      <c r="N406" s="865" t="s">
        <v>13880</v>
      </c>
      <c r="O406" s="865">
        <v>1</v>
      </c>
      <c r="P406" s="865"/>
    </row>
    <row r="407" spans="1:16" ht="89.25">
      <c r="A407" s="876">
        <v>403</v>
      </c>
      <c r="B407" s="877" t="s">
        <v>13857</v>
      </c>
      <c r="C407" s="865" t="s">
        <v>13868</v>
      </c>
      <c r="D407" s="846" t="s">
        <v>12205</v>
      </c>
      <c r="E407" s="879" t="s">
        <v>13392</v>
      </c>
      <c r="F407" s="846" t="s">
        <v>10605</v>
      </c>
      <c r="G407" s="846" t="s">
        <v>13869</v>
      </c>
      <c r="H407" s="846" t="s">
        <v>13870</v>
      </c>
      <c r="I407" s="846"/>
      <c r="J407" s="846"/>
      <c r="K407" s="846">
        <v>1</v>
      </c>
      <c r="L407" s="865" t="s">
        <v>13884</v>
      </c>
      <c r="M407" s="865" t="s">
        <v>10622</v>
      </c>
      <c r="N407" s="865" t="s">
        <v>13880</v>
      </c>
      <c r="O407" s="865"/>
      <c r="P407" s="865">
        <v>1</v>
      </c>
    </row>
    <row r="408" spans="1:16" ht="89.25">
      <c r="A408" s="876">
        <v>404</v>
      </c>
      <c r="B408" s="877" t="s">
        <v>13857</v>
      </c>
      <c r="C408" s="865" t="s">
        <v>13868</v>
      </c>
      <c r="D408" s="846" t="s">
        <v>12205</v>
      </c>
      <c r="E408" s="879" t="s">
        <v>13392</v>
      </c>
      <c r="F408" s="846" t="s">
        <v>10605</v>
      </c>
      <c r="G408" s="846" t="s">
        <v>13869</v>
      </c>
      <c r="H408" s="846" t="s">
        <v>13870</v>
      </c>
      <c r="I408" s="846"/>
      <c r="J408" s="846"/>
      <c r="K408" s="846">
        <v>1</v>
      </c>
      <c r="L408" s="865" t="s">
        <v>13885</v>
      </c>
      <c r="M408" s="865" t="s">
        <v>10624</v>
      </c>
      <c r="N408" s="865" t="s">
        <v>13880</v>
      </c>
      <c r="O408" s="865"/>
      <c r="P408" s="865">
        <v>1</v>
      </c>
    </row>
    <row r="409" spans="1:16" ht="89.25">
      <c r="A409" s="876">
        <v>405</v>
      </c>
      <c r="B409" s="877" t="s">
        <v>13857</v>
      </c>
      <c r="C409" s="865" t="s">
        <v>13868</v>
      </c>
      <c r="D409" s="846" t="s">
        <v>12205</v>
      </c>
      <c r="E409" s="879" t="s">
        <v>13392</v>
      </c>
      <c r="F409" s="846" t="s">
        <v>10605</v>
      </c>
      <c r="G409" s="846" t="s">
        <v>13869</v>
      </c>
      <c r="H409" s="846" t="s">
        <v>13870</v>
      </c>
      <c r="I409" s="846"/>
      <c r="J409" s="846"/>
      <c r="K409" s="846">
        <v>1</v>
      </c>
      <c r="L409" s="865" t="s">
        <v>3964</v>
      </c>
      <c r="M409" s="865" t="s">
        <v>10654</v>
      </c>
      <c r="N409" s="865" t="s">
        <v>13882</v>
      </c>
      <c r="O409" s="865"/>
      <c r="P409" s="865">
        <v>1</v>
      </c>
    </row>
    <row r="410" spans="1:16" ht="89.25">
      <c r="A410" s="876">
        <v>406</v>
      </c>
      <c r="B410" s="877" t="s">
        <v>13857</v>
      </c>
      <c r="C410" s="865" t="s">
        <v>13868</v>
      </c>
      <c r="D410" s="846" t="s">
        <v>12205</v>
      </c>
      <c r="E410" s="879" t="s">
        <v>13392</v>
      </c>
      <c r="F410" s="846" t="s">
        <v>10605</v>
      </c>
      <c r="G410" s="846" t="s">
        <v>13869</v>
      </c>
      <c r="H410" s="846" t="s">
        <v>13870</v>
      </c>
      <c r="I410" s="846"/>
      <c r="J410" s="846"/>
      <c r="K410" s="846">
        <v>1</v>
      </c>
      <c r="L410" s="865" t="s">
        <v>13876</v>
      </c>
      <c r="M410" s="865" t="s">
        <v>10624</v>
      </c>
      <c r="N410" s="865" t="s">
        <v>13877</v>
      </c>
      <c r="O410" s="865"/>
      <c r="P410" s="865">
        <v>1</v>
      </c>
    </row>
    <row r="411" spans="1:16" ht="89.25">
      <c r="A411" s="876">
        <v>407</v>
      </c>
      <c r="B411" s="877" t="s">
        <v>13857</v>
      </c>
      <c r="C411" s="865" t="s">
        <v>13868</v>
      </c>
      <c r="D411" s="846" t="s">
        <v>12205</v>
      </c>
      <c r="E411" s="879" t="s">
        <v>13392</v>
      </c>
      <c r="F411" s="846" t="s">
        <v>10605</v>
      </c>
      <c r="G411" s="846" t="s">
        <v>13869</v>
      </c>
      <c r="H411" s="846" t="s">
        <v>13870</v>
      </c>
      <c r="I411" s="846"/>
      <c r="J411" s="846"/>
      <c r="K411" s="846">
        <v>1</v>
      </c>
      <c r="L411" s="865" t="s">
        <v>5734</v>
      </c>
      <c r="M411" s="865" t="s">
        <v>10626</v>
      </c>
      <c r="N411" s="865" t="s">
        <v>13877</v>
      </c>
      <c r="O411" s="865"/>
      <c r="P411" s="865">
        <v>1</v>
      </c>
    </row>
    <row r="412" spans="1:16" ht="89.25">
      <c r="A412" s="876">
        <v>408</v>
      </c>
      <c r="B412" s="877" t="s">
        <v>13857</v>
      </c>
      <c r="C412" s="865" t="s">
        <v>13868</v>
      </c>
      <c r="D412" s="846" t="s">
        <v>12205</v>
      </c>
      <c r="E412" s="879" t="s">
        <v>13392</v>
      </c>
      <c r="F412" s="846" t="s">
        <v>10605</v>
      </c>
      <c r="G412" s="846" t="s">
        <v>13869</v>
      </c>
      <c r="H412" s="846" t="s">
        <v>13870</v>
      </c>
      <c r="I412" s="846"/>
      <c r="J412" s="846"/>
      <c r="K412" s="846">
        <v>1</v>
      </c>
      <c r="L412" s="865" t="s">
        <v>4883</v>
      </c>
      <c r="M412" s="865" t="s">
        <v>8339</v>
      </c>
      <c r="N412" s="865" t="s">
        <v>1611</v>
      </c>
      <c r="O412" s="865"/>
      <c r="P412" s="865">
        <v>1</v>
      </c>
    </row>
    <row r="413" spans="1:16" ht="89.25">
      <c r="A413" s="876">
        <v>409</v>
      </c>
      <c r="B413" s="877" t="s">
        <v>13857</v>
      </c>
      <c r="C413" s="865" t="s">
        <v>13868</v>
      </c>
      <c r="D413" s="846" t="s">
        <v>12205</v>
      </c>
      <c r="E413" s="879" t="s">
        <v>13392</v>
      </c>
      <c r="F413" s="846" t="s">
        <v>10605</v>
      </c>
      <c r="G413" s="846" t="s">
        <v>13869</v>
      </c>
      <c r="H413" s="846" t="s">
        <v>13870</v>
      </c>
      <c r="I413" s="846"/>
      <c r="J413" s="846"/>
      <c r="K413" s="846">
        <v>1</v>
      </c>
      <c r="L413" s="865" t="s">
        <v>5094</v>
      </c>
      <c r="M413" s="865" t="s">
        <v>10656</v>
      </c>
      <c r="N413" s="865" t="s">
        <v>1611</v>
      </c>
      <c r="O413" s="865"/>
      <c r="P413" s="865">
        <v>1</v>
      </c>
    </row>
    <row r="414" spans="1:16" ht="89.25">
      <c r="A414" s="876">
        <v>410</v>
      </c>
      <c r="B414" s="877" t="s">
        <v>13857</v>
      </c>
      <c r="C414" s="865" t="s">
        <v>13868</v>
      </c>
      <c r="D414" s="846" t="s">
        <v>12205</v>
      </c>
      <c r="E414" s="879" t="s">
        <v>13392</v>
      </c>
      <c r="F414" s="846" t="s">
        <v>10605</v>
      </c>
      <c r="G414" s="846" t="s">
        <v>13869</v>
      </c>
      <c r="H414" s="846" t="s">
        <v>13870</v>
      </c>
      <c r="I414" s="846"/>
      <c r="J414" s="846"/>
      <c r="K414" s="846">
        <v>1</v>
      </c>
      <c r="L414" s="865" t="s">
        <v>10663</v>
      </c>
      <c r="M414" s="865" t="s">
        <v>10659</v>
      </c>
      <c r="N414" s="865" t="s">
        <v>13871</v>
      </c>
      <c r="O414" s="865">
        <v>1</v>
      </c>
      <c r="P414" s="865"/>
    </row>
    <row r="415" spans="1:16" ht="89.25">
      <c r="A415" s="876">
        <v>411</v>
      </c>
      <c r="B415" s="877" t="s">
        <v>13857</v>
      </c>
      <c r="C415" s="865" t="s">
        <v>13868</v>
      </c>
      <c r="D415" s="846" t="s">
        <v>12205</v>
      </c>
      <c r="E415" s="879" t="s">
        <v>13392</v>
      </c>
      <c r="F415" s="846" t="s">
        <v>10605</v>
      </c>
      <c r="G415" s="846" t="s">
        <v>13869</v>
      </c>
      <c r="H415" s="846" t="s">
        <v>13870</v>
      </c>
      <c r="I415" s="846"/>
      <c r="J415" s="846"/>
      <c r="K415" s="846">
        <v>1</v>
      </c>
      <c r="L415" s="865" t="s">
        <v>10694</v>
      </c>
      <c r="M415" s="865" t="s">
        <v>10637</v>
      </c>
      <c r="N415" s="865" t="s">
        <v>13871</v>
      </c>
      <c r="O415" s="865">
        <v>1</v>
      </c>
      <c r="P415" s="865"/>
    </row>
    <row r="416" spans="1:16" ht="89.25">
      <c r="A416" s="876">
        <v>412</v>
      </c>
      <c r="B416" s="877" t="s">
        <v>13857</v>
      </c>
      <c r="C416" s="865" t="s">
        <v>13868</v>
      </c>
      <c r="D416" s="846" t="s">
        <v>12205</v>
      </c>
      <c r="E416" s="879" t="s">
        <v>13392</v>
      </c>
      <c r="F416" s="846" t="s">
        <v>10605</v>
      </c>
      <c r="G416" s="846" t="s">
        <v>13869</v>
      </c>
      <c r="H416" s="846" t="s">
        <v>13870</v>
      </c>
      <c r="I416" s="846"/>
      <c r="J416" s="846"/>
      <c r="K416" s="846">
        <v>1</v>
      </c>
      <c r="L416" s="865" t="s">
        <v>10648</v>
      </c>
      <c r="M416" s="865" t="s">
        <v>10630</v>
      </c>
      <c r="N416" s="865" t="s">
        <v>13871</v>
      </c>
      <c r="O416" s="865"/>
      <c r="P416" s="865">
        <v>1</v>
      </c>
    </row>
    <row r="417" spans="1:16" ht="89.25">
      <c r="A417" s="876">
        <v>413</v>
      </c>
      <c r="B417" s="877" t="s">
        <v>13857</v>
      </c>
      <c r="C417" s="865" t="s">
        <v>13868</v>
      </c>
      <c r="D417" s="846" t="s">
        <v>12205</v>
      </c>
      <c r="E417" s="879" t="s">
        <v>13392</v>
      </c>
      <c r="F417" s="846" t="s">
        <v>10605</v>
      </c>
      <c r="G417" s="846" t="s">
        <v>13869</v>
      </c>
      <c r="H417" s="846" t="s">
        <v>13870</v>
      </c>
      <c r="I417" s="846"/>
      <c r="J417" s="846"/>
      <c r="K417" s="846">
        <v>1</v>
      </c>
      <c r="L417" s="865" t="s">
        <v>12565</v>
      </c>
      <c r="M417" s="865" t="s">
        <v>10667</v>
      </c>
      <c r="N417" s="865" t="s">
        <v>13873</v>
      </c>
      <c r="O417" s="865"/>
      <c r="P417" s="865">
        <v>1</v>
      </c>
    </row>
    <row r="418" spans="1:16" ht="89.25">
      <c r="A418" s="876">
        <v>414</v>
      </c>
      <c r="B418" s="877" t="s">
        <v>13857</v>
      </c>
      <c r="C418" s="865" t="s">
        <v>13868</v>
      </c>
      <c r="D418" s="846" t="s">
        <v>12205</v>
      </c>
      <c r="E418" s="879" t="s">
        <v>13392</v>
      </c>
      <c r="F418" s="846" t="s">
        <v>10605</v>
      </c>
      <c r="G418" s="846" t="s">
        <v>13869</v>
      </c>
      <c r="H418" s="846" t="s">
        <v>13870</v>
      </c>
      <c r="I418" s="846"/>
      <c r="J418" s="846"/>
      <c r="K418" s="846">
        <v>1</v>
      </c>
      <c r="L418" s="865" t="s">
        <v>13886</v>
      </c>
      <c r="M418" s="865" t="s">
        <v>10637</v>
      </c>
      <c r="N418" s="865" t="s">
        <v>13873</v>
      </c>
      <c r="O418" s="865"/>
      <c r="P418" s="865">
        <v>1</v>
      </c>
    </row>
    <row r="419" spans="1:16" ht="89.25">
      <c r="A419" s="876">
        <v>415</v>
      </c>
      <c r="B419" s="877" t="s">
        <v>13857</v>
      </c>
      <c r="C419" s="865" t="s">
        <v>13868</v>
      </c>
      <c r="D419" s="846" t="s">
        <v>12205</v>
      </c>
      <c r="E419" s="879" t="s">
        <v>13392</v>
      </c>
      <c r="F419" s="846" t="s">
        <v>10605</v>
      </c>
      <c r="G419" s="846" t="s">
        <v>13869</v>
      </c>
      <c r="H419" s="846" t="s">
        <v>13870</v>
      </c>
      <c r="I419" s="846"/>
      <c r="J419" s="846"/>
      <c r="K419" s="846">
        <v>1</v>
      </c>
      <c r="L419" s="865" t="s">
        <v>10652</v>
      </c>
      <c r="M419" s="865" t="s">
        <v>8334</v>
      </c>
      <c r="N419" s="865" t="s">
        <v>13873</v>
      </c>
      <c r="O419" s="865"/>
      <c r="P419" s="865">
        <v>1</v>
      </c>
    </row>
    <row r="420" spans="1:16" ht="89.25">
      <c r="A420" s="876">
        <v>416</v>
      </c>
      <c r="B420" s="877" t="s">
        <v>13857</v>
      </c>
      <c r="C420" s="865" t="s">
        <v>13868</v>
      </c>
      <c r="D420" s="846" t="s">
        <v>12205</v>
      </c>
      <c r="E420" s="879" t="s">
        <v>13392</v>
      </c>
      <c r="F420" s="846" t="s">
        <v>10605</v>
      </c>
      <c r="G420" s="846" t="s">
        <v>13869</v>
      </c>
      <c r="H420" s="846" t="s">
        <v>13870</v>
      </c>
      <c r="I420" s="846"/>
      <c r="J420" s="846"/>
      <c r="K420" s="846">
        <v>1</v>
      </c>
      <c r="L420" s="865" t="s">
        <v>13887</v>
      </c>
      <c r="M420" s="865" t="s">
        <v>10637</v>
      </c>
      <c r="N420" s="865" t="s">
        <v>13882</v>
      </c>
      <c r="O420" s="865"/>
      <c r="P420" s="865">
        <v>1</v>
      </c>
    </row>
    <row r="421" spans="1:16" ht="89.25">
      <c r="A421" s="876">
        <v>417</v>
      </c>
      <c r="B421" s="877" t="s">
        <v>13857</v>
      </c>
      <c r="C421" s="865" t="s">
        <v>13868</v>
      </c>
      <c r="D421" s="846" t="s">
        <v>12205</v>
      </c>
      <c r="E421" s="879" t="s">
        <v>13392</v>
      </c>
      <c r="F421" s="846" t="s">
        <v>10605</v>
      </c>
      <c r="G421" s="846" t="s">
        <v>13869</v>
      </c>
      <c r="H421" s="846" t="s">
        <v>13870</v>
      </c>
      <c r="I421" s="846"/>
      <c r="J421" s="846"/>
      <c r="K421" s="846">
        <v>1</v>
      </c>
      <c r="L421" s="865" t="s">
        <v>1722</v>
      </c>
      <c r="M421" s="865" t="s">
        <v>10634</v>
      </c>
      <c r="N421" s="865" t="s">
        <v>13882</v>
      </c>
      <c r="O421" s="865"/>
      <c r="P421" s="865">
        <v>1</v>
      </c>
    </row>
    <row r="422" spans="1:16" ht="89.25">
      <c r="A422" s="876">
        <v>418</v>
      </c>
      <c r="B422" s="877" t="s">
        <v>13857</v>
      </c>
      <c r="C422" s="865" t="s">
        <v>13868</v>
      </c>
      <c r="D422" s="846" t="s">
        <v>12205</v>
      </c>
      <c r="E422" s="879" t="s">
        <v>13392</v>
      </c>
      <c r="F422" s="846" t="s">
        <v>10605</v>
      </c>
      <c r="G422" s="846" t="s">
        <v>13869</v>
      </c>
      <c r="H422" s="846" t="s">
        <v>13870</v>
      </c>
      <c r="I422" s="846"/>
      <c r="J422" s="846"/>
      <c r="K422" s="846">
        <v>1</v>
      </c>
      <c r="L422" s="865" t="s">
        <v>5094</v>
      </c>
      <c r="M422" s="865" t="s">
        <v>8336</v>
      </c>
      <c r="N422" s="865" t="s">
        <v>1611</v>
      </c>
      <c r="O422" s="865"/>
      <c r="P422" s="865">
        <v>1</v>
      </c>
    </row>
    <row r="423" spans="1:16" ht="38.25">
      <c r="A423" s="876">
        <v>419</v>
      </c>
      <c r="B423" s="877" t="s">
        <v>13857</v>
      </c>
      <c r="C423" s="865" t="s">
        <v>13888</v>
      </c>
      <c r="D423" s="846" t="s">
        <v>13889</v>
      </c>
      <c r="E423" s="879" t="s">
        <v>13890</v>
      </c>
      <c r="F423" s="846" t="s">
        <v>1611</v>
      </c>
      <c r="G423" s="846">
        <v>50</v>
      </c>
      <c r="H423" s="846">
        <v>21</v>
      </c>
      <c r="I423" s="846">
        <v>1</v>
      </c>
      <c r="J423" s="846"/>
      <c r="K423" s="846"/>
      <c r="L423" s="846" t="s">
        <v>13891</v>
      </c>
      <c r="M423" s="846" t="s">
        <v>13892</v>
      </c>
      <c r="N423" s="846" t="s">
        <v>1611</v>
      </c>
      <c r="O423" s="865"/>
      <c r="P423" s="865">
        <v>1</v>
      </c>
    </row>
    <row r="424" spans="1:16" ht="38.25">
      <c r="A424" s="876">
        <v>420</v>
      </c>
      <c r="B424" s="877" t="s">
        <v>13857</v>
      </c>
      <c r="C424" s="865" t="s">
        <v>13893</v>
      </c>
      <c r="D424" s="846" t="s">
        <v>11116</v>
      </c>
      <c r="E424" s="879" t="s">
        <v>13894</v>
      </c>
      <c r="F424" s="846" t="s">
        <v>1640</v>
      </c>
      <c r="G424" s="846">
        <v>33</v>
      </c>
      <c r="H424" s="846">
        <v>1</v>
      </c>
      <c r="I424" s="846">
        <v>1</v>
      </c>
      <c r="J424" s="846"/>
      <c r="K424" s="846"/>
      <c r="L424" s="846" t="s">
        <v>13895</v>
      </c>
      <c r="M424" s="846" t="s">
        <v>13896</v>
      </c>
      <c r="N424" s="846" t="s">
        <v>13897</v>
      </c>
      <c r="O424" s="865">
        <v>1</v>
      </c>
      <c r="P424" s="865"/>
    </row>
    <row r="425" spans="1:16" ht="38.25">
      <c r="A425" s="876">
        <v>421</v>
      </c>
      <c r="B425" s="877" t="s">
        <v>13857</v>
      </c>
      <c r="C425" s="865" t="s">
        <v>13893</v>
      </c>
      <c r="D425" s="846" t="s">
        <v>11116</v>
      </c>
      <c r="E425" s="879" t="s">
        <v>13894</v>
      </c>
      <c r="F425" s="846" t="s">
        <v>1640</v>
      </c>
      <c r="G425" s="846">
        <v>33</v>
      </c>
      <c r="H425" s="846">
        <v>1</v>
      </c>
      <c r="I425" s="846">
        <v>1</v>
      </c>
      <c r="J425" s="846"/>
      <c r="K425" s="846"/>
      <c r="L425" s="846" t="s">
        <v>8839</v>
      </c>
      <c r="M425" s="865" t="s">
        <v>13898</v>
      </c>
      <c r="N425" s="865" t="s">
        <v>13897</v>
      </c>
      <c r="O425" s="865"/>
      <c r="P425" s="865">
        <v>1</v>
      </c>
    </row>
    <row r="426" spans="1:16" ht="38.25">
      <c r="A426" s="876">
        <v>422</v>
      </c>
      <c r="B426" s="877" t="s">
        <v>13857</v>
      </c>
      <c r="C426" s="865" t="s">
        <v>13893</v>
      </c>
      <c r="D426" s="846" t="s">
        <v>11116</v>
      </c>
      <c r="E426" s="879" t="s">
        <v>13894</v>
      </c>
      <c r="F426" s="846" t="s">
        <v>1640</v>
      </c>
      <c r="G426" s="846">
        <v>33</v>
      </c>
      <c r="H426" s="846">
        <v>1</v>
      </c>
      <c r="I426" s="846"/>
      <c r="J426" s="846">
        <v>1</v>
      </c>
      <c r="K426" s="846"/>
      <c r="L426" s="865" t="s">
        <v>12535</v>
      </c>
      <c r="M426" s="865" t="s">
        <v>13899</v>
      </c>
      <c r="N426" s="865" t="s">
        <v>13900</v>
      </c>
      <c r="O426" s="865"/>
      <c r="P426" s="865">
        <v>1</v>
      </c>
    </row>
    <row r="427" spans="1:16" ht="38.25">
      <c r="A427" s="876">
        <v>423</v>
      </c>
      <c r="B427" s="877" t="s">
        <v>13857</v>
      </c>
      <c r="C427" s="865" t="s">
        <v>13893</v>
      </c>
      <c r="D427" s="846" t="s">
        <v>11116</v>
      </c>
      <c r="E427" s="879" t="s">
        <v>13894</v>
      </c>
      <c r="F427" s="846" t="s">
        <v>1640</v>
      </c>
      <c r="G427" s="846">
        <v>33</v>
      </c>
      <c r="H427" s="846">
        <v>1</v>
      </c>
      <c r="I427" s="846"/>
      <c r="J427" s="846">
        <v>1</v>
      </c>
      <c r="K427" s="846"/>
      <c r="L427" s="865" t="s">
        <v>13901</v>
      </c>
      <c r="M427" s="865" t="s">
        <v>13902</v>
      </c>
      <c r="N427" s="865" t="s">
        <v>13900</v>
      </c>
      <c r="O427" s="865"/>
      <c r="P427" s="865">
        <v>1</v>
      </c>
    </row>
    <row r="428" spans="1:16" ht="38.25">
      <c r="A428" s="876">
        <v>424</v>
      </c>
      <c r="B428" s="877" t="s">
        <v>13857</v>
      </c>
      <c r="C428" s="865" t="s">
        <v>13893</v>
      </c>
      <c r="D428" s="846" t="s">
        <v>11116</v>
      </c>
      <c r="E428" s="879" t="s">
        <v>13894</v>
      </c>
      <c r="F428" s="846" t="s">
        <v>1640</v>
      </c>
      <c r="G428" s="846">
        <v>33</v>
      </c>
      <c r="H428" s="846">
        <v>1</v>
      </c>
      <c r="I428" s="846"/>
      <c r="J428" s="846">
        <v>1</v>
      </c>
      <c r="K428" s="846"/>
      <c r="L428" s="865" t="s">
        <v>13903</v>
      </c>
      <c r="M428" s="865" t="s">
        <v>13904</v>
      </c>
      <c r="N428" s="865" t="s">
        <v>13897</v>
      </c>
      <c r="O428" s="865"/>
      <c r="P428" s="865">
        <v>1</v>
      </c>
    </row>
    <row r="429" spans="1:16" ht="38.25">
      <c r="A429" s="876">
        <v>425</v>
      </c>
      <c r="B429" s="877" t="s">
        <v>13857</v>
      </c>
      <c r="C429" s="865" t="s">
        <v>13893</v>
      </c>
      <c r="D429" s="846" t="s">
        <v>11116</v>
      </c>
      <c r="E429" s="879" t="s">
        <v>13894</v>
      </c>
      <c r="F429" s="846" t="s">
        <v>1640</v>
      </c>
      <c r="G429" s="846">
        <v>33</v>
      </c>
      <c r="H429" s="846">
        <v>1</v>
      </c>
      <c r="I429" s="846"/>
      <c r="J429" s="846"/>
      <c r="K429" s="846">
        <v>1</v>
      </c>
      <c r="L429" s="865" t="s">
        <v>13905</v>
      </c>
      <c r="M429" s="865" t="s">
        <v>13906</v>
      </c>
      <c r="N429" s="865" t="s">
        <v>13897</v>
      </c>
      <c r="O429" s="865"/>
      <c r="P429" s="865">
        <v>1</v>
      </c>
    </row>
    <row r="430" spans="1:16" ht="38.25">
      <c r="A430" s="876">
        <v>426</v>
      </c>
      <c r="B430" s="877" t="s">
        <v>13857</v>
      </c>
      <c r="C430" s="865" t="s">
        <v>13893</v>
      </c>
      <c r="D430" s="846" t="s">
        <v>11116</v>
      </c>
      <c r="E430" s="879" t="s">
        <v>13894</v>
      </c>
      <c r="F430" s="846" t="s">
        <v>1640</v>
      </c>
      <c r="G430" s="846">
        <v>33</v>
      </c>
      <c r="H430" s="846">
        <v>1</v>
      </c>
      <c r="I430" s="846"/>
      <c r="J430" s="846"/>
      <c r="K430" s="846">
        <v>1</v>
      </c>
      <c r="L430" s="865" t="s">
        <v>13907</v>
      </c>
      <c r="M430" s="865" t="s">
        <v>13908</v>
      </c>
      <c r="N430" s="865" t="s">
        <v>13897</v>
      </c>
      <c r="O430" s="865">
        <v>1</v>
      </c>
      <c r="P430" s="865"/>
    </row>
    <row r="431" spans="1:16" ht="38.25">
      <c r="A431" s="876">
        <v>427</v>
      </c>
      <c r="B431" s="877" t="s">
        <v>13857</v>
      </c>
      <c r="C431" s="865" t="s">
        <v>13893</v>
      </c>
      <c r="D431" s="846" t="s">
        <v>11116</v>
      </c>
      <c r="E431" s="879" t="s">
        <v>13894</v>
      </c>
      <c r="F431" s="846" t="s">
        <v>1640</v>
      </c>
      <c r="G431" s="846">
        <v>33</v>
      </c>
      <c r="H431" s="846">
        <v>1</v>
      </c>
      <c r="I431" s="846"/>
      <c r="J431" s="846"/>
      <c r="K431" s="846">
        <v>1</v>
      </c>
      <c r="L431" s="865" t="s">
        <v>8839</v>
      </c>
      <c r="M431" s="865" t="s">
        <v>12540</v>
      </c>
      <c r="N431" s="865" t="s">
        <v>1640</v>
      </c>
      <c r="O431" s="865"/>
      <c r="P431" s="865">
        <v>1</v>
      </c>
    </row>
    <row r="432" spans="1:16" ht="51">
      <c r="A432" s="876">
        <v>428</v>
      </c>
      <c r="B432" s="877" t="s">
        <v>13909</v>
      </c>
      <c r="C432" s="865" t="s">
        <v>13910</v>
      </c>
      <c r="D432" s="846" t="s">
        <v>13911</v>
      </c>
      <c r="E432" s="879" t="s">
        <v>13912</v>
      </c>
      <c r="F432" s="846" t="s">
        <v>10956</v>
      </c>
      <c r="G432" s="846">
        <v>46</v>
      </c>
      <c r="H432" s="846"/>
      <c r="I432" s="846">
        <v>1</v>
      </c>
      <c r="J432" s="846"/>
      <c r="K432" s="846"/>
      <c r="L432" s="846" t="s">
        <v>3127</v>
      </c>
      <c r="M432" s="846" t="s">
        <v>13913</v>
      </c>
      <c r="N432" s="846" t="s">
        <v>1611</v>
      </c>
      <c r="O432" s="865">
        <v>1</v>
      </c>
      <c r="P432" s="865"/>
    </row>
    <row r="433" spans="1:16" ht="51">
      <c r="A433" s="876">
        <v>429</v>
      </c>
      <c r="B433" s="877" t="s">
        <v>13909</v>
      </c>
      <c r="C433" s="865" t="s">
        <v>13910</v>
      </c>
      <c r="D433" s="846" t="s">
        <v>13911</v>
      </c>
      <c r="E433" s="879" t="s">
        <v>13912</v>
      </c>
      <c r="F433" s="846" t="s">
        <v>10956</v>
      </c>
      <c r="G433" s="846">
        <v>46</v>
      </c>
      <c r="H433" s="846"/>
      <c r="I433" s="846">
        <v>1</v>
      </c>
      <c r="J433" s="846"/>
      <c r="K433" s="846"/>
      <c r="L433" s="865" t="s">
        <v>3127</v>
      </c>
      <c r="M433" s="865" t="s">
        <v>13914</v>
      </c>
      <c r="N433" s="865" t="s">
        <v>1611</v>
      </c>
      <c r="O433" s="865">
        <v>1</v>
      </c>
      <c r="P433" s="865"/>
    </row>
    <row r="434" spans="1:16" ht="38.25">
      <c r="A434" s="876">
        <v>430</v>
      </c>
      <c r="B434" s="877" t="s">
        <v>13909</v>
      </c>
      <c r="C434" s="865" t="s">
        <v>13910</v>
      </c>
      <c r="D434" s="846" t="s">
        <v>13911</v>
      </c>
      <c r="E434" s="879" t="s">
        <v>13912</v>
      </c>
      <c r="F434" s="846" t="s">
        <v>10956</v>
      </c>
      <c r="G434" s="846">
        <v>46</v>
      </c>
      <c r="H434" s="846"/>
      <c r="I434" s="846">
        <v>1</v>
      </c>
      <c r="J434" s="846"/>
      <c r="K434" s="846"/>
      <c r="L434" s="846" t="s">
        <v>3578</v>
      </c>
      <c r="M434" s="846" t="s">
        <v>13915</v>
      </c>
      <c r="N434" s="846" t="s">
        <v>1611</v>
      </c>
      <c r="O434" s="865">
        <v>1</v>
      </c>
      <c r="P434" s="865"/>
    </row>
    <row r="435" spans="1:16" ht="38.25">
      <c r="A435" s="876">
        <v>431</v>
      </c>
      <c r="B435" s="877" t="s">
        <v>13909</v>
      </c>
      <c r="C435" s="865" t="s">
        <v>13910</v>
      </c>
      <c r="D435" s="846" t="s">
        <v>13911</v>
      </c>
      <c r="E435" s="879" t="s">
        <v>13912</v>
      </c>
      <c r="F435" s="846" t="s">
        <v>10956</v>
      </c>
      <c r="G435" s="846">
        <v>46</v>
      </c>
      <c r="H435" s="846"/>
      <c r="I435" s="846">
        <v>1</v>
      </c>
      <c r="J435" s="846"/>
      <c r="K435" s="846"/>
      <c r="L435" s="846" t="s">
        <v>2933</v>
      </c>
      <c r="M435" s="846" t="s">
        <v>13916</v>
      </c>
      <c r="N435" s="846" t="s">
        <v>1640</v>
      </c>
      <c r="O435" s="865"/>
      <c r="P435" s="865">
        <v>1</v>
      </c>
    </row>
    <row r="436" spans="1:16" ht="38.25">
      <c r="A436" s="876">
        <v>432</v>
      </c>
      <c r="B436" s="877" t="s">
        <v>13909</v>
      </c>
      <c r="C436" s="865" t="s">
        <v>13910</v>
      </c>
      <c r="D436" s="846" t="s">
        <v>13911</v>
      </c>
      <c r="E436" s="879" t="s">
        <v>13912</v>
      </c>
      <c r="F436" s="846" t="s">
        <v>10956</v>
      </c>
      <c r="G436" s="846">
        <v>46</v>
      </c>
      <c r="H436" s="846"/>
      <c r="I436" s="846">
        <v>1</v>
      </c>
      <c r="J436" s="846"/>
      <c r="K436" s="846"/>
      <c r="L436" s="846" t="s">
        <v>6530</v>
      </c>
      <c r="M436" s="846" t="s">
        <v>13917</v>
      </c>
      <c r="N436" s="846" t="s">
        <v>1751</v>
      </c>
      <c r="O436" s="865">
        <v>1</v>
      </c>
      <c r="P436" s="865"/>
    </row>
    <row r="437" spans="1:16" ht="38.25">
      <c r="A437" s="876">
        <v>433</v>
      </c>
      <c r="B437" s="877" t="s">
        <v>13909</v>
      </c>
      <c r="C437" s="865" t="s">
        <v>13910</v>
      </c>
      <c r="D437" s="846" t="s">
        <v>13911</v>
      </c>
      <c r="E437" s="879" t="s">
        <v>13912</v>
      </c>
      <c r="F437" s="846" t="s">
        <v>10956</v>
      </c>
      <c r="G437" s="846">
        <v>46</v>
      </c>
      <c r="H437" s="846"/>
      <c r="I437" s="846"/>
      <c r="J437" s="846">
        <v>1</v>
      </c>
      <c r="K437" s="846"/>
      <c r="L437" s="846" t="s">
        <v>2933</v>
      </c>
      <c r="M437" s="846" t="s">
        <v>13918</v>
      </c>
      <c r="N437" s="846" t="s">
        <v>1640</v>
      </c>
      <c r="O437" s="865"/>
      <c r="P437" s="865">
        <v>1</v>
      </c>
    </row>
    <row r="438" spans="1:16" ht="38.25">
      <c r="A438" s="876">
        <v>434</v>
      </c>
      <c r="B438" s="877" t="s">
        <v>13909</v>
      </c>
      <c r="C438" s="865" t="s">
        <v>13910</v>
      </c>
      <c r="D438" s="846" t="s">
        <v>13911</v>
      </c>
      <c r="E438" s="879" t="s">
        <v>13912</v>
      </c>
      <c r="F438" s="846" t="s">
        <v>10956</v>
      </c>
      <c r="G438" s="846">
        <v>46</v>
      </c>
      <c r="H438" s="846"/>
      <c r="I438" s="846"/>
      <c r="J438" s="846">
        <v>1</v>
      </c>
      <c r="K438" s="846"/>
      <c r="L438" s="865" t="s">
        <v>6530</v>
      </c>
      <c r="M438" s="865" t="s">
        <v>13919</v>
      </c>
      <c r="N438" s="865" t="s">
        <v>1751</v>
      </c>
      <c r="O438" s="865">
        <v>1</v>
      </c>
      <c r="P438" s="865"/>
    </row>
    <row r="439" spans="1:16" ht="38.25">
      <c r="A439" s="876">
        <v>435</v>
      </c>
      <c r="B439" s="877" t="s">
        <v>13909</v>
      </c>
      <c r="C439" s="865" t="s">
        <v>13910</v>
      </c>
      <c r="D439" s="846" t="s">
        <v>13911</v>
      </c>
      <c r="E439" s="879" t="s">
        <v>13912</v>
      </c>
      <c r="F439" s="846" t="s">
        <v>10956</v>
      </c>
      <c r="G439" s="846">
        <v>46</v>
      </c>
      <c r="H439" s="846"/>
      <c r="I439" s="846"/>
      <c r="J439" s="846">
        <v>1</v>
      </c>
      <c r="K439" s="846"/>
      <c r="L439" s="865" t="s">
        <v>6874</v>
      </c>
      <c r="M439" s="865" t="s">
        <v>13920</v>
      </c>
      <c r="N439" s="865" t="s">
        <v>1640</v>
      </c>
      <c r="O439" s="865">
        <v>1</v>
      </c>
      <c r="P439" s="865"/>
    </row>
    <row r="440" spans="1:16" ht="38.25">
      <c r="A440" s="876">
        <v>436</v>
      </c>
      <c r="B440" s="877" t="s">
        <v>13909</v>
      </c>
      <c r="C440" s="865" t="s">
        <v>13910</v>
      </c>
      <c r="D440" s="846" t="s">
        <v>13911</v>
      </c>
      <c r="E440" s="879" t="s">
        <v>13912</v>
      </c>
      <c r="F440" s="846" t="s">
        <v>10956</v>
      </c>
      <c r="G440" s="846">
        <v>46</v>
      </c>
      <c r="H440" s="846"/>
      <c r="I440" s="846"/>
      <c r="J440" s="846">
        <v>1</v>
      </c>
      <c r="K440" s="846"/>
      <c r="L440" s="865" t="s">
        <v>6874</v>
      </c>
      <c r="M440" s="865" t="s">
        <v>13921</v>
      </c>
      <c r="N440" s="865" t="s">
        <v>1640</v>
      </c>
      <c r="O440" s="865">
        <v>1</v>
      </c>
      <c r="P440" s="865"/>
    </row>
    <row r="441" spans="1:16" ht="76.5">
      <c r="A441" s="876">
        <v>437</v>
      </c>
      <c r="B441" s="877" t="s">
        <v>13909</v>
      </c>
      <c r="C441" s="865" t="s">
        <v>13910</v>
      </c>
      <c r="D441" s="846" t="s">
        <v>13911</v>
      </c>
      <c r="E441" s="879" t="s">
        <v>13912</v>
      </c>
      <c r="F441" s="846" t="s">
        <v>10956</v>
      </c>
      <c r="G441" s="846">
        <v>46</v>
      </c>
      <c r="H441" s="846"/>
      <c r="I441" s="846"/>
      <c r="J441" s="846">
        <v>1</v>
      </c>
      <c r="K441" s="846"/>
      <c r="L441" s="846" t="s">
        <v>13922</v>
      </c>
      <c r="M441" s="846" t="s">
        <v>13923</v>
      </c>
      <c r="N441" s="846" t="s">
        <v>1611</v>
      </c>
      <c r="O441" s="865">
        <v>4</v>
      </c>
      <c r="P441" s="865">
        <v>2</v>
      </c>
    </row>
    <row r="442" spans="1:16" ht="38.25">
      <c r="A442" s="876">
        <v>438</v>
      </c>
      <c r="B442" s="877" t="s">
        <v>13909</v>
      </c>
      <c r="C442" s="865" t="s">
        <v>13910</v>
      </c>
      <c r="D442" s="846" t="s">
        <v>13911</v>
      </c>
      <c r="E442" s="879" t="s">
        <v>13912</v>
      </c>
      <c r="F442" s="846" t="s">
        <v>10956</v>
      </c>
      <c r="G442" s="846">
        <v>46</v>
      </c>
      <c r="H442" s="846"/>
      <c r="I442" s="846"/>
      <c r="J442" s="846"/>
      <c r="K442" s="846">
        <v>1</v>
      </c>
      <c r="L442" s="911" t="s">
        <v>6876</v>
      </c>
      <c r="M442" s="865" t="s">
        <v>13924</v>
      </c>
      <c r="N442" s="865" t="s">
        <v>1611</v>
      </c>
      <c r="O442" s="865"/>
      <c r="P442" s="865">
        <v>1</v>
      </c>
    </row>
    <row r="443" spans="1:16" ht="25.5">
      <c r="A443" s="876">
        <v>439</v>
      </c>
      <c r="B443" s="877" t="s">
        <v>13909</v>
      </c>
      <c r="C443" s="865" t="s">
        <v>13925</v>
      </c>
      <c r="D443" s="846" t="s">
        <v>13926</v>
      </c>
      <c r="E443" s="879" t="s">
        <v>13927</v>
      </c>
      <c r="F443" s="846" t="s">
        <v>1611</v>
      </c>
      <c r="G443" s="846">
        <v>44</v>
      </c>
      <c r="H443" s="846">
        <v>16</v>
      </c>
      <c r="I443" s="846"/>
      <c r="J443" s="846">
        <v>1</v>
      </c>
      <c r="K443" s="846"/>
      <c r="L443" s="865" t="s">
        <v>4464</v>
      </c>
      <c r="M443" s="865" t="s">
        <v>2652</v>
      </c>
      <c r="N443" s="865" t="s">
        <v>13928</v>
      </c>
      <c r="O443" s="865">
        <v>1</v>
      </c>
      <c r="P443" s="865"/>
    </row>
    <row r="444" spans="1:16">
      <c r="A444" s="876">
        <v>440</v>
      </c>
      <c r="B444" s="877" t="s">
        <v>13909</v>
      </c>
      <c r="C444" s="865" t="s">
        <v>13925</v>
      </c>
      <c r="D444" s="846" t="s">
        <v>13926</v>
      </c>
      <c r="E444" s="879" t="s">
        <v>13927</v>
      </c>
      <c r="F444" s="846" t="s">
        <v>1611</v>
      </c>
      <c r="G444" s="846">
        <v>44</v>
      </c>
      <c r="H444" s="846">
        <v>16</v>
      </c>
      <c r="I444" s="846"/>
      <c r="J444" s="846"/>
      <c r="K444" s="846">
        <v>1</v>
      </c>
      <c r="L444" s="865" t="s">
        <v>9769</v>
      </c>
      <c r="M444" s="865" t="s">
        <v>13929</v>
      </c>
      <c r="N444" s="865" t="s">
        <v>1611</v>
      </c>
      <c r="O444" s="865">
        <v>1</v>
      </c>
      <c r="P444" s="865"/>
    </row>
    <row r="445" spans="1:16">
      <c r="A445" s="876">
        <v>441</v>
      </c>
      <c r="B445" s="877" t="s">
        <v>13909</v>
      </c>
      <c r="C445" s="865" t="s">
        <v>13925</v>
      </c>
      <c r="D445" s="846" t="s">
        <v>13926</v>
      </c>
      <c r="E445" s="879" t="s">
        <v>13927</v>
      </c>
      <c r="F445" s="846" t="s">
        <v>1611</v>
      </c>
      <c r="G445" s="846">
        <v>44</v>
      </c>
      <c r="H445" s="846">
        <v>16</v>
      </c>
      <c r="I445" s="846"/>
      <c r="J445" s="846"/>
      <c r="K445" s="846">
        <v>1</v>
      </c>
      <c r="L445" s="865" t="s">
        <v>13930</v>
      </c>
      <c r="M445" s="865" t="s">
        <v>13931</v>
      </c>
      <c r="N445" s="865" t="s">
        <v>1611</v>
      </c>
      <c r="O445" s="865">
        <v>1</v>
      </c>
      <c r="P445" s="865"/>
    </row>
    <row r="446" spans="1:16" ht="25.5">
      <c r="A446" s="876">
        <v>442</v>
      </c>
      <c r="B446" s="877" t="s">
        <v>13932</v>
      </c>
      <c r="C446" s="865" t="s">
        <v>13933</v>
      </c>
      <c r="D446" s="846" t="s">
        <v>13934</v>
      </c>
      <c r="E446" s="879" t="s">
        <v>13935</v>
      </c>
      <c r="F446" s="846" t="s">
        <v>1611</v>
      </c>
      <c r="G446" s="846">
        <v>10</v>
      </c>
      <c r="H446" s="846"/>
      <c r="I446" s="846">
        <v>1</v>
      </c>
      <c r="J446" s="846"/>
      <c r="K446" s="846"/>
      <c r="L446" s="846" t="s">
        <v>13963</v>
      </c>
      <c r="M446" s="846" t="s">
        <v>10715</v>
      </c>
      <c r="N446" s="846" t="s">
        <v>1611</v>
      </c>
      <c r="O446" s="865"/>
      <c r="P446" s="865">
        <v>1</v>
      </c>
    </row>
    <row r="447" spans="1:16" ht="25.5">
      <c r="A447" s="876">
        <v>443</v>
      </c>
      <c r="B447" s="877" t="s">
        <v>13932</v>
      </c>
      <c r="C447" s="865" t="s">
        <v>13936</v>
      </c>
      <c r="D447" s="846" t="s">
        <v>13937</v>
      </c>
      <c r="E447" s="879" t="s">
        <v>13938</v>
      </c>
      <c r="F447" s="846" t="s">
        <v>1751</v>
      </c>
      <c r="G447" s="846">
        <v>64</v>
      </c>
      <c r="H447" s="846"/>
      <c r="I447" s="846"/>
      <c r="J447" s="846"/>
      <c r="K447" s="846">
        <v>1</v>
      </c>
      <c r="L447" s="865" t="s">
        <v>13939</v>
      </c>
      <c r="M447" s="865" t="s">
        <v>3349</v>
      </c>
      <c r="N447" s="865" t="s">
        <v>1751</v>
      </c>
      <c r="O447" s="865">
        <v>1</v>
      </c>
      <c r="P447" s="865"/>
    </row>
    <row r="448" spans="1:16" ht="25.5">
      <c r="A448" s="876">
        <v>444</v>
      </c>
      <c r="B448" s="877" t="s">
        <v>13932</v>
      </c>
      <c r="C448" s="865" t="s">
        <v>13940</v>
      </c>
      <c r="D448" s="846" t="s">
        <v>13941</v>
      </c>
      <c r="E448" s="879" t="s">
        <v>13942</v>
      </c>
      <c r="F448" s="846" t="s">
        <v>1640</v>
      </c>
      <c r="G448" s="846">
        <v>30</v>
      </c>
      <c r="H448" s="846"/>
      <c r="I448" s="846">
        <v>1</v>
      </c>
      <c r="J448" s="846"/>
      <c r="K448" s="846"/>
      <c r="L448" s="846" t="s">
        <v>13943</v>
      </c>
      <c r="M448" s="846" t="s">
        <v>13944</v>
      </c>
      <c r="N448" s="846" t="s">
        <v>1640</v>
      </c>
      <c r="O448" s="865"/>
      <c r="P448" s="865">
        <v>1</v>
      </c>
    </row>
    <row r="449" spans="1:16" ht="25.5">
      <c r="A449" s="876">
        <v>445</v>
      </c>
      <c r="B449" s="877" t="s">
        <v>13932</v>
      </c>
      <c r="C449" s="865" t="s">
        <v>13945</v>
      </c>
      <c r="D449" s="846" t="s">
        <v>13946</v>
      </c>
      <c r="E449" s="879" t="s">
        <v>13947</v>
      </c>
      <c r="F449" s="846" t="s">
        <v>1640</v>
      </c>
      <c r="G449" s="846">
        <v>30</v>
      </c>
      <c r="H449" s="846"/>
      <c r="I449" s="846">
        <v>1</v>
      </c>
      <c r="J449" s="846"/>
      <c r="K449" s="846"/>
      <c r="L449" s="865" t="s">
        <v>13943</v>
      </c>
      <c r="M449" s="846" t="s">
        <v>13944</v>
      </c>
      <c r="N449" s="846" t="s">
        <v>1640</v>
      </c>
      <c r="O449" s="865"/>
      <c r="P449" s="865">
        <v>1</v>
      </c>
    </row>
    <row r="450" spans="1:16" ht="25.5">
      <c r="A450" s="876">
        <v>446</v>
      </c>
      <c r="B450" s="877" t="s">
        <v>13932</v>
      </c>
      <c r="C450" s="865" t="s">
        <v>13948</v>
      </c>
      <c r="D450" s="846" t="s">
        <v>13949</v>
      </c>
      <c r="E450" s="879" t="s">
        <v>13950</v>
      </c>
      <c r="F450" s="846" t="s">
        <v>1640</v>
      </c>
      <c r="G450" s="846">
        <v>7</v>
      </c>
      <c r="H450" s="846"/>
      <c r="I450" s="846"/>
      <c r="J450" s="846"/>
      <c r="K450" s="846">
        <v>1</v>
      </c>
      <c r="L450" s="865" t="s">
        <v>13951</v>
      </c>
      <c r="M450" s="865" t="s">
        <v>13952</v>
      </c>
      <c r="N450" s="865" t="s">
        <v>13953</v>
      </c>
      <c r="O450" s="865"/>
      <c r="P450" s="865">
        <v>1</v>
      </c>
    </row>
    <row r="451" spans="1:16" ht="25.5">
      <c r="A451" s="876">
        <v>447</v>
      </c>
      <c r="B451" s="877" t="s">
        <v>13932</v>
      </c>
      <c r="C451" s="865" t="s">
        <v>13954</v>
      </c>
      <c r="D451" s="846" t="s">
        <v>13955</v>
      </c>
      <c r="E451" s="879" t="s">
        <v>13956</v>
      </c>
      <c r="F451" s="846" t="s">
        <v>1640</v>
      </c>
      <c r="G451" s="846">
        <v>33</v>
      </c>
      <c r="H451" s="846"/>
      <c r="I451" s="846">
        <v>1</v>
      </c>
      <c r="J451" s="846"/>
      <c r="K451" s="846"/>
      <c r="L451" s="846" t="s">
        <v>13957</v>
      </c>
      <c r="M451" s="846" t="s">
        <v>13958</v>
      </c>
      <c r="N451" s="846" t="s">
        <v>1751</v>
      </c>
      <c r="O451" s="865"/>
      <c r="P451" s="865">
        <v>1</v>
      </c>
    </row>
    <row r="452" spans="1:16" ht="25.5">
      <c r="A452" s="876">
        <v>448</v>
      </c>
      <c r="B452" s="877" t="s">
        <v>13932</v>
      </c>
      <c r="C452" s="865" t="s">
        <v>13959</v>
      </c>
      <c r="D452" s="846" t="s">
        <v>13960</v>
      </c>
      <c r="E452" s="879" t="s">
        <v>13961</v>
      </c>
      <c r="F452" s="846" t="s">
        <v>1640</v>
      </c>
      <c r="G452" s="846">
        <v>42</v>
      </c>
      <c r="H452" s="846"/>
      <c r="I452" s="846"/>
      <c r="J452" s="846">
        <v>1</v>
      </c>
      <c r="K452" s="846"/>
      <c r="L452" s="865" t="s">
        <v>13943</v>
      </c>
      <c r="M452" s="865" t="s">
        <v>13962</v>
      </c>
      <c r="N452" s="865" t="s">
        <v>1640</v>
      </c>
      <c r="O452" s="865"/>
      <c r="P452" s="865">
        <v>1</v>
      </c>
    </row>
    <row r="455" spans="1:16">
      <c r="I455" s="876" t="s">
        <v>10762</v>
      </c>
      <c r="J455" s="876" t="s">
        <v>10763</v>
      </c>
      <c r="K455" s="876" t="s">
        <v>10764</v>
      </c>
    </row>
    <row r="456" spans="1:16" ht="21">
      <c r="B456" s="1595" t="s">
        <v>10765</v>
      </c>
      <c r="C456" s="1596"/>
      <c r="D456" s="1596"/>
      <c r="E456" s="1596"/>
      <c r="F456" s="1596"/>
      <c r="G456" s="1596"/>
      <c r="H456" s="1597"/>
      <c r="I456" s="886">
        <f>SUM(I5:I452)</f>
        <v>121</v>
      </c>
      <c r="J456" s="886">
        <f>SUM(J5:J452)</f>
        <v>143</v>
      </c>
      <c r="K456" s="886">
        <f>SUM(K5:K452)</f>
        <v>184</v>
      </c>
    </row>
    <row r="457" spans="1:16" ht="21">
      <c r="B457" s="1595" t="s">
        <v>1552</v>
      </c>
      <c r="C457" s="1596"/>
      <c r="D457" s="1596"/>
      <c r="E457" s="1596"/>
      <c r="F457" s="1596"/>
      <c r="G457" s="1596"/>
      <c r="H457" s="1597"/>
      <c r="I457" s="1598">
        <f>SUM(I456,J456,K456)</f>
        <v>448</v>
      </c>
      <c r="J457" s="1598"/>
      <c r="K457" s="1598"/>
    </row>
  </sheetData>
  <mergeCells count="16">
    <mergeCell ref="B456:H456"/>
    <mergeCell ref="B457:H457"/>
    <mergeCell ref="I457:K457"/>
    <mergeCell ref="A1:P1"/>
    <mergeCell ref="A2:A4"/>
    <mergeCell ref="B2:B4"/>
    <mergeCell ref="C2:C4"/>
    <mergeCell ref="D2:D4"/>
    <mergeCell ref="E2:E4"/>
    <mergeCell ref="F2:F4"/>
    <mergeCell ref="G2:G4"/>
    <mergeCell ref="H2:H4"/>
    <mergeCell ref="I2:K3"/>
    <mergeCell ref="L2:P2"/>
    <mergeCell ref="L3:N3"/>
    <mergeCell ref="O3:P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Q68"/>
  <sheetViews>
    <sheetView topLeftCell="I34" workbookViewId="0">
      <selection activeCell="AM68" sqref="AM68"/>
    </sheetView>
  </sheetViews>
  <sheetFormatPr defaultRowHeight="15"/>
  <cols>
    <col min="1" max="1" width="6.42578125" style="990" customWidth="1"/>
    <col min="2" max="2" width="27.5703125" style="990" customWidth="1"/>
    <col min="3" max="3" width="6.5703125" style="990" customWidth="1"/>
    <col min="4" max="4" width="7.5703125" style="990" bestFit="1" customWidth="1"/>
    <col min="5" max="6" width="6.5703125" style="990" customWidth="1"/>
    <col min="7" max="7" width="7.5703125" style="990" bestFit="1" customWidth="1"/>
    <col min="8" max="9" width="6.5703125" style="990" customWidth="1"/>
    <col min="10" max="10" width="7.5703125" style="990" bestFit="1" customWidth="1"/>
    <col min="11" max="12" width="6.5703125" style="990" customWidth="1"/>
    <col min="13" max="13" width="7.5703125" style="990" bestFit="1" customWidth="1"/>
    <col min="14" max="15" width="6.5703125" style="990" customWidth="1"/>
    <col min="16" max="16" width="7.5703125" style="990" bestFit="1" customWidth="1"/>
    <col min="17" max="18" width="6.5703125" style="990" customWidth="1"/>
    <col min="19" max="19" width="7.5703125" style="990" bestFit="1" customWidth="1"/>
    <col min="20" max="20" width="6.5703125" style="990" customWidth="1"/>
    <col min="21" max="21" width="6.7109375" style="990" bestFit="1" customWidth="1"/>
    <col min="22" max="22" width="7.5703125" style="990" bestFit="1" customWidth="1"/>
    <col min="23" max="23" width="7.140625" style="990" bestFit="1" customWidth="1"/>
    <col min="24" max="24" width="7" style="990" customWidth="1"/>
    <col min="25" max="25" width="7.5703125" style="990" bestFit="1" customWidth="1"/>
    <col min="26" max="26" width="7" style="990" customWidth="1"/>
    <col min="27" max="27" width="7.28515625" style="990" customWidth="1"/>
    <col min="28" max="28" width="8.28515625" style="990" customWidth="1"/>
    <col min="29" max="29" width="7.140625" style="990" bestFit="1" customWidth="1"/>
    <col min="30" max="30" width="7" style="990" customWidth="1"/>
    <col min="31" max="31" width="7.5703125" style="990" bestFit="1" customWidth="1"/>
    <col min="32" max="32" width="7" style="990" customWidth="1"/>
    <col min="33" max="33" width="6.7109375" style="990" bestFit="1" customWidth="1"/>
    <col min="34" max="34" width="7.5703125" style="990" bestFit="1" customWidth="1"/>
    <col min="35" max="35" width="7.140625" style="990" bestFit="1" customWidth="1"/>
    <col min="36" max="36" width="8.7109375" style="990" bestFit="1" customWidth="1"/>
    <col min="37" max="38" width="7.5703125" style="990" bestFit="1" customWidth="1"/>
    <col min="39" max="39" width="8.7109375" style="990" bestFit="1" customWidth="1"/>
    <col min="40" max="41" width="7.5703125" style="990" bestFit="1" customWidth="1"/>
    <col min="42" max="42" width="15" style="990" bestFit="1" customWidth="1"/>
    <col min="43" max="16384" width="9.140625" style="990"/>
  </cols>
  <sheetData>
    <row r="1" spans="1:43" ht="26.25">
      <c r="A1" s="1607" t="s">
        <v>13346</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c r="AO1" s="1607"/>
      <c r="AP1" s="1607"/>
    </row>
    <row r="2" spans="1:43" ht="27" customHeight="1">
      <c r="A2" s="1608" t="s">
        <v>2305</v>
      </c>
      <c r="B2" s="1608" t="s">
        <v>1550</v>
      </c>
      <c r="C2" s="1608" t="s">
        <v>13331</v>
      </c>
      <c r="D2" s="1608"/>
      <c r="E2" s="1608"/>
      <c r="F2" s="1608" t="s">
        <v>13332</v>
      </c>
      <c r="G2" s="1608"/>
      <c r="H2" s="1608"/>
      <c r="I2" s="1606" t="s">
        <v>1436</v>
      </c>
      <c r="J2" s="1606"/>
      <c r="K2" s="1606"/>
      <c r="L2" s="1606" t="s">
        <v>13333</v>
      </c>
      <c r="M2" s="1606"/>
      <c r="N2" s="1606"/>
      <c r="O2" s="1606" t="s">
        <v>1437</v>
      </c>
      <c r="P2" s="1606"/>
      <c r="Q2" s="1606"/>
      <c r="R2" s="1606" t="s">
        <v>1438</v>
      </c>
      <c r="S2" s="1606"/>
      <c r="T2" s="1606"/>
      <c r="U2" s="1606" t="s">
        <v>13334</v>
      </c>
      <c r="V2" s="1606"/>
      <c r="W2" s="1606"/>
      <c r="X2" s="1606" t="s">
        <v>13335</v>
      </c>
      <c r="Y2" s="1606"/>
      <c r="Z2" s="1606"/>
      <c r="AA2" s="1606" t="s">
        <v>5117</v>
      </c>
      <c r="AB2" s="1606"/>
      <c r="AC2" s="1606"/>
      <c r="AD2" s="1606" t="s">
        <v>13336</v>
      </c>
      <c r="AE2" s="1606"/>
      <c r="AF2" s="1606"/>
      <c r="AG2" s="1606" t="s">
        <v>13337</v>
      </c>
      <c r="AH2" s="1606"/>
      <c r="AI2" s="1606"/>
      <c r="AJ2" s="1606" t="s">
        <v>1441</v>
      </c>
      <c r="AK2" s="1606"/>
      <c r="AL2" s="1606"/>
      <c r="AM2" s="1608" t="s">
        <v>1442</v>
      </c>
      <c r="AN2" s="1608"/>
      <c r="AO2" s="1608"/>
      <c r="AP2" s="1608" t="s">
        <v>1552</v>
      </c>
    </row>
    <row r="3" spans="1:43">
      <c r="A3" s="1608"/>
      <c r="B3" s="1608"/>
      <c r="C3" s="1001" t="s">
        <v>1444</v>
      </c>
      <c r="D3" s="958" t="s">
        <v>1445</v>
      </c>
      <c r="E3" s="1002" t="s">
        <v>1446</v>
      </c>
      <c r="F3" s="1001" t="s">
        <v>1444</v>
      </c>
      <c r="G3" s="958" t="s">
        <v>1445</v>
      </c>
      <c r="H3" s="1002" t="s">
        <v>1446</v>
      </c>
      <c r="I3" s="1001" t="s">
        <v>1444</v>
      </c>
      <c r="J3" s="958" t="s">
        <v>1445</v>
      </c>
      <c r="K3" s="1002" t="s">
        <v>1446</v>
      </c>
      <c r="L3" s="1001" t="s">
        <v>1444</v>
      </c>
      <c r="M3" s="958" t="s">
        <v>1445</v>
      </c>
      <c r="N3" s="1002" t="s">
        <v>1446</v>
      </c>
      <c r="O3" s="1001" t="s">
        <v>1444</v>
      </c>
      <c r="P3" s="958" t="s">
        <v>1445</v>
      </c>
      <c r="Q3" s="1002" t="s">
        <v>1446</v>
      </c>
      <c r="R3" s="1001" t="s">
        <v>1444</v>
      </c>
      <c r="S3" s="958" t="s">
        <v>1445</v>
      </c>
      <c r="T3" s="1002" t="s">
        <v>1446</v>
      </c>
      <c r="U3" s="1001" t="s">
        <v>1444</v>
      </c>
      <c r="V3" s="958" t="s">
        <v>1445</v>
      </c>
      <c r="W3" s="1002" t="s">
        <v>1446</v>
      </c>
      <c r="X3" s="1001" t="s">
        <v>1444</v>
      </c>
      <c r="Y3" s="958" t="s">
        <v>1445</v>
      </c>
      <c r="Z3" s="1002" t="s">
        <v>1446</v>
      </c>
      <c r="AA3" s="1001" t="s">
        <v>1444</v>
      </c>
      <c r="AB3" s="958" t="s">
        <v>1445</v>
      </c>
      <c r="AC3" s="1002" t="s">
        <v>1446</v>
      </c>
      <c r="AD3" s="1001" t="s">
        <v>1444</v>
      </c>
      <c r="AE3" s="958" t="s">
        <v>1445</v>
      </c>
      <c r="AF3" s="1002" t="s">
        <v>1446</v>
      </c>
      <c r="AG3" s="1001" t="s">
        <v>1444</v>
      </c>
      <c r="AH3" s="958" t="s">
        <v>1445</v>
      </c>
      <c r="AI3" s="1002" t="s">
        <v>1446</v>
      </c>
      <c r="AJ3" s="1001" t="s">
        <v>1444</v>
      </c>
      <c r="AK3" s="958" t="s">
        <v>1445</v>
      </c>
      <c r="AL3" s="1002" t="s">
        <v>1446</v>
      </c>
      <c r="AM3" s="1001" t="s">
        <v>1444</v>
      </c>
      <c r="AN3" s="958" t="s">
        <v>1445</v>
      </c>
      <c r="AO3" s="1002" t="s">
        <v>1446</v>
      </c>
      <c r="AP3" s="1608"/>
    </row>
    <row r="4" spans="1:43" ht="15" customHeight="1">
      <c r="A4" s="1003">
        <v>1</v>
      </c>
      <c r="B4" s="1004" t="s">
        <v>1447</v>
      </c>
      <c r="C4" s="1001">
        <f>SUM('[2]ATICILIK VE AVCILIK'!I9)</f>
        <v>0</v>
      </c>
      <c r="D4" s="958">
        <f>SUM('[2]ATICILIK VE AVCILIK'!J9)</f>
        <v>0</v>
      </c>
      <c r="E4" s="1002">
        <f>SUM('[2]ATICILIK VE AVCILIK'!K9)</f>
        <v>0</v>
      </c>
      <c r="F4" s="1001"/>
      <c r="G4" s="958"/>
      <c r="H4" s="1002"/>
      <c r="I4" s="1001">
        <f>SUM('[2]ATICILIK VE AVCILIK'!I14)</f>
        <v>0</v>
      </c>
      <c r="J4" s="958">
        <f>SUM('[2]ATICILIK VE AVCILIK'!J14)</f>
        <v>0</v>
      </c>
      <c r="K4" s="1002">
        <f>SUM('[2]ATICILIK VE AVCILIK'!K14)</f>
        <v>0</v>
      </c>
      <c r="L4" s="1001"/>
      <c r="M4" s="958"/>
      <c r="N4" s="1002"/>
      <c r="O4" s="1001">
        <f>SUM('[2]ATICILIK VE AVCILIK'!I22)</f>
        <v>0</v>
      </c>
      <c r="P4" s="958">
        <f>SUM('[2]ATICILIK VE AVCILIK'!J22)</f>
        <v>0</v>
      </c>
      <c r="Q4" s="1002">
        <f>SUM('[2]ATICILIK VE AVCILIK'!K22)</f>
        <v>1</v>
      </c>
      <c r="R4" s="1001">
        <f>SUM('[2]ATICILIK VE AVCILIK'!I30)</f>
        <v>0</v>
      </c>
      <c r="S4" s="958">
        <f>SUM('[2]ATICILIK VE AVCILIK'!J30)</f>
        <v>0</v>
      </c>
      <c r="T4" s="1002">
        <f>SUM('[2]ATICILIK VE AVCILIK'!K30)</f>
        <v>0</v>
      </c>
      <c r="U4" s="1001"/>
      <c r="V4" s="958"/>
      <c r="W4" s="1002"/>
      <c r="X4" s="1001">
        <f>SUM('[2]ATICILIK VE AVCILIK'!I35)</f>
        <v>0</v>
      </c>
      <c r="Y4" s="958">
        <f>SUM('[2]ATICILIK VE AVCILIK'!J35)</f>
        <v>0</v>
      </c>
      <c r="Z4" s="1002">
        <f>SUM('[2]ATICILIK VE AVCILIK'!K35)</f>
        <v>0</v>
      </c>
      <c r="AA4" s="1001">
        <f>SUM('[2]ATICILIK VE AVCILIK'!I41)</f>
        <v>0</v>
      </c>
      <c r="AB4" s="958">
        <f>SUM('[2]ATICILIK VE AVCILIK'!J41)</f>
        <v>0</v>
      </c>
      <c r="AC4" s="1002">
        <f>SUM('[2]ATICILIK VE AVCILIK'!K41)</f>
        <v>0</v>
      </c>
      <c r="AD4" s="1001">
        <f>SUM('[2]ATICILIK VE AVCILIK'!I46)</f>
        <v>0</v>
      </c>
      <c r="AE4" s="958">
        <f>SUM('[2]ATICILIK VE AVCILIK'!J46)</f>
        <v>0</v>
      </c>
      <c r="AF4" s="1002">
        <f>SUM('[2]ATICILIK VE AVCILIK'!K46)</f>
        <v>0</v>
      </c>
      <c r="AG4" s="1001"/>
      <c r="AH4" s="958"/>
      <c r="AI4" s="1002"/>
      <c r="AJ4" s="1001">
        <f>SUM('[2]ATICILIK VE AVCILIK'!I62)</f>
        <v>0</v>
      </c>
      <c r="AK4" s="958">
        <f>SUM('[2]ATICILIK VE AVCILIK'!J62)</f>
        <v>0</v>
      </c>
      <c r="AL4" s="1002">
        <f>SUM('[2]ATICILIK VE AVCILIK'!K62)</f>
        <v>1</v>
      </c>
      <c r="AM4" s="1001">
        <f>SUM(C4,F4,I4,L4,O4,R4,U4,X4,AA4,AD4,AG4,AJ4)</f>
        <v>0</v>
      </c>
      <c r="AN4" s="958">
        <f>SUM(D4,G4,J4,M4,P4,S4,V4,Y4,AB4,AE4,AH4,AK4)</f>
        <v>0</v>
      </c>
      <c r="AO4" s="1002">
        <f>SUM(E4,H4,K4,N4,Q4,T4,W4,Z4,AC4,AF4,AI4,AL4)</f>
        <v>2</v>
      </c>
      <c r="AP4" s="1005">
        <f>AM4+AN4+AO4</f>
        <v>2</v>
      </c>
    </row>
    <row r="5" spans="1:43" s="993" customFormat="1" ht="15" customHeight="1">
      <c r="A5" s="1003">
        <v>2</v>
      </c>
      <c r="B5" s="1004" t="s">
        <v>1554</v>
      </c>
      <c r="C5" s="1001">
        <f>SUM([2]ATLETİZM!I9)</f>
        <v>0</v>
      </c>
      <c r="D5" s="958">
        <f>SUM([2]ATLETİZM!J9)</f>
        <v>0</v>
      </c>
      <c r="E5" s="1002">
        <f>SUM([2]ATLETİZM!K9)</f>
        <v>0</v>
      </c>
      <c r="F5" s="1001"/>
      <c r="G5" s="958"/>
      <c r="H5" s="1002"/>
      <c r="I5" s="1001">
        <f>SUM([2]ATLETİZM!I15)</f>
        <v>0</v>
      </c>
      <c r="J5" s="958">
        <f>SUM([2]ATLETİZM!J15)</f>
        <v>0</v>
      </c>
      <c r="K5" s="1002">
        <f>SUM([2]ATLETİZM!K15)</f>
        <v>0</v>
      </c>
      <c r="L5" s="1001"/>
      <c r="M5" s="958"/>
      <c r="N5" s="1002"/>
      <c r="O5" s="1001">
        <f>SUM([2]ATLETİZM!I47)</f>
        <v>0</v>
      </c>
      <c r="P5" s="958">
        <f>SUM([2]ATLETİZM!J47)</f>
        <v>0</v>
      </c>
      <c r="Q5" s="1002">
        <f>SUM([2]ATLETİZM!K47)</f>
        <v>0</v>
      </c>
      <c r="R5" s="1001">
        <f>SUM([2]ATLETİZM!I176)</f>
        <v>42</v>
      </c>
      <c r="S5" s="958">
        <f>SUM([2]ATLETİZM!J176)</f>
        <v>42</v>
      </c>
      <c r="T5" s="1002">
        <f>SUM([2]ATLETİZM!K176)</f>
        <v>39</v>
      </c>
      <c r="U5" s="1001"/>
      <c r="V5" s="958"/>
      <c r="W5" s="1002"/>
      <c r="X5" s="1001">
        <f>SUM([2]ATLETİZM!I181)</f>
        <v>0</v>
      </c>
      <c r="Y5" s="958">
        <f>SUM([2]ATLETİZM!J181)</f>
        <v>0</v>
      </c>
      <c r="Z5" s="1002">
        <f>SUM([2]ATLETİZM!K181)</f>
        <v>0</v>
      </c>
      <c r="AA5" s="1001">
        <f>SUM([2]ATLETİZM!I189)</f>
        <v>0</v>
      </c>
      <c r="AB5" s="958">
        <f>SUM([2]ATLETİZM!J189)</f>
        <v>0</v>
      </c>
      <c r="AC5" s="1002">
        <f>SUM([2]ATLETİZM!K189)</f>
        <v>0</v>
      </c>
      <c r="AD5" s="1001">
        <f>SUM([2]ATLETİZM!I193)</f>
        <v>0</v>
      </c>
      <c r="AE5" s="958">
        <f>SUM([2]ATLETİZM!J193)</f>
        <v>0</v>
      </c>
      <c r="AF5" s="1002">
        <f>SUM([2]ATLETİZM!K193)</f>
        <v>0</v>
      </c>
      <c r="AG5" s="1001"/>
      <c r="AH5" s="958"/>
      <c r="AI5" s="1002"/>
      <c r="AJ5" s="1001">
        <f>SUM([2]ATLETİZM!I336)</f>
        <v>34</v>
      </c>
      <c r="AK5" s="958">
        <f>SUM([2]ATLETİZM!J336)</f>
        <v>28</v>
      </c>
      <c r="AL5" s="1002">
        <f>SUM([2]ATLETİZM!K336)</f>
        <v>32</v>
      </c>
      <c r="AM5" s="1001">
        <f t="shared" ref="AM5:AO67" si="0">SUM(C5,F5,I5,L5,O5,R5,U5,X5,AA5,AD5,AG5,AJ5)</f>
        <v>76</v>
      </c>
      <c r="AN5" s="958">
        <f t="shared" si="0"/>
        <v>70</v>
      </c>
      <c r="AO5" s="1002">
        <f t="shared" si="0"/>
        <v>71</v>
      </c>
      <c r="AP5" s="1005">
        <f t="shared" ref="AP5:AP67" si="1">AM5+AN5+AO5</f>
        <v>217</v>
      </c>
    </row>
    <row r="6" spans="1:43" ht="15" customHeight="1">
      <c r="A6" s="1003">
        <v>3</v>
      </c>
      <c r="B6" s="1004" t="s">
        <v>1449</v>
      </c>
      <c r="C6" s="1001">
        <f>SUM([2]BADMİNTON!I9)</f>
        <v>0</v>
      </c>
      <c r="D6" s="958">
        <f>SUM([2]BADMİNTON!J9)</f>
        <v>0</v>
      </c>
      <c r="E6" s="1002">
        <f>SUM([2]BADMİNTON!K9)</f>
        <v>0</v>
      </c>
      <c r="F6" s="1001"/>
      <c r="G6" s="958"/>
      <c r="H6" s="1002"/>
      <c r="I6" s="1001">
        <f>SUM([2]BADMİNTON!I15)</f>
        <v>0</v>
      </c>
      <c r="J6" s="958">
        <f>SUM([2]BADMİNTON!J15)</f>
        <v>0</v>
      </c>
      <c r="K6" s="1002">
        <f>SUM([2]BADMİNTON!K15)</f>
        <v>0</v>
      </c>
      <c r="L6" s="1001"/>
      <c r="M6" s="958"/>
      <c r="N6" s="1002"/>
      <c r="O6" s="1001">
        <f>SUM([2]BADMİNTON!I25)</f>
        <v>0</v>
      </c>
      <c r="P6" s="958">
        <f>SUM([2]BADMİNTON!J25)</f>
        <v>1</v>
      </c>
      <c r="Q6" s="1002">
        <f>SUM([2]BADMİNTON!K25)</f>
        <v>2</v>
      </c>
      <c r="R6" s="1001">
        <f>SUM([2]BADMİNTON!I54)</f>
        <v>0</v>
      </c>
      <c r="S6" s="958">
        <f>SUM([2]BADMİNTON!J54)</f>
        <v>0</v>
      </c>
      <c r="T6" s="1002">
        <f>SUM([2]BADMİNTON!K54)</f>
        <v>0</v>
      </c>
      <c r="U6" s="1001"/>
      <c r="V6" s="958"/>
      <c r="W6" s="1002"/>
      <c r="X6" s="1001">
        <f>SUM([2]BADMİNTON!I59)</f>
        <v>0</v>
      </c>
      <c r="Y6" s="958">
        <f>SUM([2]BADMİNTON!J59)</f>
        <v>0</v>
      </c>
      <c r="Z6" s="1002">
        <f>SUM([2]BADMİNTON!K59)</f>
        <v>0</v>
      </c>
      <c r="AA6" s="1001">
        <f>SUM([2]BADMİNTON!I65)</f>
        <v>0</v>
      </c>
      <c r="AB6" s="958">
        <f>SUM([2]BADMİNTON!J65)</f>
        <v>0</v>
      </c>
      <c r="AC6" s="1002">
        <f>SUM([2]BADMİNTON!K65)</f>
        <v>0</v>
      </c>
      <c r="AD6" s="1001">
        <f>SUM([2]BADMİNTON!I69)</f>
        <v>0</v>
      </c>
      <c r="AE6" s="958">
        <f>SUM([2]BADMİNTON!J69)</f>
        <v>0</v>
      </c>
      <c r="AF6" s="1002">
        <f>SUM([2]BADMİNTON!K69)</f>
        <v>0</v>
      </c>
      <c r="AG6" s="1001"/>
      <c r="AH6" s="958"/>
      <c r="AI6" s="1002"/>
      <c r="AJ6" s="1001">
        <f>SUM([2]BADMİNTON!I88)</f>
        <v>0</v>
      </c>
      <c r="AK6" s="958">
        <f>SUM([2]BADMİNTON!J88)</f>
        <v>1</v>
      </c>
      <c r="AL6" s="1002">
        <f>SUM([2]BADMİNTON!K88)</f>
        <v>1</v>
      </c>
      <c r="AM6" s="1001">
        <f t="shared" si="0"/>
        <v>0</v>
      </c>
      <c r="AN6" s="958">
        <f t="shared" si="0"/>
        <v>2</v>
      </c>
      <c r="AO6" s="1002">
        <f t="shared" si="0"/>
        <v>3</v>
      </c>
      <c r="AP6" s="1005">
        <f t="shared" si="1"/>
        <v>5</v>
      </c>
    </row>
    <row r="7" spans="1:43" s="993" customFormat="1" ht="15" customHeight="1">
      <c r="A7" s="1003">
        <v>4</v>
      </c>
      <c r="B7" s="1004" t="s">
        <v>1479</v>
      </c>
      <c r="C7" s="1001">
        <f>SUM([2]BASKETBOL!I9)</f>
        <v>0</v>
      </c>
      <c r="D7" s="958">
        <f>SUM([2]BASKETBOL!J9)</f>
        <v>0</v>
      </c>
      <c r="E7" s="1002">
        <f>SUM([2]BASKETBOL!K9)</f>
        <v>0</v>
      </c>
      <c r="F7" s="1001"/>
      <c r="G7" s="958"/>
      <c r="H7" s="1002"/>
      <c r="I7" s="1001">
        <f>SUM([2]BASKETBOL!I15)</f>
        <v>0</v>
      </c>
      <c r="J7" s="958">
        <f>SUM([2]BASKETBOL!J15)</f>
        <v>0</v>
      </c>
      <c r="K7" s="1002">
        <f>SUM([2]BASKETBOL!K15)</f>
        <v>0</v>
      </c>
      <c r="L7" s="1001"/>
      <c r="M7" s="958"/>
      <c r="N7" s="1002"/>
      <c r="O7" s="1001">
        <f>SUM([2]BASKETBOL!I23)</f>
        <v>0</v>
      </c>
      <c r="P7" s="958">
        <f>SUM([2]BASKETBOL!J23)</f>
        <v>0</v>
      </c>
      <c r="Q7" s="1002">
        <f>SUM([2]BASKETBOL!K23)</f>
        <v>0</v>
      </c>
      <c r="R7" s="1001">
        <f>SUM([2]BASKETBOL!I30)</f>
        <v>0</v>
      </c>
      <c r="S7" s="958">
        <f>SUM([2]BASKETBOL!J30)</f>
        <v>0</v>
      </c>
      <c r="T7" s="1002">
        <f>SUM([2]BASKETBOL!K30)</f>
        <v>0</v>
      </c>
      <c r="U7" s="1001"/>
      <c r="V7" s="958"/>
      <c r="W7" s="1002"/>
      <c r="X7" s="1001">
        <f>SUM([2]BASKETBOL!I35)</f>
        <v>0</v>
      </c>
      <c r="Y7" s="958">
        <f>SUM([2]BASKETBOL!J35)</f>
        <v>0</v>
      </c>
      <c r="Z7" s="1002">
        <f>SUM([2]BASKETBOL!K35)</f>
        <v>0</v>
      </c>
      <c r="AA7" s="1001">
        <f>SUM([2]BASKETBOL!I38)</f>
        <v>0</v>
      </c>
      <c r="AB7" s="958">
        <f>SUM([2]BASKETBOL!J38)</f>
        <v>0</v>
      </c>
      <c r="AC7" s="1002">
        <f>SUM([2]BASKETBOL!K38)</f>
        <v>0</v>
      </c>
      <c r="AD7" s="1001">
        <f>SUM([2]BASKETBOL!I45)</f>
        <v>0</v>
      </c>
      <c r="AE7" s="958">
        <f>SUM([2]BASKETBOL!J45)</f>
        <v>0</v>
      </c>
      <c r="AF7" s="1002">
        <f>SUM([2]BASKETBOL!K45)</f>
        <v>0</v>
      </c>
      <c r="AG7" s="1001"/>
      <c r="AH7" s="958"/>
      <c r="AI7" s="1002"/>
      <c r="AJ7" s="1001">
        <f>SUM([2]BASKETBOL!I71)</f>
        <v>1</v>
      </c>
      <c r="AK7" s="958">
        <f>SUM([2]BASKETBOL!J71)</f>
        <v>0</v>
      </c>
      <c r="AL7" s="1002">
        <f>SUM([2]BASKETBOL!K71)</f>
        <v>0</v>
      </c>
      <c r="AM7" s="1001">
        <f t="shared" si="0"/>
        <v>1</v>
      </c>
      <c r="AN7" s="958">
        <f t="shared" si="0"/>
        <v>0</v>
      </c>
      <c r="AO7" s="1002">
        <f t="shared" si="0"/>
        <v>0</v>
      </c>
      <c r="AP7" s="1005">
        <f t="shared" si="1"/>
        <v>1</v>
      </c>
    </row>
    <row r="8" spans="1:43" s="993" customFormat="1" ht="15" customHeight="1">
      <c r="A8" s="1003">
        <v>5</v>
      </c>
      <c r="B8" s="1004" t="s">
        <v>1468</v>
      </c>
      <c r="C8" s="1001"/>
      <c r="D8" s="958"/>
      <c r="E8" s="1002"/>
      <c r="F8" s="1001">
        <f>SUM('[2]BEDENSEL ENGELLİLER'!I8)</f>
        <v>0</v>
      </c>
      <c r="G8" s="958">
        <f>SUM('[2]BEDENSEL ENGELLİLER'!J8)</f>
        <v>0</v>
      </c>
      <c r="H8" s="1002">
        <f>SUM('[2]BEDENSEL ENGELLİLER'!K8)</f>
        <v>0</v>
      </c>
      <c r="I8" s="1001">
        <f>SUM('[2]BEDENSEL ENGELLİLER'!I17)</f>
        <v>0</v>
      </c>
      <c r="J8" s="958">
        <f>SUM('[2]BEDENSEL ENGELLİLER'!J17)</f>
        <v>0</v>
      </c>
      <c r="K8" s="1002">
        <f>SUM('[2]BEDENSEL ENGELLİLER'!K17)</f>
        <v>0</v>
      </c>
      <c r="L8" s="1001"/>
      <c r="M8" s="958"/>
      <c r="N8" s="1002"/>
      <c r="O8" s="1001">
        <f>SUM('[2]BEDENSEL ENGELLİLER'!I23)</f>
        <v>0</v>
      </c>
      <c r="P8" s="958">
        <f>SUM('[2]BEDENSEL ENGELLİLER'!J23)</f>
        <v>0</v>
      </c>
      <c r="Q8" s="1002">
        <f>SUM('[2]BEDENSEL ENGELLİLER'!K23)</f>
        <v>0</v>
      </c>
      <c r="R8" s="1001">
        <f>SUM('[2]BEDENSEL ENGELLİLER'!I30)</f>
        <v>0</v>
      </c>
      <c r="S8" s="958">
        <f>SUM('[2]BEDENSEL ENGELLİLER'!J30)</f>
        <v>0</v>
      </c>
      <c r="T8" s="1002">
        <f>SUM('[2]BEDENSEL ENGELLİLER'!K30)</f>
        <v>0</v>
      </c>
      <c r="U8" s="1001"/>
      <c r="V8" s="958"/>
      <c r="W8" s="1002"/>
      <c r="X8" s="1001">
        <f>SUM('[2]BEDENSEL ENGELLİLER'!I35)</f>
        <v>0</v>
      </c>
      <c r="Y8" s="958">
        <f>SUM('[2]BEDENSEL ENGELLİLER'!J35)</f>
        <v>0</v>
      </c>
      <c r="Z8" s="1002">
        <f>SUM('[2]BEDENSEL ENGELLİLER'!K35)</f>
        <v>0</v>
      </c>
      <c r="AA8" s="1001">
        <f>SUM('[2]BEDENSEL ENGELLİLER'!I41)</f>
        <v>0</v>
      </c>
      <c r="AB8" s="958">
        <f>SUM('[2]BEDENSEL ENGELLİLER'!J41)</f>
        <v>0</v>
      </c>
      <c r="AC8" s="1002">
        <f>SUM('[2]BEDENSEL ENGELLİLER'!K41)</f>
        <v>0</v>
      </c>
      <c r="AD8" s="1001">
        <f>SUM('[2]BEDENSEL ENGELLİLER'!I48)</f>
        <v>0</v>
      </c>
      <c r="AE8" s="958">
        <f>SUM('[2]BEDENSEL ENGELLİLER'!J48)</f>
        <v>0</v>
      </c>
      <c r="AF8" s="1002">
        <f>SUM('[2]BEDENSEL ENGELLİLER'!K48)</f>
        <v>0</v>
      </c>
      <c r="AG8" s="1001"/>
      <c r="AH8" s="958"/>
      <c r="AI8" s="1002"/>
      <c r="AJ8" s="1006">
        <f>SUM('[2]BEDENSEL ENGELLİLER'!I162)</f>
        <v>29.5</v>
      </c>
      <c r="AK8" s="963">
        <f>SUM('[2]BEDENSEL ENGELLİLER'!J162)</f>
        <v>33</v>
      </c>
      <c r="AL8" s="1007">
        <f>SUM('[2]BEDENSEL ENGELLİLER'!K162)</f>
        <v>30.83</v>
      </c>
      <c r="AM8" s="1006">
        <f t="shared" si="0"/>
        <v>29.5</v>
      </c>
      <c r="AN8" s="963">
        <f t="shared" si="0"/>
        <v>33</v>
      </c>
      <c r="AO8" s="1007">
        <f t="shared" si="0"/>
        <v>30.83</v>
      </c>
      <c r="AP8" s="1005">
        <f t="shared" si="1"/>
        <v>93.33</v>
      </c>
    </row>
    <row r="9" spans="1:43" ht="15" customHeight="1">
      <c r="A9" s="1003">
        <v>6</v>
      </c>
      <c r="B9" s="1004" t="s">
        <v>1469</v>
      </c>
      <c r="C9" s="1001"/>
      <c r="D9" s="958"/>
      <c r="E9" s="1002"/>
      <c r="F9" s="1001"/>
      <c r="G9" s="958"/>
      <c r="H9" s="1002"/>
      <c r="I9" s="1001">
        <f>SUM([2]BİLARDO!I17)</f>
        <v>0</v>
      </c>
      <c r="J9" s="958">
        <f>SUM([2]BİLARDO!J17)</f>
        <v>0</v>
      </c>
      <c r="K9" s="1002">
        <f>SUM([2]BİLARDO!K17)</f>
        <v>0</v>
      </c>
      <c r="L9" s="1001"/>
      <c r="M9" s="958"/>
      <c r="N9" s="1002"/>
      <c r="O9" s="1001">
        <f>SUM([2]BİLARDO!I28)</f>
        <v>0</v>
      </c>
      <c r="P9" s="958">
        <f>SUM([2]BİLARDO!J28)</f>
        <v>1</v>
      </c>
      <c r="Q9" s="1002">
        <f>SUM([2]BİLARDO!K28)</f>
        <v>0</v>
      </c>
      <c r="R9" s="1001">
        <f>SUM([2]BİLARDO!I36)</f>
        <v>0</v>
      </c>
      <c r="S9" s="958">
        <f>SUM([2]BİLARDO!J36)</f>
        <v>0</v>
      </c>
      <c r="T9" s="1002">
        <f>SUM([2]BİLARDO!K36)</f>
        <v>0</v>
      </c>
      <c r="U9" s="1001"/>
      <c r="V9" s="958"/>
      <c r="W9" s="1002"/>
      <c r="X9" s="1001"/>
      <c r="Y9" s="958"/>
      <c r="Z9" s="1002"/>
      <c r="AA9" s="1001"/>
      <c r="AB9" s="958"/>
      <c r="AC9" s="1002"/>
      <c r="AD9" s="1001"/>
      <c r="AE9" s="958"/>
      <c r="AF9" s="1002"/>
      <c r="AG9" s="1001"/>
      <c r="AH9" s="958"/>
      <c r="AI9" s="1002"/>
      <c r="AJ9" s="1001">
        <f>SUM([2]BİLARDO!I74)</f>
        <v>0</v>
      </c>
      <c r="AK9" s="958">
        <f>SUM([2]BİLARDO!J74)</f>
        <v>0</v>
      </c>
      <c r="AL9" s="1002">
        <f>SUM([2]BİLARDO!K74)</f>
        <v>1</v>
      </c>
      <c r="AM9" s="1001">
        <f t="shared" si="0"/>
        <v>0</v>
      </c>
      <c r="AN9" s="958">
        <f t="shared" si="0"/>
        <v>1</v>
      </c>
      <c r="AO9" s="1002">
        <f t="shared" si="0"/>
        <v>1</v>
      </c>
      <c r="AP9" s="1005">
        <f t="shared" si="1"/>
        <v>2</v>
      </c>
    </row>
    <row r="10" spans="1:43" s="993" customFormat="1" ht="15" customHeight="1">
      <c r="A10" s="1003">
        <v>7</v>
      </c>
      <c r="B10" s="1004" t="s">
        <v>1495</v>
      </c>
      <c r="C10" s="1001">
        <f>SUM([2]BİNİCİLİK!I9)</f>
        <v>0</v>
      </c>
      <c r="D10" s="958">
        <f>SUM([2]BİNİCİLİK!J9)</f>
        <v>0</v>
      </c>
      <c r="E10" s="1002">
        <f>SUM([2]BİNİCİLİK!K9)</f>
        <v>0</v>
      </c>
      <c r="F10" s="1001"/>
      <c r="G10" s="958"/>
      <c r="H10" s="1002"/>
      <c r="I10" s="1001">
        <f>SUM([2]BİNİCİLİK!I17)</f>
        <v>0</v>
      </c>
      <c r="J10" s="958">
        <f>SUM([2]BİNİCİLİK!J17)</f>
        <v>0</v>
      </c>
      <c r="K10" s="1002">
        <f>SUM([2]BİNİCİLİK!K17)</f>
        <v>0</v>
      </c>
      <c r="L10" s="1001"/>
      <c r="M10" s="958"/>
      <c r="N10" s="1002"/>
      <c r="O10" s="1001">
        <f>SUM([2]BİNİCİLİK!I25)</f>
        <v>0</v>
      </c>
      <c r="P10" s="958">
        <f>SUM([2]BİNİCİLİK!J25)</f>
        <v>0</v>
      </c>
      <c r="Q10" s="1002">
        <f>SUM([2]BİNİCİLİK!K25)</f>
        <v>0</v>
      </c>
      <c r="R10" s="1001">
        <f>SUM([2]BİNİCİLİK!I44)</f>
        <v>0</v>
      </c>
      <c r="S10" s="958">
        <f>SUM([2]BİNİCİLİK!J44)</f>
        <v>0</v>
      </c>
      <c r="T10" s="1002">
        <f>SUM([2]BİNİCİLİK!K44)</f>
        <v>0</v>
      </c>
      <c r="U10" s="1001"/>
      <c r="V10" s="958"/>
      <c r="W10" s="1002"/>
      <c r="X10" s="1001">
        <f>SUM([2]BİNİCİLİK!I49)</f>
        <v>0</v>
      </c>
      <c r="Y10" s="958">
        <f>SUM([2]BİNİCİLİK!J49)</f>
        <v>0</v>
      </c>
      <c r="Z10" s="1002">
        <f>SUM([2]BİNİCİLİK!K49)</f>
        <v>0</v>
      </c>
      <c r="AA10" s="1001">
        <f>SUM([2]BİNİCİLİK!I55)</f>
        <v>0</v>
      </c>
      <c r="AB10" s="958">
        <f>SUM([2]BİNİCİLİK!J55)</f>
        <v>0</v>
      </c>
      <c r="AC10" s="1002">
        <f>SUM([2]BİNİCİLİK!K55)</f>
        <v>0</v>
      </c>
      <c r="AD10" s="1001">
        <f>SUM([2]BİNİCİLİK!I62)</f>
        <v>0</v>
      </c>
      <c r="AE10" s="958">
        <f>SUM([2]BİNİCİLİK!J62)</f>
        <v>0</v>
      </c>
      <c r="AF10" s="1002">
        <f>SUM([2]BİNİCİLİK!K62)</f>
        <v>0</v>
      </c>
      <c r="AG10" s="1001"/>
      <c r="AH10" s="958"/>
      <c r="AI10" s="1002"/>
      <c r="AJ10" s="1001">
        <f>SUM([2]BİNİCİLİK!I141)</f>
        <v>27</v>
      </c>
      <c r="AK10" s="958">
        <f>SUM([2]BİNİCİLİK!J141)</f>
        <v>18</v>
      </c>
      <c r="AL10" s="1002">
        <f>SUM([2]BİNİCİLİK!K141)</f>
        <v>17</v>
      </c>
      <c r="AM10" s="1001">
        <f t="shared" si="0"/>
        <v>27</v>
      </c>
      <c r="AN10" s="958">
        <f t="shared" si="0"/>
        <v>18</v>
      </c>
      <c r="AO10" s="1002">
        <f t="shared" si="0"/>
        <v>17</v>
      </c>
      <c r="AP10" s="1005">
        <f t="shared" si="1"/>
        <v>62</v>
      </c>
    </row>
    <row r="11" spans="1:43" ht="15" customHeight="1">
      <c r="A11" s="1003">
        <v>8</v>
      </c>
      <c r="B11" s="1004" t="s">
        <v>1555</v>
      </c>
      <c r="C11" s="1001">
        <f>SUM([2]BİSİKLET!I9)</f>
        <v>0</v>
      </c>
      <c r="D11" s="958">
        <f>SUM([2]BİSİKLET!J9)</f>
        <v>0</v>
      </c>
      <c r="E11" s="1002">
        <f>SUM([2]BİSİKLET!K9)</f>
        <v>0</v>
      </c>
      <c r="F11" s="1001"/>
      <c r="G11" s="958"/>
      <c r="H11" s="1002"/>
      <c r="I11" s="1001">
        <f>SUM([2]BİSİKLET!I15)</f>
        <v>0</v>
      </c>
      <c r="J11" s="958">
        <f>SUM([2]BİSİKLET!J15)</f>
        <v>0</v>
      </c>
      <c r="K11" s="1002">
        <f>SUM([2]BİSİKLET!K15)</f>
        <v>0</v>
      </c>
      <c r="L11" s="1001"/>
      <c r="M11" s="958"/>
      <c r="N11" s="1002"/>
      <c r="O11" s="1001">
        <f>SUM([2]BİSİKLET!I21)</f>
        <v>0</v>
      </c>
      <c r="P11" s="958">
        <f>SUM([2]BİSİKLET!J21)</f>
        <v>0</v>
      </c>
      <c r="Q11" s="1002">
        <f>SUM([2]BİSİKLET!K21)</f>
        <v>0</v>
      </c>
      <c r="R11" s="1001">
        <f>SUM([2]BİSİKLET!I33)</f>
        <v>0</v>
      </c>
      <c r="S11" s="958">
        <f>SUM([2]BİSİKLET!J33)</f>
        <v>0</v>
      </c>
      <c r="T11" s="1002">
        <f>SUM([2]BİSİKLET!K33)</f>
        <v>0</v>
      </c>
      <c r="U11" s="1001"/>
      <c r="V11" s="958"/>
      <c r="W11" s="1002"/>
      <c r="X11" s="1001">
        <f>SUM([2]BİSİKLET!I38)</f>
        <v>0</v>
      </c>
      <c r="Y11" s="958">
        <f>SUM([2]BİSİKLET!J38)</f>
        <v>0</v>
      </c>
      <c r="Z11" s="1002">
        <f>SUM([2]BİSİKLET!K38)</f>
        <v>0</v>
      </c>
      <c r="AA11" s="1001">
        <f>SUM([2]BİSİKLET!I44)</f>
        <v>0</v>
      </c>
      <c r="AB11" s="958">
        <f>SUM([2]BİSİKLET!J44)</f>
        <v>0</v>
      </c>
      <c r="AC11" s="1002">
        <f>SUM([2]BİSİKLET!K44)</f>
        <v>0</v>
      </c>
      <c r="AD11" s="1001">
        <f>SUM([2]BİSİKLET!I51)</f>
        <v>0</v>
      </c>
      <c r="AE11" s="958">
        <f>SUM([2]BİSİKLET!J51)</f>
        <v>0</v>
      </c>
      <c r="AF11" s="1002">
        <f>SUM([2]BİSİKLET!K51)</f>
        <v>0</v>
      </c>
      <c r="AG11" s="1001"/>
      <c r="AH11" s="958"/>
      <c r="AI11" s="1002"/>
      <c r="AJ11" s="1001">
        <f>SUM([2]BİSİKLET!I125)</f>
        <v>7</v>
      </c>
      <c r="AK11" s="958">
        <f>SUM([2]BİSİKLET!J125)</f>
        <v>10</v>
      </c>
      <c r="AL11" s="1002">
        <f>SUM([2]BİSİKLET!K125)</f>
        <v>19</v>
      </c>
      <c r="AM11" s="1001">
        <f t="shared" si="0"/>
        <v>7</v>
      </c>
      <c r="AN11" s="958">
        <f t="shared" si="0"/>
        <v>10</v>
      </c>
      <c r="AO11" s="1002">
        <f t="shared" si="0"/>
        <v>19</v>
      </c>
      <c r="AP11" s="1005">
        <f t="shared" si="1"/>
        <v>36</v>
      </c>
    </row>
    <row r="12" spans="1:43" ht="15" customHeight="1">
      <c r="A12" s="1003">
        <v>9</v>
      </c>
      <c r="B12" s="1004" t="s">
        <v>13338</v>
      </c>
      <c r="C12" s="1001">
        <f>SUM('[2]BOCCE-BOWLING-DART'!I9)</f>
        <v>0</v>
      </c>
      <c r="D12" s="958">
        <f>SUM('[2]BOCCE-BOWLING-DART'!J9)</f>
        <v>0</v>
      </c>
      <c r="E12" s="1002">
        <f>SUM('[2]BOCCE-BOWLING-DART'!K9)</f>
        <v>0</v>
      </c>
      <c r="F12" s="1001"/>
      <c r="G12" s="958"/>
      <c r="H12" s="1002"/>
      <c r="I12" s="1001">
        <f>SUM('[2]BOCCE-BOWLING-DART'!I17)</f>
        <v>0</v>
      </c>
      <c r="J12" s="958">
        <f>SUM('[2]BOCCE-BOWLING-DART'!J17)</f>
        <v>0</v>
      </c>
      <c r="K12" s="1002">
        <f>SUM('[2]BOCCE-BOWLING-DART'!K17)</f>
        <v>0</v>
      </c>
      <c r="L12" s="1001"/>
      <c r="M12" s="958"/>
      <c r="N12" s="1002"/>
      <c r="O12" s="1001">
        <f>SUM('[2]BOCCE-BOWLING-DART'!I33)</f>
        <v>0</v>
      </c>
      <c r="P12" s="958">
        <f>SUM('[2]BOCCE-BOWLING-DART'!J33)</f>
        <v>0</v>
      </c>
      <c r="Q12" s="1002">
        <f>SUM('[2]BOCCE-BOWLING-DART'!K33)</f>
        <v>0</v>
      </c>
      <c r="R12" s="1001">
        <f>SUM('[2]BOCCE-BOWLING-DART'!I40)</f>
        <v>0</v>
      </c>
      <c r="S12" s="958">
        <f>SUM('[2]BOCCE-BOWLING-DART'!J40)</f>
        <v>0</v>
      </c>
      <c r="T12" s="1002">
        <f>SUM('[2]BOCCE-BOWLING-DART'!K40)</f>
        <v>0</v>
      </c>
      <c r="U12" s="1001"/>
      <c r="V12" s="958"/>
      <c r="W12" s="1002"/>
      <c r="X12" s="1001">
        <f>SUM('[2]BOCCE-BOWLING-DART'!I45)</f>
        <v>0</v>
      </c>
      <c r="Y12" s="958">
        <f>SUM('[2]BOCCE-BOWLING-DART'!J45)</f>
        <v>0</v>
      </c>
      <c r="Z12" s="1002">
        <f>SUM('[2]BOCCE-BOWLING-DART'!K45)</f>
        <v>0</v>
      </c>
      <c r="AA12" s="1001">
        <f>SUM('[2]BOCCE-BOWLING-DART'!I51)</f>
        <v>0</v>
      </c>
      <c r="AB12" s="958">
        <f>SUM('[2]BOCCE-BOWLING-DART'!J51)</f>
        <v>0</v>
      </c>
      <c r="AC12" s="1002">
        <f>SUM('[2]BOCCE-BOWLING-DART'!K51)</f>
        <v>0</v>
      </c>
      <c r="AD12" s="1001">
        <f>SUM('[2]BOCCE-BOWLING-DART'!I57)</f>
        <v>0</v>
      </c>
      <c r="AE12" s="958">
        <f>SUM('[2]BOCCE-BOWLING-DART'!J57)</f>
        <v>0</v>
      </c>
      <c r="AF12" s="1002">
        <f>SUM('[2]BOCCE-BOWLING-DART'!K57)</f>
        <v>0</v>
      </c>
      <c r="AG12" s="1001"/>
      <c r="AH12" s="958"/>
      <c r="AI12" s="1002"/>
      <c r="AJ12" s="1001">
        <f>SUM('[2]BOCCE-BOWLING-DART'!I80)</f>
        <v>0</v>
      </c>
      <c r="AK12" s="958">
        <f>SUM('[2]BOCCE-BOWLING-DART'!J80)</f>
        <v>0</v>
      </c>
      <c r="AL12" s="1002">
        <f>SUM('[2]BOCCE-BOWLING-DART'!K80)</f>
        <v>0</v>
      </c>
      <c r="AM12" s="1001">
        <f t="shared" si="0"/>
        <v>0</v>
      </c>
      <c r="AN12" s="958">
        <f t="shared" si="0"/>
        <v>0</v>
      </c>
      <c r="AO12" s="1002">
        <f t="shared" si="0"/>
        <v>0</v>
      </c>
      <c r="AP12" s="1005">
        <f t="shared" si="1"/>
        <v>0</v>
      </c>
      <c r="AQ12" s="993"/>
    </row>
    <row r="13" spans="1:43" s="993" customFormat="1" ht="15" customHeight="1">
      <c r="A13" s="1003">
        <v>10</v>
      </c>
      <c r="B13" s="1004" t="s">
        <v>1452</v>
      </c>
      <c r="C13" s="1001">
        <f>SUM([2]BOKS!I9)</f>
        <v>0</v>
      </c>
      <c r="D13" s="958">
        <f>SUM([2]BOKS!J9)</f>
        <v>0</v>
      </c>
      <c r="E13" s="1002">
        <f>SUM([2]BOKS!K9)</f>
        <v>0</v>
      </c>
      <c r="F13" s="1001"/>
      <c r="G13" s="958"/>
      <c r="H13" s="1002"/>
      <c r="I13" s="1001">
        <f>SUM([2]BOKS!I17)</f>
        <v>0</v>
      </c>
      <c r="J13" s="958">
        <f>SUM([2]BOKS!J17)</f>
        <v>0</v>
      </c>
      <c r="K13" s="1002">
        <f>SUM([2]BOKS!K17)</f>
        <v>0</v>
      </c>
      <c r="L13" s="1001"/>
      <c r="M13" s="958"/>
      <c r="N13" s="1002"/>
      <c r="O13" s="1001">
        <f>SUM([2]BOKS!I34)</f>
        <v>0</v>
      </c>
      <c r="P13" s="958">
        <f>SUM([2]BOKS!J34)</f>
        <v>0</v>
      </c>
      <c r="Q13" s="1002">
        <f>SUM([2]BOKS!K34)</f>
        <v>0</v>
      </c>
      <c r="R13" s="1001">
        <f>SUM([2]BOKS!I53)</f>
        <v>0</v>
      </c>
      <c r="S13" s="958">
        <f>SUM([2]BOKS!J53)</f>
        <v>0</v>
      </c>
      <c r="T13" s="1002">
        <f>SUM([2]BOKS!K53)</f>
        <v>0</v>
      </c>
      <c r="U13" s="1001"/>
      <c r="V13" s="958"/>
      <c r="W13" s="1002"/>
      <c r="X13" s="1001">
        <f>SUM([2]BOKS!I58)</f>
        <v>0</v>
      </c>
      <c r="Y13" s="958">
        <f>SUM([2]BOKS!J58)</f>
        <v>0</v>
      </c>
      <c r="Z13" s="1002">
        <f>SUM([2]BOKS!K58)</f>
        <v>0</v>
      </c>
      <c r="AA13" s="1001">
        <f>SUM([2]BOKS!I64)</f>
        <v>0</v>
      </c>
      <c r="AB13" s="958">
        <f>SUM([2]BOKS!J64)</f>
        <v>0</v>
      </c>
      <c r="AC13" s="1002">
        <f>SUM([2]BOKS!K64)</f>
        <v>0</v>
      </c>
      <c r="AD13" s="1001">
        <f>SUM([2]BOKS!I67)</f>
        <v>0</v>
      </c>
      <c r="AE13" s="958">
        <f>SUM([2]BOKS!J67)</f>
        <v>0</v>
      </c>
      <c r="AF13" s="1002">
        <f>SUM([2]BOKS!K67)</f>
        <v>0</v>
      </c>
      <c r="AG13" s="1001"/>
      <c r="AH13" s="958"/>
      <c r="AI13" s="1002"/>
      <c r="AJ13" s="1001">
        <f>SUM([2]BOKS!I100)</f>
        <v>6</v>
      </c>
      <c r="AK13" s="958">
        <f>SUM([2]BOKS!J100)</f>
        <v>6</v>
      </c>
      <c r="AL13" s="1002">
        <f>SUM([2]BOKS!K100)</f>
        <v>10</v>
      </c>
      <c r="AM13" s="1001">
        <f t="shared" si="0"/>
        <v>6</v>
      </c>
      <c r="AN13" s="958">
        <f t="shared" si="0"/>
        <v>6</v>
      </c>
      <c r="AO13" s="1002">
        <f t="shared" si="0"/>
        <v>10</v>
      </c>
      <c r="AP13" s="1005">
        <f t="shared" si="1"/>
        <v>22</v>
      </c>
    </row>
    <row r="14" spans="1:43" s="993" customFormat="1" ht="15" customHeight="1">
      <c r="A14" s="1003">
        <v>11</v>
      </c>
      <c r="B14" s="1004" t="s">
        <v>1546</v>
      </c>
      <c r="C14" s="1001"/>
      <c r="D14" s="958"/>
      <c r="E14" s="1002"/>
      <c r="F14" s="1001"/>
      <c r="G14" s="958"/>
      <c r="H14" s="1002"/>
      <c r="I14" s="1001">
        <f>SUM([2]BRİÇ!I14)</f>
        <v>0</v>
      </c>
      <c r="J14" s="958">
        <f>SUM([2]BRİÇ!J14)</f>
        <v>0</v>
      </c>
      <c r="K14" s="1002">
        <f>SUM([2]BRİÇ!K14)</f>
        <v>0</v>
      </c>
      <c r="L14" s="1001"/>
      <c r="M14" s="958"/>
      <c r="N14" s="1002"/>
      <c r="O14" s="1001">
        <f>SUM([2]BRİÇ!I20)</f>
        <v>0</v>
      </c>
      <c r="P14" s="958">
        <f>SUM([2]BRİÇ!J20)</f>
        <v>0</v>
      </c>
      <c r="Q14" s="1002">
        <f>SUM([2]BRİÇ!K20)</f>
        <v>0</v>
      </c>
      <c r="R14" s="1001">
        <f>SUM([2]BRİÇ!I28)</f>
        <v>0</v>
      </c>
      <c r="S14" s="958">
        <f>SUM([2]BRİÇ!J28)</f>
        <v>0</v>
      </c>
      <c r="T14" s="1002">
        <f>SUM([2]BRİÇ!K28)</f>
        <v>0</v>
      </c>
      <c r="U14" s="1001"/>
      <c r="V14" s="958"/>
      <c r="W14" s="1002"/>
      <c r="X14" s="1001"/>
      <c r="Y14" s="958"/>
      <c r="Z14" s="1002"/>
      <c r="AA14" s="1001"/>
      <c r="AB14" s="958"/>
      <c r="AC14" s="1002"/>
      <c r="AD14" s="1001"/>
      <c r="AE14" s="958"/>
      <c r="AF14" s="1002"/>
      <c r="AG14" s="1001"/>
      <c r="AH14" s="958"/>
      <c r="AI14" s="1002"/>
      <c r="AJ14" s="1001">
        <f>SUM([2]BRİÇ!I57)</f>
        <v>0</v>
      </c>
      <c r="AK14" s="958">
        <f>SUM([2]BRİÇ!J57)</f>
        <v>0</v>
      </c>
      <c r="AL14" s="1002">
        <f>SUM([2]BRİÇ!K57)</f>
        <v>0</v>
      </c>
      <c r="AM14" s="1001">
        <f t="shared" si="0"/>
        <v>0</v>
      </c>
      <c r="AN14" s="958">
        <f t="shared" si="0"/>
        <v>0</v>
      </c>
      <c r="AO14" s="1002">
        <f t="shared" si="0"/>
        <v>0</v>
      </c>
      <c r="AP14" s="1005">
        <f t="shared" si="1"/>
        <v>0</v>
      </c>
    </row>
    <row r="15" spans="1:43" ht="15" customHeight="1">
      <c r="A15" s="1003">
        <v>12</v>
      </c>
      <c r="B15" s="1004" t="s">
        <v>1589</v>
      </c>
      <c r="C15" s="1001">
        <f>SUM('[2]BUZ HOKEYİ'!I9)</f>
        <v>0</v>
      </c>
      <c r="D15" s="958">
        <f>SUM('[2]BUZ HOKEYİ'!J9)</f>
        <v>0</v>
      </c>
      <c r="E15" s="1002">
        <f>SUM('[2]BUZ HOKEYİ'!K9)</f>
        <v>0</v>
      </c>
      <c r="F15" s="1001"/>
      <c r="G15" s="958"/>
      <c r="H15" s="1002"/>
      <c r="I15" s="1001">
        <f>SUM('[2]BUZ HOKEYİ'!I15)</f>
        <v>0</v>
      </c>
      <c r="J15" s="958">
        <f>SUM('[2]BUZ HOKEYİ'!J15)</f>
        <v>0</v>
      </c>
      <c r="K15" s="1002">
        <f>SUM('[2]BUZ HOKEYİ'!K15)</f>
        <v>0</v>
      </c>
      <c r="L15" s="1001"/>
      <c r="M15" s="958"/>
      <c r="N15" s="1002"/>
      <c r="O15" s="1001">
        <f>SUM('[2]BUZ HOKEYİ'!I21)</f>
        <v>0</v>
      </c>
      <c r="P15" s="958">
        <f>SUM('[2]BUZ HOKEYİ'!J21)</f>
        <v>0</v>
      </c>
      <c r="Q15" s="1002">
        <f>SUM('[2]BUZ HOKEYİ'!K21)</f>
        <v>0</v>
      </c>
      <c r="R15" s="1001">
        <f>SUM('[2]BUZ HOKEYİ'!I27)</f>
        <v>0</v>
      </c>
      <c r="S15" s="958">
        <f>SUM('[2]BUZ HOKEYİ'!J27)</f>
        <v>0</v>
      </c>
      <c r="T15" s="1002">
        <f>SUM('[2]BUZ HOKEYİ'!K27)</f>
        <v>0</v>
      </c>
      <c r="U15" s="1001"/>
      <c r="V15" s="958"/>
      <c r="W15" s="1002"/>
      <c r="X15" s="1001">
        <f>SUM('[2]BUZ HOKEYİ'!I32)</f>
        <v>0</v>
      </c>
      <c r="Y15" s="958">
        <f>SUM('[2]BUZ HOKEYİ'!J32)</f>
        <v>0</v>
      </c>
      <c r="Z15" s="1002">
        <f>SUM('[2]BUZ HOKEYİ'!K32)</f>
        <v>1</v>
      </c>
      <c r="AA15" s="1001">
        <f>SUM('[2]BUZ HOKEYİ'!I38)</f>
        <v>0</v>
      </c>
      <c r="AB15" s="958">
        <f>SUM('[2]BUZ HOKEYİ'!J38)</f>
        <v>0</v>
      </c>
      <c r="AC15" s="1002">
        <f>SUM('[2]BUZ HOKEYİ'!K38)</f>
        <v>0</v>
      </c>
      <c r="AD15" s="1001">
        <f>SUM('[2]BUZ HOKEYİ'!I45)</f>
        <v>0</v>
      </c>
      <c r="AE15" s="958">
        <f>SUM('[2]BUZ HOKEYİ'!J45)</f>
        <v>0</v>
      </c>
      <c r="AF15" s="1002">
        <f>SUM('[2]BUZ HOKEYİ'!K45)</f>
        <v>0</v>
      </c>
      <c r="AG15" s="1001"/>
      <c r="AH15" s="958"/>
      <c r="AI15" s="1002"/>
      <c r="AJ15" s="1001">
        <f>SUM('[2]BUZ HOKEYİ'!I62)</f>
        <v>0</v>
      </c>
      <c r="AK15" s="958">
        <f>SUM('[2]BUZ HOKEYİ'!J62)</f>
        <v>1</v>
      </c>
      <c r="AL15" s="1002">
        <f>SUM('[2]BUZ HOKEYİ'!K62)</f>
        <v>1</v>
      </c>
      <c r="AM15" s="1001">
        <f t="shared" si="0"/>
        <v>0</v>
      </c>
      <c r="AN15" s="958">
        <f t="shared" si="0"/>
        <v>1</v>
      </c>
      <c r="AO15" s="1002">
        <f t="shared" si="0"/>
        <v>2</v>
      </c>
      <c r="AP15" s="1005">
        <f t="shared" si="1"/>
        <v>3</v>
      </c>
    </row>
    <row r="16" spans="1:43" s="993" customFormat="1" ht="15" customHeight="1">
      <c r="A16" s="1003">
        <v>13</v>
      </c>
      <c r="B16" s="1004" t="s">
        <v>1571</v>
      </c>
      <c r="C16" s="1001">
        <f>SUM('[2]BUZ PATENİ'!I9)</f>
        <v>0</v>
      </c>
      <c r="D16" s="958">
        <f>SUM('[2]BUZ PATENİ'!J9)</f>
        <v>0</v>
      </c>
      <c r="E16" s="1002">
        <f>SUM('[2]BUZ PATENİ'!K9)</f>
        <v>0</v>
      </c>
      <c r="F16" s="1001"/>
      <c r="G16" s="958"/>
      <c r="H16" s="1002"/>
      <c r="I16" s="1001">
        <f>SUM('[2]BUZ PATENİ'!I17)</f>
        <v>0</v>
      </c>
      <c r="J16" s="958">
        <f>SUM('[2]BUZ PATENİ'!J17)</f>
        <v>0</v>
      </c>
      <c r="K16" s="1002">
        <f>SUM('[2]BUZ PATENİ'!K17)</f>
        <v>0</v>
      </c>
      <c r="L16" s="1001"/>
      <c r="M16" s="958"/>
      <c r="N16" s="1002"/>
      <c r="O16" s="1001">
        <f>SUM('[2]BUZ PATENİ'!I23)</f>
        <v>0</v>
      </c>
      <c r="P16" s="958">
        <f>SUM('[2]BUZ PATENİ'!J23)</f>
        <v>0</v>
      </c>
      <c r="Q16" s="1002">
        <f>SUM('[2]BUZ PATENİ'!K23)</f>
        <v>0</v>
      </c>
      <c r="R16" s="1001">
        <f>SUM('[2]BUZ PATENİ'!I29)</f>
        <v>0</v>
      </c>
      <c r="S16" s="958">
        <f>SUM('[2]BUZ PATENİ'!J29)</f>
        <v>0</v>
      </c>
      <c r="T16" s="1002">
        <f>SUM('[2]BUZ PATENİ'!K29)</f>
        <v>0</v>
      </c>
      <c r="U16" s="1001"/>
      <c r="V16" s="958"/>
      <c r="W16" s="1002"/>
      <c r="X16" s="1001">
        <f>SUM('[2]BUZ PATENİ'!I34)</f>
        <v>0</v>
      </c>
      <c r="Y16" s="958">
        <f>SUM('[2]BUZ PATENİ'!J34)</f>
        <v>0</v>
      </c>
      <c r="Z16" s="1002">
        <f>SUM('[2]BUZ PATENİ'!K34)</f>
        <v>0</v>
      </c>
      <c r="AA16" s="1001">
        <f>SUM('[2]BUZ PATENİ'!I39)</f>
        <v>0</v>
      </c>
      <c r="AB16" s="958">
        <f>SUM('[2]BUZ PATENİ'!J39)</f>
        <v>0</v>
      </c>
      <c r="AC16" s="1002">
        <f>SUM('[2]BUZ PATENİ'!K39)</f>
        <v>0</v>
      </c>
      <c r="AD16" s="1001">
        <f>SUM('[2]BUZ PATENİ'!I44)</f>
        <v>0</v>
      </c>
      <c r="AE16" s="958">
        <f>SUM('[2]BUZ PATENİ'!J44)</f>
        <v>0</v>
      </c>
      <c r="AF16" s="1002">
        <f>SUM('[2]BUZ PATENİ'!K44)</f>
        <v>0</v>
      </c>
      <c r="AG16" s="1001"/>
      <c r="AH16" s="958"/>
      <c r="AI16" s="1002"/>
      <c r="AJ16" s="1001">
        <f>SUM('[2]BUZ PATENİ'!I77)</f>
        <v>6</v>
      </c>
      <c r="AK16" s="958">
        <f>SUM('[2]BUZ PATENİ'!J77)</f>
        <v>5</v>
      </c>
      <c r="AL16" s="1002">
        <f>SUM('[2]BUZ PATENİ'!K77)</f>
        <v>5</v>
      </c>
      <c r="AM16" s="1001">
        <f t="shared" si="0"/>
        <v>6</v>
      </c>
      <c r="AN16" s="958">
        <f t="shared" si="0"/>
        <v>5</v>
      </c>
      <c r="AO16" s="1002">
        <f t="shared" si="0"/>
        <v>5</v>
      </c>
      <c r="AP16" s="1005">
        <f t="shared" si="1"/>
        <v>16</v>
      </c>
    </row>
    <row r="17" spans="1:43" ht="15" customHeight="1">
      <c r="A17" s="1003">
        <v>14</v>
      </c>
      <c r="B17" s="1004" t="s">
        <v>1453</v>
      </c>
      <c r="C17" s="1001">
        <f>SUM([2]CİMNASTİK!I9)</f>
        <v>0</v>
      </c>
      <c r="D17" s="958">
        <f>SUM([2]CİMNASTİK!J9)</f>
        <v>0</v>
      </c>
      <c r="E17" s="1002">
        <f>SUM([2]CİMNASTİK!K9)</f>
        <v>0</v>
      </c>
      <c r="F17" s="1001"/>
      <c r="G17" s="958"/>
      <c r="H17" s="1002"/>
      <c r="I17" s="1001">
        <f>SUM([2]CİMNASTİK!I18)</f>
        <v>0</v>
      </c>
      <c r="J17" s="958">
        <f>SUM([2]CİMNASTİK!J18)</f>
        <v>0</v>
      </c>
      <c r="K17" s="1002">
        <f>SUM([2]CİMNASTİK!K18)</f>
        <v>0</v>
      </c>
      <c r="L17" s="1001"/>
      <c r="M17" s="958"/>
      <c r="N17" s="1002"/>
      <c r="O17" s="1001">
        <f>SUM([2]CİMNASTİK!I31)</f>
        <v>3</v>
      </c>
      <c r="P17" s="958">
        <f>SUM([2]CİMNASTİK!J31)</f>
        <v>3</v>
      </c>
      <c r="Q17" s="1002">
        <f>SUM([2]CİMNASTİK!K31)</f>
        <v>5</v>
      </c>
      <c r="R17" s="1001">
        <f>SUM([2]CİMNASTİK!I37)</f>
        <v>0</v>
      </c>
      <c r="S17" s="958">
        <f>SUM([2]CİMNASTİK!J37)</f>
        <v>0</v>
      </c>
      <c r="T17" s="1002">
        <f>SUM([2]CİMNASTİK!K37)</f>
        <v>0</v>
      </c>
      <c r="U17" s="1001"/>
      <c r="V17" s="958"/>
      <c r="W17" s="1002"/>
      <c r="X17" s="1001">
        <f>SUM([2]CİMNASTİK!I42)</f>
        <v>0</v>
      </c>
      <c r="Y17" s="958">
        <f>SUM([2]CİMNASTİK!J42)</f>
        <v>0</v>
      </c>
      <c r="Z17" s="1002">
        <f>SUM([2]CİMNASTİK!K42)</f>
        <v>0</v>
      </c>
      <c r="AA17" s="1001">
        <f>SUM([2]CİMNASTİK!I48)</f>
        <v>0</v>
      </c>
      <c r="AB17" s="958">
        <f>SUM([2]CİMNASTİK!J48)</f>
        <v>0</v>
      </c>
      <c r="AC17" s="1002">
        <f>SUM([2]CİMNASTİK!K48)</f>
        <v>0</v>
      </c>
      <c r="AD17" s="1001">
        <f>SUM([2]CİMNASTİK!I52)</f>
        <v>0</v>
      </c>
      <c r="AE17" s="958">
        <f>SUM([2]CİMNASTİK!J52)</f>
        <v>0</v>
      </c>
      <c r="AF17" s="1002">
        <f>SUM([2]CİMNASTİK!K52)</f>
        <v>0</v>
      </c>
      <c r="AG17" s="1001"/>
      <c r="AH17" s="958"/>
      <c r="AI17" s="1002"/>
      <c r="AJ17" s="1001">
        <f>SUM([2]CİMNASTİK!I74)</f>
        <v>3</v>
      </c>
      <c r="AK17" s="958">
        <f>SUM([2]CİMNASTİK!J74)</f>
        <v>1</v>
      </c>
      <c r="AL17" s="1002">
        <f>SUM([2]CİMNASTİK!K74)</f>
        <v>6</v>
      </c>
      <c r="AM17" s="1001">
        <f t="shared" si="0"/>
        <v>6</v>
      </c>
      <c r="AN17" s="958">
        <f t="shared" si="0"/>
        <v>4</v>
      </c>
      <c r="AO17" s="1002">
        <f t="shared" si="0"/>
        <v>11</v>
      </c>
      <c r="AP17" s="1005">
        <f t="shared" si="1"/>
        <v>21</v>
      </c>
    </row>
    <row r="18" spans="1:43" ht="15" customHeight="1">
      <c r="A18" s="1003">
        <v>15</v>
      </c>
      <c r="B18" s="1004" t="s">
        <v>5379</v>
      </c>
      <c r="C18" s="1001">
        <f>SUM([2]CURLİNG!I9)</f>
        <v>0</v>
      </c>
      <c r="D18" s="958">
        <f>SUM([2]CURLİNG!J9)</f>
        <v>0</v>
      </c>
      <c r="E18" s="1002">
        <f>SUM([2]CURLİNG!K9)</f>
        <v>0</v>
      </c>
      <c r="F18" s="1001"/>
      <c r="G18" s="958"/>
      <c r="H18" s="1002"/>
      <c r="I18" s="1001">
        <f>SUM([2]CURLİNG!I17)</f>
        <v>0</v>
      </c>
      <c r="J18" s="958">
        <f>SUM([2]CURLİNG!J17)</f>
        <v>0</v>
      </c>
      <c r="K18" s="1002">
        <f>SUM([2]CURLİNG!K17)</f>
        <v>0</v>
      </c>
      <c r="L18" s="1001"/>
      <c r="M18" s="958"/>
      <c r="N18" s="1002"/>
      <c r="O18" s="1001">
        <f>SUM([2]CURLİNG!I25)</f>
        <v>0</v>
      </c>
      <c r="P18" s="958">
        <f>SUM([2]CURLİNG!J25)</f>
        <v>0</v>
      </c>
      <c r="Q18" s="1002">
        <f>SUM([2]CURLİNG!K25)</f>
        <v>0</v>
      </c>
      <c r="R18" s="1001">
        <f>SUM([2]CURLİNG!I33)</f>
        <v>0</v>
      </c>
      <c r="S18" s="958">
        <f>SUM([2]CURLİNG!J33)</f>
        <v>0</v>
      </c>
      <c r="T18" s="1002">
        <f>SUM([2]CURLİNG!K33)</f>
        <v>0</v>
      </c>
      <c r="U18" s="1001"/>
      <c r="V18" s="958"/>
      <c r="W18" s="1002"/>
      <c r="X18" s="1001">
        <f>SUM([2]CURLİNG!I38)</f>
        <v>0</v>
      </c>
      <c r="Y18" s="958">
        <f>SUM([2]CURLİNG!J38)</f>
        <v>0</v>
      </c>
      <c r="Z18" s="1002">
        <f>SUM([2]CURLİNG!K38)</f>
        <v>0</v>
      </c>
      <c r="AA18" s="1001">
        <f>SUM([2]CURLİNG!I44)</f>
        <v>0</v>
      </c>
      <c r="AB18" s="958">
        <f>SUM([2]CURLİNG!J44)</f>
        <v>0</v>
      </c>
      <c r="AC18" s="1002">
        <f>SUM([2]CURLİNG!K44)</f>
        <v>0</v>
      </c>
      <c r="AD18" s="1001">
        <f>SUM([2]CURLİNG!I51)</f>
        <v>0</v>
      </c>
      <c r="AE18" s="958">
        <f>SUM([2]CURLİNG!J51)</f>
        <v>0</v>
      </c>
      <c r="AF18" s="1002">
        <f>SUM([2]CURLİNG!K51)</f>
        <v>0</v>
      </c>
      <c r="AG18" s="1001"/>
      <c r="AH18" s="958"/>
      <c r="AI18" s="1002"/>
      <c r="AJ18" s="1001">
        <f>SUM([2]CURLİNG!I66)</f>
        <v>0</v>
      </c>
      <c r="AK18" s="958">
        <f>SUM([2]CURLİNG!J66)</f>
        <v>0</v>
      </c>
      <c r="AL18" s="1002">
        <f>SUM([2]CURLİNG!K66)</f>
        <v>1</v>
      </c>
      <c r="AM18" s="1001">
        <f t="shared" si="0"/>
        <v>0</v>
      </c>
      <c r="AN18" s="958">
        <f t="shared" si="0"/>
        <v>0</v>
      </c>
      <c r="AO18" s="1002">
        <f t="shared" si="0"/>
        <v>1</v>
      </c>
      <c r="AP18" s="1005">
        <f t="shared" si="1"/>
        <v>1</v>
      </c>
      <c r="AQ18" s="993"/>
    </row>
    <row r="19" spans="1:43" ht="15" customHeight="1">
      <c r="A19" s="1003">
        <v>16</v>
      </c>
      <c r="B19" s="1004" t="s">
        <v>6553</v>
      </c>
      <c r="C19" s="1001"/>
      <c r="D19" s="958"/>
      <c r="E19" s="1002"/>
      <c r="F19" s="1001"/>
      <c r="G19" s="958"/>
      <c r="H19" s="1002"/>
      <c r="I19" s="1001">
        <f>SUM([2]DAĞCILIK!I17)</f>
        <v>0</v>
      </c>
      <c r="J19" s="958">
        <f>SUM([2]DAĞCILIK!J17)</f>
        <v>0</v>
      </c>
      <c r="K19" s="1002">
        <f>SUM([2]DAĞCILIK!K17)</f>
        <v>0</v>
      </c>
      <c r="L19" s="1001"/>
      <c r="M19" s="958"/>
      <c r="N19" s="1002"/>
      <c r="O19" s="1001">
        <f>SUM([2]DAĞCILIK!I25)</f>
        <v>0</v>
      </c>
      <c r="P19" s="958">
        <f>SUM([2]DAĞCILIK!J25)</f>
        <v>0</v>
      </c>
      <c r="Q19" s="1002">
        <f>SUM([2]DAĞCILIK!K25)</f>
        <v>0</v>
      </c>
      <c r="R19" s="1001">
        <f>SUM([2]DAĞCILIK!I38)</f>
        <v>0</v>
      </c>
      <c r="S19" s="958">
        <f>SUM([2]DAĞCILIK!J38)</f>
        <v>0</v>
      </c>
      <c r="T19" s="1002">
        <f>SUM([2]DAĞCILIK!K38)</f>
        <v>0</v>
      </c>
      <c r="U19" s="1001"/>
      <c r="V19" s="958"/>
      <c r="W19" s="1002"/>
      <c r="X19" s="1001"/>
      <c r="Y19" s="958"/>
      <c r="Z19" s="1002"/>
      <c r="AA19" s="1001"/>
      <c r="AB19" s="958"/>
      <c r="AC19" s="1002"/>
      <c r="AD19" s="1001"/>
      <c r="AE19" s="958"/>
      <c r="AF19" s="1002"/>
      <c r="AG19" s="1001"/>
      <c r="AH19" s="958"/>
      <c r="AI19" s="1002"/>
      <c r="AJ19" s="1001">
        <f>SUM([2]DAĞCILIK!I69)</f>
        <v>0</v>
      </c>
      <c r="AK19" s="958">
        <f>SUM([2]DAĞCILIK!J69)</f>
        <v>0</v>
      </c>
      <c r="AL19" s="1002">
        <f>SUM([2]DAĞCILIK!K69)</f>
        <v>0</v>
      </c>
      <c r="AM19" s="1001">
        <f t="shared" si="0"/>
        <v>0</v>
      </c>
      <c r="AN19" s="958">
        <f t="shared" si="0"/>
        <v>0</v>
      </c>
      <c r="AO19" s="1002">
        <f t="shared" si="0"/>
        <v>0</v>
      </c>
      <c r="AP19" s="1005">
        <f t="shared" si="1"/>
        <v>0</v>
      </c>
      <c r="AQ19" s="993"/>
    </row>
    <row r="20" spans="1:43" ht="15" customHeight="1">
      <c r="A20" s="1003">
        <v>17</v>
      </c>
      <c r="B20" s="1004" t="s">
        <v>1590</v>
      </c>
      <c r="C20" s="1001"/>
      <c r="D20" s="958"/>
      <c r="E20" s="1002"/>
      <c r="F20" s="1001"/>
      <c r="G20" s="958"/>
      <c r="H20" s="1002"/>
      <c r="I20" s="1001">
        <f>SUM([2]DANS!I17)</f>
        <v>0</v>
      </c>
      <c r="J20" s="958">
        <f>SUM([2]DANS!J17)</f>
        <v>0</v>
      </c>
      <c r="K20" s="1002">
        <f>SUM([2]DANS!K17)</f>
        <v>0</v>
      </c>
      <c r="L20" s="1001"/>
      <c r="M20" s="958"/>
      <c r="N20" s="1002"/>
      <c r="O20" s="1001">
        <f>SUM([2]DANS!I25)</f>
        <v>0</v>
      </c>
      <c r="P20" s="958">
        <f>SUM([2]DANS!J25)</f>
        <v>0</v>
      </c>
      <c r="Q20" s="1002">
        <f>SUM([2]DANS!K25)</f>
        <v>0</v>
      </c>
      <c r="R20" s="1001">
        <f>SUM([2]DANS!I33)</f>
        <v>0</v>
      </c>
      <c r="S20" s="958">
        <f>SUM([2]DANS!J33)</f>
        <v>0</v>
      </c>
      <c r="T20" s="1002">
        <f>SUM([2]DANS!K33)</f>
        <v>0</v>
      </c>
      <c r="U20" s="1001"/>
      <c r="V20" s="958"/>
      <c r="W20" s="1002"/>
      <c r="X20" s="1001"/>
      <c r="Y20" s="958"/>
      <c r="Z20" s="1002"/>
      <c r="AA20" s="1001"/>
      <c r="AB20" s="958"/>
      <c r="AC20" s="1002"/>
      <c r="AD20" s="1001"/>
      <c r="AE20" s="958"/>
      <c r="AF20" s="1002"/>
      <c r="AG20" s="1001"/>
      <c r="AH20" s="958"/>
      <c r="AI20" s="1002"/>
      <c r="AJ20" s="1001">
        <f>SUM([2]DANS!I69)</f>
        <v>2</v>
      </c>
      <c r="AK20" s="958">
        <f>SUM([2]DANS!J69)</f>
        <v>2</v>
      </c>
      <c r="AL20" s="1002">
        <f>SUM([2]DANS!K69)</f>
        <v>1</v>
      </c>
      <c r="AM20" s="1001">
        <f t="shared" si="0"/>
        <v>2</v>
      </c>
      <c r="AN20" s="958">
        <f t="shared" si="0"/>
        <v>2</v>
      </c>
      <c r="AO20" s="1002">
        <f t="shared" si="0"/>
        <v>1</v>
      </c>
      <c r="AP20" s="1005">
        <f t="shared" si="1"/>
        <v>5</v>
      </c>
    </row>
    <row r="21" spans="1:43" ht="15" customHeight="1">
      <c r="A21" s="1003">
        <v>18</v>
      </c>
      <c r="B21" s="1004" t="s">
        <v>1498</v>
      </c>
      <c r="C21" s="1001">
        <f>SUM([2]ESKRİM!I9)</f>
        <v>0</v>
      </c>
      <c r="D21" s="958">
        <f>SUM([2]ESKRİM!J9)</f>
        <v>0</v>
      </c>
      <c r="E21" s="1002">
        <f>SUM([2]ESKRİM!K9)</f>
        <v>0</v>
      </c>
      <c r="F21" s="1001"/>
      <c r="G21" s="958"/>
      <c r="H21" s="1002"/>
      <c r="I21" s="1001">
        <f>SUM([2]ESKRİM!I17)</f>
        <v>0</v>
      </c>
      <c r="J21" s="958">
        <f>SUM([2]ESKRİM!J17)</f>
        <v>0</v>
      </c>
      <c r="K21" s="1002">
        <f>SUM([2]ESKRİM!K17)</f>
        <v>0</v>
      </c>
      <c r="L21" s="1001"/>
      <c r="M21" s="958"/>
      <c r="N21" s="1002"/>
      <c r="O21" s="1001">
        <f>SUM([2]ESKRİM!I27)</f>
        <v>0</v>
      </c>
      <c r="P21" s="958">
        <f>SUM([2]ESKRİM!J27)</f>
        <v>0</v>
      </c>
      <c r="Q21" s="1002">
        <f>SUM([2]ESKRİM!K27)</f>
        <v>1</v>
      </c>
      <c r="R21" s="1001">
        <f>SUM([2]ESKRİM!I35)</f>
        <v>0</v>
      </c>
      <c r="S21" s="958">
        <f>SUM([2]ESKRİM!J35)</f>
        <v>0</v>
      </c>
      <c r="T21" s="1002">
        <f>SUM([2]ESKRİM!K35)</f>
        <v>0</v>
      </c>
      <c r="U21" s="1001"/>
      <c r="V21" s="958"/>
      <c r="W21" s="1002"/>
      <c r="X21" s="1001">
        <f>SUM([2]ESKRİM!I40)</f>
        <v>0</v>
      </c>
      <c r="Y21" s="958">
        <f>SUM([2]ESKRİM!J40)</f>
        <v>0</v>
      </c>
      <c r="Z21" s="1002">
        <f>SUM([2]ESKRİM!K40)</f>
        <v>0</v>
      </c>
      <c r="AA21" s="1001">
        <f>SUM([2]ESKRİM!I46)</f>
        <v>0</v>
      </c>
      <c r="AB21" s="958">
        <f>SUM([2]ESKRİM!J46)</f>
        <v>0</v>
      </c>
      <c r="AC21" s="1002">
        <f>SUM([2]ESKRİM!K46)</f>
        <v>0</v>
      </c>
      <c r="AD21" s="1001">
        <f>SUM([2]ESKRİM!I53)</f>
        <v>0</v>
      </c>
      <c r="AE21" s="958">
        <f>SUM([2]ESKRİM!J53)</f>
        <v>0</v>
      </c>
      <c r="AF21" s="1002">
        <f>SUM([2]ESKRİM!K53)</f>
        <v>0</v>
      </c>
      <c r="AG21" s="1001"/>
      <c r="AH21" s="958"/>
      <c r="AI21" s="1002"/>
      <c r="AJ21" s="1001">
        <f>SUM([2]ESKRİM!I129)</f>
        <v>7</v>
      </c>
      <c r="AK21" s="958">
        <f>SUM([2]ESKRİM!J129)</f>
        <v>7</v>
      </c>
      <c r="AL21" s="1002">
        <f>SUM([2]ESKRİM!K129)</f>
        <v>19</v>
      </c>
      <c r="AM21" s="1001">
        <f t="shared" si="0"/>
        <v>7</v>
      </c>
      <c r="AN21" s="958">
        <f t="shared" si="0"/>
        <v>7</v>
      </c>
      <c r="AO21" s="1002">
        <f t="shared" si="0"/>
        <v>20</v>
      </c>
      <c r="AP21" s="1005">
        <f t="shared" si="1"/>
        <v>34</v>
      </c>
    </row>
    <row r="22" spans="1:43" ht="15" customHeight="1">
      <c r="A22" s="1003">
        <v>19</v>
      </c>
      <c r="B22" s="1004" t="s">
        <v>13339</v>
      </c>
      <c r="C22" s="1001"/>
      <c r="D22" s="958"/>
      <c r="E22" s="1002"/>
      <c r="F22" s="1001"/>
      <c r="G22" s="958"/>
      <c r="H22" s="1002"/>
      <c r="I22" s="1001"/>
      <c r="J22" s="958"/>
      <c r="K22" s="1002"/>
      <c r="L22" s="1001"/>
      <c r="M22" s="958"/>
      <c r="N22" s="1002"/>
      <c r="O22" s="1001"/>
      <c r="P22" s="958"/>
      <c r="Q22" s="1002"/>
      <c r="R22" s="1001"/>
      <c r="S22" s="958"/>
      <c r="T22" s="1002"/>
      <c r="U22" s="1001"/>
      <c r="V22" s="958"/>
      <c r="W22" s="1002"/>
      <c r="X22" s="1001"/>
      <c r="Y22" s="958"/>
      <c r="Z22" s="1002"/>
      <c r="AA22" s="1001"/>
      <c r="AB22" s="958"/>
      <c r="AC22" s="1002"/>
      <c r="AD22" s="1001"/>
      <c r="AE22" s="958"/>
      <c r="AF22" s="1002"/>
      <c r="AG22" s="1001"/>
      <c r="AH22" s="958"/>
      <c r="AI22" s="1002"/>
      <c r="AJ22" s="1001"/>
      <c r="AK22" s="958"/>
      <c r="AL22" s="1002"/>
      <c r="AM22" s="1001"/>
      <c r="AN22" s="958"/>
      <c r="AO22" s="1002"/>
      <c r="AP22" s="1005">
        <f t="shared" si="1"/>
        <v>0</v>
      </c>
    </row>
    <row r="23" spans="1:43" ht="17.25" customHeight="1">
      <c r="A23" s="1003">
        <v>20</v>
      </c>
      <c r="B23" s="1004" t="s">
        <v>13340</v>
      </c>
      <c r="C23" s="1001"/>
      <c r="D23" s="958"/>
      <c r="E23" s="1002"/>
      <c r="F23" s="1001"/>
      <c r="G23" s="958"/>
      <c r="H23" s="1002"/>
      <c r="I23" s="1001">
        <f>SUM('[2]GELENEKSEL SPOR DALLARI'!I17)</f>
        <v>0</v>
      </c>
      <c r="J23" s="958">
        <f>SUM('[2]GELENEKSEL SPOR DALLARI'!J17)</f>
        <v>0</v>
      </c>
      <c r="K23" s="1002">
        <f>SUM('[2]GELENEKSEL SPOR DALLARI'!K17)</f>
        <v>0</v>
      </c>
      <c r="L23" s="1001"/>
      <c r="M23" s="958"/>
      <c r="N23" s="1002"/>
      <c r="O23" s="1001">
        <f>SUM('[2]GELENEKSEL SPOR DALLARI'!I25)</f>
        <v>0</v>
      </c>
      <c r="P23" s="958">
        <f>SUM('[2]GELENEKSEL SPOR DALLARI'!J25)</f>
        <v>0</v>
      </c>
      <c r="Q23" s="1002">
        <f>SUM('[2]GELENEKSEL SPOR DALLARI'!K25)</f>
        <v>0</v>
      </c>
      <c r="R23" s="1001">
        <f>SUM('[2]GELENEKSEL SPOR DALLARI'!I33)</f>
        <v>0</v>
      </c>
      <c r="S23" s="958">
        <f>SUM('[2]GELENEKSEL SPOR DALLARI'!J33)</f>
        <v>0</v>
      </c>
      <c r="T23" s="1002">
        <f>SUM('[2]GELENEKSEL SPOR DALLARI'!K33)</f>
        <v>0</v>
      </c>
      <c r="U23" s="1001"/>
      <c r="V23" s="958"/>
      <c r="W23" s="1002"/>
      <c r="X23" s="1001"/>
      <c r="Y23" s="958"/>
      <c r="Z23" s="1002"/>
      <c r="AA23" s="1001"/>
      <c r="AB23" s="958"/>
      <c r="AC23" s="1002"/>
      <c r="AD23" s="1001"/>
      <c r="AE23" s="958"/>
      <c r="AF23" s="1002"/>
      <c r="AG23" s="1001"/>
      <c r="AH23" s="958"/>
      <c r="AI23" s="1002"/>
      <c r="AJ23" s="1001">
        <f>SUM('[2]GELENEKSEL SPOR DALLARI'!I62)</f>
        <v>0</v>
      </c>
      <c r="AK23" s="958">
        <f>SUM('[2]GELENEKSEL SPOR DALLARI'!J62)</f>
        <v>0</v>
      </c>
      <c r="AL23" s="1002">
        <f>SUM('[2]GELENEKSEL SPOR DALLARI'!K62)</f>
        <v>0</v>
      </c>
      <c r="AM23" s="1001">
        <f t="shared" si="0"/>
        <v>0</v>
      </c>
      <c r="AN23" s="958">
        <f t="shared" si="0"/>
        <v>0</v>
      </c>
      <c r="AO23" s="1002">
        <f t="shared" si="0"/>
        <v>0</v>
      </c>
      <c r="AP23" s="1005">
        <f t="shared" si="1"/>
        <v>0</v>
      </c>
    </row>
    <row r="24" spans="1:43" ht="17.25" customHeight="1">
      <c r="A24" s="1003">
        <v>21</v>
      </c>
      <c r="B24" s="1004" t="s">
        <v>13341</v>
      </c>
      <c r="C24" s="1001"/>
      <c r="D24" s="958"/>
      <c r="E24" s="1002"/>
      <c r="F24" s="1001"/>
      <c r="G24" s="958"/>
      <c r="H24" s="1002"/>
      <c r="I24" s="1001"/>
      <c r="J24" s="958"/>
      <c r="K24" s="1002"/>
      <c r="L24" s="1001"/>
      <c r="M24" s="958"/>
      <c r="N24" s="1002"/>
      <c r="O24" s="1001"/>
      <c r="P24" s="958"/>
      <c r="Q24" s="1002"/>
      <c r="R24" s="1001"/>
      <c r="S24" s="958"/>
      <c r="T24" s="1002"/>
      <c r="U24" s="1001"/>
      <c r="V24" s="958"/>
      <c r="W24" s="1002"/>
      <c r="X24" s="1001"/>
      <c r="Y24" s="958"/>
      <c r="Z24" s="1002"/>
      <c r="AA24" s="1001"/>
      <c r="AB24" s="958"/>
      <c r="AC24" s="1002"/>
      <c r="AD24" s="1001"/>
      <c r="AE24" s="958"/>
      <c r="AF24" s="1002"/>
      <c r="AG24" s="1001"/>
      <c r="AH24" s="958"/>
      <c r="AI24" s="1002"/>
      <c r="AJ24" s="1001"/>
      <c r="AK24" s="958"/>
      <c r="AL24" s="1002"/>
      <c r="AM24" s="1001"/>
      <c r="AN24" s="958"/>
      <c r="AO24" s="1002"/>
      <c r="AP24" s="1005">
        <f t="shared" si="1"/>
        <v>0</v>
      </c>
    </row>
    <row r="25" spans="1:43" s="993" customFormat="1" ht="15" customHeight="1">
      <c r="A25" s="1003">
        <v>22</v>
      </c>
      <c r="B25" s="1004" t="s">
        <v>4048</v>
      </c>
      <c r="C25" s="1001"/>
      <c r="D25" s="958"/>
      <c r="E25" s="1002"/>
      <c r="F25" s="1001"/>
      <c r="G25" s="958"/>
      <c r="H25" s="1002"/>
      <c r="I25" s="1001">
        <f>SUM('[2]GELİŞMEKTE OLAN '!I17)</f>
        <v>0</v>
      </c>
      <c r="J25" s="958">
        <f>SUM('[2]GELİŞMEKTE OLAN '!J17)</f>
        <v>0</v>
      </c>
      <c r="K25" s="1002">
        <f>SUM('[2]GELİŞMEKTE OLAN '!K17)</f>
        <v>0</v>
      </c>
      <c r="L25" s="1001"/>
      <c r="M25" s="958"/>
      <c r="N25" s="1002"/>
      <c r="O25" s="1001">
        <f>SUM('[2]GELİŞMEKTE OLAN '!I25)</f>
        <v>0</v>
      </c>
      <c r="P25" s="958">
        <f>SUM('[2]GELİŞMEKTE OLAN '!J25)</f>
        <v>0</v>
      </c>
      <c r="Q25" s="1002">
        <f>SUM('[2]GELİŞMEKTE OLAN '!K25)</f>
        <v>0</v>
      </c>
      <c r="R25" s="1001">
        <f>SUM('[2]GELİŞMEKTE OLAN '!I33)</f>
        <v>0</v>
      </c>
      <c r="S25" s="958">
        <f>SUM('[2]GELİŞMEKTE OLAN '!J33)</f>
        <v>0</v>
      </c>
      <c r="T25" s="1002">
        <f>SUM('[2]GELİŞMEKTE OLAN '!K33)</f>
        <v>0</v>
      </c>
      <c r="U25" s="1001"/>
      <c r="V25" s="958"/>
      <c r="W25" s="1002"/>
      <c r="X25" s="1001"/>
      <c r="Y25" s="958"/>
      <c r="Z25" s="1002"/>
      <c r="AA25" s="1001"/>
      <c r="AB25" s="958"/>
      <c r="AC25" s="1002"/>
      <c r="AD25" s="1001"/>
      <c r="AE25" s="958"/>
      <c r="AF25" s="1002"/>
      <c r="AG25" s="1001"/>
      <c r="AH25" s="958"/>
      <c r="AI25" s="1002"/>
      <c r="AJ25" s="1001">
        <f>SUM('[2]GELİŞMEKTE OLAN '!I62)</f>
        <v>0</v>
      </c>
      <c r="AK25" s="958">
        <f>SUM('[2]GELİŞMEKTE OLAN '!J62)</f>
        <v>0</v>
      </c>
      <c r="AL25" s="1002">
        <f>SUM('[2]GELİŞMEKTE OLAN '!K62)</f>
        <v>0</v>
      </c>
      <c r="AM25" s="1001">
        <f t="shared" si="0"/>
        <v>0</v>
      </c>
      <c r="AN25" s="958">
        <f t="shared" si="0"/>
        <v>0</v>
      </c>
      <c r="AO25" s="1002">
        <f t="shared" si="0"/>
        <v>0</v>
      </c>
      <c r="AP25" s="1005">
        <f t="shared" si="1"/>
        <v>0</v>
      </c>
    </row>
    <row r="26" spans="1:43" ht="15" customHeight="1">
      <c r="A26" s="1003">
        <v>23</v>
      </c>
      <c r="B26" s="1004" t="s">
        <v>1480</v>
      </c>
      <c r="C26" s="1001"/>
      <c r="D26" s="958"/>
      <c r="E26" s="1002"/>
      <c r="F26" s="1001"/>
      <c r="G26" s="958"/>
      <c r="H26" s="1002"/>
      <c r="I26" s="1001">
        <f>SUM([2]GOLF!I17)</f>
        <v>0</v>
      </c>
      <c r="J26" s="958">
        <f>SUM([2]GOLF!J17)</f>
        <v>0</v>
      </c>
      <c r="K26" s="1002">
        <f>SUM([2]GOLF!K17)</f>
        <v>0</v>
      </c>
      <c r="L26" s="1001"/>
      <c r="M26" s="958"/>
      <c r="N26" s="1002"/>
      <c r="O26" s="1001">
        <f>SUM([2]GOLF!I25)</f>
        <v>0</v>
      </c>
      <c r="P26" s="958">
        <f>SUM([2]GOLF!J25)</f>
        <v>0</v>
      </c>
      <c r="Q26" s="1002">
        <f>SUM([2]GOLF!K25)</f>
        <v>0</v>
      </c>
      <c r="R26" s="1001">
        <f>SUM([2]GOLF!I33)</f>
        <v>0</v>
      </c>
      <c r="S26" s="958">
        <f>SUM([2]GOLF!J33)</f>
        <v>0</v>
      </c>
      <c r="T26" s="1002">
        <f>SUM([2]GOLF!K33)</f>
        <v>0</v>
      </c>
      <c r="U26" s="1001"/>
      <c r="V26" s="958"/>
      <c r="W26" s="1002"/>
      <c r="X26" s="1001"/>
      <c r="Y26" s="958"/>
      <c r="Z26" s="1002"/>
      <c r="AA26" s="1001"/>
      <c r="AB26" s="958"/>
      <c r="AC26" s="1002"/>
      <c r="AD26" s="1001"/>
      <c r="AE26" s="958"/>
      <c r="AF26" s="1002"/>
      <c r="AG26" s="1001"/>
      <c r="AH26" s="958"/>
      <c r="AI26" s="1002"/>
      <c r="AJ26" s="1001">
        <f>SUM([2]GOLF!I76)</f>
        <v>0</v>
      </c>
      <c r="AK26" s="958">
        <f>SUM([2]GOLF!J76)</f>
        <v>0</v>
      </c>
      <c r="AL26" s="1002">
        <f>SUM([2]GOLF!K76)</f>
        <v>0</v>
      </c>
      <c r="AM26" s="1001">
        <f t="shared" si="0"/>
        <v>0</v>
      </c>
      <c r="AN26" s="958">
        <f t="shared" si="0"/>
        <v>0</v>
      </c>
      <c r="AO26" s="1002">
        <f t="shared" si="0"/>
        <v>0</v>
      </c>
      <c r="AP26" s="1005">
        <f t="shared" si="1"/>
        <v>0</v>
      </c>
      <c r="AQ26" s="993"/>
    </row>
    <row r="27" spans="1:43" s="993" customFormat="1" ht="15" customHeight="1">
      <c r="A27" s="1003">
        <v>24</v>
      </c>
      <c r="B27" s="1004" t="s">
        <v>1470</v>
      </c>
      <c r="C27" s="1001"/>
      <c r="D27" s="958"/>
      <c r="E27" s="1002"/>
      <c r="F27" s="1001">
        <f>SUM('[2]GÖRME ENG.'!I9)</f>
        <v>0</v>
      </c>
      <c r="G27" s="958">
        <f>SUM('[2]GÖRME ENG.'!J9)</f>
        <v>0</v>
      </c>
      <c r="H27" s="1002">
        <f>SUM('[2]GÖRME ENG.'!K9)</f>
        <v>0</v>
      </c>
      <c r="I27" s="1001">
        <f>SUM('[2]GÖRME ENG.'!I18)</f>
        <v>0</v>
      </c>
      <c r="J27" s="958">
        <f>SUM('[2]GÖRME ENG.'!J18)</f>
        <v>0</v>
      </c>
      <c r="K27" s="1002">
        <f>SUM('[2]GÖRME ENG.'!K18)</f>
        <v>0</v>
      </c>
      <c r="L27" s="1001"/>
      <c r="M27" s="958"/>
      <c r="N27" s="1002"/>
      <c r="O27" s="1001">
        <f>SUM('[2]GÖRME ENG.'!I30)</f>
        <v>0</v>
      </c>
      <c r="P27" s="958">
        <f>SUM('[2]GÖRME ENG.'!J30)</f>
        <v>0</v>
      </c>
      <c r="Q27" s="1002">
        <f>SUM('[2]GÖRME ENG.'!K30)</f>
        <v>0</v>
      </c>
      <c r="R27" s="1001">
        <f>SUM('[2]GÖRME ENG.'!I36)</f>
        <v>0</v>
      </c>
      <c r="S27" s="958">
        <f>SUM('[2]GÖRME ENG.'!J36)</f>
        <v>0</v>
      </c>
      <c r="T27" s="1002">
        <f>SUM('[2]GÖRME ENG.'!K36)</f>
        <v>0</v>
      </c>
      <c r="U27" s="1001"/>
      <c r="V27" s="958"/>
      <c r="W27" s="1002"/>
      <c r="X27" s="1001"/>
      <c r="Y27" s="958"/>
      <c r="Z27" s="1002"/>
      <c r="AA27" s="1001"/>
      <c r="AB27" s="958"/>
      <c r="AC27" s="1002"/>
      <c r="AD27" s="1001"/>
      <c r="AE27" s="958"/>
      <c r="AF27" s="1002"/>
      <c r="AG27" s="1001"/>
      <c r="AH27" s="958"/>
      <c r="AI27" s="1002"/>
      <c r="AJ27" s="1001">
        <f>SUM('[2]GÖRME ENG.'!I76)</f>
        <v>2</v>
      </c>
      <c r="AK27" s="958">
        <f>SUM('[2]GÖRME ENG.'!J76)</f>
        <v>3</v>
      </c>
      <c r="AL27" s="1002">
        <f>SUM('[2]GÖRME ENG.'!K76)</f>
        <v>3</v>
      </c>
      <c r="AM27" s="1001">
        <f t="shared" si="0"/>
        <v>2</v>
      </c>
      <c r="AN27" s="958">
        <f t="shared" si="0"/>
        <v>3</v>
      </c>
      <c r="AO27" s="1002">
        <f t="shared" si="0"/>
        <v>3</v>
      </c>
      <c r="AP27" s="1005">
        <f t="shared" si="1"/>
        <v>8</v>
      </c>
    </row>
    <row r="28" spans="1:43" s="993" customFormat="1" ht="15" customHeight="1">
      <c r="A28" s="1003">
        <v>25</v>
      </c>
      <c r="B28" s="1004" t="s">
        <v>1456</v>
      </c>
      <c r="C28" s="1001">
        <f>SUM([2]GÜREŞ!I9)</f>
        <v>0</v>
      </c>
      <c r="D28" s="958">
        <f>SUM([2]GÜREŞ!J9)</f>
        <v>0</v>
      </c>
      <c r="E28" s="1002">
        <f>SUM([2]GÜREŞ!K9)</f>
        <v>0</v>
      </c>
      <c r="F28" s="1001"/>
      <c r="G28" s="958"/>
      <c r="H28" s="1002"/>
      <c r="I28" s="1001">
        <f>SUM([2]GÜREŞ!I20)</f>
        <v>0</v>
      </c>
      <c r="J28" s="958">
        <f>SUM([2]GÜREŞ!J20)</f>
        <v>0</v>
      </c>
      <c r="K28" s="1002">
        <f>SUM([2]GÜREŞ!K20)</f>
        <v>0</v>
      </c>
      <c r="L28" s="1001"/>
      <c r="M28" s="958"/>
      <c r="N28" s="1002"/>
      <c r="O28" s="1001">
        <f>SUM([2]GÜREŞ!I34)</f>
        <v>1</v>
      </c>
      <c r="P28" s="958">
        <f>SUM([2]GÜREŞ!J34)</f>
        <v>3</v>
      </c>
      <c r="Q28" s="1002">
        <f>SUM([2]GÜREŞ!K34)</f>
        <v>5</v>
      </c>
      <c r="R28" s="1001">
        <f>SUM([2]GÜREŞ!I45)</f>
        <v>0</v>
      </c>
      <c r="S28" s="958">
        <f>SUM([2]GÜREŞ!J45)</f>
        <v>0</v>
      </c>
      <c r="T28" s="1002">
        <f>SUM([2]GÜREŞ!K45)</f>
        <v>0</v>
      </c>
      <c r="U28" s="1001"/>
      <c r="V28" s="958"/>
      <c r="W28" s="1002"/>
      <c r="X28" s="1001">
        <f>SUM([2]GÜREŞ!I50)</f>
        <v>0</v>
      </c>
      <c r="Y28" s="958">
        <f>SUM([2]GÜREŞ!J50)</f>
        <v>0</v>
      </c>
      <c r="Z28" s="1002">
        <f>SUM([2]GÜREŞ!K50)</f>
        <v>0</v>
      </c>
      <c r="AA28" s="1001">
        <f>SUM([2]GÜREŞ!I56)</f>
        <v>0</v>
      </c>
      <c r="AB28" s="958">
        <f>SUM([2]GÜREŞ!J56)</f>
        <v>0</v>
      </c>
      <c r="AC28" s="1002">
        <f>SUM([2]GÜREŞ!K56)</f>
        <v>0</v>
      </c>
      <c r="AD28" s="1001">
        <f>SUM([2]GÜREŞ!I61)</f>
        <v>0</v>
      </c>
      <c r="AE28" s="958">
        <f>SUM([2]GÜREŞ!J61)</f>
        <v>0</v>
      </c>
      <c r="AF28" s="1002">
        <f>SUM([2]GÜREŞ!K61)</f>
        <v>0</v>
      </c>
      <c r="AG28" s="1001"/>
      <c r="AH28" s="958"/>
      <c r="AI28" s="1002"/>
      <c r="AJ28" s="1001">
        <f>SUM([2]GÜREŞ!I181)</f>
        <v>22</v>
      </c>
      <c r="AK28" s="958">
        <f>SUM([2]GÜREŞ!J181)</f>
        <v>35</v>
      </c>
      <c r="AL28" s="1002">
        <f>SUM([2]GÜREŞ!K181)</f>
        <v>50</v>
      </c>
      <c r="AM28" s="1001">
        <f t="shared" si="0"/>
        <v>23</v>
      </c>
      <c r="AN28" s="958">
        <f t="shared" si="0"/>
        <v>38</v>
      </c>
      <c r="AO28" s="1002">
        <f t="shared" si="0"/>
        <v>55</v>
      </c>
      <c r="AP28" s="1005">
        <f t="shared" si="1"/>
        <v>116</v>
      </c>
    </row>
    <row r="29" spans="1:43" s="993" customFormat="1" ht="15" customHeight="1">
      <c r="A29" s="1003">
        <v>26</v>
      </c>
      <c r="B29" s="1004" t="s">
        <v>8295</v>
      </c>
      <c r="C29" s="1001"/>
      <c r="D29" s="958"/>
      <c r="E29" s="1002"/>
      <c r="F29" s="1001"/>
      <c r="G29" s="958"/>
      <c r="H29" s="1002"/>
      <c r="I29" s="1001"/>
      <c r="J29" s="958"/>
      <c r="K29" s="1002"/>
      <c r="L29" s="1001"/>
      <c r="M29" s="958"/>
      <c r="N29" s="1002"/>
      <c r="O29" s="1001"/>
      <c r="P29" s="958"/>
      <c r="Q29" s="1002"/>
      <c r="R29" s="1001"/>
      <c r="S29" s="958"/>
      <c r="T29" s="1002"/>
      <c r="U29" s="1001"/>
      <c r="V29" s="958"/>
      <c r="W29" s="1002"/>
      <c r="X29" s="1001"/>
      <c r="Y29" s="958"/>
      <c r="Z29" s="1002"/>
      <c r="AA29" s="1001"/>
      <c r="AB29" s="958"/>
      <c r="AC29" s="1002"/>
      <c r="AD29" s="1001"/>
      <c r="AE29" s="958"/>
      <c r="AF29" s="1002"/>
      <c r="AG29" s="1001"/>
      <c r="AH29" s="958"/>
      <c r="AI29" s="1002"/>
      <c r="AJ29" s="1001"/>
      <c r="AK29" s="958"/>
      <c r="AL29" s="1002"/>
      <c r="AM29" s="1001"/>
      <c r="AN29" s="958"/>
      <c r="AO29" s="1002"/>
      <c r="AP29" s="1005">
        <f t="shared" si="1"/>
        <v>0</v>
      </c>
    </row>
    <row r="30" spans="1:43" s="993" customFormat="1" ht="15" customHeight="1">
      <c r="A30" s="1003">
        <v>27</v>
      </c>
      <c r="B30" s="1004" t="s">
        <v>1457</v>
      </c>
      <c r="C30" s="1001">
        <f>SUM([2]HALTER!I9)</f>
        <v>0</v>
      </c>
      <c r="D30" s="958">
        <f>SUM([2]HALTER!J9)</f>
        <v>0</v>
      </c>
      <c r="E30" s="1002">
        <f>SUM([2]HALTER!K9)</f>
        <v>0</v>
      </c>
      <c r="F30" s="1001"/>
      <c r="G30" s="958"/>
      <c r="H30" s="1002"/>
      <c r="I30" s="1001">
        <f>SUM([2]HALTER!I17)</f>
        <v>0</v>
      </c>
      <c r="J30" s="958">
        <f>SUM([2]HALTER!J17)</f>
        <v>0</v>
      </c>
      <c r="K30" s="1002">
        <f>SUM([2]HALTER!K17)</f>
        <v>0</v>
      </c>
      <c r="L30" s="1001"/>
      <c r="M30" s="958"/>
      <c r="N30" s="1002"/>
      <c r="O30" s="1001">
        <f>SUM([2]HALTER!I24)</f>
        <v>0</v>
      </c>
      <c r="P30" s="958">
        <f>SUM([2]HALTER!J24)</f>
        <v>0</v>
      </c>
      <c r="Q30" s="1002">
        <f>SUM([2]HALTER!K24)</f>
        <v>0</v>
      </c>
      <c r="R30" s="1001">
        <f>SUM([2]HALTER!I32)</f>
        <v>0</v>
      </c>
      <c r="S30" s="958">
        <f>SUM([2]HALTER!J32)</f>
        <v>0</v>
      </c>
      <c r="T30" s="1002">
        <f>SUM([2]HALTER!K32)</f>
        <v>0</v>
      </c>
      <c r="U30" s="1001"/>
      <c r="V30" s="958"/>
      <c r="W30" s="1002"/>
      <c r="X30" s="1001">
        <f>SUM([2]HALTER!I38)</f>
        <v>0</v>
      </c>
      <c r="Y30" s="958">
        <f>SUM([2]HALTER!J38)</f>
        <v>0</v>
      </c>
      <c r="Z30" s="1002">
        <f>SUM([2]HALTER!K38)</f>
        <v>0</v>
      </c>
      <c r="AA30" s="1001">
        <f>SUM([2]HALTER!I44)</f>
        <v>0</v>
      </c>
      <c r="AB30" s="958">
        <f>SUM([2]HALTER!J44)</f>
        <v>0</v>
      </c>
      <c r="AC30" s="1002">
        <f>SUM([2]HALTER!K44)</f>
        <v>0</v>
      </c>
      <c r="AD30" s="1001">
        <f>SUM([2]HALTER!I50)</f>
        <v>0</v>
      </c>
      <c r="AE30" s="958">
        <f>SUM([2]HALTER!J50)</f>
        <v>0</v>
      </c>
      <c r="AF30" s="1002">
        <f>SUM([2]HALTER!K50)</f>
        <v>0</v>
      </c>
      <c r="AG30" s="1001"/>
      <c r="AH30" s="958"/>
      <c r="AI30" s="1002"/>
      <c r="AJ30" s="1001">
        <f>SUM([2]HALTER!I81)</f>
        <v>10</v>
      </c>
      <c r="AK30" s="958">
        <f>SUM([2]HALTER!J81)</f>
        <v>9</v>
      </c>
      <c r="AL30" s="1002">
        <f>SUM([2]HALTER!K81)</f>
        <v>4</v>
      </c>
      <c r="AM30" s="1001">
        <f t="shared" si="0"/>
        <v>10</v>
      </c>
      <c r="AN30" s="958">
        <f t="shared" si="0"/>
        <v>9</v>
      </c>
      <c r="AO30" s="1002">
        <f t="shared" si="0"/>
        <v>4</v>
      </c>
      <c r="AP30" s="1005">
        <f t="shared" si="1"/>
        <v>23</v>
      </c>
    </row>
    <row r="31" spans="1:43" s="993" customFormat="1" ht="15" customHeight="1">
      <c r="A31" s="1003">
        <v>28</v>
      </c>
      <c r="B31" s="1004" t="s">
        <v>6554</v>
      </c>
      <c r="C31" s="1001"/>
      <c r="D31" s="958"/>
      <c r="E31" s="1002"/>
      <c r="F31" s="1001"/>
      <c r="G31" s="958"/>
      <c r="H31" s="1002"/>
      <c r="I31" s="1001">
        <f>SUM('[2]HAVA SPORLARI'!I15)</f>
        <v>0</v>
      </c>
      <c r="J31" s="958">
        <f>SUM('[2]HAVA SPORLARI'!J15)</f>
        <v>0</v>
      </c>
      <c r="K31" s="1002">
        <f>SUM('[2]HAVA SPORLARI'!K15)</f>
        <v>0</v>
      </c>
      <c r="L31" s="1001"/>
      <c r="M31" s="958"/>
      <c r="N31" s="1002"/>
      <c r="O31" s="1001">
        <f>SUM('[2]HAVA SPORLARI'!I21)</f>
        <v>0</v>
      </c>
      <c r="P31" s="958">
        <f>SUM('[2]HAVA SPORLARI'!J21)</f>
        <v>0</v>
      </c>
      <c r="Q31" s="1002">
        <f>SUM('[2]HAVA SPORLARI'!K21)</f>
        <v>0</v>
      </c>
      <c r="R31" s="1001">
        <f>SUM('[2]HAVA SPORLARI'!I27)</f>
        <v>0</v>
      </c>
      <c r="S31" s="958">
        <f>SUM('[2]HAVA SPORLARI'!J27)</f>
        <v>0</v>
      </c>
      <c r="T31" s="1002">
        <f>SUM('[2]HAVA SPORLARI'!K27)</f>
        <v>0</v>
      </c>
      <c r="U31" s="1001"/>
      <c r="V31" s="958"/>
      <c r="W31" s="1002"/>
      <c r="X31" s="1001"/>
      <c r="Y31" s="958"/>
      <c r="Z31" s="1002"/>
      <c r="AA31" s="1001"/>
      <c r="AB31" s="958"/>
      <c r="AC31" s="1002"/>
      <c r="AD31" s="1001"/>
      <c r="AE31" s="958"/>
      <c r="AF31" s="1002"/>
      <c r="AG31" s="1001"/>
      <c r="AH31" s="958"/>
      <c r="AI31" s="1002"/>
      <c r="AJ31" s="1001">
        <f>SUM('[2]HAVA SPORLARI'!I50)</f>
        <v>0</v>
      </c>
      <c r="AK31" s="958">
        <f>SUM('[2]HAVA SPORLARI'!J50)</f>
        <v>0</v>
      </c>
      <c r="AL31" s="1002">
        <f>SUM('[2]HAVA SPORLARI'!K50)</f>
        <v>0</v>
      </c>
      <c r="AM31" s="1001">
        <f t="shared" si="0"/>
        <v>0</v>
      </c>
      <c r="AN31" s="958">
        <f t="shared" si="0"/>
        <v>0</v>
      </c>
      <c r="AO31" s="1002">
        <f t="shared" si="0"/>
        <v>0</v>
      </c>
      <c r="AP31" s="1005">
        <f t="shared" si="1"/>
        <v>0</v>
      </c>
    </row>
    <row r="32" spans="1:43" ht="15" customHeight="1">
      <c r="A32" s="1003">
        <v>29</v>
      </c>
      <c r="B32" s="1008" t="s">
        <v>1532</v>
      </c>
      <c r="C32" s="1001">
        <f>SUM([2]HENTBOL!I9)</f>
        <v>0</v>
      </c>
      <c r="D32" s="958">
        <f>SUM([2]HENTBOL!J9)</f>
        <v>0</v>
      </c>
      <c r="E32" s="1002">
        <f>SUM([2]HENTBOL!K9)</f>
        <v>0</v>
      </c>
      <c r="F32" s="1001"/>
      <c r="G32" s="958"/>
      <c r="H32" s="1002"/>
      <c r="I32" s="1001">
        <f>SUM([2]HENTBOL!I17)</f>
        <v>0</v>
      </c>
      <c r="J32" s="958">
        <f>SUM([2]HENTBOL!J17)</f>
        <v>0</v>
      </c>
      <c r="K32" s="1002">
        <f>SUM([2]HENTBOL!K17)</f>
        <v>0</v>
      </c>
      <c r="L32" s="1001"/>
      <c r="M32" s="958"/>
      <c r="N32" s="1002"/>
      <c r="O32" s="1001">
        <f>SUM([2]HENTBOL!I23)</f>
        <v>0</v>
      </c>
      <c r="P32" s="958">
        <f>SUM([2]HENTBOL!J23)</f>
        <v>0</v>
      </c>
      <c r="Q32" s="1002">
        <f>SUM([2]HENTBOL!K23)</f>
        <v>0</v>
      </c>
      <c r="R32" s="1001">
        <f>SUM([2]HENTBOL!I29)</f>
        <v>0</v>
      </c>
      <c r="S32" s="958">
        <f>SUM([2]HENTBOL!J29)</f>
        <v>0</v>
      </c>
      <c r="T32" s="1002">
        <f>SUM([2]HENTBOL!K29)</f>
        <v>0</v>
      </c>
      <c r="U32" s="1001"/>
      <c r="V32" s="958"/>
      <c r="W32" s="1002"/>
      <c r="X32" s="1001">
        <f>SUM([2]HENTBOL!I34)</f>
        <v>0</v>
      </c>
      <c r="Y32" s="958">
        <f>SUM([2]HENTBOL!J34)</f>
        <v>0</v>
      </c>
      <c r="Z32" s="1002">
        <f>SUM([2]HENTBOL!K34)</f>
        <v>0</v>
      </c>
      <c r="AA32" s="1001">
        <f>SUM([2]HENTBOL!I40)</f>
        <v>0</v>
      </c>
      <c r="AB32" s="958">
        <f>SUM([2]HENTBOL!J40)</f>
        <v>0</v>
      </c>
      <c r="AC32" s="1002">
        <f>SUM([2]HENTBOL!K40)</f>
        <v>0</v>
      </c>
      <c r="AD32" s="1001">
        <f>SUM([2]HENTBOL!I46)</f>
        <v>0</v>
      </c>
      <c r="AE32" s="958">
        <f>SUM([2]HENTBOL!J46)</f>
        <v>0</v>
      </c>
      <c r="AF32" s="1002">
        <f>SUM([2]HENTBOL!K46)</f>
        <v>0</v>
      </c>
      <c r="AG32" s="1001"/>
      <c r="AH32" s="958"/>
      <c r="AI32" s="1002"/>
      <c r="AJ32" s="1001">
        <f>SUM([2]HENTBOL!I65)</f>
        <v>0</v>
      </c>
      <c r="AK32" s="958">
        <f>SUM([2]HENTBOL!J65)</f>
        <v>0</v>
      </c>
      <c r="AL32" s="1002">
        <f>SUM([2]HENTBOL!K65)</f>
        <v>0</v>
      </c>
      <c r="AM32" s="1001">
        <f t="shared" si="0"/>
        <v>0</v>
      </c>
      <c r="AN32" s="958">
        <f t="shared" si="0"/>
        <v>0</v>
      </c>
      <c r="AO32" s="1002">
        <f t="shared" si="0"/>
        <v>0</v>
      </c>
      <c r="AP32" s="1005">
        <f t="shared" si="1"/>
        <v>0</v>
      </c>
      <c r="AQ32" s="993"/>
    </row>
    <row r="33" spans="1:43" ht="15" customHeight="1">
      <c r="A33" s="1003">
        <v>30</v>
      </c>
      <c r="B33" s="1008" t="s">
        <v>8296</v>
      </c>
      <c r="C33" s="1001"/>
      <c r="D33" s="958"/>
      <c r="E33" s="1002"/>
      <c r="F33" s="1001"/>
      <c r="G33" s="958"/>
      <c r="H33" s="1002"/>
      <c r="I33" s="1001"/>
      <c r="J33" s="958"/>
      <c r="K33" s="1002"/>
      <c r="L33" s="1001"/>
      <c r="M33" s="958"/>
      <c r="N33" s="1002"/>
      <c r="O33" s="1001"/>
      <c r="P33" s="958"/>
      <c r="Q33" s="1002"/>
      <c r="R33" s="1001"/>
      <c r="S33" s="958"/>
      <c r="T33" s="1002"/>
      <c r="U33" s="1001"/>
      <c r="V33" s="958"/>
      <c r="W33" s="1002"/>
      <c r="X33" s="1001"/>
      <c r="Y33" s="958"/>
      <c r="Z33" s="1002"/>
      <c r="AA33" s="1001"/>
      <c r="AB33" s="958"/>
      <c r="AC33" s="1002"/>
      <c r="AD33" s="1001"/>
      <c r="AE33" s="958"/>
      <c r="AF33" s="1002"/>
      <c r="AG33" s="1001"/>
      <c r="AH33" s="958"/>
      <c r="AI33" s="1002"/>
      <c r="AJ33" s="1001"/>
      <c r="AK33" s="958"/>
      <c r="AL33" s="1002"/>
      <c r="AM33" s="1001"/>
      <c r="AN33" s="958"/>
      <c r="AO33" s="1002"/>
      <c r="AP33" s="1005">
        <f t="shared" si="1"/>
        <v>0</v>
      </c>
      <c r="AQ33" s="993"/>
    </row>
    <row r="34" spans="1:43" ht="15" customHeight="1">
      <c r="A34" s="1003">
        <v>31</v>
      </c>
      <c r="B34" s="1008" t="s">
        <v>4010</v>
      </c>
      <c r="C34" s="1001">
        <f>SUM([2]HOKEY!I9)</f>
        <v>0</v>
      </c>
      <c r="D34" s="958">
        <f>SUM([2]HOKEY!J9)</f>
        <v>0</v>
      </c>
      <c r="E34" s="1002">
        <f>SUM([2]HOKEY!K9)</f>
        <v>0</v>
      </c>
      <c r="F34" s="1001"/>
      <c r="G34" s="958"/>
      <c r="H34" s="1002"/>
      <c r="I34" s="1001">
        <f>SUM([2]HOKEY!I16)</f>
        <v>0</v>
      </c>
      <c r="J34" s="958">
        <f>SUM([2]HOKEY!J16)</f>
        <v>0</v>
      </c>
      <c r="K34" s="1002">
        <f>SUM([2]HOKEY!K16)</f>
        <v>0</v>
      </c>
      <c r="L34" s="1001"/>
      <c r="M34" s="958"/>
      <c r="N34" s="1002"/>
      <c r="O34" s="1001">
        <f>SUM([2]HOKEY!I24)</f>
        <v>0</v>
      </c>
      <c r="P34" s="958">
        <f>SUM([2]HOKEY!J24)</f>
        <v>0</v>
      </c>
      <c r="Q34" s="1002">
        <f>SUM([2]HOKEY!K24)</f>
        <v>0</v>
      </c>
      <c r="R34" s="1001">
        <f>SUM([2]HOKEY!I31)</f>
        <v>0</v>
      </c>
      <c r="S34" s="958">
        <f>SUM([2]HOKEY!J31)</f>
        <v>0</v>
      </c>
      <c r="T34" s="1002">
        <f>SUM([2]HOKEY!K31)</f>
        <v>0</v>
      </c>
      <c r="U34" s="1001"/>
      <c r="V34" s="958"/>
      <c r="W34" s="1002"/>
      <c r="X34" s="1001">
        <f>SUM([2]HOKEY!I36)</f>
        <v>0</v>
      </c>
      <c r="Y34" s="958">
        <f>SUM([2]HOKEY!J36)</f>
        <v>0</v>
      </c>
      <c r="Z34" s="1002">
        <f>SUM([2]HOKEY!K36)</f>
        <v>0</v>
      </c>
      <c r="AA34" s="1001">
        <f>SUM([2]HOKEY!I42)</f>
        <v>0</v>
      </c>
      <c r="AB34" s="958">
        <f>SUM([2]HOKEY!J42)</f>
        <v>0</v>
      </c>
      <c r="AC34" s="1002">
        <f>SUM([2]HOKEY!K42)</f>
        <v>0</v>
      </c>
      <c r="AD34" s="1001">
        <f>SUM([2]HOKEY!I47)</f>
        <v>0</v>
      </c>
      <c r="AE34" s="958">
        <f>SUM([2]HOKEY!J47)</f>
        <v>0</v>
      </c>
      <c r="AF34" s="1002">
        <f>SUM([2]HOKEY!K47)</f>
        <v>0</v>
      </c>
      <c r="AG34" s="1001"/>
      <c r="AH34" s="958"/>
      <c r="AI34" s="1002"/>
      <c r="AJ34" s="1001">
        <f>SUM([2]HOKEY!I66)</f>
        <v>1</v>
      </c>
      <c r="AK34" s="958">
        <f>SUM([2]HOKEY!J66)</f>
        <v>1</v>
      </c>
      <c r="AL34" s="1002">
        <f>SUM([2]HOKEY!K66)</f>
        <v>0</v>
      </c>
      <c r="AM34" s="1001">
        <f t="shared" si="0"/>
        <v>1</v>
      </c>
      <c r="AN34" s="958">
        <f t="shared" si="0"/>
        <v>1</v>
      </c>
      <c r="AO34" s="1002">
        <f t="shared" si="0"/>
        <v>0</v>
      </c>
      <c r="AP34" s="1005">
        <f t="shared" si="1"/>
        <v>2</v>
      </c>
    </row>
    <row r="35" spans="1:43" s="993" customFormat="1" ht="15" customHeight="1">
      <c r="A35" s="1003">
        <v>32</v>
      </c>
      <c r="B35" s="1008" t="s">
        <v>1471</v>
      </c>
      <c r="C35" s="1001"/>
      <c r="D35" s="958"/>
      <c r="E35" s="1002"/>
      <c r="F35" s="1001">
        <f>SUM('[2]İŞİTME ENGELLİLER'!I9)</f>
        <v>0</v>
      </c>
      <c r="G35" s="958">
        <f>SUM('[2]İŞİTME ENGELLİLER'!J9)</f>
        <v>0</v>
      </c>
      <c r="H35" s="1002">
        <f>SUM('[2]İŞİTME ENGELLİLER'!K9)</f>
        <v>0</v>
      </c>
      <c r="I35" s="1001">
        <f>SUM('[2]İŞİTME ENGELLİLER'!I14)</f>
        <v>0</v>
      </c>
      <c r="J35" s="958">
        <f>SUM('[2]İŞİTME ENGELLİLER'!J14)</f>
        <v>0</v>
      </c>
      <c r="K35" s="1002">
        <f>SUM('[2]İŞİTME ENGELLİLER'!K14)</f>
        <v>0</v>
      </c>
      <c r="L35" s="1001"/>
      <c r="M35" s="958"/>
      <c r="N35" s="1002"/>
      <c r="O35" s="1001">
        <f>SUM('[2]İŞİTME ENGELLİLER'!I21)</f>
        <v>0</v>
      </c>
      <c r="P35" s="958">
        <f>SUM('[2]İŞİTME ENGELLİLER'!J21)</f>
        <v>0</v>
      </c>
      <c r="Q35" s="1002">
        <f>SUM('[2]İŞİTME ENGELLİLER'!K21)</f>
        <v>0</v>
      </c>
      <c r="R35" s="1001">
        <f>SUM('[2]İŞİTME ENGELLİLER'!I29)</f>
        <v>0</v>
      </c>
      <c r="S35" s="958">
        <f>SUM('[2]İŞİTME ENGELLİLER'!J29)</f>
        <v>0</v>
      </c>
      <c r="T35" s="1002">
        <f>SUM('[2]İŞİTME ENGELLİLER'!K29)</f>
        <v>0</v>
      </c>
      <c r="U35" s="1001"/>
      <c r="V35" s="958"/>
      <c r="W35" s="1002"/>
      <c r="X35" s="1001"/>
      <c r="Y35" s="958"/>
      <c r="Z35" s="1002"/>
      <c r="AA35" s="1001"/>
      <c r="AB35" s="958"/>
      <c r="AC35" s="1002"/>
      <c r="AD35" s="1001"/>
      <c r="AE35" s="958"/>
      <c r="AF35" s="1002"/>
      <c r="AG35" s="1001">
        <f>SUM('[2]İŞİTME ENGELLİLER'!I52)</f>
        <v>0</v>
      </c>
      <c r="AH35" s="958">
        <f>SUM('[2]İŞİTME ENGELLİLER'!J52)</f>
        <v>0</v>
      </c>
      <c r="AI35" s="1002">
        <f>SUM('[2]İŞİTME ENGELLİLER'!K52)</f>
        <v>0</v>
      </c>
      <c r="AJ35" s="1001">
        <f>SUM('[2]İŞİTME ENGELLİLER'!I61)</f>
        <v>0</v>
      </c>
      <c r="AK35" s="958">
        <f>SUM('[2]İŞİTME ENGELLİLER'!J61)</f>
        <v>0</v>
      </c>
      <c r="AL35" s="1002">
        <f>SUM('[2]İŞİTME ENGELLİLER'!K61)</f>
        <v>0</v>
      </c>
      <c r="AM35" s="1001">
        <f t="shared" si="0"/>
        <v>0</v>
      </c>
      <c r="AN35" s="958">
        <f t="shared" si="0"/>
        <v>0</v>
      </c>
      <c r="AO35" s="1002">
        <f t="shared" si="0"/>
        <v>0</v>
      </c>
      <c r="AP35" s="1005">
        <f t="shared" si="1"/>
        <v>0</v>
      </c>
    </row>
    <row r="36" spans="1:43" s="993" customFormat="1" ht="15" customHeight="1">
      <c r="A36" s="1003">
        <v>33</v>
      </c>
      <c r="B36" s="1008" t="s">
        <v>8297</v>
      </c>
      <c r="C36" s="1001"/>
      <c r="D36" s="958"/>
      <c r="E36" s="1002"/>
      <c r="F36" s="1001"/>
      <c r="G36" s="958"/>
      <c r="H36" s="1002"/>
      <c r="I36" s="1001"/>
      <c r="J36" s="958"/>
      <c r="K36" s="1002"/>
      <c r="L36" s="1001"/>
      <c r="M36" s="958"/>
      <c r="N36" s="1002"/>
      <c r="O36" s="1001"/>
      <c r="P36" s="958"/>
      <c r="Q36" s="1002"/>
      <c r="R36" s="1001"/>
      <c r="S36" s="958"/>
      <c r="T36" s="1002"/>
      <c r="U36" s="1001"/>
      <c r="V36" s="958"/>
      <c r="W36" s="1002"/>
      <c r="X36" s="1001"/>
      <c r="Y36" s="958"/>
      <c r="Z36" s="1002"/>
      <c r="AA36" s="1001"/>
      <c r="AB36" s="958"/>
      <c r="AC36" s="1002"/>
      <c r="AD36" s="1001"/>
      <c r="AE36" s="958"/>
      <c r="AF36" s="1002"/>
      <c r="AG36" s="1001"/>
      <c r="AH36" s="958"/>
      <c r="AI36" s="1002"/>
      <c r="AJ36" s="1001"/>
      <c r="AK36" s="958"/>
      <c r="AL36" s="1002"/>
      <c r="AM36" s="1001"/>
      <c r="AN36" s="958"/>
      <c r="AO36" s="1002"/>
      <c r="AP36" s="1005">
        <f t="shared" si="1"/>
        <v>0</v>
      </c>
    </row>
    <row r="37" spans="1:43" s="993" customFormat="1" ht="15" customHeight="1">
      <c r="A37" s="1003">
        <v>34</v>
      </c>
      <c r="B37" s="1004" t="s">
        <v>8298</v>
      </c>
      <c r="C37" s="1001">
        <f>SUM([2]JUDO!I9)</f>
        <v>0</v>
      </c>
      <c r="D37" s="958">
        <f>SUM([2]JUDO!J9)</f>
        <v>0</v>
      </c>
      <c r="E37" s="1002">
        <f>SUM([2]JUDO!K9)</f>
        <v>0</v>
      </c>
      <c r="F37" s="1001"/>
      <c r="G37" s="958"/>
      <c r="H37" s="1002"/>
      <c r="I37" s="1001">
        <f>SUM([2]JUDO!I16)</f>
        <v>0</v>
      </c>
      <c r="J37" s="958">
        <f>SUM([2]JUDO!J16)</f>
        <v>0</v>
      </c>
      <c r="K37" s="1002">
        <f>SUM([2]JUDO!K16)</f>
        <v>0</v>
      </c>
      <c r="L37" s="1001"/>
      <c r="M37" s="958"/>
      <c r="N37" s="1002"/>
      <c r="O37" s="1001">
        <f>SUM([2]JUDO!I25)</f>
        <v>0</v>
      </c>
      <c r="P37" s="958">
        <f>SUM([2]JUDO!J25)</f>
        <v>2</v>
      </c>
      <c r="Q37" s="1002">
        <f>SUM([2]JUDO!K25)</f>
        <v>3</v>
      </c>
      <c r="R37" s="1001">
        <f>SUM([2]JUDO!I30)</f>
        <v>0</v>
      </c>
      <c r="S37" s="958">
        <f>SUM([2]JUDO!J30)</f>
        <v>0</v>
      </c>
      <c r="T37" s="1002">
        <f>SUM([2]JUDO!K30)</f>
        <v>0</v>
      </c>
      <c r="U37" s="1001"/>
      <c r="V37" s="958"/>
      <c r="W37" s="1002"/>
      <c r="X37" s="1001">
        <f>SUM([2]JUDO!I35)</f>
        <v>0</v>
      </c>
      <c r="Y37" s="958">
        <f>SUM([2]JUDO!J35)</f>
        <v>0</v>
      </c>
      <c r="Z37" s="1002">
        <f>SUM([2]JUDO!K35)</f>
        <v>0</v>
      </c>
      <c r="AA37" s="1001">
        <f>SUM([2]JUDO!I43)</f>
        <v>0</v>
      </c>
      <c r="AB37" s="958">
        <f>SUM([2]JUDO!J43)</f>
        <v>0</v>
      </c>
      <c r="AC37" s="1002">
        <f>SUM([2]JUDO!K43)</f>
        <v>0</v>
      </c>
      <c r="AD37" s="1001">
        <f>SUM([2]JUDO!I46)</f>
        <v>0</v>
      </c>
      <c r="AE37" s="958">
        <f>SUM([2]JUDO!J46)</f>
        <v>0</v>
      </c>
      <c r="AF37" s="1002">
        <f>SUM([2]JUDO!K46)</f>
        <v>0</v>
      </c>
      <c r="AG37" s="1001"/>
      <c r="AH37" s="958"/>
      <c r="AI37" s="1002"/>
      <c r="AJ37" s="1001">
        <f>SUM([2]JUDO!I89)</f>
        <v>8</v>
      </c>
      <c r="AK37" s="958">
        <f>SUM([2]JUDO!J89)</f>
        <v>5</v>
      </c>
      <c r="AL37" s="1002">
        <f>SUM([2]JUDO!K89)</f>
        <v>15</v>
      </c>
      <c r="AM37" s="1001">
        <f t="shared" si="0"/>
        <v>8</v>
      </c>
      <c r="AN37" s="958">
        <f t="shared" si="0"/>
        <v>7</v>
      </c>
      <c r="AO37" s="1002">
        <f t="shared" si="0"/>
        <v>18</v>
      </c>
      <c r="AP37" s="1005">
        <f t="shared" si="1"/>
        <v>33</v>
      </c>
    </row>
    <row r="38" spans="1:43" ht="15" customHeight="1">
      <c r="A38" s="1003">
        <v>35</v>
      </c>
      <c r="B38" s="1004" t="s">
        <v>1574</v>
      </c>
      <c r="C38" s="1001">
        <f>SUM([2]KANO!I9)</f>
        <v>0</v>
      </c>
      <c r="D38" s="958">
        <f>SUM([2]KANO!J9)</f>
        <v>0</v>
      </c>
      <c r="E38" s="1002">
        <f>SUM([2]KANO!K9)</f>
        <v>0</v>
      </c>
      <c r="F38" s="1001"/>
      <c r="G38" s="958"/>
      <c r="H38" s="1002"/>
      <c r="I38" s="1001">
        <f>SUM([2]KANO!I17)</f>
        <v>0</v>
      </c>
      <c r="J38" s="958">
        <f>SUM([2]KANO!J17)</f>
        <v>0</v>
      </c>
      <c r="K38" s="1002">
        <f>SUM([2]KANO!K17)</f>
        <v>0</v>
      </c>
      <c r="L38" s="1001"/>
      <c r="M38" s="958"/>
      <c r="N38" s="1002"/>
      <c r="O38" s="1001">
        <f>SUM([2]KANO!I25)</f>
        <v>0</v>
      </c>
      <c r="P38" s="958">
        <f>SUM([2]KANO!J25)</f>
        <v>0</v>
      </c>
      <c r="Q38" s="1002">
        <f>SUM([2]KANO!K25)</f>
        <v>0</v>
      </c>
      <c r="R38" s="1001">
        <f>SUM([2]KANO!I33)</f>
        <v>0</v>
      </c>
      <c r="S38" s="958">
        <f>SUM([2]KANO!J33)</f>
        <v>0</v>
      </c>
      <c r="T38" s="1002">
        <f>SUM([2]KANO!K33)</f>
        <v>0</v>
      </c>
      <c r="U38" s="1001"/>
      <c r="V38" s="958"/>
      <c r="W38" s="1002"/>
      <c r="X38" s="1001">
        <f>SUM([2]KANO!I38)</f>
        <v>0</v>
      </c>
      <c r="Y38" s="958">
        <f>SUM([2]KANO!J38)</f>
        <v>0</v>
      </c>
      <c r="Z38" s="1002">
        <f>SUM([2]KANO!K38)</f>
        <v>0</v>
      </c>
      <c r="AA38" s="1001">
        <f>SUM([2]KANO!I44)</f>
        <v>0</v>
      </c>
      <c r="AB38" s="958">
        <f>SUM([2]KANO!J44)</f>
        <v>0</v>
      </c>
      <c r="AC38" s="1002">
        <f>SUM([2]KANO!K44)</f>
        <v>0</v>
      </c>
      <c r="AD38" s="1001">
        <f>SUM([2]KANO!I47)</f>
        <v>0</v>
      </c>
      <c r="AE38" s="958">
        <f>SUM([2]KANO!J47)</f>
        <v>0</v>
      </c>
      <c r="AF38" s="1002">
        <f>SUM([2]KANO!K47)</f>
        <v>0</v>
      </c>
      <c r="AG38" s="1001"/>
      <c r="AH38" s="958"/>
      <c r="AI38" s="1002"/>
      <c r="AJ38" s="1001">
        <f>SUM([2]KANO!I74)</f>
        <v>1</v>
      </c>
      <c r="AK38" s="958">
        <f>SUM([2]KANO!J74)</f>
        <v>2</v>
      </c>
      <c r="AL38" s="1002">
        <f>SUM([2]KANO!K74)</f>
        <v>3</v>
      </c>
      <c r="AM38" s="1001">
        <f t="shared" si="0"/>
        <v>1</v>
      </c>
      <c r="AN38" s="958">
        <f t="shared" si="0"/>
        <v>2</v>
      </c>
      <c r="AO38" s="1002">
        <f t="shared" si="0"/>
        <v>3</v>
      </c>
      <c r="AP38" s="1005">
        <f t="shared" si="1"/>
        <v>6</v>
      </c>
    </row>
    <row r="39" spans="1:43" s="993" customFormat="1" ht="15" customHeight="1">
      <c r="A39" s="1003">
        <v>36</v>
      </c>
      <c r="B39" s="1004" t="s">
        <v>1472</v>
      </c>
      <c r="C39" s="1001">
        <f>SUM([2]KARATE!I9)</f>
        <v>0</v>
      </c>
      <c r="D39" s="958">
        <f>SUM([2]KARATE!J9)</f>
        <v>0</v>
      </c>
      <c r="E39" s="1002">
        <f>SUM([2]KARATE!K9)</f>
        <v>0</v>
      </c>
      <c r="F39" s="1001"/>
      <c r="G39" s="958"/>
      <c r="H39" s="1002"/>
      <c r="I39" s="1001">
        <f>SUM([2]KARATE!I28)</f>
        <v>0</v>
      </c>
      <c r="J39" s="958">
        <f>SUM([2]KARATE!J28)</f>
        <v>0</v>
      </c>
      <c r="K39" s="1002">
        <f>SUM([2]KARATE!K28)</f>
        <v>0</v>
      </c>
      <c r="L39" s="1001"/>
      <c r="M39" s="958"/>
      <c r="N39" s="1002"/>
      <c r="O39" s="1001">
        <f>SUM([2]KARATE!I49)</f>
        <v>6</v>
      </c>
      <c r="P39" s="958">
        <f>SUM([2]KARATE!J49)</f>
        <v>3</v>
      </c>
      <c r="Q39" s="1002">
        <f>SUM([2]KARATE!K49)</f>
        <v>6</v>
      </c>
      <c r="R39" s="1001">
        <f>SUM([2]KARATE!I60)</f>
        <v>0</v>
      </c>
      <c r="S39" s="958">
        <f>SUM([2]KARATE!J60)</f>
        <v>0</v>
      </c>
      <c r="T39" s="1002">
        <f>SUM([2]KARATE!K60)</f>
        <v>0</v>
      </c>
      <c r="U39" s="1001"/>
      <c r="V39" s="958"/>
      <c r="W39" s="1002"/>
      <c r="X39" s="1001">
        <f>SUM([2]KARATE!I65)</f>
        <v>0</v>
      </c>
      <c r="Y39" s="958">
        <f>SUM([2]KARATE!J65)</f>
        <v>0</v>
      </c>
      <c r="Z39" s="1002">
        <f>SUM([2]KARATE!K65)</f>
        <v>0</v>
      </c>
      <c r="AA39" s="1001">
        <f>SUM([2]KARATE!I71)</f>
        <v>0</v>
      </c>
      <c r="AB39" s="958">
        <f>SUM([2]KARATE!J71)</f>
        <v>0</v>
      </c>
      <c r="AC39" s="1002">
        <f>SUM([2]KARATE!K71)</f>
        <v>0</v>
      </c>
      <c r="AD39" s="1001">
        <f>SUM([2]KARATE!I80)</f>
        <v>0</v>
      </c>
      <c r="AE39" s="958">
        <f>SUM([2]KARATE!J80)</f>
        <v>0</v>
      </c>
      <c r="AF39" s="1002">
        <f>SUM([2]KARATE!K80)</f>
        <v>0</v>
      </c>
      <c r="AG39" s="1001"/>
      <c r="AH39" s="958"/>
      <c r="AI39" s="1002"/>
      <c r="AJ39" s="1001">
        <f>SUM([2]KARATE!I193)</f>
        <v>48</v>
      </c>
      <c r="AK39" s="958">
        <f>SUM([2]KARATE!J193)</f>
        <v>18</v>
      </c>
      <c r="AL39" s="1002">
        <f>SUM([2]KARATE!K193)</f>
        <v>36</v>
      </c>
      <c r="AM39" s="1001">
        <f t="shared" si="0"/>
        <v>54</v>
      </c>
      <c r="AN39" s="958">
        <f t="shared" si="0"/>
        <v>21</v>
      </c>
      <c r="AO39" s="1002">
        <f t="shared" si="0"/>
        <v>42</v>
      </c>
      <c r="AP39" s="1005">
        <f t="shared" si="1"/>
        <v>117</v>
      </c>
    </row>
    <row r="40" spans="1:43" ht="15" customHeight="1">
      <c r="A40" s="1003">
        <v>37</v>
      </c>
      <c r="B40" s="1004" t="s">
        <v>1505</v>
      </c>
      <c r="C40" s="1001">
        <f>SUM([2]KAYAK!I9)</f>
        <v>0</v>
      </c>
      <c r="D40" s="958">
        <f>SUM([2]KAYAK!J9)</f>
        <v>0</v>
      </c>
      <c r="E40" s="1002">
        <f>SUM([2]KAYAK!K9)</f>
        <v>0</v>
      </c>
      <c r="F40" s="1001"/>
      <c r="G40" s="958"/>
      <c r="H40" s="1002"/>
      <c r="I40" s="1001">
        <f>SUM([2]KAYAK!I15)</f>
        <v>0</v>
      </c>
      <c r="J40" s="958">
        <f>SUM([2]KAYAK!J15)</f>
        <v>0</v>
      </c>
      <c r="K40" s="1002">
        <f>SUM([2]KAYAK!K15)</f>
        <v>0</v>
      </c>
      <c r="L40" s="1001"/>
      <c r="M40" s="958"/>
      <c r="N40" s="1002"/>
      <c r="O40" s="1001">
        <f>SUM([2]KAYAK!I21)</f>
        <v>0</v>
      </c>
      <c r="P40" s="958">
        <f>SUM([2]KAYAK!J21)</f>
        <v>0</v>
      </c>
      <c r="Q40" s="1002">
        <f>SUM([2]KAYAK!K21)</f>
        <v>0</v>
      </c>
      <c r="R40" s="1001">
        <f>SUM([2]KAYAK!I29)</f>
        <v>0</v>
      </c>
      <c r="S40" s="958">
        <f>SUM([2]KAYAK!J29)</f>
        <v>0</v>
      </c>
      <c r="T40" s="1002">
        <f>SUM([2]KAYAK!K29)</f>
        <v>0</v>
      </c>
      <c r="U40" s="1001"/>
      <c r="V40" s="958"/>
      <c r="W40" s="1002"/>
      <c r="X40" s="1001">
        <f>SUM([2]KAYAK!I34)</f>
        <v>0</v>
      </c>
      <c r="Y40" s="958">
        <f>SUM([2]KAYAK!J34)</f>
        <v>0</v>
      </c>
      <c r="Z40" s="1002">
        <f>SUM([2]KAYAK!K34)</f>
        <v>0</v>
      </c>
      <c r="AA40" s="1001">
        <f>SUM([2]KAYAK!I40)</f>
        <v>0</v>
      </c>
      <c r="AB40" s="958">
        <f>SUM([2]KAYAK!J40)</f>
        <v>0</v>
      </c>
      <c r="AC40" s="1002">
        <f>SUM([2]KAYAK!K40)</f>
        <v>0</v>
      </c>
      <c r="AD40" s="1001">
        <f>SUM([2]KAYAK!I45)</f>
        <v>0</v>
      </c>
      <c r="AE40" s="958">
        <f>SUM([2]KAYAK!J45)</f>
        <v>0</v>
      </c>
      <c r="AF40" s="1002">
        <f>SUM([2]KAYAK!K45)</f>
        <v>0</v>
      </c>
      <c r="AG40" s="1001"/>
      <c r="AH40" s="958"/>
      <c r="AI40" s="1002"/>
      <c r="AJ40" s="1001">
        <f>SUM([2]KAYAK!I132)</f>
        <v>20</v>
      </c>
      <c r="AK40" s="958">
        <f>SUM([2]KAYAK!J132)</f>
        <v>25</v>
      </c>
      <c r="AL40" s="1002">
        <f>SUM([2]KAYAK!K132)</f>
        <v>23</v>
      </c>
      <c r="AM40" s="1001">
        <f t="shared" si="0"/>
        <v>20</v>
      </c>
      <c r="AN40" s="958">
        <f t="shared" si="0"/>
        <v>25</v>
      </c>
      <c r="AO40" s="1002">
        <f t="shared" si="0"/>
        <v>23</v>
      </c>
      <c r="AP40" s="1005">
        <f t="shared" si="1"/>
        <v>68</v>
      </c>
    </row>
    <row r="41" spans="1:43" ht="15" customHeight="1">
      <c r="A41" s="1003">
        <v>38</v>
      </c>
      <c r="B41" s="1004" t="s">
        <v>13342</v>
      </c>
      <c r="C41" s="1001"/>
      <c r="D41" s="958"/>
      <c r="E41" s="1002"/>
      <c r="F41" s="1001"/>
      <c r="G41" s="958"/>
      <c r="H41" s="1002"/>
      <c r="I41" s="1001"/>
      <c r="J41" s="958"/>
      <c r="K41" s="1002"/>
      <c r="L41" s="1001"/>
      <c r="M41" s="958"/>
      <c r="N41" s="1002"/>
      <c r="O41" s="1001"/>
      <c r="P41" s="958"/>
      <c r="Q41" s="1002"/>
      <c r="R41" s="1001"/>
      <c r="S41" s="958"/>
      <c r="T41" s="1002"/>
      <c r="U41" s="1001"/>
      <c r="V41" s="958"/>
      <c r="W41" s="1002"/>
      <c r="X41" s="1001"/>
      <c r="Y41" s="958"/>
      <c r="Z41" s="1002"/>
      <c r="AA41" s="1001"/>
      <c r="AB41" s="958"/>
      <c r="AC41" s="1002"/>
      <c r="AD41" s="1001"/>
      <c r="AE41" s="958"/>
      <c r="AF41" s="1002"/>
      <c r="AG41" s="1001"/>
      <c r="AH41" s="958"/>
      <c r="AI41" s="1002"/>
      <c r="AJ41" s="1001"/>
      <c r="AK41" s="958"/>
      <c r="AL41" s="1002"/>
      <c r="AM41" s="1001"/>
      <c r="AN41" s="958"/>
      <c r="AO41" s="1002"/>
      <c r="AP41" s="1005">
        <f t="shared" si="1"/>
        <v>0</v>
      </c>
    </row>
    <row r="42" spans="1:43" s="993" customFormat="1" ht="15" customHeight="1">
      <c r="A42" s="1003">
        <v>39</v>
      </c>
      <c r="B42" s="1004" t="s">
        <v>4011</v>
      </c>
      <c r="C42" s="1001">
        <f>SUM([2]KIZAK!I9)</f>
        <v>0</v>
      </c>
      <c r="D42" s="958">
        <f>SUM([2]KIZAK!J9)</f>
        <v>0</v>
      </c>
      <c r="E42" s="1002">
        <f>SUM([2]KIZAK!K9)</f>
        <v>0</v>
      </c>
      <c r="F42" s="1001"/>
      <c r="G42" s="958"/>
      <c r="H42" s="1002"/>
      <c r="I42" s="1001">
        <f>SUM([2]KIZAK!I15)</f>
        <v>0</v>
      </c>
      <c r="J42" s="958">
        <f>SUM([2]KIZAK!J15)</f>
        <v>0</v>
      </c>
      <c r="K42" s="1002">
        <f>SUM([2]KIZAK!K15)</f>
        <v>0</v>
      </c>
      <c r="L42" s="1001"/>
      <c r="M42" s="958"/>
      <c r="N42" s="1002"/>
      <c r="O42" s="1001">
        <f>SUM([2]KIZAK!I20)</f>
        <v>0</v>
      </c>
      <c r="P42" s="958">
        <f>SUM([2]KIZAK!J20)</f>
        <v>0</v>
      </c>
      <c r="Q42" s="1002">
        <f>SUM([2]KIZAK!K20)</f>
        <v>0</v>
      </c>
      <c r="R42" s="1001">
        <f>SUM([2]KIZAK!I26)</f>
        <v>0</v>
      </c>
      <c r="S42" s="958">
        <f>SUM([2]KIZAK!J26)</f>
        <v>0</v>
      </c>
      <c r="T42" s="1002">
        <f>SUM([2]KIZAK!K26)</f>
        <v>0</v>
      </c>
      <c r="U42" s="1001"/>
      <c r="V42" s="958"/>
      <c r="W42" s="1002"/>
      <c r="X42" s="1001">
        <f>SUM([2]KIZAK!I31)</f>
        <v>0</v>
      </c>
      <c r="Y42" s="958">
        <f>SUM([2]KIZAK!J31)</f>
        <v>0</v>
      </c>
      <c r="Z42" s="1002">
        <f>SUM([2]KIZAK!K31)</f>
        <v>0</v>
      </c>
      <c r="AA42" s="1001">
        <f>SUM([2]KIZAK!I37)</f>
        <v>0</v>
      </c>
      <c r="AB42" s="958">
        <f>SUM([2]KIZAK!J37)</f>
        <v>0</v>
      </c>
      <c r="AC42" s="1002">
        <f>SUM([2]KIZAK!K37)</f>
        <v>0</v>
      </c>
      <c r="AD42" s="1001">
        <f>SUM([2]KIZAK!I42)</f>
        <v>0</v>
      </c>
      <c r="AE42" s="958">
        <f>SUM([2]KIZAK!J42)</f>
        <v>0</v>
      </c>
      <c r="AF42" s="1002">
        <f>SUM([2]KIZAK!K42)</f>
        <v>0</v>
      </c>
      <c r="AG42" s="1001"/>
      <c r="AH42" s="958"/>
      <c r="AI42" s="1002"/>
      <c r="AJ42" s="1001">
        <f>SUM([2]KIZAK!I60)</f>
        <v>0</v>
      </c>
      <c r="AK42" s="958">
        <f>SUM([2]KIZAK!J60)</f>
        <v>0</v>
      </c>
      <c r="AL42" s="1002">
        <f>SUM([2]KIZAK!K60)</f>
        <v>0</v>
      </c>
      <c r="AM42" s="1001">
        <f t="shared" si="0"/>
        <v>0</v>
      </c>
      <c r="AN42" s="958">
        <f t="shared" si="0"/>
        <v>0</v>
      </c>
      <c r="AO42" s="1002">
        <f t="shared" si="0"/>
        <v>0</v>
      </c>
      <c r="AP42" s="1005">
        <f t="shared" si="1"/>
        <v>0</v>
      </c>
      <c r="AQ42" s="990"/>
    </row>
    <row r="43" spans="1:43" ht="15" customHeight="1">
      <c r="A43" s="1003">
        <v>40</v>
      </c>
      <c r="B43" s="1004" t="s">
        <v>2002</v>
      </c>
      <c r="C43" s="1001"/>
      <c r="D43" s="958"/>
      <c r="E43" s="1002"/>
      <c r="F43" s="1001"/>
      <c r="G43" s="958"/>
      <c r="H43" s="1002"/>
      <c r="I43" s="1001">
        <f>SUM('[2]KİCK BOKS'!I19)</f>
        <v>0</v>
      </c>
      <c r="J43" s="958">
        <f>SUM('[2]KİCK BOKS'!J19)</f>
        <v>0</v>
      </c>
      <c r="K43" s="1002">
        <f>SUM('[2]KİCK BOKS'!K19)</f>
        <v>0</v>
      </c>
      <c r="L43" s="1001"/>
      <c r="M43" s="958"/>
      <c r="N43" s="1002"/>
      <c r="O43" s="1001">
        <f>SUM('[2]KİCK BOKS'!I34)</f>
        <v>0</v>
      </c>
      <c r="P43" s="958">
        <f>SUM('[2]KİCK BOKS'!J34)</f>
        <v>0</v>
      </c>
      <c r="Q43" s="1002">
        <f>SUM('[2]KİCK BOKS'!K34)</f>
        <v>0</v>
      </c>
      <c r="R43" s="1001">
        <f>SUM('[2]KİCK BOKS'!I42)</f>
        <v>0</v>
      </c>
      <c r="S43" s="958">
        <f>SUM('[2]KİCK BOKS'!J42)</f>
        <v>0</v>
      </c>
      <c r="T43" s="1002">
        <f>SUM('[2]KİCK BOKS'!K42)</f>
        <v>0</v>
      </c>
      <c r="U43" s="1001"/>
      <c r="V43" s="958"/>
      <c r="W43" s="1002"/>
      <c r="X43" s="1001">
        <f>SUM('[2]KİCK BOKS'!I47)</f>
        <v>0</v>
      </c>
      <c r="Y43" s="958">
        <f>SUM('[2]KİCK BOKS'!J47)</f>
        <v>0</v>
      </c>
      <c r="Z43" s="1002">
        <f>SUM('[2]KİCK BOKS'!K47)</f>
        <v>0</v>
      </c>
      <c r="AA43" s="1001">
        <f>SUM('[2]KİCK BOKS'!I53)</f>
        <v>0</v>
      </c>
      <c r="AB43" s="958">
        <f>SUM('[2]KİCK BOKS'!J53)</f>
        <v>0</v>
      </c>
      <c r="AC43" s="1002">
        <f>SUM('[2]KİCK BOKS'!K53)</f>
        <v>0</v>
      </c>
      <c r="AD43" s="1001">
        <f>SUM('[2]KİCK BOKS'!I60)</f>
        <v>0</v>
      </c>
      <c r="AE43" s="958">
        <f>SUM('[2]KİCK BOKS'!J60)</f>
        <v>0</v>
      </c>
      <c r="AF43" s="1002">
        <f>SUM('[2]KİCK BOKS'!K60)</f>
        <v>0</v>
      </c>
      <c r="AG43" s="1001"/>
      <c r="AH43" s="958"/>
      <c r="AI43" s="1002"/>
      <c r="AJ43" s="1001">
        <f>SUM('[2]KİCK BOKS'!I95)</f>
        <v>6</v>
      </c>
      <c r="AK43" s="958">
        <f>SUM('[2]KİCK BOKS'!J95)</f>
        <v>2</v>
      </c>
      <c r="AL43" s="1002">
        <f>SUM('[2]KİCK BOKS'!K95)</f>
        <v>4</v>
      </c>
      <c r="AM43" s="1001">
        <f t="shared" si="0"/>
        <v>6</v>
      </c>
      <c r="AN43" s="958">
        <f t="shared" si="0"/>
        <v>2</v>
      </c>
      <c r="AO43" s="1002">
        <f t="shared" si="0"/>
        <v>4</v>
      </c>
      <c r="AP43" s="1005">
        <f t="shared" si="1"/>
        <v>12</v>
      </c>
    </row>
    <row r="44" spans="1:43" ht="15" customHeight="1">
      <c r="A44" s="1003">
        <v>41</v>
      </c>
      <c r="B44" s="1004" t="s">
        <v>1459</v>
      </c>
      <c r="C44" s="1001">
        <f>SUM([2]KÜREK!I9)</f>
        <v>0</v>
      </c>
      <c r="D44" s="958">
        <f>SUM([2]KÜREK!J9)</f>
        <v>0</v>
      </c>
      <c r="E44" s="1002">
        <f>SUM([2]KÜREK!K9)</f>
        <v>0</v>
      </c>
      <c r="F44" s="1001"/>
      <c r="G44" s="958"/>
      <c r="H44" s="1002"/>
      <c r="I44" s="1001">
        <f>SUM([2]KÜREK!I15)</f>
        <v>0</v>
      </c>
      <c r="J44" s="958">
        <f>SUM([2]KÜREK!J15)</f>
        <v>0</v>
      </c>
      <c r="K44" s="1002">
        <f>SUM([2]KÜREK!K15)</f>
        <v>0</v>
      </c>
      <c r="L44" s="1001"/>
      <c r="M44" s="958"/>
      <c r="N44" s="1002"/>
      <c r="O44" s="1001">
        <f>SUM([2]KÜREK!I20)</f>
        <v>0</v>
      </c>
      <c r="P44" s="958">
        <f>SUM([2]KÜREK!J20)</f>
        <v>0</v>
      </c>
      <c r="Q44" s="1002">
        <f>SUM([2]KÜREK!K20)</f>
        <v>1</v>
      </c>
      <c r="R44" s="1001">
        <f>SUM([2]KÜREK!I31)</f>
        <v>0</v>
      </c>
      <c r="S44" s="958">
        <f>SUM([2]KÜREK!J31)</f>
        <v>0</v>
      </c>
      <c r="T44" s="1002">
        <f>SUM([2]KÜREK!K31)</f>
        <v>0</v>
      </c>
      <c r="U44" s="1001"/>
      <c r="V44" s="958"/>
      <c r="W44" s="1002"/>
      <c r="X44" s="1001">
        <f>SUM([2]KÜREK!I36)</f>
        <v>0</v>
      </c>
      <c r="Y44" s="958">
        <f>SUM([2]KÜREK!J36)</f>
        <v>0</v>
      </c>
      <c r="Z44" s="1002">
        <f>SUM([2]KÜREK!K36)</f>
        <v>0</v>
      </c>
      <c r="AA44" s="1001">
        <f>SUM([2]KÜREK!I42)</f>
        <v>0</v>
      </c>
      <c r="AB44" s="958">
        <f>SUM([2]KÜREK!J42)</f>
        <v>0</v>
      </c>
      <c r="AC44" s="1002">
        <f>SUM([2]KÜREK!K42)</f>
        <v>0</v>
      </c>
      <c r="AD44" s="1001">
        <f>SUM([2]KÜREK!I49)</f>
        <v>0</v>
      </c>
      <c r="AE44" s="958">
        <f>SUM([2]KÜREK!J49)</f>
        <v>0</v>
      </c>
      <c r="AF44" s="1002">
        <f>SUM([2]KÜREK!K49)</f>
        <v>0</v>
      </c>
      <c r="AG44" s="1001"/>
      <c r="AH44" s="958"/>
      <c r="AI44" s="1002"/>
      <c r="AJ44" s="1001">
        <f>SUM([2]KÜREK!I63)</f>
        <v>0</v>
      </c>
      <c r="AK44" s="958">
        <f>SUM([2]KÜREK!J63)</f>
        <v>0</v>
      </c>
      <c r="AL44" s="1002">
        <f>SUM([2]KÜREK!K63)</f>
        <v>0</v>
      </c>
      <c r="AM44" s="1001">
        <f t="shared" si="0"/>
        <v>0</v>
      </c>
      <c r="AN44" s="958">
        <f t="shared" si="0"/>
        <v>0</v>
      </c>
      <c r="AO44" s="1002">
        <f t="shared" si="0"/>
        <v>1</v>
      </c>
      <c r="AP44" s="1005">
        <f t="shared" si="1"/>
        <v>1</v>
      </c>
    </row>
    <row r="45" spans="1:43" ht="15" customHeight="1">
      <c r="A45" s="1003">
        <v>42</v>
      </c>
      <c r="B45" s="1004" t="s">
        <v>1460</v>
      </c>
      <c r="C45" s="1001">
        <f>SUM('[2]MASA TENİSİ'!I9)</f>
        <v>0</v>
      </c>
      <c r="D45" s="958">
        <f>SUM('[2]MASA TENİSİ'!J9)</f>
        <v>0</v>
      </c>
      <c r="E45" s="1002">
        <f>SUM('[2]MASA TENİSİ'!K9)</f>
        <v>0</v>
      </c>
      <c r="F45" s="1001"/>
      <c r="G45" s="958"/>
      <c r="H45" s="1002"/>
      <c r="I45" s="1001">
        <f>SUM('[2]MASA TENİSİ'!I14)</f>
        <v>0</v>
      </c>
      <c r="J45" s="958">
        <f>SUM('[2]MASA TENİSİ'!J14)</f>
        <v>0</v>
      </c>
      <c r="K45" s="1002">
        <f>SUM('[2]MASA TENİSİ'!K14)</f>
        <v>0</v>
      </c>
      <c r="L45" s="1001"/>
      <c r="M45" s="958"/>
      <c r="N45" s="1002"/>
      <c r="O45" s="1001">
        <f>SUM('[2]MASA TENİSİ'!I18)</f>
        <v>0</v>
      </c>
      <c r="P45" s="958">
        <f>SUM('[2]MASA TENİSİ'!J18)</f>
        <v>0</v>
      </c>
      <c r="Q45" s="1002">
        <f>SUM('[2]MASA TENİSİ'!K18)</f>
        <v>0</v>
      </c>
      <c r="R45" s="1001">
        <f>SUM('[2]MASA TENİSİ'!I34)</f>
        <v>0</v>
      </c>
      <c r="S45" s="958">
        <f>SUM('[2]MASA TENİSİ'!J34)</f>
        <v>0</v>
      </c>
      <c r="T45" s="1002">
        <f>SUM('[2]MASA TENİSİ'!K34)</f>
        <v>0</v>
      </c>
      <c r="U45" s="1001"/>
      <c r="V45" s="958"/>
      <c r="W45" s="1002"/>
      <c r="X45" s="1001">
        <f>SUM('[2]MASA TENİSİ'!I39)</f>
        <v>0</v>
      </c>
      <c r="Y45" s="958">
        <f>SUM('[2]MASA TENİSİ'!J39)</f>
        <v>0</v>
      </c>
      <c r="Z45" s="1002">
        <f>SUM('[2]MASA TENİSİ'!K39)</f>
        <v>0</v>
      </c>
      <c r="AA45" s="1001">
        <f>SUM('[2]MASA TENİSİ'!I45)</f>
        <v>0</v>
      </c>
      <c r="AB45" s="958">
        <f>SUM('[2]MASA TENİSİ'!J45)</f>
        <v>0</v>
      </c>
      <c r="AC45" s="1002">
        <f>SUM('[2]MASA TENİSİ'!K45)</f>
        <v>0</v>
      </c>
      <c r="AD45" s="1001">
        <f>SUM('[2]MASA TENİSİ'!I49)</f>
        <v>0</v>
      </c>
      <c r="AE45" s="958">
        <f>SUM('[2]MASA TENİSİ'!J49)</f>
        <v>0</v>
      </c>
      <c r="AF45" s="1002">
        <f>SUM('[2]MASA TENİSİ'!K49)</f>
        <v>0</v>
      </c>
      <c r="AG45" s="1001"/>
      <c r="AH45" s="958"/>
      <c r="AI45" s="1002"/>
      <c r="AJ45" s="1001">
        <f>SUM('[2]MASA TENİSİ'!I68)</f>
        <v>0</v>
      </c>
      <c r="AK45" s="958">
        <f>SUM('[2]MASA TENİSİ'!J68)</f>
        <v>0</v>
      </c>
      <c r="AL45" s="1002">
        <f>SUM('[2]MASA TENİSİ'!K68)</f>
        <v>0</v>
      </c>
      <c r="AM45" s="1001">
        <f t="shared" si="0"/>
        <v>0</v>
      </c>
      <c r="AN45" s="958">
        <f t="shared" si="0"/>
        <v>0</v>
      </c>
      <c r="AO45" s="1002">
        <f t="shared" si="0"/>
        <v>0</v>
      </c>
      <c r="AP45" s="1005">
        <f t="shared" si="1"/>
        <v>0</v>
      </c>
    </row>
    <row r="46" spans="1:43" s="993" customFormat="1" ht="15" customHeight="1">
      <c r="A46" s="1003">
        <v>43</v>
      </c>
      <c r="B46" s="1004" t="s">
        <v>1461</v>
      </c>
      <c r="C46" s="1001">
        <f>SUM('[2]MODERN PENTATLON'!I9)</f>
        <v>0</v>
      </c>
      <c r="D46" s="958">
        <f>SUM('[2]MODERN PENTATLON'!J9)</f>
        <v>0</v>
      </c>
      <c r="E46" s="1002">
        <f>SUM('[2]MODERN PENTATLON'!K9)</f>
        <v>0</v>
      </c>
      <c r="F46" s="1001"/>
      <c r="G46" s="958"/>
      <c r="H46" s="1002"/>
      <c r="I46" s="1001">
        <f>SUM('[2]MODERN PENTATLON'!I17)</f>
        <v>0</v>
      </c>
      <c r="J46" s="958">
        <f>SUM('[2]MODERN PENTATLON'!J17)</f>
        <v>0</v>
      </c>
      <c r="K46" s="1002">
        <f>SUM('[2]MODERN PENTATLON'!K17)</f>
        <v>0</v>
      </c>
      <c r="L46" s="1001"/>
      <c r="M46" s="958"/>
      <c r="N46" s="1002"/>
      <c r="O46" s="1001">
        <f>SUM('[2]MODERN PENTATLON'!I29)</f>
        <v>1</v>
      </c>
      <c r="P46" s="958">
        <f>SUM('[2]MODERN PENTATLON'!J29)</f>
        <v>0</v>
      </c>
      <c r="Q46" s="1002">
        <f>SUM('[2]MODERN PENTATLON'!K29)</f>
        <v>1</v>
      </c>
      <c r="R46" s="1001">
        <f>SUM('[2]MODERN PENTATLON'!I37)</f>
        <v>0</v>
      </c>
      <c r="S46" s="958">
        <f>SUM('[2]MODERN PENTATLON'!J37)</f>
        <v>0</v>
      </c>
      <c r="T46" s="1002">
        <f>SUM('[2]MODERN PENTATLON'!K37)</f>
        <v>0</v>
      </c>
      <c r="U46" s="1001"/>
      <c r="V46" s="958"/>
      <c r="W46" s="1002"/>
      <c r="X46" s="1001">
        <f>SUM('[2]MODERN PENTATLON'!I42)</f>
        <v>0</v>
      </c>
      <c r="Y46" s="958">
        <f>SUM('[2]MODERN PENTATLON'!J42)</f>
        <v>0</v>
      </c>
      <c r="Z46" s="1002">
        <f>SUM('[2]MODERN PENTATLON'!K42)</f>
        <v>0</v>
      </c>
      <c r="AA46" s="1001">
        <f>SUM('[2]MODERN PENTATLON'!I48)</f>
        <v>0</v>
      </c>
      <c r="AB46" s="958">
        <f>SUM('[2]MODERN PENTATLON'!J48)</f>
        <v>0</v>
      </c>
      <c r="AC46" s="1002">
        <f>SUM('[2]MODERN PENTATLON'!K48)</f>
        <v>0</v>
      </c>
      <c r="AD46" s="1001">
        <f>SUM('[2]MODERN PENTATLON'!I55)</f>
        <v>0</v>
      </c>
      <c r="AE46" s="958">
        <f>SUM('[2]MODERN PENTATLON'!J55)</f>
        <v>0</v>
      </c>
      <c r="AF46" s="1002">
        <f>SUM('[2]MODERN PENTATLON'!K55)</f>
        <v>0</v>
      </c>
      <c r="AG46" s="1001"/>
      <c r="AH46" s="958"/>
      <c r="AI46" s="1002"/>
      <c r="AJ46" s="1001">
        <f>SUM('[2]MODERN PENTATLON'!I69)</f>
        <v>0</v>
      </c>
      <c r="AK46" s="958">
        <f>SUM('[2]MODERN PENTATLON'!J69)</f>
        <v>0</v>
      </c>
      <c r="AL46" s="1002">
        <f>SUM('[2]MODERN PENTATLON'!K69)</f>
        <v>0</v>
      </c>
      <c r="AM46" s="1001">
        <f t="shared" si="0"/>
        <v>1</v>
      </c>
      <c r="AN46" s="958">
        <f t="shared" si="0"/>
        <v>0</v>
      </c>
      <c r="AO46" s="1002">
        <f t="shared" si="0"/>
        <v>1</v>
      </c>
      <c r="AP46" s="1005">
        <f t="shared" si="1"/>
        <v>2</v>
      </c>
    </row>
    <row r="47" spans="1:43" ht="15" customHeight="1">
      <c r="A47" s="1003">
        <v>44</v>
      </c>
      <c r="B47" s="1004" t="s">
        <v>1560</v>
      </c>
      <c r="C47" s="1001"/>
      <c r="D47" s="958"/>
      <c r="E47" s="1002"/>
      <c r="F47" s="1001"/>
      <c r="G47" s="958"/>
      <c r="H47" s="1002"/>
      <c r="I47" s="1001">
        <f>SUM([2]MOTOSİKLET!I17)</f>
        <v>0</v>
      </c>
      <c r="J47" s="958">
        <f>SUM([2]MOTOSİKLET!J17)</f>
        <v>0</v>
      </c>
      <c r="K47" s="1002">
        <f>SUM([2]MOTOSİKLET!K17)</f>
        <v>1</v>
      </c>
      <c r="L47" s="1001"/>
      <c r="M47" s="958"/>
      <c r="N47" s="1002"/>
      <c r="O47" s="1001">
        <f>SUM([2]MOTOSİKLET!I24)</f>
        <v>0</v>
      </c>
      <c r="P47" s="958">
        <f>SUM([2]MOTOSİKLET!J24)</f>
        <v>0</v>
      </c>
      <c r="Q47" s="1002">
        <f>SUM([2]MOTOSİKLET!K24)</f>
        <v>0</v>
      </c>
      <c r="R47" s="1001">
        <f>SUM([2]MOTOSİKLET!I32)</f>
        <v>0</v>
      </c>
      <c r="S47" s="958">
        <f>SUM([2]MOTOSİKLET!J32)</f>
        <v>0</v>
      </c>
      <c r="T47" s="1002">
        <f>SUM([2]MOTOSİKLET!K32)</f>
        <v>0</v>
      </c>
      <c r="U47" s="1001"/>
      <c r="V47" s="958"/>
      <c r="W47" s="1002"/>
      <c r="X47" s="1001">
        <f>SUM([2]MOTOSİKLET!I37)</f>
        <v>0</v>
      </c>
      <c r="Y47" s="958">
        <f>SUM([2]MOTOSİKLET!J37)</f>
        <v>0</v>
      </c>
      <c r="Z47" s="1002">
        <f>SUM([2]MOTOSİKLET!K37)</f>
        <v>0</v>
      </c>
      <c r="AA47" s="1001">
        <f>SUM([2]MOTOSİKLET!I43)</f>
        <v>0</v>
      </c>
      <c r="AB47" s="958">
        <f>SUM([2]MOTOSİKLET!J43)</f>
        <v>0</v>
      </c>
      <c r="AC47" s="1002">
        <f>SUM([2]MOTOSİKLET!K43)</f>
        <v>0</v>
      </c>
      <c r="AD47" s="1001">
        <f>SUM([2]MOTOSİKLET!I50)</f>
        <v>0</v>
      </c>
      <c r="AE47" s="958">
        <f>SUM([2]MOTOSİKLET!J50)</f>
        <v>0</v>
      </c>
      <c r="AF47" s="1002">
        <f>SUM([2]MOTOSİKLET!K50)</f>
        <v>0</v>
      </c>
      <c r="AG47" s="1001"/>
      <c r="AH47" s="958"/>
      <c r="AI47" s="1002"/>
      <c r="AJ47" s="1001">
        <f>SUM([2]MOTOSİKLET!I151)</f>
        <v>7</v>
      </c>
      <c r="AK47" s="958">
        <f>SUM([2]MOTOSİKLET!J151)</f>
        <v>5</v>
      </c>
      <c r="AL47" s="1002">
        <f>SUM([2]MOTOSİKLET!K151)</f>
        <v>10</v>
      </c>
      <c r="AM47" s="1001">
        <f t="shared" si="0"/>
        <v>7</v>
      </c>
      <c r="AN47" s="958">
        <f t="shared" si="0"/>
        <v>5</v>
      </c>
      <c r="AO47" s="1002">
        <f t="shared" si="0"/>
        <v>11</v>
      </c>
      <c r="AP47" s="1005">
        <f t="shared" si="1"/>
        <v>23</v>
      </c>
    </row>
    <row r="48" spans="1:43" ht="15" customHeight="1">
      <c r="A48" s="1003">
        <v>45</v>
      </c>
      <c r="B48" s="1004" t="s">
        <v>1561</v>
      </c>
      <c r="C48" s="1001"/>
      <c r="D48" s="958"/>
      <c r="E48" s="1002"/>
      <c r="F48" s="1001"/>
      <c r="G48" s="958"/>
      <c r="H48" s="1002"/>
      <c r="I48" s="1001">
        <f>SUM([2]MUAYTHAI!I29)</f>
        <v>0</v>
      </c>
      <c r="J48" s="958">
        <f>SUM([2]MUAYTHAI!J29)</f>
        <v>0</v>
      </c>
      <c r="K48" s="1002">
        <f>SUM([2]MUAYTHAI!K29)</f>
        <v>0</v>
      </c>
      <c r="L48" s="1001"/>
      <c r="M48" s="958"/>
      <c r="N48" s="1002"/>
      <c r="O48" s="1001">
        <f>SUM([2]MUAYTHAI!I43)</f>
        <v>0</v>
      </c>
      <c r="P48" s="958">
        <f>SUM([2]MUAYTHAI!J43)</f>
        <v>0</v>
      </c>
      <c r="Q48" s="1002">
        <f>SUM([2]MUAYTHAI!K43)</f>
        <v>0</v>
      </c>
      <c r="R48" s="1001">
        <f>SUM([2]MUAYTHAI!I51)</f>
        <v>0</v>
      </c>
      <c r="S48" s="958">
        <f>SUM([2]MUAYTHAI!J51)</f>
        <v>0</v>
      </c>
      <c r="T48" s="1002">
        <f>SUM([2]MUAYTHAI!K51)</f>
        <v>0</v>
      </c>
      <c r="U48" s="1001"/>
      <c r="V48" s="958"/>
      <c r="W48" s="1002"/>
      <c r="X48" s="1001">
        <f>SUM([2]MUAYTHAI!I56)</f>
        <v>0</v>
      </c>
      <c r="Y48" s="958">
        <f>SUM([2]MUAYTHAI!J56)</f>
        <v>0</v>
      </c>
      <c r="Z48" s="1002">
        <f>SUM([2]MUAYTHAI!K56)</f>
        <v>0</v>
      </c>
      <c r="AA48" s="1001">
        <f>SUM([2]MUAYTHAI!I62)</f>
        <v>0</v>
      </c>
      <c r="AB48" s="958">
        <f>SUM([2]MUAYTHAI!J62)</f>
        <v>0</v>
      </c>
      <c r="AC48" s="1002">
        <f>SUM([2]MUAYTHAI!K62)</f>
        <v>0</v>
      </c>
      <c r="AD48" s="1001">
        <f>SUM([2]MUAYTHAI!I69)</f>
        <v>0</v>
      </c>
      <c r="AE48" s="958">
        <f>SUM([2]MUAYTHAI!J69)</f>
        <v>0</v>
      </c>
      <c r="AF48" s="1002">
        <f>SUM([2]MUAYTHAI!K69)</f>
        <v>0</v>
      </c>
      <c r="AG48" s="1001"/>
      <c r="AH48" s="958"/>
      <c r="AI48" s="1002"/>
      <c r="AJ48" s="1001">
        <f>SUM([2]MUAYTHAI!I91)</f>
        <v>0</v>
      </c>
      <c r="AK48" s="958">
        <f>SUM([2]MUAYTHAI!J91)</f>
        <v>0</v>
      </c>
      <c r="AL48" s="1002">
        <f>SUM([2]MUAYTHAI!K91)</f>
        <v>0</v>
      </c>
      <c r="AM48" s="1001">
        <f t="shared" si="0"/>
        <v>0</v>
      </c>
      <c r="AN48" s="958">
        <f t="shared" si="0"/>
        <v>0</v>
      </c>
      <c r="AO48" s="1002">
        <f t="shared" si="0"/>
        <v>0</v>
      </c>
      <c r="AP48" s="1005">
        <f t="shared" si="1"/>
        <v>0</v>
      </c>
    </row>
    <row r="49" spans="1:42" ht="15" customHeight="1">
      <c r="A49" s="1003">
        <v>46</v>
      </c>
      <c r="B49" s="1004" t="s">
        <v>1507</v>
      </c>
      <c r="C49" s="1001">
        <f>SUM([2]OKÇULUK!I9)</f>
        <v>0</v>
      </c>
      <c r="D49" s="958">
        <f>SUM([2]OKÇULUK!J9)</f>
        <v>0</v>
      </c>
      <c r="E49" s="1002">
        <f>SUM([2]OKÇULUK!K9)</f>
        <v>0</v>
      </c>
      <c r="F49" s="1001"/>
      <c r="G49" s="958"/>
      <c r="H49" s="1002"/>
      <c r="I49" s="1001">
        <f>SUM([2]OKÇULUK!I17)</f>
        <v>0</v>
      </c>
      <c r="J49" s="958">
        <f>SUM([2]OKÇULUK!J17)</f>
        <v>0</v>
      </c>
      <c r="K49" s="1002">
        <f>SUM([2]OKÇULUK!K17)</f>
        <v>0</v>
      </c>
      <c r="L49" s="1001"/>
      <c r="M49" s="958"/>
      <c r="N49" s="1002"/>
      <c r="O49" s="1001">
        <f>SUM([2]OKÇULUK!I40)</f>
        <v>0</v>
      </c>
      <c r="P49" s="958">
        <f>SUM([2]OKÇULUK!J40)</f>
        <v>0</v>
      </c>
      <c r="Q49" s="1002">
        <f>SUM([2]OKÇULUK!K40)</f>
        <v>0</v>
      </c>
      <c r="R49" s="1001">
        <f>SUM([2]OKÇULUK!I48)</f>
        <v>0</v>
      </c>
      <c r="S49" s="958">
        <f>SUM([2]OKÇULUK!J48)</f>
        <v>0</v>
      </c>
      <c r="T49" s="1002">
        <f>SUM([2]OKÇULUK!K48)</f>
        <v>0</v>
      </c>
      <c r="U49" s="1001"/>
      <c r="V49" s="958"/>
      <c r="W49" s="1002"/>
      <c r="X49" s="1001">
        <f>SUM([2]OKÇULUK!I53)</f>
        <v>0</v>
      </c>
      <c r="Y49" s="958">
        <f>SUM([2]OKÇULUK!J53)</f>
        <v>0</v>
      </c>
      <c r="Z49" s="1002">
        <f>SUM([2]OKÇULUK!K53)</f>
        <v>0</v>
      </c>
      <c r="AA49" s="1001">
        <f>SUM([2]OKÇULUK!I59)</f>
        <v>0</v>
      </c>
      <c r="AB49" s="958">
        <f>SUM([2]OKÇULUK!J59)</f>
        <v>0</v>
      </c>
      <c r="AC49" s="1002">
        <f>SUM([2]OKÇULUK!K59)</f>
        <v>0</v>
      </c>
      <c r="AD49" s="1001">
        <f>SUM([2]OKÇULUK!I62)</f>
        <v>0</v>
      </c>
      <c r="AE49" s="958">
        <f>SUM([2]OKÇULUK!J62)</f>
        <v>0</v>
      </c>
      <c r="AF49" s="1002">
        <f>SUM([2]OKÇULUK!K62)</f>
        <v>0</v>
      </c>
      <c r="AG49" s="1001"/>
      <c r="AH49" s="958"/>
      <c r="AI49" s="1002"/>
      <c r="AJ49" s="1001">
        <f>SUM([2]OKÇULUK!I83)</f>
        <v>0</v>
      </c>
      <c r="AK49" s="958">
        <f>SUM([2]OKÇULUK!J83)</f>
        <v>1</v>
      </c>
      <c r="AL49" s="1002">
        <f>SUM([2]OKÇULUK!K83)</f>
        <v>0</v>
      </c>
      <c r="AM49" s="1001">
        <f t="shared" si="0"/>
        <v>0</v>
      </c>
      <c r="AN49" s="958">
        <f t="shared" si="0"/>
        <v>1</v>
      </c>
      <c r="AO49" s="1002">
        <f t="shared" si="0"/>
        <v>0</v>
      </c>
      <c r="AP49" s="1005">
        <f t="shared" si="1"/>
        <v>1</v>
      </c>
    </row>
    <row r="50" spans="1:42" ht="15" customHeight="1">
      <c r="A50" s="1003">
        <v>47</v>
      </c>
      <c r="B50" s="1004" t="s">
        <v>1474</v>
      </c>
      <c r="C50" s="1001"/>
      <c r="D50" s="958"/>
      <c r="E50" s="1002"/>
      <c r="F50" s="1001"/>
      <c r="G50" s="958"/>
      <c r="H50" s="1002"/>
      <c r="I50" s="1001">
        <f>SUM('[2]OKUL SPORLARI'!I51)</f>
        <v>0</v>
      </c>
      <c r="J50" s="958">
        <f>SUM('[2]OKUL SPORLARI'!J51)</f>
        <v>0</v>
      </c>
      <c r="K50" s="1002">
        <f>SUM('[2]OKUL SPORLARI'!K51)</f>
        <v>0</v>
      </c>
      <c r="L50" s="1001">
        <f>SUM('[2]OKUL SPORLARI'!I39)</f>
        <v>0</v>
      </c>
      <c r="M50" s="958">
        <f>SUM('[2]OKUL SPORLARI'!J39)</f>
        <v>0</v>
      </c>
      <c r="N50" s="1002">
        <f>SUM('[2]OKUL SPORLARI'!K39)</f>
        <v>0</v>
      </c>
      <c r="O50" s="1001">
        <f>SUM('[2]OKUL SPORLARI'!I58)</f>
        <v>0</v>
      </c>
      <c r="P50" s="958">
        <f>SUM('[2]OKUL SPORLARI'!J58)</f>
        <v>0</v>
      </c>
      <c r="Q50" s="1002">
        <f>SUM('[2]OKUL SPORLARI'!K58)</f>
        <v>0</v>
      </c>
      <c r="R50" s="1001">
        <f>SUM('[2]OKUL SPORLARI'!I66)</f>
        <v>0</v>
      </c>
      <c r="S50" s="958">
        <f>SUM('[2]OKUL SPORLARI'!J66)</f>
        <v>0</v>
      </c>
      <c r="T50" s="1002">
        <f>SUM('[2]OKUL SPORLARI'!K66)</f>
        <v>0</v>
      </c>
      <c r="U50" s="1001"/>
      <c r="V50" s="958"/>
      <c r="W50" s="1002"/>
      <c r="X50" s="1001"/>
      <c r="Y50" s="958"/>
      <c r="Z50" s="1002"/>
      <c r="AA50" s="1001"/>
      <c r="AB50" s="958"/>
      <c r="AC50" s="1002"/>
      <c r="AD50" s="1001"/>
      <c r="AE50" s="958"/>
      <c r="AF50" s="1002"/>
      <c r="AG50" s="1001"/>
      <c r="AH50" s="958"/>
      <c r="AI50" s="1002"/>
      <c r="AJ50" s="1001">
        <f>SUM('[2]OKUL SPORLARI'!I97)</f>
        <v>0</v>
      </c>
      <c r="AK50" s="958">
        <f>SUM('[2]OKUL SPORLARI'!J97)</f>
        <v>0</v>
      </c>
      <c r="AL50" s="1002">
        <f>SUM('[2]OKUL SPORLARI'!K97)</f>
        <v>0</v>
      </c>
      <c r="AM50" s="1001">
        <f t="shared" si="0"/>
        <v>0</v>
      </c>
      <c r="AN50" s="958">
        <f t="shared" si="0"/>
        <v>0</v>
      </c>
      <c r="AO50" s="1002">
        <f t="shared" si="0"/>
        <v>0</v>
      </c>
      <c r="AP50" s="1005">
        <f t="shared" si="1"/>
        <v>0</v>
      </c>
    </row>
    <row r="51" spans="1:42" ht="15" customHeight="1">
      <c r="A51" s="1003">
        <v>48</v>
      </c>
      <c r="B51" s="1004" t="s">
        <v>2991</v>
      </c>
      <c r="C51" s="1001"/>
      <c r="D51" s="958"/>
      <c r="E51" s="1002"/>
      <c r="F51" s="1001"/>
      <c r="G51" s="958"/>
      <c r="H51" s="1002"/>
      <c r="I51" s="1001">
        <f>SUM([2]ORYANTRİNG!I17)</f>
        <v>0</v>
      </c>
      <c r="J51" s="958">
        <f>SUM([2]ORYANTRİNG!J17)</f>
        <v>0</v>
      </c>
      <c r="K51" s="1002">
        <f>SUM([2]ORYANTRİNG!K17)</f>
        <v>0</v>
      </c>
      <c r="L51" s="1001"/>
      <c r="M51" s="958"/>
      <c r="N51" s="1002"/>
      <c r="O51" s="1001">
        <f>SUM([2]ORYANTRİNG!I25)</f>
        <v>0</v>
      </c>
      <c r="P51" s="958">
        <f>SUM([2]ORYANTRİNG!J25)</f>
        <v>0</v>
      </c>
      <c r="Q51" s="1002">
        <f>SUM([2]ORYANTRİNG!K25)</f>
        <v>0</v>
      </c>
      <c r="R51" s="1001">
        <f>SUM([2]ORYANTRİNG!I33)</f>
        <v>0</v>
      </c>
      <c r="S51" s="958">
        <f>SUM([2]ORYANTRİNG!J33)</f>
        <v>0</v>
      </c>
      <c r="T51" s="1002">
        <f>SUM([2]ORYANTRİNG!K33)</f>
        <v>0</v>
      </c>
      <c r="U51" s="1001"/>
      <c r="V51" s="958"/>
      <c r="W51" s="1002"/>
      <c r="X51" s="1001"/>
      <c r="Y51" s="958"/>
      <c r="Z51" s="1002"/>
      <c r="AA51" s="1001"/>
      <c r="AB51" s="958"/>
      <c r="AC51" s="1002"/>
      <c r="AD51" s="1001"/>
      <c r="AE51" s="958"/>
      <c r="AF51" s="1002"/>
      <c r="AG51" s="1001"/>
      <c r="AH51" s="958"/>
      <c r="AI51" s="1002"/>
      <c r="AJ51" s="1001">
        <f>SUM([2]ORYANTRİNG!I70)</f>
        <v>0</v>
      </c>
      <c r="AK51" s="958">
        <f>SUM([2]ORYANTRİNG!J70)</f>
        <v>0</v>
      </c>
      <c r="AL51" s="1002">
        <f>SUM([2]ORYANTRİNG!K70)</f>
        <v>0</v>
      </c>
      <c r="AM51" s="1001">
        <f t="shared" si="0"/>
        <v>0</v>
      </c>
      <c r="AN51" s="958">
        <f t="shared" si="0"/>
        <v>0</v>
      </c>
      <c r="AO51" s="1002">
        <f t="shared" si="0"/>
        <v>0</v>
      </c>
      <c r="AP51" s="1005">
        <f t="shared" si="1"/>
        <v>0</v>
      </c>
    </row>
    <row r="52" spans="1:42">
      <c r="A52" s="1003">
        <v>49</v>
      </c>
      <c r="B52" s="1004" t="s">
        <v>2992</v>
      </c>
      <c r="C52" s="1001"/>
      <c r="D52" s="958"/>
      <c r="E52" s="1002"/>
      <c r="F52" s="1001"/>
      <c r="G52" s="958"/>
      <c r="H52" s="1002"/>
      <c r="I52" s="1001">
        <f>SUM([2]OTOMOBİL!I17)</f>
        <v>0</v>
      </c>
      <c r="J52" s="958">
        <f>SUM([2]OTOMOBİL!J17)</f>
        <v>0</v>
      </c>
      <c r="K52" s="1002">
        <f>SUM([2]OTOMOBİL!K17)</f>
        <v>0</v>
      </c>
      <c r="L52" s="1001"/>
      <c r="M52" s="958"/>
      <c r="N52" s="1002"/>
      <c r="O52" s="1001">
        <f>SUM([2]OTOMOBİL!I25)</f>
        <v>0</v>
      </c>
      <c r="P52" s="958">
        <f>SUM([2]OTOMOBİL!J25)</f>
        <v>0</v>
      </c>
      <c r="Q52" s="1002">
        <f>SUM([2]OTOMOBİL!K25)</f>
        <v>0</v>
      </c>
      <c r="R52" s="1001">
        <f>SUM([2]OTOMOBİL!I33)</f>
        <v>0</v>
      </c>
      <c r="S52" s="958">
        <f>SUM([2]OTOMOBİL!J33)</f>
        <v>0</v>
      </c>
      <c r="T52" s="1002">
        <f>SUM([2]OTOMOBİL!K33)</f>
        <v>0</v>
      </c>
      <c r="U52" s="1001"/>
      <c r="V52" s="958"/>
      <c r="W52" s="1002"/>
      <c r="X52" s="1001"/>
      <c r="Y52" s="958"/>
      <c r="Z52" s="1002"/>
      <c r="AA52" s="1001"/>
      <c r="AB52" s="958"/>
      <c r="AC52" s="1002"/>
      <c r="AD52" s="1001"/>
      <c r="AE52" s="958"/>
      <c r="AF52" s="1002"/>
      <c r="AG52" s="1001"/>
      <c r="AH52" s="958"/>
      <c r="AI52" s="1002"/>
      <c r="AJ52" s="1001">
        <f>SUM([2]OTOMOBİL!I118)</f>
        <v>12</v>
      </c>
      <c r="AK52" s="958">
        <f>SUM([2]OTOMOBİL!J118)</f>
        <v>12</v>
      </c>
      <c r="AL52" s="1002">
        <f>SUM([2]OTOMOBİL!K118)</f>
        <v>13</v>
      </c>
      <c r="AM52" s="1001">
        <f t="shared" si="0"/>
        <v>12</v>
      </c>
      <c r="AN52" s="958">
        <f t="shared" si="0"/>
        <v>12</v>
      </c>
      <c r="AO52" s="1002">
        <f t="shared" si="0"/>
        <v>13</v>
      </c>
      <c r="AP52" s="1005">
        <f t="shared" si="1"/>
        <v>37</v>
      </c>
    </row>
    <row r="53" spans="1:42" ht="15" customHeight="1">
      <c r="A53" s="1003">
        <v>50</v>
      </c>
      <c r="B53" s="1004" t="s">
        <v>2993</v>
      </c>
      <c r="C53" s="1001"/>
      <c r="D53" s="958"/>
      <c r="E53" s="1002"/>
      <c r="F53" s="1001">
        <f>SUM('[2]ÖZEL SPORCULAR'!I9)</f>
        <v>0</v>
      </c>
      <c r="G53" s="958">
        <f>SUM('[2]ÖZEL SPORCULAR'!J9)</f>
        <v>0</v>
      </c>
      <c r="H53" s="1002">
        <f>SUM('[2]ÖZEL SPORCULAR'!K9)</f>
        <v>0</v>
      </c>
      <c r="I53" s="1001">
        <f>SUM('[2]ÖZEL SPORCULAR'!I32)</f>
        <v>2</v>
      </c>
      <c r="J53" s="958">
        <f>SUM('[2]ÖZEL SPORCULAR'!J32)</f>
        <v>3</v>
      </c>
      <c r="K53" s="1002">
        <f>SUM('[2]ÖZEL SPORCULAR'!K32)</f>
        <v>4</v>
      </c>
      <c r="L53" s="1001"/>
      <c r="M53" s="958"/>
      <c r="N53" s="1002"/>
      <c r="O53" s="1001">
        <f>SUM('[2]ÖZEL SPORCULAR'!I45)</f>
        <v>0</v>
      </c>
      <c r="P53" s="958">
        <f>SUM('[2]ÖZEL SPORCULAR'!J45)</f>
        <v>0</v>
      </c>
      <c r="Q53" s="1002">
        <f>SUM('[2]ÖZEL SPORCULAR'!K45)</f>
        <v>0</v>
      </c>
      <c r="R53" s="1001">
        <f>SUM('[2]ÖZEL SPORCULAR'!I53)</f>
        <v>0</v>
      </c>
      <c r="S53" s="958">
        <f>SUM('[2]ÖZEL SPORCULAR'!J53)</f>
        <v>0</v>
      </c>
      <c r="T53" s="1002">
        <f>SUM('[2]ÖZEL SPORCULAR'!K53)</f>
        <v>0</v>
      </c>
      <c r="U53" s="1001"/>
      <c r="V53" s="958"/>
      <c r="W53" s="1002"/>
      <c r="X53" s="1001"/>
      <c r="Y53" s="958"/>
      <c r="Z53" s="1002"/>
      <c r="AA53" s="1001"/>
      <c r="AB53" s="958"/>
      <c r="AC53" s="1002"/>
      <c r="AD53" s="1001"/>
      <c r="AE53" s="958"/>
      <c r="AF53" s="1002"/>
      <c r="AG53" s="1001"/>
      <c r="AH53" s="958"/>
      <c r="AI53" s="1002"/>
      <c r="AJ53" s="1001">
        <f>SUM('[2]ÖZEL SPORCULAR'!I104)</f>
        <v>0</v>
      </c>
      <c r="AK53" s="958">
        <f>SUM('[2]ÖZEL SPORCULAR'!J104)</f>
        <v>0</v>
      </c>
      <c r="AL53" s="1002">
        <f>SUM('[2]ÖZEL SPORCULAR'!K104)</f>
        <v>0</v>
      </c>
      <c r="AM53" s="1001">
        <f t="shared" si="0"/>
        <v>2</v>
      </c>
      <c r="AN53" s="958">
        <f t="shared" si="0"/>
        <v>3</v>
      </c>
      <c r="AO53" s="1002">
        <f t="shared" si="0"/>
        <v>4</v>
      </c>
      <c r="AP53" s="1005">
        <f t="shared" si="1"/>
        <v>9</v>
      </c>
    </row>
    <row r="54" spans="1:42" ht="15" customHeight="1">
      <c r="A54" s="1003">
        <v>51</v>
      </c>
      <c r="B54" s="1004" t="s">
        <v>5382</v>
      </c>
      <c r="C54" s="1001"/>
      <c r="D54" s="958"/>
      <c r="E54" s="1002"/>
      <c r="F54" s="1001"/>
      <c r="G54" s="958"/>
      <c r="H54" s="1002"/>
      <c r="I54" s="1001"/>
      <c r="J54" s="958"/>
      <c r="K54" s="1002"/>
      <c r="L54" s="1001"/>
      <c r="M54" s="958"/>
      <c r="N54" s="1002"/>
      <c r="O54" s="1001"/>
      <c r="P54" s="958"/>
      <c r="Q54" s="1002"/>
      <c r="R54" s="1001"/>
      <c r="S54" s="958"/>
      <c r="T54" s="1002"/>
      <c r="U54" s="1001"/>
      <c r="V54" s="958"/>
      <c r="W54" s="1002"/>
      <c r="X54" s="1001"/>
      <c r="Y54" s="958"/>
      <c r="Z54" s="1002"/>
      <c r="AA54" s="1001"/>
      <c r="AB54" s="958"/>
      <c r="AC54" s="1002"/>
      <c r="AD54" s="1001"/>
      <c r="AE54" s="958"/>
      <c r="AF54" s="1002"/>
      <c r="AG54" s="1001"/>
      <c r="AH54" s="958"/>
      <c r="AI54" s="1002"/>
      <c r="AJ54" s="1001"/>
      <c r="AK54" s="958"/>
      <c r="AL54" s="1002"/>
      <c r="AM54" s="1001"/>
      <c r="AN54" s="958"/>
      <c r="AO54" s="1002"/>
      <c r="AP54" s="1005">
        <f t="shared" si="1"/>
        <v>0</v>
      </c>
    </row>
    <row r="55" spans="1:42" ht="15" customHeight="1">
      <c r="A55" s="1003">
        <v>52</v>
      </c>
      <c r="B55" s="1004" t="s">
        <v>2994</v>
      </c>
      <c r="C55" s="1001"/>
      <c r="D55" s="958"/>
      <c r="E55" s="1002"/>
      <c r="F55" s="1001"/>
      <c r="G55" s="958"/>
      <c r="H55" s="1002"/>
      <c r="I55" s="1001">
        <f>SUM([2]RAGBİ!I17)</f>
        <v>0</v>
      </c>
      <c r="J55" s="958">
        <f>SUM([2]RAGBİ!J17)</f>
        <v>0</v>
      </c>
      <c r="K55" s="1002">
        <f>SUM([2]RAGBİ!K17)</f>
        <v>0</v>
      </c>
      <c r="L55" s="1001"/>
      <c r="M55" s="958"/>
      <c r="N55" s="1002"/>
      <c r="O55" s="1001">
        <f>SUM([2]RAGBİ!I26)</f>
        <v>0</v>
      </c>
      <c r="P55" s="958">
        <f>SUM([2]RAGBİ!J26)</f>
        <v>0</v>
      </c>
      <c r="Q55" s="1002">
        <f>SUM([2]RAGBİ!K26)</f>
        <v>0</v>
      </c>
      <c r="R55" s="1001">
        <f>SUM([2]RAGBİ!I34)</f>
        <v>0</v>
      </c>
      <c r="S55" s="958">
        <f>SUM([2]RAGBİ!J34)</f>
        <v>0</v>
      </c>
      <c r="T55" s="1002">
        <f>SUM([2]RAGBİ!K34)</f>
        <v>0</v>
      </c>
      <c r="U55" s="1001"/>
      <c r="V55" s="958"/>
      <c r="W55" s="1002"/>
      <c r="X55" s="1001"/>
      <c r="Y55" s="958"/>
      <c r="Z55" s="1002"/>
      <c r="AA55" s="1001"/>
      <c r="AB55" s="958"/>
      <c r="AC55" s="1002"/>
      <c r="AD55" s="1001"/>
      <c r="AE55" s="958"/>
      <c r="AF55" s="1002"/>
      <c r="AG55" s="1001"/>
      <c r="AH55" s="958"/>
      <c r="AI55" s="1002"/>
      <c r="AJ55" s="1001">
        <f>SUM([2]RAGBİ!I77)</f>
        <v>0</v>
      </c>
      <c r="AK55" s="958">
        <f>SUM([2]RAGBİ!J77)</f>
        <v>0</v>
      </c>
      <c r="AL55" s="1002">
        <f>SUM([2]RAGBİ!K77)</f>
        <v>0</v>
      </c>
      <c r="AM55" s="1001">
        <f t="shared" si="0"/>
        <v>0</v>
      </c>
      <c r="AN55" s="958">
        <f t="shared" si="0"/>
        <v>0</v>
      </c>
      <c r="AO55" s="1002">
        <f t="shared" si="0"/>
        <v>0</v>
      </c>
      <c r="AP55" s="1005">
        <f t="shared" si="1"/>
        <v>0</v>
      </c>
    </row>
    <row r="56" spans="1:42" s="993" customFormat="1" ht="15" customHeight="1">
      <c r="A56" s="1003">
        <v>53</v>
      </c>
      <c r="B56" s="1004" t="s">
        <v>1483</v>
      </c>
      <c r="C56" s="1001">
        <f>SUM([2]SATRANÇ!I9)</f>
        <v>0</v>
      </c>
      <c r="D56" s="958">
        <f>SUM([2]SATRANÇ!J9)</f>
        <v>0</v>
      </c>
      <c r="E56" s="1002">
        <f>SUM([2]SATRANÇ!K9)</f>
        <v>0</v>
      </c>
      <c r="F56" s="1001"/>
      <c r="G56" s="958"/>
      <c r="H56" s="1002"/>
      <c r="I56" s="1001">
        <f>SUM([2]SATRANÇ!I20)</f>
        <v>0</v>
      </c>
      <c r="J56" s="958">
        <f>SUM([2]SATRANÇ!J20)</f>
        <v>0</v>
      </c>
      <c r="K56" s="1002">
        <f>SUM([2]SATRANÇ!K20)</f>
        <v>0</v>
      </c>
      <c r="L56" s="1001"/>
      <c r="M56" s="958"/>
      <c r="N56" s="1002"/>
      <c r="O56" s="1001">
        <f>SUM([2]SATRANÇ!I26)</f>
        <v>1</v>
      </c>
      <c r="P56" s="958">
        <f>SUM([2]SATRANÇ!J26)</f>
        <v>1</v>
      </c>
      <c r="Q56" s="1002">
        <f>SUM([2]SATRANÇ!K26)</f>
        <v>0</v>
      </c>
      <c r="R56" s="1001">
        <f>SUM([2]SATRANÇ!I33)</f>
        <v>1</v>
      </c>
      <c r="S56" s="958">
        <f>SUM([2]SATRANÇ!J33)</f>
        <v>1</v>
      </c>
      <c r="T56" s="1002">
        <f>SUM([2]SATRANÇ!K33)</f>
        <v>2</v>
      </c>
      <c r="U56" s="1001"/>
      <c r="V56" s="958"/>
      <c r="W56" s="1002"/>
      <c r="X56" s="1001"/>
      <c r="Y56" s="958"/>
      <c r="Z56" s="1002"/>
      <c r="AA56" s="1001"/>
      <c r="AB56" s="958"/>
      <c r="AC56" s="1002"/>
      <c r="AD56" s="1001"/>
      <c r="AE56" s="958"/>
      <c r="AF56" s="1002"/>
      <c r="AG56" s="1001"/>
      <c r="AH56" s="958"/>
      <c r="AI56" s="1002"/>
      <c r="AJ56" s="1001">
        <f>SUM([2]SATRANÇ!I68)</f>
        <v>1</v>
      </c>
      <c r="AK56" s="958">
        <f>SUM([2]SATRANÇ!J68)</f>
        <v>1</v>
      </c>
      <c r="AL56" s="1002">
        <f>SUM([2]SATRANÇ!K68)</f>
        <v>1</v>
      </c>
      <c r="AM56" s="1001">
        <f t="shared" si="0"/>
        <v>3</v>
      </c>
      <c r="AN56" s="958">
        <f t="shared" si="0"/>
        <v>3</v>
      </c>
      <c r="AO56" s="1002">
        <f t="shared" si="0"/>
        <v>3</v>
      </c>
      <c r="AP56" s="1005">
        <f t="shared" si="1"/>
        <v>9</v>
      </c>
    </row>
    <row r="57" spans="1:42" ht="15" customHeight="1">
      <c r="A57" s="1003">
        <v>54</v>
      </c>
      <c r="B57" s="1004" t="s">
        <v>512</v>
      </c>
      <c r="C57" s="1001"/>
      <c r="D57" s="958"/>
      <c r="E57" s="1002"/>
      <c r="F57" s="1001"/>
      <c r="G57" s="958"/>
      <c r="H57" s="1002"/>
      <c r="I57" s="1001">
        <f>SUM([2]SUALTI!I21)</f>
        <v>0</v>
      </c>
      <c r="J57" s="958">
        <f>SUM([2]SUALTI!J21)</f>
        <v>0</v>
      </c>
      <c r="K57" s="1002">
        <f>SUM([2]SUALTI!K21)</f>
        <v>0</v>
      </c>
      <c r="L57" s="1001"/>
      <c r="M57" s="958"/>
      <c r="N57" s="1002"/>
      <c r="O57" s="1001">
        <f>SUM([2]SUALTI!I39)</f>
        <v>0</v>
      </c>
      <c r="P57" s="958">
        <f>SUM([2]SUALTI!J39)</f>
        <v>0</v>
      </c>
      <c r="Q57" s="1002">
        <f>SUM([2]SUALTI!K39)</f>
        <v>0</v>
      </c>
      <c r="R57" s="1001">
        <f>SUM([2]SUALTI!I47)</f>
        <v>0</v>
      </c>
      <c r="S57" s="958">
        <f>SUM([2]SUALTI!J47)</f>
        <v>0</v>
      </c>
      <c r="T57" s="1002">
        <f>SUM([2]SUALTI!K47)</f>
        <v>0</v>
      </c>
      <c r="U57" s="1001"/>
      <c r="V57" s="958"/>
      <c r="W57" s="1002"/>
      <c r="X57" s="1001"/>
      <c r="Y57" s="958"/>
      <c r="Z57" s="1002"/>
      <c r="AA57" s="1001"/>
      <c r="AB57" s="958"/>
      <c r="AC57" s="1002"/>
      <c r="AD57" s="1001"/>
      <c r="AE57" s="958"/>
      <c r="AF57" s="1002"/>
      <c r="AG57" s="1001"/>
      <c r="AH57" s="958"/>
      <c r="AI57" s="1002"/>
      <c r="AJ57" s="1001">
        <f>SUM([2]SUALTI!I97)</f>
        <v>0</v>
      </c>
      <c r="AK57" s="958">
        <f>SUM([2]SUALTI!J97)</f>
        <v>0</v>
      </c>
      <c r="AL57" s="1002">
        <f>SUM([2]SUALTI!K97)</f>
        <v>0</v>
      </c>
      <c r="AM57" s="1001">
        <f t="shared" si="0"/>
        <v>0</v>
      </c>
      <c r="AN57" s="958">
        <f t="shared" si="0"/>
        <v>0</v>
      </c>
      <c r="AO57" s="1002">
        <f t="shared" si="0"/>
        <v>0</v>
      </c>
      <c r="AP57" s="1005">
        <f t="shared" si="1"/>
        <v>0</v>
      </c>
    </row>
    <row r="58" spans="1:42" ht="15" customHeight="1">
      <c r="A58" s="1003">
        <v>55</v>
      </c>
      <c r="B58" s="1004" t="s">
        <v>1463</v>
      </c>
      <c r="C58" s="1001">
        <f>SUM([2]SUTOPU!I9)</f>
        <v>0</v>
      </c>
      <c r="D58" s="958">
        <f>SUM([2]SUTOPU!J9)</f>
        <v>0</v>
      </c>
      <c r="E58" s="1002">
        <f>SUM([2]SUTOPU!K9)</f>
        <v>0</v>
      </c>
      <c r="F58" s="1001"/>
      <c r="G58" s="958"/>
      <c r="H58" s="1002"/>
      <c r="I58" s="1001">
        <f>SUM([2]SUTOPU!I17)</f>
        <v>0</v>
      </c>
      <c r="J58" s="958">
        <f>SUM([2]SUTOPU!J17)</f>
        <v>0</v>
      </c>
      <c r="K58" s="1002">
        <f>SUM([2]SUTOPU!K17)</f>
        <v>0</v>
      </c>
      <c r="L58" s="1001"/>
      <c r="M58" s="958"/>
      <c r="N58" s="1002"/>
      <c r="O58" s="1001">
        <f>SUM([2]SUTOPU!I25)</f>
        <v>0</v>
      </c>
      <c r="P58" s="958">
        <f>SUM([2]SUTOPU!J25)</f>
        <v>0</v>
      </c>
      <c r="Q58" s="1002">
        <f>SUM([2]SUTOPU!K25)</f>
        <v>0</v>
      </c>
      <c r="R58" s="1001">
        <f>SUM([2]SUTOPU!I33)</f>
        <v>0</v>
      </c>
      <c r="S58" s="958">
        <f>SUM([2]SUTOPU!J33)</f>
        <v>0</v>
      </c>
      <c r="T58" s="1002">
        <f>SUM([2]SUTOPU!K33)</f>
        <v>0</v>
      </c>
      <c r="U58" s="1001"/>
      <c r="V58" s="958"/>
      <c r="W58" s="1002"/>
      <c r="X58" s="1001">
        <f>SUM([2]SUTOPU!I38)</f>
        <v>0</v>
      </c>
      <c r="Y58" s="958">
        <f>SUM([2]SUTOPU!J38)</f>
        <v>0</v>
      </c>
      <c r="Z58" s="1002">
        <f>SUM([2]SUTOPU!K38)</f>
        <v>0</v>
      </c>
      <c r="AA58" s="1001">
        <f>SUM([2]SUTOPU!I44)</f>
        <v>0</v>
      </c>
      <c r="AB58" s="958">
        <f>SUM([2]SUTOPU!J44)</f>
        <v>0</v>
      </c>
      <c r="AC58" s="1002">
        <f>SUM([2]SUTOPU!K44)</f>
        <v>0</v>
      </c>
      <c r="AD58" s="1001">
        <f>SUM([2]SUTOPU!I51)</f>
        <v>0</v>
      </c>
      <c r="AE58" s="958">
        <f>SUM([2]SUTOPU!J51)</f>
        <v>0</v>
      </c>
      <c r="AF58" s="1002">
        <f>SUM([2]SUTOPU!K51)</f>
        <v>0</v>
      </c>
      <c r="AG58" s="1001"/>
      <c r="AH58" s="958"/>
      <c r="AI58" s="1002"/>
      <c r="AJ58" s="1001">
        <f>SUM([2]SUTOPU!I79)</f>
        <v>0</v>
      </c>
      <c r="AK58" s="958">
        <f>SUM([2]SUTOPU!J79)</f>
        <v>0</v>
      </c>
      <c r="AL58" s="1002">
        <f>SUM([2]SUTOPU!K79)</f>
        <v>0</v>
      </c>
      <c r="AM58" s="1001">
        <f t="shared" si="0"/>
        <v>0</v>
      </c>
      <c r="AN58" s="958">
        <f t="shared" si="0"/>
        <v>0</v>
      </c>
      <c r="AO58" s="1002">
        <f t="shared" si="0"/>
        <v>0</v>
      </c>
      <c r="AP58" s="1005">
        <f t="shared" si="1"/>
        <v>0</v>
      </c>
    </row>
    <row r="59" spans="1:42" ht="15" customHeight="1">
      <c r="A59" s="1003">
        <v>56</v>
      </c>
      <c r="B59" s="1004" t="s">
        <v>1464</v>
      </c>
      <c r="C59" s="1001">
        <f>SUM([2]TAEKWONDO!I9)</f>
        <v>0</v>
      </c>
      <c r="D59" s="958">
        <f>SUM([2]TAEKWONDO!J9)</f>
        <v>0</v>
      </c>
      <c r="E59" s="1002">
        <f>SUM([2]TAEKWONDO!K9)</f>
        <v>0</v>
      </c>
      <c r="F59" s="1001"/>
      <c r="G59" s="958"/>
      <c r="H59" s="1002"/>
      <c r="I59" s="1001">
        <f>SUM([2]TAEKWONDO!I18)</f>
        <v>0</v>
      </c>
      <c r="J59" s="958">
        <f>SUM([2]TAEKWONDO!J18)</f>
        <v>2</v>
      </c>
      <c r="K59" s="1002">
        <f>SUM([2]TAEKWONDO!K18)</f>
        <v>2</v>
      </c>
      <c r="L59" s="1001"/>
      <c r="M59" s="958"/>
      <c r="N59" s="1002"/>
      <c r="O59" s="1001">
        <f>SUM([2]TAEKWONDO!I41)</f>
        <v>6</v>
      </c>
      <c r="P59" s="958">
        <f>SUM([2]TAEKWONDO!J41)</f>
        <v>6</v>
      </c>
      <c r="Q59" s="1002">
        <f>SUM([2]TAEKWONDO!K41)</f>
        <v>6</v>
      </c>
      <c r="R59" s="1001">
        <f>SUM([2]TAEKWONDO!I54)</f>
        <v>0</v>
      </c>
      <c r="S59" s="958">
        <f>SUM([2]TAEKWONDO!J54)</f>
        <v>0</v>
      </c>
      <c r="T59" s="1002">
        <f>SUM([2]TAEKWONDO!K54)</f>
        <v>0</v>
      </c>
      <c r="U59" s="1001"/>
      <c r="V59" s="958"/>
      <c r="W59" s="1002"/>
      <c r="X59" s="1001">
        <f>SUM([2]TAEKWONDO!I59)</f>
        <v>0</v>
      </c>
      <c r="Y59" s="958">
        <f>SUM([2]TAEKWONDO!J59)</f>
        <v>0</v>
      </c>
      <c r="Z59" s="1002">
        <f>SUM([2]TAEKWONDO!K59)</f>
        <v>0</v>
      </c>
      <c r="AA59" s="1001">
        <f>SUM([2]TAEKWONDO!I65)</f>
        <v>0</v>
      </c>
      <c r="AB59" s="958">
        <f>SUM([2]TAEKWONDO!J65)</f>
        <v>0</v>
      </c>
      <c r="AC59" s="1002">
        <f>SUM([2]TAEKWONDO!K65)</f>
        <v>0</v>
      </c>
      <c r="AD59" s="1001">
        <f>SUM([2]TAEKWONDO!I73)</f>
        <v>0</v>
      </c>
      <c r="AE59" s="958">
        <f>SUM([2]TAEKWONDO!J73)</f>
        <v>0</v>
      </c>
      <c r="AF59" s="1002">
        <f>SUM([2]TAEKWONDO!K73)</f>
        <v>0</v>
      </c>
      <c r="AG59" s="1001"/>
      <c r="AH59" s="958"/>
      <c r="AI59" s="1002"/>
      <c r="AJ59" s="1001">
        <f>SUM([2]TAEKWONDO!I327)</f>
        <v>72</v>
      </c>
      <c r="AK59" s="958">
        <f>SUM([2]TAEKWONDO!J327)</f>
        <v>64</v>
      </c>
      <c r="AL59" s="1002">
        <f>SUM([2]TAEKWONDO!K327)</f>
        <v>107</v>
      </c>
      <c r="AM59" s="1001">
        <f t="shared" si="0"/>
        <v>78</v>
      </c>
      <c r="AN59" s="958">
        <f t="shared" si="0"/>
        <v>72</v>
      </c>
      <c r="AO59" s="1002">
        <f t="shared" si="0"/>
        <v>115</v>
      </c>
      <c r="AP59" s="1005">
        <f t="shared" si="1"/>
        <v>265</v>
      </c>
    </row>
    <row r="60" spans="1:42" ht="15" customHeight="1">
      <c r="A60" s="1003">
        <v>57</v>
      </c>
      <c r="B60" s="1004" t="s">
        <v>1484</v>
      </c>
      <c r="C60" s="1001">
        <f>SUM([2]TENİS!I9)</f>
        <v>0</v>
      </c>
      <c r="D60" s="958">
        <f>SUM([2]TENİS!J9)</f>
        <v>0</v>
      </c>
      <c r="E60" s="1002">
        <f>SUM([2]TENİS!K9)</f>
        <v>0</v>
      </c>
      <c r="F60" s="1001"/>
      <c r="G60" s="958"/>
      <c r="H60" s="1002"/>
      <c r="I60" s="1001">
        <f>SUM([2]TENİS!I17)</f>
        <v>0</v>
      </c>
      <c r="J60" s="958">
        <f>SUM([2]TENİS!J17)</f>
        <v>0</v>
      </c>
      <c r="K60" s="1002">
        <f>SUM([2]TENİS!K17)</f>
        <v>0</v>
      </c>
      <c r="L60" s="1001"/>
      <c r="M60" s="958"/>
      <c r="N60" s="1002"/>
      <c r="O60" s="1001">
        <f>SUM([2]TENİS!I25)</f>
        <v>0</v>
      </c>
      <c r="P60" s="958">
        <f>SUM([2]TENİS!J25)</f>
        <v>0</v>
      </c>
      <c r="Q60" s="1002">
        <f>SUM([2]TENİS!K25)</f>
        <v>0</v>
      </c>
      <c r="R60" s="1001">
        <f>SUM([2]TENİS!I33)</f>
        <v>0</v>
      </c>
      <c r="S60" s="958">
        <f>SUM([2]TENİS!J33)</f>
        <v>0</v>
      </c>
      <c r="T60" s="1002">
        <f>SUM([2]TENİS!K33)</f>
        <v>0</v>
      </c>
      <c r="U60" s="1001"/>
      <c r="V60" s="958"/>
      <c r="W60" s="1002"/>
      <c r="X60" s="1001">
        <f>SUM([2]TENİS!I38)</f>
        <v>0</v>
      </c>
      <c r="Y60" s="958">
        <f>SUM([2]TENİS!J38)</f>
        <v>0</v>
      </c>
      <c r="Z60" s="1002">
        <f>SUM([2]TENİS!K38)</f>
        <v>0</v>
      </c>
      <c r="AA60" s="1001">
        <f>SUM([2]TENİS!I44)</f>
        <v>0</v>
      </c>
      <c r="AB60" s="958">
        <f>SUM([2]TENİS!J44)</f>
        <v>0</v>
      </c>
      <c r="AC60" s="1002">
        <f>SUM([2]TENİS!K44)</f>
        <v>0</v>
      </c>
      <c r="AD60" s="1001">
        <f>SUM([2]TENİS!I49)</f>
        <v>0</v>
      </c>
      <c r="AE60" s="958">
        <f>SUM([2]TENİS!J49)</f>
        <v>0</v>
      </c>
      <c r="AF60" s="1002">
        <f>SUM([2]TENİS!K49)</f>
        <v>0</v>
      </c>
      <c r="AG60" s="1001"/>
      <c r="AH60" s="958"/>
      <c r="AI60" s="1002"/>
      <c r="AJ60" s="1001">
        <f>SUM([2]TENİS!I183)</f>
        <v>59</v>
      </c>
      <c r="AK60" s="958">
        <f>SUM([2]TENİS!J183)</f>
        <v>67</v>
      </c>
      <c r="AL60" s="1002">
        <f>SUM([2]TENİS!K183)</f>
        <v>37</v>
      </c>
      <c r="AM60" s="1001">
        <f t="shared" si="0"/>
        <v>59</v>
      </c>
      <c r="AN60" s="958">
        <f t="shared" si="0"/>
        <v>67</v>
      </c>
      <c r="AO60" s="1002">
        <f t="shared" si="0"/>
        <v>37</v>
      </c>
      <c r="AP60" s="1005">
        <f t="shared" si="1"/>
        <v>163</v>
      </c>
    </row>
    <row r="61" spans="1:42">
      <c r="A61" s="1003">
        <v>58</v>
      </c>
      <c r="B61" s="1004" t="s">
        <v>1465</v>
      </c>
      <c r="C61" s="1001"/>
      <c r="D61" s="958"/>
      <c r="E61" s="1002"/>
      <c r="F61" s="1001"/>
      <c r="G61" s="958"/>
      <c r="H61" s="1002"/>
      <c r="I61" s="1001">
        <f>SUM([2]TRİATLON!I17)</f>
        <v>0</v>
      </c>
      <c r="J61" s="958">
        <f>SUM([2]TRİATLON!J17)</f>
        <v>0</v>
      </c>
      <c r="K61" s="1002">
        <f>SUM([2]TRİATLON!K17)</f>
        <v>0</v>
      </c>
      <c r="L61" s="1001"/>
      <c r="M61" s="958"/>
      <c r="N61" s="1002"/>
      <c r="O61" s="1001">
        <f>SUM([2]TRİATLON!I25)</f>
        <v>0</v>
      </c>
      <c r="P61" s="958">
        <f>SUM([2]TRİATLON!J25)</f>
        <v>0</v>
      </c>
      <c r="Q61" s="1002">
        <f>SUM([2]TRİATLON!K25)</f>
        <v>0</v>
      </c>
      <c r="R61" s="1001">
        <f>SUM([2]TRİATLON!I38)</f>
        <v>0</v>
      </c>
      <c r="S61" s="958">
        <f>SUM([2]TRİATLON!J38)</f>
        <v>0</v>
      </c>
      <c r="T61" s="1002">
        <f>SUM([2]TRİATLON!K38)</f>
        <v>0</v>
      </c>
      <c r="U61" s="1001"/>
      <c r="V61" s="958"/>
      <c r="W61" s="1002"/>
      <c r="X61" s="1001">
        <f>SUM([2]TRİATLON!I43)</f>
        <v>0</v>
      </c>
      <c r="Y61" s="958">
        <f>SUM([2]TRİATLON!J43)</f>
        <v>0</v>
      </c>
      <c r="Z61" s="1002">
        <f>SUM([2]TRİATLON!K43)</f>
        <v>0</v>
      </c>
      <c r="AA61" s="1001">
        <f>SUM([2]TRİATLON!I49)</f>
        <v>0</v>
      </c>
      <c r="AB61" s="958">
        <f>SUM([2]TRİATLON!J49)</f>
        <v>0</v>
      </c>
      <c r="AC61" s="1002">
        <f>SUM([2]TRİATLON!K49)</f>
        <v>0</v>
      </c>
      <c r="AD61" s="1001">
        <f>SUM([2]TRİATLON!I56)</f>
        <v>0</v>
      </c>
      <c r="AE61" s="958">
        <f>SUM([2]TRİATLON!J56)</f>
        <v>0</v>
      </c>
      <c r="AF61" s="1002">
        <f>SUM([2]TRİATLON!K56)</f>
        <v>0</v>
      </c>
      <c r="AG61" s="1001"/>
      <c r="AH61" s="958"/>
      <c r="AI61" s="1002"/>
      <c r="AJ61" s="1001">
        <f>SUM([2]TRİATLON!I80)</f>
        <v>0</v>
      </c>
      <c r="AK61" s="958">
        <f>SUM([2]TRİATLON!J80)</f>
        <v>0</v>
      </c>
      <c r="AL61" s="1002">
        <f>SUM([2]TRİATLON!K80)</f>
        <v>0</v>
      </c>
      <c r="AM61" s="1001">
        <f t="shared" si="0"/>
        <v>0</v>
      </c>
      <c r="AN61" s="958">
        <f t="shared" si="0"/>
        <v>0</v>
      </c>
      <c r="AO61" s="1002">
        <f t="shared" si="0"/>
        <v>0</v>
      </c>
      <c r="AP61" s="1005">
        <f t="shared" si="1"/>
        <v>0</v>
      </c>
    </row>
    <row r="62" spans="1:42" s="993" customFormat="1" ht="15" customHeight="1">
      <c r="A62" s="1003">
        <v>59</v>
      </c>
      <c r="B62" s="1004" t="s">
        <v>1476</v>
      </c>
      <c r="C62" s="1001"/>
      <c r="D62" s="958"/>
      <c r="E62" s="1002"/>
      <c r="F62" s="1001"/>
      <c r="G62" s="958"/>
      <c r="H62" s="1002"/>
      <c r="I62" s="1001">
        <f>SUM('[2]ÜNİVERSİTE SPORLARI'!I58)</f>
        <v>0</v>
      </c>
      <c r="J62" s="958">
        <f>SUM('[2]ÜNİVERSİTE SPORLARI'!J58)</f>
        <v>0</v>
      </c>
      <c r="K62" s="1002">
        <f>SUM('[2]ÜNİVERSİTE SPORLARI'!K58)</f>
        <v>0</v>
      </c>
      <c r="L62" s="1001"/>
      <c r="M62" s="958"/>
      <c r="N62" s="1002"/>
      <c r="O62" s="1001">
        <f>SUM('[2]ÜNİVERSİTE SPORLARI'!I75)</f>
        <v>0</v>
      </c>
      <c r="P62" s="958">
        <f>SUM('[2]ÜNİVERSİTE SPORLARI'!J75)</f>
        <v>0</v>
      </c>
      <c r="Q62" s="1002">
        <f>SUM('[2]ÜNİVERSİTE SPORLARI'!K75)</f>
        <v>0</v>
      </c>
      <c r="R62" s="1001"/>
      <c r="S62" s="958"/>
      <c r="T62" s="1002"/>
      <c r="U62" s="1001">
        <f>SUM('[2]ÜNİVERSİTE SPORLARI'!I20)</f>
        <v>0</v>
      </c>
      <c r="V62" s="958">
        <f>SUM('[2]ÜNİVERSİTE SPORLARI'!J20)</f>
        <v>0</v>
      </c>
      <c r="W62" s="1002">
        <f>SUM('[2]ÜNİVERSİTE SPORLARI'!K20)</f>
        <v>0</v>
      </c>
      <c r="X62" s="1001"/>
      <c r="Y62" s="958"/>
      <c r="Z62" s="1002"/>
      <c r="AA62" s="1001"/>
      <c r="AB62" s="958"/>
      <c r="AC62" s="1002"/>
      <c r="AD62" s="1001"/>
      <c r="AE62" s="958"/>
      <c r="AF62" s="1002"/>
      <c r="AG62" s="1001"/>
      <c r="AH62" s="958"/>
      <c r="AI62" s="1002"/>
      <c r="AJ62" s="1001">
        <f>SUM('[2]ÜNİVERSİTE SPORLARI'!I120)</f>
        <v>0</v>
      </c>
      <c r="AK62" s="958">
        <f>SUM('[2]ÜNİVERSİTE SPORLARI'!J120)</f>
        <v>0</v>
      </c>
      <c r="AL62" s="1002">
        <f>SUM('[2]ÜNİVERSİTE SPORLARI'!K120)</f>
        <v>0</v>
      </c>
      <c r="AM62" s="1001">
        <f t="shared" si="0"/>
        <v>0</v>
      </c>
      <c r="AN62" s="958">
        <f t="shared" si="0"/>
        <v>0</v>
      </c>
      <c r="AO62" s="1002">
        <f t="shared" si="0"/>
        <v>0</v>
      </c>
      <c r="AP62" s="1005">
        <f t="shared" si="1"/>
        <v>0</v>
      </c>
    </row>
    <row r="63" spans="1:42" ht="15" customHeight="1">
      <c r="A63" s="1003">
        <v>60</v>
      </c>
      <c r="B63" s="1004" t="s">
        <v>13344</v>
      </c>
      <c r="C63" s="1001">
        <f>SUM([2]VOLEYBOL!I9)</f>
        <v>0</v>
      </c>
      <c r="D63" s="958">
        <f>SUM([2]VOLEYBOL!J9)</f>
        <v>0</v>
      </c>
      <c r="E63" s="1002">
        <f>SUM([2]VOLEYBOL!K9)</f>
        <v>0</v>
      </c>
      <c r="F63" s="1001"/>
      <c r="G63" s="958"/>
      <c r="H63" s="1002"/>
      <c r="I63" s="1001">
        <f>SUM([2]VOLEYBOL!I14)</f>
        <v>0</v>
      </c>
      <c r="J63" s="958">
        <f>SUM([2]VOLEYBOL!J14)</f>
        <v>0</v>
      </c>
      <c r="K63" s="1002">
        <f>SUM([2]VOLEYBOL!K14)</f>
        <v>0</v>
      </c>
      <c r="L63" s="1001"/>
      <c r="M63" s="958"/>
      <c r="N63" s="1002"/>
      <c r="O63" s="1001">
        <f>SUM([2]VOLEYBOL!I24)</f>
        <v>1</v>
      </c>
      <c r="P63" s="958">
        <f>SUM([2]VOLEYBOL!J24)</f>
        <v>1</v>
      </c>
      <c r="Q63" s="1002">
        <f>SUM([2]VOLEYBOL!K24)</f>
        <v>0</v>
      </c>
      <c r="R63" s="1001">
        <f>SUM([2]VOLEYBOL!I31)</f>
        <v>1</v>
      </c>
      <c r="S63" s="958">
        <f>SUM([2]VOLEYBOL!J31)</f>
        <v>0</v>
      </c>
      <c r="T63" s="1002">
        <f>SUM([2]VOLEYBOL!K31)</f>
        <v>0</v>
      </c>
      <c r="U63" s="1001"/>
      <c r="V63" s="958"/>
      <c r="W63" s="1002"/>
      <c r="X63" s="1001">
        <f>SUM([2]VOLEYBOL!I36)</f>
        <v>0</v>
      </c>
      <c r="Y63" s="958">
        <f>SUM([2]VOLEYBOL!J36)</f>
        <v>0</v>
      </c>
      <c r="Z63" s="1002">
        <f>SUM([2]VOLEYBOL!K36)</f>
        <v>0</v>
      </c>
      <c r="AA63" s="1001">
        <f>SUM([2]VOLEYBOL!I39)</f>
        <v>0</v>
      </c>
      <c r="AB63" s="958">
        <f>SUM([2]VOLEYBOL!J39)</f>
        <v>0</v>
      </c>
      <c r="AC63" s="1002">
        <f>SUM([2]VOLEYBOL!K39)</f>
        <v>0</v>
      </c>
      <c r="AD63" s="1001">
        <f>SUM([2]VOLEYBOL!I46)</f>
        <v>0</v>
      </c>
      <c r="AE63" s="958">
        <f>SUM([2]VOLEYBOL!J46)</f>
        <v>0</v>
      </c>
      <c r="AF63" s="1002">
        <f>SUM([2]VOLEYBOL!K46)</f>
        <v>0</v>
      </c>
      <c r="AG63" s="1001"/>
      <c r="AH63" s="958"/>
      <c r="AI63" s="1002"/>
      <c r="AJ63" s="1001">
        <f>SUM([2]VOLEYBOL!I61)</f>
        <v>3</v>
      </c>
      <c r="AK63" s="958">
        <f>SUM([2]VOLEYBOL!J61)</f>
        <v>0</v>
      </c>
      <c r="AL63" s="1002">
        <f>SUM([2]VOLEYBOL!K61)</f>
        <v>0</v>
      </c>
      <c r="AM63" s="1001">
        <f t="shared" si="0"/>
        <v>5</v>
      </c>
      <c r="AN63" s="958">
        <f t="shared" si="0"/>
        <v>1</v>
      </c>
      <c r="AO63" s="1002">
        <f t="shared" si="0"/>
        <v>0</v>
      </c>
      <c r="AP63" s="1005">
        <f t="shared" si="1"/>
        <v>6</v>
      </c>
    </row>
    <row r="64" spans="1:42" ht="15" customHeight="1">
      <c r="A64" s="1003">
        <v>61</v>
      </c>
      <c r="B64" s="1004" t="s">
        <v>792</v>
      </c>
      <c r="C64" s="1001"/>
      <c r="D64" s="958"/>
      <c r="E64" s="1002"/>
      <c r="F64" s="1001"/>
      <c r="G64" s="958"/>
      <c r="H64" s="1002"/>
      <c r="I64" s="1001">
        <f>SUM('[2]VÜCUT GELİŞTİRME'!I33)</f>
        <v>0</v>
      </c>
      <c r="J64" s="958">
        <f>SUM('[2]VÜCUT GELİŞTİRME'!J33)</f>
        <v>0</v>
      </c>
      <c r="K64" s="1002">
        <f>SUM('[2]VÜCUT GELİŞTİRME'!K33)</f>
        <v>0</v>
      </c>
      <c r="L64" s="1001"/>
      <c r="M64" s="958"/>
      <c r="N64" s="1002"/>
      <c r="O64" s="1001">
        <f>SUM('[2]VÜCUT GELİŞTİRME'!I70)</f>
        <v>0</v>
      </c>
      <c r="P64" s="958">
        <f>SUM('[2]VÜCUT GELİŞTİRME'!J70)</f>
        <v>0</v>
      </c>
      <c r="Q64" s="1002">
        <f>SUM('[2]VÜCUT GELİŞTİRME'!K70)</f>
        <v>0</v>
      </c>
      <c r="R64" s="1001">
        <f>SUM('[2]VÜCUT GELİŞTİRME'!I78)</f>
        <v>0</v>
      </c>
      <c r="S64" s="958">
        <f>SUM('[2]VÜCUT GELİŞTİRME'!J78)</f>
        <v>0</v>
      </c>
      <c r="T64" s="1002">
        <f>SUM('[2]VÜCUT GELİŞTİRME'!K78)</f>
        <v>0</v>
      </c>
      <c r="U64" s="1001"/>
      <c r="V64" s="958"/>
      <c r="W64" s="1002"/>
      <c r="X64" s="1001"/>
      <c r="Y64" s="958"/>
      <c r="Z64" s="1002"/>
      <c r="AA64" s="1001"/>
      <c r="AB64" s="958"/>
      <c r="AC64" s="1002"/>
      <c r="AD64" s="1001"/>
      <c r="AE64" s="958"/>
      <c r="AF64" s="1002"/>
      <c r="AG64" s="1001"/>
      <c r="AH64" s="958"/>
      <c r="AI64" s="1002"/>
      <c r="AJ64" s="1001">
        <f>SUM('[2]VÜCUT GELİŞTİRME'!I121)</f>
        <v>0</v>
      </c>
      <c r="AK64" s="958">
        <f>SUM('[2]VÜCUT GELİŞTİRME'!J121)</f>
        <v>0</v>
      </c>
      <c r="AL64" s="1002">
        <f>SUM('[2]VÜCUT GELİŞTİRME'!K121)</f>
        <v>0</v>
      </c>
      <c r="AM64" s="1001">
        <f t="shared" si="0"/>
        <v>0</v>
      </c>
      <c r="AN64" s="958">
        <f t="shared" si="0"/>
        <v>0</v>
      </c>
      <c r="AO64" s="1002">
        <f t="shared" si="0"/>
        <v>0</v>
      </c>
      <c r="AP64" s="1005">
        <f t="shared" si="1"/>
        <v>0</v>
      </c>
    </row>
    <row r="65" spans="1:42" ht="15" customHeight="1">
      <c r="A65" s="1003">
        <v>62</v>
      </c>
      <c r="B65" s="1004" t="s">
        <v>1562</v>
      </c>
      <c r="C65" s="1001"/>
      <c r="D65" s="958"/>
      <c r="E65" s="1002"/>
      <c r="F65" s="1001"/>
      <c r="G65" s="958"/>
      <c r="H65" s="1002"/>
      <c r="I65" s="1001">
        <f>SUM([2]WUSHU!I18)</f>
        <v>0</v>
      </c>
      <c r="J65" s="958">
        <f>SUM([2]WUSHU!J18)</f>
        <v>0</v>
      </c>
      <c r="K65" s="1002">
        <f>SUM([2]WUSHU!K18)</f>
        <v>0</v>
      </c>
      <c r="L65" s="1001"/>
      <c r="M65" s="958"/>
      <c r="N65" s="1002"/>
      <c r="O65" s="1001">
        <f>SUM([2]WUSHU!I24)</f>
        <v>0</v>
      </c>
      <c r="P65" s="958">
        <f>SUM([2]WUSHU!J24)</f>
        <v>0</v>
      </c>
      <c r="Q65" s="1002">
        <f>SUM([2]WUSHU!K24)</f>
        <v>0</v>
      </c>
      <c r="R65" s="1001">
        <f>SUM([2]WUSHU!I31)</f>
        <v>0</v>
      </c>
      <c r="S65" s="958">
        <f>SUM([2]WUSHU!J31)</f>
        <v>0</v>
      </c>
      <c r="T65" s="1002">
        <f>SUM([2]WUSHU!K31)</f>
        <v>0</v>
      </c>
      <c r="U65" s="1001"/>
      <c r="V65" s="958"/>
      <c r="W65" s="1002"/>
      <c r="X65" s="1001"/>
      <c r="Y65" s="958"/>
      <c r="Z65" s="1002"/>
      <c r="AA65" s="1001"/>
      <c r="AB65" s="958"/>
      <c r="AC65" s="1002"/>
      <c r="AD65" s="1001"/>
      <c r="AE65" s="958"/>
      <c r="AF65" s="1002"/>
      <c r="AG65" s="1001"/>
      <c r="AH65" s="958"/>
      <c r="AI65" s="1002"/>
      <c r="AJ65" s="1001">
        <f>SUM([2]WUSHU!I434)</f>
        <v>98</v>
      </c>
      <c r="AK65" s="958">
        <f>SUM([2]WUSHU!J434)</f>
        <v>96</v>
      </c>
      <c r="AL65" s="1002">
        <f>SUM([2]WUSHU!K434)</f>
        <v>179</v>
      </c>
      <c r="AM65" s="1001">
        <f t="shared" si="0"/>
        <v>98</v>
      </c>
      <c r="AN65" s="958">
        <f t="shared" si="0"/>
        <v>96</v>
      </c>
      <c r="AO65" s="1002">
        <f t="shared" si="0"/>
        <v>179</v>
      </c>
      <c r="AP65" s="1005">
        <f t="shared" si="1"/>
        <v>373</v>
      </c>
    </row>
    <row r="66" spans="1:42" ht="15" customHeight="1">
      <c r="A66" s="1003">
        <v>63</v>
      </c>
      <c r="B66" s="1004" t="s">
        <v>1466</v>
      </c>
      <c r="C66" s="1001">
        <f>SUM([2]YELKEN!I9)</f>
        <v>0</v>
      </c>
      <c r="D66" s="958">
        <f>SUM([2]YELKEN!J9)</f>
        <v>0</v>
      </c>
      <c r="E66" s="1002">
        <f>SUM([2]YELKEN!K9)</f>
        <v>0</v>
      </c>
      <c r="F66" s="1001"/>
      <c r="G66" s="958"/>
      <c r="H66" s="1002"/>
      <c r="I66" s="1001">
        <f>SUM([2]YELKEN!I16)</f>
        <v>0</v>
      </c>
      <c r="J66" s="958">
        <f>SUM([2]YELKEN!J16)</f>
        <v>0</v>
      </c>
      <c r="K66" s="1002">
        <f>SUM([2]YELKEN!K16)</f>
        <v>0</v>
      </c>
      <c r="L66" s="1001"/>
      <c r="M66" s="958"/>
      <c r="N66" s="1002"/>
      <c r="O66" s="1001">
        <f>SUM([2]YELKEN!I24)</f>
        <v>0</v>
      </c>
      <c r="P66" s="958">
        <f>SUM([2]YELKEN!J24)</f>
        <v>0</v>
      </c>
      <c r="Q66" s="1002">
        <f>SUM([2]YELKEN!K24)</f>
        <v>0</v>
      </c>
      <c r="R66" s="1001">
        <f>SUM([2]YELKEN!I32)</f>
        <v>0</v>
      </c>
      <c r="S66" s="958">
        <f>SUM([2]YELKEN!J32)</f>
        <v>0</v>
      </c>
      <c r="T66" s="1002">
        <f>SUM([2]YELKEN!K32)</f>
        <v>0</v>
      </c>
      <c r="U66" s="1001"/>
      <c r="V66" s="958"/>
      <c r="W66" s="1002"/>
      <c r="X66" s="1001">
        <f>SUM([2]YELKEN!I37)</f>
        <v>0</v>
      </c>
      <c r="Y66" s="958">
        <f>SUM([2]YELKEN!J37)</f>
        <v>0</v>
      </c>
      <c r="Z66" s="1002">
        <f>SUM([2]YELKEN!K37)</f>
        <v>0</v>
      </c>
      <c r="AA66" s="1001">
        <f>SUM([2]YELKEN!I43)</f>
        <v>0</v>
      </c>
      <c r="AB66" s="958">
        <f>SUM([2]YELKEN!J43)</f>
        <v>0</v>
      </c>
      <c r="AC66" s="1002">
        <f>SUM([2]YELKEN!K43)</f>
        <v>0</v>
      </c>
      <c r="AD66" s="1001">
        <f>SUM([2]YELKEN!I50)</f>
        <v>0</v>
      </c>
      <c r="AE66" s="958">
        <f>SUM([2]YELKEN!J50)</f>
        <v>0</v>
      </c>
      <c r="AF66" s="1002">
        <f>SUM([2]YELKEN!K50)</f>
        <v>0</v>
      </c>
      <c r="AG66" s="1001"/>
      <c r="AH66" s="958"/>
      <c r="AI66" s="1002"/>
      <c r="AJ66" s="1001">
        <f>SUM([2]YELKEN!I63)</f>
        <v>0</v>
      </c>
      <c r="AK66" s="958">
        <f>SUM([2]YELKEN!J63)</f>
        <v>0</v>
      </c>
      <c r="AL66" s="1002">
        <f>SUM([2]YELKEN!K63)</f>
        <v>0</v>
      </c>
      <c r="AM66" s="1001">
        <f t="shared" si="0"/>
        <v>0</v>
      </c>
      <c r="AN66" s="958">
        <f t="shared" si="0"/>
        <v>0</v>
      </c>
      <c r="AO66" s="1002">
        <f t="shared" si="0"/>
        <v>0</v>
      </c>
      <c r="AP66" s="1005">
        <f t="shared" si="1"/>
        <v>0</v>
      </c>
    </row>
    <row r="67" spans="1:42" ht="15" customHeight="1">
      <c r="A67" s="1003">
        <v>64</v>
      </c>
      <c r="B67" s="1004" t="s">
        <v>1563</v>
      </c>
      <c r="C67" s="1001">
        <f>SUM([2]YÜZME!I9)</f>
        <v>0</v>
      </c>
      <c r="D67" s="958">
        <f>SUM([2]YÜZME!J9)</f>
        <v>0</v>
      </c>
      <c r="E67" s="1002">
        <f>SUM([2]YÜZME!K9)</f>
        <v>0</v>
      </c>
      <c r="F67" s="1001"/>
      <c r="G67" s="958"/>
      <c r="H67" s="1002"/>
      <c r="I67" s="1001">
        <f>SUM([2]YÜZME!I14)</f>
        <v>0</v>
      </c>
      <c r="J67" s="958">
        <f>SUM([2]YÜZME!J14)</f>
        <v>0</v>
      </c>
      <c r="K67" s="1002">
        <f>SUM([2]YÜZME!K14)</f>
        <v>0</v>
      </c>
      <c r="L67" s="1001"/>
      <c r="M67" s="958"/>
      <c r="N67" s="1002"/>
      <c r="O67" s="1001">
        <f>SUM([2]YÜZME!I24)</f>
        <v>0</v>
      </c>
      <c r="P67" s="958">
        <f>SUM([2]YÜZME!J24)</f>
        <v>0</v>
      </c>
      <c r="Q67" s="1002">
        <f>SUM([2]YÜZME!K24)</f>
        <v>0</v>
      </c>
      <c r="R67" s="1001">
        <f>SUM([2]YÜZME!I34)</f>
        <v>0</v>
      </c>
      <c r="S67" s="958">
        <f>SUM([2]YÜZME!J34)</f>
        <v>0</v>
      </c>
      <c r="T67" s="1002">
        <f>SUM([2]YÜZME!K34)</f>
        <v>0</v>
      </c>
      <c r="U67" s="1001"/>
      <c r="V67" s="958"/>
      <c r="W67" s="1002"/>
      <c r="X67" s="1001">
        <f>SUM([2]YÜZME!I39)</f>
        <v>0</v>
      </c>
      <c r="Y67" s="958">
        <f>SUM([2]YÜZME!J39)</f>
        <v>0</v>
      </c>
      <c r="Z67" s="1002">
        <f>SUM([2]YÜZME!K39)</f>
        <v>0</v>
      </c>
      <c r="AA67" s="1001">
        <f>SUM([2]YÜZME!I52)</f>
        <v>0</v>
      </c>
      <c r="AB67" s="958">
        <f>SUM([2]YÜZME!J52)</f>
        <v>0</v>
      </c>
      <c r="AC67" s="1002">
        <f>SUM([2]YÜZME!K52)</f>
        <v>0</v>
      </c>
      <c r="AD67" s="1001">
        <f>SUM([2]YÜZME!I62)</f>
        <v>0</v>
      </c>
      <c r="AE67" s="958">
        <f>SUM([2]YÜZME!J62)</f>
        <v>0</v>
      </c>
      <c r="AF67" s="1002">
        <f>SUM([2]YÜZME!K62)</f>
        <v>0</v>
      </c>
      <c r="AG67" s="1001"/>
      <c r="AH67" s="958"/>
      <c r="AI67" s="1002"/>
      <c r="AJ67" s="1001">
        <f>SUM([2]YÜZME!I118)</f>
        <v>11</v>
      </c>
      <c r="AK67" s="958">
        <f>SUM([2]YÜZME!J118)</f>
        <v>11</v>
      </c>
      <c r="AL67" s="1002">
        <f>SUM([2]YÜZME!K118)</f>
        <v>16</v>
      </c>
      <c r="AM67" s="1001">
        <f t="shared" si="0"/>
        <v>11</v>
      </c>
      <c r="AN67" s="958">
        <f t="shared" si="0"/>
        <v>11</v>
      </c>
      <c r="AO67" s="1002">
        <f t="shared" si="0"/>
        <v>16</v>
      </c>
      <c r="AP67" s="1005">
        <f t="shared" si="1"/>
        <v>38</v>
      </c>
    </row>
    <row r="68" spans="1:42" ht="15.75">
      <c r="A68" s="1605" t="s">
        <v>1442</v>
      </c>
      <c r="B68" s="1605"/>
      <c r="C68" s="1009">
        <f>SUM(C4:C67)</f>
        <v>0</v>
      </c>
      <c r="D68" s="1010">
        <f t="shared" ref="D68:AO68" si="2">SUM(D4:D67)</f>
        <v>0</v>
      </c>
      <c r="E68" s="1011">
        <f t="shared" si="2"/>
        <v>0</v>
      </c>
      <c r="F68" s="1009">
        <f>SUM(F4:F67)</f>
        <v>0</v>
      </c>
      <c r="G68" s="1010">
        <f t="shared" si="2"/>
        <v>0</v>
      </c>
      <c r="H68" s="1011">
        <f t="shared" si="2"/>
        <v>0</v>
      </c>
      <c r="I68" s="1009">
        <f>SUM(I4:I67)</f>
        <v>2</v>
      </c>
      <c r="J68" s="1010">
        <f t="shared" si="2"/>
        <v>5</v>
      </c>
      <c r="K68" s="1011">
        <f t="shared" si="2"/>
        <v>7</v>
      </c>
      <c r="L68" s="1009">
        <f t="shared" si="2"/>
        <v>0</v>
      </c>
      <c r="M68" s="1010">
        <f t="shared" si="2"/>
        <v>0</v>
      </c>
      <c r="N68" s="1011">
        <f t="shared" si="2"/>
        <v>0</v>
      </c>
      <c r="O68" s="1009">
        <f t="shared" si="2"/>
        <v>19</v>
      </c>
      <c r="P68" s="1010">
        <f t="shared" si="2"/>
        <v>21</v>
      </c>
      <c r="Q68" s="1011">
        <f t="shared" si="2"/>
        <v>31</v>
      </c>
      <c r="R68" s="1009">
        <f t="shared" si="2"/>
        <v>44</v>
      </c>
      <c r="S68" s="1010">
        <f t="shared" si="2"/>
        <v>43</v>
      </c>
      <c r="T68" s="1011">
        <f t="shared" si="2"/>
        <v>41</v>
      </c>
      <c r="U68" s="1009">
        <f t="shared" si="2"/>
        <v>0</v>
      </c>
      <c r="V68" s="1010">
        <f t="shared" si="2"/>
        <v>0</v>
      </c>
      <c r="W68" s="1011">
        <f t="shared" si="2"/>
        <v>0</v>
      </c>
      <c r="X68" s="1009">
        <f t="shared" si="2"/>
        <v>0</v>
      </c>
      <c r="Y68" s="1010">
        <f t="shared" si="2"/>
        <v>0</v>
      </c>
      <c r="Z68" s="1002">
        <f t="shared" si="2"/>
        <v>1</v>
      </c>
      <c r="AA68" s="1009">
        <f t="shared" si="2"/>
        <v>0</v>
      </c>
      <c r="AB68" s="1010">
        <f t="shared" si="2"/>
        <v>0</v>
      </c>
      <c r="AC68" s="1011">
        <f t="shared" si="2"/>
        <v>0</v>
      </c>
      <c r="AD68" s="1009">
        <f t="shared" si="2"/>
        <v>0</v>
      </c>
      <c r="AE68" s="1010">
        <f t="shared" si="2"/>
        <v>0</v>
      </c>
      <c r="AF68" s="1011">
        <f t="shared" si="2"/>
        <v>0</v>
      </c>
      <c r="AG68" s="1009">
        <f t="shared" si="2"/>
        <v>0</v>
      </c>
      <c r="AH68" s="1010">
        <f t="shared" si="2"/>
        <v>0</v>
      </c>
      <c r="AI68" s="1011">
        <f t="shared" si="2"/>
        <v>0</v>
      </c>
      <c r="AJ68" s="1009">
        <f t="shared" si="2"/>
        <v>503.5</v>
      </c>
      <c r="AK68" s="1010">
        <f t="shared" si="2"/>
        <v>469</v>
      </c>
      <c r="AL68" s="1011">
        <f t="shared" si="2"/>
        <v>645.82999999999993</v>
      </c>
      <c r="AM68" s="1009">
        <f>SUM(AM4:AM67)</f>
        <v>568.5</v>
      </c>
      <c r="AN68" s="1010">
        <f t="shared" si="2"/>
        <v>538</v>
      </c>
      <c r="AO68" s="1011">
        <f t="shared" si="2"/>
        <v>725.82999999999993</v>
      </c>
      <c r="AP68" s="1012">
        <f>SUM(AM68,AN68,AO68)</f>
        <v>1832.33</v>
      </c>
    </row>
  </sheetData>
  <mergeCells count="18">
    <mergeCell ref="A1:AP1"/>
    <mergeCell ref="A2:A3"/>
    <mergeCell ref="B2:B3"/>
    <mergeCell ref="C2:E2"/>
    <mergeCell ref="F2:H2"/>
    <mergeCell ref="I2:K2"/>
    <mergeCell ref="L2:N2"/>
    <mergeCell ref="O2:Q2"/>
    <mergeCell ref="R2:T2"/>
    <mergeCell ref="U2:W2"/>
    <mergeCell ref="AP2:AP3"/>
    <mergeCell ref="AJ2:AL2"/>
    <mergeCell ref="AM2:AO2"/>
    <mergeCell ref="A68:B68"/>
    <mergeCell ref="X2:Z2"/>
    <mergeCell ref="AA2:AC2"/>
    <mergeCell ref="AD2:AF2"/>
    <mergeCell ref="AG2:AI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05"/>
  <sheetViews>
    <sheetView workbookViewId="0">
      <selection activeCell="B5" sqref="B5"/>
    </sheetView>
  </sheetViews>
  <sheetFormatPr defaultRowHeight="12.75"/>
  <cols>
    <col min="1" max="1" width="3" bestFit="1" customWidth="1"/>
    <col min="2" max="2" width="23.140625" bestFit="1" customWidth="1"/>
    <col min="3" max="3" width="28.140625" customWidth="1"/>
    <col min="4" max="4" width="14.7109375" customWidth="1"/>
    <col min="5" max="5" width="16.140625" customWidth="1"/>
    <col min="6" max="6" width="5.5703125" bestFit="1" customWidth="1"/>
    <col min="7" max="7" width="6.85546875" bestFit="1" customWidth="1"/>
    <col min="8" max="8" width="6.42578125" bestFit="1" customWidth="1"/>
    <col min="9" max="9" width="23" customWidth="1"/>
    <col min="10" max="10" width="14.28515625" customWidth="1"/>
    <col min="11" max="11" width="13" customWidth="1"/>
    <col min="12" max="12" width="3.7109375" customWidth="1"/>
    <col min="13" max="13" width="4.85546875" customWidth="1"/>
  </cols>
  <sheetData>
    <row r="1" spans="1:13" ht="21">
      <c r="B1" s="1611" t="s">
        <v>13206</v>
      </c>
      <c r="C1" s="1611"/>
      <c r="D1" s="1611"/>
      <c r="E1" s="1611"/>
      <c r="F1" s="1611"/>
      <c r="G1" s="1611"/>
      <c r="H1" s="1611"/>
      <c r="I1" s="1611"/>
      <c r="J1" s="1611"/>
      <c r="K1" s="1611"/>
      <c r="L1" s="1611"/>
      <c r="M1" s="1611"/>
    </row>
    <row r="2" spans="1:13" ht="12.75" customHeight="1">
      <c r="B2" s="1609" t="s">
        <v>1550</v>
      </c>
      <c r="C2" s="1609" t="s">
        <v>9813</v>
      </c>
      <c r="D2" s="1609" t="s">
        <v>9814</v>
      </c>
      <c r="E2" s="1609" t="s">
        <v>9815</v>
      </c>
      <c r="F2" s="1609" t="s">
        <v>9819</v>
      </c>
      <c r="G2" s="1609"/>
      <c r="H2" s="1609"/>
      <c r="I2" s="1609" t="s">
        <v>9820</v>
      </c>
      <c r="J2" s="1609"/>
      <c r="K2" s="1609"/>
      <c r="L2" s="1609"/>
      <c r="M2" s="1609"/>
    </row>
    <row r="3" spans="1:13">
      <c r="B3" s="1609"/>
      <c r="C3" s="1609"/>
      <c r="D3" s="1609"/>
      <c r="E3" s="1609"/>
      <c r="F3" s="1609"/>
      <c r="G3" s="1609"/>
      <c r="H3" s="1609"/>
      <c r="I3" s="1612" t="s">
        <v>9822</v>
      </c>
      <c r="J3" s="1612" t="s">
        <v>1606</v>
      </c>
      <c r="K3" s="1612" t="s">
        <v>9823</v>
      </c>
      <c r="L3" s="1612" t="s">
        <v>9821</v>
      </c>
      <c r="M3" s="1612"/>
    </row>
    <row r="4" spans="1:13" ht="21.75" customHeight="1">
      <c r="B4" s="1609"/>
      <c r="C4" s="1609"/>
      <c r="D4" s="1609"/>
      <c r="E4" s="1609"/>
      <c r="F4" s="989" t="s">
        <v>1444</v>
      </c>
      <c r="G4" s="989" t="s">
        <v>1445</v>
      </c>
      <c r="H4" s="989" t="s">
        <v>1446</v>
      </c>
      <c r="I4" s="1612"/>
      <c r="J4" s="1612"/>
      <c r="K4" s="1612"/>
      <c r="L4" s="988" t="s">
        <v>5139</v>
      </c>
      <c r="M4" s="988" t="s">
        <v>5126</v>
      </c>
    </row>
    <row r="5" spans="1:13" ht="25.5">
      <c r="A5">
        <v>1</v>
      </c>
      <c r="B5" s="837" t="s">
        <v>13207</v>
      </c>
      <c r="C5" s="865" t="s">
        <v>13208</v>
      </c>
      <c r="D5" s="846" t="s">
        <v>13209</v>
      </c>
      <c r="E5" s="879" t="s">
        <v>13210</v>
      </c>
      <c r="F5" s="846"/>
      <c r="G5" s="846"/>
      <c r="H5" s="865">
        <v>1</v>
      </c>
      <c r="I5" s="931" t="s">
        <v>11678</v>
      </c>
      <c r="J5" s="865" t="s">
        <v>6342</v>
      </c>
      <c r="K5" s="865" t="s">
        <v>1640</v>
      </c>
      <c r="L5" s="865"/>
      <c r="M5" s="865">
        <v>1</v>
      </c>
    </row>
    <row r="6" spans="1:13" ht="25.5">
      <c r="A6">
        <v>2</v>
      </c>
      <c r="B6" s="932" t="s">
        <v>2993</v>
      </c>
      <c r="C6" s="865" t="s">
        <v>13211</v>
      </c>
      <c r="D6" s="846" t="s">
        <v>13212</v>
      </c>
      <c r="E6" s="879" t="s">
        <v>13213</v>
      </c>
      <c r="F6" s="846">
        <v>1</v>
      </c>
      <c r="G6" s="846"/>
      <c r="H6" s="846"/>
      <c r="I6" s="846" t="s">
        <v>12450</v>
      </c>
      <c r="J6" s="846" t="s">
        <v>5598</v>
      </c>
      <c r="K6" s="846" t="s">
        <v>1611</v>
      </c>
      <c r="L6" s="865">
        <v>1</v>
      </c>
      <c r="M6" s="865"/>
    </row>
    <row r="7" spans="1:13" ht="25.5">
      <c r="A7">
        <v>3</v>
      </c>
      <c r="B7" s="932" t="s">
        <v>2993</v>
      </c>
      <c r="C7" s="865" t="s">
        <v>13211</v>
      </c>
      <c r="D7" s="846" t="s">
        <v>13212</v>
      </c>
      <c r="E7" s="879" t="s">
        <v>13213</v>
      </c>
      <c r="F7" s="846">
        <v>1</v>
      </c>
      <c r="G7" s="846"/>
      <c r="H7" s="846"/>
      <c r="I7" s="865" t="s">
        <v>6407</v>
      </c>
      <c r="J7" s="865" t="s">
        <v>13214</v>
      </c>
      <c r="K7" s="865" t="s">
        <v>1611</v>
      </c>
      <c r="L7" s="865">
        <v>1</v>
      </c>
      <c r="M7" s="865"/>
    </row>
    <row r="8" spans="1:13" ht="25.5">
      <c r="A8">
        <v>4</v>
      </c>
      <c r="B8" s="932" t="s">
        <v>2993</v>
      </c>
      <c r="C8" s="865" t="s">
        <v>13211</v>
      </c>
      <c r="D8" s="846" t="s">
        <v>13212</v>
      </c>
      <c r="E8" s="879" t="s">
        <v>13213</v>
      </c>
      <c r="F8" s="846"/>
      <c r="G8" s="846">
        <v>1</v>
      </c>
      <c r="H8" s="846"/>
      <c r="I8" s="865" t="s">
        <v>12450</v>
      </c>
      <c r="J8" s="865" t="s">
        <v>8971</v>
      </c>
      <c r="K8" s="865" t="s">
        <v>1611</v>
      </c>
      <c r="L8" s="865">
        <v>1</v>
      </c>
      <c r="M8" s="865"/>
    </row>
    <row r="9" spans="1:13" ht="63.75">
      <c r="A9">
        <v>5</v>
      </c>
      <c r="B9" s="932" t="s">
        <v>2993</v>
      </c>
      <c r="C9" s="865" t="s">
        <v>13211</v>
      </c>
      <c r="D9" s="846" t="s">
        <v>13212</v>
      </c>
      <c r="E9" s="879" t="s">
        <v>13213</v>
      </c>
      <c r="F9" s="846"/>
      <c r="G9" s="846">
        <v>1</v>
      </c>
      <c r="H9" s="846"/>
      <c r="I9" s="865" t="s">
        <v>13215</v>
      </c>
      <c r="J9" s="865" t="s">
        <v>13058</v>
      </c>
      <c r="K9" s="865" t="s">
        <v>1611</v>
      </c>
      <c r="L9" s="865">
        <v>1</v>
      </c>
      <c r="M9" s="865"/>
    </row>
    <row r="10" spans="1:13" ht="25.5">
      <c r="A10">
        <v>6</v>
      </c>
      <c r="B10" s="932" t="s">
        <v>2993</v>
      </c>
      <c r="C10" s="865" t="s">
        <v>13211</v>
      </c>
      <c r="D10" s="846" t="s">
        <v>13212</v>
      </c>
      <c r="E10" s="879" t="s">
        <v>13213</v>
      </c>
      <c r="F10" s="846"/>
      <c r="G10" s="846">
        <v>1</v>
      </c>
      <c r="H10" s="846"/>
      <c r="I10" s="865" t="s">
        <v>6409</v>
      </c>
      <c r="J10" s="865" t="s">
        <v>8967</v>
      </c>
      <c r="K10" s="865" t="s">
        <v>1611</v>
      </c>
      <c r="L10" s="865">
        <v>1</v>
      </c>
      <c r="M10" s="865"/>
    </row>
    <row r="11" spans="1:13" ht="25.5">
      <c r="A11">
        <v>7</v>
      </c>
      <c r="B11" s="932" t="s">
        <v>2993</v>
      </c>
      <c r="C11" s="865" t="s">
        <v>13211</v>
      </c>
      <c r="D11" s="846" t="s">
        <v>13212</v>
      </c>
      <c r="E11" s="879" t="s">
        <v>13213</v>
      </c>
      <c r="F11" s="913"/>
      <c r="G11" s="913"/>
      <c r="H11" s="846">
        <v>1</v>
      </c>
      <c r="I11" s="865" t="s">
        <v>13216</v>
      </c>
      <c r="J11" s="865" t="s">
        <v>12461</v>
      </c>
      <c r="K11" s="865" t="s">
        <v>1611</v>
      </c>
      <c r="L11" s="865">
        <v>1</v>
      </c>
      <c r="M11" s="865"/>
    </row>
    <row r="12" spans="1:13" ht="25.5">
      <c r="A12">
        <v>8</v>
      </c>
      <c r="B12" s="932" t="s">
        <v>2993</v>
      </c>
      <c r="C12" s="865" t="s">
        <v>13211</v>
      </c>
      <c r="D12" s="846" t="s">
        <v>13212</v>
      </c>
      <c r="E12" s="879" t="s">
        <v>13213</v>
      </c>
      <c r="F12" s="846"/>
      <c r="G12" s="846"/>
      <c r="H12" s="846">
        <v>1</v>
      </c>
      <c r="I12" s="865" t="s">
        <v>6407</v>
      </c>
      <c r="J12" s="865" t="s">
        <v>6569</v>
      </c>
      <c r="K12" s="865" t="s">
        <v>1611</v>
      </c>
      <c r="L12" s="865">
        <v>1</v>
      </c>
      <c r="M12" s="865"/>
    </row>
    <row r="13" spans="1:13" ht="63.75">
      <c r="A13">
        <v>9</v>
      </c>
      <c r="B13" s="932" t="s">
        <v>2993</v>
      </c>
      <c r="C13" s="865" t="s">
        <v>13211</v>
      </c>
      <c r="D13" s="846" t="s">
        <v>13212</v>
      </c>
      <c r="E13" s="879" t="s">
        <v>13213</v>
      </c>
      <c r="F13" s="846"/>
      <c r="G13" s="846"/>
      <c r="H13" s="846">
        <v>1</v>
      </c>
      <c r="I13" s="865" t="s">
        <v>13217</v>
      </c>
      <c r="J13" s="865" t="s">
        <v>13058</v>
      </c>
      <c r="K13" s="865" t="s">
        <v>1611</v>
      </c>
      <c r="L13" s="865">
        <v>1</v>
      </c>
      <c r="M13" s="865"/>
    </row>
    <row r="14" spans="1:13" ht="25.5">
      <c r="A14">
        <v>10</v>
      </c>
      <c r="B14" s="932" t="s">
        <v>2993</v>
      </c>
      <c r="C14" s="865" t="s">
        <v>13211</v>
      </c>
      <c r="D14" s="846" t="s">
        <v>13212</v>
      </c>
      <c r="E14" s="879" t="s">
        <v>13213</v>
      </c>
      <c r="F14" s="846"/>
      <c r="G14" s="846"/>
      <c r="H14" s="846">
        <v>1</v>
      </c>
      <c r="I14" s="865" t="s">
        <v>6418</v>
      </c>
      <c r="J14" s="865" t="s">
        <v>8725</v>
      </c>
      <c r="K14" s="865" t="s">
        <v>1611</v>
      </c>
      <c r="L14" s="865">
        <v>1</v>
      </c>
      <c r="M14" s="865"/>
    </row>
    <row r="15" spans="1:13" ht="25.5">
      <c r="A15">
        <v>11</v>
      </c>
      <c r="B15" s="932" t="s">
        <v>13218</v>
      </c>
      <c r="C15" s="865" t="s">
        <v>13219</v>
      </c>
      <c r="D15" s="846" t="s">
        <v>13068</v>
      </c>
      <c r="E15" s="879" t="s">
        <v>13220</v>
      </c>
      <c r="F15" s="846"/>
      <c r="G15" s="846">
        <v>1</v>
      </c>
      <c r="H15" s="846"/>
      <c r="I15" s="814" t="s">
        <v>3296</v>
      </c>
      <c r="J15" s="814" t="s">
        <v>13221</v>
      </c>
      <c r="K15" s="814" t="s">
        <v>1611</v>
      </c>
      <c r="L15" s="814">
        <v>1</v>
      </c>
      <c r="M15" s="814"/>
    </row>
    <row r="16" spans="1:13" ht="25.5">
      <c r="A16">
        <v>12</v>
      </c>
      <c r="B16" s="932" t="s">
        <v>13218</v>
      </c>
      <c r="C16" s="865" t="s">
        <v>13219</v>
      </c>
      <c r="D16" s="846" t="s">
        <v>13068</v>
      </c>
      <c r="E16" s="879" t="s">
        <v>13220</v>
      </c>
      <c r="F16" s="846"/>
      <c r="G16" s="846">
        <v>1</v>
      </c>
      <c r="H16" s="846"/>
      <c r="I16" s="814" t="s">
        <v>1845</v>
      </c>
      <c r="J16" s="814" t="s">
        <v>13222</v>
      </c>
      <c r="K16" s="814" t="s">
        <v>1611</v>
      </c>
      <c r="L16" s="814"/>
      <c r="M16" s="814">
        <v>1</v>
      </c>
    </row>
    <row r="17" spans="1:13" ht="25.5">
      <c r="A17">
        <v>13</v>
      </c>
      <c r="B17" s="932" t="s">
        <v>13218</v>
      </c>
      <c r="C17" s="865" t="s">
        <v>13219</v>
      </c>
      <c r="D17" s="846" t="s">
        <v>13068</v>
      </c>
      <c r="E17" s="879" t="s">
        <v>13220</v>
      </c>
      <c r="F17" s="846"/>
      <c r="G17" s="846"/>
      <c r="H17" s="846">
        <v>1</v>
      </c>
      <c r="I17" s="814" t="s">
        <v>6043</v>
      </c>
      <c r="J17" s="814" t="s">
        <v>13223</v>
      </c>
      <c r="K17" s="814" t="s">
        <v>1611</v>
      </c>
      <c r="L17" s="814"/>
      <c r="M17" s="814">
        <v>1</v>
      </c>
    </row>
    <row r="18" spans="1:13" ht="25.5">
      <c r="A18">
        <v>14</v>
      </c>
      <c r="B18" s="932" t="s">
        <v>13218</v>
      </c>
      <c r="C18" s="865" t="s">
        <v>13219</v>
      </c>
      <c r="D18" s="846" t="s">
        <v>13068</v>
      </c>
      <c r="E18" s="879" t="s">
        <v>13220</v>
      </c>
      <c r="F18" s="846"/>
      <c r="G18" s="846"/>
      <c r="H18" s="846">
        <v>1</v>
      </c>
      <c r="I18" s="814" t="s">
        <v>8130</v>
      </c>
      <c r="J18" s="814" t="s">
        <v>13224</v>
      </c>
      <c r="K18" s="814" t="s">
        <v>1611</v>
      </c>
      <c r="L18" s="814"/>
      <c r="M18" s="814">
        <v>1</v>
      </c>
    </row>
    <row r="20" spans="1:13" ht="15">
      <c r="B20" s="885"/>
      <c r="C20" s="884"/>
      <c r="D20" s="884"/>
      <c r="E20" s="884"/>
      <c r="F20" s="884"/>
      <c r="G20" s="884"/>
      <c r="H20" s="884"/>
      <c r="I20" s="876" t="s">
        <v>10762</v>
      </c>
      <c r="J20" s="876" t="s">
        <v>10763</v>
      </c>
      <c r="K20" s="876" t="s">
        <v>10764</v>
      </c>
    </row>
    <row r="21" spans="1:13" ht="21">
      <c r="B21" s="1595" t="s">
        <v>10765</v>
      </c>
      <c r="C21" s="1596"/>
      <c r="D21" s="1596"/>
      <c r="E21" s="1596"/>
      <c r="F21" s="1596"/>
      <c r="G21" s="1596"/>
      <c r="H21" s="1597"/>
      <c r="I21" s="886">
        <f>SUM(F5:F18)</f>
        <v>2</v>
      </c>
      <c r="J21" s="886">
        <f t="shared" ref="J21:K21" si="0">SUM(G5:G18)</f>
        <v>5</v>
      </c>
      <c r="K21" s="886">
        <f t="shared" si="0"/>
        <v>7</v>
      </c>
    </row>
    <row r="22" spans="1:13" ht="21">
      <c r="B22" s="1595" t="s">
        <v>1552</v>
      </c>
      <c r="C22" s="1596"/>
      <c r="D22" s="1596"/>
      <c r="E22" s="1596"/>
      <c r="F22" s="1596"/>
      <c r="G22" s="1596"/>
      <c r="H22" s="1597"/>
      <c r="I22" s="1598">
        <f>SUM(I21,J21,K21)</f>
        <v>14</v>
      </c>
      <c r="J22" s="1598"/>
      <c r="K22" s="1598"/>
    </row>
    <row r="25" spans="1:13" ht="18.75">
      <c r="B25" s="1610" t="s">
        <v>13225</v>
      </c>
      <c r="C25" s="1610"/>
      <c r="D25" s="1610"/>
      <c r="E25" s="1610"/>
      <c r="F25" s="1610"/>
      <c r="G25" s="1610"/>
      <c r="H25" s="1610"/>
      <c r="I25" s="1610"/>
      <c r="J25" s="1610"/>
      <c r="K25" s="1610"/>
      <c r="L25" s="1610"/>
      <c r="M25" s="1610"/>
    </row>
    <row r="26" spans="1:13" ht="12.75" customHeight="1">
      <c r="B26" s="1609" t="s">
        <v>1550</v>
      </c>
      <c r="C26" s="1609" t="s">
        <v>9813</v>
      </c>
      <c r="D26" s="1609" t="s">
        <v>9814</v>
      </c>
      <c r="E26" s="1609" t="s">
        <v>9815</v>
      </c>
      <c r="F26" s="1609" t="s">
        <v>9819</v>
      </c>
      <c r="G26" s="1609"/>
      <c r="H26" s="1609"/>
      <c r="I26" s="1609" t="s">
        <v>9820</v>
      </c>
      <c r="J26" s="1609"/>
      <c r="K26" s="1609"/>
      <c r="L26" s="1609" t="s">
        <v>9821</v>
      </c>
      <c r="M26" s="1609"/>
    </row>
    <row r="27" spans="1:13">
      <c r="B27" s="1609"/>
      <c r="C27" s="1609"/>
      <c r="D27" s="1609"/>
      <c r="E27" s="1609"/>
      <c r="F27" s="1609"/>
      <c r="G27" s="1609"/>
      <c r="H27" s="1609"/>
      <c r="I27" s="1609"/>
      <c r="J27" s="1609"/>
      <c r="K27" s="1609"/>
      <c r="L27" s="1609"/>
      <c r="M27" s="1609"/>
    </row>
    <row r="28" spans="1:13" ht="38.25">
      <c r="B28" s="1609"/>
      <c r="C28" s="1609"/>
      <c r="D28" s="1609"/>
      <c r="E28" s="1609"/>
      <c r="F28" s="989" t="s">
        <v>1444</v>
      </c>
      <c r="G28" s="989" t="s">
        <v>1445</v>
      </c>
      <c r="H28" s="989" t="s">
        <v>1446</v>
      </c>
      <c r="I28" s="988" t="s">
        <v>9822</v>
      </c>
      <c r="J28" s="988" t="s">
        <v>1606</v>
      </c>
      <c r="K28" s="988" t="s">
        <v>9823</v>
      </c>
      <c r="L28" s="988" t="s">
        <v>5139</v>
      </c>
      <c r="M28" s="988" t="s">
        <v>5126</v>
      </c>
    </row>
    <row r="29" spans="1:13" ht="25.5">
      <c r="B29" s="932" t="s">
        <v>13226</v>
      </c>
      <c r="C29" s="933" t="s">
        <v>10768</v>
      </c>
      <c r="D29" s="933" t="s">
        <v>13227</v>
      </c>
      <c r="E29" s="934" t="s">
        <v>13228</v>
      </c>
      <c r="F29" s="935"/>
      <c r="G29" s="935"/>
      <c r="H29" s="935">
        <v>1</v>
      </c>
      <c r="I29" s="933" t="s">
        <v>6879</v>
      </c>
      <c r="J29" s="933" t="s">
        <v>12647</v>
      </c>
      <c r="K29" s="933" t="s">
        <v>1611</v>
      </c>
      <c r="L29" s="933"/>
      <c r="M29" s="933">
        <v>1</v>
      </c>
    </row>
    <row r="30" spans="1:13" ht="25.5">
      <c r="B30" s="932" t="s">
        <v>13229</v>
      </c>
      <c r="C30" s="936" t="s">
        <v>13230</v>
      </c>
      <c r="D30" s="935" t="s">
        <v>13231</v>
      </c>
      <c r="E30" s="934" t="s">
        <v>13232</v>
      </c>
      <c r="F30" s="935"/>
      <c r="G30" s="935">
        <v>1</v>
      </c>
      <c r="H30" s="935"/>
      <c r="I30" s="936" t="s">
        <v>13233</v>
      </c>
      <c r="J30" s="936" t="s">
        <v>6611</v>
      </c>
      <c r="K30" s="936" t="s">
        <v>1751</v>
      </c>
      <c r="L30" s="936">
        <v>1</v>
      </c>
      <c r="M30" s="936"/>
    </row>
    <row r="31" spans="1:13" ht="25.5">
      <c r="B31" s="932" t="s">
        <v>13229</v>
      </c>
      <c r="C31" s="936" t="s">
        <v>13230</v>
      </c>
      <c r="D31" s="935" t="s">
        <v>13231</v>
      </c>
      <c r="E31" s="934" t="s">
        <v>13232</v>
      </c>
      <c r="F31" s="935"/>
      <c r="G31" s="935"/>
      <c r="H31" s="935">
        <v>1</v>
      </c>
      <c r="I31" s="936" t="s">
        <v>13234</v>
      </c>
      <c r="J31" s="936" t="s">
        <v>6613</v>
      </c>
      <c r="K31" s="936" t="s">
        <v>1751</v>
      </c>
      <c r="L31" s="936">
        <v>1</v>
      </c>
      <c r="M31" s="936">
        <v>1</v>
      </c>
    </row>
    <row r="32" spans="1:13" ht="25.5">
      <c r="B32" s="932" t="s">
        <v>13229</v>
      </c>
      <c r="C32" s="936" t="s">
        <v>13230</v>
      </c>
      <c r="D32" s="935" t="s">
        <v>13231</v>
      </c>
      <c r="E32" s="934" t="s">
        <v>13232</v>
      </c>
      <c r="F32" s="935"/>
      <c r="G32" s="935"/>
      <c r="H32" s="935">
        <v>1</v>
      </c>
      <c r="I32" s="936" t="s">
        <v>13235</v>
      </c>
      <c r="J32" s="936" t="s">
        <v>6613</v>
      </c>
      <c r="K32" s="936" t="s">
        <v>1751</v>
      </c>
      <c r="L32" s="936">
        <v>1</v>
      </c>
      <c r="M32" s="936"/>
    </row>
    <row r="33" spans="2:13" ht="25.5">
      <c r="B33" s="932" t="s">
        <v>13236</v>
      </c>
      <c r="C33" s="936" t="s">
        <v>10927</v>
      </c>
      <c r="D33" s="936" t="s">
        <v>9865</v>
      </c>
      <c r="E33" s="934" t="s">
        <v>13237</v>
      </c>
      <c r="F33" s="935"/>
      <c r="G33" s="935">
        <v>1</v>
      </c>
      <c r="H33" s="935"/>
      <c r="I33" s="933" t="s">
        <v>13238</v>
      </c>
      <c r="J33" s="933" t="s">
        <v>3015</v>
      </c>
      <c r="K33" s="933" t="s">
        <v>1611</v>
      </c>
      <c r="L33" s="936"/>
      <c r="M33" s="936">
        <v>1</v>
      </c>
    </row>
    <row r="34" spans="2:13" ht="51">
      <c r="B34" s="932" t="s">
        <v>13239</v>
      </c>
      <c r="C34" s="846" t="s">
        <v>13240</v>
      </c>
      <c r="D34" s="879" t="s">
        <v>12672</v>
      </c>
      <c r="E34" s="846" t="s">
        <v>13241</v>
      </c>
      <c r="F34" s="846">
        <v>1</v>
      </c>
      <c r="G34" s="846"/>
      <c r="H34" s="846"/>
      <c r="I34" s="865" t="s">
        <v>13242</v>
      </c>
      <c r="J34" s="846" t="s">
        <v>13243</v>
      </c>
      <c r="K34" s="846" t="s">
        <v>1611</v>
      </c>
      <c r="L34" s="865"/>
      <c r="M34" s="865">
        <v>1</v>
      </c>
    </row>
    <row r="35" spans="2:13" ht="25.5">
      <c r="B35" s="932" t="s">
        <v>13239</v>
      </c>
      <c r="C35" s="865" t="s">
        <v>13244</v>
      </c>
      <c r="D35" s="846" t="s">
        <v>9954</v>
      </c>
      <c r="E35" s="879" t="s">
        <v>13245</v>
      </c>
      <c r="F35" s="846">
        <v>1</v>
      </c>
      <c r="G35" s="846"/>
      <c r="H35" s="846"/>
      <c r="I35" s="865" t="s">
        <v>13246</v>
      </c>
      <c r="J35" s="846" t="s">
        <v>12752</v>
      </c>
      <c r="K35" s="846" t="s">
        <v>1611</v>
      </c>
      <c r="L35" s="865"/>
      <c r="M35" s="865">
        <v>1</v>
      </c>
    </row>
    <row r="36" spans="2:13" ht="25.5">
      <c r="B36" s="932" t="s">
        <v>13239</v>
      </c>
      <c r="C36" s="865" t="s">
        <v>13244</v>
      </c>
      <c r="D36" s="846" t="s">
        <v>9954</v>
      </c>
      <c r="E36" s="879" t="s">
        <v>13245</v>
      </c>
      <c r="F36" s="846">
        <v>1</v>
      </c>
      <c r="G36" s="846"/>
      <c r="H36" s="846"/>
      <c r="I36" s="865" t="s">
        <v>3675</v>
      </c>
      <c r="J36" s="846" t="s">
        <v>13247</v>
      </c>
      <c r="K36" s="846" t="s">
        <v>1611</v>
      </c>
      <c r="L36" s="865"/>
      <c r="M36" s="865">
        <v>1</v>
      </c>
    </row>
    <row r="37" spans="2:13" ht="25.5">
      <c r="B37" s="932" t="s">
        <v>13239</v>
      </c>
      <c r="C37" s="865" t="s">
        <v>13244</v>
      </c>
      <c r="D37" s="846" t="s">
        <v>9954</v>
      </c>
      <c r="E37" s="879" t="s">
        <v>13245</v>
      </c>
      <c r="F37" s="846"/>
      <c r="G37" s="846">
        <v>1</v>
      </c>
      <c r="H37" s="846"/>
      <c r="I37" s="865" t="s">
        <v>13248</v>
      </c>
      <c r="J37" s="865" t="s">
        <v>12754</v>
      </c>
      <c r="K37" s="865" t="s">
        <v>1640</v>
      </c>
      <c r="L37" s="865"/>
      <c r="M37" s="865">
        <v>1</v>
      </c>
    </row>
    <row r="38" spans="2:13" ht="76.5">
      <c r="B38" s="932" t="s">
        <v>13239</v>
      </c>
      <c r="C38" s="865" t="s">
        <v>13244</v>
      </c>
      <c r="D38" s="846" t="s">
        <v>9954</v>
      </c>
      <c r="E38" s="879" t="s">
        <v>13245</v>
      </c>
      <c r="F38" s="846"/>
      <c r="G38" s="846">
        <v>1</v>
      </c>
      <c r="H38" s="846"/>
      <c r="I38" s="865" t="s">
        <v>13249</v>
      </c>
      <c r="J38" s="865" t="s">
        <v>13250</v>
      </c>
      <c r="K38" s="865" t="s">
        <v>1611</v>
      </c>
      <c r="L38" s="865"/>
      <c r="M38" s="865">
        <v>1</v>
      </c>
    </row>
    <row r="39" spans="2:13" ht="25.5">
      <c r="B39" s="932" t="s">
        <v>13239</v>
      </c>
      <c r="C39" s="865" t="s">
        <v>13244</v>
      </c>
      <c r="D39" s="846" t="s">
        <v>9954</v>
      </c>
      <c r="E39" s="879" t="s">
        <v>13245</v>
      </c>
      <c r="F39" s="846"/>
      <c r="G39" s="846"/>
      <c r="H39" s="846">
        <v>1</v>
      </c>
      <c r="I39" s="865" t="s">
        <v>13248</v>
      </c>
      <c r="J39" s="865" t="s">
        <v>12752</v>
      </c>
      <c r="K39" s="865" t="s">
        <v>1640</v>
      </c>
      <c r="L39" s="865"/>
      <c r="M39" s="865">
        <v>1</v>
      </c>
    </row>
    <row r="40" spans="2:13" ht="25.5">
      <c r="B40" s="932" t="s">
        <v>13239</v>
      </c>
      <c r="C40" s="865" t="s">
        <v>13244</v>
      </c>
      <c r="D40" s="846" t="s">
        <v>9954</v>
      </c>
      <c r="E40" s="879" t="s">
        <v>13245</v>
      </c>
      <c r="F40" s="846"/>
      <c r="G40" s="846"/>
      <c r="H40" s="846">
        <v>1</v>
      </c>
      <c r="I40" s="865" t="s">
        <v>13251</v>
      </c>
      <c r="J40" s="865" t="s">
        <v>13247</v>
      </c>
      <c r="K40" s="865" t="s">
        <v>1640</v>
      </c>
      <c r="L40" s="865"/>
      <c r="M40" s="865">
        <v>1</v>
      </c>
    </row>
    <row r="41" spans="2:13" ht="25.5">
      <c r="B41" s="932" t="s">
        <v>13239</v>
      </c>
      <c r="C41" s="865" t="s">
        <v>13244</v>
      </c>
      <c r="D41" s="846" t="s">
        <v>9954</v>
      </c>
      <c r="E41" s="879" t="s">
        <v>13245</v>
      </c>
      <c r="F41" s="846"/>
      <c r="G41" s="846"/>
      <c r="H41" s="846">
        <v>1</v>
      </c>
      <c r="I41" s="865" t="s">
        <v>13251</v>
      </c>
      <c r="J41" s="865" t="s">
        <v>13252</v>
      </c>
      <c r="K41" s="865" t="s">
        <v>1640</v>
      </c>
      <c r="L41" s="865"/>
      <c r="M41" s="865">
        <v>1</v>
      </c>
    </row>
    <row r="42" spans="2:13" ht="25.5">
      <c r="B42" s="932" t="s">
        <v>13239</v>
      </c>
      <c r="C42" s="865" t="s">
        <v>13244</v>
      </c>
      <c r="D42" s="846" t="s">
        <v>9954</v>
      </c>
      <c r="E42" s="879" t="s">
        <v>13245</v>
      </c>
      <c r="F42" s="846"/>
      <c r="G42" s="846"/>
      <c r="H42" s="846">
        <v>1</v>
      </c>
      <c r="I42" s="814" t="s">
        <v>12751</v>
      </c>
      <c r="J42" s="814" t="s">
        <v>13253</v>
      </c>
      <c r="K42" s="814" t="s">
        <v>1611</v>
      </c>
      <c r="L42" s="814"/>
      <c r="M42" s="814">
        <v>1</v>
      </c>
    </row>
    <row r="43" spans="2:13" ht="25.5">
      <c r="B43" s="932" t="s">
        <v>13239</v>
      </c>
      <c r="C43" s="865" t="s">
        <v>13254</v>
      </c>
      <c r="D43" s="846" t="s">
        <v>9954</v>
      </c>
      <c r="E43" s="879" t="s">
        <v>13255</v>
      </c>
      <c r="F43" s="846"/>
      <c r="G43" s="846">
        <v>1</v>
      </c>
      <c r="H43" s="846"/>
      <c r="I43" s="865" t="s">
        <v>13256</v>
      </c>
      <c r="J43" s="865" t="s">
        <v>13257</v>
      </c>
      <c r="K43" s="865" t="s">
        <v>1611</v>
      </c>
      <c r="L43" s="865">
        <v>1</v>
      </c>
      <c r="M43" s="865"/>
    </row>
    <row r="44" spans="2:13" ht="25.5">
      <c r="B44" s="932" t="s">
        <v>13239</v>
      </c>
      <c r="C44" s="865" t="s">
        <v>13254</v>
      </c>
      <c r="D44" s="865" t="s">
        <v>9954</v>
      </c>
      <c r="E44" s="865" t="s">
        <v>13255</v>
      </c>
      <c r="F44" s="846"/>
      <c r="G44" s="846"/>
      <c r="H44" s="846">
        <v>1</v>
      </c>
      <c r="I44" s="865" t="s">
        <v>13258</v>
      </c>
      <c r="J44" s="865" t="s">
        <v>13259</v>
      </c>
      <c r="K44" s="865" t="s">
        <v>1640</v>
      </c>
      <c r="L44" s="865"/>
      <c r="M44" s="865">
        <v>1</v>
      </c>
    </row>
    <row r="45" spans="2:13" ht="63.75">
      <c r="B45" s="932" t="s">
        <v>13260</v>
      </c>
      <c r="C45" s="936" t="s">
        <v>13261</v>
      </c>
      <c r="D45" s="934" t="s">
        <v>13262</v>
      </c>
      <c r="E45" s="934" t="s">
        <v>13263</v>
      </c>
      <c r="F45" s="935"/>
      <c r="G45" s="935"/>
      <c r="H45" s="935">
        <v>1</v>
      </c>
      <c r="I45" s="936" t="s">
        <v>13264</v>
      </c>
      <c r="J45" s="936" t="s">
        <v>6193</v>
      </c>
      <c r="K45" s="936" t="s">
        <v>1640</v>
      </c>
      <c r="L45" s="936">
        <v>1</v>
      </c>
      <c r="M45" s="932"/>
    </row>
    <row r="46" spans="2:13" ht="25.5">
      <c r="B46" s="937" t="s">
        <v>13265</v>
      </c>
      <c r="C46" s="865" t="s">
        <v>12784</v>
      </c>
      <c r="D46" s="865" t="s">
        <v>9947</v>
      </c>
      <c r="E46" s="879" t="s">
        <v>13266</v>
      </c>
      <c r="F46" s="846">
        <v>1</v>
      </c>
      <c r="G46" s="846"/>
      <c r="H46" s="846"/>
      <c r="I46" s="865" t="s">
        <v>13267</v>
      </c>
      <c r="J46" s="846" t="s">
        <v>10149</v>
      </c>
      <c r="K46" s="846" t="s">
        <v>1611</v>
      </c>
      <c r="L46" s="865"/>
      <c r="M46" s="865">
        <v>1</v>
      </c>
    </row>
    <row r="47" spans="2:13" ht="25.5">
      <c r="B47" s="937" t="s">
        <v>13265</v>
      </c>
      <c r="C47" s="865" t="s">
        <v>12784</v>
      </c>
      <c r="D47" s="865" t="s">
        <v>9947</v>
      </c>
      <c r="E47" s="879" t="s">
        <v>13266</v>
      </c>
      <c r="F47" s="846"/>
      <c r="G47" s="846">
        <v>1</v>
      </c>
      <c r="H47" s="846"/>
      <c r="I47" s="865" t="s">
        <v>4073</v>
      </c>
      <c r="J47" s="865" t="s">
        <v>10144</v>
      </c>
      <c r="K47" s="865" t="s">
        <v>1611</v>
      </c>
      <c r="L47" s="865"/>
      <c r="M47" s="865">
        <v>1</v>
      </c>
    </row>
    <row r="48" spans="2:13" ht="25.5">
      <c r="B48" s="937" t="s">
        <v>13265</v>
      </c>
      <c r="C48" s="865" t="s">
        <v>12784</v>
      </c>
      <c r="D48" s="865" t="s">
        <v>9947</v>
      </c>
      <c r="E48" s="879" t="s">
        <v>13266</v>
      </c>
      <c r="F48" s="846"/>
      <c r="G48" s="846">
        <v>1</v>
      </c>
      <c r="H48" s="846"/>
      <c r="I48" s="865" t="s">
        <v>5155</v>
      </c>
      <c r="J48" s="865" t="s">
        <v>10141</v>
      </c>
      <c r="K48" s="865" t="s">
        <v>1611</v>
      </c>
      <c r="L48" s="865"/>
      <c r="M48" s="865">
        <v>1</v>
      </c>
    </row>
    <row r="49" spans="2:13" ht="25.5">
      <c r="B49" s="937" t="s">
        <v>13265</v>
      </c>
      <c r="C49" s="865" t="s">
        <v>12784</v>
      </c>
      <c r="D49" s="865" t="s">
        <v>9947</v>
      </c>
      <c r="E49" s="879" t="s">
        <v>13266</v>
      </c>
      <c r="F49" s="846"/>
      <c r="G49" s="846">
        <v>1</v>
      </c>
      <c r="H49" s="846"/>
      <c r="I49" s="865" t="s">
        <v>6212</v>
      </c>
      <c r="J49" s="865" t="s">
        <v>10109</v>
      </c>
      <c r="K49" s="865" t="s">
        <v>1611</v>
      </c>
      <c r="L49" s="865">
        <v>1</v>
      </c>
      <c r="M49" s="865"/>
    </row>
    <row r="50" spans="2:13" ht="25.5">
      <c r="B50" s="937" t="s">
        <v>13265</v>
      </c>
      <c r="C50" s="865" t="s">
        <v>12784</v>
      </c>
      <c r="D50" s="865" t="s">
        <v>9947</v>
      </c>
      <c r="E50" s="879" t="s">
        <v>13266</v>
      </c>
      <c r="F50" s="846"/>
      <c r="G50" s="846"/>
      <c r="H50" s="846">
        <v>1</v>
      </c>
      <c r="I50" s="865" t="s">
        <v>6993</v>
      </c>
      <c r="J50" s="865" t="s">
        <v>12265</v>
      </c>
      <c r="K50" s="865" t="s">
        <v>1611</v>
      </c>
      <c r="L50" s="865"/>
      <c r="M50" s="865">
        <v>1</v>
      </c>
    </row>
    <row r="51" spans="2:13" ht="25.5">
      <c r="B51" s="937" t="s">
        <v>13265</v>
      </c>
      <c r="C51" s="865" t="s">
        <v>12784</v>
      </c>
      <c r="D51" s="865" t="s">
        <v>9947</v>
      </c>
      <c r="E51" s="879" t="s">
        <v>13266</v>
      </c>
      <c r="F51" s="846"/>
      <c r="G51" s="846"/>
      <c r="H51" s="846">
        <v>1</v>
      </c>
      <c r="I51" s="865" t="s">
        <v>2489</v>
      </c>
      <c r="J51" s="865" t="s">
        <v>12265</v>
      </c>
      <c r="K51" s="865" t="s">
        <v>1611</v>
      </c>
      <c r="L51" s="865"/>
      <c r="M51" s="865">
        <v>1</v>
      </c>
    </row>
    <row r="52" spans="2:13" ht="25.5">
      <c r="B52" s="937" t="s">
        <v>13265</v>
      </c>
      <c r="C52" s="865" t="s">
        <v>12784</v>
      </c>
      <c r="D52" s="865" t="s">
        <v>9947</v>
      </c>
      <c r="E52" s="879" t="s">
        <v>13266</v>
      </c>
      <c r="F52" s="846"/>
      <c r="G52" s="846"/>
      <c r="H52" s="846">
        <v>1</v>
      </c>
      <c r="I52" s="865" t="s">
        <v>10111</v>
      </c>
      <c r="J52" s="865" t="s">
        <v>10112</v>
      </c>
      <c r="K52" s="865" t="s">
        <v>1611</v>
      </c>
      <c r="L52" s="865"/>
      <c r="M52" s="865">
        <v>1</v>
      </c>
    </row>
    <row r="53" spans="2:13" ht="25.5">
      <c r="B53" s="937" t="s">
        <v>13265</v>
      </c>
      <c r="C53" s="865" t="s">
        <v>12784</v>
      </c>
      <c r="D53" s="865" t="s">
        <v>9947</v>
      </c>
      <c r="E53" s="879" t="s">
        <v>13266</v>
      </c>
      <c r="F53" s="846"/>
      <c r="G53" s="846"/>
      <c r="H53" s="846">
        <v>1</v>
      </c>
      <c r="I53" s="865" t="s">
        <v>57</v>
      </c>
      <c r="J53" s="865" t="s">
        <v>11159</v>
      </c>
      <c r="K53" s="865" t="s">
        <v>1611</v>
      </c>
      <c r="L53" s="865"/>
      <c r="M53" s="865">
        <v>1</v>
      </c>
    </row>
    <row r="54" spans="2:13" ht="25.5">
      <c r="B54" s="937" t="s">
        <v>13265</v>
      </c>
      <c r="C54" s="865" t="s">
        <v>12784</v>
      </c>
      <c r="D54" s="865" t="s">
        <v>9947</v>
      </c>
      <c r="E54" s="879" t="s">
        <v>13266</v>
      </c>
      <c r="F54" s="846"/>
      <c r="G54" s="846"/>
      <c r="H54" s="846">
        <v>1</v>
      </c>
      <c r="I54" s="865" t="s">
        <v>6061</v>
      </c>
      <c r="J54" s="865" t="s">
        <v>10100</v>
      </c>
      <c r="K54" s="865" t="s">
        <v>1611</v>
      </c>
      <c r="L54" s="865">
        <v>1</v>
      </c>
      <c r="M54" s="865"/>
    </row>
    <row r="55" spans="2:13" ht="25.5">
      <c r="B55" s="932" t="s">
        <v>13268</v>
      </c>
      <c r="C55" s="865" t="s">
        <v>13261</v>
      </c>
      <c r="D55" s="846" t="s">
        <v>10989</v>
      </c>
      <c r="E55" s="879" t="s">
        <v>13269</v>
      </c>
      <c r="F55" s="846"/>
      <c r="G55" s="846">
        <v>1</v>
      </c>
      <c r="H55" s="865"/>
      <c r="I55" s="814" t="s">
        <v>9303</v>
      </c>
      <c r="J55" s="814" t="s">
        <v>2502</v>
      </c>
      <c r="K55" s="814" t="s">
        <v>1640</v>
      </c>
      <c r="L55" s="814"/>
      <c r="M55" s="814">
        <v>1</v>
      </c>
    </row>
    <row r="56" spans="2:13" ht="25.5">
      <c r="B56" s="932" t="s">
        <v>13268</v>
      </c>
      <c r="C56" s="865" t="s">
        <v>13261</v>
      </c>
      <c r="D56" s="846" t="s">
        <v>10989</v>
      </c>
      <c r="E56" s="879" t="s">
        <v>13269</v>
      </c>
      <c r="F56" s="846"/>
      <c r="G56" s="846"/>
      <c r="H56" s="865">
        <v>1</v>
      </c>
      <c r="I56" s="814" t="s">
        <v>10225</v>
      </c>
      <c r="J56" s="814" t="s">
        <v>6177</v>
      </c>
      <c r="K56" s="814" t="s">
        <v>1640</v>
      </c>
      <c r="L56" s="814">
        <v>1</v>
      </c>
      <c r="M56" s="814"/>
    </row>
    <row r="57" spans="2:13" ht="25.5">
      <c r="B57" s="932" t="s">
        <v>13268</v>
      </c>
      <c r="C57" s="865" t="s">
        <v>13261</v>
      </c>
      <c r="D57" s="846" t="s">
        <v>10989</v>
      </c>
      <c r="E57" s="879" t="s">
        <v>13269</v>
      </c>
      <c r="F57" s="846"/>
      <c r="G57" s="846"/>
      <c r="H57" s="865">
        <v>1</v>
      </c>
      <c r="I57" s="814" t="s">
        <v>13270</v>
      </c>
      <c r="J57" s="814" t="s">
        <v>5783</v>
      </c>
      <c r="K57" s="814" t="s">
        <v>1640</v>
      </c>
      <c r="L57" s="814"/>
      <c r="M57" s="814">
        <v>1</v>
      </c>
    </row>
    <row r="58" spans="2:13" ht="25.5">
      <c r="B58" s="932" t="s">
        <v>13268</v>
      </c>
      <c r="C58" s="865" t="s">
        <v>13261</v>
      </c>
      <c r="D58" s="846" t="s">
        <v>10989</v>
      </c>
      <c r="E58" s="879" t="s">
        <v>13269</v>
      </c>
      <c r="F58" s="846"/>
      <c r="G58" s="846"/>
      <c r="H58" s="865">
        <v>1</v>
      </c>
      <c r="I58" s="814" t="s">
        <v>13271</v>
      </c>
      <c r="J58" s="814" t="s">
        <v>1165</v>
      </c>
      <c r="K58" s="814" t="s">
        <v>1640</v>
      </c>
      <c r="L58" s="814"/>
      <c r="M58" s="814">
        <v>1</v>
      </c>
    </row>
    <row r="59" spans="2:13" ht="25.5">
      <c r="B59" s="932" t="s">
        <v>13268</v>
      </c>
      <c r="C59" s="865" t="s">
        <v>13272</v>
      </c>
      <c r="D59" s="846" t="s">
        <v>10989</v>
      </c>
      <c r="E59" s="879" t="s">
        <v>13273</v>
      </c>
      <c r="F59" s="846"/>
      <c r="G59" s="846">
        <v>1</v>
      </c>
      <c r="H59" s="865"/>
      <c r="I59" s="814" t="s">
        <v>7123</v>
      </c>
      <c r="J59" s="814" t="s">
        <v>9546</v>
      </c>
      <c r="K59" s="814" t="s">
        <v>1640</v>
      </c>
      <c r="L59" s="814">
        <v>1</v>
      </c>
      <c r="M59" s="814"/>
    </row>
    <row r="60" spans="2:13" ht="25.5">
      <c r="B60" s="937" t="s">
        <v>13274</v>
      </c>
      <c r="C60" s="865" t="s">
        <v>12903</v>
      </c>
      <c r="D60" s="846" t="s">
        <v>13275</v>
      </c>
      <c r="E60" s="879" t="s">
        <v>13276</v>
      </c>
      <c r="F60" s="846">
        <v>1</v>
      </c>
      <c r="G60" s="846"/>
      <c r="H60" s="846"/>
      <c r="I60" s="865" t="s">
        <v>12911</v>
      </c>
      <c r="J60" s="846" t="s">
        <v>9552</v>
      </c>
      <c r="K60" s="846" t="s">
        <v>362</v>
      </c>
      <c r="L60" s="814">
        <v>1</v>
      </c>
      <c r="M60" s="814"/>
    </row>
    <row r="61" spans="2:13" ht="25.5">
      <c r="B61" s="937" t="s">
        <v>13274</v>
      </c>
      <c r="C61" s="865" t="s">
        <v>12903</v>
      </c>
      <c r="D61" s="846" t="s">
        <v>13275</v>
      </c>
      <c r="E61" s="879" t="s">
        <v>13276</v>
      </c>
      <c r="F61" s="846">
        <v>1</v>
      </c>
      <c r="G61" s="846"/>
      <c r="H61" s="846"/>
      <c r="I61" s="865" t="s">
        <v>10252</v>
      </c>
      <c r="J61" s="846" t="s">
        <v>1381</v>
      </c>
      <c r="K61" s="846" t="s">
        <v>362</v>
      </c>
      <c r="L61" s="814"/>
      <c r="M61" s="814">
        <v>1</v>
      </c>
    </row>
    <row r="62" spans="2:13" ht="25.5">
      <c r="B62" s="937" t="s">
        <v>13274</v>
      </c>
      <c r="C62" s="865" t="s">
        <v>12903</v>
      </c>
      <c r="D62" s="846" t="s">
        <v>13275</v>
      </c>
      <c r="E62" s="879" t="s">
        <v>13276</v>
      </c>
      <c r="F62" s="846">
        <v>1</v>
      </c>
      <c r="G62" s="846"/>
      <c r="H62" s="846"/>
      <c r="I62" s="865" t="s">
        <v>6714</v>
      </c>
      <c r="J62" s="846" t="s">
        <v>1381</v>
      </c>
      <c r="K62" s="846" t="s">
        <v>1640</v>
      </c>
      <c r="L62" s="814"/>
      <c r="M62" s="814">
        <v>1</v>
      </c>
    </row>
    <row r="63" spans="2:13" ht="25.5">
      <c r="B63" s="937" t="s">
        <v>13274</v>
      </c>
      <c r="C63" s="865" t="s">
        <v>12903</v>
      </c>
      <c r="D63" s="846" t="s">
        <v>13275</v>
      </c>
      <c r="E63" s="879" t="s">
        <v>13276</v>
      </c>
      <c r="F63" s="846">
        <v>1</v>
      </c>
      <c r="G63" s="846"/>
      <c r="H63" s="846"/>
      <c r="I63" s="865" t="s">
        <v>10254</v>
      </c>
      <c r="J63" s="846" t="s">
        <v>7142</v>
      </c>
      <c r="K63" s="846" t="s">
        <v>1640</v>
      </c>
      <c r="L63" s="814"/>
      <c r="M63" s="814">
        <v>1</v>
      </c>
    </row>
    <row r="64" spans="2:13" ht="25.5">
      <c r="B64" s="937" t="s">
        <v>13274</v>
      </c>
      <c r="C64" s="865" t="s">
        <v>12903</v>
      </c>
      <c r="D64" s="846" t="s">
        <v>13275</v>
      </c>
      <c r="E64" s="879" t="s">
        <v>13276</v>
      </c>
      <c r="F64" s="846">
        <v>1</v>
      </c>
      <c r="G64" s="846"/>
      <c r="H64" s="846"/>
      <c r="I64" s="865" t="s">
        <v>6298</v>
      </c>
      <c r="J64" s="846" t="s">
        <v>1165</v>
      </c>
      <c r="K64" s="846" t="s">
        <v>9373</v>
      </c>
      <c r="L64" s="814"/>
      <c r="M64" s="814">
        <v>1</v>
      </c>
    </row>
    <row r="65" spans="2:13" ht="38.25">
      <c r="B65" s="937" t="s">
        <v>13274</v>
      </c>
      <c r="C65" s="865" t="s">
        <v>12903</v>
      </c>
      <c r="D65" s="846" t="s">
        <v>13275</v>
      </c>
      <c r="E65" s="879" t="s">
        <v>13276</v>
      </c>
      <c r="F65" s="846">
        <v>1</v>
      </c>
      <c r="G65" s="846"/>
      <c r="H65" s="846"/>
      <c r="I65" s="865" t="s">
        <v>13277</v>
      </c>
      <c r="J65" s="846" t="s">
        <v>117</v>
      </c>
      <c r="K65" s="846" t="s">
        <v>10985</v>
      </c>
      <c r="L65" s="814"/>
      <c r="M65" s="814">
        <v>1</v>
      </c>
    </row>
    <row r="66" spans="2:13" ht="25.5">
      <c r="B66" s="937" t="s">
        <v>13274</v>
      </c>
      <c r="C66" s="865" t="s">
        <v>12903</v>
      </c>
      <c r="D66" s="846" t="s">
        <v>13275</v>
      </c>
      <c r="E66" s="879" t="s">
        <v>13276</v>
      </c>
      <c r="F66" s="846"/>
      <c r="G66" s="846">
        <v>1</v>
      </c>
      <c r="H66" s="846"/>
      <c r="I66" s="814" t="s">
        <v>13278</v>
      </c>
      <c r="J66" s="814" t="s">
        <v>1169</v>
      </c>
      <c r="K66" s="814" t="s">
        <v>1640</v>
      </c>
      <c r="L66" s="814">
        <v>1</v>
      </c>
      <c r="M66" s="814"/>
    </row>
    <row r="67" spans="2:13" ht="25.5">
      <c r="B67" s="937" t="s">
        <v>13274</v>
      </c>
      <c r="C67" s="865" t="s">
        <v>12903</v>
      </c>
      <c r="D67" s="846" t="s">
        <v>13275</v>
      </c>
      <c r="E67" s="879" t="s">
        <v>13276</v>
      </c>
      <c r="F67" s="846"/>
      <c r="G67" s="846">
        <v>1</v>
      </c>
      <c r="H67" s="846"/>
      <c r="I67" s="814" t="s">
        <v>13279</v>
      </c>
      <c r="J67" s="814" t="s">
        <v>5818</v>
      </c>
      <c r="K67" s="814" t="s">
        <v>1640</v>
      </c>
      <c r="L67" s="814"/>
      <c r="M67" s="814">
        <v>1</v>
      </c>
    </row>
    <row r="68" spans="2:13" ht="25.5">
      <c r="B68" s="937" t="s">
        <v>13274</v>
      </c>
      <c r="C68" s="865" t="s">
        <v>12903</v>
      </c>
      <c r="D68" s="846" t="s">
        <v>13275</v>
      </c>
      <c r="E68" s="879" t="s">
        <v>13276</v>
      </c>
      <c r="F68" s="846"/>
      <c r="G68" s="846">
        <v>1</v>
      </c>
      <c r="H68" s="846"/>
      <c r="I68" s="814" t="s">
        <v>9309</v>
      </c>
      <c r="J68" s="814" t="s">
        <v>1381</v>
      </c>
      <c r="K68" s="814" t="s">
        <v>1640</v>
      </c>
      <c r="L68" s="814">
        <v>1</v>
      </c>
      <c r="M68" s="814"/>
    </row>
    <row r="69" spans="2:13" ht="25.5">
      <c r="B69" s="937" t="s">
        <v>13274</v>
      </c>
      <c r="C69" s="865" t="s">
        <v>12903</v>
      </c>
      <c r="D69" s="846" t="s">
        <v>13275</v>
      </c>
      <c r="E69" s="879" t="s">
        <v>13276</v>
      </c>
      <c r="F69" s="846"/>
      <c r="G69" s="846"/>
      <c r="H69" s="846">
        <v>1</v>
      </c>
      <c r="I69" s="814" t="s">
        <v>12906</v>
      </c>
      <c r="J69" s="814" t="s">
        <v>1381</v>
      </c>
      <c r="K69" s="846" t="s">
        <v>362</v>
      </c>
      <c r="L69" s="814">
        <v>1</v>
      </c>
      <c r="M69" s="814"/>
    </row>
    <row r="70" spans="2:13" ht="25.5">
      <c r="B70" s="937" t="s">
        <v>13274</v>
      </c>
      <c r="C70" s="865" t="s">
        <v>12903</v>
      </c>
      <c r="D70" s="846" t="s">
        <v>13275</v>
      </c>
      <c r="E70" s="879" t="s">
        <v>13276</v>
      </c>
      <c r="F70" s="846"/>
      <c r="G70" s="846"/>
      <c r="H70" s="846">
        <v>1</v>
      </c>
      <c r="I70" s="814" t="s">
        <v>13280</v>
      </c>
      <c r="J70" s="814" t="s">
        <v>9535</v>
      </c>
      <c r="K70" s="814" t="s">
        <v>1640</v>
      </c>
      <c r="L70" s="814">
        <v>1</v>
      </c>
      <c r="M70" s="814"/>
    </row>
    <row r="71" spans="2:13" ht="25.5">
      <c r="B71" s="937" t="s">
        <v>13274</v>
      </c>
      <c r="C71" s="865" t="s">
        <v>12903</v>
      </c>
      <c r="D71" s="846" t="s">
        <v>13275</v>
      </c>
      <c r="E71" s="879" t="s">
        <v>13276</v>
      </c>
      <c r="F71" s="846"/>
      <c r="G71" s="846"/>
      <c r="H71" s="846">
        <v>1</v>
      </c>
      <c r="I71" s="814" t="s">
        <v>12912</v>
      </c>
      <c r="J71" s="814" t="s">
        <v>1164</v>
      </c>
      <c r="K71" s="846" t="s">
        <v>362</v>
      </c>
      <c r="L71" s="814"/>
      <c r="M71" s="814">
        <v>1</v>
      </c>
    </row>
    <row r="72" spans="2:13" ht="25.5">
      <c r="B72" s="937" t="s">
        <v>13274</v>
      </c>
      <c r="C72" s="865" t="s">
        <v>12903</v>
      </c>
      <c r="D72" s="846" t="s">
        <v>13275</v>
      </c>
      <c r="E72" s="879" t="s">
        <v>13276</v>
      </c>
      <c r="F72" s="846"/>
      <c r="G72" s="846"/>
      <c r="H72" s="846">
        <v>1</v>
      </c>
      <c r="I72" s="814" t="s">
        <v>6296</v>
      </c>
      <c r="J72" s="814" t="s">
        <v>6603</v>
      </c>
      <c r="K72" s="814" t="s">
        <v>9373</v>
      </c>
      <c r="L72" s="814"/>
      <c r="M72" s="814">
        <v>1</v>
      </c>
    </row>
    <row r="73" spans="2:13" ht="25.5">
      <c r="B73" s="937" t="s">
        <v>13274</v>
      </c>
      <c r="C73" s="865" t="s">
        <v>12903</v>
      </c>
      <c r="D73" s="846" t="s">
        <v>13275</v>
      </c>
      <c r="E73" s="879" t="s">
        <v>13276</v>
      </c>
      <c r="F73" s="846"/>
      <c r="G73" s="846"/>
      <c r="H73" s="846">
        <v>1</v>
      </c>
      <c r="I73" s="814" t="s">
        <v>13281</v>
      </c>
      <c r="J73" s="814" t="s">
        <v>9512</v>
      </c>
      <c r="K73" s="814" t="s">
        <v>9373</v>
      </c>
      <c r="L73" s="814">
        <v>1</v>
      </c>
      <c r="M73" s="814"/>
    </row>
    <row r="74" spans="2:13" ht="38.25">
      <c r="B74" s="937" t="s">
        <v>13274</v>
      </c>
      <c r="C74" s="865" t="s">
        <v>12903</v>
      </c>
      <c r="D74" s="846" t="s">
        <v>13275</v>
      </c>
      <c r="E74" s="879" t="s">
        <v>13276</v>
      </c>
      <c r="F74" s="846"/>
      <c r="G74" s="846"/>
      <c r="H74" s="846">
        <v>1</v>
      </c>
      <c r="I74" s="814" t="s">
        <v>13282</v>
      </c>
      <c r="J74" s="814" t="s">
        <v>117</v>
      </c>
      <c r="K74" s="846" t="s">
        <v>10985</v>
      </c>
      <c r="L74" s="814">
        <v>1</v>
      </c>
      <c r="M74" s="814"/>
    </row>
    <row r="75" spans="2:13" ht="51">
      <c r="B75" s="938" t="s">
        <v>13283</v>
      </c>
      <c r="C75" s="865" t="s">
        <v>13261</v>
      </c>
      <c r="D75" s="846" t="s">
        <v>10105</v>
      </c>
      <c r="E75" s="879" t="s">
        <v>13284</v>
      </c>
      <c r="F75" s="846"/>
      <c r="G75" s="846"/>
      <c r="H75" s="846">
        <v>1</v>
      </c>
      <c r="I75" s="814" t="s">
        <v>13285</v>
      </c>
      <c r="J75" s="814" t="s">
        <v>13286</v>
      </c>
      <c r="K75" s="814" t="s">
        <v>1640</v>
      </c>
      <c r="L75" s="814">
        <v>1</v>
      </c>
      <c r="M75" s="814"/>
    </row>
    <row r="76" spans="2:13" ht="25.5">
      <c r="B76" s="938" t="s">
        <v>1461</v>
      </c>
      <c r="C76" s="865" t="s">
        <v>13287</v>
      </c>
      <c r="D76" s="846" t="s">
        <v>13288</v>
      </c>
      <c r="E76" s="846" t="s">
        <v>13289</v>
      </c>
      <c r="F76" s="846">
        <v>1</v>
      </c>
      <c r="G76" s="846"/>
      <c r="H76" s="846"/>
      <c r="I76" s="846" t="s">
        <v>3805</v>
      </c>
      <c r="J76" s="846" t="s">
        <v>1461</v>
      </c>
      <c r="K76" s="846" t="s">
        <v>1640</v>
      </c>
      <c r="L76" s="865">
        <v>1</v>
      </c>
      <c r="M76" s="865"/>
    </row>
    <row r="77" spans="2:13" ht="51">
      <c r="B77" s="938" t="s">
        <v>1461</v>
      </c>
      <c r="C77" s="865" t="s">
        <v>13287</v>
      </c>
      <c r="D77" s="846" t="s">
        <v>13288</v>
      </c>
      <c r="E77" s="846" t="s">
        <v>13289</v>
      </c>
      <c r="F77" s="846"/>
      <c r="G77" s="846"/>
      <c r="H77" s="846">
        <v>1</v>
      </c>
      <c r="I77" s="865" t="s">
        <v>13290</v>
      </c>
      <c r="J77" s="865" t="s">
        <v>1461</v>
      </c>
      <c r="K77" s="865" t="s">
        <v>80</v>
      </c>
      <c r="L77" s="865"/>
      <c r="M77" s="865">
        <v>1</v>
      </c>
    </row>
    <row r="78" spans="2:13" ht="25.5">
      <c r="B78" s="938" t="s">
        <v>13291</v>
      </c>
      <c r="C78" s="865" t="s">
        <v>13292</v>
      </c>
      <c r="D78" s="846" t="s">
        <v>13068</v>
      </c>
      <c r="E78" s="879" t="s">
        <v>13293</v>
      </c>
      <c r="F78" s="846">
        <v>1</v>
      </c>
      <c r="G78" s="846"/>
      <c r="H78" s="846"/>
      <c r="I78" s="846" t="s">
        <v>13294</v>
      </c>
      <c r="J78" s="846" t="s">
        <v>1533</v>
      </c>
      <c r="K78" s="846" t="s">
        <v>3101</v>
      </c>
      <c r="L78" s="814"/>
      <c r="M78" s="814">
        <v>1</v>
      </c>
    </row>
    <row r="79" spans="2:13" ht="25.5">
      <c r="B79" s="938" t="s">
        <v>13291</v>
      </c>
      <c r="C79" s="865" t="s">
        <v>13295</v>
      </c>
      <c r="D79" s="846" t="s">
        <v>13068</v>
      </c>
      <c r="E79" s="879" t="s">
        <v>13296</v>
      </c>
      <c r="F79" s="846"/>
      <c r="G79" s="846">
        <v>1</v>
      </c>
      <c r="H79" s="846"/>
      <c r="I79" s="814" t="s">
        <v>7219</v>
      </c>
      <c r="J79" s="814" t="s">
        <v>13297</v>
      </c>
      <c r="K79" s="814" t="s">
        <v>1751</v>
      </c>
      <c r="L79" s="814">
        <v>1</v>
      </c>
      <c r="M79" s="814"/>
    </row>
    <row r="80" spans="2:13" ht="25.5">
      <c r="B80" s="938" t="s">
        <v>1509</v>
      </c>
      <c r="C80" s="865" t="s">
        <v>13298</v>
      </c>
      <c r="D80" s="846" t="s">
        <v>13299</v>
      </c>
      <c r="E80" s="879" t="s">
        <v>13300</v>
      </c>
      <c r="F80" s="846">
        <v>1</v>
      </c>
      <c r="G80" s="846"/>
      <c r="H80" s="846"/>
      <c r="I80" s="846" t="s">
        <v>13301</v>
      </c>
      <c r="J80" s="846" t="s">
        <v>9535</v>
      </c>
      <c r="K80" s="846" t="s">
        <v>1751</v>
      </c>
      <c r="L80" s="814"/>
      <c r="M80" s="814"/>
    </row>
    <row r="81" spans="2:13" ht="25.5">
      <c r="B81" s="938" t="s">
        <v>1509</v>
      </c>
      <c r="C81" s="865" t="s">
        <v>13298</v>
      </c>
      <c r="D81" s="846" t="s">
        <v>13299</v>
      </c>
      <c r="E81" s="879" t="s">
        <v>13300</v>
      </c>
      <c r="F81" s="846">
        <v>1</v>
      </c>
      <c r="G81" s="846"/>
      <c r="H81" s="846"/>
      <c r="I81" s="939" t="s">
        <v>13302</v>
      </c>
      <c r="J81" s="814" t="s">
        <v>13303</v>
      </c>
      <c r="K81" s="814" t="s">
        <v>1640</v>
      </c>
      <c r="L81" s="890"/>
      <c r="M81" s="814"/>
    </row>
    <row r="82" spans="2:13" ht="25.5">
      <c r="B82" s="938" t="s">
        <v>1509</v>
      </c>
      <c r="C82" s="865" t="s">
        <v>13298</v>
      </c>
      <c r="D82" s="846" t="s">
        <v>13299</v>
      </c>
      <c r="E82" s="879" t="s">
        <v>13300</v>
      </c>
      <c r="F82" s="846">
        <v>1</v>
      </c>
      <c r="G82" s="846"/>
      <c r="H82" s="846"/>
      <c r="I82" s="939" t="s">
        <v>6815</v>
      </c>
      <c r="J82" s="814" t="s">
        <v>13304</v>
      </c>
      <c r="K82" s="814" t="s">
        <v>1611</v>
      </c>
      <c r="L82" s="890"/>
      <c r="M82" s="814"/>
    </row>
    <row r="83" spans="2:13" ht="25.5">
      <c r="B83" s="938" t="s">
        <v>1509</v>
      </c>
      <c r="C83" s="865" t="s">
        <v>13298</v>
      </c>
      <c r="D83" s="846" t="s">
        <v>13299</v>
      </c>
      <c r="E83" s="879" t="s">
        <v>13300</v>
      </c>
      <c r="F83" s="846">
        <v>1</v>
      </c>
      <c r="G83" s="846"/>
      <c r="H83" s="846"/>
      <c r="I83" s="939" t="s">
        <v>2595</v>
      </c>
      <c r="J83" s="814" t="s">
        <v>13305</v>
      </c>
      <c r="K83" s="814" t="s">
        <v>1611</v>
      </c>
      <c r="L83" s="890"/>
      <c r="M83" s="814"/>
    </row>
    <row r="84" spans="2:13" ht="25.5">
      <c r="B84" s="938" t="s">
        <v>1509</v>
      </c>
      <c r="C84" s="865" t="s">
        <v>13298</v>
      </c>
      <c r="D84" s="846" t="s">
        <v>13299</v>
      </c>
      <c r="E84" s="879" t="s">
        <v>13300</v>
      </c>
      <c r="F84" s="846">
        <v>1</v>
      </c>
      <c r="G84" s="846"/>
      <c r="H84" s="846"/>
      <c r="I84" s="939" t="s">
        <v>13306</v>
      </c>
      <c r="J84" s="814" t="s">
        <v>13307</v>
      </c>
      <c r="K84" s="814" t="s">
        <v>1611</v>
      </c>
      <c r="L84" s="890"/>
      <c r="M84" s="814"/>
    </row>
    <row r="85" spans="2:13" ht="25.5">
      <c r="B85" s="938" t="s">
        <v>1509</v>
      </c>
      <c r="C85" s="865" t="s">
        <v>13298</v>
      </c>
      <c r="D85" s="846" t="s">
        <v>13299</v>
      </c>
      <c r="E85" s="879" t="s">
        <v>13300</v>
      </c>
      <c r="F85" s="846">
        <v>1</v>
      </c>
      <c r="G85" s="846"/>
      <c r="H85" s="846"/>
      <c r="I85" s="939" t="s">
        <v>5662</v>
      </c>
      <c r="J85" s="814" t="s">
        <v>13308</v>
      </c>
      <c r="K85" s="814" t="s">
        <v>1611</v>
      </c>
      <c r="L85" s="890"/>
      <c r="M85" s="814"/>
    </row>
    <row r="86" spans="2:13" ht="25.5">
      <c r="B86" s="938" t="s">
        <v>1509</v>
      </c>
      <c r="C86" s="865" t="s">
        <v>13298</v>
      </c>
      <c r="D86" s="846" t="s">
        <v>13299</v>
      </c>
      <c r="E86" s="879" t="s">
        <v>13300</v>
      </c>
      <c r="F86" s="846"/>
      <c r="G86" s="846">
        <v>1</v>
      </c>
      <c r="H86" s="846"/>
      <c r="I86" s="814" t="s">
        <v>13309</v>
      </c>
      <c r="J86" s="814" t="s">
        <v>6712</v>
      </c>
      <c r="K86" s="814" t="s">
        <v>1640</v>
      </c>
      <c r="L86" s="814"/>
      <c r="M86" s="814">
        <v>1</v>
      </c>
    </row>
    <row r="87" spans="2:13" ht="25.5">
      <c r="B87" s="938" t="s">
        <v>1509</v>
      </c>
      <c r="C87" s="865" t="s">
        <v>13298</v>
      </c>
      <c r="D87" s="846" t="s">
        <v>13299</v>
      </c>
      <c r="E87" s="879" t="s">
        <v>13300</v>
      </c>
      <c r="F87" s="846"/>
      <c r="G87" s="846">
        <v>1</v>
      </c>
      <c r="H87" s="846"/>
      <c r="I87" s="814" t="s">
        <v>13310</v>
      </c>
      <c r="J87" s="814" t="s">
        <v>5142</v>
      </c>
      <c r="K87" s="814" t="s">
        <v>1640</v>
      </c>
      <c r="L87" s="814">
        <v>1</v>
      </c>
      <c r="M87" s="814"/>
    </row>
    <row r="88" spans="2:13" ht="25.5">
      <c r="B88" s="938" t="s">
        <v>1509</v>
      </c>
      <c r="C88" s="865" t="s">
        <v>13298</v>
      </c>
      <c r="D88" s="846" t="s">
        <v>13299</v>
      </c>
      <c r="E88" s="879" t="s">
        <v>13300</v>
      </c>
      <c r="F88" s="846"/>
      <c r="G88" s="846">
        <v>1</v>
      </c>
      <c r="H88" s="846"/>
      <c r="I88" s="814" t="s">
        <v>6047</v>
      </c>
      <c r="J88" s="814" t="s">
        <v>13311</v>
      </c>
      <c r="K88" s="814" t="s">
        <v>1611</v>
      </c>
      <c r="L88" s="814">
        <v>1</v>
      </c>
      <c r="M88" s="814"/>
    </row>
    <row r="89" spans="2:13" ht="25.5">
      <c r="B89" s="938" t="s">
        <v>1509</v>
      </c>
      <c r="C89" s="865" t="s">
        <v>13298</v>
      </c>
      <c r="D89" s="846" t="s">
        <v>13299</v>
      </c>
      <c r="E89" s="879" t="s">
        <v>13300</v>
      </c>
      <c r="F89" s="846"/>
      <c r="G89" s="846">
        <v>1</v>
      </c>
      <c r="H89" s="846"/>
      <c r="I89" s="814" t="s">
        <v>1355</v>
      </c>
      <c r="J89" s="814" t="s">
        <v>13312</v>
      </c>
      <c r="K89" s="814" t="s">
        <v>1611</v>
      </c>
      <c r="L89" s="814">
        <v>1</v>
      </c>
      <c r="M89" s="814"/>
    </row>
    <row r="90" spans="2:13" ht="25.5">
      <c r="B90" s="938" t="s">
        <v>1509</v>
      </c>
      <c r="C90" s="865" t="s">
        <v>13298</v>
      </c>
      <c r="D90" s="846" t="s">
        <v>13299</v>
      </c>
      <c r="E90" s="879" t="s">
        <v>13300</v>
      </c>
      <c r="F90" s="846"/>
      <c r="G90" s="846"/>
      <c r="H90" s="846">
        <v>1</v>
      </c>
      <c r="I90" s="814" t="s">
        <v>13313</v>
      </c>
      <c r="J90" s="814" t="s">
        <v>3531</v>
      </c>
      <c r="K90" s="814" t="s">
        <v>1751</v>
      </c>
      <c r="L90" s="814"/>
      <c r="M90" s="814">
        <v>1</v>
      </c>
    </row>
    <row r="91" spans="2:13" ht="25.5">
      <c r="B91" s="938" t="s">
        <v>1509</v>
      </c>
      <c r="C91" s="865" t="s">
        <v>13298</v>
      </c>
      <c r="D91" s="846" t="s">
        <v>13299</v>
      </c>
      <c r="E91" s="879" t="s">
        <v>13300</v>
      </c>
      <c r="F91" s="846"/>
      <c r="G91" s="846"/>
      <c r="H91" s="846">
        <v>1</v>
      </c>
      <c r="I91" s="814" t="s">
        <v>13314</v>
      </c>
      <c r="J91" s="814" t="s">
        <v>5142</v>
      </c>
      <c r="K91" s="814" t="s">
        <v>1640</v>
      </c>
      <c r="L91" s="814">
        <v>1</v>
      </c>
      <c r="M91" s="814"/>
    </row>
    <row r="92" spans="2:13" ht="25.5">
      <c r="B92" s="938" t="s">
        <v>1509</v>
      </c>
      <c r="C92" s="865" t="s">
        <v>13298</v>
      </c>
      <c r="D92" s="846" t="s">
        <v>13299</v>
      </c>
      <c r="E92" s="879" t="s">
        <v>13300</v>
      </c>
      <c r="F92" s="846"/>
      <c r="G92" s="846"/>
      <c r="H92" s="846">
        <v>1</v>
      </c>
      <c r="I92" s="814" t="s">
        <v>2598</v>
      </c>
      <c r="J92" s="814" t="s">
        <v>13315</v>
      </c>
      <c r="K92" s="814" t="s">
        <v>1611</v>
      </c>
      <c r="L92" s="814">
        <v>1</v>
      </c>
      <c r="M92" s="814"/>
    </row>
    <row r="93" spans="2:13" ht="25.5">
      <c r="B93" s="938" t="s">
        <v>1509</v>
      </c>
      <c r="C93" s="865" t="s">
        <v>13298</v>
      </c>
      <c r="D93" s="846" t="s">
        <v>13299</v>
      </c>
      <c r="E93" s="879" t="s">
        <v>13300</v>
      </c>
      <c r="F93" s="846"/>
      <c r="G93" s="846"/>
      <c r="H93" s="846">
        <v>1</v>
      </c>
      <c r="I93" s="930" t="s">
        <v>13316</v>
      </c>
      <c r="J93" s="865" t="s">
        <v>6177</v>
      </c>
      <c r="K93" s="865" t="s">
        <v>1611</v>
      </c>
      <c r="L93" s="865">
        <v>1</v>
      </c>
      <c r="M93" s="865"/>
    </row>
    <row r="94" spans="2:13" ht="25.5">
      <c r="B94" s="938" t="s">
        <v>1509</v>
      </c>
      <c r="C94" s="865" t="s">
        <v>13298</v>
      </c>
      <c r="D94" s="846" t="s">
        <v>13299</v>
      </c>
      <c r="E94" s="879" t="s">
        <v>13300</v>
      </c>
      <c r="F94" s="846"/>
      <c r="G94" s="846"/>
      <c r="H94" s="846">
        <v>1</v>
      </c>
      <c r="I94" s="814" t="s">
        <v>13317</v>
      </c>
      <c r="J94" s="814" t="s">
        <v>13318</v>
      </c>
      <c r="K94" s="814" t="s">
        <v>1611</v>
      </c>
      <c r="L94" s="814"/>
      <c r="M94" s="814">
        <v>1</v>
      </c>
    </row>
    <row r="95" spans="2:13" ht="38.25">
      <c r="B95" s="938" t="s">
        <v>1509</v>
      </c>
      <c r="C95" s="865" t="s">
        <v>13319</v>
      </c>
      <c r="D95" s="846" t="s">
        <v>10232</v>
      </c>
      <c r="E95" s="879" t="s">
        <v>13320</v>
      </c>
      <c r="F95" s="846"/>
      <c r="G95" s="846">
        <v>1</v>
      </c>
      <c r="H95" s="846"/>
      <c r="I95" s="814" t="s">
        <v>2595</v>
      </c>
      <c r="J95" s="814" t="s">
        <v>6177</v>
      </c>
      <c r="K95" s="814" t="s">
        <v>1611</v>
      </c>
      <c r="L95" s="814">
        <v>1</v>
      </c>
      <c r="M95" s="927"/>
    </row>
    <row r="96" spans="2:13" ht="38.25">
      <c r="B96" s="938" t="s">
        <v>1509</v>
      </c>
      <c r="C96" s="865" t="s">
        <v>13319</v>
      </c>
      <c r="D96" s="846" t="s">
        <v>10232</v>
      </c>
      <c r="E96" s="879" t="s">
        <v>13320</v>
      </c>
      <c r="F96" s="846"/>
      <c r="G96" s="846">
        <v>1</v>
      </c>
      <c r="H96" s="846"/>
      <c r="I96" s="814" t="s">
        <v>1355</v>
      </c>
      <c r="J96" s="814" t="s">
        <v>13321</v>
      </c>
      <c r="K96" s="814" t="s">
        <v>1611</v>
      </c>
      <c r="L96" s="814">
        <v>1</v>
      </c>
      <c r="M96" s="927"/>
    </row>
    <row r="97" spans="2:13" ht="38.25">
      <c r="B97" s="938" t="s">
        <v>1509</v>
      </c>
      <c r="C97" s="865" t="s">
        <v>13319</v>
      </c>
      <c r="D97" s="846" t="s">
        <v>10232</v>
      </c>
      <c r="E97" s="879" t="s">
        <v>13320</v>
      </c>
      <c r="F97" s="846"/>
      <c r="G97" s="846"/>
      <c r="H97" s="846">
        <v>1</v>
      </c>
      <c r="I97" s="814" t="s">
        <v>6047</v>
      </c>
      <c r="J97" s="814" t="s">
        <v>6603</v>
      </c>
      <c r="K97" s="814" t="s">
        <v>1611</v>
      </c>
      <c r="L97" s="814">
        <v>1</v>
      </c>
      <c r="M97" s="814"/>
    </row>
    <row r="98" spans="2:13" ht="165.75">
      <c r="B98" s="938" t="s">
        <v>13322</v>
      </c>
      <c r="C98" s="918" t="s">
        <v>13323</v>
      </c>
      <c r="D98" s="918" t="s">
        <v>13324</v>
      </c>
      <c r="E98" s="777" t="s">
        <v>13325</v>
      </c>
      <c r="F98" s="940">
        <v>1</v>
      </c>
      <c r="G98" s="940"/>
      <c r="H98" s="940"/>
      <c r="I98" s="918" t="s">
        <v>13326</v>
      </c>
      <c r="J98" s="918" t="s">
        <v>1523</v>
      </c>
      <c r="K98" s="918" t="s">
        <v>1640</v>
      </c>
      <c r="L98" s="777">
        <v>12</v>
      </c>
      <c r="M98" s="777"/>
    </row>
    <row r="99" spans="2:13" ht="210">
      <c r="B99" s="938" t="s">
        <v>13322</v>
      </c>
      <c r="C99" s="751" t="s">
        <v>13327</v>
      </c>
      <c r="D99" s="751" t="s">
        <v>13328</v>
      </c>
      <c r="E99" s="751" t="s">
        <v>13329</v>
      </c>
      <c r="F99" s="941"/>
      <c r="G99" s="941">
        <v>1</v>
      </c>
      <c r="H99" s="941"/>
      <c r="I99" s="751" t="s">
        <v>13330</v>
      </c>
      <c r="J99" s="751" t="s">
        <v>1523</v>
      </c>
      <c r="K99" s="751" t="s">
        <v>1751</v>
      </c>
      <c r="L99" s="751">
        <v>12</v>
      </c>
      <c r="M99" s="751"/>
    </row>
    <row r="103" spans="2:13" ht="15">
      <c r="B103" s="885"/>
      <c r="C103" s="884"/>
      <c r="D103" s="884"/>
      <c r="E103" s="884"/>
      <c r="F103" s="884"/>
      <c r="G103" s="884"/>
      <c r="H103" s="884"/>
      <c r="I103" s="876" t="s">
        <v>10762</v>
      </c>
      <c r="J103" s="876" t="s">
        <v>10763</v>
      </c>
      <c r="K103" s="876" t="s">
        <v>10764</v>
      </c>
    </row>
    <row r="104" spans="2:13" ht="21">
      <c r="B104" s="1595" t="s">
        <v>10765</v>
      </c>
      <c r="C104" s="1596"/>
      <c r="D104" s="1596"/>
      <c r="E104" s="1596"/>
      <c r="F104" s="1596"/>
      <c r="G104" s="1596"/>
      <c r="H104" s="1597"/>
      <c r="I104" s="886">
        <f>SUM(F29:F99)</f>
        <v>19</v>
      </c>
      <c r="J104" s="886">
        <f t="shared" ref="J104:K104" si="1">SUM(G29:G99)</f>
        <v>21</v>
      </c>
      <c r="K104" s="886">
        <f t="shared" si="1"/>
        <v>31</v>
      </c>
    </row>
    <row r="105" spans="2:13" ht="21">
      <c r="B105" s="1595" t="s">
        <v>1552</v>
      </c>
      <c r="C105" s="1596"/>
      <c r="D105" s="1596"/>
      <c r="E105" s="1596"/>
      <c r="F105" s="1596"/>
      <c r="G105" s="1596"/>
      <c r="H105" s="1597"/>
      <c r="I105" s="1598">
        <f>SUM(I104,J104,K104)</f>
        <v>71</v>
      </c>
      <c r="J105" s="1598"/>
      <c r="K105" s="1598"/>
    </row>
  </sheetData>
  <mergeCells count="25">
    <mergeCell ref="B1:M1"/>
    <mergeCell ref="B2:B4"/>
    <mergeCell ref="C2:C4"/>
    <mergeCell ref="D2:D4"/>
    <mergeCell ref="E2:E4"/>
    <mergeCell ref="F2:H3"/>
    <mergeCell ref="I2:M2"/>
    <mergeCell ref="L3:M3"/>
    <mergeCell ref="I3:I4"/>
    <mergeCell ref="J3:J4"/>
    <mergeCell ref="K3:K4"/>
    <mergeCell ref="L26:M27"/>
    <mergeCell ref="B25:M25"/>
    <mergeCell ref="B21:H21"/>
    <mergeCell ref="B22:H22"/>
    <mergeCell ref="I22:K22"/>
    <mergeCell ref="B104:H104"/>
    <mergeCell ref="B105:H105"/>
    <mergeCell ref="I105:K105"/>
    <mergeCell ref="B26:B28"/>
    <mergeCell ref="C26:C28"/>
    <mergeCell ref="D26:D28"/>
    <mergeCell ref="E26:E28"/>
    <mergeCell ref="F26:H27"/>
    <mergeCell ref="I26:K2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P68"/>
  <sheetViews>
    <sheetView topLeftCell="H25" workbookViewId="0">
      <selection activeCell="N11" sqref="N11"/>
    </sheetView>
  </sheetViews>
  <sheetFormatPr defaultRowHeight="12.75"/>
  <cols>
    <col min="1" max="1" width="6.42578125" customWidth="1"/>
    <col min="2" max="2" width="27.5703125" customWidth="1"/>
    <col min="3" max="3" width="6.5703125" customWidth="1"/>
    <col min="4" max="4" width="7.5703125" bestFit="1" customWidth="1"/>
    <col min="5" max="6" width="6.5703125" customWidth="1"/>
    <col min="7" max="7" width="7.5703125" bestFit="1" customWidth="1"/>
    <col min="8" max="9" width="6.5703125" customWidth="1"/>
    <col min="10" max="10" width="7.5703125" bestFit="1" customWidth="1"/>
    <col min="11" max="12" width="6.5703125" customWidth="1"/>
    <col min="13" max="13" width="7.5703125" bestFit="1" customWidth="1"/>
    <col min="14" max="15" width="6.5703125" customWidth="1"/>
    <col min="16" max="16" width="7.5703125" bestFit="1" customWidth="1"/>
    <col min="17" max="18" width="6.5703125" customWidth="1"/>
    <col min="19" max="19" width="7.5703125" bestFit="1" customWidth="1"/>
    <col min="20" max="20" width="6.5703125" customWidth="1"/>
    <col min="21" max="21" width="6.7109375" bestFit="1" customWidth="1"/>
    <col min="22" max="22" width="7.5703125" bestFit="1" customWidth="1"/>
    <col min="23" max="23" width="7.140625" bestFit="1" customWidth="1"/>
    <col min="24" max="24" width="7" customWidth="1"/>
    <col min="25" max="25" width="7.5703125" bestFit="1" customWidth="1"/>
    <col min="26" max="26" width="7" customWidth="1"/>
    <col min="27" max="27" width="7.28515625" customWidth="1"/>
    <col min="28" max="28" width="8.28515625" customWidth="1"/>
    <col min="29" max="29" width="7.140625" bestFit="1" customWidth="1"/>
    <col min="30" max="30" width="7" customWidth="1"/>
    <col min="31" max="31" width="7.5703125" bestFit="1" customWidth="1"/>
    <col min="32" max="32" width="7" customWidth="1"/>
    <col min="33" max="33" width="6.7109375" bestFit="1" customWidth="1"/>
    <col min="34" max="34" width="7.5703125" bestFit="1" customWidth="1"/>
    <col min="35" max="35" width="7.140625" bestFit="1" customWidth="1"/>
    <col min="36" max="36" width="9.42578125" customWidth="1"/>
    <col min="37" max="38" width="7.5703125" bestFit="1" customWidth="1"/>
    <col min="39" max="39" width="8.7109375" bestFit="1" customWidth="1"/>
    <col min="40" max="41" width="7.5703125" bestFit="1" customWidth="1"/>
    <col min="42" max="42" width="15" customWidth="1"/>
  </cols>
  <sheetData>
    <row r="1" spans="1:42" ht="27" thickBot="1">
      <c r="A1" s="1590" t="s">
        <v>13345</v>
      </c>
      <c r="B1" s="1590"/>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0"/>
      <c r="AC1" s="1590"/>
      <c r="AD1" s="1590"/>
      <c r="AE1" s="1590"/>
      <c r="AF1" s="1590"/>
      <c r="AG1" s="1590"/>
      <c r="AH1" s="1590"/>
      <c r="AI1" s="1590"/>
      <c r="AJ1" s="1590"/>
      <c r="AK1" s="1590"/>
      <c r="AL1" s="1590"/>
      <c r="AM1" s="1590"/>
      <c r="AN1" s="1590"/>
      <c r="AO1" s="1590"/>
      <c r="AP1" s="1590"/>
    </row>
    <row r="2" spans="1:42" ht="13.5" thickBot="1">
      <c r="A2" s="1591" t="s">
        <v>2305</v>
      </c>
      <c r="B2" s="1591" t="s">
        <v>1550</v>
      </c>
      <c r="C2" s="1615" t="s">
        <v>13331</v>
      </c>
      <c r="D2" s="1591"/>
      <c r="E2" s="1591"/>
      <c r="F2" s="1591" t="s">
        <v>13332</v>
      </c>
      <c r="G2" s="1591"/>
      <c r="H2" s="1591"/>
      <c r="I2" s="1592" t="s">
        <v>1436</v>
      </c>
      <c r="J2" s="1592"/>
      <c r="K2" s="1592"/>
      <c r="L2" s="1592" t="s">
        <v>13333</v>
      </c>
      <c r="M2" s="1592"/>
      <c r="N2" s="1592"/>
      <c r="O2" s="1592" t="s">
        <v>1437</v>
      </c>
      <c r="P2" s="1592"/>
      <c r="Q2" s="1592"/>
      <c r="R2" s="1592" t="s">
        <v>1438</v>
      </c>
      <c r="S2" s="1592"/>
      <c r="T2" s="1592"/>
      <c r="U2" s="1592" t="s">
        <v>13334</v>
      </c>
      <c r="V2" s="1592"/>
      <c r="W2" s="1592"/>
      <c r="X2" s="1592" t="s">
        <v>13335</v>
      </c>
      <c r="Y2" s="1592"/>
      <c r="Z2" s="1592"/>
      <c r="AA2" s="1592" t="s">
        <v>5117</v>
      </c>
      <c r="AB2" s="1592"/>
      <c r="AC2" s="1592"/>
      <c r="AD2" s="1592" t="s">
        <v>13336</v>
      </c>
      <c r="AE2" s="1592"/>
      <c r="AF2" s="1592"/>
      <c r="AG2" s="1592" t="s">
        <v>13337</v>
      </c>
      <c r="AH2" s="1592"/>
      <c r="AI2" s="1592"/>
      <c r="AJ2" s="1592" t="s">
        <v>1441</v>
      </c>
      <c r="AK2" s="1592"/>
      <c r="AL2" s="1592"/>
      <c r="AM2" s="1591" t="s">
        <v>1442</v>
      </c>
      <c r="AN2" s="1591"/>
      <c r="AO2" s="1591"/>
      <c r="AP2" s="1591" t="s">
        <v>1552</v>
      </c>
    </row>
    <row r="3" spans="1:42" ht="13.5" thickBot="1">
      <c r="A3" s="1591"/>
      <c r="B3" s="1591"/>
      <c r="C3" s="942"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591"/>
    </row>
    <row r="4" spans="1:42">
      <c r="A4" s="946">
        <v>1</v>
      </c>
      <c r="B4" s="947" t="s">
        <v>1447</v>
      </c>
      <c r="C4" s="948">
        <f>SUM('[3]ATICILIK VE AVCILIK'!I9)</f>
        <v>0</v>
      </c>
      <c r="D4" s="949">
        <f>SUM('[3]ATICILIK VE AVCILIK'!J9)</f>
        <v>0</v>
      </c>
      <c r="E4" s="950">
        <f>SUM('[3]ATICILIK VE AVCILIK'!K9)</f>
        <v>0</v>
      </c>
      <c r="F4" s="951"/>
      <c r="G4" s="949"/>
      <c r="H4" s="952"/>
      <c r="I4" s="951">
        <f>SUM('[3]ATICILIK VE AVCILIK'!I14)</f>
        <v>0</v>
      </c>
      <c r="J4" s="949">
        <f>SUM('[3]ATICILIK VE AVCILIK'!J14)</f>
        <v>1</v>
      </c>
      <c r="K4" s="950">
        <f>SUM('[3]ATICILIK VE AVCILIK'!K14)</f>
        <v>1</v>
      </c>
      <c r="L4" s="951"/>
      <c r="M4" s="949"/>
      <c r="N4" s="952"/>
      <c r="O4" s="951">
        <f>SUM('[3]ATICILIK VE AVCILIK'!I22)</f>
        <v>0</v>
      </c>
      <c r="P4" s="949">
        <f>SUM('[3]ATICILIK VE AVCILIK'!J22)</f>
        <v>1</v>
      </c>
      <c r="Q4" s="950">
        <f>SUM('[3]ATICILIK VE AVCILIK'!K22)</f>
        <v>1</v>
      </c>
      <c r="R4" s="951">
        <f>SUM('[3]ATICILIK VE AVCILIK'!I30)</f>
        <v>0</v>
      </c>
      <c r="S4" s="949">
        <f>SUM('[3]ATICILIK VE AVCILIK'!J30)</f>
        <v>0</v>
      </c>
      <c r="T4" s="950">
        <f>SUM('[3]ATICILIK VE AVCILIK'!K30)</f>
        <v>0</v>
      </c>
      <c r="U4" s="948"/>
      <c r="V4" s="949"/>
      <c r="W4" s="950"/>
      <c r="X4" s="951">
        <f>SUM('[3]ATICILIK VE AVCILIK'!I35)</f>
        <v>0</v>
      </c>
      <c r="Y4" s="949">
        <f>SUM('[3]ATICILIK VE AVCILIK'!J35)</f>
        <v>0</v>
      </c>
      <c r="Z4" s="950">
        <f>SUM('[3]ATICILIK VE AVCILIK'!K35)</f>
        <v>0</v>
      </c>
      <c r="AA4" s="951">
        <f>SUM('[3]ATICILIK VE AVCILIK'!I41)</f>
        <v>0</v>
      </c>
      <c r="AB4" s="949">
        <f>SUM('[3]ATICILIK VE AVCILIK'!J41)</f>
        <v>0</v>
      </c>
      <c r="AC4" s="950">
        <f>SUM('[3]ATICILIK VE AVCILIK'!K41)</f>
        <v>0</v>
      </c>
      <c r="AD4" s="951">
        <f>SUM('[3]ATICILIK VE AVCILIK'!I46)</f>
        <v>0</v>
      </c>
      <c r="AE4" s="949">
        <f>SUM('[3]ATICILIK VE AVCILIK'!J46)</f>
        <v>0</v>
      </c>
      <c r="AF4" s="950">
        <f>SUM('[3]ATICILIK VE AVCILIK'!K46)</f>
        <v>0</v>
      </c>
      <c r="AG4" s="951"/>
      <c r="AH4" s="949"/>
      <c r="AI4" s="950"/>
      <c r="AJ4" s="951">
        <f>SUM('[3]ATICILIK VE AVCILIK'!I64)</f>
        <v>1</v>
      </c>
      <c r="AK4" s="949">
        <f>SUM('[3]ATICILIK VE AVCILIK'!J64)</f>
        <v>0</v>
      </c>
      <c r="AL4" s="950">
        <f>SUM('[3]ATICILIK VE AVCILIK'!K64)</f>
        <v>2</v>
      </c>
      <c r="AM4" s="948">
        <f>SUM(C4,F4,I4,L4,O4,R4,U4,X4,AA4,AD4,AG4,AJ4)</f>
        <v>1</v>
      </c>
      <c r="AN4" s="949">
        <f>SUM(D4,G4,J4,M4,P4,S4,V4,Y4,AB4,AE4,AH4,AK4)</f>
        <v>2</v>
      </c>
      <c r="AO4" s="953">
        <f>SUM(E4,H4,K4,N4,Q4,T4,W4,Z4,AC4,AF4,AI4,AL4)</f>
        <v>4</v>
      </c>
      <c r="AP4" s="954">
        <f>AM4+AN4+AO4</f>
        <v>7</v>
      </c>
    </row>
    <row r="5" spans="1:42">
      <c r="A5" s="955">
        <v>2</v>
      </c>
      <c r="B5" s="956" t="s">
        <v>1554</v>
      </c>
      <c r="C5" s="957">
        <f>SUM([3]ATLETİZM!I9)</f>
        <v>0</v>
      </c>
      <c r="D5" s="958">
        <f>SUM([3]ATLETİZM!J9)</f>
        <v>0</v>
      </c>
      <c r="E5" s="959">
        <f>SUM([3]ATLETİZM!K9)</f>
        <v>0</v>
      </c>
      <c r="F5" s="951"/>
      <c r="G5" s="949"/>
      <c r="H5" s="960"/>
      <c r="I5" s="961">
        <f>SUM([3]ATLETİZM!I15)</f>
        <v>1</v>
      </c>
      <c r="J5" s="958">
        <f>SUM([3]ATLETİZM!J15)</f>
        <v>1</v>
      </c>
      <c r="K5" s="959">
        <f>SUM([3]ATLETİZM!K15)</f>
        <v>0</v>
      </c>
      <c r="L5" s="961"/>
      <c r="M5" s="958"/>
      <c r="N5" s="960"/>
      <c r="O5" s="961">
        <f>SUM([3]ATLETİZM!I47)</f>
        <v>4</v>
      </c>
      <c r="P5" s="958">
        <f>SUM([3]ATLETİZM!J47)</f>
        <v>4</v>
      </c>
      <c r="Q5" s="959">
        <f>SUM([3]ATLETİZM!K47)</f>
        <v>4</v>
      </c>
      <c r="R5" s="961">
        <f>SUM([3]ATLETİZM!I180)</f>
        <v>43</v>
      </c>
      <c r="S5" s="958">
        <f>SUM([3]ATLETİZM!J180)</f>
        <v>39</v>
      </c>
      <c r="T5" s="959">
        <f>SUM([3]ATLETİZM!K180)</f>
        <v>38</v>
      </c>
      <c r="U5" s="957"/>
      <c r="V5" s="958"/>
      <c r="W5" s="959"/>
      <c r="X5" s="961">
        <f>SUM([3]ATLETİZM!I185)</f>
        <v>0</v>
      </c>
      <c r="Y5" s="958">
        <f>SUM([3]ATLETİZM!J185)</f>
        <v>0</v>
      </c>
      <c r="Z5" s="959">
        <f>SUM([3]ATLETİZM!K185)</f>
        <v>0</v>
      </c>
      <c r="AA5" s="961">
        <f>SUM([3]ATLETİZM!I193)</f>
        <v>0</v>
      </c>
      <c r="AB5" s="958">
        <f>SUM([3]ATLETİZM!J193)</f>
        <v>0</v>
      </c>
      <c r="AC5" s="959">
        <f>SUM([3]ATLETİZM!K193)</f>
        <v>0</v>
      </c>
      <c r="AD5" s="961">
        <f>SUM([3]ATLETİZM!I197)</f>
        <v>0</v>
      </c>
      <c r="AE5" s="958">
        <f>SUM([3]ATLETİZM!J197)</f>
        <v>0</v>
      </c>
      <c r="AF5" s="959">
        <f>SUM([3]ATLETİZM!K197)</f>
        <v>0</v>
      </c>
      <c r="AG5" s="961"/>
      <c r="AH5" s="958"/>
      <c r="AI5" s="959"/>
      <c r="AJ5" s="961">
        <f>SUM([3]ATLETİZM!I379)</f>
        <v>61</v>
      </c>
      <c r="AK5" s="958">
        <f>SUM([3]ATLETİZM!J379)</f>
        <v>54</v>
      </c>
      <c r="AL5" s="959">
        <f>SUM([3]ATLETİZM!K379)</f>
        <v>51</v>
      </c>
      <c r="AM5" s="957">
        <f t="shared" ref="AM5:AO67" si="0">SUM(C5,F5,I5,L5,O5,R5,U5,X5,AA5,AD5,AG5,AJ5)</f>
        <v>109</v>
      </c>
      <c r="AN5" s="949">
        <f t="shared" si="0"/>
        <v>98</v>
      </c>
      <c r="AO5" s="953">
        <f t="shared" si="0"/>
        <v>93</v>
      </c>
      <c r="AP5" s="954">
        <f t="shared" ref="AP5:AP67" si="1">AM5+AN5+AO5</f>
        <v>300</v>
      </c>
    </row>
    <row r="6" spans="1:42">
      <c r="A6" s="955">
        <v>3</v>
      </c>
      <c r="B6" s="956" t="s">
        <v>1449</v>
      </c>
      <c r="C6" s="957">
        <f>SUM([3]BADMİNTON!I9)</f>
        <v>0</v>
      </c>
      <c r="D6" s="958">
        <f>SUM([3]BADMİNTON!J9)</f>
        <v>0</v>
      </c>
      <c r="E6" s="959">
        <f>SUM([3]BADMİNTON!K9)</f>
        <v>0</v>
      </c>
      <c r="F6" s="951"/>
      <c r="G6" s="949"/>
      <c r="H6" s="960"/>
      <c r="I6" s="961">
        <f>SUM([3]BADMİNTON!I15)</f>
        <v>0</v>
      </c>
      <c r="J6" s="958">
        <f>SUM([3]BADMİNTON!J15)</f>
        <v>0</v>
      </c>
      <c r="K6" s="959">
        <f>SUM([3]BADMİNTON!K15)</f>
        <v>0</v>
      </c>
      <c r="L6" s="961"/>
      <c r="M6" s="958"/>
      <c r="N6" s="960"/>
      <c r="O6" s="961">
        <f>SUM([3]BADMİNTON!I23)</f>
        <v>0</v>
      </c>
      <c r="P6" s="958">
        <f>SUM([3]BADMİNTON!J23)</f>
        <v>0</v>
      </c>
      <c r="Q6" s="959">
        <f>SUM([3]BADMİNTON!K23)</f>
        <v>2</v>
      </c>
      <c r="R6" s="961">
        <f>SUM([3]BADMİNTON!I29)</f>
        <v>0</v>
      </c>
      <c r="S6" s="958">
        <f>SUM([3]BADMİNTON!J29)</f>
        <v>0</v>
      </c>
      <c r="T6" s="959">
        <f>SUM([3]BADMİNTON!K29)</f>
        <v>0</v>
      </c>
      <c r="U6" s="957"/>
      <c r="V6" s="958"/>
      <c r="W6" s="959"/>
      <c r="X6" s="961">
        <f>SUM([3]BADMİNTON!I34)</f>
        <v>0</v>
      </c>
      <c r="Y6" s="958">
        <f>SUM([3]BADMİNTON!J34)</f>
        <v>0</v>
      </c>
      <c r="Z6" s="959">
        <f>SUM([3]BADMİNTON!K34)</f>
        <v>0</v>
      </c>
      <c r="AA6" s="961">
        <f>SUM([3]BADMİNTON!I40)</f>
        <v>0</v>
      </c>
      <c r="AB6" s="958">
        <f>SUM([3]BADMİNTON!J40)</f>
        <v>0</v>
      </c>
      <c r="AC6" s="959">
        <f>SUM([3]BADMİNTON!K40)</f>
        <v>0</v>
      </c>
      <c r="AD6" s="961">
        <f>SUM([3]BADMİNTON!I44)</f>
        <v>0</v>
      </c>
      <c r="AE6" s="958">
        <f>SUM([3]BADMİNTON!J44)</f>
        <v>0</v>
      </c>
      <c r="AF6" s="959">
        <f>SUM([3]BADMİNTON!K44)</f>
        <v>0</v>
      </c>
      <c r="AG6" s="961"/>
      <c r="AH6" s="958"/>
      <c r="AI6" s="959"/>
      <c r="AJ6" s="961">
        <f>SUM([3]BADMİNTON!I141)</f>
        <v>17</v>
      </c>
      <c r="AK6" s="958">
        <f>SUM([3]BADMİNTON!J141)</f>
        <v>21</v>
      </c>
      <c r="AL6" s="959">
        <f>SUM([3]BADMİNTON!K141)</f>
        <v>35</v>
      </c>
      <c r="AM6" s="957">
        <f t="shared" si="0"/>
        <v>17</v>
      </c>
      <c r="AN6" s="949">
        <f t="shared" si="0"/>
        <v>21</v>
      </c>
      <c r="AO6" s="953">
        <f t="shared" si="0"/>
        <v>37</v>
      </c>
      <c r="AP6" s="954">
        <f t="shared" si="1"/>
        <v>75</v>
      </c>
    </row>
    <row r="7" spans="1:42">
      <c r="A7" s="955">
        <v>4</v>
      </c>
      <c r="B7" s="956" t="s">
        <v>1479</v>
      </c>
      <c r="C7" s="957">
        <f>SUM([3]BASKETBOL!I51)</f>
        <v>0</v>
      </c>
      <c r="D7" s="958">
        <f>SUM([3]BASKETBOL!J51)</f>
        <v>0</v>
      </c>
      <c r="E7" s="959">
        <f>SUM([3]BASKETBOL!K51)</f>
        <v>0</v>
      </c>
      <c r="F7" s="951"/>
      <c r="G7" s="949"/>
      <c r="H7" s="960"/>
      <c r="I7" s="961">
        <f>SUM([3]BASKETBOL!I98)</f>
        <v>0</v>
      </c>
      <c r="J7" s="958">
        <f>SUM([3]BASKETBOL!J98)</f>
        <v>0</v>
      </c>
      <c r="K7" s="959">
        <f>SUM([3]BASKETBOL!K98)</f>
        <v>0</v>
      </c>
      <c r="L7" s="961"/>
      <c r="M7" s="958"/>
      <c r="N7" s="960"/>
      <c r="O7" s="961">
        <f>SUM([3]BASKETBOL!I188)</f>
        <v>0</v>
      </c>
      <c r="P7" s="958">
        <f>SUM([3]BASKETBOL!J188)</f>
        <v>0</v>
      </c>
      <c r="Q7" s="959">
        <f>SUM([3]BASKETBOL!K188)</f>
        <v>0</v>
      </c>
      <c r="R7" s="961">
        <f>SUM([3]BASKETBOL!I235)</f>
        <v>0</v>
      </c>
      <c r="S7" s="958">
        <f>SUM([3]BASKETBOL!J235)</f>
        <v>0</v>
      </c>
      <c r="T7" s="959">
        <f>SUM([3]BASKETBOL!K235)</f>
        <v>0</v>
      </c>
      <c r="U7" s="957"/>
      <c r="V7" s="958"/>
      <c r="W7" s="959"/>
      <c r="X7" s="961">
        <f>SUM([3]BASKETBOL!I282)</f>
        <v>0</v>
      </c>
      <c r="Y7" s="958">
        <f>SUM([3]BASKETBOL!J282)</f>
        <v>0</v>
      </c>
      <c r="Z7" s="959">
        <f>SUM([3]BASKETBOL!K282)</f>
        <v>0</v>
      </c>
      <c r="AA7" s="961">
        <f>SUM([3]BASKETBOL!I329)</f>
        <v>0</v>
      </c>
      <c r="AB7" s="958">
        <f>SUM([3]BASKETBOL!J329)</f>
        <v>0</v>
      </c>
      <c r="AC7" s="959">
        <f>SUM([3]BASKETBOL!K329)</f>
        <v>0</v>
      </c>
      <c r="AD7" s="961">
        <f>SUM([3]BASKETBOL!I376)</f>
        <v>0</v>
      </c>
      <c r="AE7" s="958">
        <f>SUM([3]BASKETBOL!J376)</f>
        <v>0</v>
      </c>
      <c r="AF7" s="959">
        <f>SUM([3]BASKETBOL!K376)</f>
        <v>0</v>
      </c>
      <c r="AG7" s="961"/>
      <c r="AH7" s="958"/>
      <c r="AI7" s="959"/>
      <c r="AJ7" s="961">
        <f>SUM([3]BASKETBOL!I523)</f>
        <v>0</v>
      </c>
      <c r="AK7" s="958">
        <f>SUM([3]BASKETBOL!J523)</f>
        <v>0</v>
      </c>
      <c r="AL7" s="959">
        <f>SUM([3]BASKETBOL!K523)</f>
        <v>1</v>
      </c>
      <c r="AM7" s="957">
        <f t="shared" si="0"/>
        <v>0</v>
      </c>
      <c r="AN7" s="949">
        <f t="shared" si="0"/>
        <v>0</v>
      </c>
      <c r="AO7" s="953">
        <f t="shared" si="0"/>
        <v>1</v>
      </c>
      <c r="AP7" s="954">
        <f t="shared" si="1"/>
        <v>1</v>
      </c>
    </row>
    <row r="8" spans="1:42">
      <c r="A8" s="955">
        <v>5</v>
      </c>
      <c r="B8" s="956" t="s">
        <v>1468</v>
      </c>
      <c r="C8" s="957"/>
      <c r="D8" s="958"/>
      <c r="E8" s="959"/>
      <c r="F8" s="951">
        <f>SUM('[3]BEDENSEL ENGELLİLER'!I18)</f>
        <v>1</v>
      </c>
      <c r="G8" s="958">
        <f>SUM('[3]BEDENSEL ENGELLİLER'!J18)</f>
        <v>3</v>
      </c>
      <c r="H8" s="960">
        <f>SUM('[3]BEDENSEL ENGELLİLER'!K18)</f>
        <v>6</v>
      </c>
      <c r="I8" s="961">
        <f>SUM('[3]BEDENSEL ENGELLİLER'!I33)</f>
        <v>0</v>
      </c>
      <c r="J8" s="958">
        <f>SUM('[3]BEDENSEL ENGELLİLER'!J33)</f>
        <v>5</v>
      </c>
      <c r="K8" s="959">
        <f>SUM('[3]BEDENSEL ENGELLİLER'!K33)</f>
        <v>4</v>
      </c>
      <c r="L8" s="961"/>
      <c r="M8" s="958"/>
      <c r="N8" s="960"/>
      <c r="O8" s="961">
        <f>SUM('[3]BEDENSEL ENGELLİLER'!I69)</f>
        <v>4</v>
      </c>
      <c r="P8" s="958">
        <f>SUM('[3]BEDENSEL ENGELLİLER'!J69)</f>
        <v>7</v>
      </c>
      <c r="Q8" s="959">
        <f>SUM('[3]BEDENSEL ENGELLİLER'!K69)</f>
        <v>7</v>
      </c>
      <c r="R8" s="961">
        <f>SUM('[3]BEDENSEL ENGELLİLER'!I76)</f>
        <v>0</v>
      </c>
      <c r="S8" s="958">
        <f>SUM('[3]BEDENSEL ENGELLİLER'!J76)</f>
        <v>0</v>
      </c>
      <c r="T8" s="959">
        <f>SUM('[3]BEDENSEL ENGELLİLER'!K76)</f>
        <v>0</v>
      </c>
      <c r="U8" s="957"/>
      <c r="V8" s="958"/>
      <c r="W8" s="959"/>
      <c r="X8" s="961">
        <f>SUM('[3]BEDENSEL ENGELLİLER'!I81)</f>
        <v>0</v>
      </c>
      <c r="Y8" s="958">
        <f>SUM('[3]BEDENSEL ENGELLİLER'!J81)</f>
        <v>0</v>
      </c>
      <c r="Z8" s="959">
        <f>SUM('[3]BEDENSEL ENGELLİLER'!K81)</f>
        <v>0</v>
      </c>
      <c r="AA8" s="961">
        <f>SUM('[3]BEDENSEL ENGELLİLER'!I87)</f>
        <v>0</v>
      </c>
      <c r="AB8" s="958">
        <f>SUM('[3]BEDENSEL ENGELLİLER'!J87)</f>
        <v>0</v>
      </c>
      <c r="AC8" s="959">
        <f>SUM('[3]BEDENSEL ENGELLİLER'!K87)</f>
        <v>0</v>
      </c>
      <c r="AD8" s="961">
        <f>SUM('[3]BEDENSEL ENGELLİLER'!I94)</f>
        <v>0</v>
      </c>
      <c r="AE8" s="958">
        <f>SUM('[3]BEDENSEL ENGELLİLER'!J94)</f>
        <v>0</v>
      </c>
      <c r="AF8" s="959">
        <f>SUM('[3]BEDENSEL ENGELLİLER'!K94)</f>
        <v>0</v>
      </c>
      <c r="AG8" s="961"/>
      <c r="AH8" s="958"/>
      <c r="AI8" s="959"/>
      <c r="AJ8" s="962">
        <f>SUM('[3]BEDENSEL ENGELLİLER'!I226)</f>
        <v>49.5</v>
      </c>
      <c r="AK8" s="963">
        <f>SUM('[3]BEDENSEL ENGELLİLER'!J226)</f>
        <v>40</v>
      </c>
      <c r="AL8" s="964">
        <f>SUM('[3]BEDENSEL ENGELLİLER'!K226)</f>
        <v>26.5</v>
      </c>
      <c r="AM8" s="965">
        <f t="shared" si="0"/>
        <v>54.5</v>
      </c>
      <c r="AN8" s="966">
        <f t="shared" si="0"/>
        <v>55</v>
      </c>
      <c r="AO8" s="964">
        <f t="shared" si="0"/>
        <v>43.5</v>
      </c>
      <c r="AP8" s="954">
        <f t="shared" si="1"/>
        <v>153</v>
      </c>
    </row>
    <row r="9" spans="1:42">
      <c r="A9" s="955">
        <v>6</v>
      </c>
      <c r="B9" s="956" t="s">
        <v>1469</v>
      </c>
      <c r="C9" s="957"/>
      <c r="D9" s="958"/>
      <c r="E9" s="959"/>
      <c r="F9" s="951"/>
      <c r="G9" s="949"/>
      <c r="H9" s="960"/>
      <c r="I9" s="961">
        <f>SUM([3]BİLARDO!I17)</f>
        <v>0</v>
      </c>
      <c r="J9" s="958">
        <f>SUM([3]BİLARDO!J17)</f>
        <v>1</v>
      </c>
      <c r="K9" s="959">
        <f>SUM([3]BİLARDO!K17)</f>
        <v>0</v>
      </c>
      <c r="L9" s="961"/>
      <c r="M9" s="958"/>
      <c r="N9" s="960"/>
      <c r="O9" s="961">
        <f>SUM([3]BİLARDO!I30)</f>
        <v>1</v>
      </c>
      <c r="P9" s="958">
        <f>SUM([3]BİLARDO!J30)</f>
        <v>1</v>
      </c>
      <c r="Q9" s="959">
        <f>SUM([3]BİLARDO!K30)</f>
        <v>2</v>
      </c>
      <c r="R9" s="961">
        <f>SUM([3]BİLARDO!I38)</f>
        <v>0</v>
      </c>
      <c r="S9" s="958">
        <f>SUM([3]BİLARDO!J38)</f>
        <v>0</v>
      </c>
      <c r="T9" s="959">
        <f>SUM([3]BİLARDO!K38)</f>
        <v>0</v>
      </c>
      <c r="U9" s="957"/>
      <c r="V9" s="958"/>
      <c r="W9" s="959"/>
      <c r="X9" s="961"/>
      <c r="Y9" s="958"/>
      <c r="Z9" s="959"/>
      <c r="AA9" s="961"/>
      <c r="AB9" s="958"/>
      <c r="AC9" s="959"/>
      <c r="AD9" s="961"/>
      <c r="AE9" s="958"/>
      <c r="AF9" s="959"/>
      <c r="AG9" s="961"/>
      <c r="AH9" s="958"/>
      <c r="AI9" s="959"/>
      <c r="AJ9" s="961">
        <f>SUM([3]BİLARDO!I79)</f>
        <v>1</v>
      </c>
      <c r="AK9" s="958">
        <f>SUM([3]BİLARDO!J79)</f>
        <v>1</v>
      </c>
      <c r="AL9" s="959">
        <f>SUM([3]BİLARDO!K79)</f>
        <v>1</v>
      </c>
      <c r="AM9" s="957">
        <f t="shared" si="0"/>
        <v>2</v>
      </c>
      <c r="AN9" s="949">
        <f t="shared" si="0"/>
        <v>3</v>
      </c>
      <c r="AO9" s="953">
        <f t="shared" si="0"/>
        <v>3</v>
      </c>
      <c r="AP9" s="954">
        <f t="shared" si="1"/>
        <v>8</v>
      </c>
    </row>
    <row r="10" spans="1:42">
      <c r="A10" s="955">
        <v>7</v>
      </c>
      <c r="B10" s="956" t="s">
        <v>1495</v>
      </c>
      <c r="C10" s="957">
        <f>SUM([3]BİNİCİLİK!I9)</f>
        <v>0</v>
      </c>
      <c r="D10" s="958">
        <f>SUM([3]BİNİCİLİK!J9)</f>
        <v>0</v>
      </c>
      <c r="E10" s="959">
        <f>SUM([3]BİNİCİLİK!K9)</f>
        <v>0</v>
      </c>
      <c r="F10" s="951"/>
      <c r="G10" s="949"/>
      <c r="H10" s="960"/>
      <c r="I10" s="961">
        <f>SUM([3]BİNİCİLİK!I17)</f>
        <v>0</v>
      </c>
      <c r="J10" s="958">
        <f>SUM([3]BİNİCİLİK!J17)</f>
        <v>0</v>
      </c>
      <c r="K10" s="959">
        <f>SUM([3]BİNİCİLİK!K17)</f>
        <v>0</v>
      </c>
      <c r="L10" s="961"/>
      <c r="M10" s="958"/>
      <c r="N10" s="960"/>
      <c r="O10" s="961">
        <f>SUM([3]BİNİCİLİK!I25)</f>
        <v>0</v>
      </c>
      <c r="P10" s="958">
        <f>SUM([3]BİNİCİLİK!J25)</f>
        <v>0</v>
      </c>
      <c r="Q10" s="959">
        <f>SUM([3]BİNİCİLİK!K25)</f>
        <v>0</v>
      </c>
      <c r="R10" s="961">
        <f>SUM([3]BİNİCİLİK!I59)</f>
        <v>7</v>
      </c>
      <c r="S10" s="958">
        <f>SUM([3]BİNİCİLİK!J59)</f>
        <v>7</v>
      </c>
      <c r="T10" s="959">
        <f>SUM([3]BİNİCİLİK!K59)</f>
        <v>10</v>
      </c>
      <c r="U10" s="957"/>
      <c r="V10" s="958"/>
      <c r="W10" s="959"/>
      <c r="X10" s="961">
        <f>SUM([3]BİNİCİLİK!I64)</f>
        <v>0</v>
      </c>
      <c r="Y10" s="958">
        <f>SUM([3]BİNİCİLİK!J64)</f>
        <v>0</v>
      </c>
      <c r="Z10" s="959">
        <f>SUM([3]BİNİCİLİK!K64)</f>
        <v>0</v>
      </c>
      <c r="AA10" s="961">
        <f>SUM([3]BİNİCİLİK!I70)</f>
        <v>0</v>
      </c>
      <c r="AB10" s="958">
        <f>SUM([3]BİNİCİLİK!J70)</f>
        <v>0</v>
      </c>
      <c r="AC10" s="959">
        <f>SUM([3]BİNİCİLİK!K70)</f>
        <v>0</v>
      </c>
      <c r="AD10" s="961">
        <f>SUM([3]BİNİCİLİK!I77)</f>
        <v>0</v>
      </c>
      <c r="AE10" s="958">
        <f>SUM([3]BİNİCİLİK!J77)</f>
        <v>0</v>
      </c>
      <c r="AF10" s="959">
        <f>SUM([3]BİNİCİLİK!K77)</f>
        <v>0</v>
      </c>
      <c r="AG10" s="961"/>
      <c r="AH10" s="958"/>
      <c r="AI10" s="959"/>
      <c r="AJ10" s="961">
        <f>SUM([3]BİNİCİLİK!I232)</f>
        <v>60</v>
      </c>
      <c r="AK10" s="958">
        <f>SUM([3]BİNİCİLİK!J232)</f>
        <v>41</v>
      </c>
      <c r="AL10" s="959">
        <f>SUM([3]BİNİCİLİK!K232)</f>
        <v>39</v>
      </c>
      <c r="AM10" s="957">
        <f t="shared" si="0"/>
        <v>67</v>
      </c>
      <c r="AN10" s="949">
        <f t="shared" si="0"/>
        <v>48</v>
      </c>
      <c r="AO10" s="953">
        <f t="shared" si="0"/>
        <v>49</v>
      </c>
      <c r="AP10" s="954">
        <f t="shared" si="1"/>
        <v>164</v>
      </c>
    </row>
    <row r="11" spans="1:42">
      <c r="A11" s="955">
        <v>8</v>
      </c>
      <c r="B11" s="956" t="s">
        <v>1555</v>
      </c>
      <c r="C11" s="957">
        <f>SUM([3]BİSİKLET!I9)</f>
        <v>0</v>
      </c>
      <c r="D11" s="958">
        <f>SUM([3]BİSİKLET!J9)</f>
        <v>0</v>
      </c>
      <c r="E11" s="959">
        <f>SUM([3]BİSİKLET!K9)</f>
        <v>0</v>
      </c>
      <c r="F11" s="951"/>
      <c r="G11" s="949"/>
      <c r="H11" s="960"/>
      <c r="I11" s="961">
        <f>SUM([3]BİSİKLET!I15)</f>
        <v>0</v>
      </c>
      <c r="J11" s="958">
        <f>SUM([3]BİSİKLET!J15)</f>
        <v>0</v>
      </c>
      <c r="K11" s="959">
        <f>SUM([3]BİSİKLET!K15)</f>
        <v>0</v>
      </c>
      <c r="L11" s="961"/>
      <c r="M11" s="958"/>
      <c r="N11" s="960"/>
      <c r="O11" s="961">
        <f>SUM([3]BİSİKLET!I21)</f>
        <v>0</v>
      </c>
      <c r="P11" s="958">
        <f>SUM([3]BİSİKLET!J21)</f>
        <v>0</v>
      </c>
      <c r="Q11" s="959">
        <f>SUM([3]BİSİKLET!K21)</f>
        <v>0</v>
      </c>
      <c r="R11" s="961">
        <f>SUM([3]BİSİKLET!I30)</f>
        <v>2</v>
      </c>
      <c r="S11" s="958">
        <f>SUM([3]BİSİKLET!J30)</f>
        <v>0</v>
      </c>
      <c r="T11" s="959">
        <f>SUM([3]BİSİKLET!K30)</f>
        <v>0</v>
      </c>
      <c r="U11" s="957"/>
      <c r="V11" s="958"/>
      <c r="W11" s="959"/>
      <c r="X11" s="961">
        <f>SUM([3]BİSİKLET!I35)</f>
        <v>0</v>
      </c>
      <c r="Y11" s="958">
        <f>SUM([3]BİSİKLET!J35)</f>
        <v>0</v>
      </c>
      <c r="Z11" s="959">
        <f>SUM([3]BİSİKLET!K35)</f>
        <v>0</v>
      </c>
      <c r="AA11" s="961">
        <f>SUM([3]BİSİKLET!I41)</f>
        <v>0</v>
      </c>
      <c r="AB11" s="958">
        <f>SUM([3]BİSİKLET!J41)</f>
        <v>0</v>
      </c>
      <c r="AC11" s="959">
        <f>SUM([3]BİSİKLET!K41)</f>
        <v>0</v>
      </c>
      <c r="AD11" s="961">
        <f>SUM([3]BİSİKLET!I48)</f>
        <v>0</v>
      </c>
      <c r="AE11" s="958">
        <f>SUM([3]BİSİKLET!J48)</f>
        <v>0</v>
      </c>
      <c r="AF11" s="959">
        <f>SUM([3]BİSİKLET!K48)</f>
        <v>0</v>
      </c>
      <c r="AG11" s="961"/>
      <c r="AH11" s="958"/>
      <c r="AI11" s="959"/>
      <c r="AJ11" s="961">
        <f>SUM([3]BİSİKLET!I113)</f>
        <v>5</v>
      </c>
      <c r="AK11" s="958">
        <f>SUM([3]BİSİKLET!J113)</f>
        <v>4</v>
      </c>
      <c r="AL11" s="959">
        <f>SUM([3]BİSİKLET!K113)</f>
        <v>7</v>
      </c>
      <c r="AM11" s="957">
        <f t="shared" si="0"/>
        <v>7</v>
      </c>
      <c r="AN11" s="949">
        <f t="shared" si="0"/>
        <v>4</v>
      </c>
      <c r="AO11" s="953">
        <f t="shared" si="0"/>
        <v>7</v>
      </c>
      <c r="AP11" s="954">
        <f t="shared" si="1"/>
        <v>18</v>
      </c>
    </row>
    <row r="12" spans="1:42">
      <c r="A12" s="955">
        <v>9</v>
      </c>
      <c r="B12" s="956" t="s">
        <v>13338</v>
      </c>
      <c r="C12" s="957">
        <f>SUM('[3]BOCCE-BOWLING-DART'!I9)</f>
        <v>0</v>
      </c>
      <c r="D12" s="958">
        <f>SUM('[3]BOCCE-BOWLING-DART'!J9)</f>
        <v>0</v>
      </c>
      <c r="E12" s="959">
        <f>SUM('[3]BOCCE-BOWLING-DART'!K9)</f>
        <v>0</v>
      </c>
      <c r="F12" s="951"/>
      <c r="G12" s="949"/>
      <c r="H12" s="960"/>
      <c r="I12" s="961">
        <f>SUM('[3]BOCCE-BOWLING-DART'!I17)</f>
        <v>1</v>
      </c>
      <c r="J12" s="958">
        <f>SUM('[3]BOCCE-BOWLING-DART'!J17)</f>
        <v>1</v>
      </c>
      <c r="K12" s="959">
        <f>SUM('[3]BOCCE-BOWLING-DART'!K17)</f>
        <v>2</v>
      </c>
      <c r="L12" s="961"/>
      <c r="M12" s="958"/>
      <c r="N12" s="960"/>
      <c r="O12" s="961">
        <f>SUM('[3]BOCCE-BOWLING-DART'!I29)</f>
        <v>0</v>
      </c>
      <c r="P12" s="958">
        <f>SUM('[3]BOCCE-BOWLING-DART'!J29)</f>
        <v>0</v>
      </c>
      <c r="Q12" s="959">
        <f>SUM('[3]BOCCE-BOWLING-DART'!K29)</f>
        <v>0</v>
      </c>
      <c r="R12" s="961">
        <f>SUM('[3]BOCCE-BOWLING-DART'!I36)</f>
        <v>0</v>
      </c>
      <c r="S12" s="958">
        <f>SUM('[3]BOCCE-BOWLING-DART'!J36)</f>
        <v>0</v>
      </c>
      <c r="T12" s="959">
        <f>SUM('[3]BOCCE-BOWLING-DART'!K36)</f>
        <v>0</v>
      </c>
      <c r="U12" s="957"/>
      <c r="V12" s="958"/>
      <c r="W12" s="959"/>
      <c r="X12" s="961">
        <f>SUM('[3]BOCCE-BOWLING-DART'!I41)</f>
        <v>0</v>
      </c>
      <c r="Y12" s="958">
        <f>SUM('[3]BOCCE-BOWLING-DART'!J41)</f>
        <v>0</v>
      </c>
      <c r="Z12" s="959">
        <f>SUM('[3]BOCCE-BOWLING-DART'!K41)</f>
        <v>0</v>
      </c>
      <c r="AA12" s="961">
        <f>SUM('[3]BOCCE-BOWLING-DART'!I47)</f>
        <v>0</v>
      </c>
      <c r="AB12" s="958">
        <f>SUM('[3]BOCCE-BOWLING-DART'!J47)</f>
        <v>0</v>
      </c>
      <c r="AC12" s="959">
        <f>SUM('[3]BOCCE-BOWLING-DART'!K47)</f>
        <v>0</v>
      </c>
      <c r="AD12" s="961">
        <f>SUM('[3]BOCCE-BOWLING-DART'!I53)</f>
        <v>0</v>
      </c>
      <c r="AE12" s="958">
        <f>SUM('[3]BOCCE-BOWLING-DART'!J53)</f>
        <v>0</v>
      </c>
      <c r="AF12" s="959">
        <f>SUM('[3]BOCCE-BOWLING-DART'!K53)</f>
        <v>0</v>
      </c>
      <c r="AG12" s="961"/>
      <c r="AH12" s="958"/>
      <c r="AI12" s="959"/>
      <c r="AJ12" s="961">
        <f>SUM('[3]BOCCE-BOWLING-DART'!I88)</f>
        <v>9</v>
      </c>
      <c r="AK12" s="958">
        <f>SUM('[3]BOCCE-BOWLING-DART'!J88)</f>
        <v>5</v>
      </c>
      <c r="AL12" s="959">
        <f>SUM('[3]BOCCE-BOWLING-DART'!K88)</f>
        <v>3</v>
      </c>
      <c r="AM12" s="957">
        <f t="shared" si="0"/>
        <v>10</v>
      </c>
      <c r="AN12" s="949">
        <f t="shared" si="0"/>
        <v>6</v>
      </c>
      <c r="AO12" s="953">
        <f t="shared" si="0"/>
        <v>5</v>
      </c>
      <c r="AP12" s="954">
        <f>AM12+AN12+AO12</f>
        <v>21</v>
      </c>
    </row>
    <row r="13" spans="1:42">
      <c r="A13" s="955">
        <v>10</v>
      </c>
      <c r="B13" s="956" t="s">
        <v>1452</v>
      </c>
      <c r="C13" s="957">
        <f>SUM([3]BOKS!I9)</f>
        <v>1</v>
      </c>
      <c r="D13" s="958">
        <f>SUM([3]BOKS!J9)</f>
        <v>1</v>
      </c>
      <c r="E13" s="959">
        <f>SUM([3]BOKS!K9)</f>
        <v>0</v>
      </c>
      <c r="F13" s="951"/>
      <c r="G13" s="949"/>
      <c r="H13" s="960"/>
      <c r="I13" s="961">
        <f>SUM([3]BOKS!I17)</f>
        <v>1</v>
      </c>
      <c r="J13" s="958">
        <f>SUM([3]BOKS!J17)</f>
        <v>1</v>
      </c>
      <c r="K13" s="959">
        <f>SUM([3]BOKS!K17)</f>
        <v>0</v>
      </c>
      <c r="L13" s="961"/>
      <c r="M13" s="958"/>
      <c r="N13" s="960"/>
      <c r="O13" s="961">
        <f>SUM([3]BOKS!I47)</f>
        <v>0</v>
      </c>
      <c r="P13" s="958">
        <f>SUM([3]BOKS!J47)</f>
        <v>5</v>
      </c>
      <c r="Q13" s="959">
        <f>SUM([3]BOKS!K47)</f>
        <v>20</v>
      </c>
      <c r="R13" s="961">
        <f>SUM([3]BOKS!I59)</f>
        <v>0</v>
      </c>
      <c r="S13" s="958">
        <f>SUM([3]BOKS!J59)</f>
        <v>0</v>
      </c>
      <c r="T13" s="959">
        <f>SUM([3]BOKS!K59)</f>
        <v>0</v>
      </c>
      <c r="U13" s="957"/>
      <c r="V13" s="958"/>
      <c r="W13" s="959"/>
      <c r="X13" s="961">
        <f>SUM([3]BOKS!I64)</f>
        <v>0</v>
      </c>
      <c r="Y13" s="958">
        <f>SUM([3]BOKS!J64)</f>
        <v>0</v>
      </c>
      <c r="Z13" s="959">
        <f>SUM([3]BOKS!K64)</f>
        <v>0</v>
      </c>
      <c r="AA13" s="961">
        <f>SUM([3]BOKS!I70)</f>
        <v>0</v>
      </c>
      <c r="AB13" s="958">
        <f>SUM([3]BOKS!J70)</f>
        <v>0</v>
      </c>
      <c r="AC13" s="959">
        <f>SUM([3]BOKS!K70)</f>
        <v>0</v>
      </c>
      <c r="AD13" s="961">
        <f>SUM([3]BOKS!I73)</f>
        <v>0</v>
      </c>
      <c r="AE13" s="958">
        <f>SUM([3]BOKS!J73)</f>
        <v>0</v>
      </c>
      <c r="AF13" s="959">
        <f>SUM([3]BOKS!K73)</f>
        <v>0</v>
      </c>
      <c r="AG13" s="961"/>
      <c r="AH13" s="958"/>
      <c r="AI13" s="959"/>
      <c r="AJ13" s="961">
        <f>SUM([3]BOKS!I115)</f>
        <v>10</v>
      </c>
      <c r="AK13" s="958">
        <f>SUM([3]BOKS!J115)</f>
        <v>4</v>
      </c>
      <c r="AL13" s="959">
        <f>SUM([3]BOKS!K115)</f>
        <v>9</v>
      </c>
      <c r="AM13" s="957">
        <f t="shared" si="0"/>
        <v>12</v>
      </c>
      <c r="AN13" s="949">
        <f t="shared" si="0"/>
        <v>11</v>
      </c>
      <c r="AO13" s="953">
        <f t="shared" si="0"/>
        <v>29</v>
      </c>
      <c r="AP13" s="954">
        <f t="shared" si="1"/>
        <v>52</v>
      </c>
    </row>
    <row r="14" spans="1:42">
      <c r="A14" s="955">
        <v>11</v>
      </c>
      <c r="B14" s="956" t="s">
        <v>1546</v>
      </c>
      <c r="C14" s="957"/>
      <c r="D14" s="958"/>
      <c r="E14" s="959"/>
      <c r="F14" s="951"/>
      <c r="G14" s="949"/>
      <c r="H14" s="960"/>
      <c r="I14" s="961">
        <f>SUM([3]BRİÇ!I15)</f>
        <v>0</v>
      </c>
      <c r="J14" s="958">
        <f>SUM([3]BRİÇ!J15)</f>
        <v>0</v>
      </c>
      <c r="K14" s="959">
        <f>SUM([3]BRİÇ!K15)</f>
        <v>0</v>
      </c>
      <c r="L14" s="961"/>
      <c r="M14" s="958"/>
      <c r="N14" s="960"/>
      <c r="O14" s="961">
        <f>SUM([3]BRİÇ!I21)</f>
        <v>0</v>
      </c>
      <c r="P14" s="958">
        <f>SUM([3]BRİÇ!J21)</f>
        <v>0</v>
      </c>
      <c r="Q14" s="959">
        <f>SUM([3]BRİÇ!K21)</f>
        <v>0</v>
      </c>
      <c r="R14" s="961">
        <f>SUM([3]BRİÇ!I29)</f>
        <v>0</v>
      </c>
      <c r="S14" s="958">
        <f>SUM([3]BRİÇ!J29)</f>
        <v>0</v>
      </c>
      <c r="T14" s="959">
        <f>SUM([3]BRİÇ!K29)</f>
        <v>0</v>
      </c>
      <c r="U14" s="957"/>
      <c r="V14" s="958"/>
      <c r="W14" s="959"/>
      <c r="X14" s="961"/>
      <c r="Y14" s="958"/>
      <c r="Z14" s="959"/>
      <c r="AA14" s="961"/>
      <c r="AB14" s="958"/>
      <c r="AC14" s="959"/>
      <c r="AD14" s="961"/>
      <c r="AE14" s="958"/>
      <c r="AF14" s="959"/>
      <c r="AG14" s="961"/>
      <c r="AH14" s="958"/>
      <c r="AI14" s="959"/>
      <c r="AJ14" s="961">
        <f>SUM([3]BRİÇ!I58)</f>
        <v>0</v>
      </c>
      <c r="AK14" s="958">
        <f>SUM([3]BRİÇ!J58)</f>
        <v>0</v>
      </c>
      <c r="AL14" s="959">
        <f>SUM([3]BRİÇ!K58)</f>
        <v>0</v>
      </c>
      <c r="AM14" s="957">
        <f>SUM(C14,F14,I14,L14,O14,R14,U14,X14,AA14,AD14,AG14,AJ14)</f>
        <v>0</v>
      </c>
      <c r="AN14" s="949">
        <f>SUM(D14,G14,J14,M14,P14,S14,V14,Y14,AB14,AE14,AH14,AK14)</f>
        <v>0</v>
      </c>
      <c r="AO14" s="953">
        <f>SUM(E14,H14,K14,N14,Q14,T14,W14,Z14,AC14,AF14,AI14,AL14)</f>
        <v>0</v>
      </c>
      <c r="AP14" s="954">
        <f t="shared" si="1"/>
        <v>0</v>
      </c>
    </row>
    <row r="15" spans="1:42">
      <c r="A15" s="955">
        <v>12</v>
      </c>
      <c r="B15" s="956" t="s">
        <v>1589</v>
      </c>
      <c r="C15" s="957">
        <f>SUM('[3]BUZ HOKEYİ'!I51)</f>
        <v>0</v>
      </c>
      <c r="D15" s="958">
        <f>SUM('[3]BUZ HOKEYİ'!J51)</f>
        <v>0</v>
      </c>
      <c r="E15" s="959">
        <f>SUM('[3]BUZ HOKEYİ'!K51)</f>
        <v>0</v>
      </c>
      <c r="F15" s="951"/>
      <c r="G15" s="949"/>
      <c r="H15" s="960"/>
      <c r="I15" s="961">
        <f>SUM('[3]BUZ HOKEYİ'!I98)</f>
        <v>0</v>
      </c>
      <c r="J15" s="958">
        <f>SUM('[3]BUZ HOKEYİ'!J98)</f>
        <v>0</v>
      </c>
      <c r="K15" s="959">
        <f>SUM('[3]BUZ HOKEYİ'!K98)</f>
        <v>0</v>
      </c>
      <c r="L15" s="961"/>
      <c r="M15" s="958"/>
      <c r="N15" s="960"/>
      <c r="O15" s="961">
        <f>SUM('[3]BUZ HOKEYİ'!I145)</f>
        <v>0</v>
      </c>
      <c r="P15" s="958">
        <f>SUM('[3]BUZ HOKEYİ'!J145)</f>
        <v>0</v>
      </c>
      <c r="Q15" s="959">
        <f>SUM('[3]BUZ HOKEYİ'!K145)</f>
        <v>0</v>
      </c>
      <c r="R15" s="961">
        <f>SUM('[3]BUZ HOKEYİ'!I192)</f>
        <v>0</v>
      </c>
      <c r="S15" s="958">
        <f>SUM('[3]BUZ HOKEYİ'!J192)</f>
        <v>0</v>
      </c>
      <c r="T15" s="959">
        <f>SUM('[3]BUZ HOKEYİ'!K192)</f>
        <v>0</v>
      </c>
      <c r="U15" s="957"/>
      <c r="V15" s="958"/>
      <c r="W15" s="959"/>
      <c r="X15" s="961">
        <f>SUM('[3]BUZ HOKEYİ'!I239)</f>
        <v>0</v>
      </c>
      <c r="Y15" s="958">
        <f>SUM('[3]BUZ HOKEYİ'!J239)</f>
        <v>0</v>
      </c>
      <c r="Z15" s="959">
        <f>SUM('[3]BUZ HOKEYİ'!K239)</f>
        <v>0</v>
      </c>
      <c r="AA15" s="961">
        <f>SUM('[3]BUZ HOKEYİ'!I286)</f>
        <v>0</v>
      </c>
      <c r="AB15" s="958">
        <f>SUM('[3]BUZ HOKEYİ'!J286)</f>
        <v>0</v>
      </c>
      <c r="AC15" s="959">
        <f>SUM('[3]BUZ HOKEYİ'!K286)</f>
        <v>0</v>
      </c>
      <c r="AD15" s="961">
        <f>SUM('[3]BUZ HOKEYİ'!I333)</f>
        <v>0</v>
      </c>
      <c r="AE15" s="958">
        <f>SUM('[3]BUZ HOKEYİ'!J333)</f>
        <v>0</v>
      </c>
      <c r="AF15" s="959">
        <f>SUM('[3]BUZ HOKEYİ'!K333)</f>
        <v>0</v>
      </c>
      <c r="AG15" s="961"/>
      <c r="AH15" s="958"/>
      <c r="AI15" s="959"/>
      <c r="AJ15" s="961">
        <f>SUM('[3]BUZ HOKEYİ'!I427)</f>
        <v>0</v>
      </c>
      <c r="AK15" s="958">
        <f>SUM('[3]BUZ HOKEYİ'!J427)</f>
        <v>0</v>
      </c>
      <c r="AL15" s="959">
        <f>SUM('[3]BUZ HOKEYİ'!K427)</f>
        <v>0</v>
      </c>
      <c r="AM15" s="957">
        <f t="shared" si="0"/>
        <v>0</v>
      </c>
      <c r="AN15" s="949">
        <f t="shared" si="0"/>
        <v>0</v>
      </c>
      <c r="AO15" s="953">
        <f t="shared" si="0"/>
        <v>0</v>
      </c>
      <c r="AP15" s="954">
        <f t="shared" si="1"/>
        <v>0</v>
      </c>
    </row>
    <row r="16" spans="1:42">
      <c r="A16" s="955">
        <v>13</v>
      </c>
      <c r="B16" s="956" t="s">
        <v>1571</v>
      </c>
      <c r="C16" s="957">
        <f>SUM('[3]BUZ PATENİ'!I9)</f>
        <v>0</v>
      </c>
      <c r="D16" s="958">
        <f>SUM('[3]BUZ PATENİ'!J9)</f>
        <v>0</v>
      </c>
      <c r="E16" s="959">
        <f>SUM('[3]BUZ PATENİ'!K9)</f>
        <v>0</v>
      </c>
      <c r="F16" s="951"/>
      <c r="G16" s="949"/>
      <c r="H16" s="960"/>
      <c r="I16" s="961">
        <f>SUM('[3]BUZ PATENİ'!I17)</f>
        <v>0</v>
      </c>
      <c r="J16" s="958">
        <f>SUM('[3]BUZ PATENİ'!J17)</f>
        <v>0</v>
      </c>
      <c r="K16" s="959">
        <f>SUM('[3]BUZ PATENİ'!K17)</f>
        <v>0</v>
      </c>
      <c r="L16" s="961"/>
      <c r="M16" s="958"/>
      <c r="N16" s="960"/>
      <c r="O16" s="961">
        <f>SUM('[3]BUZ PATENİ'!I23)</f>
        <v>0</v>
      </c>
      <c r="P16" s="958">
        <f>SUM('[3]BUZ PATENİ'!J23)</f>
        <v>0</v>
      </c>
      <c r="Q16" s="959">
        <f>SUM('[3]BUZ PATENİ'!K23)</f>
        <v>0</v>
      </c>
      <c r="R16" s="961">
        <f>SUM('[3]BUZ PATENİ'!I29)</f>
        <v>0</v>
      </c>
      <c r="S16" s="958">
        <f>SUM('[3]BUZ PATENİ'!J29)</f>
        <v>0</v>
      </c>
      <c r="T16" s="959">
        <f>SUM('[3]BUZ PATENİ'!K29)</f>
        <v>0</v>
      </c>
      <c r="U16" s="957"/>
      <c r="V16" s="958"/>
      <c r="W16" s="959"/>
      <c r="X16" s="961">
        <f>SUM('[3]BUZ PATENİ'!I34)</f>
        <v>0</v>
      </c>
      <c r="Y16" s="958">
        <f>SUM('[3]BUZ PATENİ'!J34)</f>
        <v>0</v>
      </c>
      <c r="Z16" s="959">
        <f>SUM('[3]BUZ PATENİ'!K34)</f>
        <v>0</v>
      </c>
      <c r="AA16" s="961">
        <f>SUM('[3]BUZ PATENİ'!I39)</f>
        <v>0</v>
      </c>
      <c r="AB16" s="958">
        <f>SUM('[3]BUZ PATENİ'!J39)</f>
        <v>0</v>
      </c>
      <c r="AC16" s="959">
        <f>SUM('[3]BUZ PATENİ'!K39)</f>
        <v>0</v>
      </c>
      <c r="AD16" s="961">
        <f>SUM('[3]BUZ PATENİ'!I44)</f>
        <v>0</v>
      </c>
      <c r="AE16" s="958">
        <f>SUM('[3]BUZ PATENİ'!J44)</f>
        <v>0</v>
      </c>
      <c r="AF16" s="959">
        <f>SUM('[3]BUZ PATENİ'!K44)</f>
        <v>0</v>
      </c>
      <c r="AG16" s="961"/>
      <c r="AH16" s="958"/>
      <c r="AI16" s="959"/>
      <c r="AJ16" s="961">
        <f>SUM('[3]BUZ PATENİ'!I118)</f>
        <v>19</v>
      </c>
      <c r="AK16" s="958">
        <f>SUM('[3]BUZ PATENİ'!J118)</f>
        <v>13</v>
      </c>
      <c r="AL16" s="959">
        <f>SUM('[3]BUZ PATENİ'!K118)</f>
        <v>10</v>
      </c>
      <c r="AM16" s="957">
        <f t="shared" si="0"/>
        <v>19</v>
      </c>
      <c r="AN16" s="949">
        <f t="shared" si="0"/>
        <v>13</v>
      </c>
      <c r="AO16" s="953">
        <f t="shared" si="0"/>
        <v>10</v>
      </c>
      <c r="AP16" s="954">
        <f t="shared" si="1"/>
        <v>42</v>
      </c>
    </row>
    <row r="17" spans="1:42">
      <c r="A17" s="955">
        <v>14</v>
      </c>
      <c r="B17" s="956" t="s">
        <v>1453</v>
      </c>
      <c r="C17" s="957">
        <f>SUM([3]CİMNASTİK!I9)</f>
        <v>0</v>
      </c>
      <c r="D17" s="958">
        <f>SUM([3]CİMNASTİK!J9)</f>
        <v>0</v>
      </c>
      <c r="E17" s="959">
        <f>SUM([3]CİMNASTİK!K9)</f>
        <v>1</v>
      </c>
      <c r="F17" s="951"/>
      <c r="G17" s="949"/>
      <c r="H17" s="960"/>
      <c r="I17" s="961">
        <f>SUM([3]CİMNASTİK!I18)</f>
        <v>1</v>
      </c>
      <c r="J17" s="958">
        <f>SUM([3]CİMNASTİK!J18)</f>
        <v>0</v>
      </c>
      <c r="K17" s="959">
        <f>SUM([3]CİMNASTİK!K18)</f>
        <v>0</v>
      </c>
      <c r="L17" s="961"/>
      <c r="M17" s="958"/>
      <c r="N17" s="960"/>
      <c r="O17" s="961">
        <f>SUM([3]CİMNASTİK!I31)</f>
        <v>1</v>
      </c>
      <c r="P17" s="958">
        <f>SUM([3]CİMNASTİK!J31)</f>
        <v>1</v>
      </c>
      <c r="Q17" s="959">
        <f>SUM([3]CİMNASTİK!K31)</f>
        <v>2</v>
      </c>
      <c r="R17" s="961">
        <f>SUM([3]CİMNASTİK!I37)</f>
        <v>0</v>
      </c>
      <c r="S17" s="958">
        <f>SUM([3]CİMNASTİK!J37)</f>
        <v>0</v>
      </c>
      <c r="T17" s="959">
        <f>SUM([3]CİMNASTİK!K37)</f>
        <v>0</v>
      </c>
      <c r="U17" s="957"/>
      <c r="V17" s="958"/>
      <c r="W17" s="959"/>
      <c r="X17" s="961">
        <f>SUM([3]CİMNASTİK!I42)</f>
        <v>0</v>
      </c>
      <c r="Y17" s="958">
        <f>SUM([3]CİMNASTİK!J42)</f>
        <v>0</v>
      </c>
      <c r="Z17" s="959">
        <f>SUM([3]CİMNASTİK!K42)</f>
        <v>0</v>
      </c>
      <c r="AA17" s="961">
        <f>SUM([3]CİMNASTİK!I48)</f>
        <v>0</v>
      </c>
      <c r="AB17" s="958">
        <f>SUM([3]CİMNASTİK!J48)</f>
        <v>0</v>
      </c>
      <c r="AC17" s="959">
        <f>SUM([3]CİMNASTİK!K48)</f>
        <v>0</v>
      </c>
      <c r="AD17" s="961">
        <f>SUM([3]CİMNASTİK!I52)</f>
        <v>0</v>
      </c>
      <c r="AE17" s="958">
        <f>SUM([3]CİMNASTİK!J52)</f>
        <v>0</v>
      </c>
      <c r="AF17" s="959">
        <f>SUM([3]CİMNASTİK!K52)</f>
        <v>0</v>
      </c>
      <c r="AG17" s="961"/>
      <c r="AH17" s="958"/>
      <c r="AI17" s="959"/>
      <c r="AJ17" s="961">
        <f>SUM([3]CİMNASTİK!I105)</f>
        <v>14</v>
      </c>
      <c r="AK17" s="958">
        <f>SUM([3]CİMNASTİK!J105)</f>
        <v>8</v>
      </c>
      <c r="AL17" s="959">
        <f>SUM([3]CİMNASTİK!K105)</f>
        <v>12</v>
      </c>
      <c r="AM17" s="957">
        <f t="shared" si="0"/>
        <v>16</v>
      </c>
      <c r="AN17" s="949">
        <f t="shared" si="0"/>
        <v>9</v>
      </c>
      <c r="AO17" s="953">
        <f t="shared" si="0"/>
        <v>15</v>
      </c>
      <c r="AP17" s="954">
        <f t="shared" si="1"/>
        <v>40</v>
      </c>
    </row>
    <row r="18" spans="1:42">
      <c r="A18" s="955">
        <v>15</v>
      </c>
      <c r="B18" s="956" t="s">
        <v>5379</v>
      </c>
      <c r="C18" s="957">
        <f>SUM([3]CURLİNG!I51)</f>
        <v>0</v>
      </c>
      <c r="D18" s="958">
        <f>SUM([3]CURLİNG!J51)</f>
        <v>0</v>
      </c>
      <c r="E18" s="959">
        <f>SUM([3]CURLİNG!K51)</f>
        <v>0</v>
      </c>
      <c r="F18" s="951"/>
      <c r="G18" s="949"/>
      <c r="H18" s="960"/>
      <c r="I18" s="961">
        <f>SUM([3]CURLİNG!I98)</f>
        <v>0</v>
      </c>
      <c r="J18" s="958">
        <f>SUM([3]CURLİNG!J98)</f>
        <v>0</v>
      </c>
      <c r="K18" s="959">
        <f>SUM([3]CURLİNG!K98)</f>
        <v>0</v>
      </c>
      <c r="L18" s="961"/>
      <c r="M18" s="958"/>
      <c r="N18" s="960"/>
      <c r="O18" s="961">
        <f>SUM([3]CURLİNG!I145)</f>
        <v>0</v>
      </c>
      <c r="P18" s="958">
        <f>SUM([3]CURLİNG!J145)</f>
        <v>0</v>
      </c>
      <c r="Q18" s="959">
        <f>SUM([3]CURLİNG!K145)</f>
        <v>0</v>
      </c>
      <c r="R18" s="961">
        <f>SUM([3]CURLİNG!I192)</f>
        <v>0</v>
      </c>
      <c r="S18" s="958">
        <f>SUM([3]CURLİNG!J192)</f>
        <v>0</v>
      </c>
      <c r="T18" s="959">
        <f>SUM([3]CURLİNG!K192)</f>
        <v>0</v>
      </c>
      <c r="U18" s="957"/>
      <c r="V18" s="958"/>
      <c r="W18" s="959"/>
      <c r="X18" s="961">
        <f>SUM([3]CURLİNG!I239)</f>
        <v>0</v>
      </c>
      <c r="Y18" s="958">
        <f>SUM([3]CURLİNG!J239)</f>
        <v>0</v>
      </c>
      <c r="Z18" s="959">
        <f>SUM([3]CURLİNG!K239)</f>
        <v>0</v>
      </c>
      <c r="AA18" s="961">
        <f>SUM([3]CURLİNG!I286)</f>
        <v>0</v>
      </c>
      <c r="AB18" s="958">
        <f>SUM([3]CURLİNG!J286)</f>
        <v>0</v>
      </c>
      <c r="AC18" s="959">
        <f>SUM([3]CURLİNG!K286)</f>
        <v>0</v>
      </c>
      <c r="AD18" s="961">
        <f>SUM([3]CURLİNG!I333)</f>
        <v>0</v>
      </c>
      <c r="AE18" s="958">
        <f>SUM([3]CURLİNG!J333)</f>
        <v>0</v>
      </c>
      <c r="AF18" s="959">
        <f>SUM([3]CURLİNG!K333)</f>
        <v>0</v>
      </c>
      <c r="AG18" s="961"/>
      <c r="AH18" s="958"/>
      <c r="AI18" s="959"/>
      <c r="AJ18" s="961">
        <f>SUM([3]CURLİNG!I426)</f>
        <v>4</v>
      </c>
      <c r="AK18" s="958">
        <f>SUM([3]CURLİNG!J426)</f>
        <v>1</v>
      </c>
      <c r="AL18" s="959">
        <f>SUM([3]CURLİNG!K426)</f>
        <v>1</v>
      </c>
      <c r="AM18" s="957">
        <f t="shared" si="0"/>
        <v>4</v>
      </c>
      <c r="AN18" s="949">
        <f t="shared" si="0"/>
        <v>1</v>
      </c>
      <c r="AO18" s="953">
        <f t="shared" si="0"/>
        <v>1</v>
      </c>
      <c r="AP18" s="954">
        <f t="shared" si="1"/>
        <v>6</v>
      </c>
    </row>
    <row r="19" spans="1:42">
      <c r="A19" s="955">
        <v>16</v>
      </c>
      <c r="B19" s="956" t="s">
        <v>6553</v>
      </c>
      <c r="C19" s="957"/>
      <c r="D19" s="958"/>
      <c r="E19" s="959"/>
      <c r="F19" s="951"/>
      <c r="G19" s="949"/>
      <c r="H19" s="960"/>
      <c r="I19" s="961">
        <f>SUM([3]DAĞCILIK!I17)</f>
        <v>0</v>
      </c>
      <c r="J19" s="958">
        <f>SUM([3]DAĞCILIK!J17)</f>
        <v>0</v>
      </c>
      <c r="K19" s="959">
        <f>SUM([3]DAĞCILIK!K17)</f>
        <v>0</v>
      </c>
      <c r="L19" s="961"/>
      <c r="M19" s="958"/>
      <c r="N19" s="960"/>
      <c r="O19" s="961">
        <f>SUM([3]DAĞCILIK!I25)</f>
        <v>0</v>
      </c>
      <c r="P19" s="958">
        <f>SUM([3]DAĞCILIK!J25)</f>
        <v>0</v>
      </c>
      <c r="Q19" s="959">
        <f>SUM([3]DAĞCILIK!K25)</f>
        <v>0</v>
      </c>
      <c r="R19" s="961">
        <f>SUM([3]DAĞCILIK!I38)</f>
        <v>0</v>
      </c>
      <c r="S19" s="958">
        <f>SUM([3]DAĞCILIK!J38)</f>
        <v>0</v>
      </c>
      <c r="T19" s="959">
        <f>SUM([3]DAĞCILIK!K38)</f>
        <v>0</v>
      </c>
      <c r="U19" s="957"/>
      <c r="V19" s="958"/>
      <c r="W19" s="959"/>
      <c r="X19" s="961"/>
      <c r="Y19" s="958"/>
      <c r="Z19" s="959"/>
      <c r="AA19" s="961"/>
      <c r="AB19" s="958"/>
      <c r="AC19" s="959"/>
      <c r="AD19" s="961"/>
      <c r="AE19" s="958"/>
      <c r="AF19" s="959"/>
      <c r="AG19" s="961"/>
      <c r="AH19" s="958"/>
      <c r="AI19" s="959"/>
      <c r="AJ19" s="961">
        <f>SUM([3]DAĞCILIK!I69)</f>
        <v>0</v>
      </c>
      <c r="AK19" s="958">
        <f>SUM([3]DAĞCILIK!J69)</f>
        <v>0</v>
      </c>
      <c r="AL19" s="959">
        <f>SUM([3]DAĞCILIK!K69)</f>
        <v>0</v>
      </c>
      <c r="AM19" s="957">
        <f t="shared" si="0"/>
        <v>0</v>
      </c>
      <c r="AN19" s="949">
        <f t="shared" si="0"/>
        <v>0</v>
      </c>
      <c r="AO19" s="953">
        <f t="shared" si="0"/>
        <v>0</v>
      </c>
      <c r="AP19" s="954">
        <f>AM19+AN19+AO19</f>
        <v>0</v>
      </c>
    </row>
    <row r="20" spans="1:42">
      <c r="A20" s="955">
        <v>17</v>
      </c>
      <c r="B20" s="956" t="s">
        <v>1590</v>
      </c>
      <c r="C20" s="957"/>
      <c r="D20" s="958"/>
      <c r="E20" s="959"/>
      <c r="F20" s="951"/>
      <c r="G20" s="949"/>
      <c r="H20" s="960"/>
      <c r="I20" s="961">
        <f>SUM([3]DANS!I21)</f>
        <v>0</v>
      </c>
      <c r="J20" s="958">
        <f>SUM([3]DANS!J21)</f>
        <v>0</v>
      </c>
      <c r="K20" s="959">
        <f>SUM([3]DANS!K21)</f>
        <v>0</v>
      </c>
      <c r="L20" s="961"/>
      <c r="M20" s="958"/>
      <c r="N20" s="960"/>
      <c r="O20" s="961">
        <f>SUM([3]DANS!I29)</f>
        <v>0</v>
      </c>
      <c r="P20" s="958">
        <f>SUM([3]DANS!J29)</f>
        <v>0</v>
      </c>
      <c r="Q20" s="959">
        <f>SUM([3]DANS!K29)</f>
        <v>0</v>
      </c>
      <c r="R20" s="961">
        <f>SUM([3]DANS!I35)</f>
        <v>0</v>
      </c>
      <c r="S20" s="958">
        <f>SUM([3]DANS!J35)</f>
        <v>0</v>
      </c>
      <c r="T20" s="959">
        <f>SUM([3]DANS!K35)</f>
        <v>0</v>
      </c>
      <c r="U20" s="957"/>
      <c r="V20" s="958"/>
      <c r="W20" s="959"/>
      <c r="X20" s="961"/>
      <c r="Y20" s="958"/>
      <c r="Z20" s="959"/>
      <c r="AA20" s="961"/>
      <c r="AB20" s="958"/>
      <c r="AC20" s="959"/>
      <c r="AD20" s="961"/>
      <c r="AE20" s="958"/>
      <c r="AF20" s="959"/>
      <c r="AG20" s="961"/>
      <c r="AH20" s="958"/>
      <c r="AI20" s="959"/>
      <c r="AJ20" s="961">
        <f>SUM([3]DANS!I72)</f>
        <v>0</v>
      </c>
      <c r="AK20" s="958">
        <f>SUM([3]DANS!J72)</f>
        <v>0</v>
      </c>
      <c r="AL20" s="959">
        <f>SUM([3]DANS!K72)</f>
        <v>1</v>
      </c>
      <c r="AM20" s="957">
        <f t="shared" si="0"/>
        <v>0</v>
      </c>
      <c r="AN20" s="949">
        <f t="shared" si="0"/>
        <v>0</v>
      </c>
      <c r="AO20" s="953">
        <f t="shared" si="0"/>
        <v>1</v>
      </c>
      <c r="AP20" s="954">
        <f t="shared" si="1"/>
        <v>1</v>
      </c>
    </row>
    <row r="21" spans="1:42">
      <c r="A21" s="955">
        <v>18</v>
      </c>
      <c r="B21" s="956" t="s">
        <v>1498</v>
      </c>
      <c r="C21" s="957">
        <f>SUM([3]ESKRİM!I9)</f>
        <v>0</v>
      </c>
      <c r="D21" s="958">
        <f>SUM([3]ESKRİM!J9)</f>
        <v>0</v>
      </c>
      <c r="E21" s="959">
        <f>SUM([3]ESKRİM!K9)</f>
        <v>0</v>
      </c>
      <c r="F21" s="951"/>
      <c r="G21" s="949"/>
      <c r="H21" s="960"/>
      <c r="I21" s="961">
        <f>SUM([3]ESKRİM!I16)</f>
        <v>0</v>
      </c>
      <c r="J21" s="958">
        <f>SUM([3]ESKRİM!J16)</f>
        <v>1</v>
      </c>
      <c r="K21" s="959">
        <f>SUM([3]ESKRİM!K16)</f>
        <v>0</v>
      </c>
      <c r="L21" s="961"/>
      <c r="M21" s="958"/>
      <c r="N21" s="960"/>
      <c r="O21" s="961">
        <f>SUM([3]ESKRİM!I22)</f>
        <v>0</v>
      </c>
      <c r="P21" s="958">
        <f>SUM([3]ESKRİM!J22)</f>
        <v>0</v>
      </c>
      <c r="Q21" s="959">
        <f>SUM([3]ESKRİM!K22)</f>
        <v>0</v>
      </c>
      <c r="R21" s="961">
        <f>SUM([3]ESKRİM!I30)</f>
        <v>0</v>
      </c>
      <c r="S21" s="958">
        <f>SUM([3]ESKRİM!J30)</f>
        <v>0</v>
      </c>
      <c r="T21" s="959">
        <f>SUM([3]ESKRİM!K30)</f>
        <v>0</v>
      </c>
      <c r="U21" s="957"/>
      <c r="V21" s="958"/>
      <c r="W21" s="959"/>
      <c r="X21" s="961">
        <f>SUM([3]ESKRİM!I35)</f>
        <v>0</v>
      </c>
      <c r="Y21" s="958">
        <f>SUM([3]ESKRİM!J35)</f>
        <v>0</v>
      </c>
      <c r="Z21" s="959">
        <f>SUM([3]ESKRİM!K35)</f>
        <v>0</v>
      </c>
      <c r="AA21" s="961">
        <f>SUM([3]ESKRİM!I41)</f>
        <v>0</v>
      </c>
      <c r="AB21" s="958">
        <f>SUM([3]ESKRİM!J41)</f>
        <v>0</v>
      </c>
      <c r="AC21" s="959">
        <f>SUM([3]ESKRİM!K41)</f>
        <v>0</v>
      </c>
      <c r="AD21" s="961">
        <f>SUM([3]ESKRİM!I48)</f>
        <v>0</v>
      </c>
      <c r="AE21" s="958">
        <f>SUM([3]ESKRİM!J48)</f>
        <v>0</v>
      </c>
      <c r="AF21" s="959">
        <f>SUM([3]ESKRİM!K48)</f>
        <v>0</v>
      </c>
      <c r="AG21" s="961"/>
      <c r="AH21" s="958"/>
      <c r="AI21" s="959"/>
      <c r="AJ21" s="961">
        <f>SUM([3]ESKRİM!I103)</f>
        <v>7</v>
      </c>
      <c r="AK21" s="958">
        <f>SUM([3]ESKRİM!J103)</f>
        <v>4</v>
      </c>
      <c r="AL21" s="959">
        <f>SUM([3]ESKRİM!K103)</f>
        <v>13</v>
      </c>
      <c r="AM21" s="957">
        <f t="shared" si="0"/>
        <v>7</v>
      </c>
      <c r="AN21" s="949">
        <f t="shared" si="0"/>
        <v>5</v>
      </c>
      <c r="AO21" s="953">
        <f t="shared" si="0"/>
        <v>13</v>
      </c>
      <c r="AP21" s="954">
        <f t="shared" si="1"/>
        <v>25</v>
      </c>
    </row>
    <row r="22" spans="1:42">
      <c r="A22" s="955">
        <v>19</v>
      </c>
      <c r="B22" s="967" t="s">
        <v>13339</v>
      </c>
      <c r="C22" s="957">
        <f>SUM('[3]E-SPOR'!I9)</f>
        <v>0</v>
      </c>
      <c r="D22" s="958">
        <f>SUM('[3]E-SPOR'!J9)</f>
        <v>0</v>
      </c>
      <c r="E22" s="959">
        <f>SUM('[3]E-SPOR'!K9)</f>
        <v>0</v>
      </c>
      <c r="F22" s="961">
        <f>SUM('[3]E-SPOR'!I39)</f>
        <v>0</v>
      </c>
      <c r="G22" s="958">
        <f>SUM('[3]E-SPOR'!J39)</f>
        <v>0</v>
      </c>
      <c r="H22" s="959">
        <f>SUM('[3]E-SPOR'!K39)</f>
        <v>0</v>
      </c>
      <c r="I22" s="961">
        <f>SUM('[3]E-SPOR'!I51)</f>
        <v>0</v>
      </c>
      <c r="J22" s="958">
        <f>SUM('[3]E-SPOR'!J51)</f>
        <v>0</v>
      </c>
      <c r="K22" s="959">
        <f>SUM('[3]E-SPOR'!K51)</f>
        <v>0</v>
      </c>
      <c r="L22" s="961"/>
      <c r="M22" s="958"/>
      <c r="N22" s="960"/>
      <c r="O22" s="961">
        <f>SUM('[3]E-SPOR'!I58)</f>
        <v>0</v>
      </c>
      <c r="P22" s="958">
        <f>SUM('[3]E-SPOR'!J58)</f>
        <v>0</v>
      </c>
      <c r="Q22" s="959">
        <f>SUM('[3]E-SPOR'!K58)</f>
        <v>0</v>
      </c>
      <c r="R22" s="961">
        <f>SUM('[3]E-SPOR'!I66)</f>
        <v>0</v>
      </c>
      <c r="S22" s="958">
        <f>SUM('[3]E-SPOR'!J66)</f>
        <v>0</v>
      </c>
      <c r="T22" s="959">
        <f>SUM('[3]E-SPOR'!K66)</f>
        <v>0</v>
      </c>
      <c r="U22" s="957"/>
      <c r="V22" s="958"/>
      <c r="W22" s="959"/>
      <c r="X22" s="961">
        <f>SUM('[3]E-SPOR'!I71)</f>
        <v>0</v>
      </c>
      <c r="Y22" s="958">
        <f>SUM('[3]E-SPOR'!J71)</f>
        <v>0</v>
      </c>
      <c r="Z22" s="959">
        <f>SUM('[3]E-SPOR'!K71)</f>
        <v>0</v>
      </c>
      <c r="AA22" s="961">
        <f>SUM('[3]E-SPOR'!I77)</f>
        <v>0</v>
      </c>
      <c r="AB22" s="958">
        <f>SUM('[3]E-SPOR'!J77)</f>
        <v>0</v>
      </c>
      <c r="AC22" s="959">
        <f>SUM('[3]E-SPOR'!K77)</f>
        <v>0</v>
      </c>
      <c r="AD22" s="961">
        <f>SUM('[3]E-SPOR'!I84)</f>
        <v>0</v>
      </c>
      <c r="AE22" s="958">
        <f>SUM('[3]E-SPOR'!J84)</f>
        <v>0</v>
      </c>
      <c r="AF22" s="959">
        <f>SUM('[3]E-SPOR'!K84)</f>
        <v>0</v>
      </c>
      <c r="AG22" s="961"/>
      <c r="AH22" s="958"/>
      <c r="AI22" s="959"/>
      <c r="AJ22" s="961">
        <f>SUM('[3]E-SPOR'!I97)</f>
        <v>0</v>
      </c>
      <c r="AK22" s="958">
        <f>SUM('[3]E-SPOR'!J97)</f>
        <v>0</v>
      </c>
      <c r="AL22" s="959">
        <f>SUM('[3]E-SPOR'!K97)</f>
        <v>0</v>
      </c>
      <c r="AM22" s="957">
        <f t="shared" si="0"/>
        <v>0</v>
      </c>
      <c r="AN22" s="949">
        <f t="shared" si="0"/>
        <v>0</v>
      </c>
      <c r="AO22" s="953">
        <f t="shared" si="0"/>
        <v>0</v>
      </c>
      <c r="AP22" s="954">
        <f t="shared" si="1"/>
        <v>0</v>
      </c>
    </row>
    <row r="23" spans="1:42">
      <c r="A23" s="955">
        <v>20</v>
      </c>
      <c r="B23" s="956" t="s">
        <v>13340</v>
      </c>
      <c r="C23" s="957"/>
      <c r="D23" s="958"/>
      <c r="E23" s="959"/>
      <c r="F23" s="951"/>
      <c r="G23" s="949"/>
      <c r="H23" s="960"/>
      <c r="I23" s="961">
        <f>SUM('[3]GELENEKSEL SPOR DALLARI'!I17)</f>
        <v>0</v>
      </c>
      <c r="J23" s="958">
        <f>SUM('[3]GELENEKSEL SPOR DALLARI'!J17)</f>
        <v>0</v>
      </c>
      <c r="K23" s="959">
        <f>SUM('[3]GELENEKSEL SPOR DALLARI'!K17)</f>
        <v>0</v>
      </c>
      <c r="L23" s="961"/>
      <c r="M23" s="958"/>
      <c r="N23" s="960"/>
      <c r="O23" s="961">
        <f>SUM('[3]GELENEKSEL SPOR DALLARI'!I25)</f>
        <v>0</v>
      </c>
      <c r="P23" s="958">
        <f>SUM('[3]GELENEKSEL SPOR DALLARI'!J25)</f>
        <v>0</v>
      </c>
      <c r="Q23" s="959">
        <f>SUM('[3]GELENEKSEL SPOR DALLARI'!K25)</f>
        <v>0</v>
      </c>
      <c r="R23" s="961">
        <f>SUM('[3]GELENEKSEL SPOR DALLARI'!I33)</f>
        <v>0</v>
      </c>
      <c r="S23" s="958">
        <f>SUM('[3]GELENEKSEL SPOR DALLARI'!J33)</f>
        <v>0</v>
      </c>
      <c r="T23" s="959">
        <f>SUM('[3]GELENEKSEL SPOR DALLARI'!K33)</f>
        <v>0</v>
      </c>
      <c r="U23" s="957"/>
      <c r="V23" s="958"/>
      <c r="W23" s="959"/>
      <c r="X23" s="961"/>
      <c r="Y23" s="958"/>
      <c r="Z23" s="959"/>
      <c r="AA23" s="961"/>
      <c r="AB23" s="958"/>
      <c r="AC23" s="959"/>
      <c r="AD23" s="961"/>
      <c r="AE23" s="958"/>
      <c r="AF23" s="959"/>
      <c r="AG23" s="961"/>
      <c r="AH23" s="958"/>
      <c r="AI23" s="959"/>
      <c r="AJ23" s="961">
        <f>SUM('[3]GELENEKSEL SPOR DALLARI'!I62)</f>
        <v>0</v>
      </c>
      <c r="AK23" s="958">
        <f>SUM('[3]GELENEKSEL SPOR DALLARI'!J62)</f>
        <v>0</v>
      </c>
      <c r="AL23" s="959">
        <f>SUM('[3]GELENEKSEL SPOR DALLARI'!K62)</f>
        <v>0</v>
      </c>
      <c r="AM23" s="957">
        <f t="shared" si="0"/>
        <v>0</v>
      </c>
      <c r="AN23" s="949">
        <f t="shared" si="0"/>
        <v>0</v>
      </c>
      <c r="AO23" s="953">
        <f t="shared" si="0"/>
        <v>0</v>
      </c>
      <c r="AP23" s="954">
        <f>AM23+AN23+AO23</f>
        <v>0</v>
      </c>
    </row>
    <row r="24" spans="1:42">
      <c r="A24" s="955">
        <v>21</v>
      </c>
      <c r="B24" s="967" t="s">
        <v>13341</v>
      </c>
      <c r="C24" s="957"/>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c r="AK24" s="958"/>
      <c r="AL24" s="959"/>
      <c r="AM24" s="957"/>
      <c r="AN24" s="949"/>
      <c r="AO24" s="953"/>
      <c r="AP24" s="954">
        <f t="shared" si="1"/>
        <v>0</v>
      </c>
    </row>
    <row r="25" spans="1:42">
      <c r="A25" s="955">
        <v>22</v>
      </c>
      <c r="B25" s="956" t="s">
        <v>4048</v>
      </c>
      <c r="C25" s="957"/>
      <c r="D25" s="958"/>
      <c r="E25" s="959"/>
      <c r="F25" s="951"/>
      <c r="G25" s="949"/>
      <c r="H25" s="960"/>
      <c r="I25" s="961">
        <f>SUM('[3]GELİŞMEKTE OLAN '!I17)</f>
        <v>0</v>
      </c>
      <c r="J25" s="958">
        <f>SUM('[3]GELİŞMEKTE OLAN '!J17)</f>
        <v>0</v>
      </c>
      <c r="K25" s="959">
        <f>SUM('[3]GELİŞMEKTE OLAN '!K17)</f>
        <v>0</v>
      </c>
      <c r="L25" s="961"/>
      <c r="M25" s="958"/>
      <c r="N25" s="960"/>
      <c r="O25" s="961">
        <f>SUM('[3]GELİŞMEKTE OLAN '!I25)</f>
        <v>0</v>
      </c>
      <c r="P25" s="958">
        <f>SUM('[3]GELİŞMEKTE OLAN '!J25)</f>
        <v>0</v>
      </c>
      <c r="Q25" s="959">
        <f>SUM('[3]GELİŞMEKTE OLAN '!K25)</f>
        <v>1</v>
      </c>
      <c r="R25" s="961">
        <f>SUM('[3]GELİŞMEKTE OLAN '!I33)</f>
        <v>0</v>
      </c>
      <c r="S25" s="958">
        <f>SUM('[3]GELİŞMEKTE OLAN '!J33)</f>
        <v>0</v>
      </c>
      <c r="T25" s="959">
        <f>SUM('[3]GELİŞMEKTE OLAN '!K33)</f>
        <v>0</v>
      </c>
      <c r="U25" s="957"/>
      <c r="V25" s="958"/>
      <c r="W25" s="959"/>
      <c r="X25" s="961"/>
      <c r="Y25" s="958"/>
      <c r="Z25" s="959"/>
      <c r="AA25" s="961"/>
      <c r="AB25" s="958"/>
      <c r="AC25" s="959"/>
      <c r="AD25" s="961"/>
      <c r="AE25" s="958"/>
      <c r="AF25" s="959"/>
      <c r="AG25" s="961"/>
      <c r="AH25" s="958"/>
      <c r="AI25" s="959"/>
      <c r="AJ25" s="961">
        <f>SUM('[3]GELİŞMEKTE OLAN '!I62)</f>
        <v>0</v>
      </c>
      <c r="AK25" s="958">
        <f>SUM('[3]GELİŞMEKTE OLAN '!J62)</f>
        <v>0</v>
      </c>
      <c r="AL25" s="959">
        <f>SUM('[3]GELİŞMEKTE OLAN '!K62)</f>
        <v>0</v>
      </c>
      <c r="AM25" s="957">
        <f t="shared" si="0"/>
        <v>0</v>
      </c>
      <c r="AN25" s="949">
        <f t="shared" si="0"/>
        <v>0</v>
      </c>
      <c r="AO25" s="953">
        <f t="shared" si="0"/>
        <v>1</v>
      </c>
      <c r="AP25" s="954">
        <f t="shared" si="1"/>
        <v>1</v>
      </c>
    </row>
    <row r="26" spans="1:42">
      <c r="A26" s="955">
        <v>23</v>
      </c>
      <c r="B26" s="956" t="s">
        <v>1480</v>
      </c>
      <c r="C26" s="957"/>
      <c r="D26" s="958"/>
      <c r="E26" s="959"/>
      <c r="F26" s="951"/>
      <c r="G26" s="949"/>
      <c r="H26" s="960"/>
      <c r="I26" s="961">
        <f>SUM([3]GOLF!I17)</f>
        <v>0</v>
      </c>
      <c r="J26" s="958">
        <f>SUM([3]GOLF!J17)</f>
        <v>0</v>
      </c>
      <c r="K26" s="959">
        <f>SUM([3]GOLF!K17)</f>
        <v>0</v>
      </c>
      <c r="L26" s="961"/>
      <c r="M26" s="958"/>
      <c r="N26" s="960"/>
      <c r="O26" s="961">
        <f>SUM([3]GOLF!I25)</f>
        <v>0</v>
      </c>
      <c r="P26" s="958">
        <f>SUM([3]GOLF!J25)</f>
        <v>0</v>
      </c>
      <c r="Q26" s="959">
        <f>SUM([3]GOLF!K25)</f>
        <v>1</v>
      </c>
      <c r="R26" s="961">
        <f>SUM([3]GOLF!I33)</f>
        <v>0</v>
      </c>
      <c r="S26" s="958">
        <f>SUM([3]GOLF!J33)</f>
        <v>0</v>
      </c>
      <c r="T26" s="959">
        <f>SUM([3]GOLF!K33)</f>
        <v>0</v>
      </c>
      <c r="U26" s="957"/>
      <c r="V26" s="958"/>
      <c r="W26" s="959"/>
      <c r="X26" s="961"/>
      <c r="Y26" s="958"/>
      <c r="Z26" s="959"/>
      <c r="AA26" s="961"/>
      <c r="AB26" s="958"/>
      <c r="AC26" s="959"/>
      <c r="AD26" s="961"/>
      <c r="AE26" s="958"/>
      <c r="AF26" s="959"/>
      <c r="AG26" s="961"/>
      <c r="AH26" s="958"/>
      <c r="AI26" s="959"/>
      <c r="AJ26" s="961">
        <f>SUM([3]GOLF!I76)</f>
        <v>3</v>
      </c>
      <c r="AK26" s="958">
        <f>SUM([3]GOLF!J76)</f>
        <v>0</v>
      </c>
      <c r="AL26" s="959">
        <f>SUM([3]GOLF!K76)</f>
        <v>2</v>
      </c>
      <c r="AM26" s="957">
        <f t="shared" si="0"/>
        <v>3</v>
      </c>
      <c r="AN26" s="949">
        <f t="shared" si="0"/>
        <v>0</v>
      </c>
      <c r="AO26" s="953">
        <f t="shared" si="0"/>
        <v>3</v>
      </c>
      <c r="AP26" s="954">
        <f>AM26+AN26+AO26</f>
        <v>6</v>
      </c>
    </row>
    <row r="27" spans="1:42">
      <c r="A27" s="955">
        <v>24</v>
      </c>
      <c r="B27" s="956" t="s">
        <v>1470</v>
      </c>
      <c r="C27" s="957"/>
      <c r="D27" s="958"/>
      <c r="E27" s="959"/>
      <c r="F27" s="951">
        <f>SUM('[3]GÖRME ENG.'!I9)</f>
        <v>1</v>
      </c>
      <c r="G27" s="949">
        <f>SUM('[3]GÖRME ENG.'!J9)</f>
        <v>0</v>
      </c>
      <c r="H27" s="960">
        <f>SUM('[3]GÖRME ENG.'!K9)</f>
        <v>2</v>
      </c>
      <c r="I27" s="961">
        <f>SUM('[3]GÖRME ENG.'!I36)</f>
        <v>9</v>
      </c>
      <c r="J27" s="958">
        <f>SUM('[3]GÖRME ENG.'!J36)</f>
        <v>6</v>
      </c>
      <c r="K27" s="959">
        <f>SUM('[3]GÖRME ENG.'!K36)</f>
        <v>6</v>
      </c>
      <c r="L27" s="961"/>
      <c r="M27" s="958"/>
      <c r="N27" s="960"/>
      <c r="O27" s="961">
        <f>SUM('[3]GÖRME ENG.'!I94)</f>
        <v>15</v>
      </c>
      <c r="P27" s="958">
        <f>SUM('[3]GÖRME ENG.'!J94)</f>
        <v>10</v>
      </c>
      <c r="Q27" s="959">
        <f>SUM('[3]GÖRME ENG.'!K94)</f>
        <v>5</v>
      </c>
      <c r="R27" s="961">
        <f>SUM('[3]GÖRME ENG.'!I100)</f>
        <v>0</v>
      </c>
      <c r="S27" s="958">
        <f>SUM('[3]GÖRME ENG.'!J100)</f>
        <v>0</v>
      </c>
      <c r="T27" s="959">
        <f>SUM('[3]GÖRME ENG.'!K100)</f>
        <v>0</v>
      </c>
      <c r="U27" s="957"/>
      <c r="V27" s="958"/>
      <c r="W27" s="959"/>
      <c r="X27" s="961"/>
      <c r="Y27" s="958"/>
      <c r="Z27" s="959"/>
      <c r="AA27" s="961"/>
      <c r="AB27" s="958"/>
      <c r="AC27" s="959"/>
      <c r="AD27" s="961"/>
      <c r="AE27" s="958"/>
      <c r="AF27" s="959"/>
      <c r="AG27" s="961"/>
      <c r="AH27" s="958"/>
      <c r="AI27" s="959"/>
      <c r="AJ27" s="961">
        <f>SUM('[3]GÖRME ENG.'!I162)</f>
        <v>11</v>
      </c>
      <c r="AK27" s="958">
        <f>SUM('[3]GÖRME ENG.'!J162)</f>
        <v>11</v>
      </c>
      <c r="AL27" s="959">
        <f>SUM('[3]GÖRME ENG.'!K162)</f>
        <v>9</v>
      </c>
      <c r="AM27" s="957">
        <f t="shared" si="0"/>
        <v>36</v>
      </c>
      <c r="AN27" s="949">
        <f t="shared" si="0"/>
        <v>27</v>
      </c>
      <c r="AO27" s="953">
        <f t="shared" si="0"/>
        <v>22</v>
      </c>
      <c r="AP27" s="954">
        <f t="shared" si="1"/>
        <v>85</v>
      </c>
    </row>
    <row r="28" spans="1:42">
      <c r="A28" s="955">
        <v>25</v>
      </c>
      <c r="B28" s="956" t="s">
        <v>1456</v>
      </c>
      <c r="C28" s="957">
        <f>SUM([3]GÜREŞ!I9)</f>
        <v>0</v>
      </c>
      <c r="D28" s="958">
        <f>SUM([3]GÜREŞ!J9)</f>
        <v>0</v>
      </c>
      <c r="E28" s="959">
        <f>SUM([3]GÜREŞ!K9)</f>
        <v>3</v>
      </c>
      <c r="F28" s="951"/>
      <c r="G28" s="949"/>
      <c r="H28" s="960"/>
      <c r="I28" s="961">
        <f>SUM([3]GÜREŞ!I65)</f>
        <v>8</v>
      </c>
      <c r="J28" s="958">
        <f>SUM([3]GÜREŞ!J65)</f>
        <v>12</v>
      </c>
      <c r="K28" s="959">
        <f>SUM([3]GÜREŞ!K65)</f>
        <v>30</v>
      </c>
      <c r="L28" s="961"/>
      <c r="M28" s="958"/>
      <c r="N28" s="960"/>
      <c r="O28" s="961">
        <f>SUM([3]GÜREŞ!I132)</f>
        <v>12</v>
      </c>
      <c r="P28" s="958">
        <f>SUM([3]GÜREŞ!J132)</f>
        <v>16</v>
      </c>
      <c r="Q28" s="959">
        <f>SUM([3]GÜREŞ!K132)</f>
        <v>35</v>
      </c>
      <c r="R28" s="961">
        <f>SUM([3]GÜREŞ!I165)</f>
        <v>20</v>
      </c>
      <c r="S28" s="958">
        <f>SUM([3]GÜREŞ!J165)</f>
        <v>5</v>
      </c>
      <c r="T28" s="959">
        <f>SUM([3]GÜREŞ!K165)</f>
        <v>4</v>
      </c>
      <c r="U28" s="957"/>
      <c r="V28" s="958"/>
      <c r="W28" s="959"/>
      <c r="X28" s="961">
        <f>SUM([3]GÜREŞ!I170)</f>
        <v>0</v>
      </c>
      <c r="Y28" s="958">
        <f>SUM([3]GÜREŞ!J170)</f>
        <v>0</v>
      </c>
      <c r="Z28" s="959">
        <f>SUM([3]GÜREŞ!K170)</f>
        <v>0</v>
      </c>
      <c r="AA28" s="961">
        <f>SUM([3]GÜREŞ!I176)</f>
        <v>0</v>
      </c>
      <c r="AB28" s="958">
        <f>SUM([3]GÜREŞ!J176)</f>
        <v>0</v>
      </c>
      <c r="AC28" s="959">
        <f>SUM([3]GÜREŞ!K176)</f>
        <v>0</v>
      </c>
      <c r="AD28" s="961">
        <f>SUM([3]GÜREŞ!I181)</f>
        <v>0</v>
      </c>
      <c r="AE28" s="958">
        <f>SUM([3]GÜREŞ!J181)</f>
        <v>0</v>
      </c>
      <c r="AF28" s="959">
        <f>SUM([3]GÜREŞ!K181)</f>
        <v>0</v>
      </c>
      <c r="AG28" s="961"/>
      <c r="AH28" s="958"/>
      <c r="AI28" s="959"/>
      <c r="AJ28" s="961">
        <f>SUM([3]GÜREŞ!I374)</f>
        <v>41</v>
      </c>
      <c r="AK28" s="958">
        <f>SUM([3]GÜREŞ!J374)</f>
        <v>64</v>
      </c>
      <c r="AL28" s="959">
        <f>SUM([3]GÜREŞ!K374)</f>
        <v>79</v>
      </c>
      <c r="AM28" s="957">
        <f t="shared" si="0"/>
        <v>81</v>
      </c>
      <c r="AN28" s="949">
        <f t="shared" si="0"/>
        <v>97</v>
      </c>
      <c r="AO28" s="953">
        <f t="shared" si="0"/>
        <v>151</v>
      </c>
      <c r="AP28" s="954">
        <f t="shared" si="1"/>
        <v>329</v>
      </c>
    </row>
    <row r="29" spans="1:42">
      <c r="A29" s="955">
        <v>26</v>
      </c>
      <c r="B29" s="967" t="s">
        <v>8295</v>
      </c>
      <c r="C29" s="957"/>
      <c r="D29" s="958"/>
      <c r="E29" s="959"/>
      <c r="F29" s="951"/>
      <c r="G29" s="949"/>
      <c r="H29" s="960"/>
      <c r="I29" s="961"/>
      <c r="J29" s="958"/>
      <c r="K29" s="959"/>
      <c r="L29" s="961"/>
      <c r="M29" s="958"/>
      <c r="N29" s="960"/>
      <c r="O29" s="961"/>
      <c r="P29" s="958"/>
      <c r="Q29" s="959"/>
      <c r="R29" s="961"/>
      <c r="S29" s="958"/>
      <c r="T29" s="959"/>
      <c r="U29" s="957"/>
      <c r="V29" s="958"/>
      <c r="W29" s="959"/>
      <c r="X29" s="961"/>
      <c r="Y29" s="958"/>
      <c r="Z29" s="959"/>
      <c r="AA29" s="961"/>
      <c r="AB29" s="958"/>
      <c r="AC29" s="959"/>
      <c r="AD29" s="961"/>
      <c r="AE29" s="958"/>
      <c r="AF29" s="959"/>
      <c r="AG29" s="961"/>
      <c r="AH29" s="958"/>
      <c r="AI29" s="959"/>
      <c r="AJ29" s="961"/>
      <c r="AK29" s="958"/>
      <c r="AL29" s="959"/>
      <c r="AM29" s="957"/>
      <c r="AN29" s="949"/>
      <c r="AO29" s="953"/>
      <c r="AP29" s="954">
        <f>AM29+AN29+AO29</f>
        <v>0</v>
      </c>
    </row>
    <row r="30" spans="1:42">
      <c r="A30" s="955">
        <v>27</v>
      </c>
      <c r="B30" s="956" t="s">
        <v>1457</v>
      </c>
      <c r="C30" s="957">
        <f>SUM([3]HALTER!I9)</f>
        <v>0</v>
      </c>
      <c r="D30" s="958">
        <f>SUM([3]HALTER!J9)</f>
        <v>0</v>
      </c>
      <c r="E30" s="959">
        <f>SUM([3]HALTER!K9)</f>
        <v>0</v>
      </c>
      <c r="F30" s="951"/>
      <c r="G30" s="949"/>
      <c r="H30" s="960"/>
      <c r="I30" s="961">
        <f>SUM([3]HALTER!I59)</f>
        <v>12</v>
      </c>
      <c r="J30" s="958">
        <f>SUM([3]HALTER!J59)</f>
        <v>14</v>
      </c>
      <c r="K30" s="959">
        <f>SUM([3]HALTER!K59)</f>
        <v>18</v>
      </c>
      <c r="L30" s="961"/>
      <c r="M30" s="958"/>
      <c r="N30" s="960"/>
      <c r="O30" s="961">
        <f>SUM([3]HALTER!I187)</f>
        <v>34</v>
      </c>
      <c r="P30" s="958">
        <f>SUM([3]HALTER!J187)</f>
        <v>48</v>
      </c>
      <c r="Q30" s="959">
        <f>SUM([3]HALTER!K187)</f>
        <v>39</v>
      </c>
      <c r="R30" s="961">
        <f>SUM([3]HALTER!I195)</f>
        <v>0</v>
      </c>
      <c r="S30" s="958">
        <f>SUM([3]HALTER!J195)</f>
        <v>0</v>
      </c>
      <c r="T30" s="959">
        <f>SUM([3]HALTER!K195)</f>
        <v>0</v>
      </c>
      <c r="U30" s="957"/>
      <c r="V30" s="958"/>
      <c r="W30" s="959"/>
      <c r="X30" s="961">
        <f>SUM([3]HALTER!I201)</f>
        <v>0</v>
      </c>
      <c r="Y30" s="958">
        <f>SUM([3]HALTER!J201)</f>
        <v>0</v>
      </c>
      <c r="Z30" s="959">
        <f>SUM([3]HALTER!K201)</f>
        <v>0</v>
      </c>
      <c r="AA30" s="961">
        <f>SUM([3]HALTER!I207)</f>
        <v>0</v>
      </c>
      <c r="AB30" s="958">
        <f>SUM([3]HALTER!J207)</f>
        <v>0</v>
      </c>
      <c r="AC30" s="959">
        <f>SUM([3]HALTER!K207)</f>
        <v>0</v>
      </c>
      <c r="AD30" s="961">
        <f>SUM([3]HALTER!I213)</f>
        <v>0</v>
      </c>
      <c r="AE30" s="958">
        <f>SUM([3]HALTER!J213)</f>
        <v>0</v>
      </c>
      <c r="AF30" s="959">
        <f>SUM([3]HALTER!K213)</f>
        <v>0</v>
      </c>
      <c r="AG30" s="961"/>
      <c r="AH30" s="958"/>
      <c r="AI30" s="959"/>
      <c r="AJ30" s="961">
        <f>SUM([3]HALTER!I236)</f>
        <v>5</v>
      </c>
      <c r="AK30" s="958">
        <f>SUM([3]HALTER!J236)</f>
        <v>0</v>
      </c>
      <c r="AL30" s="959">
        <f>SUM([3]HALTER!K236)</f>
        <v>0</v>
      </c>
      <c r="AM30" s="957">
        <f t="shared" si="0"/>
        <v>51</v>
      </c>
      <c r="AN30" s="949">
        <f t="shared" si="0"/>
        <v>62</v>
      </c>
      <c r="AO30" s="953">
        <f t="shared" si="0"/>
        <v>57</v>
      </c>
      <c r="AP30" s="954">
        <f t="shared" si="1"/>
        <v>170</v>
      </c>
    </row>
    <row r="31" spans="1:42">
      <c r="A31" s="955">
        <v>28</v>
      </c>
      <c r="B31" s="956" t="s">
        <v>6554</v>
      </c>
      <c r="C31" s="957"/>
      <c r="D31" s="958"/>
      <c r="E31" s="959"/>
      <c r="F31" s="951"/>
      <c r="G31" s="949"/>
      <c r="H31" s="960"/>
      <c r="I31" s="961">
        <f>SUM('[3]HAVA SPORLARI'!I15)</f>
        <v>0</v>
      </c>
      <c r="J31" s="958">
        <f>SUM('[3]HAVA SPORLARI'!J15)</f>
        <v>0</v>
      </c>
      <c r="K31" s="959">
        <f>SUM('[3]HAVA SPORLARI'!K15)</f>
        <v>0</v>
      </c>
      <c r="L31" s="961"/>
      <c r="M31" s="958"/>
      <c r="N31" s="960"/>
      <c r="O31" s="961">
        <f>SUM('[3]HAVA SPORLARI'!I21)</f>
        <v>0</v>
      </c>
      <c r="P31" s="958">
        <f>SUM('[3]HAVA SPORLARI'!J21)</f>
        <v>0</v>
      </c>
      <c r="Q31" s="959">
        <f>SUM('[3]HAVA SPORLARI'!K21)</f>
        <v>0</v>
      </c>
      <c r="R31" s="961">
        <f>SUM('[3]HAVA SPORLARI'!I27)</f>
        <v>0</v>
      </c>
      <c r="S31" s="958">
        <f>SUM('[3]HAVA SPORLARI'!J27)</f>
        <v>0</v>
      </c>
      <c r="T31" s="959">
        <f>SUM('[3]HAVA SPORLARI'!K27)</f>
        <v>0</v>
      </c>
      <c r="U31" s="957"/>
      <c r="V31" s="958"/>
      <c r="W31" s="959"/>
      <c r="X31" s="961"/>
      <c r="Y31" s="958"/>
      <c r="Z31" s="959"/>
      <c r="AA31" s="961"/>
      <c r="AB31" s="958"/>
      <c r="AC31" s="959"/>
      <c r="AD31" s="961"/>
      <c r="AE31" s="958"/>
      <c r="AF31" s="959"/>
      <c r="AG31" s="961"/>
      <c r="AH31" s="958"/>
      <c r="AI31" s="959"/>
      <c r="AJ31" s="961">
        <f>SUM('[3]HAVA SPORLARI'!I57)</f>
        <v>0</v>
      </c>
      <c r="AK31" s="958">
        <f>SUM('[3]HAVA SPORLARI'!J57)</f>
        <v>1</v>
      </c>
      <c r="AL31" s="959">
        <f>SUM('[3]HAVA SPORLARI'!K57)</f>
        <v>1</v>
      </c>
      <c r="AM31" s="957">
        <f t="shared" si="0"/>
        <v>0</v>
      </c>
      <c r="AN31" s="949">
        <f t="shared" si="0"/>
        <v>1</v>
      </c>
      <c r="AO31" s="953">
        <f t="shared" si="0"/>
        <v>1</v>
      </c>
      <c r="AP31" s="954">
        <f t="shared" si="1"/>
        <v>2</v>
      </c>
    </row>
    <row r="32" spans="1:42">
      <c r="A32" s="955">
        <v>29</v>
      </c>
      <c r="B32" s="956" t="s">
        <v>1532</v>
      </c>
      <c r="C32" s="957">
        <f>SUM([3]HENTBOL!I51)</f>
        <v>0</v>
      </c>
      <c r="D32" s="958">
        <f>SUM([3]HENTBOL!J51)</f>
        <v>0</v>
      </c>
      <c r="E32" s="959">
        <f>SUM([3]HENTBOL!K51)</f>
        <v>0</v>
      </c>
      <c r="F32" s="951"/>
      <c r="G32" s="949"/>
      <c r="H32" s="960"/>
      <c r="I32" s="961">
        <f>SUM([3]HENTBOL!I98)</f>
        <v>0</v>
      </c>
      <c r="J32" s="958">
        <f>SUM([3]HENTBOL!J98)</f>
        <v>0</v>
      </c>
      <c r="K32" s="959">
        <f>SUM([3]HENTBOL!K98)</f>
        <v>0</v>
      </c>
      <c r="L32" s="961"/>
      <c r="M32" s="958"/>
      <c r="N32" s="960"/>
      <c r="O32" s="961">
        <f>SUM([3]HENTBOL!I145)</f>
        <v>0</v>
      </c>
      <c r="P32" s="958">
        <f>SUM([3]HENTBOL!J145)</f>
        <v>0</v>
      </c>
      <c r="Q32" s="959">
        <f>SUM([3]HENTBOL!K145)</f>
        <v>0</v>
      </c>
      <c r="R32" s="961">
        <f>SUM([3]HENTBOL!I192)</f>
        <v>0</v>
      </c>
      <c r="S32" s="958">
        <f>SUM([3]HENTBOL!J192)</f>
        <v>0</v>
      </c>
      <c r="T32" s="959">
        <f>SUM([3]HENTBOL!K192)</f>
        <v>0</v>
      </c>
      <c r="U32" s="957"/>
      <c r="V32" s="958"/>
      <c r="W32" s="959"/>
      <c r="X32" s="961">
        <f>SUM([3]HENTBOL!I239)</f>
        <v>0</v>
      </c>
      <c r="Y32" s="958">
        <f>SUM([3]HENTBOL!J239)</f>
        <v>0</v>
      </c>
      <c r="Z32" s="959">
        <f>SUM([3]HENTBOL!K239)</f>
        <v>0</v>
      </c>
      <c r="AA32" s="961">
        <f>SUM([3]HENTBOL!I286)</f>
        <v>0</v>
      </c>
      <c r="AB32" s="958">
        <f>SUM([3]HENTBOL!J286)</f>
        <v>0</v>
      </c>
      <c r="AC32" s="959">
        <f>SUM([3]HENTBOL!K286)</f>
        <v>0</v>
      </c>
      <c r="AD32" s="961">
        <f>SUM([3]HENTBOL!I333)</f>
        <v>0</v>
      </c>
      <c r="AE32" s="958">
        <f>SUM([3]HENTBOL!J333)</f>
        <v>0</v>
      </c>
      <c r="AF32" s="959">
        <f>SUM([3]HENTBOL!K333)</f>
        <v>0</v>
      </c>
      <c r="AG32" s="961"/>
      <c r="AH32" s="958"/>
      <c r="AI32" s="959"/>
      <c r="AJ32" s="961">
        <f>SUM([3]HENTBOL!I397)</f>
        <v>0</v>
      </c>
      <c r="AK32" s="958">
        <f>SUM([3]HENTBOL!J397)</f>
        <v>0</v>
      </c>
      <c r="AL32" s="959">
        <f>SUM([3]HENTBOL!K397)</f>
        <v>0</v>
      </c>
      <c r="AM32" s="957">
        <f t="shared" si="0"/>
        <v>0</v>
      </c>
      <c r="AN32" s="949">
        <f t="shared" si="0"/>
        <v>0</v>
      </c>
      <c r="AO32" s="953">
        <f t="shared" si="0"/>
        <v>0</v>
      </c>
      <c r="AP32" s="954">
        <f>AM32+AN32+AO32</f>
        <v>0</v>
      </c>
    </row>
    <row r="33" spans="1:42">
      <c r="A33" s="955">
        <v>30</v>
      </c>
      <c r="B33" s="967" t="s">
        <v>8296</v>
      </c>
      <c r="C33" s="957"/>
      <c r="D33" s="958"/>
      <c r="E33" s="959"/>
      <c r="F33" s="951"/>
      <c r="G33" s="949"/>
      <c r="H33" s="960"/>
      <c r="I33" s="961"/>
      <c r="J33" s="958"/>
      <c r="K33" s="959"/>
      <c r="L33" s="961"/>
      <c r="M33" s="958"/>
      <c r="N33" s="960"/>
      <c r="O33" s="961"/>
      <c r="P33" s="958"/>
      <c r="Q33" s="959"/>
      <c r="R33" s="961"/>
      <c r="S33" s="958"/>
      <c r="T33" s="959"/>
      <c r="U33" s="957"/>
      <c r="V33" s="958"/>
      <c r="W33" s="959"/>
      <c r="X33" s="961"/>
      <c r="Y33" s="958"/>
      <c r="Z33" s="959"/>
      <c r="AA33" s="961"/>
      <c r="AB33" s="958"/>
      <c r="AC33" s="959"/>
      <c r="AD33" s="961"/>
      <c r="AE33" s="958"/>
      <c r="AF33" s="959"/>
      <c r="AG33" s="961"/>
      <c r="AH33" s="958"/>
      <c r="AI33" s="959"/>
      <c r="AJ33" s="961"/>
      <c r="AK33" s="958"/>
      <c r="AL33" s="959"/>
      <c r="AM33" s="957"/>
      <c r="AN33" s="949"/>
      <c r="AO33" s="953"/>
      <c r="AP33" s="954">
        <f>AM33+AN33+AO33</f>
        <v>0</v>
      </c>
    </row>
    <row r="34" spans="1:42">
      <c r="A34" s="955">
        <v>31</v>
      </c>
      <c r="B34" s="956" t="s">
        <v>4010</v>
      </c>
      <c r="C34" s="957">
        <f>SUM([3]HOKEY!I51)</f>
        <v>0</v>
      </c>
      <c r="D34" s="958">
        <f>SUM([3]HOKEY!J51)</f>
        <v>0</v>
      </c>
      <c r="E34" s="959">
        <f>SUM([3]HOKEY!K51)</f>
        <v>0</v>
      </c>
      <c r="F34" s="951"/>
      <c r="G34" s="949"/>
      <c r="H34" s="960"/>
      <c r="I34" s="961">
        <f>SUM([3]HOKEY!I98)</f>
        <v>0</v>
      </c>
      <c r="J34" s="958">
        <f>SUM([3]HOKEY!J98)</f>
        <v>0</v>
      </c>
      <c r="K34" s="959">
        <f>SUM([3]HOKEY!K98)</f>
        <v>0</v>
      </c>
      <c r="L34" s="961"/>
      <c r="M34" s="958"/>
      <c r="N34" s="960"/>
      <c r="O34" s="961">
        <f>SUM([3]HOKEY!I145)</f>
        <v>0</v>
      </c>
      <c r="P34" s="958">
        <f>SUM([3]HOKEY!J145)</f>
        <v>0</v>
      </c>
      <c r="Q34" s="959">
        <f>SUM([3]HOKEY!K145)</f>
        <v>0</v>
      </c>
      <c r="R34" s="961">
        <f>SUM([3]HOKEY!I192)</f>
        <v>0</v>
      </c>
      <c r="S34" s="958">
        <f>SUM([3]HOKEY!J192)</f>
        <v>0</v>
      </c>
      <c r="T34" s="959">
        <f>SUM([3]HOKEY!K192)</f>
        <v>0</v>
      </c>
      <c r="U34" s="957"/>
      <c r="V34" s="958"/>
      <c r="W34" s="959"/>
      <c r="X34" s="961">
        <f>SUM([3]HOKEY!I239)</f>
        <v>0</v>
      </c>
      <c r="Y34" s="958">
        <f>SUM([3]HOKEY!J239)</f>
        <v>0</v>
      </c>
      <c r="Z34" s="959">
        <f>SUM([3]HOKEY!K239)</f>
        <v>0</v>
      </c>
      <c r="AA34" s="961">
        <f>SUM([3]HOKEY!I286)</f>
        <v>0</v>
      </c>
      <c r="AB34" s="958">
        <f>SUM([3]HOKEY!J286)</f>
        <v>0</v>
      </c>
      <c r="AC34" s="959">
        <f>SUM([3]HOKEY!K286)</f>
        <v>0</v>
      </c>
      <c r="AD34" s="961">
        <f>SUM([3]HOKEY!I333)</f>
        <v>0</v>
      </c>
      <c r="AE34" s="958">
        <f>SUM([3]HOKEY!J333)</f>
        <v>0</v>
      </c>
      <c r="AF34" s="959">
        <f>SUM([3]HOKEY!K333)</f>
        <v>0</v>
      </c>
      <c r="AG34" s="961"/>
      <c r="AH34" s="958"/>
      <c r="AI34" s="959"/>
      <c r="AJ34" s="961">
        <f>SUM([3]HOKEY!I412)</f>
        <v>0</v>
      </c>
      <c r="AK34" s="958">
        <f>SUM([3]HOKEY!J412)</f>
        <v>0</v>
      </c>
      <c r="AL34" s="959">
        <f>SUM([3]HOKEY!K412)</f>
        <v>0</v>
      </c>
      <c r="AM34" s="957">
        <f t="shared" si="0"/>
        <v>0</v>
      </c>
      <c r="AN34" s="949">
        <f t="shared" si="0"/>
        <v>0</v>
      </c>
      <c r="AO34" s="953">
        <f t="shared" si="0"/>
        <v>0</v>
      </c>
      <c r="AP34" s="954">
        <f t="shared" si="1"/>
        <v>0</v>
      </c>
    </row>
    <row r="35" spans="1:42">
      <c r="A35" s="955">
        <v>32</v>
      </c>
      <c r="B35" s="956" t="s">
        <v>1471</v>
      </c>
      <c r="C35" s="957"/>
      <c r="D35" s="958"/>
      <c r="E35" s="959"/>
      <c r="F35" s="951">
        <f>SUM('[3]İŞİTME ENGELLİLER'!I9)</f>
        <v>0</v>
      </c>
      <c r="G35" s="949">
        <f>SUM('[3]İŞİTME ENGELLİLER'!J9)</f>
        <v>0</v>
      </c>
      <c r="H35" s="960">
        <f>SUM('[3]İŞİTME ENGELLİLER'!K9)</f>
        <v>0</v>
      </c>
      <c r="I35" s="961">
        <f>SUM('[3]İŞİTME ENGELLİLER'!I72)</f>
        <v>13</v>
      </c>
      <c r="J35" s="958">
        <f>SUM('[3]İŞİTME ENGELLİLER'!J72)</f>
        <v>18</v>
      </c>
      <c r="K35" s="959">
        <f>SUM('[3]İŞİTME ENGELLİLER'!K72)</f>
        <v>21</v>
      </c>
      <c r="L35" s="961"/>
      <c r="M35" s="958"/>
      <c r="N35" s="960"/>
      <c r="O35" s="961">
        <f>SUM('[3]İŞİTME ENGELLİLER'!I80)</f>
        <v>0</v>
      </c>
      <c r="P35" s="958">
        <f>SUM('[3]İŞİTME ENGELLİLER'!J80)</f>
        <v>0</v>
      </c>
      <c r="Q35" s="959">
        <f>SUM('[3]İŞİTME ENGELLİLER'!K80)</f>
        <v>0</v>
      </c>
      <c r="R35" s="961">
        <f>SUM('[3]İŞİTME ENGELLİLER'!I88)</f>
        <v>0</v>
      </c>
      <c r="S35" s="958">
        <f>SUM('[3]İŞİTME ENGELLİLER'!J88)</f>
        <v>0</v>
      </c>
      <c r="T35" s="959">
        <f>SUM('[3]İŞİTME ENGELLİLER'!K88)</f>
        <v>0</v>
      </c>
      <c r="U35" s="957"/>
      <c r="V35" s="958"/>
      <c r="W35" s="959"/>
      <c r="X35" s="961"/>
      <c r="Y35" s="958"/>
      <c r="Z35" s="959"/>
      <c r="AA35" s="961"/>
      <c r="AB35" s="958"/>
      <c r="AC35" s="959"/>
      <c r="AD35" s="961"/>
      <c r="AE35" s="958"/>
      <c r="AF35" s="959"/>
      <c r="AG35" s="961">
        <f>SUM('[3]İŞİTME ENGELLİLER'!I111)</f>
        <v>0</v>
      </c>
      <c r="AH35" s="958">
        <f>SUM('[3]İŞİTME ENGELLİLER'!J111)</f>
        <v>0</v>
      </c>
      <c r="AI35" s="959">
        <f>SUM('[3]İŞİTME ENGELLİLER'!K111)</f>
        <v>0</v>
      </c>
      <c r="AJ35" s="961">
        <f>SUM('[3]İŞİTME ENGELLİLER'!I120)</f>
        <v>0</v>
      </c>
      <c r="AK35" s="958">
        <f>SUM('[3]İŞİTME ENGELLİLER'!J120)</f>
        <v>0</v>
      </c>
      <c r="AL35" s="959">
        <f>SUM('[3]İŞİTME ENGELLİLER'!K120)</f>
        <v>0</v>
      </c>
      <c r="AM35" s="957">
        <f t="shared" si="0"/>
        <v>13</v>
      </c>
      <c r="AN35" s="949">
        <f t="shared" si="0"/>
        <v>18</v>
      </c>
      <c r="AO35" s="953">
        <f t="shared" si="0"/>
        <v>21</v>
      </c>
      <c r="AP35" s="954">
        <f t="shared" si="1"/>
        <v>52</v>
      </c>
    </row>
    <row r="36" spans="1:42">
      <c r="A36" s="955">
        <v>33</v>
      </c>
      <c r="B36" s="967" t="s">
        <v>8297</v>
      </c>
      <c r="C36" s="957"/>
      <c r="D36" s="958"/>
      <c r="E36" s="959"/>
      <c r="F36" s="951"/>
      <c r="G36" s="949"/>
      <c r="H36" s="960"/>
      <c r="I36" s="961"/>
      <c r="J36" s="958"/>
      <c r="K36" s="959"/>
      <c r="L36" s="961"/>
      <c r="M36" s="958"/>
      <c r="N36" s="960"/>
      <c r="O36" s="961"/>
      <c r="P36" s="958"/>
      <c r="Q36" s="959"/>
      <c r="R36" s="961"/>
      <c r="S36" s="958"/>
      <c r="T36" s="959"/>
      <c r="U36" s="957"/>
      <c r="V36" s="958"/>
      <c r="W36" s="959"/>
      <c r="X36" s="961"/>
      <c r="Y36" s="958"/>
      <c r="Z36" s="959"/>
      <c r="AA36" s="961"/>
      <c r="AB36" s="958"/>
      <c r="AC36" s="959"/>
      <c r="AD36" s="961"/>
      <c r="AE36" s="958"/>
      <c r="AF36" s="959"/>
      <c r="AG36" s="961"/>
      <c r="AH36" s="958"/>
      <c r="AI36" s="959"/>
      <c r="AJ36" s="961"/>
      <c r="AK36" s="958"/>
      <c r="AL36" s="959"/>
      <c r="AM36" s="957"/>
      <c r="AN36" s="949"/>
      <c r="AO36" s="953"/>
      <c r="AP36" s="954">
        <f>AM36+AN36+AO36</f>
        <v>0</v>
      </c>
    </row>
    <row r="37" spans="1:42">
      <c r="A37" s="955">
        <v>34</v>
      </c>
      <c r="B37" s="956" t="s">
        <v>8298</v>
      </c>
      <c r="C37" s="957">
        <f>SUM([3]JUDO!I9)</f>
        <v>0</v>
      </c>
      <c r="D37" s="958">
        <f>SUM([3]JUDO!J9)</f>
        <v>0</v>
      </c>
      <c r="E37" s="959">
        <f>SUM([3]JUDO!K9)</f>
        <v>0</v>
      </c>
      <c r="F37" s="951"/>
      <c r="G37" s="949"/>
      <c r="H37" s="960"/>
      <c r="I37" s="961">
        <f>SUM([3]JUDO!I19)</f>
        <v>0</v>
      </c>
      <c r="J37" s="958">
        <f>SUM([3]JUDO!J19)</f>
        <v>1</v>
      </c>
      <c r="K37" s="959">
        <f>SUM([3]JUDO!K19)</f>
        <v>4</v>
      </c>
      <c r="L37" s="961"/>
      <c r="M37" s="958"/>
      <c r="N37" s="960"/>
      <c r="O37" s="961">
        <f>SUM([3]JUDO!I38)</f>
        <v>2</v>
      </c>
      <c r="P37" s="958">
        <f>SUM([3]JUDO!J38)</f>
        <v>2</v>
      </c>
      <c r="Q37" s="959">
        <f>SUM([3]JUDO!K38)</f>
        <v>10</v>
      </c>
      <c r="R37" s="961">
        <f>SUM([3]JUDO!I43)</f>
        <v>0</v>
      </c>
      <c r="S37" s="958">
        <f>SUM([3]JUDO!J43)</f>
        <v>0</v>
      </c>
      <c r="T37" s="959">
        <f>SUM([3]JUDO!K43)</f>
        <v>0</v>
      </c>
      <c r="U37" s="957"/>
      <c r="V37" s="958"/>
      <c r="W37" s="959"/>
      <c r="X37" s="961">
        <f>SUM([3]JUDO!I48)</f>
        <v>0</v>
      </c>
      <c r="Y37" s="958">
        <f>SUM([3]JUDO!J48)</f>
        <v>0</v>
      </c>
      <c r="Z37" s="959">
        <f>SUM([3]JUDO!K48)</f>
        <v>0</v>
      </c>
      <c r="AA37" s="961">
        <f>SUM([3]JUDO!I56)</f>
        <v>0</v>
      </c>
      <c r="AB37" s="958">
        <f>SUM([3]JUDO!J56)</f>
        <v>0</v>
      </c>
      <c r="AC37" s="959">
        <f>SUM([3]JUDO!K56)</f>
        <v>0</v>
      </c>
      <c r="AD37" s="961">
        <f>SUM([3]JUDO!I59)</f>
        <v>0</v>
      </c>
      <c r="AE37" s="958">
        <f>SUM([3]JUDO!J59)</f>
        <v>0</v>
      </c>
      <c r="AF37" s="959">
        <f>SUM([3]JUDO!K59)</f>
        <v>0</v>
      </c>
      <c r="AG37" s="961"/>
      <c r="AH37" s="958"/>
      <c r="AI37" s="959"/>
      <c r="AJ37" s="961">
        <f>SUM([3]JUDO!I112)</f>
        <v>7</v>
      </c>
      <c r="AK37" s="958">
        <f>SUM([3]JUDO!J112)</f>
        <v>6</v>
      </c>
      <c r="AL37" s="959">
        <f>SUM([3]JUDO!K112)</f>
        <v>20</v>
      </c>
      <c r="AM37" s="957">
        <f t="shared" si="0"/>
        <v>9</v>
      </c>
      <c r="AN37" s="949">
        <f t="shared" si="0"/>
        <v>9</v>
      </c>
      <c r="AO37" s="953">
        <f t="shared" si="0"/>
        <v>34</v>
      </c>
      <c r="AP37" s="954">
        <f t="shared" si="1"/>
        <v>52</v>
      </c>
    </row>
    <row r="38" spans="1:42">
      <c r="A38" s="955">
        <v>35</v>
      </c>
      <c r="B38" s="956" t="s">
        <v>1574</v>
      </c>
      <c r="C38" s="957">
        <f>SUM([3]KANO!I9)</f>
        <v>0</v>
      </c>
      <c r="D38" s="958">
        <f>SUM([3]KANO!J9)</f>
        <v>0</v>
      </c>
      <c r="E38" s="959">
        <f>SUM([3]KANO!K9)</f>
        <v>0</v>
      </c>
      <c r="F38" s="951"/>
      <c r="G38" s="949"/>
      <c r="H38" s="960"/>
      <c r="I38" s="961">
        <f>SUM([3]KANO!I14)</f>
        <v>0</v>
      </c>
      <c r="J38" s="958">
        <f>SUM([3]KANO!J14)</f>
        <v>0</v>
      </c>
      <c r="K38" s="959">
        <f>SUM([3]KANO!K14)</f>
        <v>0</v>
      </c>
      <c r="L38" s="961"/>
      <c r="M38" s="958"/>
      <c r="N38" s="960"/>
      <c r="O38" s="961">
        <f>SUM([3]KANO!I20)</f>
        <v>0</v>
      </c>
      <c r="P38" s="958">
        <f>SUM([3]KANO!J20)</f>
        <v>0</v>
      </c>
      <c r="Q38" s="959">
        <f>SUM([3]KANO!K20)</f>
        <v>0</v>
      </c>
      <c r="R38" s="961">
        <f>SUM([3]KANO!I27)</f>
        <v>0</v>
      </c>
      <c r="S38" s="958">
        <f>SUM([3]KANO!J27)</f>
        <v>0</v>
      </c>
      <c r="T38" s="959">
        <f>SUM([3]KANO!K27)</f>
        <v>0</v>
      </c>
      <c r="U38" s="957"/>
      <c r="V38" s="958"/>
      <c r="W38" s="959"/>
      <c r="X38" s="961">
        <f>SUM([3]KANO!I32)</f>
        <v>0</v>
      </c>
      <c r="Y38" s="958">
        <f>SUM([3]KANO!J32)</f>
        <v>0</v>
      </c>
      <c r="Z38" s="959">
        <f>SUM([3]KANO!K32)</f>
        <v>0</v>
      </c>
      <c r="AA38" s="961">
        <f>SUM([3]KANO!I38)</f>
        <v>0</v>
      </c>
      <c r="AB38" s="958">
        <f>SUM([3]KANO!J38)</f>
        <v>0</v>
      </c>
      <c r="AC38" s="959">
        <f>SUM([3]KANO!K38)</f>
        <v>0</v>
      </c>
      <c r="AD38" s="961">
        <f>SUM([3]KANO!I41)</f>
        <v>0</v>
      </c>
      <c r="AE38" s="958">
        <f>SUM([3]KANO!J41)</f>
        <v>0</v>
      </c>
      <c r="AF38" s="959">
        <f>SUM([3]KANO!K41)</f>
        <v>0</v>
      </c>
      <c r="AG38" s="961"/>
      <c r="AH38" s="958"/>
      <c r="AI38" s="959"/>
      <c r="AJ38" s="961">
        <f>SUM([3]KANO!I59)</f>
        <v>0</v>
      </c>
      <c r="AK38" s="958">
        <f>SUM([3]KANO!J59)</f>
        <v>1</v>
      </c>
      <c r="AL38" s="959">
        <f>SUM([3]KANO!K59)</f>
        <v>0</v>
      </c>
      <c r="AM38" s="957">
        <f t="shared" si="0"/>
        <v>0</v>
      </c>
      <c r="AN38" s="949">
        <f t="shared" si="0"/>
        <v>1</v>
      </c>
      <c r="AO38" s="953">
        <f t="shared" si="0"/>
        <v>0</v>
      </c>
      <c r="AP38" s="954">
        <f t="shared" si="1"/>
        <v>1</v>
      </c>
    </row>
    <row r="39" spans="1:42">
      <c r="A39" s="955">
        <v>36</v>
      </c>
      <c r="B39" s="956" t="s">
        <v>1472</v>
      </c>
      <c r="C39" s="957">
        <f>SUM([3]KARATE!I11)</f>
        <v>0</v>
      </c>
      <c r="D39" s="958">
        <f>SUM([3]KARATE!J11)</f>
        <v>1</v>
      </c>
      <c r="E39" s="959">
        <f>SUM([3]KARATE!K11)</f>
        <v>3</v>
      </c>
      <c r="F39" s="951"/>
      <c r="G39" s="949"/>
      <c r="H39" s="960"/>
      <c r="I39" s="961">
        <f>SUM([3]KARATE!I30)</f>
        <v>0</v>
      </c>
      <c r="J39" s="958">
        <f>SUM([3]KARATE!J30)</f>
        <v>0</v>
      </c>
      <c r="K39" s="959">
        <f>SUM([3]KARATE!K30)</f>
        <v>2</v>
      </c>
      <c r="L39" s="961"/>
      <c r="M39" s="958"/>
      <c r="N39" s="960"/>
      <c r="O39" s="961">
        <f>SUM([3]KARATE!I69)</f>
        <v>16</v>
      </c>
      <c r="P39" s="958">
        <f>SUM([3]KARATE!J69)</f>
        <v>6</v>
      </c>
      <c r="Q39" s="959">
        <f>SUM([3]KARATE!K69)</f>
        <v>11</v>
      </c>
      <c r="R39" s="961">
        <f>SUM([3]KARATE!I115)</f>
        <v>18</v>
      </c>
      <c r="S39" s="958">
        <f>SUM([3]KARATE!J115)</f>
        <v>12</v>
      </c>
      <c r="T39" s="959">
        <f>SUM([3]KARATE!K115)</f>
        <v>13</v>
      </c>
      <c r="U39" s="957"/>
      <c r="V39" s="958"/>
      <c r="W39" s="959"/>
      <c r="X39" s="961">
        <f>SUM([3]KARATE!I120)</f>
        <v>0</v>
      </c>
      <c r="Y39" s="958">
        <f>SUM([3]KARATE!J120)</f>
        <v>0</v>
      </c>
      <c r="Z39" s="959">
        <f>SUM([3]KARATE!K120)</f>
        <v>0</v>
      </c>
      <c r="AA39" s="961">
        <f>SUM([3]KARATE!I126)</f>
        <v>0</v>
      </c>
      <c r="AB39" s="958">
        <f>SUM([3]KARATE!J126)</f>
        <v>0</v>
      </c>
      <c r="AC39" s="959">
        <f>SUM([3]KARATE!K126)</f>
        <v>0</v>
      </c>
      <c r="AD39" s="961">
        <f>SUM([3]KARATE!I135)</f>
        <v>0</v>
      </c>
      <c r="AE39" s="958">
        <f>SUM([3]KARATE!J135)</f>
        <v>0</v>
      </c>
      <c r="AF39" s="959">
        <f>SUM([3]KARATE!K135)</f>
        <v>0</v>
      </c>
      <c r="AG39" s="961"/>
      <c r="AH39" s="958"/>
      <c r="AI39" s="959"/>
      <c r="AJ39" s="961">
        <f>SUM([3]KARATE!I205)</f>
        <v>18</v>
      </c>
      <c r="AK39" s="958">
        <f>SUM([3]KARATE!J205)</f>
        <v>11</v>
      </c>
      <c r="AL39" s="959">
        <f>SUM([3]KARATE!K205)</f>
        <v>25</v>
      </c>
      <c r="AM39" s="957">
        <f t="shared" si="0"/>
        <v>52</v>
      </c>
      <c r="AN39" s="949">
        <f t="shared" si="0"/>
        <v>30</v>
      </c>
      <c r="AO39" s="953">
        <f t="shared" si="0"/>
        <v>54</v>
      </c>
      <c r="AP39" s="954">
        <f t="shared" si="1"/>
        <v>136</v>
      </c>
    </row>
    <row r="40" spans="1:42">
      <c r="A40" s="955">
        <v>37</v>
      </c>
      <c r="B40" s="956" t="s">
        <v>1505</v>
      </c>
      <c r="C40" s="957">
        <f>SUM([3]KAYAK!I9)</f>
        <v>0</v>
      </c>
      <c r="D40" s="958">
        <f>SUM([3]KAYAK!J9)</f>
        <v>0</v>
      </c>
      <c r="E40" s="959">
        <f>SUM([3]KAYAK!K9)</f>
        <v>0</v>
      </c>
      <c r="F40" s="951"/>
      <c r="G40" s="949"/>
      <c r="H40" s="960"/>
      <c r="I40" s="961">
        <f>SUM([3]KAYAK!I15)</f>
        <v>0</v>
      </c>
      <c r="J40" s="958">
        <f>SUM([3]KAYAK!J15)</f>
        <v>0</v>
      </c>
      <c r="K40" s="959">
        <f>SUM([3]KAYAK!K15)</f>
        <v>0</v>
      </c>
      <c r="L40" s="961"/>
      <c r="M40" s="958"/>
      <c r="N40" s="960"/>
      <c r="O40" s="961">
        <f>SUM([3]KAYAK!I21)</f>
        <v>0</v>
      </c>
      <c r="P40" s="958">
        <f>SUM([3]KAYAK!J21)</f>
        <v>0</v>
      </c>
      <c r="Q40" s="959">
        <f>SUM([3]KAYAK!K21)</f>
        <v>0</v>
      </c>
      <c r="R40" s="961">
        <f>SUM([3]KAYAK!I29)</f>
        <v>0</v>
      </c>
      <c r="S40" s="958">
        <f>SUM([3]KAYAK!J29)</f>
        <v>0</v>
      </c>
      <c r="T40" s="959">
        <f>SUM([3]KAYAK!K29)</f>
        <v>0</v>
      </c>
      <c r="U40" s="957"/>
      <c r="V40" s="958"/>
      <c r="W40" s="959"/>
      <c r="X40" s="961">
        <f>SUM([3]KAYAK!I34)</f>
        <v>0</v>
      </c>
      <c r="Y40" s="958">
        <f>SUM([3]KAYAK!J34)</f>
        <v>0</v>
      </c>
      <c r="Z40" s="959">
        <f>SUM([3]KAYAK!K34)</f>
        <v>0</v>
      </c>
      <c r="AA40" s="961">
        <f>SUM([3]KAYAK!I40)</f>
        <v>0</v>
      </c>
      <c r="AB40" s="958">
        <f>SUM([3]KAYAK!J40)</f>
        <v>0</v>
      </c>
      <c r="AC40" s="959">
        <f>SUM([3]KAYAK!K40)</f>
        <v>0</v>
      </c>
      <c r="AD40" s="961">
        <f>SUM([3]KAYAK!I45)</f>
        <v>0</v>
      </c>
      <c r="AE40" s="958">
        <f>SUM([3]KAYAK!J45)</f>
        <v>0</v>
      </c>
      <c r="AF40" s="959">
        <f>SUM([3]KAYAK!K45)</f>
        <v>0</v>
      </c>
      <c r="AG40" s="961"/>
      <c r="AH40" s="958"/>
      <c r="AI40" s="959"/>
      <c r="AJ40" s="961">
        <f>SUM([3]KAYAK!I205)</f>
        <v>50</v>
      </c>
      <c r="AK40" s="958">
        <f>SUM([3]KAYAK!J205)</f>
        <v>49</v>
      </c>
      <c r="AL40" s="959">
        <f>SUM([3]KAYAK!K205)</f>
        <v>44</v>
      </c>
      <c r="AM40" s="957">
        <f t="shared" si="0"/>
        <v>50</v>
      </c>
      <c r="AN40" s="949">
        <f t="shared" si="0"/>
        <v>49</v>
      </c>
      <c r="AO40" s="953">
        <f t="shared" si="0"/>
        <v>44</v>
      </c>
      <c r="AP40" s="954">
        <f t="shared" si="1"/>
        <v>143</v>
      </c>
    </row>
    <row r="41" spans="1:42">
      <c r="A41" s="955">
        <v>38</v>
      </c>
      <c r="B41" s="956" t="s">
        <v>13342</v>
      </c>
      <c r="C41" s="957">
        <f>[3]KAYKAY!I9</f>
        <v>0</v>
      </c>
      <c r="D41" s="958">
        <f>[3]KAYKAY!J9</f>
        <v>0</v>
      </c>
      <c r="E41" s="959">
        <f>[3]KAYKAY!K9</f>
        <v>0</v>
      </c>
      <c r="F41" s="951"/>
      <c r="G41" s="949"/>
      <c r="H41" s="960"/>
      <c r="I41" s="961">
        <f>[3]KAYKAY!I15</f>
        <v>0</v>
      </c>
      <c r="J41" s="958">
        <f>[3]KAYKAY!J15</f>
        <v>0</v>
      </c>
      <c r="K41" s="959">
        <f>[3]KAYKAY!K15</f>
        <v>0</v>
      </c>
      <c r="L41" s="961"/>
      <c r="M41" s="958"/>
      <c r="N41" s="960"/>
      <c r="O41" s="961">
        <f>[3]KAYKAY!I21</f>
        <v>0</v>
      </c>
      <c r="P41" s="958">
        <f>[3]KAYKAY!J21</f>
        <v>0</v>
      </c>
      <c r="Q41" s="959">
        <f>[3]KAYKAY!K21</f>
        <v>0</v>
      </c>
      <c r="R41" s="961">
        <f>[3]KAYKAY!I29</f>
        <v>0</v>
      </c>
      <c r="S41" s="958">
        <f>[3]KAYKAY!J29</f>
        <v>0</v>
      </c>
      <c r="T41" s="959">
        <f>[3]KAYKAY!K29</f>
        <v>0</v>
      </c>
      <c r="U41" s="957"/>
      <c r="V41" s="958"/>
      <c r="W41" s="959"/>
      <c r="X41" s="961">
        <f>[3]KAYKAY!I34</f>
        <v>0</v>
      </c>
      <c r="Y41" s="958">
        <f>[3]KAYKAY!J34</f>
        <v>0</v>
      </c>
      <c r="Z41" s="959">
        <f>[3]KAYKAY!K34</f>
        <v>0</v>
      </c>
      <c r="AA41" s="961">
        <f>[3]KAYKAY!I40</f>
        <v>0</v>
      </c>
      <c r="AB41" s="958">
        <f>[3]KAYKAY!J40</f>
        <v>0</v>
      </c>
      <c r="AC41" s="959">
        <f>[3]KAYKAY!K40</f>
        <v>0</v>
      </c>
      <c r="AD41" s="961">
        <f>[3]KAYKAY!I45</f>
        <v>0</v>
      </c>
      <c r="AE41" s="958">
        <f>[3]KAYKAY!J45</f>
        <v>0</v>
      </c>
      <c r="AF41" s="959">
        <f>[3]KAYKAY!K45</f>
        <v>0</v>
      </c>
      <c r="AG41" s="961"/>
      <c r="AH41" s="958"/>
      <c r="AI41" s="959"/>
      <c r="AJ41" s="961">
        <f>[3]KAYKAY!I72</f>
        <v>0</v>
      </c>
      <c r="AK41" s="958">
        <f>[3]KAYKAY!J72</f>
        <v>0</v>
      </c>
      <c r="AL41" s="959">
        <f>[3]KAYKAY!K72</f>
        <v>0</v>
      </c>
      <c r="AM41" s="957">
        <f>SUM(C41,F41,I41,L41,O41,R41,U41,X41,AA41,AD41,AG41,AJ41)</f>
        <v>0</v>
      </c>
      <c r="AN41" s="949">
        <f>SUM(D41,G41,J41,M41,P41,S41,V41,Y41,AB41,AE41,AH41,AK41)</f>
        <v>0</v>
      </c>
      <c r="AO41" s="953">
        <f>SUM(E41,H41,K41,N41,Q41,T41,W41,Z41,AC41,AF41,AI41,AL41)</f>
        <v>0</v>
      </c>
      <c r="AP41" s="954">
        <f t="shared" si="1"/>
        <v>0</v>
      </c>
    </row>
    <row r="42" spans="1:42">
      <c r="A42" s="955">
        <v>39</v>
      </c>
      <c r="B42" s="956" t="s">
        <v>4011</v>
      </c>
      <c r="C42" s="957">
        <f>SUM([3]KIZAK!I9)</f>
        <v>0</v>
      </c>
      <c r="D42" s="958">
        <f>SUM([3]KIZAK!J9)</f>
        <v>0</v>
      </c>
      <c r="E42" s="959">
        <f>SUM([3]KIZAK!K9)</f>
        <v>0</v>
      </c>
      <c r="F42" s="951"/>
      <c r="G42" s="949"/>
      <c r="H42" s="960"/>
      <c r="I42" s="961">
        <f>SUM([3]KIZAK!I15)</f>
        <v>0</v>
      </c>
      <c r="J42" s="958">
        <f>SUM([3]KIZAK!J15)</f>
        <v>0</v>
      </c>
      <c r="K42" s="959">
        <f>SUM([3]KIZAK!K15)</f>
        <v>0</v>
      </c>
      <c r="L42" s="961"/>
      <c r="M42" s="958"/>
      <c r="N42" s="960"/>
      <c r="O42" s="961">
        <f>SUM([3]KIZAK!I20)</f>
        <v>0</v>
      </c>
      <c r="P42" s="958">
        <f>SUM([3]KIZAK!J20)</f>
        <v>0</v>
      </c>
      <c r="Q42" s="959">
        <f>SUM([3]KIZAK!K20)</f>
        <v>0</v>
      </c>
      <c r="R42" s="961">
        <f>SUM([3]KIZAK!I26)</f>
        <v>0</v>
      </c>
      <c r="S42" s="958">
        <f>SUM([3]KIZAK!J26)</f>
        <v>0</v>
      </c>
      <c r="T42" s="959">
        <f>SUM([3]KIZAK!K26)</f>
        <v>0</v>
      </c>
      <c r="U42" s="957"/>
      <c r="V42" s="958"/>
      <c r="W42" s="959"/>
      <c r="X42" s="961">
        <f>SUM([3]KIZAK!I31)</f>
        <v>0</v>
      </c>
      <c r="Y42" s="958">
        <f>SUM([3]KIZAK!J31)</f>
        <v>0</v>
      </c>
      <c r="Z42" s="959">
        <f>SUM([3]KIZAK!K31)</f>
        <v>0</v>
      </c>
      <c r="AA42" s="961">
        <f>SUM([3]KIZAK!I37)</f>
        <v>0</v>
      </c>
      <c r="AB42" s="958">
        <f>SUM([3]KIZAK!J37)</f>
        <v>0</v>
      </c>
      <c r="AC42" s="959">
        <f>SUM([3]KIZAK!K37)</f>
        <v>0</v>
      </c>
      <c r="AD42" s="961">
        <f>SUM([3]KIZAK!I42)</f>
        <v>0</v>
      </c>
      <c r="AE42" s="958">
        <f>SUM([3]KIZAK!J42)</f>
        <v>0</v>
      </c>
      <c r="AF42" s="959">
        <f>SUM([3]KIZAK!K42)</f>
        <v>0</v>
      </c>
      <c r="AG42" s="961"/>
      <c r="AH42" s="958"/>
      <c r="AI42" s="959"/>
      <c r="AJ42" s="961">
        <f>SUM([3]KIZAK!I60)</f>
        <v>0</v>
      </c>
      <c r="AK42" s="958">
        <f>SUM([3]KIZAK!J60)</f>
        <v>0</v>
      </c>
      <c r="AL42" s="959">
        <f>SUM([3]KIZAK!K60)</f>
        <v>0</v>
      </c>
      <c r="AM42" s="957">
        <f t="shared" si="0"/>
        <v>0</v>
      </c>
      <c r="AN42" s="949">
        <f t="shared" si="0"/>
        <v>0</v>
      </c>
      <c r="AO42" s="953">
        <f t="shared" si="0"/>
        <v>0</v>
      </c>
      <c r="AP42" s="954">
        <f>AM42+AN42+AO42</f>
        <v>0</v>
      </c>
    </row>
    <row r="43" spans="1:42">
      <c r="A43" s="955" t="s">
        <v>13343</v>
      </c>
      <c r="B43" s="956" t="s">
        <v>2002</v>
      </c>
      <c r="C43" s="957"/>
      <c r="D43" s="958"/>
      <c r="E43" s="959"/>
      <c r="F43" s="951"/>
      <c r="G43" s="949"/>
      <c r="H43" s="960"/>
      <c r="I43" s="961">
        <f>SUM('[3]KİCK BOKS'!I60)</f>
        <v>8</v>
      </c>
      <c r="J43" s="958">
        <f>SUM('[3]KİCK BOKS'!J60)</f>
        <v>14</v>
      </c>
      <c r="K43" s="959">
        <f>SUM('[3]KİCK BOKS'!K60)</f>
        <v>20</v>
      </c>
      <c r="L43" s="961"/>
      <c r="M43" s="958"/>
      <c r="N43" s="960"/>
      <c r="O43" s="961">
        <f>SUM('[3]KİCK BOKS'!I111)</f>
        <v>9</v>
      </c>
      <c r="P43" s="958">
        <f>SUM('[3]KİCK BOKS'!J111)</f>
        <v>12</v>
      </c>
      <c r="Q43" s="959">
        <f>SUM('[3]KİCK BOKS'!K111)</f>
        <v>23</v>
      </c>
      <c r="R43" s="961">
        <f>SUM('[3]KİCK BOKS'!I123)</f>
        <v>3</v>
      </c>
      <c r="S43" s="958">
        <f>SUM('[3]KİCK BOKS'!J123)</f>
        <v>3</v>
      </c>
      <c r="T43" s="959">
        <f>SUM('[3]KİCK BOKS'!K123)</f>
        <v>2</v>
      </c>
      <c r="U43" s="957"/>
      <c r="V43" s="958"/>
      <c r="W43" s="959"/>
      <c r="X43" s="961">
        <f>SUM('[3]KİCK BOKS'!I128)</f>
        <v>0</v>
      </c>
      <c r="Y43" s="958">
        <f>SUM('[3]KİCK BOKS'!J128)</f>
        <v>0</v>
      </c>
      <c r="Z43" s="959">
        <f>SUM('[3]KİCK BOKS'!K128)</f>
        <v>0</v>
      </c>
      <c r="AA43" s="961">
        <f>SUM('[3]KİCK BOKS'!I134)</f>
        <v>0</v>
      </c>
      <c r="AB43" s="958">
        <f>SUM('[3]KİCK BOKS'!J134)</f>
        <v>0</v>
      </c>
      <c r="AC43" s="959">
        <f>SUM('[3]KİCK BOKS'!K134)</f>
        <v>0</v>
      </c>
      <c r="AD43" s="961">
        <f>SUM('[3]KİCK BOKS'!I141)</f>
        <v>0</v>
      </c>
      <c r="AE43" s="958">
        <f>SUM('[3]KİCK BOKS'!J141)</f>
        <v>0</v>
      </c>
      <c r="AF43" s="959">
        <f>SUM('[3]KİCK BOKS'!K141)</f>
        <v>0</v>
      </c>
      <c r="AG43" s="961"/>
      <c r="AH43" s="958"/>
      <c r="AI43" s="959"/>
      <c r="AJ43" s="961">
        <f>SUM('[3]KİCK BOKS'!I859)</f>
        <v>172</v>
      </c>
      <c r="AK43" s="958">
        <f>SUM('[3]KİCK BOKS'!J859)</f>
        <v>186</v>
      </c>
      <c r="AL43" s="959">
        <f>SUM('[3]KİCK BOKS'!K859)</f>
        <v>347</v>
      </c>
      <c r="AM43" s="957">
        <f t="shared" si="0"/>
        <v>192</v>
      </c>
      <c r="AN43" s="949">
        <f t="shared" si="0"/>
        <v>215</v>
      </c>
      <c r="AO43" s="953">
        <f t="shared" si="0"/>
        <v>392</v>
      </c>
      <c r="AP43" s="954">
        <f t="shared" si="1"/>
        <v>799</v>
      </c>
    </row>
    <row r="44" spans="1:42">
      <c r="A44" s="955">
        <v>41</v>
      </c>
      <c r="B44" s="956" t="s">
        <v>1459</v>
      </c>
      <c r="C44" s="957">
        <f>SUM([3]KÜREK!I9)</f>
        <v>0</v>
      </c>
      <c r="D44" s="958">
        <f>SUM([3]KÜREK!J9)</f>
        <v>0</v>
      </c>
      <c r="E44" s="959">
        <f>SUM([3]KÜREK!K9)</f>
        <v>0</v>
      </c>
      <c r="F44" s="951"/>
      <c r="G44" s="949"/>
      <c r="H44" s="960"/>
      <c r="I44" s="961">
        <f>SUM([3]KÜREK!I16)</f>
        <v>1</v>
      </c>
      <c r="J44" s="958">
        <f>SUM([3]KÜREK!J16)</f>
        <v>1</v>
      </c>
      <c r="K44" s="959">
        <f>SUM([3]KÜREK!K16)</f>
        <v>1</v>
      </c>
      <c r="L44" s="961"/>
      <c r="M44" s="958"/>
      <c r="N44" s="960"/>
      <c r="O44" s="961">
        <f>SUM([3]KÜREK!I26)</f>
        <v>2</v>
      </c>
      <c r="P44" s="958">
        <f>SUM([3]KÜREK!J26)</f>
        <v>3</v>
      </c>
      <c r="Q44" s="959">
        <f>SUM([3]KÜREK!K26)</f>
        <v>1</v>
      </c>
      <c r="R44" s="961">
        <f>SUM([3]KÜREK!I49)</f>
        <v>8</v>
      </c>
      <c r="S44" s="958">
        <f>SUM([3]KÜREK!J49)</f>
        <v>5</v>
      </c>
      <c r="T44" s="959">
        <f>SUM([3]KÜREK!K49)</f>
        <v>4</v>
      </c>
      <c r="U44" s="957"/>
      <c r="V44" s="958"/>
      <c r="W44" s="959"/>
      <c r="X44" s="961">
        <f>SUM([3]KÜREK!I54)</f>
        <v>0</v>
      </c>
      <c r="Y44" s="958">
        <f>SUM([3]KÜREK!J54)</f>
        <v>0</v>
      </c>
      <c r="Z44" s="959">
        <f>SUM([3]KÜREK!K54)</f>
        <v>0</v>
      </c>
      <c r="AA44" s="961">
        <f>SUM([3]KÜREK!I60)</f>
        <v>0</v>
      </c>
      <c r="AB44" s="958">
        <f>SUM([3]KÜREK!J60)</f>
        <v>0</v>
      </c>
      <c r="AC44" s="959">
        <f>SUM([3]KÜREK!K60)</f>
        <v>0</v>
      </c>
      <c r="AD44" s="961">
        <f>SUM([3]KÜREK!I67)</f>
        <v>0</v>
      </c>
      <c r="AE44" s="958">
        <f>SUM([3]KÜREK!J67)</f>
        <v>0</v>
      </c>
      <c r="AF44" s="959">
        <f>SUM([3]KÜREK!K67)</f>
        <v>0</v>
      </c>
      <c r="AG44" s="961"/>
      <c r="AH44" s="958"/>
      <c r="AI44" s="959"/>
      <c r="AJ44" s="961">
        <f>SUM([3]KÜREK!I93)</f>
        <v>6</v>
      </c>
      <c r="AK44" s="958">
        <f>SUM([3]KÜREK!J93)</f>
        <v>2</v>
      </c>
      <c r="AL44" s="959">
        <f>SUM([3]KÜREK!K93)</f>
        <v>4</v>
      </c>
      <c r="AM44" s="957">
        <f t="shared" si="0"/>
        <v>17</v>
      </c>
      <c r="AN44" s="949">
        <f t="shared" si="0"/>
        <v>11</v>
      </c>
      <c r="AO44" s="953">
        <f t="shared" si="0"/>
        <v>10</v>
      </c>
      <c r="AP44" s="954">
        <f t="shared" si="1"/>
        <v>38</v>
      </c>
    </row>
    <row r="45" spans="1:42">
      <c r="A45" s="955">
        <v>42</v>
      </c>
      <c r="B45" s="956" t="s">
        <v>1460</v>
      </c>
      <c r="C45" s="957">
        <f>SUM('[3]MASA TENİSİ'!I9)</f>
        <v>0</v>
      </c>
      <c r="D45" s="958">
        <f>SUM('[3]MASA TENİSİ'!J9)</f>
        <v>0</v>
      </c>
      <c r="E45" s="959">
        <f>SUM('[3]MASA TENİSİ'!K9)</f>
        <v>0</v>
      </c>
      <c r="F45" s="951"/>
      <c r="G45" s="949"/>
      <c r="H45" s="960"/>
      <c r="I45" s="961">
        <f>SUM('[3]MASA TENİSİ'!I14)</f>
        <v>0</v>
      </c>
      <c r="J45" s="958">
        <f>SUM('[3]MASA TENİSİ'!J14)</f>
        <v>0</v>
      </c>
      <c r="K45" s="959">
        <f>SUM('[3]MASA TENİSİ'!K14)</f>
        <v>0</v>
      </c>
      <c r="L45" s="961"/>
      <c r="M45" s="958"/>
      <c r="N45" s="960"/>
      <c r="O45" s="961">
        <f>SUM('[3]MASA TENİSİ'!I24)</f>
        <v>1</v>
      </c>
      <c r="P45" s="958">
        <f>SUM('[3]MASA TENİSİ'!J24)</f>
        <v>0</v>
      </c>
      <c r="Q45" s="959">
        <f>SUM('[3]MASA TENİSİ'!K24)</f>
        <v>0</v>
      </c>
      <c r="R45" s="961">
        <f>SUM('[3]MASA TENİSİ'!I42)</f>
        <v>2</v>
      </c>
      <c r="S45" s="958">
        <f>SUM('[3]MASA TENİSİ'!J42)</f>
        <v>5</v>
      </c>
      <c r="T45" s="959">
        <f>SUM('[3]MASA TENİSİ'!K42)</f>
        <v>2</v>
      </c>
      <c r="U45" s="957"/>
      <c r="V45" s="958"/>
      <c r="W45" s="959"/>
      <c r="X45" s="961">
        <f>SUM('[3]MASA TENİSİ'!I47)</f>
        <v>0</v>
      </c>
      <c r="Y45" s="958">
        <f>SUM('[3]MASA TENİSİ'!J47)</f>
        <v>0</v>
      </c>
      <c r="Z45" s="959">
        <f>SUM('[3]MASA TENİSİ'!K47)</f>
        <v>0</v>
      </c>
      <c r="AA45" s="961">
        <f>SUM('[3]MASA TENİSİ'!I53)</f>
        <v>0</v>
      </c>
      <c r="AB45" s="958">
        <f>SUM('[3]MASA TENİSİ'!J53)</f>
        <v>0</v>
      </c>
      <c r="AC45" s="959">
        <f>SUM('[3]MASA TENİSİ'!K53)</f>
        <v>0</v>
      </c>
      <c r="AD45" s="961">
        <f>SUM('[3]MASA TENİSİ'!I57)</f>
        <v>0</v>
      </c>
      <c r="AE45" s="958">
        <f>SUM('[3]MASA TENİSİ'!J57)</f>
        <v>0</v>
      </c>
      <c r="AF45" s="959">
        <f>SUM('[3]MASA TENİSİ'!K57)</f>
        <v>0</v>
      </c>
      <c r="AG45" s="961"/>
      <c r="AH45" s="958"/>
      <c r="AI45" s="959"/>
      <c r="AJ45" s="961">
        <f>SUM('[3]MASA TENİSİ'!I82)</f>
        <v>0</v>
      </c>
      <c r="AK45" s="958">
        <f>SUM('[3]MASA TENİSİ'!J82)</f>
        <v>0</v>
      </c>
      <c r="AL45" s="959">
        <f>SUM('[3]MASA TENİSİ'!K82)</f>
        <v>0</v>
      </c>
      <c r="AM45" s="957">
        <f t="shared" si="0"/>
        <v>3</v>
      </c>
      <c r="AN45" s="949">
        <f t="shared" si="0"/>
        <v>5</v>
      </c>
      <c r="AO45" s="953">
        <f t="shared" si="0"/>
        <v>2</v>
      </c>
      <c r="AP45" s="954">
        <f t="shared" si="1"/>
        <v>10</v>
      </c>
    </row>
    <row r="46" spans="1:42">
      <c r="A46" s="955">
        <v>43</v>
      </c>
      <c r="B46" s="956" t="s">
        <v>1461</v>
      </c>
      <c r="C46" s="957">
        <f>SUM('[3]MODERN PENTATLON'!I9)</f>
        <v>0</v>
      </c>
      <c r="D46" s="958">
        <f>SUM('[3]MODERN PENTATLON'!J9)</f>
        <v>0</v>
      </c>
      <c r="E46" s="959">
        <f>SUM('[3]MODERN PENTATLON'!K9)</f>
        <v>0</v>
      </c>
      <c r="F46" s="951"/>
      <c r="G46" s="949"/>
      <c r="H46" s="960"/>
      <c r="I46" s="961">
        <f>SUM('[3]MODERN PENTATLON'!I25)</f>
        <v>3</v>
      </c>
      <c r="J46" s="958">
        <f>SUM('[3]MODERN PENTATLON'!J25)</f>
        <v>6</v>
      </c>
      <c r="K46" s="959">
        <f>SUM('[3]MODERN PENTATLON'!K25)</f>
        <v>3</v>
      </c>
      <c r="L46" s="961"/>
      <c r="M46" s="958"/>
      <c r="N46" s="960"/>
      <c r="O46" s="961">
        <f>SUM('[3]MODERN PENTATLON'!I49)</f>
        <v>8</v>
      </c>
      <c r="P46" s="958">
        <f>SUM('[3]MODERN PENTATLON'!J49)</f>
        <v>4</v>
      </c>
      <c r="Q46" s="959">
        <f>SUM('[3]MODERN PENTATLON'!K49)</f>
        <v>5</v>
      </c>
      <c r="R46" s="961">
        <f>SUM('[3]MODERN PENTATLON'!I57)</f>
        <v>0</v>
      </c>
      <c r="S46" s="958">
        <f>SUM('[3]MODERN PENTATLON'!J57)</f>
        <v>0</v>
      </c>
      <c r="T46" s="959">
        <f>SUM('[3]MODERN PENTATLON'!K57)</f>
        <v>0</v>
      </c>
      <c r="U46" s="957"/>
      <c r="V46" s="958"/>
      <c r="W46" s="959"/>
      <c r="X46" s="961">
        <f>SUM('[3]MODERN PENTATLON'!I62)</f>
        <v>0</v>
      </c>
      <c r="Y46" s="958">
        <f>SUM('[3]MODERN PENTATLON'!J62)</f>
        <v>0</v>
      </c>
      <c r="Z46" s="959">
        <f>SUM('[3]MODERN PENTATLON'!K62)</f>
        <v>0</v>
      </c>
      <c r="AA46" s="961">
        <f>SUM('[3]MODERN PENTATLON'!I68)</f>
        <v>0</v>
      </c>
      <c r="AB46" s="958">
        <f>SUM('[3]MODERN PENTATLON'!J68)</f>
        <v>0</v>
      </c>
      <c r="AC46" s="959">
        <f>SUM('[3]MODERN PENTATLON'!K68)</f>
        <v>0</v>
      </c>
      <c r="AD46" s="961">
        <f>SUM('[3]MODERN PENTATLON'!I75)</f>
        <v>0</v>
      </c>
      <c r="AE46" s="958">
        <f>SUM('[3]MODERN PENTATLON'!J75)</f>
        <v>0</v>
      </c>
      <c r="AF46" s="959">
        <f>SUM('[3]MODERN PENTATLON'!K75)</f>
        <v>0</v>
      </c>
      <c r="AG46" s="961"/>
      <c r="AH46" s="958"/>
      <c r="AI46" s="959"/>
      <c r="AJ46" s="961">
        <f>SUM('[3]MODERN PENTATLON'!I98)</f>
        <v>1</v>
      </c>
      <c r="AK46" s="958">
        <f>SUM('[3]MODERN PENTATLON'!J98)</f>
        <v>1</v>
      </c>
      <c r="AL46" s="959">
        <f>SUM('[3]MODERN PENTATLON'!K98)</f>
        <v>1</v>
      </c>
      <c r="AM46" s="957">
        <f t="shared" si="0"/>
        <v>12</v>
      </c>
      <c r="AN46" s="949">
        <f t="shared" si="0"/>
        <v>11</v>
      </c>
      <c r="AO46" s="953">
        <f t="shared" si="0"/>
        <v>9</v>
      </c>
      <c r="AP46" s="954">
        <f t="shared" si="1"/>
        <v>32</v>
      </c>
    </row>
    <row r="47" spans="1:42">
      <c r="A47" s="955">
        <v>44</v>
      </c>
      <c r="B47" s="956" t="s">
        <v>1560</v>
      </c>
      <c r="C47" s="957"/>
      <c r="D47" s="958"/>
      <c r="E47" s="959"/>
      <c r="F47" s="951"/>
      <c r="G47" s="949"/>
      <c r="H47" s="960"/>
      <c r="I47" s="961">
        <f>SUM([3]MOTOSİKLET!I17)</f>
        <v>1</v>
      </c>
      <c r="J47" s="958">
        <f>SUM([3]MOTOSİKLET!J17)</f>
        <v>0</v>
      </c>
      <c r="K47" s="959">
        <f>SUM([3]MOTOSİKLET!K17)</f>
        <v>0</v>
      </c>
      <c r="L47" s="961"/>
      <c r="M47" s="958"/>
      <c r="N47" s="960"/>
      <c r="O47" s="961">
        <f>SUM([3]MOTOSİKLET!I24)</f>
        <v>0</v>
      </c>
      <c r="P47" s="958">
        <f>SUM([3]MOTOSİKLET!J24)</f>
        <v>0</v>
      </c>
      <c r="Q47" s="959">
        <f>SUM([3]MOTOSİKLET!K24)</f>
        <v>0</v>
      </c>
      <c r="R47" s="961">
        <f>SUM([3]MOTOSİKLET!I32)</f>
        <v>0</v>
      </c>
      <c r="S47" s="958">
        <f>SUM([3]MOTOSİKLET!J32)</f>
        <v>0</v>
      </c>
      <c r="T47" s="959">
        <f>SUM([3]MOTOSİKLET!K32)</f>
        <v>1</v>
      </c>
      <c r="U47" s="957"/>
      <c r="V47" s="958"/>
      <c r="W47" s="959"/>
      <c r="X47" s="961">
        <f>SUM([3]MOTOSİKLET!I37)</f>
        <v>0</v>
      </c>
      <c r="Y47" s="958">
        <f>SUM([3]MOTOSİKLET!J37)</f>
        <v>0</v>
      </c>
      <c r="Z47" s="959">
        <f>SUM([3]MOTOSİKLET!K37)</f>
        <v>0</v>
      </c>
      <c r="AA47" s="961">
        <f>SUM([3]MOTOSİKLET!I43)</f>
        <v>0</v>
      </c>
      <c r="AB47" s="958">
        <f>SUM([3]MOTOSİKLET!J43)</f>
        <v>0</v>
      </c>
      <c r="AC47" s="959">
        <f>SUM([3]MOTOSİKLET!K43)</f>
        <v>0</v>
      </c>
      <c r="AD47" s="961">
        <f>SUM([3]MOTOSİKLET!I50)</f>
        <v>0</v>
      </c>
      <c r="AE47" s="958">
        <f>SUM([3]MOTOSİKLET!J50)</f>
        <v>0</v>
      </c>
      <c r="AF47" s="959">
        <f>SUM([3]MOTOSİKLET!K50)</f>
        <v>0</v>
      </c>
      <c r="AG47" s="961"/>
      <c r="AH47" s="958"/>
      <c r="AI47" s="959"/>
      <c r="AJ47" s="961">
        <f>SUM([3]MOTOSİKLET!I161)</f>
        <v>17</v>
      </c>
      <c r="AK47" s="958">
        <f>SUM([3]MOTOSİKLET!J161)</f>
        <v>14</v>
      </c>
      <c r="AL47" s="959">
        <f>SUM([3]MOTOSİKLET!K161)</f>
        <v>14</v>
      </c>
      <c r="AM47" s="957">
        <f t="shared" si="0"/>
        <v>18</v>
      </c>
      <c r="AN47" s="949">
        <f t="shared" si="0"/>
        <v>14</v>
      </c>
      <c r="AO47" s="953">
        <f t="shared" si="0"/>
        <v>15</v>
      </c>
      <c r="AP47" s="954">
        <f t="shared" si="1"/>
        <v>47</v>
      </c>
    </row>
    <row r="48" spans="1:42">
      <c r="A48" s="955">
        <v>45</v>
      </c>
      <c r="B48" s="956" t="s">
        <v>1561</v>
      </c>
      <c r="C48" s="957"/>
      <c r="D48" s="958"/>
      <c r="E48" s="959"/>
      <c r="F48" s="951"/>
      <c r="G48" s="949"/>
      <c r="H48" s="960"/>
      <c r="I48" s="961">
        <f>SUM([3]MUAYTHAI!I38)</f>
        <v>5</v>
      </c>
      <c r="J48" s="958">
        <f>SUM([3]MUAYTHAI!J38)</f>
        <v>7</v>
      </c>
      <c r="K48" s="959">
        <f>SUM([3]MUAYTHAI!K38)</f>
        <v>9</v>
      </c>
      <c r="L48" s="961"/>
      <c r="M48" s="958"/>
      <c r="N48" s="960"/>
      <c r="O48" s="961">
        <f>SUM([3]MUAYTHAI!I52)</f>
        <v>0</v>
      </c>
      <c r="P48" s="958">
        <f>SUM([3]MUAYTHAI!J52)</f>
        <v>0</v>
      </c>
      <c r="Q48" s="959">
        <f>SUM([3]MUAYTHAI!K52)</f>
        <v>0</v>
      </c>
      <c r="R48" s="961">
        <f>SUM([3]MUAYTHAI!I60)</f>
        <v>0</v>
      </c>
      <c r="S48" s="958">
        <f>SUM([3]MUAYTHAI!J60)</f>
        <v>0</v>
      </c>
      <c r="T48" s="959">
        <f>SUM([3]MUAYTHAI!K60)</f>
        <v>0</v>
      </c>
      <c r="U48" s="957"/>
      <c r="V48" s="958"/>
      <c r="W48" s="959"/>
      <c r="X48" s="961">
        <f>SUM([3]MUAYTHAI!I65)</f>
        <v>0</v>
      </c>
      <c r="Y48" s="958">
        <f>SUM([3]MUAYTHAI!J65)</f>
        <v>0</v>
      </c>
      <c r="Z48" s="959">
        <f>SUM([3]MUAYTHAI!K65)</f>
        <v>0</v>
      </c>
      <c r="AA48" s="961">
        <f>SUM([3]MUAYTHAI!I71)</f>
        <v>0</v>
      </c>
      <c r="AB48" s="958">
        <f>SUM([3]MUAYTHAI!J71)</f>
        <v>0</v>
      </c>
      <c r="AC48" s="959">
        <f>SUM([3]MUAYTHAI!K71)</f>
        <v>0</v>
      </c>
      <c r="AD48" s="961">
        <f>SUM([3]MUAYTHAI!I78)</f>
        <v>0</v>
      </c>
      <c r="AE48" s="958">
        <f>SUM([3]MUAYTHAI!J78)</f>
        <v>0</v>
      </c>
      <c r="AF48" s="959">
        <f>SUM([3]MUAYTHAI!K78)</f>
        <v>0</v>
      </c>
      <c r="AG48" s="961"/>
      <c r="AH48" s="958"/>
      <c r="AI48" s="959"/>
      <c r="AJ48" s="961">
        <f>SUM([3]MUAYTHAI!I100)</f>
        <v>0</v>
      </c>
      <c r="AK48" s="958">
        <f>SUM([3]MUAYTHAI!J100)</f>
        <v>0</v>
      </c>
      <c r="AL48" s="959">
        <f>SUM([3]MUAYTHAI!K100)</f>
        <v>0</v>
      </c>
      <c r="AM48" s="957">
        <f t="shared" si="0"/>
        <v>5</v>
      </c>
      <c r="AN48" s="949">
        <f t="shared" si="0"/>
        <v>7</v>
      </c>
      <c r="AO48" s="953">
        <f t="shared" si="0"/>
        <v>9</v>
      </c>
      <c r="AP48" s="954">
        <f>AM48+AN48+AO48</f>
        <v>21</v>
      </c>
    </row>
    <row r="49" spans="1:42">
      <c r="A49" s="955">
        <v>46</v>
      </c>
      <c r="B49" s="956" t="s">
        <v>1507</v>
      </c>
      <c r="C49" s="957">
        <f>SUM([3]OKÇULUK!I9)</f>
        <v>1</v>
      </c>
      <c r="D49" s="958">
        <f>SUM([3]OKÇULUK!J9)</f>
        <v>0</v>
      </c>
      <c r="E49" s="959">
        <f>SUM([3]OKÇULUK!K9)</f>
        <v>0</v>
      </c>
      <c r="F49" s="951"/>
      <c r="G49" s="949"/>
      <c r="H49" s="960"/>
      <c r="I49" s="961">
        <f>SUM([3]OKÇULUK!I18)</f>
        <v>0</v>
      </c>
      <c r="J49" s="958">
        <f>SUM([3]OKÇULUK!J18)</f>
        <v>3</v>
      </c>
      <c r="K49" s="959">
        <f>SUM([3]OKÇULUK!K18)</f>
        <v>3</v>
      </c>
      <c r="L49" s="961"/>
      <c r="M49" s="958"/>
      <c r="N49" s="959"/>
      <c r="O49" s="961">
        <f>SUM([3]OKÇULUK!I34)</f>
        <v>2</v>
      </c>
      <c r="P49" s="958">
        <f>SUM([3]OKÇULUK!J34)</f>
        <v>0</v>
      </c>
      <c r="Q49" s="959">
        <f>SUM([3]OKÇULUK!K34)</f>
        <v>0</v>
      </c>
      <c r="R49" s="961">
        <f>SUM([3]OKÇULUK!I42)</f>
        <v>0</v>
      </c>
      <c r="S49" s="958">
        <f>SUM([3]OKÇULUK!J42)</f>
        <v>0</v>
      </c>
      <c r="T49" s="959">
        <f>SUM([3]OKÇULUK!K42)</f>
        <v>0</v>
      </c>
      <c r="U49" s="957"/>
      <c r="V49" s="958"/>
      <c r="W49" s="959"/>
      <c r="X49" s="961">
        <f>SUM([3]OKÇULUK!I47)</f>
        <v>0</v>
      </c>
      <c r="Y49" s="958">
        <f>SUM([3]OKÇULUK!J47)</f>
        <v>0</v>
      </c>
      <c r="Z49" s="959">
        <f>SUM([3]OKÇULUK!K47)</f>
        <v>0</v>
      </c>
      <c r="AA49" s="961">
        <f>SUM([3]OKÇULUK!I53)</f>
        <v>0</v>
      </c>
      <c r="AB49" s="958">
        <f>SUM([3]OKÇULUK!J53)</f>
        <v>0</v>
      </c>
      <c r="AC49" s="959">
        <f>SUM([3]OKÇULUK!K53)</f>
        <v>0</v>
      </c>
      <c r="AD49" s="961">
        <f>SUM([3]OKÇULUK!I56)</f>
        <v>0</v>
      </c>
      <c r="AE49" s="958">
        <f>SUM([3]OKÇULUK!J56)</f>
        <v>0</v>
      </c>
      <c r="AF49" s="959">
        <f>SUM([3]OKÇULUK!K56)</f>
        <v>0</v>
      </c>
      <c r="AG49" s="961"/>
      <c r="AH49" s="958"/>
      <c r="AI49" s="959"/>
      <c r="AJ49" s="961">
        <f>SUM([3]OKÇULUK!I106)</f>
        <v>17</v>
      </c>
      <c r="AK49" s="958">
        <f>SUM([3]OKÇULUK!J106)</f>
        <v>9</v>
      </c>
      <c r="AL49" s="959">
        <f>SUM([3]OKÇULUK!K106)</f>
        <v>8</v>
      </c>
      <c r="AM49" s="957">
        <f t="shared" si="0"/>
        <v>20</v>
      </c>
      <c r="AN49" s="949">
        <f t="shared" si="0"/>
        <v>12</v>
      </c>
      <c r="AO49" s="953">
        <f t="shared" si="0"/>
        <v>11</v>
      </c>
      <c r="AP49" s="954">
        <f t="shared" si="1"/>
        <v>43</v>
      </c>
    </row>
    <row r="50" spans="1:42">
      <c r="A50" s="955">
        <v>47</v>
      </c>
      <c r="B50" s="956" t="s">
        <v>1474</v>
      </c>
      <c r="C50" s="957"/>
      <c r="D50" s="958"/>
      <c r="E50" s="959"/>
      <c r="F50" s="951"/>
      <c r="G50" s="949"/>
      <c r="H50" s="960"/>
      <c r="I50" s="961">
        <f>SUM('[3]OKUL SPORLARI'!I51)</f>
        <v>0</v>
      </c>
      <c r="J50" s="958">
        <f>SUM('[3]OKUL SPORLARI'!J51)</f>
        <v>0</v>
      </c>
      <c r="K50" s="959">
        <f>SUM('[3]OKUL SPORLARI'!K51)</f>
        <v>0</v>
      </c>
      <c r="L50" s="961">
        <f>SUM('[3]OKUL SPORLARI'!I39)</f>
        <v>0</v>
      </c>
      <c r="M50" s="958">
        <f>SUM('[3]OKUL SPORLARI'!J39)</f>
        <v>0</v>
      </c>
      <c r="N50" s="959">
        <f>SUM('[3]OKUL SPORLARI'!K39)</f>
        <v>0</v>
      </c>
      <c r="O50" s="961">
        <f>SUM('[3]OKUL SPORLARI'!I58)</f>
        <v>0</v>
      </c>
      <c r="P50" s="958">
        <f>SUM('[3]OKUL SPORLARI'!J58)</f>
        <v>0</v>
      </c>
      <c r="Q50" s="959">
        <f>SUM('[3]OKUL SPORLARI'!K58)</f>
        <v>0</v>
      </c>
      <c r="R50" s="961">
        <f>SUM('[3]OKUL SPORLARI'!I66)</f>
        <v>0</v>
      </c>
      <c r="S50" s="949">
        <f>SUM('[3]OKUL SPORLARI'!J66)</f>
        <v>0</v>
      </c>
      <c r="T50" s="959">
        <f>SUM('[3]OKUL SPORLARI'!K66)</f>
        <v>0</v>
      </c>
      <c r="U50" s="957"/>
      <c r="V50" s="958"/>
      <c r="W50" s="959"/>
      <c r="X50" s="961"/>
      <c r="Y50" s="949"/>
      <c r="Z50" s="959"/>
      <c r="AA50" s="961"/>
      <c r="AB50" s="949"/>
      <c r="AC50" s="959"/>
      <c r="AD50" s="961"/>
      <c r="AE50" s="949"/>
      <c r="AF50" s="959"/>
      <c r="AG50" s="961"/>
      <c r="AH50" s="958"/>
      <c r="AI50" s="959"/>
      <c r="AJ50" s="961">
        <f>SUM('[3]OKUL SPORLARI'!I97)</f>
        <v>0</v>
      </c>
      <c r="AK50" s="958">
        <f>SUM('[3]OKUL SPORLARI'!J97)</f>
        <v>0</v>
      </c>
      <c r="AL50" s="959">
        <f>SUM('[3]OKUL SPORLARI'!K97)</f>
        <v>0</v>
      </c>
      <c r="AM50" s="957">
        <f t="shared" si="0"/>
        <v>0</v>
      </c>
      <c r="AN50" s="949">
        <f t="shared" si="0"/>
        <v>0</v>
      </c>
      <c r="AO50" s="953">
        <f t="shared" si="0"/>
        <v>0</v>
      </c>
      <c r="AP50" s="954">
        <f t="shared" si="1"/>
        <v>0</v>
      </c>
    </row>
    <row r="51" spans="1:42">
      <c r="A51" s="955">
        <v>48</v>
      </c>
      <c r="B51" s="956" t="s">
        <v>2991</v>
      </c>
      <c r="C51" s="957"/>
      <c r="D51" s="958"/>
      <c r="E51" s="959"/>
      <c r="F51" s="951"/>
      <c r="G51" s="949"/>
      <c r="H51" s="960"/>
      <c r="I51" s="961">
        <f>SUM([3]ORYANTRİNG!I16)</f>
        <v>0</v>
      </c>
      <c r="J51" s="949">
        <f>SUM([3]ORYANTRİNG!J16)</f>
        <v>0</v>
      </c>
      <c r="K51" s="959">
        <f>SUM([3]ORYANTRİNG!K16)</f>
        <v>0</v>
      </c>
      <c r="L51" s="961"/>
      <c r="M51" s="958"/>
      <c r="N51" s="960"/>
      <c r="O51" s="961">
        <f>SUM([3]ORYANTRİNG!I24)</f>
        <v>0</v>
      </c>
      <c r="P51" s="949">
        <f>SUM([3]ORYANTRİNG!J24)</f>
        <v>0</v>
      </c>
      <c r="Q51" s="959">
        <f>SUM([3]ORYANTRİNG!K24)</f>
        <v>0</v>
      </c>
      <c r="R51" s="961">
        <f>SUM([3]ORYANTRİNG!I75)</f>
        <v>20</v>
      </c>
      <c r="S51" s="949">
        <f>SUM([3]ORYANTRİNG!J75)</f>
        <v>7</v>
      </c>
      <c r="T51" s="959">
        <f>SUM([3]ORYANTRİNG!K75)</f>
        <v>13</v>
      </c>
      <c r="U51" s="957"/>
      <c r="V51" s="958"/>
      <c r="W51" s="959"/>
      <c r="X51" s="961"/>
      <c r="Y51" s="949"/>
      <c r="Z51" s="959"/>
      <c r="AA51" s="961"/>
      <c r="AB51" s="949"/>
      <c r="AC51" s="959"/>
      <c r="AD51" s="961"/>
      <c r="AE51" s="949"/>
      <c r="AF51" s="959"/>
      <c r="AG51" s="961"/>
      <c r="AH51" s="958"/>
      <c r="AI51" s="959"/>
      <c r="AJ51" s="961">
        <f>SUM([3]ORYANTRİNG!I141)</f>
        <v>3</v>
      </c>
      <c r="AK51" s="949">
        <f>SUM([3]ORYANTRİNG!J141)</f>
        <v>3</v>
      </c>
      <c r="AL51" s="959">
        <f>SUM([3]ORYANTRİNG!K141)</f>
        <v>1</v>
      </c>
      <c r="AM51" s="957">
        <f t="shared" si="0"/>
        <v>23</v>
      </c>
      <c r="AN51" s="949">
        <f t="shared" si="0"/>
        <v>10</v>
      </c>
      <c r="AO51" s="953">
        <f t="shared" si="0"/>
        <v>14</v>
      </c>
      <c r="AP51" s="954">
        <f>AM51+AN51+AO51</f>
        <v>47</v>
      </c>
    </row>
    <row r="52" spans="1:42">
      <c r="A52" s="955">
        <v>49</v>
      </c>
      <c r="B52" s="956" t="s">
        <v>2992</v>
      </c>
      <c r="C52" s="957"/>
      <c r="D52" s="958"/>
      <c r="E52" s="959"/>
      <c r="F52" s="951"/>
      <c r="G52" s="949"/>
      <c r="H52" s="960"/>
      <c r="I52" s="961">
        <f>SUM([3]OTOMOBİL!I17)</f>
        <v>0</v>
      </c>
      <c r="J52" s="949">
        <f>SUM([3]OTOMOBİL!J17)</f>
        <v>0</v>
      </c>
      <c r="K52" s="959">
        <f>SUM([3]OTOMOBİL!K17)</f>
        <v>0</v>
      </c>
      <c r="L52" s="961"/>
      <c r="M52" s="958"/>
      <c r="N52" s="960"/>
      <c r="O52" s="961">
        <f>SUM([3]OTOMOBİL!I25)</f>
        <v>0</v>
      </c>
      <c r="P52" s="949">
        <f>SUM([3]OTOMOBİL!J25)</f>
        <v>0</v>
      </c>
      <c r="Q52" s="959">
        <f>SUM([3]OTOMOBİL!K25)</f>
        <v>0</v>
      </c>
      <c r="R52" s="961">
        <f>SUM([3]OTOMOBİL!I33)</f>
        <v>0</v>
      </c>
      <c r="S52" s="949">
        <f>SUM([3]OTOMOBİL!J33)</f>
        <v>0</v>
      </c>
      <c r="T52" s="959">
        <f>SUM([3]OTOMOBİL!K33)</f>
        <v>0</v>
      </c>
      <c r="U52" s="957"/>
      <c r="V52" s="958"/>
      <c r="W52" s="959"/>
      <c r="X52" s="961"/>
      <c r="Y52" s="949"/>
      <c r="Z52" s="959"/>
      <c r="AA52" s="961"/>
      <c r="AB52" s="949"/>
      <c r="AC52" s="959"/>
      <c r="AD52" s="961"/>
      <c r="AE52" s="949"/>
      <c r="AF52" s="959"/>
      <c r="AG52" s="961"/>
      <c r="AH52" s="958"/>
      <c r="AI52" s="959"/>
      <c r="AJ52" s="961">
        <f>SUM([3]OTOMOBİL!I84)</f>
        <v>6</v>
      </c>
      <c r="AK52" s="949">
        <f>SUM([3]OTOMOBİL!J84)</f>
        <v>4</v>
      </c>
      <c r="AL52" s="959">
        <f>SUM([3]OTOMOBİL!K84)</f>
        <v>1</v>
      </c>
      <c r="AM52" s="957">
        <f t="shared" si="0"/>
        <v>6</v>
      </c>
      <c r="AN52" s="949">
        <f t="shared" si="0"/>
        <v>4</v>
      </c>
      <c r="AO52" s="953">
        <f t="shared" si="0"/>
        <v>1</v>
      </c>
      <c r="AP52" s="954">
        <f t="shared" si="1"/>
        <v>11</v>
      </c>
    </row>
    <row r="53" spans="1:42">
      <c r="A53" s="955">
        <v>50</v>
      </c>
      <c r="B53" s="956" t="s">
        <v>2993</v>
      </c>
      <c r="C53" s="957"/>
      <c r="D53" s="958"/>
      <c r="E53" s="959"/>
      <c r="F53" s="951">
        <f>SUM('[3]ÖZEL SPORCULAR'!I9)</f>
        <v>0</v>
      </c>
      <c r="G53" s="949">
        <f>SUM('[3]ÖZEL SPORCULAR'!J9)</f>
        <v>0</v>
      </c>
      <c r="H53" s="959">
        <f>SUM('[3]ÖZEL SPORCULAR'!K9)</f>
        <v>0</v>
      </c>
      <c r="I53" s="961">
        <f>SUM('[3]ÖZEL SPORCULAR'!I61)</f>
        <v>8</v>
      </c>
      <c r="J53" s="949">
        <f>SUM('[3]ÖZEL SPORCULAR'!J61)</f>
        <v>10</v>
      </c>
      <c r="K53" s="959">
        <f>SUM('[3]ÖZEL SPORCULAR'!K61)</f>
        <v>23</v>
      </c>
      <c r="L53" s="961"/>
      <c r="M53" s="958"/>
      <c r="N53" s="960"/>
      <c r="O53" s="961">
        <f>SUM('[3]ÖZEL SPORCULAR'!I80)</f>
        <v>6</v>
      </c>
      <c r="P53" s="949">
        <f>SUM('[3]ÖZEL SPORCULAR'!J80)</f>
        <v>5</v>
      </c>
      <c r="Q53" s="959">
        <f>SUM('[3]ÖZEL SPORCULAR'!K80)</f>
        <v>2</v>
      </c>
      <c r="R53" s="961">
        <f>SUM('[3]ÖZEL SPORCULAR'!I88)</f>
        <v>0</v>
      </c>
      <c r="S53" s="949">
        <f>SUM('[3]ÖZEL SPORCULAR'!J88)</f>
        <v>0</v>
      </c>
      <c r="T53" s="959">
        <f>SUM('[3]ÖZEL SPORCULAR'!K88)</f>
        <v>0</v>
      </c>
      <c r="U53" s="957"/>
      <c r="V53" s="958"/>
      <c r="W53" s="959"/>
      <c r="X53" s="961"/>
      <c r="Y53" s="949"/>
      <c r="Z53" s="959"/>
      <c r="AA53" s="961"/>
      <c r="AB53" s="949"/>
      <c r="AC53" s="959"/>
      <c r="AD53" s="961"/>
      <c r="AE53" s="949"/>
      <c r="AF53" s="959"/>
      <c r="AG53" s="961"/>
      <c r="AH53" s="958"/>
      <c r="AI53" s="959"/>
      <c r="AJ53" s="961">
        <f>SUM('[3]ÖZEL SPORCULAR'!I195)</f>
        <v>18</v>
      </c>
      <c r="AK53" s="949">
        <f>SUM('[3]ÖZEL SPORCULAR'!J195)</f>
        <v>29</v>
      </c>
      <c r="AL53" s="959">
        <f>SUM('[3]ÖZEL SPORCULAR'!K195)</f>
        <v>19</v>
      </c>
      <c r="AM53" s="957">
        <f t="shared" si="0"/>
        <v>32</v>
      </c>
      <c r="AN53" s="949">
        <f t="shared" si="0"/>
        <v>44</v>
      </c>
      <c r="AO53" s="953">
        <f t="shared" si="0"/>
        <v>44</v>
      </c>
      <c r="AP53" s="954">
        <f t="shared" si="1"/>
        <v>120</v>
      </c>
    </row>
    <row r="54" spans="1:42">
      <c r="A54" s="955">
        <v>51</v>
      </c>
      <c r="B54" s="956" t="s">
        <v>5382</v>
      </c>
      <c r="C54" s="957">
        <f>[3]RAFTİNG!I51</f>
        <v>0</v>
      </c>
      <c r="D54" s="958">
        <f>[3]RAFTİNG!J51</f>
        <v>0</v>
      </c>
      <c r="E54" s="959">
        <f>[3]RAFTİNG!K51</f>
        <v>0</v>
      </c>
      <c r="F54" s="951"/>
      <c r="G54" s="949"/>
      <c r="H54" s="959"/>
      <c r="I54" s="961">
        <f>[3]RAFTİNG!I98</f>
        <v>0</v>
      </c>
      <c r="J54" s="949">
        <f>[3]RAFTİNG!J98</f>
        <v>0</v>
      </c>
      <c r="K54" s="959">
        <f>[3]RAFTİNG!K98</f>
        <v>0</v>
      </c>
      <c r="L54" s="961"/>
      <c r="M54" s="958"/>
      <c r="N54" s="960"/>
      <c r="O54" s="961">
        <f>[3]RAFTİNG!I145</f>
        <v>0</v>
      </c>
      <c r="P54" s="949">
        <f>[3]RAFTİNG!J145</f>
        <v>0</v>
      </c>
      <c r="Q54" s="959">
        <f>[3]RAFTİNG!K145</f>
        <v>0</v>
      </c>
      <c r="R54" s="961">
        <f>[3]RAFTİNG!I192</f>
        <v>0</v>
      </c>
      <c r="S54" s="949">
        <f>[3]RAFTİNG!J192</f>
        <v>0</v>
      </c>
      <c r="T54" s="959">
        <f>[3]RAFTİNG!K192</f>
        <v>0</v>
      </c>
      <c r="U54" s="957"/>
      <c r="V54" s="958"/>
      <c r="W54" s="959"/>
      <c r="X54" s="961">
        <f>[3]RAFTİNG!I239</f>
        <v>0</v>
      </c>
      <c r="Y54" s="949">
        <f>[3]RAFTİNG!J239</f>
        <v>0</v>
      </c>
      <c r="Z54" s="959">
        <f>[3]RAFTİNG!K239</f>
        <v>0</v>
      </c>
      <c r="AA54" s="961">
        <f>[3]RAFTİNG!I286</f>
        <v>0</v>
      </c>
      <c r="AB54" s="949">
        <f>[3]RAFTİNG!J286</f>
        <v>0</v>
      </c>
      <c r="AC54" s="959">
        <f>[3]RAFTİNG!K286</f>
        <v>0</v>
      </c>
      <c r="AD54" s="961">
        <f>[3]RAFTİNG!I333</f>
        <v>0</v>
      </c>
      <c r="AE54" s="949">
        <f>[3]RAFTİNG!J333</f>
        <v>0</v>
      </c>
      <c r="AF54" s="959">
        <f>[3]RAFTİNG!K333</f>
        <v>0</v>
      </c>
      <c r="AG54" s="961"/>
      <c r="AH54" s="958"/>
      <c r="AI54" s="959"/>
      <c r="AJ54" s="961">
        <f>[3]RAFTİNG!I427</f>
        <v>0</v>
      </c>
      <c r="AK54" s="949">
        <f>[3]RAFTİNG!J427</f>
        <v>0</v>
      </c>
      <c r="AL54" s="959">
        <f>[3]RAFTİNG!K427</f>
        <v>0</v>
      </c>
      <c r="AM54" s="957">
        <f>SUM(C54,F54,I54,L54,O54,R54,U54,X54,AA54,AD54,AG54,AJ54)</f>
        <v>0</v>
      </c>
      <c r="AN54" s="949">
        <f>SUM(D54,G54,J54,M54,P54,S54,V54,Y54,AB54,AE54,AH54,AK54)</f>
        <v>0</v>
      </c>
      <c r="AO54" s="953">
        <f>SUM(E54,H54,K54,N54,Q54,T54,W54,Z54,AC54,AF54,AI54,AL54)</f>
        <v>0</v>
      </c>
      <c r="AP54" s="954">
        <f t="shared" si="1"/>
        <v>0</v>
      </c>
    </row>
    <row r="55" spans="1:42">
      <c r="A55" s="955">
        <v>52</v>
      </c>
      <c r="B55" s="956" t="s">
        <v>2994</v>
      </c>
      <c r="C55" s="957"/>
      <c r="D55" s="958"/>
      <c r="E55" s="959"/>
      <c r="F55" s="951"/>
      <c r="G55" s="949"/>
      <c r="H55" s="959"/>
      <c r="I55" s="961">
        <f>SUM([3]RAGBİ!I98)</f>
        <v>0</v>
      </c>
      <c r="J55" s="949">
        <f>SUM([3]RAGBİ!J98)</f>
        <v>0</v>
      </c>
      <c r="K55" s="959">
        <f>SUM([3]RAGBİ!K98)</f>
        <v>0</v>
      </c>
      <c r="L55" s="961"/>
      <c r="M55" s="958"/>
      <c r="N55" s="960"/>
      <c r="O55" s="961">
        <f>SUM([3]RAGBİ!I103)</f>
        <v>0</v>
      </c>
      <c r="P55" s="949">
        <f>SUM([3]RAGBİ!J103)</f>
        <v>0</v>
      </c>
      <c r="Q55" s="959">
        <f>SUM([3]RAGBİ!K103)</f>
        <v>0</v>
      </c>
      <c r="R55" s="961">
        <f>SUM([3]RAGBİ!I150)</f>
        <v>0</v>
      </c>
      <c r="S55" s="949">
        <f>SUM([3]RAGBİ!J150)</f>
        <v>0</v>
      </c>
      <c r="T55" s="959">
        <f>SUM([3]RAGBİ!K150)</f>
        <v>0</v>
      </c>
      <c r="U55" s="957"/>
      <c r="V55" s="958"/>
      <c r="W55" s="959"/>
      <c r="X55" s="961"/>
      <c r="Y55" s="949"/>
      <c r="Z55" s="959"/>
      <c r="AA55" s="961"/>
      <c r="AB55" s="949"/>
      <c r="AC55" s="959"/>
      <c r="AD55" s="961"/>
      <c r="AE55" s="949"/>
      <c r="AF55" s="959"/>
      <c r="AG55" s="961"/>
      <c r="AH55" s="958"/>
      <c r="AI55" s="959"/>
      <c r="AJ55" s="961">
        <f>SUM([3]RAGBİ!I370)</f>
        <v>0</v>
      </c>
      <c r="AK55" s="949">
        <f>SUM([3]RAGBİ!J370)</f>
        <v>0</v>
      </c>
      <c r="AL55" s="959">
        <f>SUM([3]RAGBİ!K370)</f>
        <v>0</v>
      </c>
      <c r="AM55" s="957">
        <f t="shared" si="0"/>
        <v>0</v>
      </c>
      <c r="AN55" s="949">
        <f t="shared" si="0"/>
        <v>0</v>
      </c>
      <c r="AO55" s="953">
        <f t="shared" si="0"/>
        <v>0</v>
      </c>
      <c r="AP55" s="954">
        <f t="shared" si="1"/>
        <v>0</v>
      </c>
    </row>
    <row r="56" spans="1:42">
      <c r="A56" s="955">
        <v>53</v>
      </c>
      <c r="B56" s="956" t="s">
        <v>1483</v>
      </c>
      <c r="C56" s="957">
        <f>SUM([3]SATRANÇ!I9)</f>
        <v>0</v>
      </c>
      <c r="D56" s="949">
        <f>SUM([3]SATRANÇ!J9)</f>
        <v>0</v>
      </c>
      <c r="E56" s="959">
        <f>SUM([3]SATRANÇ!K9)</f>
        <v>0</v>
      </c>
      <c r="F56" s="951"/>
      <c r="G56" s="949"/>
      <c r="H56" s="959"/>
      <c r="I56" s="961">
        <f>SUM([3]SATRANÇ!I17)</f>
        <v>0</v>
      </c>
      <c r="J56" s="949">
        <f>SUM([3]SATRANÇ!J17)</f>
        <v>1</v>
      </c>
      <c r="K56" s="959">
        <f>SUM([3]SATRANÇ!K17)</f>
        <v>0</v>
      </c>
      <c r="L56" s="961"/>
      <c r="M56" s="958"/>
      <c r="N56" s="960"/>
      <c r="O56" s="961">
        <f>SUM([3]SATRANÇ!I31)</f>
        <v>4</v>
      </c>
      <c r="P56" s="949">
        <f>SUM([3]SATRANÇ!J31)</f>
        <v>1</v>
      </c>
      <c r="Q56" s="959">
        <f>SUM([3]SATRANÇ!K31)</f>
        <v>2</v>
      </c>
      <c r="R56" s="961">
        <f>SUM([3]SATRANÇ!I38)</f>
        <v>0</v>
      </c>
      <c r="S56" s="949">
        <f>SUM([3]SATRANÇ!J38)</f>
        <v>0</v>
      </c>
      <c r="T56" s="959">
        <f>SUM([3]SATRANÇ!K38)</f>
        <v>0</v>
      </c>
      <c r="U56" s="957"/>
      <c r="V56" s="958"/>
      <c r="W56" s="959"/>
      <c r="X56" s="961"/>
      <c r="Y56" s="949"/>
      <c r="Z56" s="959"/>
      <c r="AA56" s="961"/>
      <c r="AB56" s="949"/>
      <c r="AC56" s="959"/>
      <c r="AD56" s="961"/>
      <c r="AE56" s="949"/>
      <c r="AF56" s="959"/>
      <c r="AG56" s="961"/>
      <c r="AH56" s="958"/>
      <c r="AI56" s="959"/>
      <c r="AJ56" s="961">
        <f>SUM([3]SATRANÇ!I97)</f>
        <v>9</v>
      </c>
      <c r="AK56" s="949">
        <f>SUM([3]SATRANÇ!J97)</f>
        <v>5</v>
      </c>
      <c r="AL56" s="959">
        <f>SUM([3]SATRANÇ!K97)</f>
        <v>5</v>
      </c>
      <c r="AM56" s="957">
        <f t="shared" si="0"/>
        <v>13</v>
      </c>
      <c r="AN56" s="949">
        <f t="shared" si="0"/>
        <v>7</v>
      </c>
      <c r="AO56" s="953">
        <f t="shared" si="0"/>
        <v>7</v>
      </c>
      <c r="AP56" s="954">
        <f t="shared" si="1"/>
        <v>27</v>
      </c>
    </row>
    <row r="57" spans="1:42">
      <c r="A57" s="955">
        <v>54</v>
      </c>
      <c r="B57" s="956" t="s">
        <v>512</v>
      </c>
      <c r="C57" s="957"/>
      <c r="D57" s="949"/>
      <c r="E57" s="959"/>
      <c r="F57" s="951"/>
      <c r="G57" s="949"/>
      <c r="H57" s="959"/>
      <c r="I57" s="961">
        <f>SUM([3]SUALTI!I27)</f>
        <v>5</v>
      </c>
      <c r="J57" s="949">
        <f>SUM([3]SUALTI!J27)</f>
        <v>1</v>
      </c>
      <c r="K57" s="959">
        <f>SUM([3]SUALTI!K27)</f>
        <v>3</v>
      </c>
      <c r="L57" s="961"/>
      <c r="M57" s="958"/>
      <c r="N57" s="960"/>
      <c r="O57" s="961">
        <f>SUM([3]SUALTI!I45)</f>
        <v>0</v>
      </c>
      <c r="P57" s="949">
        <f>SUM([3]SUALTI!J45)</f>
        <v>0</v>
      </c>
      <c r="Q57" s="959">
        <f>SUM([3]SUALTI!K45)</f>
        <v>0</v>
      </c>
      <c r="R57" s="961">
        <f>SUM([3]SUALTI!I53)</f>
        <v>0</v>
      </c>
      <c r="S57" s="949">
        <f>SUM([3]SUALTI!J53)</f>
        <v>0</v>
      </c>
      <c r="T57" s="959">
        <f>SUM([3]SUALTI!K53)</f>
        <v>0</v>
      </c>
      <c r="U57" s="957"/>
      <c r="V57" s="958"/>
      <c r="W57" s="959"/>
      <c r="X57" s="961"/>
      <c r="Y57" s="949"/>
      <c r="Z57" s="959"/>
      <c r="AA57" s="961"/>
      <c r="AB57" s="949"/>
      <c r="AC57" s="959"/>
      <c r="AD57" s="961"/>
      <c r="AE57" s="949"/>
      <c r="AF57" s="959"/>
      <c r="AG57" s="961"/>
      <c r="AH57" s="958"/>
      <c r="AI57" s="959"/>
      <c r="AJ57" s="961">
        <f>SUM([3]SUALTI!I104)</f>
        <v>2</v>
      </c>
      <c r="AK57" s="949">
        <f>SUM([3]SUALTI!J104)</f>
        <v>2</v>
      </c>
      <c r="AL57" s="959">
        <f>SUM([3]SUALTI!K104)</f>
        <v>2</v>
      </c>
      <c r="AM57" s="957">
        <f t="shared" si="0"/>
        <v>7</v>
      </c>
      <c r="AN57" s="949">
        <f t="shared" si="0"/>
        <v>3</v>
      </c>
      <c r="AO57" s="953">
        <f t="shared" si="0"/>
        <v>5</v>
      </c>
      <c r="AP57" s="954">
        <f>AM57+AN57+AO57</f>
        <v>15</v>
      </c>
    </row>
    <row r="58" spans="1:42">
      <c r="A58" s="955">
        <v>55</v>
      </c>
      <c r="B58" s="956" t="s">
        <v>1463</v>
      </c>
      <c r="C58" s="957">
        <f>SUM([3]SUTOPU!I51)</f>
        <v>0</v>
      </c>
      <c r="D58" s="949">
        <f>SUM([3]SUTOPU!J51)</f>
        <v>0</v>
      </c>
      <c r="E58" s="959">
        <f>SUM([3]SUTOPU!K51)</f>
        <v>0</v>
      </c>
      <c r="F58" s="951"/>
      <c r="G58" s="949"/>
      <c r="H58" s="959"/>
      <c r="I58" s="961">
        <f>SUM([3]SUTOPU!I98)</f>
        <v>0</v>
      </c>
      <c r="J58" s="949">
        <f>SUM([3]SUTOPU!J98)</f>
        <v>0</v>
      </c>
      <c r="K58" s="959">
        <f>SUM([3]SUTOPU!K98)</f>
        <v>0</v>
      </c>
      <c r="L58" s="961"/>
      <c r="M58" s="958"/>
      <c r="N58" s="960"/>
      <c r="O58" s="961">
        <f>SUM([3]SUTOPU!I145)</f>
        <v>0</v>
      </c>
      <c r="P58" s="949">
        <f>SUM([3]SUTOPU!J145)</f>
        <v>0</v>
      </c>
      <c r="Q58" s="959">
        <f>SUM([3]SUTOPU!K145)</f>
        <v>0</v>
      </c>
      <c r="R58" s="961">
        <f>SUM([3]SUTOPU!I192)</f>
        <v>0</v>
      </c>
      <c r="S58" s="949">
        <f>SUM([3]SUTOPU!J192)</f>
        <v>0</v>
      </c>
      <c r="T58" s="959">
        <f>SUM([3]SUTOPU!K192)</f>
        <v>0</v>
      </c>
      <c r="U58" s="957"/>
      <c r="V58" s="958"/>
      <c r="W58" s="959"/>
      <c r="X58" s="961">
        <f>SUM([3]SUTOPU!I239)</f>
        <v>0</v>
      </c>
      <c r="Y58" s="949">
        <f>SUM([3]SUTOPU!J239)</f>
        <v>0</v>
      </c>
      <c r="Z58" s="959">
        <f>SUM([3]SUTOPU!K239)</f>
        <v>0</v>
      </c>
      <c r="AA58" s="961">
        <f>SUM([3]SUTOPU!I286)</f>
        <v>0</v>
      </c>
      <c r="AB58" s="949">
        <f>SUM([3]SUTOPU!J286)</f>
        <v>0</v>
      </c>
      <c r="AC58" s="959">
        <f>SUM([3]SUTOPU!K286)</f>
        <v>0</v>
      </c>
      <c r="AD58" s="961">
        <f>SUM([3]SUTOPU!I333)</f>
        <v>0</v>
      </c>
      <c r="AE58" s="949">
        <f>SUM([3]SUTOPU!J333)</f>
        <v>0</v>
      </c>
      <c r="AF58" s="959">
        <f>SUM([3]SUTOPU!K333)</f>
        <v>0</v>
      </c>
      <c r="AG58" s="961"/>
      <c r="AH58" s="958"/>
      <c r="AI58" s="959"/>
      <c r="AJ58" s="961">
        <f>SUM([3]SUTOPU!I427)</f>
        <v>0</v>
      </c>
      <c r="AK58" s="949">
        <f>SUM([3]SUTOPU!J427)</f>
        <v>0</v>
      </c>
      <c r="AL58" s="959">
        <f>SUM([3]SUTOPU!K427)</f>
        <v>0</v>
      </c>
      <c r="AM58" s="957">
        <f t="shared" si="0"/>
        <v>0</v>
      </c>
      <c r="AN58" s="949">
        <f t="shared" si="0"/>
        <v>0</v>
      </c>
      <c r="AO58" s="953">
        <f t="shared" si="0"/>
        <v>0</v>
      </c>
      <c r="AP58" s="954">
        <f t="shared" si="1"/>
        <v>0</v>
      </c>
    </row>
    <row r="59" spans="1:42">
      <c r="A59" s="955">
        <v>56</v>
      </c>
      <c r="B59" s="956" t="s">
        <v>1464</v>
      </c>
      <c r="C59" s="957">
        <f>SUM([3]TAEKWONDO!I8)</f>
        <v>0</v>
      </c>
      <c r="D59" s="949">
        <f>SUM([3]TAEKWONDO!J8)</f>
        <v>0</v>
      </c>
      <c r="E59" s="959">
        <f>SUM([3]TAEKWONDO!K8)</f>
        <v>2</v>
      </c>
      <c r="F59" s="951">
        <f>SUM([3]TAEKWONDO!I13)</f>
        <v>0</v>
      </c>
      <c r="G59" s="949">
        <f>SUM([3]TAEKWONDO!J13)</f>
        <v>1</v>
      </c>
      <c r="H59" s="959">
        <f>SUM([3]TAEKWONDO!K13)</f>
        <v>1</v>
      </c>
      <c r="I59" s="961">
        <f>SUM([3]TAEKWONDO!I36)</f>
        <v>3</v>
      </c>
      <c r="J59" s="949">
        <f>SUM([3]TAEKWONDO!J36)</f>
        <v>4</v>
      </c>
      <c r="K59" s="959">
        <f>SUM([3]TAEKWONDO!K36)</f>
        <v>6</v>
      </c>
      <c r="L59" s="961"/>
      <c r="M59" s="958"/>
      <c r="N59" s="960"/>
      <c r="O59" s="961">
        <f>SUM([3]TAEKWONDO!I123)</f>
        <v>17</v>
      </c>
      <c r="P59" s="949">
        <f>SUM([3]TAEKWONDO!J123)</f>
        <v>22</v>
      </c>
      <c r="Q59" s="959">
        <f>SUM([3]TAEKWONDO!K123)</f>
        <v>41</v>
      </c>
      <c r="R59" s="961">
        <f>SUM([3]TAEKWONDO!I136)</f>
        <v>0</v>
      </c>
      <c r="S59" s="949">
        <f>SUM([3]TAEKWONDO!J136)</f>
        <v>0</v>
      </c>
      <c r="T59" s="959">
        <f>SUM([3]TAEKWONDO!K136)</f>
        <v>0</v>
      </c>
      <c r="U59" s="957"/>
      <c r="V59" s="958"/>
      <c r="W59" s="959"/>
      <c r="X59" s="961">
        <f>SUM([3]TAEKWONDO!I141)</f>
        <v>0</v>
      </c>
      <c r="Y59" s="949">
        <f>SUM([3]TAEKWONDO!J141)</f>
        <v>0</v>
      </c>
      <c r="Z59" s="959">
        <f>SUM([3]TAEKWONDO!K141)</f>
        <v>0</v>
      </c>
      <c r="AA59" s="961">
        <f>SUM([3]TAEKWONDO!I147)</f>
        <v>0</v>
      </c>
      <c r="AB59" s="949">
        <f>SUM([3]TAEKWONDO!J147)</f>
        <v>0</v>
      </c>
      <c r="AC59" s="959">
        <f>SUM([3]TAEKWONDO!K147)</f>
        <v>0</v>
      </c>
      <c r="AD59" s="961">
        <f>SUM([3]TAEKWONDO!I155)</f>
        <v>0</v>
      </c>
      <c r="AE59" s="949">
        <f>SUM([3]TAEKWONDO!J155)</f>
        <v>0</v>
      </c>
      <c r="AF59" s="959">
        <f>SUM([3]TAEKWONDO!K155)</f>
        <v>0</v>
      </c>
      <c r="AG59" s="961"/>
      <c r="AH59" s="958"/>
      <c r="AI59" s="959"/>
      <c r="AJ59" s="961">
        <f>SUM([3]TAEKWONDO!I681)</f>
        <v>143</v>
      </c>
      <c r="AK59" s="949">
        <f>SUM([3]TAEKWONDO!J681)</f>
        <v>130</v>
      </c>
      <c r="AL59" s="959">
        <f>SUM([3]TAEKWONDO!K681)</f>
        <v>241</v>
      </c>
      <c r="AM59" s="957">
        <f t="shared" si="0"/>
        <v>163</v>
      </c>
      <c r="AN59" s="949">
        <f t="shared" si="0"/>
        <v>157</v>
      </c>
      <c r="AO59" s="953">
        <f t="shared" si="0"/>
        <v>291</v>
      </c>
      <c r="AP59" s="954">
        <f t="shared" si="1"/>
        <v>611</v>
      </c>
    </row>
    <row r="60" spans="1:42">
      <c r="A60" s="955">
        <v>57</v>
      </c>
      <c r="B60" s="956" t="s">
        <v>1484</v>
      </c>
      <c r="C60" s="957">
        <f>SUM([3]TENİS!I9)</f>
        <v>0</v>
      </c>
      <c r="D60" s="949">
        <f>SUM([3]TENİS!J9)</f>
        <v>0</v>
      </c>
      <c r="E60" s="959">
        <f>SUM([3]TENİS!K9)</f>
        <v>0</v>
      </c>
      <c r="F60" s="951"/>
      <c r="G60" s="949"/>
      <c r="H60" s="959"/>
      <c r="I60" s="961">
        <f>SUM([3]TENİS!I17)</f>
        <v>0</v>
      </c>
      <c r="J60" s="949">
        <f>SUM([3]TENİS!J17)</f>
        <v>0</v>
      </c>
      <c r="K60" s="959">
        <f>SUM([3]TENİS!K17)</f>
        <v>0</v>
      </c>
      <c r="L60" s="961"/>
      <c r="M60" s="958"/>
      <c r="N60" s="960"/>
      <c r="O60" s="961">
        <f>SUM([3]TENİS!I25)</f>
        <v>0</v>
      </c>
      <c r="P60" s="949">
        <f>SUM([3]TENİS!J25)</f>
        <v>0</v>
      </c>
      <c r="Q60" s="959">
        <f>SUM([3]TENİS!K25)</f>
        <v>0</v>
      </c>
      <c r="R60" s="961">
        <f>SUM([3]TENİS!I33)</f>
        <v>0</v>
      </c>
      <c r="S60" s="949">
        <f>SUM([3]TENİS!J33)</f>
        <v>0</v>
      </c>
      <c r="T60" s="959">
        <f>SUM([3]TENİS!K33)</f>
        <v>0</v>
      </c>
      <c r="U60" s="957"/>
      <c r="V60" s="958"/>
      <c r="W60" s="959"/>
      <c r="X60" s="961">
        <f>SUM([3]TENİS!I38)</f>
        <v>0</v>
      </c>
      <c r="Y60" s="949">
        <f>SUM([3]TENİS!J38)</f>
        <v>0</v>
      </c>
      <c r="Z60" s="959">
        <f>SUM([3]TENİS!K38)</f>
        <v>0</v>
      </c>
      <c r="AA60" s="961">
        <f>SUM([3]TENİS!I44)</f>
        <v>0</v>
      </c>
      <c r="AB60" s="949">
        <f>SUM([3]TENİS!J44)</f>
        <v>0</v>
      </c>
      <c r="AC60" s="959">
        <f>SUM([3]TENİS!K44)</f>
        <v>0</v>
      </c>
      <c r="AD60" s="961">
        <f>SUM([3]TENİS!I49)</f>
        <v>0</v>
      </c>
      <c r="AE60" s="949">
        <f>SUM([3]TENİS!J49)</f>
        <v>0</v>
      </c>
      <c r="AF60" s="959">
        <f>SUM([3]TENİS!K49)</f>
        <v>0</v>
      </c>
      <c r="AG60" s="961"/>
      <c r="AH60" s="958"/>
      <c r="AI60" s="959"/>
      <c r="AJ60" s="961">
        <f>SUM([3]TENİS!I270)</f>
        <v>93</v>
      </c>
      <c r="AK60" s="949">
        <f>SUM([3]TENİS!J270)</f>
        <v>97</v>
      </c>
      <c r="AL60" s="959">
        <f>SUM([3]TENİS!K270)</f>
        <v>73</v>
      </c>
      <c r="AM60" s="957">
        <f t="shared" si="0"/>
        <v>93</v>
      </c>
      <c r="AN60" s="949">
        <f t="shared" si="0"/>
        <v>97</v>
      </c>
      <c r="AO60" s="953">
        <f t="shared" si="0"/>
        <v>73</v>
      </c>
      <c r="AP60" s="954">
        <f t="shared" si="1"/>
        <v>263</v>
      </c>
    </row>
    <row r="61" spans="1:42">
      <c r="A61" s="955">
        <v>58</v>
      </c>
      <c r="B61" s="956" t="s">
        <v>1465</v>
      </c>
      <c r="C61" s="957"/>
      <c r="D61" s="949"/>
      <c r="E61" s="959"/>
      <c r="F61" s="951"/>
      <c r="G61" s="949"/>
      <c r="H61" s="959"/>
      <c r="I61" s="961">
        <f>SUM([3]TRİATLON!I17)</f>
        <v>0</v>
      </c>
      <c r="J61" s="949">
        <f>SUM([3]TRİATLON!J17)</f>
        <v>0</v>
      </c>
      <c r="K61" s="959">
        <f>SUM([3]TRİATLON!K17)</f>
        <v>0</v>
      </c>
      <c r="L61" s="961"/>
      <c r="M61" s="958"/>
      <c r="N61" s="960"/>
      <c r="O61" s="961">
        <f>SUM([3]TRİATLON!I25)</f>
        <v>0</v>
      </c>
      <c r="P61" s="949">
        <f>SUM([3]TRİATLON!J25)</f>
        <v>0</v>
      </c>
      <c r="Q61" s="959">
        <f>SUM([3]TRİATLON!K25)</f>
        <v>0</v>
      </c>
      <c r="R61" s="961">
        <f>SUM([3]TRİATLON!I33)</f>
        <v>2</v>
      </c>
      <c r="S61" s="949">
        <f>SUM([3]TRİATLON!J33)</f>
        <v>2</v>
      </c>
      <c r="T61" s="959">
        <f>SUM([3]TRİATLON!K33)</f>
        <v>0</v>
      </c>
      <c r="U61" s="957"/>
      <c r="V61" s="958"/>
      <c r="W61" s="959"/>
      <c r="X61" s="961">
        <f>SUM([3]TRİATLON!I38)</f>
        <v>0</v>
      </c>
      <c r="Y61" s="949">
        <f>SUM([3]TRİATLON!J38)</f>
        <v>0</v>
      </c>
      <c r="Z61" s="959">
        <f>SUM([3]TRİATLON!K38)</f>
        <v>0</v>
      </c>
      <c r="AA61" s="961">
        <f>SUM([3]TRİATLON!I44)</f>
        <v>0</v>
      </c>
      <c r="AB61" s="949">
        <f>SUM([3]TRİATLON!J44)</f>
        <v>0</v>
      </c>
      <c r="AC61" s="959">
        <f>SUM([3]TRİATLON!K44)</f>
        <v>0</v>
      </c>
      <c r="AD61" s="961">
        <f>SUM([3]TRİATLON!I51)</f>
        <v>0</v>
      </c>
      <c r="AE61" s="949">
        <f>SUM([3]TRİATLON!J51)</f>
        <v>0</v>
      </c>
      <c r="AF61" s="959">
        <f>SUM([3]TRİATLON!K51)</f>
        <v>0</v>
      </c>
      <c r="AG61" s="961"/>
      <c r="AH61" s="958"/>
      <c r="AI61" s="959"/>
      <c r="AJ61" s="961">
        <f>SUM([3]TRİATLON!I75)</f>
        <v>0</v>
      </c>
      <c r="AK61" s="949">
        <f>SUM([3]TRİATLON!J75)</f>
        <v>0</v>
      </c>
      <c r="AL61" s="959">
        <f>SUM([3]TRİATLON!K75)</f>
        <v>0</v>
      </c>
      <c r="AM61" s="957">
        <f t="shared" si="0"/>
        <v>2</v>
      </c>
      <c r="AN61" s="949">
        <f t="shared" si="0"/>
        <v>2</v>
      </c>
      <c r="AO61" s="953">
        <f t="shared" si="0"/>
        <v>0</v>
      </c>
      <c r="AP61" s="954">
        <f t="shared" si="1"/>
        <v>4</v>
      </c>
    </row>
    <row r="62" spans="1:42">
      <c r="A62" s="955">
        <v>59</v>
      </c>
      <c r="B62" s="956" t="s">
        <v>1476</v>
      </c>
      <c r="C62" s="957"/>
      <c r="D62" s="949"/>
      <c r="E62" s="959"/>
      <c r="F62" s="951"/>
      <c r="G62" s="949"/>
      <c r="H62" s="959"/>
      <c r="I62" s="961">
        <f>SUM('[3]ÜNİVERSİTE SPORLARI'!I58)</f>
        <v>0</v>
      </c>
      <c r="J62" s="949">
        <f>SUM('[3]ÜNİVERSİTE SPORLARI'!J58)</f>
        <v>0</v>
      </c>
      <c r="K62" s="959">
        <f>SUM('[3]ÜNİVERSİTE SPORLARI'!K58)</f>
        <v>0</v>
      </c>
      <c r="L62" s="961"/>
      <c r="M62" s="958"/>
      <c r="N62" s="960"/>
      <c r="O62" s="961">
        <f>SUM('[3]ÜNİVERSİTE SPORLARI'!I75)</f>
        <v>0</v>
      </c>
      <c r="P62" s="949">
        <f>SUM('[3]ÜNİVERSİTE SPORLARI'!J75)</f>
        <v>0</v>
      </c>
      <c r="Q62" s="959">
        <f>SUM('[3]ÜNİVERSİTE SPORLARI'!K75)</f>
        <v>0</v>
      </c>
      <c r="R62" s="961"/>
      <c r="S62" s="949"/>
      <c r="T62" s="959"/>
      <c r="U62" s="957">
        <f>SUM('[3]ÜNİVERSİTE SPORLARI'!I20)</f>
        <v>0</v>
      </c>
      <c r="V62" s="958">
        <f>SUM('[3]ÜNİVERSİTE SPORLARI'!J20)</f>
        <v>0</v>
      </c>
      <c r="W62" s="959">
        <f>SUM('[3]ÜNİVERSİTE SPORLARI'!K20)</f>
        <v>0</v>
      </c>
      <c r="X62" s="961"/>
      <c r="Y62" s="949"/>
      <c r="Z62" s="959"/>
      <c r="AA62" s="961"/>
      <c r="AB62" s="949"/>
      <c r="AC62" s="959"/>
      <c r="AD62" s="961"/>
      <c r="AE62" s="949"/>
      <c r="AF62" s="959"/>
      <c r="AG62" s="961"/>
      <c r="AH62" s="958"/>
      <c r="AI62" s="959"/>
      <c r="AJ62" s="961">
        <f>SUM('[3]ÜNİVERSİTE SPORLARI'!I120)</f>
        <v>0</v>
      </c>
      <c r="AK62" s="949">
        <f>SUM('[3]ÜNİVERSİTE SPORLARI'!J120)</f>
        <v>0</v>
      </c>
      <c r="AL62" s="959">
        <f>SUM('[3]ÜNİVERSİTE SPORLARI'!K120)</f>
        <v>0</v>
      </c>
      <c r="AM62" s="957">
        <f t="shared" si="0"/>
        <v>0</v>
      </c>
      <c r="AN62" s="949">
        <f t="shared" si="0"/>
        <v>0</v>
      </c>
      <c r="AO62" s="953">
        <f t="shared" si="0"/>
        <v>0</v>
      </c>
      <c r="AP62" s="954">
        <f t="shared" si="1"/>
        <v>0</v>
      </c>
    </row>
    <row r="63" spans="1:42">
      <c r="A63" s="955">
        <v>60</v>
      </c>
      <c r="B63" s="956" t="s">
        <v>13344</v>
      </c>
      <c r="C63" s="957">
        <f>SUM([3]VOLEYBOL!I8)</f>
        <v>0</v>
      </c>
      <c r="D63" s="949">
        <f>SUM([3]VOLEYBOL!J8)</f>
        <v>0</v>
      </c>
      <c r="E63" s="959">
        <f>SUM([3]VOLEYBOL!K8)</f>
        <v>0</v>
      </c>
      <c r="F63" s="951"/>
      <c r="G63" s="949"/>
      <c r="H63" s="959"/>
      <c r="I63" s="961">
        <f>SUM([3]VOLEYBOL!I52)</f>
        <v>1</v>
      </c>
      <c r="J63" s="949">
        <f>SUM([3]VOLEYBOL!J52)</f>
        <v>0</v>
      </c>
      <c r="K63" s="959">
        <f>SUM([3]VOLEYBOL!K52)</f>
        <v>1</v>
      </c>
      <c r="L63" s="961"/>
      <c r="M63" s="958"/>
      <c r="N63" s="960"/>
      <c r="O63" s="961">
        <f>SUM([3]VOLEYBOL!I130)</f>
        <v>0</v>
      </c>
      <c r="P63" s="949">
        <f>SUM([3]VOLEYBOL!J130)</f>
        <v>1</v>
      </c>
      <c r="Q63" s="959">
        <f>SUM([3]VOLEYBOL!K130)</f>
        <v>1</v>
      </c>
      <c r="R63" s="961">
        <f>SUM([3]VOLEYBOL!I213)</f>
        <v>2</v>
      </c>
      <c r="S63" s="949">
        <f>SUM([3]VOLEYBOL!J213)</f>
        <v>3</v>
      </c>
      <c r="T63" s="959">
        <f>SUM([3]VOLEYBOL!K213)</f>
        <v>2</v>
      </c>
      <c r="U63" s="957"/>
      <c r="V63" s="958"/>
      <c r="W63" s="959"/>
      <c r="X63" s="961">
        <f>SUM([3]VOLEYBOL!I260)</f>
        <v>0</v>
      </c>
      <c r="Y63" s="949">
        <f>SUM([3]VOLEYBOL!J260)</f>
        <v>0</v>
      </c>
      <c r="Z63" s="959">
        <f>SUM([3]VOLEYBOL!K260)</f>
        <v>0</v>
      </c>
      <c r="AA63" s="961">
        <f>SUM([3]VOLEYBOL!I307)</f>
        <v>0</v>
      </c>
      <c r="AB63" s="949">
        <f>SUM([3]VOLEYBOL!J307)</f>
        <v>0</v>
      </c>
      <c r="AC63" s="959">
        <f>SUM([3]VOLEYBOL!K307)</f>
        <v>0</v>
      </c>
      <c r="AD63" s="961">
        <f>SUM([3]VOLEYBOL!I354)</f>
        <v>0</v>
      </c>
      <c r="AE63" s="949">
        <f>SUM([3]VOLEYBOL!J354)</f>
        <v>0</v>
      </c>
      <c r="AF63" s="959">
        <f>SUM([3]VOLEYBOL!K354)</f>
        <v>0</v>
      </c>
      <c r="AG63" s="961"/>
      <c r="AH63" s="958"/>
      <c r="AI63" s="959"/>
      <c r="AJ63" s="961">
        <f>SUM([3]VOLEYBOL!I619)</f>
        <v>5</v>
      </c>
      <c r="AK63" s="949">
        <f>SUM([3]VOLEYBOL!J619)</f>
        <v>2</v>
      </c>
      <c r="AL63" s="959">
        <f>SUM([3]VOLEYBOL!K619)</f>
        <v>4</v>
      </c>
      <c r="AM63" s="957">
        <f t="shared" si="0"/>
        <v>8</v>
      </c>
      <c r="AN63" s="949">
        <f t="shared" si="0"/>
        <v>6</v>
      </c>
      <c r="AO63" s="953">
        <f t="shared" si="0"/>
        <v>8</v>
      </c>
      <c r="AP63" s="954">
        <f t="shared" si="1"/>
        <v>22</v>
      </c>
    </row>
    <row r="64" spans="1:42">
      <c r="A64" s="955">
        <v>61</v>
      </c>
      <c r="B64" s="956" t="s">
        <v>792</v>
      </c>
      <c r="C64" s="957"/>
      <c r="D64" s="949"/>
      <c r="E64" s="959"/>
      <c r="F64" s="951"/>
      <c r="G64" s="949"/>
      <c r="H64" s="959"/>
      <c r="I64" s="961">
        <f>SUM('[3]VÜCUT GELİŞTİRME'!I94)</f>
        <v>24</v>
      </c>
      <c r="J64" s="949">
        <f>SUM('[3]VÜCUT GELİŞTİRME'!J94)</f>
        <v>22</v>
      </c>
      <c r="K64" s="959">
        <f>SUM('[3]VÜCUT GELİŞTİRME'!K94)</f>
        <v>32</v>
      </c>
      <c r="L64" s="961"/>
      <c r="M64" s="958"/>
      <c r="N64" s="960"/>
      <c r="O64" s="961">
        <f>SUM('[3]VÜCUT GELİŞTİRME'!I111)</f>
        <v>0</v>
      </c>
      <c r="P64" s="949">
        <f>SUM('[3]VÜCUT GELİŞTİRME'!J111)</f>
        <v>0</v>
      </c>
      <c r="Q64" s="959">
        <f>SUM('[3]VÜCUT GELİŞTİRME'!K111)</f>
        <v>0</v>
      </c>
      <c r="R64" s="961">
        <f>SUM('[3]VÜCUT GELİŞTİRME'!I119)</f>
        <v>0</v>
      </c>
      <c r="S64" s="949">
        <f>SUM('[3]VÜCUT GELİŞTİRME'!J119)</f>
        <v>0</v>
      </c>
      <c r="T64" s="959">
        <f>SUM('[3]VÜCUT GELİŞTİRME'!K119)</f>
        <v>0</v>
      </c>
      <c r="U64" s="957"/>
      <c r="V64" s="958"/>
      <c r="W64" s="959"/>
      <c r="X64" s="961"/>
      <c r="Y64" s="949"/>
      <c r="Z64" s="959"/>
      <c r="AA64" s="961"/>
      <c r="AB64" s="949"/>
      <c r="AC64" s="959"/>
      <c r="AD64" s="961"/>
      <c r="AE64" s="949"/>
      <c r="AF64" s="959"/>
      <c r="AG64" s="961"/>
      <c r="AH64" s="958"/>
      <c r="AI64" s="959"/>
      <c r="AJ64" s="961">
        <f>SUM('[3]VÜCUT GELİŞTİRME'!I156)</f>
        <v>0</v>
      </c>
      <c r="AK64" s="949">
        <f>SUM('[3]VÜCUT GELİŞTİRME'!J156)</f>
        <v>0</v>
      </c>
      <c r="AL64" s="959">
        <f>SUM('[3]VÜCUT GELİŞTİRME'!K156)</f>
        <v>0</v>
      </c>
      <c r="AM64" s="957">
        <f t="shared" si="0"/>
        <v>24</v>
      </c>
      <c r="AN64" s="949">
        <f t="shared" si="0"/>
        <v>22</v>
      </c>
      <c r="AO64" s="953">
        <f t="shared" si="0"/>
        <v>32</v>
      </c>
      <c r="AP64" s="954">
        <f t="shared" si="1"/>
        <v>78</v>
      </c>
    </row>
    <row r="65" spans="1:42">
      <c r="A65" s="955">
        <v>62</v>
      </c>
      <c r="B65" s="956" t="s">
        <v>1562</v>
      </c>
      <c r="C65" s="957"/>
      <c r="D65" s="949"/>
      <c r="E65" s="959"/>
      <c r="F65" s="951"/>
      <c r="G65" s="949"/>
      <c r="H65" s="959"/>
      <c r="I65" s="961">
        <f>SUM([3]WUSHU!I18)</f>
        <v>0</v>
      </c>
      <c r="J65" s="949">
        <f>SUM([3]WUSHU!J18)</f>
        <v>0</v>
      </c>
      <c r="K65" s="959">
        <f>SUM([3]WUSHU!K18)</f>
        <v>0</v>
      </c>
      <c r="L65" s="961"/>
      <c r="M65" s="958"/>
      <c r="N65" s="960"/>
      <c r="O65" s="961">
        <f>SUM([3]WUSHU!I44)</f>
        <v>0</v>
      </c>
      <c r="P65" s="949">
        <f>SUM([3]WUSHU!J44)</f>
        <v>0</v>
      </c>
      <c r="Q65" s="959">
        <f>SUM([3]WUSHU!K44)</f>
        <v>0</v>
      </c>
      <c r="R65" s="961">
        <f>SUM([3]WUSHU!I51)</f>
        <v>0</v>
      </c>
      <c r="S65" s="949">
        <f>SUM([3]WUSHU!J51)</f>
        <v>0</v>
      </c>
      <c r="T65" s="959">
        <f>SUM([3]WUSHU!K51)</f>
        <v>0</v>
      </c>
      <c r="U65" s="957"/>
      <c r="V65" s="958"/>
      <c r="W65" s="959"/>
      <c r="X65" s="961"/>
      <c r="Y65" s="949"/>
      <c r="Z65" s="959"/>
      <c r="AA65" s="961"/>
      <c r="AB65" s="949"/>
      <c r="AC65" s="959"/>
      <c r="AD65" s="961"/>
      <c r="AE65" s="949"/>
      <c r="AF65" s="959"/>
      <c r="AG65" s="961"/>
      <c r="AH65" s="958"/>
      <c r="AI65" s="959"/>
      <c r="AJ65" s="961">
        <f>SUM([3]WUSHU!I93)</f>
        <v>0</v>
      </c>
      <c r="AK65" s="949">
        <f>SUM([3]WUSHU!J93)</f>
        <v>0</v>
      </c>
      <c r="AL65" s="959">
        <f>SUM([3]WUSHU!K93)</f>
        <v>0</v>
      </c>
      <c r="AM65" s="957">
        <f t="shared" si="0"/>
        <v>0</v>
      </c>
      <c r="AN65" s="949">
        <f t="shared" si="0"/>
        <v>0</v>
      </c>
      <c r="AO65" s="953">
        <f t="shared" si="0"/>
        <v>0</v>
      </c>
      <c r="AP65" s="954">
        <f t="shared" si="1"/>
        <v>0</v>
      </c>
    </row>
    <row r="66" spans="1:42">
      <c r="A66" s="955">
        <v>63</v>
      </c>
      <c r="B66" s="956" t="s">
        <v>1466</v>
      </c>
      <c r="C66" s="957">
        <f>SUM([3]YELKEN!I9)</f>
        <v>0</v>
      </c>
      <c r="D66" s="949">
        <f>SUM([3]YELKEN!J9)</f>
        <v>0</v>
      </c>
      <c r="E66" s="959">
        <f>SUM([3]YELKEN!K9)</f>
        <v>0</v>
      </c>
      <c r="F66" s="951"/>
      <c r="G66" s="949"/>
      <c r="H66" s="960"/>
      <c r="I66" s="961">
        <f>SUM([3]YELKEN!I23)</f>
        <v>4</v>
      </c>
      <c r="J66" s="949">
        <f>SUM([3]YELKEN!J23)</f>
        <v>3</v>
      </c>
      <c r="K66" s="959">
        <f>SUM([3]YELKEN!K23)</f>
        <v>3</v>
      </c>
      <c r="L66" s="961"/>
      <c r="M66" s="958"/>
      <c r="N66" s="960"/>
      <c r="O66" s="961">
        <f>SUM([3]YELKEN!I31)</f>
        <v>0</v>
      </c>
      <c r="P66" s="949">
        <f>SUM([3]YELKEN!J31)</f>
        <v>1</v>
      </c>
      <c r="Q66" s="959">
        <f>SUM([3]YELKEN!K31)</f>
        <v>1</v>
      </c>
      <c r="R66" s="961">
        <f>SUM([3]YELKEN!I39)</f>
        <v>0</v>
      </c>
      <c r="S66" s="949">
        <f>SUM([3]YELKEN!J39)</f>
        <v>0</v>
      </c>
      <c r="T66" s="959">
        <f>SUM([3]YELKEN!K39)</f>
        <v>0</v>
      </c>
      <c r="U66" s="957"/>
      <c r="V66" s="958"/>
      <c r="W66" s="959"/>
      <c r="X66" s="961">
        <f>SUM([3]YELKEN!I44)</f>
        <v>0</v>
      </c>
      <c r="Y66" s="949">
        <f>SUM([3]YELKEN!J44)</f>
        <v>0</v>
      </c>
      <c r="Z66" s="959">
        <f>SUM([3]YELKEN!K44)</f>
        <v>0</v>
      </c>
      <c r="AA66" s="961">
        <f>SUM([3]YELKEN!I50)</f>
        <v>0</v>
      </c>
      <c r="AB66" s="949">
        <f>SUM([3]YELKEN!J50)</f>
        <v>0</v>
      </c>
      <c r="AC66" s="959">
        <f>SUM([3]YELKEN!K50)</f>
        <v>0</v>
      </c>
      <c r="AD66" s="961">
        <f>SUM([3]YELKEN!I57)</f>
        <v>0</v>
      </c>
      <c r="AE66" s="949">
        <f>SUM([3]YELKEN!J57)</f>
        <v>0</v>
      </c>
      <c r="AF66" s="959">
        <f>SUM([3]YELKEN!K57)</f>
        <v>0</v>
      </c>
      <c r="AG66" s="961"/>
      <c r="AH66" s="958"/>
      <c r="AI66" s="959"/>
      <c r="AJ66" s="961">
        <f>SUM([3]YELKEN!I73)</f>
        <v>2</v>
      </c>
      <c r="AK66" s="949">
        <f>SUM([3]YELKEN!J73)</f>
        <v>2</v>
      </c>
      <c r="AL66" s="959">
        <f>SUM([3]YELKEN!K73)</f>
        <v>1</v>
      </c>
      <c r="AM66" s="957">
        <f t="shared" si="0"/>
        <v>6</v>
      </c>
      <c r="AN66" s="949">
        <f t="shared" si="0"/>
        <v>6</v>
      </c>
      <c r="AO66" s="953">
        <f t="shared" si="0"/>
        <v>5</v>
      </c>
      <c r="AP66" s="954">
        <f>AM66+AN66+AO66</f>
        <v>17</v>
      </c>
    </row>
    <row r="67" spans="1:42" ht="13.5" thickBot="1">
      <c r="A67" s="968">
        <v>64</v>
      </c>
      <c r="B67" s="969" t="s">
        <v>1563</v>
      </c>
      <c r="C67" s="957">
        <f>SUM([3]YÜZME!I9)</f>
        <v>0</v>
      </c>
      <c r="D67" s="949">
        <f>SUM([3]YÜZME!J9)</f>
        <v>0</v>
      </c>
      <c r="E67" s="959">
        <f>SUM([3]YÜZME!K9)</f>
        <v>0</v>
      </c>
      <c r="F67" s="951"/>
      <c r="G67" s="949"/>
      <c r="H67" s="960"/>
      <c r="I67" s="961">
        <f>SUM([3]YÜZME!I21)</f>
        <v>0</v>
      </c>
      <c r="J67" s="949">
        <f>SUM([3]YÜZME!J21)</f>
        <v>0</v>
      </c>
      <c r="K67" s="959">
        <f>SUM([3]YÜZME!K21)</f>
        <v>0</v>
      </c>
      <c r="L67" s="970"/>
      <c r="M67" s="971"/>
      <c r="N67" s="972"/>
      <c r="O67" s="961">
        <f>SUM([3]YÜZME!I48)</f>
        <v>8</v>
      </c>
      <c r="P67" s="949">
        <f>SUM([3]YÜZME!J48)</f>
        <v>6</v>
      </c>
      <c r="Q67" s="959">
        <f>SUM([3]YÜZME!K48)</f>
        <v>4</v>
      </c>
      <c r="R67" s="961">
        <f>SUM([3]YÜZME!I81)</f>
        <v>9</v>
      </c>
      <c r="S67" s="949">
        <f>SUM([3]YÜZME!J81)</f>
        <v>8</v>
      </c>
      <c r="T67" s="959">
        <f>SUM([3]YÜZME!K81)</f>
        <v>6</v>
      </c>
      <c r="U67" s="973"/>
      <c r="V67" s="971"/>
      <c r="W67" s="974"/>
      <c r="X67" s="961">
        <f>SUM([3]YÜZME!I86)</f>
        <v>0</v>
      </c>
      <c r="Y67" s="949">
        <f>SUM([3]YÜZME!J86)</f>
        <v>0</v>
      </c>
      <c r="Z67" s="974">
        <f>SUM([3]YÜZME!K86)</f>
        <v>0</v>
      </c>
      <c r="AA67" s="961">
        <f>SUM([3]YÜZME!I99)</f>
        <v>0</v>
      </c>
      <c r="AB67" s="949">
        <f>SUM([3]YÜZME!J99)</f>
        <v>0</v>
      </c>
      <c r="AC67" s="959">
        <f>SUM([3]YÜZME!K99)</f>
        <v>0</v>
      </c>
      <c r="AD67" s="961">
        <f>SUM([3]YÜZME!I109)</f>
        <v>0</v>
      </c>
      <c r="AE67" s="949">
        <f>SUM([3]YÜZME!J109)</f>
        <v>0</v>
      </c>
      <c r="AF67" s="959">
        <f>SUM([3]YÜZME!K109)</f>
        <v>0</v>
      </c>
      <c r="AG67" s="961"/>
      <c r="AH67" s="958"/>
      <c r="AI67" s="959"/>
      <c r="AJ67" s="961">
        <f>SUM([3]YÜZME!I409)</f>
        <v>105</v>
      </c>
      <c r="AK67" s="949">
        <f>SUM([3]YÜZME!J409)</f>
        <v>84</v>
      </c>
      <c r="AL67" s="959">
        <f>SUM([3]YÜZME!K409)</f>
        <v>93</v>
      </c>
      <c r="AM67" s="957">
        <f t="shared" si="0"/>
        <v>122</v>
      </c>
      <c r="AN67" s="949">
        <f t="shared" si="0"/>
        <v>98</v>
      </c>
      <c r="AO67" s="953">
        <f t="shared" si="0"/>
        <v>103</v>
      </c>
      <c r="AP67" s="954">
        <f t="shared" si="1"/>
        <v>323</v>
      </c>
    </row>
    <row r="68" spans="1:42" ht="16.5" thickBot="1">
      <c r="A68" s="1613" t="s">
        <v>1442</v>
      </c>
      <c r="B68" s="1614"/>
      <c r="C68" s="975">
        <f>SUM(C4:C67)</f>
        <v>2</v>
      </c>
      <c r="D68" s="976">
        <f t="shared" ref="D68:AO68" si="2">SUM(D4:D67)</f>
        <v>2</v>
      </c>
      <c r="E68" s="977">
        <f t="shared" si="2"/>
        <v>9</v>
      </c>
      <c r="F68" s="975">
        <f>SUM(F4:F67)</f>
        <v>2</v>
      </c>
      <c r="G68" s="976">
        <f t="shared" si="2"/>
        <v>4</v>
      </c>
      <c r="H68" s="977">
        <f t="shared" si="2"/>
        <v>9</v>
      </c>
      <c r="I68" s="975">
        <f>SUM(I4:I67)</f>
        <v>109</v>
      </c>
      <c r="J68" s="976">
        <f t="shared" si="2"/>
        <v>134</v>
      </c>
      <c r="K68" s="977">
        <f t="shared" si="2"/>
        <v>192</v>
      </c>
      <c r="L68" s="975">
        <f t="shared" si="2"/>
        <v>0</v>
      </c>
      <c r="M68" s="976">
        <f t="shared" si="2"/>
        <v>0</v>
      </c>
      <c r="N68" s="977">
        <f t="shared" si="2"/>
        <v>0</v>
      </c>
      <c r="O68" s="975">
        <f t="shared" si="2"/>
        <v>146</v>
      </c>
      <c r="P68" s="976">
        <f t="shared" si="2"/>
        <v>156</v>
      </c>
      <c r="Q68" s="977">
        <f t="shared" si="2"/>
        <v>220</v>
      </c>
      <c r="R68" s="978">
        <f t="shared" si="2"/>
        <v>136</v>
      </c>
      <c r="S68" s="976">
        <f t="shared" si="2"/>
        <v>96</v>
      </c>
      <c r="T68" s="979">
        <f t="shared" si="2"/>
        <v>95</v>
      </c>
      <c r="U68" s="980">
        <f t="shared" si="2"/>
        <v>0</v>
      </c>
      <c r="V68" s="976">
        <f t="shared" si="2"/>
        <v>0</v>
      </c>
      <c r="W68" s="977">
        <f t="shared" si="2"/>
        <v>0</v>
      </c>
      <c r="X68" s="975">
        <f t="shared" si="2"/>
        <v>0</v>
      </c>
      <c r="Y68" s="976">
        <f t="shared" si="2"/>
        <v>0</v>
      </c>
      <c r="Z68" s="977">
        <f t="shared" si="2"/>
        <v>0</v>
      </c>
      <c r="AA68" s="975">
        <f t="shared" si="2"/>
        <v>0</v>
      </c>
      <c r="AB68" s="976">
        <f t="shared" si="2"/>
        <v>0</v>
      </c>
      <c r="AC68" s="977">
        <f t="shared" si="2"/>
        <v>0</v>
      </c>
      <c r="AD68" s="975">
        <f t="shared" si="2"/>
        <v>0</v>
      </c>
      <c r="AE68" s="976">
        <f t="shared" si="2"/>
        <v>0</v>
      </c>
      <c r="AF68" s="977">
        <f t="shared" si="2"/>
        <v>0</v>
      </c>
      <c r="AG68" s="975">
        <f t="shared" si="2"/>
        <v>0</v>
      </c>
      <c r="AH68" s="976">
        <f t="shared" si="2"/>
        <v>0</v>
      </c>
      <c r="AI68" s="977">
        <f t="shared" si="2"/>
        <v>0</v>
      </c>
      <c r="AJ68" s="975">
        <v>991</v>
      </c>
      <c r="AK68" s="976">
        <f t="shared" si="2"/>
        <v>909</v>
      </c>
      <c r="AL68" s="977">
        <f t="shared" si="2"/>
        <v>1205.5</v>
      </c>
      <c r="AM68" s="978">
        <f>SUM(AM4:AM67)</f>
        <v>1386.5</v>
      </c>
      <c r="AN68" s="976">
        <f t="shared" si="2"/>
        <v>1301</v>
      </c>
      <c r="AO68" s="981">
        <f t="shared" si="2"/>
        <v>1730.5</v>
      </c>
      <c r="AP68" s="982">
        <f>SUM(AM68,AN68,AO68)</f>
        <v>4418</v>
      </c>
    </row>
  </sheetData>
  <mergeCells count="18">
    <mergeCell ref="A1:AP1"/>
    <mergeCell ref="A2:A3"/>
    <mergeCell ref="B2:B3"/>
    <mergeCell ref="C2:E2"/>
    <mergeCell ref="F2:H2"/>
    <mergeCell ref="I2:K2"/>
    <mergeCell ref="L2:N2"/>
    <mergeCell ref="O2:Q2"/>
    <mergeCell ref="R2:T2"/>
    <mergeCell ref="U2:W2"/>
    <mergeCell ref="AP2:AP3"/>
    <mergeCell ref="AJ2:AL2"/>
    <mergeCell ref="AM2:AO2"/>
    <mergeCell ref="A68:B68"/>
    <mergeCell ref="X2:Z2"/>
    <mergeCell ref="AA2:AC2"/>
    <mergeCell ref="AD2:AF2"/>
    <mergeCell ref="AG2:AI2"/>
  </mergeCells>
  <hyperlinks>
    <hyperlink ref="B67" location="YÜZME!A1" display="YÜZME " xr:uid="{00000000-0004-0000-2B00-000000000000}"/>
    <hyperlink ref="B66" location="YELKEN!A1" display="YELKEN " xr:uid="{00000000-0004-0000-2B00-000001000000}"/>
    <hyperlink ref="B65" location="WUSHU!A1" display="WUSHU" xr:uid="{00000000-0004-0000-2B00-000002000000}"/>
    <hyperlink ref="B64" location="'VÜCUT GELİŞTİRME'!A1" display="VÜCUT GELİŞTİRME" xr:uid="{00000000-0004-0000-2B00-000003000000}"/>
    <hyperlink ref="B63" location="VOLEYBOL!A1" display="VOLEYBOL &amp; PLAJ" xr:uid="{00000000-0004-0000-2B00-000004000000}"/>
    <hyperlink ref="B62" location="'ÜNİVERSİTE SPORLARI'!A1" display="ÜNİVERSİTE SPORLARI" xr:uid="{00000000-0004-0000-2B00-000005000000}"/>
    <hyperlink ref="B61" location="TRİATLON!A1" display="TRİATLON" xr:uid="{00000000-0004-0000-2B00-000006000000}"/>
    <hyperlink ref="B60" location="TENİS!A1" display="TENİS " xr:uid="{00000000-0004-0000-2B00-000007000000}"/>
    <hyperlink ref="B59" location="TAEKWONDO!A1" display="TAEKWON-DO" xr:uid="{00000000-0004-0000-2B00-000008000000}"/>
    <hyperlink ref="B58" location="SUTOPU!A1" display="SUTOPU" xr:uid="{00000000-0004-0000-2B00-000009000000}"/>
    <hyperlink ref="B57" location="SUALTI!A1" display="SUALTI" xr:uid="{00000000-0004-0000-2B00-00000A000000}"/>
    <hyperlink ref="B56" location="SATRANÇ!A1" display="SATRANÇ " xr:uid="{00000000-0004-0000-2B00-00000B000000}"/>
    <hyperlink ref="B55" location="RAGBİ!A1" display="RAGBİ" xr:uid="{00000000-0004-0000-2B00-00000C000000}"/>
    <hyperlink ref="B54" location="RAFTİNG!A1" display="RAFTİNG" xr:uid="{00000000-0004-0000-2B00-00000D000000}"/>
    <hyperlink ref="B53" location="'ÖZEL SPORCULAR'!A1" display="ÖZEL SPORCULAR" xr:uid="{00000000-0004-0000-2B00-00000E000000}"/>
    <hyperlink ref="B52" location="OTOMOBİL!A1" display="OTOMOBİL " xr:uid="{00000000-0004-0000-2B00-00000F000000}"/>
    <hyperlink ref="B51" location="ORYANTRİNG!A1" display="ORYANTİRİNG" xr:uid="{00000000-0004-0000-2B00-000010000000}"/>
    <hyperlink ref="B50" location="'OKUL SPORLARI'!A1" display="OKUL SPORLARI" xr:uid="{00000000-0004-0000-2B00-000011000000}"/>
    <hyperlink ref="B49" location="OKÇULUK!A1" display="OKÇULUK" xr:uid="{00000000-0004-0000-2B00-000012000000}"/>
    <hyperlink ref="B48" location="MUAYTHAI!A1" display="MUAY - THAİ" xr:uid="{00000000-0004-0000-2B00-000013000000}"/>
    <hyperlink ref="B47" location="MOTOSİKLET!A1" display="MOTOSİKLET " xr:uid="{00000000-0004-0000-2B00-000014000000}"/>
    <hyperlink ref="B46" location="'MODERN PENTATLON'!A1" display="MODERN PENTATLON" xr:uid="{00000000-0004-0000-2B00-000015000000}"/>
    <hyperlink ref="B45" location="'MASA TENİSİ'!A1" display="MASA TENİSİ " xr:uid="{00000000-0004-0000-2B00-000016000000}"/>
    <hyperlink ref="B44" location="KÜREK!A1" display="KÜREK " xr:uid="{00000000-0004-0000-2B00-000017000000}"/>
    <hyperlink ref="B43" location="'KİCK BOKS'!A1" display="KİCK BOKS" xr:uid="{00000000-0004-0000-2B00-000018000000}"/>
    <hyperlink ref="B42" location="KIZAK!A1" display="KIZAK" xr:uid="{00000000-0004-0000-2B00-000019000000}"/>
    <hyperlink ref="B41" location="KAYKAY!A1" display="KAYKAY" xr:uid="{00000000-0004-0000-2B00-00001A000000}"/>
    <hyperlink ref="B40" location="KAYAK!A1" display="KAYAK" xr:uid="{00000000-0004-0000-2B00-00001B000000}"/>
    <hyperlink ref="B39" location="KARATE!A1" display="KARATE " xr:uid="{00000000-0004-0000-2B00-00001C000000}"/>
    <hyperlink ref="B38" location="KANO!A1" display="KANO" xr:uid="{00000000-0004-0000-2B00-00001D000000}"/>
    <hyperlink ref="B37" location="JUDO!A1" display="JUDO " xr:uid="{00000000-0004-0000-2B00-00001E000000}"/>
    <hyperlink ref="B35" location="'İŞİTME ENGELLİLER'!A1" display="İŞİTME ENGELLİLER" xr:uid="{00000000-0004-0000-2B00-00001F000000}"/>
    <hyperlink ref="B34" location="HOKEY!A1" display="HOKEY" xr:uid="{00000000-0004-0000-2B00-000020000000}"/>
    <hyperlink ref="B32" location="HENTBOL!A1" display="HENTBOL" xr:uid="{00000000-0004-0000-2B00-000021000000}"/>
    <hyperlink ref="B31" location="'HAVA SPORLARI'!A1" display="HAVA SPORLARI" xr:uid="{00000000-0004-0000-2B00-000022000000}"/>
    <hyperlink ref="B30" location="HALTER!A1" display="HALTER " xr:uid="{00000000-0004-0000-2B00-000023000000}"/>
    <hyperlink ref="B28" location="GÜREŞ!A1" display="GÜREŞ " xr:uid="{00000000-0004-0000-2B00-000024000000}"/>
    <hyperlink ref="B27" location="'GÖRME ENG.'!A1" display="GÖRME ENGELLİLER" xr:uid="{00000000-0004-0000-2B00-000025000000}"/>
    <hyperlink ref="B26" location="GOLF!A1" display="GOLF " xr:uid="{00000000-0004-0000-2B00-000026000000}"/>
    <hyperlink ref="B25" location="'GELİŞMEKTE OLAN '!A1" display="GELİŞMEKTE OLAN SPOR BRANŞLARI" xr:uid="{00000000-0004-0000-2B00-000027000000}"/>
    <hyperlink ref="B23" location="'GELENEKSEL SPOR DALLARI'!A1" display="GELENEKSEL SPOR DALLARI" xr:uid="{00000000-0004-0000-2B00-000028000000}"/>
    <hyperlink ref="B21" location="ESKRİM!A1" display="ESKRİM" xr:uid="{00000000-0004-0000-2B00-000029000000}"/>
    <hyperlink ref="B20" location="DANS!A1" display="DANS" xr:uid="{00000000-0004-0000-2B00-00002A000000}"/>
    <hyperlink ref="B19" location="DAĞCILIK!A1" display="DAĞCILIK" xr:uid="{00000000-0004-0000-2B00-00002B000000}"/>
    <hyperlink ref="B18" location="CURLİNG!A1" display="CURLİNG" xr:uid="{00000000-0004-0000-2B00-00002C000000}"/>
    <hyperlink ref="B17" location="CİMNASTİK!A1" display="CİMNASTİK " xr:uid="{00000000-0004-0000-2B00-00002D000000}"/>
    <hyperlink ref="B16" location="'BUZ PATENİ'!A1" display="BUZ PATENİ" xr:uid="{00000000-0004-0000-2B00-00002E000000}"/>
    <hyperlink ref="B15" location="'BUZ HOKEYİ'!A1" display="BUZ HOKEYİ" xr:uid="{00000000-0004-0000-2B00-00002F000000}"/>
    <hyperlink ref="B14" location="BRİÇ!A1" display="BRİÇ" xr:uid="{00000000-0004-0000-2B00-000030000000}"/>
    <hyperlink ref="B13" location="BOKS!A1" display="BOKS " xr:uid="{00000000-0004-0000-2B00-000031000000}"/>
    <hyperlink ref="B12" location="'BOCCE-BOWLING-DART'!A1" display="BOCCE-BOWLING-DART " xr:uid="{00000000-0004-0000-2B00-000032000000}"/>
    <hyperlink ref="B11" location="BİSİKLET!A1" display="BİSİKLET " xr:uid="{00000000-0004-0000-2B00-000033000000}"/>
    <hyperlink ref="B10" location="BİNİCİLİK!A1" display="BİNİCİLİK" xr:uid="{00000000-0004-0000-2B00-000034000000}"/>
    <hyperlink ref="B9" location="BİLARDO!A1" display="BİLARDO  " xr:uid="{00000000-0004-0000-2B00-000035000000}"/>
    <hyperlink ref="B8" location="'BEDENSEL ENGELLİLER'!A1" display="BEDENSEL ENGELLİLER" xr:uid="{00000000-0004-0000-2B00-000036000000}"/>
    <hyperlink ref="B7" location="BASKETBOL!A1" display="BASKETBOL " xr:uid="{00000000-0004-0000-2B00-000037000000}"/>
    <hyperlink ref="B6" location="BADMİNTON!A1" display="BADMİNTON " xr:uid="{00000000-0004-0000-2B00-000038000000}"/>
    <hyperlink ref="B5" location="ATLETİZM!A1" display="ATLETİZM " xr:uid="{00000000-0004-0000-2B00-000039000000}"/>
    <hyperlink ref="B4" location="'ATICILIK VE AVCILIK'!A1" display="ATICILIK VE AVCILIK" xr:uid="{00000000-0004-0000-2B00-00003A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1031"/>
  <sheetViews>
    <sheetView topLeftCell="A1008" workbookViewId="0">
      <selection activeCell="K1030" sqref="K1030"/>
    </sheetView>
  </sheetViews>
  <sheetFormatPr defaultRowHeight="12.75"/>
  <cols>
    <col min="1" max="1" width="10" customWidth="1"/>
    <col min="2" max="2" width="9.42578125" customWidth="1"/>
    <col min="3" max="3" width="38" customWidth="1"/>
    <col min="4" max="4" width="14.7109375" customWidth="1"/>
    <col min="5" max="6" width="16.140625" customWidth="1"/>
    <col min="7" max="9" width="7.28515625" customWidth="1"/>
    <col min="10" max="10" width="32.85546875" customWidth="1"/>
    <col min="11" max="11" width="20.28515625" customWidth="1"/>
    <col min="12" max="12" width="14.42578125" customWidth="1"/>
    <col min="13" max="13" width="5" customWidth="1"/>
    <col min="14" max="14" width="4.42578125" customWidth="1"/>
  </cols>
  <sheetData>
    <row r="1" spans="1:14" ht="29.25" thickBot="1">
      <c r="A1" s="1624" t="s">
        <v>12120</v>
      </c>
      <c r="B1" s="1624"/>
      <c r="C1" s="1624"/>
      <c r="D1" s="1624"/>
      <c r="E1" s="1624"/>
      <c r="F1" s="1624"/>
      <c r="G1" s="1624"/>
      <c r="H1" s="1624"/>
      <c r="I1" s="1624"/>
      <c r="J1" s="1624"/>
      <c r="K1" s="1624"/>
      <c r="L1" s="1624"/>
      <c r="M1" s="1624"/>
      <c r="N1" s="1624"/>
    </row>
    <row r="2" spans="1:14" ht="15.75" thickBot="1">
      <c r="A2" s="1620" t="s">
        <v>1550</v>
      </c>
      <c r="B2" s="1621" t="s">
        <v>2305</v>
      </c>
      <c r="C2" s="1619" t="s">
        <v>9813</v>
      </c>
      <c r="D2" s="1619" t="s">
        <v>9814</v>
      </c>
      <c r="E2" s="1619" t="s">
        <v>9815</v>
      </c>
      <c r="F2" s="1619" t="s">
        <v>9816</v>
      </c>
      <c r="G2" s="1617" t="s">
        <v>9819</v>
      </c>
      <c r="H2" s="1617"/>
      <c r="I2" s="1617"/>
      <c r="J2" s="1617" t="s">
        <v>9820</v>
      </c>
      <c r="K2" s="1617"/>
      <c r="L2" s="1617"/>
      <c r="M2" s="1617"/>
      <c r="N2" s="1617"/>
    </row>
    <row r="3" spans="1:14" ht="15.75" thickBot="1">
      <c r="A3" s="1620"/>
      <c r="B3" s="1622"/>
      <c r="C3" s="1619"/>
      <c r="D3" s="1619"/>
      <c r="E3" s="1619"/>
      <c r="F3" s="1619"/>
      <c r="G3" s="1617"/>
      <c r="H3" s="1617"/>
      <c r="I3" s="1617"/>
      <c r="J3" s="1619"/>
      <c r="K3" s="1619"/>
      <c r="L3" s="1619"/>
      <c r="M3" s="1617" t="s">
        <v>9821</v>
      </c>
      <c r="N3" s="1617"/>
    </row>
    <row r="4" spans="1:14" ht="34.5" thickBot="1">
      <c r="A4" s="1620"/>
      <c r="B4" s="1623"/>
      <c r="C4" s="1619"/>
      <c r="D4" s="1619"/>
      <c r="E4" s="1619"/>
      <c r="F4" s="1619"/>
      <c r="G4" s="892" t="s">
        <v>1444</v>
      </c>
      <c r="H4" s="892" t="s">
        <v>1445</v>
      </c>
      <c r="I4" s="892" t="s">
        <v>1446</v>
      </c>
      <c r="J4" s="893" t="s">
        <v>9822</v>
      </c>
      <c r="K4" s="894" t="s">
        <v>1606</v>
      </c>
      <c r="L4" s="894" t="s">
        <v>9823</v>
      </c>
      <c r="M4" s="895" t="s">
        <v>5139</v>
      </c>
      <c r="N4" s="895" t="s">
        <v>5126</v>
      </c>
    </row>
    <row r="5" spans="1:14" ht="25.5">
      <c r="A5" s="1618" t="s">
        <v>1491</v>
      </c>
      <c r="B5" s="896">
        <v>1</v>
      </c>
      <c r="C5" s="753" t="s">
        <v>12121</v>
      </c>
      <c r="D5" s="897" t="s">
        <v>10737</v>
      </c>
      <c r="E5" s="898" t="s">
        <v>12122</v>
      </c>
      <c r="F5" s="899" t="s">
        <v>1640</v>
      </c>
      <c r="G5" s="900"/>
      <c r="H5" s="900">
        <v>1</v>
      </c>
      <c r="I5" s="900"/>
      <c r="J5" s="897" t="s">
        <v>12123</v>
      </c>
      <c r="K5" s="897" t="s">
        <v>5322</v>
      </c>
      <c r="L5" s="897" t="s">
        <v>1640</v>
      </c>
      <c r="M5" s="901"/>
      <c r="N5" s="901">
        <v>1</v>
      </c>
    </row>
    <row r="6" spans="1:14" ht="25.5">
      <c r="A6" s="1616"/>
      <c r="B6" s="902">
        <v>2</v>
      </c>
      <c r="C6" s="819" t="s">
        <v>12121</v>
      </c>
      <c r="D6" s="819" t="s">
        <v>10737</v>
      </c>
      <c r="E6" s="903" t="s">
        <v>12122</v>
      </c>
      <c r="F6" s="904" t="s">
        <v>1640</v>
      </c>
      <c r="G6" s="846"/>
      <c r="H6" s="846"/>
      <c r="I6" s="846">
        <v>1</v>
      </c>
      <c r="J6" s="819" t="s">
        <v>12124</v>
      </c>
      <c r="K6" s="819" t="s">
        <v>6107</v>
      </c>
      <c r="L6" s="819" t="s">
        <v>1640</v>
      </c>
      <c r="M6" s="814">
        <v>1</v>
      </c>
      <c r="N6" s="814"/>
    </row>
    <row r="7" spans="1:14" ht="25.5">
      <c r="A7" s="1616" t="s">
        <v>1448</v>
      </c>
      <c r="B7" s="902">
        <v>3</v>
      </c>
      <c r="C7" s="905" t="s">
        <v>12125</v>
      </c>
      <c r="D7" s="819" t="s">
        <v>12126</v>
      </c>
      <c r="E7" s="903" t="s">
        <v>12127</v>
      </c>
      <c r="F7" s="819" t="s">
        <v>1640</v>
      </c>
      <c r="G7" s="846">
        <v>1</v>
      </c>
      <c r="H7" s="846"/>
      <c r="I7" s="846"/>
      <c r="J7" s="904" t="s">
        <v>12128</v>
      </c>
      <c r="K7" s="904" t="s">
        <v>6111</v>
      </c>
      <c r="L7" s="906" t="s">
        <v>1640</v>
      </c>
      <c r="M7" s="865"/>
      <c r="N7" s="814">
        <v>1</v>
      </c>
    </row>
    <row r="8" spans="1:14" ht="25.5">
      <c r="A8" s="1616"/>
      <c r="B8" s="902">
        <v>4</v>
      </c>
      <c r="C8" s="905" t="s">
        <v>12125</v>
      </c>
      <c r="D8" s="819" t="s">
        <v>12126</v>
      </c>
      <c r="E8" s="903" t="s">
        <v>12127</v>
      </c>
      <c r="F8" s="819" t="s">
        <v>1640</v>
      </c>
      <c r="G8" s="846"/>
      <c r="H8" s="846">
        <v>1</v>
      </c>
      <c r="I8" s="846"/>
      <c r="J8" s="819" t="s">
        <v>9832</v>
      </c>
      <c r="K8" s="819" t="s">
        <v>3768</v>
      </c>
      <c r="L8" s="819" t="s">
        <v>1640</v>
      </c>
      <c r="M8" s="814">
        <v>1</v>
      </c>
      <c r="N8" s="814"/>
    </row>
    <row r="9" spans="1:14" ht="25.5">
      <c r="A9" s="1616" t="s">
        <v>1468</v>
      </c>
      <c r="B9" s="907">
        <v>5</v>
      </c>
      <c r="C9" s="905" t="s">
        <v>12129</v>
      </c>
      <c r="D9" s="905" t="s">
        <v>10845</v>
      </c>
      <c r="E9" s="903" t="s">
        <v>12130</v>
      </c>
      <c r="F9" s="905" t="s">
        <v>1611</v>
      </c>
      <c r="G9" s="846"/>
      <c r="H9" s="846">
        <v>1</v>
      </c>
      <c r="I9" s="846"/>
      <c r="J9" s="905" t="s">
        <v>5337</v>
      </c>
      <c r="K9" s="905" t="s">
        <v>12131</v>
      </c>
      <c r="L9" s="905" t="s">
        <v>1640</v>
      </c>
      <c r="M9" s="865"/>
      <c r="N9" s="865">
        <v>1</v>
      </c>
    </row>
    <row r="10" spans="1:14" ht="25.5">
      <c r="A10" s="1616"/>
      <c r="B10" s="907">
        <v>6</v>
      </c>
      <c r="C10" s="905" t="s">
        <v>12129</v>
      </c>
      <c r="D10" s="905" t="s">
        <v>10845</v>
      </c>
      <c r="E10" s="903" t="s">
        <v>12130</v>
      </c>
      <c r="F10" s="905" t="s">
        <v>1611</v>
      </c>
      <c r="G10" s="846"/>
      <c r="H10" s="846">
        <v>1</v>
      </c>
      <c r="I10" s="846"/>
      <c r="J10" s="905" t="s">
        <v>8343</v>
      </c>
      <c r="K10" s="905" t="s">
        <v>12132</v>
      </c>
      <c r="L10" s="905" t="s">
        <v>1611</v>
      </c>
      <c r="M10" s="865">
        <v>1</v>
      </c>
      <c r="N10" s="865"/>
    </row>
    <row r="11" spans="1:14" ht="25.5">
      <c r="A11" s="1616"/>
      <c r="B11" s="907">
        <v>7</v>
      </c>
      <c r="C11" s="905" t="s">
        <v>12129</v>
      </c>
      <c r="D11" s="905" t="s">
        <v>10845</v>
      </c>
      <c r="E11" s="903" t="s">
        <v>12130</v>
      </c>
      <c r="F11" s="905" t="s">
        <v>1611</v>
      </c>
      <c r="G11" s="846"/>
      <c r="H11" s="846">
        <v>1</v>
      </c>
      <c r="I11" s="846"/>
      <c r="J11" s="905" t="s">
        <v>551</v>
      </c>
      <c r="K11" s="905" t="s">
        <v>6899</v>
      </c>
      <c r="L11" s="905" t="s">
        <v>1611</v>
      </c>
      <c r="M11" s="865"/>
      <c r="N11" s="865">
        <v>1</v>
      </c>
    </row>
    <row r="12" spans="1:14" ht="25.5">
      <c r="A12" s="1616"/>
      <c r="B12" s="907">
        <v>8</v>
      </c>
      <c r="C12" s="905" t="s">
        <v>12129</v>
      </c>
      <c r="D12" s="905" t="s">
        <v>10845</v>
      </c>
      <c r="E12" s="903" t="s">
        <v>12130</v>
      </c>
      <c r="F12" s="905" t="s">
        <v>1611</v>
      </c>
      <c r="G12" s="846"/>
      <c r="H12" s="846">
        <v>1</v>
      </c>
      <c r="I12" s="846"/>
      <c r="J12" s="905" t="s">
        <v>2254</v>
      </c>
      <c r="K12" s="905" t="s">
        <v>12133</v>
      </c>
      <c r="L12" s="905" t="s">
        <v>1611</v>
      </c>
      <c r="M12" s="865"/>
      <c r="N12" s="865">
        <v>1</v>
      </c>
    </row>
    <row r="13" spans="1:14" ht="25.5">
      <c r="A13" s="1616"/>
      <c r="B13" s="907">
        <v>9</v>
      </c>
      <c r="C13" s="905" t="s">
        <v>12129</v>
      </c>
      <c r="D13" s="905" t="s">
        <v>10845</v>
      </c>
      <c r="E13" s="903" t="s">
        <v>12130</v>
      </c>
      <c r="F13" s="905" t="s">
        <v>1611</v>
      </c>
      <c r="G13" s="846"/>
      <c r="H13" s="846"/>
      <c r="I13" s="846">
        <v>1</v>
      </c>
      <c r="J13" s="905" t="s">
        <v>8343</v>
      </c>
      <c r="K13" s="905" t="s">
        <v>12134</v>
      </c>
      <c r="L13" s="905" t="s">
        <v>1611</v>
      </c>
      <c r="M13" s="865">
        <v>1</v>
      </c>
      <c r="N13" s="865"/>
    </row>
    <row r="14" spans="1:14" ht="25.5">
      <c r="A14" s="1616"/>
      <c r="B14" s="907">
        <v>10</v>
      </c>
      <c r="C14" s="905" t="s">
        <v>12129</v>
      </c>
      <c r="D14" s="905" t="s">
        <v>10845</v>
      </c>
      <c r="E14" s="903" t="s">
        <v>12130</v>
      </c>
      <c r="F14" s="905" t="s">
        <v>1611</v>
      </c>
      <c r="G14" s="846"/>
      <c r="H14" s="846"/>
      <c r="I14" s="846">
        <v>1</v>
      </c>
      <c r="J14" s="905" t="s">
        <v>551</v>
      </c>
      <c r="K14" s="905" t="s">
        <v>6904</v>
      </c>
      <c r="L14" s="905" t="s">
        <v>1611</v>
      </c>
      <c r="M14" s="865"/>
      <c r="N14" s="865">
        <v>1</v>
      </c>
    </row>
    <row r="15" spans="1:14" ht="25.5">
      <c r="A15" s="1616"/>
      <c r="B15" s="907">
        <v>11</v>
      </c>
      <c r="C15" s="905" t="s">
        <v>12129</v>
      </c>
      <c r="D15" s="905" t="s">
        <v>10845</v>
      </c>
      <c r="E15" s="903" t="s">
        <v>12130</v>
      </c>
      <c r="F15" s="905" t="s">
        <v>1611</v>
      </c>
      <c r="G15" s="846"/>
      <c r="H15" s="846"/>
      <c r="I15" s="846">
        <v>1</v>
      </c>
      <c r="J15" s="905" t="s">
        <v>3365</v>
      </c>
      <c r="K15" s="905" t="s">
        <v>12135</v>
      </c>
      <c r="L15" s="905" t="s">
        <v>1611</v>
      </c>
      <c r="M15" s="865"/>
      <c r="N15" s="865">
        <v>1</v>
      </c>
    </row>
    <row r="16" spans="1:14" ht="25.5">
      <c r="A16" s="1616"/>
      <c r="B16" s="907">
        <v>12</v>
      </c>
      <c r="C16" s="905" t="s">
        <v>12129</v>
      </c>
      <c r="D16" s="905" t="s">
        <v>10845</v>
      </c>
      <c r="E16" s="903" t="s">
        <v>12130</v>
      </c>
      <c r="F16" s="905" t="s">
        <v>1611</v>
      </c>
      <c r="G16" s="846"/>
      <c r="H16" s="846"/>
      <c r="I16" s="846">
        <v>1</v>
      </c>
      <c r="J16" s="905" t="s">
        <v>3365</v>
      </c>
      <c r="K16" s="905" t="s">
        <v>12133</v>
      </c>
      <c r="L16" s="905" t="s">
        <v>1611</v>
      </c>
      <c r="M16" s="865"/>
      <c r="N16" s="865">
        <v>1</v>
      </c>
    </row>
    <row r="17" spans="1:14" ht="25.5">
      <c r="A17" s="1616"/>
      <c r="B17" s="907">
        <v>13</v>
      </c>
      <c r="C17" s="905" t="s">
        <v>12136</v>
      </c>
      <c r="D17" s="905" t="s">
        <v>10875</v>
      </c>
      <c r="E17" s="903" t="s">
        <v>12137</v>
      </c>
      <c r="F17" s="905" t="s">
        <v>10554</v>
      </c>
      <c r="G17" s="846"/>
      <c r="H17" s="846">
        <v>1</v>
      </c>
      <c r="I17" s="846"/>
      <c r="J17" s="905" t="s">
        <v>5342</v>
      </c>
      <c r="K17" s="905" t="s">
        <v>6710</v>
      </c>
      <c r="L17" s="905" t="s">
        <v>1611</v>
      </c>
      <c r="M17" s="865">
        <v>1</v>
      </c>
      <c r="N17" s="865"/>
    </row>
    <row r="18" spans="1:14" ht="45.75">
      <c r="A18" s="902" t="s">
        <v>1494</v>
      </c>
      <c r="B18" s="907">
        <v>14</v>
      </c>
      <c r="C18" s="905" t="s">
        <v>12138</v>
      </c>
      <c r="D18" s="905" t="s">
        <v>12139</v>
      </c>
      <c r="E18" s="903" t="s">
        <v>12140</v>
      </c>
      <c r="F18" s="905" t="s">
        <v>1611</v>
      </c>
      <c r="G18" s="846"/>
      <c r="H18" s="846">
        <v>1</v>
      </c>
      <c r="I18" s="846"/>
      <c r="J18" s="905" t="s">
        <v>2257</v>
      </c>
      <c r="K18" s="905" t="s">
        <v>3015</v>
      </c>
      <c r="L18" s="905" t="s">
        <v>1611</v>
      </c>
      <c r="M18" s="865"/>
      <c r="N18" s="865">
        <v>1</v>
      </c>
    </row>
    <row r="19" spans="1:14" ht="38.25">
      <c r="A19" s="1616" t="s">
        <v>2450</v>
      </c>
      <c r="B19" s="907">
        <v>15</v>
      </c>
      <c r="C19" s="905" t="s">
        <v>12141</v>
      </c>
      <c r="D19" s="776" t="s">
        <v>12142</v>
      </c>
      <c r="E19" s="776" t="s">
        <v>12143</v>
      </c>
      <c r="F19" s="776" t="s">
        <v>12144</v>
      </c>
      <c r="G19" s="846"/>
      <c r="H19" s="846"/>
      <c r="I19" s="846">
        <v>1</v>
      </c>
      <c r="J19" s="905" t="s">
        <v>12145</v>
      </c>
      <c r="K19" s="905" t="s">
        <v>12146</v>
      </c>
      <c r="L19" s="905" t="s">
        <v>1640</v>
      </c>
      <c r="M19" s="865"/>
      <c r="N19" s="865">
        <v>2</v>
      </c>
    </row>
    <row r="20" spans="1:14" ht="25.5">
      <c r="A20" s="1616"/>
      <c r="B20" s="907">
        <v>16</v>
      </c>
      <c r="C20" s="905" t="s">
        <v>12147</v>
      </c>
      <c r="D20" s="904" t="s">
        <v>12148</v>
      </c>
      <c r="E20" s="903" t="s">
        <v>12149</v>
      </c>
      <c r="F20" s="904" t="s">
        <v>1611</v>
      </c>
      <c r="G20" s="846">
        <v>1</v>
      </c>
      <c r="H20" s="846"/>
      <c r="I20" s="846"/>
      <c r="J20" s="904" t="s">
        <v>12150</v>
      </c>
      <c r="K20" s="904" t="s">
        <v>12151</v>
      </c>
      <c r="L20" s="904" t="s">
        <v>1611</v>
      </c>
      <c r="M20" s="865">
        <v>1</v>
      </c>
      <c r="N20" s="865"/>
    </row>
    <row r="21" spans="1:14" ht="25.5">
      <c r="A21" s="1616"/>
      <c r="B21" s="907">
        <v>17</v>
      </c>
      <c r="C21" s="905" t="s">
        <v>12147</v>
      </c>
      <c r="D21" s="904" t="s">
        <v>12148</v>
      </c>
      <c r="E21" s="903" t="s">
        <v>12149</v>
      </c>
      <c r="F21" s="904" t="s">
        <v>1611</v>
      </c>
      <c r="G21" s="846"/>
      <c r="H21" s="846">
        <v>1</v>
      </c>
      <c r="I21" s="846"/>
      <c r="J21" s="905" t="s">
        <v>5358</v>
      </c>
      <c r="K21" s="905" t="s">
        <v>12152</v>
      </c>
      <c r="L21" s="905" t="s">
        <v>1611</v>
      </c>
      <c r="M21" s="865">
        <v>1</v>
      </c>
      <c r="N21" s="865"/>
    </row>
    <row r="22" spans="1:14" ht="25.5">
      <c r="A22" s="1616"/>
      <c r="B22" s="907">
        <v>18</v>
      </c>
      <c r="C22" s="905" t="s">
        <v>12153</v>
      </c>
      <c r="D22" s="904" t="s">
        <v>10704</v>
      </c>
      <c r="E22" s="903" t="s">
        <v>12154</v>
      </c>
      <c r="F22" s="904" t="s">
        <v>1611</v>
      </c>
      <c r="G22" s="846"/>
      <c r="H22" s="846"/>
      <c r="I22" s="846">
        <v>1</v>
      </c>
      <c r="J22" s="905" t="s">
        <v>12155</v>
      </c>
      <c r="K22" s="905" t="s">
        <v>12156</v>
      </c>
      <c r="L22" s="905" t="s">
        <v>1611</v>
      </c>
      <c r="M22" s="865"/>
      <c r="N22" s="865">
        <v>1</v>
      </c>
    </row>
    <row r="23" spans="1:14" ht="25.5">
      <c r="A23" s="1616" t="s">
        <v>1496</v>
      </c>
      <c r="B23" s="907">
        <v>19</v>
      </c>
      <c r="C23" s="905" t="s">
        <v>12157</v>
      </c>
      <c r="D23" s="904" t="s">
        <v>12158</v>
      </c>
      <c r="E23" s="903" t="s">
        <v>12159</v>
      </c>
      <c r="F23" s="904" t="s">
        <v>1640</v>
      </c>
      <c r="G23" s="846">
        <v>1</v>
      </c>
      <c r="H23" s="846"/>
      <c r="I23" s="846"/>
      <c r="J23" s="905" t="s">
        <v>12160</v>
      </c>
      <c r="K23" s="904" t="s">
        <v>5783</v>
      </c>
      <c r="L23" s="904" t="s">
        <v>1640</v>
      </c>
      <c r="M23" s="865">
        <v>1</v>
      </c>
      <c r="N23" s="865"/>
    </row>
    <row r="24" spans="1:14" ht="25.5">
      <c r="A24" s="1616"/>
      <c r="B24" s="907">
        <v>20</v>
      </c>
      <c r="C24" s="905" t="s">
        <v>12161</v>
      </c>
      <c r="D24" s="904" t="s">
        <v>12162</v>
      </c>
      <c r="E24" s="903" t="s">
        <v>12163</v>
      </c>
      <c r="F24" s="904" t="s">
        <v>1611</v>
      </c>
      <c r="G24" s="846"/>
      <c r="H24" s="846">
        <v>1</v>
      </c>
      <c r="I24" s="846"/>
      <c r="J24" s="819" t="s">
        <v>10994</v>
      </c>
      <c r="K24" s="819" t="s">
        <v>12164</v>
      </c>
      <c r="L24" s="819" t="s">
        <v>1611</v>
      </c>
      <c r="M24" s="814"/>
      <c r="N24" s="814">
        <v>1</v>
      </c>
    </row>
    <row r="25" spans="1:14" ht="57.75">
      <c r="A25" s="902" t="s">
        <v>1497</v>
      </c>
      <c r="B25" s="907">
        <v>21</v>
      </c>
      <c r="C25" s="905" t="s">
        <v>12165</v>
      </c>
      <c r="D25" s="904" t="s">
        <v>12166</v>
      </c>
      <c r="E25" s="903" t="s">
        <v>12167</v>
      </c>
      <c r="F25" s="904" t="s">
        <v>1611</v>
      </c>
      <c r="G25" s="846">
        <v>1</v>
      </c>
      <c r="H25" s="846"/>
      <c r="I25" s="846"/>
      <c r="J25" s="905" t="s">
        <v>5787</v>
      </c>
      <c r="K25" s="904" t="s">
        <v>8733</v>
      </c>
      <c r="L25" s="904" t="s">
        <v>1611</v>
      </c>
      <c r="M25" s="865">
        <v>1</v>
      </c>
      <c r="N25" s="908"/>
    </row>
    <row r="26" spans="1:14" ht="40.5">
      <c r="A26" s="902" t="s">
        <v>1498</v>
      </c>
      <c r="B26" s="907">
        <v>22</v>
      </c>
      <c r="C26" s="905" t="s">
        <v>10037</v>
      </c>
      <c r="D26" s="905" t="s">
        <v>12168</v>
      </c>
      <c r="E26" s="905" t="s">
        <v>12169</v>
      </c>
      <c r="F26" s="905" t="s">
        <v>10039</v>
      </c>
      <c r="G26" s="846"/>
      <c r="H26" s="846">
        <v>1</v>
      </c>
      <c r="I26" s="846"/>
      <c r="J26" s="905" t="s">
        <v>11073</v>
      </c>
      <c r="K26" s="904" t="s">
        <v>6193</v>
      </c>
      <c r="L26" s="904" t="s">
        <v>1640</v>
      </c>
      <c r="M26" s="865">
        <v>1</v>
      </c>
      <c r="N26" s="865"/>
    </row>
    <row r="27" spans="1:14" ht="25.5">
      <c r="A27" s="1616" t="s">
        <v>1470</v>
      </c>
      <c r="B27" s="907">
        <v>23</v>
      </c>
      <c r="C27" s="905" t="s">
        <v>12170</v>
      </c>
      <c r="D27" s="904" t="s">
        <v>10875</v>
      </c>
      <c r="E27" s="903" t="s">
        <v>12171</v>
      </c>
      <c r="F27" s="904" t="s">
        <v>10546</v>
      </c>
      <c r="G27" s="846">
        <v>1</v>
      </c>
      <c r="H27" s="846"/>
      <c r="I27" s="846"/>
      <c r="J27" s="905" t="s">
        <v>12172</v>
      </c>
      <c r="K27" s="904" t="s">
        <v>12173</v>
      </c>
      <c r="L27" s="904" t="s">
        <v>1611</v>
      </c>
      <c r="M27" s="865">
        <v>1</v>
      </c>
      <c r="N27" s="865"/>
    </row>
    <row r="28" spans="1:14" ht="25.5">
      <c r="A28" s="1616"/>
      <c r="B28" s="907">
        <v>24</v>
      </c>
      <c r="C28" s="905" t="s">
        <v>12170</v>
      </c>
      <c r="D28" s="904" t="s">
        <v>10875</v>
      </c>
      <c r="E28" s="903" t="s">
        <v>12171</v>
      </c>
      <c r="F28" s="904" t="s">
        <v>10546</v>
      </c>
      <c r="G28" s="846">
        <v>1</v>
      </c>
      <c r="H28" s="846"/>
      <c r="I28" s="846"/>
      <c r="J28" s="905" t="s">
        <v>2485</v>
      </c>
      <c r="K28" s="904" t="s">
        <v>12174</v>
      </c>
      <c r="L28" s="904" t="s">
        <v>1611</v>
      </c>
      <c r="M28" s="865"/>
      <c r="N28" s="865">
        <v>1</v>
      </c>
    </row>
    <row r="29" spans="1:14" ht="25.5">
      <c r="A29" s="1616"/>
      <c r="B29" s="907">
        <v>25</v>
      </c>
      <c r="C29" s="905" t="s">
        <v>12170</v>
      </c>
      <c r="D29" s="904" t="s">
        <v>10875</v>
      </c>
      <c r="E29" s="903" t="s">
        <v>12171</v>
      </c>
      <c r="F29" s="904" t="s">
        <v>10546</v>
      </c>
      <c r="G29" s="846">
        <v>1</v>
      </c>
      <c r="H29" s="846"/>
      <c r="I29" s="846"/>
      <c r="J29" s="905" t="s">
        <v>2485</v>
      </c>
      <c r="K29" s="904" t="s">
        <v>12175</v>
      </c>
      <c r="L29" s="904" t="s">
        <v>1611</v>
      </c>
      <c r="M29" s="865"/>
      <c r="N29" s="865">
        <v>1</v>
      </c>
    </row>
    <row r="30" spans="1:14" ht="25.5">
      <c r="A30" s="1616"/>
      <c r="B30" s="907">
        <v>26</v>
      </c>
      <c r="C30" s="905" t="s">
        <v>12170</v>
      </c>
      <c r="D30" s="904" t="s">
        <v>10875</v>
      </c>
      <c r="E30" s="903" t="s">
        <v>12171</v>
      </c>
      <c r="F30" s="904" t="s">
        <v>10546</v>
      </c>
      <c r="G30" s="846">
        <v>1</v>
      </c>
      <c r="H30" s="846"/>
      <c r="I30" s="846"/>
      <c r="J30" s="905" t="s">
        <v>992</v>
      </c>
      <c r="K30" s="904" t="s">
        <v>12176</v>
      </c>
      <c r="L30" s="904" t="s">
        <v>10636</v>
      </c>
      <c r="M30" s="865">
        <v>1</v>
      </c>
      <c r="N30" s="865"/>
    </row>
    <row r="31" spans="1:14" ht="25.5">
      <c r="A31" s="1616"/>
      <c r="B31" s="907">
        <v>27</v>
      </c>
      <c r="C31" s="905" t="s">
        <v>12170</v>
      </c>
      <c r="D31" s="904" t="s">
        <v>10875</v>
      </c>
      <c r="E31" s="903" t="s">
        <v>12171</v>
      </c>
      <c r="F31" s="904" t="s">
        <v>10546</v>
      </c>
      <c r="G31" s="846">
        <v>1</v>
      </c>
      <c r="H31" s="846"/>
      <c r="I31" s="846"/>
      <c r="J31" s="905" t="s">
        <v>992</v>
      </c>
      <c r="K31" s="904" t="s">
        <v>12177</v>
      </c>
      <c r="L31" s="904" t="s">
        <v>10636</v>
      </c>
      <c r="M31" s="865">
        <v>1</v>
      </c>
      <c r="N31" s="865"/>
    </row>
    <row r="32" spans="1:14" ht="25.5">
      <c r="A32" s="1616"/>
      <c r="B32" s="907">
        <v>28</v>
      </c>
      <c r="C32" s="905" t="s">
        <v>12170</v>
      </c>
      <c r="D32" s="904" t="s">
        <v>10875</v>
      </c>
      <c r="E32" s="903" t="s">
        <v>12171</v>
      </c>
      <c r="F32" s="904" t="s">
        <v>10546</v>
      </c>
      <c r="G32" s="846">
        <v>1</v>
      </c>
      <c r="H32" s="846"/>
      <c r="I32" s="846"/>
      <c r="J32" s="905" t="s">
        <v>12178</v>
      </c>
      <c r="K32" s="904" t="s">
        <v>12179</v>
      </c>
      <c r="L32" s="904" t="s">
        <v>10636</v>
      </c>
      <c r="M32" s="865"/>
      <c r="N32" s="865">
        <v>1</v>
      </c>
    </row>
    <row r="33" spans="1:14" ht="25.5">
      <c r="A33" s="1616"/>
      <c r="B33" s="907">
        <v>29</v>
      </c>
      <c r="C33" s="905" t="s">
        <v>12170</v>
      </c>
      <c r="D33" s="904" t="s">
        <v>10875</v>
      </c>
      <c r="E33" s="903" t="s">
        <v>12171</v>
      </c>
      <c r="F33" s="904" t="s">
        <v>10546</v>
      </c>
      <c r="G33" s="846">
        <v>1</v>
      </c>
      <c r="H33" s="846"/>
      <c r="I33" s="846"/>
      <c r="J33" s="905" t="s">
        <v>12178</v>
      </c>
      <c r="K33" s="904" t="s">
        <v>12180</v>
      </c>
      <c r="L33" s="904" t="s">
        <v>10636</v>
      </c>
      <c r="M33" s="865"/>
      <c r="N33" s="865">
        <v>1</v>
      </c>
    </row>
    <row r="34" spans="1:14" ht="25.5">
      <c r="A34" s="1616"/>
      <c r="B34" s="907">
        <v>30</v>
      </c>
      <c r="C34" s="905" t="s">
        <v>12170</v>
      </c>
      <c r="D34" s="904" t="s">
        <v>10875</v>
      </c>
      <c r="E34" s="903" t="s">
        <v>12171</v>
      </c>
      <c r="F34" s="904" t="s">
        <v>10546</v>
      </c>
      <c r="G34" s="846">
        <v>1</v>
      </c>
      <c r="H34" s="846"/>
      <c r="I34" s="846"/>
      <c r="J34" s="905" t="s">
        <v>1000</v>
      </c>
      <c r="K34" s="904" t="s">
        <v>12181</v>
      </c>
      <c r="L34" s="904" t="s">
        <v>10636</v>
      </c>
      <c r="M34" s="865"/>
      <c r="N34" s="865">
        <v>1</v>
      </c>
    </row>
    <row r="35" spans="1:14" ht="25.5">
      <c r="A35" s="1616"/>
      <c r="B35" s="907">
        <v>31</v>
      </c>
      <c r="C35" s="905" t="s">
        <v>12170</v>
      </c>
      <c r="D35" s="904" t="s">
        <v>10875</v>
      </c>
      <c r="E35" s="903" t="s">
        <v>12171</v>
      </c>
      <c r="F35" s="904" t="s">
        <v>10546</v>
      </c>
      <c r="G35" s="846">
        <v>1</v>
      </c>
      <c r="H35" s="846"/>
      <c r="I35" s="846"/>
      <c r="J35" s="905" t="s">
        <v>1000</v>
      </c>
      <c r="K35" s="904" t="s">
        <v>12182</v>
      </c>
      <c r="L35" s="904" t="s">
        <v>10636</v>
      </c>
      <c r="M35" s="865"/>
      <c r="N35" s="865">
        <v>1</v>
      </c>
    </row>
    <row r="36" spans="1:14" ht="25.5">
      <c r="A36" s="1616"/>
      <c r="B36" s="907">
        <v>32</v>
      </c>
      <c r="C36" s="905" t="s">
        <v>12170</v>
      </c>
      <c r="D36" s="904" t="s">
        <v>10875</v>
      </c>
      <c r="E36" s="903" t="s">
        <v>12171</v>
      </c>
      <c r="F36" s="904" t="s">
        <v>10546</v>
      </c>
      <c r="G36" s="846"/>
      <c r="H36" s="846">
        <v>1</v>
      </c>
      <c r="I36" s="846"/>
      <c r="J36" s="905" t="s">
        <v>992</v>
      </c>
      <c r="K36" s="904" t="s">
        <v>12176</v>
      </c>
      <c r="L36" s="904" t="s">
        <v>1611</v>
      </c>
      <c r="M36" s="865">
        <v>1</v>
      </c>
      <c r="N36" s="865"/>
    </row>
    <row r="37" spans="1:14" ht="25.5">
      <c r="A37" s="1616"/>
      <c r="B37" s="907">
        <v>33</v>
      </c>
      <c r="C37" s="905" t="s">
        <v>12170</v>
      </c>
      <c r="D37" s="904" t="s">
        <v>10875</v>
      </c>
      <c r="E37" s="903" t="s">
        <v>12171</v>
      </c>
      <c r="F37" s="904" t="s">
        <v>10546</v>
      </c>
      <c r="G37" s="846"/>
      <c r="H37" s="846">
        <v>1</v>
      </c>
      <c r="I37" s="846"/>
      <c r="J37" s="905" t="s">
        <v>5804</v>
      </c>
      <c r="K37" s="904" t="s">
        <v>12180</v>
      </c>
      <c r="L37" s="905" t="s">
        <v>1611</v>
      </c>
      <c r="M37" s="865">
        <v>1</v>
      </c>
      <c r="N37" s="865"/>
    </row>
    <row r="38" spans="1:14" ht="25.5">
      <c r="A38" s="1616"/>
      <c r="B38" s="907">
        <v>34</v>
      </c>
      <c r="C38" s="905" t="s">
        <v>12170</v>
      </c>
      <c r="D38" s="904" t="s">
        <v>10875</v>
      </c>
      <c r="E38" s="903" t="s">
        <v>12171</v>
      </c>
      <c r="F38" s="904" t="s">
        <v>10546</v>
      </c>
      <c r="G38" s="846"/>
      <c r="H38" s="846">
        <v>1</v>
      </c>
      <c r="I38" s="846"/>
      <c r="J38" s="905" t="s">
        <v>995</v>
      </c>
      <c r="K38" s="904" t="s">
        <v>12181</v>
      </c>
      <c r="L38" s="905" t="s">
        <v>1611</v>
      </c>
      <c r="M38" s="865">
        <v>1</v>
      </c>
      <c r="N38" s="865"/>
    </row>
    <row r="39" spans="1:14" ht="25.5">
      <c r="A39" s="1616"/>
      <c r="B39" s="907">
        <v>35</v>
      </c>
      <c r="C39" s="905" t="s">
        <v>12170</v>
      </c>
      <c r="D39" s="904" t="s">
        <v>10875</v>
      </c>
      <c r="E39" s="903" t="s">
        <v>12171</v>
      </c>
      <c r="F39" s="904" t="s">
        <v>10546</v>
      </c>
      <c r="G39" s="846"/>
      <c r="H39" s="846">
        <v>1</v>
      </c>
      <c r="I39" s="846"/>
      <c r="J39" s="905" t="s">
        <v>995</v>
      </c>
      <c r="K39" s="905" t="s">
        <v>12182</v>
      </c>
      <c r="L39" s="905" t="s">
        <v>1611</v>
      </c>
      <c r="M39" s="865">
        <v>1</v>
      </c>
      <c r="N39" s="865"/>
    </row>
    <row r="40" spans="1:14" ht="25.5">
      <c r="A40" s="1616"/>
      <c r="B40" s="907">
        <v>36</v>
      </c>
      <c r="C40" s="905" t="s">
        <v>12170</v>
      </c>
      <c r="D40" s="904" t="s">
        <v>10875</v>
      </c>
      <c r="E40" s="903" t="s">
        <v>12171</v>
      </c>
      <c r="F40" s="904" t="s">
        <v>10546</v>
      </c>
      <c r="G40" s="846"/>
      <c r="H40" s="846">
        <v>1</v>
      </c>
      <c r="I40" s="846"/>
      <c r="J40" s="905" t="s">
        <v>12172</v>
      </c>
      <c r="K40" s="905" t="s">
        <v>12183</v>
      </c>
      <c r="L40" s="905" t="s">
        <v>1611</v>
      </c>
      <c r="M40" s="865">
        <v>1</v>
      </c>
      <c r="N40" s="865"/>
    </row>
    <row r="41" spans="1:14" ht="25.5">
      <c r="A41" s="1616"/>
      <c r="B41" s="907">
        <v>37</v>
      </c>
      <c r="C41" s="905" t="s">
        <v>12170</v>
      </c>
      <c r="D41" s="904" t="s">
        <v>10875</v>
      </c>
      <c r="E41" s="903" t="s">
        <v>12171</v>
      </c>
      <c r="F41" s="904" t="s">
        <v>10546</v>
      </c>
      <c r="G41" s="846"/>
      <c r="H41" s="846">
        <v>1</v>
      </c>
      <c r="I41" s="846"/>
      <c r="J41" s="905" t="s">
        <v>1000</v>
      </c>
      <c r="K41" s="905" t="s">
        <v>12182</v>
      </c>
      <c r="L41" s="905" t="s">
        <v>1611</v>
      </c>
      <c r="M41" s="865"/>
      <c r="N41" s="865">
        <v>1</v>
      </c>
    </row>
    <row r="42" spans="1:14" ht="25.5">
      <c r="A42" s="1616"/>
      <c r="B42" s="907">
        <v>38</v>
      </c>
      <c r="C42" s="905" t="s">
        <v>12170</v>
      </c>
      <c r="D42" s="904" t="s">
        <v>10875</v>
      </c>
      <c r="E42" s="903" t="s">
        <v>12171</v>
      </c>
      <c r="F42" s="904" t="s">
        <v>10546</v>
      </c>
      <c r="G42" s="846"/>
      <c r="H42" s="846"/>
      <c r="I42" s="846">
        <v>1</v>
      </c>
      <c r="J42" s="905" t="s">
        <v>992</v>
      </c>
      <c r="K42" s="905" t="s">
        <v>12177</v>
      </c>
      <c r="L42" s="905" t="s">
        <v>1611</v>
      </c>
      <c r="M42" s="865">
        <v>1</v>
      </c>
      <c r="N42" s="865"/>
    </row>
    <row r="43" spans="1:14" ht="25.5">
      <c r="A43" s="1616"/>
      <c r="B43" s="907">
        <v>39</v>
      </c>
      <c r="C43" s="905" t="s">
        <v>12170</v>
      </c>
      <c r="D43" s="904" t="s">
        <v>10875</v>
      </c>
      <c r="E43" s="903" t="s">
        <v>12171</v>
      </c>
      <c r="F43" s="904" t="s">
        <v>10546</v>
      </c>
      <c r="G43" s="846"/>
      <c r="H43" s="846"/>
      <c r="I43" s="846">
        <v>1</v>
      </c>
      <c r="J43" s="905" t="s">
        <v>5804</v>
      </c>
      <c r="K43" s="904" t="s">
        <v>12179</v>
      </c>
      <c r="L43" s="905" t="s">
        <v>1611</v>
      </c>
      <c r="M43" s="865">
        <v>1</v>
      </c>
      <c r="N43" s="865"/>
    </row>
    <row r="44" spans="1:14" ht="25.5">
      <c r="A44" s="1616"/>
      <c r="B44" s="907">
        <v>40</v>
      </c>
      <c r="C44" s="905" t="s">
        <v>12170</v>
      </c>
      <c r="D44" s="904" t="s">
        <v>10875</v>
      </c>
      <c r="E44" s="903" t="s">
        <v>12171</v>
      </c>
      <c r="F44" s="904" t="s">
        <v>10546</v>
      </c>
      <c r="G44" s="846"/>
      <c r="H44" s="846"/>
      <c r="I44" s="846">
        <v>1</v>
      </c>
      <c r="J44" s="905" t="s">
        <v>12178</v>
      </c>
      <c r="K44" s="904" t="s">
        <v>12179</v>
      </c>
      <c r="L44" s="904" t="s">
        <v>1611</v>
      </c>
      <c r="M44" s="865"/>
      <c r="N44" s="865">
        <v>1</v>
      </c>
    </row>
    <row r="45" spans="1:14" ht="25.5">
      <c r="A45" s="1616"/>
      <c r="B45" s="907">
        <v>41</v>
      </c>
      <c r="C45" s="905" t="s">
        <v>12170</v>
      </c>
      <c r="D45" s="904" t="s">
        <v>10875</v>
      </c>
      <c r="E45" s="903" t="s">
        <v>12171</v>
      </c>
      <c r="F45" s="904" t="s">
        <v>10546</v>
      </c>
      <c r="G45" s="846"/>
      <c r="H45" s="846"/>
      <c r="I45" s="846">
        <v>1</v>
      </c>
      <c r="J45" s="905" t="s">
        <v>12178</v>
      </c>
      <c r="K45" s="904" t="s">
        <v>12180</v>
      </c>
      <c r="L45" s="904" t="s">
        <v>1611</v>
      </c>
      <c r="M45" s="865"/>
      <c r="N45" s="865">
        <v>1</v>
      </c>
    </row>
    <row r="46" spans="1:14" ht="25.5">
      <c r="A46" s="1616"/>
      <c r="B46" s="907">
        <v>42</v>
      </c>
      <c r="C46" s="905" t="s">
        <v>12170</v>
      </c>
      <c r="D46" s="904" t="s">
        <v>10875</v>
      </c>
      <c r="E46" s="903" t="s">
        <v>12171</v>
      </c>
      <c r="F46" s="904" t="s">
        <v>10546</v>
      </c>
      <c r="G46" s="846"/>
      <c r="H46" s="846"/>
      <c r="I46" s="846">
        <v>1</v>
      </c>
      <c r="J46" s="905" t="s">
        <v>1000</v>
      </c>
      <c r="K46" s="904" t="s">
        <v>12181</v>
      </c>
      <c r="L46" s="905" t="s">
        <v>1611</v>
      </c>
      <c r="M46" s="865"/>
      <c r="N46" s="865">
        <v>1</v>
      </c>
    </row>
    <row r="47" spans="1:14" ht="25.5">
      <c r="A47" s="1616"/>
      <c r="B47" s="907">
        <v>43</v>
      </c>
      <c r="C47" s="905" t="s">
        <v>12170</v>
      </c>
      <c r="D47" s="904" t="s">
        <v>10875</v>
      </c>
      <c r="E47" s="903" t="s">
        <v>12171</v>
      </c>
      <c r="F47" s="904" t="s">
        <v>10546</v>
      </c>
      <c r="G47" s="846"/>
      <c r="H47" s="846"/>
      <c r="I47" s="846">
        <v>1</v>
      </c>
      <c r="J47" s="905" t="s">
        <v>12184</v>
      </c>
      <c r="K47" s="904" t="s">
        <v>12183</v>
      </c>
      <c r="L47" s="905" t="s">
        <v>1611</v>
      </c>
      <c r="M47" s="865"/>
      <c r="N47" s="865">
        <v>1</v>
      </c>
    </row>
    <row r="48" spans="1:14" ht="25.5">
      <c r="A48" s="1616" t="s">
        <v>1502</v>
      </c>
      <c r="B48" s="907">
        <v>44</v>
      </c>
      <c r="C48" s="905" t="s">
        <v>12185</v>
      </c>
      <c r="D48" s="905" t="s">
        <v>11116</v>
      </c>
      <c r="E48" s="903" t="s">
        <v>12186</v>
      </c>
      <c r="F48" s="905" t="s">
        <v>1751</v>
      </c>
      <c r="G48" s="846">
        <v>1</v>
      </c>
      <c r="H48" s="846"/>
      <c r="I48" s="846"/>
      <c r="J48" s="905" t="s">
        <v>10092</v>
      </c>
      <c r="K48" s="904" t="s">
        <v>12187</v>
      </c>
      <c r="L48" s="904" t="s">
        <v>1751</v>
      </c>
      <c r="M48" s="865"/>
      <c r="N48" s="865">
        <v>1</v>
      </c>
    </row>
    <row r="49" spans="1:14" ht="25.5">
      <c r="A49" s="1616"/>
      <c r="B49" s="907">
        <v>45</v>
      </c>
      <c r="C49" s="905" t="s">
        <v>12185</v>
      </c>
      <c r="D49" s="905" t="s">
        <v>11116</v>
      </c>
      <c r="E49" s="903" t="s">
        <v>12186</v>
      </c>
      <c r="F49" s="905" t="s">
        <v>1751</v>
      </c>
      <c r="G49" s="846">
        <v>1</v>
      </c>
      <c r="H49" s="846"/>
      <c r="I49" s="846"/>
      <c r="J49" s="905" t="s">
        <v>12188</v>
      </c>
      <c r="K49" s="904" t="s">
        <v>12189</v>
      </c>
      <c r="L49" s="904" t="s">
        <v>1751</v>
      </c>
      <c r="M49" s="865">
        <v>1</v>
      </c>
      <c r="N49" s="865"/>
    </row>
    <row r="50" spans="1:14" ht="25.5">
      <c r="A50" s="1616"/>
      <c r="B50" s="907">
        <v>46</v>
      </c>
      <c r="C50" s="905" t="s">
        <v>12185</v>
      </c>
      <c r="D50" s="905" t="s">
        <v>11116</v>
      </c>
      <c r="E50" s="903" t="s">
        <v>12186</v>
      </c>
      <c r="F50" s="905" t="s">
        <v>1751</v>
      </c>
      <c r="G50" s="846"/>
      <c r="H50" s="846">
        <v>1</v>
      </c>
      <c r="I50" s="846"/>
      <c r="J50" s="905" t="s">
        <v>12190</v>
      </c>
      <c r="K50" s="905" t="s">
        <v>12191</v>
      </c>
      <c r="L50" s="905" t="s">
        <v>1751</v>
      </c>
      <c r="M50" s="865"/>
      <c r="N50" s="865">
        <v>1</v>
      </c>
    </row>
    <row r="51" spans="1:14" ht="25.5">
      <c r="A51" s="1616"/>
      <c r="B51" s="907">
        <v>47</v>
      </c>
      <c r="C51" s="905" t="s">
        <v>12185</v>
      </c>
      <c r="D51" s="905" t="s">
        <v>11116</v>
      </c>
      <c r="E51" s="903" t="s">
        <v>12186</v>
      </c>
      <c r="F51" s="905" t="s">
        <v>1751</v>
      </c>
      <c r="G51" s="846"/>
      <c r="H51" s="846"/>
      <c r="I51" s="846">
        <v>1</v>
      </c>
      <c r="J51" s="905" t="s">
        <v>12192</v>
      </c>
      <c r="K51" s="905" t="s">
        <v>12193</v>
      </c>
      <c r="L51" s="905" t="s">
        <v>1751</v>
      </c>
      <c r="M51" s="865"/>
      <c r="N51" s="865">
        <v>1</v>
      </c>
    </row>
    <row r="52" spans="1:14" ht="25.5">
      <c r="A52" s="1616"/>
      <c r="B52" s="907">
        <v>48</v>
      </c>
      <c r="C52" s="905" t="s">
        <v>12185</v>
      </c>
      <c r="D52" s="905" t="s">
        <v>11116</v>
      </c>
      <c r="E52" s="903" t="s">
        <v>12186</v>
      </c>
      <c r="F52" s="905" t="s">
        <v>1751</v>
      </c>
      <c r="G52" s="846"/>
      <c r="H52" s="846"/>
      <c r="I52" s="846">
        <v>1</v>
      </c>
      <c r="J52" s="905" t="s">
        <v>12194</v>
      </c>
      <c r="K52" s="905" t="s">
        <v>10152</v>
      </c>
      <c r="L52" s="905" t="s">
        <v>1751</v>
      </c>
      <c r="M52" s="865"/>
      <c r="N52" s="865">
        <v>1</v>
      </c>
    </row>
    <row r="53" spans="1:14" ht="25.5">
      <c r="A53" s="1616"/>
      <c r="B53" s="907">
        <v>49</v>
      </c>
      <c r="C53" s="905" t="s">
        <v>12185</v>
      </c>
      <c r="D53" s="905" t="s">
        <v>11116</v>
      </c>
      <c r="E53" s="903" t="s">
        <v>12186</v>
      </c>
      <c r="F53" s="905" t="s">
        <v>1751</v>
      </c>
      <c r="G53" s="846"/>
      <c r="H53" s="846"/>
      <c r="I53" s="846">
        <v>1</v>
      </c>
      <c r="J53" s="905" t="s">
        <v>12195</v>
      </c>
      <c r="K53" s="905" t="s">
        <v>12196</v>
      </c>
      <c r="L53" s="905" t="s">
        <v>1751</v>
      </c>
      <c r="M53" s="865"/>
      <c r="N53" s="865">
        <v>1</v>
      </c>
    </row>
    <row r="54" spans="1:14" ht="25.5">
      <c r="A54" s="1616"/>
      <c r="B54" s="907">
        <v>50</v>
      </c>
      <c r="C54" s="905" t="s">
        <v>12185</v>
      </c>
      <c r="D54" s="905" t="s">
        <v>11116</v>
      </c>
      <c r="E54" s="903" t="s">
        <v>12186</v>
      </c>
      <c r="F54" s="905" t="s">
        <v>1751</v>
      </c>
      <c r="G54" s="846"/>
      <c r="H54" s="846"/>
      <c r="I54" s="846">
        <v>1</v>
      </c>
      <c r="J54" s="905" t="s">
        <v>12197</v>
      </c>
      <c r="K54" s="905" t="s">
        <v>12198</v>
      </c>
      <c r="L54" s="905" t="s">
        <v>1751</v>
      </c>
      <c r="M54" s="865">
        <v>1</v>
      </c>
      <c r="N54" s="865"/>
    </row>
    <row r="55" spans="1:14" ht="25.5">
      <c r="A55" s="1616"/>
      <c r="B55" s="907">
        <v>51</v>
      </c>
      <c r="C55" s="905" t="s">
        <v>12185</v>
      </c>
      <c r="D55" s="905" t="s">
        <v>11116</v>
      </c>
      <c r="E55" s="903" t="s">
        <v>12186</v>
      </c>
      <c r="F55" s="905" t="s">
        <v>1751</v>
      </c>
      <c r="G55" s="846"/>
      <c r="H55" s="846"/>
      <c r="I55" s="846">
        <v>1</v>
      </c>
      <c r="J55" s="905" t="s">
        <v>10081</v>
      </c>
      <c r="K55" s="905" t="s">
        <v>10080</v>
      </c>
      <c r="L55" s="905" t="s">
        <v>1751</v>
      </c>
      <c r="M55" s="865">
        <v>1</v>
      </c>
      <c r="N55" s="865"/>
    </row>
    <row r="56" spans="1:14" ht="25.5">
      <c r="A56" s="1616"/>
      <c r="B56" s="907">
        <v>52</v>
      </c>
      <c r="C56" s="905" t="s">
        <v>12199</v>
      </c>
      <c r="D56" s="905" t="s">
        <v>12200</v>
      </c>
      <c r="E56" s="903" t="s">
        <v>12201</v>
      </c>
      <c r="F56" s="905" t="s">
        <v>1640</v>
      </c>
      <c r="G56" s="846">
        <v>1</v>
      </c>
      <c r="H56" s="846"/>
      <c r="I56" s="846"/>
      <c r="J56" s="905" t="s">
        <v>8430</v>
      </c>
      <c r="K56" s="904" t="s">
        <v>10110</v>
      </c>
      <c r="L56" s="904" t="s">
        <v>1640</v>
      </c>
      <c r="M56" s="865"/>
      <c r="N56" s="865">
        <v>1</v>
      </c>
    </row>
    <row r="57" spans="1:14" ht="25.5">
      <c r="A57" s="1616"/>
      <c r="B57" s="907">
        <v>53</v>
      </c>
      <c r="C57" s="905" t="s">
        <v>12199</v>
      </c>
      <c r="D57" s="905" t="s">
        <v>12200</v>
      </c>
      <c r="E57" s="903" t="s">
        <v>12201</v>
      </c>
      <c r="F57" s="905" t="s">
        <v>1640</v>
      </c>
      <c r="G57" s="846"/>
      <c r="H57" s="846">
        <v>1</v>
      </c>
      <c r="I57" s="846"/>
      <c r="J57" s="905" t="s">
        <v>7023</v>
      </c>
      <c r="K57" s="905" t="s">
        <v>10144</v>
      </c>
      <c r="L57" s="905" t="s">
        <v>1640</v>
      </c>
      <c r="M57" s="865"/>
      <c r="N57" s="865">
        <v>1</v>
      </c>
    </row>
    <row r="58" spans="1:14" ht="25.5">
      <c r="A58" s="1616"/>
      <c r="B58" s="907">
        <v>54</v>
      </c>
      <c r="C58" s="905" t="s">
        <v>12199</v>
      </c>
      <c r="D58" s="905" t="s">
        <v>12200</v>
      </c>
      <c r="E58" s="903" t="s">
        <v>12201</v>
      </c>
      <c r="F58" s="905" t="s">
        <v>1640</v>
      </c>
      <c r="G58" s="846"/>
      <c r="H58" s="846">
        <v>1</v>
      </c>
      <c r="I58" s="846"/>
      <c r="J58" s="905" t="s">
        <v>8496</v>
      </c>
      <c r="K58" s="905" t="s">
        <v>10093</v>
      </c>
      <c r="L58" s="905" t="s">
        <v>1640</v>
      </c>
      <c r="M58" s="865"/>
      <c r="N58" s="865">
        <v>1</v>
      </c>
    </row>
    <row r="59" spans="1:14" ht="25.5">
      <c r="A59" s="1616"/>
      <c r="B59" s="907">
        <v>55</v>
      </c>
      <c r="C59" s="905" t="s">
        <v>12199</v>
      </c>
      <c r="D59" s="905" t="s">
        <v>12200</v>
      </c>
      <c r="E59" s="903" t="s">
        <v>12201</v>
      </c>
      <c r="F59" s="905" t="s">
        <v>1640</v>
      </c>
      <c r="G59" s="846"/>
      <c r="H59" s="846"/>
      <c r="I59" s="846">
        <v>1</v>
      </c>
      <c r="J59" s="905" t="s">
        <v>6254</v>
      </c>
      <c r="K59" s="905" t="s">
        <v>11164</v>
      </c>
      <c r="L59" s="905" t="s">
        <v>1640</v>
      </c>
      <c r="M59" s="865">
        <v>1</v>
      </c>
      <c r="N59" s="865"/>
    </row>
    <row r="60" spans="1:14" ht="25.5">
      <c r="A60" s="1616"/>
      <c r="B60" s="907">
        <v>56</v>
      </c>
      <c r="C60" s="905" t="s">
        <v>12199</v>
      </c>
      <c r="D60" s="905" t="s">
        <v>12200</v>
      </c>
      <c r="E60" s="903" t="s">
        <v>12201</v>
      </c>
      <c r="F60" s="905" t="s">
        <v>1640</v>
      </c>
      <c r="G60" s="846"/>
      <c r="H60" s="846"/>
      <c r="I60" s="846">
        <v>1</v>
      </c>
      <c r="J60" s="905" t="s">
        <v>12202</v>
      </c>
      <c r="K60" s="905" t="s">
        <v>10082</v>
      </c>
      <c r="L60" s="905" t="s">
        <v>1640</v>
      </c>
      <c r="M60" s="865">
        <v>1</v>
      </c>
      <c r="N60" s="865"/>
    </row>
    <row r="61" spans="1:14" ht="25.5">
      <c r="A61" s="1616"/>
      <c r="B61" s="907">
        <v>57</v>
      </c>
      <c r="C61" s="905" t="s">
        <v>12199</v>
      </c>
      <c r="D61" s="905" t="s">
        <v>12200</v>
      </c>
      <c r="E61" s="903" t="s">
        <v>12201</v>
      </c>
      <c r="F61" s="905" t="s">
        <v>1640</v>
      </c>
      <c r="G61" s="846"/>
      <c r="H61" s="846"/>
      <c r="I61" s="846">
        <v>1</v>
      </c>
      <c r="J61" s="905" t="s">
        <v>10150</v>
      </c>
      <c r="K61" s="905" t="s">
        <v>10084</v>
      </c>
      <c r="L61" s="905" t="s">
        <v>1640</v>
      </c>
      <c r="M61" s="865">
        <v>1</v>
      </c>
      <c r="N61" s="865"/>
    </row>
    <row r="62" spans="1:14" ht="25.5">
      <c r="A62" s="1616"/>
      <c r="B62" s="907">
        <v>58</v>
      </c>
      <c r="C62" s="905" t="s">
        <v>12199</v>
      </c>
      <c r="D62" s="905" t="s">
        <v>12200</v>
      </c>
      <c r="E62" s="903" t="s">
        <v>12201</v>
      </c>
      <c r="F62" s="905" t="s">
        <v>1640</v>
      </c>
      <c r="G62" s="846"/>
      <c r="H62" s="846"/>
      <c r="I62" s="846">
        <v>1</v>
      </c>
      <c r="J62" s="905" t="s">
        <v>7040</v>
      </c>
      <c r="K62" s="905" t="s">
        <v>10102</v>
      </c>
      <c r="L62" s="905" t="s">
        <v>1640</v>
      </c>
      <c r="M62" s="865">
        <v>1</v>
      </c>
      <c r="N62" s="865"/>
    </row>
    <row r="63" spans="1:14" ht="25.5">
      <c r="A63" s="1616"/>
      <c r="B63" s="907">
        <v>59</v>
      </c>
      <c r="C63" s="905" t="s">
        <v>12199</v>
      </c>
      <c r="D63" s="905" t="s">
        <v>12200</v>
      </c>
      <c r="E63" s="903" t="s">
        <v>12201</v>
      </c>
      <c r="F63" s="905" t="s">
        <v>1640</v>
      </c>
      <c r="G63" s="846"/>
      <c r="H63" s="846"/>
      <c r="I63" s="846">
        <v>1</v>
      </c>
      <c r="J63" s="905" t="s">
        <v>9126</v>
      </c>
      <c r="K63" s="905" t="s">
        <v>10141</v>
      </c>
      <c r="L63" s="905" t="s">
        <v>1640</v>
      </c>
      <c r="M63" s="865"/>
      <c r="N63" s="865">
        <v>1</v>
      </c>
    </row>
    <row r="64" spans="1:14" ht="25.5">
      <c r="A64" s="1616"/>
      <c r="B64" s="907">
        <v>60</v>
      </c>
      <c r="C64" s="905" t="s">
        <v>12199</v>
      </c>
      <c r="D64" s="905" t="s">
        <v>12200</v>
      </c>
      <c r="E64" s="903" t="s">
        <v>12201</v>
      </c>
      <c r="F64" s="905" t="s">
        <v>1640</v>
      </c>
      <c r="G64" s="846"/>
      <c r="H64" s="846"/>
      <c r="I64" s="846">
        <v>1</v>
      </c>
      <c r="J64" s="905" t="s">
        <v>12203</v>
      </c>
      <c r="K64" s="905" t="s">
        <v>10114</v>
      </c>
      <c r="L64" s="905" t="s">
        <v>1640</v>
      </c>
      <c r="M64" s="865"/>
      <c r="N64" s="865">
        <v>1</v>
      </c>
    </row>
    <row r="65" spans="1:14" ht="25.5">
      <c r="A65" s="1616"/>
      <c r="B65" s="907">
        <v>61</v>
      </c>
      <c r="C65" s="905" t="s">
        <v>12204</v>
      </c>
      <c r="D65" s="905" t="s">
        <v>12205</v>
      </c>
      <c r="E65" s="903" t="s">
        <v>12206</v>
      </c>
      <c r="F65" s="905" t="s">
        <v>1751</v>
      </c>
      <c r="G65" s="846">
        <v>1</v>
      </c>
      <c r="H65" s="846"/>
      <c r="I65" s="846"/>
      <c r="J65" s="905" t="s">
        <v>12207</v>
      </c>
      <c r="K65" s="905" t="s">
        <v>12208</v>
      </c>
      <c r="L65" s="904" t="s">
        <v>1751</v>
      </c>
      <c r="M65" s="865"/>
      <c r="N65" s="865">
        <v>1</v>
      </c>
    </row>
    <row r="66" spans="1:14" ht="25.5">
      <c r="A66" s="1616"/>
      <c r="B66" s="907">
        <v>62</v>
      </c>
      <c r="C66" s="905" t="s">
        <v>12204</v>
      </c>
      <c r="D66" s="905" t="s">
        <v>12205</v>
      </c>
      <c r="E66" s="903" t="s">
        <v>12206</v>
      </c>
      <c r="F66" s="905" t="s">
        <v>1751</v>
      </c>
      <c r="G66" s="846">
        <v>1</v>
      </c>
      <c r="H66" s="846"/>
      <c r="I66" s="846"/>
      <c r="J66" s="905" t="s">
        <v>5814</v>
      </c>
      <c r="K66" s="904" t="s">
        <v>12209</v>
      </c>
      <c r="L66" s="904" t="s">
        <v>1751</v>
      </c>
      <c r="M66" s="865"/>
      <c r="N66" s="865">
        <v>1</v>
      </c>
    </row>
    <row r="67" spans="1:14" ht="25.5">
      <c r="A67" s="1616"/>
      <c r="B67" s="907">
        <v>63</v>
      </c>
      <c r="C67" s="905" t="s">
        <v>12204</v>
      </c>
      <c r="D67" s="905" t="s">
        <v>12205</v>
      </c>
      <c r="E67" s="905" t="s">
        <v>12206</v>
      </c>
      <c r="F67" s="905" t="s">
        <v>1751</v>
      </c>
      <c r="G67" s="865">
        <v>1</v>
      </c>
      <c r="H67" s="865"/>
      <c r="I67" s="865"/>
      <c r="J67" s="904" t="s">
        <v>12210</v>
      </c>
      <c r="K67" s="904" t="s">
        <v>12211</v>
      </c>
      <c r="L67" s="904" t="s">
        <v>1751</v>
      </c>
      <c r="M67" s="865">
        <v>1</v>
      </c>
      <c r="N67" s="865"/>
    </row>
    <row r="68" spans="1:14" ht="25.5">
      <c r="A68" s="1616"/>
      <c r="B68" s="907">
        <v>64</v>
      </c>
      <c r="C68" s="905" t="s">
        <v>12204</v>
      </c>
      <c r="D68" s="905" t="s">
        <v>12205</v>
      </c>
      <c r="E68" s="905" t="s">
        <v>12206</v>
      </c>
      <c r="F68" s="905" t="s">
        <v>1751</v>
      </c>
      <c r="G68" s="865"/>
      <c r="H68" s="865">
        <v>1</v>
      </c>
      <c r="I68" s="865"/>
      <c r="J68" s="904" t="s">
        <v>7014</v>
      </c>
      <c r="K68" s="904" t="s">
        <v>12212</v>
      </c>
      <c r="L68" s="904" t="s">
        <v>1751</v>
      </c>
      <c r="M68" s="865">
        <v>1</v>
      </c>
      <c r="N68" s="865"/>
    </row>
    <row r="69" spans="1:14" ht="25.5">
      <c r="A69" s="1616"/>
      <c r="B69" s="907">
        <v>65</v>
      </c>
      <c r="C69" s="905" t="s">
        <v>12204</v>
      </c>
      <c r="D69" s="905" t="s">
        <v>12205</v>
      </c>
      <c r="E69" s="905" t="s">
        <v>12206</v>
      </c>
      <c r="F69" s="905" t="s">
        <v>1751</v>
      </c>
      <c r="G69" s="865"/>
      <c r="H69" s="865">
        <v>1</v>
      </c>
      <c r="I69" s="865"/>
      <c r="J69" s="905" t="s">
        <v>12213</v>
      </c>
      <c r="K69" s="905" t="s">
        <v>12214</v>
      </c>
      <c r="L69" s="905" t="s">
        <v>1751</v>
      </c>
      <c r="M69" s="865">
        <v>1</v>
      </c>
      <c r="N69" s="865"/>
    </row>
    <row r="70" spans="1:14" ht="25.5">
      <c r="A70" s="1616"/>
      <c r="B70" s="907">
        <v>66</v>
      </c>
      <c r="C70" s="905" t="s">
        <v>12215</v>
      </c>
      <c r="D70" s="905" t="s">
        <v>12205</v>
      </c>
      <c r="E70" s="903" t="s">
        <v>12206</v>
      </c>
      <c r="F70" s="905" t="s">
        <v>1640</v>
      </c>
      <c r="G70" s="865">
        <v>1</v>
      </c>
      <c r="H70" s="865"/>
      <c r="I70" s="865"/>
      <c r="J70" s="905" t="s">
        <v>12188</v>
      </c>
      <c r="K70" s="904" t="s">
        <v>12211</v>
      </c>
      <c r="L70" s="905" t="s">
        <v>12216</v>
      </c>
      <c r="M70" s="865">
        <v>1</v>
      </c>
      <c r="N70" s="865"/>
    </row>
    <row r="71" spans="1:14" ht="25.5">
      <c r="A71" s="1616"/>
      <c r="B71" s="907">
        <v>67</v>
      </c>
      <c r="C71" s="905" t="s">
        <v>12215</v>
      </c>
      <c r="D71" s="905" t="s">
        <v>12205</v>
      </c>
      <c r="E71" s="905" t="s">
        <v>12206</v>
      </c>
      <c r="F71" s="905" t="s">
        <v>1640</v>
      </c>
      <c r="G71" s="865"/>
      <c r="H71" s="865">
        <v>1</v>
      </c>
      <c r="I71" s="865"/>
      <c r="J71" s="905" t="s">
        <v>12217</v>
      </c>
      <c r="K71" s="905" t="s">
        <v>12218</v>
      </c>
      <c r="L71" s="905" t="s">
        <v>1640</v>
      </c>
      <c r="M71" s="865"/>
      <c r="N71" s="865">
        <v>1</v>
      </c>
    </row>
    <row r="72" spans="1:14" ht="15.75">
      <c r="A72" s="1616"/>
      <c r="B72" s="907">
        <v>68</v>
      </c>
      <c r="C72" s="905" t="s">
        <v>12219</v>
      </c>
      <c r="D72" s="905" t="s">
        <v>12220</v>
      </c>
      <c r="E72" s="903" t="s">
        <v>12221</v>
      </c>
      <c r="F72" s="905" t="s">
        <v>1611</v>
      </c>
      <c r="G72" s="865"/>
      <c r="H72" s="865">
        <v>1</v>
      </c>
      <c r="I72" s="865"/>
      <c r="J72" s="904" t="s">
        <v>5166</v>
      </c>
      <c r="K72" s="904" t="s">
        <v>12222</v>
      </c>
      <c r="L72" s="904" t="s">
        <v>1611</v>
      </c>
      <c r="M72" s="865"/>
      <c r="N72" s="865">
        <v>1</v>
      </c>
    </row>
    <row r="73" spans="1:14" ht="15.75">
      <c r="A73" s="1616"/>
      <c r="B73" s="907">
        <v>69</v>
      </c>
      <c r="C73" s="905" t="s">
        <v>12219</v>
      </c>
      <c r="D73" s="905" t="s">
        <v>12220</v>
      </c>
      <c r="E73" s="903" t="s">
        <v>12221</v>
      </c>
      <c r="F73" s="905" t="s">
        <v>1611</v>
      </c>
      <c r="G73" s="865"/>
      <c r="H73" s="865"/>
      <c r="I73" s="865">
        <v>1</v>
      </c>
      <c r="J73" s="905" t="s">
        <v>12223</v>
      </c>
      <c r="K73" s="905" t="s">
        <v>11206</v>
      </c>
      <c r="L73" s="905" t="s">
        <v>1611</v>
      </c>
      <c r="M73" s="865"/>
      <c r="N73" s="865">
        <v>1</v>
      </c>
    </row>
    <row r="74" spans="1:14" ht="15.75">
      <c r="A74" s="1616"/>
      <c r="B74" s="907">
        <v>70</v>
      </c>
      <c r="C74" s="905" t="s">
        <v>12219</v>
      </c>
      <c r="D74" s="905" t="s">
        <v>12220</v>
      </c>
      <c r="E74" s="903" t="s">
        <v>12221</v>
      </c>
      <c r="F74" s="905" t="s">
        <v>1611</v>
      </c>
      <c r="G74" s="865"/>
      <c r="H74" s="865"/>
      <c r="I74" s="865">
        <v>1</v>
      </c>
      <c r="J74" s="905" t="s">
        <v>2491</v>
      </c>
      <c r="K74" s="905" t="s">
        <v>10099</v>
      </c>
      <c r="L74" s="905" t="s">
        <v>1611</v>
      </c>
      <c r="M74" s="865"/>
      <c r="N74" s="865">
        <v>1</v>
      </c>
    </row>
    <row r="75" spans="1:14" ht="15.75">
      <c r="A75" s="1616"/>
      <c r="B75" s="907">
        <v>71</v>
      </c>
      <c r="C75" s="905" t="s">
        <v>12219</v>
      </c>
      <c r="D75" s="905" t="s">
        <v>12220</v>
      </c>
      <c r="E75" s="903" t="s">
        <v>12221</v>
      </c>
      <c r="F75" s="905" t="s">
        <v>1611</v>
      </c>
      <c r="G75" s="865"/>
      <c r="H75" s="865"/>
      <c r="I75" s="865">
        <v>1</v>
      </c>
      <c r="J75" s="905" t="s">
        <v>11165</v>
      </c>
      <c r="K75" s="905" t="s">
        <v>11166</v>
      </c>
      <c r="L75" s="905" t="s">
        <v>1611</v>
      </c>
      <c r="M75" s="865">
        <v>1</v>
      </c>
      <c r="N75" s="865"/>
    </row>
    <row r="76" spans="1:14" ht="25.5">
      <c r="A76" s="1616"/>
      <c r="B76" s="907">
        <v>72</v>
      </c>
      <c r="C76" s="905" t="s">
        <v>12224</v>
      </c>
      <c r="D76" s="905" t="s">
        <v>12225</v>
      </c>
      <c r="E76" s="903" t="s">
        <v>12226</v>
      </c>
      <c r="F76" s="905" t="s">
        <v>1009</v>
      </c>
      <c r="G76" s="865">
        <v>1</v>
      </c>
      <c r="H76" s="865"/>
      <c r="I76" s="865"/>
      <c r="J76" s="905" t="s">
        <v>12227</v>
      </c>
      <c r="K76" s="904" t="s">
        <v>10127</v>
      </c>
      <c r="L76" s="905" t="s">
        <v>12228</v>
      </c>
      <c r="M76" s="865"/>
      <c r="N76" s="865">
        <v>1</v>
      </c>
    </row>
    <row r="77" spans="1:14" ht="25.5">
      <c r="A77" s="1616"/>
      <c r="B77" s="907">
        <v>73</v>
      </c>
      <c r="C77" s="905" t="s">
        <v>12224</v>
      </c>
      <c r="D77" s="905" t="s">
        <v>12225</v>
      </c>
      <c r="E77" s="903" t="s">
        <v>12226</v>
      </c>
      <c r="F77" s="905" t="s">
        <v>1009</v>
      </c>
      <c r="G77" s="865"/>
      <c r="H77" s="865">
        <v>1</v>
      </c>
      <c r="I77" s="865"/>
      <c r="J77" s="904" t="s">
        <v>12229</v>
      </c>
      <c r="K77" s="904" t="s">
        <v>10126</v>
      </c>
      <c r="L77" s="904" t="s">
        <v>12230</v>
      </c>
      <c r="M77" s="865"/>
      <c r="N77" s="865">
        <v>1</v>
      </c>
    </row>
    <row r="78" spans="1:14" ht="25.5">
      <c r="A78" s="1616"/>
      <c r="B78" s="907">
        <v>74</v>
      </c>
      <c r="C78" s="905" t="s">
        <v>12224</v>
      </c>
      <c r="D78" s="905" t="s">
        <v>12225</v>
      </c>
      <c r="E78" s="903" t="s">
        <v>12226</v>
      </c>
      <c r="F78" s="905" t="s">
        <v>1009</v>
      </c>
      <c r="G78" s="865"/>
      <c r="H78" s="865">
        <v>1</v>
      </c>
      <c r="I78" s="865"/>
      <c r="J78" s="904" t="s">
        <v>8511</v>
      </c>
      <c r="K78" s="904" t="s">
        <v>10137</v>
      </c>
      <c r="L78" s="904" t="s">
        <v>12231</v>
      </c>
      <c r="M78" s="865"/>
      <c r="N78" s="865">
        <v>1</v>
      </c>
    </row>
    <row r="79" spans="1:14" ht="25.5">
      <c r="A79" s="1616"/>
      <c r="B79" s="907">
        <v>75</v>
      </c>
      <c r="C79" s="905" t="s">
        <v>12224</v>
      </c>
      <c r="D79" s="905" t="s">
        <v>12225</v>
      </c>
      <c r="E79" s="903" t="s">
        <v>12226</v>
      </c>
      <c r="F79" s="905" t="s">
        <v>1009</v>
      </c>
      <c r="G79" s="865"/>
      <c r="H79" s="865">
        <v>1</v>
      </c>
      <c r="I79" s="865"/>
      <c r="J79" s="904" t="s">
        <v>10130</v>
      </c>
      <c r="K79" s="904" t="s">
        <v>10131</v>
      </c>
      <c r="L79" s="905" t="s">
        <v>12232</v>
      </c>
      <c r="M79" s="865"/>
      <c r="N79" s="865">
        <v>1</v>
      </c>
    </row>
    <row r="80" spans="1:14" ht="25.5">
      <c r="A80" s="1616"/>
      <c r="B80" s="907">
        <v>76</v>
      </c>
      <c r="C80" s="905" t="s">
        <v>12224</v>
      </c>
      <c r="D80" s="905" t="s">
        <v>12225</v>
      </c>
      <c r="E80" s="903" t="s">
        <v>12226</v>
      </c>
      <c r="F80" s="905" t="s">
        <v>1009</v>
      </c>
      <c r="G80" s="865"/>
      <c r="H80" s="865"/>
      <c r="I80" s="865">
        <v>1</v>
      </c>
      <c r="J80" s="905" t="s">
        <v>12233</v>
      </c>
      <c r="K80" s="905" t="s">
        <v>10126</v>
      </c>
      <c r="L80" s="905" t="s">
        <v>12234</v>
      </c>
      <c r="M80" s="865"/>
      <c r="N80" s="865">
        <v>1</v>
      </c>
    </row>
    <row r="81" spans="1:14" ht="25.5">
      <c r="A81" s="1616"/>
      <c r="B81" s="907">
        <v>77</v>
      </c>
      <c r="C81" s="905" t="s">
        <v>12224</v>
      </c>
      <c r="D81" s="905" t="s">
        <v>12225</v>
      </c>
      <c r="E81" s="903" t="s">
        <v>12226</v>
      </c>
      <c r="F81" s="905" t="s">
        <v>1009</v>
      </c>
      <c r="G81" s="865"/>
      <c r="H81" s="865"/>
      <c r="I81" s="865">
        <v>1</v>
      </c>
      <c r="J81" s="905" t="s">
        <v>1014</v>
      </c>
      <c r="K81" s="905" t="s">
        <v>10126</v>
      </c>
      <c r="L81" s="905" t="s">
        <v>12228</v>
      </c>
      <c r="M81" s="865"/>
      <c r="N81" s="865">
        <v>1</v>
      </c>
    </row>
    <row r="82" spans="1:14" ht="25.5">
      <c r="A82" s="1616"/>
      <c r="B82" s="907">
        <v>78</v>
      </c>
      <c r="C82" s="905" t="s">
        <v>12224</v>
      </c>
      <c r="D82" s="905" t="s">
        <v>12225</v>
      </c>
      <c r="E82" s="903" t="s">
        <v>12226</v>
      </c>
      <c r="F82" s="905" t="s">
        <v>1009</v>
      </c>
      <c r="G82" s="865"/>
      <c r="H82" s="865"/>
      <c r="I82" s="865">
        <v>1</v>
      </c>
      <c r="J82" s="905" t="s">
        <v>12235</v>
      </c>
      <c r="K82" s="905" t="s">
        <v>10137</v>
      </c>
      <c r="L82" s="905" t="s">
        <v>12228</v>
      </c>
      <c r="M82" s="865"/>
      <c r="N82" s="865">
        <v>1</v>
      </c>
    </row>
    <row r="83" spans="1:14" ht="25.5">
      <c r="A83" s="1616"/>
      <c r="B83" s="907">
        <v>79</v>
      </c>
      <c r="C83" s="905" t="s">
        <v>12224</v>
      </c>
      <c r="D83" s="905" t="s">
        <v>12225</v>
      </c>
      <c r="E83" s="903" t="s">
        <v>12226</v>
      </c>
      <c r="F83" s="905" t="s">
        <v>1009</v>
      </c>
      <c r="G83" s="865"/>
      <c r="H83" s="865"/>
      <c r="I83" s="865">
        <v>1</v>
      </c>
      <c r="J83" s="905" t="s">
        <v>6646</v>
      </c>
      <c r="K83" s="905" t="s">
        <v>10121</v>
      </c>
      <c r="L83" s="905" t="s">
        <v>12231</v>
      </c>
      <c r="M83" s="865"/>
      <c r="N83" s="865">
        <v>1</v>
      </c>
    </row>
    <row r="84" spans="1:14" ht="25.5">
      <c r="A84" s="1616"/>
      <c r="B84" s="907">
        <v>80</v>
      </c>
      <c r="C84" s="905" t="s">
        <v>12224</v>
      </c>
      <c r="D84" s="905" t="s">
        <v>12225</v>
      </c>
      <c r="E84" s="903" t="s">
        <v>12226</v>
      </c>
      <c r="F84" s="905" t="s">
        <v>1009</v>
      </c>
      <c r="G84" s="865"/>
      <c r="H84" s="865"/>
      <c r="I84" s="865">
        <v>1</v>
      </c>
      <c r="J84" s="905" t="s">
        <v>12236</v>
      </c>
      <c r="K84" s="905" t="s">
        <v>12237</v>
      </c>
      <c r="L84" s="905" t="s">
        <v>12231</v>
      </c>
      <c r="M84" s="865"/>
      <c r="N84" s="865">
        <v>1</v>
      </c>
    </row>
    <row r="85" spans="1:14" ht="25.5">
      <c r="A85" s="1616"/>
      <c r="B85" s="907">
        <v>81</v>
      </c>
      <c r="C85" s="905" t="s">
        <v>12224</v>
      </c>
      <c r="D85" s="905" t="s">
        <v>12225</v>
      </c>
      <c r="E85" s="903" t="s">
        <v>12226</v>
      </c>
      <c r="F85" s="905" t="s">
        <v>1009</v>
      </c>
      <c r="G85" s="865"/>
      <c r="H85" s="865"/>
      <c r="I85" s="865">
        <v>1</v>
      </c>
      <c r="J85" s="905" t="s">
        <v>6646</v>
      </c>
      <c r="K85" s="904" t="s">
        <v>10137</v>
      </c>
      <c r="L85" s="904" t="s">
        <v>12231</v>
      </c>
      <c r="M85" s="865"/>
      <c r="N85" s="865">
        <v>1</v>
      </c>
    </row>
    <row r="86" spans="1:14" ht="25.5">
      <c r="A86" s="1616"/>
      <c r="B86" s="907">
        <v>82</v>
      </c>
      <c r="C86" s="905" t="s">
        <v>12224</v>
      </c>
      <c r="D86" s="905" t="s">
        <v>12225</v>
      </c>
      <c r="E86" s="903" t="s">
        <v>12226</v>
      </c>
      <c r="F86" s="905" t="s">
        <v>1009</v>
      </c>
      <c r="G86" s="865"/>
      <c r="H86" s="865"/>
      <c r="I86" s="865">
        <v>1</v>
      </c>
      <c r="J86" s="905" t="s">
        <v>12238</v>
      </c>
      <c r="K86" s="905" t="s">
        <v>10133</v>
      </c>
      <c r="L86" s="905" t="s">
        <v>12232</v>
      </c>
      <c r="M86" s="865"/>
      <c r="N86" s="865">
        <v>1</v>
      </c>
    </row>
    <row r="87" spans="1:14" ht="25.5">
      <c r="A87" s="1616"/>
      <c r="B87" s="907">
        <v>83</v>
      </c>
      <c r="C87" s="905" t="s">
        <v>12224</v>
      </c>
      <c r="D87" s="905" t="s">
        <v>12225</v>
      </c>
      <c r="E87" s="903" t="s">
        <v>12226</v>
      </c>
      <c r="F87" s="905" t="s">
        <v>1009</v>
      </c>
      <c r="G87" s="865"/>
      <c r="H87" s="865"/>
      <c r="I87" s="865">
        <v>1</v>
      </c>
      <c r="J87" s="905" t="s">
        <v>12239</v>
      </c>
      <c r="K87" s="905" t="s">
        <v>12240</v>
      </c>
      <c r="L87" s="905" t="s">
        <v>12232</v>
      </c>
      <c r="M87" s="865"/>
      <c r="N87" s="865">
        <v>1</v>
      </c>
    </row>
    <row r="88" spans="1:14" ht="25.5">
      <c r="A88" s="1616"/>
      <c r="B88" s="907">
        <v>84</v>
      </c>
      <c r="C88" s="905" t="s">
        <v>12241</v>
      </c>
      <c r="D88" s="905" t="s">
        <v>10105</v>
      </c>
      <c r="E88" s="903" t="s">
        <v>12242</v>
      </c>
      <c r="F88" s="905" t="s">
        <v>5409</v>
      </c>
      <c r="G88" s="865"/>
      <c r="H88" s="865">
        <v>1</v>
      </c>
      <c r="I88" s="865"/>
      <c r="J88" s="904" t="s">
        <v>12243</v>
      </c>
      <c r="K88" s="904" t="s">
        <v>11153</v>
      </c>
      <c r="L88" s="904" t="s">
        <v>5409</v>
      </c>
      <c r="M88" s="865"/>
      <c r="N88" s="865">
        <v>1</v>
      </c>
    </row>
    <row r="89" spans="1:14" ht="25.5">
      <c r="A89" s="1616"/>
      <c r="B89" s="907">
        <v>85</v>
      </c>
      <c r="C89" s="905" t="s">
        <v>12241</v>
      </c>
      <c r="D89" s="905" t="s">
        <v>10105</v>
      </c>
      <c r="E89" s="903" t="s">
        <v>12242</v>
      </c>
      <c r="F89" s="905" t="s">
        <v>5409</v>
      </c>
      <c r="G89" s="865"/>
      <c r="H89" s="865">
        <v>1</v>
      </c>
      <c r="I89" s="865"/>
      <c r="J89" s="904" t="s">
        <v>5400</v>
      </c>
      <c r="K89" s="904" t="s">
        <v>11156</v>
      </c>
      <c r="L89" s="904" t="s">
        <v>5409</v>
      </c>
      <c r="M89" s="865"/>
      <c r="N89" s="865">
        <v>1</v>
      </c>
    </row>
    <row r="90" spans="1:14" ht="25.5">
      <c r="A90" s="1616"/>
      <c r="B90" s="907">
        <v>86</v>
      </c>
      <c r="C90" s="905" t="s">
        <v>12241</v>
      </c>
      <c r="D90" s="905" t="s">
        <v>10105</v>
      </c>
      <c r="E90" s="903" t="s">
        <v>12242</v>
      </c>
      <c r="F90" s="905" t="s">
        <v>5409</v>
      </c>
      <c r="G90" s="865"/>
      <c r="H90" s="865"/>
      <c r="I90" s="865">
        <v>1</v>
      </c>
      <c r="J90" s="905" t="s">
        <v>6644</v>
      </c>
      <c r="K90" s="905" t="s">
        <v>10145</v>
      </c>
      <c r="L90" s="905" t="s">
        <v>5409</v>
      </c>
      <c r="M90" s="865"/>
      <c r="N90" s="865">
        <v>1</v>
      </c>
    </row>
    <row r="91" spans="1:14" ht="25.5">
      <c r="A91" s="1616"/>
      <c r="B91" s="907">
        <v>87</v>
      </c>
      <c r="C91" s="905" t="s">
        <v>12241</v>
      </c>
      <c r="D91" s="905" t="s">
        <v>10105</v>
      </c>
      <c r="E91" s="903" t="s">
        <v>12242</v>
      </c>
      <c r="F91" s="905" t="s">
        <v>5409</v>
      </c>
      <c r="G91" s="865"/>
      <c r="H91" s="865"/>
      <c r="I91" s="865">
        <v>1</v>
      </c>
      <c r="J91" s="905" t="s">
        <v>6669</v>
      </c>
      <c r="K91" s="905" t="s">
        <v>10149</v>
      </c>
      <c r="L91" s="905" t="s">
        <v>5409</v>
      </c>
      <c r="M91" s="865"/>
      <c r="N91" s="865">
        <v>1</v>
      </c>
    </row>
    <row r="92" spans="1:14" ht="25.5">
      <c r="A92" s="1616"/>
      <c r="B92" s="907">
        <v>88</v>
      </c>
      <c r="C92" s="905" t="s">
        <v>12241</v>
      </c>
      <c r="D92" s="905" t="s">
        <v>10105</v>
      </c>
      <c r="E92" s="903" t="s">
        <v>12242</v>
      </c>
      <c r="F92" s="905" t="s">
        <v>5409</v>
      </c>
      <c r="G92" s="865"/>
      <c r="H92" s="865"/>
      <c r="I92" s="865">
        <v>1</v>
      </c>
      <c r="J92" s="905" t="s">
        <v>6632</v>
      </c>
      <c r="K92" s="905" t="s">
        <v>10082</v>
      </c>
      <c r="L92" s="905" t="s">
        <v>5409</v>
      </c>
      <c r="M92" s="865">
        <v>1</v>
      </c>
      <c r="N92" s="865"/>
    </row>
    <row r="93" spans="1:14" ht="25.5">
      <c r="A93" s="1616"/>
      <c r="B93" s="907">
        <v>89</v>
      </c>
      <c r="C93" s="905" t="s">
        <v>12241</v>
      </c>
      <c r="D93" s="905" t="s">
        <v>10105</v>
      </c>
      <c r="E93" s="903" t="s">
        <v>12242</v>
      </c>
      <c r="F93" s="905" t="s">
        <v>5409</v>
      </c>
      <c r="G93" s="865"/>
      <c r="H93" s="865"/>
      <c r="I93" s="865">
        <v>1</v>
      </c>
      <c r="J93" s="905" t="s">
        <v>9182</v>
      </c>
      <c r="K93" s="905" t="s">
        <v>10100</v>
      </c>
      <c r="L93" s="905" t="s">
        <v>5409</v>
      </c>
      <c r="M93" s="865">
        <v>1</v>
      </c>
      <c r="N93" s="865"/>
    </row>
    <row r="94" spans="1:14" ht="25.5">
      <c r="A94" s="1616"/>
      <c r="B94" s="907">
        <v>90</v>
      </c>
      <c r="C94" s="905" t="s">
        <v>12241</v>
      </c>
      <c r="D94" s="905" t="s">
        <v>10105</v>
      </c>
      <c r="E94" s="903" t="s">
        <v>12242</v>
      </c>
      <c r="F94" s="905" t="s">
        <v>5409</v>
      </c>
      <c r="G94" s="865"/>
      <c r="H94" s="865"/>
      <c r="I94" s="865">
        <v>1</v>
      </c>
      <c r="J94" s="905" t="s">
        <v>9183</v>
      </c>
      <c r="K94" s="905" t="s">
        <v>11155</v>
      </c>
      <c r="L94" s="905" t="s">
        <v>5409</v>
      </c>
      <c r="M94" s="865">
        <v>1</v>
      </c>
      <c r="N94" s="865"/>
    </row>
    <row r="95" spans="1:14" ht="25.5">
      <c r="A95" s="1616"/>
      <c r="B95" s="907">
        <v>91</v>
      </c>
      <c r="C95" s="905" t="s">
        <v>12241</v>
      </c>
      <c r="D95" s="905" t="s">
        <v>10105</v>
      </c>
      <c r="E95" s="903" t="s">
        <v>12242</v>
      </c>
      <c r="F95" s="905" t="s">
        <v>5409</v>
      </c>
      <c r="G95" s="865"/>
      <c r="H95" s="865"/>
      <c r="I95" s="865">
        <v>1</v>
      </c>
      <c r="J95" s="905" t="s">
        <v>9114</v>
      </c>
      <c r="K95" s="905" t="s">
        <v>10152</v>
      </c>
      <c r="L95" s="905" t="s">
        <v>5409</v>
      </c>
      <c r="M95" s="865"/>
      <c r="N95" s="865">
        <v>1</v>
      </c>
    </row>
    <row r="96" spans="1:14" ht="25.5">
      <c r="A96" s="1616"/>
      <c r="B96" s="907">
        <v>92</v>
      </c>
      <c r="C96" s="905" t="s">
        <v>12241</v>
      </c>
      <c r="D96" s="905" t="s">
        <v>10105</v>
      </c>
      <c r="E96" s="903" t="s">
        <v>12242</v>
      </c>
      <c r="F96" s="905" t="s">
        <v>5409</v>
      </c>
      <c r="G96" s="865"/>
      <c r="H96" s="865"/>
      <c r="I96" s="865">
        <v>1</v>
      </c>
      <c r="J96" s="905" t="s">
        <v>5155</v>
      </c>
      <c r="K96" s="905" t="s">
        <v>10141</v>
      </c>
      <c r="L96" s="905" t="s">
        <v>5409</v>
      </c>
      <c r="M96" s="865"/>
      <c r="N96" s="865">
        <v>1</v>
      </c>
    </row>
    <row r="97" spans="1:14" ht="25.5">
      <c r="A97" s="1616"/>
      <c r="B97" s="907">
        <v>93</v>
      </c>
      <c r="C97" s="905" t="s">
        <v>12241</v>
      </c>
      <c r="D97" s="905" t="s">
        <v>10105</v>
      </c>
      <c r="E97" s="903" t="s">
        <v>12242</v>
      </c>
      <c r="F97" s="905" t="s">
        <v>5409</v>
      </c>
      <c r="G97" s="865"/>
      <c r="H97" s="865"/>
      <c r="I97" s="865">
        <v>1</v>
      </c>
      <c r="J97" s="905" t="s">
        <v>6251</v>
      </c>
      <c r="K97" s="905" t="s">
        <v>11149</v>
      </c>
      <c r="L97" s="905" t="s">
        <v>5409</v>
      </c>
      <c r="M97" s="865"/>
      <c r="N97" s="865">
        <v>1</v>
      </c>
    </row>
    <row r="98" spans="1:14" ht="25.5">
      <c r="A98" s="1616" t="s">
        <v>1500</v>
      </c>
      <c r="B98" s="907">
        <v>94</v>
      </c>
      <c r="C98" s="905" t="s">
        <v>12244</v>
      </c>
      <c r="D98" s="905" t="s">
        <v>12245</v>
      </c>
      <c r="E98" s="903" t="s">
        <v>12246</v>
      </c>
      <c r="F98" s="905" t="s">
        <v>1640</v>
      </c>
      <c r="G98" s="846">
        <v>1</v>
      </c>
      <c r="H98" s="846"/>
      <c r="I98" s="846"/>
      <c r="J98" s="905" t="s">
        <v>10159</v>
      </c>
      <c r="K98" s="904" t="s">
        <v>11260</v>
      </c>
      <c r="L98" s="904" t="s">
        <v>1640</v>
      </c>
      <c r="M98" s="865">
        <v>1</v>
      </c>
      <c r="N98" s="865"/>
    </row>
    <row r="99" spans="1:14" ht="25.5">
      <c r="A99" s="1616"/>
      <c r="B99" s="907">
        <v>95</v>
      </c>
      <c r="C99" s="905" t="s">
        <v>12244</v>
      </c>
      <c r="D99" s="905" t="s">
        <v>12245</v>
      </c>
      <c r="E99" s="903" t="s">
        <v>12246</v>
      </c>
      <c r="F99" s="905" t="s">
        <v>1640</v>
      </c>
      <c r="G99" s="846">
        <v>1</v>
      </c>
      <c r="H99" s="846"/>
      <c r="I99" s="846"/>
      <c r="J99" s="905" t="s">
        <v>10159</v>
      </c>
      <c r="K99" s="904" t="s">
        <v>11261</v>
      </c>
      <c r="L99" s="904" t="s">
        <v>1640</v>
      </c>
      <c r="M99" s="865">
        <v>1</v>
      </c>
      <c r="N99" s="865"/>
    </row>
    <row r="100" spans="1:14" ht="25.5">
      <c r="A100" s="1616"/>
      <c r="B100" s="907">
        <v>96</v>
      </c>
      <c r="C100" s="905" t="s">
        <v>12244</v>
      </c>
      <c r="D100" s="905" t="s">
        <v>12245</v>
      </c>
      <c r="E100" s="903" t="s">
        <v>12246</v>
      </c>
      <c r="F100" s="905" t="s">
        <v>1640</v>
      </c>
      <c r="G100" s="846">
        <v>1</v>
      </c>
      <c r="H100" s="846"/>
      <c r="I100" s="846"/>
      <c r="J100" s="905" t="s">
        <v>10159</v>
      </c>
      <c r="K100" s="904" t="s">
        <v>11262</v>
      </c>
      <c r="L100" s="904" t="s">
        <v>1640</v>
      </c>
      <c r="M100" s="865">
        <v>1</v>
      </c>
      <c r="N100" s="865"/>
    </row>
    <row r="101" spans="1:14" ht="25.5">
      <c r="A101" s="1616"/>
      <c r="B101" s="907">
        <v>97</v>
      </c>
      <c r="C101" s="905" t="s">
        <v>12244</v>
      </c>
      <c r="D101" s="905" t="s">
        <v>12245</v>
      </c>
      <c r="E101" s="903" t="s">
        <v>12246</v>
      </c>
      <c r="F101" s="905" t="s">
        <v>1640</v>
      </c>
      <c r="G101" s="846">
        <v>1</v>
      </c>
      <c r="H101" s="846"/>
      <c r="I101" s="846"/>
      <c r="J101" s="905" t="s">
        <v>7081</v>
      </c>
      <c r="K101" s="904" t="s">
        <v>10168</v>
      </c>
      <c r="L101" s="904" t="s">
        <v>1640</v>
      </c>
      <c r="M101" s="865">
        <v>1</v>
      </c>
      <c r="N101" s="865"/>
    </row>
    <row r="102" spans="1:14" ht="25.5">
      <c r="A102" s="1616"/>
      <c r="B102" s="907">
        <v>98</v>
      </c>
      <c r="C102" s="905" t="s">
        <v>12244</v>
      </c>
      <c r="D102" s="905" t="s">
        <v>12245</v>
      </c>
      <c r="E102" s="903" t="s">
        <v>12246</v>
      </c>
      <c r="F102" s="905" t="s">
        <v>1640</v>
      </c>
      <c r="G102" s="846">
        <v>1</v>
      </c>
      <c r="H102" s="846"/>
      <c r="I102" s="846"/>
      <c r="J102" s="905" t="s">
        <v>8532</v>
      </c>
      <c r="K102" s="904" t="s">
        <v>10200</v>
      </c>
      <c r="L102" s="904" t="s">
        <v>1640</v>
      </c>
      <c r="M102" s="865"/>
      <c r="N102" s="865">
        <v>1</v>
      </c>
    </row>
    <row r="103" spans="1:14" ht="25.5">
      <c r="A103" s="1616"/>
      <c r="B103" s="907">
        <v>99</v>
      </c>
      <c r="C103" s="905" t="s">
        <v>12244</v>
      </c>
      <c r="D103" s="905" t="s">
        <v>12245</v>
      </c>
      <c r="E103" s="903" t="s">
        <v>12246</v>
      </c>
      <c r="F103" s="905" t="s">
        <v>1640</v>
      </c>
      <c r="G103" s="846">
        <v>1</v>
      </c>
      <c r="H103" s="846"/>
      <c r="I103" s="846"/>
      <c r="J103" s="905" t="s">
        <v>8532</v>
      </c>
      <c r="K103" s="904" t="s">
        <v>10172</v>
      </c>
      <c r="L103" s="904" t="s">
        <v>1640</v>
      </c>
      <c r="M103" s="865"/>
      <c r="N103" s="865">
        <v>1</v>
      </c>
    </row>
    <row r="104" spans="1:14" ht="25.5">
      <c r="A104" s="1616"/>
      <c r="B104" s="907">
        <v>100</v>
      </c>
      <c r="C104" s="905" t="s">
        <v>12244</v>
      </c>
      <c r="D104" s="905" t="s">
        <v>12245</v>
      </c>
      <c r="E104" s="903" t="s">
        <v>12246</v>
      </c>
      <c r="F104" s="905" t="s">
        <v>1640</v>
      </c>
      <c r="G104" s="846"/>
      <c r="H104" s="846">
        <v>1</v>
      </c>
      <c r="I104" s="846"/>
      <c r="J104" s="905" t="s">
        <v>11332</v>
      </c>
      <c r="K104" s="905" t="s">
        <v>11260</v>
      </c>
      <c r="L104" s="905" t="s">
        <v>1640</v>
      </c>
      <c r="M104" s="865">
        <v>1</v>
      </c>
      <c r="N104" s="865"/>
    </row>
    <row r="105" spans="1:14" ht="25.5">
      <c r="A105" s="1616"/>
      <c r="B105" s="907">
        <v>101</v>
      </c>
      <c r="C105" s="905" t="s">
        <v>12244</v>
      </c>
      <c r="D105" s="905" t="s">
        <v>12245</v>
      </c>
      <c r="E105" s="903" t="s">
        <v>12246</v>
      </c>
      <c r="F105" s="905" t="s">
        <v>1640</v>
      </c>
      <c r="G105" s="846"/>
      <c r="H105" s="846">
        <v>1</v>
      </c>
      <c r="I105" s="846"/>
      <c r="J105" s="905" t="s">
        <v>11332</v>
      </c>
      <c r="K105" s="905" t="s">
        <v>7087</v>
      </c>
      <c r="L105" s="905" t="s">
        <v>1640</v>
      </c>
      <c r="M105" s="865">
        <v>1</v>
      </c>
      <c r="N105" s="865"/>
    </row>
    <row r="106" spans="1:14" ht="25.5">
      <c r="A106" s="1616"/>
      <c r="B106" s="907">
        <v>102</v>
      </c>
      <c r="C106" s="905" t="s">
        <v>12244</v>
      </c>
      <c r="D106" s="905" t="s">
        <v>12245</v>
      </c>
      <c r="E106" s="903" t="s">
        <v>12246</v>
      </c>
      <c r="F106" s="905" t="s">
        <v>1640</v>
      </c>
      <c r="G106" s="846"/>
      <c r="H106" s="846">
        <v>1</v>
      </c>
      <c r="I106" s="846"/>
      <c r="J106" s="905" t="s">
        <v>12247</v>
      </c>
      <c r="K106" s="905" t="s">
        <v>11284</v>
      </c>
      <c r="L106" s="905" t="s">
        <v>1640</v>
      </c>
      <c r="M106" s="865">
        <v>1</v>
      </c>
      <c r="N106" s="865"/>
    </row>
    <row r="107" spans="1:14" ht="25.5">
      <c r="A107" s="1616"/>
      <c r="B107" s="907">
        <v>103</v>
      </c>
      <c r="C107" s="905" t="s">
        <v>12244</v>
      </c>
      <c r="D107" s="905" t="s">
        <v>12245</v>
      </c>
      <c r="E107" s="903" t="s">
        <v>12246</v>
      </c>
      <c r="F107" s="905" t="s">
        <v>1640</v>
      </c>
      <c r="G107" s="846"/>
      <c r="H107" s="846">
        <v>1</v>
      </c>
      <c r="I107" s="846"/>
      <c r="J107" s="905" t="s">
        <v>12247</v>
      </c>
      <c r="K107" s="905" t="s">
        <v>11286</v>
      </c>
      <c r="L107" s="905" t="s">
        <v>1640</v>
      </c>
      <c r="M107" s="865">
        <v>1</v>
      </c>
      <c r="N107" s="865"/>
    </row>
    <row r="108" spans="1:14" ht="25.5">
      <c r="A108" s="1616"/>
      <c r="B108" s="907">
        <v>104</v>
      </c>
      <c r="C108" s="905" t="s">
        <v>12244</v>
      </c>
      <c r="D108" s="905" t="s">
        <v>12245</v>
      </c>
      <c r="E108" s="903" t="s">
        <v>12246</v>
      </c>
      <c r="F108" s="905" t="s">
        <v>1640</v>
      </c>
      <c r="G108" s="846"/>
      <c r="H108" s="846">
        <v>1</v>
      </c>
      <c r="I108" s="846"/>
      <c r="J108" s="905" t="s">
        <v>7081</v>
      </c>
      <c r="K108" s="904" t="s">
        <v>10189</v>
      </c>
      <c r="L108" s="904" t="s">
        <v>1640</v>
      </c>
      <c r="M108" s="865">
        <v>1</v>
      </c>
      <c r="N108" s="865"/>
    </row>
    <row r="109" spans="1:14" ht="25.5">
      <c r="A109" s="1616"/>
      <c r="B109" s="907">
        <v>105</v>
      </c>
      <c r="C109" s="905" t="s">
        <v>12244</v>
      </c>
      <c r="D109" s="905" t="s">
        <v>12245</v>
      </c>
      <c r="E109" s="903" t="s">
        <v>12246</v>
      </c>
      <c r="F109" s="905" t="s">
        <v>1640</v>
      </c>
      <c r="G109" s="846"/>
      <c r="H109" s="846">
        <v>1</v>
      </c>
      <c r="I109" s="846"/>
      <c r="J109" s="905" t="s">
        <v>8532</v>
      </c>
      <c r="K109" s="904" t="s">
        <v>10166</v>
      </c>
      <c r="L109" s="904" t="s">
        <v>1640</v>
      </c>
      <c r="M109" s="865"/>
      <c r="N109" s="865">
        <v>1</v>
      </c>
    </row>
    <row r="110" spans="1:14" ht="25.5">
      <c r="A110" s="1616"/>
      <c r="B110" s="907">
        <v>106</v>
      </c>
      <c r="C110" s="905" t="s">
        <v>12244</v>
      </c>
      <c r="D110" s="905" t="s">
        <v>12245</v>
      </c>
      <c r="E110" s="903" t="s">
        <v>12246</v>
      </c>
      <c r="F110" s="905" t="s">
        <v>1640</v>
      </c>
      <c r="G110" s="846"/>
      <c r="H110" s="846"/>
      <c r="I110" s="846">
        <v>1</v>
      </c>
      <c r="J110" s="905" t="s">
        <v>11332</v>
      </c>
      <c r="K110" s="904" t="s">
        <v>11261</v>
      </c>
      <c r="L110" s="905" t="s">
        <v>1640</v>
      </c>
      <c r="M110" s="865">
        <v>1</v>
      </c>
      <c r="N110" s="814"/>
    </row>
    <row r="111" spans="1:14" ht="25.5">
      <c r="A111" s="1616"/>
      <c r="B111" s="907">
        <v>107</v>
      </c>
      <c r="C111" s="905" t="s">
        <v>12244</v>
      </c>
      <c r="D111" s="905" t="s">
        <v>12245</v>
      </c>
      <c r="E111" s="903" t="s">
        <v>12246</v>
      </c>
      <c r="F111" s="905" t="s">
        <v>1640</v>
      </c>
      <c r="G111" s="846"/>
      <c r="H111" s="846"/>
      <c r="I111" s="846">
        <v>1</v>
      </c>
      <c r="J111" s="905" t="s">
        <v>7081</v>
      </c>
      <c r="K111" s="904" t="s">
        <v>10161</v>
      </c>
      <c r="L111" s="904" t="s">
        <v>1640</v>
      </c>
      <c r="M111" s="865">
        <v>1</v>
      </c>
      <c r="N111" s="814"/>
    </row>
    <row r="112" spans="1:14" ht="25.5">
      <c r="A112" s="1616"/>
      <c r="B112" s="907">
        <v>108</v>
      </c>
      <c r="C112" s="905" t="s">
        <v>12244</v>
      </c>
      <c r="D112" s="905" t="s">
        <v>12245</v>
      </c>
      <c r="E112" s="903" t="s">
        <v>12246</v>
      </c>
      <c r="F112" s="905" t="s">
        <v>1640</v>
      </c>
      <c r="G112" s="846"/>
      <c r="H112" s="846"/>
      <c r="I112" s="846">
        <v>1</v>
      </c>
      <c r="J112" s="905" t="s">
        <v>12248</v>
      </c>
      <c r="K112" s="904" t="s">
        <v>11326</v>
      </c>
      <c r="L112" s="904" t="s">
        <v>1640</v>
      </c>
      <c r="M112" s="865">
        <v>1</v>
      </c>
      <c r="N112" s="814"/>
    </row>
    <row r="113" spans="1:14" ht="25.5">
      <c r="A113" s="1616"/>
      <c r="B113" s="907">
        <v>109</v>
      </c>
      <c r="C113" s="905" t="s">
        <v>12244</v>
      </c>
      <c r="D113" s="905" t="s">
        <v>12245</v>
      </c>
      <c r="E113" s="903" t="s">
        <v>12246</v>
      </c>
      <c r="F113" s="905" t="s">
        <v>1640</v>
      </c>
      <c r="G113" s="846"/>
      <c r="H113" s="846"/>
      <c r="I113" s="846">
        <v>1</v>
      </c>
      <c r="J113" s="905" t="s">
        <v>12249</v>
      </c>
      <c r="K113" s="904" t="s">
        <v>10168</v>
      </c>
      <c r="L113" s="905" t="s">
        <v>1640</v>
      </c>
      <c r="M113" s="814"/>
      <c r="N113" s="814">
        <v>1</v>
      </c>
    </row>
    <row r="114" spans="1:14" ht="25.5">
      <c r="A114" s="1616"/>
      <c r="B114" s="907">
        <v>110</v>
      </c>
      <c r="C114" s="905" t="s">
        <v>12244</v>
      </c>
      <c r="D114" s="905" t="s">
        <v>12245</v>
      </c>
      <c r="E114" s="903" t="s">
        <v>12246</v>
      </c>
      <c r="F114" s="905" t="s">
        <v>1640</v>
      </c>
      <c r="G114" s="846"/>
      <c r="H114" s="846"/>
      <c r="I114" s="846">
        <v>1</v>
      </c>
      <c r="J114" s="905" t="s">
        <v>10165</v>
      </c>
      <c r="K114" s="904" t="s">
        <v>10166</v>
      </c>
      <c r="L114" s="904" t="s">
        <v>1640</v>
      </c>
      <c r="M114" s="865"/>
      <c r="N114" s="865">
        <v>1</v>
      </c>
    </row>
    <row r="115" spans="1:14" ht="25.5">
      <c r="A115" s="1616"/>
      <c r="B115" s="907">
        <v>111</v>
      </c>
      <c r="C115" s="905" t="s">
        <v>12244</v>
      </c>
      <c r="D115" s="905" t="s">
        <v>12245</v>
      </c>
      <c r="E115" s="903" t="s">
        <v>12246</v>
      </c>
      <c r="F115" s="905" t="s">
        <v>1640</v>
      </c>
      <c r="G115" s="846"/>
      <c r="H115" s="846"/>
      <c r="I115" s="846">
        <v>1</v>
      </c>
      <c r="J115" s="905" t="s">
        <v>10165</v>
      </c>
      <c r="K115" s="904" t="s">
        <v>10172</v>
      </c>
      <c r="L115" s="904" t="s">
        <v>1640</v>
      </c>
      <c r="M115" s="865"/>
      <c r="N115" s="865">
        <v>1</v>
      </c>
    </row>
    <row r="116" spans="1:14" ht="38.25">
      <c r="A116" s="1616"/>
      <c r="B116" s="907">
        <v>112</v>
      </c>
      <c r="C116" s="905" t="s">
        <v>12250</v>
      </c>
      <c r="D116" s="905" t="s">
        <v>12251</v>
      </c>
      <c r="E116" s="903" t="s">
        <v>12252</v>
      </c>
      <c r="F116" s="905" t="s">
        <v>1751</v>
      </c>
      <c r="G116" s="846">
        <v>1</v>
      </c>
      <c r="H116" s="846"/>
      <c r="I116" s="846"/>
      <c r="J116" s="905" t="s">
        <v>11303</v>
      </c>
      <c r="K116" s="904" t="s">
        <v>11281</v>
      </c>
      <c r="L116" s="904" t="s">
        <v>1751</v>
      </c>
      <c r="M116" s="865">
        <v>1</v>
      </c>
      <c r="N116" s="865"/>
    </row>
    <row r="117" spans="1:14" ht="38.25">
      <c r="A117" s="1616"/>
      <c r="B117" s="907">
        <v>113</v>
      </c>
      <c r="C117" s="905" t="s">
        <v>12250</v>
      </c>
      <c r="D117" s="905" t="s">
        <v>12251</v>
      </c>
      <c r="E117" s="903" t="s">
        <v>12252</v>
      </c>
      <c r="F117" s="905" t="s">
        <v>1751</v>
      </c>
      <c r="G117" s="846">
        <v>1</v>
      </c>
      <c r="H117" s="846"/>
      <c r="I117" s="846"/>
      <c r="J117" s="905" t="s">
        <v>11303</v>
      </c>
      <c r="K117" s="904" t="s">
        <v>11301</v>
      </c>
      <c r="L117" s="904" t="s">
        <v>1751</v>
      </c>
      <c r="M117" s="865">
        <v>1</v>
      </c>
      <c r="N117" s="865"/>
    </row>
    <row r="118" spans="1:14" ht="38.25">
      <c r="A118" s="1616"/>
      <c r="B118" s="907">
        <v>114</v>
      </c>
      <c r="C118" s="905" t="s">
        <v>12250</v>
      </c>
      <c r="D118" s="905" t="s">
        <v>12251</v>
      </c>
      <c r="E118" s="903" t="s">
        <v>12252</v>
      </c>
      <c r="F118" s="905" t="s">
        <v>1751</v>
      </c>
      <c r="G118" s="846">
        <v>1</v>
      </c>
      <c r="H118" s="846"/>
      <c r="I118" s="846"/>
      <c r="J118" s="905" t="s">
        <v>11303</v>
      </c>
      <c r="K118" s="904" t="s">
        <v>11302</v>
      </c>
      <c r="L118" s="904" t="s">
        <v>1751</v>
      </c>
      <c r="M118" s="865">
        <v>1</v>
      </c>
      <c r="N118" s="865"/>
    </row>
    <row r="119" spans="1:14" ht="38.25">
      <c r="A119" s="1616"/>
      <c r="B119" s="907">
        <v>115</v>
      </c>
      <c r="C119" s="905" t="s">
        <v>12250</v>
      </c>
      <c r="D119" s="905" t="s">
        <v>12251</v>
      </c>
      <c r="E119" s="903" t="s">
        <v>12252</v>
      </c>
      <c r="F119" s="905" t="s">
        <v>1751</v>
      </c>
      <c r="G119" s="846">
        <v>1</v>
      </c>
      <c r="H119" s="846"/>
      <c r="I119" s="846"/>
      <c r="J119" s="905" t="s">
        <v>12253</v>
      </c>
      <c r="K119" s="904" t="s">
        <v>10205</v>
      </c>
      <c r="L119" s="904" t="s">
        <v>1751</v>
      </c>
      <c r="M119" s="865">
        <v>1</v>
      </c>
      <c r="N119" s="865"/>
    </row>
    <row r="120" spans="1:14" ht="38.25">
      <c r="A120" s="1616"/>
      <c r="B120" s="907">
        <v>116</v>
      </c>
      <c r="C120" s="905" t="s">
        <v>12250</v>
      </c>
      <c r="D120" s="905" t="s">
        <v>12251</v>
      </c>
      <c r="E120" s="903" t="s">
        <v>12252</v>
      </c>
      <c r="F120" s="905" t="s">
        <v>1751</v>
      </c>
      <c r="G120" s="846">
        <v>1</v>
      </c>
      <c r="H120" s="846"/>
      <c r="I120" s="846"/>
      <c r="J120" s="905" t="s">
        <v>10163</v>
      </c>
      <c r="K120" s="904" t="s">
        <v>11273</v>
      </c>
      <c r="L120" s="904" t="s">
        <v>1751</v>
      </c>
      <c r="M120" s="865"/>
      <c r="N120" s="865">
        <v>1</v>
      </c>
    </row>
    <row r="121" spans="1:14" ht="38.25">
      <c r="A121" s="1616"/>
      <c r="B121" s="907">
        <v>117</v>
      </c>
      <c r="C121" s="905" t="s">
        <v>12250</v>
      </c>
      <c r="D121" s="905" t="s">
        <v>12251</v>
      </c>
      <c r="E121" s="903" t="s">
        <v>12252</v>
      </c>
      <c r="F121" s="905" t="s">
        <v>1751</v>
      </c>
      <c r="G121" s="846">
        <v>1</v>
      </c>
      <c r="H121" s="846"/>
      <c r="I121" s="846"/>
      <c r="J121" s="905" t="s">
        <v>10167</v>
      </c>
      <c r="K121" s="904" t="s">
        <v>11294</v>
      </c>
      <c r="L121" s="904" t="s">
        <v>1751</v>
      </c>
      <c r="M121" s="865"/>
      <c r="N121" s="865">
        <v>1</v>
      </c>
    </row>
    <row r="122" spans="1:14" ht="38.25">
      <c r="A122" s="1616"/>
      <c r="B122" s="907">
        <v>118</v>
      </c>
      <c r="C122" s="905" t="s">
        <v>12250</v>
      </c>
      <c r="D122" s="905" t="s">
        <v>12251</v>
      </c>
      <c r="E122" s="903" t="s">
        <v>12252</v>
      </c>
      <c r="F122" s="905" t="s">
        <v>1751</v>
      </c>
      <c r="G122" s="846"/>
      <c r="H122" s="846">
        <v>1</v>
      </c>
      <c r="I122" s="846"/>
      <c r="J122" s="905" t="s">
        <v>12253</v>
      </c>
      <c r="K122" s="905" t="s">
        <v>11291</v>
      </c>
      <c r="L122" s="905" t="s">
        <v>1751</v>
      </c>
      <c r="M122" s="865">
        <v>1</v>
      </c>
      <c r="N122" s="865"/>
    </row>
    <row r="123" spans="1:14" ht="38.25">
      <c r="A123" s="1616"/>
      <c r="B123" s="907">
        <v>119</v>
      </c>
      <c r="C123" s="905" t="s">
        <v>12250</v>
      </c>
      <c r="D123" s="905" t="s">
        <v>12251</v>
      </c>
      <c r="E123" s="903" t="s">
        <v>12252</v>
      </c>
      <c r="F123" s="905" t="s">
        <v>1751</v>
      </c>
      <c r="G123" s="846"/>
      <c r="H123" s="846">
        <v>1</v>
      </c>
      <c r="I123" s="846"/>
      <c r="J123" s="905" t="s">
        <v>10195</v>
      </c>
      <c r="K123" s="905" t="s">
        <v>12254</v>
      </c>
      <c r="L123" s="905" t="s">
        <v>1751</v>
      </c>
      <c r="M123" s="865">
        <v>1</v>
      </c>
      <c r="N123" s="865"/>
    </row>
    <row r="124" spans="1:14" ht="38.25">
      <c r="A124" s="1616"/>
      <c r="B124" s="907">
        <v>120</v>
      </c>
      <c r="C124" s="905" t="s">
        <v>12250</v>
      </c>
      <c r="D124" s="905" t="s">
        <v>12251</v>
      </c>
      <c r="E124" s="903" t="s">
        <v>12252</v>
      </c>
      <c r="F124" s="905" t="s">
        <v>1751</v>
      </c>
      <c r="G124" s="846"/>
      <c r="H124" s="846">
        <v>1</v>
      </c>
      <c r="I124" s="846"/>
      <c r="J124" s="905" t="s">
        <v>12255</v>
      </c>
      <c r="K124" s="905" t="s">
        <v>10181</v>
      </c>
      <c r="L124" s="905" t="s">
        <v>1751</v>
      </c>
      <c r="M124" s="865"/>
      <c r="N124" s="865">
        <v>1</v>
      </c>
    </row>
    <row r="125" spans="1:14" ht="38.25">
      <c r="A125" s="1616"/>
      <c r="B125" s="907">
        <v>121</v>
      </c>
      <c r="C125" s="905" t="s">
        <v>12250</v>
      </c>
      <c r="D125" s="905" t="s">
        <v>12251</v>
      </c>
      <c r="E125" s="903" t="s">
        <v>12252</v>
      </c>
      <c r="F125" s="905" t="s">
        <v>1751</v>
      </c>
      <c r="G125" s="846"/>
      <c r="H125" s="846">
        <v>1</v>
      </c>
      <c r="I125" s="846"/>
      <c r="J125" s="905" t="s">
        <v>10163</v>
      </c>
      <c r="K125" s="905" t="s">
        <v>10193</v>
      </c>
      <c r="L125" s="905" t="s">
        <v>1751</v>
      </c>
      <c r="M125" s="865"/>
      <c r="N125" s="865">
        <v>1</v>
      </c>
    </row>
    <row r="126" spans="1:14" ht="38.25">
      <c r="A126" s="1616"/>
      <c r="B126" s="907">
        <v>122</v>
      </c>
      <c r="C126" s="905" t="s">
        <v>12250</v>
      </c>
      <c r="D126" s="905" t="s">
        <v>12251</v>
      </c>
      <c r="E126" s="903" t="s">
        <v>12252</v>
      </c>
      <c r="F126" s="905" t="s">
        <v>1751</v>
      </c>
      <c r="G126" s="846"/>
      <c r="H126" s="846">
        <v>1</v>
      </c>
      <c r="I126" s="846"/>
      <c r="J126" s="905" t="s">
        <v>12256</v>
      </c>
      <c r="K126" s="905" t="s">
        <v>11294</v>
      </c>
      <c r="L126" s="905" t="s">
        <v>1751</v>
      </c>
      <c r="M126" s="865"/>
      <c r="N126" s="865">
        <v>1</v>
      </c>
    </row>
    <row r="127" spans="1:14" ht="38.25">
      <c r="A127" s="1616"/>
      <c r="B127" s="907">
        <v>123</v>
      </c>
      <c r="C127" s="905" t="s">
        <v>12250</v>
      </c>
      <c r="D127" s="905" t="s">
        <v>12251</v>
      </c>
      <c r="E127" s="903" t="s">
        <v>12252</v>
      </c>
      <c r="F127" s="905" t="s">
        <v>1751</v>
      </c>
      <c r="G127" s="846"/>
      <c r="H127" s="846">
        <v>1</v>
      </c>
      <c r="I127" s="846"/>
      <c r="J127" s="905" t="s">
        <v>12257</v>
      </c>
      <c r="K127" s="905" t="s">
        <v>11306</v>
      </c>
      <c r="L127" s="905" t="s">
        <v>1751</v>
      </c>
      <c r="M127" s="865"/>
      <c r="N127" s="865">
        <v>1</v>
      </c>
    </row>
    <row r="128" spans="1:14" ht="38.25">
      <c r="A128" s="1616"/>
      <c r="B128" s="907">
        <v>124</v>
      </c>
      <c r="C128" s="905" t="s">
        <v>12250</v>
      </c>
      <c r="D128" s="905" t="s">
        <v>12251</v>
      </c>
      <c r="E128" s="903" t="s">
        <v>12252</v>
      </c>
      <c r="F128" s="905" t="s">
        <v>1751</v>
      </c>
      <c r="G128" s="846"/>
      <c r="H128" s="846">
        <v>1</v>
      </c>
      <c r="I128" s="846"/>
      <c r="J128" s="905" t="s">
        <v>12257</v>
      </c>
      <c r="K128" s="905" t="s">
        <v>10210</v>
      </c>
      <c r="L128" s="905" t="s">
        <v>1751</v>
      </c>
      <c r="M128" s="865"/>
      <c r="N128" s="865">
        <v>1</v>
      </c>
    </row>
    <row r="129" spans="1:14" ht="38.25">
      <c r="A129" s="1616"/>
      <c r="B129" s="907">
        <v>125</v>
      </c>
      <c r="C129" s="905" t="s">
        <v>12250</v>
      </c>
      <c r="D129" s="905" t="s">
        <v>12251</v>
      </c>
      <c r="E129" s="903" t="s">
        <v>12252</v>
      </c>
      <c r="F129" s="905" t="s">
        <v>1751</v>
      </c>
      <c r="G129" s="846"/>
      <c r="H129" s="846"/>
      <c r="I129" s="846">
        <v>1</v>
      </c>
      <c r="J129" s="905" t="s">
        <v>10195</v>
      </c>
      <c r="K129" s="904" t="s">
        <v>12258</v>
      </c>
      <c r="L129" s="904" t="s">
        <v>1751</v>
      </c>
      <c r="M129" s="865">
        <v>1</v>
      </c>
      <c r="N129" s="865"/>
    </row>
    <row r="130" spans="1:14" ht="38.25">
      <c r="A130" s="1616"/>
      <c r="B130" s="907">
        <v>126</v>
      </c>
      <c r="C130" s="905" t="s">
        <v>12250</v>
      </c>
      <c r="D130" s="905" t="s">
        <v>12251</v>
      </c>
      <c r="E130" s="903" t="s">
        <v>12252</v>
      </c>
      <c r="F130" s="905" t="s">
        <v>1751</v>
      </c>
      <c r="G130" s="846"/>
      <c r="H130" s="846"/>
      <c r="I130" s="846">
        <v>1</v>
      </c>
      <c r="J130" s="905" t="s">
        <v>10195</v>
      </c>
      <c r="K130" s="905" t="s">
        <v>12259</v>
      </c>
      <c r="L130" s="905" t="s">
        <v>1751</v>
      </c>
      <c r="M130" s="865">
        <v>1</v>
      </c>
      <c r="N130" s="865"/>
    </row>
    <row r="131" spans="1:14" ht="38.25">
      <c r="A131" s="1616"/>
      <c r="B131" s="907">
        <v>127</v>
      </c>
      <c r="C131" s="905" t="s">
        <v>12250</v>
      </c>
      <c r="D131" s="905" t="s">
        <v>12251</v>
      </c>
      <c r="E131" s="903" t="s">
        <v>12252</v>
      </c>
      <c r="F131" s="905" t="s">
        <v>1751</v>
      </c>
      <c r="G131" s="846"/>
      <c r="H131" s="846"/>
      <c r="I131" s="846">
        <v>1</v>
      </c>
      <c r="J131" s="905" t="s">
        <v>12255</v>
      </c>
      <c r="K131" s="904" t="s">
        <v>10180</v>
      </c>
      <c r="L131" s="904" t="s">
        <v>1751</v>
      </c>
      <c r="M131" s="865"/>
      <c r="N131" s="865">
        <v>1</v>
      </c>
    </row>
    <row r="132" spans="1:14" ht="38.25">
      <c r="A132" s="1616"/>
      <c r="B132" s="907">
        <v>128</v>
      </c>
      <c r="C132" s="905" t="s">
        <v>12250</v>
      </c>
      <c r="D132" s="905" t="s">
        <v>12251</v>
      </c>
      <c r="E132" s="903" t="s">
        <v>12252</v>
      </c>
      <c r="F132" s="905" t="s">
        <v>1751</v>
      </c>
      <c r="G132" s="846"/>
      <c r="H132" s="846"/>
      <c r="I132" s="846">
        <v>1</v>
      </c>
      <c r="J132" s="905" t="s">
        <v>10167</v>
      </c>
      <c r="K132" s="904" t="s">
        <v>11295</v>
      </c>
      <c r="L132" s="904" t="s">
        <v>1751</v>
      </c>
      <c r="M132" s="865"/>
      <c r="N132" s="865">
        <v>1</v>
      </c>
    </row>
    <row r="133" spans="1:14" ht="38.25">
      <c r="A133" s="1616"/>
      <c r="B133" s="907">
        <v>129</v>
      </c>
      <c r="C133" s="905" t="s">
        <v>12250</v>
      </c>
      <c r="D133" s="905" t="s">
        <v>12251</v>
      </c>
      <c r="E133" s="903" t="s">
        <v>12252</v>
      </c>
      <c r="F133" s="905" t="s">
        <v>1751</v>
      </c>
      <c r="G133" s="846"/>
      <c r="H133" s="846"/>
      <c r="I133" s="846">
        <v>1</v>
      </c>
      <c r="J133" s="905" t="s">
        <v>10167</v>
      </c>
      <c r="K133" s="904" t="s">
        <v>11296</v>
      </c>
      <c r="L133" s="904" t="s">
        <v>1751</v>
      </c>
      <c r="M133" s="865"/>
      <c r="N133" s="865">
        <v>1</v>
      </c>
    </row>
    <row r="134" spans="1:14" ht="38.25">
      <c r="A134" s="1616"/>
      <c r="B134" s="907">
        <v>130</v>
      </c>
      <c r="C134" s="905" t="s">
        <v>12250</v>
      </c>
      <c r="D134" s="905" t="s">
        <v>12251</v>
      </c>
      <c r="E134" s="903" t="s">
        <v>12252</v>
      </c>
      <c r="F134" s="905" t="s">
        <v>1751</v>
      </c>
      <c r="G134" s="846"/>
      <c r="H134" s="846"/>
      <c r="I134" s="846">
        <v>1</v>
      </c>
      <c r="J134" s="905" t="s">
        <v>12260</v>
      </c>
      <c r="K134" s="904" t="s">
        <v>11311</v>
      </c>
      <c r="L134" s="904" t="s">
        <v>1751</v>
      </c>
      <c r="M134" s="865"/>
      <c r="N134" s="865">
        <v>1</v>
      </c>
    </row>
    <row r="135" spans="1:14" ht="38.25">
      <c r="A135" s="1616"/>
      <c r="B135" s="907">
        <v>131</v>
      </c>
      <c r="C135" s="905" t="s">
        <v>12250</v>
      </c>
      <c r="D135" s="905" t="s">
        <v>12251</v>
      </c>
      <c r="E135" s="903" t="s">
        <v>12252</v>
      </c>
      <c r="F135" s="905" t="s">
        <v>1751</v>
      </c>
      <c r="G135" s="846"/>
      <c r="H135" s="846"/>
      <c r="I135" s="846">
        <v>1</v>
      </c>
      <c r="J135" s="905" t="s">
        <v>12260</v>
      </c>
      <c r="K135" s="904" t="s">
        <v>11298</v>
      </c>
      <c r="L135" s="904" t="s">
        <v>1751</v>
      </c>
      <c r="M135" s="865"/>
      <c r="N135" s="865">
        <v>1</v>
      </c>
    </row>
    <row r="136" spans="1:14" ht="38.25">
      <c r="A136" s="1616"/>
      <c r="B136" s="907">
        <v>132</v>
      </c>
      <c r="C136" s="905" t="s">
        <v>12250</v>
      </c>
      <c r="D136" s="905" t="s">
        <v>12251</v>
      </c>
      <c r="E136" s="903" t="s">
        <v>12252</v>
      </c>
      <c r="F136" s="905" t="s">
        <v>1751</v>
      </c>
      <c r="G136" s="846"/>
      <c r="H136" s="846"/>
      <c r="I136" s="846">
        <v>1</v>
      </c>
      <c r="J136" s="905" t="s">
        <v>12260</v>
      </c>
      <c r="K136" s="904" t="s">
        <v>11299</v>
      </c>
      <c r="L136" s="904" t="s">
        <v>1751</v>
      </c>
      <c r="M136" s="865"/>
      <c r="N136" s="865">
        <v>1</v>
      </c>
    </row>
    <row r="137" spans="1:14" ht="38.25">
      <c r="A137" s="1616"/>
      <c r="B137" s="907">
        <v>133</v>
      </c>
      <c r="C137" s="905" t="s">
        <v>12250</v>
      </c>
      <c r="D137" s="905" t="s">
        <v>12251</v>
      </c>
      <c r="E137" s="903" t="s">
        <v>12252</v>
      </c>
      <c r="F137" s="905" t="s">
        <v>1751</v>
      </c>
      <c r="G137" s="846"/>
      <c r="H137" s="846"/>
      <c r="I137" s="846">
        <v>1</v>
      </c>
      <c r="J137" s="905" t="s">
        <v>12257</v>
      </c>
      <c r="K137" s="904" t="s">
        <v>10209</v>
      </c>
      <c r="L137" s="904" t="s">
        <v>1751</v>
      </c>
      <c r="M137" s="865"/>
      <c r="N137" s="865">
        <v>1</v>
      </c>
    </row>
    <row r="138" spans="1:14" ht="25.5">
      <c r="A138" s="1616"/>
      <c r="B138" s="907">
        <v>134</v>
      </c>
      <c r="C138" s="905" t="s">
        <v>12261</v>
      </c>
      <c r="D138" s="905" t="s">
        <v>12245</v>
      </c>
      <c r="E138" s="903" t="s">
        <v>12262</v>
      </c>
      <c r="F138" s="905" t="s">
        <v>1611</v>
      </c>
      <c r="G138" s="846"/>
      <c r="H138" s="846">
        <v>1</v>
      </c>
      <c r="I138" s="846"/>
      <c r="J138" s="905" t="s">
        <v>7060</v>
      </c>
      <c r="K138" s="905" t="s">
        <v>11260</v>
      </c>
      <c r="L138" s="905" t="s">
        <v>1611</v>
      </c>
      <c r="M138" s="865">
        <v>1</v>
      </c>
      <c r="N138" s="865"/>
    </row>
    <row r="139" spans="1:14" ht="25.5">
      <c r="A139" s="1616"/>
      <c r="B139" s="907">
        <v>135</v>
      </c>
      <c r="C139" s="905" t="s">
        <v>12261</v>
      </c>
      <c r="D139" s="905" t="s">
        <v>12245</v>
      </c>
      <c r="E139" s="903" t="s">
        <v>12262</v>
      </c>
      <c r="F139" s="905" t="s">
        <v>1611</v>
      </c>
      <c r="G139" s="846"/>
      <c r="H139" s="846"/>
      <c r="I139" s="846">
        <v>1</v>
      </c>
      <c r="J139" s="905" t="s">
        <v>7060</v>
      </c>
      <c r="K139" s="904" t="s">
        <v>11261</v>
      </c>
      <c r="L139" s="904" t="s">
        <v>1611</v>
      </c>
      <c r="M139" s="865">
        <v>1</v>
      </c>
      <c r="N139" s="865"/>
    </row>
    <row r="140" spans="1:14" ht="25.5">
      <c r="A140" s="1616"/>
      <c r="B140" s="907">
        <v>136</v>
      </c>
      <c r="C140" s="905" t="s">
        <v>12261</v>
      </c>
      <c r="D140" s="905" t="s">
        <v>12245</v>
      </c>
      <c r="E140" s="903" t="s">
        <v>12262</v>
      </c>
      <c r="F140" s="905" t="s">
        <v>1611</v>
      </c>
      <c r="G140" s="846"/>
      <c r="H140" s="846"/>
      <c r="I140" s="846">
        <v>1</v>
      </c>
      <c r="J140" s="905" t="s">
        <v>7060</v>
      </c>
      <c r="K140" s="904" t="s">
        <v>11262</v>
      </c>
      <c r="L140" s="904" t="s">
        <v>1611</v>
      </c>
      <c r="M140" s="865">
        <v>1</v>
      </c>
      <c r="N140" s="865"/>
    </row>
    <row r="141" spans="1:14" ht="25.5">
      <c r="A141" s="1616"/>
      <c r="B141" s="907">
        <v>137</v>
      </c>
      <c r="C141" s="905" t="s">
        <v>12261</v>
      </c>
      <c r="D141" s="905" t="s">
        <v>12245</v>
      </c>
      <c r="E141" s="903" t="s">
        <v>12262</v>
      </c>
      <c r="F141" s="905" t="s">
        <v>1611</v>
      </c>
      <c r="G141" s="846"/>
      <c r="H141" s="846"/>
      <c r="I141" s="846">
        <v>1</v>
      </c>
      <c r="J141" s="905" t="s">
        <v>3196</v>
      </c>
      <c r="K141" s="905" t="s">
        <v>11315</v>
      </c>
      <c r="L141" s="905" t="s">
        <v>1611</v>
      </c>
      <c r="M141" s="865"/>
      <c r="N141" s="865">
        <v>1</v>
      </c>
    </row>
    <row r="142" spans="1:14" ht="25.5">
      <c r="A142" s="1616" t="s">
        <v>1471</v>
      </c>
      <c r="B142" s="907">
        <v>138</v>
      </c>
      <c r="C142" s="905" t="s">
        <v>12263</v>
      </c>
      <c r="D142" s="904" t="s">
        <v>9860</v>
      </c>
      <c r="E142" s="903" t="s">
        <v>12264</v>
      </c>
      <c r="F142" s="904" t="s">
        <v>10554</v>
      </c>
      <c r="G142" s="846">
        <v>1</v>
      </c>
      <c r="H142" s="846"/>
      <c r="I142" s="846"/>
      <c r="J142" s="905" t="s">
        <v>7057</v>
      </c>
      <c r="K142" s="904" t="s">
        <v>10144</v>
      </c>
      <c r="L142" s="904" t="s">
        <v>1611</v>
      </c>
      <c r="M142" s="865"/>
      <c r="N142" s="865">
        <v>1</v>
      </c>
    </row>
    <row r="143" spans="1:14" ht="25.5">
      <c r="A143" s="1616"/>
      <c r="B143" s="907">
        <v>139</v>
      </c>
      <c r="C143" s="905" t="s">
        <v>12263</v>
      </c>
      <c r="D143" s="904" t="s">
        <v>9860</v>
      </c>
      <c r="E143" s="903" t="s">
        <v>12264</v>
      </c>
      <c r="F143" s="904" t="s">
        <v>10554</v>
      </c>
      <c r="G143" s="846">
        <v>1</v>
      </c>
      <c r="H143" s="846"/>
      <c r="I143" s="846"/>
      <c r="J143" s="905" t="s">
        <v>3414</v>
      </c>
      <c r="K143" s="904" t="s">
        <v>10145</v>
      </c>
      <c r="L143" s="904" t="s">
        <v>1611</v>
      </c>
      <c r="M143" s="865"/>
      <c r="N143" s="865">
        <v>1</v>
      </c>
    </row>
    <row r="144" spans="1:14" ht="25.5">
      <c r="A144" s="1616"/>
      <c r="B144" s="907">
        <v>140</v>
      </c>
      <c r="C144" s="905" t="s">
        <v>12263</v>
      </c>
      <c r="D144" s="904" t="s">
        <v>9860</v>
      </c>
      <c r="E144" s="903" t="s">
        <v>12264</v>
      </c>
      <c r="F144" s="904" t="s">
        <v>10554</v>
      </c>
      <c r="G144" s="846">
        <v>1</v>
      </c>
      <c r="H144" s="846"/>
      <c r="I144" s="846"/>
      <c r="J144" s="905" t="s">
        <v>4782</v>
      </c>
      <c r="K144" s="904" t="s">
        <v>12265</v>
      </c>
      <c r="L144" s="904" t="s">
        <v>1611</v>
      </c>
      <c r="M144" s="865"/>
      <c r="N144" s="865">
        <v>1</v>
      </c>
    </row>
    <row r="145" spans="1:14" ht="25.5">
      <c r="A145" s="1616"/>
      <c r="B145" s="907">
        <v>141</v>
      </c>
      <c r="C145" s="905" t="s">
        <v>12263</v>
      </c>
      <c r="D145" s="904" t="s">
        <v>9860</v>
      </c>
      <c r="E145" s="903" t="s">
        <v>12264</v>
      </c>
      <c r="F145" s="904" t="s">
        <v>10554</v>
      </c>
      <c r="G145" s="846">
        <v>1</v>
      </c>
      <c r="H145" s="846"/>
      <c r="I145" s="846"/>
      <c r="J145" s="905" t="s">
        <v>12266</v>
      </c>
      <c r="K145" s="904" t="s">
        <v>10149</v>
      </c>
      <c r="L145" s="904" t="s">
        <v>1611</v>
      </c>
      <c r="M145" s="865"/>
      <c r="N145" s="865">
        <v>1</v>
      </c>
    </row>
    <row r="146" spans="1:14" ht="25.5">
      <c r="A146" s="1616"/>
      <c r="B146" s="907">
        <v>142</v>
      </c>
      <c r="C146" s="905" t="s">
        <v>12263</v>
      </c>
      <c r="D146" s="904" t="s">
        <v>9860</v>
      </c>
      <c r="E146" s="903" t="s">
        <v>12264</v>
      </c>
      <c r="F146" s="904" t="s">
        <v>10554</v>
      </c>
      <c r="G146" s="846">
        <v>1</v>
      </c>
      <c r="H146" s="846"/>
      <c r="I146" s="846"/>
      <c r="J146" s="905" t="s">
        <v>615</v>
      </c>
      <c r="K146" s="904" t="s">
        <v>10093</v>
      </c>
      <c r="L146" s="904" t="s">
        <v>1611</v>
      </c>
      <c r="M146" s="865"/>
      <c r="N146" s="865">
        <v>1</v>
      </c>
    </row>
    <row r="147" spans="1:14" ht="25.5">
      <c r="A147" s="1616"/>
      <c r="B147" s="907">
        <v>143</v>
      </c>
      <c r="C147" s="905" t="s">
        <v>12263</v>
      </c>
      <c r="D147" s="904" t="s">
        <v>9860</v>
      </c>
      <c r="E147" s="903" t="s">
        <v>12264</v>
      </c>
      <c r="F147" s="904" t="s">
        <v>10554</v>
      </c>
      <c r="G147" s="846">
        <v>1</v>
      </c>
      <c r="H147" s="846"/>
      <c r="I147" s="846"/>
      <c r="J147" s="905" t="s">
        <v>7057</v>
      </c>
      <c r="K147" s="904" t="s">
        <v>10141</v>
      </c>
      <c r="L147" s="904" t="s">
        <v>1611</v>
      </c>
      <c r="M147" s="865"/>
      <c r="N147" s="865">
        <v>1</v>
      </c>
    </row>
    <row r="148" spans="1:14" ht="25.5">
      <c r="A148" s="1616"/>
      <c r="B148" s="907">
        <v>144</v>
      </c>
      <c r="C148" s="905" t="s">
        <v>12263</v>
      </c>
      <c r="D148" s="904" t="s">
        <v>9860</v>
      </c>
      <c r="E148" s="903" t="s">
        <v>12264</v>
      </c>
      <c r="F148" s="904" t="s">
        <v>10554</v>
      </c>
      <c r="G148" s="846">
        <v>1</v>
      </c>
      <c r="H148" s="846"/>
      <c r="I148" s="846"/>
      <c r="J148" s="905" t="s">
        <v>2727</v>
      </c>
      <c r="K148" s="904" t="s">
        <v>11156</v>
      </c>
      <c r="L148" s="904" t="s">
        <v>1611</v>
      </c>
      <c r="M148" s="865"/>
      <c r="N148" s="865">
        <v>1</v>
      </c>
    </row>
    <row r="149" spans="1:14" ht="25.5">
      <c r="A149" s="1616"/>
      <c r="B149" s="907">
        <v>145</v>
      </c>
      <c r="C149" s="905" t="s">
        <v>12263</v>
      </c>
      <c r="D149" s="904" t="s">
        <v>9860</v>
      </c>
      <c r="E149" s="903" t="s">
        <v>12264</v>
      </c>
      <c r="F149" s="904" t="s">
        <v>10554</v>
      </c>
      <c r="G149" s="846">
        <v>1</v>
      </c>
      <c r="H149" s="846"/>
      <c r="I149" s="846"/>
      <c r="J149" s="905" t="s">
        <v>5447</v>
      </c>
      <c r="K149" s="904" t="s">
        <v>10114</v>
      </c>
      <c r="L149" s="904" t="s">
        <v>1611</v>
      </c>
      <c r="M149" s="865"/>
      <c r="N149" s="865">
        <v>1</v>
      </c>
    </row>
    <row r="150" spans="1:14" ht="25.5">
      <c r="A150" s="1616"/>
      <c r="B150" s="907">
        <v>146</v>
      </c>
      <c r="C150" s="905" t="s">
        <v>12263</v>
      </c>
      <c r="D150" s="904" t="s">
        <v>9860</v>
      </c>
      <c r="E150" s="903" t="s">
        <v>12264</v>
      </c>
      <c r="F150" s="904" t="s">
        <v>10554</v>
      </c>
      <c r="G150" s="846"/>
      <c r="H150" s="846">
        <v>1</v>
      </c>
      <c r="I150" s="846"/>
      <c r="J150" s="905" t="s">
        <v>12267</v>
      </c>
      <c r="K150" s="905" t="s">
        <v>10147</v>
      </c>
      <c r="L150" s="905" t="s">
        <v>1640</v>
      </c>
      <c r="M150" s="865"/>
      <c r="N150" s="865">
        <v>1</v>
      </c>
    </row>
    <row r="151" spans="1:14" ht="25.5">
      <c r="A151" s="1616"/>
      <c r="B151" s="907">
        <v>147</v>
      </c>
      <c r="C151" s="905" t="s">
        <v>12263</v>
      </c>
      <c r="D151" s="904" t="s">
        <v>9860</v>
      </c>
      <c r="E151" s="903" t="s">
        <v>12264</v>
      </c>
      <c r="F151" s="904" t="s">
        <v>10554</v>
      </c>
      <c r="G151" s="846"/>
      <c r="H151" s="846">
        <v>1</v>
      </c>
      <c r="I151" s="846"/>
      <c r="J151" s="905" t="s">
        <v>12268</v>
      </c>
      <c r="K151" s="905" t="s">
        <v>10145</v>
      </c>
      <c r="L151" s="905" t="s">
        <v>1640</v>
      </c>
      <c r="M151" s="865"/>
      <c r="N151" s="865">
        <v>1</v>
      </c>
    </row>
    <row r="152" spans="1:14" ht="25.5">
      <c r="A152" s="1616"/>
      <c r="B152" s="907">
        <v>148</v>
      </c>
      <c r="C152" s="905" t="s">
        <v>12263</v>
      </c>
      <c r="D152" s="904" t="s">
        <v>9860</v>
      </c>
      <c r="E152" s="903" t="s">
        <v>12264</v>
      </c>
      <c r="F152" s="904" t="s">
        <v>10554</v>
      </c>
      <c r="G152" s="846"/>
      <c r="H152" s="846">
        <v>1</v>
      </c>
      <c r="I152" s="846"/>
      <c r="J152" s="905" t="s">
        <v>8575</v>
      </c>
      <c r="K152" s="905" t="s">
        <v>11206</v>
      </c>
      <c r="L152" s="905" t="s">
        <v>1640</v>
      </c>
      <c r="M152" s="865"/>
      <c r="N152" s="865">
        <v>1</v>
      </c>
    </row>
    <row r="153" spans="1:14" ht="25.5">
      <c r="A153" s="1616"/>
      <c r="B153" s="907">
        <v>149</v>
      </c>
      <c r="C153" s="905" t="s">
        <v>12263</v>
      </c>
      <c r="D153" s="904" t="s">
        <v>9860</v>
      </c>
      <c r="E153" s="903" t="s">
        <v>12264</v>
      </c>
      <c r="F153" s="904" t="s">
        <v>10554</v>
      </c>
      <c r="G153" s="846"/>
      <c r="H153" s="846">
        <v>1</v>
      </c>
      <c r="I153" s="846"/>
      <c r="J153" s="905" t="s">
        <v>12269</v>
      </c>
      <c r="K153" s="904" t="s">
        <v>11153</v>
      </c>
      <c r="L153" s="905" t="s">
        <v>1640</v>
      </c>
      <c r="M153" s="865"/>
      <c r="N153" s="865">
        <v>1</v>
      </c>
    </row>
    <row r="154" spans="1:14" ht="25.5">
      <c r="A154" s="1616"/>
      <c r="B154" s="907">
        <v>150</v>
      </c>
      <c r="C154" s="905" t="s">
        <v>12263</v>
      </c>
      <c r="D154" s="904" t="s">
        <v>9860</v>
      </c>
      <c r="E154" s="903" t="s">
        <v>12264</v>
      </c>
      <c r="F154" s="904" t="s">
        <v>10554</v>
      </c>
      <c r="G154" s="846"/>
      <c r="H154" s="846">
        <v>1</v>
      </c>
      <c r="I154" s="846"/>
      <c r="J154" s="905" t="s">
        <v>5832</v>
      </c>
      <c r="K154" s="905" t="s">
        <v>10141</v>
      </c>
      <c r="L154" s="905" t="s">
        <v>1640</v>
      </c>
      <c r="M154" s="865"/>
      <c r="N154" s="865">
        <v>1</v>
      </c>
    </row>
    <row r="155" spans="1:14" ht="25.5">
      <c r="A155" s="1616"/>
      <c r="B155" s="907">
        <v>151</v>
      </c>
      <c r="C155" s="905" t="s">
        <v>12263</v>
      </c>
      <c r="D155" s="904" t="s">
        <v>9860</v>
      </c>
      <c r="E155" s="903" t="s">
        <v>12264</v>
      </c>
      <c r="F155" s="904" t="s">
        <v>10554</v>
      </c>
      <c r="G155" s="846"/>
      <c r="H155" s="846">
        <v>1</v>
      </c>
      <c r="I155" s="846"/>
      <c r="J155" s="905" t="s">
        <v>5827</v>
      </c>
      <c r="K155" s="904" t="s">
        <v>11153</v>
      </c>
      <c r="L155" s="905" t="s">
        <v>1611</v>
      </c>
      <c r="M155" s="865"/>
      <c r="N155" s="865">
        <v>1</v>
      </c>
    </row>
    <row r="156" spans="1:14" ht="25.5">
      <c r="A156" s="1616"/>
      <c r="B156" s="907">
        <v>152</v>
      </c>
      <c r="C156" s="905" t="s">
        <v>12263</v>
      </c>
      <c r="D156" s="904" t="s">
        <v>9860</v>
      </c>
      <c r="E156" s="903" t="s">
        <v>12264</v>
      </c>
      <c r="F156" s="904" t="s">
        <v>10554</v>
      </c>
      <c r="G156" s="846"/>
      <c r="H156" s="846">
        <v>1</v>
      </c>
      <c r="I156" s="846"/>
      <c r="J156" s="905" t="s">
        <v>12270</v>
      </c>
      <c r="K156" s="904" t="s">
        <v>10099</v>
      </c>
      <c r="L156" s="905" t="s">
        <v>1611</v>
      </c>
      <c r="M156" s="865"/>
      <c r="N156" s="865">
        <v>1</v>
      </c>
    </row>
    <row r="157" spans="1:14" ht="25.5">
      <c r="A157" s="1616"/>
      <c r="B157" s="907">
        <v>153</v>
      </c>
      <c r="C157" s="905" t="s">
        <v>12263</v>
      </c>
      <c r="D157" s="904" t="s">
        <v>9860</v>
      </c>
      <c r="E157" s="903" t="s">
        <v>12264</v>
      </c>
      <c r="F157" s="904" t="s">
        <v>10554</v>
      </c>
      <c r="G157" s="846"/>
      <c r="H157" s="846">
        <v>1</v>
      </c>
      <c r="I157" s="846"/>
      <c r="J157" s="905" t="s">
        <v>4777</v>
      </c>
      <c r="K157" s="904" t="s">
        <v>11149</v>
      </c>
      <c r="L157" s="905" t="s">
        <v>1611</v>
      </c>
      <c r="M157" s="865"/>
      <c r="N157" s="865">
        <v>1</v>
      </c>
    </row>
    <row r="158" spans="1:14" ht="25.5">
      <c r="A158" s="1616"/>
      <c r="B158" s="907">
        <v>154</v>
      </c>
      <c r="C158" s="905" t="s">
        <v>12263</v>
      </c>
      <c r="D158" s="904" t="s">
        <v>9860</v>
      </c>
      <c r="E158" s="903" t="s">
        <v>12264</v>
      </c>
      <c r="F158" s="904" t="s">
        <v>10554</v>
      </c>
      <c r="G158" s="846"/>
      <c r="H158" s="846">
        <v>1</v>
      </c>
      <c r="I158" s="846"/>
      <c r="J158" s="905" t="s">
        <v>3416</v>
      </c>
      <c r="K158" s="905" t="s">
        <v>10095</v>
      </c>
      <c r="L158" s="905" t="s">
        <v>1611</v>
      </c>
      <c r="M158" s="865"/>
      <c r="N158" s="865">
        <v>1</v>
      </c>
    </row>
    <row r="159" spans="1:14" ht="25.5">
      <c r="A159" s="1616"/>
      <c r="B159" s="907">
        <v>155</v>
      </c>
      <c r="C159" s="905" t="s">
        <v>12263</v>
      </c>
      <c r="D159" s="904" t="s">
        <v>9860</v>
      </c>
      <c r="E159" s="903" t="s">
        <v>12264</v>
      </c>
      <c r="F159" s="904" t="s">
        <v>10554</v>
      </c>
      <c r="G159" s="846"/>
      <c r="H159" s="846"/>
      <c r="I159" s="846">
        <v>1</v>
      </c>
      <c r="J159" s="905" t="s">
        <v>5831</v>
      </c>
      <c r="K159" s="905" t="s">
        <v>12271</v>
      </c>
      <c r="L159" s="905" t="s">
        <v>1640</v>
      </c>
      <c r="M159" s="865"/>
      <c r="N159" s="865">
        <v>1</v>
      </c>
    </row>
    <row r="160" spans="1:14" ht="25.5">
      <c r="A160" s="1616"/>
      <c r="B160" s="907">
        <v>156</v>
      </c>
      <c r="C160" s="905" t="s">
        <v>12263</v>
      </c>
      <c r="D160" s="904" t="s">
        <v>9860</v>
      </c>
      <c r="E160" s="903" t="s">
        <v>12264</v>
      </c>
      <c r="F160" s="904" t="s">
        <v>10554</v>
      </c>
      <c r="G160" s="846"/>
      <c r="H160" s="846"/>
      <c r="I160" s="846">
        <v>1</v>
      </c>
      <c r="J160" s="905" t="s">
        <v>12272</v>
      </c>
      <c r="K160" s="905" t="s">
        <v>12265</v>
      </c>
      <c r="L160" s="905" t="s">
        <v>1640</v>
      </c>
      <c r="M160" s="865"/>
      <c r="N160" s="865">
        <v>1</v>
      </c>
    </row>
    <row r="161" spans="1:14" ht="25.5">
      <c r="A161" s="1616"/>
      <c r="B161" s="907">
        <v>157</v>
      </c>
      <c r="C161" s="905" t="s">
        <v>12263</v>
      </c>
      <c r="D161" s="904" t="s">
        <v>9860</v>
      </c>
      <c r="E161" s="903" t="s">
        <v>12264</v>
      </c>
      <c r="F161" s="904" t="s">
        <v>10554</v>
      </c>
      <c r="G161" s="846"/>
      <c r="H161" s="846"/>
      <c r="I161" s="846">
        <v>1</v>
      </c>
      <c r="J161" s="905" t="s">
        <v>12273</v>
      </c>
      <c r="K161" s="905" t="s">
        <v>10112</v>
      </c>
      <c r="L161" s="905" t="s">
        <v>1640</v>
      </c>
      <c r="M161" s="865"/>
      <c r="N161" s="865">
        <v>1</v>
      </c>
    </row>
    <row r="162" spans="1:14" ht="25.5">
      <c r="A162" s="1616"/>
      <c r="B162" s="907">
        <v>158</v>
      </c>
      <c r="C162" s="906" t="s">
        <v>12263</v>
      </c>
      <c r="D162" s="906" t="s">
        <v>9860</v>
      </c>
      <c r="E162" s="903" t="s">
        <v>12264</v>
      </c>
      <c r="F162" s="904" t="s">
        <v>10554</v>
      </c>
      <c r="G162" s="846"/>
      <c r="H162" s="846"/>
      <c r="I162" s="846">
        <v>1</v>
      </c>
      <c r="J162" s="905" t="s">
        <v>8592</v>
      </c>
      <c r="K162" s="905" t="s">
        <v>10114</v>
      </c>
      <c r="L162" s="905" t="s">
        <v>1640</v>
      </c>
      <c r="M162" s="865"/>
      <c r="N162" s="865">
        <v>1</v>
      </c>
    </row>
    <row r="163" spans="1:14" ht="25.5">
      <c r="A163" s="1616"/>
      <c r="B163" s="907">
        <v>159</v>
      </c>
      <c r="C163" s="906" t="s">
        <v>12263</v>
      </c>
      <c r="D163" s="906" t="s">
        <v>9860</v>
      </c>
      <c r="E163" s="903" t="s">
        <v>12264</v>
      </c>
      <c r="F163" s="904" t="s">
        <v>10554</v>
      </c>
      <c r="G163" s="846"/>
      <c r="H163" s="846"/>
      <c r="I163" s="846">
        <v>1</v>
      </c>
      <c r="J163" s="905" t="s">
        <v>5836</v>
      </c>
      <c r="K163" s="905" t="s">
        <v>10152</v>
      </c>
      <c r="L163" s="905" t="s">
        <v>1611</v>
      </c>
      <c r="M163" s="865"/>
      <c r="N163" s="865">
        <v>1</v>
      </c>
    </row>
    <row r="164" spans="1:14" ht="25.5">
      <c r="A164" s="1616"/>
      <c r="B164" s="907">
        <v>160</v>
      </c>
      <c r="C164" s="906" t="s">
        <v>12263</v>
      </c>
      <c r="D164" s="906" t="s">
        <v>9860</v>
      </c>
      <c r="E164" s="903" t="s">
        <v>12264</v>
      </c>
      <c r="F164" s="904" t="s">
        <v>10554</v>
      </c>
      <c r="G164" s="846"/>
      <c r="H164" s="846"/>
      <c r="I164" s="846">
        <v>1</v>
      </c>
      <c r="J164" s="905" t="s">
        <v>4775</v>
      </c>
      <c r="K164" s="905" t="s">
        <v>10112</v>
      </c>
      <c r="L164" s="905" t="s">
        <v>1611</v>
      </c>
      <c r="M164" s="865"/>
      <c r="N164" s="865">
        <v>1</v>
      </c>
    </row>
    <row r="165" spans="1:14" ht="25.5">
      <c r="A165" s="1616"/>
      <c r="B165" s="907">
        <v>161</v>
      </c>
      <c r="C165" s="906" t="s">
        <v>12263</v>
      </c>
      <c r="D165" s="906" t="s">
        <v>9860</v>
      </c>
      <c r="E165" s="903" t="s">
        <v>12264</v>
      </c>
      <c r="F165" s="904" t="s">
        <v>10554</v>
      </c>
      <c r="G165" s="846"/>
      <c r="H165" s="846"/>
      <c r="I165" s="846">
        <v>1</v>
      </c>
      <c r="J165" s="905" t="s">
        <v>5454</v>
      </c>
      <c r="K165" s="905" t="s">
        <v>10103</v>
      </c>
      <c r="L165" s="905" t="s">
        <v>1611</v>
      </c>
      <c r="M165" s="865"/>
      <c r="N165" s="865">
        <v>1</v>
      </c>
    </row>
    <row r="166" spans="1:14" ht="25.5">
      <c r="A166" s="1616"/>
      <c r="B166" s="907">
        <v>162</v>
      </c>
      <c r="C166" s="906" t="s">
        <v>12263</v>
      </c>
      <c r="D166" s="906" t="s">
        <v>9860</v>
      </c>
      <c r="E166" s="903" t="s">
        <v>12264</v>
      </c>
      <c r="F166" s="904" t="s">
        <v>10554</v>
      </c>
      <c r="G166" s="846"/>
      <c r="H166" s="846"/>
      <c r="I166" s="846">
        <v>1</v>
      </c>
      <c r="J166" s="905" t="s">
        <v>12274</v>
      </c>
      <c r="K166" s="905" t="s">
        <v>11159</v>
      </c>
      <c r="L166" s="905" t="s">
        <v>1611</v>
      </c>
      <c r="M166" s="865"/>
      <c r="N166" s="865">
        <v>1</v>
      </c>
    </row>
    <row r="167" spans="1:14" ht="25.5">
      <c r="A167" s="1616"/>
      <c r="B167" s="907">
        <v>163</v>
      </c>
      <c r="C167" s="906" t="s">
        <v>12263</v>
      </c>
      <c r="D167" s="906" t="s">
        <v>9860</v>
      </c>
      <c r="E167" s="903" t="s">
        <v>12264</v>
      </c>
      <c r="F167" s="904" t="s">
        <v>10554</v>
      </c>
      <c r="G167" s="846"/>
      <c r="H167" s="846"/>
      <c r="I167" s="846">
        <v>1</v>
      </c>
      <c r="J167" s="905" t="s">
        <v>12270</v>
      </c>
      <c r="K167" s="905" t="s">
        <v>10110</v>
      </c>
      <c r="L167" s="905" t="s">
        <v>1611</v>
      </c>
      <c r="M167" s="865"/>
      <c r="N167" s="865">
        <v>1</v>
      </c>
    </row>
    <row r="168" spans="1:14" ht="25.5">
      <c r="A168" s="1616"/>
      <c r="B168" s="907">
        <v>164</v>
      </c>
      <c r="C168" s="906" t="s">
        <v>12275</v>
      </c>
      <c r="D168" s="906" t="s">
        <v>12276</v>
      </c>
      <c r="E168" s="903" t="s">
        <v>12277</v>
      </c>
      <c r="F168" s="904" t="s">
        <v>1611</v>
      </c>
      <c r="G168" s="846">
        <v>1</v>
      </c>
      <c r="H168" s="846"/>
      <c r="I168" s="846"/>
      <c r="J168" s="904" t="s">
        <v>5870</v>
      </c>
      <c r="K168" s="904" t="s">
        <v>6799</v>
      </c>
      <c r="L168" s="904" t="s">
        <v>1611</v>
      </c>
      <c r="M168" s="865"/>
      <c r="N168" s="865">
        <v>1</v>
      </c>
    </row>
    <row r="169" spans="1:14" ht="25.5">
      <c r="A169" s="1616"/>
      <c r="B169" s="907">
        <v>165</v>
      </c>
      <c r="C169" s="906" t="s">
        <v>12275</v>
      </c>
      <c r="D169" s="906" t="s">
        <v>12276</v>
      </c>
      <c r="E169" s="903" t="s">
        <v>12277</v>
      </c>
      <c r="F169" s="904" t="s">
        <v>1611</v>
      </c>
      <c r="G169" s="846"/>
      <c r="H169" s="846">
        <v>1</v>
      </c>
      <c r="I169" s="846"/>
      <c r="J169" s="905" t="s">
        <v>12278</v>
      </c>
      <c r="K169" s="905" t="s">
        <v>6115</v>
      </c>
      <c r="L169" s="905" t="s">
        <v>1611</v>
      </c>
      <c r="M169" s="865">
        <v>1</v>
      </c>
      <c r="N169" s="865"/>
    </row>
    <row r="170" spans="1:14" ht="25.5">
      <c r="A170" s="1616"/>
      <c r="B170" s="907">
        <v>166</v>
      </c>
      <c r="C170" s="906" t="s">
        <v>12275</v>
      </c>
      <c r="D170" s="906" t="s">
        <v>12276</v>
      </c>
      <c r="E170" s="903" t="s">
        <v>12277</v>
      </c>
      <c r="F170" s="904" t="s">
        <v>1611</v>
      </c>
      <c r="G170" s="846"/>
      <c r="H170" s="846"/>
      <c r="I170" s="846">
        <v>1</v>
      </c>
      <c r="J170" s="905" t="s">
        <v>12278</v>
      </c>
      <c r="K170" s="905" t="s">
        <v>6115</v>
      </c>
      <c r="L170" s="905" t="s">
        <v>1611</v>
      </c>
      <c r="M170" s="865">
        <v>1</v>
      </c>
      <c r="N170" s="865"/>
    </row>
    <row r="171" spans="1:14" ht="89.25">
      <c r="A171" s="1616"/>
      <c r="B171" s="907">
        <v>167</v>
      </c>
      <c r="C171" s="906" t="s">
        <v>12279</v>
      </c>
      <c r="D171" s="906" t="s">
        <v>11129</v>
      </c>
      <c r="E171" s="903" t="s">
        <v>12280</v>
      </c>
      <c r="F171" s="904" t="s">
        <v>1611</v>
      </c>
      <c r="G171" s="846">
        <v>1</v>
      </c>
      <c r="H171" s="846"/>
      <c r="I171" s="846"/>
      <c r="J171" s="904" t="s">
        <v>12281</v>
      </c>
      <c r="K171" s="909"/>
      <c r="L171" s="904"/>
      <c r="M171" s="865">
        <v>12</v>
      </c>
      <c r="N171" s="865"/>
    </row>
    <row r="172" spans="1:14" ht="25.5">
      <c r="A172" s="1616"/>
      <c r="B172" s="907">
        <v>168</v>
      </c>
      <c r="C172" s="906" t="s">
        <v>12282</v>
      </c>
      <c r="D172" s="906" t="s">
        <v>12283</v>
      </c>
      <c r="E172" s="903" t="s">
        <v>12284</v>
      </c>
      <c r="F172" s="904" t="s">
        <v>1611</v>
      </c>
      <c r="G172" s="846">
        <v>1</v>
      </c>
      <c r="H172" s="846"/>
      <c r="I172" s="846"/>
      <c r="J172" s="904" t="s">
        <v>3423</v>
      </c>
      <c r="K172" s="904" t="s">
        <v>11100</v>
      </c>
      <c r="L172" s="904" t="s">
        <v>1611</v>
      </c>
      <c r="M172" s="865"/>
      <c r="N172" s="865">
        <v>1</v>
      </c>
    </row>
    <row r="173" spans="1:14" ht="25.5">
      <c r="A173" s="1616"/>
      <c r="B173" s="907">
        <v>169</v>
      </c>
      <c r="C173" s="906" t="s">
        <v>12282</v>
      </c>
      <c r="D173" s="906" t="s">
        <v>12283</v>
      </c>
      <c r="E173" s="903" t="s">
        <v>12284</v>
      </c>
      <c r="F173" s="904" t="s">
        <v>1611</v>
      </c>
      <c r="G173" s="846"/>
      <c r="H173" s="846"/>
      <c r="I173" s="846">
        <v>1</v>
      </c>
      <c r="J173" s="905" t="s">
        <v>5479</v>
      </c>
      <c r="K173" s="905" t="s">
        <v>5783</v>
      </c>
      <c r="L173" s="905" t="s">
        <v>1611</v>
      </c>
      <c r="M173" s="865"/>
      <c r="N173" s="865">
        <v>1</v>
      </c>
    </row>
    <row r="174" spans="1:14" ht="25.5">
      <c r="A174" s="1616"/>
      <c r="B174" s="907">
        <v>170</v>
      </c>
      <c r="C174" s="906" t="s">
        <v>12282</v>
      </c>
      <c r="D174" s="906" t="s">
        <v>12283</v>
      </c>
      <c r="E174" s="903" t="s">
        <v>12284</v>
      </c>
      <c r="F174" s="904" t="s">
        <v>1611</v>
      </c>
      <c r="G174" s="846"/>
      <c r="H174" s="846"/>
      <c r="I174" s="846">
        <v>1</v>
      </c>
      <c r="J174" s="905" t="s">
        <v>12285</v>
      </c>
      <c r="K174" s="905" t="s">
        <v>5483</v>
      </c>
      <c r="L174" s="905" t="s">
        <v>1611</v>
      </c>
      <c r="M174" s="865">
        <v>1</v>
      </c>
      <c r="N174" s="865"/>
    </row>
    <row r="175" spans="1:14" ht="25.5">
      <c r="A175" s="1616"/>
      <c r="B175" s="907">
        <v>171</v>
      </c>
      <c r="C175" s="906" t="s">
        <v>12282</v>
      </c>
      <c r="D175" s="906" t="s">
        <v>12283</v>
      </c>
      <c r="E175" s="903" t="s">
        <v>12284</v>
      </c>
      <c r="F175" s="904" t="s">
        <v>1611</v>
      </c>
      <c r="G175" s="846"/>
      <c r="H175" s="846"/>
      <c r="I175" s="846">
        <v>1</v>
      </c>
      <c r="J175" s="905" t="s">
        <v>5855</v>
      </c>
      <c r="K175" s="905" t="s">
        <v>5189</v>
      </c>
      <c r="L175" s="905" t="s">
        <v>1611</v>
      </c>
      <c r="M175" s="865"/>
      <c r="N175" s="865">
        <v>1</v>
      </c>
    </row>
    <row r="176" spans="1:14" ht="25.5">
      <c r="A176" s="1616"/>
      <c r="B176" s="907">
        <v>172</v>
      </c>
      <c r="C176" s="906" t="s">
        <v>12282</v>
      </c>
      <c r="D176" s="906" t="s">
        <v>12283</v>
      </c>
      <c r="E176" s="903" t="s">
        <v>12284</v>
      </c>
      <c r="F176" s="904" t="s">
        <v>1611</v>
      </c>
      <c r="G176" s="846"/>
      <c r="H176" s="846"/>
      <c r="I176" s="846">
        <v>1</v>
      </c>
      <c r="J176" s="905" t="s">
        <v>12286</v>
      </c>
      <c r="K176" s="905" t="s">
        <v>1381</v>
      </c>
      <c r="L176" s="905" t="s">
        <v>1611</v>
      </c>
      <c r="M176" s="865"/>
      <c r="N176" s="865">
        <v>2</v>
      </c>
    </row>
    <row r="177" spans="1:14" ht="25.5">
      <c r="A177" s="1616"/>
      <c r="B177" s="907">
        <v>173</v>
      </c>
      <c r="C177" s="906" t="s">
        <v>12287</v>
      </c>
      <c r="D177" s="906" t="s">
        <v>12288</v>
      </c>
      <c r="E177" s="903" t="s">
        <v>12289</v>
      </c>
      <c r="F177" s="904" t="s">
        <v>1611</v>
      </c>
      <c r="G177" s="846">
        <v>1</v>
      </c>
      <c r="H177" s="846"/>
      <c r="I177" s="846"/>
      <c r="J177" s="904" t="s">
        <v>12290</v>
      </c>
      <c r="K177" s="904" t="s">
        <v>1381</v>
      </c>
      <c r="L177" s="904" t="s">
        <v>1611</v>
      </c>
      <c r="M177" s="865"/>
      <c r="N177" s="865">
        <v>1</v>
      </c>
    </row>
    <row r="178" spans="1:14" ht="25.5">
      <c r="A178" s="1616"/>
      <c r="B178" s="907">
        <v>174</v>
      </c>
      <c r="C178" s="906" t="s">
        <v>12287</v>
      </c>
      <c r="D178" s="906" t="s">
        <v>12288</v>
      </c>
      <c r="E178" s="903" t="s">
        <v>12289</v>
      </c>
      <c r="F178" s="904" t="s">
        <v>1611</v>
      </c>
      <c r="G178" s="846">
        <v>1</v>
      </c>
      <c r="H178" s="846"/>
      <c r="I178" s="846"/>
      <c r="J178" s="904" t="s">
        <v>12291</v>
      </c>
      <c r="K178" s="904" t="s">
        <v>5873</v>
      </c>
      <c r="L178" s="904" t="s">
        <v>1611</v>
      </c>
      <c r="M178" s="865"/>
      <c r="N178" s="865">
        <v>3</v>
      </c>
    </row>
    <row r="179" spans="1:14" ht="25.5">
      <c r="A179" s="1616"/>
      <c r="B179" s="907">
        <v>175</v>
      </c>
      <c r="C179" s="906" t="s">
        <v>12287</v>
      </c>
      <c r="D179" s="906" t="s">
        <v>12288</v>
      </c>
      <c r="E179" s="903" t="s">
        <v>12289</v>
      </c>
      <c r="F179" s="904" t="s">
        <v>1611</v>
      </c>
      <c r="G179" s="846"/>
      <c r="H179" s="846">
        <v>1</v>
      </c>
      <c r="I179" s="846"/>
      <c r="J179" s="905" t="s">
        <v>12292</v>
      </c>
      <c r="K179" s="905" t="s">
        <v>6603</v>
      </c>
      <c r="L179" s="905" t="s">
        <v>1611</v>
      </c>
      <c r="M179" s="865"/>
      <c r="N179" s="865">
        <v>1</v>
      </c>
    </row>
    <row r="180" spans="1:14" ht="25.5">
      <c r="A180" s="1616"/>
      <c r="B180" s="907">
        <v>176</v>
      </c>
      <c r="C180" s="906" t="s">
        <v>12287</v>
      </c>
      <c r="D180" s="906" t="s">
        <v>12288</v>
      </c>
      <c r="E180" s="903" t="s">
        <v>12289</v>
      </c>
      <c r="F180" s="904" t="s">
        <v>1611</v>
      </c>
      <c r="G180" s="846"/>
      <c r="H180" s="846">
        <v>1</v>
      </c>
      <c r="I180" s="846"/>
      <c r="J180" s="905" t="s">
        <v>12293</v>
      </c>
      <c r="K180" s="905" t="s">
        <v>9512</v>
      </c>
      <c r="L180" s="905" t="s">
        <v>1611</v>
      </c>
      <c r="M180" s="865">
        <v>1</v>
      </c>
      <c r="N180" s="865"/>
    </row>
    <row r="181" spans="1:14" ht="25.5">
      <c r="A181" s="1616"/>
      <c r="B181" s="907">
        <v>177</v>
      </c>
      <c r="C181" s="906" t="s">
        <v>12287</v>
      </c>
      <c r="D181" s="906" t="s">
        <v>12288</v>
      </c>
      <c r="E181" s="903" t="s">
        <v>12289</v>
      </c>
      <c r="F181" s="904" t="s">
        <v>1611</v>
      </c>
      <c r="G181" s="846"/>
      <c r="H181" s="846">
        <v>1</v>
      </c>
      <c r="I181" s="846"/>
      <c r="J181" s="905" t="s">
        <v>12294</v>
      </c>
      <c r="K181" s="905" t="s">
        <v>12295</v>
      </c>
      <c r="L181" s="905" t="s">
        <v>1611</v>
      </c>
      <c r="M181" s="865"/>
      <c r="N181" s="865">
        <v>1</v>
      </c>
    </row>
    <row r="182" spans="1:14" ht="25.5">
      <c r="A182" s="1616"/>
      <c r="B182" s="907">
        <v>178</v>
      </c>
      <c r="C182" s="906" t="s">
        <v>12287</v>
      </c>
      <c r="D182" s="906" t="s">
        <v>12288</v>
      </c>
      <c r="E182" s="903" t="s">
        <v>12289</v>
      </c>
      <c r="F182" s="904" t="s">
        <v>1611</v>
      </c>
      <c r="G182" s="846"/>
      <c r="H182" s="846"/>
      <c r="I182" s="846">
        <v>1</v>
      </c>
      <c r="J182" s="905" t="s">
        <v>12296</v>
      </c>
      <c r="K182" s="905" t="s">
        <v>7142</v>
      </c>
      <c r="L182" s="905" t="s">
        <v>1611</v>
      </c>
      <c r="M182" s="865">
        <v>1</v>
      </c>
      <c r="N182" s="865"/>
    </row>
    <row r="183" spans="1:14" ht="25.5">
      <c r="A183" s="1616"/>
      <c r="B183" s="907">
        <v>179</v>
      </c>
      <c r="C183" s="906" t="s">
        <v>12287</v>
      </c>
      <c r="D183" s="906" t="s">
        <v>12288</v>
      </c>
      <c r="E183" s="903" t="s">
        <v>12289</v>
      </c>
      <c r="F183" s="904" t="s">
        <v>1611</v>
      </c>
      <c r="G183" s="846"/>
      <c r="H183" s="846"/>
      <c r="I183" s="846">
        <v>1</v>
      </c>
      <c r="J183" s="905" t="s">
        <v>12297</v>
      </c>
      <c r="K183" s="905" t="s">
        <v>9512</v>
      </c>
      <c r="L183" s="905" t="s">
        <v>1611</v>
      </c>
      <c r="M183" s="865">
        <v>1</v>
      </c>
      <c r="N183" s="865"/>
    </row>
    <row r="184" spans="1:14" ht="25.5">
      <c r="A184" s="1616"/>
      <c r="B184" s="907">
        <v>180</v>
      </c>
      <c r="C184" s="906" t="s">
        <v>12287</v>
      </c>
      <c r="D184" s="906" t="s">
        <v>12288</v>
      </c>
      <c r="E184" s="903" t="s">
        <v>12289</v>
      </c>
      <c r="F184" s="904" t="s">
        <v>1611</v>
      </c>
      <c r="G184" s="846"/>
      <c r="H184" s="846"/>
      <c r="I184" s="846">
        <v>1</v>
      </c>
      <c r="J184" s="905" t="s">
        <v>12298</v>
      </c>
      <c r="K184" s="905" t="s">
        <v>5873</v>
      </c>
      <c r="L184" s="905" t="s">
        <v>1611</v>
      </c>
      <c r="M184" s="865">
        <v>3</v>
      </c>
      <c r="N184" s="865"/>
    </row>
    <row r="185" spans="1:14" ht="38.25">
      <c r="A185" s="1616"/>
      <c r="B185" s="907">
        <v>181</v>
      </c>
      <c r="C185" s="906" t="s">
        <v>12287</v>
      </c>
      <c r="D185" s="906" t="s">
        <v>12288</v>
      </c>
      <c r="E185" s="903" t="s">
        <v>12289</v>
      </c>
      <c r="F185" s="904" t="s">
        <v>1611</v>
      </c>
      <c r="G185" s="846"/>
      <c r="H185" s="846"/>
      <c r="I185" s="846">
        <v>1</v>
      </c>
      <c r="J185" s="905" t="s">
        <v>12299</v>
      </c>
      <c r="K185" s="905" t="s">
        <v>1308</v>
      </c>
      <c r="L185" s="905" t="s">
        <v>1611</v>
      </c>
      <c r="M185" s="865">
        <v>5</v>
      </c>
      <c r="N185" s="865"/>
    </row>
    <row r="186" spans="1:14" ht="63.75">
      <c r="A186" s="1616"/>
      <c r="B186" s="907">
        <v>182</v>
      </c>
      <c r="C186" s="906" t="s">
        <v>12287</v>
      </c>
      <c r="D186" s="906" t="s">
        <v>12288</v>
      </c>
      <c r="E186" s="903" t="s">
        <v>12289</v>
      </c>
      <c r="F186" s="904" t="s">
        <v>1611</v>
      </c>
      <c r="G186" s="846"/>
      <c r="H186" s="846"/>
      <c r="I186" s="846">
        <v>1</v>
      </c>
      <c r="J186" s="905" t="s">
        <v>12300</v>
      </c>
      <c r="K186" s="905" t="s">
        <v>12301</v>
      </c>
      <c r="L186" s="905" t="s">
        <v>1611</v>
      </c>
      <c r="M186" s="865"/>
      <c r="N186" s="865">
        <v>7</v>
      </c>
    </row>
    <row r="187" spans="1:14" ht="25.5">
      <c r="A187" s="1616"/>
      <c r="B187" s="907">
        <v>183</v>
      </c>
      <c r="C187" s="906" t="s">
        <v>12302</v>
      </c>
      <c r="D187" s="906" t="s">
        <v>12288</v>
      </c>
      <c r="E187" s="903" t="s">
        <v>12289</v>
      </c>
      <c r="F187" s="904" t="s">
        <v>1611</v>
      </c>
      <c r="G187" s="846"/>
      <c r="H187" s="846">
        <v>1</v>
      </c>
      <c r="I187" s="846"/>
      <c r="J187" s="905" t="s">
        <v>1367</v>
      </c>
      <c r="K187" s="905" t="s">
        <v>3531</v>
      </c>
      <c r="L187" s="905" t="s">
        <v>1611</v>
      </c>
      <c r="M187" s="865">
        <v>1</v>
      </c>
      <c r="N187" s="865"/>
    </row>
    <row r="188" spans="1:14" ht="25.5">
      <c r="A188" s="1616"/>
      <c r="B188" s="907">
        <v>184</v>
      </c>
      <c r="C188" s="906" t="s">
        <v>12302</v>
      </c>
      <c r="D188" s="906" t="s">
        <v>12288</v>
      </c>
      <c r="E188" s="903" t="s">
        <v>12289</v>
      </c>
      <c r="F188" s="904" t="s">
        <v>1611</v>
      </c>
      <c r="G188" s="846"/>
      <c r="H188" s="846">
        <v>1</v>
      </c>
      <c r="I188" s="846"/>
      <c r="J188" s="905" t="s">
        <v>12303</v>
      </c>
      <c r="K188" s="905" t="s">
        <v>12304</v>
      </c>
      <c r="L188" s="905" t="s">
        <v>1611</v>
      </c>
      <c r="M188" s="865">
        <v>1</v>
      </c>
      <c r="N188" s="865"/>
    </row>
    <row r="189" spans="1:14" ht="25.5">
      <c r="A189" s="1616"/>
      <c r="B189" s="907">
        <v>185</v>
      </c>
      <c r="C189" s="906" t="s">
        <v>12302</v>
      </c>
      <c r="D189" s="906" t="s">
        <v>12288</v>
      </c>
      <c r="E189" s="903" t="s">
        <v>12289</v>
      </c>
      <c r="F189" s="904" t="s">
        <v>1611</v>
      </c>
      <c r="G189" s="846"/>
      <c r="H189" s="846">
        <v>1</v>
      </c>
      <c r="I189" s="846"/>
      <c r="J189" s="905" t="s">
        <v>4776</v>
      </c>
      <c r="K189" s="905" t="s">
        <v>12305</v>
      </c>
      <c r="L189" s="905" t="s">
        <v>1611</v>
      </c>
      <c r="M189" s="865"/>
      <c r="N189" s="865">
        <v>1</v>
      </c>
    </row>
    <row r="190" spans="1:14" ht="25.5">
      <c r="A190" s="1616"/>
      <c r="B190" s="907">
        <v>186</v>
      </c>
      <c r="C190" s="906" t="s">
        <v>12302</v>
      </c>
      <c r="D190" s="906" t="s">
        <v>12288</v>
      </c>
      <c r="E190" s="903" t="s">
        <v>12289</v>
      </c>
      <c r="F190" s="904" t="s">
        <v>1611</v>
      </c>
      <c r="G190" s="846"/>
      <c r="H190" s="846">
        <v>1</v>
      </c>
      <c r="I190" s="846"/>
      <c r="J190" s="905" t="s">
        <v>12306</v>
      </c>
      <c r="K190" s="905" t="s">
        <v>6812</v>
      </c>
      <c r="L190" s="905" t="s">
        <v>1611</v>
      </c>
      <c r="M190" s="865">
        <v>3</v>
      </c>
      <c r="N190" s="865"/>
    </row>
    <row r="191" spans="1:14" ht="38.25">
      <c r="A191" s="1616"/>
      <c r="B191" s="907">
        <v>187</v>
      </c>
      <c r="C191" s="906" t="s">
        <v>12302</v>
      </c>
      <c r="D191" s="906" t="s">
        <v>12288</v>
      </c>
      <c r="E191" s="903" t="s">
        <v>12289</v>
      </c>
      <c r="F191" s="904" t="s">
        <v>1611</v>
      </c>
      <c r="G191" s="846"/>
      <c r="H191" s="846">
        <v>1</v>
      </c>
      <c r="I191" s="846"/>
      <c r="J191" s="905" t="s">
        <v>12307</v>
      </c>
      <c r="K191" s="905" t="s">
        <v>6812</v>
      </c>
      <c r="L191" s="905" t="s">
        <v>1611</v>
      </c>
      <c r="M191" s="865"/>
      <c r="N191" s="865">
        <v>3</v>
      </c>
    </row>
    <row r="192" spans="1:14" ht="25.5">
      <c r="A192" s="1616"/>
      <c r="B192" s="907">
        <v>188</v>
      </c>
      <c r="C192" s="906" t="s">
        <v>12302</v>
      </c>
      <c r="D192" s="906" t="s">
        <v>12288</v>
      </c>
      <c r="E192" s="903" t="s">
        <v>12289</v>
      </c>
      <c r="F192" s="904" t="s">
        <v>1611</v>
      </c>
      <c r="G192" s="846"/>
      <c r="H192" s="846"/>
      <c r="I192" s="846">
        <v>1</v>
      </c>
      <c r="J192" s="905" t="s">
        <v>3438</v>
      </c>
      <c r="K192" s="905" t="s">
        <v>6177</v>
      </c>
      <c r="L192" s="905" t="s">
        <v>1611</v>
      </c>
      <c r="M192" s="865">
        <v>1</v>
      </c>
      <c r="N192" s="865"/>
    </row>
    <row r="193" spans="1:14" ht="25.5">
      <c r="A193" s="1616"/>
      <c r="B193" s="907">
        <v>189</v>
      </c>
      <c r="C193" s="906" t="s">
        <v>12302</v>
      </c>
      <c r="D193" s="906" t="s">
        <v>12288</v>
      </c>
      <c r="E193" s="903" t="s">
        <v>12289</v>
      </c>
      <c r="F193" s="904" t="s">
        <v>1611</v>
      </c>
      <c r="G193" s="846"/>
      <c r="H193" s="846"/>
      <c r="I193" s="846">
        <v>1</v>
      </c>
      <c r="J193" s="905" t="s">
        <v>12308</v>
      </c>
      <c r="K193" s="905" t="s">
        <v>6812</v>
      </c>
      <c r="L193" s="905" t="s">
        <v>1611</v>
      </c>
      <c r="M193" s="865">
        <v>1</v>
      </c>
      <c r="N193" s="865"/>
    </row>
    <row r="194" spans="1:14" ht="25.5">
      <c r="A194" s="1616" t="s">
        <v>1503</v>
      </c>
      <c r="B194" s="907">
        <v>190</v>
      </c>
      <c r="C194" s="906" t="s">
        <v>12309</v>
      </c>
      <c r="D194" s="906" t="s">
        <v>11116</v>
      </c>
      <c r="E194" s="903" t="s">
        <v>12310</v>
      </c>
      <c r="F194" s="904" t="s">
        <v>1611</v>
      </c>
      <c r="G194" s="846"/>
      <c r="H194" s="846"/>
      <c r="I194" s="846">
        <v>1</v>
      </c>
      <c r="J194" s="905" t="s">
        <v>5480</v>
      </c>
      <c r="K194" s="905" t="s">
        <v>6712</v>
      </c>
      <c r="L194" s="905" t="s">
        <v>1611</v>
      </c>
      <c r="M194" s="865"/>
      <c r="N194" s="865">
        <v>1</v>
      </c>
    </row>
    <row r="195" spans="1:14" ht="21">
      <c r="A195" s="1616"/>
      <c r="B195" s="907">
        <v>191</v>
      </c>
      <c r="C195" s="906" t="s">
        <v>12311</v>
      </c>
      <c r="D195" s="906" t="s">
        <v>12312</v>
      </c>
      <c r="E195" s="903" t="s">
        <v>12313</v>
      </c>
      <c r="F195" s="904" t="s">
        <v>1640</v>
      </c>
      <c r="G195" s="846"/>
      <c r="H195" s="846">
        <v>1</v>
      </c>
      <c r="I195" s="846"/>
      <c r="J195" s="819" t="s">
        <v>12314</v>
      </c>
      <c r="K195" s="819" t="s">
        <v>6712</v>
      </c>
      <c r="L195" s="819" t="s">
        <v>1640</v>
      </c>
      <c r="M195" s="814"/>
      <c r="N195" s="814">
        <v>1</v>
      </c>
    </row>
    <row r="196" spans="1:14" ht="21">
      <c r="A196" s="1616"/>
      <c r="B196" s="907">
        <v>192</v>
      </c>
      <c r="C196" s="906" t="s">
        <v>12311</v>
      </c>
      <c r="D196" s="906" t="s">
        <v>12312</v>
      </c>
      <c r="E196" s="903" t="s">
        <v>12313</v>
      </c>
      <c r="F196" s="904" t="s">
        <v>1640</v>
      </c>
      <c r="G196" s="846"/>
      <c r="H196" s="846"/>
      <c r="I196" s="846">
        <v>1</v>
      </c>
      <c r="J196" s="819" t="s">
        <v>10225</v>
      </c>
      <c r="K196" s="819" t="s">
        <v>6177</v>
      </c>
      <c r="L196" s="819" t="s">
        <v>1640</v>
      </c>
      <c r="M196" s="814">
        <v>1</v>
      </c>
      <c r="N196" s="814"/>
    </row>
    <row r="197" spans="1:14" ht="21">
      <c r="A197" s="1616"/>
      <c r="B197" s="907">
        <v>193</v>
      </c>
      <c r="C197" s="905" t="s">
        <v>12311</v>
      </c>
      <c r="D197" s="905" t="s">
        <v>12312</v>
      </c>
      <c r="E197" s="905" t="s">
        <v>12313</v>
      </c>
      <c r="F197" s="905" t="s">
        <v>1640</v>
      </c>
      <c r="G197" s="814"/>
      <c r="H197" s="814"/>
      <c r="I197" s="814">
        <v>1</v>
      </c>
      <c r="J197" s="819" t="s">
        <v>10227</v>
      </c>
      <c r="K197" s="819" t="s">
        <v>12315</v>
      </c>
      <c r="L197" s="819" t="s">
        <v>1640</v>
      </c>
      <c r="M197" s="814">
        <v>1</v>
      </c>
      <c r="N197" s="814"/>
    </row>
    <row r="198" spans="1:14" ht="76.5">
      <c r="A198" s="1616"/>
      <c r="B198" s="907">
        <v>194</v>
      </c>
      <c r="C198" s="906" t="s">
        <v>12311</v>
      </c>
      <c r="D198" s="906" t="s">
        <v>12312</v>
      </c>
      <c r="E198" s="903" t="s">
        <v>12313</v>
      </c>
      <c r="F198" s="904" t="s">
        <v>1640</v>
      </c>
      <c r="G198" s="846"/>
      <c r="H198" s="846"/>
      <c r="I198" s="846">
        <v>1</v>
      </c>
      <c r="J198" s="905" t="s">
        <v>12316</v>
      </c>
      <c r="K198" s="819" t="s">
        <v>1503</v>
      </c>
      <c r="L198" s="819" t="s">
        <v>1640</v>
      </c>
      <c r="M198" s="910">
        <v>5</v>
      </c>
      <c r="N198" s="910">
        <v>6</v>
      </c>
    </row>
    <row r="199" spans="1:14" ht="38.25">
      <c r="A199" s="1616" t="s">
        <v>1504</v>
      </c>
      <c r="B199" s="907">
        <v>195</v>
      </c>
      <c r="C199" s="905" t="s">
        <v>12317</v>
      </c>
      <c r="D199" s="904" t="s">
        <v>9836</v>
      </c>
      <c r="E199" s="903" t="s">
        <v>12318</v>
      </c>
      <c r="F199" s="904" t="s">
        <v>1611</v>
      </c>
      <c r="G199" s="846"/>
      <c r="H199" s="846"/>
      <c r="I199" s="846">
        <v>1</v>
      </c>
      <c r="J199" s="905" t="s">
        <v>2770</v>
      </c>
      <c r="K199" s="905" t="s">
        <v>1381</v>
      </c>
      <c r="L199" s="905" t="s">
        <v>1611</v>
      </c>
      <c r="M199" s="865"/>
      <c r="N199" s="865">
        <v>1</v>
      </c>
    </row>
    <row r="200" spans="1:14" ht="38.25">
      <c r="A200" s="1616"/>
      <c r="B200" s="907">
        <v>196</v>
      </c>
      <c r="C200" s="905" t="s">
        <v>12317</v>
      </c>
      <c r="D200" s="904" t="s">
        <v>9836</v>
      </c>
      <c r="E200" s="903" t="s">
        <v>12318</v>
      </c>
      <c r="F200" s="904" t="s">
        <v>1611</v>
      </c>
      <c r="G200" s="846"/>
      <c r="H200" s="846"/>
      <c r="I200" s="846">
        <v>1</v>
      </c>
      <c r="J200" s="905" t="s">
        <v>12319</v>
      </c>
      <c r="K200" s="905" t="s">
        <v>1381</v>
      </c>
      <c r="L200" s="905" t="s">
        <v>1611</v>
      </c>
      <c r="M200" s="865"/>
      <c r="N200" s="865">
        <v>3</v>
      </c>
    </row>
    <row r="201" spans="1:14" ht="25.5">
      <c r="A201" s="1616" t="s">
        <v>2002</v>
      </c>
      <c r="B201" s="907">
        <v>197</v>
      </c>
      <c r="C201" s="905" t="s">
        <v>12320</v>
      </c>
      <c r="D201" s="904" t="s">
        <v>12321</v>
      </c>
      <c r="E201" s="904" t="s">
        <v>12322</v>
      </c>
      <c r="F201" s="904" t="s">
        <v>10546</v>
      </c>
      <c r="G201" s="846">
        <v>1</v>
      </c>
      <c r="H201" s="846"/>
      <c r="I201" s="846"/>
      <c r="J201" s="904" t="s">
        <v>4476</v>
      </c>
      <c r="K201" s="904" t="s">
        <v>12323</v>
      </c>
      <c r="L201" s="904" t="s">
        <v>1611</v>
      </c>
      <c r="M201" s="865"/>
      <c r="N201" s="865">
        <v>1</v>
      </c>
    </row>
    <row r="202" spans="1:14" ht="25.5">
      <c r="A202" s="1616"/>
      <c r="B202" s="907">
        <v>198</v>
      </c>
      <c r="C202" s="905" t="s">
        <v>12320</v>
      </c>
      <c r="D202" s="904" t="s">
        <v>12321</v>
      </c>
      <c r="E202" s="903" t="s">
        <v>12322</v>
      </c>
      <c r="F202" s="904" t="s">
        <v>10546</v>
      </c>
      <c r="G202" s="846">
        <v>1</v>
      </c>
      <c r="H202" s="846"/>
      <c r="I202" s="846"/>
      <c r="J202" s="904" t="s">
        <v>5030</v>
      </c>
      <c r="K202" s="904" t="s">
        <v>12324</v>
      </c>
      <c r="L202" s="904" t="s">
        <v>1611</v>
      </c>
      <c r="M202" s="865">
        <v>1</v>
      </c>
      <c r="N202" s="865"/>
    </row>
    <row r="203" spans="1:14" ht="25.5">
      <c r="A203" s="1616"/>
      <c r="B203" s="907">
        <v>199</v>
      </c>
      <c r="C203" s="905" t="s">
        <v>12320</v>
      </c>
      <c r="D203" s="904" t="s">
        <v>12321</v>
      </c>
      <c r="E203" s="903" t="s">
        <v>12322</v>
      </c>
      <c r="F203" s="904" t="s">
        <v>10546</v>
      </c>
      <c r="G203" s="846">
        <v>1</v>
      </c>
      <c r="H203" s="846"/>
      <c r="I203" s="846"/>
      <c r="J203" s="904" t="s">
        <v>3848</v>
      </c>
      <c r="K203" s="904" t="s">
        <v>12325</v>
      </c>
      <c r="L203" s="904" t="s">
        <v>1611</v>
      </c>
      <c r="M203" s="865">
        <v>1</v>
      </c>
      <c r="N203" s="865"/>
    </row>
    <row r="204" spans="1:14" ht="25.5">
      <c r="A204" s="1616"/>
      <c r="B204" s="907">
        <v>200</v>
      </c>
      <c r="C204" s="905" t="s">
        <v>12320</v>
      </c>
      <c r="D204" s="904" t="s">
        <v>12321</v>
      </c>
      <c r="E204" s="903" t="s">
        <v>12322</v>
      </c>
      <c r="F204" s="904" t="s">
        <v>10546</v>
      </c>
      <c r="G204" s="846">
        <v>1</v>
      </c>
      <c r="H204" s="846"/>
      <c r="I204" s="846"/>
      <c r="J204" s="904" t="s">
        <v>6317</v>
      </c>
      <c r="K204" s="904" t="s">
        <v>12326</v>
      </c>
      <c r="L204" s="904" t="s">
        <v>1611</v>
      </c>
      <c r="M204" s="865">
        <v>1</v>
      </c>
      <c r="N204" s="865"/>
    </row>
    <row r="205" spans="1:14" ht="25.5">
      <c r="A205" s="1616"/>
      <c r="B205" s="907">
        <v>201</v>
      </c>
      <c r="C205" s="905" t="s">
        <v>12320</v>
      </c>
      <c r="D205" s="904" t="s">
        <v>12321</v>
      </c>
      <c r="E205" s="903" t="s">
        <v>12322</v>
      </c>
      <c r="F205" s="904" t="s">
        <v>10546</v>
      </c>
      <c r="G205" s="846">
        <v>1</v>
      </c>
      <c r="H205" s="846"/>
      <c r="I205" s="846"/>
      <c r="J205" s="904" t="s">
        <v>8671</v>
      </c>
      <c r="K205" s="904" t="s">
        <v>12327</v>
      </c>
      <c r="L205" s="904" t="s">
        <v>1611</v>
      </c>
      <c r="M205" s="865"/>
      <c r="N205" s="865">
        <v>1</v>
      </c>
    </row>
    <row r="206" spans="1:14" ht="25.5">
      <c r="A206" s="1616"/>
      <c r="B206" s="907">
        <v>202</v>
      </c>
      <c r="C206" s="905" t="s">
        <v>12320</v>
      </c>
      <c r="D206" s="904" t="s">
        <v>12321</v>
      </c>
      <c r="E206" s="903" t="s">
        <v>12322</v>
      </c>
      <c r="F206" s="904" t="s">
        <v>10546</v>
      </c>
      <c r="G206" s="846">
        <v>1</v>
      </c>
      <c r="H206" s="846"/>
      <c r="I206" s="846"/>
      <c r="J206" s="904" t="s">
        <v>12328</v>
      </c>
      <c r="K206" s="904" t="s">
        <v>12329</v>
      </c>
      <c r="L206" s="904" t="s">
        <v>1611</v>
      </c>
      <c r="M206" s="865"/>
      <c r="N206" s="865">
        <v>1</v>
      </c>
    </row>
    <row r="207" spans="1:14" ht="25.5">
      <c r="A207" s="1616"/>
      <c r="B207" s="907">
        <v>203</v>
      </c>
      <c r="C207" s="905" t="s">
        <v>12320</v>
      </c>
      <c r="D207" s="904" t="s">
        <v>12321</v>
      </c>
      <c r="E207" s="903" t="s">
        <v>12322</v>
      </c>
      <c r="F207" s="904" t="s">
        <v>10546</v>
      </c>
      <c r="G207" s="846">
        <v>1</v>
      </c>
      <c r="H207" s="846"/>
      <c r="I207" s="846"/>
      <c r="J207" s="904" t="s">
        <v>4817</v>
      </c>
      <c r="K207" s="904" t="s">
        <v>12330</v>
      </c>
      <c r="L207" s="904" t="s">
        <v>1611</v>
      </c>
      <c r="M207" s="865">
        <v>1</v>
      </c>
      <c r="N207" s="865"/>
    </row>
    <row r="208" spans="1:14" ht="25.5">
      <c r="A208" s="1616"/>
      <c r="B208" s="907">
        <v>204</v>
      </c>
      <c r="C208" s="905" t="s">
        <v>12320</v>
      </c>
      <c r="D208" s="904" t="s">
        <v>12321</v>
      </c>
      <c r="E208" s="903" t="s">
        <v>12322</v>
      </c>
      <c r="F208" s="904" t="s">
        <v>10546</v>
      </c>
      <c r="G208" s="846">
        <v>1</v>
      </c>
      <c r="H208" s="846"/>
      <c r="I208" s="846"/>
      <c r="J208" s="904" t="s">
        <v>3442</v>
      </c>
      <c r="K208" s="904" t="s">
        <v>12331</v>
      </c>
      <c r="L208" s="904" t="s">
        <v>1611</v>
      </c>
      <c r="M208" s="865">
        <v>1</v>
      </c>
      <c r="N208" s="865"/>
    </row>
    <row r="209" spans="1:14" ht="25.5">
      <c r="A209" s="1616"/>
      <c r="B209" s="907">
        <v>205</v>
      </c>
      <c r="C209" s="905" t="s">
        <v>12320</v>
      </c>
      <c r="D209" s="904" t="s">
        <v>12321</v>
      </c>
      <c r="E209" s="903" t="s">
        <v>12322</v>
      </c>
      <c r="F209" s="904" t="s">
        <v>10546</v>
      </c>
      <c r="G209" s="846"/>
      <c r="H209" s="846">
        <v>1</v>
      </c>
      <c r="I209" s="846"/>
      <c r="J209" s="905" t="s">
        <v>6092</v>
      </c>
      <c r="K209" s="905" t="s">
        <v>12332</v>
      </c>
      <c r="L209" s="905" t="s">
        <v>1611</v>
      </c>
      <c r="M209" s="865"/>
      <c r="N209" s="865">
        <v>1</v>
      </c>
    </row>
    <row r="210" spans="1:14" ht="25.5">
      <c r="A210" s="1616"/>
      <c r="B210" s="907">
        <v>206</v>
      </c>
      <c r="C210" s="905" t="s">
        <v>12320</v>
      </c>
      <c r="D210" s="904" t="s">
        <v>12321</v>
      </c>
      <c r="E210" s="903" t="s">
        <v>12322</v>
      </c>
      <c r="F210" s="904" t="s">
        <v>10546</v>
      </c>
      <c r="G210" s="846"/>
      <c r="H210" s="846">
        <v>1</v>
      </c>
      <c r="I210" s="846"/>
      <c r="J210" s="905" t="s">
        <v>11754</v>
      </c>
      <c r="K210" s="905" t="s">
        <v>12333</v>
      </c>
      <c r="L210" s="905" t="s">
        <v>1611</v>
      </c>
      <c r="M210" s="865"/>
      <c r="N210" s="865">
        <v>1</v>
      </c>
    </row>
    <row r="211" spans="1:14" ht="25.5">
      <c r="A211" s="1616"/>
      <c r="B211" s="907">
        <v>207</v>
      </c>
      <c r="C211" s="905" t="s">
        <v>12320</v>
      </c>
      <c r="D211" s="904" t="s">
        <v>12321</v>
      </c>
      <c r="E211" s="903" t="s">
        <v>12322</v>
      </c>
      <c r="F211" s="904" t="s">
        <v>10546</v>
      </c>
      <c r="G211" s="846"/>
      <c r="H211" s="846">
        <v>1</v>
      </c>
      <c r="I211" s="846"/>
      <c r="J211" s="905" t="s">
        <v>6730</v>
      </c>
      <c r="K211" s="905" t="s">
        <v>12334</v>
      </c>
      <c r="L211" s="905" t="s">
        <v>1611</v>
      </c>
      <c r="M211" s="865"/>
      <c r="N211" s="865">
        <v>1</v>
      </c>
    </row>
    <row r="212" spans="1:14" ht="25.5">
      <c r="A212" s="1616"/>
      <c r="B212" s="907">
        <v>208</v>
      </c>
      <c r="C212" s="905" t="s">
        <v>12320</v>
      </c>
      <c r="D212" s="904" t="s">
        <v>12321</v>
      </c>
      <c r="E212" s="903" t="s">
        <v>12322</v>
      </c>
      <c r="F212" s="904" t="s">
        <v>10546</v>
      </c>
      <c r="G212" s="846"/>
      <c r="H212" s="846">
        <v>1</v>
      </c>
      <c r="I212" s="846"/>
      <c r="J212" s="905" t="s">
        <v>12335</v>
      </c>
      <c r="K212" s="905" t="s">
        <v>12336</v>
      </c>
      <c r="L212" s="905" t="s">
        <v>1611</v>
      </c>
      <c r="M212" s="865">
        <v>1</v>
      </c>
      <c r="N212" s="865"/>
    </row>
    <row r="213" spans="1:14" ht="25.5">
      <c r="A213" s="1616"/>
      <c r="B213" s="907">
        <v>209</v>
      </c>
      <c r="C213" s="905" t="s">
        <v>12320</v>
      </c>
      <c r="D213" s="904" t="s">
        <v>12321</v>
      </c>
      <c r="E213" s="903" t="s">
        <v>12322</v>
      </c>
      <c r="F213" s="904" t="s">
        <v>10546</v>
      </c>
      <c r="G213" s="846"/>
      <c r="H213" s="846">
        <v>1</v>
      </c>
      <c r="I213" s="846"/>
      <c r="J213" s="905" t="s">
        <v>3923</v>
      </c>
      <c r="K213" s="905" t="s">
        <v>12337</v>
      </c>
      <c r="L213" s="905" t="s">
        <v>1611</v>
      </c>
      <c r="M213" s="865"/>
      <c r="N213" s="865">
        <v>1</v>
      </c>
    </row>
    <row r="214" spans="1:14" ht="25.5">
      <c r="A214" s="1616"/>
      <c r="B214" s="907">
        <v>210</v>
      </c>
      <c r="C214" s="905" t="s">
        <v>12320</v>
      </c>
      <c r="D214" s="904" t="s">
        <v>12321</v>
      </c>
      <c r="E214" s="903" t="s">
        <v>12322</v>
      </c>
      <c r="F214" s="904" t="s">
        <v>10546</v>
      </c>
      <c r="G214" s="846"/>
      <c r="H214" s="846">
        <v>1</v>
      </c>
      <c r="I214" s="846"/>
      <c r="J214" s="905" t="s">
        <v>12338</v>
      </c>
      <c r="K214" s="905" t="s">
        <v>12339</v>
      </c>
      <c r="L214" s="905" t="s">
        <v>1611</v>
      </c>
      <c r="M214" s="865"/>
      <c r="N214" s="865">
        <v>1</v>
      </c>
    </row>
    <row r="215" spans="1:14" ht="25.5">
      <c r="A215" s="1616"/>
      <c r="B215" s="907">
        <v>211</v>
      </c>
      <c r="C215" s="905" t="s">
        <v>12320</v>
      </c>
      <c r="D215" s="904" t="s">
        <v>12321</v>
      </c>
      <c r="E215" s="903" t="s">
        <v>12322</v>
      </c>
      <c r="F215" s="904" t="s">
        <v>10546</v>
      </c>
      <c r="G215" s="846"/>
      <c r="H215" s="846">
        <v>1</v>
      </c>
      <c r="I215" s="846"/>
      <c r="J215" s="905" t="s">
        <v>12340</v>
      </c>
      <c r="K215" s="905" t="s">
        <v>12341</v>
      </c>
      <c r="L215" s="905" t="s">
        <v>1611</v>
      </c>
      <c r="M215" s="865"/>
      <c r="N215" s="865">
        <v>1</v>
      </c>
    </row>
    <row r="216" spans="1:14" ht="25.5">
      <c r="A216" s="1616"/>
      <c r="B216" s="907">
        <v>212</v>
      </c>
      <c r="C216" s="905" t="s">
        <v>12320</v>
      </c>
      <c r="D216" s="904" t="s">
        <v>12321</v>
      </c>
      <c r="E216" s="903" t="s">
        <v>12322</v>
      </c>
      <c r="F216" s="904" t="s">
        <v>10546</v>
      </c>
      <c r="G216" s="846"/>
      <c r="H216" s="846">
        <v>1</v>
      </c>
      <c r="I216" s="846"/>
      <c r="J216" s="905" t="s">
        <v>12342</v>
      </c>
      <c r="K216" s="905" t="s">
        <v>12343</v>
      </c>
      <c r="L216" s="905" t="s">
        <v>1611</v>
      </c>
      <c r="M216" s="865">
        <v>1</v>
      </c>
      <c r="N216" s="865"/>
    </row>
    <row r="217" spans="1:14" ht="25.5">
      <c r="A217" s="1616"/>
      <c r="B217" s="907">
        <v>213</v>
      </c>
      <c r="C217" s="905" t="s">
        <v>12320</v>
      </c>
      <c r="D217" s="904" t="s">
        <v>12321</v>
      </c>
      <c r="E217" s="903" t="s">
        <v>12322</v>
      </c>
      <c r="F217" s="904" t="s">
        <v>10546</v>
      </c>
      <c r="G217" s="846"/>
      <c r="H217" s="846">
        <v>1</v>
      </c>
      <c r="I217" s="846"/>
      <c r="J217" s="905" t="s">
        <v>12344</v>
      </c>
      <c r="K217" s="905" t="s">
        <v>12345</v>
      </c>
      <c r="L217" s="905" t="s">
        <v>1611</v>
      </c>
      <c r="M217" s="865">
        <v>1</v>
      </c>
      <c r="N217" s="865"/>
    </row>
    <row r="218" spans="1:14" ht="25.5">
      <c r="A218" s="1616"/>
      <c r="B218" s="907">
        <v>214</v>
      </c>
      <c r="C218" s="905" t="s">
        <v>12320</v>
      </c>
      <c r="D218" s="904" t="s">
        <v>12321</v>
      </c>
      <c r="E218" s="903" t="s">
        <v>12322</v>
      </c>
      <c r="F218" s="904" t="s">
        <v>10546</v>
      </c>
      <c r="G218" s="846"/>
      <c r="H218" s="846">
        <v>1</v>
      </c>
      <c r="I218" s="846"/>
      <c r="J218" s="905" t="s">
        <v>3533</v>
      </c>
      <c r="K218" s="905" t="s">
        <v>12346</v>
      </c>
      <c r="L218" s="905" t="s">
        <v>1611</v>
      </c>
      <c r="M218" s="865"/>
      <c r="N218" s="865">
        <v>1</v>
      </c>
    </row>
    <row r="219" spans="1:14" ht="25.5">
      <c r="A219" s="1616"/>
      <c r="B219" s="907">
        <v>215</v>
      </c>
      <c r="C219" s="905" t="s">
        <v>12320</v>
      </c>
      <c r="D219" s="904" t="s">
        <v>12321</v>
      </c>
      <c r="E219" s="903" t="s">
        <v>12322</v>
      </c>
      <c r="F219" s="904" t="s">
        <v>10546</v>
      </c>
      <c r="G219" s="846"/>
      <c r="H219" s="846">
        <v>1</v>
      </c>
      <c r="I219" s="846"/>
      <c r="J219" s="905" t="s">
        <v>3251</v>
      </c>
      <c r="K219" s="905" t="s">
        <v>12347</v>
      </c>
      <c r="L219" s="905" t="s">
        <v>1611</v>
      </c>
      <c r="M219" s="865"/>
      <c r="N219" s="865">
        <v>1</v>
      </c>
    </row>
    <row r="220" spans="1:14" ht="25.5">
      <c r="A220" s="1616"/>
      <c r="B220" s="907">
        <v>216</v>
      </c>
      <c r="C220" s="905" t="s">
        <v>12320</v>
      </c>
      <c r="D220" s="904" t="s">
        <v>12321</v>
      </c>
      <c r="E220" s="903" t="s">
        <v>12322</v>
      </c>
      <c r="F220" s="904" t="s">
        <v>10546</v>
      </c>
      <c r="G220" s="846"/>
      <c r="H220" s="846">
        <v>1</v>
      </c>
      <c r="I220" s="846"/>
      <c r="J220" s="905" t="s">
        <v>12348</v>
      </c>
      <c r="K220" s="905" t="s">
        <v>12349</v>
      </c>
      <c r="L220" s="905" t="s">
        <v>1611</v>
      </c>
      <c r="M220" s="865">
        <v>1</v>
      </c>
      <c r="N220" s="865"/>
    </row>
    <row r="221" spans="1:14" ht="25.5">
      <c r="A221" s="1616"/>
      <c r="B221" s="907">
        <v>217</v>
      </c>
      <c r="C221" s="905" t="s">
        <v>12320</v>
      </c>
      <c r="D221" s="904" t="s">
        <v>12321</v>
      </c>
      <c r="E221" s="903" t="s">
        <v>12322</v>
      </c>
      <c r="F221" s="904" t="s">
        <v>10546</v>
      </c>
      <c r="G221" s="846"/>
      <c r="H221" s="846">
        <v>1</v>
      </c>
      <c r="I221" s="846"/>
      <c r="J221" s="905" t="s">
        <v>12350</v>
      </c>
      <c r="K221" s="905" t="s">
        <v>12351</v>
      </c>
      <c r="L221" s="905" t="s">
        <v>1611</v>
      </c>
      <c r="M221" s="865">
        <v>1</v>
      </c>
      <c r="N221" s="865"/>
    </row>
    <row r="222" spans="1:14" ht="25.5">
      <c r="A222" s="1616"/>
      <c r="B222" s="907">
        <v>218</v>
      </c>
      <c r="C222" s="905" t="s">
        <v>12320</v>
      </c>
      <c r="D222" s="904" t="s">
        <v>12321</v>
      </c>
      <c r="E222" s="903" t="s">
        <v>12322</v>
      </c>
      <c r="F222" s="904" t="s">
        <v>10546</v>
      </c>
      <c r="G222" s="846"/>
      <c r="H222" s="846">
        <v>1</v>
      </c>
      <c r="I222" s="846"/>
      <c r="J222" s="904" t="s">
        <v>12352</v>
      </c>
      <c r="K222" s="905" t="s">
        <v>12353</v>
      </c>
      <c r="L222" s="905" t="s">
        <v>1611</v>
      </c>
      <c r="M222" s="865"/>
      <c r="N222" s="865">
        <v>1</v>
      </c>
    </row>
    <row r="223" spans="1:14" ht="25.5">
      <c r="A223" s="1616"/>
      <c r="B223" s="907">
        <v>219</v>
      </c>
      <c r="C223" s="905" t="s">
        <v>12320</v>
      </c>
      <c r="D223" s="904" t="s">
        <v>12321</v>
      </c>
      <c r="E223" s="903" t="s">
        <v>12322</v>
      </c>
      <c r="F223" s="904" t="s">
        <v>10546</v>
      </c>
      <c r="G223" s="846"/>
      <c r="H223" s="846"/>
      <c r="I223" s="846">
        <v>1</v>
      </c>
      <c r="J223" s="905" t="s">
        <v>6764</v>
      </c>
      <c r="K223" s="905" t="s">
        <v>12354</v>
      </c>
      <c r="L223" s="905" t="s">
        <v>1611</v>
      </c>
      <c r="M223" s="865">
        <v>1</v>
      </c>
      <c r="N223" s="865"/>
    </row>
    <row r="224" spans="1:14" ht="25.5">
      <c r="A224" s="1616"/>
      <c r="B224" s="907">
        <v>220</v>
      </c>
      <c r="C224" s="905" t="s">
        <v>12320</v>
      </c>
      <c r="D224" s="904" t="s">
        <v>12321</v>
      </c>
      <c r="E224" s="903" t="s">
        <v>12322</v>
      </c>
      <c r="F224" s="904" t="s">
        <v>10546</v>
      </c>
      <c r="G224" s="846"/>
      <c r="H224" s="846"/>
      <c r="I224" s="846">
        <v>1</v>
      </c>
      <c r="J224" s="905" t="s">
        <v>6731</v>
      </c>
      <c r="K224" s="905" t="s">
        <v>12355</v>
      </c>
      <c r="L224" s="905" t="s">
        <v>1611</v>
      </c>
      <c r="M224" s="865"/>
      <c r="N224" s="865">
        <v>1</v>
      </c>
    </row>
    <row r="225" spans="1:14" ht="25.5">
      <c r="A225" s="1616"/>
      <c r="B225" s="907">
        <v>221</v>
      </c>
      <c r="C225" s="905" t="s">
        <v>12320</v>
      </c>
      <c r="D225" s="904" t="s">
        <v>12321</v>
      </c>
      <c r="E225" s="903" t="s">
        <v>12322</v>
      </c>
      <c r="F225" s="904" t="s">
        <v>10546</v>
      </c>
      <c r="G225" s="846"/>
      <c r="H225" s="846"/>
      <c r="I225" s="846">
        <v>1</v>
      </c>
      <c r="J225" s="905" t="s">
        <v>8638</v>
      </c>
      <c r="K225" s="905" t="s">
        <v>12356</v>
      </c>
      <c r="L225" s="905" t="s">
        <v>1611</v>
      </c>
      <c r="M225" s="865">
        <v>1</v>
      </c>
      <c r="N225" s="865"/>
    </row>
    <row r="226" spans="1:14" ht="25.5">
      <c r="A226" s="1616"/>
      <c r="B226" s="907">
        <v>222</v>
      </c>
      <c r="C226" s="905" t="s">
        <v>12320</v>
      </c>
      <c r="D226" s="904" t="s">
        <v>12321</v>
      </c>
      <c r="E226" s="903" t="s">
        <v>12322</v>
      </c>
      <c r="F226" s="904" t="s">
        <v>10546</v>
      </c>
      <c r="G226" s="846"/>
      <c r="H226" s="846"/>
      <c r="I226" s="846">
        <v>1</v>
      </c>
      <c r="J226" s="905" t="s">
        <v>12357</v>
      </c>
      <c r="K226" s="905" t="s">
        <v>12358</v>
      </c>
      <c r="L226" s="905" t="s">
        <v>1611</v>
      </c>
      <c r="M226" s="865">
        <v>1</v>
      </c>
      <c r="N226" s="865"/>
    </row>
    <row r="227" spans="1:14" ht="25.5">
      <c r="A227" s="1616"/>
      <c r="B227" s="907">
        <v>223</v>
      </c>
      <c r="C227" s="905" t="s">
        <v>12320</v>
      </c>
      <c r="D227" s="904" t="s">
        <v>12321</v>
      </c>
      <c r="E227" s="903" t="s">
        <v>12322</v>
      </c>
      <c r="F227" s="904" t="s">
        <v>10546</v>
      </c>
      <c r="G227" s="846"/>
      <c r="H227" s="846"/>
      <c r="I227" s="846">
        <v>1</v>
      </c>
      <c r="J227" s="905" t="s">
        <v>10399</v>
      </c>
      <c r="K227" s="905" t="s">
        <v>12359</v>
      </c>
      <c r="L227" s="905" t="s">
        <v>1611</v>
      </c>
      <c r="M227" s="865">
        <v>1</v>
      </c>
      <c r="N227" s="865"/>
    </row>
    <row r="228" spans="1:14" ht="25.5">
      <c r="A228" s="1616"/>
      <c r="B228" s="907">
        <v>224</v>
      </c>
      <c r="C228" s="905" t="s">
        <v>12320</v>
      </c>
      <c r="D228" s="904" t="s">
        <v>12321</v>
      </c>
      <c r="E228" s="903" t="s">
        <v>12322</v>
      </c>
      <c r="F228" s="904" t="s">
        <v>10546</v>
      </c>
      <c r="G228" s="846"/>
      <c r="H228" s="846"/>
      <c r="I228" s="846">
        <v>1</v>
      </c>
      <c r="J228" s="905" t="s">
        <v>12360</v>
      </c>
      <c r="K228" s="905" t="s">
        <v>12361</v>
      </c>
      <c r="L228" s="905" t="s">
        <v>1611</v>
      </c>
      <c r="M228" s="865">
        <v>1</v>
      </c>
      <c r="N228" s="865"/>
    </row>
    <row r="229" spans="1:14" ht="25.5">
      <c r="A229" s="1616"/>
      <c r="B229" s="907">
        <v>225</v>
      </c>
      <c r="C229" s="905" t="s">
        <v>12320</v>
      </c>
      <c r="D229" s="904" t="s">
        <v>12321</v>
      </c>
      <c r="E229" s="903" t="s">
        <v>12322</v>
      </c>
      <c r="F229" s="904" t="s">
        <v>10546</v>
      </c>
      <c r="G229" s="846"/>
      <c r="H229" s="846"/>
      <c r="I229" s="846">
        <v>1</v>
      </c>
      <c r="J229" s="905" t="s">
        <v>12362</v>
      </c>
      <c r="K229" s="905" t="s">
        <v>12363</v>
      </c>
      <c r="L229" s="905" t="s">
        <v>1611</v>
      </c>
      <c r="M229" s="865"/>
      <c r="N229" s="865">
        <v>1</v>
      </c>
    </row>
    <row r="230" spans="1:14" ht="25.5">
      <c r="A230" s="1616"/>
      <c r="B230" s="907">
        <v>226</v>
      </c>
      <c r="C230" s="905" t="s">
        <v>12320</v>
      </c>
      <c r="D230" s="904" t="s">
        <v>12321</v>
      </c>
      <c r="E230" s="903" t="s">
        <v>12322</v>
      </c>
      <c r="F230" s="904" t="s">
        <v>10546</v>
      </c>
      <c r="G230" s="846"/>
      <c r="H230" s="846"/>
      <c r="I230" s="846">
        <v>1</v>
      </c>
      <c r="J230" s="905" t="s">
        <v>12364</v>
      </c>
      <c r="K230" s="905" t="s">
        <v>12365</v>
      </c>
      <c r="L230" s="905" t="s">
        <v>1611</v>
      </c>
      <c r="M230" s="865">
        <v>1</v>
      </c>
      <c r="N230" s="865"/>
    </row>
    <row r="231" spans="1:14" ht="25.5">
      <c r="A231" s="1616"/>
      <c r="B231" s="907">
        <v>227</v>
      </c>
      <c r="C231" s="905" t="s">
        <v>12320</v>
      </c>
      <c r="D231" s="904" t="s">
        <v>12321</v>
      </c>
      <c r="E231" s="903" t="s">
        <v>12322</v>
      </c>
      <c r="F231" s="904" t="s">
        <v>10546</v>
      </c>
      <c r="G231" s="846"/>
      <c r="H231" s="846"/>
      <c r="I231" s="846">
        <v>1</v>
      </c>
      <c r="J231" s="905" t="s">
        <v>6722</v>
      </c>
      <c r="K231" s="905" t="s">
        <v>12366</v>
      </c>
      <c r="L231" s="905" t="s">
        <v>1611</v>
      </c>
      <c r="M231" s="865">
        <v>1</v>
      </c>
      <c r="N231" s="865"/>
    </row>
    <row r="232" spans="1:14" ht="25.5">
      <c r="A232" s="1616"/>
      <c r="B232" s="907">
        <v>228</v>
      </c>
      <c r="C232" s="905" t="s">
        <v>12320</v>
      </c>
      <c r="D232" s="904" t="s">
        <v>12321</v>
      </c>
      <c r="E232" s="903" t="s">
        <v>12322</v>
      </c>
      <c r="F232" s="904" t="s">
        <v>10546</v>
      </c>
      <c r="G232" s="846"/>
      <c r="H232" s="846"/>
      <c r="I232" s="846">
        <v>1</v>
      </c>
      <c r="J232" s="905" t="s">
        <v>12367</v>
      </c>
      <c r="K232" s="905" t="s">
        <v>12368</v>
      </c>
      <c r="L232" s="905" t="s">
        <v>1611</v>
      </c>
      <c r="M232" s="865">
        <v>1</v>
      </c>
      <c r="N232" s="865"/>
    </row>
    <row r="233" spans="1:14" ht="25.5">
      <c r="A233" s="1616"/>
      <c r="B233" s="907">
        <v>229</v>
      </c>
      <c r="C233" s="905" t="s">
        <v>12320</v>
      </c>
      <c r="D233" s="904" t="s">
        <v>12321</v>
      </c>
      <c r="E233" s="903" t="s">
        <v>12322</v>
      </c>
      <c r="F233" s="904" t="s">
        <v>10546</v>
      </c>
      <c r="G233" s="846"/>
      <c r="H233" s="846"/>
      <c r="I233" s="846">
        <v>1</v>
      </c>
      <c r="J233" s="905" t="s">
        <v>3252</v>
      </c>
      <c r="K233" s="905" t="s">
        <v>12369</v>
      </c>
      <c r="L233" s="905" t="s">
        <v>1611</v>
      </c>
      <c r="M233" s="865"/>
      <c r="N233" s="865">
        <v>1</v>
      </c>
    </row>
    <row r="234" spans="1:14" ht="25.5">
      <c r="A234" s="1616"/>
      <c r="B234" s="907">
        <v>230</v>
      </c>
      <c r="C234" s="905" t="s">
        <v>12320</v>
      </c>
      <c r="D234" s="904" t="s">
        <v>12321</v>
      </c>
      <c r="E234" s="903" t="s">
        <v>12322</v>
      </c>
      <c r="F234" s="904" t="s">
        <v>10546</v>
      </c>
      <c r="G234" s="846"/>
      <c r="H234" s="846"/>
      <c r="I234" s="846">
        <v>1</v>
      </c>
      <c r="J234" s="905" t="s">
        <v>12370</v>
      </c>
      <c r="K234" s="905" t="s">
        <v>12371</v>
      </c>
      <c r="L234" s="905" t="s">
        <v>1611</v>
      </c>
      <c r="M234" s="865"/>
      <c r="N234" s="865">
        <v>1</v>
      </c>
    </row>
    <row r="235" spans="1:14" ht="25.5">
      <c r="A235" s="1616"/>
      <c r="B235" s="907">
        <v>231</v>
      </c>
      <c r="C235" s="905" t="s">
        <v>12320</v>
      </c>
      <c r="D235" s="904" t="s">
        <v>12321</v>
      </c>
      <c r="E235" s="903" t="s">
        <v>12322</v>
      </c>
      <c r="F235" s="904" t="s">
        <v>10546</v>
      </c>
      <c r="G235" s="846"/>
      <c r="H235" s="846"/>
      <c r="I235" s="846">
        <v>1</v>
      </c>
      <c r="J235" s="911" t="s">
        <v>12372</v>
      </c>
      <c r="K235" s="905" t="s">
        <v>12373</v>
      </c>
      <c r="L235" s="905" t="s">
        <v>1611</v>
      </c>
      <c r="M235" s="865"/>
      <c r="N235" s="865">
        <v>1</v>
      </c>
    </row>
    <row r="236" spans="1:14" ht="25.5">
      <c r="A236" s="1616"/>
      <c r="B236" s="907">
        <v>232</v>
      </c>
      <c r="C236" s="905" t="s">
        <v>12320</v>
      </c>
      <c r="D236" s="904" t="s">
        <v>12321</v>
      </c>
      <c r="E236" s="903" t="s">
        <v>12322</v>
      </c>
      <c r="F236" s="904" t="s">
        <v>10546</v>
      </c>
      <c r="G236" s="846"/>
      <c r="H236" s="846"/>
      <c r="I236" s="846">
        <v>1</v>
      </c>
      <c r="J236" s="905" t="s">
        <v>12374</v>
      </c>
      <c r="K236" s="905" t="s">
        <v>12375</v>
      </c>
      <c r="L236" s="911" t="s">
        <v>10636</v>
      </c>
      <c r="M236" s="865"/>
      <c r="N236" s="865">
        <v>1</v>
      </c>
    </row>
    <row r="237" spans="1:14" ht="25.5">
      <c r="A237" s="1616"/>
      <c r="B237" s="907">
        <v>233</v>
      </c>
      <c r="C237" s="905" t="s">
        <v>12320</v>
      </c>
      <c r="D237" s="904" t="s">
        <v>12321</v>
      </c>
      <c r="E237" s="903" t="s">
        <v>12322</v>
      </c>
      <c r="F237" s="904" t="s">
        <v>10546</v>
      </c>
      <c r="G237" s="846"/>
      <c r="H237" s="846"/>
      <c r="I237" s="846">
        <v>1</v>
      </c>
      <c r="J237" s="905" t="s">
        <v>12376</v>
      </c>
      <c r="K237" s="905" t="s">
        <v>12377</v>
      </c>
      <c r="L237" s="911" t="s">
        <v>1611</v>
      </c>
      <c r="M237" s="865"/>
      <c r="N237" s="865">
        <v>1</v>
      </c>
    </row>
    <row r="238" spans="1:14" ht="25.5">
      <c r="A238" s="1616"/>
      <c r="B238" s="907">
        <v>234</v>
      </c>
      <c r="C238" s="905" t="s">
        <v>12320</v>
      </c>
      <c r="D238" s="904" t="s">
        <v>12321</v>
      </c>
      <c r="E238" s="903" t="s">
        <v>12322</v>
      </c>
      <c r="F238" s="904" t="s">
        <v>10546</v>
      </c>
      <c r="G238" s="846"/>
      <c r="H238" s="846"/>
      <c r="I238" s="846">
        <v>1</v>
      </c>
      <c r="J238" s="905" t="s">
        <v>12378</v>
      </c>
      <c r="K238" s="905" t="s">
        <v>12379</v>
      </c>
      <c r="L238" s="905" t="s">
        <v>1611</v>
      </c>
      <c r="M238" s="865"/>
      <c r="N238" s="865">
        <v>1</v>
      </c>
    </row>
    <row r="239" spans="1:14" ht="25.5">
      <c r="A239" s="1616"/>
      <c r="B239" s="907">
        <v>235</v>
      </c>
      <c r="C239" s="905" t="s">
        <v>12320</v>
      </c>
      <c r="D239" s="904" t="s">
        <v>12321</v>
      </c>
      <c r="E239" s="903" t="s">
        <v>12322</v>
      </c>
      <c r="F239" s="904" t="s">
        <v>10546</v>
      </c>
      <c r="G239" s="846"/>
      <c r="H239" s="846"/>
      <c r="I239" s="846">
        <v>1</v>
      </c>
      <c r="J239" s="905" t="s">
        <v>12380</v>
      </c>
      <c r="K239" s="905" t="s">
        <v>12381</v>
      </c>
      <c r="L239" s="905" t="s">
        <v>1611</v>
      </c>
      <c r="M239" s="865"/>
      <c r="N239" s="865">
        <v>1</v>
      </c>
    </row>
    <row r="240" spans="1:14" ht="25.5">
      <c r="A240" s="1616"/>
      <c r="B240" s="907">
        <v>236</v>
      </c>
      <c r="C240" s="905" t="s">
        <v>12320</v>
      </c>
      <c r="D240" s="904" t="s">
        <v>12321</v>
      </c>
      <c r="E240" s="903" t="s">
        <v>12322</v>
      </c>
      <c r="F240" s="904" t="s">
        <v>10546</v>
      </c>
      <c r="G240" s="846"/>
      <c r="H240" s="846"/>
      <c r="I240" s="846">
        <v>1</v>
      </c>
      <c r="J240" s="905" t="s">
        <v>9362</v>
      </c>
      <c r="K240" s="905" t="s">
        <v>12382</v>
      </c>
      <c r="L240" s="905" t="s">
        <v>1611</v>
      </c>
      <c r="M240" s="865"/>
      <c r="N240" s="865">
        <v>1</v>
      </c>
    </row>
    <row r="241" spans="1:14" ht="25.5">
      <c r="A241" s="1616"/>
      <c r="B241" s="907">
        <v>237</v>
      </c>
      <c r="C241" s="905" t="s">
        <v>12320</v>
      </c>
      <c r="D241" s="904" t="s">
        <v>12321</v>
      </c>
      <c r="E241" s="903" t="s">
        <v>12322</v>
      </c>
      <c r="F241" s="904" t="s">
        <v>10546</v>
      </c>
      <c r="G241" s="846"/>
      <c r="H241" s="846"/>
      <c r="I241" s="846">
        <v>1</v>
      </c>
      <c r="J241" s="905" t="s">
        <v>12383</v>
      </c>
      <c r="K241" s="905" t="s">
        <v>12384</v>
      </c>
      <c r="L241" s="905" t="s">
        <v>1611</v>
      </c>
      <c r="M241" s="865">
        <v>1</v>
      </c>
      <c r="N241" s="865"/>
    </row>
    <row r="242" spans="1:14" ht="25.5">
      <c r="A242" s="1616"/>
      <c r="B242" s="907">
        <v>238</v>
      </c>
      <c r="C242" s="905" t="s">
        <v>12320</v>
      </c>
      <c r="D242" s="904" t="s">
        <v>12321</v>
      </c>
      <c r="E242" s="903" t="s">
        <v>12322</v>
      </c>
      <c r="F242" s="904" t="s">
        <v>10546</v>
      </c>
      <c r="G242" s="846"/>
      <c r="H242" s="846"/>
      <c r="I242" s="846">
        <v>1</v>
      </c>
      <c r="J242" s="905" t="s">
        <v>12385</v>
      </c>
      <c r="K242" s="905" t="s">
        <v>12386</v>
      </c>
      <c r="L242" s="905" t="s">
        <v>1611</v>
      </c>
      <c r="M242" s="865">
        <v>1</v>
      </c>
      <c r="N242" s="865"/>
    </row>
    <row r="243" spans="1:14" ht="25.5">
      <c r="A243" s="1616" t="s">
        <v>1506</v>
      </c>
      <c r="B243" s="907">
        <v>239</v>
      </c>
      <c r="C243" s="905" t="s">
        <v>12387</v>
      </c>
      <c r="D243" s="904" t="s">
        <v>12388</v>
      </c>
      <c r="E243" s="903" t="s">
        <v>12389</v>
      </c>
      <c r="F243" s="904" t="s">
        <v>5409</v>
      </c>
      <c r="G243" s="846">
        <v>1</v>
      </c>
      <c r="H243" s="846"/>
      <c r="I243" s="846"/>
      <c r="J243" s="904" t="s">
        <v>12390</v>
      </c>
      <c r="K243" s="904" t="s">
        <v>12391</v>
      </c>
      <c r="L243" s="904" t="s">
        <v>362</v>
      </c>
      <c r="M243" s="865">
        <v>2</v>
      </c>
      <c r="N243" s="865"/>
    </row>
    <row r="244" spans="1:14" ht="25.5">
      <c r="A244" s="1616"/>
      <c r="B244" s="907">
        <v>240</v>
      </c>
      <c r="C244" s="905" t="s">
        <v>12387</v>
      </c>
      <c r="D244" s="905" t="s">
        <v>12388</v>
      </c>
      <c r="E244" s="905" t="s">
        <v>12389</v>
      </c>
      <c r="F244" s="905" t="s">
        <v>5409</v>
      </c>
      <c r="G244" s="865"/>
      <c r="H244" s="865"/>
      <c r="I244" s="865">
        <v>1</v>
      </c>
      <c r="J244" s="905" t="s">
        <v>12392</v>
      </c>
      <c r="K244" s="905" t="s">
        <v>12393</v>
      </c>
      <c r="L244" s="905" t="s">
        <v>362</v>
      </c>
      <c r="M244" s="865"/>
      <c r="N244" s="865">
        <v>2</v>
      </c>
    </row>
    <row r="245" spans="1:14" ht="38.25">
      <c r="A245" s="1616"/>
      <c r="B245" s="907">
        <v>241</v>
      </c>
      <c r="C245" s="819" t="s">
        <v>12394</v>
      </c>
      <c r="D245" s="819" t="s">
        <v>12395</v>
      </c>
      <c r="E245" s="819" t="s">
        <v>12396</v>
      </c>
      <c r="F245" s="819" t="s">
        <v>1640</v>
      </c>
      <c r="G245" s="814"/>
      <c r="H245" s="814">
        <v>1</v>
      </c>
      <c r="I245" s="814"/>
      <c r="J245" s="819" t="s">
        <v>12397</v>
      </c>
      <c r="K245" s="819" t="s">
        <v>10376</v>
      </c>
      <c r="L245" s="819" t="s">
        <v>1640</v>
      </c>
      <c r="M245" s="814"/>
      <c r="N245" s="814">
        <v>4</v>
      </c>
    </row>
    <row r="246" spans="1:14" ht="25.5">
      <c r="A246" s="1616" t="s">
        <v>1461</v>
      </c>
      <c r="B246" s="907">
        <v>242</v>
      </c>
      <c r="C246" s="905" t="s">
        <v>12398</v>
      </c>
      <c r="D246" s="904" t="s">
        <v>12399</v>
      </c>
      <c r="E246" s="903" t="s">
        <v>12400</v>
      </c>
      <c r="F246" s="904" t="s">
        <v>1751</v>
      </c>
      <c r="G246" s="846">
        <v>1</v>
      </c>
      <c r="H246" s="846"/>
      <c r="I246" s="846"/>
      <c r="J246" s="904" t="s">
        <v>11673</v>
      </c>
      <c r="K246" s="904" t="s">
        <v>12401</v>
      </c>
      <c r="L246" s="904" t="s">
        <v>1751</v>
      </c>
      <c r="M246" s="865"/>
      <c r="N246" s="865">
        <v>1</v>
      </c>
    </row>
    <row r="247" spans="1:14" ht="25.5">
      <c r="A247" s="1616"/>
      <c r="B247" s="907">
        <v>243</v>
      </c>
      <c r="C247" s="905" t="s">
        <v>12398</v>
      </c>
      <c r="D247" s="904" t="s">
        <v>12399</v>
      </c>
      <c r="E247" s="903" t="s">
        <v>12400</v>
      </c>
      <c r="F247" s="904" t="s">
        <v>1751</v>
      </c>
      <c r="G247" s="846">
        <v>1</v>
      </c>
      <c r="H247" s="846"/>
      <c r="I247" s="846"/>
      <c r="J247" s="904" t="s">
        <v>12402</v>
      </c>
      <c r="K247" s="904" t="s">
        <v>12403</v>
      </c>
      <c r="L247" s="904" t="s">
        <v>1751</v>
      </c>
      <c r="M247" s="865"/>
      <c r="N247" s="865">
        <v>1</v>
      </c>
    </row>
    <row r="248" spans="1:14" ht="25.5">
      <c r="A248" s="1616"/>
      <c r="B248" s="907">
        <v>244</v>
      </c>
      <c r="C248" s="905" t="s">
        <v>12398</v>
      </c>
      <c r="D248" s="904" t="s">
        <v>12399</v>
      </c>
      <c r="E248" s="903" t="s">
        <v>12400</v>
      </c>
      <c r="F248" s="904" t="s">
        <v>1751</v>
      </c>
      <c r="G248" s="846">
        <v>1</v>
      </c>
      <c r="H248" s="846"/>
      <c r="I248" s="846"/>
      <c r="J248" s="904" t="s">
        <v>12404</v>
      </c>
      <c r="K248" s="904" t="s">
        <v>12405</v>
      </c>
      <c r="L248" s="904" t="s">
        <v>1751</v>
      </c>
      <c r="M248" s="865">
        <v>1</v>
      </c>
      <c r="N248" s="865">
        <v>1</v>
      </c>
    </row>
    <row r="249" spans="1:14" ht="25.5">
      <c r="A249" s="1616"/>
      <c r="B249" s="907">
        <v>245</v>
      </c>
      <c r="C249" s="905" t="s">
        <v>12398</v>
      </c>
      <c r="D249" s="904" t="s">
        <v>12399</v>
      </c>
      <c r="E249" s="903" t="s">
        <v>12400</v>
      </c>
      <c r="F249" s="904" t="s">
        <v>1751</v>
      </c>
      <c r="G249" s="846"/>
      <c r="H249" s="846">
        <v>1</v>
      </c>
      <c r="I249" s="846"/>
      <c r="J249" s="905" t="s">
        <v>12406</v>
      </c>
      <c r="K249" s="905" t="s">
        <v>12407</v>
      </c>
      <c r="L249" s="905" t="s">
        <v>1751</v>
      </c>
      <c r="M249" s="865">
        <v>1</v>
      </c>
      <c r="N249" s="865"/>
    </row>
    <row r="250" spans="1:14" ht="25.5">
      <c r="A250" s="1616"/>
      <c r="B250" s="907">
        <v>246</v>
      </c>
      <c r="C250" s="905" t="s">
        <v>12398</v>
      </c>
      <c r="D250" s="904" t="s">
        <v>12399</v>
      </c>
      <c r="E250" s="903" t="s">
        <v>12400</v>
      </c>
      <c r="F250" s="904" t="s">
        <v>1751</v>
      </c>
      <c r="G250" s="846"/>
      <c r="H250" s="846">
        <v>1</v>
      </c>
      <c r="I250" s="846"/>
      <c r="J250" s="905" t="s">
        <v>12408</v>
      </c>
      <c r="K250" s="905" t="s">
        <v>12409</v>
      </c>
      <c r="L250" s="905" t="s">
        <v>1751</v>
      </c>
      <c r="M250" s="865">
        <v>1</v>
      </c>
      <c r="N250" s="865"/>
    </row>
    <row r="251" spans="1:14" ht="25.5">
      <c r="A251" s="1616"/>
      <c r="B251" s="907">
        <v>247</v>
      </c>
      <c r="C251" s="905" t="s">
        <v>12398</v>
      </c>
      <c r="D251" s="904" t="s">
        <v>12399</v>
      </c>
      <c r="E251" s="903" t="s">
        <v>12400</v>
      </c>
      <c r="F251" s="904" t="s">
        <v>1751</v>
      </c>
      <c r="G251" s="846"/>
      <c r="H251" s="846">
        <v>1</v>
      </c>
      <c r="I251" s="846"/>
      <c r="J251" s="905" t="s">
        <v>12410</v>
      </c>
      <c r="K251" s="904" t="s">
        <v>12411</v>
      </c>
      <c r="L251" s="904" t="s">
        <v>1751</v>
      </c>
      <c r="M251" s="865"/>
      <c r="N251" s="865">
        <v>1</v>
      </c>
    </row>
    <row r="252" spans="1:14" ht="25.5">
      <c r="A252" s="1616"/>
      <c r="B252" s="907">
        <v>248</v>
      </c>
      <c r="C252" s="905" t="s">
        <v>12398</v>
      </c>
      <c r="D252" s="904" t="s">
        <v>12399</v>
      </c>
      <c r="E252" s="903" t="s">
        <v>12400</v>
      </c>
      <c r="F252" s="904" t="s">
        <v>1751</v>
      </c>
      <c r="G252" s="846"/>
      <c r="H252" s="846">
        <v>1</v>
      </c>
      <c r="I252" s="846"/>
      <c r="J252" s="905" t="s">
        <v>12412</v>
      </c>
      <c r="K252" s="904" t="s">
        <v>12413</v>
      </c>
      <c r="L252" s="904" t="s">
        <v>1751</v>
      </c>
      <c r="M252" s="865">
        <v>1</v>
      </c>
      <c r="N252" s="865"/>
    </row>
    <row r="253" spans="1:14" ht="25.5">
      <c r="A253" s="1616"/>
      <c r="B253" s="907">
        <v>249</v>
      </c>
      <c r="C253" s="905" t="s">
        <v>12398</v>
      </c>
      <c r="D253" s="904" t="s">
        <v>12399</v>
      </c>
      <c r="E253" s="903" t="s">
        <v>12400</v>
      </c>
      <c r="F253" s="904" t="s">
        <v>1751</v>
      </c>
      <c r="G253" s="846"/>
      <c r="H253" s="846">
        <v>1</v>
      </c>
      <c r="I253" s="846"/>
      <c r="J253" s="905" t="s">
        <v>12414</v>
      </c>
      <c r="K253" s="904" t="s">
        <v>12415</v>
      </c>
      <c r="L253" s="904" t="s">
        <v>1751</v>
      </c>
      <c r="M253" s="865">
        <v>1</v>
      </c>
      <c r="N253" s="865">
        <v>1</v>
      </c>
    </row>
    <row r="254" spans="1:14" ht="25.5">
      <c r="A254" s="1616"/>
      <c r="B254" s="907">
        <v>250</v>
      </c>
      <c r="C254" s="905" t="s">
        <v>12398</v>
      </c>
      <c r="D254" s="904" t="s">
        <v>12399</v>
      </c>
      <c r="E254" s="903" t="s">
        <v>12400</v>
      </c>
      <c r="F254" s="904" t="s">
        <v>1751</v>
      </c>
      <c r="G254" s="846"/>
      <c r="H254" s="846">
        <v>1</v>
      </c>
      <c r="I254" s="846"/>
      <c r="J254" s="905" t="s">
        <v>12416</v>
      </c>
      <c r="K254" s="905" t="s">
        <v>12417</v>
      </c>
      <c r="L254" s="905" t="s">
        <v>1751</v>
      </c>
      <c r="M254" s="865">
        <v>1</v>
      </c>
      <c r="N254" s="865">
        <v>1</v>
      </c>
    </row>
    <row r="255" spans="1:14" ht="25.5">
      <c r="A255" s="1616"/>
      <c r="B255" s="907">
        <v>251</v>
      </c>
      <c r="C255" s="905" t="s">
        <v>12398</v>
      </c>
      <c r="D255" s="904" t="s">
        <v>12399</v>
      </c>
      <c r="E255" s="903" t="s">
        <v>12400</v>
      </c>
      <c r="F255" s="904" t="s">
        <v>1751</v>
      </c>
      <c r="G255" s="846"/>
      <c r="H255" s="846"/>
      <c r="I255" s="846">
        <v>1</v>
      </c>
      <c r="J255" s="905" t="s">
        <v>12418</v>
      </c>
      <c r="K255" s="905" t="s">
        <v>12401</v>
      </c>
      <c r="L255" s="905" t="s">
        <v>1751</v>
      </c>
      <c r="M255" s="865"/>
      <c r="N255" s="865">
        <v>1</v>
      </c>
    </row>
    <row r="256" spans="1:14" ht="25.5">
      <c r="A256" s="1616"/>
      <c r="B256" s="907">
        <v>252</v>
      </c>
      <c r="C256" s="905" t="s">
        <v>12398</v>
      </c>
      <c r="D256" s="904" t="s">
        <v>12399</v>
      </c>
      <c r="E256" s="903" t="s">
        <v>12400</v>
      </c>
      <c r="F256" s="904" t="s">
        <v>1751</v>
      </c>
      <c r="G256" s="846"/>
      <c r="H256" s="846"/>
      <c r="I256" s="846">
        <v>1</v>
      </c>
      <c r="J256" s="905" t="s">
        <v>12419</v>
      </c>
      <c r="K256" s="905" t="s">
        <v>12407</v>
      </c>
      <c r="L256" s="905" t="s">
        <v>1751</v>
      </c>
      <c r="M256" s="865"/>
      <c r="N256" s="865">
        <v>1</v>
      </c>
    </row>
    <row r="257" spans="1:14" ht="25.5">
      <c r="A257" s="1616"/>
      <c r="B257" s="907">
        <v>253</v>
      </c>
      <c r="C257" s="905" t="s">
        <v>12398</v>
      </c>
      <c r="D257" s="904" t="s">
        <v>12399</v>
      </c>
      <c r="E257" s="903" t="s">
        <v>12400</v>
      </c>
      <c r="F257" s="904" t="s">
        <v>1751</v>
      </c>
      <c r="G257" s="846"/>
      <c r="H257" s="846"/>
      <c r="I257" s="846">
        <v>1</v>
      </c>
      <c r="J257" s="905" t="s">
        <v>12420</v>
      </c>
      <c r="K257" s="905" t="s">
        <v>12421</v>
      </c>
      <c r="L257" s="905" t="s">
        <v>1751</v>
      </c>
      <c r="M257" s="865">
        <v>1</v>
      </c>
      <c r="N257" s="865">
        <v>1</v>
      </c>
    </row>
    <row r="258" spans="1:14" ht="64.5">
      <c r="A258" s="902" t="s">
        <v>1482</v>
      </c>
      <c r="B258" s="907">
        <v>254</v>
      </c>
      <c r="C258" s="905" t="s">
        <v>12422</v>
      </c>
      <c r="D258" s="904" t="s">
        <v>12423</v>
      </c>
      <c r="E258" s="903" t="s">
        <v>12424</v>
      </c>
      <c r="F258" s="904" t="s">
        <v>1611</v>
      </c>
      <c r="G258" s="846">
        <v>1</v>
      </c>
      <c r="H258" s="846"/>
      <c r="I258" s="865"/>
      <c r="J258" s="904" t="s">
        <v>3815</v>
      </c>
      <c r="K258" s="904" t="s">
        <v>6342</v>
      </c>
      <c r="L258" s="904" t="s">
        <v>1611</v>
      </c>
      <c r="M258" s="865"/>
      <c r="N258" s="865">
        <v>1</v>
      </c>
    </row>
    <row r="259" spans="1:14" ht="25.5">
      <c r="A259" s="1616" t="s">
        <v>725</v>
      </c>
      <c r="B259" s="907">
        <v>255</v>
      </c>
      <c r="C259" s="905" t="s">
        <v>12425</v>
      </c>
      <c r="D259" s="904" t="s">
        <v>12426</v>
      </c>
      <c r="E259" s="903" t="s">
        <v>12427</v>
      </c>
      <c r="F259" s="903" t="s">
        <v>12428</v>
      </c>
      <c r="G259" s="846">
        <v>1</v>
      </c>
      <c r="H259" s="846"/>
      <c r="I259" s="846"/>
      <c r="J259" s="904" t="s">
        <v>8680</v>
      </c>
      <c r="K259" s="904" t="s">
        <v>6776</v>
      </c>
      <c r="L259" s="904" t="s">
        <v>5409</v>
      </c>
      <c r="M259" s="865">
        <v>1</v>
      </c>
      <c r="N259" s="865"/>
    </row>
    <row r="260" spans="1:14" ht="25.5">
      <c r="A260" s="1616"/>
      <c r="B260" s="907">
        <v>256</v>
      </c>
      <c r="C260" s="905" t="s">
        <v>12425</v>
      </c>
      <c r="D260" s="904" t="s">
        <v>12426</v>
      </c>
      <c r="E260" s="903" t="s">
        <v>12427</v>
      </c>
      <c r="F260" s="904" t="s">
        <v>12428</v>
      </c>
      <c r="G260" s="846">
        <v>1</v>
      </c>
      <c r="H260" s="846"/>
      <c r="I260" s="846"/>
      <c r="J260" s="904" t="s">
        <v>6782</v>
      </c>
      <c r="K260" s="904" t="s">
        <v>6780</v>
      </c>
      <c r="L260" s="904" t="s">
        <v>5409</v>
      </c>
      <c r="M260" s="912">
        <v>1</v>
      </c>
      <c r="N260" s="865"/>
    </row>
    <row r="261" spans="1:14" ht="25.5">
      <c r="A261" s="1616"/>
      <c r="B261" s="907">
        <v>257</v>
      </c>
      <c r="C261" s="905" t="s">
        <v>12425</v>
      </c>
      <c r="D261" s="904" t="s">
        <v>12426</v>
      </c>
      <c r="E261" s="903" t="s">
        <v>12427</v>
      </c>
      <c r="F261" s="904" t="s">
        <v>12428</v>
      </c>
      <c r="G261" s="846">
        <v>1</v>
      </c>
      <c r="H261" s="846"/>
      <c r="I261" s="846"/>
      <c r="J261" s="904" t="s">
        <v>10398</v>
      </c>
      <c r="K261" s="904" t="s">
        <v>6966</v>
      </c>
      <c r="L261" s="904" t="s">
        <v>5409</v>
      </c>
      <c r="M261" s="865"/>
      <c r="N261" s="865">
        <v>1</v>
      </c>
    </row>
    <row r="262" spans="1:14" ht="25.5">
      <c r="A262" s="1616"/>
      <c r="B262" s="907">
        <v>258</v>
      </c>
      <c r="C262" s="905" t="s">
        <v>12425</v>
      </c>
      <c r="D262" s="904" t="s">
        <v>12426</v>
      </c>
      <c r="E262" s="903" t="s">
        <v>12427</v>
      </c>
      <c r="F262" s="904" t="s">
        <v>12428</v>
      </c>
      <c r="G262" s="846">
        <v>1</v>
      </c>
      <c r="H262" s="846"/>
      <c r="I262" s="846"/>
      <c r="J262" s="904" t="s">
        <v>12429</v>
      </c>
      <c r="K262" s="904" t="s">
        <v>1165</v>
      </c>
      <c r="L262" s="904" t="s">
        <v>1611</v>
      </c>
      <c r="M262" s="912">
        <v>1</v>
      </c>
      <c r="N262" s="865"/>
    </row>
    <row r="263" spans="1:14" ht="25.5">
      <c r="A263" s="1616"/>
      <c r="B263" s="907">
        <v>259</v>
      </c>
      <c r="C263" s="905" t="s">
        <v>12425</v>
      </c>
      <c r="D263" s="904" t="s">
        <v>12426</v>
      </c>
      <c r="E263" s="903" t="s">
        <v>12427</v>
      </c>
      <c r="F263" s="904" t="s">
        <v>12428</v>
      </c>
      <c r="G263" s="846">
        <v>1</v>
      </c>
      <c r="H263" s="846"/>
      <c r="I263" s="846"/>
      <c r="J263" s="904" t="s">
        <v>12430</v>
      </c>
      <c r="K263" s="904" t="s">
        <v>6603</v>
      </c>
      <c r="L263" s="904" t="s">
        <v>1611</v>
      </c>
      <c r="M263" s="912">
        <v>1</v>
      </c>
      <c r="N263" s="865"/>
    </row>
    <row r="264" spans="1:14" ht="25.5">
      <c r="A264" s="1616"/>
      <c r="B264" s="907">
        <v>260</v>
      </c>
      <c r="C264" s="905" t="s">
        <v>12425</v>
      </c>
      <c r="D264" s="904" t="s">
        <v>12426</v>
      </c>
      <c r="E264" s="903" t="s">
        <v>12427</v>
      </c>
      <c r="F264" s="904" t="s">
        <v>12428</v>
      </c>
      <c r="G264" s="846"/>
      <c r="H264" s="846">
        <v>1</v>
      </c>
      <c r="I264" s="846"/>
      <c r="J264" s="905" t="s">
        <v>10402</v>
      </c>
      <c r="K264" s="905" t="s">
        <v>6365</v>
      </c>
      <c r="L264" s="905" t="s">
        <v>5409</v>
      </c>
      <c r="M264" s="865">
        <v>1</v>
      </c>
      <c r="N264" s="865"/>
    </row>
    <row r="265" spans="1:14" ht="25.5">
      <c r="A265" s="1616"/>
      <c r="B265" s="907">
        <v>261</v>
      </c>
      <c r="C265" s="905" t="s">
        <v>12425</v>
      </c>
      <c r="D265" s="904" t="s">
        <v>12426</v>
      </c>
      <c r="E265" s="903" t="s">
        <v>12427</v>
      </c>
      <c r="F265" s="904" t="s">
        <v>12428</v>
      </c>
      <c r="G265" s="846"/>
      <c r="H265" s="846">
        <v>1</v>
      </c>
      <c r="I265" s="846"/>
      <c r="J265" s="905" t="s">
        <v>6764</v>
      </c>
      <c r="K265" s="905" t="s">
        <v>6177</v>
      </c>
      <c r="L265" s="905" t="s">
        <v>5409</v>
      </c>
      <c r="M265" s="865">
        <v>1</v>
      </c>
      <c r="N265" s="865"/>
    </row>
    <row r="266" spans="1:14" ht="25.5">
      <c r="A266" s="1616"/>
      <c r="B266" s="907">
        <v>262</v>
      </c>
      <c r="C266" s="905" t="s">
        <v>12425</v>
      </c>
      <c r="D266" s="904" t="s">
        <v>12426</v>
      </c>
      <c r="E266" s="903" t="s">
        <v>12427</v>
      </c>
      <c r="F266" s="904" t="s">
        <v>12428</v>
      </c>
      <c r="G266" s="846"/>
      <c r="H266" s="846">
        <v>1</v>
      </c>
      <c r="I266" s="846"/>
      <c r="J266" s="905" t="s">
        <v>12431</v>
      </c>
      <c r="K266" s="905" t="s">
        <v>6603</v>
      </c>
      <c r="L266" s="905" t="s">
        <v>5409</v>
      </c>
      <c r="M266" s="865"/>
      <c r="N266" s="865">
        <v>1</v>
      </c>
    </row>
    <row r="267" spans="1:14" ht="25.5">
      <c r="A267" s="1616"/>
      <c r="B267" s="907">
        <v>263</v>
      </c>
      <c r="C267" s="905" t="s">
        <v>12425</v>
      </c>
      <c r="D267" s="904" t="s">
        <v>12426</v>
      </c>
      <c r="E267" s="903" t="s">
        <v>12427</v>
      </c>
      <c r="F267" s="904" t="s">
        <v>12428</v>
      </c>
      <c r="G267" s="846"/>
      <c r="H267" s="846">
        <v>1</v>
      </c>
      <c r="I267" s="846"/>
      <c r="J267" s="905" t="s">
        <v>5940</v>
      </c>
      <c r="K267" s="905" t="s">
        <v>6603</v>
      </c>
      <c r="L267" s="905" t="s">
        <v>1611</v>
      </c>
      <c r="M267" s="865"/>
      <c r="N267" s="865">
        <v>1</v>
      </c>
    </row>
    <row r="268" spans="1:14" ht="25.5">
      <c r="A268" s="1616"/>
      <c r="B268" s="907">
        <v>264</v>
      </c>
      <c r="C268" s="905" t="s">
        <v>12425</v>
      </c>
      <c r="D268" s="904" t="s">
        <v>12426</v>
      </c>
      <c r="E268" s="903" t="s">
        <v>12427</v>
      </c>
      <c r="F268" s="904" t="s">
        <v>12428</v>
      </c>
      <c r="G268" s="846"/>
      <c r="H268" s="846">
        <v>1</v>
      </c>
      <c r="I268" s="846"/>
      <c r="J268" s="905" t="s">
        <v>10403</v>
      </c>
      <c r="K268" s="905" t="s">
        <v>6776</v>
      </c>
      <c r="L268" s="905" t="s">
        <v>1611</v>
      </c>
      <c r="M268" s="865"/>
      <c r="N268" s="865">
        <v>1</v>
      </c>
    </row>
    <row r="269" spans="1:14" ht="25.5">
      <c r="A269" s="1616"/>
      <c r="B269" s="907">
        <v>265</v>
      </c>
      <c r="C269" s="905" t="s">
        <v>12425</v>
      </c>
      <c r="D269" s="904" t="s">
        <v>12426</v>
      </c>
      <c r="E269" s="903" t="s">
        <v>12427</v>
      </c>
      <c r="F269" s="904" t="s">
        <v>12428</v>
      </c>
      <c r="G269" s="846"/>
      <c r="H269" s="846">
        <v>1</v>
      </c>
      <c r="I269" s="846"/>
      <c r="J269" s="905" t="s">
        <v>6537</v>
      </c>
      <c r="K269" s="905" t="s">
        <v>6365</v>
      </c>
      <c r="L269" s="905" t="s">
        <v>1611</v>
      </c>
      <c r="M269" s="865">
        <v>1</v>
      </c>
      <c r="N269" s="865"/>
    </row>
    <row r="270" spans="1:14" ht="25.5">
      <c r="A270" s="1616"/>
      <c r="B270" s="907">
        <v>266</v>
      </c>
      <c r="C270" s="905" t="s">
        <v>12425</v>
      </c>
      <c r="D270" s="904" t="s">
        <v>12426</v>
      </c>
      <c r="E270" s="903" t="s">
        <v>12427</v>
      </c>
      <c r="F270" s="904" t="s">
        <v>12428</v>
      </c>
      <c r="G270" s="846"/>
      <c r="H270" s="846">
        <v>1</v>
      </c>
      <c r="I270" s="846"/>
      <c r="J270" s="905" t="s">
        <v>12432</v>
      </c>
      <c r="K270" s="905" t="s">
        <v>6776</v>
      </c>
      <c r="L270" s="905" t="s">
        <v>1611</v>
      </c>
      <c r="M270" s="865">
        <v>1</v>
      </c>
      <c r="N270" s="865"/>
    </row>
    <row r="271" spans="1:14" ht="25.5">
      <c r="A271" s="1616"/>
      <c r="B271" s="907">
        <v>267</v>
      </c>
      <c r="C271" s="905" t="s">
        <v>12425</v>
      </c>
      <c r="D271" s="904" t="s">
        <v>12426</v>
      </c>
      <c r="E271" s="903" t="s">
        <v>12427</v>
      </c>
      <c r="F271" s="904" t="s">
        <v>12428</v>
      </c>
      <c r="G271" s="846"/>
      <c r="H271" s="846"/>
      <c r="I271" s="846">
        <v>1</v>
      </c>
      <c r="J271" s="905" t="s">
        <v>11692</v>
      </c>
      <c r="K271" s="905" t="s">
        <v>6602</v>
      </c>
      <c r="L271" s="905" t="s">
        <v>5409</v>
      </c>
      <c r="M271" s="865">
        <v>1</v>
      </c>
      <c r="N271" s="865"/>
    </row>
    <row r="272" spans="1:14" ht="25.5">
      <c r="A272" s="1616"/>
      <c r="B272" s="907">
        <v>268</v>
      </c>
      <c r="C272" s="905" t="s">
        <v>12425</v>
      </c>
      <c r="D272" s="904" t="s">
        <v>12426</v>
      </c>
      <c r="E272" s="903" t="s">
        <v>12427</v>
      </c>
      <c r="F272" s="904" t="s">
        <v>12428</v>
      </c>
      <c r="G272" s="846"/>
      <c r="H272" s="846"/>
      <c r="I272" s="846">
        <v>1</v>
      </c>
      <c r="J272" s="905" t="s">
        <v>11704</v>
      </c>
      <c r="K272" s="905" t="s">
        <v>1169</v>
      </c>
      <c r="L272" s="905" t="s">
        <v>5409</v>
      </c>
      <c r="M272" s="865">
        <v>1</v>
      </c>
      <c r="N272" s="865"/>
    </row>
    <row r="273" spans="1:14" ht="25.5">
      <c r="A273" s="1616"/>
      <c r="B273" s="907">
        <v>269</v>
      </c>
      <c r="C273" s="905" t="s">
        <v>12425</v>
      </c>
      <c r="D273" s="904" t="s">
        <v>12426</v>
      </c>
      <c r="E273" s="903" t="s">
        <v>12427</v>
      </c>
      <c r="F273" s="904" t="s">
        <v>12428</v>
      </c>
      <c r="G273" s="846"/>
      <c r="H273" s="846"/>
      <c r="I273" s="846">
        <v>1</v>
      </c>
      <c r="J273" s="905" t="s">
        <v>12433</v>
      </c>
      <c r="K273" s="905" t="s">
        <v>1165</v>
      </c>
      <c r="L273" s="905" t="s">
        <v>5409</v>
      </c>
      <c r="M273" s="865">
        <v>1</v>
      </c>
      <c r="N273" s="865"/>
    </row>
    <row r="274" spans="1:14" ht="25.5">
      <c r="A274" s="1616"/>
      <c r="B274" s="907">
        <v>270</v>
      </c>
      <c r="C274" s="905" t="s">
        <v>12425</v>
      </c>
      <c r="D274" s="904" t="s">
        <v>12426</v>
      </c>
      <c r="E274" s="903" t="s">
        <v>12427</v>
      </c>
      <c r="F274" s="904" t="s">
        <v>12428</v>
      </c>
      <c r="G274" s="846"/>
      <c r="H274" s="846"/>
      <c r="I274" s="846">
        <v>1</v>
      </c>
      <c r="J274" s="905" t="s">
        <v>12434</v>
      </c>
      <c r="K274" s="905" t="s">
        <v>6603</v>
      </c>
      <c r="L274" s="905" t="s">
        <v>5409</v>
      </c>
      <c r="M274" s="865">
        <v>1</v>
      </c>
      <c r="N274" s="865"/>
    </row>
    <row r="275" spans="1:14" ht="25.5">
      <c r="A275" s="1616"/>
      <c r="B275" s="907">
        <v>271</v>
      </c>
      <c r="C275" s="905" t="s">
        <v>12425</v>
      </c>
      <c r="D275" s="904" t="s">
        <v>12426</v>
      </c>
      <c r="E275" s="903" t="s">
        <v>12427</v>
      </c>
      <c r="F275" s="904" t="s">
        <v>12428</v>
      </c>
      <c r="G275" s="846"/>
      <c r="H275" s="846"/>
      <c r="I275" s="846">
        <v>1</v>
      </c>
      <c r="J275" s="905" t="s">
        <v>12435</v>
      </c>
      <c r="K275" s="905" t="s">
        <v>1169</v>
      </c>
      <c r="L275" s="905" t="s">
        <v>5409</v>
      </c>
      <c r="M275" s="865"/>
      <c r="N275" s="865">
        <v>1</v>
      </c>
    </row>
    <row r="276" spans="1:14" ht="25.5">
      <c r="A276" s="1616"/>
      <c r="B276" s="907">
        <v>272</v>
      </c>
      <c r="C276" s="905" t="s">
        <v>12425</v>
      </c>
      <c r="D276" s="905" t="s">
        <v>12426</v>
      </c>
      <c r="E276" s="905" t="s">
        <v>12427</v>
      </c>
      <c r="F276" s="905" t="s">
        <v>12428</v>
      </c>
      <c r="G276" s="865"/>
      <c r="H276" s="865"/>
      <c r="I276" s="865">
        <v>1</v>
      </c>
      <c r="J276" s="905" t="s">
        <v>11688</v>
      </c>
      <c r="K276" s="905" t="s">
        <v>6776</v>
      </c>
      <c r="L276" s="905" t="s">
        <v>5409</v>
      </c>
      <c r="M276" s="865"/>
      <c r="N276" s="865">
        <v>1</v>
      </c>
    </row>
    <row r="277" spans="1:14" ht="25.5">
      <c r="A277" s="1616"/>
      <c r="B277" s="907">
        <v>273</v>
      </c>
      <c r="C277" s="905" t="s">
        <v>12425</v>
      </c>
      <c r="D277" s="905" t="s">
        <v>12426</v>
      </c>
      <c r="E277" s="905" t="s">
        <v>12427</v>
      </c>
      <c r="F277" s="905" t="s">
        <v>12428</v>
      </c>
      <c r="G277" s="865"/>
      <c r="H277" s="865"/>
      <c r="I277" s="865">
        <v>1</v>
      </c>
      <c r="J277" s="905" t="s">
        <v>12436</v>
      </c>
      <c r="K277" s="905" t="s">
        <v>1165</v>
      </c>
      <c r="L277" s="905" t="s">
        <v>5409</v>
      </c>
      <c r="M277" s="865"/>
      <c r="N277" s="865">
        <v>1</v>
      </c>
    </row>
    <row r="278" spans="1:14" ht="25.5">
      <c r="A278" s="1616"/>
      <c r="B278" s="907">
        <v>274</v>
      </c>
      <c r="C278" s="905" t="s">
        <v>12425</v>
      </c>
      <c r="D278" s="905" t="s">
        <v>12426</v>
      </c>
      <c r="E278" s="905" t="s">
        <v>12427</v>
      </c>
      <c r="F278" s="905" t="s">
        <v>12428</v>
      </c>
      <c r="G278" s="865"/>
      <c r="H278" s="865"/>
      <c r="I278" s="865">
        <v>1</v>
      </c>
      <c r="J278" s="905" t="s">
        <v>11686</v>
      </c>
      <c r="K278" s="905" t="s">
        <v>1169</v>
      </c>
      <c r="L278" s="905" t="s">
        <v>1611</v>
      </c>
      <c r="M278" s="865"/>
      <c r="N278" s="865">
        <v>1</v>
      </c>
    </row>
    <row r="279" spans="1:14" ht="25.5">
      <c r="A279" s="1616"/>
      <c r="B279" s="907">
        <v>275</v>
      </c>
      <c r="C279" s="905" t="s">
        <v>12425</v>
      </c>
      <c r="D279" s="905" t="s">
        <v>12426</v>
      </c>
      <c r="E279" s="905" t="s">
        <v>12427</v>
      </c>
      <c r="F279" s="905" t="s">
        <v>12428</v>
      </c>
      <c r="G279" s="865"/>
      <c r="H279" s="865"/>
      <c r="I279" s="865">
        <v>1</v>
      </c>
      <c r="J279" s="905" t="s">
        <v>9431</v>
      </c>
      <c r="K279" s="905" t="s">
        <v>6367</v>
      </c>
      <c r="L279" s="905" t="s">
        <v>1611</v>
      </c>
      <c r="M279" s="865"/>
      <c r="N279" s="865">
        <v>1</v>
      </c>
    </row>
    <row r="280" spans="1:14" ht="38.25">
      <c r="A280" s="1616" t="s">
        <v>1507</v>
      </c>
      <c r="B280" s="907">
        <v>276</v>
      </c>
      <c r="C280" s="905" t="s">
        <v>12437</v>
      </c>
      <c r="D280" s="904" t="s">
        <v>10788</v>
      </c>
      <c r="E280" s="903" t="s">
        <v>12438</v>
      </c>
      <c r="F280" s="904" t="s">
        <v>10039</v>
      </c>
      <c r="G280" s="846"/>
      <c r="H280" s="846">
        <v>1</v>
      </c>
      <c r="I280" s="846"/>
      <c r="J280" s="904" t="s">
        <v>12439</v>
      </c>
      <c r="K280" s="904" t="s">
        <v>5060</v>
      </c>
      <c r="L280" s="904" t="s">
        <v>1640</v>
      </c>
      <c r="M280" s="814"/>
      <c r="N280" s="814">
        <v>3</v>
      </c>
    </row>
    <row r="281" spans="1:14" ht="38.25">
      <c r="A281" s="1616"/>
      <c r="B281" s="907">
        <v>277</v>
      </c>
      <c r="C281" s="905" t="s">
        <v>12437</v>
      </c>
      <c r="D281" s="904" t="s">
        <v>10788</v>
      </c>
      <c r="E281" s="903" t="s">
        <v>12438</v>
      </c>
      <c r="F281" s="904" t="s">
        <v>10039</v>
      </c>
      <c r="G281" s="846"/>
      <c r="H281" s="846">
        <v>1</v>
      </c>
      <c r="I281" s="846"/>
      <c r="J281" s="819" t="s">
        <v>12440</v>
      </c>
      <c r="K281" s="819" t="s">
        <v>5060</v>
      </c>
      <c r="L281" s="819" t="s">
        <v>1751</v>
      </c>
      <c r="M281" s="814">
        <v>3</v>
      </c>
      <c r="N281" s="814"/>
    </row>
    <row r="282" spans="1:14" ht="25.5">
      <c r="A282" s="1616"/>
      <c r="B282" s="907">
        <v>278</v>
      </c>
      <c r="C282" s="905" t="s">
        <v>12437</v>
      </c>
      <c r="D282" s="904" t="s">
        <v>10788</v>
      </c>
      <c r="E282" s="903" t="s">
        <v>12438</v>
      </c>
      <c r="F282" s="904" t="s">
        <v>10039</v>
      </c>
      <c r="G282" s="846"/>
      <c r="H282" s="846">
        <v>1</v>
      </c>
      <c r="I282" s="846"/>
      <c r="J282" s="819" t="s">
        <v>11797</v>
      </c>
      <c r="K282" s="819" t="s">
        <v>6368</v>
      </c>
      <c r="L282" s="819" t="s">
        <v>1751</v>
      </c>
      <c r="M282" s="814">
        <v>1</v>
      </c>
      <c r="N282" s="814"/>
    </row>
    <row r="283" spans="1:14" ht="38.25">
      <c r="A283" s="1616"/>
      <c r="B283" s="907">
        <v>279</v>
      </c>
      <c r="C283" s="905" t="s">
        <v>12437</v>
      </c>
      <c r="D283" s="904" t="s">
        <v>10788</v>
      </c>
      <c r="E283" s="903" t="s">
        <v>12438</v>
      </c>
      <c r="F283" s="904" t="s">
        <v>10039</v>
      </c>
      <c r="G283" s="846"/>
      <c r="H283" s="846"/>
      <c r="I283" s="846">
        <v>1</v>
      </c>
      <c r="J283" s="819" t="s">
        <v>12441</v>
      </c>
      <c r="K283" s="819" t="s">
        <v>5060</v>
      </c>
      <c r="L283" s="819" t="s">
        <v>1751</v>
      </c>
      <c r="M283" s="814"/>
      <c r="N283" s="814">
        <v>3</v>
      </c>
    </row>
    <row r="284" spans="1:14" ht="38.25">
      <c r="A284" s="1616"/>
      <c r="B284" s="907">
        <v>280</v>
      </c>
      <c r="C284" s="905" t="s">
        <v>12437</v>
      </c>
      <c r="D284" s="819" t="s">
        <v>10788</v>
      </c>
      <c r="E284" s="819" t="s">
        <v>12438</v>
      </c>
      <c r="F284" s="819" t="s">
        <v>10039</v>
      </c>
      <c r="G284" s="814"/>
      <c r="H284" s="814"/>
      <c r="I284" s="814">
        <v>1</v>
      </c>
      <c r="J284" s="819" t="s">
        <v>12442</v>
      </c>
      <c r="K284" s="819" t="s">
        <v>5060</v>
      </c>
      <c r="L284" s="819" t="s">
        <v>1751</v>
      </c>
      <c r="M284" s="814">
        <v>1</v>
      </c>
      <c r="N284" s="814">
        <v>1</v>
      </c>
    </row>
    <row r="285" spans="1:14" ht="38.25">
      <c r="A285" s="1616"/>
      <c r="B285" s="907">
        <v>281</v>
      </c>
      <c r="C285" s="905" t="s">
        <v>12443</v>
      </c>
      <c r="D285" s="819" t="s">
        <v>12444</v>
      </c>
      <c r="E285" s="819" t="s">
        <v>12445</v>
      </c>
      <c r="F285" s="819" t="s">
        <v>1611</v>
      </c>
      <c r="G285" s="814"/>
      <c r="H285" s="814"/>
      <c r="I285" s="814">
        <v>1</v>
      </c>
      <c r="J285" s="819" t="s">
        <v>12446</v>
      </c>
      <c r="K285" s="819" t="s">
        <v>6368</v>
      </c>
      <c r="L285" s="819" t="s">
        <v>1611</v>
      </c>
      <c r="M285" s="814">
        <v>1</v>
      </c>
      <c r="N285" s="814">
        <v>1</v>
      </c>
    </row>
    <row r="286" spans="1:14" ht="25.5">
      <c r="A286" s="1616" t="s">
        <v>2993</v>
      </c>
      <c r="B286" s="907">
        <v>282</v>
      </c>
      <c r="C286" s="905" t="s">
        <v>12447</v>
      </c>
      <c r="D286" s="904" t="s">
        <v>12448</v>
      </c>
      <c r="E286" s="903" t="s">
        <v>12449</v>
      </c>
      <c r="F286" s="904" t="s">
        <v>1611</v>
      </c>
      <c r="G286" s="846">
        <v>1</v>
      </c>
      <c r="H286" s="846"/>
      <c r="I286" s="846"/>
      <c r="J286" s="904" t="s">
        <v>12450</v>
      </c>
      <c r="K286" s="904" t="s">
        <v>6111</v>
      </c>
      <c r="L286" s="904" t="s">
        <v>1611</v>
      </c>
      <c r="M286" s="846">
        <v>1</v>
      </c>
      <c r="N286" s="846"/>
    </row>
    <row r="287" spans="1:14" ht="25.5">
      <c r="A287" s="1616"/>
      <c r="B287" s="907">
        <v>283</v>
      </c>
      <c r="C287" s="905" t="s">
        <v>12447</v>
      </c>
      <c r="D287" s="904" t="s">
        <v>12448</v>
      </c>
      <c r="E287" s="903" t="s">
        <v>12449</v>
      </c>
      <c r="F287" s="904" t="s">
        <v>1611</v>
      </c>
      <c r="G287" s="846">
        <v>1</v>
      </c>
      <c r="H287" s="846"/>
      <c r="I287" s="846"/>
      <c r="J287" s="904" t="s">
        <v>12450</v>
      </c>
      <c r="K287" s="904" t="s">
        <v>6422</v>
      </c>
      <c r="L287" s="904" t="s">
        <v>1611</v>
      </c>
      <c r="M287" s="846">
        <v>1</v>
      </c>
      <c r="N287" s="846"/>
    </row>
    <row r="288" spans="1:14" ht="25.5">
      <c r="A288" s="1616"/>
      <c r="B288" s="907">
        <v>284</v>
      </c>
      <c r="C288" s="905" t="s">
        <v>12447</v>
      </c>
      <c r="D288" s="904" t="s">
        <v>12448</v>
      </c>
      <c r="E288" s="903" t="s">
        <v>12449</v>
      </c>
      <c r="F288" s="904" t="s">
        <v>1611</v>
      </c>
      <c r="G288" s="846">
        <v>1</v>
      </c>
      <c r="H288" s="846"/>
      <c r="I288" s="846"/>
      <c r="J288" s="904" t="s">
        <v>6409</v>
      </c>
      <c r="K288" s="904" t="s">
        <v>6426</v>
      </c>
      <c r="L288" s="904" t="s">
        <v>1611</v>
      </c>
      <c r="M288" s="846">
        <v>1</v>
      </c>
      <c r="N288" s="846"/>
    </row>
    <row r="289" spans="1:14" ht="25.5">
      <c r="A289" s="1616"/>
      <c r="B289" s="907">
        <v>285</v>
      </c>
      <c r="C289" s="905" t="s">
        <v>12447</v>
      </c>
      <c r="D289" s="904" t="s">
        <v>12448</v>
      </c>
      <c r="E289" s="903" t="s">
        <v>12449</v>
      </c>
      <c r="F289" s="904" t="s">
        <v>1611</v>
      </c>
      <c r="G289" s="846">
        <v>1</v>
      </c>
      <c r="H289" s="846"/>
      <c r="I289" s="846"/>
      <c r="J289" s="904" t="s">
        <v>12451</v>
      </c>
      <c r="K289" s="904" t="s">
        <v>17</v>
      </c>
      <c r="L289" s="904" t="s">
        <v>1611</v>
      </c>
      <c r="M289" s="846">
        <v>1</v>
      </c>
      <c r="N289" s="846"/>
    </row>
    <row r="290" spans="1:14" ht="38.25">
      <c r="A290" s="1616"/>
      <c r="B290" s="907">
        <v>286</v>
      </c>
      <c r="C290" s="905" t="s">
        <v>12447</v>
      </c>
      <c r="D290" s="904" t="s">
        <v>12448</v>
      </c>
      <c r="E290" s="903" t="s">
        <v>12449</v>
      </c>
      <c r="F290" s="904" t="s">
        <v>1611</v>
      </c>
      <c r="G290" s="846">
        <v>1</v>
      </c>
      <c r="H290" s="846"/>
      <c r="I290" s="846"/>
      <c r="J290" s="904" t="s">
        <v>12452</v>
      </c>
      <c r="K290" s="904" t="s">
        <v>12453</v>
      </c>
      <c r="L290" s="904" t="s">
        <v>1611</v>
      </c>
      <c r="M290" s="846">
        <v>4</v>
      </c>
      <c r="N290" s="846"/>
    </row>
    <row r="291" spans="1:14" ht="25.5">
      <c r="A291" s="1616"/>
      <c r="B291" s="907">
        <v>287</v>
      </c>
      <c r="C291" s="905" t="s">
        <v>12447</v>
      </c>
      <c r="D291" s="904" t="s">
        <v>12448</v>
      </c>
      <c r="E291" s="903" t="s">
        <v>12449</v>
      </c>
      <c r="F291" s="904" t="s">
        <v>1611</v>
      </c>
      <c r="G291" s="846"/>
      <c r="H291" s="846">
        <v>1</v>
      </c>
      <c r="I291" s="846"/>
      <c r="J291" s="904" t="s">
        <v>12450</v>
      </c>
      <c r="K291" s="904" t="s">
        <v>8971</v>
      </c>
      <c r="L291" s="904" t="s">
        <v>1611</v>
      </c>
      <c r="M291" s="846">
        <v>1</v>
      </c>
      <c r="N291" s="846"/>
    </row>
    <row r="292" spans="1:14" ht="38.25">
      <c r="A292" s="1616"/>
      <c r="B292" s="907">
        <v>288</v>
      </c>
      <c r="C292" s="905" t="s">
        <v>12447</v>
      </c>
      <c r="D292" s="904" t="s">
        <v>12448</v>
      </c>
      <c r="E292" s="903" t="s">
        <v>12449</v>
      </c>
      <c r="F292" s="904" t="s">
        <v>1611</v>
      </c>
      <c r="G292" s="846"/>
      <c r="H292" s="846">
        <v>1</v>
      </c>
      <c r="I292" s="846"/>
      <c r="J292" s="904" t="s">
        <v>12454</v>
      </c>
      <c r="K292" s="904" t="s">
        <v>12455</v>
      </c>
      <c r="L292" s="904" t="s">
        <v>1611</v>
      </c>
      <c r="M292" s="846">
        <v>4</v>
      </c>
      <c r="N292" s="846"/>
    </row>
    <row r="293" spans="1:14" ht="25.5">
      <c r="A293" s="1616"/>
      <c r="B293" s="907">
        <v>289</v>
      </c>
      <c r="C293" s="905" t="s">
        <v>12447</v>
      </c>
      <c r="D293" s="904" t="s">
        <v>12448</v>
      </c>
      <c r="E293" s="903" t="s">
        <v>12449</v>
      </c>
      <c r="F293" s="904" t="s">
        <v>1611</v>
      </c>
      <c r="G293" s="846"/>
      <c r="H293" s="846">
        <v>1</v>
      </c>
      <c r="I293" s="846"/>
      <c r="J293" s="904" t="s">
        <v>6407</v>
      </c>
      <c r="K293" s="904" t="s">
        <v>6115</v>
      </c>
      <c r="L293" s="904" t="s">
        <v>1611</v>
      </c>
      <c r="M293" s="846">
        <v>1</v>
      </c>
      <c r="N293" s="846"/>
    </row>
    <row r="294" spans="1:14" ht="25.5">
      <c r="A294" s="1616"/>
      <c r="B294" s="907">
        <v>290</v>
      </c>
      <c r="C294" s="905" t="s">
        <v>12447</v>
      </c>
      <c r="D294" s="904" t="s">
        <v>12448</v>
      </c>
      <c r="E294" s="903" t="s">
        <v>12449</v>
      </c>
      <c r="F294" s="904" t="s">
        <v>1611</v>
      </c>
      <c r="G294" s="846"/>
      <c r="H294" s="846">
        <v>1</v>
      </c>
      <c r="I294" s="846"/>
      <c r="J294" s="904" t="s">
        <v>12456</v>
      </c>
      <c r="K294" s="904" t="s">
        <v>3768</v>
      </c>
      <c r="L294" s="904" t="s">
        <v>1611</v>
      </c>
      <c r="M294" s="846">
        <v>1</v>
      </c>
      <c r="N294" s="846"/>
    </row>
    <row r="295" spans="1:14" ht="25.5">
      <c r="A295" s="1616"/>
      <c r="B295" s="907">
        <v>291</v>
      </c>
      <c r="C295" s="905" t="s">
        <v>12447</v>
      </c>
      <c r="D295" s="904" t="s">
        <v>12448</v>
      </c>
      <c r="E295" s="903" t="s">
        <v>12449</v>
      </c>
      <c r="F295" s="904" t="s">
        <v>1611</v>
      </c>
      <c r="G295" s="846"/>
      <c r="H295" s="846"/>
      <c r="I295" s="846">
        <v>1</v>
      </c>
      <c r="J295" s="904" t="s">
        <v>12450</v>
      </c>
      <c r="K295" s="905" t="s">
        <v>12457</v>
      </c>
      <c r="L295" s="905" t="s">
        <v>1611</v>
      </c>
      <c r="M295" s="865">
        <v>1</v>
      </c>
      <c r="N295" s="865"/>
    </row>
    <row r="296" spans="1:14" ht="25.5">
      <c r="A296" s="1616"/>
      <c r="B296" s="907">
        <v>292</v>
      </c>
      <c r="C296" s="905" t="s">
        <v>12447</v>
      </c>
      <c r="D296" s="904" t="s">
        <v>12448</v>
      </c>
      <c r="E296" s="903" t="s">
        <v>12449</v>
      </c>
      <c r="F296" s="904" t="s">
        <v>1611</v>
      </c>
      <c r="G296" s="846"/>
      <c r="H296" s="846"/>
      <c r="I296" s="846">
        <v>1</v>
      </c>
      <c r="J296" s="904" t="s">
        <v>12458</v>
      </c>
      <c r="K296" s="905" t="s">
        <v>12459</v>
      </c>
      <c r="L296" s="905" t="s">
        <v>1611</v>
      </c>
      <c r="M296" s="865"/>
      <c r="N296" s="865">
        <v>1</v>
      </c>
    </row>
    <row r="297" spans="1:14" ht="25.5">
      <c r="A297" s="1616"/>
      <c r="B297" s="907">
        <v>293</v>
      </c>
      <c r="C297" s="905" t="s">
        <v>12447</v>
      </c>
      <c r="D297" s="904" t="s">
        <v>12448</v>
      </c>
      <c r="E297" s="903" t="s">
        <v>12449</v>
      </c>
      <c r="F297" s="904" t="s">
        <v>1611</v>
      </c>
      <c r="G297" s="846"/>
      <c r="H297" s="846"/>
      <c r="I297" s="846">
        <v>1</v>
      </c>
      <c r="J297" s="904" t="s">
        <v>6407</v>
      </c>
      <c r="K297" s="905" t="s">
        <v>6569</v>
      </c>
      <c r="L297" s="905" t="s">
        <v>1611</v>
      </c>
      <c r="M297" s="865">
        <v>1</v>
      </c>
      <c r="N297" s="865"/>
    </row>
    <row r="298" spans="1:14" ht="25.5">
      <c r="A298" s="1616"/>
      <c r="B298" s="907">
        <v>294</v>
      </c>
      <c r="C298" s="905" t="s">
        <v>12447</v>
      </c>
      <c r="D298" s="904" t="s">
        <v>12448</v>
      </c>
      <c r="E298" s="903" t="s">
        <v>12449</v>
      </c>
      <c r="F298" s="904" t="s">
        <v>1611</v>
      </c>
      <c r="G298" s="846"/>
      <c r="H298" s="846"/>
      <c r="I298" s="846">
        <v>1</v>
      </c>
      <c r="J298" s="904" t="s">
        <v>12460</v>
      </c>
      <c r="K298" s="905" t="s">
        <v>12461</v>
      </c>
      <c r="L298" s="905" t="s">
        <v>1611</v>
      </c>
      <c r="M298" s="865">
        <v>1</v>
      </c>
      <c r="N298" s="865"/>
    </row>
    <row r="299" spans="1:14" ht="25.5">
      <c r="A299" s="1616"/>
      <c r="B299" s="907">
        <v>295</v>
      </c>
      <c r="C299" s="905" t="s">
        <v>12447</v>
      </c>
      <c r="D299" s="904" t="s">
        <v>12448</v>
      </c>
      <c r="E299" s="903" t="s">
        <v>12449</v>
      </c>
      <c r="F299" s="904" t="s">
        <v>1611</v>
      </c>
      <c r="G299" s="913"/>
      <c r="H299" s="913"/>
      <c r="I299" s="846">
        <v>1</v>
      </c>
      <c r="J299" s="904" t="s">
        <v>12451</v>
      </c>
      <c r="K299" s="905" t="s">
        <v>3768</v>
      </c>
      <c r="L299" s="905" t="s">
        <v>1611</v>
      </c>
      <c r="M299" s="865">
        <v>1</v>
      </c>
      <c r="N299" s="865"/>
    </row>
    <row r="300" spans="1:14" ht="25.5">
      <c r="A300" s="1616"/>
      <c r="B300" s="907">
        <v>296</v>
      </c>
      <c r="C300" s="905" t="s">
        <v>12447</v>
      </c>
      <c r="D300" s="904" t="s">
        <v>12448</v>
      </c>
      <c r="E300" s="903" t="s">
        <v>12449</v>
      </c>
      <c r="F300" s="904" t="s">
        <v>1611</v>
      </c>
      <c r="G300" s="846"/>
      <c r="H300" s="846"/>
      <c r="I300" s="846">
        <v>1</v>
      </c>
      <c r="J300" s="904" t="s">
        <v>12451</v>
      </c>
      <c r="K300" s="905" t="s">
        <v>3770</v>
      </c>
      <c r="L300" s="905" t="s">
        <v>1611</v>
      </c>
      <c r="M300" s="865">
        <v>1</v>
      </c>
      <c r="N300" s="865"/>
    </row>
    <row r="301" spans="1:14" ht="25.5">
      <c r="A301" s="1616"/>
      <c r="B301" s="907">
        <v>297</v>
      </c>
      <c r="C301" s="905" t="s">
        <v>12447</v>
      </c>
      <c r="D301" s="904" t="s">
        <v>12448</v>
      </c>
      <c r="E301" s="903" t="s">
        <v>12449</v>
      </c>
      <c r="F301" s="904" t="s">
        <v>1611</v>
      </c>
      <c r="G301" s="846"/>
      <c r="H301" s="846"/>
      <c r="I301" s="846">
        <v>1</v>
      </c>
      <c r="J301" s="904" t="s">
        <v>12462</v>
      </c>
      <c r="K301" s="905" t="s">
        <v>12463</v>
      </c>
      <c r="L301" s="905" t="s">
        <v>1611</v>
      </c>
      <c r="M301" s="865"/>
      <c r="N301" s="865">
        <v>1</v>
      </c>
    </row>
    <row r="302" spans="1:14" ht="25.5">
      <c r="A302" s="1616"/>
      <c r="B302" s="907">
        <v>298</v>
      </c>
      <c r="C302" s="905" t="s">
        <v>12447</v>
      </c>
      <c r="D302" s="904" t="s">
        <v>12448</v>
      </c>
      <c r="E302" s="903" t="s">
        <v>12449</v>
      </c>
      <c r="F302" s="904" t="s">
        <v>1611</v>
      </c>
      <c r="G302" s="846"/>
      <c r="H302" s="846"/>
      <c r="I302" s="846">
        <v>1</v>
      </c>
      <c r="J302" s="904" t="s">
        <v>12462</v>
      </c>
      <c r="K302" s="905" t="s">
        <v>12464</v>
      </c>
      <c r="L302" s="905" t="s">
        <v>1611</v>
      </c>
      <c r="M302" s="865"/>
      <c r="N302" s="865">
        <v>1</v>
      </c>
    </row>
    <row r="303" spans="1:14" ht="25.5">
      <c r="A303" s="1616"/>
      <c r="B303" s="907">
        <v>299</v>
      </c>
      <c r="C303" s="905" t="s">
        <v>12447</v>
      </c>
      <c r="D303" s="904" t="s">
        <v>12448</v>
      </c>
      <c r="E303" s="903" t="s">
        <v>12449</v>
      </c>
      <c r="F303" s="904" t="s">
        <v>1611</v>
      </c>
      <c r="G303" s="846"/>
      <c r="H303" s="846"/>
      <c r="I303" s="846">
        <v>1</v>
      </c>
      <c r="J303" s="904" t="s">
        <v>12462</v>
      </c>
      <c r="K303" s="905" t="s">
        <v>6422</v>
      </c>
      <c r="L303" s="905" t="s">
        <v>1611</v>
      </c>
      <c r="M303" s="865"/>
      <c r="N303" s="865">
        <v>1</v>
      </c>
    </row>
    <row r="304" spans="1:14" ht="25.5">
      <c r="A304" s="1616"/>
      <c r="B304" s="907">
        <v>300</v>
      </c>
      <c r="C304" s="905" t="s">
        <v>12465</v>
      </c>
      <c r="D304" s="904" t="s">
        <v>12466</v>
      </c>
      <c r="E304" s="903" t="s">
        <v>12467</v>
      </c>
      <c r="F304" s="904" t="s">
        <v>1611</v>
      </c>
      <c r="G304" s="846">
        <v>1</v>
      </c>
      <c r="H304" s="846"/>
      <c r="I304" s="846"/>
      <c r="J304" s="904" t="s">
        <v>6400</v>
      </c>
      <c r="K304" s="904" t="s">
        <v>7210</v>
      </c>
      <c r="L304" s="904" t="s">
        <v>1611</v>
      </c>
      <c r="M304" s="865">
        <v>1</v>
      </c>
      <c r="N304" s="865"/>
    </row>
    <row r="305" spans="1:14" ht="25.5">
      <c r="A305" s="1616"/>
      <c r="B305" s="907">
        <v>301</v>
      </c>
      <c r="C305" s="905" t="s">
        <v>12465</v>
      </c>
      <c r="D305" s="904" t="s">
        <v>12466</v>
      </c>
      <c r="E305" s="903" t="s">
        <v>12467</v>
      </c>
      <c r="F305" s="904" t="s">
        <v>1611</v>
      </c>
      <c r="G305" s="846">
        <v>1</v>
      </c>
      <c r="H305" s="846"/>
      <c r="I305" s="846"/>
      <c r="J305" s="905" t="s">
        <v>6400</v>
      </c>
      <c r="K305" s="905" t="s">
        <v>6401</v>
      </c>
      <c r="L305" s="905" t="s">
        <v>1611</v>
      </c>
      <c r="M305" s="865">
        <v>1</v>
      </c>
      <c r="N305" s="865"/>
    </row>
    <row r="306" spans="1:14" ht="25.5">
      <c r="A306" s="1616"/>
      <c r="B306" s="907">
        <v>302</v>
      </c>
      <c r="C306" s="905" t="s">
        <v>12465</v>
      </c>
      <c r="D306" s="904" t="s">
        <v>12466</v>
      </c>
      <c r="E306" s="903" t="s">
        <v>12467</v>
      </c>
      <c r="F306" s="904" t="s">
        <v>1611</v>
      </c>
      <c r="G306" s="846">
        <v>1</v>
      </c>
      <c r="H306" s="846"/>
      <c r="I306" s="846"/>
      <c r="J306" s="904" t="s">
        <v>6400</v>
      </c>
      <c r="K306" s="904" t="s">
        <v>12468</v>
      </c>
      <c r="L306" s="904" t="s">
        <v>1611</v>
      </c>
      <c r="M306" s="865">
        <v>1</v>
      </c>
      <c r="N306" s="865"/>
    </row>
    <row r="307" spans="1:14" ht="25.5">
      <c r="A307" s="1616"/>
      <c r="B307" s="907">
        <v>303</v>
      </c>
      <c r="C307" s="905" t="s">
        <v>12465</v>
      </c>
      <c r="D307" s="904" t="s">
        <v>12466</v>
      </c>
      <c r="E307" s="903" t="s">
        <v>12467</v>
      </c>
      <c r="F307" s="904" t="s">
        <v>1611</v>
      </c>
      <c r="G307" s="846"/>
      <c r="H307" s="846">
        <v>1</v>
      </c>
      <c r="I307" s="846"/>
      <c r="J307" s="905" t="s">
        <v>6400</v>
      </c>
      <c r="K307" s="905" t="s">
        <v>12469</v>
      </c>
      <c r="L307" s="905" t="s">
        <v>1611</v>
      </c>
      <c r="M307" s="865">
        <v>1</v>
      </c>
      <c r="N307" s="865"/>
    </row>
    <row r="308" spans="1:14" ht="25.5">
      <c r="A308" s="1616"/>
      <c r="B308" s="907">
        <v>304</v>
      </c>
      <c r="C308" s="905" t="s">
        <v>12465</v>
      </c>
      <c r="D308" s="904" t="s">
        <v>12466</v>
      </c>
      <c r="E308" s="903" t="s">
        <v>12467</v>
      </c>
      <c r="F308" s="904" t="s">
        <v>1611</v>
      </c>
      <c r="G308" s="846"/>
      <c r="H308" s="846">
        <v>1</v>
      </c>
      <c r="I308" s="846"/>
      <c r="J308" s="905" t="s">
        <v>5066</v>
      </c>
      <c r="K308" s="905" t="s">
        <v>12115</v>
      </c>
      <c r="L308" s="905" t="s">
        <v>1611</v>
      </c>
      <c r="M308" s="865">
        <v>1</v>
      </c>
      <c r="N308" s="865"/>
    </row>
    <row r="309" spans="1:14" ht="25.5">
      <c r="A309" s="1616"/>
      <c r="B309" s="907">
        <v>305</v>
      </c>
      <c r="C309" s="905" t="s">
        <v>12465</v>
      </c>
      <c r="D309" s="904" t="s">
        <v>12466</v>
      </c>
      <c r="E309" s="903" t="s">
        <v>12467</v>
      </c>
      <c r="F309" s="904" t="s">
        <v>1611</v>
      </c>
      <c r="G309" s="846"/>
      <c r="H309" s="846">
        <v>1</v>
      </c>
      <c r="I309" s="846"/>
      <c r="J309" s="905" t="s">
        <v>12470</v>
      </c>
      <c r="K309" s="905" t="s">
        <v>7210</v>
      </c>
      <c r="L309" s="905" t="s">
        <v>1611</v>
      </c>
      <c r="M309" s="865"/>
      <c r="N309" s="865">
        <v>1</v>
      </c>
    </row>
    <row r="310" spans="1:14" ht="25.5">
      <c r="A310" s="1616"/>
      <c r="B310" s="907">
        <v>306</v>
      </c>
      <c r="C310" s="905" t="s">
        <v>12465</v>
      </c>
      <c r="D310" s="904" t="s">
        <v>12466</v>
      </c>
      <c r="E310" s="903" t="s">
        <v>12467</v>
      </c>
      <c r="F310" s="904" t="s">
        <v>1611</v>
      </c>
      <c r="G310" s="846"/>
      <c r="H310" s="846">
        <v>1</v>
      </c>
      <c r="I310" s="846"/>
      <c r="J310" s="905" t="s">
        <v>5065</v>
      </c>
      <c r="K310" s="905" t="s">
        <v>12110</v>
      </c>
      <c r="L310" s="905" t="s">
        <v>1611</v>
      </c>
      <c r="M310" s="865"/>
      <c r="N310" s="865">
        <v>1</v>
      </c>
    </row>
    <row r="311" spans="1:14" ht="25.5">
      <c r="A311" s="1616"/>
      <c r="B311" s="907">
        <v>307</v>
      </c>
      <c r="C311" s="905" t="s">
        <v>12465</v>
      </c>
      <c r="D311" s="904" t="s">
        <v>12466</v>
      </c>
      <c r="E311" s="903" t="s">
        <v>12467</v>
      </c>
      <c r="F311" s="904" t="s">
        <v>1611</v>
      </c>
      <c r="G311" s="846"/>
      <c r="H311" s="846">
        <v>1</v>
      </c>
      <c r="I311" s="846"/>
      <c r="J311" s="905" t="s">
        <v>12470</v>
      </c>
      <c r="K311" s="905" t="s">
        <v>12471</v>
      </c>
      <c r="L311" s="905" t="s">
        <v>1611</v>
      </c>
      <c r="M311" s="865"/>
      <c r="N311" s="865">
        <v>1</v>
      </c>
    </row>
    <row r="312" spans="1:14" ht="38.25">
      <c r="A312" s="1616"/>
      <c r="B312" s="907">
        <v>308</v>
      </c>
      <c r="C312" s="905" t="s">
        <v>12465</v>
      </c>
      <c r="D312" s="904" t="s">
        <v>12466</v>
      </c>
      <c r="E312" s="903" t="s">
        <v>12467</v>
      </c>
      <c r="F312" s="904" t="s">
        <v>1611</v>
      </c>
      <c r="G312" s="846"/>
      <c r="H312" s="846">
        <v>1</v>
      </c>
      <c r="I312" s="846"/>
      <c r="J312" s="905" t="s">
        <v>12472</v>
      </c>
      <c r="K312" s="905" t="s">
        <v>12473</v>
      </c>
      <c r="L312" s="905" t="s">
        <v>1611</v>
      </c>
      <c r="M312" s="865"/>
      <c r="N312" s="865">
        <v>4</v>
      </c>
    </row>
    <row r="313" spans="1:14" ht="25.5">
      <c r="A313" s="1616"/>
      <c r="B313" s="907">
        <v>309</v>
      </c>
      <c r="C313" s="905" t="s">
        <v>12465</v>
      </c>
      <c r="D313" s="904" t="s">
        <v>12466</v>
      </c>
      <c r="E313" s="903" t="s">
        <v>12467</v>
      </c>
      <c r="F313" s="904" t="s">
        <v>1611</v>
      </c>
      <c r="G313" s="846"/>
      <c r="H313" s="846"/>
      <c r="I313" s="846">
        <v>1</v>
      </c>
      <c r="J313" s="905" t="s">
        <v>5066</v>
      </c>
      <c r="K313" s="905" t="s">
        <v>12474</v>
      </c>
      <c r="L313" s="905" t="s">
        <v>1611</v>
      </c>
      <c r="M313" s="865">
        <v>1</v>
      </c>
      <c r="N313" s="865"/>
    </row>
    <row r="314" spans="1:14" ht="25.5">
      <c r="A314" s="1616"/>
      <c r="B314" s="907">
        <v>310</v>
      </c>
      <c r="C314" s="905" t="s">
        <v>12465</v>
      </c>
      <c r="D314" s="904" t="s">
        <v>12466</v>
      </c>
      <c r="E314" s="903" t="s">
        <v>12467</v>
      </c>
      <c r="F314" s="904" t="s">
        <v>1611</v>
      </c>
      <c r="G314" s="846"/>
      <c r="H314" s="846"/>
      <c r="I314" s="846">
        <v>1</v>
      </c>
      <c r="J314" s="905" t="s">
        <v>5066</v>
      </c>
      <c r="K314" s="905" t="s">
        <v>12475</v>
      </c>
      <c r="L314" s="905" t="s">
        <v>1611</v>
      </c>
      <c r="M314" s="865">
        <v>1</v>
      </c>
      <c r="N314" s="865"/>
    </row>
    <row r="315" spans="1:14" ht="25.5">
      <c r="A315" s="1616"/>
      <c r="B315" s="907">
        <v>311</v>
      </c>
      <c r="C315" s="905" t="s">
        <v>12465</v>
      </c>
      <c r="D315" s="904" t="s">
        <v>12466</v>
      </c>
      <c r="E315" s="903" t="s">
        <v>12467</v>
      </c>
      <c r="F315" s="904" t="s">
        <v>1611</v>
      </c>
      <c r="G315" s="846"/>
      <c r="H315" s="846"/>
      <c r="I315" s="846">
        <v>1</v>
      </c>
      <c r="J315" s="905" t="s">
        <v>5066</v>
      </c>
      <c r="K315" s="905" t="s">
        <v>6403</v>
      </c>
      <c r="L315" s="905" t="s">
        <v>1611</v>
      </c>
      <c r="M315" s="865">
        <v>1</v>
      </c>
      <c r="N315" s="865"/>
    </row>
    <row r="316" spans="1:14" ht="25.5">
      <c r="A316" s="1616"/>
      <c r="B316" s="907">
        <v>312</v>
      </c>
      <c r="C316" s="905" t="s">
        <v>12465</v>
      </c>
      <c r="D316" s="904" t="s">
        <v>12466</v>
      </c>
      <c r="E316" s="903" t="s">
        <v>12467</v>
      </c>
      <c r="F316" s="904" t="s">
        <v>1611</v>
      </c>
      <c r="G316" s="846"/>
      <c r="H316" s="846"/>
      <c r="I316" s="846">
        <v>1</v>
      </c>
      <c r="J316" s="905" t="s">
        <v>5066</v>
      </c>
      <c r="K316" s="905" t="s">
        <v>12110</v>
      </c>
      <c r="L316" s="905" t="s">
        <v>1611</v>
      </c>
      <c r="M316" s="865">
        <v>1</v>
      </c>
      <c r="N316" s="865"/>
    </row>
    <row r="317" spans="1:14" ht="25.5">
      <c r="A317" s="1616"/>
      <c r="B317" s="907">
        <v>313</v>
      </c>
      <c r="C317" s="905" t="s">
        <v>12465</v>
      </c>
      <c r="D317" s="904" t="s">
        <v>12466</v>
      </c>
      <c r="E317" s="903" t="s">
        <v>12467</v>
      </c>
      <c r="F317" s="904" t="s">
        <v>1611</v>
      </c>
      <c r="G317" s="846"/>
      <c r="H317" s="846"/>
      <c r="I317" s="846">
        <v>1</v>
      </c>
      <c r="J317" s="905" t="s">
        <v>12476</v>
      </c>
      <c r="K317" s="905" t="s">
        <v>12116</v>
      </c>
      <c r="L317" s="905" t="s">
        <v>1611</v>
      </c>
      <c r="M317" s="865"/>
      <c r="N317" s="865">
        <v>1</v>
      </c>
    </row>
    <row r="318" spans="1:14" ht="25.5">
      <c r="A318" s="1616"/>
      <c r="B318" s="907">
        <v>314</v>
      </c>
      <c r="C318" s="905" t="s">
        <v>12465</v>
      </c>
      <c r="D318" s="904" t="s">
        <v>12466</v>
      </c>
      <c r="E318" s="903" t="s">
        <v>12467</v>
      </c>
      <c r="F318" s="904" t="s">
        <v>1611</v>
      </c>
      <c r="G318" s="846"/>
      <c r="H318" s="846"/>
      <c r="I318" s="846">
        <v>1</v>
      </c>
      <c r="J318" s="905" t="s">
        <v>12477</v>
      </c>
      <c r="K318" s="905" t="s">
        <v>12478</v>
      </c>
      <c r="L318" s="905" t="s">
        <v>1611</v>
      </c>
      <c r="M318" s="865"/>
      <c r="N318" s="865">
        <v>1</v>
      </c>
    </row>
    <row r="319" spans="1:14" ht="25.5">
      <c r="A319" s="1616"/>
      <c r="B319" s="907">
        <v>315</v>
      </c>
      <c r="C319" s="905" t="s">
        <v>12465</v>
      </c>
      <c r="D319" s="904" t="s">
        <v>12466</v>
      </c>
      <c r="E319" s="903" t="s">
        <v>12467</v>
      </c>
      <c r="F319" s="904" t="s">
        <v>1611</v>
      </c>
      <c r="G319" s="846"/>
      <c r="H319" s="846"/>
      <c r="I319" s="846">
        <v>1</v>
      </c>
      <c r="J319" s="905" t="s">
        <v>12477</v>
      </c>
      <c r="K319" s="905" t="s">
        <v>6401</v>
      </c>
      <c r="L319" s="905" t="s">
        <v>1611</v>
      </c>
      <c r="M319" s="865"/>
      <c r="N319" s="865">
        <v>1</v>
      </c>
    </row>
    <row r="320" spans="1:14" ht="25.5">
      <c r="A320" s="1616"/>
      <c r="B320" s="907">
        <v>316</v>
      </c>
      <c r="C320" s="905" t="s">
        <v>12465</v>
      </c>
      <c r="D320" s="904" t="s">
        <v>12466</v>
      </c>
      <c r="E320" s="903" t="s">
        <v>12467</v>
      </c>
      <c r="F320" s="904" t="s">
        <v>1611</v>
      </c>
      <c r="G320" s="846"/>
      <c r="H320" s="846"/>
      <c r="I320" s="846">
        <v>1</v>
      </c>
      <c r="J320" s="905" t="s">
        <v>12470</v>
      </c>
      <c r="K320" s="905" t="s">
        <v>12115</v>
      </c>
      <c r="L320" s="905" t="s">
        <v>1611</v>
      </c>
      <c r="M320" s="865"/>
      <c r="N320" s="865">
        <v>1</v>
      </c>
    </row>
    <row r="321" spans="1:14" ht="25.5">
      <c r="A321" s="1616"/>
      <c r="B321" s="907">
        <v>317</v>
      </c>
      <c r="C321" s="905" t="s">
        <v>12465</v>
      </c>
      <c r="D321" s="904" t="s">
        <v>12466</v>
      </c>
      <c r="E321" s="903" t="s">
        <v>12467</v>
      </c>
      <c r="F321" s="904" t="s">
        <v>1611</v>
      </c>
      <c r="G321" s="846"/>
      <c r="H321" s="846"/>
      <c r="I321" s="846">
        <v>1</v>
      </c>
      <c r="J321" s="905" t="s">
        <v>5065</v>
      </c>
      <c r="K321" s="905" t="s">
        <v>6403</v>
      </c>
      <c r="L321" s="905" t="s">
        <v>1611</v>
      </c>
      <c r="M321" s="865"/>
      <c r="N321" s="865">
        <v>1</v>
      </c>
    </row>
    <row r="322" spans="1:14" ht="38.25">
      <c r="A322" s="1616"/>
      <c r="B322" s="907">
        <v>318</v>
      </c>
      <c r="C322" s="905" t="s">
        <v>12465</v>
      </c>
      <c r="D322" s="904" t="s">
        <v>12466</v>
      </c>
      <c r="E322" s="903" t="s">
        <v>12467</v>
      </c>
      <c r="F322" s="904" t="s">
        <v>1611</v>
      </c>
      <c r="G322" s="846"/>
      <c r="H322" s="846"/>
      <c r="I322" s="846">
        <v>1</v>
      </c>
      <c r="J322" s="905" t="s">
        <v>12479</v>
      </c>
      <c r="K322" s="905" t="s">
        <v>12480</v>
      </c>
      <c r="L322" s="905" t="s">
        <v>1611</v>
      </c>
      <c r="M322" s="865"/>
      <c r="N322" s="865">
        <v>4</v>
      </c>
    </row>
    <row r="323" spans="1:14" ht="38.25">
      <c r="A323" s="1616"/>
      <c r="B323" s="907">
        <v>319</v>
      </c>
      <c r="C323" s="905" t="s">
        <v>12465</v>
      </c>
      <c r="D323" s="904" t="s">
        <v>12466</v>
      </c>
      <c r="E323" s="903" t="s">
        <v>12467</v>
      </c>
      <c r="F323" s="904" t="s">
        <v>1611</v>
      </c>
      <c r="G323" s="846"/>
      <c r="H323" s="846"/>
      <c r="I323" s="846">
        <v>1</v>
      </c>
      <c r="J323" s="905" t="s">
        <v>12481</v>
      </c>
      <c r="K323" s="905" t="s">
        <v>12482</v>
      </c>
      <c r="L323" s="905" t="s">
        <v>1611</v>
      </c>
      <c r="M323" s="865"/>
      <c r="N323" s="865">
        <v>4</v>
      </c>
    </row>
    <row r="324" spans="1:14" ht="38.25">
      <c r="A324" s="1616"/>
      <c r="B324" s="907">
        <v>320</v>
      </c>
      <c r="C324" s="905" t="s">
        <v>12465</v>
      </c>
      <c r="D324" s="904" t="s">
        <v>12466</v>
      </c>
      <c r="E324" s="903" t="s">
        <v>12467</v>
      </c>
      <c r="F324" s="904" t="s">
        <v>1611</v>
      </c>
      <c r="G324" s="846"/>
      <c r="H324" s="846"/>
      <c r="I324" s="846">
        <v>1</v>
      </c>
      <c r="J324" s="905" t="s">
        <v>12483</v>
      </c>
      <c r="K324" s="905" t="s">
        <v>12484</v>
      </c>
      <c r="L324" s="905" t="s">
        <v>1611</v>
      </c>
      <c r="M324" s="865"/>
      <c r="N324" s="865">
        <v>4</v>
      </c>
    </row>
    <row r="325" spans="1:14" ht="38.25">
      <c r="A325" s="1616"/>
      <c r="B325" s="907">
        <v>321</v>
      </c>
      <c r="C325" s="905" t="s">
        <v>12465</v>
      </c>
      <c r="D325" s="904" t="s">
        <v>12466</v>
      </c>
      <c r="E325" s="903" t="s">
        <v>12467</v>
      </c>
      <c r="F325" s="904" t="s">
        <v>1611</v>
      </c>
      <c r="G325" s="846"/>
      <c r="H325" s="846"/>
      <c r="I325" s="846">
        <v>1</v>
      </c>
      <c r="J325" s="905" t="s">
        <v>12485</v>
      </c>
      <c r="K325" s="905" t="s">
        <v>12484</v>
      </c>
      <c r="L325" s="905" t="s">
        <v>1611</v>
      </c>
      <c r="M325" s="865"/>
      <c r="N325" s="865">
        <v>4</v>
      </c>
    </row>
    <row r="326" spans="1:14" ht="51">
      <c r="A326" s="1616"/>
      <c r="B326" s="907">
        <v>322</v>
      </c>
      <c r="C326" s="905" t="s">
        <v>12465</v>
      </c>
      <c r="D326" s="904" t="s">
        <v>12466</v>
      </c>
      <c r="E326" s="903" t="s">
        <v>12467</v>
      </c>
      <c r="F326" s="904" t="s">
        <v>1611</v>
      </c>
      <c r="G326" s="846"/>
      <c r="H326" s="846"/>
      <c r="I326" s="846">
        <v>1</v>
      </c>
      <c r="J326" s="905" t="s">
        <v>12486</v>
      </c>
      <c r="K326" s="905" t="s">
        <v>12487</v>
      </c>
      <c r="L326" s="905" t="s">
        <v>1611</v>
      </c>
      <c r="M326" s="865">
        <v>2</v>
      </c>
      <c r="N326" s="865">
        <v>2</v>
      </c>
    </row>
    <row r="327" spans="1:14" ht="48.75">
      <c r="A327" s="902" t="s">
        <v>1533</v>
      </c>
      <c r="B327" s="907">
        <v>323</v>
      </c>
      <c r="C327" s="905" t="s">
        <v>12488</v>
      </c>
      <c r="D327" s="904" t="s">
        <v>10496</v>
      </c>
      <c r="E327" s="903" t="s">
        <v>12489</v>
      </c>
      <c r="F327" s="904" t="s">
        <v>1611</v>
      </c>
      <c r="G327" s="846"/>
      <c r="H327" s="846">
        <v>1</v>
      </c>
      <c r="I327" s="846"/>
      <c r="J327" s="914" t="s">
        <v>11865</v>
      </c>
      <c r="K327" s="914" t="s">
        <v>1533</v>
      </c>
      <c r="L327" s="914" t="s">
        <v>12490</v>
      </c>
      <c r="M327" s="825"/>
      <c r="N327" s="825">
        <v>1</v>
      </c>
    </row>
    <row r="328" spans="1:14" ht="38.25">
      <c r="A328" s="1616" t="s">
        <v>12491</v>
      </c>
      <c r="B328" s="907">
        <v>324</v>
      </c>
      <c r="C328" s="905" t="s">
        <v>12492</v>
      </c>
      <c r="D328" s="904" t="s">
        <v>10384</v>
      </c>
      <c r="E328" s="903" t="s">
        <v>12493</v>
      </c>
      <c r="F328" s="904" t="s">
        <v>1640</v>
      </c>
      <c r="G328" s="846">
        <v>1</v>
      </c>
      <c r="H328" s="846"/>
      <c r="I328" s="846"/>
      <c r="J328" s="904" t="s">
        <v>12494</v>
      </c>
      <c r="K328" s="904" t="s">
        <v>12495</v>
      </c>
      <c r="L328" s="904" t="s">
        <v>1640</v>
      </c>
      <c r="M328" s="865">
        <v>2</v>
      </c>
      <c r="N328" s="865">
        <v>2</v>
      </c>
    </row>
    <row r="329" spans="1:14" ht="25.5">
      <c r="A329" s="1616"/>
      <c r="B329" s="907">
        <v>325</v>
      </c>
      <c r="C329" s="905" t="s">
        <v>12492</v>
      </c>
      <c r="D329" s="904" t="s">
        <v>10384</v>
      </c>
      <c r="E329" s="903" t="s">
        <v>12493</v>
      </c>
      <c r="F329" s="904" t="s">
        <v>1640</v>
      </c>
      <c r="G329" s="846">
        <v>1</v>
      </c>
      <c r="H329" s="846"/>
      <c r="I329" s="846"/>
      <c r="J329" s="904" t="s">
        <v>12496</v>
      </c>
      <c r="K329" s="904" t="s">
        <v>9502</v>
      </c>
      <c r="L329" s="904" t="s">
        <v>1640</v>
      </c>
      <c r="M329" s="865"/>
      <c r="N329" s="865">
        <v>1</v>
      </c>
    </row>
    <row r="330" spans="1:14" ht="25.5">
      <c r="A330" s="1616"/>
      <c r="B330" s="907">
        <v>326</v>
      </c>
      <c r="C330" s="905" t="s">
        <v>12492</v>
      </c>
      <c r="D330" s="904" t="s">
        <v>10384</v>
      </c>
      <c r="E330" s="903" t="s">
        <v>12493</v>
      </c>
      <c r="F330" s="904" t="s">
        <v>1640</v>
      </c>
      <c r="G330" s="846"/>
      <c r="H330" s="846">
        <v>1</v>
      </c>
      <c r="I330" s="846"/>
      <c r="J330" s="905" t="s">
        <v>12496</v>
      </c>
      <c r="K330" s="905" t="s">
        <v>9505</v>
      </c>
      <c r="L330" s="905" t="s">
        <v>1640</v>
      </c>
      <c r="M330" s="865"/>
      <c r="N330" s="865">
        <v>1</v>
      </c>
    </row>
    <row r="331" spans="1:14" ht="25.5">
      <c r="A331" s="1616"/>
      <c r="B331" s="907">
        <v>327</v>
      </c>
      <c r="C331" s="905" t="s">
        <v>12492</v>
      </c>
      <c r="D331" s="904" t="s">
        <v>10384</v>
      </c>
      <c r="E331" s="903" t="s">
        <v>12493</v>
      </c>
      <c r="F331" s="904" t="s">
        <v>1640</v>
      </c>
      <c r="G331" s="846"/>
      <c r="H331" s="846"/>
      <c r="I331" s="846">
        <v>1</v>
      </c>
      <c r="J331" s="905" t="s">
        <v>12497</v>
      </c>
      <c r="K331" s="905" t="s">
        <v>9502</v>
      </c>
      <c r="L331" s="905" t="s">
        <v>1640</v>
      </c>
      <c r="M331" s="865">
        <v>1</v>
      </c>
      <c r="N331" s="865"/>
    </row>
    <row r="332" spans="1:14" ht="25.5">
      <c r="A332" s="1616"/>
      <c r="B332" s="907">
        <v>328</v>
      </c>
      <c r="C332" s="905" t="s">
        <v>12498</v>
      </c>
      <c r="D332" s="904" t="s">
        <v>12499</v>
      </c>
      <c r="E332" s="903" t="s">
        <v>12500</v>
      </c>
      <c r="F332" s="904" t="s">
        <v>1611</v>
      </c>
      <c r="G332" s="846">
        <v>1</v>
      </c>
      <c r="H332" s="846"/>
      <c r="I332" s="846"/>
      <c r="J332" s="904" t="s">
        <v>10536</v>
      </c>
      <c r="K332" s="904" t="s">
        <v>9495</v>
      </c>
      <c r="L332" s="904" t="s">
        <v>1611</v>
      </c>
      <c r="M332" s="865"/>
      <c r="N332" s="865">
        <v>1</v>
      </c>
    </row>
    <row r="333" spans="1:14" ht="25.5">
      <c r="A333" s="1616"/>
      <c r="B333" s="907">
        <v>329</v>
      </c>
      <c r="C333" s="905" t="s">
        <v>12501</v>
      </c>
      <c r="D333" s="904" t="s">
        <v>12502</v>
      </c>
      <c r="E333" s="903" t="s">
        <v>12503</v>
      </c>
      <c r="F333" s="904" t="s">
        <v>1611</v>
      </c>
      <c r="G333" s="846">
        <v>1</v>
      </c>
      <c r="H333" s="846"/>
      <c r="I333" s="846"/>
      <c r="J333" s="904" t="s">
        <v>10536</v>
      </c>
      <c r="K333" s="904" t="s">
        <v>12504</v>
      </c>
      <c r="L333" s="904" t="s">
        <v>1611</v>
      </c>
      <c r="M333" s="814"/>
      <c r="N333" s="814">
        <v>1</v>
      </c>
    </row>
    <row r="334" spans="1:14" ht="25.5">
      <c r="A334" s="1616"/>
      <c r="B334" s="907">
        <v>330</v>
      </c>
      <c r="C334" s="905" t="s">
        <v>12501</v>
      </c>
      <c r="D334" s="904" t="s">
        <v>12502</v>
      </c>
      <c r="E334" s="903" t="s">
        <v>12503</v>
      </c>
      <c r="F334" s="904" t="s">
        <v>1611</v>
      </c>
      <c r="G334" s="846"/>
      <c r="H334" s="846"/>
      <c r="I334" s="846">
        <v>1</v>
      </c>
      <c r="J334" s="819" t="s">
        <v>10536</v>
      </c>
      <c r="K334" s="819" t="s">
        <v>12505</v>
      </c>
      <c r="L334" s="819" t="s">
        <v>1611</v>
      </c>
      <c r="M334" s="814"/>
      <c r="N334" s="814">
        <v>1</v>
      </c>
    </row>
    <row r="335" spans="1:14" ht="25.5">
      <c r="A335" s="1616"/>
      <c r="B335" s="907">
        <v>331</v>
      </c>
      <c r="C335" s="905" t="s">
        <v>12506</v>
      </c>
      <c r="D335" s="904" t="s">
        <v>9847</v>
      </c>
      <c r="E335" s="903" t="s">
        <v>12507</v>
      </c>
      <c r="F335" s="904" t="s">
        <v>1611</v>
      </c>
      <c r="G335" s="846">
        <v>1</v>
      </c>
      <c r="H335" s="846"/>
      <c r="I335" s="846"/>
      <c r="J335" s="904" t="s">
        <v>12508</v>
      </c>
      <c r="K335" s="904" t="s">
        <v>12509</v>
      </c>
      <c r="L335" s="904" t="s">
        <v>1611</v>
      </c>
      <c r="M335" s="814"/>
      <c r="N335" s="814">
        <v>2</v>
      </c>
    </row>
    <row r="336" spans="1:14" ht="25.5">
      <c r="A336" s="1616"/>
      <c r="B336" s="907">
        <v>332</v>
      </c>
      <c r="C336" s="905" t="s">
        <v>12506</v>
      </c>
      <c r="D336" s="904" t="s">
        <v>9847</v>
      </c>
      <c r="E336" s="903" t="s">
        <v>12507</v>
      </c>
      <c r="F336" s="904" t="s">
        <v>1611</v>
      </c>
      <c r="G336" s="846"/>
      <c r="H336" s="846"/>
      <c r="I336" s="846">
        <v>1</v>
      </c>
      <c r="J336" s="819" t="s">
        <v>12510</v>
      </c>
      <c r="K336" s="819" t="s">
        <v>12509</v>
      </c>
      <c r="L336" s="819" t="s">
        <v>1611</v>
      </c>
      <c r="M336" s="814"/>
      <c r="N336" s="814">
        <v>2</v>
      </c>
    </row>
    <row r="337" spans="1:14" ht="38.25">
      <c r="A337" s="1616" t="s">
        <v>1509</v>
      </c>
      <c r="B337" s="907">
        <v>333</v>
      </c>
      <c r="C337" s="905" t="s">
        <v>12511</v>
      </c>
      <c r="D337" s="904" t="s">
        <v>12512</v>
      </c>
      <c r="E337" s="903" t="s">
        <v>12513</v>
      </c>
      <c r="F337" s="904" t="s">
        <v>1611</v>
      </c>
      <c r="G337" s="846">
        <v>1</v>
      </c>
      <c r="H337" s="846"/>
      <c r="I337" s="846"/>
      <c r="J337" s="904" t="s">
        <v>12514</v>
      </c>
      <c r="K337" s="904" t="s">
        <v>9535</v>
      </c>
      <c r="L337" s="904" t="s">
        <v>1611</v>
      </c>
      <c r="M337" s="814">
        <v>1</v>
      </c>
      <c r="N337" s="814"/>
    </row>
    <row r="338" spans="1:14" ht="25.5">
      <c r="A338" s="1616"/>
      <c r="B338" s="907">
        <v>334</v>
      </c>
      <c r="C338" s="905" t="s">
        <v>12515</v>
      </c>
      <c r="D338" s="904" t="s">
        <v>9860</v>
      </c>
      <c r="E338" s="903" t="s">
        <v>12516</v>
      </c>
      <c r="F338" s="904" t="s">
        <v>1611</v>
      </c>
      <c r="G338" s="846">
        <v>1</v>
      </c>
      <c r="H338" s="846"/>
      <c r="I338" s="846"/>
      <c r="J338" s="904" t="s">
        <v>6837</v>
      </c>
      <c r="K338" s="904" t="s">
        <v>11903</v>
      </c>
      <c r="L338" s="904" t="s">
        <v>1611</v>
      </c>
      <c r="M338" s="814">
        <v>1</v>
      </c>
      <c r="N338" s="814"/>
    </row>
    <row r="339" spans="1:14" ht="25.5">
      <c r="A339" s="1616"/>
      <c r="B339" s="907">
        <v>335</v>
      </c>
      <c r="C339" s="905" t="s">
        <v>12515</v>
      </c>
      <c r="D339" s="904" t="s">
        <v>9860</v>
      </c>
      <c r="E339" s="903" t="s">
        <v>12516</v>
      </c>
      <c r="F339" s="904" t="s">
        <v>1611</v>
      </c>
      <c r="G339" s="846">
        <v>1</v>
      </c>
      <c r="H339" s="846"/>
      <c r="I339" s="846"/>
      <c r="J339" s="904" t="s">
        <v>11904</v>
      </c>
      <c r="K339" s="904" t="s">
        <v>11905</v>
      </c>
      <c r="L339" s="904" t="s">
        <v>1611</v>
      </c>
      <c r="M339" s="814">
        <v>1</v>
      </c>
      <c r="N339" s="814"/>
    </row>
    <row r="340" spans="1:14" ht="25.5">
      <c r="A340" s="1616"/>
      <c r="B340" s="907">
        <v>336</v>
      </c>
      <c r="C340" s="905" t="s">
        <v>12515</v>
      </c>
      <c r="D340" s="904" t="s">
        <v>9860</v>
      </c>
      <c r="E340" s="903" t="s">
        <v>12516</v>
      </c>
      <c r="F340" s="904" t="s">
        <v>1611</v>
      </c>
      <c r="G340" s="846"/>
      <c r="H340" s="846">
        <v>1</v>
      </c>
      <c r="I340" s="846"/>
      <c r="J340" s="819" t="s">
        <v>12517</v>
      </c>
      <c r="K340" s="819" t="s">
        <v>12518</v>
      </c>
      <c r="L340" s="819" t="s">
        <v>1611</v>
      </c>
      <c r="M340" s="814"/>
      <c r="N340" s="814">
        <v>1</v>
      </c>
    </row>
    <row r="341" spans="1:14" ht="25.5">
      <c r="A341" s="1616"/>
      <c r="B341" s="907">
        <v>337</v>
      </c>
      <c r="C341" s="905" t="s">
        <v>12515</v>
      </c>
      <c r="D341" s="904" t="s">
        <v>9860</v>
      </c>
      <c r="E341" s="903" t="s">
        <v>12516</v>
      </c>
      <c r="F341" s="904" t="s">
        <v>1611</v>
      </c>
      <c r="G341" s="846"/>
      <c r="H341" s="846">
        <v>1</v>
      </c>
      <c r="I341" s="846"/>
      <c r="J341" s="819" t="s">
        <v>12519</v>
      </c>
      <c r="K341" s="819" t="s">
        <v>11901</v>
      </c>
      <c r="L341" s="819" t="s">
        <v>1611</v>
      </c>
      <c r="M341" s="814"/>
      <c r="N341" s="814">
        <v>1</v>
      </c>
    </row>
    <row r="342" spans="1:14" ht="25.5">
      <c r="A342" s="1616"/>
      <c r="B342" s="907">
        <v>338</v>
      </c>
      <c r="C342" s="905" t="s">
        <v>12515</v>
      </c>
      <c r="D342" s="904" t="s">
        <v>9860</v>
      </c>
      <c r="E342" s="903" t="s">
        <v>12516</v>
      </c>
      <c r="F342" s="904" t="s">
        <v>1611</v>
      </c>
      <c r="G342" s="846"/>
      <c r="H342" s="846">
        <v>1</v>
      </c>
      <c r="I342" s="846"/>
      <c r="J342" s="819" t="s">
        <v>5629</v>
      </c>
      <c r="K342" s="819" t="s">
        <v>11900</v>
      </c>
      <c r="L342" s="819" t="s">
        <v>1611</v>
      </c>
      <c r="M342" s="814">
        <v>1</v>
      </c>
      <c r="N342" s="814"/>
    </row>
    <row r="343" spans="1:14" ht="25.5">
      <c r="A343" s="1616"/>
      <c r="B343" s="907">
        <v>339</v>
      </c>
      <c r="C343" s="905" t="s">
        <v>12515</v>
      </c>
      <c r="D343" s="904" t="s">
        <v>9860</v>
      </c>
      <c r="E343" s="903" t="s">
        <v>12516</v>
      </c>
      <c r="F343" s="904" t="s">
        <v>1611</v>
      </c>
      <c r="G343" s="846"/>
      <c r="H343" s="846">
        <v>1</v>
      </c>
      <c r="I343" s="846"/>
      <c r="J343" s="819" t="s">
        <v>9621</v>
      </c>
      <c r="K343" s="819" t="s">
        <v>11899</v>
      </c>
      <c r="L343" s="819" t="s">
        <v>1611</v>
      </c>
      <c r="M343" s="814">
        <v>1</v>
      </c>
      <c r="N343" s="814"/>
    </row>
    <row r="344" spans="1:14" ht="25.5">
      <c r="A344" s="1616"/>
      <c r="B344" s="907">
        <v>340</v>
      </c>
      <c r="C344" s="905" t="s">
        <v>12515</v>
      </c>
      <c r="D344" s="904" t="s">
        <v>9860</v>
      </c>
      <c r="E344" s="903" t="s">
        <v>12516</v>
      </c>
      <c r="F344" s="904" t="s">
        <v>1611</v>
      </c>
      <c r="G344" s="846"/>
      <c r="H344" s="846"/>
      <c r="I344" s="846">
        <v>1</v>
      </c>
      <c r="J344" s="819" t="s">
        <v>3318</v>
      </c>
      <c r="K344" s="819" t="s">
        <v>12520</v>
      </c>
      <c r="L344" s="819" t="s">
        <v>1611</v>
      </c>
      <c r="M344" s="814"/>
      <c r="N344" s="814">
        <v>1</v>
      </c>
    </row>
    <row r="345" spans="1:14" ht="25.5">
      <c r="A345" s="1616"/>
      <c r="B345" s="907">
        <v>341</v>
      </c>
      <c r="C345" s="905" t="s">
        <v>12515</v>
      </c>
      <c r="D345" s="904" t="s">
        <v>9860</v>
      </c>
      <c r="E345" s="903" t="s">
        <v>12516</v>
      </c>
      <c r="F345" s="904" t="s">
        <v>1611</v>
      </c>
      <c r="G345" s="846"/>
      <c r="H345" s="846"/>
      <c r="I345" s="846">
        <v>1</v>
      </c>
      <c r="J345" s="819" t="s">
        <v>1145</v>
      </c>
      <c r="K345" s="819" t="s">
        <v>12521</v>
      </c>
      <c r="L345" s="819" t="s">
        <v>1611</v>
      </c>
      <c r="M345" s="814"/>
      <c r="N345" s="814">
        <v>1</v>
      </c>
    </row>
    <row r="346" spans="1:14" ht="25.5">
      <c r="A346" s="1616"/>
      <c r="B346" s="907">
        <v>342</v>
      </c>
      <c r="C346" s="905" t="s">
        <v>12515</v>
      </c>
      <c r="D346" s="904" t="s">
        <v>9860</v>
      </c>
      <c r="E346" s="903" t="s">
        <v>12516</v>
      </c>
      <c r="F346" s="904" t="s">
        <v>1611</v>
      </c>
      <c r="G346" s="846"/>
      <c r="H346" s="846"/>
      <c r="I346" s="846">
        <v>1</v>
      </c>
      <c r="J346" s="819" t="s">
        <v>400</v>
      </c>
      <c r="K346" s="819" t="s">
        <v>12522</v>
      </c>
      <c r="L346" s="819" t="s">
        <v>1611</v>
      </c>
      <c r="M346" s="814"/>
      <c r="N346" s="814">
        <v>1</v>
      </c>
    </row>
    <row r="347" spans="1:14" ht="25.5">
      <c r="A347" s="1616"/>
      <c r="B347" s="907">
        <v>343</v>
      </c>
      <c r="C347" s="905" t="s">
        <v>12515</v>
      </c>
      <c r="D347" s="904" t="s">
        <v>9860</v>
      </c>
      <c r="E347" s="903" t="s">
        <v>12516</v>
      </c>
      <c r="F347" s="904" t="s">
        <v>1611</v>
      </c>
      <c r="G347" s="846"/>
      <c r="H347" s="846"/>
      <c r="I347" s="846">
        <v>1</v>
      </c>
      <c r="J347" s="819" t="s">
        <v>3313</v>
      </c>
      <c r="K347" s="819" t="s">
        <v>12523</v>
      </c>
      <c r="L347" s="819" t="s">
        <v>1611</v>
      </c>
      <c r="M347" s="814"/>
      <c r="N347" s="814">
        <v>1</v>
      </c>
    </row>
    <row r="348" spans="1:14" ht="25.5">
      <c r="A348" s="1616"/>
      <c r="B348" s="907">
        <v>344</v>
      </c>
      <c r="C348" s="905" t="s">
        <v>12515</v>
      </c>
      <c r="D348" s="904" t="s">
        <v>9860</v>
      </c>
      <c r="E348" s="903" t="s">
        <v>12516</v>
      </c>
      <c r="F348" s="904" t="s">
        <v>1611</v>
      </c>
      <c r="G348" s="846"/>
      <c r="H348" s="846"/>
      <c r="I348" s="846">
        <v>1</v>
      </c>
      <c r="J348" s="819" t="s">
        <v>6833</v>
      </c>
      <c r="K348" s="819" t="s">
        <v>11902</v>
      </c>
      <c r="L348" s="819" t="s">
        <v>1611</v>
      </c>
      <c r="M348" s="814"/>
      <c r="N348" s="814">
        <v>1</v>
      </c>
    </row>
    <row r="349" spans="1:14" ht="25.5">
      <c r="A349" s="1616"/>
      <c r="B349" s="907">
        <v>345</v>
      </c>
      <c r="C349" s="905" t="s">
        <v>12515</v>
      </c>
      <c r="D349" s="904" t="s">
        <v>9860</v>
      </c>
      <c r="E349" s="903" t="s">
        <v>12516</v>
      </c>
      <c r="F349" s="904" t="s">
        <v>1611</v>
      </c>
      <c r="G349" s="846"/>
      <c r="H349" s="846"/>
      <c r="I349" s="846">
        <v>1</v>
      </c>
      <c r="J349" s="819" t="s">
        <v>12524</v>
      </c>
      <c r="K349" s="819" t="s">
        <v>11900</v>
      </c>
      <c r="L349" s="819" t="s">
        <v>1611</v>
      </c>
      <c r="M349" s="814">
        <v>1</v>
      </c>
      <c r="N349" s="814"/>
    </row>
    <row r="350" spans="1:14" ht="38.25">
      <c r="A350" s="1616" t="s">
        <v>792</v>
      </c>
      <c r="B350" s="907">
        <v>346</v>
      </c>
      <c r="C350" s="905" t="s">
        <v>12525</v>
      </c>
      <c r="D350" s="904" t="s">
        <v>12526</v>
      </c>
      <c r="E350" s="903" t="s">
        <v>12527</v>
      </c>
      <c r="F350" s="904" t="s">
        <v>10525</v>
      </c>
      <c r="G350" s="846">
        <v>1</v>
      </c>
      <c r="H350" s="846"/>
      <c r="I350" s="846"/>
      <c r="J350" s="904" t="s">
        <v>12528</v>
      </c>
      <c r="K350" s="904" t="s">
        <v>12529</v>
      </c>
      <c r="L350" s="904" t="s">
        <v>1640</v>
      </c>
      <c r="M350" s="814"/>
      <c r="N350" s="814">
        <v>1</v>
      </c>
    </row>
    <row r="351" spans="1:14" ht="38.25">
      <c r="A351" s="1616"/>
      <c r="B351" s="907">
        <v>347</v>
      </c>
      <c r="C351" s="905" t="s">
        <v>12525</v>
      </c>
      <c r="D351" s="904" t="s">
        <v>12526</v>
      </c>
      <c r="E351" s="903" t="s">
        <v>12527</v>
      </c>
      <c r="F351" s="904" t="s">
        <v>10525</v>
      </c>
      <c r="G351" s="846">
        <v>1</v>
      </c>
      <c r="H351" s="846"/>
      <c r="I351" s="846"/>
      <c r="J351" s="904" t="s">
        <v>12530</v>
      </c>
      <c r="K351" s="904" t="s">
        <v>12531</v>
      </c>
      <c r="L351" s="904" t="s">
        <v>1611</v>
      </c>
      <c r="M351" s="865"/>
      <c r="N351" s="865">
        <v>1</v>
      </c>
    </row>
    <row r="352" spans="1:14" ht="38.25">
      <c r="A352" s="1616"/>
      <c r="B352" s="907">
        <v>348</v>
      </c>
      <c r="C352" s="905" t="s">
        <v>12525</v>
      </c>
      <c r="D352" s="904" t="s">
        <v>12526</v>
      </c>
      <c r="E352" s="903" t="s">
        <v>12527</v>
      </c>
      <c r="F352" s="904" t="s">
        <v>10525</v>
      </c>
      <c r="G352" s="865"/>
      <c r="H352" s="865">
        <v>1</v>
      </c>
      <c r="I352" s="865"/>
      <c r="J352" s="905" t="s">
        <v>12530</v>
      </c>
      <c r="K352" s="905" t="s">
        <v>12532</v>
      </c>
      <c r="L352" s="905" t="s">
        <v>1611</v>
      </c>
      <c r="M352" s="865"/>
      <c r="N352" s="865">
        <v>1</v>
      </c>
    </row>
    <row r="353" spans="1:14" ht="38.25">
      <c r="A353" s="1616"/>
      <c r="B353" s="907">
        <v>349</v>
      </c>
      <c r="C353" s="905" t="s">
        <v>12525</v>
      </c>
      <c r="D353" s="904" t="s">
        <v>12526</v>
      </c>
      <c r="E353" s="903" t="s">
        <v>12527</v>
      </c>
      <c r="F353" s="904" t="s">
        <v>10525</v>
      </c>
      <c r="G353" s="865"/>
      <c r="H353" s="865">
        <v>1</v>
      </c>
      <c r="I353" s="865"/>
      <c r="J353" s="905" t="s">
        <v>12533</v>
      </c>
      <c r="K353" s="905" t="s">
        <v>12534</v>
      </c>
      <c r="L353" s="905" t="s">
        <v>1640</v>
      </c>
      <c r="M353" s="865"/>
      <c r="N353" s="865">
        <v>1</v>
      </c>
    </row>
    <row r="354" spans="1:14" ht="38.25">
      <c r="A354" s="1616"/>
      <c r="B354" s="907">
        <v>350</v>
      </c>
      <c r="C354" s="905" t="s">
        <v>12525</v>
      </c>
      <c r="D354" s="904" t="s">
        <v>12526</v>
      </c>
      <c r="E354" s="903" t="s">
        <v>12527</v>
      </c>
      <c r="F354" s="904" t="s">
        <v>10525</v>
      </c>
      <c r="G354" s="865"/>
      <c r="H354" s="865">
        <v>1</v>
      </c>
      <c r="I354" s="865"/>
      <c r="J354" s="905" t="s">
        <v>12535</v>
      </c>
      <c r="K354" s="905" t="s">
        <v>12536</v>
      </c>
      <c r="L354" s="905" t="s">
        <v>1640</v>
      </c>
      <c r="M354" s="865"/>
      <c r="N354" s="865">
        <v>1</v>
      </c>
    </row>
    <row r="355" spans="1:14" ht="38.25">
      <c r="A355" s="1616"/>
      <c r="B355" s="907">
        <v>351</v>
      </c>
      <c r="C355" s="905" t="s">
        <v>12525</v>
      </c>
      <c r="D355" s="904" t="s">
        <v>12526</v>
      </c>
      <c r="E355" s="903" t="s">
        <v>12527</v>
      </c>
      <c r="F355" s="904" t="s">
        <v>10525</v>
      </c>
      <c r="G355" s="865"/>
      <c r="H355" s="865">
        <v>1</v>
      </c>
      <c r="I355" s="865"/>
      <c r="J355" s="905" t="s">
        <v>12537</v>
      </c>
      <c r="K355" s="905" t="s">
        <v>12538</v>
      </c>
      <c r="L355" s="905" t="s">
        <v>10636</v>
      </c>
      <c r="M355" s="865"/>
      <c r="N355" s="865">
        <v>1</v>
      </c>
    </row>
    <row r="356" spans="1:14" ht="38.25">
      <c r="A356" s="1616"/>
      <c r="B356" s="907">
        <v>352</v>
      </c>
      <c r="C356" s="905" t="s">
        <v>12525</v>
      </c>
      <c r="D356" s="904" t="s">
        <v>12526</v>
      </c>
      <c r="E356" s="903" t="s">
        <v>12527</v>
      </c>
      <c r="F356" s="904" t="s">
        <v>10525</v>
      </c>
      <c r="G356" s="865"/>
      <c r="H356" s="865"/>
      <c r="I356" s="865">
        <v>1</v>
      </c>
      <c r="J356" s="905" t="s">
        <v>12539</v>
      </c>
      <c r="K356" s="905" t="s">
        <v>12529</v>
      </c>
      <c r="L356" s="905" t="s">
        <v>1640</v>
      </c>
      <c r="M356" s="865"/>
      <c r="N356" s="865">
        <v>1</v>
      </c>
    </row>
    <row r="357" spans="1:14" ht="38.25">
      <c r="A357" s="1616"/>
      <c r="B357" s="907">
        <v>353</v>
      </c>
      <c r="C357" s="905" t="s">
        <v>12525</v>
      </c>
      <c r="D357" s="904" t="s">
        <v>12526</v>
      </c>
      <c r="E357" s="903" t="s">
        <v>12527</v>
      </c>
      <c r="F357" s="904" t="s">
        <v>10525</v>
      </c>
      <c r="G357" s="865"/>
      <c r="H357" s="865"/>
      <c r="I357" s="865">
        <v>1</v>
      </c>
      <c r="J357" s="905" t="s">
        <v>12528</v>
      </c>
      <c r="K357" s="905" t="s">
        <v>12540</v>
      </c>
      <c r="L357" s="905" t="s">
        <v>1640</v>
      </c>
      <c r="M357" s="865"/>
      <c r="N357" s="865">
        <v>1</v>
      </c>
    </row>
    <row r="358" spans="1:14" ht="38.25">
      <c r="A358" s="1616"/>
      <c r="B358" s="907">
        <v>354</v>
      </c>
      <c r="C358" s="905" t="s">
        <v>12525</v>
      </c>
      <c r="D358" s="904" t="s">
        <v>12526</v>
      </c>
      <c r="E358" s="903" t="s">
        <v>12527</v>
      </c>
      <c r="F358" s="904" t="s">
        <v>10525</v>
      </c>
      <c r="G358" s="865"/>
      <c r="H358" s="865"/>
      <c r="I358" s="865">
        <v>1</v>
      </c>
      <c r="J358" s="905" t="s">
        <v>12541</v>
      </c>
      <c r="K358" s="905" t="s">
        <v>12534</v>
      </c>
      <c r="L358" s="905" t="s">
        <v>1640</v>
      </c>
      <c r="M358" s="865"/>
      <c r="N358" s="846">
        <v>1</v>
      </c>
    </row>
    <row r="359" spans="1:14" ht="38.25">
      <c r="A359" s="1616"/>
      <c r="B359" s="907">
        <v>355</v>
      </c>
      <c r="C359" s="905" t="s">
        <v>12525</v>
      </c>
      <c r="D359" s="904" t="s">
        <v>12526</v>
      </c>
      <c r="E359" s="903" t="s">
        <v>12527</v>
      </c>
      <c r="F359" s="904" t="s">
        <v>10525</v>
      </c>
      <c r="G359" s="865"/>
      <c r="H359" s="865"/>
      <c r="I359" s="865">
        <v>1</v>
      </c>
      <c r="J359" s="905" t="s">
        <v>12542</v>
      </c>
      <c r="K359" s="905" t="s">
        <v>12536</v>
      </c>
      <c r="L359" s="905" t="s">
        <v>1640</v>
      </c>
      <c r="M359" s="865"/>
      <c r="N359" s="865">
        <v>1</v>
      </c>
    </row>
    <row r="360" spans="1:14" ht="38.25">
      <c r="A360" s="1616"/>
      <c r="B360" s="907">
        <v>356</v>
      </c>
      <c r="C360" s="905" t="s">
        <v>12525</v>
      </c>
      <c r="D360" s="904" t="s">
        <v>12526</v>
      </c>
      <c r="E360" s="903" t="s">
        <v>12527</v>
      </c>
      <c r="F360" s="904" t="s">
        <v>10525</v>
      </c>
      <c r="G360" s="865"/>
      <c r="H360" s="865"/>
      <c r="I360" s="865">
        <v>1</v>
      </c>
      <c r="J360" s="905" t="s">
        <v>12543</v>
      </c>
      <c r="K360" s="905" t="s">
        <v>12544</v>
      </c>
      <c r="L360" s="905" t="s">
        <v>1640</v>
      </c>
      <c r="M360" s="865">
        <v>1</v>
      </c>
      <c r="N360" s="865"/>
    </row>
    <row r="361" spans="1:14" ht="51">
      <c r="A361" s="1616"/>
      <c r="B361" s="907">
        <v>357</v>
      </c>
      <c r="C361" s="905" t="s">
        <v>12545</v>
      </c>
      <c r="D361" s="904" t="s">
        <v>10845</v>
      </c>
      <c r="E361" s="903" t="s">
        <v>12546</v>
      </c>
      <c r="F361" s="904" t="s">
        <v>10605</v>
      </c>
      <c r="G361" s="865">
        <v>1</v>
      </c>
      <c r="H361" s="865"/>
      <c r="I361" s="865"/>
      <c r="J361" s="904" t="s">
        <v>12547</v>
      </c>
      <c r="K361" s="904" t="s">
        <v>10620</v>
      </c>
      <c r="L361" s="904" t="s">
        <v>12548</v>
      </c>
      <c r="M361" s="865">
        <v>1</v>
      </c>
      <c r="N361" s="865"/>
    </row>
    <row r="362" spans="1:14" ht="51">
      <c r="A362" s="1616"/>
      <c r="B362" s="907">
        <v>358</v>
      </c>
      <c r="C362" s="905" t="s">
        <v>12545</v>
      </c>
      <c r="D362" s="904" t="s">
        <v>10845</v>
      </c>
      <c r="E362" s="903" t="s">
        <v>12546</v>
      </c>
      <c r="F362" s="904" t="s">
        <v>10605</v>
      </c>
      <c r="G362" s="865">
        <v>1</v>
      </c>
      <c r="H362" s="865"/>
      <c r="I362" s="865"/>
      <c r="J362" s="904" t="s">
        <v>10611</v>
      </c>
      <c r="K362" s="904" t="s">
        <v>12549</v>
      </c>
      <c r="L362" s="904" t="s">
        <v>1640</v>
      </c>
      <c r="M362" s="865">
        <v>1</v>
      </c>
      <c r="N362" s="865"/>
    </row>
    <row r="363" spans="1:14" ht="51">
      <c r="A363" s="1616"/>
      <c r="B363" s="907">
        <v>359</v>
      </c>
      <c r="C363" s="905" t="s">
        <v>12545</v>
      </c>
      <c r="D363" s="904" t="s">
        <v>10845</v>
      </c>
      <c r="E363" s="903" t="s">
        <v>12546</v>
      </c>
      <c r="F363" s="904" t="s">
        <v>10605</v>
      </c>
      <c r="G363" s="865">
        <v>1</v>
      </c>
      <c r="H363" s="865"/>
      <c r="I363" s="865"/>
      <c r="J363" s="904" t="s">
        <v>10612</v>
      </c>
      <c r="K363" s="904" t="s">
        <v>12550</v>
      </c>
      <c r="L363" s="904" t="s">
        <v>1640</v>
      </c>
      <c r="M363" s="865">
        <v>1</v>
      </c>
      <c r="N363" s="865"/>
    </row>
    <row r="364" spans="1:14" ht="51">
      <c r="A364" s="1616"/>
      <c r="B364" s="907">
        <v>360</v>
      </c>
      <c r="C364" s="905" t="s">
        <v>12545</v>
      </c>
      <c r="D364" s="904" t="s">
        <v>10845</v>
      </c>
      <c r="E364" s="903" t="s">
        <v>12546</v>
      </c>
      <c r="F364" s="904" t="s">
        <v>10605</v>
      </c>
      <c r="G364" s="865">
        <v>1</v>
      </c>
      <c r="H364" s="865"/>
      <c r="I364" s="865"/>
      <c r="J364" s="904" t="s">
        <v>9741</v>
      </c>
      <c r="K364" s="904" t="s">
        <v>10620</v>
      </c>
      <c r="L364" s="904" t="s">
        <v>1640</v>
      </c>
      <c r="M364" s="865">
        <v>1</v>
      </c>
      <c r="N364" s="865"/>
    </row>
    <row r="365" spans="1:14" ht="51">
      <c r="A365" s="1616"/>
      <c r="B365" s="907">
        <v>361</v>
      </c>
      <c r="C365" s="905" t="s">
        <v>12545</v>
      </c>
      <c r="D365" s="904" t="s">
        <v>10845</v>
      </c>
      <c r="E365" s="903" t="s">
        <v>12546</v>
      </c>
      <c r="F365" s="904" t="s">
        <v>10605</v>
      </c>
      <c r="G365" s="865">
        <v>1</v>
      </c>
      <c r="H365" s="865"/>
      <c r="I365" s="865"/>
      <c r="J365" s="904" t="s">
        <v>10629</v>
      </c>
      <c r="K365" s="904" t="s">
        <v>10643</v>
      </c>
      <c r="L365" s="904" t="s">
        <v>1640</v>
      </c>
      <c r="M365" s="865">
        <v>1</v>
      </c>
      <c r="N365" s="865"/>
    </row>
    <row r="366" spans="1:14" ht="51">
      <c r="A366" s="1616"/>
      <c r="B366" s="907">
        <v>362</v>
      </c>
      <c r="C366" s="905" t="s">
        <v>12545</v>
      </c>
      <c r="D366" s="904" t="s">
        <v>10845</v>
      </c>
      <c r="E366" s="903" t="s">
        <v>12546</v>
      </c>
      <c r="F366" s="904" t="s">
        <v>10605</v>
      </c>
      <c r="G366" s="865">
        <v>1</v>
      </c>
      <c r="H366" s="865"/>
      <c r="I366" s="865"/>
      <c r="J366" s="904" t="s">
        <v>10619</v>
      </c>
      <c r="K366" s="904" t="s">
        <v>10620</v>
      </c>
      <c r="L366" s="904" t="s">
        <v>1640</v>
      </c>
      <c r="M366" s="865"/>
      <c r="N366" s="865">
        <v>1</v>
      </c>
    </row>
    <row r="367" spans="1:14" ht="51">
      <c r="A367" s="1616"/>
      <c r="B367" s="907">
        <v>363</v>
      </c>
      <c r="C367" s="905" t="s">
        <v>12545</v>
      </c>
      <c r="D367" s="904" t="s">
        <v>10845</v>
      </c>
      <c r="E367" s="903" t="s">
        <v>12546</v>
      </c>
      <c r="F367" s="904" t="s">
        <v>10605</v>
      </c>
      <c r="G367" s="865">
        <v>1</v>
      </c>
      <c r="H367" s="865"/>
      <c r="I367" s="865"/>
      <c r="J367" s="904" t="s">
        <v>6509</v>
      </c>
      <c r="K367" s="904" t="s">
        <v>12551</v>
      </c>
      <c r="L367" s="904" t="s">
        <v>1611</v>
      </c>
      <c r="M367" s="865">
        <v>1</v>
      </c>
      <c r="N367" s="865"/>
    </row>
    <row r="368" spans="1:14" ht="51">
      <c r="A368" s="1616"/>
      <c r="B368" s="907">
        <v>364</v>
      </c>
      <c r="C368" s="905" t="s">
        <v>12545</v>
      </c>
      <c r="D368" s="904" t="s">
        <v>10845</v>
      </c>
      <c r="E368" s="903" t="s">
        <v>12546</v>
      </c>
      <c r="F368" s="904" t="s">
        <v>10605</v>
      </c>
      <c r="G368" s="865">
        <v>1</v>
      </c>
      <c r="H368" s="865"/>
      <c r="I368" s="865"/>
      <c r="J368" s="904" t="s">
        <v>10618</v>
      </c>
      <c r="K368" s="904" t="s">
        <v>12550</v>
      </c>
      <c r="L368" s="905" t="s">
        <v>1611</v>
      </c>
      <c r="M368" s="865"/>
      <c r="N368" s="865">
        <v>1</v>
      </c>
    </row>
    <row r="369" spans="1:14" ht="51">
      <c r="A369" s="1616"/>
      <c r="B369" s="907">
        <v>365</v>
      </c>
      <c r="C369" s="905" t="s">
        <v>12545</v>
      </c>
      <c r="D369" s="904" t="s">
        <v>10845</v>
      </c>
      <c r="E369" s="903" t="s">
        <v>12546</v>
      </c>
      <c r="F369" s="904" t="s">
        <v>10605</v>
      </c>
      <c r="G369" s="865">
        <v>1</v>
      </c>
      <c r="H369" s="865"/>
      <c r="I369" s="865"/>
      <c r="J369" s="904" t="s">
        <v>10701</v>
      </c>
      <c r="K369" s="904" t="s">
        <v>10689</v>
      </c>
      <c r="L369" s="904" t="s">
        <v>1611</v>
      </c>
      <c r="M369" s="865"/>
      <c r="N369" s="865">
        <v>1</v>
      </c>
    </row>
    <row r="370" spans="1:14" ht="51">
      <c r="A370" s="1616"/>
      <c r="B370" s="907">
        <v>366</v>
      </c>
      <c r="C370" s="905" t="s">
        <v>12545</v>
      </c>
      <c r="D370" s="904" t="s">
        <v>10845</v>
      </c>
      <c r="E370" s="903" t="s">
        <v>12546</v>
      </c>
      <c r="F370" s="904" t="s">
        <v>10605</v>
      </c>
      <c r="G370" s="865">
        <v>1</v>
      </c>
      <c r="H370" s="865"/>
      <c r="I370" s="865"/>
      <c r="J370" s="904" t="s">
        <v>1917</v>
      </c>
      <c r="K370" s="905" t="s">
        <v>12552</v>
      </c>
      <c r="L370" s="905" t="s">
        <v>1751</v>
      </c>
      <c r="M370" s="865">
        <v>1</v>
      </c>
      <c r="N370" s="865"/>
    </row>
    <row r="371" spans="1:14" ht="51">
      <c r="A371" s="1616"/>
      <c r="B371" s="907">
        <v>367</v>
      </c>
      <c r="C371" s="905" t="s">
        <v>12545</v>
      </c>
      <c r="D371" s="904" t="s">
        <v>10845</v>
      </c>
      <c r="E371" s="903" t="s">
        <v>12546</v>
      </c>
      <c r="F371" s="904" t="s">
        <v>10605</v>
      </c>
      <c r="G371" s="865">
        <v>1</v>
      </c>
      <c r="H371" s="865"/>
      <c r="I371" s="865"/>
      <c r="J371" s="904" t="s">
        <v>12553</v>
      </c>
      <c r="K371" s="905" t="s">
        <v>8346</v>
      </c>
      <c r="L371" s="905" t="s">
        <v>1751</v>
      </c>
      <c r="M371" s="865">
        <v>1</v>
      </c>
      <c r="N371" s="865"/>
    </row>
    <row r="372" spans="1:14" ht="51">
      <c r="A372" s="1616"/>
      <c r="B372" s="907">
        <v>368</v>
      </c>
      <c r="C372" s="905" t="s">
        <v>12545</v>
      </c>
      <c r="D372" s="904" t="s">
        <v>10845</v>
      </c>
      <c r="E372" s="903" t="s">
        <v>12546</v>
      </c>
      <c r="F372" s="904" t="s">
        <v>10605</v>
      </c>
      <c r="G372" s="865">
        <v>1</v>
      </c>
      <c r="H372" s="865"/>
      <c r="I372" s="865"/>
      <c r="J372" s="904" t="s">
        <v>12554</v>
      </c>
      <c r="K372" s="904" t="s">
        <v>12555</v>
      </c>
      <c r="L372" s="904" t="s">
        <v>1751</v>
      </c>
      <c r="M372" s="865"/>
      <c r="N372" s="865">
        <v>1</v>
      </c>
    </row>
    <row r="373" spans="1:14" ht="51">
      <c r="A373" s="1616"/>
      <c r="B373" s="907">
        <v>369</v>
      </c>
      <c r="C373" s="905" t="s">
        <v>12545</v>
      </c>
      <c r="D373" s="904" t="s">
        <v>10845</v>
      </c>
      <c r="E373" s="903" t="s">
        <v>12546</v>
      </c>
      <c r="F373" s="904" t="s">
        <v>10605</v>
      </c>
      <c r="G373" s="865">
        <v>1</v>
      </c>
      <c r="H373" s="865"/>
      <c r="I373" s="865"/>
      <c r="J373" s="904" t="s">
        <v>12556</v>
      </c>
      <c r="K373" s="904" t="s">
        <v>12555</v>
      </c>
      <c r="L373" s="904" t="s">
        <v>1640</v>
      </c>
      <c r="M373" s="865">
        <v>1</v>
      </c>
      <c r="N373" s="865"/>
    </row>
    <row r="374" spans="1:14" ht="51">
      <c r="A374" s="1616"/>
      <c r="B374" s="907">
        <v>370</v>
      </c>
      <c r="C374" s="905" t="s">
        <v>12545</v>
      </c>
      <c r="D374" s="904" t="s">
        <v>10845</v>
      </c>
      <c r="E374" s="903" t="s">
        <v>12546</v>
      </c>
      <c r="F374" s="904" t="s">
        <v>10605</v>
      </c>
      <c r="G374" s="865">
        <v>1</v>
      </c>
      <c r="H374" s="865"/>
      <c r="I374" s="865"/>
      <c r="J374" s="905" t="s">
        <v>10611</v>
      </c>
      <c r="K374" s="905" t="s">
        <v>8346</v>
      </c>
      <c r="L374" s="904" t="s">
        <v>1640</v>
      </c>
      <c r="M374" s="865">
        <v>1</v>
      </c>
      <c r="N374" s="865"/>
    </row>
    <row r="375" spans="1:14" ht="51">
      <c r="A375" s="1616"/>
      <c r="B375" s="907">
        <v>371</v>
      </c>
      <c r="C375" s="905" t="s">
        <v>12545</v>
      </c>
      <c r="D375" s="904" t="s">
        <v>10845</v>
      </c>
      <c r="E375" s="903" t="s">
        <v>12546</v>
      </c>
      <c r="F375" s="904" t="s">
        <v>10605</v>
      </c>
      <c r="G375" s="865">
        <v>1</v>
      </c>
      <c r="H375" s="865"/>
      <c r="I375" s="865"/>
      <c r="J375" s="904" t="s">
        <v>10612</v>
      </c>
      <c r="K375" s="905" t="s">
        <v>10628</v>
      </c>
      <c r="L375" s="904" t="s">
        <v>1640</v>
      </c>
      <c r="M375" s="865">
        <v>1</v>
      </c>
      <c r="N375" s="865"/>
    </row>
    <row r="376" spans="1:14" ht="51">
      <c r="A376" s="1616"/>
      <c r="B376" s="907">
        <v>372</v>
      </c>
      <c r="C376" s="905" t="s">
        <v>12545</v>
      </c>
      <c r="D376" s="904" t="s">
        <v>10845</v>
      </c>
      <c r="E376" s="903" t="s">
        <v>12546</v>
      </c>
      <c r="F376" s="904" t="s">
        <v>10605</v>
      </c>
      <c r="G376" s="865">
        <v>1</v>
      </c>
      <c r="H376" s="865"/>
      <c r="I376" s="865"/>
      <c r="J376" s="904" t="s">
        <v>6509</v>
      </c>
      <c r="K376" s="905" t="s">
        <v>8346</v>
      </c>
      <c r="L376" s="904" t="s">
        <v>1611</v>
      </c>
      <c r="M376" s="865">
        <v>1</v>
      </c>
      <c r="N376" s="865"/>
    </row>
    <row r="377" spans="1:14" ht="51">
      <c r="A377" s="1616"/>
      <c r="B377" s="907">
        <v>373</v>
      </c>
      <c r="C377" s="905" t="s">
        <v>12545</v>
      </c>
      <c r="D377" s="904" t="s">
        <v>10845</v>
      </c>
      <c r="E377" s="903" t="s">
        <v>12546</v>
      </c>
      <c r="F377" s="904" t="s">
        <v>10605</v>
      </c>
      <c r="G377" s="865">
        <v>1</v>
      </c>
      <c r="H377" s="865"/>
      <c r="I377" s="865"/>
      <c r="J377" s="904" t="s">
        <v>3964</v>
      </c>
      <c r="K377" s="904" t="s">
        <v>10654</v>
      </c>
      <c r="L377" s="904" t="s">
        <v>12557</v>
      </c>
      <c r="M377" s="865"/>
      <c r="N377" s="865">
        <v>1</v>
      </c>
    </row>
    <row r="378" spans="1:14" ht="51">
      <c r="A378" s="1616"/>
      <c r="B378" s="907">
        <v>374</v>
      </c>
      <c r="C378" s="905" t="s">
        <v>12545</v>
      </c>
      <c r="D378" s="904" t="s">
        <v>10845</v>
      </c>
      <c r="E378" s="903" t="s">
        <v>12546</v>
      </c>
      <c r="F378" s="904" t="s">
        <v>10605</v>
      </c>
      <c r="G378" s="865">
        <v>1</v>
      </c>
      <c r="H378" s="865"/>
      <c r="I378" s="865"/>
      <c r="J378" s="904" t="s">
        <v>10635</v>
      </c>
      <c r="K378" s="904" t="s">
        <v>12558</v>
      </c>
      <c r="L378" s="904" t="s">
        <v>10636</v>
      </c>
      <c r="M378" s="865">
        <v>1</v>
      </c>
      <c r="N378" s="865"/>
    </row>
    <row r="379" spans="1:14" ht="51">
      <c r="A379" s="1616"/>
      <c r="B379" s="907">
        <v>375</v>
      </c>
      <c r="C379" s="905" t="s">
        <v>12545</v>
      </c>
      <c r="D379" s="904" t="s">
        <v>10845</v>
      </c>
      <c r="E379" s="903" t="s">
        <v>12546</v>
      </c>
      <c r="F379" s="904" t="s">
        <v>10605</v>
      </c>
      <c r="G379" s="865">
        <v>1</v>
      </c>
      <c r="H379" s="865"/>
      <c r="I379" s="865"/>
      <c r="J379" s="904" t="s">
        <v>796</v>
      </c>
      <c r="K379" s="904" t="s">
        <v>12551</v>
      </c>
      <c r="L379" s="904" t="s">
        <v>1611</v>
      </c>
      <c r="M379" s="865">
        <v>1</v>
      </c>
      <c r="N379" s="865"/>
    </row>
    <row r="380" spans="1:14" ht="51">
      <c r="A380" s="1616"/>
      <c r="B380" s="907">
        <v>376</v>
      </c>
      <c r="C380" s="905" t="s">
        <v>12545</v>
      </c>
      <c r="D380" s="904" t="s">
        <v>10845</v>
      </c>
      <c r="E380" s="903" t="s">
        <v>12546</v>
      </c>
      <c r="F380" s="904" t="s">
        <v>10605</v>
      </c>
      <c r="G380" s="865">
        <v>1</v>
      </c>
      <c r="H380" s="865"/>
      <c r="I380" s="865"/>
      <c r="J380" s="904" t="s">
        <v>796</v>
      </c>
      <c r="K380" s="904" t="s">
        <v>12559</v>
      </c>
      <c r="L380" s="904" t="s">
        <v>1611</v>
      </c>
      <c r="M380" s="865">
        <v>1</v>
      </c>
      <c r="N380" s="865"/>
    </row>
    <row r="381" spans="1:14" ht="51">
      <c r="A381" s="1616"/>
      <c r="B381" s="907">
        <v>377</v>
      </c>
      <c r="C381" s="905" t="s">
        <v>12545</v>
      </c>
      <c r="D381" s="904" t="s">
        <v>10845</v>
      </c>
      <c r="E381" s="903" t="s">
        <v>12546</v>
      </c>
      <c r="F381" s="904" t="s">
        <v>10605</v>
      </c>
      <c r="G381" s="865">
        <v>1</v>
      </c>
      <c r="H381" s="865"/>
      <c r="I381" s="865"/>
      <c r="J381" s="904" t="s">
        <v>7502</v>
      </c>
      <c r="K381" s="905" t="s">
        <v>10627</v>
      </c>
      <c r="L381" s="904" t="s">
        <v>1611</v>
      </c>
      <c r="M381" s="865"/>
      <c r="N381" s="865">
        <v>1</v>
      </c>
    </row>
    <row r="382" spans="1:14" ht="51">
      <c r="A382" s="1616"/>
      <c r="B382" s="907">
        <v>378</v>
      </c>
      <c r="C382" s="905" t="s">
        <v>12545</v>
      </c>
      <c r="D382" s="904" t="s">
        <v>10845</v>
      </c>
      <c r="E382" s="903" t="s">
        <v>12546</v>
      </c>
      <c r="F382" s="904" t="s">
        <v>10605</v>
      </c>
      <c r="G382" s="865">
        <v>1</v>
      </c>
      <c r="H382" s="865"/>
      <c r="I382" s="865"/>
      <c r="J382" s="905" t="s">
        <v>2628</v>
      </c>
      <c r="K382" s="904" t="s">
        <v>10672</v>
      </c>
      <c r="L382" s="904" t="s">
        <v>1611</v>
      </c>
      <c r="M382" s="865"/>
      <c r="N382" s="865">
        <v>1</v>
      </c>
    </row>
    <row r="383" spans="1:14" ht="51">
      <c r="A383" s="1616"/>
      <c r="B383" s="907">
        <v>379</v>
      </c>
      <c r="C383" s="905" t="s">
        <v>12545</v>
      </c>
      <c r="D383" s="904" t="s">
        <v>10845</v>
      </c>
      <c r="E383" s="903" t="s">
        <v>12546</v>
      </c>
      <c r="F383" s="904" t="s">
        <v>10605</v>
      </c>
      <c r="G383" s="865"/>
      <c r="H383" s="865">
        <v>1</v>
      </c>
      <c r="I383" s="865"/>
      <c r="J383" s="905" t="s">
        <v>12560</v>
      </c>
      <c r="K383" s="905" t="s">
        <v>10674</v>
      </c>
      <c r="L383" s="905" t="s">
        <v>1751</v>
      </c>
      <c r="M383" s="865">
        <v>1</v>
      </c>
      <c r="N383" s="865"/>
    </row>
    <row r="384" spans="1:14" ht="51">
      <c r="A384" s="1616"/>
      <c r="B384" s="907">
        <v>380</v>
      </c>
      <c r="C384" s="905" t="s">
        <v>12545</v>
      </c>
      <c r="D384" s="904" t="s">
        <v>10845</v>
      </c>
      <c r="E384" s="903" t="s">
        <v>12546</v>
      </c>
      <c r="F384" s="904" t="s">
        <v>10605</v>
      </c>
      <c r="G384" s="865"/>
      <c r="H384" s="865">
        <v>1</v>
      </c>
      <c r="I384" s="865"/>
      <c r="J384" s="905" t="s">
        <v>12554</v>
      </c>
      <c r="K384" s="905" t="s">
        <v>12561</v>
      </c>
      <c r="L384" s="905" t="s">
        <v>1751</v>
      </c>
      <c r="M384" s="865"/>
      <c r="N384" s="865">
        <v>1</v>
      </c>
    </row>
    <row r="385" spans="1:14" ht="51">
      <c r="A385" s="1616"/>
      <c r="B385" s="907">
        <v>381</v>
      </c>
      <c r="C385" s="905" t="s">
        <v>12545</v>
      </c>
      <c r="D385" s="904" t="s">
        <v>10845</v>
      </c>
      <c r="E385" s="903" t="s">
        <v>12546</v>
      </c>
      <c r="F385" s="904" t="s">
        <v>10605</v>
      </c>
      <c r="G385" s="865"/>
      <c r="H385" s="865">
        <v>1</v>
      </c>
      <c r="I385" s="865"/>
      <c r="J385" s="905" t="s">
        <v>12562</v>
      </c>
      <c r="K385" s="904" t="s">
        <v>12550</v>
      </c>
      <c r="L385" s="904" t="s">
        <v>1640</v>
      </c>
      <c r="M385" s="865">
        <v>1</v>
      </c>
      <c r="N385" s="865"/>
    </row>
    <row r="386" spans="1:14" ht="51">
      <c r="A386" s="1616"/>
      <c r="B386" s="907">
        <v>382</v>
      </c>
      <c r="C386" s="905" t="s">
        <v>12545</v>
      </c>
      <c r="D386" s="904" t="s">
        <v>10845</v>
      </c>
      <c r="E386" s="903" t="s">
        <v>12546</v>
      </c>
      <c r="F386" s="904" t="s">
        <v>10605</v>
      </c>
      <c r="G386" s="865"/>
      <c r="H386" s="865">
        <v>1</v>
      </c>
      <c r="I386" s="865"/>
      <c r="J386" s="905" t="s">
        <v>7598</v>
      </c>
      <c r="K386" s="904" t="s">
        <v>12563</v>
      </c>
      <c r="L386" s="905" t="s">
        <v>1611</v>
      </c>
      <c r="M386" s="865">
        <v>1</v>
      </c>
      <c r="N386" s="865"/>
    </row>
    <row r="387" spans="1:14" ht="51">
      <c r="A387" s="1616"/>
      <c r="B387" s="907">
        <v>383</v>
      </c>
      <c r="C387" s="905" t="s">
        <v>12545</v>
      </c>
      <c r="D387" s="904" t="s">
        <v>10845</v>
      </c>
      <c r="E387" s="903" t="s">
        <v>12546</v>
      </c>
      <c r="F387" s="904" t="s">
        <v>10605</v>
      </c>
      <c r="G387" s="865"/>
      <c r="H387" s="865">
        <v>1</v>
      </c>
      <c r="I387" s="865"/>
      <c r="J387" s="905" t="s">
        <v>6508</v>
      </c>
      <c r="K387" s="904" t="s">
        <v>12550</v>
      </c>
      <c r="L387" s="905" t="s">
        <v>1611</v>
      </c>
      <c r="M387" s="865">
        <v>1</v>
      </c>
      <c r="N387" s="865"/>
    </row>
    <row r="388" spans="1:14" ht="51">
      <c r="A388" s="1616"/>
      <c r="B388" s="907">
        <v>384</v>
      </c>
      <c r="C388" s="905" t="s">
        <v>12545</v>
      </c>
      <c r="D388" s="904" t="s">
        <v>10845</v>
      </c>
      <c r="E388" s="903" t="s">
        <v>12546</v>
      </c>
      <c r="F388" s="904" t="s">
        <v>10605</v>
      </c>
      <c r="G388" s="865"/>
      <c r="H388" s="865">
        <v>1</v>
      </c>
      <c r="I388" s="865"/>
      <c r="J388" s="905" t="s">
        <v>12066</v>
      </c>
      <c r="K388" s="904" t="s">
        <v>12564</v>
      </c>
      <c r="L388" s="905" t="s">
        <v>1611</v>
      </c>
      <c r="M388" s="865">
        <v>1</v>
      </c>
      <c r="N388" s="865"/>
    </row>
    <row r="389" spans="1:14" ht="51">
      <c r="A389" s="1616"/>
      <c r="B389" s="907">
        <v>385</v>
      </c>
      <c r="C389" s="905" t="s">
        <v>12545</v>
      </c>
      <c r="D389" s="904" t="s">
        <v>10845</v>
      </c>
      <c r="E389" s="903" t="s">
        <v>12546</v>
      </c>
      <c r="F389" s="904" t="s">
        <v>10605</v>
      </c>
      <c r="G389" s="865"/>
      <c r="H389" s="865">
        <v>1</v>
      </c>
      <c r="I389" s="865"/>
      <c r="J389" s="905" t="s">
        <v>12565</v>
      </c>
      <c r="K389" s="904" t="s">
        <v>12551</v>
      </c>
      <c r="L389" s="904" t="s">
        <v>1611</v>
      </c>
      <c r="M389" s="865"/>
      <c r="N389" s="865">
        <v>1</v>
      </c>
    </row>
    <row r="390" spans="1:14" ht="51">
      <c r="A390" s="1616"/>
      <c r="B390" s="907">
        <v>386</v>
      </c>
      <c r="C390" s="905" t="s">
        <v>12545</v>
      </c>
      <c r="D390" s="904" t="s">
        <v>10845</v>
      </c>
      <c r="E390" s="903" t="s">
        <v>12546</v>
      </c>
      <c r="F390" s="904" t="s">
        <v>10605</v>
      </c>
      <c r="G390" s="865"/>
      <c r="H390" s="865">
        <v>1</v>
      </c>
      <c r="I390" s="865"/>
      <c r="J390" s="905" t="s">
        <v>4882</v>
      </c>
      <c r="K390" s="904" t="s">
        <v>12550</v>
      </c>
      <c r="L390" s="905" t="s">
        <v>1611</v>
      </c>
      <c r="M390" s="865"/>
      <c r="N390" s="865">
        <v>1</v>
      </c>
    </row>
    <row r="391" spans="1:14" ht="51">
      <c r="A391" s="1616"/>
      <c r="B391" s="907">
        <v>387</v>
      </c>
      <c r="C391" s="905" t="s">
        <v>12545</v>
      </c>
      <c r="D391" s="904" t="s">
        <v>10845</v>
      </c>
      <c r="E391" s="903" t="s">
        <v>12546</v>
      </c>
      <c r="F391" s="904" t="s">
        <v>10605</v>
      </c>
      <c r="G391" s="865"/>
      <c r="H391" s="865">
        <v>1</v>
      </c>
      <c r="I391" s="865"/>
      <c r="J391" s="905" t="s">
        <v>12566</v>
      </c>
      <c r="K391" s="905" t="s">
        <v>8346</v>
      </c>
      <c r="L391" s="905" t="s">
        <v>1751</v>
      </c>
      <c r="M391" s="865">
        <v>1</v>
      </c>
      <c r="N391" s="865"/>
    </row>
    <row r="392" spans="1:14" ht="51">
      <c r="A392" s="1616"/>
      <c r="B392" s="907">
        <v>388</v>
      </c>
      <c r="C392" s="905" t="s">
        <v>12545</v>
      </c>
      <c r="D392" s="904" t="s">
        <v>10845</v>
      </c>
      <c r="E392" s="903" t="s">
        <v>12546</v>
      </c>
      <c r="F392" s="904" t="s">
        <v>10605</v>
      </c>
      <c r="G392" s="865"/>
      <c r="H392" s="865">
        <v>1</v>
      </c>
      <c r="I392" s="865"/>
      <c r="J392" s="905" t="s">
        <v>12547</v>
      </c>
      <c r="K392" s="905" t="s">
        <v>10637</v>
      </c>
      <c r="L392" s="905" t="s">
        <v>12548</v>
      </c>
      <c r="M392" s="865">
        <v>1</v>
      </c>
      <c r="N392" s="865"/>
    </row>
    <row r="393" spans="1:14" ht="51">
      <c r="A393" s="1616"/>
      <c r="B393" s="907">
        <v>389</v>
      </c>
      <c r="C393" s="905" t="s">
        <v>12545</v>
      </c>
      <c r="D393" s="904" t="s">
        <v>10845</v>
      </c>
      <c r="E393" s="903" t="s">
        <v>12546</v>
      </c>
      <c r="F393" s="904" t="s">
        <v>10605</v>
      </c>
      <c r="G393" s="865"/>
      <c r="H393" s="865">
        <v>1</v>
      </c>
      <c r="I393" s="865"/>
      <c r="J393" s="905" t="s">
        <v>12567</v>
      </c>
      <c r="K393" s="905" t="s">
        <v>10627</v>
      </c>
      <c r="L393" s="905" t="s">
        <v>1751</v>
      </c>
      <c r="M393" s="865"/>
      <c r="N393" s="865">
        <v>1</v>
      </c>
    </row>
    <row r="394" spans="1:14" ht="51">
      <c r="A394" s="1616"/>
      <c r="B394" s="907">
        <v>390</v>
      </c>
      <c r="C394" s="905" t="s">
        <v>12545</v>
      </c>
      <c r="D394" s="904" t="s">
        <v>10845</v>
      </c>
      <c r="E394" s="903" t="s">
        <v>12546</v>
      </c>
      <c r="F394" s="904" t="s">
        <v>10605</v>
      </c>
      <c r="G394" s="865"/>
      <c r="H394" s="865">
        <v>1</v>
      </c>
      <c r="I394" s="865"/>
      <c r="J394" s="905" t="s">
        <v>12568</v>
      </c>
      <c r="K394" s="905" t="s">
        <v>10637</v>
      </c>
      <c r="L394" s="905" t="s">
        <v>1640</v>
      </c>
      <c r="M394" s="865">
        <v>1</v>
      </c>
      <c r="N394" s="865"/>
    </row>
    <row r="395" spans="1:14" ht="51">
      <c r="A395" s="1616"/>
      <c r="B395" s="907">
        <v>391</v>
      </c>
      <c r="C395" s="905" t="s">
        <v>12545</v>
      </c>
      <c r="D395" s="904" t="s">
        <v>10845</v>
      </c>
      <c r="E395" s="903" t="s">
        <v>12546</v>
      </c>
      <c r="F395" s="904" t="s">
        <v>10605</v>
      </c>
      <c r="G395" s="865"/>
      <c r="H395" s="865">
        <v>1</v>
      </c>
      <c r="I395" s="865"/>
      <c r="J395" s="905" t="s">
        <v>12066</v>
      </c>
      <c r="K395" s="904" t="s">
        <v>12569</v>
      </c>
      <c r="L395" s="905" t="s">
        <v>1611</v>
      </c>
      <c r="M395" s="865">
        <v>1</v>
      </c>
      <c r="N395" s="865"/>
    </row>
    <row r="396" spans="1:14" ht="51">
      <c r="A396" s="1616"/>
      <c r="B396" s="907">
        <v>392</v>
      </c>
      <c r="C396" s="905" t="s">
        <v>12545</v>
      </c>
      <c r="D396" s="904" t="s">
        <v>10845</v>
      </c>
      <c r="E396" s="903" t="s">
        <v>12546</v>
      </c>
      <c r="F396" s="904" t="s">
        <v>10605</v>
      </c>
      <c r="G396" s="865"/>
      <c r="H396" s="865">
        <v>1</v>
      </c>
      <c r="I396" s="865"/>
      <c r="J396" s="905" t="s">
        <v>4882</v>
      </c>
      <c r="K396" s="904" t="s">
        <v>12570</v>
      </c>
      <c r="L396" s="905" t="s">
        <v>1611</v>
      </c>
      <c r="M396" s="865"/>
      <c r="N396" s="865">
        <v>1</v>
      </c>
    </row>
    <row r="397" spans="1:14" ht="51">
      <c r="A397" s="1616"/>
      <c r="B397" s="907">
        <v>393</v>
      </c>
      <c r="C397" s="905" t="s">
        <v>12545</v>
      </c>
      <c r="D397" s="904" t="s">
        <v>10845</v>
      </c>
      <c r="E397" s="903" t="s">
        <v>12546</v>
      </c>
      <c r="F397" s="904" t="s">
        <v>10605</v>
      </c>
      <c r="G397" s="865"/>
      <c r="H397" s="865">
        <v>1</v>
      </c>
      <c r="I397" s="865"/>
      <c r="J397" s="905" t="s">
        <v>12571</v>
      </c>
      <c r="K397" s="905" t="s">
        <v>8334</v>
      </c>
      <c r="L397" s="905" t="s">
        <v>1611</v>
      </c>
      <c r="M397" s="865"/>
      <c r="N397" s="865">
        <v>1</v>
      </c>
    </row>
    <row r="398" spans="1:14" ht="51">
      <c r="A398" s="1616"/>
      <c r="B398" s="907">
        <v>394</v>
      </c>
      <c r="C398" s="905" t="s">
        <v>12545</v>
      </c>
      <c r="D398" s="904" t="s">
        <v>10845</v>
      </c>
      <c r="E398" s="903" t="s">
        <v>12546</v>
      </c>
      <c r="F398" s="904" t="s">
        <v>10605</v>
      </c>
      <c r="G398" s="865"/>
      <c r="H398" s="865">
        <v>1</v>
      </c>
      <c r="I398" s="865"/>
      <c r="J398" s="905" t="s">
        <v>12572</v>
      </c>
      <c r="K398" s="904" t="s">
        <v>10702</v>
      </c>
      <c r="L398" s="904" t="s">
        <v>1611</v>
      </c>
      <c r="M398" s="865"/>
      <c r="N398" s="865">
        <v>1</v>
      </c>
    </row>
    <row r="399" spans="1:14" ht="51">
      <c r="A399" s="1616"/>
      <c r="B399" s="907">
        <v>395</v>
      </c>
      <c r="C399" s="905" t="s">
        <v>12545</v>
      </c>
      <c r="D399" s="904" t="s">
        <v>10845</v>
      </c>
      <c r="E399" s="903" t="s">
        <v>12546</v>
      </c>
      <c r="F399" s="904" t="s">
        <v>10605</v>
      </c>
      <c r="G399" s="865"/>
      <c r="H399" s="865">
        <v>1</v>
      </c>
      <c r="I399" s="865"/>
      <c r="J399" s="905" t="s">
        <v>12573</v>
      </c>
      <c r="K399" s="904" t="s">
        <v>12550</v>
      </c>
      <c r="L399" s="905" t="s">
        <v>1611</v>
      </c>
      <c r="M399" s="865"/>
      <c r="N399" s="865">
        <v>1</v>
      </c>
    </row>
    <row r="400" spans="1:14" ht="51">
      <c r="A400" s="1616"/>
      <c r="B400" s="907">
        <v>396</v>
      </c>
      <c r="C400" s="905" t="s">
        <v>12545</v>
      </c>
      <c r="D400" s="904" t="s">
        <v>10845</v>
      </c>
      <c r="E400" s="903" t="s">
        <v>12546</v>
      </c>
      <c r="F400" s="904" t="s">
        <v>10605</v>
      </c>
      <c r="G400" s="865"/>
      <c r="H400" s="865">
        <v>1</v>
      </c>
      <c r="I400" s="865"/>
      <c r="J400" s="904" t="s">
        <v>10635</v>
      </c>
      <c r="K400" s="904" t="s">
        <v>12574</v>
      </c>
      <c r="L400" s="904" t="s">
        <v>10636</v>
      </c>
      <c r="M400" s="865">
        <v>1</v>
      </c>
      <c r="N400" s="865"/>
    </row>
    <row r="401" spans="1:14" ht="51">
      <c r="A401" s="1616"/>
      <c r="B401" s="907">
        <v>397</v>
      </c>
      <c r="C401" s="905" t="s">
        <v>12545</v>
      </c>
      <c r="D401" s="904" t="s">
        <v>10845</v>
      </c>
      <c r="E401" s="903" t="s">
        <v>12546</v>
      </c>
      <c r="F401" s="904" t="s">
        <v>10605</v>
      </c>
      <c r="G401" s="865"/>
      <c r="H401" s="865"/>
      <c r="I401" s="865">
        <v>1</v>
      </c>
      <c r="J401" s="904" t="s">
        <v>1917</v>
      </c>
      <c r="K401" s="905" t="s">
        <v>12552</v>
      </c>
      <c r="L401" s="905" t="s">
        <v>1751</v>
      </c>
      <c r="M401" s="865">
        <v>1</v>
      </c>
      <c r="N401" s="865"/>
    </row>
    <row r="402" spans="1:14" ht="51">
      <c r="A402" s="1616"/>
      <c r="B402" s="907">
        <v>398</v>
      </c>
      <c r="C402" s="905" t="s">
        <v>12545</v>
      </c>
      <c r="D402" s="904" t="s">
        <v>10845</v>
      </c>
      <c r="E402" s="903" t="s">
        <v>12546</v>
      </c>
      <c r="F402" s="904" t="s">
        <v>10605</v>
      </c>
      <c r="G402" s="865"/>
      <c r="H402" s="865"/>
      <c r="I402" s="865">
        <v>1</v>
      </c>
      <c r="J402" s="905" t="s">
        <v>12575</v>
      </c>
      <c r="K402" s="905" t="s">
        <v>12549</v>
      </c>
      <c r="L402" s="905" t="s">
        <v>1751</v>
      </c>
      <c r="M402" s="865"/>
      <c r="N402" s="865">
        <v>1</v>
      </c>
    </row>
    <row r="403" spans="1:14" ht="51">
      <c r="A403" s="1616"/>
      <c r="B403" s="907">
        <v>399</v>
      </c>
      <c r="C403" s="905" t="s">
        <v>12545</v>
      </c>
      <c r="D403" s="904" t="s">
        <v>10845</v>
      </c>
      <c r="E403" s="903" t="s">
        <v>12546</v>
      </c>
      <c r="F403" s="904" t="s">
        <v>10605</v>
      </c>
      <c r="G403" s="865"/>
      <c r="H403" s="865"/>
      <c r="I403" s="865">
        <v>1</v>
      </c>
      <c r="J403" s="905" t="s">
        <v>10646</v>
      </c>
      <c r="K403" s="905" t="s">
        <v>8342</v>
      </c>
      <c r="L403" s="905" t="s">
        <v>1640</v>
      </c>
      <c r="M403" s="865">
        <v>1</v>
      </c>
      <c r="N403" s="865"/>
    </row>
    <row r="404" spans="1:14" ht="51">
      <c r="A404" s="1616"/>
      <c r="B404" s="907">
        <v>400</v>
      </c>
      <c r="C404" s="905" t="s">
        <v>12545</v>
      </c>
      <c r="D404" s="904" t="s">
        <v>10845</v>
      </c>
      <c r="E404" s="903" t="s">
        <v>12546</v>
      </c>
      <c r="F404" s="904" t="s">
        <v>10605</v>
      </c>
      <c r="G404" s="865"/>
      <c r="H404" s="865"/>
      <c r="I404" s="865">
        <v>1</v>
      </c>
      <c r="J404" s="905" t="s">
        <v>12576</v>
      </c>
      <c r="K404" s="904" t="s">
        <v>12564</v>
      </c>
      <c r="L404" s="905" t="s">
        <v>1611</v>
      </c>
      <c r="M404" s="865">
        <v>1</v>
      </c>
      <c r="N404" s="865"/>
    </row>
    <row r="405" spans="1:14" ht="51">
      <c r="A405" s="1616"/>
      <c r="B405" s="907">
        <v>401</v>
      </c>
      <c r="C405" s="905" t="s">
        <v>12545</v>
      </c>
      <c r="D405" s="904" t="s">
        <v>10845</v>
      </c>
      <c r="E405" s="903" t="s">
        <v>12546</v>
      </c>
      <c r="F405" s="904" t="s">
        <v>10605</v>
      </c>
      <c r="G405" s="865"/>
      <c r="H405" s="865"/>
      <c r="I405" s="865">
        <v>1</v>
      </c>
      <c r="J405" s="905" t="s">
        <v>12560</v>
      </c>
      <c r="K405" s="905" t="s">
        <v>12577</v>
      </c>
      <c r="L405" s="905" t="s">
        <v>1751</v>
      </c>
      <c r="M405" s="865">
        <v>1</v>
      </c>
      <c r="N405" s="865"/>
    </row>
    <row r="406" spans="1:14" ht="51">
      <c r="A406" s="1616"/>
      <c r="B406" s="907">
        <v>402</v>
      </c>
      <c r="C406" s="905" t="s">
        <v>12545</v>
      </c>
      <c r="D406" s="904" t="s">
        <v>10845</v>
      </c>
      <c r="E406" s="903" t="s">
        <v>12546</v>
      </c>
      <c r="F406" s="904" t="s">
        <v>10605</v>
      </c>
      <c r="G406" s="865"/>
      <c r="H406" s="865"/>
      <c r="I406" s="865">
        <v>1</v>
      </c>
      <c r="J406" s="905" t="s">
        <v>12578</v>
      </c>
      <c r="K406" s="905" t="s">
        <v>10628</v>
      </c>
      <c r="L406" s="905" t="s">
        <v>1751</v>
      </c>
      <c r="M406" s="865">
        <v>1</v>
      </c>
      <c r="N406" s="865"/>
    </row>
    <row r="407" spans="1:14" ht="51">
      <c r="A407" s="1616"/>
      <c r="B407" s="907">
        <v>403</v>
      </c>
      <c r="C407" s="905" t="s">
        <v>12545</v>
      </c>
      <c r="D407" s="904" t="s">
        <v>10845</v>
      </c>
      <c r="E407" s="903" t="s">
        <v>12546</v>
      </c>
      <c r="F407" s="904" t="s">
        <v>10605</v>
      </c>
      <c r="G407" s="865"/>
      <c r="H407" s="865"/>
      <c r="I407" s="865">
        <v>1</v>
      </c>
      <c r="J407" s="905" t="s">
        <v>12579</v>
      </c>
      <c r="K407" s="905" t="s">
        <v>10628</v>
      </c>
      <c r="L407" s="905" t="s">
        <v>1751</v>
      </c>
      <c r="M407" s="865"/>
      <c r="N407" s="865">
        <v>1</v>
      </c>
    </row>
    <row r="408" spans="1:14" ht="51">
      <c r="A408" s="1616"/>
      <c r="B408" s="907">
        <v>404</v>
      </c>
      <c r="C408" s="905" t="s">
        <v>12545</v>
      </c>
      <c r="D408" s="904" t="s">
        <v>10845</v>
      </c>
      <c r="E408" s="903" t="s">
        <v>12546</v>
      </c>
      <c r="F408" s="904" t="s">
        <v>10605</v>
      </c>
      <c r="G408" s="865"/>
      <c r="H408" s="865"/>
      <c r="I408" s="865">
        <v>1</v>
      </c>
      <c r="J408" s="905" t="s">
        <v>12580</v>
      </c>
      <c r="K408" s="904" t="s">
        <v>12555</v>
      </c>
      <c r="L408" s="904" t="s">
        <v>1640</v>
      </c>
      <c r="M408" s="865">
        <v>1</v>
      </c>
      <c r="N408" s="865"/>
    </row>
    <row r="409" spans="1:14" ht="51">
      <c r="A409" s="1616"/>
      <c r="B409" s="907">
        <v>405</v>
      </c>
      <c r="C409" s="905" t="s">
        <v>12545</v>
      </c>
      <c r="D409" s="904" t="s">
        <v>10845</v>
      </c>
      <c r="E409" s="903" t="s">
        <v>12546</v>
      </c>
      <c r="F409" s="904" t="s">
        <v>10605</v>
      </c>
      <c r="G409" s="865"/>
      <c r="H409" s="865"/>
      <c r="I409" s="865">
        <v>1</v>
      </c>
      <c r="J409" s="905" t="s">
        <v>12581</v>
      </c>
      <c r="K409" s="905" t="s">
        <v>10627</v>
      </c>
      <c r="L409" s="905" t="s">
        <v>1640</v>
      </c>
      <c r="M409" s="865">
        <v>1</v>
      </c>
      <c r="N409" s="865"/>
    </row>
    <row r="410" spans="1:14" ht="51">
      <c r="A410" s="1616"/>
      <c r="B410" s="907">
        <v>406</v>
      </c>
      <c r="C410" s="905" t="s">
        <v>12545</v>
      </c>
      <c r="D410" s="904" t="s">
        <v>10845</v>
      </c>
      <c r="E410" s="903" t="s">
        <v>12546</v>
      </c>
      <c r="F410" s="904" t="s">
        <v>10605</v>
      </c>
      <c r="G410" s="865"/>
      <c r="H410" s="865"/>
      <c r="I410" s="865">
        <v>1</v>
      </c>
      <c r="J410" s="905" t="s">
        <v>9741</v>
      </c>
      <c r="K410" s="905" t="s">
        <v>10637</v>
      </c>
      <c r="L410" s="905" t="s">
        <v>1640</v>
      </c>
      <c r="M410" s="865">
        <v>1</v>
      </c>
      <c r="N410" s="865"/>
    </row>
    <row r="411" spans="1:14" ht="51">
      <c r="A411" s="1616"/>
      <c r="B411" s="907">
        <v>407</v>
      </c>
      <c r="C411" s="905" t="s">
        <v>12545</v>
      </c>
      <c r="D411" s="904" t="s">
        <v>10845</v>
      </c>
      <c r="E411" s="903" t="s">
        <v>12546</v>
      </c>
      <c r="F411" s="904" t="s">
        <v>10605</v>
      </c>
      <c r="G411" s="865"/>
      <c r="H411" s="865"/>
      <c r="I411" s="865">
        <v>1</v>
      </c>
      <c r="J411" s="905" t="s">
        <v>12582</v>
      </c>
      <c r="K411" s="905" t="s">
        <v>10667</v>
      </c>
      <c r="L411" s="904" t="s">
        <v>1640</v>
      </c>
      <c r="M411" s="865"/>
      <c r="N411" s="865">
        <v>1</v>
      </c>
    </row>
    <row r="412" spans="1:14" ht="51">
      <c r="A412" s="1616"/>
      <c r="B412" s="907">
        <v>408</v>
      </c>
      <c r="C412" s="905" t="s">
        <v>12545</v>
      </c>
      <c r="D412" s="904" t="s">
        <v>10845</v>
      </c>
      <c r="E412" s="903" t="s">
        <v>12546</v>
      </c>
      <c r="F412" s="904" t="s">
        <v>10605</v>
      </c>
      <c r="G412" s="865"/>
      <c r="H412" s="865"/>
      <c r="I412" s="865">
        <v>1</v>
      </c>
      <c r="J412" s="905" t="s">
        <v>12583</v>
      </c>
      <c r="K412" s="905" t="s">
        <v>10631</v>
      </c>
      <c r="L412" s="904" t="s">
        <v>1640</v>
      </c>
      <c r="M412" s="865"/>
      <c r="N412" s="865">
        <v>1</v>
      </c>
    </row>
    <row r="413" spans="1:14" ht="51">
      <c r="A413" s="1616"/>
      <c r="B413" s="907">
        <v>409</v>
      </c>
      <c r="C413" s="905" t="s">
        <v>12545</v>
      </c>
      <c r="D413" s="904" t="s">
        <v>10845</v>
      </c>
      <c r="E413" s="903" t="s">
        <v>12546</v>
      </c>
      <c r="F413" s="904" t="s">
        <v>10605</v>
      </c>
      <c r="G413" s="865"/>
      <c r="H413" s="865"/>
      <c r="I413" s="865">
        <v>1</v>
      </c>
      <c r="J413" s="905" t="s">
        <v>10698</v>
      </c>
      <c r="K413" s="905" t="s">
        <v>10627</v>
      </c>
      <c r="L413" s="905" t="s">
        <v>1640</v>
      </c>
      <c r="M413" s="865"/>
      <c r="N413" s="865">
        <v>1</v>
      </c>
    </row>
    <row r="414" spans="1:14" ht="51">
      <c r="A414" s="1616"/>
      <c r="B414" s="907">
        <v>410</v>
      </c>
      <c r="C414" s="905" t="s">
        <v>12545</v>
      </c>
      <c r="D414" s="904" t="s">
        <v>10845</v>
      </c>
      <c r="E414" s="903" t="s">
        <v>12546</v>
      </c>
      <c r="F414" s="904" t="s">
        <v>10605</v>
      </c>
      <c r="G414" s="865"/>
      <c r="H414" s="865"/>
      <c r="I414" s="865">
        <v>1</v>
      </c>
      <c r="J414" s="905" t="s">
        <v>12584</v>
      </c>
      <c r="K414" s="905" t="s">
        <v>8334</v>
      </c>
      <c r="L414" s="905" t="s">
        <v>1640</v>
      </c>
      <c r="M414" s="865"/>
      <c r="N414" s="865">
        <v>1</v>
      </c>
    </row>
    <row r="415" spans="1:14" ht="51">
      <c r="A415" s="1616"/>
      <c r="B415" s="907">
        <v>411</v>
      </c>
      <c r="C415" s="905" t="s">
        <v>12545</v>
      </c>
      <c r="D415" s="904" t="s">
        <v>10845</v>
      </c>
      <c r="E415" s="903" t="s">
        <v>12546</v>
      </c>
      <c r="F415" s="904" t="s">
        <v>10605</v>
      </c>
      <c r="G415" s="865"/>
      <c r="H415" s="865"/>
      <c r="I415" s="865">
        <v>1</v>
      </c>
      <c r="J415" s="905" t="s">
        <v>12585</v>
      </c>
      <c r="K415" s="905" t="s">
        <v>8336</v>
      </c>
      <c r="L415" s="905" t="s">
        <v>1640</v>
      </c>
      <c r="M415" s="865"/>
      <c r="N415" s="865">
        <v>1</v>
      </c>
    </row>
    <row r="416" spans="1:14" ht="51">
      <c r="A416" s="1616"/>
      <c r="B416" s="907">
        <v>412</v>
      </c>
      <c r="C416" s="905" t="s">
        <v>12545</v>
      </c>
      <c r="D416" s="904" t="s">
        <v>10845</v>
      </c>
      <c r="E416" s="903" t="s">
        <v>12546</v>
      </c>
      <c r="F416" s="904" t="s">
        <v>10605</v>
      </c>
      <c r="G416" s="865"/>
      <c r="H416" s="865"/>
      <c r="I416" s="865">
        <v>1</v>
      </c>
      <c r="J416" s="905" t="s">
        <v>12586</v>
      </c>
      <c r="K416" s="905" t="s">
        <v>10628</v>
      </c>
      <c r="L416" s="905" t="s">
        <v>1611</v>
      </c>
      <c r="M416" s="865">
        <v>1</v>
      </c>
      <c r="N416" s="865"/>
    </row>
    <row r="417" spans="1:14" ht="51">
      <c r="A417" s="1616"/>
      <c r="B417" s="907">
        <v>413</v>
      </c>
      <c r="C417" s="905" t="s">
        <v>12545</v>
      </c>
      <c r="D417" s="904" t="s">
        <v>10845</v>
      </c>
      <c r="E417" s="903" t="s">
        <v>12546</v>
      </c>
      <c r="F417" s="904" t="s">
        <v>10605</v>
      </c>
      <c r="G417" s="865"/>
      <c r="H417" s="865"/>
      <c r="I417" s="865">
        <v>1</v>
      </c>
      <c r="J417" s="904" t="s">
        <v>10618</v>
      </c>
      <c r="K417" s="904" t="s">
        <v>12570</v>
      </c>
      <c r="L417" s="905" t="s">
        <v>1611</v>
      </c>
      <c r="M417" s="865"/>
      <c r="N417" s="865">
        <v>1</v>
      </c>
    </row>
    <row r="418" spans="1:14" ht="51">
      <c r="A418" s="1616"/>
      <c r="B418" s="907">
        <v>414</v>
      </c>
      <c r="C418" s="905" t="s">
        <v>12545</v>
      </c>
      <c r="D418" s="904" t="s">
        <v>10845</v>
      </c>
      <c r="E418" s="903" t="s">
        <v>12546</v>
      </c>
      <c r="F418" s="904" t="s">
        <v>10605</v>
      </c>
      <c r="G418" s="865"/>
      <c r="H418" s="865"/>
      <c r="I418" s="865">
        <v>1</v>
      </c>
      <c r="J418" s="905" t="s">
        <v>7471</v>
      </c>
      <c r="K418" s="904" t="s">
        <v>10702</v>
      </c>
      <c r="L418" s="904" t="s">
        <v>1611</v>
      </c>
      <c r="M418" s="865"/>
      <c r="N418" s="865">
        <v>1</v>
      </c>
    </row>
    <row r="419" spans="1:14" ht="51">
      <c r="A419" s="1616"/>
      <c r="B419" s="907">
        <v>415</v>
      </c>
      <c r="C419" s="905" t="s">
        <v>12545</v>
      </c>
      <c r="D419" s="904" t="s">
        <v>10845</v>
      </c>
      <c r="E419" s="903" t="s">
        <v>12546</v>
      </c>
      <c r="F419" s="904" t="s">
        <v>10605</v>
      </c>
      <c r="G419" s="865"/>
      <c r="H419" s="865"/>
      <c r="I419" s="865">
        <v>1</v>
      </c>
      <c r="J419" s="905" t="s">
        <v>12587</v>
      </c>
      <c r="K419" s="904" t="s">
        <v>10620</v>
      </c>
      <c r="L419" s="905" t="s">
        <v>12557</v>
      </c>
      <c r="M419" s="865"/>
      <c r="N419" s="865">
        <v>1</v>
      </c>
    </row>
    <row r="420" spans="1:14" ht="51">
      <c r="A420" s="1616"/>
      <c r="B420" s="907">
        <v>416</v>
      </c>
      <c r="C420" s="905" t="s">
        <v>12545</v>
      </c>
      <c r="D420" s="904" t="s">
        <v>10845</v>
      </c>
      <c r="E420" s="903" t="s">
        <v>12546</v>
      </c>
      <c r="F420" s="904" t="s">
        <v>10605</v>
      </c>
      <c r="G420" s="865"/>
      <c r="H420" s="865"/>
      <c r="I420" s="865">
        <v>1</v>
      </c>
      <c r="J420" s="905" t="s">
        <v>12588</v>
      </c>
      <c r="K420" s="904" t="s">
        <v>12564</v>
      </c>
      <c r="L420" s="905" t="s">
        <v>1611</v>
      </c>
      <c r="M420" s="865">
        <v>1</v>
      </c>
      <c r="N420" s="865"/>
    </row>
    <row r="421" spans="1:14" ht="51">
      <c r="A421" s="1616"/>
      <c r="B421" s="907">
        <v>417</v>
      </c>
      <c r="C421" s="905" t="s">
        <v>12545</v>
      </c>
      <c r="D421" s="904" t="s">
        <v>10845</v>
      </c>
      <c r="E421" s="903" t="s">
        <v>12546</v>
      </c>
      <c r="F421" s="904" t="s">
        <v>10605</v>
      </c>
      <c r="G421" s="865"/>
      <c r="H421" s="865"/>
      <c r="I421" s="865">
        <v>1</v>
      </c>
      <c r="J421" s="905" t="s">
        <v>4883</v>
      </c>
      <c r="K421" s="904" t="s">
        <v>12551</v>
      </c>
      <c r="L421" s="905" t="s">
        <v>1611</v>
      </c>
      <c r="M421" s="865"/>
      <c r="N421" s="865">
        <v>1</v>
      </c>
    </row>
    <row r="422" spans="1:14" ht="51">
      <c r="A422" s="1616"/>
      <c r="B422" s="907">
        <v>418</v>
      </c>
      <c r="C422" s="905" t="s">
        <v>12545</v>
      </c>
      <c r="D422" s="904" t="s">
        <v>10845</v>
      </c>
      <c r="E422" s="903" t="s">
        <v>12546</v>
      </c>
      <c r="F422" s="904" t="s">
        <v>10605</v>
      </c>
      <c r="G422" s="865"/>
      <c r="H422" s="865"/>
      <c r="I422" s="865">
        <v>1</v>
      </c>
      <c r="J422" s="905" t="s">
        <v>2956</v>
      </c>
      <c r="K422" s="904" t="s">
        <v>10620</v>
      </c>
      <c r="L422" s="905" t="s">
        <v>1611</v>
      </c>
      <c r="M422" s="865"/>
      <c r="N422" s="865">
        <v>1</v>
      </c>
    </row>
    <row r="423" spans="1:14" ht="51">
      <c r="A423" s="1616"/>
      <c r="B423" s="907">
        <v>419</v>
      </c>
      <c r="C423" s="905" t="s">
        <v>12545</v>
      </c>
      <c r="D423" s="904" t="s">
        <v>10845</v>
      </c>
      <c r="E423" s="903" t="s">
        <v>12546</v>
      </c>
      <c r="F423" s="904" t="s">
        <v>10605</v>
      </c>
      <c r="G423" s="865"/>
      <c r="H423" s="865"/>
      <c r="I423" s="865">
        <v>1</v>
      </c>
      <c r="J423" s="905" t="s">
        <v>12589</v>
      </c>
      <c r="K423" s="904" t="s">
        <v>10688</v>
      </c>
      <c r="L423" s="905" t="s">
        <v>1611</v>
      </c>
      <c r="M423" s="865"/>
      <c r="N423" s="865">
        <v>1</v>
      </c>
    </row>
    <row r="424" spans="1:14" ht="51">
      <c r="A424" s="1616"/>
      <c r="B424" s="907">
        <v>420</v>
      </c>
      <c r="C424" s="905" t="s">
        <v>12545</v>
      </c>
      <c r="D424" s="904" t="s">
        <v>10845</v>
      </c>
      <c r="E424" s="903" t="s">
        <v>12546</v>
      </c>
      <c r="F424" s="904" t="s">
        <v>10605</v>
      </c>
      <c r="G424" s="865"/>
      <c r="H424" s="865"/>
      <c r="I424" s="865">
        <v>1</v>
      </c>
      <c r="J424" s="905" t="s">
        <v>12590</v>
      </c>
      <c r="K424" s="904" t="s">
        <v>12559</v>
      </c>
      <c r="L424" s="904" t="s">
        <v>1611</v>
      </c>
      <c r="M424" s="865">
        <v>1</v>
      </c>
      <c r="N424" s="865"/>
    </row>
    <row r="425" spans="1:14" ht="51">
      <c r="A425" s="1616"/>
      <c r="B425" s="907">
        <v>421</v>
      </c>
      <c r="C425" s="905" t="s">
        <v>12545</v>
      </c>
      <c r="D425" s="904" t="s">
        <v>10845</v>
      </c>
      <c r="E425" s="903" t="s">
        <v>12546</v>
      </c>
      <c r="F425" s="904" t="s">
        <v>10605</v>
      </c>
      <c r="G425" s="865"/>
      <c r="H425" s="865"/>
      <c r="I425" s="865">
        <v>1</v>
      </c>
      <c r="J425" s="905" t="s">
        <v>12588</v>
      </c>
      <c r="K425" s="905" t="s">
        <v>10627</v>
      </c>
      <c r="L425" s="905" t="s">
        <v>1611</v>
      </c>
      <c r="M425" s="865">
        <v>1</v>
      </c>
      <c r="N425" s="865"/>
    </row>
    <row r="426" spans="1:14" ht="51">
      <c r="A426" s="1616"/>
      <c r="B426" s="907">
        <v>422</v>
      </c>
      <c r="C426" s="905" t="s">
        <v>12545</v>
      </c>
      <c r="D426" s="904" t="s">
        <v>10845</v>
      </c>
      <c r="E426" s="903" t="s">
        <v>12546</v>
      </c>
      <c r="F426" s="904" t="s">
        <v>10605</v>
      </c>
      <c r="G426" s="865"/>
      <c r="H426" s="865"/>
      <c r="I426" s="865">
        <v>1</v>
      </c>
      <c r="J426" s="905" t="s">
        <v>6525</v>
      </c>
      <c r="K426" s="904" t="s">
        <v>12559</v>
      </c>
      <c r="L426" s="905" t="s">
        <v>1611</v>
      </c>
      <c r="M426" s="865"/>
      <c r="N426" s="865">
        <v>1</v>
      </c>
    </row>
    <row r="427" spans="1:14" ht="51">
      <c r="A427" s="1616"/>
      <c r="B427" s="907">
        <v>423</v>
      </c>
      <c r="C427" s="905" t="s">
        <v>12545</v>
      </c>
      <c r="D427" s="904" t="s">
        <v>10845</v>
      </c>
      <c r="E427" s="903" t="s">
        <v>12546</v>
      </c>
      <c r="F427" s="904" t="s">
        <v>10605</v>
      </c>
      <c r="G427" s="865"/>
      <c r="H427" s="865"/>
      <c r="I427" s="865">
        <v>1</v>
      </c>
      <c r="J427" s="905" t="s">
        <v>12591</v>
      </c>
      <c r="K427" s="905" t="s">
        <v>8334</v>
      </c>
      <c r="L427" s="905" t="s">
        <v>1611</v>
      </c>
      <c r="M427" s="865"/>
      <c r="N427" s="865">
        <v>1</v>
      </c>
    </row>
    <row r="428" spans="1:14" ht="25.5">
      <c r="A428" s="1616" t="s">
        <v>1523</v>
      </c>
      <c r="B428" s="907">
        <v>424</v>
      </c>
      <c r="C428" s="905" t="s">
        <v>12592</v>
      </c>
      <c r="D428" s="905" t="s">
        <v>10928</v>
      </c>
      <c r="E428" s="903" t="s">
        <v>12593</v>
      </c>
      <c r="F428" s="905" t="s">
        <v>1611</v>
      </c>
      <c r="G428" s="846">
        <v>1</v>
      </c>
      <c r="H428" s="846"/>
      <c r="I428" s="846"/>
      <c r="J428" s="776" t="s">
        <v>12594</v>
      </c>
      <c r="K428" s="904" t="s">
        <v>1523</v>
      </c>
      <c r="L428" s="904" t="s">
        <v>1611</v>
      </c>
      <c r="M428" s="865">
        <v>1</v>
      </c>
      <c r="N428" s="865"/>
    </row>
    <row r="429" spans="1:14" ht="25.5">
      <c r="A429" s="1616"/>
      <c r="B429" s="907">
        <v>425</v>
      </c>
      <c r="C429" s="905" t="s">
        <v>12592</v>
      </c>
      <c r="D429" s="905" t="s">
        <v>10928</v>
      </c>
      <c r="E429" s="903" t="s">
        <v>12593</v>
      </c>
      <c r="F429" s="905" t="s">
        <v>1611</v>
      </c>
      <c r="G429" s="846">
        <v>1</v>
      </c>
      <c r="H429" s="846"/>
      <c r="I429" s="846"/>
      <c r="J429" s="776" t="s">
        <v>12595</v>
      </c>
      <c r="K429" s="904" t="s">
        <v>1523</v>
      </c>
      <c r="L429" s="904" t="s">
        <v>1611</v>
      </c>
      <c r="M429" s="865">
        <v>1</v>
      </c>
      <c r="N429" s="865"/>
    </row>
    <row r="430" spans="1:14" ht="25.5">
      <c r="A430" s="1616"/>
      <c r="B430" s="907">
        <v>426</v>
      </c>
      <c r="C430" s="905" t="s">
        <v>12592</v>
      </c>
      <c r="D430" s="905" t="s">
        <v>10928</v>
      </c>
      <c r="E430" s="903" t="s">
        <v>12593</v>
      </c>
      <c r="F430" s="905" t="s">
        <v>1611</v>
      </c>
      <c r="G430" s="846">
        <v>1</v>
      </c>
      <c r="H430" s="846"/>
      <c r="I430" s="846"/>
      <c r="J430" s="776" t="s">
        <v>12596</v>
      </c>
      <c r="K430" s="904" t="s">
        <v>1523</v>
      </c>
      <c r="L430" s="904" t="s">
        <v>1611</v>
      </c>
      <c r="M430" s="865">
        <v>1</v>
      </c>
      <c r="N430" s="865"/>
    </row>
    <row r="431" spans="1:14" ht="25.5">
      <c r="A431" s="1616"/>
      <c r="B431" s="907">
        <v>427</v>
      </c>
      <c r="C431" s="905" t="s">
        <v>12592</v>
      </c>
      <c r="D431" s="905" t="s">
        <v>10928</v>
      </c>
      <c r="E431" s="903" t="s">
        <v>12593</v>
      </c>
      <c r="F431" s="905" t="s">
        <v>1611</v>
      </c>
      <c r="G431" s="846">
        <v>1</v>
      </c>
      <c r="H431" s="846"/>
      <c r="I431" s="846"/>
      <c r="J431" s="776" t="s">
        <v>12597</v>
      </c>
      <c r="K431" s="904" t="s">
        <v>1523</v>
      </c>
      <c r="L431" s="904" t="s">
        <v>1611</v>
      </c>
      <c r="M431" s="865">
        <v>1</v>
      </c>
      <c r="N431" s="865"/>
    </row>
    <row r="432" spans="1:14" ht="25.5">
      <c r="A432" s="1616"/>
      <c r="B432" s="907">
        <v>428</v>
      </c>
      <c r="C432" s="905" t="s">
        <v>12592</v>
      </c>
      <c r="D432" s="905" t="s">
        <v>10928</v>
      </c>
      <c r="E432" s="903" t="s">
        <v>12593</v>
      </c>
      <c r="F432" s="905" t="s">
        <v>1611</v>
      </c>
      <c r="G432" s="846">
        <v>1</v>
      </c>
      <c r="H432" s="846"/>
      <c r="I432" s="846"/>
      <c r="J432" s="776" t="s">
        <v>12598</v>
      </c>
      <c r="K432" s="904" t="s">
        <v>1523</v>
      </c>
      <c r="L432" s="904" t="s">
        <v>1611</v>
      </c>
      <c r="M432" s="865">
        <v>1</v>
      </c>
      <c r="N432" s="865"/>
    </row>
    <row r="433" spans="1:14" ht="25.5">
      <c r="A433" s="1616"/>
      <c r="B433" s="907">
        <v>429</v>
      </c>
      <c r="C433" s="905" t="s">
        <v>12592</v>
      </c>
      <c r="D433" s="905" t="s">
        <v>10928</v>
      </c>
      <c r="E433" s="903" t="s">
        <v>12593</v>
      </c>
      <c r="F433" s="905" t="s">
        <v>1611</v>
      </c>
      <c r="G433" s="846">
        <v>1</v>
      </c>
      <c r="H433" s="846"/>
      <c r="I433" s="846"/>
      <c r="J433" s="776" t="s">
        <v>12599</v>
      </c>
      <c r="K433" s="904" t="s">
        <v>1523</v>
      </c>
      <c r="L433" s="904" t="s">
        <v>1611</v>
      </c>
      <c r="M433" s="865">
        <v>1</v>
      </c>
      <c r="N433" s="865"/>
    </row>
    <row r="434" spans="1:14" ht="25.5">
      <c r="A434" s="1616"/>
      <c r="B434" s="907">
        <v>430</v>
      </c>
      <c r="C434" s="905" t="s">
        <v>12592</v>
      </c>
      <c r="D434" s="905" t="s">
        <v>10928</v>
      </c>
      <c r="E434" s="903" t="s">
        <v>12593</v>
      </c>
      <c r="F434" s="905" t="s">
        <v>1611</v>
      </c>
      <c r="G434" s="846">
        <v>1</v>
      </c>
      <c r="H434" s="846"/>
      <c r="I434" s="846"/>
      <c r="J434" s="776" t="s">
        <v>12600</v>
      </c>
      <c r="K434" s="904" t="s">
        <v>1523</v>
      </c>
      <c r="L434" s="904" t="s">
        <v>1611</v>
      </c>
      <c r="M434" s="865">
        <v>1</v>
      </c>
      <c r="N434" s="865"/>
    </row>
    <row r="435" spans="1:14" ht="25.5">
      <c r="A435" s="1616"/>
      <c r="B435" s="907">
        <v>431</v>
      </c>
      <c r="C435" s="905" t="s">
        <v>12592</v>
      </c>
      <c r="D435" s="905" t="s">
        <v>10928</v>
      </c>
      <c r="E435" s="903" t="s">
        <v>12593</v>
      </c>
      <c r="F435" s="905" t="s">
        <v>1611</v>
      </c>
      <c r="G435" s="846">
        <v>1</v>
      </c>
      <c r="H435" s="846"/>
      <c r="I435" s="846"/>
      <c r="J435" s="776" t="s">
        <v>12601</v>
      </c>
      <c r="K435" s="904" t="s">
        <v>1523</v>
      </c>
      <c r="L435" s="904" t="s">
        <v>1611</v>
      </c>
      <c r="M435" s="865">
        <v>1</v>
      </c>
      <c r="N435" s="865"/>
    </row>
    <row r="436" spans="1:14" ht="25.5">
      <c r="A436" s="1616"/>
      <c r="B436" s="907">
        <v>432</v>
      </c>
      <c r="C436" s="905" t="s">
        <v>12592</v>
      </c>
      <c r="D436" s="905" t="s">
        <v>10928</v>
      </c>
      <c r="E436" s="903" t="s">
        <v>12593</v>
      </c>
      <c r="F436" s="905" t="s">
        <v>1611</v>
      </c>
      <c r="G436" s="846">
        <v>1</v>
      </c>
      <c r="H436" s="846"/>
      <c r="I436" s="846"/>
      <c r="J436" s="776" t="s">
        <v>12602</v>
      </c>
      <c r="K436" s="904" t="s">
        <v>1523</v>
      </c>
      <c r="L436" s="904" t="s">
        <v>1611</v>
      </c>
      <c r="M436" s="865">
        <v>1</v>
      </c>
      <c r="N436" s="865"/>
    </row>
    <row r="437" spans="1:14" ht="25.5">
      <c r="A437" s="1616"/>
      <c r="B437" s="907">
        <v>433</v>
      </c>
      <c r="C437" s="905" t="s">
        <v>12592</v>
      </c>
      <c r="D437" s="905" t="s">
        <v>10928</v>
      </c>
      <c r="E437" s="903" t="s">
        <v>12593</v>
      </c>
      <c r="F437" s="905" t="s">
        <v>1611</v>
      </c>
      <c r="G437" s="846">
        <v>1</v>
      </c>
      <c r="H437" s="846"/>
      <c r="I437" s="846"/>
      <c r="J437" s="776" t="s">
        <v>12603</v>
      </c>
      <c r="K437" s="904" t="s">
        <v>1523</v>
      </c>
      <c r="L437" s="904" t="s">
        <v>1611</v>
      </c>
      <c r="M437" s="865">
        <v>1</v>
      </c>
      <c r="N437" s="865"/>
    </row>
    <row r="438" spans="1:14" ht="25.5">
      <c r="A438" s="1616"/>
      <c r="B438" s="907">
        <v>434</v>
      </c>
      <c r="C438" s="905" t="s">
        <v>12592</v>
      </c>
      <c r="D438" s="905" t="s">
        <v>10928</v>
      </c>
      <c r="E438" s="903" t="s">
        <v>12593</v>
      </c>
      <c r="F438" s="905" t="s">
        <v>1611</v>
      </c>
      <c r="G438" s="846">
        <v>1</v>
      </c>
      <c r="H438" s="846"/>
      <c r="I438" s="846"/>
      <c r="J438" s="776" t="s">
        <v>12604</v>
      </c>
      <c r="K438" s="904" t="s">
        <v>1523</v>
      </c>
      <c r="L438" s="904" t="s">
        <v>1611</v>
      </c>
      <c r="M438" s="865">
        <v>1</v>
      </c>
      <c r="N438" s="865"/>
    </row>
    <row r="439" spans="1:14" ht="25.5">
      <c r="A439" s="1616"/>
      <c r="B439" s="907">
        <v>435</v>
      </c>
      <c r="C439" s="905" t="s">
        <v>12592</v>
      </c>
      <c r="D439" s="905" t="s">
        <v>10928</v>
      </c>
      <c r="E439" s="903" t="s">
        <v>12593</v>
      </c>
      <c r="F439" s="905" t="s">
        <v>1611</v>
      </c>
      <c r="G439" s="846">
        <v>1</v>
      </c>
      <c r="H439" s="846"/>
      <c r="I439" s="846"/>
      <c r="J439" s="776" t="s">
        <v>12605</v>
      </c>
      <c r="K439" s="904" t="s">
        <v>1523</v>
      </c>
      <c r="L439" s="904" t="s">
        <v>1611</v>
      </c>
      <c r="M439" s="865">
        <v>1</v>
      </c>
      <c r="N439" s="865"/>
    </row>
    <row r="440" spans="1:14" ht="25.5">
      <c r="A440" s="1616"/>
      <c r="B440" s="907">
        <v>436</v>
      </c>
      <c r="C440" s="905" t="s">
        <v>12592</v>
      </c>
      <c r="D440" s="905" t="s">
        <v>10928</v>
      </c>
      <c r="E440" s="903" t="s">
        <v>12593</v>
      </c>
      <c r="F440" s="905" t="s">
        <v>1611</v>
      </c>
      <c r="G440" s="846">
        <v>1</v>
      </c>
      <c r="H440" s="846"/>
      <c r="I440" s="846"/>
      <c r="J440" s="776" t="s">
        <v>12606</v>
      </c>
      <c r="K440" s="904" t="s">
        <v>1523</v>
      </c>
      <c r="L440" s="904" t="s">
        <v>1611</v>
      </c>
      <c r="M440" s="865">
        <v>1</v>
      </c>
      <c r="N440" s="865"/>
    </row>
    <row r="441" spans="1:14" ht="25.5">
      <c r="A441" s="1616"/>
      <c r="B441" s="907">
        <v>437</v>
      </c>
      <c r="C441" s="905" t="s">
        <v>12592</v>
      </c>
      <c r="D441" s="905" t="s">
        <v>10928</v>
      </c>
      <c r="E441" s="903" t="s">
        <v>12593</v>
      </c>
      <c r="F441" s="905" t="s">
        <v>1611</v>
      </c>
      <c r="G441" s="846">
        <v>1</v>
      </c>
      <c r="H441" s="846"/>
      <c r="I441" s="846"/>
      <c r="J441" s="776" t="s">
        <v>12607</v>
      </c>
      <c r="K441" s="904" t="s">
        <v>1523</v>
      </c>
      <c r="L441" s="904" t="s">
        <v>1611</v>
      </c>
      <c r="M441" s="865">
        <v>1</v>
      </c>
      <c r="N441" s="865"/>
    </row>
    <row r="442" spans="1:14" ht="25.5">
      <c r="A442" s="1616"/>
      <c r="B442" s="907">
        <v>438</v>
      </c>
      <c r="C442" s="905" t="s">
        <v>12592</v>
      </c>
      <c r="D442" s="905" t="s">
        <v>10928</v>
      </c>
      <c r="E442" s="903" t="s">
        <v>12593</v>
      </c>
      <c r="F442" s="905" t="s">
        <v>1611</v>
      </c>
      <c r="G442" s="846"/>
      <c r="H442" s="846"/>
      <c r="I442" s="846">
        <v>1</v>
      </c>
      <c r="J442" s="903" t="s">
        <v>12608</v>
      </c>
      <c r="K442" s="905" t="s">
        <v>1523</v>
      </c>
      <c r="L442" s="905" t="s">
        <v>1611</v>
      </c>
      <c r="M442" s="865">
        <v>1</v>
      </c>
      <c r="N442" s="865"/>
    </row>
    <row r="443" spans="1:14" ht="25.5">
      <c r="A443" s="1616"/>
      <c r="B443" s="907">
        <v>439</v>
      </c>
      <c r="C443" s="905" t="s">
        <v>12592</v>
      </c>
      <c r="D443" s="905" t="s">
        <v>10928</v>
      </c>
      <c r="E443" s="903" t="s">
        <v>12593</v>
      </c>
      <c r="F443" s="905" t="s">
        <v>1611</v>
      </c>
      <c r="G443" s="846"/>
      <c r="H443" s="846"/>
      <c r="I443" s="846">
        <v>1</v>
      </c>
      <c r="J443" s="903" t="s">
        <v>12609</v>
      </c>
      <c r="K443" s="905" t="s">
        <v>1523</v>
      </c>
      <c r="L443" s="905" t="s">
        <v>1611</v>
      </c>
      <c r="M443" s="865">
        <v>1</v>
      </c>
      <c r="N443" s="865"/>
    </row>
    <row r="444" spans="1:14" ht="25.5">
      <c r="A444" s="1616"/>
      <c r="B444" s="907">
        <v>440</v>
      </c>
      <c r="C444" s="905" t="s">
        <v>12592</v>
      </c>
      <c r="D444" s="905" t="s">
        <v>10928</v>
      </c>
      <c r="E444" s="903" t="s">
        <v>12593</v>
      </c>
      <c r="F444" s="905" t="s">
        <v>1611</v>
      </c>
      <c r="G444" s="846"/>
      <c r="H444" s="846"/>
      <c r="I444" s="846">
        <v>1</v>
      </c>
      <c r="J444" s="903" t="s">
        <v>12610</v>
      </c>
      <c r="K444" s="905" t="s">
        <v>1523</v>
      </c>
      <c r="L444" s="905" t="s">
        <v>1611</v>
      </c>
      <c r="M444" s="865">
        <v>1</v>
      </c>
      <c r="N444" s="865"/>
    </row>
    <row r="445" spans="1:14" ht="25.5">
      <c r="A445" s="1616"/>
      <c r="B445" s="907">
        <v>441</v>
      </c>
      <c r="C445" s="905" t="s">
        <v>12592</v>
      </c>
      <c r="D445" s="905" t="s">
        <v>10928</v>
      </c>
      <c r="E445" s="903" t="s">
        <v>12593</v>
      </c>
      <c r="F445" s="905" t="s">
        <v>1611</v>
      </c>
      <c r="G445" s="846"/>
      <c r="H445" s="846"/>
      <c r="I445" s="846">
        <v>1</v>
      </c>
      <c r="J445" s="903" t="s">
        <v>12611</v>
      </c>
      <c r="K445" s="905" t="s">
        <v>1523</v>
      </c>
      <c r="L445" s="905" t="s">
        <v>1611</v>
      </c>
      <c r="M445" s="865">
        <v>1</v>
      </c>
      <c r="N445" s="865"/>
    </row>
    <row r="446" spans="1:14" ht="25.5">
      <c r="A446" s="1616"/>
      <c r="B446" s="907">
        <v>442</v>
      </c>
      <c r="C446" s="905" t="s">
        <v>12592</v>
      </c>
      <c r="D446" s="905" t="s">
        <v>10928</v>
      </c>
      <c r="E446" s="903" t="s">
        <v>12593</v>
      </c>
      <c r="F446" s="905" t="s">
        <v>1611</v>
      </c>
      <c r="G446" s="846"/>
      <c r="H446" s="846"/>
      <c r="I446" s="846">
        <v>1</v>
      </c>
      <c r="J446" s="903" t="s">
        <v>12612</v>
      </c>
      <c r="K446" s="905" t="s">
        <v>1523</v>
      </c>
      <c r="L446" s="905" t="s">
        <v>1611</v>
      </c>
      <c r="M446" s="865">
        <v>1</v>
      </c>
      <c r="N446" s="865"/>
    </row>
    <row r="447" spans="1:14" ht="25.5">
      <c r="A447" s="1616"/>
      <c r="B447" s="907">
        <v>443</v>
      </c>
      <c r="C447" s="905" t="s">
        <v>12592</v>
      </c>
      <c r="D447" s="905" t="s">
        <v>10928</v>
      </c>
      <c r="E447" s="903" t="s">
        <v>12593</v>
      </c>
      <c r="F447" s="905" t="s">
        <v>1611</v>
      </c>
      <c r="G447" s="846"/>
      <c r="H447" s="846"/>
      <c r="I447" s="846">
        <v>1</v>
      </c>
      <c r="J447" s="903" t="s">
        <v>12613</v>
      </c>
      <c r="K447" s="905" t="s">
        <v>1523</v>
      </c>
      <c r="L447" s="905" t="s">
        <v>1611</v>
      </c>
      <c r="M447" s="865">
        <v>1</v>
      </c>
      <c r="N447" s="865"/>
    </row>
    <row r="448" spans="1:14" ht="25.5">
      <c r="A448" s="1616"/>
      <c r="B448" s="907">
        <v>444</v>
      </c>
      <c r="C448" s="905" t="s">
        <v>12592</v>
      </c>
      <c r="D448" s="905" t="s">
        <v>10928</v>
      </c>
      <c r="E448" s="903" t="s">
        <v>12593</v>
      </c>
      <c r="F448" s="905" t="s">
        <v>1611</v>
      </c>
      <c r="G448" s="846"/>
      <c r="H448" s="846"/>
      <c r="I448" s="846">
        <v>1</v>
      </c>
      <c r="J448" s="903" t="s">
        <v>12614</v>
      </c>
      <c r="K448" s="905" t="s">
        <v>1523</v>
      </c>
      <c r="L448" s="905" t="s">
        <v>1611</v>
      </c>
      <c r="M448" s="865">
        <v>1</v>
      </c>
      <c r="N448" s="865"/>
    </row>
    <row r="449" spans="1:14" ht="25.5">
      <c r="A449" s="1616"/>
      <c r="B449" s="907">
        <v>445</v>
      </c>
      <c r="C449" s="905" t="s">
        <v>12592</v>
      </c>
      <c r="D449" s="905" t="s">
        <v>10928</v>
      </c>
      <c r="E449" s="903" t="s">
        <v>12593</v>
      </c>
      <c r="F449" s="905" t="s">
        <v>1611</v>
      </c>
      <c r="G449" s="846"/>
      <c r="H449" s="846"/>
      <c r="I449" s="846">
        <v>1</v>
      </c>
      <c r="J449" s="903" t="s">
        <v>12615</v>
      </c>
      <c r="K449" s="905" t="s">
        <v>1523</v>
      </c>
      <c r="L449" s="905" t="s">
        <v>1611</v>
      </c>
      <c r="M449" s="865">
        <v>1</v>
      </c>
      <c r="N449" s="865"/>
    </row>
    <row r="450" spans="1:14" ht="25.5">
      <c r="A450" s="1616"/>
      <c r="B450" s="907">
        <v>446</v>
      </c>
      <c r="C450" s="905" t="s">
        <v>12592</v>
      </c>
      <c r="D450" s="905" t="s">
        <v>10928</v>
      </c>
      <c r="E450" s="903" t="s">
        <v>12593</v>
      </c>
      <c r="F450" s="905" t="s">
        <v>1611</v>
      </c>
      <c r="G450" s="846"/>
      <c r="H450" s="846"/>
      <c r="I450" s="846">
        <v>1</v>
      </c>
      <c r="J450" s="903" t="s">
        <v>12616</v>
      </c>
      <c r="K450" s="905" t="s">
        <v>1523</v>
      </c>
      <c r="L450" s="905" t="s">
        <v>1611</v>
      </c>
      <c r="M450" s="865">
        <v>1</v>
      </c>
      <c r="N450" s="865"/>
    </row>
    <row r="451" spans="1:14" ht="25.5">
      <c r="A451" s="1616"/>
      <c r="B451" s="907">
        <v>447</v>
      </c>
      <c r="C451" s="905" t="s">
        <v>12592</v>
      </c>
      <c r="D451" s="905" t="s">
        <v>10928</v>
      </c>
      <c r="E451" s="903" t="s">
        <v>12593</v>
      </c>
      <c r="F451" s="905" t="s">
        <v>1611</v>
      </c>
      <c r="G451" s="846"/>
      <c r="H451" s="846"/>
      <c r="I451" s="846">
        <v>1</v>
      </c>
      <c r="J451" s="903" t="s">
        <v>12617</v>
      </c>
      <c r="K451" s="905" t="s">
        <v>1523</v>
      </c>
      <c r="L451" s="905" t="s">
        <v>1611</v>
      </c>
      <c r="M451" s="865">
        <v>1</v>
      </c>
      <c r="N451" s="865"/>
    </row>
    <row r="452" spans="1:14" ht="25.5">
      <c r="A452" s="1616"/>
      <c r="B452" s="907">
        <v>448</v>
      </c>
      <c r="C452" s="905" t="s">
        <v>12592</v>
      </c>
      <c r="D452" s="905" t="s">
        <v>10928</v>
      </c>
      <c r="E452" s="903" t="s">
        <v>12593</v>
      </c>
      <c r="F452" s="905" t="s">
        <v>1611</v>
      </c>
      <c r="G452" s="846"/>
      <c r="H452" s="846"/>
      <c r="I452" s="846">
        <v>1</v>
      </c>
      <c r="J452" s="903" t="s">
        <v>12618</v>
      </c>
      <c r="K452" s="905" t="s">
        <v>1523</v>
      </c>
      <c r="L452" s="905" t="s">
        <v>1611</v>
      </c>
      <c r="M452" s="865">
        <v>1</v>
      </c>
      <c r="N452" s="865"/>
    </row>
    <row r="453" spans="1:14" ht="25.5">
      <c r="A453" s="1616"/>
      <c r="B453" s="907">
        <v>449</v>
      </c>
      <c r="C453" s="905" t="s">
        <v>12592</v>
      </c>
      <c r="D453" s="905" t="s">
        <v>10928</v>
      </c>
      <c r="E453" s="903" t="s">
        <v>12593</v>
      </c>
      <c r="F453" s="905" t="s">
        <v>1611</v>
      </c>
      <c r="G453" s="846"/>
      <c r="H453" s="846"/>
      <c r="I453" s="846">
        <v>1</v>
      </c>
      <c r="J453" s="903" t="s">
        <v>12619</v>
      </c>
      <c r="K453" s="905" t="s">
        <v>1523</v>
      </c>
      <c r="L453" s="905" t="s">
        <v>1611</v>
      </c>
      <c r="M453" s="865">
        <v>1</v>
      </c>
      <c r="N453" s="865"/>
    </row>
    <row r="454" spans="1:14" ht="25.5">
      <c r="A454" s="1616"/>
      <c r="B454" s="907">
        <v>450</v>
      </c>
      <c r="C454" s="905" t="s">
        <v>12592</v>
      </c>
      <c r="D454" s="905" t="s">
        <v>10928</v>
      </c>
      <c r="E454" s="903" t="s">
        <v>12593</v>
      </c>
      <c r="F454" s="905" t="s">
        <v>1611</v>
      </c>
      <c r="G454" s="846"/>
      <c r="H454" s="846"/>
      <c r="I454" s="846">
        <v>1</v>
      </c>
      <c r="J454" s="903" t="s">
        <v>12620</v>
      </c>
      <c r="K454" s="905" t="s">
        <v>1523</v>
      </c>
      <c r="L454" s="905" t="s">
        <v>1611</v>
      </c>
      <c r="M454" s="865">
        <v>1</v>
      </c>
      <c r="N454" s="865"/>
    </row>
    <row r="455" spans="1:14" ht="25.5">
      <c r="A455" s="1616"/>
      <c r="B455" s="907">
        <v>451</v>
      </c>
      <c r="C455" s="905" t="s">
        <v>12592</v>
      </c>
      <c r="D455" s="905" t="s">
        <v>10928</v>
      </c>
      <c r="E455" s="903" t="s">
        <v>12593</v>
      </c>
      <c r="F455" s="905" t="s">
        <v>1611</v>
      </c>
      <c r="G455" s="846"/>
      <c r="H455" s="846"/>
      <c r="I455" s="846">
        <v>1</v>
      </c>
      <c r="J455" s="903" t="s">
        <v>12621</v>
      </c>
      <c r="K455" s="905" t="s">
        <v>1523</v>
      </c>
      <c r="L455" s="905" t="s">
        <v>1611</v>
      </c>
      <c r="M455" s="865">
        <v>1</v>
      </c>
      <c r="N455" s="865"/>
    </row>
    <row r="456" spans="1:14" ht="51">
      <c r="A456" s="1616" t="s">
        <v>1511</v>
      </c>
      <c r="B456" s="907">
        <v>452</v>
      </c>
      <c r="C456" s="905" t="s">
        <v>12622</v>
      </c>
      <c r="D456" s="904" t="s">
        <v>12623</v>
      </c>
      <c r="E456" s="903" t="s">
        <v>12624</v>
      </c>
      <c r="F456" s="904" t="s">
        <v>10039</v>
      </c>
      <c r="G456" s="846">
        <v>1</v>
      </c>
      <c r="H456" s="846"/>
      <c r="I456" s="846"/>
      <c r="J456" s="904" t="s">
        <v>12075</v>
      </c>
      <c r="K456" s="904" t="s">
        <v>6202</v>
      </c>
      <c r="L456" s="904" t="s">
        <v>8359</v>
      </c>
      <c r="M456" s="865">
        <v>1</v>
      </c>
      <c r="N456" s="865"/>
    </row>
    <row r="457" spans="1:14" ht="51">
      <c r="A457" s="1616"/>
      <c r="B457" s="907">
        <v>453</v>
      </c>
      <c r="C457" s="905" t="s">
        <v>12622</v>
      </c>
      <c r="D457" s="904" t="s">
        <v>12623</v>
      </c>
      <c r="E457" s="903" t="s">
        <v>12624</v>
      </c>
      <c r="F457" s="904" t="s">
        <v>10039</v>
      </c>
      <c r="G457" s="846">
        <v>1</v>
      </c>
      <c r="H457" s="846"/>
      <c r="I457" s="846"/>
      <c r="J457" s="904" t="s">
        <v>12075</v>
      </c>
      <c r="K457" s="904" t="s">
        <v>6202</v>
      </c>
      <c r="L457" s="904" t="s">
        <v>10818</v>
      </c>
      <c r="M457" s="865">
        <v>1</v>
      </c>
      <c r="N457" s="865"/>
    </row>
    <row r="458" spans="1:14" ht="51">
      <c r="A458" s="1616"/>
      <c r="B458" s="907">
        <v>454</v>
      </c>
      <c r="C458" s="905" t="s">
        <v>12622</v>
      </c>
      <c r="D458" s="904" t="s">
        <v>12623</v>
      </c>
      <c r="E458" s="903" t="s">
        <v>12624</v>
      </c>
      <c r="F458" s="904" t="s">
        <v>10039</v>
      </c>
      <c r="G458" s="846">
        <v>1</v>
      </c>
      <c r="H458" s="846"/>
      <c r="I458" s="846"/>
      <c r="J458" s="904" t="s">
        <v>12625</v>
      </c>
      <c r="K458" s="904" t="s">
        <v>6202</v>
      </c>
      <c r="L458" s="904" t="s">
        <v>10818</v>
      </c>
      <c r="M458" s="865"/>
      <c r="N458" s="865">
        <v>1</v>
      </c>
    </row>
    <row r="459" spans="1:14" ht="51">
      <c r="A459" s="1616"/>
      <c r="B459" s="907">
        <v>455</v>
      </c>
      <c r="C459" s="905" t="s">
        <v>12622</v>
      </c>
      <c r="D459" s="904" t="s">
        <v>12623</v>
      </c>
      <c r="E459" s="903" t="s">
        <v>12624</v>
      </c>
      <c r="F459" s="904" t="s">
        <v>10039</v>
      </c>
      <c r="G459" s="846"/>
      <c r="H459" s="846">
        <v>1</v>
      </c>
      <c r="I459" s="846"/>
      <c r="J459" s="905" t="s">
        <v>12626</v>
      </c>
      <c r="K459" s="905" t="s">
        <v>6202</v>
      </c>
      <c r="L459" s="905" t="s">
        <v>10818</v>
      </c>
      <c r="M459" s="865">
        <v>1</v>
      </c>
      <c r="N459" s="865"/>
    </row>
    <row r="460" spans="1:14" ht="51">
      <c r="A460" s="1616"/>
      <c r="B460" s="907">
        <v>456</v>
      </c>
      <c r="C460" s="905" t="s">
        <v>12622</v>
      </c>
      <c r="D460" s="904" t="s">
        <v>12623</v>
      </c>
      <c r="E460" s="903" t="s">
        <v>12624</v>
      </c>
      <c r="F460" s="904" t="s">
        <v>10039</v>
      </c>
      <c r="G460" s="846"/>
      <c r="H460" s="846">
        <v>1</v>
      </c>
      <c r="I460" s="846"/>
      <c r="J460" s="905" t="s">
        <v>12627</v>
      </c>
      <c r="K460" s="905" t="s">
        <v>6202</v>
      </c>
      <c r="L460" s="905" t="s">
        <v>10818</v>
      </c>
      <c r="M460" s="865"/>
      <c r="N460" s="865">
        <v>1</v>
      </c>
    </row>
    <row r="461" spans="1:14" ht="25.5">
      <c r="A461" s="1616"/>
      <c r="B461" s="907">
        <v>457</v>
      </c>
      <c r="C461" s="905" t="s">
        <v>12628</v>
      </c>
      <c r="D461" s="904" t="s">
        <v>10717</v>
      </c>
      <c r="E461" s="903" t="s">
        <v>12438</v>
      </c>
      <c r="F461" s="904" t="s">
        <v>1640</v>
      </c>
      <c r="G461" s="846"/>
      <c r="H461" s="846">
        <v>1</v>
      </c>
      <c r="I461" s="846"/>
      <c r="J461" s="905" t="s">
        <v>10723</v>
      </c>
      <c r="K461" s="905" t="s">
        <v>12629</v>
      </c>
      <c r="L461" s="905" t="s">
        <v>1640</v>
      </c>
      <c r="M461" s="865">
        <v>1</v>
      </c>
      <c r="N461" s="865"/>
    </row>
    <row r="462" spans="1:14" ht="25.5">
      <c r="A462" s="1616"/>
      <c r="B462" s="907">
        <v>458</v>
      </c>
      <c r="C462" s="905" t="s">
        <v>12628</v>
      </c>
      <c r="D462" s="904" t="s">
        <v>10717</v>
      </c>
      <c r="E462" s="903" t="s">
        <v>12438</v>
      </c>
      <c r="F462" s="904" t="s">
        <v>1640</v>
      </c>
      <c r="G462" s="846"/>
      <c r="H462" s="846"/>
      <c r="I462" s="846">
        <v>1</v>
      </c>
      <c r="J462" s="905" t="s">
        <v>12630</v>
      </c>
      <c r="K462" s="905" t="s">
        <v>12629</v>
      </c>
      <c r="L462" s="905" t="s">
        <v>1640</v>
      </c>
      <c r="M462" s="865"/>
      <c r="N462" s="865">
        <v>1</v>
      </c>
    </row>
    <row r="463" spans="1:14" ht="21">
      <c r="A463" s="1616"/>
      <c r="B463" s="907">
        <v>459</v>
      </c>
      <c r="C463" s="905" t="s">
        <v>12631</v>
      </c>
      <c r="D463" s="904" t="s">
        <v>12632</v>
      </c>
      <c r="E463" s="903" t="s">
        <v>12633</v>
      </c>
      <c r="F463" s="904" t="s">
        <v>10636</v>
      </c>
      <c r="G463" s="846">
        <v>1</v>
      </c>
      <c r="H463" s="846"/>
      <c r="I463" s="846"/>
      <c r="J463" s="904" t="s">
        <v>12634</v>
      </c>
      <c r="K463" s="904" t="s">
        <v>12635</v>
      </c>
      <c r="L463" s="904" t="s">
        <v>5311</v>
      </c>
      <c r="M463" s="865"/>
      <c r="N463" s="865">
        <v>1</v>
      </c>
    </row>
    <row r="464" spans="1:14" ht="21">
      <c r="A464" s="1616"/>
      <c r="B464" s="907">
        <v>460</v>
      </c>
      <c r="C464" s="905" t="s">
        <v>12636</v>
      </c>
      <c r="D464" s="904" t="s">
        <v>12632</v>
      </c>
      <c r="E464" s="903" t="s">
        <v>12171</v>
      </c>
      <c r="F464" s="904" t="s">
        <v>6070</v>
      </c>
      <c r="G464" s="846"/>
      <c r="H464" s="846"/>
      <c r="I464" s="846">
        <v>1</v>
      </c>
      <c r="J464" s="905" t="s">
        <v>12637</v>
      </c>
      <c r="K464" s="905" t="s">
        <v>12638</v>
      </c>
      <c r="L464" s="905" t="s">
        <v>6070</v>
      </c>
      <c r="M464" s="865"/>
      <c r="N464" s="865">
        <v>1</v>
      </c>
    </row>
    <row r="465" spans="1:14" ht="25.5">
      <c r="A465" s="1616"/>
      <c r="B465" s="907">
        <v>461</v>
      </c>
      <c r="C465" s="905" t="s">
        <v>12639</v>
      </c>
      <c r="D465" s="904" t="s">
        <v>12640</v>
      </c>
      <c r="E465" s="903" t="s">
        <v>12641</v>
      </c>
      <c r="F465" s="904" t="s">
        <v>1640</v>
      </c>
      <c r="G465" s="846"/>
      <c r="H465" s="846"/>
      <c r="I465" s="846">
        <v>1</v>
      </c>
      <c r="J465" s="905" t="s">
        <v>12630</v>
      </c>
      <c r="K465" s="905" t="s">
        <v>12642</v>
      </c>
      <c r="L465" s="905" t="s">
        <v>1640</v>
      </c>
      <c r="M465" s="865"/>
      <c r="N465" s="865">
        <v>1</v>
      </c>
    </row>
    <row r="468" spans="1:14" ht="15">
      <c r="C468" s="885"/>
      <c r="D468" s="884"/>
      <c r="E468" s="884"/>
      <c r="F468" s="884"/>
      <c r="G468" s="884"/>
      <c r="H468" s="884"/>
      <c r="I468" s="884"/>
      <c r="J468" s="876" t="s">
        <v>10762</v>
      </c>
      <c r="K468" s="876" t="s">
        <v>10763</v>
      </c>
      <c r="L468" s="876" t="s">
        <v>10764</v>
      </c>
    </row>
    <row r="469" spans="1:14" ht="21">
      <c r="C469" s="1595" t="s">
        <v>10765</v>
      </c>
      <c r="D469" s="1596"/>
      <c r="E469" s="1596"/>
      <c r="F469" s="1596"/>
      <c r="G469" s="1596"/>
      <c r="H469" s="1596"/>
      <c r="I469" s="1597"/>
      <c r="J469" s="886">
        <v>109</v>
      </c>
      <c r="K469" s="886">
        <v>134</v>
      </c>
      <c r="L469" s="886">
        <v>192</v>
      </c>
    </row>
    <row r="470" spans="1:14" ht="21">
      <c r="C470" s="1595" t="s">
        <v>1552</v>
      </c>
      <c r="D470" s="1596"/>
      <c r="E470" s="1596"/>
      <c r="F470" s="1596"/>
      <c r="G470" s="1596"/>
      <c r="H470" s="1596"/>
      <c r="I470" s="1597"/>
      <c r="J470" s="1598">
        <f>SUM(J469,K469,L469)</f>
        <v>435</v>
      </c>
      <c r="K470" s="1598"/>
      <c r="L470" s="1598"/>
    </row>
    <row r="473" spans="1:14" ht="13.5" thickBot="1"/>
    <row r="474" spans="1:14" ht="29.25" thickBot="1">
      <c r="A474" s="1624" t="s">
        <v>13205</v>
      </c>
      <c r="B474" s="1624"/>
      <c r="C474" s="1624"/>
      <c r="D474" s="1624"/>
      <c r="E474" s="1624"/>
      <c r="F474" s="1624"/>
      <c r="G474" s="1624"/>
      <c r="H474" s="1624"/>
      <c r="I474" s="1624"/>
      <c r="J474" s="1624"/>
      <c r="K474" s="1624"/>
      <c r="L474" s="1624"/>
      <c r="M474" s="1624"/>
      <c r="N474" s="1624"/>
    </row>
    <row r="475" spans="1:14" ht="15.75" thickBot="1">
      <c r="A475" s="1620" t="s">
        <v>1550</v>
      </c>
      <c r="B475" s="1621" t="s">
        <v>2305</v>
      </c>
      <c r="C475" s="1619" t="s">
        <v>9813</v>
      </c>
      <c r="D475" s="1619" t="s">
        <v>9814</v>
      </c>
      <c r="E475" s="1619" t="s">
        <v>9815</v>
      </c>
      <c r="F475" s="1619" t="s">
        <v>9816</v>
      </c>
      <c r="G475" s="1617" t="s">
        <v>9819</v>
      </c>
      <c r="H475" s="1617"/>
      <c r="I475" s="1617"/>
      <c r="J475" s="1617" t="s">
        <v>9820</v>
      </c>
      <c r="K475" s="1617"/>
      <c r="L475" s="1617"/>
      <c r="M475" s="1617"/>
      <c r="N475" s="1617"/>
    </row>
    <row r="476" spans="1:14" ht="15.75" thickBot="1">
      <c r="A476" s="1620"/>
      <c r="B476" s="1622"/>
      <c r="C476" s="1619"/>
      <c r="D476" s="1619"/>
      <c r="E476" s="1619"/>
      <c r="F476" s="1619"/>
      <c r="G476" s="1617"/>
      <c r="H476" s="1617"/>
      <c r="I476" s="1617"/>
      <c r="J476" s="1617"/>
      <c r="K476" s="1617"/>
      <c r="L476" s="1617"/>
      <c r="M476" s="1617" t="s">
        <v>9821</v>
      </c>
      <c r="N476" s="1617"/>
    </row>
    <row r="477" spans="1:14" ht="34.5" thickBot="1">
      <c r="A477" s="1620"/>
      <c r="B477" s="1623"/>
      <c r="C477" s="1619"/>
      <c r="D477" s="1619"/>
      <c r="E477" s="1619"/>
      <c r="F477" s="1619"/>
      <c r="G477" s="892" t="s">
        <v>1444</v>
      </c>
      <c r="H477" s="892" t="s">
        <v>1445</v>
      </c>
      <c r="I477" s="892" t="s">
        <v>1446</v>
      </c>
      <c r="J477" s="893" t="s">
        <v>9822</v>
      </c>
      <c r="K477" s="894" t="s">
        <v>1606</v>
      </c>
      <c r="L477" s="894" t="s">
        <v>9823</v>
      </c>
      <c r="M477" s="895" t="s">
        <v>5139</v>
      </c>
      <c r="N477" s="895" t="s">
        <v>5126</v>
      </c>
    </row>
    <row r="478" spans="1:14" ht="38.25">
      <c r="A478" s="1618" t="s">
        <v>1491</v>
      </c>
      <c r="B478" s="896">
        <v>1</v>
      </c>
      <c r="C478" s="753" t="s">
        <v>12643</v>
      </c>
      <c r="D478" s="753" t="s">
        <v>12644</v>
      </c>
      <c r="E478" s="898" t="s">
        <v>12645</v>
      </c>
      <c r="F478" s="899" t="s">
        <v>10554</v>
      </c>
      <c r="G478" s="900"/>
      <c r="H478" s="900">
        <v>1</v>
      </c>
      <c r="I478" s="900"/>
      <c r="J478" s="753" t="s">
        <v>12646</v>
      </c>
      <c r="K478" s="753" t="s">
        <v>12647</v>
      </c>
      <c r="L478" s="753" t="s">
        <v>1640</v>
      </c>
      <c r="M478" s="915">
        <v>3</v>
      </c>
      <c r="N478" s="915"/>
    </row>
    <row r="479" spans="1:14" ht="38.25">
      <c r="A479" s="1616"/>
      <c r="B479" s="902">
        <v>2</v>
      </c>
      <c r="C479" s="905" t="s">
        <v>12643</v>
      </c>
      <c r="D479" s="905" t="s">
        <v>12644</v>
      </c>
      <c r="E479" s="903" t="s">
        <v>12645</v>
      </c>
      <c r="F479" s="904" t="s">
        <v>10554</v>
      </c>
      <c r="G479" s="846"/>
      <c r="H479" s="846"/>
      <c r="I479" s="846">
        <v>1</v>
      </c>
      <c r="J479" s="905" t="s">
        <v>12648</v>
      </c>
      <c r="K479" s="905" t="s">
        <v>12647</v>
      </c>
      <c r="L479" s="905" t="s">
        <v>1611</v>
      </c>
      <c r="M479" s="865"/>
      <c r="N479" s="865">
        <v>3</v>
      </c>
    </row>
    <row r="480" spans="1:14" ht="25.5">
      <c r="A480" s="1616" t="s">
        <v>1448</v>
      </c>
      <c r="B480" s="902">
        <v>3</v>
      </c>
      <c r="C480" s="905" t="s">
        <v>12649</v>
      </c>
      <c r="D480" s="819" t="s">
        <v>12650</v>
      </c>
      <c r="E480" s="903" t="s">
        <v>12651</v>
      </c>
      <c r="F480" s="819" t="s">
        <v>10554</v>
      </c>
      <c r="G480" s="846"/>
      <c r="H480" s="846"/>
      <c r="I480" s="846">
        <v>1</v>
      </c>
      <c r="J480" s="819" t="s">
        <v>12652</v>
      </c>
      <c r="K480" s="904" t="s">
        <v>12653</v>
      </c>
      <c r="L480" s="906" t="s">
        <v>1640</v>
      </c>
      <c r="M480" s="865"/>
      <c r="N480" s="814">
        <v>1</v>
      </c>
    </row>
    <row r="481" spans="1:14" ht="25.5">
      <c r="A481" s="1616"/>
      <c r="B481" s="902">
        <v>4</v>
      </c>
      <c r="C481" s="905" t="s">
        <v>12649</v>
      </c>
      <c r="D481" s="819" t="s">
        <v>12650</v>
      </c>
      <c r="E481" s="903" t="s">
        <v>12651</v>
      </c>
      <c r="F481" s="819" t="s">
        <v>10554</v>
      </c>
      <c r="G481" s="846"/>
      <c r="H481" s="846"/>
      <c r="I481" s="846">
        <v>1</v>
      </c>
      <c r="J481" s="819" t="s">
        <v>12654</v>
      </c>
      <c r="K481" s="904" t="s">
        <v>12653</v>
      </c>
      <c r="L481" s="906" t="s">
        <v>1640</v>
      </c>
      <c r="M481" s="865"/>
      <c r="N481" s="814">
        <v>2</v>
      </c>
    </row>
    <row r="482" spans="1:14" ht="25.5">
      <c r="A482" s="1616"/>
      <c r="B482" s="902">
        <v>5</v>
      </c>
      <c r="C482" s="905" t="s">
        <v>12655</v>
      </c>
      <c r="D482" s="819" t="s">
        <v>12656</v>
      </c>
      <c r="E482" s="903" t="s">
        <v>12657</v>
      </c>
      <c r="F482" s="819" t="s">
        <v>274</v>
      </c>
      <c r="G482" s="846">
        <v>1</v>
      </c>
      <c r="H482" s="846"/>
      <c r="I482" s="846"/>
      <c r="J482" s="904" t="s">
        <v>6122</v>
      </c>
      <c r="K482" s="904" t="s">
        <v>12658</v>
      </c>
      <c r="L482" s="906" t="s">
        <v>274</v>
      </c>
      <c r="M482" s="865">
        <v>1</v>
      </c>
      <c r="N482" s="814"/>
    </row>
    <row r="483" spans="1:14" ht="25.5">
      <c r="A483" s="1616"/>
      <c r="B483" s="902">
        <v>6</v>
      </c>
      <c r="C483" s="905" t="s">
        <v>12655</v>
      </c>
      <c r="D483" s="819" t="s">
        <v>12656</v>
      </c>
      <c r="E483" s="903" t="s">
        <v>12657</v>
      </c>
      <c r="F483" s="819" t="s">
        <v>274</v>
      </c>
      <c r="G483" s="846">
        <v>1</v>
      </c>
      <c r="H483" s="846"/>
      <c r="I483" s="846"/>
      <c r="J483" s="904" t="s">
        <v>12659</v>
      </c>
      <c r="K483" s="904" t="s">
        <v>12461</v>
      </c>
      <c r="L483" s="906" t="s">
        <v>274</v>
      </c>
      <c r="M483" s="865">
        <v>1</v>
      </c>
      <c r="N483" s="814"/>
    </row>
    <row r="484" spans="1:14" ht="25.5">
      <c r="A484" s="1616"/>
      <c r="B484" s="902">
        <v>7</v>
      </c>
      <c r="C484" s="905" t="s">
        <v>12655</v>
      </c>
      <c r="D484" s="819" t="s">
        <v>12656</v>
      </c>
      <c r="E484" s="903" t="s">
        <v>12657</v>
      </c>
      <c r="F484" s="819" t="s">
        <v>274</v>
      </c>
      <c r="G484" s="846"/>
      <c r="H484" s="846">
        <v>1</v>
      </c>
      <c r="I484" s="846"/>
      <c r="J484" s="819" t="s">
        <v>12660</v>
      </c>
      <c r="K484" s="819" t="s">
        <v>3768</v>
      </c>
      <c r="L484" s="819" t="s">
        <v>274</v>
      </c>
      <c r="M484" s="814"/>
      <c r="N484" s="814">
        <v>1</v>
      </c>
    </row>
    <row r="485" spans="1:14" ht="25.5">
      <c r="A485" s="1616"/>
      <c r="B485" s="902">
        <v>8</v>
      </c>
      <c r="C485" s="905" t="s">
        <v>12655</v>
      </c>
      <c r="D485" s="819" t="s">
        <v>12656</v>
      </c>
      <c r="E485" s="903" t="s">
        <v>12657</v>
      </c>
      <c r="F485" s="819" t="s">
        <v>274</v>
      </c>
      <c r="G485" s="846"/>
      <c r="H485" s="846">
        <v>1</v>
      </c>
      <c r="I485" s="846"/>
      <c r="J485" s="819" t="s">
        <v>8874</v>
      </c>
      <c r="K485" s="904" t="s">
        <v>17</v>
      </c>
      <c r="L485" s="906" t="s">
        <v>274</v>
      </c>
      <c r="M485" s="865">
        <v>1</v>
      </c>
      <c r="N485" s="814"/>
    </row>
    <row r="486" spans="1:14" ht="25.5">
      <c r="A486" s="1616"/>
      <c r="B486" s="902">
        <v>9</v>
      </c>
      <c r="C486" s="905" t="s">
        <v>12655</v>
      </c>
      <c r="D486" s="819" t="s">
        <v>12656</v>
      </c>
      <c r="E486" s="903" t="s">
        <v>12657</v>
      </c>
      <c r="F486" s="819" t="s">
        <v>274</v>
      </c>
      <c r="G486" s="846"/>
      <c r="H486" s="846"/>
      <c r="I486" s="846">
        <v>1</v>
      </c>
      <c r="J486" s="819" t="s">
        <v>12661</v>
      </c>
      <c r="K486" s="904" t="s">
        <v>12662</v>
      </c>
      <c r="L486" s="906" t="s">
        <v>274</v>
      </c>
      <c r="M486" s="865">
        <v>1</v>
      </c>
      <c r="N486" s="814"/>
    </row>
    <row r="487" spans="1:14" ht="25.5">
      <c r="A487" s="1616"/>
      <c r="B487" s="902">
        <v>10</v>
      </c>
      <c r="C487" s="905" t="s">
        <v>12663</v>
      </c>
      <c r="D487" s="819" t="s">
        <v>12656</v>
      </c>
      <c r="E487" s="903" t="s">
        <v>12664</v>
      </c>
      <c r="F487" s="819" t="s">
        <v>812</v>
      </c>
      <c r="G487" s="846">
        <v>1</v>
      </c>
      <c r="H487" s="846"/>
      <c r="I487" s="846"/>
      <c r="J487" s="904" t="s">
        <v>9832</v>
      </c>
      <c r="K487" s="904" t="s">
        <v>3768</v>
      </c>
      <c r="L487" s="906" t="s">
        <v>812</v>
      </c>
      <c r="M487" s="865">
        <v>1</v>
      </c>
      <c r="N487" s="814"/>
    </row>
    <row r="488" spans="1:14" ht="25.5">
      <c r="A488" s="1616"/>
      <c r="B488" s="902">
        <v>11</v>
      </c>
      <c r="C488" s="905" t="s">
        <v>12663</v>
      </c>
      <c r="D488" s="819" t="s">
        <v>12656</v>
      </c>
      <c r="E488" s="903" t="s">
        <v>12664</v>
      </c>
      <c r="F488" s="819" t="s">
        <v>812</v>
      </c>
      <c r="G488" s="846">
        <v>1</v>
      </c>
      <c r="H488" s="846"/>
      <c r="I488" s="846"/>
      <c r="J488" s="904" t="s">
        <v>12128</v>
      </c>
      <c r="K488" s="904" t="s">
        <v>6111</v>
      </c>
      <c r="L488" s="906" t="s">
        <v>812</v>
      </c>
      <c r="M488" s="865"/>
      <c r="N488" s="814">
        <v>1</v>
      </c>
    </row>
    <row r="489" spans="1:14" ht="25.5">
      <c r="A489" s="1616"/>
      <c r="B489" s="902">
        <v>12</v>
      </c>
      <c r="C489" s="905" t="s">
        <v>12663</v>
      </c>
      <c r="D489" s="819" t="s">
        <v>12656</v>
      </c>
      <c r="E489" s="903" t="s">
        <v>12664</v>
      </c>
      <c r="F489" s="819" t="s">
        <v>812</v>
      </c>
      <c r="G489" s="846"/>
      <c r="H489" s="846">
        <v>1</v>
      </c>
      <c r="I489" s="846"/>
      <c r="J489" s="819" t="s">
        <v>12665</v>
      </c>
      <c r="K489" s="819" t="s">
        <v>12666</v>
      </c>
      <c r="L489" s="819" t="s">
        <v>812</v>
      </c>
      <c r="M489" s="814"/>
      <c r="N489" s="814">
        <v>1</v>
      </c>
    </row>
    <row r="490" spans="1:14" ht="25.5">
      <c r="A490" s="1616"/>
      <c r="B490" s="902">
        <v>13</v>
      </c>
      <c r="C490" s="905" t="s">
        <v>12663</v>
      </c>
      <c r="D490" s="819" t="s">
        <v>12656</v>
      </c>
      <c r="E490" s="903" t="s">
        <v>12664</v>
      </c>
      <c r="F490" s="819" t="s">
        <v>812</v>
      </c>
      <c r="G490" s="846"/>
      <c r="H490" s="846"/>
      <c r="I490" s="846">
        <v>1</v>
      </c>
      <c r="J490" s="819" t="s">
        <v>12667</v>
      </c>
      <c r="K490" s="904" t="s">
        <v>6118</v>
      </c>
      <c r="L490" s="819" t="s">
        <v>812</v>
      </c>
      <c r="M490" s="865">
        <v>1</v>
      </c>
      <c r="N490" s="814"/>
    </row>
    <row r="491" spans="1:14" ht="15.75">
      <c r="A491" s="1616"/>
      <c r="B491" s="902">
        <v>14</v>
      </c>
      <c r="C491" s="905" t="s">
        <v>12668</v>
      </c>
      <c r="D491" s="819" t="s">
        <v>12669</v>
      </c>
      <c r="E491" s="903" t="s">
        <v>12670</v>
      </c>
      <c r="F491" s="819" t="s">
        <v>1611</v>
      </c>
      <c r="G491" s="846"/>
      <c r="H491" s="846">
        <v>1</v>
      </c>
      <c r="I491" s="846"/>
      <c r="J491" s="819" t="s">
        <v>6117</v>
      </c>
      <c r="K491" s="819" t="s">
        <v>2548</v>
      </c>
      <c r="L491" s="819" t="s">
        <v>1611</v>
      </c>
      <c r="M491" s="814"/>
      <c r="N491" s="814">
        <v>1</v>
      </c>
    </row>
    <row r="492" spans="1:14" ht="25.5">
      <c r="A492" s="1616" t="s">
        <v>1528</v>
      </c>
      <c r="B492" s="902">
        <v>15</v>
      </c>
      <c r="C492" s="905" t="s">
        <v>12671</v>
      </c>
      <c r="D492" s="904" t="s">
        <v>12672</v>
      </c>
      <c r="E492" s="903" t="s">
        <v>12673</v>
      </c>
      <c r="F492" s="904" t="s">
        <v>1611</v>
      </c>
      <c r="G492" s="846"/>
      <c r="H492" s="846"/>
      <c r="I492" s="846">
        <v>1</v>
      </c>
      <c r="J492" s="905" t="s">
        <v>1202</v>
      </c>
      <c r="K492" s="905" t="s">
        <v>6611</v>
      </c>
      <c r="L492" s="905" t="s">
        <v>1611</v>
      </c>
      <c r="M492" s="865"/>
      <c r="N492" s="865">
        <v>1</v>
      </c>
    </row>
    <row r="493" spans="1:14" ht="25.5">
      <c r="A493" s="1616"/>
      <c r="B493" s="902">
        <v>16</v>
      </c>
      <c r="C493" s="905" t="s">
        <v>12674</v>
      </c>
      <c r="D493" s="904" t="s">
        <v>12675</v>
      </c>
      <c r="E493" s="903" t="s">
        <v>12676</v>
      </c>
      <c r="F493" s="904" t="s">
        <v>1640</v>
      </c>
      <c r="G493" s="846"/>
      <c r="H493" s="846"/>
      <c r="I493" s="846">
        <v>1</v>
      </c>
      <c r="J493" s="905" t="s">
        <v>12677</v>
      </c>
      <c r="K493" s="905" t="s">
        <v>6613</v>
      </c>
      <c r="L493" s="905" t="s">
        <v>1640</v>
      </c>
      <c r="M493" s="865"/>
      <c r="N493" s="865">
        <v>2</v>
      </c>
    </row>
    <row r="494" spans="1:14" ht="25.5">
      <c r="A494" s="1616" t="s">
        <v>1468</v>
      </c>
      <c r="B494" s="902">
        <v>17</v>
      </c>
      <c r="C494" s="905" t="s">
        <v>12678</v>
      </c>
      <c r="D494" s="905" t="s">
        <v>9847</v>
      </c>
      <c r="E494" s="903" t="s">
        <v>12679</v>
      </c>
      <c r="F494" s="905" t="s">
        <v>1611</v>
      </c>
      <c r="G494" s="846"/>
      <c r="H494" s="846">
        <v>1</v>
      </c>
      <c r="I494" s="846"/>
      <c r="J494" s="905" t="s">
        <v>8947</v>
      </c>
      <c r="K494" s="905" t="s">
        <v>12680</v>
      </c>
      <c r="L494" s="905" t="s">
        <v>1611</v>
      </c>
      <c r="M494" s="865">
        <v>1</v>
      </c>
      <c r="N494" s="865"/>
    </row>
    <row r="495" spans="1:14" ht="25.5">
      <c r="A495" s="1616"/>
      <c r="B495" s="902">
        <v>18</v>
      </c>
      <c r="C495" s="905" t="s">
        <v>12678</v>
      </c>
      <c r="D495" s="905" t="s">
        <v>9847</v>
      </c>
      <c r="E495" s="903" t="s">
        <v>12679</v>
      </c>
      <c r="F495" s="905" t="s">
        <v>1611</v>
      </c>
      <c r="G495" s="846"/>
      <c r="H495" s="846">
        <v>1</v>
      </c>
      <c r="I495" s="846"/>
      <c r="J495" s="905" t="s">
        <v>8947</v>
      </c>
      <c r="K495" s="905" t="s">
        <v>12681</v>
      </c>
      <c r="L495" s="905" t="s">
        <v>1611</v>
      </c>
      <c r="M495" s="865">
        <v>1</v>
      </c>
      <c r="N495" s="865"/>
    </row>
    <row r="496" spans="1:14" ht="25.5">
      <c r="A496" s="1616"/>
      <c r="B496" s="902">
        <v>19</v>
      </c>
      <c r="C496" s="905" t="s">
        <v>12678</v>
      </c>
      <c r="D496" s="905" t="s">
        <v>9847</v>
      </c>
      <c r="E496" s="903" t="s">
        <v>12679</v>
      </c>
      <c r="F496" s="905" t="s">
        <v>1611</v>
      </c>
      <c r="G496" s="846"/>
      <c r="H496" s="846">
        <v>1</v>
      </c>
      <c r="I496" s="846"/>
      <c r="J496" s="905" t="s">
        <v>8942</v>
      </c>
      <c r="K496" s="905" t="s">
        <v>12682</v>
      </c>
      <c r="L496" s="905" t="s">
        <v>1611</v>
      </c>
      <c r="M496" s="865">
        <v>1</v>
      </c>
      <c r="N496" s="865"/>
    </row>
    <row r="497" spans="1:14" ht="25.5">
      <c r="A497" s="1616"/>
      <c r="B497" s="902">
        <v>20</v>
      </c>
      <c r="C497" s="905" t="s">
        <v>12678</v>
      </c>
      <c r="D497" s="905" t="s">
        <v>9847</v>
      </c>
      <c r="E497" s="903" t="s">
        <v>12679</v>
      </c>
      <c r="F497" s="905" t="s">
        <v>1611</v>
      </c>
      <c r="G497" s="846"/>
      <c r="H497" s="846"/>
      <c r="I497" s="846">
        <v>1</v>
      </c>
      <c r="J497" s="905" t="s">
        <v>8947</v>
      </c>
      <c r="K497" s="905" t="s">
        <v>12683</v>
      </c>
      <c r="L497" s="905" t="s">
        <v>1611</v>
      </c>
      <c r="M497" s="865">
        <v>1</v>
      </c>
      <c r="N497" s="865"/>
    </row>
    <row r="498" spans="1:14" ht="25.5">
      <c r="A498" s="1616"/>
      <c r="B498" s="902">
        <v>21</v>
      </c>
      <c r="C498" s="905" t="s">
        <v>12678</v>
      </c>
      <c r="D498" s="905" t="s">
        <v>9847</v>
      </c>
      <c r="E498" s="903" t="s">
        <v>12679</v>
      </c>
      <c r="F498" s="905" t="s">
        <v>1611</v>
      </c>
      <c r="G498" s="846"/>
      <c r="H498" s="846"/>
      <c r="I498" s="846">
        <v>1</v>
      </c>
      <c r="J498" s="905" t="s">
        <v>8942</v>
      </c>
      <c r="K498" s="905" t="s">
        <v>12684</v>
      </c>
      <c r="L498" s="904" t="s">
        <v>1611</v>
      </c>
      <c r="M498" s="865">
        <v>1</v>
      </c>
      <c r="N498" s="865"/>
    </row>
    <row r="499" spans="1:14" ht="25.5">
      <c r="A499" s="1616"/>
      <c r="B499" s="902">
        <v>22</v>
      </c>
      <c r="C499" s="905" t="s">
        <v>12678</v>
      </c>
      <c r="D499" s="905" t="s">
        <v>9847</v>
      </c>
      <c r="E499" s="903" t="s">
        <v>12679</v>
      </c>
      <c r="F499" s="905" t="s">
        <v>1611</v>
      </c>
      <c r="G499" s="846"/>
      <c r="H499" s="846"/>
      <c r="I499" s="846">
        <v>1</v>
      </c>
      <c r="J499" s="905" t="s">
        <v>8947</v>
      </c>
      <c r="K499" s="905" t="s">
        <v>12682</v>
      </c>
      <c r="L499" s="904" t="s">
        <v>1611</v>
      </c>
      <c r="M499" s="865">
        <v>1</v>
      </c>
      <c r="N499" s="865"/>
    </row>
    <row r="500" spans="1:14" ht="25.5">
      <c r="A500" s="1616"/>
      <c r="B500" s="902">
        <v>23</v>
      </c>
      <c r="C500" s="905" t="s">
        <v>12685</v>
      </c>
      <c r="D500" s="905" t="s">
        <v>12448</v>
      </c>
      <c r="E500" s="903" t="s">
        <v>12686</v>
      </c>
      <c r="F500" s="905" t="s">
        <v>1611</v>
      </c>
      <c r="G500" s="846">
        <v>1</v>
      </c>
      <c r="H500" s="846"/>
      <c r="I500" s="846"/>
      <c r="J500" s="903" t="s">
        <v>4914</v>
      </c>
      <c r="K500" s="904" t="s">
        <v>12687</v>
      </c>
      <c r="L500" s="904" t="s">
        <v>1611</v>
      </c>
      <c r="M500" s="865">
        <v>1</v>
      </c>
      <c r="N500" s="865"/>
    </row>
    <row r="501" spans="1:14" ht="25.5">
      <c r="A501" s="1616"/>
      <c r="B501" s="902">
        <v>24</v>
      </c>
      <c r="C501" s="905" t="s">
        <v>12685</v>
      </c>
      <c r="D501" s="905" t="s">
        <v>12448</v>
      </c>
      <c r="E501" s="903" t="s">
        <v>12686</v>
      </c>
      <c r="F501" s="905" t="s">
        <v>1611</v>
      </c>
      <c r="G501" s="846">
        <v>1</v>
      </c>
      <c r="H501" s="913"/>
      <c r="I501" s="913"/>
      <c r="J501" s="905" t="s">
        <v>12688</v>
      </c>
      <c r="K501" s="904" t="s">
        <v>12689</v>
      </c>
      <c r="L501" s="904" t="s">
        <v>1611</v>
      </c>
      <c r="M501" s="865"/>
      <c r="N501" s="865">
        <v>1</v>
      </c>
    </row>
    <row r="502" spans="1:14" ht="25.5">
      <c r="A502" s="1616"/>
      <c r="B502" s="902">
        <v>25</v>
      </c>
      <c r="C502" s="905" t="s">
        <v>12685</v>
      </c>
      <c r="D502" s="905" t="s">
        <v>12448</v>
      </c>
      <c r="E502" s="903" t="s">
        <v>12686</v>
      </c>
      <c r="F502" s="905" t="s">
        <v>1611</v>
      </c>
      <c r="G502" s="846">
        <v>1</v>
      </c>
      <c r="H502" s="846"/>
      <c r="I502" s="846"/>
      <c r="J502" s="905" t="s">
        <v>12690</v>
      </c>
      <c r="K502" s="904" t="s">
        <v>12691</v>
      </c>
      <c r="L502" s="904" t="s">
        <v>1611</v>
      </c>
      <c r="M502" s="865"/>
      <c r="N502" s="865">
        <v>1</v>
      </c>
    </row>
    <row r="503" spans="1:14" ht="25.5">
      <c r="A503" s="1616"/>
      <c r="B503" s="902">
        <v>26</v>
      </c>
      <c r="C503" s="905" t="s">
        <v>12685</v>
      </c>
      <c r="D503" s="905" t="s">
        <v>12448</v>
      </c>
      <c r="E503" s="903" t="s">
        <v>12686</v>
      </c>
      <c r="F503" s="905" t="s">
        <v>1611</v>
      </c>
      <c r="G503" s="846"/>
      <c r="H503" s="846">
        <v>1</v>
      </c>
      <c r="I503" s="846"/>
      <c r="J503" s="905" t="s">
        <v>12692</v>
      </c>
      <c r="K503" s="905" t="s">
        <v>12693</v>
      </c>
      <c r="L503" s="905" t="s">
        <v>1611</v>
      </c>
      <c r="M503" s="865">
        <v>1</v>
      </c>
      <c r="N503" s="865"/>
    </row>
    <row r="504" spans="1:14" ht="25.5">
      <c r="A504" s="1616"/>
      <c r="B504" s="902">
        <v>27</v>
      </c>
      <c r="C504" s="905" t="s">
        <v>12685</v>
      </c>
      <c r="D504" s="905" t="s">
        <v>12448</v>
      </c>
      <c r="E504" s="903" t="s">
        <v>12686</v>
      </c>
      <c r="F504" s="905" t="s">
        <v>1611</v>
      </c>
      <c r="G504" s="846"/>
      <c r="H504" s="846">
        <v>1</v>
      </c>
      <c r="I504" s="846"/>
      <c r="J504" s="905" t="s">
        <v>12692</v>
      </c>
      <c r="K504" s="905" t="s">
        <v>12694</v>
      </c>
      <c r="L504" s="905" t="s">
        <v>1611</v>
      </c>
      <c r="M504" s="865">
        <v>1</v>
      </c>
      <c r="N504" s="865"/>
    </row>
    <row r="505" spans="1:14" ht="25.5">
      <c r="A505" s="1616"/>
      <c r="B505" s="902">
        <v>28</v>
      </c>
      <c r="C505" s="905" t="s">
        <v>12685</v>
      </c>
      <c r="D505" s="905" t="s">
        <v>12448</v>
      </c>
      <c r="E505" s="903" t="s">
        <v>12686</v>
      </c>
      <c r="F505" s="905" t="s">
        <v>1611</v>
      </c>
      <c r="G505" s="846"/>
      <c r="H505" s="846">
        <v>1</v>
      </c>
      <c r="I505" s="846"/>
      <c r="J505" s="905" t="s">
        <v>4914</v>
      </c>
      <c r="K505" s="905" t="s">
        <v>12695</v>
      </c>
      <c r="L505" s="905" t="s">
        <v>1611</v>
      </c>
      <c r="M505" s="865">
        <v>1</v>
      </c>
      <c r="N505" s="865"/>
    </row>
    <row r="506" spans="1:14" ht="25.5">
      <c r="A506" s="1616"/>
      <c r="B506" s="902">
        <v>29</v>
      </c>
      <c r="C506" s="905" t="s">
        <v>12685</v>
      </c>
      <c r="D506" s="905" t="s">
        <v>12448</v>
      </c>
      <c r="E506" s="903" t="s">
        <v>12686</v>
      </c>
      <c r="F506" s="905" t="s">
        <v>1611</v>
      </c>
      <c r="G506" s="846"/>
      <c r="H506" s="846">
        <v>1</v>
      </c>
      <c r="I506" s="846"/>
      <c r="J506" s="905" t="s">
        <v>12696</v>
      </c>
      <c r="K506" s="905" t="s">
        <v>12697</v>
      </c>
      <c r="L506" s="905" t="s">
        <v>1611</v>
      </c>
      <c r="M506" s="865">
        <v>1</v>
      </c>
      <c r="N506" s="865"/>
    </row>
    <row r="507" spans="1:14" ht="25.5">
      <c r="A507" s="1616"/>
      <c r="B507" s="902">
        <v>30</v>
      </c>
      <c r="C507" s="905" t="s">
        <v>12685</v>
      </c>
      <c r="D507" s="905" t="s">
        <v>12448</v>
      </c>
      <c r="E507" s="903" t="s">
        <v>12686</v>
      </c>
      <c r="F507" s="905" t="s">
        <v>1611</v>
      </c>
      <c r="G507" s="846"/>
      <c r="H507" s="846"/>
      <c r="I507" s="846">
        <v>1</v>
      </c>
      <c r="J507" s="905" t="s">
        <v>6153</v>
      </c>
      <c r="K507" s="905" t="s">
        <v>12693</v>
      </c>
      <c r="L507" s="904" t="s">
        <v>1611</v>
      </c>
      <c r="M507" s="865">
        <v>1</v>
      </c>
      <c r="N507" s="865"/>
    </row>
    <row r="508" spans="1:14" ht="25.5">
      <c r="A508" s="1616"/>
      <c r="B508" s="902">
        <v>31</v>
      </c>
      <c r="C508" s="905" t="s">
        <v>12685</v>
      </c>
      <c r="D508" s="905" t="s">
        <v>12448</v>
      </c>
      <c r="E508" s="903" t="s">
        <v>12686</v>
      </c>
      <c r="F508" s="905" t="s">
        <v>1611</v>
      </c>
      <c r="G508" s="846"/>
      <c r="H508" s="846"/>
      <c r="I508" s="846">
        <v>1</v>
      </c>
      <c r="J508" s="905" t="s">
        <v>12690</v>
      </c>
      <c r="K508" s="905" t="s">
        <v>12698</v>
      </c>
      <c r="L508" s="904" t="s">
        <v>1611</v>
      </c>
      <c r="M508" s="865"/>
      <c r="N508" s="865">
        <v>1</v>
      </c>
    </row>
    <row r="509" spans="1:14" ht="25.5">
      <c r="A509" s="1616"/>
      <c r="B509" s="902">
        <v>32</v>
      </c>
      <c r="C509" s="905" t="s">
        <v>12685</v>
      </c>
      <c r="D509" s="905" t="s">
        <v>12448</v>
      </c>
      <c r="E509" s="903" t="s">
        <v>12686</v>
      </c>
      <c r="F509" s="905" t="s">
        <v>1611</v>
      </c>
      <c r="G509" s="846"/>
      <c r="H509" s="846"/>
      <c r="I509" s="846">
        <v>1</v>
      </c>
      <c r="J509" s="905" t="s">
        <v>12699</v>
      </c>
      <c r="K509" s="905" t="s">
        <v>12700</v>
      </c>
      <c r="L509" s="905" t="s">
        <v>1611</v>
      </c>
      <c r="M509" s="865"/>
      <c r="N509" s="865">
        <v>1</v>
      </c>
    </row>
    <row r="510" spans="1:14" ht="25.5">
      <c r="A510" s="1616"/>
      <c r="B510" s="902">
        <v>33</v>
      </c>
      <c r="C510" s="905" t="s">
        <v>12685</v>
      </c>
      <c r="D510" s="905" t="s">
        <v>12448</v>
      </c>
      <c r="E510" s="903" t="s">
        <v>12686</v>
      </c>
      <c r="F510" s="905" t="s">
        <v>1611</v>
      </c>
      <c r="G510" s="846"/>
      <c r="H510" s="846"/>
      <c r="I510" s="846">
        <v>1</v>
      </c>
      <c r="J510" s="905" t="s">
        <v>12701</v>
      </c>
      <c r="K510" s="904" t="s">
        <v>12702</v>
      </c>
      <c r="L510" s="904" t="s">
        <v>1611</v>
      </c>
      <c r="M510" s="865"/>
      <c r="N510" s="865">
        <v>1</v>
      </c>
    </row>
    <row r="511" spans="1:14" ht="102">
      <c r="A511" s="1616"/>
      <c r="B511" s="902">
        <v>34</v>
      </c>
      <c r="C511" s="905" t="s">
        <v>12703</v>
      </c>
      <c r="D511" s="905" t="s">
        <v>11662</v>
      </c>
      <c r="E511" s="903" t="s">
        <v>12704</v>
      </c>
      <c r="F511" s="905" t="s">
        <v>1611</v>
      </c>
      <c r="G511" s="846">
        <v>1</v>
      </c>
      <c r="H511" s="846"/>
      <c r="I511" s="846"/>
      <c r="J511" s="903" t="s">
        <v>12705</v>
      </c>
      <c r="K511" s="904" t="s">
        <v>12706</v>
      </c>
      <c r="L511" s="904" t="s">
        <v>1611</v>
      </c>
      <c r="M511" s="865"/>
      <c r="N511" s="865">
        <v>13</v>
      </c>
    </row>
    <row r="512" spans="1:14" ht="25.5">
      <c r="A512" s="1616" t="s">
        <v>1494</v>
      </c>
      <c r="B512" s="902">
        <v>35</v>
      </c>
      <c r="C512" s="905" t="s">
        <v>12707</v>
      </c>
      <c r="D512" s="905" t="s">
        <v>9865</v>
      </c>
      <c r="E512" s="903" t="s">
        <v>12708</v>
      </c>
      <c r="F512" s="903" t="s">
        <v>12428</v>
      </c>
      <c r="G512" s="846">
        <v>1</v>
      </c>
      <c r="H512" s="846"/>
      <c r="I512" s="846"/>
      <c r="J512" s="819" t="s">
        <v>578</v>
      </c>
      <c r="K512" s="819" t="s">
        <v>12709</v>
      </c>
      <c r="L512" s="819" t="s">
        <v>1611</v>
      </c>
      <c r="M512" s="865">
        <v>1</v>
      </c>
      <c r="N512" s="865"/>
    </row>
    <row r="513" spans="1:14" ht="25.5">
      <c r="A513" s="1616"/>
      <c r="B513" s="902">
        <v>36</v>
      </c>
      <c r="C513" s="905" t="s">
        <v>12707</v>
      </c>
      <c r="D513" s="905" t="s">
        <v>9865</v>
      </c>
      <c r="E513" s="903" t="s">
        <v>12708</v>
      </c>
      <c r="F513" s="903" t="s">
        <v>12428</v>
      </c>
      <c r="G513" s="846"/>
      <c r="H513" s="846"/>
      <c r="I513" s="846">
        <v>1</v>
      </c>
      <c r="J513" s="905" t="s">
        <v>12710</v>
      </c>
      <c r="K513" s="905" t="s">
        <v>12711</v>
      </c>
      <c r="L513" s="905" t="s">
        <v>5409</v>
      </c>
      <c r="M513" s="865"/>
      <c r="N513" s="865">
        <v>1</v>
      </c>
    </row>
    <row r="514" spans="1:14" ht="25.5">
      <c r="A514" s="1616"/>
      <c r="B514" s="902">
        <v>37</v>
      </c>
      <c r="C514" s="905" t="s">
        <v>12707</v>
      </c>
      <c r="D514" s="905" t="s">
        <v>9865</v>
      </c>
      <c r="E514" s="903" t="s">
        <v>12708</v>
      </c>
      <c r="F514" s="903" t="s">
        <v>12428</v>
      </c>
      <c r="G514" s="846"/>
      <c r="H514" s="846"/>
      <c r="I514" s="846">
        <v>1</v>
      </c>
      <c r="J514" s="905" t="s">
        <v>578</v>
      </c>
      <c r="K514" s="905" t="s">
        <v>12712</v>
      </c>
      <c r="L514" s="905" t="s">
        <v>1611</v>
      </c>
      <c r="M514" s="865">
        <v>1</v>
      </c>
      <c r="N514" s="865"/>
    </row>
    <row r="515" spans="1:14" ht="25.5">
      <c r="A515" s="1616"/>
      <c r="B515" s="902">
        <v>38</v>
      </c>
      <c r="C515" s="905" t="s">
        <v>12713</v>
      </c>
      <c r="D515" s="905" t="s">
        <v>12714</v>
      </c>
      <c r="E515" s="903" t="s">
        <v>12715</v>
      </c>
      <c r="F515" s="905" t="s">
        <v>12716</v>
      </c>
      <c r="G515" s="846"/>
      <c r="H515" s="846">
        <v>1</v>
      </c>
      <c r="I515" s="846"/>
      <c r="J515" s="819" t="s">
        <v>12717</v>
      </c>
      <c r="K515" s="819" t="s">
        <v>3015</v>
      </c>
      <c r="L515" s="819" t="s">
        <v>12716</v>
      </c>
      <c r="M515" s="865"/>
      <c r="N515" s="865">
        <v>1</v>
      </c>
    </row>
    <row r="516" spans="1:14" ht="25.5">
      <c r="A516" s="1616" t="s">
        <v>1496</v>
      </c>
      <c r="B516" s="902">
        <v>39</v>
      </c>
      <c r="C516" s="905" t="s">
        <v>12718</v>
      </c>
      <c r="D516" s="904" t="s">
        <v>10875</v>
      </c>
      <c r="E516" s="903" t="s">
        <v>12719</v>
      </c>
      <c r="F516" s="904" t="s">
        <v>1751</v>
      </c>
      <c r="G516" s="846"/>
      <c r="H516" s="846">
        <v>1</v>
      </c>
      <c r="I516" s="846"/>
      <c r="J516" s="819" t="s">
        <v>12720</v>
      </c>
      <c r="K516" s="819" t="s">
        <v>12721</v>
      </c>
      <c r="L516" s="819" t="s">
        <v>1751</v>
      </c>
      <c r="M516" s="814">
        <v>1</v>
      </c>
      <c r="N516" s="814"/>
    </row>
    <row r="517" spans="1:14" ht="25.5">
      <c r="A517" s="1616"/>
      <c r="B517" s="902">
        <v>40</v>
      </c>
      <c r="C517" s="905" t="s">
        <v>12718</v>
      </c>
      <c r="D517" s="904" t="s">
        <v>10875</v>
      </c>
      <c r="E517" s="903" t="s">
        <v>12719</v>
      </c>
      <c r="F517" s="904" t="s">
        <v>1751</v>
      </c>
      <c r="G517" s="846"/>
      <c r="H517" s="846"/>
      <c r="I517" s="846">
        <v>1</v>
      </c>
      <c r="J517" s="916" t="s">
        <v>12722</v>
      </c>
      <c r="K517" s="916" t="s">
        <v>1169</v>
      </c>
      <c r="L517" s="819" t="s">
        <v>1751</v>
      </c>
      <c r="M517" s="814"/>
      <c r="N517" s="814">
        <v>1</v>
      </c>
    </row>
    <row r="518" spans="1:14" ht="25.5">
      <c r="A518" s="1616"/>
      <c r="B518" s="902">
        <v>41</v>
      </c>
      <c r="C518" s="905" t="s">
        <v>12718</v>
      </c>
      <c r="D518" s="904" t="s">
        <v>10875</v>
      </c>
      <c r="E518" s="903" t="s">
        <v>12719</v>
      </c>
      <c r="F518" s="904" t="s">
        <v>1751</v>
      </c>
      <c r="G518" s="846"/>
      <c r="H518" s="846"/>
      <c r="I518" s="846">
        <v>1</v>
      </c>
      <c r="J518" s="916" t="s">
        <v>12723</v>
      </c>
      <c r="K518" s="916" t="s">
        <v>5144</v>
      </c>
      <c r="L518" s="819" t="s">
        <v>1751</v>
      </c>
      <c r="M518" s="814"/>
      <c r="N518" s="814">
        <v>1</v>
      </c>
    </row>
    <row r="519" spans="1:14" ht="25.5">
      <c r="A519" s="1616"/>
      <c r="B519" s="902">
        <v>42</v>
      </c>
      <c r="C519" s="905" t="s">
        <v>12718</v>
      </c>
      <c r="D519" s="904" t="s">
        <v>10875</v>
      </c>
      <c r="E519" s="903" t="s">
        <v>12719</v>
      </c>
      <c r="F519" s="904" t="s">
        <v>1751</v>
      </c>
      <c r="G519" s="846"/>
      <c r="H519" s="846"/>
      <c r="I519" s="846">
        <v>1</v>
      </c>
      <c r="J519" s="916" t="s">
        <v>12724</v>
      </c>
      <c r="K519" s="916" t="s">
        <v>6365</v>
      </c>
      <c r="L519" s="819" t="s">
        <v>1751</v>
      </c>
      <c r="M519" s="814"/>
      <c r="N519" s="814">
        <v>1</v>
      </c>
    </row>
    <row r="520" spans="1:14" ht="25.5">
      <c r="A520" s="1616"/>
      <c r="B520" s="902">
        <v>43</v>
      </c>
      <c r="C520" s="905" t="s">
        <v>12718</v>
      </c>
      <c r="D520" s="904" t="s">
        <v>10875</v>
      </c>
      <c r="E520" s="903" t="s">
        <v>12719</v>
      </c>
      <c r="F520" s="904" t="s">
        <v>1751</v>
      </c>
      <c r="G520" s="846"/>
      <c r="H520" s="846"/>
      <c r="I520" s="846">
        <v>1</v>
      </c>
      <c r="J520" s="916" t="s">
        <v>12725</v>
      </c>
      <c r="K520" s="916" t="s">
        <v>6177</v>
      </c>
      <c r="L520" s="819" t="s">
        <v>1751</v>
      </c>
      <c r="M520" s="814"/>
      <c r="N520" s="814">
        <v>1</v>
      </c>
    </row>
    <row r="521" spans="1:14" ht="25.5">
      <c r="A521" s="1616"/>
      <c r="B521" s="902">
        <v>44</v>
      </c>
      <c r="C521" s="905" t="s">
        <v>12718</v>
      </c>
      <c r="D521" s="904" t="s">
        <v>10875</v>
      </c>
      <c r="E521" s="903" t="s">
        <v>12719</v>
      </c>
      <c r="F521" s="904" t="s">
        <v>1751</v>
      </c>
      <c r="G521" s="846"/>
      <c r="H521" s="846"/>
      <c r="I521" s="846">
        <v>1</v>
      </c>
      <c r="J521" s="916" t="s">
        <v>12726</v>
      </c>
      <c r="K521" s="916" t="s">
        <v>1165</v>
      </c>
      <c r="L521" s="819" t="s">
        <v>1751</v>
      </c>
      <c r="M521" s="814"/>
      <c r="N521" s="814">
        <v>1</v>
      </c>
    </row>
    <row r="522" spans="1:14" ht="25.5">
      <c r="A522" s="1616"/>
      <c r="B522" s="902">
        <v>45</v>
      </c>
      <c r="C522" s="905" t="s">
        <v>12718</v>
      </c>
      <c r="D522" s="904" t="s">
        <v>10875</v>
      </c>
      <c r="E522" s="903" t="s">
        <v>12719</v>
      </c>
      <c r="F522" s="904" t="s">
        <v>1751</v>
      </c>
      <c r="G522" s="846"/>
      <c r="H522" s="846"/>
      <c r="I522" s="846">
        <v>1</v>
      </c>
      <c r="J522" s="916" t="s">
        <v>12727</v>
      </c>
      <c r="K522" s="916" t="s">
        <v>1167</v>
      </c>
      <c r="L522" s="819" t="s">
        <v>1751</v>
      </c>
      <c r="M522" s="814"/>
      <c r="N522" s="814">
        <v>1</v>
      </c>
    </row>
    <row r="523" spans="1:14" ht="25.5">
      <c r="A523" s="1616"/>
      <c r="B523" s="902">
        <v>46</v>
      </c>
      <c r="C523" s="905" t="s">
        <v>12718</v>
      </c>
      <c r="D523" s="904" t="s">
        <v>10875</v>
      </c>
      <c r="E523" s="903" t="s">
        <v>12719</v>
      </c>
      <c r="F523" s="904" t="s">
        <v>1751</v>
      </c>
      <c r="G523" s="846"/>
      <c r="H523" s="846"/>
      <c r="I523" s="846">
        <v>1</v>
      </c>
      <c r="J523" s="916" t="s">
        <v>11004</v>
      </c>
      <c r="K523" s="916" t="s">
        <v>5142</v>
      </c>
      <c r="L523" s="819" t="s">
        <v>1751</v>
      </c>
      <c r="M523" s="814">
        <v>1</v>
      </c>
      <c r="N523" s="814"/>
    </row>
    <row r="524" spans="1:14" ht="25.5">
      <c r="A524" s="1616"/>
      <c r="B524" s="902">
        <v>47</v>
      </c>
      <c r="C524" s="905" t="s">
        <v>12718</v>
      </c>
      <c r="D524" s="904" t="s">
        <v>10875</v>
      </c>
      <c r="E524" s="903" t="s">
        <v>12719</v>
      </c>
      <c r="F524" s="904" t="s">
        <v>1751</v>
      </c>
      <c r="G524" s="846"/>
      <c r="H524" s="846"/>
      <c r="I524" s="846">
        <v>1</v>
      </c>
      <c r="J524" s="916" t="s">
        <v>11034</v>
      </c>
      <c r="K524" s="916" t="s">
        <v>1169</v>
      </c>
      <c r="L524" s="819" t="s">
        <v>1751</v>
      </c>
      <c r="M524" s="814">
        <v>1</v>
      </c>
      <c r="N524" s="814"/>
    </row>
    <row r="525" spans="1:14" ht="25.5">
      <c r="A525" s="1616"/>
      <c r="B525" s="902">
        <v>48</v>
      </c>
      <c r="C525" s="905" t="s">
        <v>12718</v>
      </c>
      <c r="D525" s="904" t="s">
        <v>10875</v>
      </c>
      <c r="E525" s="903" t="s">
        <v>12719</v>
      </c>
      <c r="F525" s="904" t="s">
        <v>1751</v>
      </c>
      <c r="G525" s="846"/>
      <c r="H525" s="846"/>
      <c r="I525" s="846">
        <v>1</v>
      </c>
      <c r="J525" s="916" t="s">
        <v>12728</v>
      </c>
      <c r="K525" s="916" t="s">
        <v>1165</v>
      </c>
      <c r="L525" s="819" t="s">
        <v>1751</v>
      </c>
      <c r="M525" s="814">
        <v>1</v>
      </c>
      <c r="N525" s="814"/>
    </row>
    <row r="526" spans="1:14" ht="25.5">
      <c r="A526" s="1616"/>
      <c r="B526" s="902">
        <v>49</v>
      </c>
      <c r="C526" s="905" t="s">
        <v>12718</v>
      </c>
      <c r="D526" s="904" t="s">
        <v>10875</v>
      </c>
      <c r="E526" s="903" t="s">
        <v>12719</v>
      </c>
      <c r="F526" s="904" t="s">
        <v>1751</v>
      </c>
      <c r="G526" s="846"/>
      <c r="H526" s="846"/>
      <c r="I526" s="846">
        <v>1</v>
      </c>
      <c r="J526" s="916" t="s">
        <v>11036</v>
      </c>
      <c r="K526" s="916" t="s">
        <v>1167</v>
      </c>
      <c r="L526" s="819" t="s">
        <v>1751</v>
      </c>
      <c r="M526" s="814">
        <v>1</v>
      </c>
      <c r="N526" s="814"/>
    </row>
    <row r="527" spans="1:14" ht="25.5">
      <c r="A527" s="1616"/>
      <c r="B527" s="902">
        <v>50</v>
      </c>
      <c r="C527" s="905" t="s">
        <v>12718</v>
      </c>
      <c r="D527" s="904" t="s">
        <v>10875</v>
      </c>
      <c r="E527" s="903" t="s">
        <v>12719</v>
      </c>
      <c r="F527" s="904" t="s">
        <v>1751</v>
      </c>
      <c r="G527" s="846"/>
      <c r="H527" s="846"/>
      <c r="I527" s="846">
        <v>1</v>
      </c>
      <c r="J527" s="916" t="s">
        <v>12729</v>
      </c>
      <c r="K527" s="916" t="s">
        <v>6175</v>
      </c>
      <c r="L527" s="819" t="s">
        <v>1751</v>
      </c>
      <c r="M527" s="814">
        <v>1</v>
      </c>
      <c r="N527" s="814"/>
    </row>
    <row r="528" spans="1:14" ht="25.5">
      <c r="A528" s="1616"/>
      <c r="B528" s="902">
        <v>51</v>
      </c>
      <c r="C528" s="905" t="s">
        <v>12730</v>
      </c>
      <c r="D528" s="904" t="s">
        <v>12731</v>
      </c>
      <c r="E528" s="903" t="s">
        <v>12732</v>
      </c>
      <c r="F528" s="904" t="s">
        <v>4381</v>
      </c>
      <c r="G528" s="846"/>
      <c r="H528" s="846">
        <v>1</v>
      </c>
      <c r="I528" s="846"/>
      <c r="J528" s="819" t="s">
        <v>11031</v>
      </c>
      <c r="K528" s="819" t="s">
        <v>6255</v>
      </c>
      <c r="L528" s="819" t="s">
        <v>4381</v>
      </c>
      <c r="M528" s="814">
        <v>1</v>
      </c>
      <c r="N528" s="814"/>
    </row>
    <row r="529" spans="1:14" ht="25.5">
      <c r="A529" s="1616"/>
      <c r="B529" s="902">
        <v>52</v>
      </c>
      <c r="C529" s="905" t="s">
        <v>12730</v>
      </c>
      <c r="D529" s="904" t="s">
        <v>12731</v>
      </c>
      <c r="E529" s="903" t="s">
        <v>12732</v>
      </c>
      <c r="F529" s="904" t="s">
        <v>4381</v>
      </c>
      <c r="G529" s="846"/>
      <c r="H529" s="846">
        <v>1</v>
      </c>
      <c r="I529" s="846"/>
      <c r="J529" s="819" t="s">
        <v>12733</v>
      </c>
      <c r="K529" s="819" t="s">
        <v>5150</v>
      </c>
      <c r="L529" s="819" t="s">
        <v>4381</v>
      </c>
      <c r="M529" s="814"/>
      <c r="N529" s="814">
        <v>1</v>
      </c>
    </row>
    <row r="530" spans="1:14" ht="25.5">
      <c r="A530" s="1616"/>
      <c r="B530" s="902">
        <v>53</v>
      </c>
      <c r="C530" s="905" t="s">
        <v>12730</v>
      </c>
      <c r="D530" s="904" t="s">
        <v>12731</v>
      </c>
      <c r="E530" s="903" t="s">
        <v>12732</v>
      </c>
      <c r="F530" s="904" t="s">
        <v>4381</v>
      </c>
      <c r="G530" s="846"/>
      <c r="H530" s="846"/>
      <c r="I530" s="846">
        <v>1</v>
      </c>
      <c r="J530" s="819" t="s">
        <v>12734</v>
      </c>
      <c r="K530" s="819" t="s">
        <v>2503</v>
      </c>
      <c r="L530" s="819" t="s">
        <v>4381</v>
      </c>
      <c r="M530" s="814">
        <v>1</v>
      </c>
      <c r="N530" s="814"/>
    </row>
    <row r="531" spans="1:14" ht="25.5">
      <c r="A531" s="1616"/>
      <c r="B531" s="902">
        <v>54</v>
      </c>
      <c r="C531" s="905" t="s">
        <v>12730</v>
      </c>
      <c r="D531" s="904" t="s">
        <v>12731</v>
      </c>
      <c r="E531" s="903" t="s">
        <v>12732</v>
      </c>
      <c r="F531" s="904" t="s">
        <v>4381</v>
      </c>
      <c r="G531" s="846"/>
      <c r="H531" s="846"/>
      <c r="I531" s="846">
        <v>1</v>
      </c>
      <c r="J531" s="819" t="s">
        <v>12735</v>
      </c>
      <c r="K531" s="819" t="s">
        <v>1169</v>
      </c>
      <c r="L531" s="819" t="s">
        <v>4381</v>
      </c>
      <c r="M531" s="814">
        <v>1</v>
      </c>
      <c r="N531" s="814"/>
    </row>
    <row r="532" spans="1:14" ht="25.5">
      <c r="A532" s="1616"/>
      <c r="B532" s="902">
        <v>55</v>
      </c>
      <c r="C532" s="905" t="s">
        <v>12730</v>
      </c>
      <c r="D532" s="904" t="s">
        <v>12731</v>
      </c>
      <c r="E532" s="903" t="s">
        <v>12732</v>
      </c>
      <c r="F532" s="904" t="s">
        <v>4381</v>
      </c>
      <c r="G532" s="846"/>
      <c r="H532" s="846"/>
      <c r="I532" s="846">
        <v>1</v>
      </c>
      <c r="J532" s="819" t="s">
        <v>12736</v>
      </c>
      <c r="K532" s="819" t="s">
        <v>6776</v>
      </c>
      <c r="L532" s="819" t="s">
        <v>4381</v>
      </c>
      <c r="M532" s="814">
        <v>1</v>
      </c>
      <c r="N532" s="814"/>
    </row>
    <row r="533" spans="1:14" ht="25.5">
      <c r="A533" s="1616"/>
      <c r="B533" s="902">
        <v>56</v>
      </c>
      <c r="C533" s="905" t="s">
        <v>12730</v>
      </c>
      <c r="D533" s="904" t="s">
        <v>12731</v>
      </c>
      <c r="E533" s="903" t="s">
        <v>12732</v>
      </c>
      <c r="F533" s="904" t="s">
        <v>4381</v>
      </c>
      <c r="G533" s="846"/>
      <c r="H533" s="846"/>
      <c r="I533" s="846">
        <v>1</v>
      </c>
      <c r="J533" s="819" t="s">
        <v>12737</v>
      </c>
      <c r="K533" s="819" t="s">
        <v>3536</v>
      </c>
      <c r="L533" s="819" t="s">
        <v>4381</v>
      </c>
      <c r="M533" s="814">
        <v>1</v>
      </c>
      <c r="N533" s="814"/>
    </row>
    <row r="534" spans="1:14" ht="25.5">
      <c r="A534" s="1616"/>
      <c r="B534" s="902">
        <v>57</v>
      </c>
      <c r="C534" s="905" t="s">
        <v>12730</v>
      </c>
      <c r="D534" s="904" t="s">
        <v>12731</v>
      </c>
      <c r="E534" s="903" t="s">
        <v>12732</v>
      </c>
      <c r="F534" s="904" t="s">
        <v>4381</v>
      </c>
      <c r="G534" s="846"/>
      <c r="H534" s="846"/>
      <c r="I534" s="846">
        <v>1</v>
      </c>
      <c r="J534" s="819" t="s">
        <v>12738</v>
      </c>
      <c r="K534" s="819" t="s">
        <v>5146</v>
      </c>
      <c r="L534" s="819" t="s">
        <v>4381</v>
      </c>
      <c r="M534" s="814">
        <v>1</v>
      </c>
      <c r="N534" s="814"/>
    </row>
    <row r="535" spans="1:14" ht="25.5">
      <c r="A535" s="1616"/>
      <c r="B535" s="902">
        <v>58</v>
      </c>
      <c r="C535" s="905" t="s">
        <v>12739</v>
      </c>
      <c r="D535" s="904" t="s">
        <v>12740</v>
      </c>
      <c r="E535" s="903" t="s">
        <v>12741</v>
      </c>
      <c r="F535" s="904" t="s">
        <v>1640</v>
      </c>
      <c r="G535" s="846"/>
      <c r="H535" s="846">
        <v>1</v>
      </c>
      <c r="I535" s="846"/>
      <c r="J535" s="819" t="s">
        <v>12742</v>
      </c>
      <c r="K535" s="819" t="s">
        <v>5392</v>
      </c>
      <c r="L535" s="819" t="s">
        <v>1640</v>
      </c>
      <c r="M535" s="814">
        <v>1</v>
      </c>
      <c r="N535" s="814"/>
    </row>
    <row r="536" spans="1:14" ht="25.5">
      <c r="A536" s="1616"/>
      <c r="B536" s="902">
        <v>59</v>
      </c>
      <c r="C536" s="905" t="s">
        <v>12739</v>
      </c>
      <c r="D536" s="904" t="s">
        <v>12740</v>
      </c>
      <c r="E536" s="903" t="s">
        <v>12741</v>
      </c>
      <c r="F536" s="904" t="s">
        <v>1640</v>
      </c>
      <c r="G536" s="846"/>
      <c r="H536" s="846">
        <v>1</v>
      </c>
      <c r="I536" s="846"/>
      <c r="J536" s="819" t="s">
        <v>11005</v>
      </c>
      <c r="K536" s="819" t="s">
        <v>12743</v>
      </c>
      <c r="L536" s="819" t="s">
        <v>1640</v>
      </c>
      <c r="M536" s="814">
        <v>1</v>
      </c>
      <c r="N536" s="814"/>
    </row>
    <row r="537" spans="1:14" ht="25.5">
      <c r="A537" s="1616"/>
      <c r="B537" s="902">
        <v>60</v>
      </c>
      <c r="C537" s="905" t="s">
        <v>12739</v>
      </c>
      <c r="D537" s="904" t="s">
        <v>12740</v>
      </c>
      <c r="E537" s="903" t="s">
        <v>12741</v>
      </c>
      <c r="F537" s="904" t="s">
        <v>1640</v>
      </c>
      <c r="G537" s="846"/>
      <c r="H537" s="846"/>
      <c r="I537" s="846">
        <v>1</v>
      </c>
      <c r="J537" s="819" t="s">
        <v>12744</v>
      </c>
      <c r="K537" s="819" t="s">
        <v>1169</v>
      </c>
      <c r="L537" s="819" t="s">
        <v>12745</v>
      </c>
      <c r="M537" s="814">
        <v>1</v>
      </c>
      <c r="N537" s="814"/>
    </row>
    <row r="538" spans="1:14" ht="25.5">
      <c r="A538" s="1616"/>
      <c r="B538" s="902">
        <v>61</v>
      </c>
      <c r="C538" s="905" t="s">
        <v>12739</v>
      </c>
      <c r="D538" s="904" t="s">
        <v>12740</v>
      </c>
      <c r="E538" s="903" t="s">
        <v>12741</v>
      </c>
      <c r="F538" s="904" t="s">
        <v>1640</v>
      </c>
      <c r="G538" s="846"/>
      <c r="H538" s="846"/>
      <c r="I538" s="846">
        <v>1</v>
      </c>
      <c r="J538" s="819" t="s">
        <v>12746</v>
      </c>
      <c r="K538" s="819" t="s">
        <v>5483</v>
      </c>
      <c r="L538" s="819" t="s">
        <v>12745</v>
      </c>
      <c r="M538" s="814">
        <v>1</v>
      </c>
      <c r="N538" s="814"/>
    </row>
    <row r="539" spans="1:14" ht="25.5">
      <c r="A539" s="1616"/>
      <c r="B539" s="902">
        <v>62</v>
      </c>
      <c r="C539" s="905" t="s">
        <v>12739</v>
      </c>
      <c r="D539" s="904" t="s">
        <v>12740</v>
      </c>
      <c r="E539" s="903" t="s">
        <v>12741</v>
      </c>
      <c r="F539" s="904" t="s">
        <v>1640</v>
      </c>
      <c r="G539" s="846"/>
      <c r="H539" s="846"/>
      <c r="I539" s="846">
        <v>1</v>
      </c>
      <c r="J539" s="819" t="s">
        <v>5824</v>
      </c>
      <c r="K539" s="819" t="s">
        <v>5189</v>
      </c>
      <c r="L539" s="819" t="s">
        <v>12745</v>
      </c>
      <c r="M539" s="814">
        <v>1</v>
      </c>
      <c r="N539" s="814"/>
    </row>
    <row r="540" spans="1:14" ht="25.5">
      <c r="A540" s="1616"/>
      <c r="B540" s="902">
        <v>63</v>
      </c>
      <c r="C540" s="905" t="s">
        <v>12739</v>
      </c>
      <c r="D540" s="904" t="s">
        <v>12740</v>
      </c>
      <c r="E540" s="903" t="s">
        <v>12741</v>
      </c>
      <c r="F540" s="904" t="s">
        <v>1640</v>
      </c>
      <c r="G540" s="846"/>
      <c r="H540" s="846"/>
      <c r="I540" s="846">
        <v>1</v>
      </c>
      <c r="J540" s="819" t="s">
        <v>12747</v>
      </c>
      <c r="K540" s="819" t="s">
        <v>5783</v>
      </c>
      <c r="L540" s="819" t="s">
        <v>12745</v>
      </c>
      <c r="M540" s="814">
        <v>1</v>
      </c>
      <c r="N540" s="814"/>
    </row>
    <row r="541" spans="1:14" ht="25.5">
      <c r="A541" s="1616" t="s">
        <v>1497</v>
      </c>
      <c r="B541" s="902">
        <v>64</v>
      </c>
      <c r="C541" s="904" t="s">
        <v>12748</v>
      </c>
      <c r="D541" s="903" t="s">
        <v>12749</v>
      </c>
      <c r="E541" s="904" t="s">
        <v>12750</v>
      </c>
      <c r="F541" s="904" t="s">
        <v>1611</v>
      </c>
      <c r="G541" s="846">
        <v>1</v>
      </c>
      <c r="H541" s="846"/>
      <c r="I541" s="846"/>
      <c r="J541" s="905" t="s">
        <v>12751</v>
      </c>
      <c r="K541" s="904" t="s">
        <v>12752</v>
      </c>
      <c r="L541" s="904" t="s">
        <v>1611</v>
      </c>
      <c r="M541" s="865"/>
      <c r="N541" s="865">
        <v>1</v>
      </c>
    </row>
    <row r="542" spans="1:14" ht="25.5">
      <c r="A542" s="1616"/>
      <c r="B542" s="902">
        <v>65</v>
      </c>
      <c r="C542" s="905" t="s">
        <v>12753</v>
      </c>
      <c r="D542" s="904" t="s">
        <v>12749</v>
      </c>
      <c r="E542" s="903" t="s">
        <v>12750</v>
      </c>
      <c r="F542" s="904" t="s">
        <v>1611</v>
      </c>
      <c r="G542" s="846"/>
      <c r="H542" s="846"/>
      <c r="I542" s="846">
        <v>1</v>
      </c>
      <c r="J542" s="905" t="s">
        <v>9987</v>
      </c>
      <c r="K542" s="905" t="s">
        <v>12754</v>
      </c>
      <c r="L542" s="905" t="s">
        <v>1611</v>
      </c>
      <c r="M542" s="865"/>
      <c r="N542" s="865">
        <v>1</v>
      </c>
    </row>
    <row r="543" spans="1:14" ht="25.5">
      <c r="A543" s="1616"/>
      <c r="B543" s="902">
        <v>66</v>
      </c>
      <c r="C543" s="905" t="s">
        <v>12755</v>
      </c>
      <c r="D543" s="904" t="s">
        <v>12756</v>
      </c>
      <c r="E543" s="903" t="s">
        <v>12757</v>
      </c>
      <c r="F543" s="904" t="s">
        <v>1640</v>
      </c>
      <c r="G543" s="846"/>
      <c r="H543" s="846">
        <v>1</v>
      </c>
      <c r="I543" s="846"/>
      <c r="J543" s="905" t="s">
        <v>12758</v>
      </c>
      <c r="K543" s="905" t="s">
        <v>12759</v>
      </c>
      <c r="L543" s="905" t="s">
        <v>1640</v>
      </c>
      <c r="M543" s="865"/>
      <c r="N543" s="865">
        <v>2</v>
      </c>
    </row>
    <row r="544" spans="1:14" ht="25.5">
      <c r="A544" s="1616"/>
      <c r="B544" s="902">
        <v>67</v>
      </c>
      <c r="C544" s="905" t="s">
        <v>12755</v>
      </c>
      <c r="D544" s="904" t="s">
        <v>12756</v>
      </c>
      <c r="E544" s="903" t="s">
        <v>12757</v>
      </c>
      <c r="F544" s="904" t="s">
        <v>1640</v>
      </c>
      <c r="G544" s="846"/>
      <c r="H544" s="846"/>
      <c r="I544" s="846">
        <v>1</v>
      </c>
      <c r="J544" s="905" t="s">
        <v>12760</v>
      </c>
      <c r="K544" s="905" t="s">
        <v>12759</v>
      </c>
      <c r="L544" s="905" t="s">
        <v>1640</v>
      </c>
      <c r="M544" s="865">
        <v>1</v>
      </c>
      <c r="N544" s="865"/>
    </row>
    <row r="545" spans="1:14" ht="102">
      <c r="A545" s="902" t="s">
        <v>12761</v>
      </c>
      <c r="B545" s="902">
        <v>68</v>
      </c>
      <c r="C545" s="819" t="s">
        <v>12762</v>
      </c>
      <c r="D545" s="819" t="s">
        <v>10788</v>
      </c>
      <c r="E545" s="819" t="s">
        <v>12763</v>
      </c>
      <c r="F545" s="819" t="s">
        <v>366</v>
      </c>
      <c r="G545" s="814"/>
      <c r="H545" s="814"/>
      <c r="I545" s="814">
        <v>1</v>
      </c>
      <c r="J545" s="905" t="s">
        <v>12764</v>
      </c>
      <c r="K545" s="819" t="s">
        <v>12765</v>
      </c>
      <c r="L545" s="819" t="s">
        <v>1611</v>
      </c>
      <c r="M545" s="814">
        <v>7</v>
      </c>
      <c r="N545" s="814">
        <v>7</v>
      </c>
    </row>
    <row r="546" spans="1:14" ht="30">
      <c r="A546" s="902" t="s">
        <v>1530</v>
      </c>
      <c r="B546" s="902">
        <v>69</v>
      </c>
      <c r="C546" s="904" t="s">
        <v>12766</v>
      </c>
      <c r="D546" s="904" t="s">
        <v>12767</v>
      </c>
      <c r="E546" s="903" t="s">
        <v>12768</v>
      </c>
      <c r="F546" s="904" t="s">
        <v>1751</v>
      </c>
      <c r="G546" s="846"/>
      <c r="H546" s="846"/>
      <c r="I546" s="846">
        <v>1</v>
      </c>
      <c r="J546" s="905" t="s">
        <v>12769</v>
      </c>
      <c r="K546" s="905" t="s">
        <v>1530</v>
      </c>
      <c r="L546" s="905" t="s">
        <v>1751</v>
      </c>
      <c r="M546" s="865"/>
      <c r="N546" s="865">
        <v>1</v>
      </c>
    </row>
    <row r="547" spans="1:14" ht="25.5">
      <c r="A547" s="1616" t="s">
        <v>1470</v>
      </c>
      <c r="B547" s="902">
        <v>70</v>
      </c>
      <c r="C547" s="905" t="s">
        <v>12685</v>
      </c>
      <c r="D547" s="904" t="s">
        <v>12448</v>
      </c>
      <c r="E547" s="903" t="s">
        <v>12686</v>
      </c>
      <c r="F547" s="904" t="s">
        <v>1611</v>
      </c>
      <c r="G547" s="846">
        <v>1</v>
      </c>
      <c r="H547" s="846"/>
      <c r="I547" s="846"/>
      <c r="J547" s="905" t="s">
        <v>12770</v>
      </c>
      <c r="K547" s="904" t="s">
        <v>12771</v>
      </c>
      <c r="L547" s="904" t="s">
        <v>1611</v>
      </c>
      <c r="M547" s="865">
        <v>1</v>
      </c>
      <c r="N547" s="865"/>
    </row>
    <row r="548" spans="1:14" ht="25.5">
      <c r="A548" s="1616"/>
      <c r="B548" s="902">
        <v>71</v>
      </c>
      <c r="C548" s="905" t="s">
        <v>12685</v>
      </c>
      <c r="D548" s="904" t="s">
        <v>12448</v>
      </c>
      <c r="E548" s="903" t="s">
        <v>12686</v>
      </c>
      <c r="F548" s="904" t="s">
        <v>1611</v>
      </c>
      <c r="G548" s="846">
        <v>1</v>
      </c>
      <c r="H548" s="846"/>
      <c r="I548" s="846"/>
      <c r="J548" s="905" t="s">
        <v>12772</v>
      </c>
      <c r="K548" s="904" t="s">
        <v>12773</v>
      </c>
      <c r="L548" s="904" t="s">
        <v>1611</v>
      </c>
      <c r="M548" s="865">
        <v>1</v>
      </c>
      <c r="N548" s="865"/>
    </row>
    <row r="549" spans="1:14" ht="25.5">
      <c r="A549" s="1616"/>
      <c r="B549" s="902">
        <v>72</v>
      </c>
      <c r="C549" s="905" t="s">
        <v>12685</v>
      </c>
      <c r="D549" s="904" t="s">
        <v>12448</v>
      </c>
      <c r="E549" s="903" t="s">
        <v>12686</v>
      </c>
      <c r="F549" s="904" t="s">
        <v>1611</v>
      </c>
      <c r="G549" s="846">
        <v>1</v>
      </c>
      <c r="H549" s="846"/>
      <c r="I549" s="846"/>
      <c r="J549" s="905" t="s">
        <v>3685</v>
      </c>
      <c r="K549" s="905" t="s">
        <v>12771</v>
      </c>
      <c r="L549" s="905" t="s">
        <v>1611</v>
      </c>
      <c r="M549" s="865"/>
      <c r="N549" s="865">
        <v>1</v>
      </c>
    </row>
    <row r="550" spans="1:14" ht="25.5">
      <c r="A550" s="1616"/>
      <c r="B550" s="902">
        <v>73</v>
      </c>
      <c r="C550" s="905" t="s">
        <v>12685</v>
      </c>
      <c r="D550" s="904" t="s">
        <v>12448</v>
      </c>
      <c r="E550" s="903" t="s">
        <v>12686</v>
      </c>
      <c r="F550" s="904" t="s">
        <v>1611</v>
      </c>
      <c r="G550" s="846"/>
      <c r="H550" s="846">
        <v>1</v>
      </c>
      <c r="I550" s="846"/>
      <c r="J550" s="905" t="s">
        <v>12774</v>
      </c>
      <c r="K550" s="905" t="s">
        <v>12775</v>
      </c>
      <c r="L550" s="905" t="s">
        <v>1611</v>
      </c>
      <c r="M550" s="865">
        <v>1</v>
      </c>
      <c r="N550" s="865"/>
    </row>
    <row r="551" spans="1:14" ht="25.5">
      <c r="A551" s="1616"/>
      <c r="B551" s="902">
        <v>74</v>
      </c>
      <c r="C551" s="905" t="s">
        <v>12685</v>
      </c>
      <c r="D551" s="904" t="s">
        <v>12448</v>
      </c>
      <c r="E551" s="903" t="s">
        <v>12686</v>
      </c>
      <c r="F551" s="904" t="s">
        <v>1611</v>
      </c>
      <c r="G551" s="846"/>
      <c r="H551" s="846">
        <v>1</v>
      </c>
      <c r="I551" s="846"/>
      <c r="J551" s="905" t="s">
        <v>4053</v>
      </c>
      <c r="K551" s="905" t="s">
        <v>12776</v>
      </c>
      <c r="L551" s="905" t="s">
        <v>1611</v>
      </c>
      <c r="M551" s="865"/>
      <c r="N551" s="865">
        <v>1</v>
      </c>
    </row>
    <row r="552" spans="1:14" ht="25.5">
      <c r="A552" s="1616"/>
      <c r="B552" s="902">
        <v>75</v>
      </c>
      <c r="C552" s="905" t="s">
        <v>12685</v>
      </c>
      <c r="D552" s="904" t="s">
        <v>12448</v>
      </c>
      <c r="E552" s="903" t="s">
        <v>12686</v>
      </c>
      <c r="F552" s="904" t="s">
        <v>1611</v>
      </c>
      <c r="G552" s="846"/>
      <c r="H552" s="846">
        <v>1</v>
      </c>
      <c r="I552" s="846"/>
      <c r="J552" s="905" t="s">
        <v>6209</v>
      </c>
      <c r="K552" s="905" t="s">
        <v>12777</v>
      </c>
      <c r="L552" s="905" t="s">
        <v>1611</v>
      </c>
      <c r="M552" s="865"/>
      <c r="N552" s="865">
        <v>1</v>
      </c>
    </row>
    <row r="553" spans="1:14" ht="25.5">
      <c r="A553" s="1616"/>
      <c r="B553" s="902">
        <v>76</v>
      </c>
      <c r="C553" s="905" t="s">
        <v>12778</v>
      </c>
      <c r="D553" s="904" t="s">
        <v>10875</v>
      </c>
      <c r="E553" s="903" t="s">
        <v>12171</v>
      </c>
      <c r="F553" s="904" t="s">
        <v>10546</v>
      </c>
      <c r="G553" s="846">
        <v>1</v>
      </c>
      <c r="H553" s="846"/>
      <c r="I553" s="846"/>
      <c r="J553" s="905" t="s">
        <v>12172</v>
      </c>
      <c r="K553" s="904" t="s">
        <v>12173</v>
      </c>
      <c r="L553" s="904" t="s">
        <v>1611</v>
      </c>
      <c r="M553" s="865">
        <v>1</v>
      </c>
      <c r="N553" s="865"/>
    </row>
    <row r="554" spans="1:14" ht="25.5">
      <c r="A554" s="1616"/>
      <c r="B554" s="902">
        <v>77</v>
      </c>
      <c r="C554" s="905" t="s">
        <v>12778</v>
      </c>
      <c r="D554" s="904" t="s">
        <v>10875</v>
      </c>
      <c r="E554" s="903" t="s">
        <v>12171</v>
      </c>
      <c r="F554" s="904" t="s">
        <v>10546</v>
      </c>
      <c r="G554" s="846">
        <v>1</v>
      </c>
      <c r="H554" s="846"/>
      <c r="I554" s="846"/>
      <c r="J554" s="905" t="s">
        <v>12172</v>
      </c>
      <c r="K554" s="904" t="s">
        <v>12183</v>
      </c>
      <c r="L554" s="904" t="s">
        <v>1611</v>
      </c>
      <c r="M554" s="865">
        <v>1</v>
      </c>
      <c r="N554" s="865"/>
    </row>
    <row r="555" spans="1:14" ht="25.5">
      <c r="A555" s="1616"/>
      <c r="B555" s="902">
        <v>78</v>
      </c>
      <c r="C555" s="905" t="s">
        <v>12778</v>
      </c>
      <c r="D555" s="904" t="s">
        <v>10875</v>
      </c>
      <c r="E555" s="903" t="s">
        <v>12171</v>
      </c>
      <c r="F555" s="904" t="s">
        <v>10546</v>
      </c>
      <c r="G555" s="846">
        <v>1</v>
      </c>
      <c r="H555" s="846"/>
      <c r="I555" s="846"/>
      <c r="J555" s="905" t="s">
        <v>1000</v>
      </c>
      <c r="K555" s="904" t="s">
        <v>12181</v>
      </c>
      <c r="L555" s="904" t="s">
        <v>1611</v>
      </c>
      <c r="M555" s="865"/>
      <c r="N555" s="865">
        <v>1</v>
      </c>
    </row>
    <row r="556" spans="1:14" ht="25.5">
      <c r="A556" s="1616"/>
      <c r="B556" s="902">
        <v>79</v>
      </c>
      <c r="C556" s="905" t="s">
        <v>12778</v>
      </c>
      <c r="D556" s="904" t="s">
        <v>10875</v>
      </c>
      <c r="E556" s="903" t="s">
        <v>12171</v>
      </c>
      <c r="F556" s="904" t="s">
        <v>10546</v>
      </c>
      <c r="G556" s="846">
        <v>1</v>
      </c>
      <c r="H556" s="846"/>
      <c r="I556" s="846"/>
      <c r="J556" s="905" t="s">
        <v>1000</v>
      </c>
      <c r="K556" s="905" t="s">
        <v>12182</v>
      </c>
      <c r="L556" s="905" t="s">
        <v>1611</v>
      </c>
      <c r="M556" s="865"/>
      <c r="N556" s="865">
        <v>1</v>
      </c>
    </row>
    <row r="557" spans="1:14" ht="25.5">
      <c r="A557" s="1616"/>
      <c r="B557" s="902">
        <v>80</v>
      </c>
      <c r="C557" s="905" t="s">
        <v>12778</v>
      </c>
      <c r="D557" s="904" t="s">
        <v>10875</v>
      </c>
      <c r="E557" s="903" t="s">
        <v>12171</v>
      </c>
      <c r="F557" s="904" t="s">
        <v>10546</v>
      </c>
      <c r="G557" s="846">
        <v>1</v>
      </c>
      <c r="H557" s="846"/>
      <c r="I557" s="846"/>
      <c r="J557" s="905" t="s">
        <v>2485</v>
      </c>
      <c r="K557" s="904" t="s">
        <v>12174</v>
      </c>
      <c r="L557" s="904" t="s">
        <v>1611</v>
      </c>
      <c r="M557" s="865"/>
      <c r="N557" s="865">
        <v>1</v>
      </c>
    </row>
    <row r="558" spans="1:14" ht="25.5">
      <c r="A558" s="1616"/>
      <c r="B558" s="902">
        <v>81</v>
      </c>
      <c r="C558" s="905" t="s">
        <v>12778</v>
      </c>
      <c r="D558" s="904" t="s">
        <v>10875</v>
      </c>
      <c r="E558" s="903" t="s">
        <v>12171</v>
      </c>
      <c r="F558" s="904" t="s">
        <v>10546</v>
      </c>
      <c r="G558" s="846">
        <v>1</v>
      </c>
      <c r="H558" s="846"/>
      <c r="I558" s="846"/>
      <c r="J558" s="905" t="s">
        <v>2485</v>
      </c>
      <c r="K558" s="904" t="s">
        <v>12175</v>
      </c>
      <c r="L558" s="904" t="s">
        <v>1611</v>
      </c>
      <c r="M558" s="865"/>
      <c r="N558" s="865">
        <v>1</v>
      </c>
    </row>
    <row r="559" spans="1:14" ht="25.5">
      <c r="A559" s="1616"/>
      <c r="B559" s="902">
        <v>82</v>
      </c>
      <c r="C559" s="905" t="s">
        <v>12778</v>
      </c>
      <c r="D559" s="904" t="s">
        <v>10875</v>
      </c>
      <c r="E559" s="903" t="s">
        <v>12171</v>
      </c>
      <c r="F559" s="904" t="s">
        <v>10546</v>
      </c>
      <c r="G559" s="846">
        <v>1</v>
      </c>
      <c r="H559" s="846"/>
      <c r="I559" s="846"/>
      <c r="J559" s="905" t="s">
        <v>992</v>
      </c>
      <c r="K559" s="904" t="s">
        <v>12176</v>
      </c>
      <c r="L559" s="904" t="s">
        <v>10636</v>
      </c>
      <c r="M559" s="865">
        <v>1</v>
      </c>
      <c r="N559" s="865"/>
    </row>
    <row r="560" spans="1:14" ht="25.5">
      <c r="A560" s="1616"/>
      <c r="B560" s="902">
        <v>83</v>
      </c>
      <c r="C560" s="905" t="s">
        <v>12778</v>
      </c>
      <c r="D560" s="904" t="s">
        <v>10875</v>
      </c>
      <c r="E560" s="903" t="s">
        <v>12171</v>
      </c>
      <c r="F560" s="904" t="s">
        <v>10546</v>
      </c>
      <c r="G560" s="846">
        <v>1</v>
      </c>
      <c r="H560" s="846"/>
      <c r="I560" s="846"/>
      <c r="J560" s="905" t="s">
        <v>992</v>
      </c>
      <c r="K560" s="904" t="s">
        <v>12177</v>
      </c>
      <c r="L560" s="904" t="s">
        <v>10636</v>
      </c>
      <c r="M560" s="865">
        <v>1</v>
      </c>
      <c r="N560" s="865"/>
    </row>
    <row r="561" spans="1:14" ht="25.5">
      <c r="A561" s="1616"/>
      <c r="B561" s="902">
        <v>84</v>
      </c>
      <c r="C561" s="905" t="s">
        <v>12778</v>
      </c>
      <c r="D561" s="904" t="s">
        <v>10875</v>
      </c>
      <c r="E561" s="903" t="s">
        <v>12171</v>
      </c>
      <c r="F561" s="904" t="s">
        <v>10546</v>
      </c>
      <c r="G561" s="846">
        <v>1</v>
      </c>
      <c r="H561" s="846"/>
      <c r="I561" s="846"/>
      <c r="J561" s="905" t="s">
        <v>12178</v>
      </c>
      <c r="K561" s="904" t="s">
        <v>12179</v>
      </c>
      <c r="L561" s="904" t="s">
        <v>10636</v>
      </c>
      <c r="M561" s="865"/>
      <c r="N561" s="865">
        <v>1</v>
      </c>
    </row>
    <row r="562" spans="1:14" ht="25.5">
      <c r="A562" s="1616"/>
      <c r="B562" s="902">
        <v>85</v>
      </c>
      <c r="C562" s="905" t="s">
        <v>12778</v>
      </c>
      <c r="D562" s="904" t="s">
        <v>10875</v>
      </c>
      <c r="E562" s="903" t="s">
        <v>12171</v>
      </c>
      <c r="F562" s="904" t="s">
        <v>10546</v>
      </c>
      <c r="G562" s="846">
        <v>1</v>
      </c>
      <c r="H562" s="846"/>
      <c r="I562" s="846"/>
      <c r="J562" s="905" t="s">
        <v>12178</v>
      </c>
      <c r="K562" s="904" t="s">
        <v>12180</v>
      </c>
      <c r="L562" s="904" t="s">
        <v>10636</v>
      </c>
      <c r="M562" s="865"/>
      <c r="N562" s="865">
        <v>1</v>
      </c>
    </row>
    <row r="563" spans="1:14" ht="25.5">
      <c r="A563" s="1616"/>
      <c r="B563" s="902">
        <v>86</v>
      </c>
      <c r="C563" s="905" t="s">
        <v>12778</v>
      </c>
      <c r="D563" s="904" t="s">
        <v>10875</v>
      </c>
      <c r="E563" s="903" t="s">
        <v>12171</v>
      </c>
      <c r="F563" s="904" t="s">
        <v>10546</v>
      </c>
      <c r="G563" s="846">
        <v>1</v>
      </c>
      <c r="H563" s="846"/>
      <c r="I563" s="846"/>
      <c r="J563" s="905" t="s">
        <v>1000</v>
      </c>
      <c r="K563" s="904" t="s">
        <v>12181</v>
      </c>
      <c r="L563" s="904" t="s">
        <v>10636</v>
      </c>
      <c r="M563" s="865"/>
      <c r="N563" s="865">
        <v>1</v>
      </c>
    </row>
    <row r="564" spans="1:14" ht="25.5">
      <c r="A564" s="1616"/>
      <c r="B564" s="902">
        <v>87</v>
      </c>
      <c r="C564" s="905" t="s">
        <v>12778</v>
      </c>
      <c r="D564" s="904" t="s">
        <v>10875</v>
      </c>
      <c r="E564" s="903" t="s">
        <v>12171</v>
      </c>
      <c r="F564" s="904" t="s">
        <v>10546</v>
      </c>
      <c r="G564" s="846">
        <v>1</v>
      </c>
      <c r="H564" s="846"/>
      <c r="I564" s="846"/>
      <c r="J564" s="905" t="s">
        <v>1000</v>
      </c>
      <c r="K564" s="905" t="s">
        <v>12182</v>
      </c>
      <c r="L564" s="905" t="s">
        <v>10636</v>
      </c>
      <c r="M564" s="865"/>
      <c r="N564" s="865">
        <v>1</v>
      </c>
    </row>
    <row r="565" spans="1:14" ht="25.5">
      <c r="A565" s="1616"/>
      <c r="B565" s="902">
        <v>88</v>
      </c>
      <c r="C565" s="905" t="s">
        <v>12778</v>
      </c>
      <c r="D565" s="904" t="s">
        <v>10875</v>
      </c>
      <c r="E565" s="903" t="s">
        <v>12171</v>
      </c>
      <c r="F565" s="904" t="s">
        <v>10546</v>
      </c>
      <c r="G565" s="846"/>
      <c r="H565" s="846">
        <v>1</v>
      </c>
      <c r="I565" s="846"/>
      <c r="J565" s="905" t="s">
        <v>992</v>
      </c>
      <c r="K565" s="905" t="s">
        <v>12176</v>
      </c>
      <c r="L565" s="905" t="s">
        <v>1611</v>
      </c>
      <c r="M565" s="865">
        <v>1</v>
      </c>
      <c r="N565" s="865"/>
    </row>
    <row r="566" spans="1:14" ht="25.5">
      <c r="A566" s="1616"/>
      <c r="B566" s="902">
        <v>89</v>
      </c>
      <c r="C566" s="905" t="s">
        <v>12778</v>
      </c>
      <c r="D566" s="904" t="s">
        <v>10875</v>
      </c>
      <c r="E566" s="903" t="s">
        <v>12171</v>
      </c>
      <c r="F566" s="904" t="s">
        <v>10546</v>
      </c>
      <c r="G566" s="846"/>
      <c r="H566" s="846">
        <v>1</v>
      </c>
      <c r="I566" s="846"/>
      <c r="J566" s="905" t="s">
        <v>5804</v>
      </c>
      <c r="K566" s="904" t="s">
        <v>12180</v>
      </c>
      <c r="L566" s="905" t="s">
        <v>1611</v>
      </c>
      <c r="M566" s="865">
        <v>1</v>
      </c>
      <c r="N566" s="865"/>
    </row>
    <row r="567" spans="1:14" ht="25.5">
      <c r="A567" s="1616"/>
      <c r="B567" s="902">
        <v>90</v>
      </c>
      <c r="C567" s="905" t="s">
        <v>12778</v>
      </c>
      <c r="D567" s="904" t="s">
        <v>10875</v>
      </c>
      <c r="E567" s="903" t="s">
        <v>12171</v>
      </c>
      <c r="F567" s="904" t="s">
        <v>10546</v>
      </c>
      <c r="G567" s="846"/>
      <c r="H567" s="846">
        <v>1</v>
      </c>
      <c r="I567" s="846"/>
      <c r="J567" s="905" t="s">
        <v>995</v>
      </c>
      <c r="K567" s="904" t="s">
        <v>12181</v>
      </c>
      <c r="L567" s="905" t="s">
        <v>1611</v>
      </c>
      <c r="M567" s="865">
        <v>1</v>
      </c>
      <c r="N567" s="865"/>
    </row>
    <row r="568" spans="1:14" ht="25.5">
      <c r="A568" s="1616"/>
      <c r="B568" s="902">
        <v>91</v>
      </c>
      <c r="C568" s="905" t="s">
        <v>12778</v>
      </c>
      <c r="D568" s="904" t="s">
        <v>10875</v>
      </c>
      <c r="E568" s="903" t="s">
        <v>12171</v>
      </c>
      <c r="F568" s="904" t="s">
        <v>10546</v>
      </c>
      <c r="G568" s="846"/>
      <c r="H568" s="846">
        <v>1</v>
      </c>
      <c r="I568" s="846"/>
      <c r="J568" s="905" t="s">
        <v>995</v>
      </c>
      <c r="K568" s="905" t="s">
        <v>12182</v>
      </c>
      <c r="L568" s="905" t="s">
        <v>1611</v>
      </c>
      <c r="M568" s="865">
        <v>1</v>
      </c>
      <c r="N568" s="865"/>
    </row>
    <row r="569" spans="1:14" ht="25.5">
      <c r="A569" s="1616"/>
      <c r="B569" s="902">
        <v>92</v>
      </c>
      <c r="C569" s="905" t="s">
        <v>12778</v>
      </c>
      <c r="D569" s="904" t="s">
        <v>10875</v>
      </c>
      <c r="E569" s="903" t="s">
        <v>12171</v>
      </c>
      <c r="F569" s="904" t="s">
        <v>10546</v>
      </c>
      <c r="G569" s="846"/>
      <c r="H569" s="846">
        <v>1</v>
      </c>
      <c r="I569" s="846"/>
      <c r="J569" s="905" t="s">
        <v>12184</v>
      </c>
      <c r="K569" s="904" t="s">
        <v>12173</v>
      </c>
      <c r="L569" s="905" t="s">
        <v>1611</v>
      </c>
      <c r="M569" s="865"/>
      <c r="N569" s="865">
        <v>1</v>
      </c>
    </row>
    <row r="570" spans="1:14" ht="25.5">
      <c r="A570" s="1616"/>
      <c r="B570" s="902">
        <v>93</v>
      </c>
      <c r="C570" s="905" t="s">
        <v>12778</v>
      </c>
      <c r="D570" s="904" t="s">
        <v>10875</v>
      </c>
      <c r="E570" s="903" t="s">
        <v>12171</v>
      </c>
      <c r="F570" s="904" t="s">
        <v>10546</v>
      </c>
      <c r="G570" s="846"/>
      <c r="H570" s="846">
        <v>1</v>
      </c>
      <c r="I570" s="846"/>
      <c r="J570" s="905" t="s">
        <v>12184</v>
      </c>
      <c r="K570" s="905" t="s">
        <v>12183</v>
      </c>
      <c r="L570" s="905" t="s">
        <v>1611</v>
      </c>
      <c r="M570" s="865"/>
      <c r="N570" s="865">
        <v>1</v>
      </c>
    </row>
    <row r="571" spans="1:14" ht="25.5">
      <c r="A571" s="1616"/>
      <c r="B571" s="902">
        <v>94</v>
      </c>
      <c r="C571" s="905" t="s">
        <v>12778</v>
      </c>
      <c r="D571" s="904" t="s">
        <v>10875</v>
      </c>
      <c r="E571" s="903" t="s">
        <v>12171</v>
      </c>
      <c r="F571" s="904" t="s">
        <v>10546</v>
      </c>
      <c r="G571" s="846"/>
      <c r="H571" s="846"/>
      <c r="I571" s="846">
        <v>1</v>
      </c>
      <c r="J571" s="905" t="s">
        <v>992</v>
      </c>
      <c r="K571" s="904" t="s">
        <v>12177</v>
      </c>
      <c r="L571" s="905" t="s">
        <v>1611</v>
      </c>
      <c r="M571" s="865">
        <v>1</v>
      </c>
      <c r="N571" s="865"/>
    </row>
    <row r="572" spans="1:14" ht="25.5">
      <c r="A572" s="1616"/>
      <c r="B572" s="902">
        <v>95</v>
      </c>
      <c r="C572" s="905" t="s">
        <v>12778</v>
      </c>
      <c r="D572" s="904" t="s">
        <v>10875</v>
      </c>
      <c r="E572" s="903" t="s">
        <v>12171</v>
      </c>
      <c r="F572" s="904" t="s">
        <v>10546</v>
      </c>
      <c r="G572" s="846"/>
      <c r="H572" s="846"/>
      <c r="I572" s="846">
        <v>1</v>
      </c>
      <c r="J572" s="905" t="s">
        <v>5804</v>
      </c>
      <c r="K572" s="905" t="s">
        <v>12179</v>
      </c>
      <c r="L572" s="905" t="s">
        <v>1611</v>
      </c>
      <c r="M572" s="865">
        <v>1</v>
      </c>
      <c r="N572" s="865"/>
    </row>
    <row r="573" spans="1:14" ht="25.5">
      <c r="A573" s="1616"/>
      <c r="B573" s="902">
        <v>96</v>
      </c>
      <c r="C573" s="905" t="s">
        <v>12778</v>
      </c>
      <c r="D573" s="904" t="s">
        <v>10875</v>
      </c>
      <c r="E573" s="903" t="s">
        <v>12171</v>
      </c>
      <c r="F573" s="904" t="s">
        <v>10546</v>
      </c>
      <c r="G573" s="846"/>
      <c r="H573" s="846"/>
      <c r="I573" s="846">
        <v>1</v>
      </c>
      <c r="J573" s="905" t="s">
        <v>12178</v>
      </c>
      <c r="K573" s="905" t="s">
        <v>12179</v>
      </c>
      <c r="L573" s="905" t="s">
        <v>1611</v>
      </c>
      <c r="M573" s="865"/>
      <c r="N573" s="865">
        <v>1</v>
      </c>
    </row>
    <row r="574" spans="1:14" ht="25.5">
      <c r="A574" s="1616"/>
      <c r="B574" s="902">
        <v>97</v>
      </c>
      <c r="C574" s="905" t="s">
        <v>12778</v>
      </c>
      <c r="D574" s="904" t="s">
        <v>10875</v>
      </c>
      <c r="E574" s="903" t="s">
        <v>12171</v>
      </c>
      <c r="F574" s="904" t="s">
        <v>10546</v>
      </c>
      <c r="G574" s="846"/>
      <c r="H574" s="846"/>
      <c r="I574" s="846">
        <v>1</v>
      </c>
      <c r="J574" s="905" t="s">
        <v>12178</v>
      </c>
      <c r="K574" s="905" t="s">
        <v>12180</v>
      </c>
      <c r="L574" s="905" t="s">
        <v>1611</v>
      </c>
      <c r="M574" s="865"/>
      <c r="N574" s="865">
        <v>1</v>
      </c>
    </row>
    <row r="575" spans="1:14" ht="51">
      <c r="A575" s="1616"/>
      <c r="B575" s="902">
        <v>98</v>
      </c>
      <c r="C575" s="905" t="s">
        <v>12779</v>
      </c>
      <c r="D575" s="904" t="s">
        <v>12780</v>
      </c>
      <c r="E575" s="903" t="s">
        <v>12781</v>
      </c>
      <c r="F575" s="904" t="s">
        <v>1611</v>
      </c>
      <c r="G575" s="846"/>
      <c r="H575" s="846">
        <v>1</v>
      </c>
      <c r="I575" s="846"/>
      <c r="J575" s="905" t="s">
        <v>12782</v>
      </c>
      <c r="K575" s="905" t="s">
        <v>2394</v>
      </c>
      <c r="L575" s="905" t="s">
        <v>1611</v>
      </c>
      <c r="M575" s="865">
        <v>6</v>
      </c>
      <c r="N575" s="865"/>
    </row>
    <row r="576" spans="1:14" ht="51">
      <c r="A576" s="1616"/>
      <c r="B576" s="902">
        <v>99</v>
      </c>
      <c r="C576" s="905" t="s">
        <v>12779</v>
      </c>
      <c r="D576" s="904" t="s">
        <v>12780</v>
      </c>
      <c r="E576" s="903" t="s">
        <v>12781</v>
      </c>
      <c r="F576" s="904" t="s">
        <v>1611</v>
      </c>
      <c r="G576" s="846"/>
      <c r="H576" s="846"/>
      <c r="I576" s="846">
        <v>1</v>
      </c>
      <c r="J576" s="905" t="s">
        <v>12783</v>
      </c>
      <c r="K576" s="905" t="s">
        <v>2394</v>
      </c>
      <c r="L576" s="905" t="s">
        <v>1611</v>
      </c>
      <c r="M576" s="865"/>
      <c r="N576" s="865">
        <v>6</v>
      </c>
    </row>
    <row r="577" spans="1:14" ht="25.5">
      <c r="A577" s="1616" t="s">
        <v>1502</v>
      </c>
      <c r="B577" s="902">
        <v>100</v>
      </c>
      <c r="C577" s="905" t="s">
        <v>12784</v>
      </c>
      <c r="D577" s="904" t="s">
        <v>10001</v>
      </c>
      <c r="E577" s="903" t="s">
        <v>12785</v>
      </c>
      <c r="F577" s="904" t="s">
        <v>1611</v>
      </c>
      <c r="G577" s="846">
        <v>1</v>
      </c>
      <c r="H577" s="846"/>
      <c r="I577" s="846"/>
      <c r="J577" s="904" t="s">
        <v>4073</v>
      </c>
      <c r="K577" s="904" t="s">
        <v>10144</v>
      </c>
      <c r="L577" s="904" t="s">
        <v>1611</v>
      </c>
      <c r="M577" s="865"/>
      <c r="N577" s="865">
        <v>1</v>
      </c>
    </row>
    <row r="578" spans="1:14" ht="25.5">
      <c r="A578" s="1616"/>
      <c r="B578" s="902">
        <v>101</v>
      </c>
      <c r="C578" s="905" t="s">
        <v>12784</v>
      </c>
      <c r="D578" s="905" t="s">
        <v>10001</v>
      </c>
      <c r="E578" s="905" t="s">
        <v>12785</v>
      </c>
      <c r="F578" s="905" t="s">
        <v>1611</v>
      </c>
      <c r="G578" s="865">
        <v>1</v>
      </c>
      <c r="H578" s="865"/>
      <c r="I578" s="865"/>
      <c r="J578" s="905" t="s">
        <v>2491</v>
      </c>
      <c r="K578" s="905" t="s">
        <v>12786</v>
      </c>
      <c r="L578" s="905" t="s">
        <v>1611</v>
      </c>
      <c r="M578" s="865"/>
      <c r="N578" s="865">
        <v>1</v>
      </c>
    </row>
    <row r="579" spans="1:14" ht="25.5">
      <c r="A579" s="1616"/>
      <c r="B579" s="902">
        <v>102</v>
      </c>
      <c r="C579" s="905" t="s">
        <v>12784</v>
      </c>
      <c r="D579" s="905" t="s">
        <v>10001</v>
      </c>
      <c r="E579" s="905" t="s">
        <v>12785</v>
      </c>
      <c r="F579" s="905" t="s">
        <v>1611</v>
      </c>
      <c r="G579" s="865">
        <v>1</v>
      </c>
      <c r="H579" s="865"/>
      <c r="I579" s="865"/>
      <c r="J579" s="905" t="s">
        <v>389</v>
      </c>
      <c r="K579" s="905" t="s">
        <v>10110</v>
      </c>
      <c r="L579" s="905" t="s">
        <v>1611</v>
      </c>
      <c r="M579" s="865"/>
      <c r="N579" s="865">
        <v>1</v>
      </c>
    </row>
    <row r="580" spans="1:14" ht="25.5">
      <c r="A580" s="1616"/>
      <c r="B580" s="902">
        <v>103</v>
      </c>
      <c r="C580" s="905" t="s">
        <v>12784</v>
      </c>
      <c r="D580" s="905" t="s">
        <v>10001</v>
      </c>
      <c r="E580" s="905" t="s">
        <v>12785</v>
      </c>
      <c r="F580" s="905" t="s">
        <v>1611</v>
      </c>
      <c r="G580" s="865"/>
      <c r="H580" s="865">
        <v>1</v>
      </c>
      <c r="I580" s="865"/>
      <c r="J580" s="905" t="s">
        <v>12787</v>
      </c>
      <c r="K580" s="905" t="s">
        <v>10093</v>
      </c>
      <c r="L580" s="905" t="s">
        <v>1611</v>
      </c>
      <c r="M580" s="865"/>
      <c r="N580" s="865">
        <v>1</v>
      </c>
    </row>
    <row r="581" spans="1:14" ht="25.5">
      <c r="A581" s="1616"/>
      <c r="B581" s="902">
        <v>104</v>
      </c>
      <c r="C581" s="905" t="s">
        <v>12784</v>
      </c>
      <c r="D581" s="905" t="s">
        <v>10001</v>
      </c>
      <c r="E581" s="905" t="s">
        <v>12785</v>
      </c>
      <c r="F581" s="905" t="s">
        <v>1611</v>
      </c>
      <c r="G581" s="865"/>
      <c r="H581" s="865">
        <v>1</v>
      </c>
      <c r="I581" s="865"/>
      <c r="J581" s="905" t="s">
        <v>4410</v>
      </c>
      <c r="K581" s="905" t="s">
        <v>10152</v>
      </c>
      <c r="L581" s="905" t="s">
        <v>1611</v>
      </c>
      <c r="M581" s="865"/>
      <c r="N581" s="865">
        <v>1</v>
      </c>
    </row>
    <row r="582" spans="1:14" ht="25.5">
      <c r="A582" s="1616"/>
      <c r="B582" s="902">
        <v>105</v>
      </c>
      <c r="C582" s="905" t="s">
        <v>12784</v>
      </c>
      <c r="D582" s="905" t="s">
        <v>10001</v>
      </c>
      <c r="E582" s="905" t="s">
        <v>12785</v>
      </c>
      <c r="F582" s="905" t="s">
        <v>1611</v>
      </c>
      <c r="G582" s="865"/>
      <c r="H582" s="865">
        <v>1</v>
      </c>
      <c r="I582" s="865"/>
      <c r="J582" s="905" t="s">
        <v>5155</v>
      </c>
      <c r="K582" s="905" t="s">
        <v>10141</v>
      </c>
      <c r="L582" s="905" t="s">
        <v>1611</v>
      </c>
      <c r="M582" s="865"/>
      <c r="N582" s="865">
        <v>1</v>
      </c>
    </row>
    <row r="583" spans="1:14" ht="25.5">
      <c r="A583" s="1616"/>
      <c r="B583" s="902">
        <v>106</v>
      </c>
      <c r="C583" s="905" t="s">
        <v>12784</v>
      </c>
      <c r="D583" s="905" t="s">
        <v>10001</v>
      </c>
      <c r="E583" s="905" t="s">
        <v>12785</v>
      </c>
      <c r="F583" s="905" t="s">
        <v>1611</v>
      </c>
      <c r="G583" s="865"/>
      <c r="H583" s="865">
        <v>1</v>
      </c>
      <c r="I583" s="865"/>
      <c r="J583" s="905" t="s">
        <v>3709</v>
      </c>
      <c r="K583" s="905" t="s">
        <v>10095</v>
      </c>
      <c r="L583" s="905" t="s">
        <v>1611</v>
      </c>
      <c r="M583" s="865"/>
      <c r="N583" s="865">
        <v>1</v>
      </c>
    </row>
    <row r="584" spans="1:14" ht="25.5">
      <c r="A584" s="1616"/>
      <c r="B584" s="902">
        <v>107</v>
      </c>
      <c r="C584" s="905" t="s">
        <v>12784</v>
      </c>
      <c r="D584" s="905" t="s">
        <v>10001</v>
      </c>
      <c r="E584" s="905" t="s">
        <v>12785</v>
      </c>
      <c r="F584" s="905" t="s">
        <v>1611</v>
      </c>
      <c r="G584" s="865"/>
      <c r="H584" s="865"/>
      <c r="I584" s="865">
        <v>1</v>
      </c>
      <c r="J584" s="905" t="s">
        <v>5403</v>
      </c>
      <c r="K584" s="905" t="s">
        <v>11149</v>
      </c>
      <c r="L584" s="905" t="s">
        <v>1611</v>
      </c>
      <c r="M584" s="865"/>
      <c r="N584" s="865">
        <v>1</v>
      </c>
    </row>
    <row r="585" spans="1:14" ht="38.25">
      <c r="A585" s="1616"/>
      <c r="B585" s="902">
        <v>108</v>
      </c>
      <c r="C585" s="905" t="s">
        <v>12788</v>
      </c>
      <c r="D585" s="905" t="s">
        <v>12789</v>
      </c>
      <c r="E585" s="905" t="s">
        <v>12790</v>
      </c>
      <c r="F585" s="905" t="s">
        <v>274</v>
      </c>
      <c r="G585" s="865">
        <v>1</v>
      </c>
      <c r="H585" s="865"/>
      <c r="I585" s="865"/>
      <c r="J585" s="905" t="s">
        <v>12243</v>
      </c>
      <c r="K585" s="905" t="s">
        <v>11153</v>
      </c>
      <c r="L585" s="905" t="s">
        <v>274</v>
      </c>
      <c r="M585" s="865"/>
      <c r="N585" s="865">
        <v>1</v>
      </c>
    </row>
    <row r="586" spans="1:14" ht="38.25">
      <c r="A586" s="1616"/>
      <c r="B586" s="902">
        <v>109</v>
      </c>
      <c r="C586" s="905" t="s">
        <v>12788</v>
      </c>
      <c r="D586" s="905" t="s">
        <v>12789</v>
      </c>
      <c r="E586" s="905" t="s">
        <v>12790</v>
      </c>
      <c r="F586" s="905" t="s">
        <v>274</v>
      </c>
      <c r="G586" s="865">
        <v>1</v>
      </c>
      <c r="H586" s="865"/>
      <c r="I586" s="865"/>
      <c r="J586" s="905" t="s">
        <v>6669</v>
      </c>
      <c r="K586" s="905" t="s">
        <v>10149</v>
      </c>
      <c r="L586" s="905" t="s">
        <v>274</v>
      </c>
      <c r="M586" s="865"/>
      <c r="N586" s="865">
        <v>1</v>
      </c>
    </row>
    <row r="587" spans="1:14" ht="38.25">
      <c r="A587" s="1616"/>
      <c r="B587" s="902">
        <v>110</v>
      </c>
      <c r="C587" s="905" t="s">
        <v>12788</v>
      </c>
      <c r="D587" s="905" t="s">
        <v>12789</v>
      </c>
      <c r="E587" s="905" t="s">
        <v>12790</v>
      </c>
      <c r="F587" s="905" t="s">
        <v>274</v>
      </c>
      <c r="G587" s="865">
        <v>1</v>
      </c>
      <c r="H587" s="865"/>
      <c r="I587" s="865"/>
      <c r="J587" s="905" t="s">
        <v>12791</v>
      </c>
      <c r="K587" s="905" t="s">
        <v>10099</v>
      </c>
      <c r="L587" s="905" t="s">
        <v>274</v>
      </c>
      <c r="M587" s="865"/>
      <c r="N587" s="865">
        <v>1</v>
      </c>
    </row>
    <row r="588" spans="1:14" ht="38.25">
      <c r="A588" s="1616"/>
      <c r="B588" s="902">
        <v>111</v>
      </c>
      <c r="C588" s="905" t="s">
        <v>12788</v>
      </c>
      <c r="D588" s="905" t="s">
        <v>12789</v>
      </c>
      <c r="E588" s="905" t="s">
        <v>12790</v>
      </c>
      <c r="F588" s="905" t="s">
        <v>274</v>
      </c>
      <c r="G588" s="865"/>
      <c r="H588" s="865">
        <v>1</v>
      </c>
      <c r="I588" s="865"/>
      <c r="J588" s="905" t="s">
        <v>9114</v>
      </c>
      <c r="K588" s="905" t="s">
        <v>10152</v>
      </c>
      <c r="L588" s="905" t="s">
        <v>274</v>
      </c>
      <c r="M588" s="865"/>
      <c r="N588" s="865">
        <v>1</v>
      </c>
    </row>
    <row r="589" spans="1:14" ht="38.25">
      <c r="A589" s="1616"/>
      <c r="B589" s="902">
        <v>112</v>
      </c>
      <c r="C589" s="905" t="s">
        <v>12788</v>
      </c>
      <c r="D589" s="905" t="s">
        <v>12789</v>
      </c>
      <c r="E589" s="905" t="s">
        <v>12790</v>
      </c>
      <c r="F589" s="905" t="s">
        <v>274</v>
      </c>
      <c r="G589" s="865"/>
      <c r="H589" s="865">
        <v>1</v>
      </c>
      <c r="I589" s="865"/>
      <c r="J589" s="905" t="s">
        <v>6251</v>
      </c>
      <c r="K589" s="905" t="s">
        <v>11149</v>
      </c>
      <c r="L589" s="905" t="s">
        <v>274</v>
      </c>
      <c r="M589" s="865"/>
      <c r="N589" s="865">
        <v>1</v>
      </c>
    </row>
    <row r="590" spans="1:14" ht="38.25">
      <c r="A590" s="1616"/>
      <c r="B590" s="902">
        <v>113</v>
      </c>
      <c r="C590" s="905" t="s">
        <v>12788</v>
      </c>
      <c r="D590" s="905" t="s">
        <v>12789</v>
      </c>
      <c r="E590" s="905" t="s">
        <v>12790</v>
      </c>
      <c r="F590" s="905" t="s">
        <v>274</v>
      </c>
      <c r="G590" s="865"/>
      <c r="H590" s="865">
        <v>1</v>
      </c>
      <c r="I590" s="865"/>
      <c r="J590" s="905" t="s">
        <v>6632</v>
      </c>
      <c r="K590" s="905" t="s">
        <v>10082</v>
      </c>
      <c r="L590" s="905" t="s">
        <v>274</v>
      </c>
      <c r="M590" s="865">
        <v>1</v>
      </c>
      <c r="N590" s="865"/>
    </row>
    <row r="591" spans="1:14" ht="38.25">
      <c r="A591" s="1616"/>
      <c r="B591" s="902">
        <v>114</v>
      </c>
      <c r="C591" s="905" t="s">
        <v>12788</v>
      </c>
      <c r="D591" s="905" t="s">
        <v>12789</v>
      </c>
      <c r="E591" s="905" t="s">
        <v>12790</v>
      </c>
      <c r="F591" s="905" t="s">
        <v>274</v>
      </c>
      <c r="G591" s="865"/>
      <c r="H591" s="865">
        <v>1</v>
      </c>
      <c r="I591" s="865"/>
      <c r="J591" s="905" t="s">
        <v>5402</v>
      </c>
      <c r="K591" s="905" t="s">
        <v>10109</v>
      </c>
      <c r="L591" s="905" t="s">
        <v>274</v>
      </c>
      <c r="M591" s="865">
        <v>1</v>
      </c>
      <c r="N591" s="910"/>
    </row>
    <row r="592" spans="1:14" ht="38.25">
      <c r="A592" s="1616"/>
      <c r="B592" s="902">
        <v>115</v>
      </c>
      <c r="C592" s="905" t="s">
        <v>12788</v>
      </c>
      <c r="D592" s="905" t="s">
        <v>12789</v>
      </c>
      <c r="E592" s="905" t="s">
        <v>12790</v>
      </c>
      <c r="F592" s="905" t="s">
        <v>274</v>
      </c>
      <c r="G592" s="865"/>
      <c r="H592" s="865"/>
      <c r="I592" s="865">
        <v>1</v>
      </c>
      <c r="J592" s="905" t="s">
        <v>10146</v>
      </c>
      <c r="K592" s="905" t="s">
        <v>10147</v>
      </c>
      <c r="L592" s="905" t="s">
        <v>274</v>
      </c>
      <c r="M592" s="910"/>
      <c r="N592" s="910">
        <v>1</v>
      </c>
    </row>
    <row r="593" spans="1:14" ht="38.25">
      <c r="A593" s="1616"/>
      <c r="B593" s="902">
        <v>116</v>
      </c>
      <c r="C593" s="905" t="s">
        <v>12788</v>
      </c>
      <c r="D593" s="905" t="s">
        <v>12789</v>
      </c>
      <c r="E593" s="905" t="s">
        <v>12790</v>
      </c>
      <c r="F593" s="905" t="s">
        <v>274</v>
      </c>
      <c r="G593" s="865"/>
      <c r="H593" s="865"/>
      <c r="I593" s="865">
        <v>1</v>
      </c>
      <c r="J593" s="905" t="s">
        <v>12792</v>
      </c>
      <c r="K593" s="905" t="s">
        <v>10145</v>
      </c>
      <c r="L593" s="905" t="s">
        <v>274</v>
      </c>
      <c r="M593" s="910"/>
      <c r="N593" s="910">
        <v>1</v>
      </c>
    </row>
    <row r="594" spans="1:14" ht="38.25">
      <c r="A594" s="1616"/>
      <c r="B594" s="902">
        <v>117</v>
      </c>
      <c r="C594" s="905" t="s">
        <v>12788</v>
      </c>
      <c r="D594" s="905" t="s">
        <v>12789</v>
      </c>
      <c r="E594" s="905" t="s">
        <v>12790</v>
      </c>
      <c r="F594" s="905" t="s">
        <v>274</v>
      </c>
      <c r="G594" s="865"/>
      <c r="H594" s="865"/>
      <c r="I594" s="865">
        <v>1</v>
      </c>
      <c r="J594" s="905" t="s">
        <v>10148</v>
      </c>
      <c r="K594" s="905" t="s">
        <v>10097</v>
      </c>
      <c r="L594" s="905" t="s">
        <v>274</v>
      </c>
      <c r="M594" s="910"/>
      <c r="N594" s="910">
        <v>1</v>
      </c>
    </row>
    <row r="595" spans="1:14" ht="38.25">
      <c r="A595" s="1616"/>
      <c r="B595" s="902">
        <v>118</v>
      </c>
      <c r="C595" s="905" t="s">
        <v>12788</v>
      </c>
      <c r="D595" s="905" t="s">
        <v>12789</v>
      </c>
      <c r="E595" s="905" t="s">
        <v>12790</v>
      </c>
      <c r="F595" s="905" t="s">
        <v>274</v>
      </c>
      <c r="G595" s="865"/>
      <c r="H595" s="865"/>
      <c r="I595" s="865">
        <v>1</v>
      </c>
      <c r="J595" s="905" t="s">
        <v>8439</v>
      </c>
      <c r="K595" s="905" t="s">
        <v>10095</v>
      </c>
      <c r="L595" s="905" t="s">
        <v>274</v>
      </c>
      <c r="M595" s="910"/>
      <c r="N595" s="910">
        <v>1</v>
      </c>
    </row>
    <row r="596" spans="1:14" ht="38.25">
      <c r="A596" s="1616"/>
      <c r="B596" s="902">
        <v>119</v>
      </c>
      <c r="C596" s="905" t="s">
        <v>12788</v>
      </c>
      <c r="D596" s="905" t="s">
        <v>12789</v>
      </c>
      <c r="E596" s="905" t="s">
        <v>12790</v>
      </c>
      <c r="F596" s="905" t="s">
        <v>274</v>
      </c>
      <c r="G596" s="865"/>
      <c r="H596" s="865"/>
      <c r="I596" s="865">
        <v>1</v>
      </c>
      <c r="J596" s="905" t="s">
        <v>10142</v>
      </c>
      <c r="K596" s="905" t="s">
        <v>10110</v>
      </c>
      <c r="L596" s="905" t="s">
        <v>274</v>
      </c>
      <c r="M596" s="910"/>
      <c r="N596" s="910">
        <v>1</v>
      </c>
    </row>
    <row r="597" spans="1:14" ht="38.25">
      <c r="A597" s="1616"/>
      <c r="B597" s="902">
        <v>120</v>
      </c>
      <c r="C597" s="905" t="s">
        <v>12788</v>
      </c>
      <c r="D597" s="905" t="s">
        <v>12789</v>
      </c>
      <c r="E597" s="905" t="s">
        <v>12790</v>
      </c>
      <c r="F597" s="905" t="s">
        <v>274</v>
      </c>
      <c r="G597" s="865"/>
      <c r="H597" s="865"/>
      <c r="I597" s="865">
        <v>1</v>
      </c>
      <c r="J597" s="905" t="s">
        <v>9180</v>
      </c>
      <c r="K597" s="905" t="s">
        <v>11164</v>
      </c>
      <c r="L597" s="905" t="s">
        <v>274</v>
      </c>
      <c r="M597" s="910">
        <v>1</v>
      </c>
      <c r="N597" s="910"/>
    </row>
    <row r="598" spans="1:14" ht="38.25">
      <c r="A598" s="1616"/>
      <c r="B598" s="902">
        <v>121</v>
      </c>
      <c r="C598" s="905" t="s">
        <v>12788</v>
      </c>
      <c r="D598" s="905" t="s">
        <v>12789</v>
      </c>
      <c r="E598" s="905" t="s">
        <v>12790</v>
      </c>
      <c r="F598" s="905" t="s">
        <v>274</v>
      </c>
      <c r="G598" s="865"/>
      <c r="H598" s="865"/>
      <c r="I598" s="865">
        <v>1</v>
      </c>
      <c r="J598" s="905" t="s">
        <v>12793</v>
      </c>
      <c r="K598" s="905" t="s">
        <v>10100</v>
      </c>
      <c r="L598" s="905" t="s">
        <v>274</v>
      </c>
      <c r="M598" s="865">
        <v>1</v>
      </c>
      <c r="N598" s="910"/>
    </row>
    <row r="599" spans="1:14" ht="38.25">
      <c r="A599" s="1616"/>
      <c r="B599" s="902">
        <v>122</v>
      </c>
      <c r="C599" s="905" t="s">
        <v>12788</v>
      </c>
      <c r="D599" s="905" t="s">
        <v>12789</v>
      </c>
      <c r="E599" s="905" t="s">
        <v>12790</v>
      </c>
      <c r="F599" s="905" t="s">
        <v>274</v>
      </c>
      <c r="G599" s="865"/>
      <c r="H599" s="865"/>
      <c r="I599" s="865">
        <v>1</v>
      </c>
      <c r="J599" s="905" t="s">
        <v>7040</v>
      </c>
      <c r="K599" s="905" t="s">
        <v>10102</v>
      </c>
      <c r="L599" s="905" t="s">
        <v>274</v>
      </c>
      <c r="M599" s="910">
        <v>1</v>
      </c>
      <c r="N599" s="910"/>
    </row>
    <row r="600" spans="1:14" ht="25.5">
      <c r="A600" s="1616"/>
      <c r="B600" s="902">
        <v>123</v>
      </c>
      <c r="C600" s="905" t="s">
        <v>12794</v>
      </c>
      <c r="D600" s="905" t="s">
        <v>10088</v>
      </c>
      <c r="E600" s="905" t="s">
        <v>12795</v>
      </c>
      <c r="F600" s="905" t="s">
        <v>505</v>
      </c>
      <c r="G600" s="865"/>
      <c r="H600" s="865">
        <v>1</v>
      </c>
      <c r="I600" s="865"/>
      <c r="J600" s="905" t="s">
        <v>11224</v>
      </c>
      <c r="K600" s="905" t="s">
        <v>12796</v>
      </c>
      <c r="L600" s="905" t="s">
        <v>505</v>
      </c>
      <c r="M600" s="865">
        <v>1</v>
      </c>
      <c r="N600" s="865"/>
    </row>
    <row r="601" spans="1:14" ht="25.5">
      <c r="A601" s="1616"/>
      <c r="B601" s="902">
        <v>124</v>
      </c>
      <c r="C601" s="905" t="s">
        <v>12794</v>
      </c>
      <c r="D601" s="905" t="s">
        <v>10088</v>
      </c>
      <c r="E601" s="905" t="s">
        <v>12795</v>
      </c>
      <c r="F601" s="905" t="s">
        <v>505</v>
      </c>
      <c r="G601" s="865"/>
      <c r="H601" s="865"/>
      <c r="I601" s="865">
        <v>1</v>
      </c>
      <c r="J601" s="905" t="s">
        <v>12797</v>
      </c>
      <c r="K601" s="905" t="s">
        <v>10144</v>
      </c>
      <c r="L601" s="905" t="s">
        <v>505</v>
      </c>
      <c r="M601" s="865"/>
      <c r="N601" s="865">
        <v>1</v>
      </c>
    </row>
    <row r="602" spans="1:14" ht="25.5">
      <c r="A602" s="1616"/>
      <c r="B602" s="902">
        <v>125</v>
      </c>
      <c r="C602" s="905" t="s">
        <v>12794</v>
      </c>
      <c r="D602" s="905" t="s">
        <v>10088</v>
      </c>
      <c r="E602" s="905" t="s">
        <v>12795</v>
      </c>
      <c r="F602" s="905" t="s">
        <v>505</v>
      </c>
      <c r="G602" s="865"/>
      <c r="H602" s="865"/>
      <c r="I602" s="865">
        <v>1</v>
      </c>
      <c r="J602" s="905" t="s">
        <v>12798</v>
      </c>
      <c r="K602" s="905" t="s">
        <v>12799</v>
      </c>
      <c r="L602" s="905" t="s">
        <v>505</v>
      </c>
      <c r="M602" s="865"/>
      <c r="N602" s="865">
        <v>1</v>
      </c>
    </row>
    <row r="603" spans="1:14" ht="25.5">
      <c r="A603" s="1616"/>
      <c r="B603" s="902">
        <v>126</v>
      </c>
      <c r="C603" s="905" t="s">
        <v>12794</v>
      </c>
      <c r="D603" s="905" t="s">
        <v>10088</v>
      </c>
      <c r="E603" s="905" t="s">
        <v>12795</v>
      </c>
      <c r="F603" s="905" t="s">
        <v>505</v>
      </c>
      <c r="G603" s="865"/>
      <c r="H603" s="865"/>
      <c r="I603" s="865">
        <v>1</v>
      </c>
      <c r="J603" s="905" t="s">
        <v>12800</v>
      </c>
      <c r="K603" s="905" t="s">
        <v>12801</v>
      </c>
      <c r="L603" s="905" t="s">
        <v>505</v>
      </c>
      <c r="M603" s="865"/>
      <c r="N603" s="865">
        <v>1</v>
      </c>
    </row>
    <row r="604" spans="1:14" ht="25.5">
      <c r="A604" s="1616"/>
      <c r="B604" s="902">
        <v>127</v>
      </c>
      <c r="C604" s="905" t="s">
        <v>12794</v>
      </c>
      <c r="D604" s="905" t="s">
        <v>10088</v>
      </c>
      <c r="E604" s="905" t="s">
        <v>12795</v>
      </c>
      <c r="F604" s="905" t="s">
        <v>505</v>
      </c>
      <c r="G604" s="865"/>
      <c r="H604" s="865"/>
      <c r="I604" s="865">
        <v>1</v>
      </c>
      <c r="J604" s="905" t="s">
        <v>11192</v>
      </c>
      <c r="K604" s="905" t="s">
        <v>12802</v>
      </c>
      <c r="L604" s="905" t="s">
        <v>505</v>
      </c>
      <c r="M604" s="865"/>
      <c r="N604" s="865">
        <v>1</v>
      </c>
    </row>
    <row r="605" spans="1:14" ht="25.5">
      <c r="A605" s="1616"/>
      <c r="B605" s="902">
        <v>128</v>
      </c>
      <c r="C605" s="905" t="s">
        <v>12794</v>
      </c>
      <c r="D605" s="905" t="s">
        <v>10088</v>
      </c>
      <c r="E605" s="905" t="s">
        <v>12795</v>
      </c>
      <c r="F605" s="905" t="s">
        <v>505</v>
      </c>
      <c r="G605" s="865"/>
      <c r="H605" s="865"/>
      <c r="I605" s="865">
        <v>1</v>
      </c>
      <c r="J605" s="905" t="s">
        <v>12803</v>
      </c>
      <c r="K605" s="905" t="s">
        <v>12804</v>
      </c>
      <c r="L605" s="905" t="s">
        <v>505</v>
      </c>
      <c r="M605" s="865"/>
      <c r="N605" s="865">
        <v>1</v>
      </c>
    </row>
    <row r="606" spans="1:14" ht="25.5">
      <c r="A606" s="1616"/>
      <c r="B606" s="902">
        <v>129</v>
      </c>
      <c r="C606" s="905" t="s">
        <v>12794</v>
      </c>
      <c r="D606" s="905" t="s">
        <v>10088</v>
      </c>
      <c r="E606" s="905" t="s">
        <v>12795</v>
      </c>
      <c r="F606" s="905" t="s">
        <v>505</v>
      </c>
      <c r="G606" s="865"/>
      <c r="H606" s="865"/>
      <c r="I606" s="865">
        <v>1</v>
      </c>
      <c r="J606" s="905" t="s">
        <v>12805</v>
      </c>
      <c r="K606" s="905" t="s">
        <v>12806</v>
      </c>
      <c r="L606" s="905" t="s">
        <v>505</v>
      </c>
      <c r="M606" s="865"/>
      <c r="N606" s="865">
        <v>1</v>
      </c>
    </row>
    <row r="607" spans="1:14" ht="25.5">
      <c r="A607" s="1616"/>
      <c r="B607" s="902">
        <v>130</v>
      </c>
      <c r="C607" s="905" t="s">
        <v>12794</v>
      </c>
      <c r="D607" s="905" t="s">
        <v>10088</v>
      </c>
      <c r="E607" s="905" t="s">
        <v>12795</v>
      </c>
      <c r="F607" s="905" t="s">
        <v>505</v>
      </c>
      <c r="G607" s="865"/>
      <c r="H607" s="865"/>
      <c r="I607" s="865">
        <v>1</v>
      </c>
      <c r="J607" s="905" t="s">
        <v>11245</v>
      </c>
      <c r="K607" s="905" t="s">
        <v>12807</v>
      </c>
      <c r="L607" s="905" t="s">
        <v>505</v>
      </c>
      <c r="M607" s="865">
        <v>1</v>
      </c>
      <c r="N607" s="865"/>
    </row>
    <row r="608" spans="1:14" ht="25.5">
      <c r="A608" s="1616"/>
      <c r="B608" s="902">
        <v>131</v>
      </c>
      <c r="C608" s="905" t="s">
        <v>12794</v>
      </c>
      <c r="D608" s="905" t="s">
        <v>10088</v>
      </c>
      <c r="E608" s="905" t="s">
        <v>12795</v>
      </c>
      <c r="F608" s="905" t="s">
        <v>505</v>
      </c>
      <c r="G608" s="865"/>
      <c r="H608" s="865"/>
      <c r="I608" s="865">
        <v>1</v>
      </c>
      <c r="J608" s="905" t="s">
        <v>12808</v>
      </c>
      <c r="K608" s="905" t="s">
        <v>12809</v>
      </c>
      <c r="L608" s="905" t="s">
        <v>505</v>
      </c>
      <c r="M608" s="865">
        <v>1</v>
      </c>
      <c r="N608" s="865"/>
    </row>
    <row r="609" spans="1:14" ht="25.5">
      <c r="A609" s="1616"/>
      <c r="B609" s="902">
        <v>132</v>
      </c>
      <c r="C609" s="819" t="s">
        <v>12810</v>
      </c>
      <c r="D609" s="819" t="s">
        <v>12811</v>
      </c>
      <c r="E609" s="819" t="s">
        <v>12812</v>
      </c>
      <c r="F609" s="819" t="s">
        <v>1751</v>
      </c>
      <c r="G609" s="814"/>
      <c r="H609" s="814">
        <v>1</v>
      </c>
      <c r="I609" s="814"/>
      <c r="J609" s="819" t="s">
        <v>12190</v>
      </c>
      <c r="K609" s="819" t="s">
        <v>12813</v>
      </c>
      <c r="L609" s="819" t="s">
        <v>1751</v>
      </c>
      <c r="M609" s="814"/>
      <c r="N609" s="814">
        <v>1</v>
      </c>
    </row>
    <row r="610" spans="1:14" ht="25.5">
      <c r="A610" s="1616"/>
      <c r="B610" s="902">
        <v>133</v>
      </c>
      <c r="C610" s="819" t="s">
        <v>12810</v>
      </c>
      <c r="D610" s="819" t="s">
        <v>12811</v>
      </c>
      <c r="E610" s="819" t="s">
        <v>12812</v>
      </c>
      <c r="F610" s="819" t="s">
        <v>1751</v>
      </c>
      <c r="G610" s="814"/>
      <c r="H610" s="814">
        <v>1</v>
      </c>
      <c r="I610" s="814"/>
      <c r="J610" s="819" t="s">
        <v>9169</v>
      </c>
      <c r="K610" s="819" t="s">
        <v>10086</v>
      </c>
      <c r="L610" s="819" t="s">
        <v>1751</v>
      </c>
      <c r="M610" s="814"/>
      <c r="N610" s="814">
        <v>1</v>
      </c>
    </row>
    <row r="611" spans="1:14" ht="25.5">
      <c r="A611" s="1616"/>
      <c r="B611" s="902">
        <v>134</v>
      </c>
      <c r="C611" s="819" t="s">
        <v>12810</v>
      </c>
      <c r="D611" s="819" t="s">
        <v>12811</v>
      </c>
      <c r="E611" s="819" t="s">
        <v>12812</v>
      </c>
      <c r="F611" s="819" t="s">
        <v>1751</v>
      </c>
      <c r="G611" s="814"/>
      <c r="H611" s="814">
        <v>1</v>
      </c>
      <c r="I611" s="814"/>
      <c r="J611" s="819" t="s">
        <v>10081</v>
      </c>
      <c r="K611" s="819" t="s">
        <v>10080</v>
      </c>
      <c r="L611" s="819" t="s">
        <v>1751</v>
      </c>
      <c r="M611" s="814">
        <v>1</v>
      </c>
      <c r="N611" s="814"/>
    </row>
    <row r="612" spans="1:14" ht="25.5">
      <c r="A612" s="1616"/>
      <c r="B612" s="902">
        <v>135</v>
      </c>
      <c r="C612" s="819" t="s">
        <v>12810</v>
      </c>
      <c r="D612" s="819" t="s">
        <v>12811</v>
      </c>
      <c r="E612" s="819" t="s">
        <v>12812</v>
      </c>
      <c r="F612" s="819" t="s">
        <v>1751</v>
      </c>
      <c r="G612" s="814"/>
      <c r="H612" s="814">
        <v>1</v>
      </c>
      <c r="I612" s="814"/>
      <c r="J612" s="819" t="s">
        <v>10083</v>
      </c>
      <c r="K612" s="819" t="s">
        <v>10082</v>
      </c>
      <c r="L612" s="819" t="s">
        <v>1751</v>
      </c>
      <c r="M612" s="814">
        <v>1</v>
      </c>
      <c r="N612" s="814"/>
    </row>
    <row r="613" spans="1:14" ht="25.5">
      <c r="A613" s="1616"/>
      <c r="B613" s="902">
        <v>136</v>
      </c>
      <c r="C613" s="819" t="s">
        <v>12810</v>
      </c>
      <c r="D613" s="819" t="s">
        <v>12811</v>
      </c>
      <c r="E613" s="819" t="s">
        <v>12812</v>
      </c>
      <c r="F613" s="819" t="s">
        <v>1751</v>
      </c>
      <c r="G613" s="814"/>
      <c r="H613" s="814"/>
      <c r="I613" s="814">
        <v>1</v>
      </c>
      <c r="J613" s="819" t="s">
        <v>5814</v>
      </c>
      <c r="K613" s="819" t="s">
        <v>12193</v>
      </c>
      <c r="L613" s="819" t="s">
        <v>1751</v>
      </c>
      <c r="M613" s="814"/>
      <c r="N613" s="814">
        <v>1</v>
      </c>
    </row>
    <row r="614" spans="1:14" ht="25.5">
      <c r="A614" s="1616"/>
      <c r="B614" s="902">
        <v>137</v>
      </c>
      <c r="C614" s="819" t="s">
        <v>12810</v>
      </c>
      <c r="D614" s="819" t="s">
        <v>12811</v>
      </c>
      <c r="E614" s="819" t="s">
        <v>12812</v>
      </c>
      <c r="F614" s="819" t="s">
        <v>1751</v>
      </c>
      <c r="G614" s="814"/>
      <c r="H614" s="814"/>
      <c r="I614" s="814">
        <v>1</v>
      </c>
      <c r="J614" s="819" t="s">
        <v>12814</v>
      </c>
      <c r="K614" s="819" t="s">
        <v>12815</v>
      </c>
      <c r="L614" s="819" t="s">
        <v>1751</v>
      </c>
      <c r="M614" s="814"/>
      <c r="N614" s="814">
        <v>1</v>
      </c>
    </row>
    <row r="615" spans="1:14" ht="25.5">
      <c r="A615" s="1616"/>
      <c r="B615" s="902">
        <v>138</v>
      </c>
      <c r="C615" s="819" t="s">
        <v>12810</v>
      </c>
      <c r="D615" s="819" t="s">
        <v>12811</v>
      </c>
      <c r="E615" s="819" t="s">
        <v>12812</v>
      </c>
      <c r="F615" s="819" t="s">
        <v>1751</v>
      </c>
      <c r="G615" s="814"/>
      <c r="H615" s="814"/>
      <c r="I615" s="814">
        <v>1</v>
      </c>
      <c r="J615" s="819" t="s">
        <v>10092</v>
      </c>
      <c r="K615" s="819" t="s">
        <v>10149</v>
      </c>
      <c r="L615" s="819" t="s">
        <v>1751</v>
      </c>
      <c r="M615" s="814"/>
      <c r="N615" s="814">
        <v>1</v>
      </c>
    </row>
    <row r="616" spans="1:14" ht="25.5">
      <c r="A616" s="1616"/>
      <c r="B616" s="902">
        <v>139</v>
      </c>
      <c r="C616" s="819" t="s">
        <v>12810</v>
      </c>
      <c r="D616" s="819" t="s">
        <v>12811</v>
      </c>
      <c r="E616" s="819" t="s">
        <v>12812</v>
      </c>
      <c r="F616" s="819" t="s">
        <v>1751</v>
      </c>
      <c r="G616" s="814"/>
      <c r="H616" s="814"/>
      <c r="I616" s="814">
        <v>1</v>
      </c>
      <c r="J616" s="819" t="s">
        <v>12816</v>
      </c>
      <c r="K616" s="819" t="s">
        <v>12817</v>
      </c>
      <c r="L616" s="819" t="s">
        <v>1751</v>
      </c>
      <c r="M616" s="814"/>
      <c r="N616" s="814">
        <v>1</v>
      </c>
    </row>
    <row r="617" spans="1:14" ht="25.5">
      <c r="A617" s="1616"/>
      <c r="B617" s="902">
        <v>140</v>
      </c>
      <c r="C617" s="819" t="s">
        <v>12810</v>
      </c>
      <c r="D617" s="819" t="s">
        <v>12811</v>
      </c>
      <c r="E617" s="819" t="s">
        <v>12812</v>
      </c>
      <c r="F617" s="819" t="s">
        <v>1751</v>
      </c>
      <c r="G617" s="814"/>
      <c r="H617" s="814"/>
      <c r="I617" s="814">
        <v>1</v>
      </c>
      <c r="J617" s="819" t="s">
        <v>12818</v>
      </c>
      <c r="K617" s="819" t="s">
        <v>12819</v>
      </c>
      <c r="L617" s="819" t="s">
        <v>1751</v>
      </c>
      <c r="M617" s="814"/>
      <c r="N617" s="814">
        <v>1</v>
      </c>
    </row>
    <row r="618" spans="1:14" ht="25.5">
      <c r="A618" s="1616"/>
      <c r="B618" s="902">
        <v>141</v>
      </c>
      <c r="C618" s="819" t="s">
        <v>12810</v>
      </c>
      <c r="D618" s="819" t="s">
        <v>12811</v>
      </c>
      <c r="E618" s="819" t="s">
        <v>12812</v>
      </c>
      <c r="F618" s="819" t="s">
        <v>1751</v>
      </c>
      <c r="G618" s="814"/>
      <c r="H618" s="814"/>
      <c r="I618" s="814">
        <v>1</v>
      </c>
      <c r="J618" s="819" t="s">
        <v>12194</v>
      </c>
      <c r="K618" s="819" t="s">
        <v>10152</v>
      </c>
      <c r="L618" s="819" t="s">
        <v>1751</v>
      </c>
      <c r="M618" s="814"/>
      <c r="N618" s="814">
        <v>1</v>
      </c>
    </row>
    <row r="619" spans="1:14" ht="25.5">
      <c r="A619" s="1616"/>
      <c r="B619" s="902">
        <v>142</v>
      </c>
      <c r="C619" s="819" t="s">
        <v>12810</v>
      </c>
      <c r="D619" s="819" t="s">
        <v>12811</v>
      </c>
      <c r="E619" s="819" t="s">
        <v>12812</v>
      </c>
      <c r="F619" s="819" t="s">
        <v>1751</v>
      </c>
      <c r="G619" s="814"/>
      <c r="H619" s="814"/>
      <c r="I619" s="814">
        <v>1</v>
      </c>
      <c r="J619" s="819" t="s">
        <v>12210</v>
      </c>
      <c r="K619" s="819" t="s">
        <v>12820</v>
      </c>
      <c r="L619" s="819" t="s">
        <v>1751</v>
      </c>
      <c r="M619" s="814">
        <v>1</v>
      </c>
      <c r="N619" s="814"/>
    </row>
    <row r="620" spans="1:14" ht="25.5">
      <c r="A620" s="1616"/>
      <c r="B620" s="902">
        <v>143</v>
      </c>
      <c r="C620" s="905" t="s">
        <v>12821</v>
      </c>
      <c r="D620" s="905" t="s">
        <v>12822</v>
      </c>
      <c r="E620" s="905" t="s">
        <v>12823</v>
      </c>
      <c r="F620" s="905" t="s">
        <v>1640</v>
      </c>
      <c r="G620" s="865">
        <v>1</v>
      </c>
      <c r="H620" s="865"/>
      <c r="I620" s="865"/>
      <c r="J620" s="905" t="s">
        <v>8496</v>
      </c>
      <c r="K620" s="905" t="s">
        <v>10093</v>
      </c>
      <c r="L620" s="905" t="s">
        <v>1640</v>
      </c>
      <c r="M620" s="865"/>
      <c r="N620" s="865">
        <v>1</v>
      </c>
    </row>
    <row r="621" spans="1:14" ht="25.5">
      <c r="A621" s="1616"/>
      <c r="B621" s="902">
        <v>144</v>
      </c>
      <c r="C621" s="905" t="s">
        <v>12821</v>
      </c>
      <c r="D621" s="905" t="s">
        <v>12822</v>
      </c>
      <c r="E621" s="905" t="s">
        <v>12823</v>
      </c>
      <c r="F621" s="905" t="s">
        <v>1640</v>
      </c>
      <c r="G621" s="865">
        <v>1</v>
      </c>
      <c r="H621" s="865"/>
      <c r="I621" s="865"/>
      <c r="J621" s="905" t="s">
        <v>12824</v>
      </c>
      <c r="K621" s="905" t="s">
        <v>10109</v>
      </c>
      <c r="L621" s="905" t="s">
        <v>1640</v>
      </c>
      <c r="M621" s="865">
        <v>1</v>
      </c>
      <c r="N621" s="865"/>
    </row>
    <row r="622" spans="1:14" ht="25.5">
      <c r="A622" s="1616"/>
      <c r="B622" s="902">
        <v>145</v>
      </c>
      <c r="C622" s="905" t="s">
        <v>12821</v>
      </c>
      <c r="D622" s="905" t="s">
        <v>12822</v>
      </c>
      <c r="E622" s="905" t="s">
        <v>12823</v>
      </c>
      <c r="F622" s="905" t="s">
        <v>1640</v>
      </c>
      <c r="G622" s="865">
        <v>1</v>
      </c>
      <c r="H622" s="865"/>
      <c r="I622" s="865"/>
      <c r="J622" s="905" t="s">
        <v>12825</v>
      </c>
      <c r="K622" s="905" t="s">
        <v>10110</v>
      </c>
      <c r="L622" s="905" t="s">
        <v>1640</v>
      </c>
      <c r="M622" s="865"/>
      <c r="N622" s="865">
        <v>1</v>
      </c>
    </row>
    <row r="623" spans="1:14" ht="25.5">
      <c r="A623" s="1616"/>
      <c r="B623" s="902">
        <v>146</v>
      </c>
      <c r="C623" s="905" t="s">
        <v>12821</v>
      </c>
      <c r="D623" s="905" t="s">
        <v>12822</v>
      </c>
      <c r="E623" s="905" t="s">
        <v>12823</v>
      </c>
      <c r="F623" s="905" t="s">
        <v>1640</v>
      </c>
      <c r="G623" s="865"/>
      <c r="H623" s="865">
        <v>1</v>
      </c>
      <c r="I623" s="865"/>
      <c r="J623" s="905" t="s">
        <v>12826</v>
      </c>
      <c r="K623" s="905" t="s">
        <v>11206</v>
      </c>
      <c r="L623" s="905" t="s">
        <v>1640</v>
      </c>
      <c r="M623" s="865"/>
      <c r="N623" s="865">
        <v>1</v>
      </c>
    </row>
    <row r="624" spans="1:14" ht="25.5">
      <c r="A624" s="1616"/>
      <c r="B624" s="902">
        <v>147</v>
      </c>
      <c r="C624" s="905" t="s">
        <v>12821</v>
      </c>
      <c r="D624" s="905" t="s">
        <v>12822</v>
      </c>
      <c r="E624" s="905" t="s">
        <v>12823</v>
      </c>
      <c r="F624" s="905" t="s">
        <v>1640</v>
      </c>
      <c r="G624" s="865"/>
      <c r="H624" s="865">
        <v>1</v>
      </c>
      <c r="I624" s="865"/>
      <c r="J624" s="905" t="s">
        <v>8428</v>
      </c>
      <c r="K624" s="905" t="s">
        <v>11149</v>
      </c>
      <c r="L624" s="905" t="s">
        <v>1640</v>
      </c>
      <c r="M624" s="865"/>
      <c r="N624" s="865">
        <v>1</v>
      </c>
    </row>
    <row r="625" spans="1:14" ht="25.5">
      <c r="A625" s="1616"/>
      <c r="B625" s="902">
        <v>148</v>
      </c>
      <c r="C625" s="905" t="s">
        <v>12821</v>
      </c>
      <c r="D625" s="905" t="s">
        <v>12822</v>
      </c>
      <c r="E625" s="905" t="s">
        <v>12823</v>
      </c>
      <c r="F625" s="905" t="s">
        <v>1640</v>
      </c>
      <c r="G625" s="865"/>
      <c r="H625" s="865"/>
      <c r="I625" s="865">
        <v>1</v>
      </c>
      <c r="J625" s="905" t="s">
        <v>12827</v>
      </c>
      <c r="K625" s="905" t="s">
        <v>12265</v>
      </c>
      <c r="L625" s="905" t="s">
        <v>1640</v>
      </c>
      <c r="M625" s="865"/>
      <c r="N625" s="865">
        <v>1</v>
      </c>
    </row>
    <row r="626" spans="1:14" ht="25.5">
      <c r="A626" s="1616"/>
      <c r="B626" s="902">
        <v>149</v>
      </c>
      <c r="C626" s="905" t="s">
        <v>12821</v>
      </c>
      <c r="D626" s="905" t="s">
        <v>12822</v>
      </c>
      <c r="E626" s="905" t="s">
        <v>12823</v>
      </c>
      <c r="F626" s="905" t="s">
        <v>1640</v>
      </c>
      <c r="G626" s="865"/>
      <c r="H626" s="865"/>
      <c r="I626" s="865">
        <v>1</v>
      </c>
      <c r="J626" s="905" t="s">
        <v>10096</v>
      </c>
      <c r="K626" s="905" t="s">
        <v>11153</v>
      </c>
      <c r="L626" s="905" t="s">
        <v>1640</v>
      </c>
      <c r="M626" s="865"/>
      <c r="N626" s="865">
        <v>1</v>
      </c>
    </row>
    <row r="627" spans="1:14" ht="25.5">
      <c r="A627" s="1616"/>
      <c r="B627" s="902">
        <v>150</v>
      </c>
      <c r="C627" s="905" t="s">
        <v>12821</v>
      </c>
      <c r="D627" s="905" t="s">
        <v>12822</v>
      </c>
      <c r="E627" s="905" t="s">
        <v>12823</v>
      </c>
      <c r="F627" s="905" t="s">
        <v>1640</v>
      </c>
      <c r="G627" s="865"/>
      <c r="H627" s="865"/>
      <c r="I627" s="865">
        <v>1</v>
      </c>
      <c r="J627" s="905" t="s">
        <v>10148</v>
      </c>
      <c r="K627" s="905" t="s">
        <v>10097</v>
      </c>
      <c r="L627" s="905" t="s">
        <v>1640</v>
      </c>
      <c r="M627" s="865"/>
      <c r="N627" s="865">
        <v>1</v>
      </c>
    </row>
    <row r="628" spans="1:14" ht="25.5">
      <c r="A628" s="1616"/>
      <c r="B628" s="902">
        <v>151</v>
      </c>
      <c r="C628" s="905" t="s">
        <v>12821</v>
      </c>
      <c r="D628" s="905" t="s">
        <v>12822</v>
      </c>
      <c r="E628" s="905" t="s">
        <v>12823</v>
      </c>
      <c r="F628" s="905" t="s">
        <v>1640</v>
      </c>
      <c r="G628" s="865"/>
      <c r="H628" s="865"/>
      <c r="I628" s="865">
        <v>1</v>
      </c>
      <c r="J628" s="905" t="s">
        <v>6254</v>
      </c>
      <c r="K628" s="905" t="s">
        <v>11164</v>
      </c>
      <c r="L628" s="905" t="s">
        <v>1640</v>
      </c>
      <c r="M628" s="865">
        <v>1</v>
      </c>
      <c r="N628" s="865"/>
    </row>
    <row r="629" spans="1:14" ht="25.5">
      <c r="A629" s="1616"/>
      <c r="B629" s="902">
        <v>152</v>
      </c>
      <c r="C629" s="905" t="s">
        <v>12821</v>
      </c>
      <c r="D629" s="905" t="s">
        <v>12822</v>
      </c>
      <c r="E629" s="905" t="s">
        <v>12823</v>
      </c>
      <c r="F629" s="905" t="s">
        <v>1640</v>
      </c>
      <c r="G629" s="865"/>
      <c r="H629" s="865"/>
      <c r="I629" s="865">
        <v>1</v>
      </c>
      <c r="J629" s="905" t="s">
        <v>7037</v>
      </c>
      <c r="K629" s="905" t="s">
        <v>10100</v>
      </c>
      <c r="L629" s="905" t="s">
        <v>1640</v>
      </c>
      <c r="M629" s="865">
        <v>1</v>
      </c>
      <c r="N629" s="865"/>
    </row>
    <row r="630" spans="1:14" ht="25.5">
      <c r="A630" s="1616"/>
      <c r="B630" s="902">
        <v>153</v>
      </c>
      <c r="C630" s="905" t="s">
        <v>12821</v>
      </c>
      <c r="D630" s="905" t="s">
        <v>12822</v>
      </c>
      <c r="E630" s="905" t="s">
        <v>12823</v>
      </c>
      <c r="F630" s="905" t="s">
        <v>1640</v>
      </c>
      <c r="G630" s="865"/>
      <c r="H630" s="865"/>
      <c r="I630" s="865">
        <v>1</v>
      </c>
      <c r="J630" s="905" t="s">
        <v>8472</v>
      </c>
      <c r="K630" s="905" t="s">
        <v>11166</v>
      </c>
      <c r="L630" s="905" t="s">
        <v>1640</v>
      </c>
      <c r="M630" s="865">
        <v>1</v>
      </c>
      <c r="N630" s="865"/>
    </row>
    <row r="631" spans="1:14" ht="25.5">
      <c r="A631" s="1616"/>
      <c r="B631" s="902">
        <v>154</v>
      </c>
      <c r="C631" s="905" t="s">
        <v>12821</v>
      </c>
      <c r="D631" s="905" t="s">
        <v>12822</v>
      </c>
      <c r="E631" s="905" t="s">
        <v>12823</v>
      </c>
      <c r="F631" s="905" t="s">
        <v>1640</v>
      </c>
      <c r="G631" s="865"/>
      <c r="H631" s="865"/>
      <c r="I631" s="865">
        <v>1</v>
      </c>
      <c r="J631" s="905" t="s">
        <v>12828</v>
      </c>
      <c r="K631" s="905" t="s">
        <v>10103</v>
      </c>
      <c r="L631" s="905" t="s">
        <v>1640</v>
      </c>
      <c r="M631" s="865"/>
      <c r="N631" s="865">
        <v>1</v>
      </c>
    </row>
    <row r="632" spans="1:14" ht="25.5">
      <c r="A632" s="1616"/>
      <c r="B632" s="902">
        <v>155</v>
      </c>
      <c r="C632" s="819" t="s">
        <v>12829</v>
      </c>
      <c r="D632" s="819" t="s">
        <v>12830</v>
      </c>
      <c r="E632" s="903" t="s">
        <v>12831</v>
      </c>
      <c r="F632" s="819" t="s">
        <v>1751</v>
      </c>
      <c r="G632" s="814">
        <v>1</v>
      </c>
      <c r="H632" s="814"/>
      <c r="I632" s="814"/>
      <c r="J632" s="819" t="s">
        <v>12210</v>
      </c>
      <c r="K632" s="819" t="s">
        <v>12211</v>
      </c>
      <c r="L632" s="819" t="s">
        <v>1751</v>
      </c>
      <c r="M632" s="814">
        <v>1</v>
      </c>
      <c r="N632" s="814"/>
    </row>
    <row r="633" spans="1:14" ht="25.5">
      <c r="A633" s="1616"/>
      <c r="B633" s="902">
        <v>156</v>
      </c>
      <c r="C633" s="819" t="s">
        <v>12829</v>
      </c>
      <c r="D633" s="819" t="s">
        <v>12830</v>
      </c>
      <c r="E633" s="903" t="s">
        <v>12832</v>
      </c>
      <c r="F633" s="819" t="s">
        <v>1751</v>
      </c>
      <c r="G633" s="814"/>
      <c r="H633" s="814">
        <v>1</v>
      </c>
      <c r="I633" s="814"/>
      <c r="J633" s="819" t="s">
        <v>7014</v>
      </c>
      <c r="K633" s="819" t="s">
        <v>12833</v>
      </c>
      <c r="L633" s="819" t="s">
        <v>1751</v>
      </c>
      <c r="M633" s="814">
        <v>1</v>
      </c>
      <c r="N633" s="814"/>
    </row>
    <row r="634" spans="1:14" ht="25.5">
      <c r="A634" s="1616"/>
      <c r="B634" s="902">
        <v>157</v>
      </c>
      <c r="C634" s="819" t="s">
        <v>12829</v>
      </c>
      <c r="D634" s="819" t="s">
        <v>12830</v>
      </c>
      <c r="E634" s="903" t="s">
        <v>12832</v>
      </c>
      <c r="F634" s="819" t="s">
        <v>1751</v>
      </c>
      <c r="G634" s="814"/>
      <c r="H634" s="814"/>
      <c r="I634" s="814">
        <v>1</v>
      </c>
      <c r="J634" s="819" t="s">
        <v>12834</v>
      </c>
      <c r="K634" s="819" t="s">
        <v>12208</v>
      </c>
      <c r="L634" s="819" t="s">
        <v>1751</v>
      </c>
      <c r="M634" s="814"/>
      <c r="N634" s="814">
        <v>1</v>
      </c>
    </row>
    <row r="635" spans="1:14" ht="25.5">
      <c r="A635" s="1616"/>
      <c r="B635" s="902">
        <v>158</v>
      </c>
      <c r="C635" s="819" t="s">
        <v>12835</v>
      </c>
      <c r="D635" s="819" t="s">
        <v>12830</v>
      </c>
      <c r="E635" s="903" t="s">
        <v>12832</v>
      </c>
      <c r="F635" s="819" t="s">
        <v>1640</v>
      </c>
      <c r="G635" s="814">
        <v>1</v>
      </c>
      <c r="H635" s="814"/>
      <c r="I635" s="814"/>
      <c r="J635" s="819" t="s">
        <v>12836</v>
      </c>
      <c r="K635" s="819" t="s">
        <v>12837</v>
      </c>
      <c r="L635" s="819" t="s">
        <v>1640</v>
      </c>
      <c r="M635" s="814"/>
      <c r="N635" s="814">
        <v>1</v>
      </c>
    </row>
    <row r="636" spans="1:14" ht="25.5">
      <c r="A636" s="1616"/>
      <c r="B636" s="902">
        <v>159</v>
      </c>
      <c r="C636" s="819" t="s">
        <v>12835</v>
      </c>
      <c r="D636" s="819" t="s">
        <v>12830</v>
      </c>
      <c r="E636" s="903" t="s">
        <v>12832</v>
      </c>
      <c r="F636" s="819" t="s">
        <v>1640</v>
      </c>
      <c r="G636" s="814">
        <v>1</v>
      </c>
      <c r="H636" s="814"/>
      <c r="I636" s="814"/>
      <c r="J636" s="819" t="s">
        <v>12188</v>
      </c>
      <c r="K636" s="819" t="s">
        <v>12211</v>
      </c>
      <c r="L636" s="819" t="s">
        <v>1640</v>
      </c>
      <c r="M636" s="814">
        <v>1</v>
      </c>
      <c r="N636" s="814"/>
    </row>
    <row r="637" spans="1:14" ht="25.5">
      <c r="A637" s="1616"/>
      <c r="B637" s="902">
        <v>160</v>
      </c>
      <c r="C637" s="819" t="s">
        <v>12835</v>
      </c>
      <c r="D637" s="819" t="s">
        <v>12830</v>
      </c>
      <c r="E637" s="903" t="s">
        <v>12832</v>
      </c>
      <c r="F637" s="819" t="s">
        <v>1640</v>
      </c>
      <c r="G637" s="814"/>
      <c r="H637" s="814"/>
      <c r="I637" s="814">
        <v>1</v>
      </c>
      <c r="J637" s="819" t="s">
        <v>12838</v>
      </c>
      <c r="K637" s="819" t="s">
        <v>12839</v>
      </c>
      <c r="L637" s="819" t="s">
        <v>1640</v>
      </c>
      <c r="M637" s="814"/>
      <c r="N637" s="814">
        <v>1</v>
      </c>
    </row>
    <row r="638" spans="1:14" ht="25.5">
      <c r="A638" s="1616"/>
      <c r="B638" s="902">
        <v>161</v>
      </c>
      <c r="C638" s="819" t="s">
        <v>12835</v>
      </c>
      <c r="D638" s="819" t="s">
        <v>12830</v>
      </c>
      <c r="E638" s="903" t="s">
        <v>12832</v>
      </c>
      <c r="F638" s="819" t="s">
        <v>1640</v>
      </c>
      <c r="G638" s="814"/>
      <c r="H638" s="814"/>
      <c r="I638" s="814">
        <v>1</v>
      </c>
      <c r="J638" s="819" t="s">
        <v>12217</v>
      </c>
      <c r="K638" s="819" t="s">
        <v>12218</v>
      </c>
      <c r="L638" s="819" t="s">
        <v>1640</v>
      </c>
      <c r="M638" s="814"/>
      <c r="N638" s="814">
        <v>1</v>
      </c>
    </row>
    <row r="639" spans="1:14" ht="25.5">
      <c r="A639" s="1616"/>
      <c r="B639" s="902">
        <v>162</v>
      </c>
      <c r="C639" s="819" t="s">
        <v>12835</v>
      </c>
      <c r="D639" s="819" t="s">
        <v>12830</v>
      </c>
      <c r="E639" s="903" t="s">
        <v>12832</v>
      </c>
      <c r="F639" s="819" t="s">
        <v>1640</v>
      </c>
      <c r="G639" s="814"/>
      <c r="H639" s="814"/>
      <c r="I639" s="814">
        <v>1</v>
      </c>
      <c r="J639" s="819" t="s">
        <v>12840</v>
      </c>
      <c r="K639" s="819" t="s">
        <v>12841</v>
      </c>
      <c r="L639" s="819" t="s">
        <v>1640</v>
      </c>
      <c r="M639" s="814">
        <v>1</v>
      </c>
      <c r="N639" s="814"/>
    </row>
    <row r="640" spans="1:14" ht="38.25">
      <c r="A640" s="1616" t="s">
        <v>1500</v>
      </c>
      <c r="B640" s="902">
        <v>163</v>
      </c>
      <c r="C640" s="905" t="s">
        <v>12842</v>
      </c>
      <c r="D640" s="905" t="s">
        <v>12843</v>
      </c>
      <c r="E640" s="903" t="s">
        <v>12844</v>
      </c>
      <c r="F640" s="905" t="s">
        <v>1611</v>
      </c>
      <c r="G640" s="846">
        <v>1</v>
      </c>
      <c r="H640" s="846"/>
      <c r="I640" s="846"/>
      <c r="J640" s="905" t="s">
        <v>8532</v>
      </c>
      <c r="K640" s="904" t="s">
        <v>10166</v>
      </c>
      <c r="L640" s="904" t="s">
        <v>1611</v>
      </c>
      <c r="M640" s="865"/>
      <c r="N640" s="865">
        <v>1</v>
      </c>
    </row>
    <row r="641" spans="1:14" ht="38.25">
      <c r="A641" s="1616"/>
      <c r="B641" s="902">
        <v>164</v>
      </c>
      <c r="C641" s="905" t="s">
        <v>12842</v>
      </c>
      <c r="D641" s="905" t="s">
        <v>12843</v>
      </c>
      <c r="E641" s="903" t="s">
        <v>12844</v>
      </c>
      <c r="F641" s="905" t="s">
        <v>1611</v>
      </c>
      <c r="G641" s="846">
        <v>1</v>
      </c>
      <c r="H641" s="846"/>
      <c r="I641" s="846"/>
      <c r="J641" s="905" t="s">
        <v>8532</v>
      </c>
      <c r="K641" s="904" t="s">
        <v>12845</v>
      </c>
      <c r="L641" s="904" t="s">
        <v>1611</v>
      </c>
      <c r="M641" s="865"/>
      <c r="N641" s="865">
        <v>1</v>
      </c>
    </row>
    <row r="642" spans="1:14" ht="38.25">
      <c r="A642" s="1616"/>
      <c r="B642" s="902">
        <v>165</v>
      </c>
      <c r="C642" s="905" t="s">
        <v>12842</v>
      </c>
      <c r="D642" s="905" t="s">
        <v>12843</v>
      </c>
      <c r="E642" s="903" t="s">
        <v>12844</v>
      </c>
      <c r="F642" s="905" t="s">
        <v>1611</v>
      </c>
      <c r="G642" s="846">
        <v>1</v>
      </c>
      <c r="H642" s="846"/>
      <c r="I642" s="846"/>
      <c r="J642" s="905" t="s">
        <v>12846</v>
      </c>
      <c r="K642" s="904" t="s">
        <v>11274</v>
      </c>
      <c r="L642" s="904" t="s">
        <v>1611</v>
      </c>
      <c r="M642" s="865"/>
      <c r="N642" s="865">
        <v>1</v>
      </c>
    </row>
    <row r="643" spans="1:14" ht="38.25">
      <c r="A643" s="1616"/>
      <c r="B643" s="902">
        <v>166</v>
      </c>
      <c r="C643" s="905" t="s">
        <v>12842</v>
      </c>
      <c r="D643" s="905" t="s">
        <v>12843</v>
      </c>
      <c r="E643" s="903" t="s">
        <v>12844</v>
      </c>
      <c r="F643" s="905" t="s">
        <v>1611</v>
      </c>
      <c r="G643" s="846">
        <v>1</v>
      </c>
      <c r="H643" s="846"/>
      <c r="I643" s="846"/>
      <c r="J643" s="905" t="s">
        <v>12846</v>
      </c>
      <c r="K643" s="904" t="s">
        <v>12847</v>
      </c>
      <c r="L643" s="904" t="s">
        <v>1611</v>
      </c>
      <c r="M643" s="865"/>
      <c r="N643" s="865">
        <v>1</v>
      </c>
    </row>
    <row r="644" spans="1:14" ht="38.25">
      <c r="A644" s="1616"/>
      <c r="B644" s="902">
        <v>167</v>
      </c>
      <c r="C644" s="819" t="s">
        <v>12842</v>
      </c>
      <c r="D644" s="819" t="s">
        <v>12843</v>
      </c>
      <c r="E644" s="819" t="s">
        <v>12844</v>
      </c>
      <c r="F644" s="905" t="s">
        <v>1611</v>
      </c>
      <c r="G644" s="846"/>
      <c r="H644" s="846">
        <v>1</v>
      </c>
      <c r="I644" s="846"/>
      <c r="J644" s="905" t="s">
        <v>11332</v>
      </c>
      <c r="K644" s="905" t="s">
        <v>11260</v>
      </c>
      <c r="L644" s="905" t="s">
        <v>1611</v>
      </c>
      <c r="M644" s="865">
        <v>1</v>
      </c>
      <c r="N644" s="865"/>
    </row>
    <row r="645" spans="1:14" ht="38.25">
      <c r="A645" s="1616"/>
      <c r="B645" s="902">
        <v>168</v>
      </c>
      <c r="C645" s="819" t="s">
        <v>12842</v>
      </c>
      <c r="D645" s="819" t="s">
        <v>12843</v>
      </c>
      <c r="E645" s="819" t="s">
        <v>12844</v>
      </c>
      <c r="F645" s="905" t="s">
        <v>1611</v>
      </c>
      <c r="G645" s="846"/>
      <c r="H645" s="846">
        <v>1</v>
      </c>
      <c r="I645" s="846"/>
      <c r="J645" s="905" t="s">
        <v>3196</v>
      </c>
      <c r="K645" s="905" t="s">
        <v>11315</v>
      </c>
      <c r="L645" s="905" t="s">
        <v>1611</v>
      </c>
      <c r="M645" s="865"/>
      <c r="N645" s="865">
        <v>1</v>
      </c>
    </row>
    <row r="646" spans="1:14" ht="38.25">
      <c r="A646" s="1616"/>
      <c r="B646" s="902">
        <v>169</v>
      </c>
      <c r="C646" s="819" t="s">
        <v>12842</v>
      </c>
      <c r="D646" s="819" t="s">
        <v>12843</v>
      </c>
      <c r="E646" s="819" t="s">
        <v>12844</v>
      </c>
      <c r="F646" s="905" t="s">
        <v>1611</v>
      </c>
      <c r="G646" s="846"/>
      <c r="H646" s="846"/>
      <c r="I646" s="846">
        <v>1</v>
      </c>
      <c r="J646" s="905" t="s">
        <v>11332</v>
      </c>
      <c r="K646" s="905" t="s">
        <v>11261</v>
      </c>
      <c r="L646" s="905" t="s">
        <v>1611</v>
      </c>
      <c r="M646" s="865">
        <v>1</v>
      </c>
      <c r="N646" s="814"/>
    </row>
    <row r="647" spans="1:14" ht="38.25">
      <c r="A647" s="1616"/>
      <c r="B647" s="902">
        <v>170</v>
      </c>
      <c r="C647" s="819" t="s">
        <v>12842</v>
      </c>
      <c r="D647" s="819" t="s">
        <v>12843</v>
      </c>
      <c r="E647" s="819" t="s">
        <v>12844</v>
      </c>
      <c r="F647" s="905" t="s">
        <v>1611</v>
      </c>
      <c r="G647" s="846"/>
      <c r="H647" s="846"/>
      <c r="I647" s="846">
        <v>1</v>
      </c>
      <c r="J647" s="905" t="s">
        <v>11332</v>
      </c>
      <c r="K647" s="905" t="s">
        <v>11262</v>
      </c>
      <c r="L647" s="905" t="s">
        <v>1611</v>
      </c>
      <c r="M647" s="865">
        <v>1</v>
      </c>
      <c r="N647" s="814"/>
    </row>
    <row r="648" spans="1:14" ht="38.25">
      <c r="A648" s="1616"/>
      <c r="B648" s="902">
        <v>171</v>
      </c>
      <c r="C648" s="819" t="s">
        <v>12842</v>
      </c>
      <c r="D648" s="819" t="s">
        <v>12843</v>
      </c>
      <c r="E648" s="819" t="s">
        <v>12844</v>
      </c>
      <c r="F648" s="905" t="s">
        <v>1611</v>
      </c>
      <c r="G648" s="846"/>
      <c r="H648" s="846"/>
      <c r="I648" s="846">
        <v>1</v>
      </c>
      <c r="J648" s="905" t="s">
        <v>7060</v>
      </c>
      <c r="K648" s="819" t="s">
        <v>10205</v>
      </c>
      <c r="L648" s="819" t="s">
        <v>1611</v>
      </c>
      <c r="M648" s="814">
        <v>1</v>
      </c>
      <c r="N648" s="814"/>
    </row>
    <row r="649" spans="1:14" ht="38.25">
      <c r="A649" s="1616"/>
      <c r="B649" s="902">
        <v>172</v>
      </c>
      <c r="C649" s="819" t="s">
        <v>12842</v>
      </c>
      <c r="D649" s="819" t="s">
        <v>12843</v>
      </c>
      <c r="E649" s="819" t="s">
        <v>12844</v>
      </c>
      <c r="F649" s="905" t="s">
        <v>1611</v>
      </c>
      <c r="G649" s="846"/>
      <c r="H649" s="846"/>
      <c r="I649" s="846">
        <v>1</v>
      </c>
      <c r="J649" s="905" t="s">
        <v>9242</v>
      </c>
      <c r="K649" s="819" t="s">
        <v>10180</v>
      </c>
      <c r="L649" s="819" t="s">
        <v>1611</v>
      </c>
      <c r="M649" s="814">
        <v>1</v>
      </c>
      <c r="N649" s="814"/>
    </row>
    <row r="650" spans="1:14" ht="38.25">
      <c r="A650" s="1616"/>
      <c r="B650" s="902">
        <v>173</v>
      </c>
      <c r="C650" s="819" t="s">
        <v>12842</v>
      </c>
      <c r="D650" s="819" t="s">
        <v>12843</v>
      </c>
      <c r="E650" s="819" t="s">
        <v>12844</v>
      </c>
      <c r="F650" s="905" t="s">
        <v>1611</v>
      </c>
      <c r="G650" s="846"/>
      <c r="H650" s="846"/>
      <c r="I650" s="846">
        <v>1</v>
      </c>
      <c r="J650" s="905" t="s">
        <v>6270</v>
      </c>
      <c r="K650" s="819" t="s">
        <v>11333</v>
      </c>
      <c r="L650" s="819" t="s">
        <v>1611</v>
      </c>
      <c r="M650" s="814">
        <v>1</v>
      </c>
      <c r="N650" s="814"/>
    </row>
    <row r="651" spans="1:14" ht="38.25">
      <c r="A651" s="1616"/>
      <c r="B651" s="902">
        <v>174</v>
      </c>
      <c r="C651" s="905" t="s">
        <v>12842</v>
      </c>
      <c r="D651" s="905" t="s">
        <v>12843</v>
      </c>
      <c r="E651" s="903" t="s">
        <v>12844</v>
      </c>
      <c r="F651" s="905" t="s">
        <v>1611</v>
      </c>
      <c r="G651" s="846"/>
      <c r="H651" s="846"/>
      <c r="I651" s="846">
        <v>1</v>
      </c>
      <c r="J651" s="905" t="s">
        <v>2128</v>
      </c>
      <c r="K651" s="819" t="s">
        <v>10168</v>
      </c>
      <c r="L651" s="819" t="s">
        <v>1611</v>
      </c>
      <c r="M651" s="814">
        <v>1</v>
      </c>
      <c r="N651" s="814"/>
    </row>
    <row r="652" spans="1:14" ht="38.25">
      <c r="A652" s="1616"/>
      <c r="B652" s="902">
        <v>175</v>
      </c>
      <c r="C652" s="905" t="s">
        <v>12842</v>
      </c>
      <c r="D652" s="905" t="s">
        <v>12843</v>
      </c>
      <c r="E652" s="903" t="s">
        <v>12844</v>
      </c>
      <c r="F652" s="905" t="s">
        <v>1611</v>
      </c>
      <c r="G652" s="846"/>
      <c r="H652" s="846"/>
      <c r="I652" s="846">
        <v>1</v>
      </c>
      <c r="J652" s="905" t="s">
        <v>7113</v>
      </c>
      <c r="K652" s="819" t="s">
        <v>11268</v>
      </c>
      <c r="L652" s="819" t="s">
        <v>1611</v>
      </c>
      <c r="M652" s="814">
        <v>1</v>
      </c>
      <c r="N652" s="814"/>
    </row>
    <row r="653" spans="1:14" ht="38.25">
      <c r="A653" s="1616"/>
      <c r="B653" s="902">
        <v>176</v>
      </c>
      <c r="C653" s="905" t="s">
        <v>12842</v>
      </c>
      <c r="D653" s="905" t="s">
        <v>12843</v>
      </c>
      <c r="E653" s="903" t="s">
        <v>12844</v>
      </c>
      <c r="F653" s="905" t="s">
        <v>1611</v>
      </c>
      <c r="G653" s="846"/>
      <c r="H653" s="846"/>
      <c r="I653" s="846">
        <v>1</v>
      </c>
      <c r="J653" s="905" t="s">
        <v>7113</v>
      </c>
      <c r="K653" s="819" t="s">
        <v>11326</v>
      </c>
      <c r="L653" s="819" t="s">
        <v>1611</v>
      </c>
      <c r="M653" s="814">
        <v>1</v>
      </c>
      <c r="N653" s="814"/>
    </row>
    <row r="654" spans="1:14" ht="38.25">
      <c r="A654" s="1616"/>
      <c r="B654" s="902">
        <v>177</v>
      </c>
      <c r="C654" s="905" t="s">
        <v>12842</v>
      </c>
      <c r="D654" s="905" t="s">
        <v>12843</v>
      </c>
      <c r="E654" s="903" t="s">
        <v>12844</v>
      </c>
      <c r="F654" s="905" t="s">
        <v>1611</v>
      </c>
      <c r="G654" s="846"/>
      <c r="H654" s="846"/>
      <c r="I654" s="846">
        <v>1</v>
      </c>
      <c r="J654" s="905" t="s">
        <v>7113</v>
      </c>
      <c r="K654" s="819" t="s">
        <v>11327</v>
      </c>
      <c r="L654" s="819" t="s">
        <v>1611</v>
      </c>
      <c r="M654" s="814">
        <v>1</v>
      </c>
      <c r="N654" s="814"/>
    </row>
    <row r="655" spans="1:14" ht="38.25">
      <c r="A655" s="1616"/>
      <c r="B655" s="902">
        <v>178</v>
      </c>
      <c r="C655" s="905" t="s">
        <v>12842</v>
      </c>
      <c r="D655" s="905" t="s">
        <v>12843</v>
      </c>
      <c r="E655" s="903" t="s">
        <v>12844</v>
      </c>
      <c r="F655" s="905" t="s">
        <v>1611</v>
      </c>
      <c r="G655" s="846"/>
      <c r="H655" s="846"/>
      <c r="I655" s="846">
        <v>1</v>
      </c>
      <c r="J655" s="905" t="s">
        <v>4426</v>
      </c>
      <c r="K655" s="819" t="s">
        <v>10193</v>
      </c>
      <c r="L655" s="819" t="s">
        <v>1611</v>
      </c>
      <c r="M655" s="814"/>
      <c r="N655" s="814">
        <v>1</v>
      </c>
    </row>
    <row r="656" spans="1:14" ht="38.25">
      <c r="A656" s="1616"/>
      <c r="B656" s="902">
        <v>179</v>
      </c>
      <c r="C656" s="905" t="s">
        <v>12842</v>
      </c>
      <c r="D656" s="905" t="s">
        <v>12843</v>
      </c>
      <c r="E656" s="903" t="s">
        <v>12844</v>
      </c>
      <c r="F656" s="905" t="s">
        <v>1611</v>
      </c>
      <c r="G656" s="846"/>
      <c r="H656" s="846"/>
      <c r="I656" s="846">
        <v>1</v>
      </c>
      <c r="J656" s="905" t="s">
        <v>8532</v>
      </c>
      <c r="K656" s="819" t="s">
        <v>10200</v>
      </c>
      <c r="L656" s="819" t="s">
        <v>1611</v>
      </c>
      <c r="M656" s="814"/>
      <c r="N656" s="814">
        <v>1</v>
      </c>
    </row>
    <row r="657" spans="1:14" ht="25.5">
      <c r="A657" s="1616"/>
      <c r="B657" s="902">
        <v>180</v>
      </c>
      <c r="C657" s="905" t="s">
        <v>12848</v>
      </c>
      <c r="D657" s="905" t="s">
        <v>12849</v>
      </c>
      <c r="E657" s="903" t="s">
        <v>12850</v>
      </c>
      <c r="F657" s="905" t="s">
        <v>12851</v>
      </c>
      <c r="G657" s="846">
        <v>1</v>
      </c>
      <c r="H657" s="846"/>
      <c r="I657" s="846"/>
      <c r="J657" s="905" t="s">
        <v>11303</v>
      </c>
      <c r="K657" s="819" t="s">
        <v>11281</v>
      </c>
      <c r="L657" s="819" t="s">
        <v>10818</v>
      </c>
      <c r="M657" s="814">
        <v>1</v>
      </c>
      <c r="N657" s="814"/>
    </row>
    <row r="658" spans="1:14" ht="25.5">
      <c r="A658" s="1616"/>
      <c r="B658" s="902">
        <v>181</v>
      </c>
      <c r="C658" s="905" t="s">
        <v>12848</v>
      </c>
      <c r="D658" s="905" t="s">
        <v>12849</v>
      </c>
      <c r="E658" s="903" t="s">
        <v>12850</v>
      </c>
      <c r="F658" s="905" t="s">
        <v>12851</v>
      </c>
      <c r="G658" s="846">
        <v>1</v>
      </c>
      <c r="H658" s="846"/>
      <c r="I658" s="846"/>
      <c r="J658" s="905" t="s">
        <v>11303</v>
      </c>
      <c r="K658" s="819" t="s">
        <v>11301</v>
      </c>
      <c r="L658" s="819" t="s">
        <v>10818</v>
      </c>
      <c r="M658" s="814">
        <v>1</v>
      </c>
      <c r="N658" s="814"/>
    </row>
    <row r="659" spans="1:14" ht="25.5">
      <c r="A659" s="1616"/>
      <c r="B659" s="902">
        <v>182</v>
      </c>
      <c r="C659" s="905" t="s">
        <v>12848</v>
      </c>
      <c r="D659" s="905" t="s">
        <v>12849</v>
      </c>
      <c r="E659" s="903" t="s">
        <v>12850</v>
      </c>
      <c r="F659" s="905" t="s">
        <v>12851</v>
      </c>
      <c r="G659" s="846">
        <v>1</v>
      </c>
      <c r="H659" s="846"/>
      <c r="I659" s="846"/>
      <c r="J659" s="905" t="s">
        <v>11303</v>
      </c>
      <c r="K659" s="819" t="s">
        <v>11302</v>
      </c>
      <c r="L659" s="819" t="s">
        <v>10818</v>
      </c>
      <c r="M659" s="814">
        <v>1</v>
      </c>
      <c r="N659" s="814"/>
    </row>
    <row r="660" spans="1:14" ht="25.5">
      <c r="A660" s="1616"/>
      <c r="B660" s="902">
        <v>183</v>
      </c>
      <c r="C660" s="905" t="s">
        <v>12848</v>
      </c>
      <c r="D660" s="905" t="s">
        <v>12849</v>
      </c>
      <c r="E660" s="903" t="s">
        <v>12850</v>
      </c>
      <c r="F660" s="905" t="s">
        <v>12851</v>
      </c>
      <c r="G660" s="846">
        <v>1</v>
      </c>
      <c r="H660" s="846"/>
      <c r="I660" s="846"/>
      <c r="J660" s="905" t="s">
        <v>12852</v>
      </c>
      <c r="K660" s="905" t="s">
        <v>10180</v>
      </c>
      <c r="L660" s="905" t="s">
        <v>10818</v>
      </c>
      <c r="M660" s="865">
        <v>1</v>
      </c>
      <c r="N660" s="814"/>
    </row>
    <row r="661" spans="1:14" ht="25.5">
      <c r="A661" s="1616"/>
      <c r="B661" s="902">
        <v>184</v>
      </c>
      <c r="C661" s="905" t="s">
        <v>12848</v>
      </c>
      <c r="D661" s="905" t="s">
        <v>12849</v>
      </c>
      <c r="E661" s="903" t="s">
        <v>12850</v>
      </c>
      <c r="F661" s="905" t="s">
        <v>12851</v>
      </c>
      <c r="G661" s="846">
        <v>1</v>
      </c>
      <c r="H661" s="846"/>
      <c r="I661" s="846"/>
      <c r="J661" s="905" t="s">
        <v>12852</v>
      </c>
      <c r="K661" s="905" t="s">
        <v>10181</v>
      </c>
      <c r="L661" s="905" t="s">
        <v>10818</v>
      </c>
      <c r="M661" s="865">
        <v>1</v>
      </c>
      <c r="N661" s="814"/>
    </row>
    <row r="662" spans="1:14" ht="25.5">
      <c r="A662" s="1616"/>
      <c r="B662" s="902">
        <v>185</v>
      </c>
      <c r="C662" s="905" t="s">
        <v>12848</v>
      </c>
      <c r="D662" s="905" t="s">
        <v>12849</v>
      </c>
      <c r="E662" s="903" t="s">
        <v>12850</v>
      </c>
      <c r="F662" s="905" t="s">
        <v>12851</v>
      </c>
      <c r="G662" s="846">
        <v>1</v>
      </c>
      <c r="H662" s="846"/>
      <c r="I662" s="846"/>
      <c r="J662" s="905" t="s">
        <v>11304</v>
      </c>
      <c r="K662" s="819" t="s">
        <v>10175</v>
      </c>
      <c r="L662" s="819" t="s">
        <v>10818</v>
      </c>
      <c r="M662" s="814">
        <v>1</v>
      </c>
      <c r="N662" s="814"/>
    </row>
    <row r="663" spans="1:14" ht="25.5">
      <c r="A663" s="1616"/>
      <c r="B663" s="902">
        <v>186</v>
      </c>
      <c r="C663" s="905" t="s">
        <v>12848</v>
      </c>
      <c r="D663" s="905" t="s">
        <v>12849</v>
      </c>
      <c r="E663" s="903" t="s">
        <v>12850</v>
      </c>
      <c r="F663" s="905" t="s">
        <v>12851</v>
      </c>
      <c r="G663" s="846">
        <v>1</v>
      </c>
      <c r="H663" s="846"/>
      <c r="I663" s="846"/>
      <c r="J663" s="905" t="s">
        <v>11304</v>
      </c>
      <c r="K663" s="819" t="s">
        <v>10206</v>
      </c>
      <c r="L663" s="819" t="s">
        <v>10818</v>
      </c>
      <c r="M663" s="814">
        <v>1</v>
      </c>
      <c r="N663" s="814"/>
    </row>
    <row r="664" spans="1:14" ht="25.5">
      <c r="A664" s="1616"/>
      <c r="B664" s="902">
        <v>187</v>
      </c>
      <c r="C664" s="905" t="s">
        <v>12848</v>
      </c>
      <c r="D664" s="905" t="s">
        <v>12849</v>
      </c>
      <c r="E664" s="903" t="s">
        <v>12850</v>
      </c>
      <c r="F664" s="905" t="s">
        <v>12851</v>
      </c>
      <c r="G664" s="846">
        <v>1</v>
      </c>
      <c r="H664" s="846"/>
      <c r="I664" s="846"/>
      <c r="J664" s="905" t="s">
        <v>11300</v>
      </c>
      <c r="K664" s="819" t="s">
        <v>11281</v>
      </c>
      <c r="L664" s="819" t="s">
        <v>1751</v>
      </c>
      <c r="M664" s="814">
        <v>1</v>
      </c>
      <c r="N664" s="814"/>
    </row>
    <row r="665" spans="1:14" ht="25.5">
      <c r="A665" s="1616"/>
      <c r="B665" s="902">
        <v>188</v>
      </c>
      <c r="C665" s="905" t="s">
        <v>12848</v>
      </c>
      <c r="D665" s="905" t="s">
        <v>12849</v>
      </c>
      <c r="E665" s="903" t="s">
        <v>12850</v>
      </c>
      <c r="F665" s="905" t="s">
        <v>12851</v>
      </c>
      <c r="G665" s="846">
        <v>1</v>
      </c>
      <c r="H665" s="846"/>
      <c r="I665" s="846"/>
      <c r="J665" s="905" t="s">
        <v>11300</v>
      </c>
      <c r="K665" s="819" t="s">
        <v>11301</v>
      </c>
      <c r="L665" s="819" t="s">
        <v>1751</v>
      </c>
      <c r="M665" s="814">
        <v>1</v>
      </c>
      <c r="N665" s="814"/>
    </row>
    <row r="666" spans="1:14" ht="25.5">
      <c r="A666" s="1616"/>
      <c r="B666" s="902">
        <v>189</v>
      </c>
      <c r="C666" s="905" t="s">
        <v>12848</v>
      </c>
      <c r="D666" s="905" t="s">
        <v>12849</v>
      </c>
      <c r="E666" s="903" t="s">
        <v>12850</v>
      </c>
      <c r="F666" s="905" t="s">
        <v>12851</v>
      </c>
      <c r="G666" s="846">
        <v>1</v>
      </c>
      <c r="H666" s="846"/>
      <c r="I666" s="846"/>
      <c r="J666" s="905" t="s">
        <v>11300</v>
      </c>
      <c r="K666" s="819" t="s">
        <v>11302</v>
      </c>
      <c r="L666" s="819" t="s">
        <v>1751</v>
      </c>
      <c r="M666" s="814">
        <v>1</v>
      </c>
      <c r="N666" s="814"/>
    </row>
    <row r="667" spans="1:14" ht="25.5">
      <c r="A667" s="1616"/>
      <c r="B667" s="902">
        <v>190</v>
      </c>
      <c r="C667" s="905" t="s">
        <v>12848</v>
      </c>
      <c r="D667" s="905" t="s">
        <v>12849</v>
      </c>
      <c r="E667" s="903" t="s">
        <v>12850</v>
      </c>
      <c r="F667" s="905" t="s">
        <v>12851</v>
      </c>
      <c r="G667" s="846">
        <v>1</v>
      </c>
      <c r="H667" s="846"/>
      <c r="I667" s="846"/>
      <c r="J667" s="905" t="s">
        <v>12853</v>
      </c>
      <c r="K667" s="905" t="s">
        <v>11291</v>
      </c>
      <c r="L667" s="905" t="s">
        <v>1751</v>
      </c>
      <c r="M667" s="865">
        <v>1</v>
      </c>
      <c r="N667" s="814"/>
    </row>
    <row r="668" spans="1:14" ht="25.5">
      <c r="A668" s="1616"/>
      <c r="B668" s="902">
        <v>191</v>
      </c>
      <c r="C668" s="905" t="s">
        <v>12848</v>
      </c>
      <c r="D668" s="905" t="s">
        <v>12849</v>
      </c>
      <c r="E668" s="903" t="s">
        <v>12850</v>
      </c>
      <c r="F668" s="905" t="s">
        <v>12851</v>
      </c>
      <c r="G668" s="846">
        <v>1</v>
      </c>
      <c r="H668" s="846"/>
      <c r="I668" s="846"/>
      <c r="J668" s="905" t="s">
        <v>10195</v>
      </c>
      <c r="K668" s="819" t="s">
        <v>10196</v>
      </c>
      <c r="L668" s="819" t="s">
        <v>1751</v>
      </c>
      <c r="M668" s="814">
        <v>1</v>
      </c>
      <c r="N668" s="814"/>
    </row>
    <row r="669" spans="1:14" ht="25.5">
      <c r="A669" s="1616"/>
      <c r="B669" s="902">
        <v>192</v>
      </c>
      <c r="C669" s="905" t="s">
        <v>12848</v>
      </c>
      <c r="D669" s="905" t="s">
        <v>12849</v>
      </c>
      <c r="E669" s="903" t="s">
        <v>12850</v>
      </c>
      <c r="F669" s="905" t="s">
        <v>12851</v>
      </c>
      <c r="G669" s="846">
        <v>1</v>
      </c>
      <c r="H669" s="846"/>
      <c r="I669" s="846"/>
      <c r="J669" s="905" t="s">
        <v>10195</v>
      </c>
      <c r="K669" s="819" t="s">
        <v>10198</v>
      </c>
      <c r="L669" s="819" t="s">
        <v>1751</v>
      </c>
      <c r="M669" s="814">
        <v>1</v>
      </c>
      <c r="N669" s="814"/>
    </row>
    <row r="670" spans="1:14" ht="25.5">
      <c r="A670" s="1616"/>
      <c r="B670" s="902">
        <v>193</v>
      </c>
      <c r="C670" s="905" t="s">
        <v>12848</v>
      </c>
      <c r="D670" s="905" t="s">
        <v>12849</v>
      </c>
      <c r="E670" s="903" t="s">
        <v>12850</v>
      </c>
      <c r="F670" s="905" t="s">
        <v>12851</v>
      </c>
      <c r="G670" s="846">
        <v>1</v>
      </c>
      <c r="H670" s="846"/>
      <c r="I670" s="846"/>
      <c r="J670" s="905" t="s">
        <v>12854</v>
      </c>
      <c r="K670" s="905" t="s">
        <v>10205</v>
      </c>
      <c r="L670" s="905" t="s">
        <v>10818</v>
      </c>
      <c r="M670" s="865"/>
      <c r="N670" s="865">
        <v>1</v>
      </c>
    </row>
    <row r="671" spans="1:14" ht="25.5">
      <c r="A671" s="1616"/>
      <c r="B671" s="902">
        <v>194</v>
      </c>
      <c r="C671" s="905" t="s">
        <v>12848</v>
      </c>
      <c r="D671" s="905" t="s">
        <v>12849</v>
      </c>
      <c r="E671" s="903" t="s">
        <v>12850</v>
      </c>
      <c r="F671" s="905" t="s">
        <v>12851</v>
      </c>
      <c r="G671" s="846">
        <v>1</v>
      </c>
      <c r="H671" s="846"/>
      <c r="I671" s="846"/>
      <c r="J671" s="905" t="s">
        <v>12854</v>
      </c>
      <c r="K671" s="905" t="s">
        <v>11291</v>
      </c>
      <c r="L671" s="905" t="s">
        <v>10818</v>
      </c>
      <c r="M671" s="865"/>
      <c r="N671" s="865">
        <v>1</v>
      </c>
    </row>
    <row r="672" spans="1:14" ht="25.5">
      <c r="A672" s="1616"/>
      <c r="B672" s="902">
        <v>195</v>
      </c>
      <c r="C672" s="905" t="s">
        <v>12848</v>
      </c>
      <c r="D672" s="905" t="s">
        <v>12849</v>
      </c>
      <c r="E672" s="903" t="s">
        <v>12850</v>
      </c>
      <c r="F672" s="905" t="s">
        <v>12851</v>
      </c>
      <c r="G672" s="846">
        <v>1</v>
      </c>
      <c r="H672" s="846"/>
      <c r="I672" s="846"/>
      <c r="J672" s="905" t="s">
        <v>12855</v>
      </c>
      <c r="K672" s="819" t="s">
        <v>10168</v>
      </c>
      <c r="L672" s="819" t="s">
        <v>10818</v>
      </c>
      <c r="M672" s="814"/>
      <c r="N672" s="814">
        <v>1</v>
      </c>
    </row>
    <row r="673" spans="1:14" ht="25.5">
      <c r="A673" s="1616"/>
      <c r="B673" s="902">
        <v>196</v>
      </c>
      <c r="C673" s="905" t="s">
        <v>12848</v>
      </c>
      <c r="D673" s="905" t="s">
        <v>12849</v>
      </c>
      <c r="E673" s="903" t="s">
        <v>12850</v>
      </c>
      <c r="F673" s="905" t="s">
        <v>12851</v>
      </c>
      <c r="G673" s="846">
        <v>1</v>
      </c>
      <c r="H673" s="846"/>
      <c r="I673" s="846"/>
      <c r="J673" s="905" t="s">
        <v>12855</v>
      </c>
      <c r="K673" s="819" t="s">
        <v>10189</v>
      </c>
      <c r="L673" s="819" t="s">
        <v>10818</v>
      </c>
      <c r="M673" s="814"/>
      <c r="N673" s="814">
        <v>1</v>
      </c>
    </row>
    <row r="674" spans="1:14" ht="25.5">
      <c r="A674" s="1616"/>
      <c r="B674" s="902">
        <v>197</v>
      </c>
      <c r="C674" s="905" t="s">
        <v>12848</v>
      </c>
      <c r="D674" s="905" t="s">
        <v>12849</v>
      </c>
      <c r="E674" s="903" t="s">
        <v>12850</v>
      </c>
      <c r="F674" s="905" t="s">
        <v>12851</v>
      </c>
      <c r="G674" s="846">
        <v>1</v>
      </c>
      <c r="H674" s="846"/>
      <c r="I674" s="846"/>
      <c r="J674" s="905" t="s">
        <v>10208</v>
      </c>
      <c r="K674" s="819" t="s">
        <v>11311</v>
      </c>
      <c r="L674" s="819" t="s">
        <v>10818</v>
      </c>
      <c r="M674" s="814"/>
      <c r="N674" s="814">
        <v>1</v>
      </c>
    </row>
    <row r="675" spans="1:14" ht="25.5">
      <c r="A675" s="1616"/>
      <c r="B675" s="902">
        <v>198</v>
      </c>
      <c r="C675" s="905" t="s">
        <v>12848</v>
      </c>
      <c r="D675" s="905" t="s">
        <v>12849</v>
      </c>
      <c r="E675" s="903" t="s">
        <v>12850</v>
      </c>
      <c r="F675" s="905" t="s">
        <v>12851</v>
      </c>
      <c r="G675" s="846">
        <v>1</v>
      </c>
      <c r="H675" s="846"/>
      <c r="I675" s="846"/>
      <c r="J675" s="905" t="s">
        <v>10208</v>
      </c>
      <c r="K675" s="819" t="s">
        <v>11298</v>
      </c>
      <c r="L675" s="819" t="s">
        <v>10818</v>
      </c>
      <c r="M675" s="814"/>
      <c r="N675" s="814">
        <v>1</v>
      </c>
    </row>
    <row r="676" spans="1:14" ht="25.5">
      <c r="A676" s="1616"/>
      <c r="B676" s="902">
        <v>199</v>
      </c>
      <c r="C676" s="905" t="s">
        <v>12848</v>
      </c>
      <c r="D676" s="905" t="s">
        <v>12849</v>
      </c>
      <c r="E676" s="903" t="s">
        <v>12850</v>
      </c>
      <c r="F676" s="905" t="s">
        <v>12851</v>
      </c>
      <c r="G676" s="846">
        <v>1</v>
      </c>
      <c r="H676" s="846"/>
      <c r="I676" s="846"/>
      <c r="J676" s="905" t="s">
        <v>10208</v>
      </c>
      <c r="K676" s="819" t="s">
        <v>11299</v>
      </c>
      <c r="L676" s="819" t="s">
        <v>10818</v>
      </c>
      <c r="M676" s="814"/>
      <c r="N676" s="814">
        <v>1</v>
      </c>
    </row>
    <row r="677" spans="1:14" ht="25.5">
      <c r="A677" s="1616"/>
      <c r="B677" s="902">
        <v>200</v>
      </c>
      <c r="C677" s="905" t="s">
        <v>12848</v>
      </c>
      <c r="D677" s="905" t="s">
        <v>12849</v>
      </c>
      <c r="E677" s="903" t="s">
        <v>12850</v>
      </c>
      <c r="F677" s="905" t="s">
        <v>12851</v>
      </c>
      <c r="G677" s="846">
        <v>1</v>
      </c>
      <c r="H677" s="846"/>
      <c r="I677" s="846"/>
      <c r="J677" s="905" t="s">
        <v>12856</v>
      </c>
      <c r="K677" s="819" t="s">
        <v>11315</v>
      </c>
      <c r="L677" s="819" t="s">
        <v>1751</v>
      </c>
      <c r="M677" s="814"/>
      <c r="N677" s="814">
        <v>1</v>
      </c>
    </row>
    <row r="678" spans="1:14" ht="25.5">
      <c r="A678" s="1616"/>
      <c r="B678" s="902">
        <v>201</v>
      </c>
      <c r="C678" s="905" t="s">
        <v>12848</v>
      </c>
      <c r="D678" s="905" t="s">
        <v>12849</v>
      </c>
      <c r="E678" s="903" t="s">
        <v>12850</v>
      </c>
      <c r="F678" s="905" t="s">
        <v>12851</v>
      </c>
      <c r="G678" s="846">
        <v>1</v>
      </c>
      <c r="H678" s="846"/>
      <c r="I678" s="846"/>
      <c r="J678" s="905" t="s">
        <v>12856</v>
      </c>
      <c r="K678" s="819" t="s">
        <v>10181</v>
      </c>
      <c r="L678" s="819" t="s">
        <v>1751</v>
      </c>
      <c r="M678" s="814"/>
      <c r="N678" s="814">
        <v>1</v>
      </c>
    </row>
    <row r="679" spans="1:14" ht="25.5">
      <c r="A679" s="1616"/>
      <c r="B679" s="902">
        <v>202</v>
      </c>
      <c r="C679" s="905" t="s">
        <v>12848</v>
      </c>
      <c r="D679" s="905" t="s">
        <v>12849</v>
      </c>
      <c r="E679" s="903" t="s">
        <v>12850</v>
      </c>
      <c r="F679" s="905" t="s">
        <v>12851</v>
      </c>
      <c r="G679" s="846">
        <v>1</v>
      </c>
      <c r="H679" s="846"/>
      <c r="I679" s="846"/>
      <c r="J679" s="905" t="s">
        <v>10163</v>
      </c>
      <c r="K679" s="819" t="s">
        <v>11273</v>
      </c>
      <c r="L679" s="819" t="s">
        <v>1751</v>
      </c>
      <c r="M679" s="814"/>
      <c r="N679" s="814">
        <v>1</v>
      </c>
    </row>
    <row r="680" spans="1:14" ht="25.5">
      <c r="A680" s="1616"/>
      <c r="B680" s="902">
        <v>203</v>
      </c>
      <c r="C680" s="905" t="s">
        <v>12848</v>
      </c>
      <c r="D680" s="905" t="s">
        <v>12849</v>
      </c>
      <c r="E680" s="903" t="s">
        <v>12850</v>
      </c>
      <c r="F680" s="905" t="s">
        <v>12851</v>
      </c>
      <c r="G680" s="846">
        <v>1</v>
      </c>
      <c r="H680" s="846"/>
      <c r="I680" s="846"/>
      <c r="J680" s="905" t="s">
        <v>10167</v>
      </c>
      <c r="K680" s="819" t="s">
        <v>11294</v>
      </c>
      <c r="L680" s="819" t="s">
        <v>1751</v>
      </c>
      <c r="M680" s="814"/>
      <c r="N680" s="814">
        <v>1</v>
      </c>
    </row>
    <row r="681" spans="1:14" ht="25.5">
      <c r="A681" s="1616"/>
      <c r="B681" s="902">
        <v>204</v>
      </c>
      <c r="C681" s="905" t="s">
        <v>12848</v>
      </c>
      <c r="D681" s="905" t="s">
        <v>12849</v>
      </c>
      <c r="E681" s="903" t="s">
        <v>12850</v>
      </c>
      <c r="F681" s="905" t="s">
        <v>12851</v>
      </c>
      <c r="G681" s="846"/>
      <c r="H681" s="846">
        <v>1</v>
      </c>
      <c r="I681" s="846"/>
      <c r="J681" s="905" t="s">
        <v>11280</v>
      </c>
      <c r="K681" s="905" t="s">
        <v>11281</v>
      </c>
      <c r="L681" s="905" t="s">
        <v>1751</v>
      </c>
      <c r="M681" s="865">
        <v>1</v>
      </c>
      <c r="N681" s="865"/>
    </row>
    <row r="682" spans="1:14" ht="25.5">
      <c r="A682" s="1616"/>
      <c r="B682" s="902">
        <v>205</v>
      </c>
      <c r="C682" s="905" t="s">
        <v>12848</v>
      </c>
      <c r="D682" s="905" t="s">
        <v>12849</v>
      </c>
      <c r="E682" s="903" t="s">
        <v>12850</v>
      </c>
      <c r="F682" s="905" t="s">
        <v>12851</v>
      </c>
      <c r="G682" s="846"/>
      <c r="H682" s="846">
        <v>1</v>
      </c>
      <c r="I682" s="846"/>
      <c r="J682" s="905" t="s">
        <v>11280</v>
      </c>
      <c r="K682" s="905" t="s">
        <v>11301</v>
      </c>
      <c r="L682" s="905" t="s">
        <v>1751</v>
      </c>
      <c r="M682" s="865">
        <v>1</v>
      </c>
      <c r="N682" s="865"/>
    </row>
    <row r="683" spans="1:14" ht="25.5">
      <c r="A683" s="1616"/>
      <c r="B683" s="902">
        <v>206</v>
      </c>
      <c r="C683" s="905" t="s">
        <v>12848</v>
      </c>
      <c r="D683" s="905" t="s">
        <v>12849</v>
      </c>
      <c r="E683" s="903" t="s">
        <v>12850</v>
      </c>
      <c r="F683" s="905" t="s">
        <v>12851</v>
      </c>
      <c r="G683" s="846"/>
      <c r="H683" s="846">
        <v>1</v>
      </c>
      <c r="I683" s="846"/>
      <c r="J683" s="905" t="s">
        <v>11280</v>
      </c>
      <c r="K683" s="905" t="s">
        <v>11302</v>
      </c>
      <c r="L683" s="905" t="s">
        <v>1751</v>
      </c>
      <c r="M683" s="865">
        <v>1</v>
      </c>
      <c r="N683" s="865"/>
    </row>
    <row r="684" spans="1:14" ht="25.5">
      <c r="A684" s="1616"/>
      <c r="B684" s="902">
        <v>207</v>
      </c>
      <c r="C684" s="905" t="s">
        <v>12848</v>
      </c>
      <c r="D684" s="905" t="s">
        <v>12849</v>
      </c>
      <c r="E684" s="903" t="s">
        <v>12850</v>
      </c>
      <c r="F684" s="905" t="s">
        <v>12851</v>
      </c>
      <c r="G684" s="846"/>
      <c r="H684" s="846">
        <v>1</v>
      </c>
      <c r="I684" s="846"/>
      <c r="J684" s="905" t="s">
        <v>12852</v>
      </c>
      <c r="K684" s="905" t="s">
        <v>11315</v>
      </c>
      <c r="L684" s="905" t="s">
        <v>1751</v>
      </c>
      <c r="M684" s="865">
        <v>1</v>
      </c>
      <c r="N684" s="865"/>
    </row>
    <row r="685" spans="1:14" ht="25.5">
      <c r="A685" s="1616"/>
      <c r="B685" s="902">
        <v>208</v>
      </c>
      <c r="C685" s="905" t="s">
        <v>12848</v>
      </c>
      <c r="D685" s="905" t="s">
        <v>12849</v>
      </c>
      <c r="E685" s="903" t="s">
        <v>12850</v>
      </c>
      <c r="F685" s="905" t="s">
        <v>12851</v>
      </c>
      <c r="G685" s="846"/>
      <c r="H685" s="846">
        <v>1</v>
      </c>
      <c r="I685" s="846"/>
      <c r="J685" s="905" t="s">
        <v>11304</v>
      </c>
      <c r="K685" s="905" t="s">
        <v>11333</v>
      </c>
      <c r="L685" s="905" t="s">
        <v>10818</v>
      </c>
      <c r="M685" s="865">
        <v>1</v>
      </c>
      <c r="N685" s="865"/>
    </row>
    <row r="686" spans="1:14" ht="25.5">
      <c r="A686" s="1616"/>
      <c r="B686" s="902">
        <v>209</v>
      </c>
      <c r="C686" s="905" t="s">
        <v>12848</v>
      </c>
      <c r="D686" s="905" t="s">
        <v>12849</v>
      </c>
      <c r="E686" s="903" t="s">
        <v>12850</v>
      </c>
      <c r="F686" s="905" t="s">
        <v>12851</v>
      </c>
      <c r="G686" s="846"/>
      <c r="H686" s="846">
        <v>1</v>
      </c>
      <c r="I686" s="846"/>
      <c r="J686" s="905" t="s">
        <v>10188</v>
      </c>
      <c r="K686" s="905" t="s">
        <v>10168</v>
      </c>
      <c r="L686" s="905" t="s">
        <v>10818</v>
      </c>
      <c r="M686" s="865">
        <v>1</v>
      </c>
      <c r="N686" s="865"/>
    </row>
    <row r="687" spans="1:14" ht="25.5">
      <c r="A687" s="1616"/>
      <c r="B687" s="902">
        <v>210</v>
      </c>
      <c r="C687" s="905" t="s">
        <v>12848</v>
      </c>
      <c r="D687" s="905" t="s">
        <v>12849</v>
      </c>
      <c r="E687" s="903" t="s">
        <v>12850</v>
      </c>
      <c r="F687" s="905" t="s">
        <v>12851</v>
      </c>
      <c r="G687" s="846"/>
      <c r="H687" s="846">
        <v>1</v>
      </c>
      <c r="I687" s="846"/>
      <c r="J687" s="905" t="s">
        <v>10188</v>
      </c>
      <c r="K687" s="905" t="s">
        <v>10161</v>
      </c>
      <c r="L687" s="905" t="s">
        <v>10818</v>
      </c>
      <c r="M687" s="865">
        <v>1</v>
      </c>
      <c r="N687" s="865"/>
    </row>
    <row r="688" spans="1:14" ht="25.5">
      <c r="A688" s="1616"/>
      <c r="B688" s="902">
        <v>211</v>
      </c>
      <c r="C688" s="905" t="s">
        <v>12848</v>
      </c>
      <c r="D688" s="905" t="s">
        <v>12849</v>
      </c>
      <c r="E688" s="903" t="s">
        <v>12850</v>
      </c>
      <c r="F688" s="905" t="s">
        <v>12851</v>
      </c>
      <c r="G688" s="846"/>
      <c r="H688" s="846">
        <v>1</v>
      </c>
      <c r="I688" s="846"/>
      <c r="J688" s="905" t="s">
        <v>10188</v>
      </c>
      <c r="K688" s="905" t="s">
        <v>10189</v>
      </c>
      <c r="L688" s="905" t="s">
        <v>10818</v>
      </c>
      <c r="M688" s="865">
        <v>1</v>
      </c>
      <c r="N688" s="865"/>
    </row>
    <row r="689" spans="1:14" ht="25.5">
      <c r="A689" s="1616"/>
      <c r="B689" s="902">
        <v>212</v>
      </c>
      <c r="C689" s="905" t="s">
        <v>12848</v>
      </c>
      <c r="D689" s="905" t="s">
        <v>12849</v>
      </c>
      <c r="E689" s="903" t="s">
        <v>12850</v>
      </c>
      <c r="F689" s="905" t="s">
        <v>12851</v>
      </c>
      <c r="G689" s="846"/>
      <c r="H689" s="846">
        <v>1</v>
      </c>
      <c r="I689" s="846"/>
      <c r="J689" s="905" t="s">
        <v>10207</v>
      </c>
      <c r="K689" s="905" t="s">
        <v>10196</v>
      </c>
      <c r="L689" s="905" t="s">
        <v>10818</v>
      </c>
      <c r="M689" s="865">
        <v>1</v>
      </c>
      <c r="N689" s="865"/>
    </row>
    <row r="690" spans="1:14" ht="25.5">
      <c r="A690" s="1616"/>
      <c r="B690" s="902">
        <v>213</v>
      </c>
      <c r="C690" s="905" t="s">
        <v>12848</v>
      </c>
      <c r="D690" s="905" t="s">
        <v>12849</v>
      </c>
      <c r="E690" s="903" t="s">
        <v>12850</v>
      </c>
      <c r="F690" s="905" t="s">
        <v>12851</v>
      </c>
      <c r="G690" s="846"/>
      <c r="H690" s="846">
        <v>1</v>
      </c>
      <c r="I690" s="846"/>
      <c r="J690" s="905" t="s">
        <v>10207</v>
      </c>
      <c r="K690" s="905" t="s">
        <v>10197</v>
      </c>
      <c r="L690" s="905" t="s">
        <v>10818</v>
      </c>
      <c r="M690" s="865">
        <v>1</v>
      </c>
      <c r="N690" s="865"/>
    </row>
    <row r="691" spans="1:14" ht="25.5">
      <c r="A691" s="1616"/>
      <c r="B691" s="902">
        <v>214</v>
      </c>
      <c r="C691" s="905" t="s">
        <v>12848</v>
      </c>
      <c r="D691" s="905" t="s">
        <v>12849</v>
      </c>
      <c r="E691" s="903" t="s">
        <v>12850</v>
      </c>
      <c r="F691" s="905" t="s">
        <v>12851</v>
      </c>
      <c r="G691" s="846"/>
      <c r="H691" s="846">
        <v>1</v>
      </c>
      <c r="I691" s="846"/>
      <c r="J691" s="905" t="s">
        <v>10207</v>
      </c>
      <c r="K691" s="905" t="s">
        <v>10198</v>
      </c>
      <c r="L691" s="905" t="s">
        <v>10818</v>
      </c>
      <c r="M691" s="865">
        <v>1</v>
      </c>
      <c r="N691" s="865"/>
    </row>
    <row r="692" spans="1:14" ht="25.5">
      <c r="A692" s="1616"/>
      <c r="B692" s="902">
        <v>215</v>
      </c>
      <c r="C692" s="905" t="s">
        <v>12848</v>
      </c>
      <c r="D692" s="905" t="s">
        <v>12849</v>
      </c>
      <c r="E692" s="903" t="s">
        <v>12850</v>
      </c>
      <c r="F692" s="905" t="s">
        <v>12851</v>
      </c>
      <c r="G692" s="846"/>
      <c r="H692" s="846">
        <v>1</v>
      </c>
      <c r="I692" s="846"/>
      <c r="J692" s="905" t="s">
        <v>12853</v>
      </c>
      <c r="K692" s="905" t="s">
        <v>11309</v>
      </c>
      <c r="L692" s="905" t="s">
        <v>1751</v>
      </c>
      <c r="M692" s="865">
        <v>1</v>
      </c>
      <c r="N692" s="865"/>
    </row>
    <row r="693" spans="1:14" ht="25.5">
      <c r="A693" s="1616"/>
      <c r="B693" s="902">
        <v>216</v>
      </c>
      <c r="C693" s="905" t="s">
        <v>12848</v>
      </c>
      <c r="D693" s="905" t="s">
        <v>12849</v>
      </c>
      <c r="E693" s="903" t="s">
        <v>12850</v>
      </c>
      <c r="F693" s="905" t="s">
        <v>12851</v>
      </c>
      <c r="G693" s="846"/>
      <c r="H693" s="846">
        <v>1</v>
      </c>
      <c r="I693" s="846"/>
      <c r="J693" s="905" t="s">
        <v>12853</v>
      </c>
      <c r="K693" s="905" t="s">
        <v>10205</v>
      </c>
      <c r="L693" s="905" t="s">
        <v>1751</v>
      </c>
      <c r="M693" s="865">
        <v>1</v>
      </c>
      <c r="N693" s="865"/>
    </row>
    <row r="694" spans="1:14" ht="25.5">
      <c r="A694" s="1616"/>
      <c r="B694" s="902">
        <v>217</v>
      </c>
      <c r="C694" s="905" t="s">
        <v>12848</v>
      </c>
      <c r="D694" s="905" t="s">
        <v>12849</v>
      </c>
      <c r="E694" s="903" t="s">
        <v>12850</v>
      </c>
      <c r="F694" s="905" t="s">
        <v>12851</v>
      </c>
      <c r="G694" s="846"/>
      <c r="H694" s="846">
        <v>1</v>
      </c>
      <c r="I694" s="846"/>
      <c r="J694" s="905" t="s">
        <v>12857</v>
      </c>
      <c r="K694" s="905" t="s">
        <v>11284</v>
      </c>
      <c r="L694" s="905" t="s">
        <v>1751</v>
      </c>
      <c r="M694" s="865">
        <v>1</v>
      </c>
      <c r="N694" s="865"/>
    </row>
    <row r="695" spans="1:14" ht="25.5">
      <c r="A695" s="1616"/>
      <c r="B695" s="902">
        <v>218</v>
      </c>
      <c r="C695" s="905" t="s">
        <v>12848</v>
      </c>
      <c r="D695" s="905" t="s">
        <v>12849</v>
      </c>
      <c r="E695" s="903" t="s">
        <v>12850</v>
      </c>
      <c r="F695" s="905" t="s">
        <v>12851</v>
      </c>
      <c r="G695" s="846"/>
      <c r="H695" s="846">
        <v>1</v>
      </c>
      <c r="I695" s="846"/>
      <c r="J695" s="905" t="s">
        <v>12857</v>
      </c>
      <c r="K695" s="905" t="s">
        <v>11286</v>
      </c>
      <c r="L695" s="905" t="s">
        <v>1751</v>
      </c>
      <c r="M695" s="865">
        <v>1</v>
      </c>
      <c r="N695" s="865"/>
    </row>
    <row r="696" spans="1:14" ht="25.5">
      <c r="A696" s="1616"/>
      <c r="B696" s="902">
        <v>219</v>
      </c>
      <c r="C696" s="905" t="s">
        <v>12848</v>
      </c>
      <c r="D696" s="905" t="s">
        <v>12849</v>
      </c>
      <c r="E696" s="903" t="s">
        <v>12850</v>
      </c>
      <c r="F696" s="905" t="s">
        <v>12851</v>
      </c>
      <c r="G696" s="846"/>
      <c r="H696" s="846">
        <v>1</v>
      </c>
      <c r="I696" s="846"/>
      <c r="J696" s="905" t="s">
        <v>12858</v>
      </c>
      <c r="K696" s="905" t="s">
        <v>11266</v>
      </c>
      <c r="L696" s="905" t="s">
        <v>1751</v>
      </c>
      <c r="M696" s="865">
        <v>1</v>
      </c>
      <c r="N696" s="865"/>
    </row>
    <row r="697" spans="1:14" ht="25.5">
      <c r="A697" s="1616"/>
      <c r="B697" s="902">
        <v>220</v>
      </c>
      <c r="C697" s="905" t="s">
        <v>12848</v>
      </c>
      <c r="D697" s="905" t="s">
        <v>12849</v>
      </c>
      <c r="E697" s="903" t="s">
        <v>12850</v>
      </c>
      <c r="F697" s="905" t="s">
        <v>12851</v>
      </c>
      <c r="G697" s="846"/>
      <c r="H697" s="846">
        <v>1</v>
      </c>
      <c r="I697" s="846"/>
      <c r="J697" s="905" t="s">
        <v>10195</v>
      </c>
      <c r="K697" s="819" t="s">
        <v>10197</v>
      </c>
      <c r="L697" s="819" t="s">
        <v>1751</v>
      </c>
      <c r="M697" s="814">
        <v>1</v>
      </c>
      <c r="N697" s="865"/>
    </row>
    <row r="698" spans="1:14" ht="25.5">
      <c r="A698" s="1616"/>
      <c r="B698" s="902">
        <v>221</v>
      </c>
      <c r="C698" s="905" t="s">
        <v>12848</v>
      </c>
      <c r="D698" s="905" t="s">
        <v>12849</v>
      </c>
      <c r="E698" s="903" t="s">
        <v>12850</v>
      </c>
      <c r="F698" s="905" t="s">
        <v>12851</v>
      </c>
      <c r="G698" s="846"/>
      <c r="H698" s="846">
        <v>1</v>
      </c>
      <c r="I698" s="846"/>
      <c r="J698" s="905" t="s">
        <v>12854</v>
      </c>
      <c r="K698" s="905" t="s">
        <v>11309</v>
      </c>
      <c r="L698" s="905" t="s">
        <v>10818</v>
      </c>
      <c r="M698" s="865"/>
      <c r="N698" s="865">
        <v>1</v>
      </c>
    </row>
    <row r="699" spans="1:14" ht="25.5">
      <c r="A699" s="1616"/>
      <c r="B699" s="902">
        <v>222</v>
      </c>
      <c r="C699" s="905" t="s">
        <v>12848</v>
      </c>
      <c r="D699" s="905" t="s">
        <v>12849</v>
      </c>
      <c r="E699" s="903" t="s">
        <v>12850</v>
      </c>
      <c r="F699" s="905" t="s">
        <v>12851</v>
      </c>
      <c r="G699" s="846"/>
      <c r="H699" s="846">
        <v>1</v>
      </c>
      <c r="I699" s="846"/>
      <c r="J699" s="905" t="s">
        <v>12859</v>
      </c>
      <c r="K699" s="819" t="s">
        <v>10168</v>
      </c>
      <c r="L699" s="819" t="s">
        <v>10818</v>
      </c>
      <c r="M699" s="814"/>
      <c r="N699" s="865">
        <v>1</v>
      </c>
    </row>
    <row r="700" spans="1:14" ht="25.5">
      <c r="A700" s="1616"/>
      <c r="B700" s="902">
        <v>223</v>
      </c>
      <c r="C700" s="905" t="s">
        <v>12848</v>
      </c>
      <c r="D700" s="905" t="s">
        <v>12849</v>
      </c>
      <c r="E700" s="903" t="s">
        <v>12850</v>
      </c>
      <c r="F700" s="905" t="s">
        <v>12851</v>
      </c>
      <c r="G700" s="846"/>
      <c r="H700" s="846">
        <v>1</v>
      </c>
      <c r="I700" s="846"/>
      <c r="J700" s="905" t="s">
        <v>12855</v>
      </c>
      <c r="K700" s="819" t="s">
        <v>10161</v>
      </c>
      <c r="L700" s="819" t="s">
        <v>10818</v>
      </c>
      <c r="M700" s="814"/>
      <c r="N700" s="865">
        <v>1</v>
      </c>
    </row>
    <row r="701" spans="1:14" ht="25.5">
      <c r="A701" s="1616"/>
      <c r="B701" s="902">
        <v>224</v>
      </c>
      <c r="C701" s="905" t="s">
        <v>12848</v>
      </c>
      <c r="D701" s="905" t="s">
        <v>12849</v>
      </c>
      <c r="E701" s="903" t="s">
        <v>12850</v>
      </c>
      <c r="F701" s="905" t="s">
        <v>12851</v>
      </c>
      <c r="G701" s="846"/>
      <c r="H701" s="846">
        <v>1</v>
      </c>
      <c r="I701" s="846"/>
      <c r="J701" s="905" t="s">
        <v>12856</v>
      </c>
      <c r="K701" s="819" t="s">
        <v>10180</v>
      </c>
      <c r="L701" s="819" t="s">
        <v>1751</v>
      </c>
      <c r="M701" s="814"/>
      <c r="N701" s="865">
        <v>1</v>
      </c>
    </row>
    <row r="702" spans="1:14" ht="25.5">
      <c r="A702" s="1616"/>
      <c r="B702" s="902">
        <v>225</v>
      </c>
      <c r="C702" s="905" t="s">
        <v>12848</v>
      </c>
      <c r="D702" s="905" t="s">
        <v>12849</v>
      </c>
      <c r="E702" s="903" t="s">
        <v>12850</v>
      </c>
      <c r="F702" s="905" t="s">
        <v>12851</v>
      </c>
      <c r="G702" s="846"/>
      <c r="H702" s="846">
        <v>1</v>
      </c>
      <c r="I702" s="846"/>
      <c r="J702" s="905" t="s">
        <v>10191</v>
      </c>
      <c r="K702" s="905" t="s">
        <v>11315</v>
      </c>
      <c r="L702" s="905" t="s">
        <v>1751</v>
      </c>
      <c r="M702" s="865"/>
      <c r="N702" s="865">
        <v>1</v>
      </c>
    </row>
    <row r="703" spans="1:14" ht="25.5">
      <c r="A703" s="1616"/>
      <c r="B703" s="902">
        <v>226</v>
      </c>
      <c r="C703" s="905" t="s">
        <v>12848</v>
      </c>
      <c r="D703" s="905" t="s">
        <v>12849</v>
      </c>
      <c r="E703" s="903" t="s">
        <v>12850</v>
      </c>
      <c r="F703" s="905" t="s">
        <v>12851</v>
      </c>
      <c r="G703" s="846"/>
      <c r="H703" s="846">
        <v>1</v>
      </c>
      <c r="I703" s="846"/>
      <c r="J703" s="905" t="s">
        <v>10163</v>
      </c>
      <c r="K703" s="905" t="s">
        <v>11340</v>
      </c>
      <c r="L703" s="905" t="s">
        <v>1751</v>
      </c>
      <c r="M703" s="865"/>
      <c r="N703" s="865">
        <v>1</v>
      </c>
    </row>
    <row r="704" spans="1:14" ht="25.5">
      <c r="A704" s="1616"/>
      <c r="B704" s="902">
        <v>227</v>
      </c>
      <c r="C704" s="905" t="s">
        <v>12848</v>
      </c>
      <c r="D704" s="905" t="s">
        <v>12849</v>
      </c>
      <c r="E704" s="903" t="s">
        <v>12850</v>
      </c>
      <c r="F704" s="905" t="s">
        <v>12851</v>
      </c>
      <c r="G704" s="846"/>
      <c r="H704" s="846">
        <v>1</v>
      </c>
      <c r="I704" s="846"/>
      <c r="J704" s="905" t="s">
        <v>10163</v>
      </c>
      <c r="K704" s="819" t="s">
        <v>10193</v>
      </c>
      <c r="L704" s="819" t="s">
        <v>1751</v>
      </c>
      <c r="M704" s="814"/>
      <c r="N704" s="865">
        <v>1</v>
      </c>
    </row>
    <row r="705" spans="1:14" ht="25.5">
      <c r="A705" s="1616"/>
      <c r="B705" s="902">
        <v>228</v>
      </c>
      <c r="C705" s="905" t="s">
        <v>12848</v>
      </c>
      <c r="D705" s="905" t="s">
        <v>12849</v>
      </c>
      <c r="E705" s="903" t="s">
        <v>12850</v>
      </c>
      <c r="F705" s="905" t="s">
        <v>12851</v>
      </c>
      <c r="G705" s="846"/>
      <c r="H705" s="846">
        <v>1</v>
      </c>
      <c r="I705" s="846"/>
      <c r="J705" s="905" t="s">
        <v>12256</v>
      </c>
      <c r="K705" s="819" t="s">
        <v>11294</v>
      </c>
      <c r="L705" s="819" t="s">
        <v>1751</v>
      </c>
      <c r="M705" s="814"/>
      <c r="N705" s="865">
        <v>1</v>
      </c>
    </row>
    <row r="706" spans="1:14" ht="25.5">
      <c r="A706" s="1616"/>
      <c r="B706" s="902">
        <v>229</v>
      </c>
      <c r="C706" s="905" t="s">
        <v>12848</v>
      </c>
      <c r="D706" s="905" t="s">
        <v>12849</v>
      </c>
      <c r="E706" s="903" t="s">
        <v>12850</v>
      </c>
      <c r="F706" s="905" t="s">
        <v>12851</v>
      </c>
      <c r="G706" s="846"/>
      <c r="H706" s="846">
        <v>1</v>
      </c>
      <c r="I706" s="846"/>
      <c r="J706" s="905" t="s">
        <v>10167</v>
      </c>
      <c r="K706" s="819" t="s">
        <v>11296</v>
      </c>
      <c r="L706" s="819" t="s">
        <v>1751</v>
      </c>
      <c r="M706" s="814"/>
      <c r="N706" s="865">
        <v>1</v>
      </c>
    </row>
    <row r="707" spans="1:14" ht="25.5">
      <c r="A707" s="1616"/>
      <c r="B707" s="902">
        <v>230</v>
      </c>
      <c r="C707" s="905" t="s">
        <v>12848</v>
      </c>
      <c r="D707" s="905" t="s">
        <v>12849</v>
      </c>
      <c r="E707" s="903" t="s">
        <v>12850</v>
      </c>
      <c r="F707" s="905" t="s">
        <v>12851</v>
      </c>
      <c r="G707" s="846"/>
      <c r="H707" s="846">
        <v>1</v>
      </c>
      <c r="I707" s="846"/>
      <c r="J707" s="905" t="s">
        <v>12860</v>
      </c>
      <c r="K707" s="905" t="s">
        <v>11311</v>
      </c>
      <c r="L707" s="905" t="s">
        <v>1751</v>
      </c>
      <c r="M707" s="865"/>
      <c r="N707" s="865">
        <v>1</v>
      </c>
    </row>
    <row r="708" spans="1:14" ht="25.5">
      <c r="A708" s="1616"/>
      <c r="B708" s="902">
        <v>231</v>
      </c>
      <c r="C708" s="905" t="s">
        <v>12848</v>
      </c>
      <c r="D708" s="905" t="s">
        <v>12849</v>
      </c>
      <c r="E708" s="903" t="s">
        <v>12850</v>
      </c>
      <c r="F708" s="905" t="s">
        <v>12851</v>
      </c>
      <c r="G708" s="846"/>
      <c r="H708" s="846">
        <v>1</v>
      </c>
      <c r="I708" s="846"/>
      <c r="J708" s="917" t="s">
        <v>12260</v>
      </c>
      <c r="K708" s="905" t="s">
        <v>11298</v>
      </c>
      <c r="L708" s="905" t="s">
        <v>1751</v>
      </c>
      <c r="M708" s="865"/>
      <c r="N708" s="814">
        <v>1</v>
      </c>
    </row>
    <row r="709" spans="1:14" ht="25.5">
      <c r="A709" s="1616"/>
      <c r="B709" s="902">
        <v>232</v>
      </c>
      <c r="C709" s="905" t="s">
        <v>12848</v>
      </c>
      <c r="D709" s="905" t="s">
        <v>12849</v>
      </c>
      <c r="E709" s="903" t="s">
        <v>12850</v>
      </c>
      <c r="F709" s="905" t="s">
        <v>12851</v>
      </c>
      <c r="G709" s="846"/>
      <c r="H709" s="846">
        <v>1</v>
      </c>
      <c r="I709" s="846"/>
      <c r="J709" s="917" t="s">
        <v>12260</v>
      </c>
      <c r="K709" s="905" t="s">
        <v>11299</v>
      </c>
      <c r="L709" s="905" t="s">
        <v>1751</v>
      </c>
      <c r="M709" s="865"/>
      <c r="N709" s="814">
        <v>1</v>
      </c>
    </row>
    <row r="710" spans="1:14" ht="25.5">
      <c r="A710" s="1616"/>
      <c r="B710" s="902">
        <v>233</v>
      </c>
      <c r="C710" s="905" t="s">
        <v>12848</v>
      </c>
      <c r="D710" s="905" t="s">
        <v>12849</v>
      </c>
      <c r="E710" s="903" t="s">
        <v>12850</v>
      </c>
      <c r="F710" s="905" t="s">
        <v>12851</v>
      </c>
      <c r="G710" s="846"/>
      <c r="H710" s="846">
        <v>1</v>
      </c>
      <c r="I710" s="846"/>
      <c r="J710" s="905" t="s">
        <v>12257</v>
      </c>
      <c r="K710" s="905" t="s">
        <v>10209</v>
      </c>
      <c r="L710" s="905" t="s">
        <v>1751</v>
      </c>
      <c r="M710" s="865"/>
      <c r="N710" s="814">
        <v>1</v>
      </c>
    </row>
    <row r="711" spans="1:14" ht="25.5">
      <c r="A711" s="1616"/>
      <c r="B711" s="902">
        <v>234</v>
      </c>
      <c r="C711" s="905" t="s">
        <v>12848</v>
      </c>
      <c r="D711" s="905" t="s">
        <v>12849</v>
      </c>
      <c r="E711" s="903" t="s">
        <v>12850</v>
      </c>
      <c r="F711" s="905" t="s">
        <v>12851</v>
      </c>
      <c r="G711" s="846"/>
      <c r="H711" s="846">
        <v>1</v>
      </c>
      <c r="I711" s="846"/>
      <c r="J711" s="905" t="s">
        <v>12257</v>
      </c>
      <c r="K711" s="905" t="s">
        <v>10210</v>
      </c>
      <c r="L711" s="905" t="s">
        <v>1751</v>
      </c>
      <c r="M711" s="865"/>
      <c r="N711" s="865">
        <v>1</v>
      </c>
    </row>
    <row r="712" spans="1:14" ht="25.5">
      <c r="A712" s="1616"/>
      <c r="B712" s="902">
        <v>235</v>
      </c>
      <c r="C712" s="905" t="s">
        <v>12848</v>
      </c>
      <c r="D712" s="905" t="s">
        <v>12849</v>
      </c>
      <c r="E712" s="903" t="s">
        <v>12850</v>
      </c>
      <c r="F712" s="905" t="s">
        <v>12851</v>
      </c>
      <c r="G712" s="846"/>
      <c r="H712" s="846"/>
      <c r="I712" s="846">
        <v>1</v>
      </c>
      <c r="J712" s="917" t="s">
        <v>12861</v>
      </c>
      <c r="K712" s="917" t="s">
        <v>11284</v>
      </c>
      <c r="L712" s="917" t="s">
        <v>10818</v>
      </c>
      <c r="M712" s="918">
        <v>1</v>
      </c>
      <c r="N712" s="918"/>
    </row>
    <row r="713" spans="1:14" ht="25.5">
      <c r="A713" s="1616"/>
      <c r="B713" s="902">
        <v>236</v>
      </c>
      <c r="C713" s="905" t="s">
        <v>12848</v>
      </c>
      <c r="D713" s="905" t="s">
        <v>12849</v>
      </c>
      <c r="E713" s="903" t="s">
        <v>12850</v>
      </c>
      <c r="F713" s="905" t="s">
        <v>12851</v>
      </c>
      <c r="G713" s="846"/>
      <c r="H713" s="846"/>
      <c r="I713" s="846">
        <v>1</v>
      </c>
      <c r="J713" s="917" t="s">
        <v>12862</v>
      </c>
      <c r="K713" s="917" t="s">
        <v>11264</v>
      </c>
      <c r="L713" s="917" t="s">
        <v>10818</v>
      </c>
      <c r="M713" s="918">
        <v>1</v>
      </c>
      <c r="N713" s="918"/>
    </row>
    <row r="714" spans="1:14" ht="25.5">
      <c r="A714" s="1616"/>
      <c r="B714" s="902">
        <v>237</v>
      </c>
      <c r="C714" s="905" t="s">
        <v>12848</v>
      </c>
      <c r="D714" s="905" t="s">
        <v>12849</v>
      </c>
      <c r="E714" s="903" t="s">
        <v>12850</v>
      </c>
      <c r="F714" s="905" t="s">
        <v>12851</v>
      </c>
      <c r="G714" s="846"/>
      <c r="H714" s="846"/>
      <c r="I714" s="846">
        <v>1</v>
      </c>
      <c r="J714" s="917" t="s">
        <v>12862</v>
      </c>
      <c r="K714" s="917" t="s">
        <v>11267</v>
      </c>
      <c r="L714" s="917" t="s">
        <v>10818</v>
      </c>
      <c r="M714" s="918">
        <v>1</v>
      </c>
      <c r="N714" s="918"/>
    </row>
    <row r="715" spans="1:14" ht="25.5">
      <c r="A715" s="1616"/>
      <c r="B715" s="902">
        <v>238</v>
      </c>
      <c r="C715" s="905" t="s">
        <v>12848</v>
      </c>
      <c r="D715" s="905" t="s">
        <v>12849</v>
      </c>
      <c r="E715" s="903" t="s">
        <v>12850</v>
      </c>
      <c r="F715" s="905" t="s">
        <v>12851</v>
      </c>
      <c r="G715" s="846"/>
      <c r="H715" s="846"/>
      <c r="I715" s="846">
        <v>1</v>
      </c>
      <c r="J715" s="917" t="s">
        <v>12863</v>
      </c>
      <c r="K715" s="917" t="s">
        <v>10168</v>
      </c>
      <c r="L715" s="917" t="s">
        <v>1751</v>
      </c>
      <c r="M715" s="918">
        <v>1</v>
      </c>
      <c r="N715" s="918"/>
    </row>
    <row r="716" spans="1:14" ht="25.5">
      <c r="A716" s="1616"/>
      <c r="B716" s="902">
        <v>239</v>
      </c>
      <c r="C716" s="905" t="s">
        <v>12848</v>
      </c>
      <c r="D716" s="905" t="s">
        <v>12849</v>
      </c>
      <c r="E716" s="903" t="s">
        <v>12850</v>
      </c>
      <c r="F716" s="905" t="s">
        <v>12851</v>
      </c>
      <c r="G716" s="846"/>
      <c r="H716" s="846"/>
      <c r="I716" s="846">
        <v>1</v>
      </c>
      <c r="J716" s="917" t="s">
        <v>12863</v>
      </c>
      <c r="K716" s="917" t="s">
        <v>10161</v>
      </c>
      <c r="L716" s="917" t="s">
        <v>1751</v>
      </c>
      <c r="M716" s="918">
        <v>1</v>
      </c>
      <c r="N716" s="918"/>
    </row>
    <row r="717" spans="1:14" ht="25.5">
      <c r="A717" s="1616"/>
      <c r="B717" s="902">
        <v>240</v>
      </c>
      <c r="C717" s="905" t="s">
        <v>12848</v>
      </c>
      <c r="D717" s="905" t="s">
        <v>12849</v>
      </c>
      <c r="E717" s="903" t="s">
        <v>12850</v>
      </c>
      <c r="F717" s="905" t="s">
        <v>12851</v>
      </c>
      <c r="G717" s="846"/>
      <c r="H717" s="846"/>
      <c r="I717" s="846">
        <v>1</v>
      </c>
      <c r="J717" s="917" t="s">
        <v>12863</v>
      </c>
      <c r="K717" s="917" t="s">
        <v>10189</v>
      </c>
      <c r="L717" s="917" t="s">
        <v>1751</v>
      </c>
      <c r="M717" s="918">
        <v>1</v>
      </c>
      <c r="N717" s="918"/>
    </row>
    <row r="718" spans="1:14" ht="25.5">
      <c r="A718" s="1616"/>
      <c r="B718" s="902">
        <v>241</v>
      </c>
      <c r="C718" s="905" t="s">
        <v>12848</v>
      </c>
      <c r="D718" s="905" t="s">
        <v>12849</v>
      </c>
      <c r="E718" s="903" t="s">
        <v>12850</v>
      </c>
      <c r="F718" s="905" t="s">
        <v>12851</v>
      </c>
      <c r="G718" s="846"/>
      <c r="H718" s="846"/>
      <c r="I718" s="846">
        <v>1</v>
      </c>
      <c r="J718" s="917" t="s">
        <v>11325</v>
      </c>
      <c r="K718" s="917" t="s">
        <v>10196</v>
      </c>
      <c r="L718" s="917" t="s">
        <v>1751</v>
      </c>
      <c r="M718" s="918">
        <v>1</v>
      </c>
      <c r="N718" s="918"/>
    </row>
    <row r="719" spans="1:14" ht="25.5">
      <c r="A719" s="1616"/>
      <c r="B719" s="902">
        <v>242</v>
      </c>
      <c r="C719" s="905" t="s">
        <v>12848</v>
      </c>
      <c r="D719" s="905" t="s">
        <v>12849</v>
      </c>
      <c r="E719" s="903" t="s">
        <v>12850</v>
      </c>
      <c r="F719" s="905" t="s">
        <v>12851</v>
      </c>
      <c r="G719" s="846"/>
      <c r="H719" s="846"/>
      <c r="I719" s="846">
        <v>1</v>
      </c>
      <c r="J719" s="917" t="s">
        <v>11325</v>
      </c>
      <c r="K719" s="917" t="s">
        <v>10197</v>
      </c>
      <c r="L719" s="917" t="s">
        <v>1751</v>
      </c>
      <c r="M719" s="918">
        <v>1</v>
      </c>
      <c r="N719" s="918"/>
    </row>
    <row r="720" spans="1:14" ht="25.5">
      <c r="A720" s="1616"/>
      <c r="B720" s="902">
        <v>243</v>
      </c>
      <c r="C720" s="905" t="s">
        <v>12848</v>
      </c>
      <c r="D720" s="905" t="s">
        <v>12849</v>
      </c>
      <c r="E720" s="903" t="s">
        <v>12850</v>
      </c>
      <c r="F720" s="905" t="s">
        <v>12851</v>
      </c>
      <c r="G720" s="846"/>
      <c r="H720" s="846"/>
      <c r="I720" s="846">
        <v>1</v>
      </c>
      <c r="J720" s="917" t="s">
        <v>11325</v>
      </c>
      <c r="K720" s="917" t="s">
        <v>10198</v>
      </c>
      <c r="L720" s="917" t="s">
        <v>1751</v>
      </c>
      <c r="M720" s="918">
        <v>1</v>
      </c>
      <c r="N720" s="918"/>
    </row>
    <row r="721" spans="1:14" ht="25.5">
      <c r="A721" s="1616"/>
      <c r="B721" s="902">
        <v>244</v>
      </c>
      <c r="C721" s="905" t="s">
        <v>12848</v>
      </c>
      <c r="D721" s="905" t="s">
        <v>12849</v>
      </c>
      <c r="E721" s="903" t="s">
        <v>12850</v>
      </c>
      <c r="F721" s="905" t="s">
        <v>12851</v>
      </c>
      <c r="G721" s="846"/>
      <c r="H721" s="846"/>
      <c r="I721" s="846">
        <v>1</v>
      </c>
      <c r="J721" s="917" t="s">
        <v>12864</v>
      </c>
      <c r="K721" s="917" t="s">
        <v>10180</v>
      </c>
      <c r="L721" s="917" t="s">
        <v>10818</v>
      </c>
      <c r="M721" s="918"/>
      <c r="N721" s="918">
        <v>1</v>
      </c>
    </row>
    <row r="722" spans="1:14" ht="25.5">
      <c r="A722" s="1616"/>
      <c r="B722" s="902">
        <v>245</v>
      </c>
      <c r="C722" s="905" t="s">
        <v>12848</v>
      </c>
      <c r="D722" s="905" t="s">
        <v>12849</v>
      </c>
      <c r="E722" s="903" t="s">
        <v>12850</v>
      </c>
      <c r="F722" s="905" t="s">
        <v>12851</v>
      </c>
      <c r="G722" s="846"/>
      <c r="H722" s="846"/>
      <c r="I722" s="846">
        <v>1</v>
      </c>
      <c r="J722" s="905" t="s">
        <v>10191</v>
      </c>
      <c r="K722" s="905" t="s">
        <v>10180</v>
      </c>
      <c r="L722" s="905" t="s">
        <v>1751</v>
      </c>
      <c r="M722" s="865"/>
      <c r="N722" s="865">
        <v>1</v>
      </c>
    </row>
    <row r="723" spans="1:14" ht="25.5">
      <c r="A723" s="1616"/>
      <c r="B723" s="902">
        <v>246</v>
      </c>
      <c r="C723" s="905" t="s">
        <v>12848</v>
      </c>
      <c r="D723" s="905" t="s">
        <v>12849</v>
      </c>
      <c r="E723" s="903" t="s">
        <v>12850</v>
      </c>
      <c r="F723" s="905" t="s">
        <v>12851</v>
      </c>
      <c r="G723" s="846"/>
      <c r="H723" s="846"/>
      <c r="I723" s="846">
        <v>1</v>
      </c>
      <c r="J723" s="905" t="s">
        <v>10191</v>
      </c>
      <c r="K723" s="905" t="s">
        <v>10181</v>
      </c>
      <c r="L723" s="905" t="s">
        <v>1751</v>
      </c>
      <c r="M723" s="865"/>
      <c r="N723" s="865">
        <v>1</v>
      </c>
    </row>
    <row r="724" spans="1:14" ht="25.5">
      <c r="A724" s="1616"/>
      <c r="B724" s="902">
        <v>247</v>
      </c>
      <c r="C724" s="905" t="s">
        <v>12848</v>
      </c>
      <c r="D724" s="905" t="s">
        <v>12849</v>
      </c>
      <c r="E724" s="903" t="s">
        <v>12850</v>
      </c>
      <c r="F724" s="905" t="s">
        <v>12851</v>
      </c>
      <c r="G724" s="846"/>
      <c r="H724" s="846"/>
      <c r="I724" s="846">
        <v>1</v>
      </c>
      <c r="J724" s="919" t="s">
        <v>12865</v>
      </c>
      <c r="K724" s="919" t="s">
        <v>11273</v>
      </c>
      <c r="L724" s="919" t="s">
        <v>1751</v>
      </c>
      <c r="M724" s="920"/>
      <c r="N724" s="920">
        <v>1</v>
      </c>
    </row>
    <row r="725" spans="1:14" ht="25.5">
      <c r="A725" s="1616"/>
      <c r="B725" s="902">
        <v>248</v>
      </c>
      <c r="C725" s="905" t="s">
        <v>12848</v>
      </c>
      <c r="D725" s="905" t="s">
        <v>12849</v>
      </c>
      <c r="E725" s="903" t="s">
        <v>12850</v>
      </c>
      <c r="F725" s="905" t="s">
        <v>12851</v>
      </c>
      <c r="G725" s="846"/>
      <c r="H725" s="846"/>
      <c r="I725" s="846">
        <v>1</v>
      </c>
      <c r="J725" s="919" t="s">
        <v>12865</v>
      </c>
      <c r="K725" s="819" t="s">
        <v>10193</v>
      </c>
      <c r="L725" s="819" t="s">
        <v>1751</v>
      </c>
      <c r="M725" s="814"/>
      <c r="N725" s="814">
        <v>1</v>
      </c>
    </row>
    <row r="726" spans="1:14" ht="25.5">
      <c r="A726" s="1616"/>
      <c r="B726" s="902">
        <v>249</v>
      </c>
      <c r="C726" s="905" t="s">
        <v>12848</v>
      </c>
      <c r="D726" s="905" t="s">
        <v>12849</v>
      </c>
      <c r="E726" s="903" t="s">
        <v>12850</v>
      </c>
      <c r="F726" s="905" t="s">
        <v>12851</v>
      </c>
      <c r="G726" s="846"/>
      <c r="H726" s="846"/>
      <c r="I726" s="846">
        <v>1</v>
      </c>
      <c r="J726" s="919" t="s">
        <v>12866</v>
      </c>
      <c r="K726" s="919" t="s">
        <v>10166</v>
      </c>
      <c r="L726" s="919" t="s">
        <v>1751</v>
      </c>
      <c r="M726" s="920"/>
      <c r="N726" s="921">
        <v>1</v>
      </c>
    </row>
    <row r="727" spans="1:14" ht="25.5">
      <c r="A727" s="1616"/>
      <c r="B727" s="902">
        <v>250</v>
      </c>
      <c r="C727" s="905" t="s">
        <v>12848</v>
      </c>
      <c r="D727" s="905" t="s">
        <v>12849</v>
      </c>
      <c r="E727" s="903" t="s">
        <v>12850</v>
      </c>
      <c r="F727" s="905" t="s">
        <v>12851</v>
      </c>
      <c r="G727" s="846"/>
      <c r="H727" s="846"/>
      <c r="I727" s="846">
        <v>1</v>
      </c>
      <c r="J727" s="905" t="s">
        <v>10167</v>
      </c>
      <c r="K727" s="819" t="s">
        <v>11295</v>
      </c>
      <c r="L727" s="819" t="s">
        <v>1751</v>
      </c>
      <c r="M727" s="814"/>
      <c r="N727" s="814">
        <v>1</v>
      </c>
    </row>
    <row r="728" spans="1:14" ht="25.5">
      <c r="A728" s="1616"/>
      <c r="B728" s="902">
        <v>251</v>
      </c>
      <c r="C728" s="905" t="s">
        <v>12848</v>
      </c>
      <c r="D728" s="905" t="s">
        <v>12849</v>
      </c>
      <c r="E728" s="903" t="s">
        <v>12850</v>
      </c>
      <c r="F728" s="905" t="s">
        <v>12851</v>
      </c>
      <c r="G728" s="846"/>
      <c r="H728" s="846"/>
      <c r="I728" s="846">
        <v>1</v>
      </c>
      <c r="J728" s="905" t="s">
        <v>12256</v>
      </c>
      <c r="K728" s="819" t="s">
        <v>11296</v>
      </c>
      <c r="L728" s="819" t="s">
        <v>1751</v>
      </c>
      <c r="M728" s="814"/>
      <c r="N728" s="814">
        <v>1</v>
      </c>
    </row>
    <row r="729" spans="1:14" ht="25.5">
      <c r="A729" s="1616"/>
      <c r="B729" s="902">
        <v>252</v>
      </c>
      <c r="C729" s="905" t="s">
        <v>12848</v>
      </c>
      <c r="D729" s="905" t="s">
        <v>12849</v>
      </c>
      <c r="E729" s="903" t="s">
        <v>12850</v>
      </c>
      <c r="F729" s="905" t="s">
        <v>12851</v>
      </c>
      <c r="G729" s="846"/>
      <c r="H729" s="846"/>
      <c r="I729" s="846">
        <v>1</v>
      </c>
      <c r="J729" s="917" t="s">
        <v>12260</v>
      </c>
      <c r="K729" s="905" t="s">
        <v>11311</v>
      </c>
      <c r="L729" s="905" t="s">
        <v>1751</v>
      </c>
      <c r="M729" s="865"/>
      <c r="N729" s="865">
        <v>1</v>
      </c>
    </row>
    <row r="730" spans="1:14" ht="25.5">
      <c r="A730" s="1616"/>
      <c r="B730" s="902">
        <v>253</v>
      </c>
      <c r="C730" s="905" t="s">
        <v>12867</v>
      </c>
      <c r="D730" s="905" t="s">
        <v>12868</v>
      </c>
      <c r="E730" s="903" t="s">
        <v>12869</v>
      </c>
      <c r="F730" s="905" t="s">
        <v>12870</v>
      </c>
      <c r="G730" s="846">
        <v>1</v>
      </c>
      <c r="H730" s="846"/>
      <c r="I730" s="846"/>
      <c r="J730" s="905" t="s">
        <v>12871</v>
      </c>
      <c r="K730" s="904" t="s">
        <v>11261</v>
      </c>
      <c r="L730" s="904" t="s">
        <v>1640</v>
      </c>
      <c r="M730" s="865">
        <v>1</v>
      </c>
      <c r="N730" s="865"/>
    </row>
    <row r="731" spans="1:14" ht="25.5">
      <c r="A731" s="1616"/>
      <c r="B731" s="902">
        <v>254</v>
      </c>
      <c r="C731" s="905" t="s">
        <v>12867</v>
      </c>
      <c r="D731" s="905" t="s">
        <v>12868</v>
      </c>
      <c r="E731" s="903" t="s">
        <v>12869</v>
      </c>
      <c r="F731" s="905" t="s">
        <v>12870</v>
      </c>
      <c r="G731" s="846">
        <v>1</v>
      </c>
      <c r="H731" s="846"/>
      <c r="I731" s="846"/>
      <c r="J731" s="905" t="s">
        <v>7081</v>
      </c>
      <c r="K731" s="905" t="s">
        <v>11271</v>
      </c>
      <c r="L731" s="905" t="s">
        <v>1640</v>
      </c>
      <c r="M731" s="865">
        <v>1</v>
      </c>
      <c r="N731" s="865"/>
    </row>
    <row r="732" spans="1:14" ht="25.5">
      <c r="A732" s="1616"/>
      <c r="B732" s="902">
        <v>255</v>
      </c>
      <c r="C732" s="905" t="s">
        <v>12867</v>
      </c>
      <c r="D732" s="905" t="s">
        <v>12868</v>
      </c>
      <c r="E732" s="903" t="s">
        <v>12869</v>
      </c>
      <c r="F732" s="905" t="s">
        <v>12870</v>
      </c>
      <c r="G732" s="846">
        <v>1</v>
      </c>
      <c r="H732" s="846"/>
      <c r="I732" s="846"/>
      <c r="J732" s="917" t="s">
        <v>7077</v>
      </c>
      <c r="K732" s="917" t="s">
        <v>10161</v>
      </c>
      <c r="L732" s="917" t="s">
        <v>1640</v>
      </c>
      <c r="M732" s="918">
        <v>1</v>
      </c>
      <c r="N732" s="865"/>
    </row>
    <row r="733" spans="1:14" ht="25.5">
      <c r="A733" s="1616"/>
      <c r="B733" s="902">
        <v>256</v>
      </c>
      <c r="C733" s="905" t="s">
        <v>12867</v>
      </c>
      <c r="D733" s="905" t="s">
        <v>12868</v>
      </c>
      <c r="E733" s="903" t="s">
        <v>12869</v>
      </c>
      <c r="F733" s="905" t="s">
        <v>12870</v>
      </c>
      <c r="G733" s="846">
        <v>1</v>
      </c>
      <c r="H733" s="846"/>
      <c r="I733" s="846"/>
      <c r="J733" s="905" t="s">
        <v>12872</v>
      </c>
      <c r="K733" s="905" t="s">
        <v>11266</v>
      </c>
      <c r="L733" s="905" t="s">
        <v>5409</v>
      </c>
      <c r="M733" s="865">
        <v>1</v>
      </c>
      <c r="N733" s="865"/>
    </row>
    <row r="734" spans="1:14" ht="25.5">
      <c r="A734" s="1616"/>
      <c r="B734" s="902">
        <v>257</v>
      </c>
      <c r="C734" s="905" t="s">
        <v>12867</v>
      </c>
      <c r="D734" s="905" t="s">
        <v>12868</v>
      </c>
      <c r="E734" s="903" t="s">
        <v>12869</v>
      </c>
      <c r="F734" s="905" t="s">
        <v>12870</v>
      </c>
      <c r="G734" s="846">
        <v>1</v>
      </c>
      <c r="H734" s="846"/>
      <c r="I734" s="846"/>
      <c r="J734" s="905" t="s">
        <v>12872</v>
      </c>
      <c r="K734" s="905" t="s">
        <v>11264</v>
      </c>
      <c r="L734" s="905" t="s">
        <v>5409</v>
      </c>
      <c r="M734" s="865">
        <v>1</v>
      </c>
      <c r="N734" s="865"/>
    </row>
    <row r="735" spans="1:14" ht="25.5">
      <c r="A735" s="1616"/>
      <c r="B735" s="902">
        <v>258</v>
      </c>
      <c r="C735" s="905" t="s">
        <v>12867</v>
      </c>
      <c r="D735" s="905" t="s">
        <v>12868</v>
      </c>
      <c r="E735" s="903" t="s">
        <v>12869</v>
      </c>
      <c r="F735" s="905" t="s">
        <v>12870</v>
      </c>
      <c r="G735" s="846">
        <v>1</v>
      </c>
      <c r="H735" s="846"/>
      <c r="I735" s="846"/>
      <c r="J735" s="905" t="s">
        <v>12872</v>
      </c>
      <c r="K735" s="904" t="s">
        <v>11267</v>
      </c>
      <c r="L735" s="904" t="s">
        <v>5409</v>
      </c>
      <c r="M735" s="865">
        <v>1</v>
      </c>
      <c r="N735" s="865"/>
    </row>
    <row r="736" spans="1:14" ht="25.5">
      <c r="A736" s="1616"/>
      <c r="B736" s="902">
        <v>259</v>
      </c>
      <c r="C736" s="905" t="s">
        <v>12867</v>
      </c>
      <c r="D736" s="905" t="s">
        <v>12868</v>
      </c>
      <c r="E736" s="903" t="s">
        <v>12869</v>
      </c>
      <c r="F736" s="905" t="s">
        <v>12870</v>
      </c>
      <c r="G736" s="846"/>
      <c r="H736" s="846">
        <v>1</v>
      </c>
      <c r="I736" s="846"/>
      <c r="J736" s="905" t="s">
        <v>12871</v>
      </c>
      <c r="K736" s="905" t="s">
        <v>11260</v>
      </c>
      <c r="L736" s="905" t="s">
        <v>1640</v>
      </c>
      <c r="M736" s="865">
        <v>1</v>
      </c>
      <c r="N736" s="865"/>
    </row>
    <row r="737" spans="1:14" ht="25.5">
      <c r="A737" s="1616"/>
      <c r="B737" s="902">
        <v>260</v>
      </c>
      <c r="C737" s="905" t="s">
        <v>12867</v>
      </c>
      <c r="D737" s="905" t="s">
        <v>12868</v>
      </c>
      <c r="E737" s="903" t="s">
        <v>12869</v>
      </c>
      <c r="F737" s="905" t="s">
        <v>12870</v>
      </c>
      <c r="G737" s="846"/>
      <c r="H737" s="846">
        <v>1</v>
      </c>
      <c r="I737" s="846"/>
      <c r="J737" s="905" t="s">
        <v>12871</v>
      </c>
      <c r="K737" s="905" t="s">
        <v>11262</v>
      </c>
      <c r="L737" s="905" t="s">
        <v>1640</v>
      </c>
      <c r="M737" s="865">
        <v>1</v>
      </c>
      <c r="N737" s="865"/>
    </row>
    <row r="738" spans="1:14" ht="25.5">
      <c r="A738" s="1616"/>
      <c r="B738" s="902">
        <v>261</v>
      </c>
      <c r="C738" s="905" t="s">
        <v>12867</v>
      </c>
      <c r="D738" s="905" t="s">
        <v>12868</v>
      </c>
      <c r="E738" s="903" t="s">
        <v>12869</v>
      </c>
      <c r="F738" s="905" t="s">
        <v>12870</v>
      </c>
      <c r="G738" s="846"/>
      <c r="H738" s="846">
        <v>1</v>
      </c>
      <c r="I738" s="846"/>
      <c r="J738" s="905" t="s">
        <v>12247</v>
      </c>
      <c r="K738" s="905" t="s">
        <v>11284</v>
      </c>
      <c r="L738" s="905" t="s">
        <v>1640</v>
      </c>
      <c r="M738" s="865">
        <v>1</v>
      </c>
      <c r="N738" s="865"/>
    </row>
    <row r="739" spans="1:14" ht="25.5">
      <c r="A739" s="1616"/>
      <c r="B739" s="902">
        <v>262</v>
      </c>
      <c r="C739" s="905" t="s">
        <v>12867</v>
      </c>
      <c r="D739" s="905" t="s">
        <v>12868</v>
      </c>
      <c r="E739" s="903" t="s">
        <v>12869</v>
      </c>
      <c r="F739" s="905" t="s">
        <v>12870</v>
      </c>
      <c r="G739" s="846"/>
      <c r="H739" s="846">
        <v>1</v>
      </c>
      <c r="I739" s="846"/>
      <c r="J739" s="905" t="s">
        <v>10174</v>
      </c>
      <c r="K739" s="905" t="s">
        <v>11266</v>
      </c>
      <c r="L739" s="905" t="s">
        <v>1640</v>
      </c>
      <c r="M739" s="865">
        <v>1</v>
      </c>
      <c r="N739" s="865"/>
    </row>
    <row r="740" spans="1:14" ht="25.5">
      <c r="A740" s="1616"/>
      <c r="B740" s="902">
        <v>263</v>
      </c>
      <c r="C740" s="905" t="s">
        <v>12867</v>
      </c>
      <c r="D740" s="905" t="s">
        <v>12868</v>
      </c>
      <c r="E740" s="903" t="s">
        <v>12869</v>
      </c>
      <c r="F740" s="905" t="s">
        <v>12870</v>
      </c>
      <c r="G740" s="846"/>
      <c r="H740" s="846">
        <v>1</v>
      </c>
      <c r="I740" s="846"/>
      <c r="J740" s="905" t="s">
        <v>10174</v>
      </c>
      <c r="K740" s="905" t="s">
        <v>11267</v>
      </c>
      <c r="L740" s="905" t="s">
        <v>1640</v>
      </c>
      <c r="M740" s="865">
        <v>1</v>
      </c>
      <c r="N740" s="865"/>
    </row>
    <row r="741" spans="1:14" ht="25.5">
      <c r="A741" s="1616"/>
      <c r="B741" s="902">
        <v>264</v>
      </c>
      <c r="C741" s="905" t="s">
        <v>12867</v>
      </c>
      <c r="D741" s="905" t="s">
        <v>12868</v>
      </c>
      <c r="E741" s="903" t="s">
        <v>12869</v>
      </c>
      <c r="F741" s="905" t="s">
        <v>12870</v>
      </c>
      <c r="G741" s="846"/>
      <c r="H741" s="846">
        <v>1</v>
      </c>
      <c r="I741" s="846"/>
      <c r="J741" s="905" t="s">
        <v>7081</v>
      </c>
      <c r="K741" s="905" t="s">
        <v>10176</v>
      </c>
      <c r="L741" s="905" t="s">
        <v>1640</v>
      </c>
      <c r="M741" s="865">
        <v>1</v>
      </c>
      <c r="N741" s="865"/>
    </row>
    <row r="742" spans="1:14" ht="25.5">
      <c r="A742" s="1616"/>
      <c r="B742" s="902">
        <v>265</v>
      </c>
      <c r="C742" s="905" t="s">
        <v>12867</v>
      </c>
      <c r="D742" s="905" t="s">
        <v>12868</v>
      </c>
      <c r="E742" s="903" t="s">
        <v>12869</v>
      </c>
      <c r="F742" s="905" t="s">
        <v>12870</v>
      </c>
      <c r="G742" s="846"/>
      <c r="H742" s="846">
        <v>1</v>
      </c>
      <c r="I742" s="846"/>
      <c r="J742" s="905" t="s">
        <v>7081</v>
      </c>
      <c r="K742" s="905" t="s">
        <v>11272</v>
      </c>
      <c r="L742" s="905" t="s">
        <v>1640</v>
      </c>
      <c r="M742" s="865">
        <v>1</v>
      </c>
      <c r="N742" s="865"/>
    </row>
    <row r="743" spans="1:14" ht="25.5">
      <c r="A743" s="1616"/>
      <c r="B743" s="902">
        <v>266</v>
      </c>
      <c r="C743" s="905" t="s">
        <v>12867</v>
      </c>
      <c r="D743" s="905" t="s">
        <v>12868</v>
      </c>
      <c r="E743" s="903" t="s">
        <v>12869</v>
      </c>
      <c r="F743" s="905" t="s">
        <v>12870</v>
      </c>
      <c r="G743" s="846"/>
      <c r="H743" s="846">
        <v>1</v>
      </c>
      <c r="I743" s="846"/>
      <c r="J743" s="917" t="s">
        <v>7077</v>
      </c>
      <c r="K743" s="917" t="s">
        <v>10189</v>
      </c>
      <c r="L743" s="917" t="s">
        <v>1640</v>
      </c>
      <c r="M743" s="918">
        <v>1</v>
      </c>
      <c r="N743" s="865"/>
    </row>
    <row r="744" spans="1:14" ht="25.5">
      <c r="A744" s="1616"/>
      <c r="B744" s="902">
        <v>267</v>
      </c>
      <c r="C744" s="905" t="s">
        <v>12867</v>
      </c>
      <c r="D744" s="905" t="s">
        <v>12868</v>
      </c>
      <c r="E744" s="903" t="s">
        <v>12869</v>
      </c>
      <c r="F744" s="905" t="s">
        <v>12870</v>
      </c>
      <c r="G744" s="846"/>
      <c r="H744" s="846">
        <v>1</v>
      </c>
      <c r="I744" s="846"/>
      <c r="J744" s="905" t="s">
        <v>12248</v>
      </c>
      <c r="K744" s="905" t="s">
        <v>11326</v>
      </c>
      <c r="L744" s="905" t="s">
        <v>1640</v>
      </c>
      <c r="M744" s="865">
        <v>1</v>
      </c>
      <c r="N744" s="865"/>
    </row>
    <row r="745" spans="1:14" ht="25.5">
      <c r="A745" s="1616"/>
      <c r="B745" s="902">
        <v>268</v>
      </c>
      <c r="C745" s="905" t="s">
        <v>12867</v>
      </c>
      <c r="D745" s="905" t="s">
        <v>12868</v>
      </c>
      <c r="E745" s="903" t="s">
        <v>12869</v>
      </c>
      <c r="F745" s="905" t="s">
        <v>12870</v>
      </c>
      <c r="G745" s="846"/>
      <c r="H745" s="846">
        <v>1</v>
      </c>
      <c r="I745" s="846"/>
      <c r="J745" s="905" t="s">
        <v>12873</v>
      </c>
      <c r="K745" s="905" t="s">
        <v>11315</v>
      </c>
      <c r="L745" s="905" t="s">
        <v>1640</v>
      </c>
      <c r="M745" s="865"/>
      <c r="N745" s="865">
        <v>1</v>
      </c>
    </row>
    <row r="746" spans="1:14" ht="25.5">
      <c r="A746" s="1616"/>
      <c r="B746" s="902">
        <v>269</v>
      </c>
      <c r="C746" s="905" t="s">
        <v>12867</v>
      </c>
      <c r="D746" s="905" t="s">
        <v>12868</v>
      </c>
      <c r="E746" s="903" t="s">
        <v>12869</v>
      </c>
      <c r="F746" s="905" t="s">
        <v>12870</v>
      </c>
      <c r="G746" s="846"/>
      <c r="H746" s="846">
        <v>1</v>
      </c>
      <c r="I746" s="846"/>
      <c r="J746" s="905" t="s">
        <v>12874</v>
      </c>
      <c r="K746" s="905" t="s">
        <v>10180</v>
      </c>
      <c r="L746" s="905" t="s">
        <v>1640</v>
      </c>
      <c r="M746" s="865"/>
      <c r="N746" s="865">
        <v>1</v>
      </c>
    </row>
    <row r="747" spans="1:14" ht="25.5">
      <c r="A747" s="1616"/>
      <c r="B747" s="902">
        <v>270</v>
      </c>
      <c r="C747" s="905" t="s">
        <v>12867</v>
      </c>
      <c r="D747" s="905" t="s">
        <v>12868</v>
      </c>
      <c r="E747" s="903" t="s">
        <v>12869</v>
      </c>
      <c r="F747" s="905" t="s">
        <v>12870</v>
      </c>
      <c r="G747" s="846"/>
      <c r="H747" s="846">
        <v>1</v>
      </c>
      <c r="I747" s="846"/>
      <c r="J747" s="905" t="s">
        <v>10165</v>
      </c>
      <c r="K747" s="905" t="s">
        <v>10166</v>
      </c>
      <c r="L747" s="905" t="s">
        <v>1640</v>
      </c>
      <c r="M747" s="865"/>
      <c r="N747" s="865">
        <v>1</v>
      </c>
    </row>
    <row r="748" spans="1:14" ht="25.5">
      <c r="A748" s="1616"/>
      <c r="B748" s="902">
        <v>271</v>
      </c>
      <c r="C748" s="905" t="s">
        <v>12867</v>
      </c>
      <c r="D748" s="905" t="s">
        <v>12868</v>
      </c>
      <c r="E748" s="903" t="s">
        <v>12869</v>
      </c>
      <c r="F748" s="905" t="s">
        <v>12870</v>
      </c>
      <c r="G748" s="846"/>
      <c r="H748" s="846">
        <v>1</v>
      </c>
      <c r="I748" s="846"/>
      <c r="J748" s="917" t="s">
        <v>10165</v>
      </c>
      <c r="K748" s="917" t="s">
        <v>10172</v>
      </c>
      <c r="L748" s="917" t="s">
        <v>1640</v>
      </c>
      <c r="M748" s="918"/>
      <c r="N748" s="922">
        <v>1</v>
      </c>
    </row>
    <row r="749" spans="1:14" ht="25.5">
      <c r="A749" s="1616"/>
      <c r="B749" s="902">
        <v>272</v>
      </c>
      <c r="C749" s="905" t="s">
        <v>12867</v>
      </c>
      <c r="D749" s="905" t="s">
        <v>12868</v>
      </c>
      <c r="E749" s="903" t="s">
        <v>12869</v>
      </c>
      <c r="F749" s="905" t="s">
        <v>12870</v>
      </c>
      <c r="G749" s="846"/>
      <c r="H749" s="846">
        <v>1</v>
      </c>
      <c r="I749" s="846"/>
      <c r="J749" s="905" t="s">
        <v>11329</v>
      </c>
      <c r="K749" s="905" t="s">
        <v>11337</v>
      </c>
      <c r="L749" s="905" t="s">
        <v>1640</v>
      </c>
      <c r="M749" s="865"/>
      <c r="N749" s="865">
        <v>1</v>
      </c>
    </row>
    <row r="750" spans="1:14" ht="25.5">
      <c r="A750" s="1616"/>
      <c r="B750" s="902">
        <v>273</v>
      </c>
      <c r="C750" s="905" t="s">
        <v>12867</v>
      </c>
      <c r="D750" s="905" t="s">
        <v>12868</v>
      </c>
      <c r="E750" s="903" t="s">
        <v>12869</v>
      </c>
      <c r="F750" s="905" t="s">
        <v>12870</v>
      </c>
      <c r="G750" s="846"/>
      <c r="H750" s="846">
        <v>1</v>
      </c>
      <c r="I750" s="846"/>
      <c r="J750" s="905" t="s">
        <v>7113</v>
      </c>
      <c r="K750" s="905" t="s">
        <v>11326</v>
      </c>
      <c r="L750" s="905" t="s">
        <v>5409</v>
      </c>
      <c r="M750" s="865">
        <v>1</v>
      </c>
      <c r="N750" s="865"/>
    </row>
    <row r="751" spans="1:14" ht="25.5">
      <c r="A751" s="1616"/>
      <c r="B751" s="902">
        <v>274</v>
      </c>
      <c r="C751" s="905" t="s">
        <v>12867</v>
      </c>
      <c r="D751" s="905" t="s">
        <v>12868</v>
      </c>
      <c r="E751" s="903" t="s">
        <v>12869</v>
      </c>
      <c r="F751" s="905" t="s">
        <v>12870</v>
      </c>
      <c r="G751" s="846"/>
      <c r="H751" s="846"/>
      <c r="I751" s="846">
        <v>1</v>
      </c>
      <c r="J751" s="905" t="s">
        <v>12247</v>
      </c>
      <c r="K751" s="905" t="s">
        <v>11286</v>
      </c>
      <c r="L751" s="905" t="s">
        <v>1640</v>
      </c>
      <c r="M751" s="865">
        <v>1</v>
      </c>
      <c r="N751" s="922"/>
    </row>
    <row r="752" spans="1:14" ht="25.5">
      <c r="A752" s="1616"/>
      <c r="B752" s="902">
        <v>275</v>
      </c>
      <c r="C752" s="905" t="s">
        <v>12867</v>
      </c>
      <c r="D752" s="905" t="s">
        <v>12868</v>
      </c>
      <c r="E752" s="903" t="s">
        <v>12869</v>
      </c>
      <c r="F752" s="905" t="s">
        <v>12870</v>
      </c>
      <c r="G752" s="846"/>
      <c r="H752" s="846"/>
      <c r="I752" s="846">
        <v>1</v>
      </c>
      <c r="J752" s="905" t="s">
        <v>10174</v>
      </c>
      <c r="K752" s="905" t="s">
        <v>11264</v>
      </c>
      <c r="L752" s="905" t="s">
        <v>1640</v>
      </c>
      <c r="M752" s="865">
        <v>1</v>
      </c>
      <c r="N752" s="922"/>
    </row>
    <row r="753" spans="1:14" ht="25.5">
      <c r="A753" s="1616"/>
      <c r="B753" s="902">
        <v>276</v>
      </c>
      <c r="C753" s="905" t="s">
        <v>12867</v>
      </c>
      <c r="D753" s="905" t="s">
        <v>12868</v>
      </c>
      <c r="E753" s="903" t="s">
        <v>12869</v>
      </c>
      <c r="F753" s="905" t="s">
        <v>12870</v>
      </c>
      <c r="G753" s="846"/>
      <c r="H753" s="846"/>
      <c r="I753" s="846">
        <v>1</v>
      </c>
      <c r="J753" s="917" t="s">
        <v>7077</v>
      </c>
      <c r="K753" s="917" t="s">
        <v>10168</v>
      </c>
      <c r="L753" s="917" t="s">
        <v>1640</v>
      </c>
      <c r="M753" s="918">
        <v>1</v>
      </c>
      <c r="N753" s="922"/>
    </row>
    <row r="754" spans="1:14" ht="25.5">
      <c r="A754" s="1616"/>
      <c r="B754" s="902">
        <v>277</v>
      </c>
      <c r="C754" s="905" t="s">
        <v>12867</v>
      </c>
      <c r="D754" s="905" t="s">
        <v>12868</v>
      </c>
      <c r="E754" s="903" t="s">
        <v>12869</v>
      </c>
      <c r="F754" s="905" t="s">
        <v>12870</v>
      </c>
      <c r="G754" s="846"/>
      <c r="H754" s="846"/>
      <c r="I754" s="846">
        <v>1</v>
      </c>
      <c r="J754" s="905" t="s">
        <v>12874</v>
      </c>
      <c r="K754" s="905" t="s">
        <v>10181</v>
      </c>
      <c r="L754" s="905" t="s">
        <v>1640</v>
      </c>
      <c r="M754" s="865"/>
      <c r="N754" s="865">
        <v>1</v>
      </c>
    </row>
    <row r="755" spans="1:14" ht="25.5">
      <c r="A755" s="1616"/>
      <c r="B755" s="902">
        <v>278</v>
      </c>
      <c r="C755" s="905" t="s">
        <v>12867</v>
      </c>
      <c r="D755" s="905" t="s">
        <v>12868</v>
      </c>
      <c r="E755" s="903" t="s">
        <v>12869</v>
      </c>
      <c r="F755" s="905" t="s">
        <v>12870</v>
      </c>
      <c r="G755" s="846"/>
      <c r="H755" s="846"/>
      <c r="I755" s="846">
        <v>1</v>
      </c>
      <c r="J755" s="917" t="s">
        <v>10165</v>
      </c>
      <c r="K755" s="917" t="s">
        <v>10200</v>
      </c>
      <c r="L755" s="917" t="s">
        <v>1640</v>
      </c>
      <c r="M755" s="918"/>
      <c r="N755" s="922">
        <v>1</v>
      </c>
    </row>
    <row r="756" spans="1:14" ht="25.5">
      <c r="A756" s="1616"/>
      <c r="B756" s="902">
        <v>279</v>
      </c>
      <c r="C756" s="905" t="s">
        <v>12867</v>
      </c>
      <c r="D756" s="905" t="s">
        <v>12868</v>
      </c>
      <c r="E756" s="903" t="s">
        <v>12869</v>
      </c>
      <c r="F756" s="905" t="s">
        <v>12870</v>
      </c>
      <c r="G756" s="846"/>
      <c r="H756" s="846"/>
      <c r="I756" s="846">
        <v>1</v>
      </c>
      <c r="J756" s="905" t="s">
        <v>11329</v>
      </c>
      <c r="K756" s="905" t="s">
        <v>11331</v>
      </c>
      <c r="L756" s="905" t="s">
        <v>1640</v>
      </c>
      <c r="M756" s="865"/>
      <c r="N756" s="865">
        <v>1</v>
      </c>
    </row>
    <row r="757" spans="1:14" ht="25.5">
      <c r="A757" s="1616"/>
      <c r="B757" s="902">
        <v>280</v>
      </c>
      <c r="C757" s="905" t="s">
        <v>12867</v>
      </c>
      <c r="D757" s="905" t="s">
        <v>12868</v>
      </c>
      <c r="E757" s="903" t="s">
        <v>12869</v>
      </c>
      <c r="F757" s="905" t="s">
        <v>12870</v>
      </c>
      <c r="G757" s="846"/>
      <c r="H757" s="846"/>
      <c r="I757" s="846">
        <v>1</v>
      </c>
      <c r="J757" s="917" t="s">
        <v>7113</v>
      </c>
      <c r="K757" s="917" t="s">
        <v>11268</v>
      </c>
      <c r="L757" s="917" t="s">
        <v>5409</v>
      </c>
      <c r="M757" s="918">
        <v>1</v>
      </c>
      <c r="N757" s="922"/>
    </row>
    <row r="758" spans="1:14" ht="25.5">
      <c r="A758" s="1616"/>
      <c r="B758" s="902">
        <v>281</v>
      </c>
      <c r="C758" s="905" t="s">
        <v>12867</v>
      </c>
      <c r="D758" s="905" t="s">
        <v>12868</v>
      </c>
      <c r="E758" s="903" t="s">
        <v>12869</v>
      </c>
      <c r="F758" s="905" t="s">
        <v>12870</v>
      </c>
      <c r="G758" s="846"/>
      <c r="H758" s="846"/>
      <c r="I758" s="846">
        <v>1</v>
      </c>
      <c r="J758" s="917" t="s">
        <v>7113</v>
      </c>
      <c r="K758" s="917" t="s">
        <v>11327</v>
      </c>
      <c r="L758" s="917" t="s">
        <v>5409</v>
      </c>
      <c r="M758" s="918">
        <v>1</v>
      </c>
      <c r="N758" s="922"/>
    </row>
    <row r="759" spans="1:14" ht="25.5">
      <c r="A759" s="1616"/>
      <c r="B759" s="902">
        <v>282</v>
      </c>
      <c r="C759" s="905" t="s">
        <v>12867</v>
      </c>
      <c r="D759" s="905" t="s">
        <v>12868</v>
      </c>
      <c r="E759" s="903" t="s">
        <v>12869</v>
      </c>
      <c r="F759" s="905" t="s">
        <v>12870</v>
      </c>
      <c r="G759" s="846"/>
      <c r="H759" s="846"/>
      <c r="I759" s="846">
        <v>1</v>
      </c>
      <c r="J759" s="917" t="s">
        <v>12875</v>
      </c>
      <c r="K759" s="917" t="s">
        <v>10200</v>
      </c>
      <c r="L759" s="917" t="s">
        <v>5409</v>
      </c>
      <c r="M759" s="918"/>
      <c r="N759" s="918">
        <v>1</v>
      </c>
    </row>
    <row r="760" spans="1:14" ht="25.5">
      <c r="A760" s="1616"/>
      <c r="B760" s="902">
        <v>283</v>
      </c>
      <c r="C760" s="905" t="s">
        <v>12867</v>
      </c>
      <c r="D760" s="905" t="s">
        <v>12868</v>
      </c>
      <c r="E760" s="903" t="s">
        <v>12869</v>
      </c>
      <c r="F760" s="905" t="s">
        <v>12870</v>
      </c>
      <c r="G760" s="846"/>
      <c r="H760" s="846"/>
      <c r="I760" s="846">
        <v>1</v>
      </c>
      <c r="J760" s="917" t="s">
        <v>12876</v>
      </c>
      <c r="K760" s="917" t="s">
        <v>10166</v>
      </c>
      <c r="L760" s="917" t="s">
        <v>5409</v>
      </c>
      <c r="M760" s="918"/>
      <c r="N760" s="918">
        <v>1</v>
      </c>
    </row>
    <row r="761" spans="1:14" ht="25.5">
      <c r="A761" s="1616" t="s">
        <v>1503</v>
      </c>
      <c r="B761" s="902">
        <v>284</v>
      </c>
      <c r="C761" s="905" t="s">
        <v>12877</v>
      </c>
      <c r="D761" s="904" t="s">
        <v>12878</v>
      </c>
      <c r="E761" s="903" t="s">
        <v>12879</v>
      </c>
      <c r="F761" s="904" t="s">
        <v>1611</v>
      </c>
      <c r="G761" s="846">
        <v>1</v>
      </c>
      <c r="H761" s="846"/>
      <c r="I761" s="846"/>
      <c r="J761" s="905" t="s">
        <v>12880</v>
      </c>
      <c r="K761" s="904" t="s">
        <v>12881</v>
      </c>
      <c r="L761" s="904" t="s">
        <v>1611</v>
      </c>
      <c r="M761" s="814"/>
      <c r="N761" s="814">
        <v>1</v>
      </c>
    </row>
    <row r="762" spans="1:14" ht="25.5">
      <c r="A762" s="1616"/>
      <c r="B762" s="902">
        <v>285</v>
      </c>
      <c r="C762" s="905" t="s">
        <v>12877</v>
      </c>
      <c r="D762" s="904" t="s">
        <v>12878</v>
      </c>
      <c r="E762" s="903" t="s">
        <v>12879</v>
      </c>
      <c r="F762" s="904" t="s">
        <v>1611</v>
      </c>
      <c r="G762" s="846">
        <v>1</v>
      </c>
      <c r="H762" s="846"/>
      <c r="I762" s="846"/>
      <c r="J762" s="905" t="s">
        <v>12882</v>
      </c>
      <c r="K762" s="904" t="s">
        <v>12883</v>
      </c>
      <c r="L762" s="904" t="s">
        <v>1611</v>
      </c>
      <c r="M762" s="814">
        <v>1</v>
      </c>
      <c r="N762" s="814"/>
    </row>
    <row r="763" spans="1:14" ht="25.5">
      <c r="A763" s="1616"/>
      <c r="B763" s="902">
        <v>286</v>
      </c>
      <c r="C763" s="905" t="s">
        <v>11366</v>
      </c>
      <c r="D763" s="904" t="s">
        <v>12884</v>
      </c>
      <c r="E763" s="903" t="s">
        <v>12885</v>
      </c>
      <c r="F763" s="904" t="s">
        <v>362</v>
      </c>
      <c r="G763" s="846"/>
      <c r="H763" s="846">
        <v>1</v>
      </c>
      <c r="I763" s="846"/>
      <c r="J763" s="819" t="s">
        <v>10238</v>
      </c>
      <c r="K763" s="819" t="s">
        <v>6283</v>
      </c>
      <c r="L763" s="819" t="s">
        <v>362</v>
      </c>
      <c r="M763" s="814">
        <v>1</v>
      </c>
      <c r="N763" s="814"/>
    </row>
    <row r="764" spans="1:14" ht="25.5">
      <c r="A764" s="1616"/>
      <c r="B764" s="902">
        <v>287</v>
      </c>
      <c r="C764" s="905" t="s">
        <v>11366</v>
      </c>
      <c r="D764" s="904" t="s">
        <v>12884</v>
      </c>
      <c r="E764" s="903" t="s">
        <v>12885</v>
      </c>
      <c r="F764" s="904" t="s">
        <v>362</v>
      </c>
      <c r="G764" s="846"/>
      <c r="H764" s="846"/>
      <c r="I764" s="846">
        <v>1</v>
      </c>
      <c r="J764" s="819" t="s">
        <v>12886</v>
      </c>
      <c r="K764" s="819" t="s">
        <v>2503</v>
      </c>
      <c r="L764" s="819" t="s">
        <v>362</v>
      </c>
      <c r="M764" s="814">
        <v>1</v>
      </c>
      <c r="N764" s="814"/>
    </row>
    <row r="765" spans="1:14" ht="25.5">
      <c r="A765" s="1616"/>
      <c r="B765" s="902">
        <v>288</v>
      </c>
      <c r="C765" s="905" t="s">
        <v>11366</v>
      </c>
      <c r="D765" s="904" t="s">
        <v>12884</v>
      </c>
      <c r="E765" s="903" t="s">
        <v>12885</v>
      </c>
      <c r="F765" s="904" t="s">
        <v>362</v>
      </c>
      <c r="G765" s="846"/>
      <c r="H765" s="846"/>
      <c r="I765" s="846">
        <v>1</v>
      </c>
      <c r="J765" s="819" t="s">
        <v>12887</v>
      </c>
      <c r="K765" s="819" t="s">
        <v>1169</v>
      </c>
      <c r="L765" s="819" t="s">
        <v>362</v>
      </c>
      <c r="M765" s="814">
        <v>1</v>
      </c>
      <c r="N765" s="814"/>
    </row>
    <row r="766" spans="1:14" ht="25.5">
      <c r="A766" s="1616"/>
      <c r="B766" s="902">
        <v>289</v>
      </c>
      <c r="C766" s="905" t="s">
        <v>11366</v>
      </c>
      <c r="D766" s="904" t="s">
        <v>12884</v>
      </c>
      <c r="E766" s="903" t="s">
        <v>12885</v>
      </c>
      <c r="F766" s="904" t="s">
        <v>362</v>
      </c>
      <c r="G766" s="846"/>
      <c r="H766" s="846"/>
      <c r="I766" s="846">
        <v>1</v>
      </c>
      <c r="J766" s="819" t="s">
        <v>12888</v>
      </c>
      <c r="K766" s="819" t="s">
        <v>6712</v>
      </c>
      <c r="L766" s="819" t="s">
        <v>362</v>
      </c>
      <c r="M766" s="814"/>
      <c r="N766" s="814">
        <v>1</v>
      </c>
    </row>
    <row r="767" spans="1:14" ht="76.5">
      <c r="A767" s="1616"/>
      <c r="B767" s="902">
        <v>290</v>
      </c>
      <c r="C767" s="905" t="s">
        <v>11372</v>
      </c>
      <c r="D767" s="904" t="s">
        <v>12889</v>
      </c>
      <c r="E767" s="903" t="s">
        <v>12890</v>
      </c>
      <c r="F767" s="904" t="s">
        <v>1640</v>
      </c>
      <c r="G767" s="846"/>
      <c r="H767" s="846">
        <v>1</v>
      </c>
      <c r="I767" s="846"/>
      <c r="J767" s="905" t="s">
        <v>12891</v>
      </c>
      <c r="K767" s="819" t="s">
        <v>1503</v>
      </c>
      <c r="L767" s="819" t="s">
        <v>1640</v>
      </c>
      <c r="M767" s="910">
        <v>4</v>
      </c>
      <c r="N767" s="910">
        <v>6</v>
      </c>
    </row>
    <row r="768" spans="1:14" ht="25.5">
      <c r="A768" s="1616"/>
      <c r="B768" s="902">
        <v>291</v>
      </c>
      <c r="C768" s="905" t="s">
        <v>11372</v>
      </c>
      <c r="D768" s="904" t="s">
        <v>12889</v>
      </c>
      <c r="E768" s="903" t="s">
        <v>12890</v>
      </c>
      <c r="F768" s="904" t="s">
        <v>1640</v>
      </c>
      <c r="G768" s="846"/>
      <c r="H768" s="846"/>
      <c r="I768" s="846">
        <v>1</v>
      </c>
      <c r="J768" s="819" t="s">
        <v>10225</v>
      </c>
      <c r="K768" s="819" t="s">
        <v>6177</v>
      </c>
      <c r="L768" s="819" t="s">
        <v>1640</v>
      </c>
      <c r="M768" s="814">
        <v>1</v>
      </c>
      <c r="N768" s="814"/>
    </row>
    <row r="769" spans="1:14" ht="25.5">
      <c r="A769" s="1616"/>
      <c r="B769" s="902">
        <v>292</v>
      </c>
      <c r="C769" s="905" t="s">
        <v>11372</v>
      </c>
      <c r="D769" s="904" t="s">
        <v>12889</v>
      </c>
      <c r="E769" s="903" t="s">
        <v>12890</v>
      </c>
      <c r="F769" s="904" t="s">
        <v>1640</v>
      </c>
      <c r="G769" s="846"/>
      <c r="H769" s="846"/>
      <c r="I769" s="846">
        <v>1</v>
      </c>
      <c r="J769" s="819" t="s">
        <v>10227</v>
      </c>
      <c r="K769" s="819" t="s">
        <v>9546</v>
      </c>
      <c r="L769" s="819" t="s">
        <v>1640</v>
      </c>
      <c r="M769" s="814">
        <v>1</v>
      </c>
      <c r="N769" s="814"/>
    </row>
    <row r="770" spans="1:14" ht="25.5">
      <c r="A770" s="1616"/>
      <c r="B770" s="902">
        <v>293</v>
      </c>
      <c r="C770" s="905" t="s">
        <v>11379</v>
      </c>
      <c r="D770" s="904" t="s">
        <v>11116</v>
      </c>
      <c r="E770" s="903" t="s">
        <v>12892</v>
      </c>
      <c r="F770" s="904" t="s">
        <v>1640</v>
      </c>
      <c r="G770" s="846"/>
      <c r="H770" s="846"/>
      <c r="I770" s="846">
        <v>1</v>
      </c>
      <c r="J770" s="819" t="s">
        <v>6709</v>
      </c>
      <c r="K770" s="819" t="s">
        <v>1165</v>
      </c>
      <c r="L770" s="819" t="s">
        <v>1640</v>
      </c>
      <c r="M770" s="814"/>
      <c r="N770" s="814">
        <v>1</v>
      </c>
    </row>
    <row r="771" spans="1:14" ht="25.5">
      <c r="A771" s="1616"/>
      <c r="B771" s="902">
        <v>294</v>
      </c>
      <c r="C771" s="905" t="s">
        <v>11379</v>
      </c>
      <c r="D771" s="904" t="s">
        <v>11116</v>
      </c>
      <c r="E771" s="903" t="s">
        <v>12892</v>
      </c>
      <c r="F771" s="904" t="s">
        <v>1640</v>
      </c>
      <c r="G771" s="846"/>
      <c r="H771" s="846"/>
      <c r="I771" s="846">
        <v>1</v>
      </c>
      <c r="J771" s="819" t="s">
        <v>9303</v>
      </c>
      <c r="K771" s="819" t="s">
        <v>2502</v>
      </c>
      <c r="L771" s="819" t="s">
        <v>1640</v>
      </c>
      <c r="M771" s="814"/>
      <c r="N771" s="814">
        <v>1</v>
      </c>
    </row>
    <row r="772" spans="1:14" ht="25.5">
      <c r="A772" s="1616"/>
      <c r="B772" s="902">
        <v>295</v>
      </c>
      <c r="C772" s="905" t="s">
        <v>11379</v>
      </c>
      <c r="D772" s="904" t="s">
        <v>11116</v>
      </c>
      <c r="E772" s="903" t="s">
        <v>12892</v>
      </c>
      <c r="F772" s="904" t="s">
        <v>1640</v>
      </c>
      <c r="G772" s="846"/>
      <c r="H772" s="846"/>
      <c r="I772" s="846">
        <v>1</v>
      </c>
      <c r="J772" s="819" t="s">
        <v>10227</v>
      </c>
      <c r="K772" s="819" t="s">
        <v>12883</v>
      </c>
      <c r="L772" s="819" t="s">
        <v>1640</v>
      </c>
      <c r="M772" s="814">
        <v>1</v>
      </c>
      <c r="N772" s="814"/>
    </row>
    <row r="773" spans="1:14" ht="25.5">
      <c r="A773" s="1616"/>
      <c r="B773" s="902">
        <v>296</v>
      </c>
      <c r="C773" s="905" t="s">
        <v>11379</v>
      </c>
      <c r="D773" s="904" t="s">
        <v>11116</v>
      </c>
      <c r="E773" s="903" t="s">
        <v>12892</v>
      </c>
      <c r="F773" s="904" t="s">
        <v>1640</v>
      </c>
      <c r="G773" s="846"/>
      <c r="H773" s="846"/>
      <c r="I773" s="846">
        <v>1</v>
      </c>
      <c r="J773" s="905" t="s">
        <v>12893</v>
      </c>
      <c r="K773" s="905" t="s">
        <v>12883</v>
      </c>
      <c r="L773" s="905" t="s">
        <v>1640</v>
      </c>
      <c r="M773" s="865">
        <v>1</v>
      </c>
      <c r="N773" s="865"/>
    </row>
    <row r="774" spans="1:14" ht="76.5">
      <c r="A774" s="1616"/>
      <c r="B774" s="902">
        <v>297</v>
      </c>
      <c r="C774" s="923" t="s">
        <v>12894</v>
      </c>
      <c r="D774" s="924" t="s">
        <v>12200</v>
      </c>
      <c r="E774" s="925" t="s">
        <v>12651</v>
      </c>
      <c r="F774" s="924" t="s">
        <v>1611</v>
      </c>
      <c r="G774" s="913"/>
      <c r="H774" s="913"/>
      <c r="I774" s="913">
        <v>1</v>
      </c>
      <c r="J774" s="923" t="s">
        <v>12895</v>
      </c>
      <c r="K774" s="923" t="s">
        <v>12896</v>
      </c>
      <c r="L774" s="923" t="s">
        <v>1611</v>
      </c>
      <c r="M774" s="910">
        <v>6</v>
      </c>
      <c r="N774" s="910">
        <v>5</v>
      </c>
    </row>
    <row r="775" spans="1:14" ht="25.5">
      <c r="A775" s="1616" t="s">
        <v>1504</v>
      </c>
      <c r="B775" s="902">
        <v>298</v>
      </c>
      <c r="C775" s="905" t="s">
        <v>12897</v>
      </c>
      <c r="D775" s="904" t="s">
        <v>10989</v>
      </c>
      <c r="E775" s="903" t="s">
        <v>12898</v>
      </c>
      <c r="F775" s="904" t="s">
        <v>1611</v>
      </c>
      <c r="G775" s="846">
        <v>1</v>
      </c>
      <c r="H775" s="846"/>
      <c r="I775" s="846"/>
      <c r="J775" s="905" t="s">
        <v>8607</v>
      </c>
      <c r="K775" s="904" t="s">
        <v>12899</v>
      </c>
      <c r="L775" s="904" t="s">
        <v>1611</v>
      </c>
      <c r="M775" s="865">
        <v>1</v>
      </c>
      <c r="N775" s="865"/>
    </row>
    <row r="776" spans="1:14" ht="25.5">
      <c r="A776" s="1616"/>
      <c r="B776" s="902">
        <v>299</v>
      </c>
      <c r="C776" s="905" t="s">
        <v>12897</v>
      </c>
      <c r="D776" s="904" t="s">
        <v>10989</v>
      </c>
      <c r="E776" s="903" t="s">
        <v>12898</v>
      </c>
      <c r="F776" s="904" t="s">
        <v>1611</v>
      </c>
      <c r="G776" s="846">
        <v>1</v>
      </c>
      <c r="H776" s="846"/>
      <c r="I776" s="846"/>
      <c r="J776" s="905" t="s">
        <v>12900</v>
      </c>
      <c r="K776" s="904" t="s">
        <v>12901</v>
      </c>
      <c r="L776" s="904" t="s">
        <v>1611</v>
      </c>
      <c r="M776" s="865">
        <v>1</v>
      </c>
      <c r="N776" s="865"/>
    </row>
    <row r="777" spans="1:14" ht="25.5">
      <c r="A777" s="1616"/>
      <c r="B777" s="902">
        <v>300</v>
      </c>
      <c r="C777" s="905" t="s">
        <v>12897</v>
      </c>
      <c r="D777" s="904" t="s">
        <v>10989</v>
      </c>
      <c r="E777" s="903" t="s">
        <v>12898</v>
      </c>
      <c r="F777" s="904" t="s">
        <v>1611</v>
      </c>
      <c r="G777" s="846">
        <v>1</v>
      </c>
      <c r="H777" s="846"/>
      <c r="I777" s="846"/>
      <c r="J777" s="905" t="s">
        <v>2770</v>
      </c>
      <c r="K777" s="904" t="s">
        <v>1381</v>
      </c>
      <c r="L777" s="904" t="s">
        <v>1611</v>
      </c>
      <c r="M777" s="865"/>
      <c r="N777" s="865">
        <v>1</v>
      </c>
    </row>
    <row r="778" spans="1:14" ht="25.5">
      <c r="A778" s="1616"/>
      <c r="B778" s="902">
        <v>301</v>
      </c>
      <c r="C778" s="905" t="s">
        <v>12897</v>
      </c>
      <c r="D778" s="904" t="s">
        <v>10989</v>
      </c>
      <c r="E778" s="903" t="s">
        <v>12898</v>
      </c>
      <c r="F778" s="904" t="s">
        <v>1611</v>
      </c>
      <c r="G778" s="846">
        <v>1</v>
      </c>
      <c r="H778" s="846"/>
      <c r="I778" s="846"/>
      <c r="J778" s="905" t="s">
        <v>3788</v>
      </c>
      <c r="K778" s="904" t="s">
        <v>5206</v>
      </c>
      <c r="L778" s="904" t="s">
        <v>1611</v>
      </c>
      <c r="M778" s="865"/>
      <c r="N778" s="865">
        <v>1</v>
      </c>
    </row>
    <row r="779" spans="1:14" ht="25.5">
      <c r="A779" s="1616"/>
      <c r="B779" s="902">
        <v>302</v>
      </c>
      <c r="C779" s="905" t="s">
        <v>12897</v>
      </c>
      <c r="D779" s="904" t="s">
        <v>10989</v>
      </c>
      <c r="E779" s="903" t="s">
        <v>12898</v>
      </c>
      <c r="F779" s="904" t="s">
        <v>1611</v>
      </c>
      <c r="G779" s="846">
        <v>1</v>
      </c>
      <c r="H779" s="846"/>
      <c r="I779" s="846"/>
      <c r="J779" s="905" t="s">
        <v>3232</v>
      </c>
      <c r="K779" s="904" t="s">
        <v>7137</v>
      </c>
      <c r="L779" s="904" t="s">
        <v>1611</v>
      </c>
      <c r="M779" s="865"/>
      <c r="N779" s="865">
        <v>1</v>
      </c>
    </row>
    <row r="780" spans="1:14" ht="38.25">
      <c r="A780" s="1616"/>
      <c r="B780" s="902">
        <v>303</v>
      </c>
      <c r="C780" s="905" t="s">
        <v>12897</v>
      </c>
      <c r="D780" s="904" t="s">
        <v>10989</v>
      </c>
      <c r="E780" s="903" t="s">
        <v>12898</v>
      </c>
      <c r="F780" s="904" t="s">
        <v>1611</v>
      </c>
      <c r="G780" s="846">
        <v>1</v>
      </c>
      <c r="H780" s="846"/>
      <c r="I780" s="846"/>
      <c r="J780" s="905" t="s">
        <v>12319</v>
      </c>
      <c r="K780" s="904" t="s">
        <v>1381</v>
      </c>
      <c r="L780" s="904" t="s">
        <v>1611</v>
      </c>
      <c r="M780" s="865"/>
      <c r="N780" s="865">
        <v>3</v>
      </c>
    </row>
    <row r="781" spans="1:14" ht="25.5">
      <c r="A781" s="1616"/>
      <c r="B781" s="902">
        <v>304</v>
      </c>
      <c r="C781" s="905" t="s">
        <v>12897</v>
      </c>
      <c r="D781" s="904" t="s">
        <v>10989</v>
      </c>
      <c r="E781" s="903" t="s">
        <v>12898</v>
      </c>
      <c r="F781" s="904" t="s">
        <v>1611</v>
      </c>
      <c r="G781" s="846"/>
      <c r="H781" s="846">
        <v>1</v>
      </c>
      <c r="I781" s="846"/>
      <c r="J781" s="905" t="s">
        <v>5005</v>
      </c>
      <c r="K781" s="904" t="s">
        <v>1381</v>
      </c>
      <c r="L781" s="904" t="s">
        <v>1611</v>
      </c>
      <c r="M781" s="865">
        <v>1</v>
      </c>
      <c r="N781" s="865"/>
    </row>
    <row r="782" spans="1:14" ht="38.25">
      <c r="A782" s="1616"/>
      <c r="B782" s="902">
        <v>305</v>
      </c>
      <c r="C782" s="905" t="s">
        <v>12897</v>
      </c>
      <c r="D782" s="904" t="s">
        <v>10989</v>
      </c>
      <c r="E782" s="903" t="s">
        <v>12898</v>
      </c>
      <c r="F782" s="904" t="s">
        <v>1611</v>
      </c>
      <c r="G782" s="846"/>
      <c r="H782" s="846">
        <v>1</v>
      </c>
      <c r="I782" s="846"/>
      <c r="J782" s="905" t="s">
        <v>12902</v>
      </c>
      <c r="K782" s="905" t="s">
        <v>40</v>
      </c>
      <c r="L782" s="905" t="s">
        <v>1611</v>
      </c>
      <c r="M782" s="865">
        <v>4</v>
      </c>
      <c r="N782" s="865"/>
    </row>
    <row r="783" spans="1:14" ht="25.5">
      <c r="A783" s="1616"/>
      <c r="B783" s="902">
        <v>306</v>
      </c>
      <c r="C783" s="905" t="s">
        <v>12897</v>
      </c>
      <c r="D783" s="904" t="s">
        <v>10989</v>
      </c>
      <c r="E783" s="903" t="s">
        <v>12898</v>
      </c>
      <c r="F783" s="904" t="s">
        <v>1611</v>
      </c>
      <c r="G783" s="846"/>
      <c r="H783" s="846"/>
      <c r="I783" s="846">
        <v>1</v>
      </c>
      <c r="J783" s="905" t="s">
        <v>5201</v>
      </c>
      <c r="K783" s="904" t="s">
        <v>5204</v>
      </c>
      <c r="L783" s="904" t="s">
        <v>1611</v>
      </c>
      <c r="M783" s="865">
        <v>1</v>
      </c>
      <c r="N783" s="865"/>
    </row>
    <row r="784" spans="1:14" ht="38.25">
      <c r="A784" s="1616"/>
      <c r="B784" s="902">
        <v>307</v>
      </c>
      <c r="C784" s="905" t="s">
        <v>12903</v>
      </c>
      <c r="D784" s="904" t="s">
        <v>12904</v>
      </c>
      <c r="E784" s="903" t="s">
        <v>12905</v>
      </c>
      <c r="F784" s="904" t="s">
        <v>10243</v>
      </c>
      <c r="G784" s="846">
        <v>1</v>
      </c>
      <c r="H784" s="846"/>
      <c r="I784" s="846"/>
      <c r="J784" s="905" t="s">
        <v>10252</v>
      </c>
      <c r="K784" s="904" t="s">
        <v>1381</v>
      </c>
      <c r="L784" s="904" t="s">
        <v>362</v>
      </c>
      <c r="M784" s="865"/>
      <c r="N784" s="865">
        <v>1</v>
      </c>
    </row>
    <row r="785" spans="1:14" ht="38.25">
      <c r="A785" s="1616"/>
      <c r="B785" s="902">
        <v>308</v>
      </c>
      <c r="C785" s="905" t="s">
        <v>12903</v>
      </c>
      <c r="D785" s="904" t="s">
        <v>12904</v>
      </c>
      <c r="E785" s="903" t="s">
        <v>12905</v>
      </c>
      <c r="F785" s="904" t="s">
        <v>10243</v>
      </c>
      <c r="G785" s="846">
        <v>1</v>
      </c>
      <c r="H785" s="846"/>
      <c r="I785" s="846"/>
      <c r="J785" s="905" t="s">
        <v>10258</v>
      </c>
      <c r="K785" s="904" t="s">
        <v>11386</v>
      </c>
      <c r="L785" s="904" t="s">
        <v>362</v>
      </c>
      <c r="M785" s="865"/>
      <c r="N785" s="865">
        <v>1</v>
      </c>
    </row>
    <row r="786" spans="1:14" ht="38.25">
      <c r="A786" s="1616"/>
      <c r="B786" s="902">
        <v>309</v>
      </c>
      <c r="C786" s="905" t="s">
        <v>12903</v>
      </c>
      <c r="D786" s="904" t="s">
        <v>12904</v>
      </c>
      <c r="E786" s="903" t="s">
        <v>12905</v>
      </c>
      <c r="F786" s="904" t="s">
        <v>10243</v>
      </c>
      <c r="G786" s="846">
        <v>1</v>
      </c>
      <c r="H786" s="846"/>
      <c r="I786" s="846"/>
      <c r="J786" s="905" t="s">
        <v>12906</v>
      </c>
      <c r="K786" s="904" t="s">
        <v>1381</v>
      </c>
      <c r="L786" s="904" t="s">
        <v>1640</v>
      </c>
      <c r="M786" s="865">
        <v>1</v>
      </c>
      <c r="N786" s="865"/>
    </row>
    <row r="787" spans="1:14" ht="38.25">
      <c r="A787" s="1616"/>
      <c r="B787" s="902">
        <v>310</v>
      </c>
      <c r="C787" s="905" t="s">
        <v>12903</v>
      </c>
      <c r="D787" s="904" t="s">
        <v>12904</v>
      </c>
      <c r="E787" s="903" t="s">
        <v>12905</v>
      </c>
      <c r="F787" s="904" t="s">
        <v>10243</v>
      </c>
      <c r="G787" s="846">
        <v>1</v>
      </c>
      <c r="H787" s="846"/>
      <c r="I787" s="846"/>
      <c r="J787" s="905" t="s">
        <v>10253</v>
      </c>
      <c r="K787" s="904" t="s">
        <v>12907</v>
      </c>
      <c r="L787" s="904" t="s">
        <v>1640</v>
      </c>
      <c r="M787" s="865">
        <v>1</v>
      </c>
      <c r="N787" s="865"/>
    </row>
    <row r="788" spans="1:14" ht="38.25">
      <c r="A788" s="1616"/>
      <c r="B788" s="902">
        <v>311</v>
      </c>
      <c r="C788" s="905" t="s">
        <v>12903</v>
      </c>
      <c r="D788" s="904" t="s">
        <v>12904</v>
      </c>
      <c r="E788" s="903" t="s">
        <v>12905</v>
      </c>
      <c r="F788" s="904" t="s">
        <v>10243</v>
      </c>
      <c r="G788" s="846">
        <v>1</v>
      </c>
      <c r="H788" s="846"/>
      <c r="I788" s="846"/>
      <c r="J788" s="905" t="s">
        <v>9309</v>
      </c>
      <c r="K788" s="904" t="s">
        <v>1381</v>
      </c>
      <c r="L788" s="904" t="s">
        <v>9373</v>
      </c>
      <c r="M788" s="865">
        <v>1</v>
      </c>
      <c r="N788" s="865"/>
    </row>
    <row r="789" spans="1:14" ht="38.25">
      <c r="A789" s="1616"/>
      <c r="B789" s="902">
        <v>312</v>
      </c>
      <c r="C789" s="905" t="s">
        <v>12903</v>
      </c>
      <c r="D789" s="904" t="s">
        <v>12904</v>
      </c>
      <c r="E789" s="903" t="s">
        <v>12905</v>
      </c>
      <c r="F789" s="904" t="s">
        <v>10243</v>
      </c>
      <c r="G789" s="846">
        <v>1</v>
      </c>
      <c r="H789" s="846"/>
      <c r="I789" s="846"/>
      <c r="J789" s="905" t="s">
        <v>6714</v>
      </c>
      <c r="K789" s="904" t="s">
        <v>1381</v>
      </c>
      <c r="L789" s="904" t="s">
        <v>9373</v>
      </c>
      <c r="M789" s="865"/>
      <c r="N789" s="865">
        <v>1</v>
      </c>
    </row>
    <row r="790" spans="1:14" ht="38.25">
      <c r="A790" s="1616"/>
      <c r="B790" s="902">
        <v>313</v>
      </c>
      <c r="C790" s="905" t="s">
        <v>12903</v>
      </c>
      <c r="D790" s="904" t="s">
        <v>12904</v>
      </c>
      <c r="E790" s="903" t="s">
        <v>12905</v>
      </c>
      <c r="F790" s="904" t="s">
        <v>10243</v>
      </c>
      <c r="G790" s="846">
        <v>1</v>
      </c>
      <c r="H790" s="846"/>
      <c r="I790" s="846"/>
      <c r="J790" s="905" t="s">
        <v>9318</v>
      </c>
      <c r="K790" s="904" t="s">
        <v>5207</v>
      </c>
      <c r="L790" s="904" t="s">
        <v>9373</v>
      </c>
      <c r="M790" s="865"/>
      <c r="N790" s="865">
        <v>1</v>
      </c>
    </row>
    <row r="791" spans="1:14" ht="38.25">
      <c r="A791" s="1616"/>
      <c r="B791" s="902">
        <v>314</v>
      </c>
      <c r="C791" s="905" t="s">
        <v>12903</v>
      </c>
      <c r="D791" s="904" t="s">
        <v>12904</v>
      </c>
      <c r="E791" s="903" t="s">
        <v>12905</v>
      </c>
      <c r="F791" s="904" t="s">
        <v>10243</v>
      </c>
      <c r="G791" s="846">
        <v>1</v>
      </c>
      <c r="H791" s="846"/>
      <c r="I791" s="846"/>
      <c r="J791" s="905" t="s">
        <v>6718</v>
      </c>
      <c r="K791" s="904" t="s">
        <v>10255</v>
      </c>
      <c r="L791" s="904" t="s">
        <v>9373</v>
      </c>
      <c r="M791" s="865"/>
      <c r="N791" s="865">
        <v>1</v>
      </c>
    </row>
    <row r="792" spans="1:14" ht="38.25">
      <c r="A792" s="1616"/>
      <c r="B792" s="902">
        <v>315</v>
      </c>
      <c r="C792" s="905" t="s">
        <v>12903</v>
      </c>
      <c r="D792" s="904" t="s">
        <v>12904</v>
      </c>
      <c r="E792" s="903" t="s">
        <v>12905</v>
      </c>
      <c r="F792" s="904" t="s">
        <v>10243</v>
      </c>
      <c r="G792" s="846">
        <v>1</v>
      </c>
      <c r="H792" s="846"/>
      <c r="I792" s="846"/>
      <c r="J792" s="905" t="s">
        <v>12908</v>
      </c>
      <c r="K792" s="904" t="s">
        <v>12909</v>
      </c>
      <c r="L792" s="904" t="s">
        <v>9373</v>
      </c>
      <c r="M792" s="865"/>
      <c r="N792" s="865">
        <v>1</v>
      </c>
    </row>
    <row r="793" spans="1:14" ht="38.25">
      <c r="A793" s="1616"/>
      <c r="B793" s="902">
        <v>316</v>
      </c>
      <c r="C793" s="905" t="s">
        <v>12903</v>
      </c>
      <c r="D793" s="904" t="s">
        <v>12904</v>
      </c>
      <c r="E793" s="903" t="s">
        <v>12905</v>
      </c>
      <c r="F793" s="904" t="s">
        <v>10243</v>
      </c>
      <c r="G793" s="846"/>
      <c r="H793" s="846">
        <v>1</v>
      </c>
      <c r="I793" s="846"/>
      <c r="J793" s="905" t="s">
        <v>9317</v>
      </c>
      <c r="K793" s="905" t="s">
        <v>5206</v>
      </c>
      <c r="L793" s="905" t="s">
        <v>9373</v>
      </c>
      <c r="M793" s="865"/>
      <c r="N793" s="865">
        <v>1</v>
      </c>
    </row>
    <row r="794" spans="1:14" ht="38.25">
      <c r="A794" s="1616"/>
      <c r="B794" s="902">
        <v>317</v>
      </c>
      <c r="C794" s="905" t="s">
        <v>12903</v>
      </c>
      <c r="D794" s="904" t="s">
        <v>12904</v>
      </c>
      <c r="E794" s="903" t="s">
        <v>12905</v>
      </c>
      <c r="F794" s="904" t="s">
        <v>10243</v>
      </c>
      <c r="G794" s="846"/>
      <c r="H794" s="846">
        <v>1</v>
      </c>
      <c r="I794" s="846"/>
      <c r="J794" s="905" t="s">
        <v>12910</v>
      </c>
      <c r="K794" s="905" t="s">
        <v>117</v>
      </c>
      <c r="L794" s="905" t="s">
        <v>1640</v>
      </c>
      <c r="M794" s="865">
        <v>3</v>
      </c>
      <c r="N794" s="865"/>
    </row>
    <row r="795" spans="1:14" ht="38.25">
      <c r="A795" s="1616"/>
      <c r="B795" s="902">
        <v>318</v>
      </c>
      <c r="C795" s="905" t="s">
        <v>12903</v>
      </c>
      <c r="D795" s="904" t="s">
        <v>12904</v>
      </c>
      <c r="E795" s="903" t="s">
        <v>12905</v>
      </c>
      <c r="F795" s="904" t="s">
        <v>10243</v>
      </c>
      <c r="G795" s="846"/>
      <c r="H795" s="846"/>
      <c r="I795" s="846">
        <v>1</v>
      </c>
      <c r="J795" s="905" t="s">
        <v>11424</v>
      </c>
      <c r="K795" s="905" t="s">
        <v>10245</v>
      </c>
      <c r="L795" s="904" t="s">
        <v>362</v>
      </c>
      <c r="M795" s="865">
        <v>1</v>
      </c>
      <c r="N795" s="865"/>
    </row>
    <row r="796" spans="1:14" ht="38.25">
      <c r="A796" s="1616"/>
      <c r="B796" s="902">
        <v>319</v>
      </c>
      <c r="C796" s="905" t="s">
        <v>12903</v>
      </c>
      <c r="D796" s="904" t="s">
        <v>12904</v>
      </c>
      <c r="E796" s="903" t="s">
        <v>12905</v>
      </c>
      <c r="F796" s="904" t="s">
        <v>10243</v>
      </c>
      <c r="G796" s="846"/>
      <c r="H796" s="846"/>
      <c r="I796" s="846">
        <v>1</v>
      </c>
      <c r="J796" s="905" t="s">
        <v>12911</v>
      </c>
      <c r="K796" s="905" t="s">
        <v>7133</v>
      </c>
      <c r="L796" s="905" t="s">
        <v>1640</v>
      </c>
      <c r="M796" s="865">
        <v>1</v>
      </c>
      <c r="N796" s="865"/>
    </row>
    <row r="797" spans="1:14" ht="38.25">
      <c r="A797" s="1616"/>
      <c r="B797" s="902">
        <v>320</v>
      </c>
      <c r="C797" s="905" t="s">
        <v>12903</v>
      </c>
      <c r="D797" s="904" t="s">
        <v>12904</v>
      </c>
      <c r="E797" s="903" t="s">
        <v>12905</v>
      </c>
      <c r="F797" s="904" t="s">
        <v>10243</v>
      </c>
      <c r="G797" s="846"/>
      <c r="H797" s="846"/>
      <c r="I797" s="846">
        <v>1</v>
      </c>
      <c r="J797" s="905" t="s">
        <v>12912</v>
      </c>
      <c r="K797" s="905" t="s">
        <v>7136</v>
      </c>
      <c r="L797" s="904" t="s">
        <v>1640</v>
      </c>
      <c r="M797" s="865"/>
      <c r="N797" s="865">
        <v>1</v>
      </c>
    </row>
    <row r="798" spans="1:14" ht="38.25">
      <c r="A798" s="1616"/>
      <c r="B798" s="902">
        <v>321</v>
      </c>
      <c r="C798" s="905" t="s">
        <v>12903</v>
      </c>
      <c r="D798" s="904" t="s">
        <v>12904</v>
      </c>
      <c r="E798" s="903" t="s">
        <v>12905</v>
      </c>
      <c r="F798" s="904" t="s">
        <v>10243</v>
      </c>
      <c r="G798" s="846"/>
      <c r="H798" s="846"/>
      <c r="I798" s="846">
        <v>1</v>
      </c>
      <c r="J798" s="905" t="s">
        <v>12913</v>
      </c>
      <c r="K798" s="905" t="s">
        <v>5204</v>
      </c>
      <c r="L798" s="905" t="s">
        <v>1640</v>
      </c>
      <c r="M798" s="865"/>
      <c r="N798" s="865">
        <v>1</v>
      </c>
    </row>
    <row r="799" spans="1:14" ht="38.25">
      <c r="A799" s="1616"/>
      <c r="B799" s="902">
        <v>322</v>
      </c>
      <c r="C799" s="905" t="s">
        <v>12903</v>
      </c>
      <c r="D799" s="904" t="s">
        <v>12904</v>
      </c>
      <c r="E799" s="903" t="s">
        <v>12905</v>
      </c>
      <c r="F799" s="904" t="s">
        <v>10243</v>
      </c>
      <c r="G799" s="846"/>
      <c r="H799" s="846"/>
      <c r="I799" s="846">
        <v>1</v>
      </c>
      <c r="J799" s="905" t="s">
        <v>10254</v>
      </c>
      <c r="K799" s="905" t="s">
        <v>10259</v>
      </c>
      <c r="L799" s="905" t="s">
        <v>1640</v>
      </c>
      <c r="M799" s="865"/>
      <c r="N799" s="865">
        <v>1</v>
      </c>
    </row>
    <row r="800" spans="1:14" ht="38.25">
      <c r="A800" s="1616"/>
      <c r="B800" s="902">
        <v>323</v>
      </c>
      <c r="C800" s="905" t="s">
        <v>12903</v>
      </c>
      <c r="D800" s="904" t="s">
        <v>12904</v>
      </c>
      <c r="E800" s="903" t="s">
        <v>12905</v>
      </c>
      <c r="F800" s="904" t="s">
        <v>10243</v>
      </c>
      <c r="G800" s="846"/>
      <c r="H800" s="846"/>
      <c r="I800" s="846">
        <v>1</v>
      </c>
      <c r="J800" s="905" t="s">
        <v>12914</v>
      </c>
      <c r="K800" s="905" t="s">
        <v>117</v>
      </c>
      <c r="L800" s="904" t="s">
        <v>1640</v>
      </c>
      <c r="M800" s="865"/>
      <c r="N800" s="865">
        <v>3</v>
      </c>
    </row>
    <row r="801" spans="1:14" ht="51">
      <c r="A801" s="1616"/>
      <c r="B801" s="902">
        <v>324</v>
      </c>
      <c r="C801" s="905" t="s">
        <v>12915</v>
      </c>
      <c r="D801" s="904" t="s">
        <v>12916</v>
      </c>
      <c r="E801" s="903" t="s">
        <v>12917</v>
      </c>
      <c r="F801" s="904" t="s">
        <v>12918</v>
      </c>
      <c r="G801" s="846">
        <v>1</v>
      </c>
      <c r="H801" s="846"/>
      <c r="I801" s="846"/>
      <c r="J801" s="905" t="s">
        <v>11398</v>
      </c>
      <c r="K801" s="904" t="s">
        <v>1381</v>
      </c>
      <c r="L801" s="904" t="s">
        <v>6070</v>
      </c>
      <c r="M801" s="814"/>
      <c r="N801" s="814">
        <v>1</v>
      </c>
    </row>
    <row r="802" spans="1:14" ht="51">
      <c r="A802" s="1616"/>
      <c r="B802" s="902">
        <v>325</v>
      </c>
      <c r="C802" s="905" t="s">
        <v>12915</v>
      </c>
      <c r="D802" s="904" t="s">
        <v>12916</v>
      </c>
      <c r="E802" s="903" t="s">
        <v>12917</v>
      </c>
      <c r="F802" s="904" t="s">
        <v>12918</v>
      </c>
      <c r="G802" s="846"/>
      <c r="H802" s="846">
        <v>1</v>
      </c>
      <c r="I802" s="846"/>
      <c r="J802" s="819" t="s">
        <v>12919</v>
      </c>
      <c r="K802" s="819" t="s">
        <v>12920</v>
      </c>
      <c r="L802" s="819" t="s">
        <v>362</v>
      </c>
      <c r="M802" s="814">
        <v>1</v>
      </c>
      <c r="N802" s="814"/>
    </row>
    <row r="803" spans="1:14" ht="51">
      <c r="A803" s="1616"/>
      <c r="B803" s="902">
        <v>326</v>
      </c>
      <c r="C803" s="905" t="s">
        <v>12915</v>
      </c>
      <c r="D803" s="904" t="s">
        <v>12916</v>
      </c>
      <c r="E803" s="903" t="s">
        <v>12917</v>
      </c>
      <c r="F803" s="904" t="s">
        <v>12918</v>
      </c>
      <c r="G803" s="846"/>
      <c r="H803" s="846">
        <v>1</v>
      </c>
      <c r="I803" s="846"/>
      <c r="J803" s="819" t="s">
        <v>12921</v>
      </c>
      <c r="K803" s="819" t="s">
        <v>1167</v>
      </c>
      <c r="L803" s="819" t="s">
        <v>1640</v>
      </c>
      <c r="M803" s="814"/>
      <c r="N803" s="814">
        <v>1</v>
      </c>
    </row>
    <row r="804" spans="1:14" ht="51">
      <c r="A804" s="1616"/>
      <c r="B804" s="902">
        <v>327</v>
      </c>
      <c r="C804" s="905" t="s">
        <v>12915</v>
      </c>
      <c r="D804" s="904" t="s">
        <v>12916</v>
      </c>
      <c r="E804" s="903" t="s">
        <v>12917</v>
      </c>
      <c r="F804" s="904" t="s">
        <v>12918</v>
      </c>
      <c r="G804" s="846"/>
      <c r="H804" s="846"/>
      <c r="I804" s="846">
        <v>1</v>
      </c>
      <c r="J804" s="819" t="s">
        <v>11401</v>
      </c>
      <c r="K804" s="819" t="s">
        <v>5146</v>
      </c>
      <c r="L804" s="819" t="s">
        <v>362</v>
      </c>
      <c r="M804" s="814"/>
      <c r="N804" s="814">
        <v>1</v>
      </c>
    </row>
    <row r="805" spans="1:14" ht="51">
      <c r="A805" s="1616"/>
      <c r="B805" s="902">
        <v>328</v>
      </c>
      <c r="C805" s="905" t="s">
        <v>12915</v>
      </c>
      <c r="D805" s="904" t="s">
        <v>12916</v>
      </c>
      <c r="E805" s="903" t="s">
        <v>12917</v>
      </c>
      <c r="F805" s="904" t="s">
        <v>12918</v>
      </c>
      <c r="G805" s="846"/>
      <c r="H805" s="846"/>
      <c r="I805" s="846">
        <v>1</v>
      </c>
      <c r="J805" s="819" t="s">
        <v>11412</v>
      </c>
      <c r="K805" s="819" t="s">
        <v>12922</v>
      </c>
      <c r="L805" s="819" t="s">
        <v>1640</v>
      </c>
      <c r="M805" s="814"/>
      <c r="N805" s="814">
        <v>1</v>
      </c>
    </row>
    <row r="806" spans="1:14" ht="51">
      <c r="A806" s="1616"/>
      <c r="B806" s="902">
        <v>329</v>
      </c>
      <c r="C806" s="905" t="s">
        <v>12915</v>
      </c>
      <c r="D806" s="904" t="s">
        <v>12916</v>
      </c>
      <c r="E806" s="903" t="s">
        <v>12917</v>
      </c>
      <c r="F806" s="904" t="s">
        <v>12918</v>
      </c>
      <c r="G806" s="846"/>
      <c r="H806" s="846"/>
      <c r="I806" s="846">
        <v>1</v>
      </c>
      <c r="J806" s="819" t="s">
        <v>12923</v>
      </c>
      <c r="K806" s="819" t="s">
        <v>1165</v>
      </c>
      <c r="L806" s="819" t="s">
        <v>1640</v>
      </c>
      <c r="M806" s="814">
        <v>1</v>
      </c>
      <c r="N806" s="814"/>
    </row>
    <row r="807" spans="1:14" ht="51">
      <c r="A807" s="1616"/>
      <c r="B807" s="902">
        <v>330</v>
      </c>
      <c r="C807" s="905" t="s">
        <v>12915</v>
      </c>
      <c r="D807" s="904" t="s">
        <v>12916</v>
      </c>
      <c r="E807" s="903" t="s">
        <v>12917</v>
      </c>
      <c r="F807" s="904" t="s">
        <v>12918</v>
      </c>
      <c r="G807" s="846"/>
      <c r="H807" s="846"/>
      <c r="I807" s="846">
        <v>1</v>
      </c>
      <c r="J807" s="819" t="s">
        <v>11415</v>
      </c>
      <c r="K807" s="819" t="s">
        <v>1165</v>
      </c>
      <c r="L807" s="819" t="s">
        <v>1611</v>
      </c>
      <c r="M807" s="814"/>
      <c r="N807" s="814">
        <v>1</v>
      </c>
    </row>
    <row r="808" spans="1:14" ht="25.5">
      <c r="A808" s="1616" t="s">
        <v>2002</v>
      </c>
      <c r="B808" s="902">
        <v>331</v>
      </c>
      <c r="C808" s="905" t="s">
        <v>12924</v>
      </c>
      <c r="D808" s="904" t="s">
        <v>11041</v>
      </c>
      <c r="E808" s="903" t="s">
        <v>12925</v>
      </c>
      <c r="F808" s="904" t="s">
        <v>1640</v>
      </c>
      <c r="G808" s="846">
        <v>1</v>
      </c>
      <c r="H808" s="846"/>
      <c r="I808" s="846"/>
      <c r="J808" s="904" t="s">
        <v>12926</v>
      </c>
      <c r="K808" s="904" t="s">
        <v>12927</v>
      </c>
      <c r="L808" s="904" t="s">
        <v>1640</v>
      </c>
      <c r="M808" s="865"/>
      <c r="N808" s="865">
        <v>1</v>
      </c>
    </row>
    <row r="809" spans="1:14" ht="25.5">
      <c r="A809" s="1616"/>
      <c r="B809" s="902">
        <v>332</v>
      </c>
      <c r="C809" s="905" t="s">
        <v>12924</v>
      </c>
      <c r="D809" s="904" t="s">
        <v>11041</v>
      </c>
      <c r="E809" s="903" t="s">
        <v>12925</v>
      </c>
      <c r="F809" s="904" t="s">
        <v>1640</v>
      </c>
      <c r="G809" s="846">
        <v>1</v>
      </c>
      <c r="H809" s="846"/>
      <c r="I809" s="846"/>
      <c r="J809" s="904" t="s">
        <v>12928</v>
      </c>
      <c r="K809" s="904" t="s">
        <v>12929</v>
      </c>
      <c r="L809" s="904" t="s">
        <v>1640</v>
      </c>
      <c r="M809" s="865">
        <v>1</v>
      </c>
      <c r="N809" s="865"/>
    </row>
    <row r="810" spans="1:14" ht="25.5">
      <c r="A810" s="1616"/>
      <c r="B810" s="902">
        <v>333</v>
      </c>
      <c r="C810" s="905" t="s">
        <v>12924</v>
      </c>
      <c r="D810" s="904" t="s">
        <v>11041</v>
      </c>
      <c r="E810" s="903" t="s">
        <v>12925</v>
      </c>
      <c r="F810" s="904" t="s">
        <v>1640</v>
      </c>
      <c r="G810" s="846">
        <v>1</v>
      </c>
      <c r="H810" s="846"/>
      <c r="I810" s="846"/>
      <c r="J810" s="904" t="s">
        <v>12930</v>
      </c>
      <c r="K810" s="904" t="s">
        <v>12931</v>
      </c>
      <c r="L810" s="904" t="s">
        <v>1640</v>
      </c>
      <c r="M810" s="865"/>
      <c r="N810" s="865">
        <v>1</v>
      </c>
    </row>
    <row r="811" spans="1:14" ht="25.5">
      <c r="A811" s="1616"/>
      <c r="B811" s="902">
        <v>334</v>
      </c>
      <c r="C811" s="905" t="s">
        <v>12924</v>
      </c>
      <c r="D811" s="904" t="s">
        <v>11041</v>
      </c>
      <c r="E811" s="903" t="s">
        <v>12925</v>
      </c>
      <c r="F811" s="904" t="s">
        <v>1640</v>
      </c>
      <c r="G811" s="846">
        <v>1</v>
      </c>
      <c r="H811" s="846"/>
      <c r="I811" s="846"/>
      <c r="J811" s="904" t="s">
        <v>12932</v>
      </c>
      <c r="K811" s="904" t="s">
        <v>12933</v>
      </c>
      <c r="L811" s="904" t="s">
        <v>1640</v>
      </c>
      <c r="M811" s="865"/>
      <c r="N811" s="865">
        <v>1</v>
      </c>
    </row>
    <row r="812" spans="1:14" ht="25.5">
      <c r="A812" s="1616"/>
      <c r="B812" s="902">
        <v>335</v>
      </c>
      <c r="C812" s="905" t="s">
        <v>12924</v>
      </c>
      <c r="D812" s="904" t="s">
        <v>11041</v>
      </c>
      <c r="E812" s="903" t="s">
        <v>12925</v>
      </c>
      <c r="F812" s="904" t="s">
        <v>1640</v>
      </c>
      <c r="G812" s="846">
        <v>1</v>
      </c>
      <c r="H812" s="846"/>
      <c r="I812" s="846"/>
      <c r="J812" s="904" t="s">
        <v>12934</v>
      </c>
      <c r="K812" s="904" t="s">
        <v>12935</v>
      </c>
      <c r="L812" s="904" t="s">
        <v>1640</v>
      </c>
      <c r="M812" s="865">
        <v>1</v>
      </c>
      <c r="N812" s="865"/>
    </row>
    <row r="813" spans="1:14" ht="25.5">
      <c r="A813" s="1616"/>
      <c r="B813" s="902">
        <v>336</v>
      </c>
      <c r="C813" s="905" t="s">
        <v>12924</v>
      </c>
      <c r="D813" s="904" t="s">
        <v>11041</v>
      </c>
      <c r="E813" s="903" t="s">
        <v>12925</v>
      </c>
      <c r="F813" s="904" t="s">
        <v>1640</v>
      </c>
      <c r="G813" s="846">
        <v>1</v>
      </c>
      <c r="H813" s="846"/>
      <c r="I813" s="846"/>
      <c r="J813" s="904" t="s">
        <v>12936</v>
      </c>
      <c r="K813" s="904" t="s">
        <v>12937</v>
      </c>
      <c r="L813" s="904" t="s">
        <v>1640</v>
      </c>
      <c r="M813" s="865"/>
      <c r="N813" s="865">
        <v>1</v>
      </c>
    </row>
    <row r="814" spans="1:14" ht="25.5">
      <c r="A814" s="1616"/>
      <c r="B814" s="902">
        <v>337</v>
      </c>
      <c r="C814" s="905" t="s">
        <v>12924</v>
      </c>
      <c r="D814" s="904" t="s">
        <v>11041</v>
      </c>
      <c r="E814" s="903" t="s">
        <v>12925</v>
      </c>
      <c r="F814" s="904" t="s">
        <v>1640</v>
      </c>
      <c r="G814" s="846">
        <v>1</v>
      </c>
      <c r="H814" s="846"/>
      <c r="I814" s="846"/>
      <c r="J814" s="904" t="s">
        <v>12938</v>
      </c>
      <c r="K814" s="904" t="s">
        <v>12939</v>
      </c>
      <c r="L814" s="904" t="s">
        <v>1640</v>
      </c>
      <c r="M814" s="865"/>
      <c r="N814" s="865">
        <v>1</v>
      </c>
    </row>
    <row r="815" spans="1:14" ht="25.5">
      <c r="A815" s="1616"/>
      <c r="B815" s="902">
        <v>338</v>
      </c>
      <c r="C815" s="905" t="s">
        <v>12924</v>
      </c>
      <c r="D815" s="904" t="s">
        <v>11041</v>
      </c>
      <c r="E815" s="903" t="s">
        <v>12925</v>
      </c>
      <c r="F815" s="904" t="s">
        <v>1640</v>
      </c>
      <c r="G815" s="846">
        <v>1</v>
      </c>
      <c r="H815" s="846"/>
      <c r="I815" s="846"/>
      <c r="J815" s="904" t="s">
        <v>12940</v>
      </c>
      <c r="K815" s="904" t="s">
        <v>12365</v>
      </c>
      <c r="L815" s="904" t="s">
        <v>1640</v>
      </c>
      <c r="M815" s="865">
        <v>1</v>
      </c>
      <c r="N815" s="865"/>
    </row>
    <row r="816" spans="1:14" ht="25.5">
      <c r="A816" s="1616"/>
      <c r="B816" s="902">
        <v>339</v>
      </c>
      <c r="C816" s="905" t="s">
        <v>12924</v>
      </c>
      <c r="D816" s="904" t="s">
        <v>11041</v>
      </c>
      <c r="E816" s="903" t="s">
        <v>12925</v>
      </c>
      <c r="F816" s="904" t="s">
        <v>1640</v>
      </c>
      <c r="G816" s="846">
        <v>1</v>
      </c>
      <c r="H816" s="846"/>
      <c r="I816" s="846"/>
      <c r="J816" s="904" t="s">
        <v>12941</v>
      </c>
      <c r="K816" s="904" t="s">
        <v>12942</v>
      </c>
      <c r="L816" s="904" t="s">
        <v>1640</v>
      </c>
      <c r="M816" s="865">
        <v>1</v>
      </c>
      <c r="N816" s="865"/>
    </row>
    <row r="817" spans="1:14" ht="25.5">
      <c r="A817" s="1616"/>
      <c r="B817" s="902">
        <v>340</v>
      </c>
      <c r="C817" s="905" t="s">
        <v>12924</v>
      </c>
      <c r="D817" s="904" t="s">
        <v>11041</v>
      </c>
      <c r="E817" s="903" t="s">
        <v>12925</v>
      </c>
      <c r="F817" s="904" t="s">
        <v>1640</v>
      </c>
      <c r="G817" s="846"/>
      <c r="H817" s="846">
        <v>1</v>
      </c>
      <c r="I817" s="846"/>
      <c r="J817" s="905" t="s">
        <v>8670</v>
      </c>
      <c r="K817" s="905" t="s">
        <v>12943</v>
      </c>
      <c r="L817" s="905" t="s">
        <v>1640</v>
      </c>
      <c r="M817" s="865">
        <v>1</v>
      </c>
      <c r="N817" s="865"/>
    </row>
    <row r="818" spans="1:14" ht="25.5">
      <c r="A818" s="1616"/>
      <c r="B818" s="902">
        <v>341</v>
      </c>
      <c r="C818" s="905" t="s">
        <v>12924</v>
      </c>
      <c r="D818" s="904" t="s">
        <v>11041</v>
      </c>
      <c r="E818" s="903" t="s">
        <v>12925</v>
      </c>
      <c r="F818" s="904" t="s">
        <v>1640</v>
      </c>
      <c r="G818" s="846"/>
      <c r="H818" s="846">
        <v>1</v>
      </c>
      <c r="I818" s="846"/>
      <c r="J818" s="905" t="s">
        <v>12944</v>
      </c>
      <c r="K818" s="905" t="s">
        <v>12945</v>
      </c>
      <c r="L818" s="905" t="s">
        <v>1640</v>
      </c>
      <c r="M818" s="865"/>
      <c r="N818" s="865">
        <v>1</v>
      </c>
    </row>
    <row r="819" spans="1:14" ht="25.5">
      <c r="A819" s="1616"/>
      <c r="B819" s="902">
        <v>342</v>
      </c>
      <c r="C819" s="905" t="s">
        <v>12924</v>
      </c>
      <c r="D819" s="904" t="s">
        <v>11041</v>
      </c>
      <c r="E819" s="903" t="s">
        <v>12925</v>
      </c>
      <c r="F819" s="904" t="s">
        <v>1640</v>
      </c>
      <c r="G819" s="846"/>
      <c r="H819" s="846">
        <v>1</v>
      </c>
      <c r="I819" s="846"/>
      <c r="J819" s="905" t="s">
        <v>12946</v>
      </c>
      <c r="K819" s="905" t="s">
        <v>12947</v>
      </c>
      <c r="L819" s="905" t="s">
        <v>1640</v>
      </c>
      <c r="M819" s="865"/>
      <c r="N819" s="865">
        <v>1</v>
      </c>
    </row>
    <row r="820" spans="1:14" ht="25.5">
      <c r="A820" s="1616"/>
      <c r="B820" s="902">
        <v>343</v>
      </c>
      <c r="C820" s="905" t="s">
        <v>12924</v>
      </c>
      <c r="D820" s="904" t="s">
        <v>11041</v>
      </c>
      <c r="E820" s="903" t="s">
        <v>12925</v>
      </c>
      <c r="F820" s="904" t="s">
        <v>1640</v>
      </c>
      <c r="G820" s="846"/>
      <c r="H820" s="846">
        <v>1</v>
      </c>
      <c r="I820" s="846"/>
      <c r="J820" s="905" t="s">
        <v>12948</v>
      </c>
      <c r="K820" s="905" t="s">
        <v>12949</v>
      </c>
      <c r="L820" s="905" t="s">
        <v>1640</v>
      </c>
      <c r="M820" s="865"/>
      <c r="N820" s="865">
        <v>1</v>
      </c>
    </row>
    <row r="821" spans="1:14" ht="25.5">
      <c r="A821" s="1616"/>
      <c r="B821" s="902">
        <v>344</v>
      </c>
      <c r="C821" s="905" t="s">
        <v>12924</v>
      </c>
      <c r="D821" s="904" t="s">
        <v>11041</v>
      </c>
      <c r="E821" s="903" t="s">
        <v>12925</v>
      </c>
      <c r="F821" s="904" t="s">
        <v>1640</v>
      </c>
      <c r="G821" s="846"/>
      <c r="H821" s="846">
        <v>1</v>
      </c>
      <c r="I821" s="846"/>
      <c r="J821" s="905" t="s">
        <v>12950</v>
      </c>
      <c r="K821" s="905" t="s">
        <v>12951</v>
      </c>
      <c r="L821" s="905" t="s">
        <v>1640</v>
      </c>
      <c r="M821" s="865">
        <v>1</v>
      </c>
      <c r="N821" s="865"/>
    </row>
    <row r="822" spans="1:14" ht="25.5">
      <c r="A822" s="1616"/>
      <c r="B822" s="902">
        <v>345</v>
      </c>
      <c r="C822" s="905" t="s">
        <v>12924</v>
      </c>
      <c r="D822" s="904" t="s">
        <v>11041</v>
      </c>
      <c r="E822" s="903" t="s">
        <v>12925</v>
      </c>
      <c r="F822" s="904" t="s">
        <v>1640</v>
      </c>
      <c r="G822" s="846"/>
      <c r="H822" s="846">
        <v>1</v>
      </c>
      <c r="I822" s="846"/>
      <c r="J822" s="905" t="s">
        <v>12952</v>
      </c>
      <c r="K822" s="905" t="s">
        <v>12953</v>
      </c>
      <c r="L822" s="905" t="s">
        <v>1640</v>
      </c>
      <c r="M822" s="865"/>
      <c r="N822" s="865">
        <v>1</v>
      </c>
    </row>
    <row r="823" spans="1:14" ht="25.5">
      <c r="A823" s="1616"/>
      <c r="B823" s="902">
        <v>346</v>
      </c>
      <c r="C823" s="905" t="s">
        <v>12924</v>
      </c>
      <c r="D823" s="904" t="s">
        <v>11041</v>
      </c>
      <c r="E823" s="903" t="s">
        <v>12925</v>
      </c>
      <c r="F823" s="904" t="s">
        <v>1640</v>
      </c>
      <c r="G823" s="846"/>
      <c r="H823" s="846">
        <v>1</v>
      </c>
      <c r="I823" s="846"/>
      <c r="J823" s="905" t="s">
        <v>12954</v>
      </c>
      <c r="K823" s="905" t="s">
        <v>12955</v>
      </c>
      <c r="L823" s="905" t="s">
        <v>1640</v>
      </c>
      <c r="M823" s="865">
        <v>1</v>
      </c>
      <c r="N823" s="865"/>
    </row>
    <row r="824" spans="1:14" ht="25.5">
      <c r="A824" s="1616"/>
      <c r="B824" s="902">
        <v>347</v>
      </c>
      <c r="C824" s="905" t="s">
        <v>12924</v>
      </c>
      <c r="D824" s="904" t="s">
        <v>11041</v>
      </c>
      <c r="E824" s="903" t="s">
        <v>12925</v>
      </c>
      <c r="F824" s="904" t="s">
        <v>1640</v>
      </c>
      <c r="G824" s="846"/>
      <c r="H824" s="846">
        <v>1</v>
      </c>
      <c r="I824" s="846"/>
      <c r="J824" s="905" t="s">
        <v>12956</v>
      </c>
      <c r="K824" s="905" t="s">
        <v>12957</v>
      </c>
      <c r="L824" s="905" t="s">
        <v>1640</v>
      </c>
      <c r="M824" s="865">
        <v>1</v>
      </c>
      <c r="N824" s="865"/>
    </row>
    <row r="825" spans="1:14" ht="25.5">
      <c r="A825" s="1616"/>
      <c r="B825" s="902">
        <v>348</v>
      </c>
      <c r="C825" s="905" t="s">
        <v>12924</v>
      </c>
      <c r="D825" s="904" t="s">
        <v>11041</v>
      </c>
      <c r="E825" s="903" t="s">
        <v>12925</v>
      </c>
      <c r="F825" s="904" t="s">
        <v>1640</v>
      </c>
      <c r="G825" s="846"/>
      <c r="H825" s="846">
        <v>1</v>
      </c>
      <c r="I825" s="846"/>
      <c r="J825" s="905" t="s">
        <v>12958</v>
      </c>
      <c r="K825" s="905" t="s">
        <v>12959</v>
      </c>
      <c r="L825" s="905" t="s">
        <v>1640</v>
      </c>
      <c r="M825" s="865"/>
      <c r="N825" s="865">
        <v>1</v>
      </c>
    </row>
    <row r="826" spans="1:14" ht="25.5">
      <c r="A826" s="1616"/>
      <c r="B826" s="902">
        <v>349</v>
      </c>
      <c r="C826" s="905" t="s">
        <v>12924</v>
      </c>
      <c r="D826" s="904" t="s">
        <v>11041</v>
      </c>
      <c r="E826" s="903" t="s">
        <v>12925</v>
      </c>
      <c r="F826" s="904" t="s">
        <v>1640</v>
      </c>
      <c r="G826" s="846"/>
      <c r="H826" s="846">
        <v>1</v>
      </c>
      <c r="I826" s="846"/>
      <c r="J826" s="905" t="s">
        <v>12960</v>
      </c>
      <c r="K826" s="905" t="s">
        <v>12961</v>
      </c>
      <c r="L826" s="905" t="s">
        <v>1640</v>
      </c>
      <c r="M826" s="865"/>
      <c r="N826" s="865">
        <v>1</v>
      </c>
    </row>
    <row r="827" spans="1:14" ht="25.5">
      <c r="A827" s="1616"/>
      <c r="B827" s="902">
        <v>350</v>
      </c>
      <c r="C827" s="905" t="s">
        <v>12924</v>
      </c>
      <c r="D827" s="904" t="s">
        <v>11041</v>
      </c>
      <c r="E827" s="903" t="s">
        <v>12925</v>
      </c>
      <c r="F827" s="904" t="s">
        <v>1640</v>
      </c>
      <c r="G827" s="846"/>
      <c r="H827" s="846">
        <v>1</v>
      </c>
      <c r="I827" s="846"/>
      <c r="J827" s="905" t="s">
        <v>12962</v>
      </c>
      <c r="K827" s="905" t="s">
        <v>12963</v>
      </c>
      <c r="L827" s="905" t="s">
        <v>1640</v>
      </c>
      <c r="M827" s="865"/>
      <c r="N827" s="865">
        <v>1</v>
      </c>
    </row>
    <row r="828" spans="1:14" ht="25.5">
      <c r="A828" s="1616"/>
      <c r="B828" s="902">
        <v>351</v>
      </c>
      <c r="C828" s="905" t="s">
        <v>12924</v>
      </c>
      <c r="D828" s="904" t="s">
        <v>11041</v>
      </c>
      <c r="E828" s="903" t="s">
        <v>12925</v>
      </c>
      <c r="F828" s="904" t="s">
        <v>1640</v>
      </c>
      <c r="G828" s="846"/>
      <c r="H828" s="846">
        <v>1</v>
      </c>
      <c r="I828" s="846"/>
      <c r="J828" s="905" t="s">
        <v>12964</v>
      </c>
      <c r="K828" s="905" t="s">
        <v>12965</v>
      </c>
      <c r="L828" s="905" t="s">
        <v>1640</v>
      </c>
      <c r="M828" s="865"/>
      <c r="N828" s="865">
        <v>1</v>
      </c>
    </row>
    <row r="829" spans="1:14" ht="25.5">
      <c r="A829" s="1616"/>
      <c r="B829" s="902">
        <v>352</v>
      </c>
      <c r="C829" s="905" t="s">
        <v>12924</v>
      </c>
      <c r="D829" s="904" t="s">
        <v>11041</v>
      </c>
      <c r="E829" s="903" t="s">
        <v>12925</v>
      </c>
      <c r="F829" s="904" t="s">
        <v>1640</v>
      </c>
      <c r="G829" s="846"/>
      <c r="H829" s="846"/>
      <c r="I829" s="846">
        <v>1</v>
      </c>
      <c r="J829" s="905" t="s">
        <v>12966</v>
      </c>
      <c r="K829" s="905" t="s">
        <v>12967</v>
      </c>
      <c r="L829" s="905" t="s">
        <v>1640</v>
      </c>
      <c r="M829" s="865">
        <v>1</v>
      </c>
      <c r="N829" s="865"/>
    </row>
    <row r="830" spans="1:14" ht="25.5">
      <c r="A830" s="1616"/>
      <c r="B830" s="902">
        <v>353</v>
      </c>
      <c r="C830" s="905" t="s">
        <v>12924</v>
      </c>
      <c r="D830" s="904" t="s">
        <v>11041</v>
      </c>
      <c r="E830" s="903" t="s">
        <v>12925</v>
      </c>
      <c r="F830" s="904" t="s">
        <v>1640</v>
      </c>
      <c r="G830" s="846"/>
      <c r="H830" s="846"/>
      <c r="I830" s="846">
        <v>1</v>
      </c>
      <c r="J830" s="905" t="s">
        <v>12968</v>
      </c>
      <c r="K830" s="905" t="s">
        <v>12329</v>
      </c>
      <c r="L830" s="905" t="s">
        <v>1640</v>
      </c>
      <c r="M830" s="865"/>
      <c r="N830" s="865">
        <v>1</v>
      </c>
    </row>
    <row r="831" spans="1:14" ht="25.5">
      <c r="A831" s="1616"/>
      <c r="B831" s="902">
        <v>354</v>
      </c>
      <c r="C831" s="905" t="s">
        <v>12924</v>
      </c>
      <c r="D831" s="904" t="s">
        <v>11041</v>
      </c>
      <c r="E831" s="903" t="s">
        <v>12925</v>
      </c>
      <c r="F831" s="904" t="s">
        <v>1640</v>
      </c>
      <c r="G831" s="846"/>
      <c r="H831" s="846"/>
      <c r="I831" s="846">
        <v>1</v>
      </c>
      <c r="J831" s="905" t="s">
        <v>12969</v>
      </c>
      <c r="K831" s="905" t="s">
        <v>12970</v>
      </c>
      <c r="L831" s="905" t="s">
        <v>1640</v>
      </c>
      <c r="M831" s="865"/>
      <c r="N831" s="865">
        <v>1</v>
      </c>
    </row>
    <row r="832" spans="1:14" ht="25.5">
      <c r="A832" s="1616"/>
      <c r="B832" s="902">
        <v>355</v>
      </c>
      <c r="C832" s="905" t="s">
        <v>12924</v>
      </c>
      <c r="D832" s="904" t="s">
        <v>11041</v>
      </c>
      <c r="E832" s="903" t="s">
        <v>12925</v>
      </c>
      <c r="F832" s="904" t="s">
        <v>1640</v>
      </c>
      <c r="G832" s="846"/>
      <c r="H832" s="846"/>
      <c r="I832" s="846">
        <v>1</v>
      </c>
      <c r="J832" s="905" t="s">
        <v>12971</v>
      </c>
      <c r="K832" s="905" t="s">
        <v>12972</v>
      </c>
      <c r="L832" s="905" t="s">
        <v>1640</v>
      </c>
      <c r="M832" s="865"/>
      <c r="N832" s="865">
        <v>1</v>
      </c>
    </row>
    <row r="833" spans="1:14" ht="25.5">
      <c r="A833" s="1616"/>
      <c r="B833" s="902">
        <v>356</v>
      </c>
      <c r="C833" s="905" t="s">
        <v>12924</v>
      </c>
      <c r="D833" s="904" t="s">
        <v>11041</v>
      </c>
      <c r="E833" s="903" t="s">
        <v>12925</v>
      </c>
      <c r="F833" s="904" t="s">
        <v>1640</v>
      </c>
      <c r="G833" s="846"/>
      <c r="H833" s="846"/>
      <c r="I833" s="846">
        <v>1</v>
      </c>
      <c r="J833" s="905" t="s">
        <v>12973</v>
      </c>
      <c r="K833" s="905" t="s">
        <v>12974</v>
      </c>
      <c r="L833" s="905" t="s">
        <v>1640</v>
      </c>
      <c r="M833" s="865"/>
      <c r="N833" s="865">
        <v>1</v>
      </c>
    </row>
    <row r="834" spans="1:14" ht="25.5">
      <c r="A834" s="1616"/>
      <c r="B834" s="902">
        <v>357</v>
      </c>
      <c r="C834" s="905" t="s">
        <v>12924</v>
      </c>
      <c r="D834" s="904" t="s">
        <v>11041</v>
      </c>
      <c r="E834" s="903" t="s">
        <v>12925</v>
      </c>
      <c r="F834" s="904" t="s">
        <v>1640</v>
      </c>
      <c r="G834" s="846"/>
      <c r="H834" s="846"/>
      <c r="I834" s="846">
        <v>1</v>
      </c>
      <c r="J834" s="905" t="s">
        <v>12975</v>
      </c>
      <c r="K834" s="905" t="s">
        <v>12976</v>
      </c>
      <c r="L834" s="905" t="s">
        <v>1640</v>
      </c>
      <c r="M834" s="865"/>
      <c r="N834" s="865">
        <v>1</v>
      </c>
    </row>
    <row r="835" spans="1:14" ht="25.5">
      <c r="A835" s="1616"/>
      <c r="B835" s="902">
        <v>358</v>
      </c>
      <c r="C835" s="905" t="s">
        <v>12924</v>
      </c>
      <c r="D835" s="904" t="s">
        <v>11041</v>
      </c>
      <c r="E835" s="903" t="s">
        <v>12925</v>
      </c>
      <c r="F835" s="904" t="s">
        <v>1640</v>
      </c>
      <c r="G835" s="846"/>
      <c r="H835" s="846"/>
      <c r="I835" s="846">
        <v>1</v>
      </c>
      <c r="J835" s="905" t="s">
        <v>12977</v>
      </c>
      <c r="K835" s="905" t="s">
        <v>12978</v>
      </c>
      <c r="L835" s="905" t="s">
        <v>1640</v>
      </c>
      <c r="M835" s="865"/>
      <c r="N835" s="865">
        <v>1</v>
      </c>
    </row>
    <row r="836" spans="1:14" ht="25.5">
      <c r="A836" s="1616"/>
      <c r="B836" s="902">
        <v>359</v>
      </c>
      <c r="C836" s="905" t="s">
        <v>12924</v>
      </c>
      <c r="D836" s="904" t="s">
        <v>11041</v>
      </c>
      <c r="E836" s="903" t="s">
        <v>12925</v>
      </c>
      <c r="F836" s="904" t="s">
        <v>1640</v>
      </c>
      <c r="G836" s="846"/>
      <c r="H836" s="846"/>
      <c r="I836" s="846">
        <v>1</v>
      </c>
      <c r="J836" s="905" t="s">
        <v>12979</v>
      </c>
      <c r="K836" s="905" t="s">
        <v>12980</v>
      </c>
      <c r="L836" s="905" t="s">
        <v>1640</v>
      </c>
      <c r="M836" s="865"/>
      <c r="N836" s="865">
        <v>1</v>
      </c>
    </row>
    <row r="837" spans="1:14" ht="25.5">
      <c r="A837" s="1616"/>
      <c r="B837" s="902">
        <v>360</v>
      </c>
      <c r="C837" s="905" t="s">
        <v>12924</v>
      </c>
      <c r="D837" s="904" t="s">
        <v>11041</v>
      </c>
      <c r="E837" s="903" t="s">
        <v>12925</v>
      </c>
      <c r="F837" s="904" t="s">
        <v>1640</v>
      </c>
      <c r="G837" s="846"/>
      <c r="H837" s="846"/>
      <c r="I837" s="846">
        <v>1</v>
      </c>
      <c r="J837" s="905" t="s">
        <v>12981</v>
      </c>
      <c r="K837" s="905" t="s">
        <v>12982</v>
      </c>
      <c r="L837" s="905" t="s">
        <v>1640</v>
      </c>
      <c r="M837" s="865">
        <v>1</v>
      </c>
      <c r="N837" s="865"/>
    </row>
    <row r="838" spans="1:14" ht="25.5">
      <c r="A838" s="1616"/>
      <c r="B838" s="902">
        <v>361</v>
      </c>
      <c r="C838" s="905" t="s">
        <v>12924</v>
      </c>
      <c r="D838" s="904" t="s">
        <v>11041</v>
      </c>
      <c r="E838" s="903" t="s">
        <v>12925</v>
      </c>
      <c r="F838" s="904" t="s">
        <v>1640</v>
      </c>
      <c r="G838" s="846"/>
      <c r="H838" s="846"/>
      <c r="I838" s="846">
        <v>1</v>
      </c>
      <c r="J838" s="905" t="s">
        <v>12983</v>
      </c>
      <c r="K838" s="905" t="s">
        <v>12984</v>
      </c>
      <c r="L838" s="905" t="s">
        <v>1640</v>
      </c>
      <c r="M838" s="865"/>
      <c r="N838" s="865">
        <v>1</v>
      </c>
    </row>
    <row r="839" spans="1:14" ht="25.5">
      <c r="A839" s="1616"/>
      <c r="B839" s="902">
        <v>362</v>
      </c>
      <c r="C839" s="905" t="s">
        <v>12924</v>
      </c>
      <c r="D839" s="904" t="s">
        <v>11041</v>
      </c>
      <c r="E839" s="903" t="s">
        <v>12925</v>
      </c>
      <c r="F839" s="904" t="s">
        <v>1640</v>
      </c>
      <c r="G839" s="846"/>
      <c r="H839" s="846"/>
      <c r="I839" s="846">
        <v>1</v>
      </c>
      <c r="J839" s="905" t="s">
        <v>12985</v>
      </c>
      <c r="K839" s="905" t="s">
        <v>12986</v>
      </c>
      <c r="L839" s="905" t="s">
        <v>1640</v>
      </c>
      <c r="M839" s="865">
        <v>1</v>
      </c>
      <c r="N839" s="865"/>
    </row>
    <row r="840" spans="1:14" ht="25.5">
      <c r="A840" s="1616"/>
      <c r="B840" s="902">
        <v>363</v>
      </c>
      <c r="C840" s="905" t="s">
        <v>12924</v>
      </c>
      <c r="D840" s="904" t="s">
        <v>11041</v>
      </c>
      <c r="E840" s="903" t="s">
        <v>12925</v>
      </c>
      <c r="F840" s="904" t="s">
        <v>1640</v>
      </c>
      <c r="G840" s="846"/>
      <c r="H840" s="846"/>
      <c r="I840" s="846">
        <v>1</v>
      </c>
      <c r="J840" s="905" t="s">
        <v>12987</v>
      </c>
      <c r="K840" s="905" t="s">
        <v>12988</v>
      </c>
      <c r="L840" s="905" t="s">
        <v>1640</v>
      </c>
      <c r="M840" s="865">
        <v>1</v>
      </c>
      <c r="N840" s="865"/>
    </row>
    <row r="841" spans="1:14" ht="25.5">
      <c r="A841" s="1616"/>
      <c r="B841" s="902">
        <v>364</v>
      </c>
      <c r="C841" s="905" t="s">
        <v>12924</v>
      </c>
      <c r="D841" s="904" t="s">
        <v>11041</v>
      </c>
      <c r="E841" s="903" t="s">
        <v>12925</v>
      </c>
      <c r="F841" s="904" t="s">
        <v>1640</v>
      </c>
      <c r="G841" s="846"/>
      <c r="H841" s="846"/>
      <c r="I841" s="846">
        <v>1</v>
      </c>
      <c r="J841" s="905" t="s">
        <v>12989</v>
      </c>
      <c r="K841" s="905" t="s">
        <v>12990</v>
      </c>
      <c r="L841" s="905" t="s">
        <v>1640</v>
      </c>
      <c r="M841" s="846"/>
      <c r="N841" s="865">
        <v>1</v>
      </c>
    </row>
    <row r="842" spans="1:14" ht="25.5">
      <c r="A842" s="1616"/>
      <c r="B842" s="902">
        <v>365</v>
      </c>
      <c r="C842" s="905" t="s">
        <v>12924</v>
      </c>
      <c r="D842" s="904" t="s">
        <v>11041</v>
      </c>
      <c r="E842" s="903" t="s">
        <v>12925</v>
      </c>
      <c r="F842" s="904" t="s">
        <v>1640</v>
      </c>
      <c r="G842" s="846"/>
      <c r="H842" s="846"/>
      <c r="I842" s="846">
        <v>1</v>
      </c>
      <c r="J842" s="905" t="s">
        <v>12991</v>
      </c>
      <c r="K842" s="905" t="s">
        <v>12992</v>
      </c>
      <c r="L842" s="905" t="s">
        <v>1640</v>
      </c>
      <c r="M842" s="865">
        <v>1</v>
      </c>
      <c r="N842" s="865"/>
    </row>
    <row r="843" spans="1:14" ht="25.5">
      <c r="A843" s="1616"/>
      <c r="B843" s="902">
        <v>366</v>
      </c>
      <c r="C843" s="905" t="s">
        <v>12924</v>
      </c>
      <c r="D843" s="904" t="s">
        <v>11041</v>
      </c>
      <c r="E843" s="903" t="s">
        <v>12925</v>
      </c>
      <c r="F843" s="904" t="s">
        <v>1640</v>
      </c>
      <c r="G843" s="846"/>
      <c r="H843" s="846"/>
      <c r="I843" s="846">
        <v>1</v>
      </c>
      <c r="J843" s="905" t="s">
        <v>12993</v>
      </c>
      <c r="K843" s="905" t="s">
        <v>12994</v>
      </c>
      <c r="L843" s="905" t="s">
        <v>1640</v>
      </c>
      <c r="M843" s="865">
        <v>1</v>
      </c>
      <c r="N843" s="865"/>
    </row>
    <row r="844" spans="1:14" ht="25.5">
      <c r="A844" s="1616"/>
      <c r="B844" s="902">
        <v>367</v>
      </c>
      <c r="C844" s="905" t="s">
        <v>12924</v>
      </c>
      <c r="D844" s="904" t="s">
        <v>11041</v>
      </c>
      <c r="E844" s="903" t="s">
        <v>12925</v>
      </c>
      <c r="F844" s="904" t="s">
        <v>1640</v>
      </c>
      <c r="G844" s="846"/>
      <c r="H844" s="846"/>
      <c r="I844" s="846">
        <v>1</v>
      </c>
      <c r="J844" s="905" t="s">
        <v>12995</v>
      </c>
      <c r="K844" s="905" t="s">
        <v>12996</v>
      </c>
      <c r="L844" s="905" t="s">
        <v>1640</v>
      </c>
      <c r="M844" s="865"/>
      <c r="N844" s="865">
        <v>1</v>
      </c>
    </row>
    <row r="845" spans="1:14" ht="25.5">
      <c r="A845" s="1616"/>
      <c r="B845" s="902">
        <v>368</v>
      </c>
      <c r="C845" s="905" t="s">
        <v>12924</v>
      </c>
      <c r="D845" s="904" t="s">
        <v>11041</v>
      </c>
      <c r="E845" s="903" t="s">
        <v>12925</v>
      </c>
      <c r="F845" s="904" t="s">
        <v>1640</v>
      </c>
      <c r="G845" s="846"/>
      <c r="H845" s="846"/>
      <c r="I845" s="846">
        <v>1</v>
      </c>
      <c r="J845" s="905" t="s">
        <v>12997</v>
      </c>
      <c r="K845" s="905" t="s">
        <v>12363</v>
      </c>
      <c r="L845" s="905" t="s">
        <v>1640</v>
      </c>
      <c r="M845" s="865"/>
      <c r="N845" s="865">
        <v>1</v>
      </c>
    </row>
    <row r="846" spans="1:14" ht="25.5">
      <c r="A846" s="1616"/>
      <c r="B846" s="902">
        <v>369</v>
      </c>
      <c r="C846" s="905" t="s">
        <v>12924</v>
      </c>
      <c r="D846" s="904" t="s">
        <v>11041</v>
      </c>
      <c r="E846" s="903" t="s">
        <v>12925</v>
      </c>
      <c r="F846" s="904" t="s">
        <v>1640</v>
      </c>
      <c r="G846" s="846"/>
      <c r="H846" s="846"/>
      <c r="I846" s="846">
        <v>1</v>
      </c>
      <c r="J846" s="905" t="s">
        <v>12998</v>
      </c>
      <c r="K846" s="905" t="s">
        <v>12957</v>
      </c>
      <c r="L846" s="905" t="s">
        <v>1640</v>
      </c>
      <c r="M846" s="865"/>
      <c r="N846" s="865">
        <v>1</v>
      </c>
    </row>
    <row r="847" spans="1:14" ht="25.5">
      <c r="A847" s="1616"/>
      <c r="B847" s="902">
        <v>370</v>
      </c>
      <c r="C847" s="905" t="s">
        <v>12924</v>
      </c>
      <c r="D847" s="904" t="s">
        <v>11041</v>
      </c>
      <c r="E847" s="903" t="s">
        <v>12925</v>
      </c>
      <c r="F847" s="904" t="s">
        <v>1640</v>
      </c>
      <c r="G847" s="846"/>
      <c r="H847" s="846"/>
      <c r="I847" s="846">
        <v>1</v>
      </c>
      <c r="J847" s="905" t="s">
        <v>12999</v>
      </c>
      <c r="K847" s="905" t="s">
        <v>13000</v>
      </c>
      <c r="L847" s="905" t="s">
        <v>1640</v>
      </c>
      <c r="M847" s="865"/>
      <c r="N847" s="865">
        <v>1</v>
      </c>
    </row>
    <row r="848" spans="1:14" ht="25.5">
      <c r="A848" s="1616"/>
      <c r="B848" s="902">
        <v>371</v>
      </c>
      <c r="C848" s="905" t="s">
        <v>12924</v>
      </c>
      <c r="D848" s="904" t="s">
        <v>11041</v>
      </c>
      <c r="E848" s="903" t="s">
        <v>12925</v>
      </c>
      <c r="F848" s="904" t="s">
        <v>1640</v>
      </c>
      <c r="G848" s="846"/>
      <c r="H848" s="846"/>
      <c r="I848" s="846">
        <v>1</v>
      </c>
      <c r="J848" s="905" t="s">
        <v>13001</v>
      </c>
      <c r="K848" s="905" t="s">
        <v>13002</v>
      </c>
      <c r="L848" s="905" t="s">
        <v>1640</v>
      </c>
      <c r="M848" s="865">
        <v>1</v>
      </c>
      <c r="N848" s="865"/>
    </row>
    <row r="849" spans="1:14" ht="25.5">
      <c r="A849" s="1616"/>
      <c r="B849" s="902">
        <v>372</v>
      </c>
      <c r="C849" s="905" t="s">
        <v>12924</v>
      </c>
      <c r="D849" s="904" t="s">
        <v>11041</v>
      </c>
      <c r="E849" s="903" t="s">
        <v>12925</v>
      </c>
      <c r="F849" s="904" t="s">
        <v>1640</v>
      </c>
      <c r="G849" s="846"/>
      <c r="H849" s="846"/>
      <c r="I849" s="846">
        <v>1</v>
      </c>
      <c r="J849" s="905" t="s">
        <v>13003</v>
      </c>
      <c r="K849" s="905" t="s">
        <v>13004</v>
      </c>
      <c r="L849" s="905" t="s">
        <v>1640</v>
      </c>
      <c r="M849" s="865">
        <v>1</v>
      </c>
      <c r="N849" s="865"/>
    </row>
    <row r="850" spans="1:14" ht="25.5">
      <c r="A850" s="1616"/>
      <c r="B850" s="902">
        <v>373</v>
      </c>
      <c r="C850" s="905" t="s">
        <v>12924</v>
      </c>
      <c r="D850" s="904" t="s">
        <v>11041</v>
      </c>
      <c r="E850" s="903" t="s">
        <v>12925</v>
      </c>
      <c r="F850" s="904" t="s">
        <v>1640</v>
      </c>
      <c r="G850" s="846"/>
      <c r="H850" s="846"/>
      <c r="I850" s="846">
        <v>1</v>
      </c>
      <c r="J850" s="905" t="s">
        <v>13005</v>
      </c>
      <c r="K850" s="905" t="s">
        <v>13004</v>
      </c>
      <c r="L850" s="905" t="s">
        <v>1640</v>
      </c>
      <c r="M850" s="865">
        <v>1</v>
      </c>
      <c r="N850" s="865"/>
    </row>
    <row r="851" spans="1:14" ht="25.5">
      <c r="A851" s="1616"/>
      <c r="B851" s="902">
        <v>374</v>
      </c>
      <c r="C851" s="905" t="s">
        <v>12924</v>
      </c>
      <c r="D851" s="904" t="s">
        <v>11041</v>
      </c>
      <c r="E851" s="903" t="s">
        <v>12925</v>
      </c>
      <c r="F851" s="904" t="s">
        <v>1640</v>
      </c>
      <c r="G851" s="846"/>
      <c r="H851" s="846"/>
      <c r="I851" s="846">
        <v>1</v>
      </c>
      <c r="J851" s="905" t="s">
        <v>13006</v>
      </c>
      <c r="K851" s="905" t="s">
        <v>13007</v>
      </c>
      <c r="L851" s="905" t="s">
        <v>1640</v>
      </c>
      <c r="M851" s="865">
        <v>1</v>
      </c>
      <c r="N851" s="865"/>
    </row>
    <row r="852" spans="1:14" ht="25.5">
      <c r="A852" s="1616" t="s">
        <v>1506</v>
      </c>
      <c r="B852" s="902">
        <v>375</v>
      </c>
      <c r="C852" s="905" t="s">
        <v>13008</v>
      </c>
      <c r="D852" s="904" t="s">
        <v>13009</v>
      </c>
      <c r="E852" s="903" t="s">
        <v>13010</v>
      </c>
      <c r="F852" s="904" t="s">
        <v>362</v>
      </c>
      <c r="G852" s="846">
        <v>1</v>
      </c>
      <c r="H852" s="846"/>
      <c r="I852" s="846"/>
      <c r="J852" s="904" t="s">
        <v>13011</v>
      </c>
      <c r="K852" s="904" t="s">
        <v>13012</v>
      </c>
      <c r="L852" s="904" t="s">
        <v>362</v>
      </c>
      <c r="M852" s="814">
        <v>2</v>
      </c>
      <c r="N852" s="814"/>
    </row>
    <row r="853" spans="1:14" ht="25.5">
      <c r="A853" s="1616"/>
      <c r="B853" s="902">
        <v>376</v>
      </c>
      <c r="C853" s="905" t="s">
        <v>13008</v>
      </c>
      <c r="D853" s="904" t="s">
        <v>13009</v>
      </c>
      <c r="E853" s="903" t="s">
        <v>13010</v>
      </c>
      <c r="F853" s="904" t="s">
        <v>362</v>
      </c>
      <c r="G853" s="846"/>
      <c r="H853" s="846">
        <v>1</v>
      </c>
      <c r="I853" s="846"/>
      <c r="J853" s="819" t="s">
        <v>13013</v>
      </c>
      <c r="K853" s="819" t="s">
        <v>13014</v>
      </c>
      <c r="L853" s="819" t="s">
        <v>362</v>
      </c>
      <c r="M853" s="814"/>
      <c r="N853" s="814">
        <v>2</v>
      </c>
    </row>
    <row r="854" spans="1:14" ht="25.5">
      <c r="A854" s="1616"/>
      <c r="B854" s="902">
        <v>377</v>
      </c>
      <c r="C854" s="905" t="s">
        <v>13008</v>
      </c>
      <c r="D854" s="904" t="s">
        <v>13009</v>
      </c>
      <c r="E854" s="903" t="s">
        <v>13010</v>
      </c>
      <c r="F854" s="904" t="s">
        <v>362</v>
      </c>
      <c r="G854" s="846"/>
      <c r="H854" s="846">
        <v>1</v>
      </c>
      <c r="I854" s="846"/>
      <c r="J854" s="819" t="s">
        <v>13015</v>
      </c>
      <c r="K854" s="819" t="s">
        <v>13016</v>
      </c>
      <c r="L854" s="819" t="s">
        <v>362</v>
      </c>
      <c r="M854" s="814">
        <v>2</v>
      </c>
      <c r="N854" s="814"/>
    </row>
    <row r="855" spans="1:14" ht="25.5">
      <c r="A855" s="1616"/>
      <c r="B855" s="902">
        <v>378</v>
      </c>
      <c r="C855" s="905" t="s">
        <v>13008</v>
      </c>
      <c r="D855" s="904" t="s">
        <v>13009</v>
      </c>
      <c r="E855" s="903" t="s">
        <v>13010</v>
      </c>
      <c r="F855" s="904" t="s">
        <v>362</v>
      </c>
      <c r="G855" s="846"/>
      <c r="H855" s="846">
        <v>1</v>
      </c>
      <c r="I855" s="846"/>
      <c r="J855" s="819" t="s">
        <v>13017</v>
      </c>
      <c r="K855" s="819" t="s">
        <v>13018</v>
      </c>
      <c r="L855" s="819" t="s">
        <v>362</v>
      </c>
      <c r="M855" s="814"/>
      <c r="N855" s="814">
        <v>2</v>
      </c>
    </row>
    <row r="856" spans="1:14" ht="25.5">
      <c r="A856" s="1616"/>
      <c r="B856" s="902">
        <v>379</v>
      </c>
      <c r="C856" s="905" t="s">
        <v>13019</v>
      </c>
      <c r="D856" s="904" t="s">
        <v>10802</v>
      </c>
      <c r="E856" s="903" t="s">
        <v>13020</v>
      </c>
      <c r="F856" s="904" t="s">
        <v>1640</v>
      </c>
      <c r="G856" s="846">
        <v>1</v>
      </c>
      <c r="H856" s="846"/>
      <c r="I856" s="846"/>
      <c r="J856" s="904" t="s">
        <v>13021</v>
      </c>
      <c r="K856" s="904" t="s">
        <v>13022</v>
      </c>
      <c r="L856" s="904" t="s">
        <v>1640</v>
      </c>
      <c r="M856" s="814"/>
      <c r="N856" s="814">
        <v>4</v>
      </c>
    </row>
    <row r="857" spans="1:14" ht="25.5">
      <c r="A857" s="1616"/>
      <c r="B857" s="902">
        <v>380</v>
      </c>
      <c r="C857" s="905" t="s">
        <v>13019</v>
      </c>
      <c r="D857" s="904" t="s">
        <v>10802</v>
      </c>
      <c r="E857" s="903" t="s">
        <v>13020</v>
      </c>
      <c r="F857" s="904" t="s">
        <v>1640</v>
      </c>
      <c r="G857" s="846"/>
      <c r="H857" s="846"/>
      <c r="I857" s="846">
        <v>1</v>
      </c>
      <c r="J857" s="819" t="s">
        <v>13023</v>
      </c>
      <c r="K857" s="819" t="s">
        <v>13024</v>
      </c>
      <c r="L857" s="819" t="s">
        <v>1640</v>
      </c>
      <c r="M857" s="814">
        <v>2</v>
      </c>
      <c r="N857" s="814"/>
    </row>
    <row r="858" spans="1:14" ht="65.25">
      <c r="A858" s="902" t="s">
        <v>1539</v>
      </c>
      <c r="B858" s="902">
        <v>381</v>
      </c>
      <c r="C858" s="905" t="s">
        <v>13025</v>
      </c>
      <c r="D858" s="904" t="s">
        <v>13026</v>
      </c>
      <c r="E858" s="903" t="s">
        <v>13027</v>
      </c>
      <c r="F858" s="904" t="s">
        <v>9373</v>
      </c>
      <c r="G858" s="846">
        <v>1</v>
      </c>
      <c r="H858" s="846"/>
      <c r="I858" s="846"/>
      <c r="J858" s="904" t="s">
        <v>11659</v>
      </c>
      <c r="K858" s="904" t="s">
        <v>6613</v>
      </c>
      <c r="L858" s="904" t="s">
        <v>9373</v>
      </c>
      <c r="M858" s="814">
        <v>2</v>
      </c>
      <c r="N858" s="814"/>
    </row>
    <row r="859" spans="1:14" ht="38.25">
      <c r="A859" s="1616" t="s">
        <v>1461</v>
      </c>
      <c r="B859" s="902">
        <v>382</v>
      </c>
      <c r="C859" s="905" t="s">
        <v>13028</v>
      </c>
      <c r="D859" s="904" t="s">
        <v>13029</v>
      </c>
      <c r="E859" s="903" t="s">
        <v>13030</v>
      </c>
      <c r="F859" s="904" t="s">
        <v>13031</v>
      </c>
      <c r="G859" s="846"/>
      <c r="H859" s="846"/>
      <c r="I859" s="846">
        <v>1</v>
      </c>
      <c r="J859" s="905" t="s">
        <v>13032</v>
      </c>
      <c r="K859" s="905" t="s">
        <v>13033</v>
      </c>
      <c r="L859" s="905" t="s">
        <v>13034</v>
      </c>
      <c r="M859" s="865">
        <v>1</v>
      </c>
      <c r="N859" s="865">
        <v>1</v>
      </c>
    </row>
    <row r="860" spans="1:14" ht="25.5">
      <c r="A860" s="1616"/>
      <c r="B860" s="902">
        <v>383</v>
      </c>
      <c r="C860" s="905" t="s">
        <v>13035</v>
      </c>
      <c r="D860" s="904" t="s">
        <v>13036</v>
      </c>
      <c r="E860" s="903" t="s">
        <v>13037</v>
      </c>
      <c r="F860" s="904" t="s">
        <v>1751</v>
      </c>
      <c r="G860" s="846">
        <v>1</v>
      </c>
      <c r="H860" s="846"/>
      <c r="I860" s="846"/>
      <c r="J860" s="904" t="s">
        <v>13038</v>
      </c>
      <c r="K860" s="904" t="s">
        <v>12411</v>
      </c>
      <c r="L860" s="904" t="s">
        <v>1751</v>
      </c>
      <c r="M860" s="865">
        <v>1</v>
      </c>
      <c r="N860" s="865"/>
    </row>
    <row r="861" spans="1:14" ht="25.5">
      <c r="A861" s="1616"/>
      <c r="B861" s="902">
        <v>384</v>
      </c>
      <c r="C861" s="905" t="s">
        <v>13035</v>
      </c>
      <c r="D861" s="904" t="s">
        <v>13036</v>
      </c>
      <c r="E861" s="903" t="s">
        <v>13037</v>
      </c>
      <c r="F861" s="904" t="s">
        <v>1751</v>
      </c>
      <c r="G861" s="846">
        <v>1</v>
      </c>
      <c r="H861" s="846"/>
      <c r="I861" s="846"/>
      <c r="J861" s="904" t="s">
        <v>13039</v>
      </c>
      <c r="K861" s="904" t="s">
        <v>12413</v>
      </c>
      <c r="L861" s="904" t="s">
        <v>1751</v>
      </c>
      <c r="M861" s="865"/>
      <c r="N861" s="865">
        <v>1</v>
      </c>
    </row>
    <row r="862" spans="1:14" ht="25.5">
      <c r="A862" s="1616"/>
      <c r="B862" s="902">
        <v>385</v>
      </c>
      <c r="C862" s="905" t="s">
        <v>13035</v>
      </c>
      <c r="D862" s="904" t="s">
        <v>13036</v>
      </c>
      <c r="E862" s="903" t="s">
        <v>13037</v>
      </c>
      <c r="F862" s="904" t="s">
        <v>1751</v>
      </c>
      <c r="G862" s="846">
        <v>1</v>
      </c>
      <c r="H862" s="846"/>
      <c r="I862" s="846"/>
      <c r="J862" s="904" t="s">
        <v>12412</v>
      </c>
      <c r="K862" s="904" t="s">
        <v>12413</v>
      </c>
      <c r="L862" s="904" t="s">
        <v>1751</v>
      </c>
      <c r="M862" s="865">
        <v>1</v>
      </c>
      <c r="N862" s="865"/>
    </row>
    <row r="863" spans="1:14" ht="25.5">
      <c r="A863" s="1616"/>
      <c r="B863" s="902">
        <v>386</v>
      </c>
      <c r="C863" s="905" t="s">
        <v>13035</v>
      </c>
      <c r="D863" s="904" t="s">
        <v>13036</v>
      </c>
      <c r="E863" s="903" t="s">
        <v>13037</v>
      </c>
      <c r="F863" s="904" t="s">
        <v>1751</v>
      </c>
      <c r="G863" s="846">
        <v>1</v>
      </c>
      <c r="H863" s="846"/>
      <c r="I863" s="846"/>
      <c r="J863" s="904" t="s">
        <v>12402</v>
      </c>
      <c r="K863" s="904" t="s">
        <v>12403</v>
      </c>
      <c r="L863" s="904" t="s">
        <v>1751</v>
      </c>
      <c r="M863" s="865"/>
      <c r="N863" s="865">
        <v>1</v>
      </c>
    </row>
    <row r="864" spans="1:14" ht="25.5">
      <c r="A864" s="1616"/>
      <c r="B864" s="902">
        <v>387</v>
      </c>
      <c r="C864" s="905" t="s">
        <v>13035</v>
      </c>
      <c r="D864" s="904" t="s">
        <v>13036</v>
      </c>
      <c r="E864" s="903" t="s">
        <v>13037</v>
      </c>
      <c r="F864" s="904" t="s">
        <v>1751</v>
      </c>
      <c r="G864" s="846">
        <v>1</v>
      </c>
      <c r="H864" s="846"/>
      <c r="I864" s="846"/>
      <c r="J864" s="904" t="s">
        <v>11673</v>
      </c>
      <c r="K864" s="904" t="s">
        <v>12401</v>
      </c>
      <c r="L864" s="904" t="s">
        <v>1751</v>
      </c>
      <c r="M864" s="865"/>
      <c r="N864" s="865">
        <v>1</v>
      </c>
    </row>
    <row r="865" spans="1:14" ht="25.5">
      <c r="A865" s="1616"/>
      <c r="B865" s="902">
        <v>388</v>
      </c>
      <c r="C865" s="905" t="s">
        <v>13035</v>
      </c>
      <c r="D865" s="904" t="s">
        <v>13036</v>
      </c>
      <c r="E865" s="903" t="s">
        <v>13037</v>
      </c>
      <c r="F865" s="904" t="s">
        <v>1751</v>
      </c>
      <c r="G865" s="846">
        <v>1</v>
      </c>
      <c r="H865" s="846"/>
      <c r="I865" s="846"/>
      <c r="J865" s="904" t="s">
        <v>13040</v>
      </c>
      <c r="K865" s="904" t="s">
        <v>12401</v>
      </c>
      <c r="L865" s="904" t="s">
        <v>1751</v>
      </c>
      <c r="M865" s="865">
        <v>1</v>
      </c>
      <c r="N865" s="865"/>
    </row>
    <row r="866" spans="1:14" ht="25.5">
      <c r="A866" s="1616"/>
      <c r="B866" s="902">
        <v>389</v>
      </c>
      <c r="C866" s="905" t="s">
        <v>13035</v>
      </c>
      <c r="D866" s="904" t="s">
        <v>13036</v>
      </c>
      <c r="E866" s="903" t="s">
        <v>13037</v>
      </c>
      <c r="F866" s="904" t="s">
        <v>1751</v>
      </c>
      <c r="G866" s="846">
        <v>1</v>
      </c>
      <c r="H866" s="846"/>
      <c r="I866" s="846"/>
      <c r="J866" s="904" t="s">
        <v>12419</v>
      </c>
      <c r="K866" s="904" t="s">
        <v>12407</v>
      </c>
      <c r="L866" s="904" t="s">
        <v>1751</v>
      </c>
      <c r="M866" s="865"/>
      <c r="N866" s="865">
        <v>1</v>
      </c>
    </row>
    <row r="867" spans="1:14" ht="25.5">
      <c r="A867" s="1616"/>
      <c r="B867" s="902">
        <v>390</v>
      </c>
      <c r="C867" s="905" t="s">
        <v>13035</v>
      </c>
      <c r="D867" s="904" t="s">
        <v>13036</v>
      </c>
      <c r="E867" s="903" t="s">
        <v>13037</v>
      </c>
      <c r="F867" s="904" t="s">
        <v>1751</v>
      </c>
      <c r="G867" s="846">
        <v>1</v>
      </c>
      <c r="H867" s="846"/>
      <c r="I867" s="846"/>
      <c r="J867" s="904" t="s">
        <v>13041</v>
      </c>
      <c r="K867" s="904" t="s">
        <v>12407</v>
      </c>
      <c r="L867" s="904" t="s">
        <v>1751</v>
      </c>
      <c r="M867" s="865">
        <v>1</v>
      </c>
      <c r="N867" s="865"/>
    </row>
    <row r="868" spans="1:14" ht="25.5">
      <c r="A868" s="1616"/>
      <c r="B868" s="902">
        <v>391</v>
      </c>
      <c r="C868" s="905" t="s">
        <v>13035</v>
      </c>
      <c r="D868" s="904" t="s">
        <v>13036</v>
      </c>
      <c r="E868" s="903" t="s">
        <v>13037</v>
      </c>
      <c r="F868" s="904" t="s">
        <v>1751</v>
      </c>
      <c r="G868" s="846"/>
      <c r="H868" s="846">
        <v>1</v>
      </c>
      <c r="I868" s="846"/>
      <c r="J868" s="905" t="s">
        <v>12410</v>
      </c>
      <c r="K868" s="905" t="s">
        <v>12411</v>
      </c>
      <c r="L868" s="905" t="s">
        <v>1751</v>
      </c>
      <c r="M868" s="865"/>
      <c r="N868" s="865">
        <v>1</v>
      </c>
    </row>
    <row r="869" spans="1:14" ht="25.5">
      <c r="A869" s="1616"/>
      <c r="B869" s="902">
        <v>392</v>
      </c>
      <c r="C869" s="905" t="s">
        <v>13035</v>
      </c>
      <c r="D869" s="904" t="s">
        <v>13036</v>
      </c>
      <c r="E869" s="903" t="s">
        <v>13037</v>
      </c>
      <c r="F869" s="904" t="s">
        <v>1751</v>
      </c>
      <c r="G869" s="846"/>
      <c r="H869" s="846">
        <v>1</v>
      </c>
      <c r="I869" s="846"/>
      <c r="J869" s="905" t="s">
        <v>13042</v>
      </c>
      <c r="K869" s="905" t="s">
        <v>12401</v>
      </c>
      <c r="L869" s="905" t="s">
        <v>1751</v>
      </c>
      <c r="M869" s="865"/>
      <c r="N869" s="865">
        <v>1</v>
      </c>
    </row>
    <row r="870" spans="1:14" ht="25.5">
      <c r="A870" s="1616"/>
      <c r="B870" s="902">
        <v>393</v>
      </c>
      <c r="C870" s="905" t="s">
        <v>13035</v>
      </c>
      <c r="D870" s="904" t="s">
        <v>13036</v>
      </c>
      <c r="E870" s="903" t="s">
        <v>13037</v>
      </c>
      <c r="F870" s="904" t="s">
        <v>1751</v>
      </c>
      <c r="G870" s="846"/>
      <c r="H870" s="846">
        <v>1</v>
      </c>
      <c r="I870" s="846"/>
      <c r="J870" s="905" t="s">
        <v>12406</v>
      </c>
      <c r="K870" s="904" t="s">
        <v>12407</v>
      </c>
      <c r="L870" s="904" t="s">
        <v>1751</v>
      </c>
      <c r="M870" s="865">
        <v>1</v>
      </c>
      <c r="N870" s="865"/>
    </row>
    <row r="871" spans="1:14" ht="25.5">
      <c r="A871" s="1616"/>
      <c r="B871" s="902">
        <v>394</v>
      </c>
      <c r="C871" s="905" t="s">
        <v>13035</v>
      </c>
      <c r="D871" s="904" t="s">
        <v>13036</v>
      </c>
      <c r="E871" s="903" t="s">
        <v>13037</v>
      </c>
      <c r="F871" s="904" t="s">
        <v>1751</v>
      </c>
      <c r="G871" s="846"/>
      <c r="H871" s="846">
        <v>1</v>
      </c>
      <c r="I871" s="846"/>
      <c r="J871" s="905" t="s">
        <v>13043</v>
      </c>
      <c r="K871" s="905" t="s">
        <v>13044</v>
      </c>
      <c r="L871" s="905" t="s">
        <v>1751</v>
      </c>
      <c r="M871" s="865"/>
      <c r="N871" s="865">
        <v>1</v>
      </c>
    </row>
    <row r="872" spans="1:14" ht="25.5">
      <c r="A872" s="1616"/>
      <c r="B872" s="902">
        <v>395</v>
      </c>
      <c r="C872" s="905" t="s">
        <v>13035</v>
      </c>
      <c r="D872" s="904" t="s">
        <v>13036</v>
      </c>
      <c r="E872" s="903" t="s">
        <v>13037</v>
      </c>
      <c r="F872" s="904" t="s">
        <v>1751</v>
      </c>
      <c r="G872" s="846"/>
      <c r="H872" s="846"/>
      <c r="I872" s="846">
        <v>1</v>
      </c>
      <c r="J872" s="905" t="s">
        <v>13045</v>
      </c>
      <c r="K872" s="904" t="s">
        <v>12403</v>
      </c>
      <c r="L872" s="904" t="s">
        <v>1751</v>
      </c>
      <c r="M872" s="865">
        <v>1</v>
      </c>
      <c r="N872" s="865"/>
    </row>
    <row r="873" spans="1:14" ht="25.5">
      <c r="A873" s="1616"/>
      <c r="B873" s="902">
        <v>396</v>
      </c>
      <c r="C873" s="905" t="s">
        <v>13035</v>
      </c>
      <c r="D873" s="904" t="s">
        <v>13036</v>
      </c>
      <c r="E873" s="903" t="s">
        <v>13037</v>
      </c>
      <c r="F873" s="904" t="s">
        <v>1751</v>
      </c>
      <c r="G873" s="846"/>
      <c r="H873" s="846"/>
      <c r="I873" s="846">
        <v>1</v>
      </c>
      <c r="J873" s="905" t="s">
        <v>13046</v>
      </c>
      <c r="K873" s="904" t="s">
        <v>12407</v>
      </c>
      <c r="L873" s="904" t="s">
        <v>1751</v>
      </c>
      <c r="M873" s="865"/>
      <c r="N873" s="865">
        <v>1</v>
      </c>
    </row>
    <row r="874" spans="1:14" ht="25.5">
      <c r="A874" s="1616"/>
      <c r="B874" s="902">
        <v>397</v>
      </c>
      <c r="C874" s="905" t="s">
        <v>13035</v>
      </c>
      <c r="D874" s="904" t="s">
        <v>13036</v>
      </c>
      <c r="E874" s="903" t="s">
        <v>13037</v>
      </c>
      <c r="F874" s="904" t="s">
        <v>1751</v>
      </c>
      <c r="G874" s="846"/>
      <c r="H874" s="846"/>
      <c r="I874" s="846">
        <v>1</v>
      </c>
      <c r="J874" s="905" t="s">
        <v>11671</v>
      </c>
      <c r="K874" s="905" t="s">
        <v>12409</v>
      </c>
      <c r="L874" s="905" t="s">
        <v>1751</v>
      </c>
      <c r="M874" s="865"/>
      <c r="N874" s="865">
        <v>1</v>
      </c>
    </row>
    <row r="875" spans="1:14" ht="25.5">
      <c r="A875" s="1616"/>
      <c r="B875" s="902">
        <v>398</v>
      </c>
      <c r="C875" s="905" t="s">
        <v>13035</v>
      </c>
      <c r="D875" s="904" t="s">
        <v>13036</v>
      </c>
      <c r="E875" s="903" t="s">
        <v>13037</v>
      </c>
      <c r="F875" s="904" t="s">
        <v>1751</v>
      </c>
      <c r="G875" s="846"/>
      <c r="H875" s="846"/>
      <c r="I875" s="846">
        <v>1</v>
      </c>
      <c r="J875" s="905" t="s">
        <v>12408</v>
      </c>
      <c r="K875" s="905" t="s">
        <v>12409</v>
      </c>
      <c r="L875" s="905" t="s">
        <v>1751</v>
      </c>
      <c r="M875" s="865">
        <v>1</v>
      </c>
      <c r="N875" s="865"/>
    </row>
    <row r="876" spans="1:14" ht="25.5">
      <c r="A876" s="1616" t="s">
        <v>1507</v>
      </c>
      <c r="B876" s="902">
        <v>399</v>
      </c>
      <c r="C876" s="905" t="s">
        <v>13047</v>
      </c>
      <c r="D876" s="904" t="s">
        <v>9865</v>
      </c>
      <c r="E876" s="904" t="s">
        <v>13048</v>
      </c>
      <c r="F876" s="903" t="s">
        <v>1611</v>
      </c>
      <c r="G876" s="846">
        <v>1</v>
      </c>
      <c r="H876" s="846"/>
      <c r="I876" s="846"/>
      <c r="J876" s="904" t="s">
        <v>11807</v>
      </c>
      <c r="K876" s="904" t="s">
        <v>5060</v>
      </c>
      <c r="L876" s="904" t="s">
        <v>1611</v>
      </c>
      <c r="M876" s="865"/>
      <c r="N876" s="865">
        <v>1</v>
      </c>
    </row>
    <row r="877" spans="1:14" ht="38.25">
      <c r="A877" s="1616"/>
      <c r="B877" s="902">
        <v>400</v>
      </c>
      <c r="C877" s="905" t="s">
        <v>13047</v>
      </c>
      <c r="D877" s="904" t="s">
        <v>9865</v>
      </c>
      <c r="E877" s="903" t="s">
        <v>13048</v>
      </c>
      <c r="F877" s="904" t="s">
        <v>1611</v>
      </c>
      <c r="G877" s="846">
        <v>1</v>
      </c>
      <c r="H877" s="846"/>
      <c r="I877" s="846"/>
      <c r="J877" s="904" t="s">
        <v>13049</v>
      </c>
      <c r="K877" s="904" t="s">
        <v>5060</v>
      </c>
      <c r="L877" s="904" t="s">
        <v>1611</v>
      </c>
      <c r="M877" s="865"/>
      <c r="N877" s="865">
        <v>3</v>
      </c>
    </row>
    <row r="878" spans="1:14" ht="25.5">
      <c r="A878" s="1616" t="s">
        <v>2993</v>
      </c>
      <c r="B878" s="902">
        <v>401</v>
      </c>
      <c r="C878" s="905" t="s">
        <v>13050</v>
      </c>
      <c r="D878" s="904" t="s">
        <v>13051</v>
      </c>
      <c r="E878" s="903" t="s">
        <v>13052</v>
      </c>
      <c r="F878" s="904" t="s">
        <v>1611</v>
      </c>
      <c r="G878" s="846">
        <v>1</v>
      </c>
      <c r="H878" s="846"/>
      <c r="I878" s="846"/>
      <c r="J878" s="904" t="s">
        <v>6407</v>
      </c>
      <c r="K878" s="904" t="s">
        <v>13053</v>
      </c>
      <c r="L878" s="904" t="s">
        <v>1611</v>
      </c>
      <c r="M878" s="865">
        <v>1</v>
      </c>
      <c r="N878" s="865"/>
    </row>
    <row r="879" spans="1:14" ht="25.5">
      <c r="A879" s="1616"/>
      <c r="B879" s="902">
        <v>402</v>
      </c>
      <c r="C879" s="905" t="s">
        <v>13050</v>
      </c>
      <c r="D879" s="904" t="s">
        <v>13051</v>
      </c>
      <c r="E879" s="903" t="s">
        <v>13052</v>
      </c>
      <c r="F879" s="904" t="s">
        <v>1611</v>
      </c>
      <c r="G879" s="846">
        <v>1</v>
      </c>
      <c r="H879" s="846"/>
      <c r="I879" s="846"/>
      <c r="J879" s="904" t="s">
        <v>6407</v>
      </c>
      <c r="K879" s="904" t="s">
        <v>6569</v>
      </c>
      <c r="L879" s="904" t="s">
        <v>1611</v>
      </c>
      <c r="M879" s="865">
        <v>1</v>
      </c>
      <c r="N879" s="865"/>
    </row>
    <row r="880" spans="1:14" ht="25.5">
      <c r="A880" s="1616"/>
      <c r="B880" s="902">
        <v>403</v>
      </c>
      <c r="C880" s="905" t="s">
        <v>13050</v>
      </c>
      <c r="D880" s="904" t="s">
        <v>13051</v>
      </c>
      <c r="E880" s="903" t="s">
        <v>13052</v>
      </c>
      <c r="F880" s="904" t="s">
        <v>1611</v>
      </c>
      <c r="G880" s="846">
        <v>1</v>
      </c>
      <c r="H880" s="846"/>
      <c r="I880" s="846"/>
      <c r="J880" s="904" t="s">
        <v>12450</v>
      </c>
      <c r="K880" s="904" t="s">
        <v>13054</v>
      </c>
      <c r="L880" s="904" t="s">
        <v>1611</v>
      </c>
      <c r="M880" s="865">
        <v>1</v>
      </c>
      <c r="N880" s="865"/>
    </row>
    <row r="881" spans="1:14" ht="25.5">
      <c r="A881" s="1616"/>
      <c r="B881" s="902">
        <v>404</v>
      </c>
      <c r="C881" s="905" t="s">
        <v>13050</v>
      </c>
      <c r="D881" s="904" t="s">
        <v>13051</v>
      </c>
      <c r="E881" s="903" t="s">
        <v>13052</v>
      </c>
      <c r="F881" s="904" t="s">
        <v>1611</v>
      </c>
      <c r="G881" s="846">
        <v>1</v>
      </c>
      <c r="H881" s="846"/>
      <c r="I881" s="846"/>
      <c r="J881" s="904" t="s">
        <v>13055</v>
      </c>
      <c r="K881" s="904" t="s">
        <v>13056</v>
      </c>
      <c r="L881" s="904" t="s">
        <v>1611</v>
      </c>
      <c r="M881" s="865">
        <v>1</v>
      </c>
      <c r="N881" s="865"/>
    </row>
    <row r="882" spans="1:14" ht="38.25">
      <c r="A882" s="1616"/>
      <c r="B882" s="902">
        <v>405</v>
      </c>
      <c r="C882" s="905" t="s">
        <v>13050</v>
      </c>
      <c r="D882" s="904" t="s">
        <v>13051</v>
      </c>
      <c r="E882" s="903" t="s">
        <v>13052</v>
      </c>
      <c r="F882" s="904" t="s">
        <v>1611</v>
      </c>
      <c r="G882" s="846">
        <v>1</v>
      </c>
      <c r="H882" s="846"/>
      <c r="I882" s="846"/>
      <c r="J882" s="904" t="s">
        <v>13057</v>
      </c>
      <c r="K882" s="904" t="s">
        <v>13058</v>
      </c>
      <c r="L882" s="904" t="s">
        <v>1611</v>
      </c>
      <c r="M882" s="865">
        <v>4</v>
      </c>
      <c r="N882" s="865"/>
    </row>
    <row r="883" spans="1:14" ht="38.25">
      <c r="A883" s="1616"/>
      <c r="B883" s="902">
        <v>406</v>
      </c>
      <c r="C883" s="905" t="s">
        <v>13050</v>
      </c>
      <c r="D883" s="904" t="s">
        <v>13051</v>
      </c>
      <c r="E883" s="903" t="s">
        <v>13052</v>
      </c>
      <c r="F883" s="904" t="s">
        <v>1611</v>
      </c>
      <c r="G883" s="846">
        <v>1</v>
      </c>
      <c r="H883" s="846"/>
      <c r="I883" s="846"/>
      <c r="J883" s="904" t="s">
        <v>13059</v>
      </c>
      <c r="K883" s="904" t="s">
        <v>12453</v>
      </c>
      <c r="L883" s="904" t="s">
        <v>1611</v>
      </c>
      <c r="M883" s="865">
        <v>4</v>
      </c>
      <c r="N883" s="865"/>
    </row>
    <row r="884" spans="1:14" ht="25.5">
      <c r="A884" s="1616"/>
      <c r="B884" s="902">
        <v>407</v>
      </c>
      <c r="C884" s="905" t="s">
        <v>13050</v>
      </c>
      <c r="D884" s="904" t="s">
        <v>13051</v>
      </c>
      <c r="E884" s="903" t="s">
        <v>13052</v>
      </c>
      <c r="F884" s="904" t="s">
        <v>1611</v>
      </c>
      <c r="G884" s="846"/>
      <c r="H884" s="846">
        <v>1</v>
      </c>
      <c r="I884" s="846"/>
      <c r="J884" s="819" t="s">
        <v>6409</v>
      </c>
      <c r="K884" s="819" t="s">
        <v>6116</v>
      </c>
      <c r="L884" s="819" t="s">
        <v>1611</v>
      </c>
      <c r="M884" s="814">
        <v>1</v>
      </c>
      <c r="N884" s="814"/>
    </row>
    <row r="885" spans="1:14" ht="25.5">
      <c r="A885" s="1616"/>
      <c r="B885" s="902">
        <v>408</v>
      </c>
      <c r="C885" s="905" t="s">
        <v>13050</v>
      </c>
      <c r="D885" s="904" t="s">
        <v>13051</v>
      </c>
      <c r="E885" s="903" t="s">
        <v>13052</v>
      </c>
      <c r="F885" s="904" t="s">
        <v>1611</v>
      </c>
      <c r="G885" s="846"/>
      <c r="H885" s="846">
        <v>1</v>
      </c>
      <c r="I885" s="846"/>
      <c r="J885" s="819" t="s">
        <v>6409</v>
      </c>
      <c r="K885" s="819" t="s">
        <v>6799</v>
      </c>
      <c r="L885" s="819" t="s">
        <v>1611</v>
      </c>
      <c r="M885" s="814">
        <v>1</v>
      </c>
      <c r="N885" s="814"/>
    </row>
    <row r="886" spans="1:14" ht="25.5">
      <c r="A886" s="1616"/>
      <c r="B886" s="902">
        <v>409</v>
      </c>
      <c r="C886" s="905" t="s">
        <v>13050</v>
      </c>
      <c r="D886" s="904" t="s">
        <v>13051</v>
      </c>
      <c r="E886" s="903" t="s">
        <v>13052</v>
      </c>
      <c r="F886" s="904" t="s">
        <v>1611</v>
      </c>
      <c r="G886" s="846"/>
      <c r="H886" s="846">
        <v>1</v>
      </c>
      <c r="I886" s="846"/>
      <c r="J886" s="819" t="s">
        <v>6409</v>
      </c>
      <c r="K886" s="819" t="s">
        <v>6426</v>
      </c>
      <c r="L886" s="819" t="s">
        <v>1611</v>
      </c>
      <c r="M886" s="814">
        <v>1</v>
      </c>
      <c r="N886" s="814"/>
    </row>
    <row r="887" spans="1:14" ht="25.5">
      <c r="A887" s="1616"/>
      <c r="B887" s="902">
        <v>410</v>
      </c>
      <c r="C887" s="819" t="s">
        <v>13050</v>
      </c>
      <c r="D887" s="819" t="s">
        <v>13051</v>
      </c>
      <c r="E887" s="819" t="s">
        <v>13052</v>
      </c>
      <c r="F887" s="819" t="s">
        <v>1611</v>
      </c>
      <c r="G887" s="814"/>
      <c r="H887" s="814">
        <v>1</v>
      </c>
      <c r="I887" s="814"/>
      <c r="J887" s="819" t="s">
        <v>12450</v>
      </c>
      <c r="K887" s="819" t="s">
        <v>13060</v>
      </c>
      <c r="L887" s="819" t="s">
        <v>1611</v>
      </c>
      <c r="M887" s="814">
        <v>1</v>
      </c>
      <c r="N887" s="814"/>
    </row>
    <row r="888" spans="1:14" ht="25.5">
      <c r="A888" s="1616"/>
      <c r="B888" s="902">
        <v>411</v>
      </c>
      <c r="C888" s="819" t="s">
        <v>13050</v>
      </c>
      <c r="D888" s="819" t="s">
        <v>13051</v>
      </c>
      <c r="E888" s="819" t="s">
        <v>13052</v>
      </c>
      <c r="F888" s="819" t="s">
        <v>1611</v>
      </c>
      <c r="G888" s="814"/>
      <c r="H888" s="814">
        <v>1</v>
      </c>
      <c r="I888" s="814"/>
      <c r="J888" s="819" t="s">
        <v>12450</v>
      </c>
      <c r="K888" s="819" t="s">
        <v>8971</v>
      </c>
      <c r="L888" s="819" t="s">
        <v>1611</v>
      </c>
      <c r="M888" s="814">
        <v>1</v>
      </c>
      <c r="N888" s="814"/>
    </row>
    <row r="889" spans="1:14" ht="25.5">
      <c r="A889" s="1616"/>
      <c r="B889" s="902">
        <v>412</v>
      </c>
      <c r="C889" s="819" t="s">
        <v>13050</v>
      </c>
      <c r="D889" s="819" t="s">
        <v>13051</v>
      </c>
      <c r="E889" s="819" t="s">
        <v>13052</v>
      </c>
      <c r="F889" s="819" t="s">
        <v>1611</v>
      </c>
      <c r="G889" s="814"/>
      <c r="H889" s="814"/>
      <c r="I889" s="814">
        <v>1</v>
      </c>
      <c r="J889" s="819" t="s">
        <v>12450</v>
      </c>
      <c r="K889" s="819" t="s">
        <v>6569</v>
      </c>
      <c r="L889" s="819" t="s">
        <v>1611</v>
      </c>
      <c r="M889" s="814">
        <v>1</v>
      </c>
      <c r="N889" s="814"/>
    </row>
    <row r="890" spans="1:14" ht="25.5">
      <c r="A890" s="1616"/>
      <c r="B890" s="902">
        <v>413</v>
      </c>
      <c r="C890" s="819" t="s">
        <v>13050</v>
      </c>
      <c r="D890" s="819" t="s">
        <v>13051</v>
      </c>
      <c r="E890" s="819" t="s">
        <v>13052</v>
      </c>
      <c r="F890" s="819" t="s">
        <v>1611</v>
      </c>
      <c r="G890" s="814"/>
      <c r="H890" s="814"/>
      <c r="I890" s="814">
        <v>1</v>
      </c>
      <c r="J890" s="819" t="s">
        <v>12458</v>
      </c>
      <c r="K890" s="819" t="s">
        <v>10800</v>
      </c>
      <c r="L890" s="819" t="s">
        <v>1611</v>
      </c>
      <c r="M890" s="814"/>
      <c r="N890" s="814">
        <v>1</v>
      </c>
    </row>
    <row r="891" spans="1:14" ht="25.5">
      <c r="A891" s="1616" t="s">
        <v>1533</v>
      </c>
      <c r="B891" s="902">
        <v>414</v>
      </c>
      <c r="C891" s="905" t="s">
        <v>13061</v>
      </c>
      <c r="D891" s="904" t="s">
        <v>13062</v>
      </c>
      <c r="E891" s="903" t="s">
        <v>13063</v>
      </c>
      <c r="F891" s="904" t="s">
        <v>10498</v>
      </c>
      <c r="G891" s="846">
        <v>1</v>
      </c>
      <c r="H891" s="846"/>
      <c r="I891" s="846"/>
      <c r="J891" s="904" t="s">
        <v>13064</v>
      </c>
      <c r="K891" s="904" t="s">
        <v>1533</v>
      </c>
      <c r="L891" s="904" t="s">
        <v>4526</v>
      </c>
      <c r="M891" s="814"/>
      <c r="N891" s="814">
        <v>1</v>
      </c>
    </row>
    <row r="892" spans="1:14" ht="25.5">
      <c r="A892" s="1616"/>
      <c r="B892" s="902">
        <v>415</v>
      </c>
      <c r="C892" s="905" t="s">
        <v>11866</v>
      </c>
      <c r="D892" s="904" t="s">
        <v>13062</v>
      </c>
      <c r="E892" s="903" t="s">
        <v>13063</v>
      </c>
      <c r="F892" s="904" t="s">
        <v>10498</v>
      </c>
      <c r="G892" s="846">
        <v>1</v>
      </c>
      <c r="H892" s="846"/>
      <c r="I892" s="846"/>
      <c r="J892" s="904" t="s">
        <v>13065</v>
      </c>
      <c r="K892" s="904" t="s">
        <v>1533</v>
      </c>
      <c r="L892" s="904" t="s">
        <v>13066</v>
      </c>
      <c r="M892" s="814"/>
      <c r="N892" s="814">
        <v>1</v>
      </c>
    </row>
    <row r="893" spans="1:14" ht="25.5">
      <c r="A893" s="1616"/>
      <c r="B893" s="902">
        <v>416</v>
      </c>
      <c r="C893" s="905" t="s">
        <v>11866</v>
      </c>
      <c r="D893" s="904" t="s">
        <v>13062</v>
      </c>
      <c r="E893" s="903" t="s">
        <v>13063</v>
      </c>
      <c r="F893" s="904" t="s">
        <v>10498</v>
      </c>
      <c r="G893" s="846"/>
      <c r="H893" s="846"/>
      <c r="I893" s="846">
        <v>1</v>
      </c>
      <c r="J893" s="819" t="s">
        <v>9483</v>
      </c>
      <c r="K893" s="819" t="s">
        <v>1533</v>
      </c>
      <c r="L893" s="819" t="s">
        <v>5625</v>
      </c>
      <c r="M893" s="814"/>
      <c r="N893" s="814">
        <v>1</v>
      </c>
    </row>
    <row r="894" spans="1:14" ht="25.5">
      <c r="A894" s="1616"/>
      <c r="B894" s="902">
        <v>417</v>
      </c>
      <c r="C894" s="905" t="s">
        <v>13067</v>
      </c>
      <c r="D894" s="904" t="s">
        <v>13068</v>
      </c>
      <c r="E894" s="903" t="s">
        <v>13069</v>
      </c>
      <c r="F894" s="904" t="s">
        <v>10498</v>
      </c>
      <c r="G894" s="846">
        <v>1</v>
      </c>
      <c r="H894" s="846"/>
      <c r="I894" s="846"/>
      <c r="J894" s="904" t="s">
        <v>10501</v>
      </c>
      <c r="K894" s="904" t="s">
        <v>1533</v>
      </c>
      <c r="L894" s="904" t="s">
        <v>4526</v>
      </c>
      <c r="M894" s="814"/>
      <c r="N894" s="814">
        <v>1</v>
      </c>
    </row>
    <row r="895" spans="1:14" ht="25.5">
      <c r="A895" s="1616"/>
      <c r="B895" s="902">
        <v>418</v>
      </c>
      <c r="C895" s="905" t="s">
        <v>13067</v>
      </c>
      <c r="D895" s="904" t="s">
        <v>13068</v>
      </c>
      <c r="E895" s="903" t="s">
        <v>13069</v>
      </c>
      <c r="F895" s="904" t="s">
        <v>10498</v>
      </c>
      <c r="G895" s="846">
        <v>1</v>
      </c>
      <c r="H895" s="846"/>
      <c r="I895" s="846"/>
      <c r="J895" s="904" t="s">
        <v>11832</v>
      </c>
      <c r="K895" s="904" t="s">
        <v>1533</v>
      </c>
      <c r="L895" s="904" t="s">
        <v>13070</v>
      </c>
      <c r="M895" s="814">
        <v>1</v>
      </c>
      <c r="N895" s="814"/>
    </row>
    <row r="896" spans="1:14" ht="25.5">
      <c r="A896" s="1616"/>
      <c r="B896" s="902">
        <v>419</v>
      </c>
      <c r="C896" s="905" t="s">
        <v>13067</v>
      </c>
      <c r="D896" s="904" t="s">
        <v>13068</v>
      </c>
      <c r="E896" s="903" t="s">
        <v>13069</v>
      </c>
      <c r="F896" s="904" t="s">
        <v>10498</v>
      </c>
      <c r="G896" s="846"/>
      <c r="H896" s="846">
        <v>1</v>
      </c>
      <c r="I896" s="846"/>
      <c r="J896" s="819" t="s">
        <v>13071</v>
      </c>
      <c r="K896" s="819" t="s">
        <v>1533</v>
      </c>
      <c r="L896" s="819" t="s">
        <v>13072</v>
      </c>
      <c r="M896" s="814">
        <v>1</v>
      </c>
      <c r="N896" s="814"/>
    </row>
    <row r="897" spans="1:14" ht="25.5">
      <c r="A897" s="1616"/>
      <c r="B897" s="902">
        <v>420</v>
      </c>
      <c r="C897" s="905" t="s">
        <v>13067</v>
      </c>
      <c r="D897" s="904" t="s">
        <v>13068</v>
      </c>
      <c r="E897" s="903" t="s">
        <v>13069</v>
      </c>
      <c r="F897" s="904" t="s">
        <v>10498</v>
      </c>
      <c r="G897" s="846"/>
      <c r="H897" s="846"/>
      <c r="I897" s="846">
        <v>1</v>
      </c>
      <c r="J897" s="819" t="s">
        <v>13073</v>
      </c>
      <c r="K897" s="819" t="s">
        <v>1533</v>
      </c>
      <c r="L897" s="819" t="s">
        <v>3285</v>
      </c>
      <c r="M897" s="814"/>
      <c r="N897" s="814">
        <v>1</v>
      </c>
    </row>
    <row r="898" spans="1:14" ht="25.5">
      <c r="A898" s="1616" t="s">
        <v>1509</v>
      </c>
      <c r="B898" s="902">
        <v>421</v>
      </c>
      <c r="C898" s="905" t="s">
        <v>13074</v>
      </c>
      <c r="D898" s="904" t="s">
        <v>10088</v>
      </c>
      <c r="E898" s="903" t="s">
        <v>13075</v>
      </c>
      <c r="F898" s="904" t="s">
        <v>1611</v>
      </c>
      <c r="G898" s="846">
        <v>1</v>
      </c>
      <c r="H898" s="846"/>
      <c r="I898" s="846"/>
      <c r="J898" s="904" t="s">
        <v>9511</v>
      </c>
      <c r="K898" s="904" t="s">
        <v>5483</v>
      </c>
      <c r="L898" s="904" t="s">
        <v>1611</v>
      </c>
      <c r="M898" s="814"/>
      <c r="N898" s="814">
        <v>1</v>
      </c>
    </row>
    <row r="899" spans="1:14" ht="25.5">
      <c r="A899" s="1616"/>
      <c r="B899" s="902">
        <v>422</v>
      </c>
      <c r="C899" s="905" t="s">
        <v>13074</v>
      </c>
      <c r="D899" s="904" t="s">
        <v>10088</v>
      </c>
      <c r="E899" s="903" t="s">
        <v>13075</v>
      </c>
      <c r="F899" s="904" t="s">
        <v>1611</v>
      </c>
      <c r="G899" s="846"/>
      <c r="H899" s="846">
        <v>1</v>
      </c>
      <c r="I899" s="846"/>
      <c r="J899" s="819" t="s">
        <v>6815</v>
      </c>
      <c r="K899" s="819" t="s">
        <v>9535</v>
      </c>
      <c r="L899" s="819" t="s">
        <v>1611</v>
      </c>
      <c r="M899" s="814">
        <v>1</v>
      </c>
      <c r="N899" s="814"/>
    </row>
    <row r="900" spans="1:14" ht="25.5">
      <c r="A900" s="1616"/>
      <c r="B900" s="902">
        <v>423</v>
      </c>
      <c r="C900" s="905" t="s">
        <v>13074</v>
      </c>
      <c r="D900" s="904" t="s">
        <v>10088</v>
      </c>
      <c r="E900" s="903" t="s">
        <v>13075</v>
      </c>
      <c r="F900" s="904" t="s">
        <v>1611</v>
      </c>
      <c r="G900" s="846"/>
      <c r="H900" s="846">
        <v>1</v>
      </c>
      <c r="I900" s="846"/>
      <c r="J900" s="819" t="s">
        <v>2595</v>
      </c>
      <c r="K900" s="819" t="s">
        <v>6177</v>
      </c>
      <c r="L900" s="819" t="s">
        <v>1611</v>
      </c>
      <c r="M900" s="814">
        <v>1</v>
      </c>
      <c r="N900" s="814"/>
    </row>
    <row r="901" spans="1:14" ht="25.5">
      <c r="A901" s="1616"/>
      <c r="B901" s="902">
        <v>424</v>
      </c>
      <c r="C901" s="905" t="s">
        <v>13074</v>
      </c>
      <c r="D901" s="904" t="s">
        <v>10088</v>
      </c>
      <c r="E901" s="903" t="s">
        <v>13075</v>
      </c>
      <c r="F901" s="904" t="s">
        <v>1611</v>
      </c>
      <c r="G901" s="846"/>
      <c r="H901" s="846"/>
      <c r="I901" s="846">
        <v>1</v>
      </c>
      <c r="J901" s="819" t="s">
        <v>3451</v>
      </c>
      <c r="K901" s="819" t="s">
        <v>9601</v>
      </c>
      <c r="L901" s="819" t="s">
        <v>1611</v>
      </c>
      <c r="M901" s="814">
        <v>1</v>
      </c>
      <c r="N901" s="814"/>
    </row>
    <row r="902" spans="1:14" ht="25.5">
      <c r="A902" s="1616"/>
      <c r="B902" s="902">
        <v>425</v>
      </c>
      <c r="C902" s="905" t="s">
        <v>13074</v>
      </c>
      <c r="D902" s="904" t="s">
        <v>10088</v>
      </c>
      <c r="E902" s="903" t="s">
        <v>13075</v>
      </c>
      <c r="F902" s="904" t="s">
        <v>1611</v>
      </c>
      <c r="G902" s="846"/>
      <c r="H902" s="846"/>
      <c r="I902" s="846">
        <v>1</v>
      </c>
      <c r="J902" s="819" t="s">
        <v>633</v>
      </c>
      <c r="K902" s="819" t="s">
        <v>6603</v>
      </c>
      <c r="L902" s="819" t="s">
        <v>1611</v>
      </c>
      <c r="M902" s="814">
        <v>1</v>
      </c>
      <c r="N902" s="814"/>
    </row>
    <row r="903" spans="1:14" ht="25.5">
      <c r="A903" s="1616"/>
      <c r="B903" s="902">
        <v>426</v>
      </c>
      <c r="C903" s="905" t="s">
        <v>13076</v>
      </c>
      <c r="D903" s="904" t="s">
        <v>12656</v>
      </c>
      <c r="E903" s="903" t="s">
        <v>13077</v>
      </c>
      <c r="F903" s="904" t="s">
        <v>362</v>
      </c>
      <c r="G903" s="846">
        <v>1</v>
      </c>
      <c r="H903" s="846"/>
      <c r="I903" s="846"/>
      <c r="J903" s="905" t="s">
        <v>13078</v>
      </c>
      <c r="K903" s="905" t="s">
        <v>6365</v>
      </c>
      <c r="L903" s="905" t="s">
        <v>13079</v>
      </c>
      <c r="M903" s="890"/>
      <c r="N903" s="865">
        <v>1</v>
      </c>
    </row>
    <row r="904" spans="1:14" ht="25.5">
      <c r="A904" s="1616"/>
      <c r="B904" s="902">
        <v>427</v>
      </c>
      <c r="C904" s="905" t="s">
        <v>13076</v>
      </c>
      <c r="D904" s="904" t="s">
        <v>12656</v>
      </c>
      <c r="E904" s="903" t="s">
        <v>13077</v>
      </c>
      <c r="F904" s="904" t="s">
        <v>362</v>
      </c>
      <c r="G904" s="846">
        <v>1</v>
      </c>
      <c r="H904" s="846"/>
      <c r="I904" s="846"/>
      <c r="J904" s="905" t="s">
        <v>13080</v>
      </c>
      <c r="K904" s="905" t="s">
        <v>3531</v>
      </c>
      <c r="L904" s="905" t="s">
        <v>13079</v>
      </c>
      <c r="M904" s="890">
        <v>1</v>
      </c>
      <c r="N904" s="865"/>
    </row>
    <row r="905" spans="1:14" ht="25.5">
      <c r="A905" s="1616"/>
      <c r="B905" s="902">
        <v>428</v>
      </c>
      <c r="C905" s="905" t="s">
        <v>13076</v>
      </c>
      <c r="D905" s="904" t="s">
        <v>12656</v>
      </c>
      <c r="E905" s="903" t="s">
        <v>13077</v>
      </c>
      <c r="F905" s="904" t="s">
        <v>362</v>
      </c>
      <c r="G905" s="846">
        <v>1</v>
      </c>
      <c r="H905" s="846"/>
      <c r="I905" s="846"/>
      <c r="J905" s="905" t="s">
        <v>6465</v>
      </c>
      <c r="K905" s="905" t="s">
        <v>7142</v>
      </c>
      <c r="L905" s="905" t="s">
        <v>13079</v>
      </c>
      <c r="M905" s="890"/>
      <c r="N905" s="865">
        <v>1</v>
      </c>
    </row>
    <row r="906" spans="1:14" ht="25.5">
      <c r="A906" s="1616"/>
      <c r="B906" s="902">
        <v>429</v>
      </c>
      <c r="C906" s="905" t="s">
        <v>13076</v>
      </c>
      <c r="D906" s="904" t="s">
        <v>12656</v>
      </c>
      <c r="E906" s="903" t="s">
        <v>13077</v>
      </c>
      <c r="F906" s="904" t="s">
        <v>362</v>
      </c>
      <c r="G906" s="846">
        <v>1</v>
      </c>
      <c r="H906" s="846"/>
      <c r="I906" s="846"/>
      <c r="J906" s="905" t="s">
        <v>11896</v>
      </c>
      <c r="K906" s="905" t="s">
        <v>11897</v>
      </c>
      <c r="L906" s="905" t="s">
        <v>13079</v>
      </c>
      <c r="M906" s="890"/>
      <c r="N906" s="865">
        <v>1</v>
      </c>
    </row>
    <row r="907" spans="1:14" ht="25.5">
      <c r="A907" s="1616"/>
      <c r="B907" s="902">
        <v>430</v>
      </c>
      <c r="C907" s="905" t="s">
        <v>13076</v>
      </c>
      <c r="D907" s="904" t="s">
        <v>12656</v>
      </c>
      <c r="E907" s="903" t="s">
        <v>13077</v>
      </c>
      <c r="F907" s="904" t="s">
        <v>362</v>
      </c>
      <c r="G907" s="846">
        <v>1</v>
      </c>
      <c r="H907" s="846"/>
      <c r="I907" s="846"/>
      <c r="J907" s="905" t="s">
        <v>9545</v>
      </c>
      <c r="K907" s="905" t="s">
        <v>11895</v>
      </c>
      <c r="L907" s="905" t="s">
        <v>13079</v>
      </c>
      <c r="M907" s="890"/>
      <c r="N907" s="865">
        <v>1</v>
      </c>
    </row>
    <row r="908" spans="1:14" ht="25.5">
      <c r="A908" s="1616"/>
      <c r="B908" s="902">
        <v>431</v>
      </c>
      <c r="C908" s="905" t="s">
        <v>13076</v>
      </c>
      <c r="D908" s="904" t="s">
        <v>12656</v>
      </c>
      <c r="E908" s="903" t="s">
        <v>13077</v>
      </c>
      <c r="F908" s="904" t="s">
        <v>362</v>
      </c>
      <c r="G908" s="846"/>
      <c r="H908" s="846">
        <v>1</v>
      </c>
      <c r="I908" s="846"/>
      <c r="J908" s="905" t="s">
        <v>6047</v>
      </c>
      <c r="K908" s="905" t="s">
        <v>6603</v>
      </c>
      <c r="L908" s="905" t="s">
        <v>13079</v>
      </c>
      <c r="M908" s="865">
        <v>1</v>
      </c>
      <c r="N908" s="865"/>
    </row>
    <row r="909" spans="1:14" ht="25.5">
      <c r="A909" s="1616"/>
      <c r="B909" s="902">
        <v>432</v>
      </c>
      <c r="C909" s="905" t="s">
        <v>13076</v>
      </c>
      <c r="D909" s="904" t="s">
        <v>12656</v>
      </c>
      <c r="E909" s="903" t="s">
        <v>13077</v>
      </c>
      <c r="F909" s="904" t="s">
        <v>362</v>
      </c>
      <c r="G909" s="846"/>
      <c r="H909" s="846">
        <v>1</v>
      </c>
      <c r="I909" s="846"/>
      <c r="J909" s="905" t="s">
        <v>5287</v>
      </c>
      <c r="K909" s="905" t="s">
        <v>6712</v>
      </c>
      <c r="L909" s="905" t="s">
        <v>13079</v>
      </c>
      <c r="M909" s="890">
        <v>1</v>
      </c>
      <c r="N909" s="865"/>
    </row>
    <row r="910" spans="1:14" ht="25.5">
      <c r="A910" s="1616"/>
      <c r="B910" s="902">
        <v>433</v>
      </c>
      <c r="C910" s="905" t="s">
        <v>13076</v>
      </c>
      <c r="D910" s="904" t="s">
        <v>12656</v>
      </c>
      <c r="E910" s="903" t="s">
        <v>13077</v>
      </c>
      <c r="F910" s="904" t="s">
        <v>362</v>
      </c>
      <c r="G910" s="846"/>
      <c r="H910" s="846"/>
      <c r="I910" s="846">
        <v>1</v>
      </c>
      <c r="J910" s="905" t="s">
        <v>6456</v>
      </c>
      <c r="K910" s="905" t="s">
        <v>3531</v>
      </c>
      <c r="L910" s="905" t="s">
        <v>13079</v>
      </c>
      <c r="M910" s="865">
        <v>1</v>
      </c>
      <c r="N910" s="865"/>
    </row>
    <row r="911" spans="1:14" ht="25.5">
      <c r="A911" s="1616"/>
      <c r="B911" s="902">
        <v>434</v>
      </c>
      <c r="C911" s="905" t="s">
        <v>13076</v>
      </c>
      <c r="D911" s="904" t="s">
        <v>12656</v>
      </c>
      <c r="E911" s="903" t="s">
        <v>13077</v>
      </c>
      <c r="F911" s="904" t="s">
        <v>362</v>
      </c>
      <c r="G911" s="846"/>
      <c r="H911" s="846"/>
      <c r="I911" s="846">
        <v>1</v>
      </c>
      <c r="J911" s="905" t="s">
        <v>6822</v>
      </c>
      <c r="K911" s="905" t="s">
        <v>9228</v>
      </c>
      <c r="L911" s="905" t="s">
        <v>13079</v>
      </c>
      <c r="M911" s="865"/>
      <c r="N911" s="865">
        <v>1</v>
      </c>
    </row>
    <row r="912" spans="1:14" ht="25.5">
      <c r="A912" s="1616"/>
      <c r="B912" s="902">
        <v>435</v>
      </c>
      <c r="C912" s="905" t="s">
        <v>13076</v>
      </c>
      <c r="D912" s="904" t="s">
        <v>12656</v>
      </c>
      <c r="E912" s="903" t="s">
        <v>13077</v>
      </c>
      <c r="F912" s="904" t="s">
        <v>362</v>
      </c>
      <c r="G912" s="846"/>
      <c r="H912" s="846"/>
      <c r="I912" s="846">
        <v>1</v>
      </c>
      <c r="J912" s="905" t="s">
        <v>13081</v>
      </c>
      <c r="K912" s="905" t="s">
        <v>5483</v>
      </c>
      <c r="L912" s="905" t="s">
        <v>13079</v>
      </c>
      <c r="M912" s="865"/>
      <c r="N912" s="865">
        <v>1</v>
      </c>
    </row>
    <row r="913" spans="1:14" ht="25.5">
      <c r="A913" s="1616"/>
      <c r="B913" s="902">
        <v>436</v>
      </c>
      <c r="C913" s="905" t="s">
        <v>13076</v>
      </c>
      <c r="D913" s="904" t="s">
        <v>12656</v>
      </c>
      <c r="E913" s="903" t="s">
        <v>13077</v>
      </c>
      <c r="F913" s="904" t="s">
        <v>362</v>
      </c>
      <c r="G913" s="846"/>
      <c r="H913" s="846"/>
      <c r="I913" s="846">
        <v>1</v>
      </c>
      <c r="J913" s="905" t="s">
        <v>13082</v>
      </c>
      <c r="K913" s="905" t="s">
        <v>9601</v>
      </c>
      <c r="L913" s="905" t="s">
        <v>13079</v>
      </c>
      <c r="M913" s="865">
        <v>1</v>
      </c>
      <c r="N913" s="865"/>
    </row>
    <row r="914" spans="1:14" ht="25.5">
      <c r="A914" s="1616"/>
      <c r="B914" s="902">
        <v>437</v>
      </c>
      <c r="C914" s="905" t="s">
        <v>13076</v>
      </c>
      <c r="D914" s="904" t="s">
        <v>12656</v>
      </c>
      <c r="E914" s="903" t="s">
        <v>13077</v>
      </c>
      <c r="F914" s="904" t="s">
        <v>362</v>
      </c>
      <c r="G914" s="846"/>
      <c r="H914" s="846"/>
      <c r="I914" s="846">
        <v>1</v>
      </c>
      <c r="J914" s="905" t="s">
        <v>9566</v>
      </c>
      <c r="K914" s="905" t="s">
        <v>9540</v>
      </c>
      <c r="L914" s="905" t="s">
        <v>13079</v>
      </c>
      <c r="M914" s="865">
        <v>1</v>
      </c>
      <c r="N914" s="865"/>
    </row>
    <row r="915" spans="1:14" ht="25.5">
      <c r="A915" s="1616"/>
      <c r="B915" s="902">
        <v>438</v>
      </c>
      <c r="C915" s="905" t="s">
        <v>13076</v>
      </c>
      <c r="D915" s="904" t="s">
        <v>12656</v>
      </c>
      <c r="E915" s="903" t="s">
        <v>13077</v>
      </c>
      <c r="F915" s="904" t="s">
        <v>362</v>
      </c>
      <c r="G915" s="846"/>
      <c r="H915" s="846"/>
      <c r="I915" s="846">
        <v>1</v>
      </c>
      <c r="J915" s="905" t="s">
        <v>13083</v>
      </c>
      <c r="K915" s="905" t="s">
        <v>11895</v>
      </c>
      <c r="L915" s="905" t="s">
        <v>13079</v>
      </c>
      <c r="M915" s="865"/>
      <c r="N915" s="865">
        <v>1</v>
      </c>
    </row>
    <row r="916" spans="1:14" ht="25.5">
      <c r="A916" s="1616"/>
      <c r="B916" s="902">
        <v>439</v>
      </c>
      <c r="C916" s="905" t="s">
        <v>13084</v>
      </c>
      <c r="D916" s="904" t="s">
        <v>12656</v>
      </c>
      <c r="E916" s="903" t="s">
        <v>13085</v>
      </c>
      <c r="F916" s="904" t="s">
        <v>1751</v>
      </c>
      <c r="G916" s="846">
        <v>1</v>
      </c>
      <c r="H916" s="846"/>
      <c r="I916" s="846"/>
      <c r="J916" s="905" t="s">
        <v>13086</v>
      </c>
      <c r="K916" s="905" t="s">
        <v>9531</v>
      </c>
      <c r="L916" s="905" t="s">
        <v>1751</v>
      </c>
      <c r="M916" s="890">
        <v>1</v>
      </c>
      <c r="N916" s="865"/>
    </row>
    <row r="917" spans="1:14" ht="25.5">
      <c r="A917" s="1616"/>
      <c r="B917" s="902">
        <v>440</v>
      </c>
      <c r="C917" s="905" t="s">
        <v>13084</v>
      </c>
      <c r="D917" s="904" t="s">
        <v>12656</v>
      </c>
      <c r="E917" s="903" t="s">
        <v>13085</v>
      </c>
      <c r="F917" s="904" t="s">
        <v>1751</v>
      </c>
      <c r="G917" s="846"/>
      <c r="H917" s="846">
        <v>1</v>
      </c>
      <c r="I917" s="846"/>
      <c r="J917" s="905" t="s">
        <v>9310</v>
      </c>
      <c r="K917" s="905" t="s">
        <v>9589</v>
      </c>
      <c r="L917" s="905" t="s">
        <v>1751</v>
      </c>
      <c r="M917" s="890"/>
      <c r="N917" s="865">
        <v>1</v>
      </c>
    </row>
    <row r="918" spans="1:14" ht="25.5">
      <c r="A918" s="1616"/>
      <c r="B918" s="902">
        <v>441</v>
      </c>
      <c r="C918" s="905" t="s">
        <v>13084</v>
      </c>
      <c r="D918" s="904" t="s">
        <v>12656</v>
      </c>
      <c r="E918" s="903" t="s">
        <v>13085</v>
      </c>
      <c r="F918" s="904" t="s">
        <v>1751</v>
      </c>
      <c r="G918" s="846"/>
      <c r="H918" s="846">
        <v>1</v>
      </c>
      <c r="I918" s="921"/>
      <c r="J918" s="905" t="s">
        <v>13087</v>
      </c>
      <c r="K918" s="905" t="s">
        <v>3531</v>
      </c>
      <c r="L918" s="905" t="s">
        <v>1751</v>
      </c>
      <c r="M918" s="865"/>
      <c r="N918" s="865">
        <v>1</v>
      </c>
    </row>
    <row r="919" spans="1:14" ht="25.5">
      <c r="A919" s="1616"/>
      <c r="B919" s="902">
        <v>442</v>
      </c>
      <c r="C919" s="905" t="s">
        <v>13084</v>
      </c>
      <c r="D919" s="904" t="s">
        <v>12656</v>
      </c>
      <c r="E919" s="903" t="s">
        <v>13085</v>
      </c>
      <c r="F919" s="904" t="s">
        <v>1751</v>
      </c>
      <c r="G919" s="846"/>
      <c r="H919" s="846">
        <v>1</v>
      </c>
      <c r="I919" s="921"/>
      <c r="J919" s="905" t="s">
        <v>13088</v>
      </c>
      <c r="K919" s="905" t="s">
        <v>6177</v>
      </c>
      <c r="L919" s="905" t="s">
        <v>1751</v>
      </c>
      <c r="M919" s="865"/>
      <c r="N919" s="865">
        <v>1</v>
      </c>
    </row>
    <row r="920" spans="1:14" ht="25.5">
      <c r="A920" s="1616"/>
      <c r="B920" s="902">
        <v>443</v>
      </c>
      <c r="C920" s="905" t="s">
        <v>13084</v>
      </c>
      <c r="D920" s="904" t="s">
        <v>12656</v>
      </c>
      <c r="E920" s="903" t="s">
        <v>13085</v>
      </c>
      <c r="F920" s="904" t="s">
        <v>1751</v>
      </c>
      <c r="G920" s="846"/>
      <c r="H920" s="846">
        <v>1</v>
      </c>
      <c r="I920" s="921"/>
      <c r="J920" s="905" t="s">
        <v>13089</v>
      </c>
      <c r="K920" s="905" t="s">
        <v>8748</v>
      </c>
      <c r="L920" s="905" t="s">
        <v>1751</v>
      </c>
      <c r="M920" s="865">
        <v>1</v>
      </c>
      <c r="N920" s="865"/>
    </row>
    <row r="921" spans="1:14" ht="25.5">
      <c r="A921" s="1616"/>
      <c r="B921" s="902">
        <v>444</v>
      </c>
      <c r="C921" s="905" t="s">
        <v>13084</v>
      </c>
      <c r="D921" s="904" t="s">
        <v>12656</v>
      </c>
      <c r="E921" s="903" t="s">
        <v>13085</v>
      </c>
      <c r="F921" s="904" t="s">
        <v>1751</v>
      </c>
      <c r="G921" s="846"/>
      <c r="H921" s="846"/>
      <c r="I921" s="846">
        <v>1</v>
      </c>
      <c r="J921" s="905" t="s">
        <v>13090</v>
      </c>
      <c r="K921" s="905" t="s">
        <v>9589</v>
      </c>
      <c r="L921" s="905" t="s">
        <v>1751</v>
      </c>
      <c r="M921" s="865">
        <v>1</v>
      </c>
      <c r="N921" s="865"/>
    </row>
    <row r="922" spans="1:14" ht="25.5">
      <c r="A922" s="1616"/>
      <c r="B922" s="902">
        <v>445</v>
      </c>
      <c r="C922" s="905" t="s">
        <v>13084</v>
      </c>
      <c r="D922" s="904" t="s">
        <v>12656</v>
      </c>
      <c r="E922" s="903" t="s">
        <v>13085</v>
      </c>
      <c r="F922" s="904" t="s">
        <v>1751</v>
      </c>
      <c r="G922" s="846"/>
      <c r="H922" s="846"/>
      <c r="I922" s="846">
        <v>1</v>
      </c>
      <c r="J922" s="905" t="s">
        <v>13091</v>
      </c>
      <c r="K922" s="905" t="s">
        <v>2503</v>
      </c>
      <c r="L922" s="905" t="s">
        <v>1751</v>
      </c>
      <c r="M922" s="865">
        <v>1</v>
      </c>
      <c r="N922" s="865"/>
    </row>
    <row r="923" spans="1:14" ht="25.5">
      <c r="A923" s="1616"/>
      <c r="B923" s="902">
        <v>446</v>
      </c>
      <c r="C923" s="905" t="s">
        <v>13084</v>
      </c>
      <c r="D923" s="904" t="s">
        <v>12656</v>
      </c>
      <c r="E923" s="903" t="s">
        <v>13085</v>
      </c>
      <c r="F923" s="904" t="s">
        <v>1751</v>
      </c>
      <c r="G923" s="846"/>
      <c r="H923" s="846"/>
      <c r="I923" s="846">
        <v>1</v>
      </c>
      <c r="J923" s="905" t="s">
        <v>13092</v>
      </c>
      <c r="K923" s="905" t="s">
        <v>2503</v>
      </c>
      <c r="L923" s="905" t="s">
        <v>1751</v>
      </c>
      <c r="M923" s="865">
        <v>1</v>
      </c>
      <c r="N923" s="865"/>
    </row>
    <row r="924" spans="1:14" ht="25.5">
      <c r="A924" s="1616"/>
      <c r="B924" s="902">
        <v>447</v>
      </c>
      <c r="C924" s="905" t="s">
        <v>13084</v>
      </c>
      <c r="D924" s="904" t="s">
        <v>12656</v>
      </c>
      <c r="E924" s="903" t="s">
        <v>13085</v>
      </c>
      <c r="F924" s="904" t="s">
        <v>1751</v>
      </c>
      <c r="G924" s="846"/>
      <c r="H924" s="846"/>
      <c r="I924" s="846">
        <v>1</v>
      </c>
      <c r="J924" s="905" t="s">
        <v>13093</v>
      </c>
      <c r="K924" s="905" t="s">
        <v>6602</v>
      </c>
      <c r="L924" s="905" t="s">
        <v>1751</v>
      </c>
      <c r="M924" s="865"/>
      <c r="N924" s="865">
        <v>1</v>
      </c>
    </row>
    <row r="925" spans="1:14" ht="25.5">
      <c r="A925" s="1616"/>
      <c r="B925" s="902">
        <v>448</v>
      </c>
      <c r="C925" s="905" t="s">
        <v>13084</v>
      </c>
      <c r="D925" s="904" t="s">
        <v>12656</v>
      </c>
      <c r="E925" s="903" t="s">
        <v>13085</v>
      </c>
      <c r="F925" s="904" t="s">
        <v>1751</v>
      </c>
      <c r="G925" s="846"/>
      <c r="H925" s="846"/>
      <c r="I925" s="846">
        <v>1</v>
      </c>
      <c r="J925" s="905" t="s">
        <v>10569</v>
      </c>
      <c r="K925" s="905" t="s">
        <v>9535</v>
      </c>
      <c r="L925" s="905" t="s">
        <v>1751</v>
      </c>
      <c r="M925" s="865"/>
      <c r="N925" s="865">
        <v>1</v>
      </c>
    </row>
    <row r="926" spans="1:14" ht="25.5">
      <c r="A926" s="1616"/>
      <c r="B926" s="902">
        <v>449</v>
      </c>
      <c r="C926" s="905" t="s">
        <v>13094</v>
      </c>
      <c r="D926" s="904" t="s">
        <v>9860</v>
      </c>
      <c r="E926" s="926" t="s">
        <v>13095</v>
      </c>
      <c r="F926" s="904" t="s">
        <v>1611</v>
      </c>
      <c r="G926" s="846">
        <v>1</v>
      </c>
      <c r="H926" s="846"/>
      <c r="I926" s="846"/>
      <c r="J926" s="905" t="s">
        <v>6833</v>
      </c>
      <c r="K926" s="905" t="s">
        <v>13096</v>
      </c>
      <c r="L926" s="905" t="s">
        <v>1611</v>
      </c>
      <c r="M926" s="890"/>
      <c r="N926" s="865">
        <v>1</v>
      </c>
    </row>
    <row r="927" spans="1:14" ht="25.5">
      <c r="A927" s="1616"/>
      <c r="B927" s="902">
        <v>450</v>
      </c>
      <c r="C927" s="905" t="s">
        <v>13094</v>
      </c>
      <c r="D927" s="904" t="s">
        <v>9860</v>
      </c>
      <c r="E927" s="903" t="s">
        <v>13095</v>
      </c>
      <c r="F927" s="904" t="s">
        <v>1611</v>
      </c>
      <c r="G927" s="846">
        <v>1</v>
      </c>
      <c r="H927" s="846"/>
      <c r="I927" s="846"/>
      <c r="J927" s="905" t="s">
        <v>400</v>
      </c>
      <c r="K927" s="905" t="s">
        <v>13097</v>
      </c>
      <c r="L927" s="905" t="s">
        <v>1611</v>
      </c>
      <c r="M927" s="890"/>
      <c r="N927" s="865">
        <v>1</v>
      </c>
    </row>
    <row r="928" spans="1:14" ht="25.5">
      <c r="A928" s="1616"/>
      <c r="B928" s="902">
        <v>451</v>
      </c>
      <c r="C928" s="905" t="s">
        <v>13094</v>
      </c>
      <c r="D928" s="904" t="s">
        <v>9860</v>
      </c>
      <c r="E928" s="903" t="s">
        <v>13095</v>
      </c>
      <c r="F928" s="904" t="s">
        <v>1611</v>
      </c>
      <c r="G928" s="846">
        <v>1</v>
      </c>
      <c r="H928" s="846"/>
      <c r="I928" s="921"/>
      <c r="J928" s="905" t="s">
        <v>6837</v>
      </c>
      <c r="K928" s="905" t="s">
        <v>13098</v>
      </c>
      <c r="L928" s="905" t="s">
        <v>1611</v>
      </c>
      <c r="M928" s="890">
        <v>1</v>
      </c>
      <c r="N928" s="865"/>
    </row>
    <row r="929" spans="1:14" ht="25.5">
      <c r="A929" s="1616"/>
      <c r="B929" s="902">
        <v>452</v>
      </c>
      <c r="C929" s="905" t="s">
        <v>13094</v>
      </c>
      <c r="D929" s="904" t="s">
        <v>9860</v>
      </c>
      <c r="E929" s="903" t="s">
        <v>13095</v>
      </c>
      <c r="F929" s="904" t="s">
        <v>1611</v>
      </c>
      <c r="G929" s="846"/>
      <c r="H929" s="846">
        <v>1</v>
      </c>
      <c r="I929" s="846"/>
      <c r="J929" s="819" t="s">
        <v>12517</v>
      </c>
      <c r="K929" s="819" t="s">
        <v>13099</v>
      </c>
      <c r="L929" s="819" t="s">
        <v>1611</v>
      </c>
      <c r="M929" s="814"/>
      <c r="N929" s="927">
        <v>1</v>
      </c>
    </row>
    <row r="930" spans="1:14" ht="25.5">
      <c r="A930" s="1616"/>
      <c r="B930" s="902">
        <v>453</v>
      </c>
      <c r="C930" s="905" t="s">
        <v>13094</v>
      </c>
      <c r="D930" s="904" t="s">
        <v>9860</v>
      </c>
      <c r="E930" s="903" t="s">
        <v>13095</v>
      </c>
      <c r="F930" s="904" t="s">
        <v>1611</v>
      </c>
      <c r="G930" s="846"/>
      <c r="H930" s="846">
        <v>1</v>
      </c>
      <c r="I930" s="846"/>
      <c r="J930" s="819" t="s">
        <v>12519</v>
      </c>
      <c r="K930" s="819" t="s">
        <v>13100</v>
      </c>
      <c r="L930" s="819" t="s">
        <v>1611</v>
      </c>
      <c r="M930" s="814"/>
      <c r="N930" s="927">
        <v>1</v>
      </c>
    </row>
    <row r="931" spans="1:14" ht="25.5">
      <c r="A931" s="1616"/>
      <c r="B931" s="902">
        <v>454</v>
      </c>
      <c r="C931" s="905" t="s">
        <v>13094</v>
      </c>
      <c r="D931" s="904" t="s">
        <v>9860</v>
      </c>
      <c r="E931" s="903" t="s">
        <v>13095</v>
      </c>
      <c r="F931" s="904" t="s">
        <v>1611</v>
      </c>
      <c r="G931" s="846"/>
      <c r="H931" s="846">
        <v>1</v>
      </c>
      <c r="I931" s="846"/>
      <c r="J931" s="819" t="s">
        <v>5629</v>
      </c>
      <c r="K931" s="819" t="s">
        <v>13101</v>
      </c>
      <c r="L931" s="819" t="s">
        <v>1611</v>
      </c>
      <c r="M931" s="814">
        <v>1</v>
      </c>
      <c r="N931" s="927"/>
    </row>
    <row r="932" spans="1:14" ht="25.5">
      <c r="A932" s="1616"/>
      <c r="B932" s="902">
        <v>455</v>
      </c>
      <c r="C932" s="905" t="s">
        <v>13094</v>
      </c>
      <c r="D932" s="904" t="s">
        <v>9860</v>
      </c>
      <c r="E932" s="903" t="s">
        <v>13095</v>
      </c>
      <c r="F932" s="904" t="s">
        <v>1611</v>
      </c>
      <c r="G932" s="846"/>
      <c r="H932" s="846">
        <v>1</v>
      </c>
      <c r="I932" s="846"/>
      <c r="J932" s="819" t="s">
        <v>5295</v>
      </c>
      <c r="K932" s="819" t="s">
        <v>13102</v>
      </c>
      <c r="L932" s="819" t="s">
        <v>1611</v>
      </c>
      <c r="M932" s="814">
        <v>1</v>
      </c>
      <c r="N932" s="927"/>
    </row>
    <row r="933" spans="1:14" ht="25.5">
      <c r="A933" s="1616"/>
      <c r="B933" s="902">
        <v>456</v>
      </c>
      <c r="C933" s="905" t="s">
        <v>13094</v>
      </c>
      <c r="D933" s="904" t="s">
        <v>9860</v>
      </c>
      <c r="E933" s="903" t="s">
        <v>13095</v>
      </c>
      <c r="F933" s="904" t="s">
        <v>1611</v>
      </c>
      <c r="G933" s="846"/>
      <c r="H933" s="846"/>
      <c r="I933" s="846">
        <v>1</v>
      </c>
      <c r="J933" s="928" t="s">
        <v>13103</v>
      </c>
      <c r="K933" s="928" t="s">
        <v>13099</v>
      </c>
      <c r="L933" s="928" t="s">
        <v>1611</v>
      </c>
      <c r="M933" s="929"/>
      <c r="N933" s="929">
        <v>1</v>
      </c>
    </row>
    <row r="934" spans="1:14" ht="25.5">
      <c r="A934" s="1616"/>
      <c r="B934" s="902">
        <v>457</v>
      </c>
      <c r="C934" s="905" t="s">
        <v>13094</v>
      </c>
      <c r="D934" s="904" t="s">
        <v>9860</v>
      </c>
      <c r="E934" s="903" t="s">
        <v>13095</v>
      </c>
      <c r="F934" s="904" t="s">
        <v>1611</v>
      </c>
      <c r="G934" s="846"/>
      <c r="H934" s="846"/>
      <c r="I934" s="846">
        <v>1</v>
      </c>
      <c r="J934" s="928" t="s">
        <v>13104</v>
      </c>
      <c r="K934" s="928" t="s">
        <v>13105</v>
      </c>
      <c r="L934" s="928" t="s">
        <v>1611</v>
      </c>
      <c r="M934" s="929"/>
      <c r="N934" s="929">
        <v>1</v>
      </c>
    </row>
    <row r="935" spans="1:14" ht="25.5">
      <c r="A935" s="1616"/>
      <c r="B935" s="902">
        <v>458</v>
      </c>
      <c r="C935" s="905" t="s">
        <v>13094</v>
      </c>
      <c r="D935" s="904" t="s">
        <v>9860</v>
      </c>
      <c r="E935" s="903" t="s">
        <v>13095</v>
      </c>
      <c r="F935" s="904" t="s">
        <v>1611</v>
      </c>
      <c r="G935" s="846"/>
      <c r="H935" s="846"/>
      <c r="I935" s="846">
        <v>1</v>
      </c>
      <c r="J935" s="928" t="s">
        <v>13106</v>
      </c>
      <c r="K935" s="928" t="s">
        <v>13096</v>
      </c>
      <c r="L935" s="928" t="s">
        <v>1611</v>
      </c>
      <c r="M935" s="929"/>
      <c r="N935" s="929">
        <v>1</v>
      </c>
    </row>
    <row r="936" spans="1:14" ht="25.5">
      <c r="A936" s="1616"/>
      <c r="B936" s="902">
        <v>459</v>
      </c>
      <c r="C936" s="905" t="s">
        <v>13094</v>
      </c>
      <c r="D936" s="904" t="s">
        <v>9860</v>
      </c>
      <c r="E936" s="903" t="s">
        <v>13095</v>
      </c>
      <c r="F936" s="904" t="s">
        <v>1611</v>
      </c>
      <c r="G936" s="846"/>
      <c r="H936" s="846"/>
      <c r="I936" s="846">
        <v>1</v>
      </c>
      <c r="J936" s="928" t="s">
        <v>11907</v>
      </c>
      <c r="K936" s="928" t="s">
        <v>13097</v>
      </c>
      <c r="L936" s="928" t="s">
        <v>1611</v>
      </c>
      <c r="M936" s="929"/>
      <c r="N936" s="929">
        <v>1</v>
      </c>
    </row>
    <row r="937" spans="1:14" ht="25.5">
      <c r="A937" s="1616"/>
      <c r="B937" s="902">
        <v>460</v>
      </c>
      <c r="C937" s="905" t="s">
        <v>13094</v>
      </c>
      <c r="D937" s="904" t="s">
        <v>9860</v>
      </c>
      <c r="E937" s="903" t="s">
        <v>13095</v>
      </c>
      <c r="F937" s="904" t="s">
        <v>1611</v>
      </c>
      <c r="G937" s="846"/>
      <c r="H937" s="846"/>
      <c r="I937" s="846">
        <v>1</v>
      </c>
      <c r="J937" s="928" t="s">
        <v>9621</v>
      </c>
      <c r="K937" s="928" t="s">
        <v>13107</v>
      </c>
      <c r="L937" s="928" t="s">
        <v>1611</v>
      </c>
      <c r="M937" s="929">
        <v>1</v>
      </c>
      <c r="N937" s="929"/>
    </row>
    <row r="938" spans="1:14" ht="25.5">
      <c r="A938" s="1616"/>
      <c r="B938" s="902">
        <v>461</v>
      </c>
      <c r="C938" s="905" t="s">
        <v>13094</v>
      </c>
      <c r="D938" s="904" t="s">
        <v>9860</v>
      </c>
      <c r="E938" s="903" t="s">
        <v>13095</v>
      </c>
      <c r="F938" s="904" t="s">
        <v>1611</v>
      </c>
      <c r="G938" s="846"/>
      <c r="H938" s="846"/>
      <c r="I938" s="846">
        <v>1</v>
      </c>
      <c r="J938" s="928" t="s">
        <v>13108</v>
      </c>
      <c r="K938" s="928" t="s">
        <v>13107</v>
      </c>
      <c r="L938" s="928" t="s">
        <v>1611</v>
      </c>
      <c r="M938" s="929">
        <v>1</v>
      </c>
      <c r="N938" s="929"/>
    </row>
    <row r="939" spans="1:14" ht="25.5">
      <c r="A939" s="1616"/>
      <c r="B939" s="902">
        <v>462</v>
      </c>
      <c r="C939" s="905" t="s">
        <v>13094</v>
      </c>
      <c r="D939" s="904" t="s">
        <v>9860</v>
      </c>
      <c r="E939" s="903" t="s">
        <v>13095</v>
      </c>
      <c r="F939" s="904" t="s">
        <v>1611</v>
      </c>
      <c r="G939" s="846"/>
      <c r="H939" s="846"/>
      <c r="I939" s="846">
        <v>1</v>
      </c>
      <c r="J939" s="928" t="s">
        <v>13109</v>
      </c>
      <c r="K939" s="928" t="s">
        <v>13110</v>
      </c>
      <c r="L939" s="928" t="s">
        <v>1611</v>
      </c>
      <c r="M939" s="929">
        <v>1</v>
      </c>
      <c r="N939" s="929"/>
    </row>
    <row r="940" spans="1:14" ht="25.5">
      <c r="A940" s="1616"/>
      <c r="B940" s="902">
        <v>463</v>
      </c>
      <c r="C940" s="905" t="s">
        <v>13094</v>
      </c>
      <c r="D940" s="904" t="s">
        <v>9860</v>
      </c>
      <c r="E940" s="903" t="s">
        <v>13095</v>
      </c>
      <c r="F940" s="904" t="s">
        <v>1611</v>
      </c>
      <c r="G940" s="846"/>
      <c r="H940" s="846"/>
      <c r="I940" s="846">
        <v>1</v>
      </c>
      <c r="J940" s="928" t="s">
        <v>12524</v>
      </c>
      <c r="K940" s="928" t="s">
        <v>13101</v>
      </c>
      <c r="L940" s="928" t="s">
        <v>1611</v>
      </c>
      <c r="M940" s="929">
        <v>1</v>
      </c>
      <c r="N940" s="929"/>
    </row>
    <row r="941" spans="1:14" ht="25.5">
      <c r="A941" s="1616"/>
      <c r="B941" s="902">
        <v>464</v>
      </c>
      <c r="C941" s="905" t="s">
        <v>13094</v>
      </c>
      <c r="D941" s="904" t="s">
        <v>9860</v>
      </c>
      <c r="E941" s="903" t="s">
        <v>13095</v>
      </c>
      <c r="F941" s="904" t="s">
        <v>1611</v>
      </c>
      <c r="G941" s="846"/>
      <c r="H941" s="846"/>
      <c r="I941" s="846">
        <v>1</v>
      </c>
      <c r="J941" s="928" t="s">
        <v>4865</v>
      </c>
      <c r="K941" s="928" t="s">
        <v>13102</v>
      </c>
      <c r="L941" s="928" t="s">
        <v>1611</v>
      </c>
      <c r="M941" s="929">
        <v>1</v>
      </c>
      <c r="N941" s="929"/>
    </row>
    <row r="942" spans="1:14" ht="25.5">
      <c r="A942" s="1616"/>
      <c r="B942" s="902">
        <v>465</v>
      </c>
      <c r="C942" s="905" t="s">
        <v>13094</v>
      </c>
      <c r="D942" s="904" t="s">
        <v>9860</v>
      </c>
      <c r="E942" s="903" t="s">
        <v>13095</v>
      </c>
      <c r="F942" s="904" t="s">
        <v>1611</v>
      </c>
      <c r="G942" s="846"/>
      <c r="H942" s="846"/>
      <c r="I942" s="846">
        <v>1</v>
      </c>
      <c r="J942" s="928" t="s">
        <v>3317</v>
      </c>
      <c r="K942" s="928" t="s">
        <v>13102</v>
      </c>
      <c r="L942" s="928" t="s">
        <v>1611</v>
      </c>
      <c r="M942" s="929">
        <v>1</v>
      </c>
      <c r="N942" s="929"/>
    </row>
    <row r="943" spans="1:14" ht="25.5">
      <c r="A943" s="1616"/>
      <c r="B943" s="902">
        <v>466</v>
      </c>
      <c r="C943" s="905" t="s">
        <v>13111</v>
      </c>
      <c r="D943" s="904" t="s">
        <v>10232</v>
      </c>
      <c r="E943" s="903" t="s">
        <v>13112</v>
      </c>
      <c r="F943" s="904" t="s">
        <v>1640</v>
      </c>
      <c r="G943" s="846">
        <v>1</v>
      </c>
      <c r="H943" s="846"/>
      <c r="I943" s="846"/>
      <c r="J943" s="911" t="s">
        <v>13113</v>
      </c>
      <c r="K943" s="911" t="s">
        <v>8748</v>
      </c>
      <c r="L943" s="911" t="s">
        <v>1640</v>
      </c>
      <c r="M943" s="930"/>
      <c r="N943" s="930">
        <v>1</v>
      </c>
    </row>
    <row r="944" spans="1:14" ht="25.5">
      <c r="A944" s="1616"/>
      <c r="B944" s="902">
        <v>467</v>
      </c>
      <c r="C944" s="905" t="s">
        <v>13111</v>
      </c>
      <c r="D944" s="904" t="s">
        <v>10232</v>
      </c>
      <c r="E944" s="903" t="s">
        <v>13112</v>
      </c>
      <c r="F944" s="904" t="s">
        <v>1640</v>
      </c>
      <c r="G944" s="846">
        <v>1</v>
      </c>
      <c r="H944" s="846"/>
      <c r="I944" s="846"/>
      <c r="J944" s="911" t="s">
        <v>9539</v>
      </c>
      <c r="K944" s="911" t="s">
        <v>6712</v>
      </c>
      <c r="L944" s="911" t="s">
        <v>1640</v>
      </c>
      <c r="M944" s="930"/>
      <c r="N944" s="930">
        <v>1</v>
      </c>
    </row>
    <row r="945" spans="1:14" ht="25.5">
      <c r="A945" s="1616"/>
      <c r="B945" s="902">
        <v>468</v>
      </c>
      <c r="C945" s="905" t="s">
        <v>13111</v>
      </c>
      <c r="D945" s="904" t="s">
        <v>10232</v>
      </c>
      <c r="E945" s="903" t="s">
        <v>13112</v>
      </c>
      <c r="F945" s="904" t="s">
        <v>1640</v>
      </c>
      <c r="G945" s="846"/>
      <c r="H945" s="846">
        <v>1</v>
      </c>
      <c r="I945" s="846"/>
      <c r="J945" s="905" t="s">
        <v>13080</v>
      </c>
      <c r="K945" s="905" t="s">
        <v>3531</v>
      </c>
      <c r="L945" s="905" t="s">
        <v>1640</v>
      </c>
      <c r="M945" s="865">
        <v>1</v>
      </c>
      <c r="N945" s="930"/>
    </row>
    <row r="946" spans="1:14" ht="25.5">
      <c r="A946" s="1616"/>
      <c r="B946" s="902">
        <v>469</v>
      </c>
      <c r="C946" s="905" t="s">
        <v>13111</v>
      </c>
      <c r="D946" s="904" t="s">
        <v>10232</v>
      </c>
      <c r="E946" s="903" t="s">
        <v>13112</v>
      </c>
      <c r="F946" s="904" t="s">
        <v>1640</v>
      </c>
      <c r="G946" s="846"/>
      <c r="H946" s="846">
        <v>1</v>
      </c>
      <c r="I946" s="846"/>
      <c r="J946" s="905" t="s">
        <v>13114</v>
      </c>
      <c r="K946" s="905" t="s">
        <v>9517</v>
      </c>
      <c r="L946" s="905" t="s">
        <v>1640</v>
      </c>
      <c r="M946" s="865"/>
      <c r="N946" s="930">
        <v>1</v>
      </c>
    </row>
    <row r="947" spans="1:14" ht="25.5">
      <c r="A947" s="1616"/>
      <c r="B947" s="902">
        <v>470</v>
      </c>
      <c r="C947" s="905" t="s">
        <v>13111</v>
      </c>
      <c r="D947" s="904" t="s">
        <v>10232</v>
      </c>
      <c r="E947" s="903" t="s">
        <v>13112</v>
      </c>
      <c r="F947" s="904" t="s">
        <v>1640</v>
      </c>
      <c r="G947" s="846"/>
      <c r="H947" s="846"/>
      <c r="I947" s="846">
        <v>1</v>
      </c>
      <c r="J947" s="911" t="s">
        <v>9526</v>
      </c>
      <c r="K947" s="911" t="s">
        <v>6769</v>
      </c>
      <c r="L947" s="911" t="s">
        <v>1640</v>
      </c>
      <c r="M947" s="930">
        <v>1</v>
      </c>
      <c r="N947" s="930"/>
    </row>
    <row r="948" spans="1:14" ht="25.5">
      <c r="A948" s="1616"/>
      <c r="B948" s="902">
        <v>471</v>
      </c>
      <c r="C948" s="905" t="s">
        <v>13111</v>
      </c>
      <c r="D948" s="904" t="s">
        <v>10232</v>
      </c>
      <c r="E948" s="903" t="s">
        <v>13112</v>
      </c>
      <c r="F948" s="904" t="s">
        <v>1640</v>
      </c>
      <c r="G948" s="846"/>
      <c r="H948" s="846"/>
      <c r="I948" s="846">
        <v>1</v>
      </c>
      <c r="J948" s="911" t="s">
        <v>13115</v>
      </c>
      <c r="K948" s="911" t="s">
        <v>8748</v>
      </c>
      <c r="L948" s="911" t="s">
        <v>1640</v>
      </c>
      <c r="M948" s="930">
        <v>1</v>
      </c>
      <c r="N948" s="930"/>
    </row>
    <row r="949" spans="1:14" ht="25.5">
      <c r="A949" s="1616"/>
      <c r="B949" s="902">
        <v>472</v>
      </c>
      <c r="C949" s="905" t="s">
        <v>13111</v>
      </c>
      <c r="D949" s="904" t="s">
        <v>10232</v>
      </c>
      <c r="E949" s="903" t="s">
        <v>13112</v>
      </c>
      <c r="F949" s="904" t="s">
        <v>1640</v>
      </c>
      <c r="G949" s="846"/>
      <c r="H949" s="846"/>
      <c r="I949" s="846">
        <v>1</v>
      </c>
      <c r="J949" s="911" t="s">
        <v>10573</v>
      </c>
      <c r="K949" s="911" t="s">
        <v>7142</v>
      </c>
      <c r="L949" s="911" t="s">
        <v>1640</v>
      </c>
      <c r="M949" s="930">
        <v>1</v>
      </c>
      <c r="N949" s="930"/>
    </row>
    <row r="950" spans="1:14" ht="25.5">
      <c r="A950" s="1616"/>
      <c r="B950" s="902">
        <v>473</v>
      </c>
      <c r="C950" s="905" t="s">
        <v>13111</v>
      </c>
      <c r="D950" s="904" t="s">
        <v>10232</v>
      </c>
      <c r="E950" s="903" t="s">
        <v>13112</v>
      </c>
      <c r="F950" s="904" t="s">
        <v>1640</v>
      </c>
      <c r="G950" s="846"/>
      <c r="H950" s="846"/>
      <c r="I950" s="846">
        <v>1</v>
      </c>
      <c r="J950" s="911" t="s">
        <v>13116</v>
      </c>
      <c r="K950" s="911" t="s">
        <v>6776</v>
      </c>
      <c r="L950" s="911" t="s">
        <v>1640</v>
      </c>
      <c r="M950" s="930"/>
      <c r="N950" s="930">
        <v>1</v>
      </c>
    </row>
    <row r="951" spans="1:14" ht="38.25">
      <c r="A951" s="1616"/>
      <c r="B951" s="902">
        <v>474</v>
      </c>
      <c r="C951" s="905" t="s">
        <v>13117</v>
      </c>
      <c r="D951" s="904" t="s">
        <v>13118</v>
      </c>
      <c r="E951" s="903" t="s">
        <v>12424</v>
      </c>
      <c r="F951" s="904" t="s">
        <v>10956</v>
      </c>
      <c r="G951" s="846">
        <v>1</v>
      </c>
      <c r="H951" s="846"/>
      <c r="I951" s="846"/>
      <c r="J951" s="819" t="s">
        <v>1846</v>
      </c>
      <c r="K951" s="819" t="s">
        <v>13119</v>
      </c>
      <c r="L951" s="819" t="s">
        <v>1611</v>
      </c>
      <c r="M951" s="814"/>
      <c r="N951" s="814">
        <v>1</v>
      </c>
    </row>
    <row r="952" spans="1:14" ht="38.25">
      <c r="A952" s="1616"/>
      <c r="B952" s="902">
        <v>475</v>
      </c>
      <c r="C952" s="905" t="s">
        <v>13117</v>
      </c>
      <c r="D952" s="904" t="s">
        <v>13118</v>
      </c>
      <c r="E952" s="903" t="s">
        <v>12424</v>
      </c>
      <c r="F952" s="904" t="s">
        <v>10956</v>
      </c>
      <c r="G952" s="846">
        <v>1</v>
      </c>
      <c r="H952" s="846"/>
      <c r="I952" s="846"/>
      <c r="J952" s="819" t="s">
        <v>13120</v>
      </c>
      <c r="K952" s="819" t="s">
        <v>13121</v>
      </c>
      <c r="L952" s="819" t="s">
        <v>1611</v>
      </c>
      <c r="M952" s="814">
        <v>1</v>
      </c>
      <c r="N952" s="814">
        <v>1</v>
      </c>
    </row>
    <row r="953" spans="1:14" ht="38.25">
      <c r="A953" s="1616"/>
      <c r="B953" s="902">
        <v>476</v>
      </c>
      <c r="C953" s="905" t="s">
        <v>13117</v>
      </c>
      <c r="D953" s="904" t="s">
        <v>13118</v>
      </c>
      <c r="E953" s="903" t="s">
        <v>12424</v>
      </c>
      <c r="F953" s="904" t="s">
        <v>10956</v>
      </c>
      <c r="G953" s="846">
        <v>1</v>
      </c>
      <c r="H953" s="846"/>
      <c r="I953" s="846"/>
      <c r="J953" s="819" t="s">
        <v>13122</v>
      </c>
      <c r="K953" s="819" t="s">
        <v>13123</v>
      </c>
      <c r="L953" s="819" t="s">
        <v>1611</v>
      </c>
      <c r="M953" s="814">
        <v>3</v>
      </c>
      <c r="N953" s="814"/>
    </row>
    <row r="954" spans="1:14" ht="38.25">
      <c r="A954" s="1616"/>
      <c r="B954" s="902">
        <v>477</v>
      </c>
      <c r="C954" s="905" t="s">
        <v>13117</v>
      </c>
      <c r="D954" s="904" t="s">
        <v>13118</v>
      </c>
      <c r="E954" s="903" t="s">
        <v>12424</v>
      </c>
      <c r="F954" s="904" t="s">
        <v>10956</v>
      </c>
      <c r="G954" s="846">
        <v>1</v>
      </c>
      <c r="H954" s="846"/>
      <c r="I954" s="846"/>
      <c r="J954" s="819" t="s">
        <v>13124</v>
      </c>
      <c r="K954" s="819" t="s">
        <v>13125</v>
      </c>
      <c r="L954" s="819" t="s">
        <v>1611</v>
      </c>
      <c r="M954" s="814">
        <v>3</v>
      </c>
      <c r="N954" s="814"/>
    </row>
    <row r="955" spans="1:14" ht="38.25">
      <c r="A955" s="1616"/>
      <c r="B955" s="902">
        <v>478</v>
      </c>
      <c r="C955" s="905" t="s">
        <v>13117</v>
      </c>
      <c r="D955" s="904" t="s">
        <v>13118</v>
      </c>
      <c r="E955" s="903" t="s">
        <v>12424</v>
      </c>
      <c r="F955" s="904" t="s">
        <v>10956</v>
      </c>
      <c r="G955" s="846">
        <v>1</v>
      </c>
      <c r="H955" s="846"/>
      <c r="I955" s="846"/>
      <c r="J955" s="819" t="s">
        <v>13126</v>
      </c>
      <c r="K955" s="819" t="s">
        <v>13127</v>
      </c>
      <c r="L955" s="819" t="s">
        <v>1640</v>
      </c>
      <c r="M955" s="814">
        <v>1</v>
      </c>
      <c r="N955" s="814">
        <v>1</v>
      </c>
    </row>
    <row r="956" spans="1:14" ht="38.25">
      <c r="A956" s="1616"/>
      <c r="B956" s="902">
        <v>479</v>
      </c>
      <c r="C956" s="905" t="s">
        <v>13117</v>
      </c>
      <c r="D956" s="904" t="s">
        <v>13118</v>
      </c>
      <c r="E956" s="903" t="s">
        <v>12424</v>
      </c>
      <c r="F956" s="904" t="s">
        <v>10956</v>
      </c>
      <c r="G956" s="846"/>
      <c r="H956" s="846">
        <v>1</v>
      </c>
      <c r="I956" s="846"/>
      <c r="J956" s="819" t="s">
        <v>13128</v>
      </c>
      <c r="K956" s="819" t="s">
        <v>9292</v>
      </c>
      <c r="L956" s="819" t="s">
        <v>1751</v>
      </c>
      <c r="M956" s="814">
        <v>1</v>
      </c>
      <c r="N956" s="929"/>
    </row>
    <row r="957" spans="1:14" ht="38.25">
      <c r="A957" s="1616"/>
      <c r="B957" s="902">
        <v>480</v>
      </c>
      <c r="C957" s="905" t="s">
        <v>13117</v>
      </c>
      <c r="D957" s="904" t="s">
        <v>13118</v>
      </c>
      <c r="E957" s="903" t="s">
        <v>12424</v>
      </c>
      <c r="F957" s="904" t="s">
        <v>10956</v>
      </c>
      <c r="G957" s="846"/>
      <c r="H957" s="846">
        <v>1</v>
      </c>
      <c r="I957" s="846"/>
      <c r="J957" s="819" t="s">
        <v>3296</v>
      </c>
      <c r="K957" s="819" t="s">
        <v>13129</v>
      </c>
      <c r="L957" s="819" t="s">
        <v>1611</v>
      </c>
      <c r="M957" s="814">
        <v>1</v>
      </c>
      <c r="N957" s="929"/>
    </row>
    <row r="958" spans="1:14" ht="38.25">
      <c r="A958" s="1616"/>
      <c r="B958" s="902">
        <v>481</v>
      </c>
      <c r="C958" s="905" t="s">
        <v>13117</v>
      </c>
      <c r="D958" s="904" t="s">
        <v>13118</v>
      </c>
      <c r="E958" s="903" t="s">
        <v>12424</v>
      </c>
      <c r="F958" s="904" t="s">
        <v>10956</v>
      </c>
      <c r="G958" s="846"/>
      <c r="H958" s="846">
        <v>1</v>
      </c>
      <c r="I958" s="846"/>
      <c r="J958" s="819" t="s">
        <v>13130</v>
      </c>
      <c r="K958" s="819" t="s">
        <v>13131</v>
      </c>
      <c r="L958" s="819" t="s">
        <v>1611</v>
      </c>
      <c r="M958" s="814"/>
      <c r="N958" s="929">
        <v>1</v>
      </c>
    </row>
    <row r="959" spans="1:14" ht="38.25">
      <c r="A959" s="1616"/>
      <c r="B959" s="902">
        <v>482</v>
      </c>
      <c r="C959" s="905" t="s">
        <v>13117</v>
      </c>
      <c r="D959" s="904" t="s">
        <v>13118</v>
      </c>
      <c r="E959" s="903" t="s">
        <v>12424</v>
      </c>
      <c r="F959" s="904" t="s">
        <v>10956</v>
      </c>
      <c r="G959" s="846"/>
      <c r="H959" s="846">
        <v>1</v>
      </c>
      <c r="I959" s="846"/>
      <c r="J959" s="819" t="s">
        <v>1845</v>
      </c>
      <c r="K959" s="819" t="s">
        <v>13132</v>
      </c>
      <c r="L959" s="819" t="s">
        <v>1611</v>
      </c>
      <c r="M959" s="814"/>
      <c r="N959" s="929">
        <v>1</v>
      </c>
    </row>
    <row r="960" spans="1:14" ht="38.25">
      <c r="A960" s="1616"/>
      <c r="B960" s="902">
        <v>483</v>
      </c>
      <c r="C960" s="905" t="s">
        <v>13117</v>
      </c>
      <c r="D960" s="904" t="s">
        <v>13118</v>
      </c>
      <c r="E960" s="903" t="s">
        <v>12424</v>
      </c>
      <c r="F960" s="904" t="s">
        <v>10956</v>
      </c>
      <c r="G960" s="846"/>
      <c r="H960" s="846">
        <v>1</v>
      </c>
      <c r="I960" s="846"/>
      <c r="J960" s="819" t="s">
        <v>13133</v>
      </c>
      <c r="K960" s="819" t="s">
        <v>13134</v>
      </c>
      <c r="L960" s="819" t="s">
        <v>1611</v>
      </c>
      <c r="M960" s="814"/>
      <c r="N960" s="929">
        <v>1</v>
      </c>
    </row>
    <row r="961" spans="1:14" ht="38.25">
      <c r="A961" s="1616"/>
      <c r="B961" s="902">
        <v>484</v>
      </c>
      <c r="C961" s="905" t="s">
        <v>13117</v>
      </c>
      <c r="D961" s="904" t="s">
        <v>13118</v>
      </c>
      <c r="E961" s="903" t="s">
        <v>12424</v>
      </c>
      <c r="F961" s="904" t="s">
        <v>10956</v>
      </c>
      <c r="G961" s="846"/>
      <c r="H961" s="846">
        <v>1</v>
      </c>
      <c r="I961" s="846"/>
      <c r="J961" s="819" t="s">
        <v>8129</v>
      </c>
      <c r="K961" s="819" t="s">
        <v>13135</v>
      </c>
      <c r="L961" s="819" t="s">
        <v>1611</v>
      </c>
      <c r="M961" s="814"/>
      <c r="N961" s="929">
        <v>1</v>
      </c>
    </row>
    <row r="962" spans="1:14" ht="38.25">
      <c r="A962" s="1616"/>
      <c r="B962" s="902">
        <v>485</v>
      </c>
      <c r="C962" s="905" t="s">
        <v>13117</v>
      </c>
      <c r="D962" s="904" t="s">
        <v>13118</v>
      </c>
      <c r="E962" s="903" t="s">
        <v>12424</v>
      </c>
      <c r="F962" s="904" t="s">
        <v>10956</v>
      </c>
      <c r="G962" s="846"/>
      <c r="H962" s="846">
        <v>1</v>
      </c>
      <c r="I962" s="846"/>
      <c r="J962" s="819" t="s">
        <v>13136</v>
      </c>
      <c r="K962" s="819" t="s">
        <v>13137</v>
      </c>
      <c r="L962" s="819" t="s">
        <v>1611</v>
      </c>
      <c r="M962" s="814">
        <v>1</v>
      </c>
      <c r="N962" s="929">
        <v>1</v>
      </c>
    </row>
    <row r="963" spans="1:14" ht="38.25">
      <c r="A963" s="1616"/>
      <c r="B963" s="902">
        <v>486</v>
      </c>
      <c r="C963" s="905" t="s">
        <v>13117</v>
      </c>
      <c r="D963" s="904" t="s">
        <v>13118</v>
      </c>
      <c r="E963" s="903" t="s">
        <v>12424</v>
      </c>
      <c r="F963" s="904" t="s">
        <v>10956</v>
      </c>
      <c r="G963" s="846"/>
      <c r="H963" s="846">
        <v>1</v>
      </c>
      <c r="I963" s="846"/>
      <c r="J963" s="819" t="s">
        <v>13138</v>
      </c>
      <c r="K963" s="819" t="s">
        <v>13139</v>
      </c>
      <c r="L963" s="819" t="s">
        <v>1751</v>
      </c>
      <c r="M963" s="814"/>
      <c r="N963" s="929">
        <v>3</v>
      </c>
    </row>
    <row r="964" spans="1:14" ht="38.25">
      <c r="A964" s="1616"/>
      <c r="B964" s="902">
        <v>487</v>
      </c>
      <c r="C964" s="905" t="s">
        <v>13117</v>
      </c>
      <c r="D964" s="904" t="s">
        <v>13118</v>
      </c>
      <c r="E964" s="903" t="s">
        <v>12424</v>
      </c>
      <c r="F964" s="904" t="s">
        <v>10956</v>
      </c>
      <c r="G964" s="846"/>
      <c r="H964" s="846"/>
      <c r="I964" s="846">
        <v>1</v>
      </c>
      <c r="J964" s="819" t="s">
        <v>13140</v>
      </c>
      <c r="K964" s="819" t="s">
        <v>9292</v>
      </c>
      <c r="L964" s="819" t="s">
        <v>1751</v>
      </c>
      <c r="M964" s="814"/>
      <c r="N964" s="814">
        <v>1</v>
      </c>
    </row>
    <row r="965" spans="1:14" ht="38.25">
      <c r="A965" s="1616"/>
      <c r="B965" s="902">
        <v>488</v>
      </c>
      <c r="C965" s="905" t="s">
        <v>13117</v>
      </c>
      <c r="D965" s="904" t="s">
        <v>13118</v>
      </c>
      <c r="E965" s="903" t="s">
        <v>12424</v>
      </c>
      <c r="F965" s="904" t="s">
        <v>10956</v>
      </c>
      <c r="G965" s="846"/>
      <c r="H965" s="846"/>
      <c r="I965" s="846">
        <v>1</v>
      </c>
      <c r="J965" s="819" t="s">
        <v>8133</v>
      </c>
      <c r="K965" s="819" t="s">
        <v>13129</v>
      </c>
      <c r="L965" s="819" t="s">
        <v>1611</v>
      </c>
      <c r="M965" s="814"/>
      <c r="N965" s="814">
        <v>1</v>
      </c>
    </row>
    <row r="966" spans="1:14" ht="38.25">
      <c r="A966" s="1616"/>
      <c r="B966" s="902">
        <v>489</v>
      </c>
      <c r="C966" s="905" t="s">
        <v>13117</v>
      </c>
      <c r="D966" s="904" t="s">
        <v>13118</v>
      </c>
      <c r="E966" s="903" t="s">
        <v>12424</v>
      </c>
      <c r="F966" s="904" t="s">
        <v>10956</v>
      </c>
      <c r="G966" s="846"/>
      <c r="H966" s="846"/>
      <c r="I966" s="846">
        <v>1</v>
      </c>
      <c r="J966" s="819" t="s">
        <v>13141</v>
      </c>
      <c r="K966" s="819" t="s">
        <v>6613</v>
      </c>
      <c r="L966" s="819" t="s">
        <v>1640</v>
      </c>
      <c r="M966" s="814">
        <v>1</v>
      </c>
      <c r="N966" s="814">
        <v>1</v>
      </c>
    </row>
    <row r="967" spans="1:14" ht="38.25">
      <c r="A967" s="1616"/>
      <c r="B967" s="902">
        <v>490</v>
      </c>
      <c r="C967" s="905" t="s">
        <v>13117</v>
      </c>
      <c r="D967" s="904" t="s">
        <v>13118</v>
      </c>
      <c r="E967" s="903" t="s">
        <v>12424</v>
      </c>
      <c r="F967" s="904" t="s">
        <v>10956</v>
      </c>
      <c r="G967" s="846"/>
      <c r="H967" s="846"/>
      <c r="I967" s="846">
        <v>1</v>
      </c>
      <c r="J967" s="819" t="s">
        <v>13142</v>
      </c>
      <c r="K967" s="819" t="s">
        <v>13143</v>
      </c>
      <c r="L967" s="819" t="s">
        <v>1640</v>
      </c>
      <c r="M967" s="814"/>
      <c r="N967" s="814">
        <v>1</v>
      </c>
    </row>
    <row r="968" spans="1:14" ht="38.25">
      <c r="A968" s="1616"/>
      <c r="B968" s="902">
        <v>491</v>
      </c>
      <c r="C968" s="905" t="s">
        <v>13117</v>
      </c>
      <c r="D968" s="904" t="s">
        <v>13118</v>
      </c>
      <c r="E968" s="903" t="s">
        <v>12424</v>
      </c>
      <c r="F968" s="904" t="s">
        <v>10956</v>
      </c>
      <c r="G968" s="846"/>
      <c r="H968" s="846"/>
      <c r="I968" s="846">
        <v>1</v>
      </c>
      <c r="J968" s="819" t="s">
        <v>13144</v>
      </c>
      <c r="K968" s="819" t="s">
        <v>13143</v>
      </c>
      <c r="L968" s="819" t="s">
        <v>1640</v>
      </c>
      <c r="M968" s="814">
        <v>1</v>
      </c>
      <c r="N968" s="814"/>
    </row>
    <row r="969" spans="1:14" ht="38.25">
      <c r="A969" s="1616"/>
      <c r="B969" s="902">
        <v>492</v>
      </c>
      <c r="C969" s="905" t="s">
        <v>13117</v>
      </c>
      <c r="D969" s="904" t="s">
        <v>13118</v>
      </c>
      <c r="E969" s="903" t="s">
        <v>12424</v>
      </c>
      <c r="F969" s="904" t="s">
        <v>10956</v>
      </c>
      <c r="G969" s="846"/>
      <c r="H969" s="846"/>
      <c r="I969" s="846">
        <v>1</v>
      </c>
      <c r="J969" s="819" t="s">
        <v>13145</v>
      </c>
      <c r="K969" s="819" t="s">
        <v>6613</v>
      </c>
      <c r="L969" s="819" t="s">
        <v>1751</v>
      </c>
      <c r="M969" s="814">
        <v>1</v>
      </c>
      <c r="N969" s="814">
        <v>1</v>
      </c>
    </row>
    <row r="970" spans="1:14" ht="38.25">
      <c r="A970" s="1616"/>
      <c r="B970" s="902">
        <v>493</v>
      </c>
      <c r="C970" s="905" t="s">
        <v>13117</v>
      </c>
      <c r="D970" s="904" t="s">
        <v>13118</v>
      </c>
      <c r="E970" s="903" t="s">
        <v>12424</v>
      </c>
      <c r="F970" s="904" t="s">
        <v>10956</v>
      </c>
      <c r="G970" s="846"/>
      <c r="H970" s="846"/>
      <c r="I970" s="846">
        <v>1</v>
      </c>
      <c r="J970" s="819" t="s">
        <v>13146</v>
      </c>
      <c r="K970" s="819" t="s">
        <v>13147</v>
      </c>
      <c r="L970" s="819" t="s">
        <v>1611</v>
      </c>
      <c r="M970" s="814"/>
      <c r="N970" s="814">
        <v>3</v>
      </c>
    </row>
    <row r="971" spans="1:14" ht="38.25">
      <c r="A971" s="1616"/>
      <c r="B971" s="902">
        <v>494</v>
      </c>
      <c r="C971" s="905" t="s">
        <v>13117</v>
      </c>
      <c r="D971" s="904" t="s">
        <v>13118</v>
      </c>
      <c r="E971" s="903" t="s">
        <v>12424</v>
      </c>
      <c r="F971" s="904" t="s">
        <v>10956</v>
      </c>
      <c r="G971" s="846"/>
      <c r="H971" s="846"/>
      <c r="I971" s="846">
        <v>1</v>
      </c>
      <c r="J971" s="819" t="s">
        <v>13148</v>
      </c>
      <c r="K971" s="819" t="s">
        <v>13149</v>
      </c>
      <c r="L971" s="819" t="s">
        <v>1611</v>
      </c>
      <c r="M971" s="814"/>
      <c r="N971" s="814">
        <v>3</v>
      </c>
    </row>
    <row r="972" spans="1:14" ht="38.25">
      <c r="A972" s="1616"/>
      <c r="B972" s="902">
        <v>495</v>
      </c>
      <c r="C972" s="905" t="s">
        <v>13117</v>
      </c>
      <c r="D972" s="904" t="s">
        <v>13118</v>
      </c>
      <c r="E972" s="903" t="s">
        <v>12424</v>
      </c>
      <c r="F972" s="904" t="s">
        <v>10956</v>
      </c>
      <c r="G972" s="846"/>
      <c r="H972" s="846"/>
      <c r="I972" s="846">
        <v>1</v>
      </c>
      <c r="J972" s="819" t="s">
        <v>5653</v>
      </c>
      <c r="K972" s="819" t="s">
        <v>13134</v>
      </c>
      <c r="L972" s="819" t="s">
        <v>1611</v>
      </c>
      <c r="M972" s="814">
        <v>1</v>
      </c>
      <c r="N972" s="814"/>
    </row>
    <row r="973" spans="1:14" ht="38.25">
      <c r="A973" s="1616"/>
      <c r="B973" s="902">
        <v>496</v>
      </c>
      <c r="C973" s="905" t="s">
        <v>13117</v>
      </c>
      <c r="D973" s="904" t="s">
        <v>13118</v>
      </c>
      <c r="E973" s="903" t="s">
        <v>12424</v>
      </c>
      <c r="F973" s="904" t="s">
        <v>10956</v>
      </c>
      <c r="G973" s="846"/>
      <c r="H973" s="846"/>
      <c r="I973" s="846">
        <v>1</v>
      </c>
      <c r="J973" s="819" t="s">
        <v>13150</v>
      </c>
      <c r="K973" s="819" t="s">
        <v>13151</v>
      </c>
      <c r="L973" s="819" t="s">
        <v>1611</v>
      </c>
      <c r="M973" s="814"/>
      <c r="N973" s="814">
        <v>1</v>
      </c>
    </row>
    <row r="974" spans="1:14" ht="38.25">
      <c r="A974" s="1616"/>
      <c r="B974" s="902">
        <v>497</v>
      </c>
      <c r="C974" s="905" t="s">
        <v>13117</v>
      </c>
      <c r="D974" s="904" t="s">
        <v>13118</v>
      </c>
      <c r="E974" s="903" t="s">
        <v>12424</v>
      </c>
      <c r="F974" s="904" t="s">
        <v>10956</v>
      </c>
      <c r="G974" s="846"/>
      <c r="H974" s="846"/>
      <c r="I974" s="846">
        <v>1</v>
      </c>
      <c r="J974" s="819" t="s">
        <v>5647</v>
      </c>
      <c r="K974" s="819" t="s">
        <v>13135</v>
      </c>
      <c r="L974" s="819" t="s">
        <v>1611</v>
      </c>
      <c r="M974" s="814">
        <v>1</v>
      </c>
      <c r="N974" s="814"/>
    </row>
    <row r="975" spans="1:14" ht="38.25">
      <c r="A975" s="1616"/>
      <c r="B975" s="902">
        <v>498</v>
      </c>
      <c r="C975" s="905" t="s">
        <v>13117</v>
      </c>
      <c r="D975" s="904" t="s">
        <v>13118</v>
      </c>
      <c r="E975" s="903" t="s">
        <v>12424</v>
      </c>
      <c r="F975" s="904" t="s">
        <v>10956</v>
      </c>
      <c r="G975" s="846"/>
      <c r="H975" s="846"/>
      <c r="I975" s="846">
        <v>1</v>
      </c>
      <c r="J975" s="819" t="s">
        <v>13152</v>
      </c>
      <c r="K975" s="819" t="s">
        <v>13153</v>
      </c>
      <c r="L975" s="819" t="s">
        <v>1611</v>
      </c>
      <c r="M975" s="814">
        <v>1</v>
      </c>
      <c r="N975" s="814">
        <v>1</v>
      </c>
    </row>
    <row r="976" spans="1:14" ht="38.25">
      <c r="A976" s="1616"/>
      <c r="B976" s="902">
        <v>499</v>
      </c>
      <c r="C976" s="905" t="s">
        <v>13117</v>
      </c>
      <c r="D976" s="904" t="s">
        <v>13118</v>
      </c>
      <c r="E976" s="903" t="s">
        <v>12424</v>
      </c>
      <c r="F976" s="904" t="s">
        <v>10956</v>
      </c>
      <c r="G976" s="846"/>
      <c r="H976" s="846"/>
      <c r="I976" s="846">
        <v>1</v>
      </c>
      <c r="J976" s="819" t="s">
        <v>13154</v>
      </c>
      <c r="K976" s="819" t="s">
        <v>13155</v>
      </c>
      <c r="L976" s="819" t="s">
        <v>1640</v>
      </c>
      <c r="M976" s="814">
        <v>3</v>
      </c>
      <c r="N976" s="814"/>
    </row>
    <row r="977" spans="1:14" ht="63.75">
      <c r="A977" s="1616"/>
      <c r="B977" s="902">
        <v>500</v>
      </c>
      <c r="C977" s="905" t="s">
        <v>13117</v>
      </c>
      <c r="D977" s="904" t="s">
        <v>13118</v>
      </c>
      <c r="E977" s="903" t="s">
        <v>12424</v>
      </c>
      <c r="F977" s="904" t="s">
        <v>10956</v>
      </c>
      <c r="G977" s="846"/>
      <c r="H977" s="846"/>
      <c r="I977" s="846">
        <v>1</v>
      </c>
      <c r="J977" s="819" t="s">
        <v>13156</v>
      </c>
      <c r="K977" s="819" t="s">
        <v>13157</v>
      </c>
      <c r="L977" s="819" t="s">
        <v>13158</v>
      </c>
      <c r="M977" s="814">
        <v>2</v>
      </c>
      <c r="N977" s="814">
        <v>3</v>
      </c>
    </row>
    <row r="978" spans="1:14" ht="25.5">
      <c r="A978" s="1616" t="s">
        <v>1485</v>
      </c>
      <c r="B978" s="902">
        <v>501</v>
      </c>
      <c r="C978" s="904" t="s">
        <v>13159</v>
      </c>
      <c r="D978" s="904" t="s">
        <v>13160</v>
      </c>
      <c r="E978" s="926" t="s">
        <v>13161</v>
      </c>
      <c r="F978" s="905" t="s">
        <v>1611</v>
      </c>
      <c r="G978" s="846"/>
      <c r="H978" s="846">
        <f>COUNTIF(J978,"&lt;&gt;")</f>
        <v>1</v>
      </c>
      <c r="I978" s="846"/>
      <c r="J978" s="905" t="s">
        <v>13162</v>
      </c>
      <c r="K978" s="905" t="s">
        <v>1523</v>
      </c>
      <c r="L978" s="905" t="s">
        <v>1611</v>
      </c>
      <c r="M978" s="930">
        <v>1</v>
      </c>
      <c r="N978" s="930"/>
    </row>
    <row r="979" spans="1:14" ht="25.5">
      <c r="A979" s="1616"/>
      <c r="B979" s="902">
        <v>502</v>
      </c>
      <c r="C979" s="904" t="s">
        <v>13159</v>
      </c>
      <c r="D979" s="904" t="s">
        <v>13160</v>
      </c>
      <c r="E979" s="926" t="s">
        <v>13161</v>
      </c>
      <c r="F979" s="905" t="s">
        <v>1611</v>
      </c>
      <c r="G979" s="846"/>
      <c r="H979" s="846">
        <f>COUNTIF(J979,"&lt;&gt;")</f>
        <v>1</v>
      </c>
      <c r="I979" s="846"/>
      <c r="J979" s="905" t="s">
        <v>13163</v>
      </c>
      <c r="K979" s="905" t="s">
        <v>1523</v>
      </c>
      <c r="L979" s="905" t="s">
        <v>1611</v>
      </c>
      <c r="M979" s="930">
        <v>1</v>
      </c>
      <c r="N979" s="930"/>
    </row>
    <row r="980" spans="1:14" ht="25.5">
      <c r="A980" s="1616"/>
      <c r="B980" s="902">
        <v>503</v>
      </c>
      <c r="C980" s="904" t="s">
        <v>13159</v>
      </c>
      <c r="D980" s="904" t="s">
        <v>13160</v>
      </c>
      <c r="E980" s="926" t="s">
        <v>13161</v>
      </c>
      <c r="F980" s="905" t="s">
        <v>1611</v>
      </c>
      <c r="G980" s="846"/>
      <c r="H980" s="846">
        <v>1</v>
      </c>
      <c r="I980" s="846"/>
      <c r="J980" s="905" t="s">
        <v>12597</v>
      </c>
      <c r="K980" s="905" t="s">
        <v>1523</v>
      </c>
      <c r="L980" s="905" t="s">
        <v>1611</v>
      </c>
      <c r="M980" s="930">
        <v>1</v>
      </c>
      <c r="N980" s="930"/>
    </row>
    <row r="981" spans="1:14" ht="25.5">
      <c r="A981" s="1616"/>
      <c r="B981" s="902">
        <v>504</v>
      </c>
      <c r="C981" s="904" t="s">
        <v>13159</v>
      </c>
      <c r="D981" s="904" t="s">
        <v>13160</v>
      </c>
      <c r="E981" s="926" t="s">
        <v>13161</v>
      </c>
      <c r="F981" s="905" t="s">
        <v>1611</v>
      </c>
      <c r="G981" s="846"/>
      <c r="H981" s="846">
        <v>1</v>
      </c>
      <c r="I981" s="846"/>
      <c r="J981" s="905" t="s">
        <v>12596</v>
      </c>
      <c r="K981" s="905" t="s">
        <v>1523</v>
      </c>
      <c r="L981" s="905" t="s">
        <v>1611</v>
      </c>
      <c r="M981" s="930">
        <v>1</v>
      </c>
      <c r="N981" s="930"/>
    </row>
    <row r="982" spans="1:14" ht="25.5">
      <c r="A982" s="1616"/>
      <c r="B982" s="902">
        <v>505</v>
      </c>
      <c r="C982" s="904" t="s">
        <v>13159</v>
      </c>
      <c r="D982" s="904" t="s">
        <v>13160</v>
      </c>
      <c r="E982" s="926" t="s">
        <v>13161</v>
      </c>
      <c r="F982" s="905" t="s">
        <v>1611</v>
      </c>
      <c r="G982" s="846"/>
      <c r="H982" s="846">
        <v>1</v>
      </c>
      <c r="I982" s="846"/>
      <c r="J982" s="905" t="s">
        <v>13164</v>
      </c>
      <c r="K982" s="905" t="s">
        <v>1523</v>
      </c>
      <c r="L982" s="905" t="s">
        <v>1611</v>
      </c>
      <c r="M982" s="930">
        <v>1</v>
      </c>
      <c r="N982" s="930"/>
    </row>
    <row r="983" spans="1:14" ht="25.5">
      <c r="A983" s="1616"/>
      <c r="B983" s="902">
        <v>506</v>
      </c>
      <c r="C983" s="904" t="s">
        <v>13159</v>
      </c>
      <c r="D983" s="904" t="s">
        <v>13160</v>
      </c>
      <c r="E983" s="926" t="s">
        <v>13161</v>
      </c>
      <c r="F983" s="905" t="s">
        <v>1611</v>
      </c>
      <c r="G983" s="846"/>
      <c r="H983" s="846">
        <v>1</v>
      </c>
      <c r="I983" s="846"/>
      <c r="J983" s="905" t="s">
        <v>13165</v>
      </c>
      <c r="K983" s="905" t="s">
        <v>1523</v>
      </c>
      <c r="L983" s="905" t="s">
        <v>1611</v>
      </c>
      <c r="M983" s="930">
        <v>1</v>
      </c>
      <c r="N983" s="930"/>
    </row>
    <row r="984" spans="1:14" ht="25.5">
      <c r="A984" s="1616"/>
      <c r="B984" s="902">
        <v>507</v>
      </c>
      <c r="C984" s="904" t="s">
        <v>13159</v>
      </c>
      <c r="D984" s="904" t="s">
        <v>13160</v>
      </c>
      <c r="E984" s="926" t="s">
        <v>13161</v>
      </c>
      <c r="F984" s="905" t="s">
        <v>1611</v>
      </c>
      <c r="G984" s="846"/>
      <c r="H984" s="846">
        <v>1</v>
      </c>
      <c r="I984" s="846"/>
      <c r="J984" s="905" t="s">
        <v>13166</v>
      </c>
      <c r="K984" s="905" t="s">
        <v>1523</v>
      </c>
      <c r="L984" s="905" t="s">
        <v>1611</v>
      </c>
      <c r="M984" s="930">
        <v>1</v>
      </c>
      <c r="N984" s="930"/>
    </row>
    <row r="985" spans="1:14" ht="25.5">
      <c r="A985" s="1616"/>
      <c r="B985" s="902">
        <v>508</v>
      </c>
      <c r="C985" s="904" t="s">
        <v>13159</v>
      </c>
      <c r="D985" s="904" t="s">
        <v>13160</v>
      </c>
      <c r="E985" s="926" t="s">
        <v>13161</v>
      </c>
      <c r="F985" s="905" t="s">
        <v>1611</v>
      </c>
      <c r="G985" s="846"/>
      <c r="H985" s="846">
        <f>COUNTIF(J985,"&lt;&gt;")</f>
        <v>1</v>
      </c>
      <c r="I985" s="846"/>
      <c r="J985" s="905" t="s">
        <v>13167</v>
      </c>
      <c r="K985" s="905" t="s">
        <v>1523</v>
      </c>
      <c r="L985" s="905" t="s">
        <v>1611</v>
      </c>
      <c r="M985" s="865">
        <v>1</v>
      </c>
      <c r="N985" s="865"/>
    </row>
    <row r="986" spans="1:14" ht="25.5">
      <c r="A986" s="1616"/>
      <c r="B986" s="902">
        <v>509</v>
      </c>
      <c r="C986" s="904" t="s">
        <v>13159</v>
      </c>
      <c r="D986" s="904" t="s">
        <v>13160</v>
      </c>
      <c r="E986" s="926" t="s">
        <v>13161</v>
      </c>
      <c r="F986" s="905" t="s">
        <v>1611</v>
      </c>
      <c r="G986" s="846"/>
      <c r="H986" s="846">
        <f>COUNTIF(J986,"&lt;&gt;")</f>
        <v>1</v>
      </c>
      <c r="I986" s="846"/>
      <c r="J986" s="903" t="s">
        <v>12595</v>
      </c>
      <c r="K986" s="905" t="s">
        <v>1523</v>
      </c>
      <c r="L986" s="905" t="s">
        <v>1611</v>
      </c>
      <c r="M986" s="865">
        <v>1</v>
      </c>
      <c r="N986" s="865"/>
    </row>
    <row r="987" spans="1:14" ht="25.5">
      <c r="A987" s="1616"/>
      <c r="B987" s="902">
        <v>510</v>
      </c>
      <c r="C987" s="904" t="s">
        <v>13159</v>
      </c>
      <c r="D987" s="904" t="s">
        <v>13160</v>
      </c>
      <c r="E987" s="926" t="s">
        <v>13161</v>
      </c>
      <c r="F987" s="905" t="s">
        <v>1611</v>
      </c>
      <c r="G987" s="846"/>
      <c r="H987" s="846">
        <f>COUNTIF(J987,"&lt;&gt;")</f>
        <v>1</v>
      </c>
      <c r="I987" s="846"/>
      <c r="J987" s="905" t="s">
        <v>13168</v>
      </c>
      <c r="K987" s="905" t="s">
        <v>1523</v>
      </c>
      <c r="L987" s="905" t="s">
        <v>1611</v>
      </c>
      <c r="M987" s="865">
        <v>1</v>
      </c>
      <c r="N987" s="865"/>
    </row>
    <row r="988" spans="1:14" ht="25.5">
      <c r="A988" s="1616"/>
      <c r="B988" s="902">
        <v>511</v>
      </c>
      <c r="C988" s="904" t="s">
        <v>13159</v>
      </c>
      <c r="D988" s="904" t="s">
        <v>13160</v>
      </c>
      <c r="E988" s="926" t="s">
        <v>13161</v>
      </c>
      <c r="F988" s="905" t="s">
        <v>1611</v>
      </c>
      <c r="G988" s="846"/>
      <c r="H988" s="846">
        <v>1</v>
      </c>
      <c r="I988" s="846"/>
      <c r="J988" s="905" t="s">
        <v>13169</v>
      </c>
      <c r="K988" s="905" t="s">
        <v>1523</v>
      </c>
      <c r="L988" s="905" t="s">
        <v>1611</v>
      </c>
      <c r="M988" s="865">
        <v>1</v>
      </c>
      <c r="N988" s="865"/>
    </row>
    <row r="989" spans="1:14" ht="25.5">
      <c r="A989" s="1616"/>
      <c r="B989" s="902">
        <v>512</v>
      </c>
      <c r="C989" s="904" t="s">
        <v>13159</v>
      </c>
      <c r="D989" s="904" t="s">
        <v>13160</v>
      </c>
      <c r="E989" s="926" t="s">
        <v>13161</v>
      </c>
      <c r="F989" s="905" t="s">
        <v>1611</v>
      </c>
      <c r="G989" s="846"/>
      <c r="H989" s="846">
        <v>1</v>
      </c>
      <c r="I989" s="846"/>
      <c r="J989" s="905" t="s">
        <v>12601</v>
      </c>
      <c r="K989" s="905" t="s">
        <v>1523</v>
      </c>
      <c r="L989" s="905" t="s">
        <v>1611</v>
      </c>
      <c r="M989" s="865">
        <v>1</v>
      </c>
      <c r="N989" s="865"/>
    </row>
    <row r="990" spans="1:14" ht="25.5">
      <c r="A990" s="1616"/>
      <c r="B990" s="902">
        <v>513</v>
      </c>
      <c r="C990" s="904" t="s">
        <v>13159</v>
      </c>
      <c r="D990" s="904" t="s">
        <v>13160</v>
      </c>
      <c r="E990" s="926" t="s">
        <v>13161</v>
      </c>
      <c r="F990" s="905" t="s">
        <v>1611</v>
      </c>
      <c r="G990" s="846"/>
      <c r="H990" s="846">
        <f>COUNTIF(J990,"&lt;&gt;")</f>
        <v>1</v>
      </c>
      <c r="I990" s="846"/>
      <c r="J990" s="905" t="s">
        <v>12600</v>
      </c>
      <c r="K990" s="905" t="s">
        <v>1523</v>
      </c>
      <c r="L990" s="905" t="s">
        <v>1611</v>
      </c>
      <c r="M990" s="865">
        <v>1</v>
      </c>
      <c r="N990" s="865"/>
    </row>
    <row r="991" spans="1:14" ht="25.5">
      <c r="A991" s="1616"/>
      <c r="B991" s="902">
        <v>514</v>
      </c>
      <c r="C991" s="904" t="s">
        <v>13159</v>
      </c>
      <c r="D991" s="904" t="s">
        <v>13160</v>
      </c>
      <c r="E991" s="926" t="s">
        <v>13161</v>
      </c>
      <c r="F991" s="905" t="s">
        <v>1611</v>
      </c>
      <c r="G991" s="846"/>
      <c r="H991" s="846">
        <f>COUNTIF(J991,"&lt;&gt;")</f>
        <v>1</v>
      </c>
      <c r="I991" s="846"/>
      <c r="J991" s="905" t="s">
        <v>13170</v>
      </c>
      <c r="K991" s="905" t="s">
        <v>1523</v>
      </c>
      <c r="L991" s="905" t="s">
        <v>1611</v>
      </c>
      <c r="M991" s="865">
        <v>1</v>
      </c>
      <c r="N991" s="865"/>
    </row>
    <row r="992" spans="1:14" ht="51">
      <c r="A992" s="1616"/>
      <c r="B992" s="902">
        <v>515</v>
      </c>
      <c r="C992" s="905" t="s">
        <v>13171</v>
      </c>
      <c r="D992" s="819" t="s">
        <v>13172</v>
      </c>
      <c r="E992" s="819" t="s">
        <v>13173</v>
      </c>
      <c r="F992" s="928" t="s">
        <v>1611</v>
      </c>
      <c r="G992" s="846"/>
      <c r="H992" s="846"/>
      <c r="I992" s="846">
        <f t="shared" ref="I992:I1005" si="0">COUNTIF(J992,"&lt;&gt;")</f>
        <v>1</v>
      </c>
      <c r="J992" s="928" t="s">
        <v>13174</v>
      </c>
      <c r="K992" s="928" t="s">
        <v>1523</v>
      </c>
      <c r="L992" s="928" t="s">
        <v>1611</v>
      </c>
      <c r="M992" s="929">
        <v>1</v>
      </c>
      <c r="N992" s="929"/>
    </row>
    <row r="993" spans="1:14" ht="51">
      <c r="A993" s="1616"/>
      <c r="B993" s="902">
        <v>516</v>
      </c>
      <c r="C993" s="905" t="s">
        <v>13171</v>
      </c>
      <c r="D993" s="819" t="s">
        <v>13172</v>
      </c>
      <c r="E993" s="819" t="s">
        <v>13173</v>
      </c>
      <c r="F993" s="928" t="s">
        <v>1611</v>
      </c>
      <c r="G993" s="846"/>
      <c r="H993" s="846"/>
      <c r="I993" s="846">
        <f t="shared" si="0"/>
        <v>1</v>
      </c>
      <c r="J993" s="928" t="s">
        <v>13175</v>
      </c>
      <c r="K993" s="928" t="s">
        <v>1523</v>
      </c>
      <c r="L993" s="928" t="s">
        <v>1611</v>
      </c>
      <c r="M993" s="929">
        <v>1</v>
      </c>
      <c r="N993" s="929"/>
    </row>
    <row r="994" spans="1:14" ht="51">
      <c r="A994" s="1616"/>
      <c r="B994" s="902">
        <v>517</v>
      </c>
      <c r="C994" s="905" t="s">
        <v>13171</v>
      </c>
      <c r="D994" s="819" t="s">
        <v>13172</v>
      </c>
      <c r="E994" s="819" t="s">
        <v>13173</v>
      </c>
      <c r="F994" s="928" t="s">
        <v>1611</v>
      </c>
      <c r="G994" s="846"/>
      <c r="H994" s="846"/>
      <c r="I994" s="846">
        <f t="shared" si="0"/>
        <v>1</v>
      </c>
      <c r="J994" s="928" t="s">
        <v>13176</v>
      </c>
      <c r="K994" s="928" t="s">
        <v>1523</v>
      </c>
      <c r="L994" s="928" t="s">
        <v>1611</v>
      </c>
      <c r="M994" s="929">
        <v>1</v>
      </c>
      <c r="N994" s="929"/>
    </row>
    <row r="995" spans="1:14" ht="51">
      <c r="A995" s="1616"/>
      <c r="B995" s="902">
        <v>518</v>
      </c>
      <c r="C995" s="905" t="s">
        <v>13171</v>
      </c>
      <c r="D995" s="819" t="s">
        <v>13172</v>
      </c>
      <c r="E995" s="819" t="s">
        <v>13173</v>
      </c>
      <c r="F995" s="928" t="s">
        <v>1611</v>
      </c>
      <c r="G995" s="846"/>
      <c r="H995" s="846"/>
      <c r="I995" s="846">
        <f t="shared" si="0"/>
        <v>1</v>
      </c>
      <c r="J995" s="928" t="s">
        <v>13177</v>
      </c>
      <c r="K995" s="928" t="s">
        <v>1523</v>
      </c>
      <c r="L995" s="928" t="s">
        <v>1611</v>
      </c>
      <c r="M995" s="929">
        <v>1</v>
      </c>
      <c r="N995" s="929"/>
    </row>
    <row r="996" spans="1:14" ht="51">
      <c r="A996" s="1616"/>
      <c r="B996" s="902">
        <v>519</v>
      </c>
      <c r="C996" s="905" t="s">
        <v>13171</v>
      </c>
      <c r="D996" s="819" t="s">
        <v>13172</v>
      </c>
      <c r="E996" s="819" t="s">
        <v>13173</v>
      </c>
      <c r="F996" s="928" t="s">
        <v>1611</v>
      </c>
      <c r="G996" s="846"/>
      <c r="H996" s="846"/>
      <c r="I996" s="846">
        <f t="shared" si="0"/>
        <v>1</v>
      </c>
      <c r="J996" s="928" t="s">
        <v>13178</v>
      </c>
      <c r="K996" s="928" t="s">
        <v>1523</v>
      </c>
      <c r="L996" s="928" t="s">
        <v>1611</v>
      </c>
      <c r="M996" s="929">
        <v>1</v>
      </c>
      <c r="N996" s="929"/>
    </row>
    <row r="997" spans="1:14" ht="51">
      <c r="A997" s="1616"/>
      <c r="B997" s="902">
        <v>520</v>
      </c>
      <c r="C997" s="905" t="s">
        <v>13171</v>
      </c>
      <c r="D997" s="819" t="s">
        <v>13172</v>
      </c>
      <c r="E997" s="819" t="s">
        <v>13173</v>
      </c>
      <c r="F997" s="928" t="s">
        <v>1611</v>
      </c>
      <c r="G997" s="846"/>
      <c r="H997" s="846"/>
      <c r="I997" s="846">
        <f t="shared" si="0"/>
        <v>1</v>
      </c>
      <c r="J997" s="928" t="s">
        <v>13179</v>
      </c>
      <c r="K997" s="928" t="s">
        <v>1523</v>
      </c>
      <c r="L997" s="928" t="s">
        <v>1611</v>
      </c>
      <c r="M997" s="929">
        <v>1</v>
      </c>
      <c r="N997" s="929"/>
    </row>
    <row r="998" spans="1:14" ht="51">
      <c r="A998" s="1616"/>
      <c r="B998" s="902">
        <v>521</v>
      </c>
      <c r="C998" s="905" t="s">
        <v>13171</v>
      </c>
      <c r="D998" s="819" t="s">
        <v>13172</v>
      </c>
      <c r="E998" s="819" t="s">
        <v>13173</v>
      </c>
      <c r="F998" s="928" t="s">
        <v>1611</v>
      </c>
      <c r="G998" s="846"/>
      <c r="H998" s="846"/>
      <c r="I998" s="846">
        <f t="shared" si="0"/>
        <v>1</v>
      </c>
      <c r="J998" s="928" t="s">
        <v>13180</v>
      </c>
      <c r="K998" s="928" t="s">
        <v>1523</v>
      </c>
      <c r="L998" s="928" t="s">
        <v>1611</v>
      </c>
      <c r="M998" s="929">
        <v>1</v>
      </c>
      <c r="N998" s="929"/>
    </row>
    <row r="999" spans="1:14" ht="51">
      <c r="A999" s="1616"/>
      <c r="B999" s="902">
        <v>522</v>
      </c>
      <c r="C999" s="905" t="s">
        <v>13171</v>
      </c>
      <c r="D999" s="819" t="s">
        <v>13172</v>
      </c>
      <c r="E999" s="819" t="s">
        <v>13173</v>
      </c>
      <c r="F999" s="928" t="s">
        <v>1611</v>
      </c>
      <c r="G999" s="846"/>
      <c r="H999" s="846"/>
      <c r="I999" s="846">
        <f t="shared" si="0"/>
        <v>1</v>
      </c>
      <c r="J999" s="928" t="s">
        <v>13181</v>
      </c>
      <c r="K999" s="928" t="s">
        <v>1523</v>
      </c>
      <c r="L999" s="928" t="s">
        <v>1611</v>
      </c>
      <c r="M999" s="929">
        <v>1</v>
      </c>
      <c r="N999" s="929"/>
    </row>
    <row r="1000" spans="1:14" ht="51">
      <c r="A1000" s="1616"/>
      <c r="B1000" s="902">
        <v>523</v>
      </c>
      <c r="C1000" s="905" t="s">
        <v>13171</v>
      </c>
      <c r="D1000" s="819" t="s">
        <v>13172</v>
      </c>
      <c r="E1000" s="819" t="s">
        <v>13173</v>
      </c>
      <c r="F1000" s="928" t="s">
        <v>1611</v>
      </c>
      <c r="G1000" s="846"/>
      <c r="H1000" s="846"/>
      <c r="I1000" s="846">
        <f t="shared" si="0"/>
        <v>1</v>
      </c>
      <c r="J1000" s="928" t="s">
        <v>13182</v>
      </c>
      <c r="K1000" s="928" t="s">
        <v>1523</v>
      </c>
      <c r="L1000" s="928" t="s">
        <v>1611</v>
      </c>
      <c r="M1000" s="929">
        <v>1</v>
      </c>
      <c r="N1000" s="929"/>
    </row>
    <row r="1001" spans="1:14" ht="51">
      <c r="A1001" s="1616"/>
      <c r="B1001" s="902">
        <v>524</v>
      </c>
      <c r="C1001" s="905" t="s">
        <v>13171</v>
      </c>
      <c r="D1001" s="819" t="s">
        <v>13172</v>
      </c>
      <c r="E1001" s="819" t="s">
        <v>13173</v>
      </c>
      <c r="F1001" s="928" t="s">
        <v>1611</v>
      </c>
      <c r="G1001" s="846"/>
      <c r="H1001" s="846"/>
      <c r="I1001" s="846">
        <f t="shared" si="0"/>
        <v>1</v>
      </c>
      <c r="J1001" s="928" t="s">
        <v>13183</v>
      </c>
      <c r="K1001" s="928" t="s">
        <v>1523</v>
      </c>
      <c r="L1001" s="928" t="s">
        <v>1611</v>
      </c>
      <c r="M1001" s="929">
        <v>1</v>
      </c>
      <c r="N1001" s="929"/>
    </row>
    <row r="1002" spans="1:14" ht="51">
      <c r="A1002" s="1616"/>
      <c r="B1002" s="902">
        <v>525</v>
      </c>
      <c r="C1002" s="905" t="s">
        <v>13171</v>
      </c>
      <c r="D1002" s="819" t="s">
        <v>13172</v>
      </c>
      <c r="E1002" s="819" t="s">
        <v>13173</v>
      </c>
      <c r="F1002" s="928" t="s">
        <v>1611</v>
      </c>
      <c r="G1002" s="846"/>
      <c r="H1002" s="846"/>
      <c r="I1002" s="846">
        <f t="shared" si="0"/>
        <v>1</v>
      </c>
      <c r="J1002" s="928" t="s">
        <v>13184</v>
      </c>
      <c r="K1002" s="928" t="s">
        <v>1523</v>
      </c>
      <c r="L1002" s="928" t="s">
        <v>1611</v>
      </c>
      <c r="M1002" s="929">
        <v>1</v>
      </c>
      <c r="N1002" s="929"/>
    </row>
    <row r="1003" spans="1:14" ht="51">
      <c r="A1003" s="1616"/>
      <c r="B1003" s="902">
        <v>526</v>
      </c>
      <c r="C1003" s="905" t="s">
        <v>13171</v>
      </c>
      <c r="D1003" s="819" t="s">
        <v>13172</v>
      </c>
      <c r="E1003" s="819" t="s">
        <v>13173</v>
      </c>
      <c r="F1003" s="928" t="s">
        <v>1611</v>
      </c>
      <c r="G1003" s="846"/>
      <c r="H1003" s="846"/>
      <c r="I1003" s="846">
        <f t="shared" si="0"/>
        <v>1</v>
      </c>
      <c r="J1003" s="928" t="s">
        <v>13185</v>
      </c>
      <c r="K1003" s="928" t="s">
        <v>1523</v>
      </c>
      <c r="L1003" s="928" t="s">
        <v>1611</v>
      </c>
      <c r="M1003" s="929">
        <v>1</v>
      </c>
      <c r="N1003" s="929"/>
    </row>
    <row r="1004" spans="1:14" ht="51">
      <c r="A1004" s="1616"/>
      <c r="B1004" s="902">
        <v>527</v>
      </c>
      <c r="C1004" s="905" t="s">
        <v>13171</v>
      </c>
      <c r="D1004" s="819" t="s">
        <v>13172</v>
      </c>
      <c r="E1004" s="819" t="s">
        <v>13173</v>
      </c>
      <c r="F1004" s="928" t="s">
        <v>1611</v>
      </c>
      <c r="G1004" s="846"/>
      <c r="H1004" s="846"/>
      <c r="I1004" s="846">
        <f t="shared" si="0"/>
        <v>1</v>
      </c>
      <c r="J1004" s="928" t="s">
        <v>13186</v>
      </c>
      <c r="K1004" s="928" t="s">
        <v>1523</v>
      </c>
      <c r="L1004" s="928" t="s">
        <v>1611</v>
      </c>
      <c r="M1004" s="929">
        <v>1</v>
      </c>
      <c r="N1004" s="929"/>
    </row>
    <row r="1005" spans="1:14" ht="51">
      <c r="A1005" s="1616"/>
      <c r="B1005" s="902">
        <v>528</v>
      </c>
      <c r="C1005" s="905" t="s">
        <v>13171</v>
      </c>
      <c r="D1005" s="819" t="s">
        <v>13172</v>
      </c>
      <c r="E1005" s="819" t="s">
        <v>13173</v>
      </c>
      <c r="F1005" s="928" t="s">
        <v>1611</v>
      </c>
      <c r="G1005" s="846"/>
      <c r="H1005" s="846"/>
      <c r="I1005" s="846">
        <f t="shared" si="0"/>
        <v>1</v>
      </c>
      <c r="J1005" s="928" t="s">
        <v>13187</v>
      </c>
      <c r="K1005" s="928" t="s">
        <v>1523</v>
      </c>
      <c r="L1005" s="928" t="s">
        <v>1611</v>
      </c>
      <c r="M1005" s="929">
        <v>1</v>
      </c>
      <c r="N1005" s="929"/>
    </row>
    <row r="1006" spans="1:14" ht="25.5">
      <c r="A1006" s="1616" t="s">
        <v>1511</v>
      </c>
      <c r="B1006" s="902">
        <v>529</v>
      </c>
      <c r="C1006" s="905" t="s">
        <v>13188</v>
      </c>
      <c r="D1006" s="904" t="s">
        <v>13189</v>
      </c>
      <c r="E1006" s="904" t="s">
        <v>13190</v>
      </c>
      <c r="F1006" s="904" t="s">
        <v>6070</v>
      </c>
      <c r="G1006" s="846"/>
      <c r="H1006" s="846">
        <v>1</v>
      </c>
      <c r="I1006" s="846"/>
      <c r="J1006" s="905" t="s">
        <v>10719</v>
      </c>
      <c r="K1006" s="905" t="s">
        <v>3349</v>
      </c>
      <c r="L1006" s="905" t="s">
        <v>6070</v>
      </c>
      <c r="M1006" s="865">
        <v>1</v>
      </c>
      <c r="N1006" s="865"/>
    </row>
    <row r="1007" spans="1:14" ht="76.5">
      <c r="A1007" s="1616"/>
      <c r="B1007" s="902">
        <v>530</v>
      </c>
      <c r="C1007" s="905" t="s">
        <v>13188</v>
      </c>
      <c r="D1007" s="904" t="s">
        <v>13189</v>
      </c>
      <c r="E1007" s="904" t="s">
        <v>13190</v>
      </c>
      <c r="F1007" s="904" t="s">
        <v>6070</v>
      </c>
      <c r="G1007" s="846"/>
      <c r="H1007" s="846"/>
      <c r="I1007" s="846">
        <v>1</v>
      </c>
      <c r="J1007" s="905" t="s">
        <v>13191</v>
      </c>
      <c r="K1007" s="905" t="s">
        <v>3349</v>
      </c>
      <c r="L1007" s="905" t="s">
        <v>6070</v>
      </c>
      <c r="M1007" s="865">
        <v>4</v>
      </c>
      <c r="N1007" s="865">
        <v>5</v>
      </c>
    </row>
    <row r="1008" spans="1:14" ht="25.5">
      <c r="A1008" s="1616" t="s">
        <v>1512</v>
      </c>
      <c r="B1008" s="902">
        <v>531</v>
      </c>
      <c r="C1008" s="905" t="s">
        <v>12105</v>
      </c>
      <c r="D1008" s="904" t="s">
        <v>9947</v>
      </c>
      <c r="E1008" s="903" t="s">
        <v>13192</v>
      </c>
      <c r="F1008" s="904" t="s">
        <v>1640</v>
      </c>
      <c r="G1008" s="846">
        <v>1</v>
      </c>
      <c r="H1008" s="846"/>
      <c r="I1008" s="846"/>
      <c r="J1008" s="904" t="s">
        <v>10741</v>
      </c>
      <c r="K1008" s="904" t="s">
        <v>7210</v>
      </c>
      <c r="L1008" s="904" t="s">
        <v>1640</v>
      </c>
      <c r="M1008" s="865">
        <v>1</v>
      </c>
      <c r="N1008" s="865"/>
    </row>
    <row r="1009" spans="1:14" ht="25.5">
      <c r="A1009" s="1616"/>
      <c r="B1009" s="902">
        <v>532</v>
      </c>
      <c r="C1009" s="905" t="s">
        <v>12105</v>
      </c>
      <c r="D1009" s="904" t="s">
        <v>9947</v>
      </c>
      <c r="E1009" s="903" t="s">
        <v>13192</v>
      </c>
      <c r="F1009" s="904" t="s">
        <v>1640</v>
      </c>
      <c r="G1009" s="846">
        <v>1</v>
      </c>
      <c r="H1009" s="846"/>
      <c r="I1009" s="846"/>
      <c r="J1009" s="904" t="s">
        <v>10745</v>
      </c>
      <c r="K1009" s="904" t="s">
        <v>12108</v>
      </c>
      <c r="L1009" s="904" t="s">
        <v>1640</v>
      </c>
      <c r="M1009" s="865"/>
      <c r="N1009" s="865">
        <v>1</v>
      </c>
    </row>
    <row r="1010" spans="1:14" ht="25.5">
      <c r="A1010" s="1616"/>
      <c r="B1010" s="902">
        <v>533</v>
      </c>
      <c r="C1010" s="905" t="s">
        <v>12105</v>
      </c>
      <c r="D1010" s="904" t="s">
        <v>9947</v>
      </c>
      <c r="E1010" s="903" t="s">
        <v>13192</v>
      </c>
      <c r="F1010" s="904" t="s">
        <v>1640</v>
      </c>
      <c r="G1010" s="846">
        <v>1</v>
      </c>
      <c r="H1010" s="846"/>
      <c r="I1010" s="846"/>
      <c r="J1010" s="904" t="s">
        <v>13193</v>
      </c>
      <c r="K1010" s="904" t="s">
        <v>12110</v>
      </c>
      <c r="L1010" s="904" t="s">
        <v>1640</v>
      </c>
      <c r="M1010" s="865"/>
      <c r="N1010" s="865">
        <v>1</v>
      </c>
    </row>
    <row r="1011" spans="1:14" ht="25.5">
      <c r="A1011" s="1616"/>
      <c r="B1011" s="902">
        <v>534</v>
      </c>
      <c r="C1011" s="905" t="s">
        <v>12105</v>
      </c>
      <c r="D1011" s="904" t="s">
        <v>9947</v>
      </c>
      <c r="E1011" s="903" t="s">
        <v>13192</v>
      </c>
      <c r="F1011" s="904" t="s">
        <v>1640</v>
      </c>
      <c r="G1011" s="846">
        <v>1</v>
      </c>
      <c r="H1011" s="846"/>
      <c r="I1011" s="846"/>
      <c r="J1011" s="904" t="s">
        <v>13194</v>
      </c>
      <c r="K1011" s="904" t="s">
        <v>12109</v>
      </c>
      <c r="L1011" s="904" t="s">
        <v>1640</v>
      </c>
      <c r="M1011" s="865"/>
      <c r="N1011" s="865">
        <v>1</v>
      </c>
    </row>
    <row r="1012" spans="1:14" ht="25.5">
      <c r="A1012" s="1616"/>
      <c r="B1012" s="902">
        <v>535</v>
      </c>
      <c r="C1012" s="905" t="s">
        <v>12105</v>
      </c>
      <c r="D1012" s="904" t="s">
        <v>9947</v>
      </c>
      <c r="E1012" s="903" t="s">
        <v>13192</v>
      </c>
      <c r="F1012" s="904" t="s">
        <v>1640</v>
      </c>
      <c r="G1012" s="846">
        <v>1</v>
      </c>
      <c r="H1012" s="846"/>
      <c r="I1012" s="846"/>
      <c r="J1012" s="904" t="s">
        <v>13195</v>
      </c>
      <c r="K1012" s="904" t="s">
        <v>7210</v>
      </c>
      <c r="L1012" s="904" t="s">
        <v>1640</v>
      </c>
      <c r="M1012" s="865"/>
      <c r="N1012" s="865">
        <v>1</v>
      </c>
    </row>
    <row r="1013" spans="1:14" ht="25.5">
      <c r="A1013" s="1616"/>
      <c r="B1013" s="902">
        <v>536</v>
      </c>
      <c r="C1013" s="905" t="s">
        <v>12105</v>
      </c>
      <c r="D1013" s="904" t="s">
        <v>9947</v>
      </c>
      <c r="E1013" s="903" t="s">
        <v>13192</v>
      </c>
      <c r="F1013" s="904" t="s">
        <v>1640</v>
      </c>
      <c r="G1013" s="846">
        <v>1</v>
      </c>
      <c r="H1013" s="846"/>
      <c r="I1013" s="846"/>
      <c r="J1013" s="904" t="s">
        <v>10741</v>
      </c>
      <c r="K1013" s="904" t="s">
        <v>12108</v>
      </c>
      <c r="L1013" s="904" t="s">
        <v>1640</v>
      </c>
      <c r="M1013" s="865">
        <v>1</v>
      </c>
      <c r="N1013" s="865"/>
    </row>
    <row r="1014" spans="1:14" ht="25.5">
      <c r="A1014" s="1616"/>
      <c r="B1014" s="902">
        <v>537</v>
      </c>
      <c r="C1014" s="905" t="s">
        <v>12105</v>
      </c>
      <c r="D1014" s="904" t="s">
        <v>9947</v>
      </c>
      <c r="E1014" s="903" t="s">
        <v>13192</v>
      </c>
      <c r="F1014" s="904" t="s">
        <v>1640</v>
      </c>
      <c r="G1014" s="846">
        <v>1</v>
      </c>
      <c r="H1014" s="846"/>
      <c r="I1014" s="846"/>
      <c r="J1014" s="904" t="s">
        <v>10741</v>
      </c>
      <c r="K1014" s="904" t="s">
        <v>13196</v>
      </c>
      <c r="L1014" s="904" t="s">
        <v>1640</v>
      </c>
      <c r="M1014" s="865">
        <v>1</v>
      </c>
      <c r="N1014" s="865"/>
    </row>
    <row r="1015" spans="1:14" ht="25.5">
      <c r="A1015" s="1616"/>
      <c r="B1015" s="902">
        <v>538</v>
      </c>
      <c r="C1015" s="905" t="s">
        <v>12105</v>
      </c>
      <c r="D1015" s="904" t="s">
        <v>9947</v>
      </c>
      <c r="E1015" s="903" t="s">
        <v>13192</v>
      </c>
      <c r="F1015" s="904" t="s">
        <v>1640</v>
      </c>
      <c r="G1015" s="846"/>
      <c r="H1015" s="846">
        <v>1</v>
      </c>
      <c r="I1015" s="846"/>
      <c r="J1015" s="905" t="s">
        <v>13197</v>
      </c>
      <c r="K1015" s="905" t="s">
        <v>7210</v>
      </c>
      <c r="L1015" s="905" t="s">
        <v>1640</v>
      </c>
      <c r="M1015" s="865">
        <v>1</v>
      </c>
      <c r="N1015" s="865"/>
    </row>
    <row r="1016" spans="1:14" ht="25.5">
      <c r="A1016" s="1616"/>
      <c r="B1016" s="902">
        <v>539</v>
      </c>
      <c r="C1016" s="905" t="s">
        <v>12105</v>
      </c>
      <c r="D1016" s="904" t="s">
        <v>9947</v>
      </c>
      <c r="E1016" s="903" t="s">
        <v>13192</v>
      </c>
      <c r="F1016" s="904" t="s">
        <v>1640</v>
      </c>
      <c r="G1016" s="846"/>
      <c r="H1016" s="846">
        <v>1</v>
      </c>
      <c r="I1016" s="846"/>
      <c r="J1016" s="905" t="s">
        <v>13198</v>
      </c>
      <c r="K1016" s="905" t="s">
        <v>12112</v>
      </c>
      <c r="L1016" s="905" t="s">
        <v>1640</v>
      </c>
      <c r="M1016" s="865">
        <v>1</v>
      </c>
      <c r="N1016" s="865"/>
    </row>
    <row r="1017" spans="1:14" ht="25.5">
      <c r="A1017" s="1616"/>
      <c r="B1017" s="902">
        <v>540</v>
      </c>
      <c r="C1017" s="905" t="s">
        <v>12105</v>
      </c>
      <c r="D1017" s="904" t="s">
        <v>9947</v>
      </c>
      <c r="E1017" s="903" t="s">
        <v>13192</v>
      </c>
      <c r="F1017" s="904" t="s">
        <v>1640</v>
      </c>
      <c r="G1017" s="846"/>
      <c r="H1017" s="846">
        <v>1</v>
      </c>
      <c r="I1017" s="846"/>
      <c r="J1017" s="905" t="s">
        <v>13194</v>
      </c>
      <c r="K1017" s="905" t="s">
        <v>7210</v>
      </c>
      <c r="L1017" s="905" t="s">
        <v>1640</v>
      </c>
      <c r="M1017" s="865"/>
      <c r="N1017" s="865">
        <v>1</v>
      </c>
    </row>
    <row r="1018" spans="1:14" ht="25.5">
      <c r="A1018" s="1616"/>
      <c r="B1018" s="902">
        <v>541</v>
      </c>
      <c r="C1018" s="905" t="s">
        <v>12105</v>
      </c>
      <c r="D1018" s="904" t="s">
        <v>9947</v>
      </c>
      <c r="E1018" s="903" t="s">
        <v>13192</v>
      </c>
      <c r="F1018" s="904" t="s">
        <v>1640</v>
      </c>
      <c r="G1018" s="846"/>
      <c r="H1018" s="846">
        <v>1</v>
      </c>
      <c r="I1018" s="846"/>
      <c r="J1018" s="905" t="s">
        <v>13198</v>
      </c>
      <c r="K1018" s="905" t="s">
        <v>13196</v>
      </c>
      <c r="L1018" s="905" t="s">
        <v>1640</v>
      </c>
      <c r="M1018" s="865">
        <v>1</v>
      </c>
      <c r="N1018" s="865"/>
    </row>
    <row r="1019" spans="1:14" ht="25.5">
      <c r="A1019" s="1616"/>
      <c r="B1019" s="902">
        <v>542</v>
      </c>
      <c r="C1019" s="905" t="s">
        <v>12105</v>
      </c>
      <c r="D1019" s="904" t="s">
        <v>9947</v>
      </c>
      <c r="E1019" s="903" t="s">
        <v>13192</v>
      </c>
      <c r="F1019" s="904" t="s">
        <v>1640</v>
      </c>
      <c r="G1019" s="846"/>
      <c r="H1019" s="846">
        <v>1</v>
      </c>
      <c r="I1019" s="846"/>
      <c r="J1019" s="905" t="s">
        <v>13193</v>
      </c>
      <c r="K1019" s="905" t="s">
        <v>6401</v>
      </c>
      <c r="L1019" s="905" t="s">
        <v>1640</v>
      </c>
      <c r="M1019" s="865"/>
      <c r="N1019" s="865">
        <v>1</v>
      </c>
    </row>
    <row r="1020" spans="1:14" ht="51">
      <c r="A1020" s="1616"/>
      <c r="B1020" s="902">
        <v>543</v>
      </c>
      <c r="C1020" s="905" t="s">
        <v>12105</v>
      </c>
      <c r="D1020" s="904" t="s">
        <v>9947</v>
      </c>
      <c r="E1020" s="903" t="s">
        <v>13192</v>
      </c>
      <c r="F1020" s="904" t="s">
        <v>1640</v>
      </c>
      <c r="G1020" s="846"/>
      <c r="H1020" s="846"/>
      <c r="I1020" s="846">
        <v>1</v>
      </c>
      <c r="J1020" s="905" t="s">
        <v>13199</v>
      </c>
      <c r="K1020" s="905" t="s">
        <v>12473</v>
      </c>
      <c r="L1020" s="905" t="s">
        <v>1640</v>
      </c>
      <c r="M1020" s="865">
        <v>4</v>
      </c>
      <c r="N1020" s="865"/>
    </row>
    <row r="1021" spans="1:14" ht="25.5">
      <c r="A1021" s="1616"/>
      <c r="B1021" s="902">
        <v>544</v>
      </c>
      <c r="C1021" s="905" t="s">
        <v>12105</v>
      </c>
      <c r="D1021" s="904" t="s">
        <v>9947</v>
      </c>
      <c r="E1021" s="903" t="s">
        <v>13192</v>
      </c>
      <c r="F1021" s="904" t="s">
        <v>1640</v>
      </c>
      <c r="G1021" s="846"/>
      <c r="H1021" s="846"/>
      <c r="I1021" s="846">
        <v>1</v>
      </c>
      <c r="J1021" s="904" t="s">
        <v>13195</v>
      </c>
      <c r="K1021" s="904" t="s">
        <v>12109</v>
      </c>
      <c r="L1021" s="904" t="s">
        <v>1640</v>
      </c>
      <c r="M1021" s="865"/>
      <c r="N1021" s="865">
        <v>1</v>
      </c>
    </row>
    <row r="1022" spans="1:14" ht="25.5">
      <c r="A1022" s="1616"/>
      <c r="B1022" s="902">
        <v>545</v>
      </c>
      <c r="C1022" s="905" t="s">
        <v>12105</v>
      </c>
      <c r="D1022" s="904" t="s">
        <v>9947</v>
      </c>
      <c r="E1022" s="903" t="s">
        <v>13192</v>
      </c>
      <c r="F1022" s="904" t="s">
        <v>1640</v>
      </c>
      <c r="G1022" s="846"/>
      <c r="H1022" s="846"/>
      <c r="I1022" s="846">
        <v>1</v>
      </c>
      <c r="J1022" s="905" t="s">
        <v>13197</v>
      </c>
      <c r="K1022" s="905" t="s">
        <v>12116</v>
      </c>
      <c r="L1022" s="905" t="s">
        <v>1640</v>
      </c>
      <c r="M1022" s="865">
        <v>1</v>
      </c>
      <c r="N1022" s="865"/>
    </row>
    <row r="1023" spans="1:14" ht="25.5">
      <c r="A1023" s="1616"/>
      <c r="B1023" s="902">
        <v>546</v>
      </c>
      <c r="C1023" s="905" t="s">
        <v>13200</v>
      </c>
      <c r="D1023" s="904" t="s">
        <v>13201</v>
      </c>
      <c r="E1023" s="903" t="s">
        <v>13202</v>
      </c>
      <c r="F1023" s="904" t="s">
        <v>13203</v>
      </c>
      <c r="G1023" s="846">
        <v>1</v>
      </c>
      <c r="H1023" s="846"/>
      <c r="I1023" s="846"/>
      <c r="J1023" s="904" t="s">
        <v>5318</v>
      </c>
      <c r="K1023" s="904" t="s">
        <v>12112</v>
      </c>
      <c r="L1023" s="904" t="s">
        <v>13203</v>
      </c>
      <c r="M1023" s="865">
        <v>1</v>
      </c>
      <c r="N1023" s="865"/>
    </row>
    <row r="1024" spans="1:14" ht="25.5">
      <c r="A1024" s="1616"/>
      <c r="B1024" s="902">
        <v>547</v>
      </c>
      <c r="C1024" s="905" t="s">
        <v>13200</v>
      </c>
      <c r="D1024" s="904" t="s">
        <v>13201</v>
      </c>
      <c r="E1024" s="903" t="s">
        <v>13202</v>
      </c>
      <c r="F1024" s="904" t="s">
        <v>13203</v>
      </c>
      <c r="G1024" s="846"/>
      <c r="H1024" s="846">
        <v>1</v>
      </c>
      <c r="I1024" s="846"/>
      <c r="J1024" s="905" t="s">
        <v>13204</v>
      </c>
      <c r="K1024" s="905" t="s">
        <v>12475</v>
      </c>
      <c r="L1024" s="905" t="s">
        <v>13203</v>
      </c>
      <c r="M1024" s="865"/>
      <c r="N1024" s="865">
        <v>1</v>
      </c>
    </row>
    <row r="1025" spans="1:14" ht="25.5">
      <c r="A1025" s="1616"/>
      <c r="B1025" s="902">
        <v>548</v>
      </c>
      <c r="C1025" s="905" t="s">
        <v>13200</v>
      </c>
      <c r="D1025" s="904" t="s">
        <v>13201</v>
      </c>
      <c r="E1025" s="903" t="s">
        <v>13202</v>
      </c>
      <c r="F1025" s="904" t="s">
        <v>13203</v>
      </c>
      <c r="G1025" s="846"/>
      <c r="H1025" s="846"/>
      <c r="I1025" s="846">
        <v>1</v>
      </c>
      <c r="J1025" s="905" t="s">
        <v>5318</v>
      </c>
      <c r="K1025" s="905" t="s">
        <v>12110</v>
      </c>
      <c r="L1025" s="905" t="s">
        <v>13203</v>
      </c>
      <c r="M1025" s="814">
        <v>1</v>
      </c>
      <c r="N1025" s="814"/>
    </row>
    <row r="1029" spans="1:14" ht="15">
      <c r="B1029" s="885"/>
      <c r="C1029" s="884"/>
      <c r="D1029" s="884"/>
      <c r="E1029" s="884"/>
      <c r="F1029" s="884"/>
      <c r="G1029" s="884"/>
      <c r="H1029" s="884"/>
      <c r="I1029" s="876" t="s">
        <v>10762</v>
      </c>
      <c r="J1029" s="876" t="s">
        <v>10763</v>
      </c>
      <c r="K1029" s="876" t="s">
        <v>10764</v>
      </c>
    </row>
    <row r="1030" spans="1:14" ht="21">
      <c r="B1030" s="1595" t="s">
        <v>10765</v>
      </c>
      <c r="C1030" s="1596"/>
      <c r="D1030" s="1596"/>
      <c r="E1030" s="1596"/>
      <c r="F1030" s="1596"/>
      <c r="G1030" s="1596"/>
      <c r="H1030" s="1597"/>
      <c r="I1030" s="886">
        <v>146</v>
      </c>
      <c r="J1030" s="886">
        <v>156</v>
      </c>
      <c r="K1030" s="886">
        <v>220</v>
      </c>
    </row>
    <row r="1031" spans="1:14" ht="21">
      <c r="B1031" s="1595" t="s">
        <v>1552</v>
      </c>
      <c r="C1031" s="1596"/>
      <c r="D1031" s="1596"/>
      <c r="E1031" s="1596"/>
      <c r="F1031" s="1596"/>
      <c r="G1031" s="1596"/>
      <c r="H1031" s="1597"/>
      <c r="I1031" s="1598">
        <f>SUM(I1030,J1030,K1030)</f>
        <v>522</v>
      </c>
      <c r="J1031" s="1598"/>
      <c r="K1031" s="1598"/>
    </row>
  </sheetData>
  <protectedRanges>
    <protectedRange sqref="C428:F455 J428:N455" name="Aralık1_1"/>
    <protectedRange sqref="E926" name="Aralık1"/>
    <protectedRange sqref="C978:F978 N978:N991" name="Aralık1_1_1"/>
    <protectedRange sqref="C992:F1005 N992:N1005" name="Aralık1_2"/>
    <protectedRange sqref="J992:M1005" name="Aralık1_3"/>
    <protectedRange sqref="J990:M990 K991:M991 K978:M978 K981:M989 J979:M980 J982 J988:J989" name="Aralık1_4"/>
  </protectedRanges>
  <mergeCells count="72">
    <mergeCell ref="A23:A24"/>
    <mergeCell ref="A1:N1"/>
    <mergeCell ref="A2:A4"/>
    <mergeCell ref="B2:B4"/>
    <mergeCell ref="C2:C4"/>
    <mergeCell ref="D2:D4"/>
    <mergeCell ref="E2:E4"/>
    <mergeCell ref="F2:F4"/>
    <mergeCell ref="G2:I3"/>
    <mergeCell ref="J2:N2"/>
    <mergeCell ref="J3:L3"/>
    <mergeCell ref="M3:N3"/>
    <mergeCell ref="A5:A6"/>
    <mergeCell ref="A7:A8"/>
    <mergeCell ref="A9:A17"/>
    <mergeCell ref="A19:A22"/>
    <mergeCell ref="A286:A326"/>
    <mergeCell ref="A27:A47"/>
    <mergeCell ref="A48:A97"/>
    <mergeCell ref="A98:A141"/>
    <mergeCell ref="A142:A193"/>
    <mergeCell ref="A194:A198"/>
    <mergeCell ref="A199:A200"/>
    <mergeCell ref="A201:A242"/>
    <mergeCell ref="A243:A245"/>
    <mergeCell ref="A246:A257"/>
    <mergeCell ref="A259:A279"/>
    <mergeCell ref="A280:A285"/>
    <mergeCell ref="J470:L470"/>
    <mergeCell ref="A474:N474"/>
    <mergeCell ref="A328:A336"/>
    <mergeCell ref="A337:A349"/>
    <mergeCell ref="A350:A427"/>
    <mergeCell ref="A428:A455"/>
    <mergeCell ref="A456:A465"/>
    <mergeCell ref="A492:A493"/>
    <mergeCell ref="A494:A511"/>
    <mergeCell ref="A512:A515"/>
    <mergeCell ref="C469:I469"/>
    <mergeCell ref="C470:I470"/>
    <mergeCell ref="A480:A491"/>
    <mergeCell ref="A475:A477"/>
    <mergeCell ref="B475:B477"/>
    <mergeCell ref="C475:C477"/>
    <mergeCell ref="D475:D477"/>
    <mergeCell ref="G475:I476"/>
    <mergeCell ref="J475:N475"/>
    <mergeCell ref="J476:L476"/>
    <mergeCell ref="M476:N476"/>
    <mergeCell ref="A478:A479"/>
    <mergeCell ref="E475:E477"/>
    <mergeCell ref="F475:F477"/>
    <mergeCell ref="A516:A540"/>
    <mergeCell ref="A541:A544"/>
    <mergeCell ref="A978:A1005"/>
    <mergeCell ref="A577:A639"/>
    <mergeCell ref="A640:A760"/>
    <mergeCell ref="A761:A774"/>
    <mergeCell ref="A775:A807"/>
    <mergeCell ref="A808:A851"/>
    <mergeCell ref="A852:A857"/>
    <mergeCell ref="A859:A875"/>
    <mergeCell ref="A876:A877"/>
    <mergeCell ref="A878:A890"/>
    <mergeCell ref="A891:A897"/>
    <mergeCell ref="A898:A977"/>
    <mergeCell ref="A547:A576"/>
    <mergeCell ref="A1006:A1007"/>
    <mergeCell ref="A1008:A1025"/>
    <mergeCell ref="B1030:H1030"/>
    <mergeCell ref="B1031:H1031"/>
    <mergeCell ref="I1031:K103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P69"/>
  <sheetViews>
    <sheetView zoomScale="85" zoomScaleNormal="85" workbookViewId="0">
      <selection activeCell="L34" sqref="L34"/>
    </sheetView>
  </sheetViews>
  <sheetFormatPr defaultRowHeight="12.75"/>
  <cols>
    <col min="1" max="1" width="6.42578125" customWidth="1"/>
    <col min="2" max="2" width="27.5703125" customWidth="1"/>
    <col min="3" max="3" width="6.5703125" customWidth="1"/>
    <col min="4" max="4" width="7.5703125" bestFit="1" customWidth="1"/>
    <col min="5" max="6" width="6.5703125" customWidth="1"/>
    <col min="7" max="7" width="7.5703125" bestFit="1" customWidth="1"/>
    <col min="8" max="9" width="6.5703125" customWidth="1"/>
    <col min="10" max="10" width="7.5703125" bestFit="1" customWidth="1"/>
    <col min="11" max="12" width="6.5703125" customWidth="1"/>
    <col min="13" max="13" width="7.5703125" bestFit="1" customWidth="1"/>
    <col min="14" max="15" width="6.5703125" customWidth="1"/>
    <col min="16" max="16" width="7.5703125" bestFit="1" customWidth="1"/>
    <col min="17" max="18" width="6.5703125" customWidth="1"/>
    <col min="19" max="19" width="7.5703125" bestFit="1" customWidth="1"/>
    <col min="20" max="20" width="6.5703125" customWidth="1"/>
    <col min="21" max="21" width="6.7109375" bestFit="1" customWidth="1"/>
    <col min="22" max="22" width="7.5703125" bestFit="1" customWidth="1"/>
    <col min="23" max="23" width="7.140625" bestFit="1" customWidth="1"/>
    <col min="24" max="24" width="7" customWidth="1"/>
    <col min="25" max="25" width="7.5703125" bestFit="1" customWidth="1"/>
    <col min="26" max="26" width="7" customWidth="1"/>
    <col min="27" max="27" width="7.28515625" customWidth="1"/>
    <col min="28" max="28" width="8.28515625" customWidth="1"/>
    <col min="29" max="29" width="7.140625" bestFit="1" customWidth="1"/>
    <col min="30" max="30" width="7" customWidth="1"/>
    <col min="31" max="31" width="7.5703125" bestFit="1" customWidth="1"/>
    <col min="32" max="32" width="7" customWidth="1"/>
    <col min="33" max="33" width="6.7109375" bestFit="1" customWidth="1"/>
    <col min="34" max="34" width="7.5703125" bestFit="1" customWidth="1"/>
    <col min="35" max="35" width="7.140625" bestFit="1" customWidth="1"/>
    <col min="36" max="36" width="8.7109375" bestFit="1" customWidth="1"/>
    <col min="37" max="38" width="7.5703125" bestFit="1" customWidth="1"/>
    <col min="39" max="39" width="8.7109375" bestFit="1" customWidth="1"/>
    <col min="40" max="41" width="7.5703125" bestFit="1" customWidth="1"/>
    <col min="42" max="42" width="15" bestFit="1" customWidth="1"/>
  </cols>
  <sheetData>
    <row r="1" spans="1:42" ht="27" thickBot="1">
      <c r="A1" s="1590" t="s">
        <v>13964</v>
      </c>
      <c r="B1" s="1590"/>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0"/>
      <c r="AC1" s="1590"/>
      <c r="AD1" s="1590"/>
      <c r="AE1" s="1590"/>
      <c r="AF1" s="1590"/>
      <c r="AG1" s="1590"/>
      <c r="AH1" s="1590"/>
      <c r="AI1" s="1590"/>
      <c r="AJ1" s="1590"/>
      <c r="AK1" s="1590"/>
      <c r="AL1" s="1590"/>
      <c r="AM1" s="1590"/>
      <c r="AN1" s="1590"/>
      <c r="AO1" s="1590"/>
      <c r="AP1" s="1590"/>
    </row>
    <row r="2" spans="1:42" ht="13.5" thickBot="1">
      <c r="A2" s="1591" t="s">
        <v>2305</v>
      </c>
      <c r="B2" s="1591" t="s">
        <v>1550</v>
      </c>
      <c r="C2" s="1591" t="s">
        <v>13331</v>
      </c>
      <c r="D2" s="1591"/>
      <c r="E2" s="1591"/>
      <c r="F2" s="1591" t="s">
        <v>13332</v>
      </c>
      <c r="G2" s="1591"/>
      <c r="H2" s="1591"/>
      <c r="I2" s="1592" t="s">
        <v>1436</v>
      </c>
      <c r="J2" s="1592"/>
      <c r="K2" s="1592"/>
      <c r="L2" s="1592" t="s">
        <v>13333</v>
      </c>
      <c r="M2" s="1592"/>
      <c r="N2" s="1592"/>
      <c r="O2" s="1592" t="s">
        <v>1437</v>
      </c>
      <c r="P2" s="1592"/>
      <c r="Q2" s="1592"/>
      <c r="R2" s="1592" t="s">
        <v>1438</v>
      </c>
      <c r="S2" s="1592"/>
      <c r="T2" s="1592"/>
      <c r="U2" s="1592" t="s">
        <v>13334</v>
      </c>
      <c r="V2" s="1592"/>
      <c r="W2" s="1592"/>
      <c r="X2" s="1592" t="s">
        <v>13965</v>
      </c>
      <c r="Y2" s="1592"/>
      <c r="Z2" s="1592"/>
      <c r="AA2" s="1592" t="s">
        <v>5117</v>
      </c>
      <c r="AB2" s="1592"/>
      <c r="AC2" s="1592"/>
      <c r="AD2" s="1592" t="s">
        <v>13966</v>
      </c>
      <c r="AE2" s="1592"/>
      <c r="AF2" s="1592"/>
      <c r="AG2" s="1592" t="s">
        <v>13337</v>
      </c>
      <c r="AH2" s="1592"/>
      <c r="AI2" s="1592"/>
      <c r="AJ2" s="1592" t="s">
        <v>1441</v>
      </c>
      <c r="AK2" s="1592"/>
      <c r="AL2" s="1592"/>
      <c r="AM2" s="1591" t="s">
        <v>1442</v>
      </c>
      <c r="AN2" s="1591"/>
      <c r="AO2" s="1591"/>
      <c r="AP2" s="1591" t="s">
        <v>1552</v>
      </c>
    </row>
    <row r="3" spans="1:42" ht="13.5" thickBot="1">
      <c r="A3" s="1591"/>
      <c r="B3" s="1591"/>
      <c r="C3" s="945"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591"/>
    </row>
    <row r="4" spans="1:42">
      <c r="A4" s="946">
        <v>1</v>
      </c>
      <c r="B4" s="991" t="s">
        <v>1447</v>
      </c>
      <c r="C4" s="951">
        <f>SUM('[4]ATICILIK VE AVCILIK'!I9)</f>
        <v>0</v>
      </c>
      <c r="D4" s="949">
        <f>SUM('[4]ATICILIK VE AVCILIK'!J9)</f>
        <v>0</v>
      </c>
      <c r="E4" s="950">
        <f>SUM('[4]ATICILIK VE AVCILIK'!K9)</f>
        <v>0</v>
      </c>
      <c r="F4" s="951"/>
      <c r="G4" s="949"/>
      <c r="H4" s="952"/>
      <c r="I4" s="951">
        <f>SUM('[4]ATICILIK VE AVCILIK'!I19)</f>
        <v>0</v>
      </c>
      <c r="J4" s="949">
        <f>SUM('[4]ATICILIK VE AVCILIK'!J19)</f>
        <v>0</v>
      </c>
      <c r="K4" s="950">
        <f>SUM('[4]ATICILIK VE AVCILIK'!K19)</f>
        <v>0</v>
      </c>
      <c r="L4" s="951"/>
      <c r="M4" s="949"/>
      <c r="N4" s="952"/>
      <c r="O4" s="951">
        <f>SUM('[4]ATICILIK VE AVCILIK'!I32)</f>
        <v>0</v>
      </c>
      <c r="P4" s="949">
        <f>SUM('[4]ATICILIK VE AVCILIK'!J32)</f>
        <v>6</v>
      </c>
      <c r="Q4" s="950">
        <f>SUM('[4]ATICILIK VE AVCILIK'!K32)</f>
        <v>2</v>
      </c>
      <c r="R4" s="951">
        <f>SUM('[4]ATICILIK VE AVCILIK'!I40)</f>
        <v>0</v>
      </c>
      <c r="S4" s="949">
        <f>SUM('[4]ATICILIK VE AVCILIK'!J40)</f>
        <v>0</v>
      </c>
      <c r="T4" s="950">
        <f>SUM('[4]ATICILIK VE AVCILIK'!K40)</f>
        <v>0</v>
      </c>
      <c r="U4" s="948"/>
      <c r="V4" s="949"/>
      <c r="W4" s="950"/>
      <c r="X4" s="951">
        <f>SUM('[4]ATICILIK VE AVCILIK'!I50)</f>
        <v>2</v>
      </c>
      <c r="Y4" s="949">
        <f>SUM('[4]ATICILIK VE AVCILIK'!J50)</f>
        <v>2</v>
      </c>
      <c r="Z4" s="950">
        <f>SUM('[4]ATICILIK VE AVCILIK'!K50)</f>
        <v>2</v>
      </c>
      <c r="AA4" s="951">
        <f>SUM('[4]ATICILIK VE AVCILIK'!I56)</f>
        <v>0</v>
      </c>
      <c r="AB4" s="949">
        <f>SUM('[4]ATICILIK VE AVCILIK'!J56)</f>
        <v>0</v>
      </c>
      <c r="AC4" s="950">
        <f>SUM('[4]ATICILIK VE AVCILIK'!K56)</f>
        <v>0</v>
      </c>
      <c r="AD4" s="951">
        <f>SUM('[4]ATICILIK VE AVCILIK'!I62)</f>
        <v>1</v>
      </c>
      <c r="AE4" s="949">
        <f>SUM('[4]ATICILIK VE AVCILIK'!J62)</f>
        <v>1</v>
      </c>
      <c r="AF4" s="950">
        <f>SUM('[4]ATICILIK VE AVCILIK'!K62)</f>
        <v>0</v>
      </c>
      <c r="AG4" s="951"/>
      <c r="AH4" s="949"/>
      <c r="AI4" s="950"/>
      <c r="AJ4" s="951">
        <f>SUM('[4]ATICILIK VE AVCILIK'!I91)</f>
        <v>3</v>
      </c>
      <c r="AK4" s="949">
        <f>SUM('[4]ATICILIK VE AVCILIK'!J91)</f>
        <v>4</v>
      </c>
      <c r="AL4" s="950">
        <f>SUM('[4]ATICILIK VE AVCILIK'!K91)</f>
        <v>3</v>
      </c>
      <c r="AM4" s="948">
        <f>SUM(C4,F4,I4,L4,O4,R4,U4,X4,AA4,AD4,AG4,AJ4)</f>
        <v>6</v>
      </c>
      <c r="AN4" s="949">
        <f>SUM(D4,G4,J4,M4,P4,S4,V4,Y4,AB4,AE4,AH4,AK4)</f>
        <v>13</v>
      </c>
      <c r="AO4" s="953">
        <f>SUM(E4,H4,K4,N4,Q4,T4,W4,Z4,AC4,AF4,AI4,AL4)</f>
        <v>7</v>
      </c>
      <c r="AP4" s="954">
        <f>AM4+AN4+AO4</f>
        <v>26</v>
      </c>
    </row>
    <row r="5" spans="1:42">
      <c r="A5" s="955">
        <v>2</v>
      </c>
      <c r="B5" s="992" t="s">
        <v>1554</v>
      </c>
      <c r="C5" s="961">
        <f>SUM([4]ATLETİZM!I9)</f>
        <v>0</v>
      </c>
      <c r="D5" s="958">
        <f>SUM([4]ATLETİZM!J9)</f>
        <v>0</v>
      </c>
      <c r="E5" s="959">
        <f>SUM([4]ATLETİZM!K9)</f>
        <v>0</v>
      </c>
      <c r="F5" s="951"/>
      <c r="G5" s="949"/>
      <c r="H5" s="960"/>
      <c r="I5" s="961">
        <f>SUM([4]ATLETİZM!I18)</f>
        <v>2</v>
      </c>
      <c r="J5" s="958">
        <f>SUM([4]ATLETİZM!J18)</f>
        <v>1</v>
      </c>
      <c r="K5" s="959">
        <f>SUM([4]ATLETİZM!K18)</f>
        <v>1</v>
      </c>
      <c r="L5" s="961"/>
      <c r="M5" s="958"/>
      <c r="N5" s="960"/>
      <c r="O5" s="961">
        <f>SUM([4]ATLETİZM!I34)</f>
        <v>2</v>
      </c>
      <c r="P5" s="958">
        <f>SUM([4]ATLETİZM!J34)</f>
        <v>3</v>
      </c>
      <c r="Q5" s="959">
        <f>SUM([4]ATLETİZM!K34)</f>
        <v>3</v>
      </c>
      <c r="R5" s="961">
        <f>SUM([4]ATLETİZM!I175)</f>
        <v>53</v>
      </c>
      <c r="S5" s="958">
        <f>SUM([4]ATLETİZM!J175)</f>
        <v>42</v>
      </c>
      <c r="T5" s="959">
        <f>SUM([4]ATLETİZM!K175)</f>
        <v>42</v>
      </c>
      <c r="U5" s="957"/>
      <c r="V5" s="958"/>
      <c r="W5" s="959"/>
      <c r="X5" s="961">
        <f>SUM([4]ATLETİZM!I212)</f>
        <v>13</v>
      </c>
      <c r="Y5" s="958">
        <f>SUM([4]ATLETİZM!J212)</f>
        <v>10</v>
      </c>
      <c r="Z5" s="959">
        <f>SUM([4]ATLETİZM!K212)</f>
        <v>6</v>
      </c>
      <c r="AA5" s="961">
        <f>SUM([4]ATLETİZM!I224)</f>
        <v>2</v>
      </c>
      <c r="AB5" s="958">
        <f>SUM([4]ATLETİZM!J224)</f>
        <v>1</v>
      </c>
      <c r="AC5" s="959">
        <f>SUM([4]ATLETİZM!K224)</f>
        <v>1</v>
      </c>
      <c r="AD5" s="961">
        <f>SUM([4]ATLETİZM!I250)</f>
        <v>7</v>
      </c>
      <c r="AE5" s="958">
        <f>SUM([4]ATLETİZM!J250)</f>
        <v>5</v>
      </c>
      <c r="AF5" s="959">
        <f>SUM([4]ATLETİZM!K250)</f>
        <v>3</v>
      </c>
      <c r="AG5" s="961"/>
      <c r="AH5" s="958"/>
      <c r="AI5" s="959"/>
      <c r="AJ5" s="961">
        <f>SUM([4]ATLETİZM!I323)</f>
        <v>21</v>
      </c>
      <c r="AK5" s="958">
        <f>SUM([4]ATLETİZM!J323)</f>
        <v>21</v>
      </c>
      <c r="AL5" s="959">
        <f>SUM([4]ATLETİZM!K323)</f>
        <v>18</v>
      </c>
      <c r="AM5" s="957">
        <f t="shared" ref="AM5:AO68" si="0">SUM(C5,F5,I5,L5,O5,R5,U5,X5,AA5,AD5,AG5,AJ5)</f>
        <v>100</v>
      </c>
      <c r="AN5" s="949">
        <f t="shared" si="0"/>
        <v>83</v>
      </c>
      <c r="AO5" s="953">
        <f t="shared" si="0"/>
        <v>74</v>
      </c>
      <c r="AP5" s="954">
        <f t="shared" ref="AP5:AP68" si="1">AM5+AN5+AO5</f>
        <v>257</v>
      </c>
    </row>
    <row r="6" spans="1:42">
      <c r="A6" s="955">
        <v>3</v>
      </c>
      <c r="B6" s="992" t="s">
        <v>1449</v>
      </c>
      <c r="C6" s="961">
        <f>SUM([4]BADMİNTON!I9)</f>
        <v>0</v>
      </c>
      <c r="D6" s="958">
        <f>SUM([4]BADMİNTON!J9)</f>
        <v>0</v>
      </c>
      <c r="E6" s="959">
        <f>SUM([4]BADMİNTON!K9)</f>
        <v>0</v>
      </c>
      <c r="F6" s="951"/>
      <c r="G6" s="949"/>
      <c r="H6" s="960"/>
      <c r="I6" s="961">
        <f>SUM([4]BADMİNTON!I15)</f>
        <v>0</v>
      </c>
      <c r="J6" s="958">
        <f>SUM([4]BADMİNTON!J15)</f>
        <v>0</v>
      </c>
      <c r="K6" s="959">
        <f>SUM([4]BADMİNTON!K15)</f>
        <v>0</v>
      </c>
      <c r="L6" s="961"/>
      <c r="M6" s="958"/>
      <c r="N6" s="960"/>
      <c r="O6" s="961">
        <f>SUM([4]BADMİNTON!I25)</f>
        <v>1</v>
      </c>
      <c r="P6" s="958">
        <f>SUM([4]BADMİNTON!J25)</f>
        <v>1</v>
      </c>
      <c r="Q6" s="959">
        <f>SUM([4]BADMİNTON!K25)</f>
        <v>2</v>
      </c>
      <c r="R6" s="961">
        <f>SUM([4]BADMİNTON!I34)</f>
        <v>0</v>
      </c>
      <c r="S6" s="958">
        <f>SUM([4]BADMİNTON!J34)</f>
        <v>0</v>
      </c>
      <c r="T6" s="959">
        <f>SUM([4]BADMİNTON!K34)</f>
        <v>0</v>
      </c>
      <c r="U6" s="957"/>
      <c r="V6" s="958"/>
      <c r="W6" s="959"/>
      <c r="X6" s="961">
        <f>SUM([4]BADMİNTON!I39)</f>
        <v>0</v>
      </c>
      <c r="Y6" s="958">
        <f>SUM([4]BADMİNTON!J39)</f>
        <v>0</v>
      </c>
      <c r="Z6" s="959">
        <f>SUM([4]BADMİNTON!K39)</f>
        <v>0</v>
      </c>
      <c r="AA6" s="961">
        <f>SUM([4]BADMİNTON!I45)</f>
        <v>1</v>
      </c>
      <c r="AB6" s="958">
        <f>SUM([4]BADMİNTON!J45)</f>
        <v>1</v>
      </c>
      <c r="AC6" s="959">
        <f>SUM([4]BADMİNTON!K45)</f>
        <v>0</v>
      </c>
      <c r="AD6" s="961">
        <f>SUM([4]BADMİNTON!I53)</f>
        <v>2</v>
      </c>
      <c r="AE6" s="958">
        <f>SUM([4]BADMİNTON!J53)</f>
        <v>0</v>
      </c>
      <c r="AF6" s="959">
        <f>SUM([4]BADMİNTON!K53)</f>
        <v>2</v>
      </c>
      <c r="AG6" s="961"/>
      <c r="AH6" s="958"/>
      <c r="AI6" s="959"/>
      <c r="AJ6" s="961">
        <f>SUM([4]BADMİNTON!I89)</f>
        <v>7</v>
      </c>
      <c r="AK6" s="958">
        <f>SUM([4]BADMİNTON!J89)</f>
        <v>3</v>
      </c>
      <c r="AL6" s="959">
        <f>SUM([4]BADMİNTON!K89)</f>
        <v>8</v>
      </c>
      <c r="AM6" s="957">
        <f t="shared" si="0"/>
        <v>11</v>
      </c>
      <c r="AN6" s="949">
        <f t="shared" si="0"/>
        <v>5</v>
      </c>
      <c r="AO6" s="953">
        <f t="shared" si="0"/>
        <v>12</v>
      </c>
      <c r="AP6" s="954">
        <f t="shared" si="1"/>
        <v>28</v>
      </c>
    </row>
    <row r="7" spans="1:42">
      <c r="A7" s="955">
        <v>4</v>
      </c>
      <c r="B7" s="992" t="s">
        <v>1479</v>
      </c>
      <c r="C7" s="961">
        <f>SUM([4]BASKETBOL!I9)</f>
        <v>0</v>
      </c>
      <c r="D7" s="958">
        <f>SUM([4]BASKETBOL!J9)</f>
        <v>0</v>
      </c>
      <c r="E7" s="959">
        <f>SUM([4]BASKETBOL!K9)</f>
        <v>0</v>
      </c>
      <c r="F7" s="951"/>
      <c r="G7" s="949"/>
      <c r="H7" s="960"/>
      <c r="I7" s="961">
        <f>SUM([4]BASKETBOL!I15)</f>
        <v>0</v>
      </c>
      <c r="J7" s="958">
        <f>SUM([4]BASKETBOL!J15)</f>
        <v>0</v>
      </c>
      <c r="K7" s="959">
        <f>SUM([4]BASKETBOL!K15)</f>
        <v>0</v>
      </c>
      <c r="L7" s="961"/>
      <c r="M7" s="958"/>
      <c r="N7" s="960"/>
      <c r="O7" s="961">
        <f>SUM([4]BASKETBOL!I30)</f>
        <v>1</v>
      </c>
      <c r="P7" s="958">
        <f>SUM([4]BASKETBOL!J30)</f>
        <v>1</v>
      </c>
      <c r="Q7" s="959">
        <f>SUM([4]BASKETBOL!K30)</f>
        <v>0</v>
      </c>
      <c r="R7" s="961">
        <f>SUM([4]BASKETBOL!I37)</f>
        <v>0</v>
      </c>
      <c r="S7" s="958">
        <f>SUM([4]BASKETBOL!J37)</f>
        <v>0</v>
      </c>
      <c r="T7" s="959">
        <f>SUM([4]BASKETBOL!K37)</f>
        <v>0</v>
      </c>
      <c r="U7" s="957"/>
      <c r="V7" s="958"/>
      <c r="W7" s="959"/>
      <c r="X7" s="961">
        <f>SUM([4]BASKETBOL!I42)</f>
        <v>0</v>
      </c>
      <c r="Y7" s="958">
        <f>SUM([4]BASKETBOL!J42)</f>
        <v>0</v>
      </c>
      <c r="Z7" s="959">
        <f>SUM([4]BASKETBOL!K42)</f>
        <v>1</v>
      </c>
      <c r="AA7" s="961">
        <f>SUM([4]BASKETBOL!I45)</f>
        <v>0</v>
      </c>
      <c r="AB7" s="958">
        <f>SUM([4]BASKETBOL!J45)</f>
        <v>0</v>
      </c>
      <c r="AC7" s="959">
        <f>SUM([4]BASKETBOL!K45)</f>
        <v>0</v>
      </c>
      <c r="AD7" s="961">
        <f>SUM([4]BASKETBOL!I50)</f>
        <v>0</v>
      </c>
      <c r="AE7" s="958">
        <f>SUM([4]BASKETBOL!J50)</f>
        <v>0</v>
      </c>
      <c r="AF7" s="959">
        <f>SUM([4]BASKETBOL!K50)</f>
        <v>0</v>
      </c>
      <c r="AG7" s="961"/>
      <c r="AH7" s="958"/>
      <c r="AI7" s="959"/>
      <c r="AJ7" s="961">
        <f>SUM([4]BASKETBOL!I112)</f>
        <v>1</v>
      </c>
      <c r="AK7" s="958">
        <f>SUM([4]BASKETBOL!J112)</f>
        <v>4</v>
      </c>
      <c r="AL7" s="959">
        <f>SUM([4]BASKETBOL!K112)</f>
        <v>1</v>
      </c>
      <c r="AM7" s="957">
        <f t="shared" si="0"/>
        <v>2</v>
      </c>
      <c r="AN7" s="949">
        <f t="shared" si="0"/>
        <v>5</v>
      </c>
      <c r="AO7" s="953">
        <f t="shared" si="0"/>
        <v>2</v>
      </c>
      <c r="AP7" s="954">
        <f t="shared" si="1"/>
        <v>9</v>
      </c>
    </row>
    <row r="8" spans="1:42">
      <c r="A8" s="955">
        <v>5</v>
      </c>
      <c r="B8" s="991" t="s">
        <v>1468</v>
      </c>
      <c r="C8" s="961"/>
      <c r="D8" s="958"/>
      <c r="E8" s="959"/>
      <c r="F8" s="951">
        <f>SUM('[4]BEDENSEL ENGELLİLER'!I10)</f>
        <v>0</v>
      </c>
      <c r="G8" s="958">
        <f>SUM('[4]BEDENSEL ENGELLİLER'!J10)</f>
        <v>0</v>
      </c>
      <c r="H8" s="960">
        <f>SUM('[4]BEDENSEL ENGELLİLER'!K10)</f>
        <v>0</v>
      </c>
      <c r="I8" s="961">
        <f>SUM('[4]BEDENSEL ENGELLİLER'!I65)</f>
        <v>12</v>
      </c>
      <c r="J8" s="958">
        <f>SUM('[4]BEDENSEL ENGELLİLER'!J65)</f>
        <v>16.5</v>
      </c>
      <c r="K8" s="959">
        <f>SUM('[4]BEDENSEL ENGELLİLER'!K65)</f>
        <v>17</v>
      </c>
      <c r="L8" s="961"/>
      <c r="M8" s="958"/>
      <c r="N8" s="960"/>
      <c r="O8" s="961">
        <f>SUM('[4]BEDENSEL ENGELLİLER'!I166)</f>
        <v>33</v>
      </c>
      <c r="P8" s="958">
        <f>SUM('[4]BEDENSEL ENGELLİLER'!J166)</f>
        <v>31</v>
      </c>
      <c r="Q8" s="959">
        <f>SUM('[4]BEDENSEL ENGELLİLER'!K166)</f>
        <v>19</v>
      </c>
      <c r="R8" s="961">
        <f>SUM('[4]BEDENSEL ENGELLİLER'!I173)</f>
        <v>0</v>
      </c>
      <c r="S8" s="958">
        <f>SUM('[4]BEDENSEL ENGELLİLER'!J173)</f>
        <v>0</v>
      </c>
      <c r="T8" s="959">
        <f>SUM('[4]BEDENSEL ENGELLİLER'!K173)</f>
        <v>0</v>
      </c>
      <c r="U8" s="957"/>
      <c r="V8" s="958"/>
      <c r="W8" s="959"/>
      <c r="X8" s="961">
        <f>SUM('[4]BEDENSEL ENGELLİLER'!I234)</f>
        <v>26</v>
      </c>
      <c r="Y8" s="958">
        <f>SUM('[4]BEDENSEL ENGELLİLER'!J234)</f>
        <v>19</v>
      </c>
      <c r="Z8" s="959">
        <f>SUM('[4]BEDENSEL ENGELLİLER'!K234)</f>
        <v>12</v>
      </c>
      <c r="AA8" s="961">
        <f>SUM('[4]BEDENSEL ENGELLİLER'!I240)</f>
        <v>0</v>
      </c>
      <c r="AB8" s="958">
        <f>SUM('[4]BEDENSEL ENGELLİLER'!J240)</f>
        <v>0</v>
      </c>
      <c r="AC8" s="959">
        <f>SUM('[4]BEDENSEL ENGELLİLER'!K240)</f>
        <v>0</v>
      </c>
      <c r="AD8" s="961">
        <f>SUM('[4]BEDENSEL ENGELLİLER'!I246)</f>
        <v>0</v>
      </c>
      <c r="AE8" s="958">
        <f>SUM('[4]BEDENSEL ENGELLİLER'!J246)</f>
        <v>0</v>
      </c>
      <c r="AF8" s="959">
        <f>SUM('[4]BEDENSEL ENGELLİLER'!K246)</f>
        <v>0</v>
      </c>
      <c r="AG8" s="961"/>
      <c r="AH8" s="958"/>
      <c r="AI8" s="959"/>
      <c r="AJ8" s="962">
        <f>SUM('[4]BEDENSEL ENGELLİLER'!I419)</f>
        <v>46.5</v>
      </c>
      <c r="AK8" s="963">
        <f>SUM('[4]BEDENSEL ENGELLİLER'!J419)</f>
        <v>41.5</v>
      </c>
      <c r="AL8" s="964">
        <f>SUM('[4]BEDENSEL ENGELLİLER'!K419)</f>
        <v>38</v>
      </c>
      <c r="AM8" s="965">
        <f t="shared" si="0"/>
        <v>117.5</v>
      </c>
      <c r="AN8" s="966">
        <f t="shared" si="0"/>
        <v>108</v>
      </c>
      <c r="AO8" s="964">
        <f t="shared" si="0"/>
        <v>86</v>
      </c>
      <c r="AP8" s="1013">
        <f t="shared" si="1"/>
        <v>311.5</v>
      </c>
    </row>
    <row r="9" spans="1:42">
      <c r="A9" s="955">
        <v>6</v>
      </c>
      <c r="B9" s="992" t="s">
        <v>1469</v>
      </c>
      <c r="C9" s="961"/>
      <c r="D9" s="958"/>
      <c r="E9" s="959"/>
      <c r="F9" s="951"/>
      <c r="G9" s="949"/>
      <c r="H9" s="960"/>
      <c r="I9" s="961">
        <f>SUM([4]BİLARDO!I22)</f>
        <v>3</v>
      </c>
      <c r="J9" s="958">
        <f>SUM([4]BİLARDO!J22)</f>
        <v>0</v>
      </c>
      <c r="K9" s="959">
        <f>SUM([4]BİLARDO!K22)</f>
        <v>1</v>
      </c>
      <c r="L9" s="961"/>
      <c r="M9" s="958"/>
      <c r="N9" s="960"/>
      <c r="O9" s="961">
        <f>SUM([4]BİLARDO!I41)</f>
        <v>3</v>
      </c>
      <c r="P9" s="958">
        <f>SUM([4]BİLARDO!J41)</f>
        <v>1</v>
      </c>
      <c r="Q9" s="959">
        <f>SUM([4]BİLARDO!K41)</f>
        <v>5</v>
      </c>
      <c r="R9" s="961">
        <f>SUM([4]BİLARDO!I49)</f>
        <v>0</v>
      </c>
      <c r="S9" s="958">
        <f>SUM([4]BİLARDO!J49)</f>
        <v>0</v>
      </c>
      <c r="T9" s="959">
        <f>SUM([4]BİLARDO!K49)</f>
        <v>0</v>
      </c>
      <c r="U9" s="957"/>
      <c r="V9" s="958"/>
      <c r="W9" s="959"/>
      <c r="X9" s="961"/>
      <c r="Y9" s="958"/>
      <c r="Z9" s="959"/>
      <c r="AA9" s="961"/>
      <c r="AB9" s="958"/>
      <c r="AC9" s="959"/>
      <c r="AD9" s="961"/>
      <c r="AE9" s="958"/>
      <c r="AF9" s="959"/>
      <c r="AG9" s="961"/>
      <c r="AH9" s="958"/>
      <c r="AI9" s="959"/>
      <c r="AJ9" s="961">
        <f>SUM([4]BİLARDO!I89)</f>
        <v>2</v>
      </c>
      <c r="AK9" s="958">
        <f>SUM([4]BİLARDO!J89)</f>
        <v>0</v>
      </c>
      <c r="AL9" s="959">
        <f>SUM([4]BİLARDO!K89)</f>
        <v>4</v>
      </c>
      <c r="AM9" s="957">
        <f t="shared" si="0"/>
        <v>8</v>
      </c>
      <c r="AN9" s="949">
        <f t="shared" si="0"/>
        <v>1</v>
      </c>
      <c r="AO9" s="953">
        <f t="shared" si="0"/>
        <v>10</v>
      </c>
      <c r="AP9" s="954">
        <f t="shared" si="1"/>
        <v>19</v>
      </c>
    </row>
    <row r="10" spans="1:42">
      <c r="A10" s="955">
        <v>7</v>
      </c>
      <c r="B10" s="992" t="s">
        <v>1495</v>
      </c>
      <c r="C10" s="961">
        <f>SUM([4]BİNİCİLİK!I9)</f>
        <v>0</v>
      </c>
      <c r="D10" s="958">
        <f>SUM([4]BİNİCİLİK!J9)</f>
        <v>0</v>
      </c>
      <c r="E10" s="959">
        <f>SUM([4]BİNİCİLİK!K9)</f>
        <v>0</v>
      </c>
      <c r="F10" s="951"/>
      <c r="G10" s="949"/>
      <c r="H10" s="960"/>
      <c r="I10" s="961">
        <f>SUM([4]BİNİCİLİK!I17)</f>
        <v>0</v>
      </c>
      <c r="J10" s="958">
        <f>SUM([4]BİNİCİLİK!J17)</f>
        <v>0</v>
      </c>
      <c r="K10" s="959">
        <f>SUM([4]BİNİCİLİK!K17)</f>
        <v>0</v>
      </c>
      <c r="L10" s="961"/>
      <c r="M10" s="958"/>
      <c r="N10" s="960"/>
      <c r="O10" s="961">
        <f>SUM([4]BİNİCİLİK!I25)</f>
        <v>0</v>
      </c>
      <c r="P10" s="958">
        <f>SUM([4]BİNİCİLİK!J25)</f>
        <v>0</v>
      </c>
      <c r="Q10" s="959">
        <f>SUM([4]BİNİCİLİK!K25)</f>
        <v>0</v>
      </c>
      <c r="R10" s="961">
        <f>SUM([4]BİNİCİLİK!I58)</f>
        <v>8</v>
      </c>
      <c r="S10" s="958">
        <f>SUM([4]BİNİCİLİK!J58)</f>
        <v>7</v>
      </c>
      <c r="T10" s="959">
        <f>SUM([4]BİNİCİLİK!K58)</f>
        <v>3</v>
      </c>
      <c r="U10" s="957"/>
      <c r="V10" s="958"/>
      <c r="W10" s="959"/>
      <c r="X10" s="961">
        <f>SUM([4]BİNİCİLİK!I63)</f>
        <v>0</v>
      </c>
      <c r="Y10" s="958">
        <f>SUM([4]BİNİCİLİK!J63)</f>
        <v>0</v>
      </c>
      <c r="Z10" s="959">
        <f>SUM([4]BİNİCİLİK!K63)</f>
        <v>0</v>
      </c>
      <c r="AA10" s="961">
        <f>SUM([4]BİNİCİLİK!I69)</f>
        <v>0</v>
      </c>
      <c r="AB10" s="958">
        <f>SUM([4]BİNİCİLİK!J69)</f>
        <v>0</v>
      </c>
      <c r="AC10" s="959">
        <f>SUM([4]BİNİCİLİK!K69)</f>
        <v>0</v>
      </c>
      <c r="AD10" s="961">
        <f>SUM([4]BİNİCİLİK!I74)</f>
        <v>0</v>
      </c>
      <c r="AE10" s="958">
        <f>SUM([4]BİNİCİLİK!J74)</f>
        <v>0</v>
      </c>
      <c r="AF10" s="959">
        <f>SUM([4]BİNİCİLİK!K74)</f>
        <v>1</v>
      </c>
      <c r="AG10" s="961"/>
      <c r="AH10" s="958"/>
      <c r="AI10" s="959"/>
      <c r="AJ10" s="961">
        <f>SUM([4]BİNİCİLİK!I332)</f>
        <v>81</v>
      </c>
      <c r="AK10" s="958">
        <f>SUM([4]BİNİCİLİK!J332)</f>
        <v>59</v>
      </c>
      <c r="AL10" s="959">
        <f>SUM([4]BİNİCİLİK!K332)</f>
        <v>52</v>
      </c>
      <c r="AM10" s="957">
        <f t="shared" si="0"/>
        <v>89</v>
      </c>
      <c r="AN10" s="949">
        <f t="shared" si="0"/>
        <v>66</v>
      </c>
      <c r="AO10" s="953">
        <f t="shared" si="0"/>
        <v>56</v>
      </c>
      <c r="AP10" s="954">
        <f t="shared" si="1"/>
        <v>211</v>
      </c>
    </row>
    <row r="11" spans="1:42">
      <c r="A11" s="955">
        <v>8</v>
      </c>
      <c r="B11" s="992" t="s">
        <v>1555</v>
      </c>
      <c r="C11" s="961">
        <f>SUM([4]BİSİKLET!I9)</f>
        <v>0</v>
      </c>
      <c r="D11" s="958">
        <f>SUM([4]BİSİKLET!J9)</f>
        <v>0</v>
      </c>
      <c r="E11" s="959">
        <f>SUM([4]BİSİKLET!K9)</f>
        <v>0</v>
      </c>
      <c r="F11" s="951"/>
      <c r="G11" s="949"/>
      <c r="H11" s="960"/>
      <c r="I11" s="961">
        <f>SUM([4]BİSİKLET!I15)</f>
        <v>0</v>
      </c>
      <c r="J11" s="958">
        <f>SUM([4]BİSİKLET!J15)</f>
        <v>0</v>
      </c>
      <c r="K11" s="959">
        <f>SUM([4]BİSİKLET!K15)</f>
        <v>0</v>
      </c>
      <c r="L11" s="961"/>
      <c r="M11" s="958"/>
      <c r="N11" s="960"/>
      <c r="O11" s="961">
        <f>SUM([4]BİSİKLET!I25)</f>
        <v>0</v>
      </c>
      <c r="P11" s="958">
        <f>SUM([4]BİSİKLET!J25)</f>
        <v>0</v>
      </c>
      <c r="Q11" s="959">
        <f>SUM([4]BİSİKLET!K25)</f>
        <v>0</v>
      </c>
      <c r="R11" s="961">
        <f>SUM([4]BİSİKLET!I37)</f>
        <v>0</v>
      </c>
      <c r="S11" s="958">
        <f>SUM([4]BİSİKLET!J37)</f>
        <v>0</v>
      </c>
      <c r="T11" s="959">
        <f>SUM([4]BİSİKLET!K37)</f>
        <v>1</v>
      </c>
      <c r="U11" s="957"/>
      <c r="V11" s="958"/>
      <c r="W11" s="959"/>
      <c r="X11" s="961">
        <f>SUM([4]BİSİKLET!I42)</f>
        <v>0</v>
      </c>
      <c r="Y11" s="958">
        <f>SUM([4]BİSİKLET!J42)</f>
        <v>0</v>
      </c>
      <c r="Z11" s="959">
        <f>SUM([4]BİSİKLET!K42)</f>
        <v>0</v>
      </c>
      <c r="AA11" s="961">
        <f>SUM([4]BİSİKLET!I48)</f>
        <v>0</v>
      </c>
      <c r="AB11" s="958">
        <f>SUM([4]BİSİKLET!J48)</f>
        <v>0</v>
      </c>
      <c r="AC11" s="959">
        <f>SUM([4]BİSİKLET!K48)</f>
        <v>0</v>
      </c>
      <c r="AD11" s="961">
        <f>SUM([4]BİSİKLET!I55)</f>
        <v>0</v>
      </c>
      <c r="AE11" s="958">
        <f>SUM([4]BİSİKLET!J55)</f>
        <v>0</v>
      </c>
      <c r="AF11" s="959">
        <f>SUM([4]BİSİKLET!K55)</f>
        <v>0</v>
      </c>
      <c r="AG11" s="961"/>
      <c r="AH11" s="958"/>
      <c r="AI11" s="959"/>
      <c r="AJ11" s="961">
        <f>SUM([4]BİSİKLET!I157)</f>
        <v>15</v>
      </c>
      <c r="AK11" s="958">
        <f>SUM([4]BİSİKLET!J157)</f>
        <v>20</v>
      </c>
      <c r="AL11" s="959">
        <f>SUM([4]BİSİKLET!K157)</f>
        <v>21</v>
      </c>
      <c r="AM11" s="957">
        <f t="shared" si="0"/>
        <v>15</v>
      </c>
      <c r="AN11" s="949">
        <f t="shared" si="0"/>
        <v>20</v>
      </c>
      <c r="AO11" s="953">
        <f t="shared" si="0"/>
        <v>22</v>
      </c>
      <c r="AP11" s="954">
        <f t="shared" si="1"/>
        <v>57</v>
      </c>
    </row>
    <row r="12" spans="1:42">
      <c r="A12" s="955">
        <v>9</v>
      </c>
      <c r="B12" s="992" t="s">
        <v>13338</v>
      </c>
      <c r="C12" s="961">
        <f>SUM('[4]BOCCE-BOWLING-DART'!I9)</f>
        <v>0</v>
      </c>
      <c r="D12" s="958">
        <f>SUM('[4]BOCCE-BOWLING-DART'!J9)</f>
        <v>0</v>
      </c>
      <c r="E12" s="959">
        <f>SUM('[4]BOCCE-BOWLING-DART'!K9)</f>
        <v>0</v>
      </c>
      <c r="F12" s="951"/>
      <c r="G12" s="949"/>
      <c r="H12" s="960"/>
      <c r="I12" s="961">
        <f>SUM('[4]BOCCE-BOWLING-DART'!I22)</f>
        <v>2</v>
      </c>
      <c r="J12" s="958">
        <f>SUM('[4]BOCCE-BOWLING-DART'!J22)</f>
        <v>0</v>
      </c>
      <c r="K12" s="959">
        <f>SUM('[4]BOCCE-BOWLING-DART'!K22)</f>
        <v>2</v>
      </c>
      <c r="L12" s="961"/>
      <c r="M12" s="958"/>
      <c r="N12" s="960"/>
      <c r="O12" s="961">
        <f>SUM('[4]BOCCE-BOWLING-DART'!I44)</f>
        <v>6</v>
      </c>
      <c r="P12" s="958">
        <f>SUM('[4]BOCCE-BOWLING-DART'!J44)</f>
        <v>4</v>
      </c>
      <c r="Q12" s="959">
        <f>SUM('[4]BOCCE-BOWLING-DART'!K44)</f>
        <v>4</v>
      </c>
      <c r="R12" s="961">
        <f>SUM('[4]BOCCE-BOWLING-DART'!I51)</f>
        <v>0</v>
      </c>
      <c r="S12" s="958">
        <f>SUM('[4]BOCCE-BOWLING-DART'!J51)</f>
        <v>0</v>
      </c>
      <c r="T12" s="959">
        <f>SUM('[4]BOCCE-BOWLING-DART'!K51)</f>
        <v>0</v>
      </c>
      <c r="U12" s="957"/>
      <c r="V12" s="958"/>
      <c r="W12" s="959"/>
      <c r="X12" s="961">
        <f>SUM('[4]BOCCE-BOWLING-DART'!I67)</f>
        <v>4</v>
      </c>
      <c r="Y12" s="958">
        <f>SUM('[4]BOCCE-BOWLING-DART'!J67)</f>
        <v>5</v>
      </c>
      <c r="Z12" s="959">
        <f>SUM('[4]BOCCE-BOWLING-DART'!K67)</f>
        <v>1</v>
      </c>
      <c r="AA12" s="961">
        <f>SUM('[4]BOCCE-BOWLING-DART'!I73)</f>
        <v>0</v>
      </c>
      <c r="AB12" s="958">
        <f>SUM('[4]BOCCE-BOWLING-DART'!J73)</f>
        <v>0</v>
      </c>
      <c r="AC12" s="959">
        <f>SUM('[4]BOCCE-BOWLING-DART'!K73)</f>
        <v>0</v>
      </c>
      <c r="AD12" s="961">
        <f>SUM('[4]BOCCE-BOWLING-DART'!I85)</f>
        <v>4</v>
      </c>
      <c r="AE12" s="958">
        <f>SUM('[4]BOCCE-BOWLING-DART'!J85)</f>
        <v>1</v>
      </c>
      <c r="AF12" s="959">
        <f>SUM('[4]BOCCE-BOWLING-DART'!K85)</f>
        <v>1</v>
      </c>
      <c r="AG12" s="961"/>
      <c r="AH12" s="958"/>
      <c r="AI12" s="959"/>
      <c r="AJ12" s="961">
        <f>SUM('[4]BOCCE-BOWLING-DART'!I126)</f>
        <v>9</v>
      </c>
      <c r="AK12" s="958">
        <f>SUM('[4]BOCCE-BOWLING-DART'!J126)</f>
        <v>9</v>
      </c>
      <c r="AL12" s="959">
        <f>SUM('[4]BOCCE-BOWLING-DART'!K126)</f>
        <v>10</v>
      </c>
      <c r="AM12" s="957">
        <f t="shared" si="0"/>
        <v>25</v>
      </c>
      <c r="AN12" s="949">
        <f t="shared" si="0"/>
        <v>19</v>
      </c>
      <c r="AO12" s="953">
        <f t="shared" si="0"/>
        <v>18</v>
      </c>
      <c r="AP12" s="954">
        <f>AM12+AN12+AO12</f>
        <v>62</v>
      </c>
    </row>
    <row r="13" spans="1:42">
      <c r="A13" s="955">
        <v>10</v>
      </c>
      <c r="B13" s="992" t="s">
        <v>1452</v>
      </c>
      <c r="C13" s="961">
        <f>SUM([4]BOKS!I9)</f>
        <v>0</v>
      </c>
      <c r="D13" s="958">
        <f>SUM([4]BOKS!J9)</f>
        <v>0</v>
      </c>
      <c r="E13" s="959">
        <f>SUM([4]BOKS!K9)</f>
        <v>0</v>
      </c>
      <c r="F13" s="951"/>
      <c r="G13" s="949"/>
      <c r="H13" s="960"/>
      <c r="I13" s="961">
        <f>SUM([4]BOKS!I28)</f>
        <v>5</v>
      </c>
      <c r="J13" s="958">
        <f>SUM([4]BOKS!J28)</f>
        <v>0</v>
      </c>
      <c r="K13" s="959">
        <f>SUM([4]BOKS!K28)</f>
        <v>3</v>
      </c>
      <c r="L13" s="961"/>
      <c r="M13" s="958"/>
      <c r="N13" s="960"/>
      <c r="O13" s="961">
        <f>SUM([4]BOKS!I80)</f>
        <v>12</v>
      </c>
      <c r="P13" s="958">
        <f>SUM([4]BOKS!J80)</f>
        <v>5</v>
      </c>
      <c r="Q13" s="959">
        <f>SUM([4]BOKS!K80)</f>
        <v>23</v>
      </c>
      <c r="R13" s="961">
        <f>SUM([4]BOKS!I99)</f>
        <v>0</v>
      </c>
      <c r="S13" s="958">
        <f>SUM([4]BOKS!J99)</f>
        <v>0</v>
      </c>
      <c r="T13" s="959">
        <f>SUM([4]BOKS!K99)</f>
        <v>0</v>
      </c>
      <c r="U13" s="957"/>
      <c r="V13" s="958"/>
      <c r="W13" s="959"/>
      <c r="X13" s="961">
        <f>SUM([4]BOKS!I104)</f>
        <v>0</v>
      </c>
      <c r="Y13" s="958">
        <f>SUM([4]BOKS!J104)</f>
        <v>0</v>
      </c>
      <c r="Z13" s="959">
        <f>SUM([4]BOKS!K104)</f>
        <v>0</v>
      </c>
      <c r="AA13" s="961">
        <f>SUM([4]BOKS!I110)</f>
        <v>0</v>
      </c>
      <c r="AB13" s="958">
        <f>SUM([4]BOKS!J110)</f>
        <v>0</v>
      </c>
      <c r="AC13" s="959">
        <f>SUM([4]BOKS!K110)</f>
        <v>0</v>
      </c>
      <c r="AD13" s="961">
        <f>SUM([4]BOKS!I119)</f>
        <v>3</v>
      </c>
      <c r="AE13" s="958">
        <f>SUM([4]BOKS!J119)</f>
        <v>1</v>
      </c>
      <c r="AF13" s="959">
        <f>SUM([4]BOKS!K119)</f>
        <v>3</v>
      </c>
      <c r="AG13" s="961"/>
      <c r="AH13" s="958"/>
      <c r="AI13" s="959"/>
      <c r="AJ13" s="961">
        <f>SUM([4]BOKS!I140)</f>
        <v>0</v>
      </c>
      <c r="AK13" s="958">
        <f>SUM([4]BOKS!J140)</f>
        <v>0</v>
      </c>
      <c r="AL13" s="959">
        <f>SUM([4]BOKS!K140)</f>
        <v>0</v>
      </c>
      <c r="AM13" s="957">
        <f t="shared" si="0"/>
        <v>20</v>
      </c>
      <c r="AN13" s="949">
        <f t="shared" si="0"/>
        <v>6</v>
      </c>
      <c r="AO13" s="953">
        <f t="shared" si="0"/>
        <v>29</v>
      </c>
      <c r="AP13" s="954">
        <f t="shared" si="1"/>
        <v>55</v>
      </c>
    </row>
    <row r="14" spans="1:42">
      <c r="A14" s="955">
        <v>11</v>
      </c>
      <c r="B14" s="992" t="s">
        <v>1546</v>
      </c>
      <c r="C14" s="961"/>
      <c r="D14" s="958"/>
      <c r="E14" s="959"/>
      <c r="F14" s="951"/>
      <c r="G14" s="949"/>
      <c r="H14" s="960"/>
      <c r="I14" s="961">
        <f>SUM([4]BRİÇ!I14)</f>
        <v>0</v>
      </c>
      <c r="J14" s="958">
        <f>SUM([4]BRİÇ!J14)</f>
        <v>1</v>
      </c>
      <c r="K14" s="959">
        <f>SUM([4]BRİÇ!K14)</f>
        <v>0</v>
      </c>
      <c r="L14" s="961"/>
      <c r="M14" s="958"/>
      <c r="N14" s="960"/>
      <c r="O14" s="961">
        <f>SUM([4]BRİÇ!I20)</f>
        <v>0</v>
      </c>
      <c r="P14" s="958">
        <f>SUM([4]BRİÇ!J20)</f>
        <v>1</v>
      </c>
      <c r="Q14" s="959">
        <f>SUM([4]BRİÇ!K20)</f>
        <v>0</v>
      </c>
      <c r="R14" s="961">
        <f>SUM([4]BRİÇ!I28)</f>
        <v>0</v>
      </c>
      <c r="S14" s="958">
        <f>SUM([4]BRİÇ!J28)</f>
        <v>0</v>
      </c>
      <c r="T14" s="959">
        <f>SUM([4]BRİÇ!K28)</f>
        <v>0</v>
      </c>
      <c r="U14" s="957"/>
      <c r="V14" s="958"/>
      <c r="W14" s="959"/>
      <c r="X14" s="961"/>
      <c r="Y14" s="958"/>
      <c r="Z14" s="959"/>
      <c r="AA14" s="961"/>
      <c r="AB14" s="958"/>
      <c r="AC14" s="959"/>
      <c r="AD14" s="961"/>
      <c r="AE14" s="958"/>
      <c r="AF14" s="959"/>
      <c r="AG14" s="961"/>
      <c r="AH14" s="958"/>
      <c r="AI14" s="959"/>
      <c r="AJ14" s="961">
        <f>SUM([4]BRİÇ!I57)</f>
        <v>0</v>
      </c>
      <c r="AK14" s="958">
        <f>SUM([4]BRİÇ!J57)</f>
        <v>0</v>
      </c>
      <c r="AL14" s="959">
        <f>SUM([4]BRİÇ!K57)</f>
        <v>0</v>
      </c>
      <c r="AM14" s="957">
        <f>SUM(C14,F14,I14,L14,O14,R14,U14,X14,AA14,AD14,AG14,AJ14)</f>
        <v>0</v>
      </c>
      <c r="AN14" s="949">
        <f>SUM(D14,G14,J14,M14,P14,S14,V14,Y14,AB14,AE14,AH14,AK14)</f>
        <v>2</v>
      </c>
      <c r="AO14" s="953">
        <f>SUM(E14,H14,K14,N14,Q14,T14,W14,Z14,AC14,AF14,AI14,AL14)</f>
        <v>0</v>
      </c>
      <c r="AP14" s="954">
        <f t="shared" si="1"/>
        <v>2</v>
      </c>
    </row>
    <row r="15" spans="1:42">
      <c r="A15" s="955">
        <v>12</v>
      </c>
      <c r="B15" s="992" t="s">
        <v>1589</v>
      </c>
      <c r="C15" s="961">
        <f>SUM('[4]BUZ HOKEYİ'!I9)</f>
        <v>0</v>
      </c>
      <c r="D15" s="958">
        <f>SUM('[4]BUZ HOKEYİ'!J9)</f>
        <v>0</v>
      </c>
      <c r="E15" s="959">
        <f>SUM('[4]BUZ HOKEYİ'!K9)</f>
        <v>0</v>
      </c>
      <c r="F15" s="951"/>
      <c r="G15" s="949"/>
      <c r="H15" s="960"/>
      <c r="I15" s="961">
        <f>SUM('[4]BUZ HOKEYİ'!I15)</f>
        <v>0</v>
      </c>
      <c r="J15" s="958">
        <f>SUM('[4]BUZ HOKEYİ'!J15)</f>
        <v>0</v>
      </c>
      <c r="K15" s="959">
        <f>SUM('[4]BUZ HOKEYİ'!K15)</f>
        <v>0</v>
      </c>
      <c r="L15" s="961"/>
      <c r="M15" s="958"/>
      <c r="N15" s="960"/>
      <c r="O15" s="961">
        <f>SUM('[4]BUZ HOKEYİ'!I21)</f>
        <v>0</v>
      </c>
      <c r="P15" s="958">
        <f>SUM('[4]BUZ HOKEYİ'!J21)</f>
        <v>0</v>
      </c>
      <c r="Q15" s="959">
        <f>SUM('[4]BUZ HOKEYİ'!K21)</f>
        <v>0</v>
      </c>
      <c r="R15" s="961">
        <f>SUM('[4]BUZ HOKEYİ'!I27)</f>
        <v>1</v>
      </c>
      <c r="S15" s="958">
        <f>SUM('[4]BUZ HOKEYİ'!J27)</f>
        <v>0</v>
      </c>
      <c r="T15" s="959">
        <f>SUM('[4]BUZ HOKEYİ'!K27)</f>
        <v>0</v>
      </c>
      <c r="U15" s="957"/>
      <c r="V15" s="958"/>
      <c r="W15" s="959"/>
      <c r="X15" s="961">
        <f>SUM('[4]BUZ HOKEYİ'!I32)</f>
        <v>0</v>
      </c>
      <c r="Y15" s="958">
        <f>SUM('[4]BUZ HOKEYİ'!J32)</f>
        <v>0</v>
      </c>
      <c r="Z15" s="959">
        <f>SUM('[4]BUZ HOKEYİ'!K32)</f>
        <v>0</v>
      </c>
      <c r="AA15" s="961">
        <f>SUM('[4]BUZ HOKEYİ'!I38)</f>
        <v>0</v>
      </c>
      <c r="AB15" s="958">
        <f>SUM('[4]BUZ HOKEYİ'!J38)</f>
        <v>0</v>
      </c>
      <c r="AC15" s="959">
        <f>SUM('[4]BUZ HOKEYİ'!K38)</f>
        <v>0</v>
      </c>
      <c r="AD15" s="961">
        <f>SUM('[4]BUZ HOKEYİ'!I45)</f>
        <v>0</v>
      </c>
      <c r="AE15" s="958">
        <f>SUM('[4]BUZ HOKEYİ'!J45)</f>
        <v>0</v>
      </c>
      <c r="AF15" s="959">
        <f>SUM('[4]BUZ HOKEYİ'!K45)</f>
        <v>0</v>
      </c>
      <c r="AG15" s="961"/>
      <c r="AH15" s="958"/>
      <c r="AI15" s="959"/>
      <c r="AJ15" s="961">
        <f>SUM('[4]BUZ HOKEYİ'!I62)</f>
        <v>1</v>
      </c>
      <c r="AK15" s="958">
        <f>SUM('[4]BUZ HOKEYİ'!J62)</f>
        <v>2</v>
      </c>
      <c r="AL15" s="959">
        <f>SUM('[4]BUZ HOKEYİ'!K62)</f>
        <v>1</v>
      </c>
      <c r="AM15" s="957">
        <f t="shared" si="0"/>
        <v>2</v>
      </c>
      <c r="AN15" s="949">
        <f t="shared" si="0"/>
        <v>2</v>
      </c>
      <c r="AO15" s="953">
        <f t="shared" si="0"/>
        <v>1</v>
      </c>
      <c r="AP15" s="954">
        <f t="shared" si="1"/>
        <v>5</v>
      </c>
    </row>
    <row r="16" spans="1:42">
      <c r="A16" s="955">
        <v>13</v>
      </c>
      <c r="B16" s="992" t="s">
        <v>1571</v>
      </c>
      <c r="C16" s="961">
        <f>SUM('[4]BUZ PATENİ'!I9)</f>
        <v>0</v>
      </c>
      <c r="D16" s="958">
        <f>SUM('[4]BUZ PATENİ'!J9)</f>
        <v>0</v>
      </c>
      <c r="E16" s="959">
        <f>SUM('[4]BUZ PATENİ'!K9)</f>
        <v>0</v>
      </c>
      <c r="F16" s="951"/>
      <c r="G16" s="949"/>
      <c r="H16" s="960"/>
      <c r="I16" s="961">
        <f>SUM('[4]BUZ PATENİ'!I23)</f>
        <v>0</v>
      </c>
      <c r="J16" s="958">
        <f>SUM('[4]BUZ PATENİ'!J23)</f>
        <v>0</v>
      </c>
      <c r="K16" s="959">
        <f>SUM('[4]BUZ PATENİ'!K23)</f>
        <v>0</v>
      </c>
      <c r="L16" s="961"/>
      <c r="M16" s="958"/>
      <c r="N16" s="960"/>
      <c r="O16" s="961">
        <f>SUM('[4]BUZ PATENİ'!I28)</f>
        <v>0</v>
      </c>
      <c r="P16" s="958">
        <f>SUM('[4]BUZ PATENİ'!J28)</f>
        <v>0</v>
      </c>
      <c r="Q16" s="959">
        <f>SUM('[4]BUZ PATENİ'!K28)</f>
        <v>0</v>
      </c>
      <c r="R16" s="961">
        <f>SUM('[4]BUZ PATENİ'!I34)</f>
        <v>0</v>
      </c>
      <c r="S16" s="958">
        <f>SUM('[4]BUZ PATENİ'!J34)</f>
        <v>0</v>
      </c>
      <c r="T16" s="959">
        <f>SUM('[4]BUZ PATENİ'!K34)</f>
        <v>0</v>
      </c>
      <c r="U16" s="957"/>
      <c r="V16" s="958"/>
      <c r="W16" s="959"/>
      <c r="X16" s="961">
        <f>SUM('[4]BUZ PATENİ'!I39)</f>
        <v>0</v>
      </c>
      <c r="Y16" s="958">
        <f>SUM('[4]BUZ PATENİ'!J39)</f>
        <v>0</v>
      </c>
      <c r="Z16" s="959">
        <f>SUM('[4]BUZ PATENİ'!K39)</f>
        <v>0</v>
      </c>
      <c r="AA16" s="961">
        <f>SUM('[4]BUZ PATENİ'!I44)</f>
        <v>0</v>
      </c>
      <c r="AB16" s="958">
        <f>SUM('[4]BUZ PATENİ'!J44)</f>
        <v>0</v>
      </c>
      <c r="AC16" s="959">
        <f>SUM('[4]BUZ PATENİ'!K44)</f>
        <v>0</v>
      </c>
      <c r="AD16" s="961">
        <f>SUM('[4]BUZ PATENİ'!I49)</f>
        <v>0</v>
      </c>
      <c r="AE16" s="958">
        <f>SUM('[4]BUZ PATENİ'!J49)</f>
        <v>0</v>
      </c>
      <c r="AF16" s="959">
        <f>SUM('[4]BUZ PATENİ'!K49)</f>
        <v>0</v>
      </c>
      <c r="AG16" s="961"/>
      <c r="AH16" s="958"/>
      <c r="AI16" s="959"/>
      <c r="AJ16" s="961">
        <f>SUM('[4]BUZ PATENİ'!I158)</f>
        <v>26</v>
      </c>
      <c r="AK16" s="958">
        <f>SUM('[4]BUZ PATENİ'!J158)</f>
        <v>26</v>
      </c>
      <c r="AL16" s="959">
        <f>SUM('[4]BUZ PATENİ'!K158)</f>
        <v>21</v>
      </c>
      <c r="AM16" s="957">
        <f t="shared" si="0"/>
        <v>26</v>
      </c>
      <c r="AN16" s="949">
        <f t="shared" si="0"/>
        <v>26</v>
      </c>
      <c r="AO16" s="953">
        <f t="shared" si="0"/>
        <v>21</v>
      </c>
      <c r="AP16" s="954">
        <f t="shared" si="1"/>
        <v>73</v>
      </c>
    </row>
    <row r="17" spans="1:42">
      <c r="A17" s="955">
        <v>14</v>
      </c>
      <c r="B17" s="992" t="s">
        <v>1453</v>
      </c>
      <c r="C17" s="961">
        <f>SUM([4]CİMNASTİK!I9)</f>
        <v>0</v>
      </c>
      <c r="D17" s="958">
        <f>SUM([4]CİMNASTİK!J9)</f>
        <v>0</v>
      </c>
      <c r="E17" s="959">
        <f>SUM([4]CİMNASTİK!K9)</f>
        <v>0</v>
      </c>
      <c r="F17" s="951"/>
      <c r="G17" s="949"/>
      <c r="H17" s="960"/>
      <c r="I17" s="961">
        <f>SUM([4]CİMNASTİK!I22)</f>
        <v>1</v>
      </c>
      <c r="J17" s="958">
        <f>SUM([4]CİMNASTİK!J22)</f>
        <v>1</v>
      </c>
      <c r="K17" s="959">
        <f>SUM([4]CİMNASTİK!K22)</f>
        <v>0</v>
      </c>
      <c r="L17" s="961"/>
      <c r="M17" s="958"/>
      <c r="N17" s="960"/>
      <c r="O17" s="961">
        <f>SUM([4]CİMNASTİK!I34)</f>
        <v>0</v>
      </c>
      <c r="P17" s="958">
        <f>SUM([4]CİMNASTİK!J34)</f>
        <v>2</v>
      </c>
      <c r="Q17" s="959">
        <f>SUM([4]CİMNASTİK!K34)</f>
        <v>2</v>
      </c>
      <c r="R17" s="961">
        <f>SUM([4]CİMNASTİK!I60)</f>
        <v>7</v>
      </c>
      <c r="S17" s="958">
        <f>SUM([4]CİMNASTİK!J60)</f>
        <v>10</v>
      </c>
      <c r="T17" s="959">
        <f>SUM([4]CİMNASTİK!K60)</f>
        <v>3</v>
      </c>
      <c r="U17" s="957"/>
      <c r="V17" s="958"/>
      <c r="W17" s="959"/>
      <c r="X17" s="961">
        <f>SUM([4]CİMNASTİK!I91)</f>
        <v>12</v>
      </c>
      <c r="Y17" s="958">
        <f>SUM([4]CİMNASTİK!J91)</f>
        <v>6</v>
      </c>
      <c r="Z17" s="959">
        <f>SUM([4]CİMNASTİK!K91)</f>
        <v>10</v>
      </c>
      <c r="AA17" s="961">
        <f>SUM([4]CİMNASTİK!I95)</f>
        <v>0</v>
      </c>
      <c r="AB17" s="958">
        <f>SUM([4]CİMNASTİK!J95)</f>
        <v>0</v>
      </c>
      <c r="AC17" s="959">
        <f>SUM([4]CİMNASTİK!K95)</f>
        <v>0</v>
      </c>
      <c r="AD17" s="961">
        <f>SUM([4]CİMNASTİK!I114)</f>
        <v>5</v>
      </c>
      <c r="AE17" s="958">
        <f>SUM([4]CİMNASTİK!J114)</f>
        <v>3</v>
      </c>
      <c r="AF17" s="959">
        <f>SUM([4]CİMNASTİK!K114)</f>
        <v>3</v>
      </c>
      <c r="AG17" s="961"/>
      <c r="AH17" s="958"/>
      <c r="AI17" s="959"/>
      <c r="AJ17" s="961">
        <f>SUM([4]CİMNASTİK!I222)</f>
        <v>34</v>
      </c>
      <c r="AK17" s="958">
        <f>SUM([4]CİMNASTİK!J222)</f>
        <v>29</v>
      </c>
      <c r="AL17" s="959">
        <f>SUM([4]CİMNASTİK!K222)</f>
        <v>21</v>
      </c>
      <c r="AM17" s="957">
        <f t="shared" si="0"/>
        <v>59</v>
      </c>
      <c r="AN17" s="949">
        <f t="shared" si="0"/>
        <v>51</v>
      </c>
      <c r="AO17" s="953">
        <f t="shared" si="0"/>
        <v>39</v>
      </c>
      <c r="AP17" s="954">
        <f t="shared" si="1"/>
        <v>149</v>
      </c>
    </row>
    <row r="18" spans="1:42">
      <c r="A18" s="955">
        <v>15</v>
      </c>
      <c r="B18" s="992" t="s">
        <v>5379</v>
      </c>
      <c r="C18" s="961">
        <f>SUM([4]CURLİNG!I9)</f>
        <v>0</v>
      </c>
      <c r="D18" s="958">
        <f>SUM([4]CURLİNG!J9)</f>
        <v>0</v>
      </c>
      <c r="E18" s="959">
        <f>SUM([4]CURLİNG!K9)</f>
        <v>0</v>
      </c>
      <c r="F18" s="951"/>
      <c r="G18" s="949"/>
      <c r="H18" s="960"/>
      <c r="I18" s="961">
        <f>SUM([4]CURLİNG!I17)</f>
        <v>0</v>
      </c>
      <c r="J18" s="958">
        <f>SUM([4]CURLİNG!J17)</f>
        <v>0</v>
      </c>
      <c r="K18" s="959">
        <f>SUM([4]CURLİNG!K17)</f>
        <v>0</v>
      </c>
      <c r="L18" s="961"/>
      <c r="M18" s="958"/>
      <c r="N18" s="960"/>
      <c r="O18" s="961">
        <f>SUM([4]CURLİNG!I25)</f>
        <v>0</v>
      </c>
      <c r="P18" s="958">
        <f>SUM([4]CURLİNG!J25)</f>
        <v>0</v>
      </c>
      <c r="Q18" s="959">
        <f>SUM([4]CURLİNG!K25)</f>
        <v>0</v>
      </c>
      <c r="R18" s="961">
        <f>SUM([4]CURLİNG!I33)</f>
        <v>0</v>
      </c>
      <c r="S18" s="958">
        <f>SUM([4]CURLİNG!J33)</f>
        <v>0</v>
      </c>
      <c r="T18" s="959">
        <f>SUM([4]CURLİNG!K33)</f>
        <v>0</v>
      </c>
      <c r="U18" s="957"/>
      <c r="V18" s="958"/>
      <c r="W18" s="959"/>
      <c r="X18" s="961">
        <f>SUM([4]CURLİNG!I38)</f>
        <v>0</v>
      </c>
      <c r="Y18" s="958">
        <f>SUM([4]CURLİNG!J38)</f>
        <v>0</v>
      </c>
      <c r="Z18" s="959">
        <f>SUM([4]CURLİNG!K38)</f>
        <v>0</v>
      </c>
      <c r="AA18" s="961">
        <f>SUM([4]CURLİNG!I44)</f>
        <v>0</v>
      </c>
      <c r="AB18" s="958">
        <f>SUM([4]CURLİNG!J44)</f>
        <v>0</v>
      </c>
      <c r="AC18" s="959">
        <f>SUM([4]CURLİNG!K44)</f>
        <v>0</v>
      </c>
      <c r="AD18" s="961">
        <f>SUM([4]CURLİNG!I51)</f>
        <v>0</v>
      </c>
      <c r="AE18" s="958">
        <f>SUM([4]CURLİNG!J51)</f>
        <v>0</v>
      </c>
      <c r="AF18" s="959">
        <f>SUM([4]CURLİNG!K51)</f>
        <v>0</v>
      </c>
      <c r="AG18" s="961"/>
      <c r="AH18" s="958"/>
      <c r="AI18" s="959"/>
      <c r="AJ18" s="961">
        <f>SUM([4]CURLİNG!I69)</f>
        <v>0</v>
      </c>
      <c r="AK18" s="958">
        <f>SUM([4]CURLİNG!J69)</f>
        <v>0</v>
      </c>
      <c r="AL18" s="959">
        <f>SUM([4]CURLİNG!K69)</f>
        <v>1</v>
      </c>
      <c r="AM18" s="957">
        <f t="shared" si="0"/>
        <v>0</v>
      </c>
      <c r="AN18" s="949">
        <f t="shared" si="0"/>
        <v>0</v>
      </c>
      <c r="AO18" s="953">
        <f t="shared" si="0"/>
        <v>1</v>
      </c>
      <c r="AP18" s="954">
        <f t="shared" si="1"/>
        <v>1</v>
      </c>
    </row>
    <row r="19" spans="1:42">
      <c r="A19" s="955">
        <v>16</v>
      </c>
      <c r="B19" s="992" t="s">
        <v>6553</v>
      </c>
      <c r="C19" s="961"/>
      <c r="D19" s="958"/>
      <c r="E19" s="959"/>
      <c r="F19" s="951"/>
      <c r="G19" s="949"/>
      <c r="H19" s="960"/>
      <c r="I19" s="961">
        <f>SUM([4]DAĞCILIK!I17)</f>
        <v>0</v>
      </c>
      <c r="J19" s="958">
        <f>SUM([4]DAĞCILIK!J17)</f>
        <v>0</v>
      </c>
      <c r="K19" s="959">
        <f>SUM([4]DAĞCILIK!K17)</f>
        <v>0</v>
      </c>
      <c r="L19" s="961"/>
      <c r="M19" s="958"/>
      <c r="N19" s="960"/>
      <c r="O19" s="961">
        <f>SUM([4]DAĞCILIK!I25)</f>
        <v>0</v>
      </c>
      <c r="P19" s="958">
        <f>SUM([4]DAĞCILIK!J25)</f>
        <v>0</v>
      </c>
      <c r="Q19" s="959">
        <f>SUM([4]DAĞCILIK!K25)</f>
        <v>0</v>
      </c>
      <c r="R19" s="961">
        <f>SUM([4]DAĞCILIK!I61)</f>
        <v>7</v>
      </c>
      <c r="S19" s="958">
        <f>SUM([4]DAĞCILIK!J61)</f>
        <v>8</v>
      </c>
      <c r="T19" s="959">
        <f>SUM([4]DAĞCILIK!K61)</f>
        <v>8</v>
      </c>
      <c r="U19" s="957"/>
      <c r="V19" s="958"/>
      <c r="W19" s="959"/>
      <c r="X19" s="961"/>
      <c r="Y19" s="958"/>
      <c r="Z19" s="959"/>
      <c r="AA19" s="961"/>
      <c r="AB19" s="958"/>
      <c r="AC19" s="959"/>
      <c r="AD19" s="961"/>
      <c r="AE19" s="958"/>
      <c r="AF19" s="959"/>
      <c r="AG19" s="961"/>
      <c r="AH19" s="958"/>
      <c r="AI19" s="959"/>
      <c r="AJ19" s="961">
        <f>SUM([4]DAĞCILIK!I94)</f>
        <v>0</v>
      </c>
      <c r="AK19" s="958">
        <f>SUM([4]DAĞCILIK!J94)</f>
        <v>0</v>
      </c>
      <c r="AL19" s="959">
        <f>SUM([4]DAĞCILIK!K94)</f>
        <v>0</v>
      </c>
      <c r="AM19" s="957">
        <f t="shared" si="0"/>
        <v>7</v>
      </c>
      <c r="AN19" s="949">
        <f t="shared" si="0"/>
        <v>8</v>
      </c>
      <c r="AO19" s="953">
        <f t="shared" si="0"/>
        <v>8</v>
      </c>
      <c r="AP19" s="954">
        <f>AM19+AN19+AO19</f>
        <v>23</v>
      </c>
    </row>
    <row r="20" spans="1:42">
      <c r="A20" s="955">
        <v>17</v>
      </c>
      <c r="B20" s="992" t="s">
        <v>1590</v>
      </c>
      <c r="C20" s="961"/>
      <c r="D20" s="958"/>
      <c r="E20" s="959"/>
      <c r="F20" s="951"/>
      <c r="G20" s="949"/>
      <c r="H20" s="960"/>
      <c r="I20" s="961">
        <f>SUM([4]DANS!I50)</f>
        <v>11</v>
      </c>
      <c r="J20" s="958">
        <f>SUM([4]DANS!J50)</f>
        <v>5</v>
      </c>
      <c r="K20" s="959">
        <f>SUM([4]DANS!K50)</f>
        <v>7</v>
      </c>
      <c r="L20" s="961"/>
      <c r="M20" s="958"/>
      <c r="N20" s="960"/>
      <c r="O20" s="961">
        <f>SUM([4]DANS!I69)</f>
        <v>0</v>
      </c>
      <c r="P20" s="958">
        <f>SUM([4]DANS!J69)</f>
        <v>1</v>
      </c>
      <c r="Q20" s="959">
        <f>SUM([4]DANS!K69)</f>
        <v>0</v>
      </c>
      <c r="R20" s="961">
        <f>SUM([4]DANS!I77)</f>
        <v>0</v>
      </c>
      <c r="S20" s="958">
        <f>SUM([4]DANS!J77)</f>
        <v>0</v>
      </c>
      <c r="T20" s="959">
        <f>SUM([4]DANS!K77)</f>
        <v>0</v>
      </c>
      <c r="U20" s="957"/>
      <c r="V20" s="958"/>
      <c r="W20" s="959"/>
      <c r="X20" s="961"/>
      <c r="Y20" s="958"/>
      <c r="Z20" s="959"/>
      <c r="AA20" s="961"/>
      <c r="AB20" s="958"/>
      <c r="AC20" s="959"/>
      <c r="AD20" s="961"/>
      <c r="AE20" s="958"/>
      <c r="AF20" s="959"/>
      <c r="AG20" s="961"/>
      <c r="AH20" s="958"/>
      <c r="AI20" s="959"/>
      <c r="AJ20" s="961">
        <f>SUM([4]DANS!I132)</f>
        <v>1</v>
      </c>
      <c r="AK20" s="958">
        <f>SUM([4]DANS!J132)</f>
        <v>2</v>
      </c>
      <c r="AL20" s="959">
        <f>SUM([4]DANS!K132)</f>
        <v>1</v>
      </c>
      <c r="AM20" s="957">
        <f t="shared" si="0"/>
        <v>12</v>
      </c>
      <c r="AN20" s="949">
        <f t="shared" si="0"/>
        <v>8</v>
      </c>
      <c r="AO20" s="953">
        <f t="shared" si="0"/>
        <v>8</v>
      </c>
      <c r="AP20" s="954">
        <f t="shared" si="1"/>
        <v>28</v>
      </c>
    </row>
    <row r="21" spans="1:42">
      <c r="A21" s="955">
        <v>18</v>
      </c>
      <c r="B21" s="992" t="s">
        <v>1498</v>
      </c>
      <c r="C21" s="961">
        <f>SUM([4]ESKRİM!I9)</f>
        <v>0</v>
      </c>
      <c r="D21" s="958">
        <f>SUM([4]ESKRİM!J9)</f>
        <v>0</v>
      </c>
      <c r="E21" s="959">
        <f>SUM([4]ESKRİM!K9)</f>
        <v>0</v>
      </c>
      <c r="F21" s="951"/>
      <c r="G21" s="949"/>
      <c r="H21" s="960"/>
      <c r="I21" s="961">
        <f>SUM([4]ESKRİM!I22)</f>
        <v>1</v>
      </c>
      <c r="J21" s="958">
        <f>SUM([4]ESKRİM!J22)</f>
        <v>0</v>
      </c>
      <c r="K21" s="959">
        <f>SUM([4]ESKRİM!K22)</f>
        <v>1</v>
      </c>
      <c r="L21" s="961"/>
      <c r="M21" s="958"/>
      <c r="N21" s="960"/>
      <c r="O21" s="961">
        <f>SUM([4]ESKRİM!I37)</f>
        <v>0</v>
      </c>
      <c r="P21" s="958">
        <f>SUM([4]ESKRİM!J37)</f>
        <v>2</v>
      </c>
      <c r="Q21" s="959">
        <f>SUM([4]ESKRİM!K37)</f>
        <v>3</v>
      </c>
      <c r="R21" s="961">
        <f>SUM([4]ESKRİM!I45)</f>
        <v>0</v>
      </c>
      <c r="S21" s="958">
        <f>SUM([4]ESKRİM!J45)</f>
        <v>0</v>
      </c>
      <c r="T21" s="959">
        <f>SUM([4]ESKRİM!K45)</f>
        <v>0</v>
      </c>
      <c r="U21" s="957"/>
      <c r="V21" s="958"/>
      <c r="W21" s="959"/>
      <c r="X21" s="961">
        <f>SUM([4]ESKRİM!I65)</f>
        <v>6</v>
      </c>
      <c r="Y21" s="958">
        <f>SUM([4]ESKRİM!J65)</f>
        <v>4</v>
      </c>
      <c r="Z21" s="959">
        <f>SUM([4]ESKRİM!K65)</f>
        <v>2</v>
      </c>
      <c r="AA21" s="961">
        <f>SUM([4]ESKRİM!I71)</f>
        <v>0</v>
      </c>
      <c r="AB21" s="958">
        <f>SUM([4]ESKRİM!J71)</f>
        <v>0</v>
      </c>
      <c r="AC21" s="959">
        <f>SUM([4]ESKRİM!K71)</f>
        <v>0</v>
      </c>
      <c r="AD21" s="961">
        <f>SUM([4]ESKRİM!I76)</f>
        <v>0</v>
      </c>
      <c r="AE21" s="958">
        <f>SUM([4]ESKRİM!J76)</f>
        <v>0</v>
      </c>
      <c r="AF21" s="959">
        <f>SUM([4]ESKRİM!K76)</f>
        <v>1</v>
      </c>
      <c r="AG21" s="961"/>
      <c r="AH21" s="958"/>
      <c r="AI21" s="959"/>
      <c r="AJ21" s="961">
        <f>SUM([4]ESKRİM!I201)</f>
        <v>14</v>
      </c>
      <c r="AK21" s="958">
        <f>SUM([4]ESKRİM!J201)</f>
        <v>15</v>
      </c>
      <c r="AL21" s="959">
        <f>SUM([4]ESKRİM!K201)</f>
        <v>20</v>
      </c>
      <c r="AM21" s="957">
        <f t="shared" si="0"/>
        <v>21</v>
      </c>
      <c r="AN21" s="949">
        <f t="shared" si="0"/>
        <v>21</v>
      </c>
      <c r="AO21" s="953">
        <f t="shared" si="0"/>
        <v>27</v>
      </c>
      <c r="AP21" s="954">
        <f t="shared" si="1"/>
        <v>69</v>
      </c>
    </row>
    <row r="22" spans="1:42">
      <c r="A22" s="955">
        <v>19</v>
      </c>
      <c r="B22" s="992" t="s">
        <v>13339</v>
      </c>
      <c r="C22" s="961">
        <f>SUM('[4]E-SPOR'!I9)</f>
        <v>0</v>
      </c>
      <c r="D22" s="958">
        <f>SUM('[4]E-SPOR'!J9)</f>
        <v>0</v>
      </c>
      <c r="E22" s="959">
        <f>SUM('[4]E-SPOR'!K9)</f>
        <v>0</v>
      </c>
      <c r="F22" s="951">
        <f>SUM('[4]E-SPOR'!I16)</f>
        <v>0</v>
      </c>
      <c r="G22" s="958">
        <f>SUM('[4]E-SPOR'!J16)</f>
        <v>0</v>
      </c>
      <c r="H22" s="959">
        <f>SUM('[4]E-SPOR'!K16)</f>
        <v>0</v>
      </c>
      <c r="I22" s="961">
        <f>SUM('[4]E-SPOR'!I24)</f>
        <v>0</v>
      </c>
      <c r="J22" s="958">
        <f>SUM('[4]E-SPOR'!J24)</f>
        <v>0</v>
      </c>
      <c r="K22" s="959">
        <f>SUM('[4]E-SPOR'!K24)</f>
        <v>0</v>
      </c>
      <c r="L22" s="961"/>
      <c r="M22" s="958"/>
      <c r="N22" s="960"/>
      <c r="O22" s="961">
        <f>SUM('[4]E-SPOR'!I32)</f>
        <v>0</v>
      </c>
      <c r="P22" s="958">
        <f>SUM('[4]E-SPOR'!J32)</f>
        <v>0</v>
      </c>
      <c r="Q22" s="959">
        <f>SUM('[4]E-SPOR'!K32)</f>
        <v>0</v>
      </c>
      <c r="R22" s="961">
        <f>SUM('[4]E-SPOR'!I40)</f>
        <v>0</v>
      </c>
      <c r="S22" s="958">
        <f>SUM('[4]E-SPOR'!J40)</f>
        <v>0</v>
      </c>
      <c r="T22" s="959">
        <f>SUM('[4]E-SPOR'!K40)</f>
        <v>0</v>
      </c>
      <c r="U22" s="957"/>
      <c r="V22" s="958"/>
      <c r="W22" s="959"/>
      <c r="X22" s="961">
        <f>SUM('[4]E-SPOR'!I45)</f>
        <v>0</v>
      </c>
      <c r="Y22" s="958">
        <f>SUM('[4]E-SPOR'!J45)</f>
        <v>0</v>
      </c>
      <c r="Z22" s="959">
        <f>SUM('[4]E-SPOR'!K45)</f>
        <v>0</v>
      </c>
      <c r="AA22" s="961">
        <f>SUM('[4]E-SPOR'!I51)</f>
        <v>0</v>
      </c>
      <c r="AB22" s="958">
        <f>SUM('[4]E-SPOR'!J51)</f>
        <v>0</v>
      </c>
      <c r="AC22" s="959">
        <f>SUM('[4]E-SPOR'!K51)</f>
        <v>0</v>
      </c>
      <c r="AD22" s="961">
        <f>SUM('[4]E-SPOR'!I51)</f>
        <v>0</v>
      </c>
      <c r="AE22" s="958">
        <f>SUM('[4]E-SPOR'!J51)</f>
        <v>0</v>
      </c>
      <c r="AF22" s="959">
        <f>SUM('[4]E-SPOR'!K51)</f>
        <v>0</v>
      </c>
      <c r="AG22" s="961">
        <f>SUM('[4]E-SPOR'!I63)</f>
        <v>0</v>
      </c>
      <c r="AH22" s="958">
        <f>SUM('[4]E-SPOR'!J63)</f>
        <v>0</v>
      </c>
      <c r="AI22" s="959">
        <f>SUM('[4]E-SPOR'!K63)</f>
        <v>0</v>
      </c>
      <c r="AJ22" s="961">
        <f>SUM('[4]E-SPOR'!I76)</f>
        <v>0</v>
      </c>
      <c r="AK22" s="958">
        <f>SUM('[4]E-SPOR'!J76)</f>
        <v>0</v>
      </c>
      <c r="AL22" s="959">
        <f>SUM('[4]E-SPOR'!K76)</f>
        <v>0</v>
      </c>
      <c r="AM22" s="957">
        <f t="shared" si="0"/>
        <v>0</v>
      </c>
      <c r="AN22" s="949">
        <f t="shared" si="0"/>
        <v>0</v>
      </c>
      <c r="AO22" s="953">
        <f t="shared" si="0"/>
        <v>0</v>
      </c>
      <c r="AP22" s="954">
        <f t="shared" si="1"/>
        <v>0</v>
      </c>
    </row>
    <row r="23" spans="1:42">
      <c r="A23" s="955">
        <v>20</v>
      </c>
      <c r="B23" s="1014" t="s">
        <v>1572</v>
      </c>
      <c r="C23" s="961"/>
      <c r="D23" s="958"/>
      <c r="E23" s="959"/>
      <c r="F23" s="951"/>
      <c r="G23" s="949"/>
      <c r="H23" s="960"/>
      <c r="I23" s="961"/>
      <c r="J23" s="958"/>
      <c r="K23" s="959"/>
      <c r="L23" s="961"/>
      <c r="M23" s="958"/>
      <c r="N23" s="960"/>
      <c r="O23" s="961"/>
      <c r="P23" s="958"/>
      <c r="Q23" s="959"/>
      <c r="R23" s="961"/>
      <c r="S23" s="958"/>
      <c r="T23" s="959"/>
      <c r="U23" s="957"/>
      <c r="V23" s="958"/>
      <c r="W23" s="959"/>
      <c r="X23" s="961">
        <f>SUM([4]FUTBOL!I83)</f>
        <v>1</v>
      </c>
      <c r="Y23" s="958">
        <f>SUM([4]FUTBOL!J83)</f>
        <v>0</v>
      </c>
      <c r="Z23" s="959">
        <f>SUM([4]FUTBOL!K83)</f>
        <v>0</v>
      </c>
      <c r="AA23" s="961"/>
      <c r="AB23" s="958"/>
      <c r="AC23" s="959"/>
      <c r="AD23" s="961">
        <f>SUM([4]FUTBOL!I96)</f>
        <v>0</v>
      </c>
      <c r="AE23" s="958">
        <f>SUM([4]FUTBOL!J96)</f>
        <v>0</v>
      </c>
      <c r="AF23" s="959">
        <f>SUM([4]FUTBOL!K96)</f>
        <v>0</v>
      </c>
      <c r="AG23" s="961"/>
      <c r="AH23" s="958"/>
      <c r="AI23" s="959"/>
      <c r="AJ23" s="961"/>
      <c r="AK23" s="958"/>
      <c r="AL23" s="959"/>
      <c r="AM23" s="957">
        <f t="shared" si="0"/>
        <v>1</v>
      </c>
      <c r="AN23" s="949">
        <f t="shared" si="0"/>
        <v>0</v>
      </c>
      <c r="AO23" s="953">
        <f t="shared" si="0"/>
        <v>0</v>
      </c>
      <c r="AP23" s="1015">
        <f t="shared" si="1"/>
        <v>1</v>
      </c>
    </row>
    <row r="24" spans="1:42">
      <c r="A24" s="955">
        <v>21</v>
      </c>
      <c r="B24" s="992" t="s">
        <v>13340</v>
      </c>
      <c r="C24" s="961"/>
      <c r="D24" s="958"/>
      <c r="E24" s="959"/>
      <c r="F24" s="951"/>
      <c r="G24" s="949"/>
      <c r="H24" s="960"/>
      <c r="I24" s="961">
        <f>SUM('[4]GELENEKSEL SPOR DALLARI'!I17)</f>
        <v>0</v>
      </c>
      <c r="J24" s="958">
        <f>SUM('[4]GELENEKSEL SPOR DALLARI'!J17)</f>
        <v>0</v>
      </c>
      <c r="K24" s="959">
        <f>SUM('[4]GELENEKSEL SPOR DALLARI'!K17)</f>
        <v>0</v>
      </c>
      <c r="L24" s="961"/>
      <c r="M24" s="958"/>
      <c r="N24" s="960"/>
      <c r="O24" s="961">
        <f>SUM('[4]GELENEKSEL SPOR DALLARI'!I25)</f>
        <v>0</v>
      </c>
      <c r="P24" s="958">
        <f>SUM('[4]GELENEKSEL SPOR DALLARI'!J25)</f>
        <v>0</v>
      </c>
      <c r="Q24" s="959">
        <f>SUM('[4]GELENEKSEL SPOR DALLARI'!K25)</f>
        <v>0</v>
      </c>
      <c r="R24" s="961">
        <f>SUM('[4]GELENEKSEL SPOR DALLARI'!I33)</f>
        <v>0</v>
      </c>
      <c r="S24" s="958">
        <f>SUM('[4]GELENEKSEL SPOR DALLARI'!J33)</f>
        <v>0</v>
      </c>
      <c r="T24" s="959">
        <f>SUM('[4]GELENEKSEL SPOR DALLARI'!K33)</f>
        <v>0</v>
      </c>
      <c r="U24" s="957"/>
      <c r="V24" s="958"/>
      <c r="W24" s="959"/>
      <c r="X24" s="961"/>
      <c r="Y24" s="958"/>
      <c r="Z24" s="959"/>
      <c r="AA24" s="961"/>
      <c r="AB24" s="958"/>
      <c r="AC24" s="959"/>
      <c r="AD24" s="961"/>
      <c r="AE24" s="958"/>
      <c r="AF24" s="959"/>
      <c r="AG24" s="961"/>
      <c r="AH24" s="958"/>
      <c r="AI24" s="959"/>
      <c r="AJ24" s="961">
        <f>SUM('[4]GELENEKSEL SPOR DALLARI'!I62)</f>
        <v>0</v>
      </c>
      <c r="AK24" s="958">
        <f>SUM('[4]GELENEKSEL SPOR DALLARI'!J62)</f>
        <v>0</v>
      </c>
      <c r="AL24" s="959">
        <f>SUM('[4]GELENEKSEL SPOR DALLARI'!K62)</f>
        <v>0</v>
      </c>
      <c r="AM24" s="957">
        <f t="shared" si="0"/>
        <v>0</v>
      </c>
      <c r="AN24" s="949">
        <f t="shared" si="0"/>
        <v>0</v>
      </c>
      <c r="AO24" s="953">
        <f t="shared" si="0"/>
        <v>0</v>
      </c>
      <c r="AP24" s="954">
        <f>AM24+AN24+AO24</f>
        <v>0</v>
      </c>
    </row>
    <row r="25" spans="1:42">
      <c r="A25" s="955">
        <v>22</v>
      </c>
      <c r="B25" s="992" t="s">
        <v>13967</v>
      </c>
      <c r="C25" s="961"/>
      <c r="D25" s="958"/>
      <c r="E25" s="959"/>
      <c r="F25" s="951"/>
      <c r="G25" s="949"/>
      <c r="H25" s="960"/>
      <c r="I25" s="961">
        <f>SUM('[4]GELENEKSEL TÜRK GÜREŞİ'!I14)</f>
        <v>0</v>
      </c>
      <c r="J25" s="958">
        <f>SUM('[4]GELENEKSEL TÜRK GÜREŞİ'!J14)</f>
        <v>0</v>
      </c>
      <c r="K25" s="959">
        <f>SUM('[4]GELENEKSEL TÜRK GÜREŞİ'!K14)</f>
        <v>0</v>
      </c>
      <c r="L25" s="961"/>
      <c r="M25" s="958"/>
      <c r="N25" s="960"/>
      <c r="O25" s="961">
        <f>SUM('[4]GELENEKSEL TÜRK GÜREŞİ'!I19)</f>
        <v>0</v>
      </c>
      <c r="P25" s="958">
        <f>SUM('[4]GELENEKSEL TÜRK GÜREŞİ'!J19)</f>
        <v>0</v>
      </c>
      <c r="Q25" s="959">
        <f>SUM('[4]GELENEKSEL TÜRK GÜREŞİ'!K19)</f>
        <v>0</v>
      </c>
      <c r="R25" s="961">
        <f>SUM('[4]GELENEKSEL TÜRK GÜREŞİ'!I25)</f>
        <v>0</v>
      </c>
      <c r="S25" s="958">
        <f>SUM('[4]GELENEKSEL TÜRK GÜREŞİ'!J25)</f>
        <v>0</v>
      </c>
      <c r="T25" s="959">
        <f>SUM('[4]GELENEKSEL TÜRK GÜREŞİ'!K25)</f>
        <v>0</v>
      </c>
      <c r="U25" s="957"/>
      <c r="V25" s="958"/>
      <c r="W25" s="959"/>
      <c r="X25" s="961">
        <f>SUM('[4]GELENEKSEL TÜRK GÜREŞİ'!I30)</f>
        <v>0</v>
      </c>
      <c r="Y25" s="958">
        <f>SUM('[4]GELENEKSEL TÜRK GÜREŞİ'!J30)</f>
        <v>0</v>
      </c>
      <c r="Z25" s="959">
        <f>SUM('[4]GELENEKSEL TÜRK GÜREŞİ'!K30)</f>
        <v>0</v>
      </c>
      <c r="AA25" s="961">
        <f>SUM('[4]GELENEKSEL TÜRK GÜREŞİ'!I36)</f>
        <v>0</v>
      </c>
      <c r="AB25" s="958">
        <f>SUM('[4]GELENEKSEL TÜRK GÜREŞİ'!J36)</f>
        <v>0</v>
      </c>
      <c r="AC25" s="959">
        <f>SUM('[4]GELENEKSEL TÜRK GÜREŞİ'!K36)</f>
        <v>0</v>
      </c>
      <c r="AD25" s="961">
        <f>SUM('[4]GELENEKSEL TÜRK GÜREŞİ'!I41)</f>
        <v>0</v>
      </c>
      <c r="AE25" s="958">
        <f>SUM('[4]GELENEKSEL TÜRK GÜREŞİ'!J41)</f>
        <v>0</v>
      </c>
      <c r="AF25" s="959">
        <f>SUM('[4]GELENEKSEL TÜRK GÜREŞİ'!K41)</f>
        <v>0</v>
      </c>
      <c r="AG25" s="961"/>
      <c r="AH25" s="958"/>
      <c r="AI25" s="959"/>
      <c r="AJ25" s="961">
        <f>SUM('[4]GELENEKSEL TÜRK GÜREŞİ'!I59)</f>
        <v>0</v>
      </c>
      <c r="AK25" s="958">
        <f>SUM('[4]GELENEKSEL TÜRK GÜREŞİ'!J59)</f>
        <v>0</v>
      </c>
      <c r="AL25" s="959">
        <f>SUM('[4]GELENEKSEL TÜRK GÜREŞİ'!K59)</f>
        <v>0</v>
      </c>
      <c r="AM25" s="957">
        <f t="shared" si="0"/>
        <v>0</v>
      </c>
      <c r="AN25" s="949">
        <f t="shared" si="0"/>
        <v>0</v>
      </c>
      <c r="AO25" s="953">
        <f t="shared" si="0"/>
        <v>0</v>
      </c>
      <c r="AP25" s="954">
        <f>AM25+AN25+AO25</f>
        <v>0</v>
      </c>
    </row>
    <row r="26" spans="1:42">
      <c r="A26" s="955">
        <v>23</v>
      </c>
      <c r="B26" s="992" t="s">
        <v>13341</v>
      </c>
      <c r="C26" s="961"/>
      <c r="D26" s="958"/>
      <c r="E26" s="959"/>
      <c r="F26" s="951"/>
      <c r="G26" s="949"/>
      <c r="H26" s="960"/>
      <c r="I26" s="961">
        <f>SUM('[4]GELENEKSEL TÜRK OKÇULUK'!I17)</f>
        <v>0</v>
      </c>
      <c r="J26" s="958">
        <f>SUM('[4]GELENEKSEL TÜRK OKÇULUK'!J17)</f>
        <v>0</v>
      </c>
      <c r="K26" s="959">
        <f>SUM('[4]GELENEKSEL TÜRK OKÇULUK'!K17)</f>
        <v>0</v>
      </c>
      <c r="L26" s="961"/>
      <c r="M26" s="958"/>
      <c r="N26" s="960"/>
      <c r="O26" s="961">
        <f>SUM('[4]GELENEKSEL TÜRK OKÇULUK'!I25)</f>
        <v>0</v>
      </c>
      <c r="P26" s="958">
        <f>SUM('[4]GELENEKSEL TÜRK OKÇULUK'!J25)</f>
        <v>0</v>
      </c>
      <c r="Q26" s="959">
        <f>SUM('[4]GELENEKSEL TÜRK OKÇULUK'!K25)</f>
        <v>0</v>
      </c>
      <c r="R26" s="961">
        <f>SUM('[4]GELENEKSEL TÜRK OKÇULUK'!I33)</f>
        <v>0</v>
      </c>
      <c r="S26" s="958">
        <f>SUM('[4]GELENEKSEL TÜRK OKÇULUK'!J33)</f>
        <v>0</v>
      </c>
      <c r="T26" s="959">
        <f>SUM('[4]GELENEKSEL TÜRK OKÇULUK'!K33)</f>
        <v>0</v>
      </c>
      <c r="U26" s="957"/>
      <c r="V26" s="958"/>
      <c r="W26" s="959"/>
      <c r="X26" s="961">
        <f>SUM('[4]GELENEKSEL TÜRK OKÇULUK'!I44)</f>
        <v>3</v>
      </c>
      <c r="Y26" s="958">
        <f>SUM('[4]GELENEKSEL TÜRK OKÇULUK'!J44)</f>
        <v>3</v>
      </c>
      <c r="Z26" s="959">
        <f>SUM('[4]GELENEKSEL TÜRK OKÇULUK'!K44)</f>
        <v>3</v>
      </c>
      <c r="AA26" s="961"/>
      <c r="AB26" s="958"/>
      <c r="AC26" s="959"/>
      <c r="AD26" s="961"/>
      <c r="AE26" s="958"/>
      <c r="AF26" s="959"/>
      <c r="AG26" s="961"/>
      <c r="AH26" s="958"/>
      <c r="AI26" s="959"/>
      <c r="AJ26" s="961">
        <f>SUM('[4]GELENEKSEL TÜRK OKÇULUK'!I73)</f>
        <v>3</v>
      </c>
      <c r="AK26" s="958">
        <f>SUM('[4]GELENEKSEL TÜRK OKÇULUK'!J73)</f>
        <v>2</v>
      </c>
      <c r="AL26" s="959">
        <f>SUM('[4]GELENEKSEL TÜRK OKÇULUK'!K73)</f>
        <v>2</v>
      </c>
      <c r="AM26" s="957">
        <f t="shared" si="0"/>
        <v>6</v>
      </c>
      <c r="AN26" s="949">
        <f t="shared" si="0"/>
        <v>5</v>
      </c>
      <c r="AO26" s="953">
        <f t="shared" si="0"/>
        <v>5</v>
      </c>
      <c r="AP26" s="954">
        <f t="shared" si="1"/>
        <v>16</v>
      </c>
    </row>
    <row r="27" spans="1:42" ht="24">
      <c r="A27" s="955">
        <v>24</v>
      </c>
      <c r="B27" s="992" t="s">
        <v>4048</v>
      </c>
      <c r="C27" s="961"/>
      <c r="D27" s="958"/>
      <c r="E27" s="959"/>
      <c r="F27" s="951"/>
      <c r="G27" s="949"/>
      <c r="H27" s="960"/>
      <c r="I27" s="961">
        <f>SUM('[4]GELİŞMEKTE OLAN '!I17)</f>
        <v>0</v>
      </c>
      <c r="J27" s="958">
        <f>SUM('[4]GELİŞMEKTE OLAN '!J17)</f>
        <v>0</v>
      </c>
      <c r="K27" s="959">
        <f>SUM('[4]GELİŞMEKTE OLAN '!K17)</f>
        <v>0</v>
      </c>
      <c r="L27" s="961"/>
      <c r="M27" s="958"/>
      <c r="N27" s="960"/>
      <c r="O27" s="961">
        <f>SUM('[4]GELİŞMEKTE OLAN '!I45)</f>
        <v>12</v>
      </c>
      <c r="P27" s="958">
        <f>SUM('[4]GELİŞMEKTE OLAN '!J45)</f>
        <v>8</v>
      </c>
      <c r="Q27" s="959">
        <f>SUM('[4]GELİŞMEKTE OLAN '!K45)</f>
        <v>0</v>
      </c>
      <c r="R27" s="961">
        <f>SUM('[4]GELİŞMEKTE OLAN '!I53)</f>
        <v>0</v>
      </c>
      <c r="S27" s="958">
        <f>SUM('[4]GELİŞMEKTE OLAN '!J53)</f>
        <v>0</v>
      </c>
      <c r="T27" s="959">
        <f>SUM('[4]GELİŞMEKTE OLAN '!K53)</f>
        <v>0</v>
      </c>
      <c r="U27" s="957"/>
      <c r="V27" s="958"/>
      <c r="W27" s="959"/>
      <c r="X27" s="961"/>
      <c r="Y27" s="958"/>
      <c r="Z27" s="959"/>
      <c r="AA27" s="961"/>
      <c r="AB27" s="958"/>
      <c r="AC27" s="959"/>
      <c r="AD27" s="961"/>
      <c r="AE27" s="958"/>
      <c r="AF27" s="959"/>
      <c r="AG27" s="961"/>
      <c r="AH27" s="958"/>
      <c r="AI27" s="959"/>
      <c r="AJ27" s="961">
        <f>SUM('[4]GELİŞMEKTE OLAN '!I87)</f>
        <v>0</v>
      </c>
      <c r="AK27" s="958">
        <f>SUM('[4]GELİŞMEKTE OLAN '!J87)</f>
        <v>1</v>
      </c>
      <c r="AL27" s="959">
        <f>SUM('[4]GELİŞMEKTE OLAN '!K87)</f>
        <v>0</v>
      </c>
      <c r="AM27" s="957">
        <f t="shared" si="0"/>
        <v>12</v>
      </c>
      <c r="AN27" s="949">
        <f t="shared" si="0"/>
        <v>9</v>
      </c>
      <c r="AO27" s="953">
        <f t="shared" si="0"/>
        <v>0</v>
      </c>
      <c r="AP27" s="954">
        <f t="shared" si="1"/>
        <v>21</v>
      </c>
    </row>
    <row r="28" spans="1:42">
      <c r="A28" s="955">
        <v>25</v>
      </c>
      <c r="B28" s="992" t="s">
        <v>1480</v>
      </c>
      <c r="C28" s="961"/>
      <c r="D28" s="958"/>
      <c r="E28" s="959"/>
      <c r="F28" s="951"/>
      <c r="G28" s="949"/>
      <c r="H28" s="960"/>
      <c r="I28" s="961">
        <f>SUM([4]GOLF!I17)</f>
        <v>0</v>
      </c>
      <c r="J28" s="958">
        <f>SUM([4]GOLF!J17)</f>
        <v>0</v>
      </c>
      <c r="K28" s="959">
        <f>SUM([4]GOLF!K17)</f>
        <v>0</v>
      </c>
      <c r="L28" s="961"/>
      <c r="M28" s="958"/>
      <c r="N28" s="960"/>
      <c r="O28" s="961">
        <f>SUM([4]GOLF!I26)</f>
        <v>1</v>
      </c>
      <c r="P28" s="958">
        <f>SUM([4]GOLF!J26)</f>
        <v>0</v>
      </c>
      <c r="Q28" s="959">
        <f>SUM([4]GOLF!K26)</f>
        <v>1</v>
      </c>
      <c r="R28" s="961">
        <f>SUM([4]GOLF!I34)</f>
        <v>0</v>
      </c>
      <c r="S28" s="958">
        <f>SUM([4]GOLF!J34)</f>
        <v>0</v>
      </c>
      <c r="T28" s="959">
        <f>SUM([4]GOLF!K34)</f>
        <v>0</v>
      </c>
      <c r="U28" s="957"/>
      <c r="V28" s="958"/>
      <c r="W28" s="959"/>
      <c r="X28" s="961"/>
      <c r="Y28" s="958"/>
      <c r="Z28" s="959"/>
      <c r="AA28" s="961"/>
      <c r="AB28" s="958"/>
      <c r="AC28" s="959"/>
      <c r="AD28" s="961"/>
      <c r="AE28" s="958"/>
      <c r="AF28" s="959"/>
      <c r="AG28" s="961"/>
      <c r="AH28" s="958"/>
      <c r="AI28" s="959"/>
      <c r="AJ28" s="961">
        <f>SUM([4]GOLF!I101)</f>
        <v>13</v>
      </c>
      <c r="AK28" s="958">
        <f>SUM([4]GOLF!J101)</f>
        <v>7</v>
      </c>
      <c r="AL28" s="959">
        <f>SUM([4]GOLF!K101)</f>
        <v>5</v>
      </c>
      <c r="AM28" s="957">
        <f t="shared" si="0"/>
        <v>14</v>
      </c>
      <c r="AN28" s="949">
        <f t="shared" si="0"/>
        <v>7</v>
      </c>
      <c r="AO28" s="953">
        <f t="shared" si="0"/>
        <v>6</v>
      </c>
      <c r="AP28" s="954">
        <f>AM28+AN28+AO28</f>
        <v>27</v>
      </c>
    </row>
    <row r="29" spans="1:42">
      <c r="A29" s="955">
        <v>26</v>
      </c>
      <c r="B29" s="992" t="s">
        <v>1470</v>
      </c>
      <c r="C29" s="961"/>
      <c r="D29" s="958"/>
      <c r="E29" s="959"/>
      <c r="F29" s="951">
        <f>SUM('[4]GÖRME ENG.'!I9)</f>
        <v>0</v>
      </c>
      <c r="G29" s="949">
        <f>SUM('[4]GÖRME ENG.'!J9)</f>
        <v>0</v>
      </c>
      <c r="H29" s="960">
        <f>SUM('[4]GÖRME ENG.'!K9)</f>
        <v>0</v>
      </c>
      <c r="I29" s="961">
        <f>SUM('[4]GÖRME ENG.'!I33)</f>
        <v>4</v>
      </c>
      <c r="J29" s="958">
        <f>SUM('[4]GÖRME ENG.'!J33)</f>
        <v>4</v>
      </c>
      <c r="K29" s="959">
        <f>SUM('[4]GÖRME ENG.'!K33)</f>
        <v>4</v>
      </c>
      <c r="L29" s="961"/>
      <c r="M29" s="958"/>
      <c r="N29" s="960"/>
      <c r="O29" s="961">
        <f>SUM('[4]GÖRME ENG.'!I54)</f>
        <v>5</v>
      </c>
      <c r="P29" s="958">
        <f>SUM('[4]GÖRME ENG.'!J54)</f>
        <v>5</v>
      </c>
      <c r="Q29" s="959">
        <f>SUM('[4]GÖRME ENG.'!K54)</f>
        <v>2</v>
      </c>
      <c r="R29" s="961">
        <f>SUM('[4]GÖRME ENG.'!I60)</f>
        <v>0</v>
      </c>
      <c r="S29" s="958">
        <f>SUM('[4]GÖRME ENG.'!J60)</f>
        <v>0</v>
      </c>
      <c r="T29" s="959">
        <f>SUM('[4]GÖRME ENG.'!K60)</f>
        <v>0</v>
      </c>
      <c r="U29" s="957"/>
      <c r="V29" s="958"/>
      <c r="W29" s="959"/>
      <c r="X29" s="961"/>
      <c r="Y29" s="958"/>
      <c r="Z29" s="959"/>
      <c r="AA29" s="961"/>
      <c r="AB29" s="958"/>
      <c r="AC29" s="959"/>
      <c r="AD29" s="961"/>
      <c r="AE29" s="958"/>
      <c r="AF29" s="959"/>
      <c r="AG29" s="961"/>
      <c r="AH29" s="958"/>
      <c r="AI29" s="959"/>
      <c r="AJ29" s="961">
        <f>SUM('[4]GÖRME ENG.'!I129)</f>
        <v>11</v>
      </c>
      <c r="AK29" s="958">
        <f>SUM('[4]GÖRME ENG.'!J129)</f>
        <v>14</v>
      </c>
      <c r="AL29" s="959">
        <f>SUM('[4]GÖRME ENG.'!K129)</f>
        <v>7</v>
      </c>
      <c r="AM29" s="957">
        <f t="shared" si="0"/>
        <v>20</v>
      </c>
      <c r="AN29" s="949">
        <f t="shared" si="0"/>
        <v>23</v>
      </c>
      <c r="AO29" s="953">
        <f t="shared" si="0"/>
        <v>13</v>
      </c>
      <c r="AP29" s="954">
        <f t="shared" si="1"/>
        <v>56</v>
      </c>
    </row>
    <row r="30" spans="1:42">
      <c r="A30" s="955">
        <v>27</v>
      </c>
      <c r="B30" s="992" t="s">
        <v>1456</v>
      </c>
      <c r="C30" s="961">
        <f>SUM([4]GÜREŞ!I9)</f>
        <v>0</v>
      </c>
      <c r="D30" s="958">
        <f>SUM([4]GÜREŞ!J9)</f>
        <v>0</v>
      </c>
      <c r="E30" s="959">
        <f>SUM([4]GÜREŞ!K9)</f>
        <v>0</v>
      </c>
      <c r="F30" s="951"/>
      <c r="G30" s="949"/>
      <c r="H30" s="960"/>
      <c r="I30" s="961">
        <f>SUM([4]GÜREŞ!I59)</f>
        <v>13</v>
      </c>
      <c r="J30" s="958">
        <f>SUM([4]GÜREŞ!J59)</f>
        <v>5</v>
      </c>
      <c r="K30" s="959">
        <f>SUM([4]GÜREŞ!K59)</f>
        <v>24</v>
      </c>
      <c r="L30" s="961"/>
      <c r="M30" s="958"/>
      <c r="N30" s="960"/>
      <c r="O30" s="961">
        <f>SUM([4]GÜREŞ!I164)</f>
        <v>20</v>
      </c>
      <c r="P30" s="958">
        <f>SUM([4]GÜREŞ!J164)</f>
        <v>19</v>
      </c>
      <c r="Q30" s="959">
        <f>SUM([4]GÜREŞ!K164)</f>
        <v>48</v>
      </c>
      <c r="R30" s="961">
        <f>SUM([4]GÜREŞ!I175)</f>
        <v>0</v>
      </c>
      <c r="S30" s="958">
        <f>SUM([4]GÜREŞ!J175)</f>
        <v>0</v>
      </c>
      <c r="T30" s="959">
        <f>SUM([4]GÜREŞ!K175)</f>
        <v>0</v>
      </c>
      <c r="U30" s="957"/>
      <c r="V30" s="958"/>
      <c r="W30" s="959"/>
      <c r="X30" s="961">
        <f>SUM([4]GÜREŞ!I198)</f>
        <v>2</v>
      </c>
      <c r="Y30" s="958">
        <f>SUM([4]GÜREŞ!J198)</f>
        <v>5</v>
      </c>
      <c r="Z30" s="959">
        <f>SUM([4]GÜREŞ!K198)</f>
        <v>12</v>
      </c>
      <c r="AA30" s="961">
        <f>SUM([4]GÜREŞ!I204)</f>
        <v>0</v>
      </c>
      <c r="AB30" s="958">
        <f>SUM([4]GÜREŞ!J204)</f>
        <v>0</v>
      </c>
      <c r="AC30" s="959">
        <f>SUM([4]GÜREŞ!K204)</f>
        <v>0</v>
      </c>
      <c r="AD30" s="961">
        <f>SUM([4]GÜREŞ!I230)</f>
        <v>7</v>
      </c>
      <c r="AE30" s="958">
        <f>SUM([4]GÜREŞ!J230)</f>
        <v>5</v>
      </c>
      <c r="AF30" s="959">
        <f>SUM([4]GÜREŞ!K230)</f>
        <v>2</v>
      </c>
      <c r="AG30" s="961"/>
      <c r="AH30" s="958"/>
      <c r="AI30" s="959"/>
      <c r="AJ30" s="961">
        <f>SUM([4]GÜREŞ!I472)</f>
        <v>73</v>
      </c>
      <c r="AK30" s="958">
        <f>SUM([4]GÜREŞ!J472)</f>
        <v>57</v>
      </c>
      <c r="AL30" s="959">
        <f>SUM([4]GÜREŞ!K472)</f>
        <v>88</v>
      </c>
      <c r="AM30" s="957">
        <f t="shared" si="0"/>
        <v>115</v>
      </c>
      <c r="AN30" s="949">
        <f t="shared" si="0"/>
        <v>91</v>
      </c>
      <c r="AO30" s="953">
        <f t="shared" si="0"/>
        <v>174</v>
      </c>
      <c r="AP30" s="954">
        <f t="shared" si="1"/>
        <v>380</v>
      </c>
    </row>
    <row r="31" spans="1:42">
      <c r="A31" s="955">
        <v>28</v>
      </c>
      <c r="B31" s="992" t="s">
        <v>8295</v>
      </c>
      <c r="C31" s="961"/>
      <c r="D31" s="958"/>
      <c r="E31" s="959"/>
      <c r="F31" s="951"/>
      <c r="G31" s="949"/>
      <c r="H31" s="960"/>
      <c r="I31" s="961"/>
      <c r="J31" s="958"/>
      <c r="K31" s="959"/>
      <c r="L31" s="961"/>
      <c r="M31" s="958"/>
      <c r="N31" s="960"/>
      <c r="O31" s="961"/>
      <c r="P31" s="958"/>
      <c r="Q31" s="959"/>
      <c r="R31" s="961"/>
      <c r="S31" s="958"/>
      <c r="T31" s="959"/>
      <c r="U31" s="957"/>
      <c r="V31" s="958"/>
      <c r="W31" s="959"/>
      <c r="X31" s="961"/>
      <c r="Y31" s="958"/>
      <c r="Z31" s="959"/>
      <c r="AA31" s="961"/>
      <c r="AB31" s="958"/>
      <c r="AC31" s="959"/>
      <c r="AD31" s="961"/>
      <c r="AE31" s="958"/>
      <c r="AF31" s="959"/>
      <c r="AG31" s="961"/>
      <c r="AH31" s="958"/>
      <c r="AI31" s="959"/>
      <c r="AJ31" s="961"/>
      <c r="AK31" s="958"/>
      <c r="AL31" s="959"/>
      <c r="AM31" s="957"/>
      <c r="AN31" s="949"/>
      <c r="AO31" s="953"/>
      <c r="AP31" s="954">
        <f>AM31+AN31+AO31</f>
        <v>0</v>
      </c>
    </row>
    <row r="32" spans="1:42">
      <c r="A32" s="955">
        <v>29</v>
      </c>
      <c r="B32" s="992" t="s">
        <v>1457</v>
      </c>
      <c r="C32" s="961">
        <f>SUM([4]HALTER!I9)</f>
        <v>0</v>
      </c>
      <c r="D32" s="958">
        <f>SUM([4]HALTER!J9)</f>
        <v>0</v>
      </c>
      <c r="E32" s="959">
        <f>SUM([4]HALTER!K9)</f>
        <v>0</v>
      </c>
      <c r="F32" s="951"/>
      <c r="G32" s="949"/>
      <c r="H32" s="960"/>
      <c r="I32" s="961">
        <f>SUM([4]HALTER!I58)</f>
        <v>13</v>
      </c>
      <c r="J32" s="958">
        <f>SUM([4]HALTER!J58)</f>
        <v>16</v>
      </c>
      <c r="K32" s="959">
        <f>SUM([4]HALTER!K58)</f>
        <v>14</v>
      </c>
      <c r="L32" s="961"/>
      <c r="M32" s="958"/>
      <c r="N32" s="960"/>
      <c r="O32" s="961">
        <f>SUM([4]HALTER!I218)</f>
        <v>57</v>
      </c>
      <c r="P32" s="958">
        <f>SUM([4]HALTER!J218)</f>
        <v>54</v>
      </c>
      <c r="Q32" s="959">
        <f>SUM([4]HALTER!K218)</f>
        <v>28</v>
      </c>
      <c r="R32" s="961">
        <f>SUM([4]HALTER!I226)</f>
        <v>0</v>
      </c>
      <c r="S32" s="958">
        <f>SUM([4]HALTER!J226)</f>
        <v>0</v>
      </c>
      <c r="T32" s="959">
        <f>SUM([4]HALTER!K226)</f>
        <v>0</v>
      </c>
      <c r="U32" s="957"/>
      <c r="V32" s="958"/>
      <c r="W32" s="959"/>
      <c r="X32" s="961">
        <f>SUM([4]HALTER!I257)</f>
        <v>11</v>
      </c>
      <c r="Y32" s="958">
        <f>SUM([4]HALTER!J257)</f>
        <v>11</v>
      </c>
      <c r="Z32" s="959">
        <f>SUM([4]HALTER!K257)</f>
        <v>6</v>
      </c>
      <c r="AA32" s="961">
        <f>SUM([4]HALTER!I263)</f>
        <v>0</v>
      </c>
      <c r="AB32" s="958">
        <f>SUM([4]HALTER!J263)</f>
        <v>0</v>
      </c>
      <c r="AC32" s="959">
        <f>SUM([4]HALTER!K263)</f>
        <v>0</v>
      </c>
      <c r="AD32" s="961">
        <f>SUM([4]HALTER!I276)</f>
        <v>2</v>
      </c>
      <c r="AE32" s="958">
        <f>SUM([4]HALTER!J276)</f>
        <v>2</v>
      </c>
      <c r="AF32" s="959">
        <f>SUM([4]HALTER!K276)</f>
        <v>4</v>
      </c>
      <c r="AG32" s="961"/>
      <c r="AH32" s="958"/>
      <c r="AI32" s="959"/>
      <c r="AJ32" s="961">
        <f>SUM([4]HALTER!I342)</f>
        <v>21</v>
      </c>
      <c r="AK32" s="958">
        <f>SUM([4]HALTER!J342)</f>
        <v>17</v>
      </c>
      <c r="AL32" s="959">
        <f>SUM([4]HALTER!K342)</f>
        <v>2</v>
      </c>
      <c r="AM32" s="957">
        <f t="shared" si="0"/>
        <v>104</v>
      </c>
      <c r="AN32" s="949">
        <f t="shared" si="0"/>
        <v>100</v>
      </c>
      <c r="AO32" s="953">
        <f t="shared" si="0"/>
        <v>54</v>
      </c>
      <c r="AP32" s="954">
        <f t="shared" si="1"/>
        <v>258</v>
      </c>
    </row>
    <row r="33" spans="1:42">
      <c r="A33" s="955">
        <v>30</v>
      </c>
      <c r="B33" s="992" t="s">
        <v>6554</v>
      </c>
      <c r="C33" s="961"/>
      <c r="D33" s="958"/>
      <c r="E33" s="959"/>
      <c r="F33" s="951"/>
      <c r="G33" s="949"/>
      <c r="H33" s="960"/>
      <c r="I33" s="961">
        <f>SUM('[4]HAVA SPORLARI'!I15)</f>
        <v>0</v>
      </c>
      <c r="J33" s="958">
        <f>SUM('[4]HAVA SPORLARI'!J15)</f>
        <v>0</v>
      </c>
      <c r="K33" s="959">
        <f>SUM('[4]HAVA SPORLARI'!K15)</f>
        <v>0</v>
      </c>
      <c r="L33" s="961"/>
      <c r="M33" s="958"/>
      <c r="N33" s="960"/>
      <c r="O33" s="961">
        <f>SUM('[4]HAVA SPORLARI'!I21)</f>
        <v>0</v>
      </c>
      <c r="P33" s="958">
        <f>SUM('[4]HAVA SPORLARI'!J21)</f>
        <v>0</v>
      </c>
      <c r="Q33" s="959">
        <f>SUM('[4]HAVA SPORLARI'!K21)</f>
        <v>0</v>
      </c>
      <c r="R33" s="961">
        <f>SUM('[4]HAVA SPORLARI'!I27)</f>
        <v>0</v>
      </c>
      <c r="S33" s="958">
        <f>SUM('[4]HAVA SPORLARI'!J27)</f>
        <v>0</v>
      </c>
      <c r="T33" s="959">
        <f>SUM('[4]HAVA SPORLARI'!K27)</f>
        <v>0</v>
      </c>
      <c r="U33" s="957"/>
      <c r="V33" s="958"/>
      <c r="W33" s="959"/>
      <c r="X33" s="961"/>
      <c r="Y33" s="958"/>
      <c r="Z33" s="959"/>
      <c r="AA33" s="961"/>
      <c r="AB33" s="958"/>
      <c r="AC33" s="959"/>
      <c r="AD33" s="961"/>
      <c r="AE33" s="958"/>
      <c r="AF33" s="959"/>
      <c r="AG33" s="961"/>
      <c r="AH33" s="958"/>
      <c r="AI33" s="959"/>
      <c r="AJ33" s="961">
        <f>SUM('[4]HAVA SPORLARI'!I54)</f>
        <v>0</v>
      </c>
      <c r="AK33" s="958">
        <f>SUM('[4]HAVA SPORLARI'!J54)</f>
        <v>0</v>
      </c>
      <c r="AL33" s="959">
        <f>SUM('[4]HAVA SPORLARI'!K54)</f>
        <v>3</v>
      </c>
      <c r="AM33" s="957">
        <f t="shared" si="0"/>
        <v>0</v>
      </c>
      <c r="AN33" s="949">
        <f t="shared" si="0"/>
        <v>0</v>
      </c>
      <c r="AO33" s="953">
        <f t="shared" si="0"/>
        <v>3</v>
      </c>
      <c r="AP33" s="954">
        <f t="shared" si="1"/>
        <v>3</v>
      </c>
    </row>
    <row r="34" spans="1:42">
      <c r="A34" s="955">
        <v>31</v>
      </c>
      <c r="B34" s="994" t="s">
        <v>1532</v>
      </c>
      <c r="C34" s="961">
        <f>SUM([4]HENTBOL!I9)</f>
        <v>0</v>
      </c>
      <c r="D34" s="958">
        <f>SUM([4]HENTBOL!J9)</f>
        <v>0</v>
      </c>
      <c r="E34" s="959">
        <f>SUM([4]HENTBOL!K9)</f>
        <v>0</v>
      </c>
      <c r="F34" s="951"/>
      <c r="G34" s="949"/>
      <c r="H34" s="960"/>
      <c r="I34" s="961">
        <f>SUM([4]HENTBOL!I17)</f>
        <v>0</v>
      </c>
      <c r="J34" s="958">
        <f>SUM([4]HENTBOL!J17)</f>
        <v>0</v>
      </c>
      <c r="K34" s="959">
        <f>SUM([4]HENTBOL!K17)</f>
        <v>0</v>
      </c>
      <c r="L34" s="961"/>
      <c r="M34" s="958"/>
      <c r="N34" s="960"/>
      <c r="O34" s="961">
        <f>SUM([4]HENTBOL!I23)</f>
        <v>0</v>
      </c>
      <c r="P34" s="958">
        <f>SUM([4]HENTBOL!J23)</f>
        <v>0</v>
      </c>
      <c r="Q34" s="959">
        <f>SUM([4]HENTBOL!K23)</f>
        <v>0</v>
      </c>
      <c r="R34" s="961">
        <f>SUM([4]HENTBOL!I29)</f>
        <v>0</v>
      </c>
      <c r="S34" s="958">
        <f>SUM([4]HENTBOL!J29)</f>
        <v>0</v>
      </c>
      <c r="T34" s="959">
        <f>SUM([4]HENTBOL!K29)</f>
        <v>0</v>
      </c>
      <c r="U34" s="957"/>
      <c r="V34" s="958"/>
      <c r="W34" s="959"/>
      <c r="X34" s="961">
        <f>SUM([4]HENTBOL!I39)</f>
        <v>1</v>
      </c>
      <c r="Y34" s="958">
        <f>SUM([4]HENTBOL!J39)</f>
        <v>1</v>
      </c>
      <c r="Z34" s="959">
        <f>SUM([4]HENTBOL!K39)</f>
        <v>0</v>
      </c>
      <c r="AA34" s="961">
        <f>SUM([4]HENTBOL!I45)</f>
        <v>0</v>
      </c>
      <c r="AB34" s="958">
        <f>SUM([4]HENTBOL!J45)</f>
        <v>0</v>
      </c>
      <c r="AC34" s="959">
        <f>SUM([4]HENTBOL!K45)</f>
        <v>0</v>
      </c>
      <c r="AD34" s="961">
        <f>SUM([4]HENTBOL!I51)</f>
        <v>0</v>
      </c>
      <c r="AE34" s="958">
        <f>SUM([4]HENTBOL!J51)</f>
        <v>0</v>
      </c>
      <c r="AF34" s="959">
        <f>SUM([4]HENTBOL!K51)</f>
        <v>0</v>
      </c>
      <c r="AG34" s="961"/>
      <c r="AH34" s="958"/>
      <c r="AI34" s="959"/>
      <c r="AJ34" s="961">
        <f>SUM([4]HENTBOL!I78)</f>
        <v>0</v>
      </c>
      <c r="AK34" s="958">
        <f>SUM([4]HENTBOL!J78)</f>
        <v>0</v>
      </c>
      <c r="AL34" s="959">
        <f>SUM([4]HENTBOL!K78)</f>
        <v>1</v>
      </c>
      <c r="AM34" s="957">
        <f t="shared" si="0"/>
        <v>1</v>
      </c>
      <c r="AN34" s="949">
        <f t="shared" si="0"/>
        <v>1</v>
      </c>
      <c r="AO34" s="953">
        <f t="shared" si="0"/>
        <v>1</v>
      </c>
      <c r="AP34" s="954">
        <f>AM34+AN34+AO34</f>
        <v>3</v>
      </c>
    </row>
    <row r="35" spans="1:42">
      <c r="A35" s="955">
        <v>32</v>
      </c>
      <c r="B35" s="994" t="s">
        <v>8296</v>
      </c>
      <c r="C35" s="961"/>
      <c r="D35" s="958"/>
      <c r="E35" s="959"/>
      <c r="F35" s="951"/>
      <c r="G35" s="949"/>
      <c r="H35" s="960"/>
      <c r="I35" s="961"/>
      <c r="J35" s="958"/>
      <c r="K35" s="959"/>
      <c r="L35" s="961"/>
      <c r="M35" s="958"/>
      <c r="N35" s="960"/>
      <c r="O35" s="961"/>
      <c r="P35" s="958"/>
      <c r="Q35" s="959"/>
      <c r="R35" s="961"/>
      <c r="S35" s="958"/>
      <c r="T35" s="959"/>
      <c r="U35" s="957"/>
      <c r="V35" s="958"/>
      <c r="W35" s="959"/>
      <c r="X35" s="961"/>
      <c r="Y35" s="958"/>
      <c r="Z35" s="959"/>
      <c r="AA35" s="961"/>
      <c r="AB35" s="958"/>
      <c r="AC35" s="959"/>
      <c r="AD35" s="961"/>
      <c r="AE35" s="958"/>
      <c r="AF35" s="959"/>
      <c r="AG35" s="961"/>
      <c r="AH35" s="958"/>
      <c r="AI35" s="959"/>
      <c r="AJ35" s="961"/>
      <c r="AK35" s="958"/>
      <c r="AL35" s="959"/>
      <c r="AM35" s="957"/>
      <c r="AN35" s="949"/>
      <c r="AO35" s="953"/>
      <c r="AP35" s="954">
        <f>AM35+AN35+AO35</f>
        <v>0</v>
      </c>
    </row>
    <row r="36" spans="1:42">
      <c r="A36" s="955">
        <v>33</v>
      </c>
      <c r="B36" s="994" t="s">
        <v>4010</v>
      </c>
      <c r="C36" s="961">
        <f>SUM([4]HOKEY!I9)</f>
        <v>0</v>
      </c>
      <c r="D36" s="958">
        <f>SUM([4]HOKEY!J9)</f>
        <v>0</v>
      </c>
      <c r="E36" s="959">
        <f>SUM([4]HOKEY!K9)</f>
        <v>0</v>
      </c>
      <c r="F36" s="951"/>
      <c r="G36" s="949"/>
      <c r="H36" s="960"/>
      <c r="I36" s="961">
        <f>SUM([4]HOKEY!I16)</f>
        <v>0</v>
      </c>
      <c r="J36" s="958">
        <f>SUM([4]HOKEY!J16)</f>
        <v>0</v>
      </c>
      <c r="K36" s="959">
        <f>SUM([4]HOKEY!K16)</f>
        <v>0</v>
      </c>
      <c r="L36" s="961"/>
      <c r="M36" s="958"/>
      <c r="N36" s="960"/>
      <c r="O36" s="961">
        <f>SUM([4]HOKEY!I24)</f>
        <v>0</v>
      </c>
      <c r="P36" s="958">
        <f>SUM([4]HOKEY!J24)</f>
        <v>0</v>
      </c>
      <c r="Q36" s="959">
        <f>SUM([4]HOKEY!K24)</f>
        <v>0</v>
      </c>
      <c r="R36" s="961">
        <f>SUM([4]HOKEY!I31)</f>
        <v>0</v>
      </c>
      <c r="S36" s="958">
        <f>SUM([4]HOKEY!J31)</f>
        <v>0</v>
      </c>
      <c r="T36" s="959">
        <f>SUM([4]HOKEY!K31)</f>
        <v>0</v>
      </c>
      <c r="U36" s="957"/>
      <c r="V36" s="958"/>
      <c r="W36" s="959"/>
      <c r="X36" s="961">
        <f>SUM([4]HOKEY!I36)</f>
        <v>0</v>
      </c>
      <c r="Y36" s="958">
        <f>SUM([4]HOKEY!J36)</f>
        <v>0</v>
      </c>
      <c r="Z36" s="959">
        <f>SUM([4]HOKEY!K36)</f>
        <v>0</v>
      </c>
      <c r="AA36" s="961">
        <f>SUM([4]HOKEY!I42)</f>
        <v>0</v>
      </c>
      <c r="AB36" s="958">
        <f>SUM([4]HOKEY!J42)</f>
        <v>0</v>
      </c>
      <c r="AC36" s="959">
        <f>SUM([4]HOKEY!K42)</f>
        <v>0</v>
      </c>
      <c r="AD36" s="961">
        <f>SUM([4]HOKEY!I47)</f>
        <v>0</v>
      </c>
      <c r="AE36" s="958">
        <f>SUM([4]HOKEY!J47)</f>
        <v>0</v>
      </c>
      <c r="AF36" s="959">
        <f>SUM([4]HOKEY!K47)</f>
        <v>0</v>
      </c>
      <c r="AG36" s="961"/>
      <c r="AH36" s="958"/>
      <c r="AI36" s="959"/>
      <c r="AJ36" s="961">
        <f>SUM([4]HOKEY!I65)</f>
        <v>2</v>
      </c>
      <c r="AK36" s="958">
        <f>SUM([4]HOKEY!J65)</f>
        <v>1</v>
      </c>
      <c r="AL36" s="959">
        <f>SUM([4]HOKEY!K65)</f>
        <v>2</v>
      </c>
      <c r="AM36" s="957">
        <f t="shared" si="0"/>
        <v>2</v>
      </c>
      <c r="AN36" s="949">
        <f t="shared" si="0"/>
        <v>1</v>
      </c>
      <c r="AO36" s="953">
        <f t="shared" si="0"/>
        <v>2</v>
      </c>
      <c r="AP36" s="954">
        <f t="shared" si="1"/>
        <v>5</v>
      </c>
    </row>
    <row r="37" spans="1:42">
      <c r="A37" s="955">
        <v>34</v>
      </c>
      <c r="B37" s="994" t="s">
        <v>1471</v>
      </c>
      <c r="C37" s="961"/>
      <c r="D37" s="958"/>
      <c r="E37" s="959"/>
      <c r="F37" s="951">
        <f>SUM('[4]İŞİTME ENGELLİLER'!I9)</f>
        <v>0</v>
      </c>
      <c r="G37" s="949">
        <f>SUM('[4]İŞİTME ENGELLİLER'!J9)</f>
        <v>0</v>
      </c>
      <c r="H37" s="960">
        <f>SUM('[4]İŞİTME ENGELLİLER'!K9)</f>
        <v>0</v>
      </c>
      <c r="I37" s="961">
        <f>SUM('[4]İŞİTME ENGELLİLER'!I16)</f>
        <v>0</v>
      </c>
      <c r="J37" s="958">
        <f>SUM('[4]İŞİTME ENGELLİLER'!J16)</f>
        <v>1</v>
      </c>
      <c r="K37" s="959">
        <f>SUM('[4]İŞİTME ENGELLİLER'!K16)</f>
        <v>0</v>
      </c>
      <c r="L37" s="961"/>
      <c r="M37" s="958"/>
      <c r="N37" s="960"/>
      <c r="O37" s="961">
        <f>SUM('[4]İŞİTME ENGELLİLER'!I31)</f>
        <v>3</v>
      </c>
      <c r="P37" s="958">
        <f>SUM('[4]İŞİTME ENGELLİLER'!J31)</f>
        <v>3</v>
      </c>
      <c r="Q37" s="959">
        <f>SUM('[4]İŞİTME ENGELLİLER'!K31)</f>
        <v>5</v>
      </c>
      <c r="R37" s="961">
        <f>SUM('[4]İŞİTME ENGELLİLER'!I39)</f>
        <v>0</v>
      </c>
      <c r="S37" s="958">
        <f>SUM('[4]İŞİTME ENGELLİLER'!J39)</f>
        <v>0</v>
      </c>
      <c r="T37" s="959">
        <f>SUM('[4]İŞİTME ENGELLİLER'!K39)</f>
        <v>0</v>
      </c>
      <c r="U37" s="957"/>
      <c r="V37" s="958"/>
      <c r="W37" s="959"/>
      <c r="X37" s="961"/>
      <c r="Y37" s="958"/>
      <c r="Z37" s="959"/>
      <c r="AA37" s="961"/>
      <c r="AB37" s="958"/>
      <c r="AC37" s="959"/>
      <c r="AD37" s="961"/>
      <c r="AE37" s="958"/>
      <c r="AF37" s="959"/>
      <c r="AG37" s="961">
        <f>SUM('[4]İŞİTME ENGELLİLER'!I109)</f>
        <v>8</v>
      </c>
      <c r="AH37" s="958">
        <f>SUM('[4]İŞİTME ENGELLİLER'!J109)</f>
        <v>19</v>
      </c>
      <c r="AI37" s="959">
        <f>SUM('[4]İŞİTME ENGELLİLER'!K109)</f>
        <v>17</v>
      </c>
      <c r="AJ37" s="961">
        <f>SUM('[4]İŞİTME ENGELLİLER'!I118)</f>
        <v>0</v>
      </c>
      <c r="AK37" s="958">
        <f>SUM('[4]İŞİTME ENGELLİLER'!J118)</f>
        <v>0</v>
      </c>
      <c r="AL37" s="959">
        <f>SUM('[4]İŞİTME ENGELLİLER'!K118)</f>
        <v>0</v>
      </c>
      <c r="AM37" s="957">
        <f t="shared" si="0"/>
        <v>11</v>
      </c>
      <c r="AN37" s="949">
        <f t="shared" si="0"/>
        <v>23</v>
      </c>
      <c r="AO37" s="953">
        <f t="shared" si="0"/>
        <v>22</v>
      </c>
      <c r="AP37" s="954">
        <f t="shared" si="1"/>
        <v>56</v>
      </c>
    </row>
    <row r="38" spans="1:42">
      <c r="A38" s="955">
        <v>35</v>
      </c>
      <c r="B38" s="994" t="s">
        <v>8297</v>
      </c>
      <c r="C38" s="961"/>
      <c r="D38" s="958"/>
      <c r="E38" s="959"/>
      <c r="F38" s="951"/>
      <c r="G38" s="949"/>
      <c r="H38" s="960"/>
      <c r="I38" s="961"/>
      <c r="J38" s="958"/>
      <c r="K38" s="959"/>
      <c r="L38" s="961"/>
      <c r="M38" s="958"/>
      <c r="N38" s="960"/>
      <c r="O38" s="961"/>
      <c r="P38" s="958"/>
      <c r="Q38" s="959"/>
      <c r="R38" s="961"/>
      <c r="S38" s="958"/>
      <c r="T38" s="959"/>
      <c r="U38" s="957"/>
      <c r="V38" s="958"/>
      <c r="W38" s="959"/>
      <c r="X38" s="961"/>
      <c r="Y38" s="958"/>
      <c r="Z38" s="959"/>
      <c r="AA38" s="961"/>
      <c r="AB38" s="958"/>
      <c r="AC38" s="959"/>
      <c r="AD38" s="961"/>
      <c r="AE38" s="958"/>
      <c r="AF38" s="959"/>
      <c r="AG38" s="961"/>
      <c r="AH38" s="958"/>
      <c r="AI38" s="959"/>
      <c r="AJ38" s="961"/>
      <c r="AK38" s="958"/>
      <c r="AL38" s="959"/>
      <c r="AM38" s="957"/>
      <c r="AN38" s="949"/>
      <c r="AO38" s="953"/>
      <c r="AP38" s="954">
        <f>AM38+AN38+AO38</f>
        <v>0</v>
      </c>
    </row>
    <row r="39" spans="1:42">
      <c r="A39" s="955">
        <v>36</v>
      </c>
      <c r="B39" s="992" t="s">
        <v>8298</v>
      </c>
      <c r="C39" s="961">
        <f>SUM([4]JUDO!I9)</f>
        <v>0</v>
      </c>
      <c r="D39" s="958">
        <f>SUM([4]JUDO!J9)</f>
        <v>0</v>
      </c>
      <c r="E39" s="959">
        <f>SUM([4]JUDO!K9)</f>
        <v>0</v>
      </c>
      <c r="F39" s="951"/>
      <c r="G39" s="949"/>
      <c r="H39" s="960"/>
      <c r="I39" s="961">
        <f>SUM([4]JUDO!I25)</f>
        <v>2</v>
      </c>
      <c r="J39" s="958">
        <f>SUM([4]JUDO!J25)</f>
        <v>5</v>
      </c>
      <c r="K39" s="959">
        <f>SUM([4]JUDO!K25)</f>
        <v>4</v>
      </c>
      <c r="L39" s="961"/>
      <c r="M39" s="958"/>
      <c r="N39" s="960"/>
      <c r="O39" s="961">
        <f>SUM([4]JUDO!I53)</f>
        <v>7</v>
      </c>
      <c r="P39" s="958">
        <f>SUM([4]JUDO!J53)</f>
        <v>7</v>
      </c>
      <c r="Q39" s="959">
        <f>SUM([4]JUDO!K53)</f>
        <v>6</v>
      </c>
      <c r="R39" s="961">
        <f>SUM([4]JUDO!I160)</f>
        <v>29</v>
      </c>
      <c r="S39" s="958">
        <f>SUM([4]JUDO!J160)</f>
        <v>28</v>
      </c>
      <c r="T39" s="959">
        <f>SUM([4]JUDO!K160)</f>
        <v>36</v>
      </c>
      <c r="U39" s="957"/>
      <c r="V39" s="958"/>
      <c r="W39" s="959"/>
      <c r="X39" s="961">
        <f>SUM([4]JUDO!I177)</f>
        <v>6</v>
      </c>
      <c r="Y39" s="958">
        <f>SUM([4]JUDO!J177)</f>
        <v>2</v>
      </c>
      <c r="Z39" s="959">
        <f>SUM([4]JUDO!K177)</f>
        <v>5</v>
      </c>
      <c r="AA39" s="961">
        <f>SUM([4]JUDO!I185)</f>
        <v>1</v>
      </c>
      <c r="AB39" s="958">
        <f>SUM([4]JUDO!J185)</f>
        <v>1</v>
      </c>
      <c r="AC39" s="959">
        <f>SUM([4]JUDO!K185)</f>
        <v>0</v>
      </c>
      <c r="AD39" s="961">
        <f>SUM([4]JUDO!I194)</f>
        <v>3</v>
      </c>
      <c r="AE39" s="958">
        <f>SUM([4]JUDO!J194)</f>
        <v>0</v>
      </c>
      <c r="AF39" s="959">
        <f>SUM([4]JUDO!K194)</f>
        <v>1</v>
      </c>
      <c r="AG39" s="961"/>
      <c r="AH39" s="958"/>
      <c r="AI39" s="959"/>
      <c r="AJ39" s="961">
        <f>SUM([4]JUDO!I289)</f>
        <v>27</v>
      </c>
      <c r="AK39" s="958">
        <f>SUM([4]JUDO!J289)</f>
        <v>27</v>
      </c>
      <c r="AL39" s="959">
        <f>SUM([4]JUDO!K289)</f>
        <v>41</v>
      </c>
      <c r="AM39" s="957">
        <f t="shared" si="0"/>
        <v>75</v>
      </c>
      <c r="AN39" s="949">
        <f t="shared" si="0"/>
        <v>70</v>
      </c>
      <c r="AO39" s="953">
        <f t="shared" si="0"/>
        <v>93</v>
      </c>
      <c r="AP39" s="954">
        <f t="shared" si="1"/>
        <v>238</v>
      </c>
    </row>
    <row r="40" spans="1:42">
      <c r="A40" s="955">
        <v>37</v>
      </c>
      <c r="B40" s="992" t="s">
        <v>1574</v>
      </c>
      <c r="C40" s="961">
        <f>SUM([4]KANO!I9)</f>
        <v>0</v>
      </c>
      <c r="D40" s="958">
        <f>SUM([4]KANO!J9)</f>
        <v>0</v>
      </c>
      <c r="E40" s="959">
        <f>SUM([4]KANO!K9)</f>
        <v>0</v>
      </c>
      <c r="F40" s="951"/>
      <c r="G40" s="949"/>
      <c r="H40" s="960"/>
      <c r="I40" s="961">
        <f>SUM([4]KANO!I17)</f>
        <v>0</v>
      </c>
      <c r="J40" s="958">
        <f>SUM([4]KANO!J17)</f>
        <v>0</v>
      </c>
      <c r="K40" s="959">
        <f>SUM([4]KANO!K17)</f>
        <v>0</v>
      </c>
      <c r="L40" s="961"/>
      <c r="M40" s="958"/>
      <c r="N40" s="960"/>
      <c r="O40" s="961">
        <f>SUM([4]KANO!I25)</f>
        <v>0</v>
      </c>
      <c r="P40" s="958">
        <f>SUM([4]KANO!J25)</f>
        <v>0</v>
      </c>
      <c r="Q40" s="959">
        <f>SUM([4]KANO!K25)</f>
        <v>0</v>
      </c>
      <c r="R40" s="961">
        <f>SUM([4]KANO!I33)</f>
        <v>0</v>
      </c>
      <c r="S40" s="958">
        <f>SUM([4]KANO!J33)</f>
        <v>0</v>
      </c>
      <c r="T40" s="959">
        <f>SUM([4]KANO!K33)</f>
        <v>0</v>
      </c>
      <c r="U40" s="957"/>
      <c r="V40" s="958"/>
      <c r="W40" s="959"/>
      <c r="X40" s="961">
        <f>SUM([4]KANO!I39)</f>
        <v>0</v>
      </c>
      <c r="Y40" s="958">
        <f>SUM([4]KANO!J39)</f>
        <v>0</v>
      </c>
      <c r="Z40" s="959">
        <f>SUM([4]KANO!K39)</f>
        <v>0</v>
      </c>
      <c r="AA40" s="961">
        <f>SUM([4]KANO!I45)</f>
        <v>0</v>
      </c>
      <c r="AB40" s="958">
        <f>SUM([4]KANO!J45)</f>
        <v>0</v>
      </c>
      <c r="AC40" s="959">
        <f>SUM([4]KANO!K45)</f>
        <v>0</v>
      </c>
      <c r="AD40" s="961">
        <f>SUM([4]KANO!I50)</f>
        <v>0</v>
      </c>
      <c r="AE40" s="958">
        <f>SUM([4]KANO!J50)</f>
        <v>0</v>
      </c>
      <c r="AF40" s="959">
        <f>SUM([4]KANO!K50)</f>
        <v>0</v>
      </c>
      <c r="AG40" s="961"/>
      <c r="AH40" s="958"/>
      <c r="AI40" s="959"/>
      <c r="AJ40" s="961">
        <f>SUM([4]KANO!I97)</f>
        <v>19</v>
      </c>
      <c r="AK40" s="958">
        <f>SUM([4]KANO!J97)</f>
        <v>5</v>
      </c>
      <c r="AL40" s="959">
        <f>SUM([4]KANO!K97)</f>
        <v>2</v>
      </c>
      <c r="AM40" s="957">
        <f t="shared" si="0"/>
        <v>19</v>
      </c>
      <c r="AN40" s="949">
        <f t="shared" si="0"/>
        <v>5</v>
      </c>
      <c r="AO40" s="953">
        <f t="shared" si="0"/>
        <v>2</v>
      </c>
      <c r="AP40" s="954">
        <f t="shared" si="1"/>
        <v>26</v>
      </c>
    </row>
    <row r="41" spans="1:42">
      <c r="A41" s="955">
        <v>38</v>
      </c>
      <c r="B41" s="992" t="s">
        <v>1472</v>
      </c>
      <c r="C41" s="961">
        <f>SUM([4]KARATE!I9)</f>
        <v>0</v>
      </c>
      <c r="D41" s="958">
        <f>SUM([4]KARATE!J9)</f>
        <v>0</v>
      </c>
      <c r="E41" s="959">
        <f>SUM([4]KARATE!K9)</f>
        <v>0</v>
      </c>
      <c r="F41" s="951"/>
      <c r="G41" s="949"/>
      <c r="H41" s="960"/>
      <c r="I41" s="961">
        <f>SUM([4]KARATE!I32)</f>
        <v>4</v>
      </c>
      <c r="J41" s="958">
        <f>SUM([4]KARATE!J32)</f>
        <v>5</v>
      </c>
      <c r="K41" s="959">
        <f>SUM([4]KARATE!K32)</f>
        <v>3</v>
      </c>
      <c r="L41" s="961"/>
      <c r="M41" s="958"/>
      <c r="N41" s="960"/>
      <c r="O41" s="961">
        <f>SUM([4]KARATE!I153)</f>
        <v>19</v>
      </c>
      <c r="P41" s="958">
        <f>SUM([4]KARATE!J153)</f>
        <v>10</v>
      </c>
      <c r="Q41" s="959">
        <f>SUM([4]KARATE!K153)</f>
        <v>13</v>
      </c>
      <c r="R41" s="961">
        <f>SUM([4]KARATE!I204)</f>
        <v>17</v>
      </c>
      <c r="S41" s="958">
        <f>SUM([4]KARATE!J204)</f>
        <v>14</v>
      </c>
      <c r="T41" s="959">
        <f>SUM([4]KARATE!K204)</f>
        <v>6</v>
      </c>
      <c r="U41" s="957"/>
      <c r="V41" s="958"/>
      <c r="W41" s="959"/>
      <c r="X41" s="961">
        <f>SUM([4]KARATE!I217)</f>
        <v>4</v>
      </c>
      <c r="Y41" s="958">
        <f>SUM([4]KARATE!J217)</f>
        <v>2</v>
      </c>
      <c r="Z41" s="959">
        <f>SUM([4]KARATE!K217)</f>
        <v>4</v>
      </c>
      <c r="AA41" s="961">
        <f>SUM([4]KARATE!I223)</f>
        <v>0</v>
      </c>
      <c r="AB41" s="958">
        <f>SUM([4]KARATE!J223)</f>
        <v>0</v>
      </c>
      <c r="AC41" s="959">
        <f>SUM([4]KARATE!K223)</f>
        <v>0</v>
      </c>
      <c r="AD41" s="961">
        <f>SUM([4]KARATE!I232)</f>
        <v>1</v>
      </c>
      <c r="AE41" s="958">
        <f>SUM([4]KARATE!J232)</f>
        <v>0</v>
      </c>
      <c r="AF41" s="959">
        <f>SUM([4]KARATE!K232)</f>
        <v>4</v>
      </c>
      <c r="AG41" s="961"/>
      <c r="AH41" s="958"/>
      <c r="AI41" s="959"/>
      <c r="AJ41" s="961">
        <f>SUM([4]KARATE!I322)</f>
        <v>5</v>
      </c>
      <c r="AK41" s="958">
        <f>SUM([4]KARATE!J322)</f>
        <v>13</v>
      </c>
      <c r="AL41" s="959">
        <f>SUM([4]KARATE!K322)</f>
        <v>11</v>
      </c>
      <c r="AM41" s="957">
        <f t="shared" si="0"/>
        <v>50</v>
      </c>
      <c r="AN41" s="949">
        <f t="shared" si="0"/>
        <v>44</v>
      </c>
      <c r="AO41" s="953">
        <f t="shared" si="0"/>
        <v>41</v>
      </c>
      <c r="AP41" s="954">
        <f t="shared" si="1"/>
        <v>135</v>
      </c>
    </row>
    <row r="42" spans="1:42">
      <c r="A42" s="955">
        <v>39</v>
      </c>
      <c r="B42" s="992" t="s">
        <v>1505</v>
      </c>
      <c r="C42" s="961">
        <f>SUM([4]KAYAK!I9)</f>
        <v>0</v>
      </c>
      <c r="D42" s="958">
        <f>SUM([4]KAYAK!J9)</f>
        <v>0</v>
      </c>
      <c r="E42" s="959">
        <f>SUM([4]KAYAK!K9)</f>
        <v>0</v>
      </c>
      <c r="F42" s="951"/>
      <c r="G42" s="949"/>
      <c r="H42" s="960"/>
      <c r="I42" s="961">
        <f>SUM([4]KAYAK!I15)</f>
        <v>0</v>
      </c>
      <c r="J42" s="958">
        <f>SUM([4]KAYAK!J15)</f>
        <v>0</v>
      </c>
      <c r="K42" s="959">
        <f>SUM([4]KAYAK!K15)</f>
        <v>0</v>
      </c>
      <c r="L42" s="961"/>
      <c r="M42" s="958"/>
      <c r="N42" s="960"/>
      <c r="O42" s="961">
        <f>SUM([4]KAYAK!I21)</f>
        <v>0</v>
      </c>
      <c r="P42" s="958">
        <f>SUM([4]KAYAK!J21)</f>
        <v>0</v>
      </c>
      <c r="Q42" s="959">
        <f>SUM([4]KAYAK!K21)</f>
        <v>0</v>
      </c>
      <c r="R42" s="961">
        <f>SUM([4]KAYAK!I29)</f>
        <v>0</v>
      </c>
      <c r="S42" s="958">
        <f>SUM([4]KAYAK!J29)</f>
        <v>0</v>
      </c>
      <c r="T42" s="959">
        <f>SUM([4]KAYAK!K29)</f>
        <v>0</v>
      </c>
      <c r="U42" s="957"/>
      <c r="V42" s="958"/>
      <c r="W42" s="959"/>
      <c r="X42" s="961">
        <f>SUM([4]KAYAK!I34)</f>
        <v>0</v>
      </c>
      <c r="Y42" s="958">
        <f>SUM([4]KAYAK!J34)</f>
        <v>0</v>
      </c>
      <c r="Z42" s="959">
        <f>SUM([4]KAYAK!K34)</f>
        <v>0</v>
      </c>
      <c r="AA42" s="961">
        <f>SUM([4]KAYAK!I40)</f>
        <v>0</v>
      </c>
      <c r="AB42" s="958">
        <f>SUM([4]KAYAK!J40)</f>
        <v>0</v>
      </c>
      <c r="AC42" s="959">
        <f>SUM([4]KAYAK!K40)</f>
        <v>0</v>
      </c>
      <c r="AD42" s="961">
        <f>SUM([4]KAYAK!I45)</f>
        <v>0</v>
      </c>
      <c r="AE42" s="958">
        <f>SUM([4]KAYAK!J45)</f>
        <v>0</v>
      </c>
      <c r="AF42" s="959">
        <f>SUM([4]KAYAK!K45)</f>
        <v>0</v>
      </c>
      <c r="AG42" s="961"/>
      <c r="AH42" s="958"/>
      <c r="AI42" s="959"/>
      <c r="AJ42" s="961">
        <f>SUM([4]KAYAK!I107)</f>
        <v>12</v>
      </c>
      <c r="AK42" s="958">
        <f>SUM([4]KAYAK!J107)</f>
        <v>12</v>
      </c>
      <c r="AL42" s="959">
        <f>SUM([4]KAYAK!K107)</f>
        <v>11</v>
      </c>
      <c r="AM42" s="957">
        <f t="shared" si="0"/>
        <v>12</v>
      </c>
      <c r="AN42" s="949">
        <f t="shared" si="0"/>
        <v>12</v>
      </c>
      <c r="AO42" s="953">
        <f t="shared" si="0"/>
        <v>11</v>
      </c>
      <c r="AP42" s="954">
        <f t="shared" si="1"/>
        <v>35</v>
      </c>
    </row>
    <row r="43" spans="1:42">
      <c r="A43" s="955">
        <v>40</v>
      </c>
      <c r="B43" s="992" t="s">
        <v>13342</v>
      </c>
      <c r="C43" s="961"/>
      <c r="D43" s="958"/>
      <c r="E43" s="959"/>
      <c r="F43" s="951"/>
      <c r="G43" s="949"/>
      <c r="H43" s="960"/>
      <c r="I43" s="961"/>
      <c r="J43" s="958"/>
      <c r="K43" s="959"/>
      <c r="L43" s="961"/>
      <c r="M43" s="958"/>
      <c r="N43" s="960"/>
      <c r="O43" s="961"/>
      <c r="P43" s="958"/>
      <c r="Q43" s="959"/>
      <c r="R43" s="961"/>
      <c r="S43" s="958"/>
      <c r="T43" s="959"/>
      <c r="U43" s="957"/>
      <c r="V43" s="958"/>
      <c r="W43" s="959"/>
      <c r="X43" s="961"/>
      <c r="Y43" s="958"/>
      <c r="Z43" s="959"/>
      <c r="AA43" s="961"/>
      <c r="AB43" s="958"/>
      <c r="AC43" s="959"/>
      <c r="AD43" s="961"/>
      <c r="AE43" s="958"/>
      <c r="AF43" s="959"/>
      <c r="AG43" s="961"/>
      <c r="AH43" s="958"/>
      <c r="AI43" s="959"/>
      <c r="AJ43" s="961"/>
      <c r="AK43" s="958"/>
      <c r="AL43" s="959"/>
      <c r="AM43" s="957"/>
      <c r="AN43" s="949"/>
      <c r="AO43" s="953"/>
      <c r="AP43" s="954">
        <f t="shared" si="1"/>
        <v>0</v>
      </c>
    </row>
    <row r="44" spans="1:42">
      <c r="A44" s="955">
        <v>41</v>
      </c>
      <c r="B44" s="992" t="s">
        <v>2002</v>
      </c>
      <c r="C44" s="961"/>
      <c r="D44" s="958"/>
      <c r="E44" s="959"/>
      <c r="F44" s="951"/>
      <c r="G44" s="949"/>
      <c r="H44" s="960"/>
      <c r="I44" s="961">
        <f>SUM('[4]KİCK BOKS'!I72)</f>
        <v>15</v>
      </c>
      <c r="J44" s="958">
        <f>SUM('[4]KİCK BOKS'!J72)</f>
        <v>6</v>
      </c>
      <c r="K44" s="959">
        <f>SUM('[4]KİCK BOKS'!K72)</f>
        <v>28</v>
      </c>
      <c r="L44" s="961"/>
      <c r="M44" s="958"/>
      <c r="N44" s="960"/>
      <c r="O44" s="961">
        <f>SUM('[4]KİCK BOKS'!I157)</f>
        <v>19</v>
      </c>
      <c r="P44" s="958">
        <f>SUM('[4]KİCK BOKS'!J157)</f>
        <v>20</v>
      </c>
      <c r="Q44" s="959">
        <f>SUM('[4]KİCK BOKS'!K157)</f>
        <v>27</v>
      </c>
      <c r="R44" s="961">
        <f>SUM('[4]KİCK BOKS'!I165)</f>
        <v>0</v>
      </c>
      <c r="S44" s="958">
        <f>SUM('[4]KİCK BOKS'!J165)</f>
        <v>0</v>
      </c>
      <c r="T44" s="959">
        <f>SUM('[4]KİCK BOKS'!K165)</f>
        <v>0</v>
      </c>
      <c r="U44" s="957"/>
      <c r="V44" s="958"/>
      <c r="W44" s="959"/>
      <c r="X44" s="961">
        <f>SUM('[4]KİCK BOKS'!I195)</f>
        <v>18</v>
      </c>
      <c r="Y44" s="958">
        <f>SUM('[4]KİCK BOKS'!J195)</f>
        <v>5</v>
      </c>
      <c r="Z44" s="959">
        <f>SUM('[4]KİCK BOKS'!K195)</f>
        <v>4</v>
      </c>
      <c r="AA44" s="961">
        <f>SUM('[4]KİCK BOKS'!I201)</f>
        <v>0</v>
      </c>
      <c r="AB44" s="958">
        <f>SUM('[4]KİCK BOKS'!J201)</f>
        <v>0</v>
      </c>
      <c r="AC44" s="959">
        <f>SUM('[4]KİCK BOKS'!K201)</f>
        <v>0</v>
      </c>
      <c r="AD44" s="961">
        <f>SUM('[4]KİCK BOKS'!I208)</f>
        <v>0</v>
      </c>
      <c r="AE44" s="958">
        <f>SUM('[4]KİCK BOKS'!J208)</f>
        <v>0</v>
      </c>
      <c r="AF44" s="959">
        <f>SUM('[4]KİCK BOKS'!K208)</f>
        <v>0</v>
      </c>
      <c r="AG44" s="961"/>
      <c r="AH44" s="958"/>
      <c r="AI44" s="959"/>
      <c r="AJ44" s="961">
        <f>SUM('[4]KİCK BOKS'!I1305)</f>
        <v>180</v>
      </c>
      <c r="AK44" s="958">
        <f>SUM('[4]KİCK BOKS'!J1305)</f>
        <v>233</v>
      </c>
      <c r="AL44" s="959">
        <f>SUM('[4]KİCK BOKS'!K1305)</f>
        <v>386</v>
      </c>
      <c r="AM44" s="957">
        <f t="shared" si="0"/>
        <v>232</v>
      </c>
      <c r="AN44" s="949">
        <f t="shared" si="0"/>
        <v>264</v>
      </c>
      <c r="AO44" s="953">
        <f t="shared" si="0"/>
        <v>445</v>
      </c>
      <c r="AP44" s="954">
        <f t="shared" si="1"/>
        <v>941</v>
      </c>
    </row>
    <row r="45" spans="1:42">
      <c r="A45" s="955">
        <v>42</v>
      </c>
      <c r="B45" s="992" t="s">
        <v>1459</v>
      </c>
      <c r="C45" s="961">
        <f>SUM([4]KÜREK!I9)</f>
        <v>0</v>
      </c>
      <c r="D45" s="958">
        <f>SUM([4]KÜREK!J9)</f>
        <v>0</v>
      </c>
      <c r="E45" s="959">
        <f>SUM([4]KÜREK!K9)</f>
        <v>0</v>
      </c>
      <c r="F45" s="951"/>
      <c r="G45" s="949"/>
      <c r="H45" s="960"/>
      <c r="I45" s="961">
        <f>SUM([4]KÜREK!I15)</f>
        <v>0</v>
      </c>
      <c r="J45" s="958">
        <f>SUM([4]KÜREK!J15)</f>
        <v>2</v>
      </c>
      <c r="K45" s="959">
        <f>SUM([4]KÜREK!K15)</f>
        <v>1</v>
      </c>
      <c r="L45" s="961"/>
      <c r="M45" s="958"/>
      <c r="N45" s="960"/>
      <c r="O45" s="961">
        <f>SUM([4]KÜREK!I25)</f>
        <v>3</v>
      </c>
      <c r="P45" s="958">
        <f>SUM([4]KÜREK!J25)</f>
        <v>1</v>
      </c>
      <c r="Q45" s="959">
        <f>SUM([4]KÜREK!K25)</f>
        <v>1</v>
      </c>
      <c r="R45" s="961">
        <f>SUM([4]KÜREK!I49)</f>
        <v>7</v>
      </c>
      <c r="S45" s="958">
        <f>SUM([4]KÜREK!J49)</f>
        <v>5</v>
      </c>
      <c r="T45" s="959">
        <f>SUM([4]KÜREK!K49)</f>
        <v>3</v>
      </c>
      <c r="U45" s="957"/>
      <c r="V45" s="958"/>
      <c r="W45" s="959"/>
      <c r="X45" s="961">
        <f>SUM([4]KÜREK!I55)</f>
        <v>0</v>
      </c>
      <c r="Y45" s="958">
        <f>SUM([4]KÜREK!J55)</f>
        <v>0</v>
      </c>
      <c r="Z45" s="959">
        <f>SUM([4]KÜREK!K55)</f>
        <v>0</v>
      </c>
      <c r="AA45" s="961">
        <f>SUM([4]KÜREK!I61)</f>
        <v>0</v>
      </c>
      <c r="AB45" s="958">
        <f>SUM([4]KÜREK!J61)</f>
        <v>0</v>
      </c>
      <c r="AC45" s="959">
        <f>SUM([4]KÜREK!K61)</f>
        <v>0</v>
      </c>
      <c r="AD45" s="961">
        <f>SUM([4]KÜREK!I68)</f>
        <v>0</v>
      </c>
      <c r="AE45" s="958">
        <f>SUM([4]KÜREK!J68)</f>
        <v>0</v>
      </c>
      <c r="AF45" s="959">
        <f>SUM([4]KÜREK!K68)</f>
        <v>0</v>
      </c>
      <c r="AG45" s="961"/>
      <c r="AH45" s="958"/>
      <c r="AI45" s="959"/>
      <c r="AJ45" s="961">
        <f>SUM([4]KÜREK!I104)</f>
        <v>5</v>
      </c>
      <c r="AK45" s="958">
        <f>SUM([4]KÜREK!J104)</f>
        <v>3</v>
      </c>
      <c r="AL45" s="959">
        <f>SUM([4]KÜREK!K104)</f>
        <v>0</v>
      </c>
      <c r="AM45" s="957">
        <f t="shared" si="0"/>
        <v>15</v>
      </c>
      <c r="AN45" s="949">
        <f t="shared" si="0"/>
        <v>11</v>
      </c>
      <c r="AO45" s="953">
        <f t="shared" si="0"/>
        <v>5</v>
      </c>
      <c r="AP45" s="954">
        <f t="shared" si="1"/>
        <v>31</v>
      </c>
    </row>
    <row r="46" spans="1:42">
      <c r="A46" s="955">
        <v>43</v>
      </c>
      <c r="B46" s="992" t="s">
        <v>1460</v>
      </c>
      <c r="C46" s="961">
        <f>SUM('[4]MASA TENİSİ'!I9)</f>
        <v>0</v>
      </c>
      <c r="D46" s="958">
        <f>SUM('[4]MASA TENİSİ'!J9)</f>
        <v>0</v>
      </c>
      <c r="E46" s="959">
        <f>SUM('[4]MASA TENİSİ'!K9)</f>
        <v>0</v>
      </c>
      <c r="F46" s="951"/>
      <c r="G46" s="949"/>
      <c r="H46" s="960"/>
      <c r="I46" s="961">
        <f>SUM('[4]MASA TENİSİ'!I16)</f>
        <v>0</v>
      </c>
      <c r="J46" s="958">
        <f>SUM('[4]MASA TENİSİ'!J16)</f>
        <v>0</v>
      </c>
      <c r="K46" s="959">
        <f>SUM('[4]MASA TENİSİ'!K16)</f>
        <v>0</v>
      </c>
      <c r="L46" s="961"/>
      <c r="M46" s="958"/>
      <c r="N46" s="960"/>
      <c r="O46" s="961">
        <f>SUM('[4]MASA TENİSİ'!I23)</f>
        <v>1</v>
      </c>
      <c r="P46" s="958">
        <f>SUM('[4]MASA TENİSİ'!J23)</f>
        <v>0</v>
      </c>
      <c r="Q46" s="959">
        <f>SUM('[4]MASA TENİSİ'!K23)</f>
        <v>2</v>
      </c>
      <c r="R46" s="961">
        <f>SUM('[4]MASA TENİSİ'!I44)</f>
        <v>2</v>
      </c>
      <c r="S46" s="958">
        <f>SUM('[4]MASA TENİSİ'!J44)</f>
        <v>7</v>
      </c>
      <c r="T46" s="959">
        <f>SUM('[4]MASA TENİSİ'!K44)</f>
        <v>6</v>
      </c>
      <c r="U46" s="957"/>
      <c r="V46" s="958"/>
      <c r="W46" s="959"/>
      <c r="X46" s="961">
        <f>SUM('[4]MASA TENİSİ'!I51)</f>
        <v>1</v>
      </c>
      <c r="Y46" s="958">
        <f>SUM('[4]MASA TENİSİ'!J51)</f>
        <v>1</v>
      </c>
      <c r="Z46" s="959">
        <f>SUM('[4]MASA TENİSİ'!K51)</f>
        <v>2</v>
      </c>
      <c r="AA46" s="961">
        <f>SUM('[4]MASA TENİSİ'!I57)</f>
        <v>0</v>
      </c>
      <c r="AB46" s="958">
        <f>SUM('[4]MASA TENİSİ'!J57)</f>
        <v>0</v>
      </c>
      <c r="AC46" s="959">
        <f>SUM('[4]MASA TENİSİ'!K57)</f>
        <v>0</v>
      </c>
      <c r="AD46" s="961">
        <f>SUM('[4]MASA TENİSİ'!I61)</f>
        <v>0</v>
      </c>
      <c r="AE46" s="958">
        <f>SUM('[4]MASA TENİSİ'!J61)</f>
        <v>0</v>
      </c>
      <c r="AF46" s="959">
        <f>SUM('[4]MASA TENİSİ'!K61)</f>
        <v>0</v>
      </c>
      <c r="AG46" s="961"/>
      <c r="AH46" s="958"/>
      <c r="AI46" s="959"/>
      <c r="AJ46" s="961">
        <f>SUM('[4]MASA TENİSİ'!I91)</f>
        <v>4</v>
      </c>
      <c r="AK46" s="958">
        <f>SUM('[4]MASA TENİSİ'!J91)</f>
        <v>2</v>
      </c>
      <c r="AL46" s="959">
        <f>SUM('[4]MASA TENİSİ'!K91)</f>
        <v>5</v>
      </c>
      <c r="AM46" s="957">
        <f t="shared" si="0"/>
        <v>8</v>
      </c>
      <c r="AN46" s="949">
        <f t="shared" si="0"/>
        <v>10</v>
      </c>
      <c r="AO46" s="953">
        <f t="shared" si="0"/>
        <v>15</v>
      </c>
      <c r="AP46" s="954">
        <f t="shared" si="1"/>
        <v>33</v>
      </c>
    </row>
    <row r="47" spans="1:42">
      <c r="A47" s="955">
        <v>44</v>
      </c>
      <c r="B47" s="992" t="s">
        <v>1461</v>
      </c>
      <c r="C47" s="961">
        <f>SUM('[4]MODERN PENTATLON'!I9)</f>
        <v>0</v>
      </c>
      <c r="D47" s="958">
        <f>SUM('[4]MODERN PENTATLON'!J9)</f>
        <v>0</v>
      </c>
      <c r="E47" s="959">
        <f>SUM('[4]MODERN PENTATLON'!K9)</f>
        <v>0</v>
      </c>
      <c r="F47" s="951"/>
      <c r="G47" s="949"/>
      <c r="H47" s="960"/>
      <c r="I47" s="961">
        <f>SUM('[4]MODERN PENTATLON'!I17)</f>
        <v>0</v>
      </c>
      <c r="J47" s="958">
        <f>SUM('[4]MODERN PENTATLON'!J17)</f>
        <v>0</v>
      </c>
      <c r="K47" s="959">
        <f>SUM('[4]MODERN PENTATLON'!K17)</f>
        <v>3</v>
      </c>
      <c r="L47" s="961"/>
      <c r="M47" s="958"/>
      <c r="N47" s="960"/>
      <c r="O47" s="961">
        <f>SUM('[4]MODERN PENTATLON'!I27)</f>
        <v>2</v>
      </c>
      <c r="P47" s="958">
        <f>SUM('[4]MODERN PENTATLON'!J27)</f>
        <v>2</v>
      </c>
      <c r="Q47" s="959">
        <f>SUM('[4]MODERN PENTATLON'!K27)</f>
        <v>2</v>
      </c>
      <c r="R47" s="961">
        <f>SUM('[4]MODERN PENTATLON'!I35)</f>
        <v>0</v>
      </c>
      <c r="S47" s="958">
        <f>SUM('[4]MODERN PENTATLON'!J35)</f>
        <v>0</v>
      </c>
      <c r="T47" s="959">
        <f>SUM('[4]MODERN PENTATLON'!K35)</f>
        <v>0</v>
      </c>
      <c r="U47" s="957"/>
      <c r="V47" s="958"/>
      <c r="W47" s="959"/>
      <c r="X47" s="961">
        <f>SUM('[4]MODERN PENTATLON'!I40)</f>
        <v>0</v>
      </c>
      <c r="Y47" s="958">
        <f>SUM('[4]MODERN PENTATLON'!J40)</f>
        <v>0</v>
      </c>
      <c r="Z47" s="959">
        <f>SUM('[4]MODERN PENTATLON'!K40)</f>
        <v>0</v>
      </c>
      <c r="AA47" s="961">
        <f>SUM('[4]MODERN PENTATLON'!I46)</f>
        <v>0</v>
      </c>
      <c r="AB47" s="958">
        <f>SUM('[4]MODERN PENTATLON'!J46)</f>
        <v>0</v>
      </c>
      <c r="AC47" s="959">
        <f>SUM('[4]MODERN PENTATLON'!K46)</f>
        <v>0</v>
      </c>
      <c r="AD47" s="961">
        <f>SUM('[4]MODERN PENTATLON'!I53)</f>
        <v>0</v>
      </c>
      <c r="AE47" s="958">
        <f>SUM('[4]MODERN PENTATLON'!J53)</f>
        <v>0</v>
      </c>
      <c r="AF47" s="959">
        <f>SUM('[4]MODERN PENTATLON'!K53)</f>
        <v>0</v>
      </c>
      <c r="AG47" s="961"/>
      <c r="AH47" s="958"/>
      <c r="AI47" s="959"/>
      <c r="AJ47" s="961">
        <f>SUM('[4]MODERN PENTATLON'!I71)</f>
        <v>0</v>
      </c>
      <c r="AK47" s="958">
        <f>SUM('[4]MODERN PENTATLON'!J71)</f>
        <v>0</v>
      </c>
      <c r="AL47" s="959">
        <f>SUM('[4]MODERN PENTATLON'!K71)</f>
        <v>3</v>
      </c>
      <c r="AM47" s="957">
        <f t="shared" si="0"/>
        <v>2</v>
      </c>
      <c r="AN47" s="949">
        <f t="shared" si="0"/>
        <v>2</v>
      </c>
      <c r="AO47" s="953">
        <f t="shared" si="0"/>
        <v>8</v>
      </c>
      <c r="AP47" s="954">
        <f t="shared" si="1"/>
        <v>12</v>
      </c>
    </row>
    <row r="48" spans="1:42">
      <c r="A48" s="955">
        <v>45</v>
      </c>
      <c r="B48" s="992" t="s">
        <v>1560</v>
      </c>
      <c r="C48" s="961"/>
      <c r="D48" s="958"/>
      <c r="E48" s="959"/>
      <c r="F48" s="951"/>
      <c r="G48" s="949"/>
      <c r="H48" s="960"/>
      <c r="I48" s="961">
        <f>SUM([4]MOTOSİKLET!I16)</f>
        <v>0</v>
      </c>
      <c r="J48" s="958">
        <f>SUM([4]MOTOSİKLET!J16)</f>
        <v>1</v>
      </c>
      <c r="K48" s="959">
        <f>SUM([4]MOTOSİKLET!K16)</f>
        <v>1</v>
      </c>
      <c r="L48" s="961"/>
      <c r="M48" s="958"/>
      <c r="N48" s="960"/>
      <c r="O48" s="961">
        <f>SUM([4]MOTOSİKLET!I23)</f>
        <v>2</v>
      </c>
      <c r="P48" s="958">
        <f>SUM([4]MOTOSİKLET!J23)</f>
        <v>0</v>
      </c>
      <c r="Q48" s="959">
        <f>SUM([4]MOTOSİKLET!K23)</f>
        <v>0</v>
      </c>
      <c r="R48" s="961">
        <f>SUM([4]MOTOSİKLET!I34)</f>
        <v>0</v>
      </c>
      <c r="S48" s="958">
        <f>SUM([4]MOTOSİKLET!J34)</f>
        <v>2</v>
      </c>
      <c r="T48" s="959">
        <f>SUM([4]MOTOSİKLET!K34)</f>
        <v>6</v>
      </c>
      <c r="U48" s="957"/>
      <c r="V48" s="958"/>
      <c r="W48" s="959"/>
      <c r="X48" s="961">
        <f>SUM([4]MOTOSİKLET!I39)</f>
        <v>0</v>
      </c>
      <c r="Y48" s="958">
        <f>SUM([4]MOTOSİKLET!J39)</f>
        <v>0</v>
      </c>
      <c r="Z48" s="959">
        <f>SUM([4]MOTOSİKLET!K39)</f>
        <v>0</v>
      </c>
      <c r="AA48" s="961">
        <f>SUM([4]MOTOSİKLET!I45)</f>
        <v>0</v>
      </c>
      <c r="AB48" s="958">
        <f>SUM([4]MOTOSİKLET!J45)</f>
        <v>0</v>
      </c>
      <c r="AC48" s="959">
        <f>SUM([4]MOTOSİKLET!K45)</f>
        <v>0</v>
      </c>
      <c r="AD48" s="961">
        <f>SUM([4]MOTOSİKLET!I52)</f>
        <v>0</v>
      </c>
      <c r="AE48" s="958">
        <f>SUM([4]MOTOSİKLET!J52)</f>
        <v>0</v>
      </c>
      <c r="AF48" s="959">
        <f>SUM([4]MOTOSİKLET!K52)</f>
        <v>0</v>
      </c>
      <c r="AG48" s="961"/>
      <c r="AH48" s="958"/>
      <c r="AI48" s="959"/>
      <c r="AJ48" s="961">
        <f>SUM([4]MOTOSİKLET!I212)</f>
        <v>32</v>
      </c>
      <c r="AK48" s="958">
        <f>SUM([4]MOTOSİKLET!J212)</f>
        <v>38</v>
      </c>
      <c r="AL48" s="959">
        <f>SUM([4]MOTOSİKLET!K212)</f>
        <v>42</v>
      </c>
      <c r="AM48" s="957">
        <f t="shared" si="0"/>
        <v>34</v>
      </c>
      <c r="AN48" s="949">
        <f t="shared" si="0"/>
        <v>41</v>
      </c>
      <c r="AO48" s="953">
        <f t="shared" si="0"/>
        <v>49</v>
      </c>
      <c r="AP48" s="954">
        <f t="shared" si="1"/>
        <v>124</v>
      </c>
    </row>
    <row r="49" spans="1:42">
      <c r="A49" s="955">
        <v>46</v>
      </c>
      <c r="B49" s="992" t="s">
        <v>1561</v>
      </c>
      <c r="C49" s="961"/>
      <c r="D49" s="958"/>
      <c r="E49" s="959"/>
      <c r="F49" s="951"/>
      <c r="G49" s="949"/>
      <c r="H49" s="960"/>
      <c r="I49" s="961">
        <f>SUM([4]MUAYTHAI!I73)</f>
        <v>10</v>
      </c>
      <c r="J49" s="958">
        <f>SUM([4]MUAYTHAI!J73)</f>
        <v>7</v>
      </c>
      <c r="K49" s="959">
        <f>SUM([4]MUAYTHAI!K73)</f>
        <v>17</v>
      </c>
      <c r="L49" s="961"/>
      <c r="M49" s="958"/>
      <c r="N49" s="960"/>
      <c r="O49" s="961">
        <f>SUM([4]MUAYTHAI!I317)</f>
        <v>25</v>
      </c>
      <c r="P49" s="958">
        <f>SUM([4]MUAYTHAI!J317)</f>
        <v>55</v>
      </c>
      <c r="Q49" s="959">
        <f>SUM([4]MUAYTHAI!K317)</f>
        <v>46</v>
      </c>
      <c r="R49" s="961">
        <f>SUM([4]MUAYTHAI!I325)</f>
        <v>0</v>
      </c>
      <c r="S49" s="958">
        <f>SUM([4]MUAYTHAI!J325)</f>
        <v>0</v>
      </c>
      <c r="T49" s="959">
        <f>SUM([4]MUAYTHAI!K325)</f>
        <v>0</v>
      </c>
      <c r="U49" s="957"/>
      <c r="V49" s="958"/>
      <c r="W49" s="959"/>
      <c r="X49" s="961">
        <f>SUM([4]MUAYTHAI!I330)</f>
        <v>0</v>
      </c>
      <c r="Y49" s="958">
        <f>SUM([4]MUAYTHAI!J330)</f>
        <v>0</v>
      </c>
      <c r="Z49" s="959">
        <f>SUM([4]MUAYTHAI!K330)</f>
        <v>0</v>
      </c>
      <c r="AA49" s="961">
        <f>SUM([4]MUAYTHAI!I336)</f>
        <v>0</v>
      </c>
      <c r="AB49" s="958">
        <f>SUM([4]MUAYTHAI!J336)</f>
        <v>0</v>
      </c>
      <c r="AC49" s="959">
        <f>SUM([4]MUAYTHAI!K336)</f>
        <v>0</v>
      </c>
      <c r="AD49" s="961">
        <f>SUM([4]MUAYTHAI!I343)</f>
        <v>0</v>
      </c>
      <c r="AE49" s="958">
        <f>SUM([4]MUAYTHAI!J343)</f>
        <v>0</v>
      </c>
      <c r="AF49" s="959">
        <f>SUM([4]MUAYTHAI!K343)</f>
        <v>0</v>
      </c>
      <c r="AG49" s="961"/>
      <c r="AH49" s="958"/>
      <c r="AI49" s="959"/>
      <c r="AJ49" s="961">
        <f>SUM([4]MUAYTHAI!I632)</f>
        <v>77</v>
      </c>
      <c r="AK49" s="958">
        <f>SUM([4]MUAYTHAI!J632)</f>
        <v>79</v>
      </c>
      <c r="AL49" s="959">
        <f>SUM([4]MUAYTHAI!K632)</f>
        <v>111</v>
      </c>
      <c r="AM49" s="957">
        <f t="shared" si="0"/>
        <v>112</v>
      </c>
      <c r="AN49" s="949">
        <f t="shared" si="0"/>
        <v>141</v>
      </c>
      <c r="AO49" s="953">
        <f t="shared" si="0"/>
        <v>174</v>
      </c>
      <c r="AP49" s="954">
        <f>AM49+AN49+AO49</f>
        <v>427</v>
      </c>
    </row>
    <row r="50" spans="1:42">
      <c r="A50" s="955">
        <v>47</v>
      </c>
      <c r="B50" s="992" t="s">
        <v>1507</v>
      </c>
      <c r="C50" s="961">
        <f>SUM([4]OKÇULUK!I9)</f>
        <v>0</v>
      </c>
      <c r="D50" s="958">
        <f>SUM([4]OKÇULUK!J9)</f>
        <v>0</v>
      </c>
      <c r="E50" s="959">
        <f>SUM([4]OKÇULUK!K9)</f>
        <v>0</v>
      </c>
      <c r="F50" s="951"/>
      <c r="G50" s="949"/>
      <c r="H50" s="960"/>
      <c r="I50" s="961">
        <f>SUM([4]OKÇULUK!I16)</f>
        <v>0</v>
      </c>
      <c r="J50" s="958">
        <f>SUM([4]OKÇULUK!J16)</f>
        <v>0</v>
      </c>
      <c r="K50" s="959">
        <f>SUM([4]OKÇULUK!K16)</f>
        <v>0</v>
      </c>
      <c r="L50" s="961"/>
      <c r="M50" s="958"/>
      <c r="N50" s="959"/>
      <c r="O50" s="961">
        <f>SUM([4]OKÇULUK!I61)</f>
        <v>11</v>
      </c>
      <c r="P50" s="958">
        <f>SUM([4]OKÇULUK!J61)</f>
        <v>11</v>
      </c>
      <c r="Q50" s="959">
        <f>SUM([4]OKÇULUK!K61)</f>
        <v>10</v>
      </c>
      <c r="R50" s="961">
        <f>SUM([4]OKÇULUK!I68)</f>
        <v>0</v>
      </c>
      <c r="S50" s="958">
        <f>SUM([4]OKÇULUK!J68)</f>
        <v>0</v>
      </c>
      <c r="T50" s="959">
        <f>SUM([4]OKÇULUK!K68)</f>
        <v>0</v>
      </c>
      <c r="U50" s="957"/>
      <c r="V50" s="958"/>
      <c r="W50" s="959"/>
      <c r="X50" s="961">
        <f>SUM([4]OKÇULUK!I83)</f>
        <v>6</v>
      </c>
      <c r="Y50" s="958">
        <f>SUM([4]OKÇULUK!J83)</f>
        <v>3</v>
      </c>
      <c r="Z50" s="959">
        <f>SUM([4]OKÇULUK!K83)</f>
        <v>3</v>
      </c>
      <c r="AA50" s="961">
        <f>SUM([4]OKÇULUK!I89)</f>
        <v>0</v>
      </c>
      <c r="AB50" s="958">
        <f>SUM([4]OKÇULUK!J89)</f>
        <v>0</v>
      </c>
      <c r="AC50" s="959">
        <f>SUM([4]OKÇULUK!K89)</f>
        <v>0</v>
      </c>
      <c r="AD50" s="961">
        <f>SUM([4]OKÇULUK!I99)</f>
        <v>2</v>
      </c>
      <c r="AE50" s="958">
        <f>SUM([4]OKÇULUK!J99)</f>
        <v>1</v>
      </c>
      <c r="AF50" s="959">
        <f>SUM([4]OKÇULUK!K99)</f>
        <v>1</v>
      </c>
      <c r="AG50" s="961"/>
      <c r="AH50" s="958"/>
      <c r="AI50" s="959"/>
      <c r="AJ50" s="961">
        <f>SUM([4]OKÇULUK!I164)</f>
        <v>11</v>
      </c>
      <c r="AK50" s="958">
        <f>SUM([4]OKÇULUK!J164)</f>
        <v>12</v>
      </c>
      <c r="AL50" s="959">
        <f>SUM([4]OKÇULUK!K164)</f>
        <v>8</v>
      </c>
      <c r="AM50" s="957">
        <f t="shared" si="0"/>
        <v>30</v>
      </c>
      <c r="AN50" s="949">
        <f t="shared" si="0"/>
        <v>27</v>
      </c>
      <c r="AO50" s="953">
        <f t="shared" si="0"/>
        <v>22</v>
      </c>
      <c r="AP50" s="954">
        <f t="shared" si="1"/>
        <v>79</v>
      </c>
    </row>
    <row r="51" spans="1:42">
      <c r="A51" s="955">
        <v>48</v>
      </c>
      <c r="B51" s="992" t="s">
        <v>1474</v>
      </c>
      <c r="C51" s="961"/>
      <c r="D51" s="958"/>
      <c r="E51" s="959"/>
      <c r="F51" s="951"/>
      <c r="G51" s="949"/>
      <c r="H51" s="960"/>
      <c r="I51" s="961">
        <f>SUM('[4]OKUL SPORLARI'!I154)</f>
        <v>3</v>
      </c>
      <c r="J51" s="958">
        <f>SUM('[4]OKUL SPORLARI'!J154)</f>
        <v>0</v>
      </c>
      <c r="K51" s="959">
        <f>SUM('[4]OKUL SPORLARI'!K154)</f>
        <v>1</v>
      </c>
      <c r="L51" s="961">
        <f>SUM('[4]OKUL SPORLARI'!I106)</f>
        <v>25</v>
      </c>
      <c r="M51" s="958">
        <f>SUM('[4]OKUL SPORLARI'!J106)</f>
        <v>25</v>
      </c>
      <c r="N51" s="959">
        <f>SUM('[4]OKUL SPORLARI'!K106)</f>
        <v>42</v>
      </c>
      <c r="O51" s="961">
        <f>SUM('[4]OKUL SPORLARI'!I161)</f>
        <v>0</v>
      </c>
      <c r="P51" s="958">
        <f>SUM('[4]OKUL SPORLARI'!J161)</f>
        <v>0</v>
      </c>
      <c r="Q51" s="959">
        <f>SUM('[4]OKUL SPORLARI'!K161)</f>
        <v>0</v>
      </c>
      <c r="R51" s="961">
        <f>SUM('[4]OKUL SPORLARI'!I169)</f>
        <v>0</v>
      </c>
      <c r="S51" s="949">
        <f>SUM('[4]OKUL SPORLARI'!J169)</f>
        <v>0</v>
      </c>
      <c r="T51" s="959">
        <f>SUM('[4]OKUL SPORLARI'!K169)</f>
        <v>0</v>
      </c>
      <c r="U51" s="957"/>
      <c r="V51" s="958"/>
      <c r="W51" s="959"/>
      <c r="X51" s="961"/>
      <c r="Y51" s="949"/>
      <c r="Z51" s="959"/>
      <c r="AA51" s="961"/>
      <c r="AB51" s="949"/>
      <c r="AC51" s="959"/>
      <c r="AD51" s="961"/>
      <c r="AE51" s="949"/>
      <c r="AF51" s="959"/>
      <c r="AG51" s="961"/>
      <c r="AH51" s="958"/>
      <c r="AI51" s="959"/>
      <c r="AJ51" s="961">
        <f>SUM('[4]OKUL SPORLARI'!I200)</f>
        <v>0</v>
      </c>
      <c r="AK51" s="958">
        <f>SUM('[4]OKUL SPORLARI'!J200)</f>
        <v>0</v>
      </c>
      <c r="AL51" s="959">
        <f>SUM('[4]OKUL SPORLARI'!K200)</f>
        <v>0</v>
      </c>
      <c r="AM51" s="957">
        <f t="shared" si="0"/>
        <v>28</v>
      </c>
      <c r="AN51" s="949">
        <f t="shared" si="0"/>
        <v>25</v>
      </c>
      <c r="AO51" s="953">
        <f t="shared" si="0"/>
        <v>43</v>
      </c>
      <c r="AP51" s="954">
        <f t="shared" si="1"/>
        <v>96</v>
      </c>
    </row>
    <row r="52" spans="1:42">
      <c r="A52" s="955">
        <v>49</v>
      </c>
      <c r="B52" s="992" t="s">
        <v>2991</v>
      </c>
      <c r="C52" s="961"/>
      <c r="D52" s="958"/>
      <c r="E52" s="959"/>
      <c r="F52" s="951"/>
      <c r="G52" s="949"/>
      <c r="H52" s="960"/>
      <c r="I52" s="961">
        <f>SUM([4]ORYANTRİNG!I17)</f>
        <v>0</v>
      </c>
      <c r="J52" s="949">
        <f>SUM([4]ORYANTRİNG!J17)</f>
        <v>0</v>
      </c>
      <c r="K52" s="959">
        <f>SUM([4]ORYANTRİNG!K17)</f>
        <v>0</v>
      </c>
      <c r="L52" s="961"/>
      <c r="M52" s="958"/>
      <c r="N52" s="960"/>
      <c r="O52" s="961">
        <f>SUM([4]ORYANTRİNG!I25)</f>
        <v>0</v>
      </c>
      <c r="P52" s="949">
        <f>SUM([4]ORYANTRİNG!J25)</f>
        <v>0</v>
      </c>
      <c r="Q52" s="959">
        <f>SUM([4]ORYANTRİNG!K25)</f>
        <v>0</v>
      </c>
      <c r="R52" s="961">
        <f>SUM([4]ORYANTRİNG!I51)</f>
        <v>2</v>
      </c>
      <c r="S52" s="949">
        <f>SUM([4]ORYANTRİNG!J51)</f>
        <v>4</v>
      </c>
      <c r="T52" s="959">
        <f>SUM([4]ORYANTRİNG!K51)</f>
        <v>7</v>
      </c>
      <c r="U52" s="957"/>
      <c r="V52" s="958"/>
      <c r="W52" s="959"/>
      <c r="X52" s="961"/>
      <c r="Y52" s="949"/>
      <c r="Z52" s="959"/>
      <c r="AA52" s="961"/>
      <c r="AB52" s="949"/>
      <c r="AC52" s="959"/>
      <c r="AD52" s="961"/>
      <c r="AE52" s="949"/>
      <c r="AF52" s="959"/>
      <c r="AG52" s="961"/>
      <c r="AH52" s="958"/>
      <c r="AI52" s="959"/>
      <c r="AJ52" s="961">
        <f>SUM([4]ORYANTRİNG!I89)</f>
        <v>0</v>
      </c>
      <c r="AK52" s="949">
        <f>SUM([4]ORYANTRİNG!J89)</f>
        <v>0</v>
      </c>
      <c r="AL52" s="959">
        <f>SUM([4]ORYANTRİNG!K89)</f>
        <v>0</v>
      </c>
      <c r="AM52" s="957">
        <f t="shared" si="0"/>
        <v>2</v>
      </c>
      <c r="AN52" s="949">
        <f t="shared" si="0"/>
        <v>4</v>
      </c>
      <c r="AO52" s="953">
        <f t="shared" si="0"/>
        <v>7</v>
      </c>
      <c r="AP52" s="954">
        <f>AM52+AN52+AO52</f>
        <v>13</v>
      </c>
    </row>
    <row r="53" spans="1:42">
      <c r="A53" s="955">
        <v>50</v>
      </c>
      <c r="B53" s="992" t="s">
        <v>2992</v>
      </c>
      <c r="C53" s="961"/>
      <c r="D53" s="958"/>
      <c r="E53" s="959"/>
      <c r="F53" s="951"/>
      <c r="G53" s="949"/>
      <c r="H53" s="960"/>
      <c r="I53" s="961">
        <f>SUM([4]OTOMOBİL!I17)</f>
        <v>0</v>
      </c>
      <c r="J53" s="949">
        <f>SUM([4]OTOMOBİL!J17)</f>
        <v>0</v>
      </c>
      <c r="K53" s="959">
        <f>SUM([4]OTOMOBİL!K17)</f>
        <v>0</v>
      </c>
      <c r="L53" s="961"/>
      <c r="M53" s="958"/>
      <c r="N53" s="960"/>
      <c r="O53" s="961">
        <f>SUM([4]OTOMOBİL!I25)</f>
        <v>0</v>
      </c>
      <c r="P53" s="949">
        <f>SUM([4]OTOMOBİL!J25)</f>
        <v>0</v>
      </c>
      <c r="Q53" s="959">
        <f>SUM([4]OTOMOBİL!K25)</f>
        <v>0</v>
      </c>
      <c r="R53" s="961">
        <f>SUM([4]OTOMOBİL!I33)</f>
        <v>0</v>
      </c>
      <c r="S53" s="949">
        <f>SUM([4]OTOMOBİL!J33)</f>
        <v>0</v>
      </c>
      <c r="T53" s="959">
        <f>SUM([4]OTOMOBİL!K33)</f>
        <v>0</v>
      </c>
      <c r="U53" s="957"/>
      <c r="V53" s="958"/>
      <c r="W53" s="959"/>
      <c r="X53" s="961"/>
      <c r="Y53" s="949"/>
      <c r="Z53" s="959"/>
      <c r="AA53" s="961"/>
      <c r="AB53" s="949"/>
      <c r="AC53" s="959"/>
      <c r="AD53" s="961"/>
      <c r="AE53" s="949"/>
      <c r="AF53" s="959"/>
      <c r="AG53" s="961"/>
      <c r="AH53" s="958"/>
      <c r="AI53" s="959"/>
      <c r="AJ53" s="961">
        <f>SUM([4]OTOMOBİL!I135)</f>
        <v>36</v>
      </c>
      <c r="AK53" s="949">
        <f>SUM([4]OTOMOBİL!J135)</f>
        <v>12</v>
      </c>
      <c r="AL53" s="959">
        <f>SUM([4]OTOMOBİL!K135)</f>
        <v>24</v>
      </c>
      <c r="AM53" s="957">
        <f t="shared" si="0"/>
        <v>36</v>
      </c>
      <c r="AN53" s="949">
        <f t="shared" si="0"/>
        <v>12</v>
      </c>
      <c r="AO53" s="953">
        <f t="shared" si="0"/>
        <v>24</v>
      </c>
      <c r="AP53" s="954">
        <f t="shared" si="1"/>
        <v>72</v>
      </c>
    </row>
    <row r="54" spans="1:42">
      <c r="A54" s="955">
        <v>51</v>
      </c>
      <c r="B54" s="992" t="s">
        <v>2993</v>
      </c>
      <c r="C54" s="961"/>
      <c r="D54" s="958"/>
      <c r="E54" s="959"/>
      <c r="F54" s="951">
        <f>SUM('[4]ÖZEL SPORCULAR'!I9)</f>
        <v>0</v>
      </c>
      <c r="G54" s="949">
        <f>SUM('[4]ÖZEL SPORCULAR'!J9)</f>
        <v>0</v>
      </c>
      <c r="H54" s="959">
        <f>SUM('[4]ÖZEL SPORCULAR'!K9)</f>
        <v>0</v>
      </c>
      <c r="I54" s="961">
        <f>SUM('[4]ÖZEL SPORCULAR'!I69)</f>
        <v>12</v>
      </c>
      <c r="J54" s="949">
        <f>SUM('[4]ÖZEL SPORCULAR'!J69)</f>
        <v>11</v>
      </c>
      <c r="K54" s="959">
        <f>SUM('[4]ÖZEL SPORCULAR'!K69)</f>
        <v>15</v>
      </c>
      <c r="L54" s="961"/>
      <c r="M54" s="958"/>
      <c r="N54" s="960"/>
      <c r="O54" s="961">
        <f>SUM('[4]ÖZEL SPORCULAR'!I82)</f>
        <v>0</v>
      </c>
      <c r="P54" s="949">
        <f>SUM('[4]ÖZEL SPORCULAR'!J82)</f>
        <v>0</v>
      </c>
      <c r="Q54" s="959">
        <f>SUM('[4]ÖZEL SPORCULAR'!K82)</f>
        <v>0</v>
      </c>
      <c r="R54" s="961">
        <f>SUM('[4]ÖZEL SPORCULAR'!I90)</f>
        <v>0</v>
      </c>
      <c r="S54" s="949">
        <f>SUM('[4]ÖZEL SPORCULAR'!J90)</f>
        <v>0</v>
      </c>
      <c r="T54" s="959">
        <f>SUM('[4]ÖZEL SPORCULAR'!K90)</f>
        <v>0</v>
      </c>
      <c r="U54" s="957"/>
      <c r="V54" s="958"/>
      <c r="W54" s="959"/>
      <c r="X54" s="961"/>
      <c r="Y54" s="949"/>
      <c r="Z54" s="959"/>
      <c r="AA54" s="961"/>
      <c r="AB54" s="949"/>
      <c r="AC54" s="959"/>
      <c r="AD54" s="961"/>
      <c r="AE54" s="949"/>
      <c r="AF54" s="959"/>
      <c r="AG54" s="961"/>
      <c r="AH54" s="958"/>
      <c r="AI54" s="959"/>
      <c r="AJ54" s="961">
        <f>SUM('[4]ÖZEL SPORCULAR'!I165)</f>
        <v>13</v>
      </c>
      <c r="AK54" s="949">
        <f>SUM('[4]ÖZEL SPORCULAR'!J165)</f>
        <v>9</v>
      </c>
      <c r="AL54" s="959">
        <f>SUM('[4]ÖZEL SPORCULAR'!K165)</f>
        <v>18</v>
      </c>
      <c r="AM54" s="957">
        <f t="shared" si="0"/>
        <v>25</v>
      </c>
      <c r="AN54" s="949">
        <f t="shared" si="0"/>
        <v>20</v>
      </c>
      <c r="AO54" s="953">
        <f t="shared" si="0"/>
        <v>33</v>
      </c>
      <c r="AP54" s="954">
        <f t="shared" si="1"/>
        <v>78</v>
      </c>
    </row>
    <row r="55" spans="1:42">
      <c r="A55" s="955">
        <v>52</v>
      </c>
      <c r="B55" s="992" t="s">
        <v>5382</v>
      </c>
      <c r="C55" s="961"/>
      <c r="D55" s="958"/>
      <c r="E55" s="959"/>
      <c r="F55" s="951"/>
      <c r="G55" s="949"/>
      <c r="H55" s="959"/>
      <c r="I55" s="961">
        <f>SUM([4]RAFTİNG!I17)</f>
        <v>0</v>
      </c>
      <c r="J55" s="949">
        <f>SUM([4]RAFTİNG!J17)</f>
        <v>0</v>
      </c>
      <c r="K55" s="959">
        <f>SUM([4]RAFTİNG!K17)</f>
        <v>0</v>
      </c>
      <c r="L55" s="961"/>
      <c r="M55" s="958"/>
      <c r="N55" s="960"/>
      <c r="O55" s="961">
        <f>SUM([4]RAFTİNG!I26)</f>
        <v>0</v>
      </c>
      <c r="P55" s="949">
        <f>SUM([4]RAFTİNG!J26)</f>
        <v>0</v>
      </c>
      <c r="Q55" s="959">
        <f>SUM([4]RAFTİNG!K26)</f>
        <v>0</v>
      </c>
      <c r="R55" s="961">
        <f>SUM([4]RAFTİNG!I34)</f>
        <v>0</v>
      </c>
      <c r="S55" s="949">
        <f>SUM([4]RAFTİNG!J34)</f>
        <v>0</v>
      </c>
      <c r="T55" s="959">
        <f>SUM([4]RAFTİNG!K34)</f>
        <v>0</v>
      </c>
      <c r="U55" s="957"/>
      <c r="V55" s="958"/>
      <c r="W55" s="959"/>
      <c r="X55" s="961"/>
      <c r="Y55" s="949"/>
      <c r="Z55" s="959"/>
      <c r="AA55" s="961"/>
      <c r="AB55" s="949"/>
      <c r="AC55" s="959"/>
      <c r="AD55" s="961"/>
      <c r="AE55" s="949"/>
      <c r="AF55" s="959"/>
      <c r="AG55" s="961"/>
      <c r="AH55" s="958"/>
      <c r="AI55" s="959"/>
      <c r="AJ55" s="961">
        <f>SUM([4]RAFTİNG!I77)</f>
        <v>0</v>
      </c>
      <c r="AK55" s="949">
        <f>SUM([4]RAFTİNG!J77)</f>
        <v>0</v>
      </c>
      <c r="AL55" s="959">
        <f>SUM([4]RAFTİNG!K77)</f>
        <v>0</v>
      </c>
      <c r="AM55" s="957">
        <f>SUM(C55,F55,I55,L55,O55,R55,U55,X55,AA55,AD55,AG55,AJ55)</f>
        <v>0</v>
      </c>
      <c r="AN55" s="949">
        <f>SUM(D55,G55,J55,M55,P55,S55,V55,Y55,AB55,AE55,AH55,AK55)</f>
        <v>0</v>
      </c>
      <c r="AO55" s="953">
        <f>SUM(E55,H55,K55,N55,Q55,T55,W55,Z55,AC55,AF55,AI55,AL55)</f>
        <v>0</v>
      </c>
      <c r="AP55" s="954">
        <f t="shared" si="1"/>
        <v>0</v>
      </c>
    </row>
    <row r="56" spans="1:42">
      <c r="A56" s="955">
        <v>53</v>
      </c>
      <c r="B56" s="992" t="s">
        <v>2994</v>
      </c>
      <c r="C56" s="961"/>
      <c r="D56" s="958"/>
      <c r="E56" s="959"/>
      <c r="F56" s="951"/>
      <c r="G56" s="949"/>
      <c r="H56" s="959"/>
      <c r="I56" s="961">
        <f>SUM([4]RAGBİ!I17)</f>
        <v>0</v>
      </c>
      <c r="J56" s="949">
        <f>SUM([4]RAGBİ!J17)</f>
        <v>0</v>
      </c>
      <c r="K56" s="959">
        <f>SUM([4]RAGBİ!K17)</f>
        <v>0</v>
      </c>
      <c r="L56" s="961"/>
      <c r="M56" s="958"/>
      <c r="N56" s="960"/>
      <c r="O56" s="961">
        <f>SUM([4]RAGBİ!I26)</f>
        <v>0</v>
      </c>
      <c r="P56" s="949">
        <f>SUM([4]RAGBİ!J26)</f>
        <v>0</v>
      </c>
      <c r="Q56" s="959">
        <f>SUM([4]RAGBİ!K26)</f>
        <v>0</v>
      </c>
      <c r="R56" s="961">
        <f>SUM([4]RAGBİ!I34)</f>
        <v>0</v>
      </c>
      <c r="S56" s="949">
        <f>SUM([4]RAGBİ!J34)</f>
        <v>0</v>
      </c>
      <c r="T56" s="959">
        <f>SUM([4]RAGBİ!K34)</f>
        <v>0</v>
      </c>
      <c r="U56" s="957"/>
      <c r="V56" s="958"/>
      <c r="W56" s="959"/>
      <c r="X56" s="961"/>
      <c r="Y56" s="949"/>
      <c r="Z56" s="959"/>
      <c r="AA56" s="961"/>
      <c r="AB56" s="949"/>
      <c r="AC56" s="959"/>
      <c r="AD56" s="961"/>
      <c r="AE56" s="949"/>
      <c r="AF56" s="959"/>
      <c r="AG56" s="961"/>
      <c r="AH56" s="958"/>
      <c r="AI56" s="959"/>
      <c r="AJ56" s="961">
        <f>SUM([4]RAGBİ!I77)</f>
        <v>0</v>
      </c>
      <c r="AK56" s="949">
        <f>SUM([4]RAGBİ!J77)</f>
        <v>0</v>
      </c>
      <c r="AL56" s="959">
        <f>SUM([4]RAGBİ!K77)</f>
        <v>0</v>
      </c>
      <c r="AM56" s="957">
        <f t="shared" si="0"/>
        <v>0</v>
      </c>
      <c r="AN56" s="949">
        <f t="shared" si="0"/>
        <v>0</v>
      </c>
      <c r="AO56" s="953">
        <f t="shared" si="0"/>
        <v>0</v>
      </c>
      <c r="AP56" s="954">
        <f t="shared" si="1"/>
        <v>0</v>
      </c>
    </row>
    <row r="57" spans="1:42">
      <c r="A57" s="955">
        <v>54</v>
      </c>
      <c r="B57" s="992" t="s">
        <v>1483</v>
      </c>
      <c r="C57" s="961">
        <f>SUM([4]SATRANÇ!I9)</f>
        <v>0</v>
      </c>
      <c r="D57" s="949">
        <f>SUM([4]SATRANÇ!J9)</f>
        <v>0</v>
      </c>
      <c r="E57" s="959">
        <f>SUM([4]SATRANÇ!K9)</f>
        <v>0</v>
      </c>
      <c r="F57" s="951"/>
      <c r="G57" s="949"/>
      <c r="H57" s="959"/>
      <c r="I57" s="961">
        <f>SUM([4]SATRANÇ!I33)</f>
        <v>6</v>
      </c>
      <c r="J57" s="949">
        <f>SUM([4]SATRANÇ!J33)</f>
        <v>5</v>
      </c>
      <c r="K57" s="959">
        <f>SUM([4]SATRANÇ!K33)</f>
        <v>2</v>
      </c>
      <c r="L57" s="961"/>
      <c r="M57" s="958"/>
      <c r="N57" s="960"/>
      <c r="O57" s="961">
        <f>SUM([4]SATRANÇ!I69)</f>
        <v>11</v>
      </c>
      <c r="P57" s="949">
        <f>SUM([4]SATRANÇ!J69)</f>
        <v>10</v>
      </c>
      <c r="Q57" s="959">
        <f>SUM([4]SATRANÇ!K69)</f>
        <v>7</v>
      </c>
      <c r="R57" s="961">
        <f>SUM([4]SATRANÇ!I76)</f>
        <v>0</v>
      </c>
      <c r="S57" s="949">
        <f>SUM([4]SATRANÇ!J76)</f>
        <v>0</v>
      </c>
      <c r="T57" s="959">
        <f>SUM([4]SATRANÇ!K76)</f>
        <v>0</v>
      </c>
      <c r="U57" s="957"/>
      <c r="V57" s="958"/>
      <c r="W57" s="959"/>
      <c r="X57" s="961"/>
      <c r="Y57" s="949"/>
      <c r="Z57" s="959"/>
      <c r="AA57" s="961"/>
      <c r="AB57" s="949"/>
      <c r="AC57" s="959"/>
      <c r="AD57" s="961"/>
      <c r="AE57" s="949"/>
      <c r="AF57" s="959"/>
      <c r="AG57" s="961"/>
      <c r="AH57" s="958"/>
      <c r="AI57" s="959"/>
      <c r="AJ57" s="961">
        <f>SUM([4]SATRANÇ!I154)</f>
        <v>14</v>
      </c>
      <c r="AK57" s="949">
        <f>SUM([4]SATRANÇ!J154)</f>
        <v>12</v>
      </c>
      <c r="AL57" s="959">
        <f>SUM([4]SATRANÇ!K154)</f>
        <v>13</v>
      </c>
      <c r="AM57" s="957">
        <f t="shared" si="0"/>
        <v>31</v>
      </c>
      <c r="AN57" s="949">
        <f t="shared" si="0"/>
        <v>27</v>
      </c>
      <c r="AO57" s="953">
        <f t="shared" si="0"/>
        <v>22</v>
      </c>
      <c r="AP57" s="954">
        <f t="shared" si="1"/>
        <v>80</v>
      </c>
    </row>
    <row r="58" spans="1:42">
      <c r="A58" s="955">
        <v>55</v>
      </c>
      <c r="B58" s="992" t="s">
        <v>512</v>
      </c>
      <c r="C58" s="961"/>
      <c r="D58" s="949"/>
      <c r="E58" s="959"/>
      <c r="F58" s="951"/>
      <c r="G58" s="949"/>
      <c r="H58" s="959"/>
      <c r="I58" s="961">
        <f>SUM([4]SUALTI!I59)</f>
        <v>15</v>
      </c>
      <c r="J58" s="949">
        <f>SUM([4]SUALTI!J59)</f>
        <v>13</v>
      </c>
      <c r="K58" s="959">
        <f>SUM([4]SUALTI!K59)</f>
        <v>15</v>
      </c>
      <c r="L58" s="961"/>
      <c r="M58" s="958"/>
      <c r="N58" s="960"/>
      <c r="O58" s="961">
        <f>SUM([4]SUALTI!I77)</f>
        <v>1</v>
      </c>
      <c r="P58" s="949">
        <f>SUM([4]SUALTI!J77)</f>
        <v>5</v>
      </c>
      <c r="Q58" s="959">
        <f>SUM([4]SUALTI!K77)</f>
        <v>0</v>
      </c>
      <c r="R58" s="961">
        <f>SUM([4]SUALTI!I85)</f>
        <v>0</v>
      </c>
      <c r="S58" s="949">
        <f>SUM([4]SUALTI!J85)</f>
        <v>0</v>
      </c>
      <c r="T58" s="959">
        <f>SUM([4]SUALTI!K85)</f>
        <v>0</v>
      </c>
      <c r="U58" s="957"/>
      <c r="V58" s="958"/>
      <c r="W58" s="959"/>
      <c r="X58" s="961"/>
      <c r="Y58" s="949"/>
      <c r="Z58" s="959"/>
      <c r="AA58" s="961"/>
      <c r="AB58" s="949"/>
      <c r="AC58" s="959"/>
      <c r="AD58" s="961"/>
      <c r="AE58" s="949"/>
      <c r="AF58" s="959"/>
      <c r="AG58" s="961"/>
      <c r="AH58" s="958"/>
      <c r="AI58" s="959"/>
      <c r="AJ58" s="961">
        <f>SUM([4]SUALTI!I135)</f>
        <v>1</v>
      </c>
      <c r="AK58" s="949">
        <f>SUM([4]SUALTI!J135)</f>
        <v>2</v>
      </c>
      <c r="AL58" s="959">
        <f>SUM([4]SUALTI!K135)</f>
        <v>1</v>
      </c>
      <c r="AM58" s="957">
        <f t="shared" si="0"/>
        <v>17</v>
      </c>
      <c r="AN58" s="949">
        <f t="shared" si="0"/>
        <v>20</v>
      </c>
      <c r="AO58" s="953">
        <f t="shared" si="0"/>
        <v>16</v>
      </c>
      <c r="AP58" s="954">
        <f>AM58+AN58+AO58</f>
        <v>53</v>
      </c>
    </row>
    <row r="59" spans="1:42">
      <c r="A59" s="955">
        <v>56</v>
      </c>
      <c r="B59" s="992" t="s">
        <v>1463</v>
      </c>
      <c r="C59" s="961">
        <f>SUM([4]SUTOPU!I9)</f>
        <v>0</v>
      </c>
      <c r="D59" s="949">
        <f>SUM([4]SUTOPU!J9)</f>
        <v>0</v>
      </c>
      <c r="E59" s="959">
        <f>SUM([4]SUTOPU!K9)</f>
        <v>0</v>
      </c>
      <c r="F59" s="951"/>
      <c r="G59" s="949"/>
      <c r="H59" s="959"/>
      <c r="I59" s="961">
        <f>SUM([4]SUTOPU!I17)</f>
        <v>0</v>
      </c>
      <c r="J59" s="949">
        <f>SUM([4]SUTOPU!J17)</f>
        <v>0</v>
      </c>
      <c r="K59" s="959">
        <f>SUM([4]SUTOPU!K17)</f>
        <v>0</v>
      </c>
      <c r="L59" s="961"/>
      <c r="M59" s="958"/>
      <c r="N59" s="960"/>
      <c r="O59" s="961">
        <f>SUM([4]SUTOPU!I24)</f>
        <v>0</v>
      </c>
      <c r="P59" s="949">
        <f>SUM([4]SUTOPU!J24)</f>
        <v>0</v>
      </c>
      <c r="Q59" s="959">
        <f>SUM([4]SUTOPU!K24)</f>
        <v>0</v>
      </c>
      <c r="R59" s="961">
        <f>SUM([4]SUTOPU!I32)</f>
        <v>0</v>
      </c>
      <c r="S59" s="949">
        <f>SUM([4]SUTOPU!J32)</f>
        <v>0</v>
      </c>
      <c r="T59" s="959">
        <f>SUM([4]SUTOPU!K32)</f>
        <v>0</v>
      </c>
      <c r="U59" s="957"/>
      <c r="V59" s="958"/>
      <c r="W59" s="959"/>
      <c r="X59" s="961">
        <f>SUM([4]SUTOPU!I37)</f>
        <v>0</v>
      </c>
      <c r="Y59" s="949">
        <f>SUM([4]SUTOPU!J37)</f>
        <v>0</v>
      </c>
      <c r="Z59" s="959">
        <f>SUM([4]SUTOPU!K37)</f>
        <v>0</v>
      </c>
      <c r="AA59" s="961">
        <f>SUM([4]SUTOPU!I43)</f>
        <v>0</v>
      </c>
      <c r="AB59" s="949">
        <f>SUM([4]SUTOPU!J43)</f>
        <v>0</v>
      </c>
      <c r="AC59" s="959">
        <f>SUM([4]SUTOPU!K43)</f>
        <v>0</v>
      </c>
      <c r="AD59" s="961">
        <f>SUM([4]SUTOPU!I50)</f>
        <v>0</v>
      </c>
      <c r="AE59" s="949">
        <f>SUM([4]SUTOPU!J50)</f>
        <v>0</v>
      </c>
      <c r="AF59" s="959">
        <f>SUM([4]SUTOPU!K50)</f>
        <v>0</v>
      </c>
      <c r="AG59" s="961"/>
      <c r="AH59" s="958"/>
      <c r="AI59" s="959"/>
      <c r="AJ59" s="961">
        <f>SUM([4]SUTOPU!I78)</f>
        <v>0</v>
      </c>
      <c r="AK59" s="949">
        <f>SUM([4]SUTOPU!J78)</f>
        <v>0</v>
      </c>
      <c r="AL59" s="959">
        <f>SUM([4]SUTOPU!K78)</f>
        <v>0</v>
      </c>
      <c r="AM59" s="957">
        <f t="shared" si="0"/>
        <v>0</v>
      </c>
      <c r="AN59" s="949">
        <f t="shared" si="0"/>
        <v>0</v>
      </c>
      <c r="AO59" s="953">
        <f t="shared" si="0"/>
        <v>0</v>
      </c>
      <c r="AP59" s="954">
        <f t="shared" si="1"/>
        <v>0</v>
      </c>
    </row>
    <row r="60" spans="1:42">
      <c r="A60" s="955">
        <v>57</v>
      </c>
      <c r="B60" s="992" t="s">
        <v>1464</v>
      </c>
      <c r="C60" s="961">
        <f>SUM([4]TAEKWONDO!I9)</f>
        <v>0</v>
      </c>
      <c r="D60" s="949">
        <f>SUM([4]TAEKWONDO!J9)</f>
        <v>0</v>
      </c>
      <c r="E60" s="959">
        <f>SUM([4]TAEKWONDO!K9)</f>
        <v>0</v>
      </c>
      <c r="F60" s="951"/>
      <c r="G60" s="949"/>
      <c r="H60" s="959"/>
      <c r="I60" s="961">
        <f>SUM([4]TAEKWONDO!I24)</f>
        <v>1</v>
      </c>
      <c r="J60" s="949">
        <f>SUM([4]TAEKWONDO!J24)</f>
        <v>6</v>
      </c>
      <c r="K60" s="959">
        <f>SUM([4]TAEKWONDO!K24)</f>
        <v>3</v>
      </c>
      <c r="L60" s="961"/>
      <c r="M60" s="958"/>
      <c r="N60" s="960"/>
      <c r="O60" s="961">
        <f>SUM([4]TAEKWONDO!I68)</f>
        <v>15</v>
      </c>
      <c r="P60" s="949">
        <f>SUM([4]TAEKWONDO!J68)</f>
        <v>10</v>
      </c>
      <c r="Q60" s="959">
        <f>SUM([4]TAEKWONDO!K68)</f>
        <v>14</v>
      </c>
      <c r="R60" s="961">
        <f>SUM([4]TAEKWONDO!I121)</f>
        <v>19</v>
      </c>
      <c r="S60" s="949">
        <f>SUM([4]TAEKWONDO!J121)</f>
        <v>16</v>
      </c>
      <c r="T60" s="959">
        <f>SUM([4]TAEKWONDO!K121)</f>
        <v>9</v>
      </c>
      <c r="U60" s="957"/>
      <c r="V60" s="958"/>
      <c r="W60" s="959"/>
      <c r="X60" s="961">
        <f>SUM([4]TAEKWONDO!I138)</f>
        <v>2</v>
      </c>
      <c r="Y60" s="949">
        <f>SUM([4]TAEKWONDO!J138)</f>
        <v>5</v>
      </c>
      <c r="Z60" s="959">
        <f>SUM([4]TAEKWONDO!K138)</f>
        <v>7</v>
      </c>
      <c r="AA60" s="961">
        <f>SUM([4]TAEKWONDO!I144)</f>
        <v>0</v>
      </c>
      <c r="AB60" s="949">
        <f>SUM([4]TAEKWONDO!J144)</f>
        <v>0</v>
      </c>
      <c r="AC60" s="959">
        <f>SUM([4]TAEKWONDO!K144)</f>
        <v>0</v>
      </c>
      <c r="AD60" s="961">
        <f>SUM([4]TAEKWONDO!I153)</f>
        <v>3</v>
      </c>
      <c r="AE60" s="949">
        <f>SUM([4]TAEKWONDO!J153)</f>
        <v>1</v>
      </c>
      <c r="AF60" s="959">
        <f>SUM([4]TAEKWONDO!K153)</f>
        <v>1</v>
      </c>
      <c r="AG60" s="961"/>
      <c r="AH60" s="958"/>
      <c r="AI60" s="959"/>
      <c r="AJ60" s="961">
        <f>SUM([4]TAEKWONDO!I399)</f>
        <v>61</v>
      </c>
      <c r="AK60" s="949">
        <f>SUM([4]TAEKWONDO!J399)</f>
        <v>58</v>
      </c>
      <c r="AL60" s="959">
        <f>SUM([4]TAEKWONDO!K399)</f>
        <v>112</v>
      </c>
      <c r="AM60" s="957">
        <f t="shared" si="0"/>
        <v>101</v>
      </c>
      <c r="AN60" s="949">
        <f t="shared" si="0"/>
        <v>96</v>
      </c>
      <c r="AO60" s="953">
        <f t="shared" si="0"/>
        <v>146</v>
      </c>
      <c r="AP60" s="954">
        <f t="shared" si="1"/>
        <v>343</v>
      </c>
    </row>
    <row r="61" spans="1:42">
      <c r="A61" s="955">
        <v>58</v>
      </c>
      <c r="B61" s="992" t="s">
        <v>1484</v>
      </c>
      <c r="C61" s="961">
        <f>SUM([4]TENİS!I9)</f>
        <v>0</v>
      </c>
      <c r="D61" s="949">
        <f>SUM([4]TENİS!J9)</f>
        <v>0</v>
      </c>
      <c r="E61" s="959">
        <f>SUM([4]TENİS!K9)</f>
        <v>0</v>
      </c>
      <c r="F61" s="951"/>
      <c r="G61" s="949"/>
      <c r="H61" s="959"/>
      <c r="I61" s="961">
        <f>SUM([4]TENİS!I17)</f>
        <v>0</v>
      </c>
      <c r="J61" s="949">
        <f>SUM([4]TENİS!J17)</f>
        <v>0</v>
      </c>
      <c r="K61" s="959">
        <f>SUM([4]TENİS!K17)</f>
        <v>0</v>
      </c>
      <c r="L61" s="961"/>
      <c r="M61" s="958"/>
      <c r="N61" s="960"/>
      <c r="O61" s="961">
        <f>SUM([4]TENİS!I25)</f>
        <v>0</v>
      </c>
      <c r="P61" s="949">
        <f>SUM([4]TENİS!J25)</f>
        <v>0</v>
      </c>
      <c r="Q61" s="959">
        <f>SUM([4]TENİS!K25)</f>
        <v>0</v>
      </c>
      <c r="R61" s="961">
        <f>SUM([4]TENİS!I33)</f>
        <v>0</v>
      </c>
      <c r="S61" s="949">
        <f>SUM([4]TENİS!J33)</f>
        <v>0</v>
      </c>
      <c r="T61" s="959">
        <f>SUM([4]TENİS!K33)</f>
        <v>0</v>
      </c>
      <c r="U61" s="957"/>
      <c r="V61" s="958"/>
      <c r="W61" s="959"/>
      <c r="X61" s="961">
        <f>SUM([4]TENİS!I38)</f>
        <v>0</v>
      </c>
      <c r="Y61" s="949">
        <f>SUM([4]TENİS!J38)</f>
        <v>0</v>
      </c>
      <c r="Z61" s="959">
        <f>SUM([4]TENİS!K38)</f>
        <v>0</v>
      </c>
      <c r="AA61" s="961">
        <f>SUM([4]TENİS!I44)</f>
        <v>0</v>
      </c>
      <c r="AB61" s="949">
        <f>SUM([4]TENİS!J44)</f>
        <v>0</v>
      </c>
      <c r="AC61" s="959">
        <f>SUM([4]TENİS!K44)</f>
        <v>0</v>
      </c>
      <c r="AD61" s="961">
        <f>SUM([4]TENİS!I49)</f>
        <v>0</v>
      </c>
      <c r="AE61" s="949">
        <f>SUM([4]TENİS!J49)</f>
        <v>0</v>
      </c>
      <c r="AF61" s="959">
        <f>SUM([4]TENİS!K49)</f>
        <v>0</v>
      </c>
      <c r="AG61" s="961"/>
      <c r="AH61" s="958"/>
      <c r="AI61" s="959"/>
      <c r="AJ61" s="961">
        <f>SUM([4]TENİS!I481)</f>
        <v>242</v>
      </c>
      <c r="AK61" s="949">
        <f>SUM([4]TENİS!J481)</f>
        <v>271</v>
      </c>
      <c r="AL61" s="959">
        <f>SUM([4]TENİS!K481)</f>
        <v>0</v>
      </c>
      <c r="AM61" s="957">
        <f t="shared" si="0"/>
        <v>242</v>
      </c>
      <c r="AN61" s="949">
        <f t="shared" si="0"/>
        <v>271</v>
      </c>
      <c r="AO61" s="953">
        <f t="shared" si="0"/>
        <v>0</v>
      </c>
      <c r="AP61" s="954">
        <f t="shared" si="1"/>
        <v>513</v>
      </c>
    </row>
    <row r="62" spans="1:42">
      <c r="A62" s="955">
        <v>59</v>
      </c>
      <c r="B62" s="992" t="s">
        <v>1465</v>
      </c>
      <c r="C62" s="961"/>
      <c r="D62" s="949"/>
      <c r="E62" s="959"/>
      <c r="F62" s="951"/>
      <c r="G62" s="949"/>
      <c r="H62" s="959"/>
      <c r="I62" s="961">
        <f>SUM([4]TRİATLON!I17)</f>
        <v>0</v>
      </c>
      <c r="J62" s="949">
        <f>SUM([4]TRİATLON!J17)</f>
        <v>0</v>
      </c>
      <c r="K62" s="959">
        <f>SUM([4]TRİATLON!K17)</f>
        <v>0</v>
      </c>
      <c r="L62" s="961"/>
      <c r="M62" s="958"/>
      <c r="N62" s="960"/>
      <c r="O62" s="961">
        <f>SUM([4]TRİATLON!I25)</f>
        <v>0</v>
      </c>
      <c r="P62" s="949">
        <f>SUM([4]TRİATLON!J25)</f>
        <v>0</v>
      </c>
      <c r="Q62" s="959">
        <f>SUM([4]TRİATLON!K25)</f>
        <v>0</v>
      </c>
      <c r="R62" s="961">
        <f>SUM([4]TRİATLON!I41)</f>
        <v>4</v>
      </c>
      <c r="S62" s="949">
        <f>SUM([4]TRİATLON!J41)</f>
        <v>4</v>
      </c>
      <c r="T62" s="959">
        <f>SUM([4]TRİATLON!K41)</f>
        <v>2</v>
      </c>
      <c r="U62" s="957"/>
      <c r="V62" s="958"/>
      <c r="W62" s="959"/>
      <c r="X62" s="961">
        <f>SUM([4]TRİATLON!I46)</f>
        <v>0</v>
      </c>
      <c r="Y62" s="949">
        <f>SUM([4]TRİATLON!J46)</f>
        <v>0</v>
      </c>
      <c r="Z62" s="959">
        <f>SUM([4]TRİATLON!K46)</f>
        <v>0</v>
      </c>
      <c r="AA62" s="961">
        <f>SUM([4]TRİATLON!I52)</f>
        <v>0</v>
      </c>
      <c r="AB62" s="949">
        <f>SUM([4]TRİATLON!J52)</f>
        <v>0</v>
      </c>
      <c r="AC62" s="959">
        <f>SUM([4]TRİATLON!K52)</f>
        <v>0</v>
      </c>
      <c r="AD62" s="961">
        <f>SUM([4]TRİATLON!I59)</f>
        <v>0</v>
      </c>
      <c r="AE62" s="949">
        <f>SUM([4]TRİATLON!J59)</f>
        <v>0</v>
      </c>
      <c r="AF62" s="959">
        <f>SUM([4]TRİATLON!K59)</f>
        <v>0</v>
      </c>
      <c r="AG62" s="961"/>
      <c r="AH62" s="958"/>
      <c r="AI62" s="959"/>
      <c r="AJ62" s="961">
        <f>SUM([4]TRİATLON!I91)</f>
        <v>0</v>
      </c>
      <c r="AK62" s="949">
        <f>SUM([4]TRİATLON!J91)</f>
        <v>0</v>
      </c>
      <c r="AL62" s="959">
        <f>SUM([4]TRİATLON!K91)</f>
        <v>0</v>
      </c>
      <c r="AM62" s="957">
        <f t="shared" si="0"/>
        <v>4</v>
      </c>
      <c r="AN62" s="949">
        <f t="shared" si="0"/>
        <v>4</v>
      </c>
      <c r="AO62" s="953">
        <f t="shared" si="0"/>
        <v>2</v>
      </c>
      <c r="AP62" s="954">
        <f t="shared" si="1"/>
        <v>10</v>
      </c>
    </row>
    <row r="63" spans="1:42">
      <c r="A63" s="955">
        <v>60</v>
      </c>
      <c r="B63" s="992" t="s">
        <v>1476</v>
      </c>
      <c r="C63" s="961"/>
      <c r="D63" s="949"/>
      <c r="E63" s="959"/>
      <c r="F63" s="951"/>
      <c r="G63" s="949"/>
      <c r="H63" s="959"/>
      <c r="I63" s="961">
        <f>SUM('[4]ÜNİVERSİTE SPORLARI'!I23)</f>
        <v>0</v>
      </c>
      <c r="J63" s="949">
        <f>SUM('[4]ÜNİVERSİTE SPORLARI'!J23)</f>
        <v>0</v>
      </c>
      <c r="K63" s="959">
        <f>SUM('[4]ÜNİVERSİTE SPORLARI'!K23)</f>
        <v>1</v>
      </c>
      <c r="L63" s="961"/>
      <c r="M63" s="958"/>
      <c r="N63" s="960"/>
      <c r="O63" s="961">
        <f>SUM('[4]ÜNİVERSİTE SPORLARI'!I85)</f>
        <v>25</v>
      </c>
      <c r="P63" s="949">
        <f>SUM('[4]ÜNİVERSİTE SPORLARI'!J85)</f>
        <v>21</v>
      </c>
      <c r="Q63" s="959">
        <f>SUM('[4]ÜNİVERSİTE SPORLARI'!K85)</f>
        <v>8</v>
      </c>
      <c r="R63" s="961"/>
      <c r="S63" s="949"/>
      <c r="T63" s="959"/>
      <c r="U63" s="957">
        <f>SUM('[4]ÜNİVERSİTE SPORLARI'!I17)</f>
        <v>0</v>
      </c>
      <c r="V63" s="958">
        <f>SUM('[4]ÜNİVERSİTE SPORLARI'!J17)</f>
        <v>0</v>
      </c>
      <c r="W63" s="959">
        <f>SUM('[4]ÜNİVERSİTE SPORLARI'!K17)</f>
        <v>0</v>
      </c>
      <c r="X63" s="961"/>
      <c r="Y63" s="949"/>
      <c r="Z63" s="959"/>
      <c r="AA63" s="961"/>
      <c r="AB63" s="949"/>
      <c r="AC63" s="959"/>
      <c r="AD63" s="961"/>
      <c r="AE63" s="949"/>
      <c r="AF63" s="959"/>
      <c r="AG63" s="961"/>
      <c r="AH63" s="958"/>
      <c r="AI63" s="959"/>
      <c r="AJ63" s="961">
        <f>SUM('[4]ÜNİVERSİTE SPORLARI'!I271)</f>
        <v>37</v>
      </c>
      <c r="AK63" s="949">
        <f>SUM('[4]ÜNİVERSİTE SPORLARI'!J271)</f>
        <v>36</v>
      </c>
      <c r="AL63" s="959">
        <f>SUM('[4]ÜNİVERSİTE SPORLARI'!K271)</f>
        <v>67</v>
      </c>
      <c r="AM63" s="957">
        <f t="shared" si="0"/>
        <v>62</v>
      </c>
      <c r="AN63" s="949">
        <f t="shared" si="0"/>
        <v>57</v>
      </c>
      <c r="AO63" s="953">
        <f t="shared" si="0"/>
        <v>76</v>
      </c>
      <c r="AP63" s="954">
        <f t="shared" si="1"/>
        <v>195</v>
      </c>
    </row>
    <row r="64" spans="1:42">
      <c r="A64" s="955">
        <v>61</v>
      </c>
      <c r="B64" s="992" t="s">
        <v>13344</v>
      </c>
      <c r="C64" s="961">
        <f>SUM([4]VOLEYBOL!I9)</f>
        <v>0</v>
      </c>
      <c r="D64" s="949">
        <f>SUM([4]VOLEYBOL!J9)</f>
        <v>0</v>
      </c>
      <c r="E64" s="959">
        <f>SUM([4]VOLEYBOL!K9)</f>
        <v>0</v>
      </c>
      <c r="F64" s="951"/>
      <c r="G64" s="949"/>
      <c r="H64" s="959"/>
      <c r="I64" s="961">
        <f>SUM([4]VOLEYBOL!I14)</f>
        <v>0</v>
      </c>
      <c r="J64" s="949">
        <f>SUM([4]VOLEYBOL!J14)</f>
        <v>1</v>
      </c>
      <c r="K64" s="959">
        <f>SUM([4]VOLEYBOL!K14)</f>
        <v>1</v>
      </c>
      <c r="L64" s="961"/>
      <c r="M64" s="958"/>
      <c r="N64" s="960"/>
      <c r="O64" s="961">
        <f>SUM([4]VOLEYBOL!I24)</f>
        <v>1</v>
      </c>
      <c r="P64" s="949">
        <f>SUM([4]VOLEYBOL!J24)</f>
        <v>1</v>
      </c>
      <c r="Q64" s="959">
        <f>SUM([4]VOLEYBOL!K24)</f>
        <v>1</v>
      </c>
      <c r="R64" s="961">
        <f>SUM([4]VOLEYBOL!I42)</f>
        <v>3</v>
      </c>
      <c r="S64" s="949">
        <f>SUM([4]VOLEYBOL!J42)</f>
        <v>6</v>
      </c>
      <c r="T64" s="959">
        <f>SUM([4]VOLEYBOL!K42)</f>
        <v>0</v>
      </c>
      <c r="U64" s="957"/>
      <c r="V64" s="958"/>
      <c r="W64" s="959"/>
      <c r="X64" s="961">
        <f>SUM([4]VOLEYBOL!I47)</f>
        <v>1</v>
      </c>
      <c r="Y64" s="949">
        <f>SUM([4]VOLEYBOL!J47)</f>
        <v>0</v>
      </c>
      <c r="Z64" s="959">
        <f>SUM([4]VOLEYBOL!K47)</f>
        <v>1</v>
      </c>
      <c r="AA64" s="961">
        <f>SUM([4]VOLEYBOL!I51)</f>
        <v>0</v>
      </c>
      <c r="AB64" s="949">
        <f>SUM([4]VOLEYBOL!J51)</f>
        <v>1</v>
      </c>
      <c r="AC64" s="959">
        <f>SUM([4]VOLEYBOL!K51)</f>
        <v>0</v>
      </c>
      <c r="AD64" s="961">
        <f>SUM([4]VOLEYBOL!I58)</f>
        <v>0</v>
      </c>
      <c r="AE64" s="949">
        <f>SUM([4]VOLEYBOL!J58)</f>
        <v>1</v>
      </c>
      <c r="AF64" s="959">
        <f>SUM([4]VOLEYBOL!K58)</f>
        <v>0</v>
      </c>
      <c r="AG64" s="961"/>
      <c r="AH64" s="958"/>
      <c r="AI64" s="959"/>
      <c r="AJ64" s="961">
        <f>SUM([4]VOLEYBOL!I88)</f>
        <v>4</v>
      </c>
      <c r="AK64" s="949">
        <f>SUM([4]VOLEYBOL!J88)</f>
        <v>6</v>
      </c>
      <c r="AL64" s="959">
        <f>SUM([4]VOLEYBOL!K88)</f>
        <v>2</v>
      </c>
      <c r="AM64" s="957">
        <f t="shared" si="0"/>
        <v>9</v>
      </c>
      <c r="AN64" s="949">
        <f t="shared" si="0"/>
        <v>16</v>
      </c>
      <c r="AO64" s="953">
        <f t="shared" si="0"/>
        <v>5</v>
      </c>
      <c r="AP64" s="954">
        <f t="shared" si="1"/>
        <v>30</v>
      </c>
    </row>
    <row r="65" spans="1:42">
      <c r="A65" s="955">
        <v>62</v>
      </c>
      <c r="B65" s="992" t="s">
        <v>792</v>
      </c>
      <c r="C65" s="961"/>
      <c r="D65" s="949"/>
      <c r="E65" s="959"/>
      <c r="F65" s="951"/>
      <c r="G65" s="949"/>
      <c r="H65" s="959"/>
      <c r="I65" s="961">
        <f>SUM('[4]VÜCUT GELİŞTİRME'!I139)</f>
        <v>28</v>
      </c>
      <c r="J65" s="949">
        <f>SUM('[4]VÜCUT GELİŞTİRME'!J139)</f>
        <v>43</v>
      </c>
      <c r="K65" s="959">
        <f>SUM('[4]VÜCUT GELİŞTİRME'!K139)</f>
        <v>46</v>
      </c>
      <c r="L65" s="961"/>
      <c r="M65" s="958"/>
      <c r="N65" s="960"/>
      <c r="O65" s="961">
        <f>SUM('[4]VÜCUT GELİŞTİRME'!I190)</f>
        <v>12</v>
      </c>
      <c r="P65" s="949">
        <f>SUM('[4]VÜCUT GELİŞTİRME'!J190)</f>
        <v>18</v>
      </c>
      <c r="Q65" s="959">
        <f>SUM('[4]VÜCUT GELİŞTİRME'!K190)</f>
        <v>8</v>
      </c>
      <c r="R65" s="961">
        <f>SUM('[4]VÜCUT GELİŞTİRME'!I198)</f>
        <v>0</v>
      </c>
      <c r="S65" s="949">
        <f>SUM('[4]VÜCUT GELİŞTİRME'!J198)</f>
        <v>0</v>
      </c>
      <c r="T65" s="959">
        <f>SUM('[4]VÜCUT GELİŞTİRME'!K198)</f>
        <v>0</v>
      </c>
      <c r="U65" s="957"/>
      <c r="V65" s="958"/>
      <c r="W65" s="959"/>
      <c r="X65" s="961"/>
      <c r="Y65" s="949"/>
      <c r="Z65" s="959"/>
      <c r="AA65" s="961"/>
      <c r="AB65" s="949"/>
      <c r="AC65" s="959"/>
      <c r="AD65" s="961"/>
      <c r="AE65" s="949"/>
      <c r="AF65" s="959"/>
      <c r="AG65" s="961"/>
      <c r="AH65" s="958"/>
      <c r="AI65" s="959"/>
      <c r="AJ65" s="961">
        <f>SUM('[4]VÜCUT GELİŞTİRME'!I265)</f>
        <v>7</v>
      </c>
      <c r="AK65" s="949">
        <f>SUM('[4]VÜCUT GELİŞTİRME'!J265)</f>
        <v>10</v>
      </c>
      <c r="AL65" s="959">
        <f>SUM('[4]VÜCUT GELİŞTİRME'!K265)</f>
        <v>3</v>
      </c>
      <c r="AM65" s="957">
        <f t="shared" si="0"/>
        <v>47</v>
      </c>
      <c r="AN65" s="949">
        <f t="shared" si="0"/>
        <v>71</v>
      </c>
      <c r="AO65" s="953">
        <f t="shared" si="0"/>
        <v>57</v>
      </c>
      <c r="AP65" s="954">
        <f t="shared" si="1"/>
        <v>175</v>
      </c>
    </row>
    <row r="66" spans="1:42">
      <c r="A66" s="955">
        <v>63</v>
      </c>
      <c r="B66" s="992" t="s">
        <v>1562</v>
      </c>
      <c r="C66" s="961"/>
      <c r="D66" s="949"/>
      <c r="E66" s="959"/>
      <c r="F66" s="951"/>
      <c r="G66" s="949"/>
      <c r="H66" s="959"/>
      <c r="I66" s="961">
        <f>SUM([4]WUSHU!I18)</f>
        <v>0</v>
      </c>
      <c r="J66" s="949">
        <f>SUM([4]WUSHU!J18)</f>
        <v>0</v>
      </c>
      <c r="K66" s="959">
        <f>SUM([4]WUSHU!K18)</f>
        <v>0</v>
      </c>
      <c r="L66" s="961"/>
      <c r="M66" s="958"/>
      <c r="N66" s="960"/>
      <c r="O66" s="961">
        <f>SUM([4]WUSHU!I283)</f>
        <v>0</v>
      </c>
      <c r="P66" s="949">
        <f>SUM([4]WUSHU!J283)</f>
        <v>0</v>
      </c>
      <c r="Q66" s="959">
        <f>SUM([4]WUSHU!K283)</f>
        <v>0</v>
      </c>
      <c r="R66" s="961">
        <f>SUM([4]WUSHU!I901)</f>
        <v>0</v>
      </c>
      <c r="S66" s="949">
        <f>SUM([4]WUSHU!J901)</f>
        <v>0</v>
      </c>
      <c r="T66" s="959">
        <f>SUM([4]WUSHU!K901)</f>
        <v>0</v>
      </c>
      <c r="U66" s="957"/>
      <c r="V66" s="958"/>
      <c r="W66" s="959"/>
      <c r="X66" s="961"/>
      <c r="Y66" s="949"/>
      <c r="Z66" s="959"/>
      <c r="AA66" s="961"/>
      <c r="AB66" s="949"/>
      <c r="AC66" s="959"/>
      <c r="AD66" s="961"/>
      <c r="AE66" s="949"/>
      <c r="AF66" s="959"/>
      <c r="AG66" s="961"/>
      <c r="AH66" s="958"/>
      <c r="AI66" s="959"/>
      <c r="AJ66" s="961">
        <f>SUM([4]WUSHU!I952)</f>
        <v>0</v>
      </c>
      <c r="AK66" s="949">
        <f>SUM([4]WUSHU!J952)</f>
        <v>0</v>
      </c>
      <c r="AL66" s="959">
        <f>SUM([4]WUSHU!K952)</f>
        <v>0</v>
      </c>
      <c r="AM66" s="957">
        <f t="shared" si="0"/>
        <v>0</v>
      </c>
      <c r="AN66" s="949">
        <f t="shared" si="0"/>
        <v>0</v>
      </c>
      <c r="AO66" s="953">
        <f t="shared" si="0"/>
        <v>0</v>
      </c>
      <c r="AP66" s="954">
        <f t="shared" si="1"/>
        <v>0</v>
      </c>
    </row>
    <row r="67" spans="1:42">
      <c r="A67" s="955">
        <v>64</v>
      </c>
      <c r="B67" s="992" t="s">
        <v>1466</v>
      </c>
      <c r="C67" s="961">
        <f>SUM([4]YELKEN!I9)</f>
        <v>0</v>
      </c>
      <c r="D67" s="949">
        <f>SUM([4]YELKEN!J9)</f>
        <v>0</v>
      </c>
      <c r="E67" s="959">
        <f>SUM([4]YELKEN!K9)</f>
        <v>0</v>
      </c>
      <c r="F67" s="951"/>
      <c r="G67" s="949"/>
      <c r="H67" s="960"/>
      <c r="I67" s="961">
        <f>SUM([4]YELKEN!I26)</f>
        <v>2</v>
      </c>
      <c r="J67" s="949">
        <f>SUM([4]YELKEN!J26)</f>
        <v>2</v>
      </c>
      <c r="K67" s="959">
        <f>SUM([4]YELKEN!K26)</f>
        <v>2</v>
      </c>
      <c r="L67" s="961"/>
      <c r="M67" s="958"/>
      <c r="N67" s="960"/>
      <c r="O67" s="961">
        <f>SUM([4]YELKEN!I48)</f>
        <v>6</v>
      </c>
      <c r="P67" s="949">
        <f>SUM([4]YELKEN!J48)</f>
        <v>2</v>
      </c>
      <c r="Q67" s="959">
        <f>SUM([4]YELKEN!K48)</f>
        <v>4</v>
      </c>
      <c r="R67" s="961">
        <f>SUM([4]YELKEN!I56)</f>
        <v>0</v>
      </c>
      <c r="S67" s="949">
        <f>SUM([4]YELKEN!J56)</f>
        <v>0</v>
      </c>
      <c r="T67" s="959">
        <f>SUM([4]YELKEN!K56)</f>
        <v>0</v>
      </c>
      <c r="U67" s="957"/>
      <c r="V67" s="958"/>
      <c r="W67" s="959"/>
      <c r="X67" s="961">
        <f>SUM([4]YELKEN!I61)</f>
        <v>0</v>
      </c>
      <c r="Y67" s="949">
        <f>SUM([4]YELKEN!J61)</f>
        <v>0</v>
      </c>
      <c r="Z67" s="959">
        <f>SUM([4]YELKEN!K61)</f>
        <v>0</v>
      </c>
      <c r="AA67" s="961">
        <f>SUM([4]YELKEN!I67)</f>
        <v>0</v>
      </c>
      <c r="AB67" s="949">
        <f>SUM([4]YELKEN!J67)</f>
        <v>0</v>
      </c>
      <c r="AC67" s="959">
        <f>SUM([4]YELKEN!K67)</f>
        <v>0</v>
      </c>
      <c r="AD67" s="961">
        <f>SUM([4]YELKEN!I72)</f>
        <v>0</v>
      </c>
      <c r="AE67" s="949">
        <f>SUM([4]YELKEN!J72)</f>
        <v>0</v>
      </c>
      <c r="AF67" s="959">
        <f>SUM([4]YELKEN!K72)</f>
        <v>1</v>
      </c>
      <c r="AG67" s="961"/>
      <c r="AH67" s="958"/>
      <c r="AI67" s="959"/>
      <c r="AJ67" s="961">
        <f>SUM([4]YELKEN!I188)</f>
        <v>25</v>
      </c>
      <c r="AK67" s="949">
        <f>SUM([4]YELKEN!J188)</f>
        <v>24</v>
      </c>
      <c r="AL67" s="959">
        <f>SUM([4]YELKEN!K188)</f>
        <v>25</v>
      </c>
      <c r="AM67" s="957">
        <f t="shared" si="0"/>
        <v>33</v>
      </c>
      <c r="AN67" s="949">
        <f t="shared" si="0"/>
        <v>28</v>
      </c>
      <c r="AO67" s="953">
        <f t="shared" si="0"/>
        <v>32</v>
      </c>
      <c r="AP67" s="954">
        <f>AM67+AN67+AO67</f>
        <v>93</v>
      </c>
    </row>
    <row r="68" spans="1:42" ht="13.5" thickBot="1">
      <c r="A68" s="955">
        <v>65</v>
      </c>
      <c r="B68" s="995" t="s">
        <v>1563</v>
      </c>
      <c r="C68" s="961">
        <f>SUM([4]YÜZME!I9)</f>
        <v>0</v>
      </c>
      <c r="D68" s="949">
        <f>SUM([4]YÜZME!J9)</f>
        <v>0</v>
      </c>
      <c r="E68" s="959">
        <f>SUM([4]YÜZME!K9)</f>
        <v>0</v>
      </c>
      <c r="F68" s="951"/>
      <c r="G68" s="949"/>
      <c r="H68" s="960"/>
      <c r="I68" s="961">
        <f>SUM([4]YÜZME!I23)</f>
        <v>4</v>
      </c>
      <c r="J68" s="949">
        <f>SUM([4]YÜZME!J23)</f>
        <v>4</v>
      </c>
      <c r="K68" s="959">
        <f>SUM([4]YÜZME!K23)</f>
        <v>3</v>
      </c>
      <c r="L68" s="970"/>
      <c r="M68" s="971"/>
      <c r="N68" s="972"/>
      <c r="O68" s="961">
        <f>SUM([4]YÜZME!I46)</f>
        <v>6</v>
      </c>
      <c r="P68" s="949">
        <f>SUM([4]YÜZME!J46)</f>
        <v>4</v>
      </c>
      <c r="Q68" s="959">
        <f>SUM([4]YÜZME!K46)</f>
        <v>6</v>
      </c>
      <c r="R68" s="961">
        <f>SUM([4]YÜZME!I56)</f>
        <v>0</v>
      </c>
      <c r="S68" s="949">
        <f>SUM([4]YÜZME!J56)</f>
        <v>0</v>
      </c>
      <c r="T68" s="959">
        <f>SUM([4]YÜZME!K56)</f>
        <v>0</v>
      </c>
      <c r="U68" s="973"/>
      <c r="V68" s="971"/>
      <c r="W68" s="974"/>
      <c r="X68" s="961">
        <f>SUM([4]YÜZME!I129)</f>
        <v>29</v>
      </c>
      <c r="Y68" s="949">
        <f>SUM([4]YÜZME!J129)</f>
        <v>26</v>
      </c>
      <c r="Z68" s="974">
        <f>SUM([4]YÜZME!K129)</f>
        <v>11</v>
      </c>
      <c r="AA68" s="961">
        <f>SUM([4]YÜZME!I146)</f>
        <v>1</v>
      </c>
      <c r="AB68" s="949">
        <f>SUM([4]YÜZME!J146)</f>
        <v>5</v>
      </c>
      <c r="AC68" s="959">
        <f>SUM([4]YÜZME!K146)</f>
        <v>0</v>
      </c>
      <c r="AD68" s="961">
        <f>SUM([4]YÜZME!I169)</f>
        <v>5</v>
      </c>
      <c r="AE68" s="949">
        <f>SUM([4]YÜZME!J169)</f>
        <v>5</v>
      </c>
      <c r="AF68" s="959">
        <f>SUM([4]YÜZME!K169)</f>
        <v>9</v>
      </c>
      <c r="AG68" s="961"/>
      <c r="AH68" s="958"/>
      <c r="AI68" s="959"/>
      <c r="AJ68" s="961">
        <f>SUM([4]YÜZME!I531)</f>
        <v>106</v>
      </c>
      <c r="AK68" s="949">
        <f>SUM([4]YÜZME!J531)</f>
        <v>116</v>
      </c>
      <c r="AL68" s="959">
        <f>SUM([4]YÜZME!K531)</f>
        <v>108</v>
      </c>
      <c r="AM68" s="957">
        <f t="shared" si="0"/>
        <v>151</v>
      </c>
      <c r="AN68" s="949">
        <f t="shared" si="0"/>
        <v>160</v>
      </c>
      <c r="AO68" s="953">
        <f t="shared" si="0"/>
        <v>137</v>
      </c>
      <c r="AP68" s="954">
        <f t="shared" si="1"/>
        <v>448</v>
      </c>
    </row>
    <row r="69" spans="1:42" ht="16.5" thickBot="1">
      <c r="A69" s="1613" t="s">
        <v>1442</v>
      </c>
      <c r="B69" s="1594"/>
      <c r="C69" s="975">
        <f>SUM(C4:C68)</f>
        <v>0</v>
      </c>
      <c r="D69" s="976">
        <f t="shared" ref="D69:AO69" si="2">SUM(D4:D68)</f>
        <v>0</v>
      </c>
      <c r="E69" s="977">
        <f t="shared" si="2"/>
        <v>0</v>
      </c>
      <c r="F69" s="975">
        <f>SUM(F4:F68)</f>
        <v>0</v>
      </c>
      <c r="G69" s="976">
        <f t="shared" si="2"/>
        <v>0</v>
      </c>
      <c r="H69" s="977">
        <f t="shared" si="2"/>
        <v>0</v>
      </c>
      <c r="I69" s="975">
        <f>SUM(I4:I68)</f>
        <v>169</v>
      </c>
      <c r="J69" s="984">
        <f t="shared" si="2"/>
        <v>161.5</v>
      </c>
      <c r="K69" s="977">
        <f t="shared" si="2"/>
        <v>220</v>
      </c>
      <c r="L69" s="975">
        <f t="shared" si="2"/>
        <v>25</v>
      </c>
      <c r="M69" s="976">
        <f t="shared" si="2"/>
        <v>25</v>
      </c>
      <c r="N69" s="977">
        <f t="shared" si="2"/>
        <v>42</v>
      </c>
      <c r="O69" s="975">
        <f t="shared" si="2"/>
        <v>322</v>
      </c>
      <c r="P69" s="976">
        <f t="shared" si="2"/>
        <v>324</v>
      </c>
      <c r="Q69" s="977">
        <f t="shared" si="2"/>
        <v>302</v>
      </c>
      <c r="R69" s="978">
        <f t="shared" si="2"/>
        <v>159</v>
      </c>
      <c r="S69" s="976">
        <f t="shared" si="2"/>
        <v>153</v>
      </c>
      <c r="T69" s="979">
        <f t="shared" si="2"/>
        <v>132</v>
      </c>
      <c r="U69" s="980">
        <f t="shared" si="2"/>
        <v>0</v>
      </c>
      <c r="V69" s="976">
        <f t="shared" si="2"/>
        <v>0</v>
      </c>
      <c r="W69" s="977">
        <f t="shared" si="2"/>
        <v>0</v>
      </c>
      <c r="X69" s="975">
        <f t="shared" si="2"/>
        <v>148</v>
      </c>
      <c r="Y69" s="976">
        <f t="shared" si="2"/>
        <v>110</v>
      </c>
      <c r="Z69" s="977">
        <f t="shared" si="2"/>
        <v>92</v>
      </c>
      <c r="AA69" s="975">
        <f t="shared" si="2"/>
        <v>5</v>
      </c>
      <c r="AB69" s="976">
        <f t="shared" si="2"/>
        <v>9</v>
      </c>
      <c r="AC69" s="977">
        <f t="shared" si="2"/>
        <v>1</v>
      </c>
      <c r="AD69" s="975">
        <f t="shared" si="2"/>
        <v>45</v>
      </c>
      <c r="AE69" s="976">
        <f t="shared" si="2"/>
        <v>26</v>
      </c>
      <c r="AF69" s="977">
        <f t="shared" si="2"/>
        <v>37</v>
      </c>
      <c r="AG69" s="975">
        <f t="shared" si="2"/>
        <v>8</v>
      </c>
      <c r="AH69" s="976">
        <f t="shared" si="2"/>
        <v>19</v>
      </c>
      <c r="AI69" s="977">
        <f t="shared" si="2"/>
        <v>17</v>
      </c>
      <c r="AJ69" s="983">
        <f t="shared" si="2"/>
        <v>1302.5</v>
      </c>
      <c r="AK69" s="976">
        <f t="shared" si="2"/>
        <v>1314.5</v>
      </c>
      <c r="AL69" s="977">
        <f t="shared" si="2"/>
        <v>1323</v>
      </c>
      <c r="AM69" s="986">
        <f>SUM(AM4:AM68)</f>
        <v>2183.5</v>
      </c>
      <c r="AN69" s="976">
        <f t="shared" si="2"/>
        <v>2142</v>
      </c>
      <c r="AO69" s="981">
        <f t="shared" si="2"/>
        <v>2166</v>
      </c>
      <c r="AP69" s="997">
        <f>SUM(AM69,AN69,AO69)</f>
        <v>6491.5</v>
      </c>
    </row>
  </sheetData>
  <mergeCells count="18">
    <mergeCell ref="A69:B69"/>
    <mergeCell ref="X2:Z2"/>
    <mergeCell ref="AA2:AC2"/>
    <mergeCell ref="AD2:AF2"/>
    <mergeCell ref="AG2:AI2"/>
    <mergeCell ref="A1:AP1"/>
    <mergeCell ref="A2:A3"/>
    <mergeCell ref="B2:B3"/>
    <mergeCell ref="C2:E2"/>
    <mergeCell ref="F2:H2"/>
    <mergeCell ref="I2:K2"/>
    <mergeCell ref="L2:N2"/>
    <mergeCell ref="O2:Q2"/>
    <mergeCell ref="R2:T2"/>
    <mergeCell ref="U2:W2"/>
    <mergeCell ref="AP2:AP3"/>
    <mergeCell ref="AJ2:AL2"/>
    <mergeCell ref="AM2:AO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1525"/>
  <sheetViews>
    <sheetView topLeftCell="A550" workbookViewId="0">
      <selection activeCell="B560" sqref="B560:K563"/>
    </sheetView>
  </sheetViews>
  <sheetFormatPr defaultRowHeight="12.75"/>
  <cols>
    <col min="1" max="1" width="8.85546875" bestFit="1" customWidth="1"/>
    <col min="2" max="2" width="44.85546875" bestFit="1" customWidth="1"/>
    <col min="3" max="3" width="28.140625" customWidth="1"/>
    <col min="4" max="4" width="17" customWidth="1"/>
    <col min="5" max="6" width="16.140625" customWidth="1"/>
    <col min="7" max="7" width="12.5703125" customWidth="1"/>
    <col min="8" max="8" width="12" customWidth="1"/>
    <col min="9" max="9" width="7.5703125" customWidth="1"/>
    <col min="10" max="10" width="7.140625" customWidth="1"/>
    <col min="11" max="11" width="7.28515625" customWidth="1"/>
    <col min="12" max="12" width="23" customWidth="1"/>
    <col min="13" max="13" width="17.140625" customWidth="1"/>
    <col min="14" max="14" width="13" customWidth="1"/>
    <col min="15" max="15" width="4.7109375" customWidth="1"/>
    <col min="16" max="16" width="5.140625" customWidth="1"/>
  </cols>
  <sheetData>
    <row r="1" spans="1:16" ht="28.5">
      <c r="A1" s="1599" t="s">
        <v>9811</v>
      </c>
      <c r="B1" s="1599"/>
      <c r="C1" s="1599"/>
      <c r="D1" s="1599"/>
      <c r="E1" s="1599"/>
      <c r="F1" s="1599"/>
      <c r="G1" s="1599"/>
      <c r="H1" s="1599"/>
      <c r="I1" s="1599"/>
      <c r="J1" s="1599"/>
      <c r="K1" s="1599"/>
      <c r="L1" s="1599"/>
      <c r="M1" s="1599"/>
      <c r="N1" s="1599"/>
      <c r="O1" s="1599"/>
      <c r="P1" s="1599"/>
    </row>
    <row r="2" spans="1:16" ht="15">
      <c r="A2" s="1600" t="s">
        <v>9812</v>
      </c>
      <c r="B2" s="1602" t="s">
        <v>1550</v>
      </c>
      <c r="C2" s="1600" t="s">
        <v>9813</v>
      </c>
      <c r="D2" s="1600" t="s">
        <v>9814</v>
      </c>
      <c r="E2" s="1600" t="s">
        <v>9815</v>
      </c>
      <c r="F2" s="1600" t="s">
        <v>9816</v>
      </c>
      <c r="G2" s="1600" t="s">
        <v>9817</v>
      </c>
      <c r="H2" s="1600" t="s">
        <v>9818</v>
      </c>
      <c r="I2" s="1600" t="s">
        <v>9819</v>
      </c>
      <c r="J2" s="1600"/>
      <c r="K2" s="1600"/>
      <c r="L2" s="1600" t="s">
        <v>9820</v>
      </c>
      <c r="M2" s="1600"/>
      <c r="N2" s="1600"/>
      <c r="O2" s="1600"/>
      <c r="P2" s="1600"/>
    </row>
    <row r="3" spans="1:16" ht="15">
      <c r="A3" s="1600"/>
      <c r="B3" s="1602"/>
      <c r="C3" s="1600"/>
      <c r="D3" s="1600"/>
      <c r="E3" s="1600"/>
      <c r="F3" s="1600"/>
      <c r="G3" s="1600"/>
      <c r="H3" s="1600"/>
      <c r="I3" s="1600"/>
      <c r="J3" s="1600"/>
      <c r="K3" s="1600"/>
      <c r="L3" s="1604"/>
      <c r="M3" s="1604"/>
      <c r="N3" s="1604"/>
      <c r="O3" s="1604" t="s">
        <v>9821</v>
      </c>
      <c r="P3" s="1604"/>
    </row>
    <row r="4" spans="1:16" ht="33.75">
      <c r="A4" s="1600"/>
      <c r="B4" s="1602"/>
      <c r="C4" s="1600"/>
      <c r="D4" s="1600"/>
      <c r="E4" s="1600"/>
      <c r="F4" s="1600"/>
      <c r="G4" s="1600"/>
      <c r="H4" s="1600"/>
      <c r="I4" s="873" t="s">
        <v>1444</v>
      </c>
      <c r="J4" s="873" t="s">
        <v>1445</v>
      </c>
      <c r="K4" s="873" t="s">
        <v>1446</v>
      </c>
      <c r="L4" s="874" t="s">
        <v>9822</v>
      </c>
      <c r="M4" s="875" t="s">
        <v>1606</v>
      </c>
      <c r="N4" s="875" t="s">
        <v>9823</v>
      </c>
      <c r="O4" s="875" t="s">
        <v>5139</v>
      </c>
      <c r="P4" s="875" t="s">
        <v>5126</v>
      </c>
    </row>
    <row r="5" spans="1:16" ht="25.5">
      <c r="A5" s="876">
        <v>1</v>
      </c>
      <c r="B5" s="877" t="s">
        <v>9824</v>
      </c>
      <c r="C5" s="865" t="s">
        <v>9825</v>
      </c>
      <c r="D5" s="865" t="s">
        <v>9826</v>
      </c>
      <c r="E5" s="865" t="s">
        <v>9827</v>
      </c>
      <c r="F5" s="865" t="s">
        <v>9828</v>
      </c>
      <c r="G5" s="865">
        <v>145</v>
      </c>
      <c r="H5" s="865">
        <v>6</v>
      </c>
      <c r="I5" s="865">
        <v>1</v>
      </c>
      <c r="J5" s="865"/>
      <c r="K5" s="865"/>
      <c r="L5" s="865" t="s">
        <v>9829</v>
      </c>
      <c r="M5" s="865" t="s">
        <v>6111</v>
      </c>
      <c r="N5" s="865" t="s">
        <v>1640</v>
      </c>
      <c r="O5" s="865"/>
      <c r="P5" s="865">
        <v>1</v>
      </c>
    </row>
    <row r="6" spans="1:16" ht="25.5">
      <c r="A6" s="876">
        <v>2</v>
      </c>
      <c r="B6" s="877" t="s">
        <v>9824</v>
      </c>
      <c r="C6" s="865" t="s">
        <v>9825</v>
      </c>
      <c r="D6" s="865" t="s">
        <v>9826</v>
      </c>
      <c r="E6" s="865" t="s">
        <v>9827</v>
      </c>
      <c r="F6" s="865" t="s">
        <v>9828</v>
      </c>
      <c r="G6" s="865">
        <v>145</v>
      </c>
      <c r="H6" s="865">
        <v>6</v>
      </c>
      <c r="I6" s="865">
        <v>1</v>
      </c>
      <c r="J6" s="865"/>
      <c r="K6" s="865"/>
      <c r="L6" s="865" t="s">
        <v>9830</v>
      </c>
      <c r="M6" s="865" t="s">
        <v>9831</v>
      </c>
      <c r="N6" s="865" t="s">
        <v>1640</v>
      </c>
      <c r="O6" s="865"/>
      <c r="P6" s="865">
        <v>1</v>
      </c>
    </row>
    <row r="7" spans="1:16" ht="25.5">
      <c r="A7" s="876">
        <v>3</v>
      </c>
      <c r="B7" s="877" t="s">
        <v>9824</v>
      </c>
      <c r="C7" s="865" t="s">
        <v>9825</v>
      </c>
      <c r="D7" s="865" t="s">
        <v>9826</v>
      </c>
      <c r="E7" s="865" t="s">
        <v>9827</v>
      </c>
      <c r="F7" s="865" t="s">
        <v>9828</v>
      </c>
      <c r="G7" s="865">
        <v>145</v>
      </c>
      <c r="H7" s="865">
        <v>6</v>
      </c>
      <c r="I7" s="865"/>
      <c r="J7" s="865">
        <v>1</v>
      </c>
      <c r="K7" s="865"/>
      <c r="L7" s="865" t="s">
        <v>9832</v>
      </c>
      <c r="M7" s="865" t="s">
        <v>3768</v>
      </c>
      <c r="N7" s="865" t="s">
        <v>1640</v>
      </c>
      <c r="O7" s="865">
        <v>1</v>
      </c>
      <c r="P7" s="865"/>
    </row>
    <row r="8" spans="1:16" ht="25.5">
      <c r="A8" s="876">
        <v>4</v>
      </c>
      <c r="B8" s="877" t="s">
        <v>9824</v>
      </c>
      <c r="C8" s="865" t="s">
        <v>9825</v>
      </c>
      <c r="D8" s="865" t="s">
        <v>9826</v>
      </c>
      <c r="E8" s="865" t="s">
        <v>9827</v>
      </c>
      <c r="F8" s="865" t="s">
        <v>9828</v>
      </c>
      <c r="G8" s="865">
        <v>145</v>
      </c>
      <c r="H8" s="865">
        <v>6</v>
      </c>
      <c r="I8" s="865"/>
      <c r="J8" s="865"/>
      <c r="K8" s="865">
        <v>1</v>
      </c>
      <c r="L8" s="865" t="s">
        <v>9833</v>
      </c>
      <c r="M8" s="865" t="s">
        <v>9831</v>
      </c>
      <c r="N8" s="865" t="s">
        <v>1640</v>
      </c>
      <c r="O8" s="865"/>
      <c r="P8" s="865">
        <v>1</v>
      </c>
    </row>
    <row r="9" spans="1:16" ht="25.5">
      <c r="A9" s="876">
        <v>5</v>
      </c>
      <c r="B9" s="878" t="s">
        <v>9834</v>
      </c>
      <c r="C9" s="865" t="s">
        <v>9835</v>
      </c>
      <c r="D9" s="865" t="s">
        <v>9836</v>
      </c>
      <c r="E9" s="879" t="s">
        <v>9837</v>
      </c>
      <c r="F9" s="865" t="s">
        <v>1611</v>
      </c>
      <c r="G9" s="846">
        <v>40</v>
      </c>
      <c r="H9" s="846">
        <v>2</v>
      </c>
      <c r="I9" s="846">
        <v>1</v>
      </c>
      <c r="J9" s="846"/>
      <c r="K9" s="846"/>
      <c r="L9" s="879" t="s">
        <v>9838</v>
      </c>
      <c r="M9" s="846" t="s">
        <v>9839</v>
      </c>
      <c r="N9" s="846" t="s">
        <v>1611</v>
      </c>
      <c r="O9" s="865">
        <v>2</v>
      </c>
      <c r="P9" s="865"/>
    </row>
    <row r="10" spans="1:16" ht="25.5">
      <c r="A10" s="876">
        <v>6</v>
      </c>
      <c r="B10" s="878" t="s">
        <v>9834</v>
      </c>
      <c r="C10" s="865" t="s">
        <v>9835</v>
      </c>
      <c r="D10" s="865" t="s">
        <v>9836</v>
      </c>
      <c r="E10" s="879" t="s">
        <v>9837</v>
      </c>
      <c r="F10" s="865" t="s">
        <v>1611</v>
      </c>
      <c r="G10" s="846">
        <v>40</v>
      </c>
      <c r="H10" s="846">
        <v>2</v>
      </c>
      <c r="I10" s="846">
        <v>1</v>
      </c>
      <c r="J10" s="846"/>
      <c r="K10" s="846"/>
      <c r="L10" s="879" t="s">
        <v>9840</v>
      </c>
      <c r="M10" s="846" t="s">
        <v>6598</v>
      </c>
      <c r="N10" s="846" t="s">
        <v>1611</v>
      </c>
      <c r="O10" s="865"/>
      <c r="P10" s="865">
        <v>1</v>
      </c>
    </row>
    <row r="11" spans="1:16" ht="25.5">
      <c r="A11" s="876">
        <v>7</v>
      </c>
      <c r="B11" s="878" t="s">
        <v>9834</v>
      </c>
      <c r="C11" s="865" t="s">
        <v>9835</v>
      </c>
      <c r="D11" s="865" t="s">
        <v>9836</v>
      </c>
      <c r="E11" s="879" t="s">
        <v>9837</v>
      </c>
      <c r="F11" s="865" t="s">
        <v>1611</v>
      </c>
      <c r="G11" s="846">
        <v>40</v>
      </c>
      <c r="H11" s="846">
        <v>2</v>
      </c>
      <c r="I11" s="846">
        <v>1</v>
      </c>
      <c r="J11" s="846"/>
      <c r="K11" s="846"/>
      <c r="L11" s="879" t="s">
        <v>9841</v>
      </c>
      <c r="M11" s="846" t="s">
        <v>9842</v>
      </c>
      <c r="N11" s="846" t="s">
        <v>1611</v>
      </c>
      <c r="O11" s="865"/>
      <c r="P11" s="865">
        <v>2</v>
      </c>
    </row>
    <row r="12" spans="1:16" ht="25.5">
      <c r="A12" s="876">
        <v>8</v>
      </c>
      <c r="B12" s="878" t="s">
        <v>9834</v>
      </c>
      <c r="C12" s="865" t="s">
        <v>9835</v>
      </c>
      <c r="D12" s="865" t="s">
        <v>9836</v>
      </c>
      <c r="E12" s="879" t="s">
        <v>9837</v>
      </c>
      <c r="F12" s="865" t="s">
        <v>1611</v>
      </c>
      <c r="G12" s="846">
        <v>40</v>
      </c>
      <c r="H12" s="846">
        <v>2</v>
      </c>
      <c r="I12" s="846"/>
      <c r="J12" s="846">
        <v>1</v>
      </c>
      <c r="K12" s="846"/>
      <c r="L12" s="865" t="s">
        <v>9843</v>
      </c>
      <c r="M12" s="846" t="s">
        <v>6598</v>
      </c>
      <c r="N12" s="846" t="s">
        <v>1611</v>
      </c>
      <c r="O12" s="865"/>
      <c r="P12" s="865">
        <v>1</v>
      </c>
    </row>
    <row r="13" spans="1:16" ht="25.5">
      <c r="A13" s="876">
        <v>9</v>
      </c>
      <c r="B13" s="878" t="s">
        <v>9834</v>
      </c>
      <c r="C13" s="865" t="s">
        <v>9835</v>
      </c>
      <c r="D13" s="865" t="s">
        <v>9836</v>
      </c>
      <c r="E13" s="879" t="s">
        <v>9837</v>
      </c>
      <c r="F13" s="865" t="s">
        <v>1611</v>
      </c>
      <c r="G13" s="846">
        <v>40</v>
      </c>
      <c r="H13" s="846">
        <v>2</v>
      </c>
      <c r="I13" s="846"/>
      <c r="J13" s="846">
        <v>1</v>
      </c>
      <c r="K13" s="846"/>
      <c r="L13" s="865" t="s">
        <v>9844</v>
      </c>
      <c r="M13" s="865" t="s">
        <v>6598</v>
      </c>
      <c r="N13" s="865" t="s">
        <v>1611</v>
      </c>
      <c r="O13" s="865">
        <v>1</v>
      </c>
      <c r="P13" s="865"/>
    </row>
    <row r="14" spans="1:16" ht="25.5">
      <c r="A14" s="876">
        <v>10</v>
      </c>
      <c r="B14" s="878" t="s">
        <v>9834</v>
      </c>
      <c r="C14" s="865" t="s">
        <v>9835</v>
      </c>
      <c r="D14" s="865" t="s">
        <v>9836</v>
      </c>
      <c r="E14" s="879" t="s">
        <v>9837</v>
      </c>
      <c r="F14" s="865" t="s">
        <v>1611</v>
      </c>
      <c r="G14" s="846">
        <v>40</v>
      </c>
      <c r="H14" s="846">
        <v>2</v>
      </c>
      <c r="I14" s="846"/>
      <c r="J14" s="846">
        <v>1</v>
      </c>
      <c r="K14" s="846"/>
      <c r="L14" s="865" t="s">
        <v>9845</v>
      </c>
      <c r="M14" s="865" t="s">
        <v>9842</v>
      </c>
      <c r="N14" s="865" t="s">
        <v>1611</v>
      </c>
      <c r="O14" s="865">
        <v>2</v>
      </c>
      <c r="P14" s="865"/>
    </row>
    <row r="15" spans="1:16" ht="25.5">
      <c r="A15" s="876">
        <v>11</v>
      </c>
      <c r="B15" s="878" t="s">
        <v>9834</v>
      </c>
      <c r="C15" s="865" t="s">
        <v>9846</v>
      </c>
      <c r="D15" s="865" t="s">
        <v>9847</v>
      </c>
      <c r="E15" s="879" t="s">
        <v>9848</v>
      </c>
      <c r="F15" s="865" t="s">
        <v>1611</v>
      </c>
      <c r="G15" s="846">
        <v>59</v>
      </c>
      <c r="H15" s="846">
        <v>23</v>
      </c>
      <c r="I15" s="846">
        <v>1</v>
      </c>
      <c r="J15" s="846"/>
      <c r="K15" s="846"/>
      <c r="L15" s="879" t="s">
        <v>8942</v>
      </c>
      <c r="M15" s="846" t="s">
        <v>9849</v>
      </c>
      <c r="N15" s="846" t="s">
        <v>1611</v>
      </c>
      <c r="O15" s="865">
        <v>1</v>
      </c>
      <c r="P15" s="865"/>
    </row>
    <row r="16" spans="1:16" ht="25.5">
      <c r="A16" s="876">
        <v>12</v>
      </c>
      <c r="B16" s="878" t="s">
        <v>9834</v>
      </c>
      <c r="C16" s="865" t="s">
        <v>9846</v>
      </c>
      <c r="D16" s="865" t="s">
        <v>9847</v>
      </c>
      <c r="E16" s="879" t="s">
        <v>9848</v>
      </c>
      <c r="F16" s="865" t="s">
        <v>1611</v>
      </c>
      <c r="G16" s="846">
        <v>59</v>
      </c>
      <c r="H16" s="846">
        <v>23</v>
      </c>
      <c r="I16" s="846"/>
      <c r="J16" s="846">
        <v>1</v>
      </c>
      <c r="K16" s="846"/>
      <c r="L16" s="865" t="s">
        <v>8947</v>
      </c>
      <c r="M16" s="865" t="s">
        <v>9849</v>
      </c>
      <c r="N16" s="865" t="s">
        <v>1611</v>
      </c>
      <c r="O16" s="865">
        <v>1</v>
      </c>
      <c r="P16" s="865"/>
    </row>
    <row r="17" spans="1:16" ht="25.5">
      <c r="A17" s="876">
        <v>13</v>
      </c>
      <c r="B17" s="878" t="s">
        <v>9834</v>
      </c>
      <c r="C17" s="865" t="s">
        <v>9846</v>
      </c>
      <c r="D17" s="865" t="s">
        <v>9847</v>
      </c>
      <c r="E17" s="879" t="s">
        <v>9848</v>
      </c>
      <c r="F17" s="865" t="s">
        <v>1611</v>
      </c>
      <c r="G17" s="846">
        <v>59</v>
      </c>
      <c r="H17" s="846">
        <v>23</v>
      </c>
      <c r="I17" s="846"/>
      <c r="J17" s="846">
        <v>1</v>
      </c>
      <c r="K17" s="846"/>
      <c r="L17" s="865" t="s">
        <v>8947</v>
      </c>
      <c r="M17" s="865" t="s">
        <v>9850</v>
      </c>
      <c r="N17" s="865" t="s">
        <v>1611</v>
      </c>
      <c r="O17" s="865">
        <v>1</v>
      </c>
      <c r="P17" s="865"/>
    </row>
    <row r="18" spans="1:16" ht="25.5">
      <c r="A18" s="876">
        <v>14</v>
      </c>
      <c r="B18" s="878" t="s">
        <v>9834</v>
      </c>
      <c r="C18" s="865" t="s">
        <v>9846</v>
      </c>
      <c r="D18" s="865" t="s">
        <v>9847</v>
      </c>
      <c r="E18" s="879" t="s">
        <v>9848</v>
      </c>
      <c r="F18" s="865" t="s">
        <v>1611</v>
      </c>
      <c r="G18" s="846">
        <v>59</v>
      </c>
      <c r="H18" s="846">
        <v>23</v>
      </c>
      <c r="I18" s="846"/>
      <c r="J18" s="846"/>
      <c r="K18" s="846">
        <v>1</v>
      </c>
      <c r="L18" s="865" t="s">
        <v>9851</v>
      </c>
      <c r="M18" s="846" t="s">
        <v>9852</v>
      </c>
      <c r="N18" s="846" t="s">
        <v>1611</v>
      </c>
      <c r="O18" s="865"/>
      <c r="P18" s="865">
        <v>1</v>
      </c>
    </row>
    <row r="19" spans="1:16" ht="25.5">
      <c r="A19" s="876">
        <v>15</v>
      </c>
      <c r="B19" s="878" t="s">
        <v>9834</v>
      </c>
      <c r="C19" s="865" t="s">
        <v>9846</v>
      </c>
      <c r="D19" s="865" t="s">
        <v>9847</v>
      </c>
      <c r="E19" s="879" t="s">
        <v>9848</v>
      </c>
      <c r="F19" s="865" t="s">
        <v>1611</v>
      </c>
      <c r="G19" s="846">
        <v>59</v>
      </c>
      <c r="H19" s="846">
        <v>23</v>
      </c>
      <c r="I19" s="846"/>
      <c r="J19" s="846"/>
      <c r="K19" s="846">
        <v>1</v>
      </c>
      <c r="L19" s="865" t="s">
        <v>9851</v>
      </c>
      <c r="M19" s="846" t="s">
        <v>9853</v>
      </c>
      <c r="N19" s="846" t="s">
        <v>1611</v>
      </c>
      <c r="O19" s="865"/>
      <c r="P19" s="865">
        <v>1</v>
      </c>
    </row>
    <row r="20" spans="1:16" ht="140.25">
      <c r="A20" s="876">
        <v>16</v>
      </c>
      <c r="B20" s="878" t="s">
        <v>9834</v>
      </c>
      <c r="C20" s="865" t="s">
        <v>9854</v>
      </c>
      <c r="D20" s="865" t="s">
        <v>9855</v>
      </c>
      <c r="E20" s="879" t="s">
        <v>9856</v>
      </c>
      <c r="F20" s="865" t="s">
        <v>1640</v>
      </c>
      <c r="G20" s="846">
        <v>12</v>
      </c>
      <c r="H20" s="846">
        <v>2</v>
      </c>
      <c r="I20" s="846"/>
      <c r="J20" s="846">
        <v>1</v>
      </c>
      <c r="K20" s="846"/>
      <c r="L20" s="865" t="s">
        <v>9857</v>
      </c>
      <c r="M20" s="865" t="s">
        <v>9858</v>
      </c>
      <c r="N20" s="865" t="s">
        <v>1640</v>
      </c>
      <c r="O20" s="865"/>
      <c r="P20" s="865">
        <v>12</v>
      </c>
    </row>
    <row r="21" spans="1:16" ht="140.25">
      <c r="A21" s="876">
        <v>17</v>
      </c>
      <c r="B21" s="878" t="s">
        <v>9834</v>
      </c>
      <c r="C21" s="865" t="s">
        <v>9859</v>
      </c>
      <c r="D21" s="865" t="s">
        <v>9860</v>
      </c>
      <c r="E21" s="879" t="s">
        <v>9861</v>
      </c>
      <c r="F21" s="865" t="s">
        <v>1611</v>
      </c>
      <c r="G21" s="846"/>
      <c r="H21" s="846"/>
      <c r="I21" s="846">
        <v>1</v>
      </c>
      <c r="J21" s="846"/>
      <c r="K21" s="846"/>
      <c r="L21" s="879" t="s">
        <v>9862</v>
      </c>
      <c r="M21" s="846" t="s">
        <v>9863</v>
      </c>
      <c r="N21" s="846" t="s">
        <v>1611</v>
      </c>
      <c r="O21" s="865"/>
      <c r="P21" s="865">
        <v>15</v>
      </c>
    </row>
    <row r="22" spans="1:16" ht="38.25">
      <c r="A22" s="876">
        <v>18</v>
      </c>
      <c r="B22" s="878" t="s">
        <v>9834</v>
      </c>
      <c r="C22" s="865" t="s">
        <v>9864</v>
      </c>
      <c r="D22" s="865" t="s">
        <v>9865</v>
      </c>
      <c r="E22" s="879" t="s">
        <v>9866</v>
      </c>
      <c r="F22" s="865" t="s">
        <v>1611</v>
      </c>
      <c r="G22" s="846" t="s">
        <v>9867</v>
      </c>
      <c r="H22" s="846" t="s">
        <v>9868</v>
      </c>
      <c r="I22" s="846">
        <v>1</v>
      </c>
      <c r="J22" s="846"/>
      <c r="K22" s="846"/>
      <c r="L22" s="879" t="s">
        <v>3365</v>
      </c>
      <c r="M22" s="846" t="s">
        <v>9869</v>
      </c>
      <c r="N22" s="846" t="s">
        <v>1611</v>
      </c>
      <c r="O22" s="865"/>
      <c r="P22" s="865">
        <v>1</v>
      </c>
    </row>
    <row r="23" spans="1:16" ht="38.25">
      <c r="A23" s="876">
        <v>19</v>
      </c>
      <c r="B23" s="878" t="s">
        <v>9834</v>
      </c>
      <c r="C23" s="865" t="s">
        <v>9864</v>
      </c>
      <c r="D23" s="865" t="s">
        <v>9865</v>
      </c>
      <c r="E23" s="879" t="s">
        <v>9866</v>
      </c>
      <c r="F23" s="865" t="s">
        <v>1611</v>
      </c>
      <c r="G23" s="846" t="s">
        <v>9867</v>
      </c>
      <c r="H23" s="846" t="s">
        <v>9868</v>
      </c>
      <c r="I23" s="846">
        <v>1</v>
      </c>
      <c r="J23" s="846"/>
      <c r="K23" s="846"/>
      <c r="L23" s="879" t="s">
        <v>9870</v>
      </c>
      <c r="M23" s="846" t="s">
        <v>9871</v>
      </c>
      <c r="N23" s="846" t="s">
        <v>1611</v>
      </c>
      <c r="O23" s="865">
        <v>1</v>
      </c>
      <c r="P23" s="865"/>
    </row>
    <row r="24" spans="1:16" ht="38.25">
      <c r="A24" s="876">
        <v>20</v>
      </c>
      <c r="B24" s="878" t="s">
        <v>9834</v>
      </c>
      <c r="C24" s="865" t="s">
        <v>9864</v>
      </c>
      <c r="D24" s="865" t="s">
        <v>9865</v>
      </c>
      <c r="E24" s="879" t="s">
        <v>9866</v>
      </c>
      <c r="F24" s="865" t="s">
        <v>1611</v>
      </c>
      <c r="G24" s="846" t="s">
        <v>9867</v>
      </c>
      <c r="H24" s="846" t="s">
        <v>9868</v>
      </c>
      <c r="I24" s="846">
        <v>1</v>
      </c>
      <c r="J24" s="846"/>
      <c r="K24" s="846"/>
      <c r="L24" s="879" t="s">
        <v>3365</v>
      </c>
      <c r="M24" s="846" t="s">
        <v>9872</v>
      </c>
      <c r="N24" s="846" t="s">
        <v>1611</v>
      </c>
      <c r="O24" s="865"/>
      <c r="P24" s="865">
        <v>1</v>
      </c>
    </row>
    <row r="25" spans="1:16" ht="38.25">
      <c r="A25" s="876">
        <v>21</v>
      </c>
      <c r="B25" s="878" t="s">
        <v>9834</v>
      </c>
      <c r="C25" s="865" t="s">
        <v>9864</v>
      </c>
      <c r="D25" s="865" t="s">
        <v>9865</v>
      </c>
      <c r="E25" s="879" t="s">
        <v>9866</v>
      </c>
      <c r="F25" s="865" t="s">
        <v>1611</v>
      </c>
      <c r="G25" s="846" t="s">
        <v>9867</v>
      </c>
      <c r="H25" s="846" t="s">
        <v>9868</v>
      </c>
      <c r="I25" s="846">
        <v>1</v>
      </c>
      <c r="J25" s="846"/>
      <c r="K25" s="846"/>
      <c r="L25" s="879" t="s">
        <v>2254</v>
      </c>
      <c r="M25" s="846" t="s">
        <v>9873</v>
      </c>
      <c r="N25" s="846" t="s">
        <v>1611</v>
      </c>
      <c r="O25" s="865"/>
      <c r="P25" s="865">
        <v>1</v>
      </c>
    </row>
    <row r="26" spans="1:16" ht="38.25">
      <c r="A26" s="876">
        <v>22</v>
      </c>
      <c r="B26" s="878" t="s">
        <v>9834</v>
      </c>
      <c r="C26" s="865" t="s">
        <v>9864</v>
      </c>
      <c r="D26" s="865" t="s">
        <v>9865</v>
      </c>
      <c r="E26" s="879" t="s">
        <v>9866</v>
      </c>
      <c r="F26" s="865" t="s">
        <v>1611</v>
      </c>
      <c r="G26" s="846" t="s">
        <v>9867</v>
      </c>
      <c r="H26" s="846" t="s">
        <v>9868</v>
      </c>
      <c r="I26" s="846"/>
      <c r="J26" s="846">
        <v>1</v>
      </c>
      <c r="K26" s="846"/>
      <c r="L26" s="865" t="s">
        <v>3150</v>
      </c>
      <c r="M26" s="865" t="s">
        <v>9874</v>
      </c>
      <c r="N26" s="865" t="s">
        <v>1611</v>
      </c>
      <c r="O26" s="865"/>
      <c r="P26" s="865">
        <v>1</v>
      </c>
    </row>
    <row r="27" spans="1:16" ht="38.25">
      <c r="A27" s="876">
        <v>23</v>
      </c>
      <c r="B27" s="878" t="s">
        <v>9834</v>
      </c>
      <c r="C27" s="865" t="s">
        <v>9864</v>
      </c>
      <c r="D27" s="865" t="s">
        <v>9865</v>
      </c>
      <c r="E27" s="879" t="s">
        <v>9866</v>
      </c>
      <c r="F27" s="865" t="s">
        <v>1611</v>
      </c>
      <c r="G27" s="846" t="s">
        <v>9867</v>
      </c>
      <c r="H27" s="846" t="s">
        <v>9868</v>
      </c>
      <c r="I27" s="846"/>
      <c r="J27" s="846">
        <v>1</v>
      </c>
      <c r="K27" s="846"/>
      <c r="L27" s="865" t="s">
        <v>9870</v>
      </c>
      <c r="M27" s="865" t="s">
        <v>9875</v>
      </c>
      <c r="N27" s="865" t="s">
        <v>1611</v>
      </c>
      <c r="O27" s="865">
        <v>1</v>
      </c>
      <c r="P27" s="865"/>
    </row>
    <row r="28" spans="1:16" ht="38.25">
      <c r="A28" s="876">
        <v>24</v>
      </c>
      <c r="B28" s="878" t="s">
        <v>9834</v>
      </c>
      <c r="C28" s="865" t="s">
        <v>9864</v>
      </c>
      <c r="D28" s="865" t="s">
        <v>9865</v>
      </c>
      <c r="E28" s="879" t="s">
        <v>9866</v>
      </c>
      <c r="F28" s="865" t="s">
        <v>1611</v>
      </c>
      <c r="G28" s="846" t="s">
        <v>9867</v>
      </c>
      <c r="H28" s="846" t="s">
        <v>9868</v>
      </c>
      <c r="I28" s="846"/>
      <c r="J28" s="846">
        <v>1</v>
      </c>
      <c r="K28" s="846"/>
      <c r="L28" s="865" t="s">
        <v>6147</v>
      </c>
      <c r="M28" s="865" t="s">
        <v>9876</v>
      </c>
      <c r="N28" s="865" t="s">
        <v>1611</v>
      </c>
      <c r="O28" s="865"/>
      <c r="P28" s="865">
        <v>1</v>
      </c>
    </row>
    <row r="29" spans="1:16" ht="38.25">
      <c r="A29" s="876">
        <v>25</v>
      </c>
      <c r="B29" s="878" t="s">
        <v>9834</v>
      </c>
      <c r="C29" s="865" t="s">
        <v>9864</v>
      </c>
      <c r="D29" s="865" t="s">
        <v>9865</v>
      </c>
      <c r="E29" s="879" t="s">
        <v>9866</v>
      </c>
      <c r="F29" s="865" t="s">
        <v>1611</v>
      </c>
      <c r="G29" s="846" t="s">
        <v>9867</v>
      </c>
      <c r="H29" s="846" t="s">
        <v>9868</v>
      </c>
      <c r="I29" s="846"/>
      <c r="J29" s="846"/>
      <c r="K29" s="846">
        <v>1</v>
      </c>
      <c r="L29" s="865" t="s">
        <v>9877</v>
      </c>
      <c r="M29" s="846" t="s">
        <v>9878</v>
      </c>
      <c r="N29" s="846" t="s">
        <v>1611</v>
      </c>
      <c r="O29" s="865"/>
      <c r="P29" s="865">
        <v>1</v>
      </c>
    </row>
    <row r="30" spans="1:16" ht="38.25">
      <c r="A30" s="876">
        <v>26</v>
      </c>
      <c r="B30" s="878" t="s">
        <v>9834</v>
      </c>
      <c r="C30" s="865" t="s">
        <v>9864</v>
      </c>
      <c r="D30" s="865" t="s">
        <v>9865</v>
      </c>
      <c r="E30" s="879" t="s">
        <v>9866</v>
      </c>
      <c r="F30" s="865" t="s">
        <v>1611</v>
      </c>
      <c r="G30" s="846" t="s">
        <v>9867</v>
      </c>
      <c r="H30" s="846" t="s">
        <v>9868</v>
      </c>
      <c r="I30" s="846"/>
      <c r="J30" s="846"/>
      <c r="K30" s="846">
        <v>1</v>
      </c>
      <c r="L30" s="865" t="s">
        <v>6138</v>
      </c>
      <c r="M30" s="846" t="s">
        <v>9879</v>
      </c>
      <c r="N30" s="846" t="s">
        <v>1611</v>
      </c>
      <c r="O30" s="865"/>
      <c r="P30" s="865">
        <v>1</v>
      </c>
    </row>
    <row r="31" spans="1:16" ht="38.25">
      <c r="A31" s="876">
        <v>27</v>
      </c>
      <c r="B31" s="878" t="s">
        <v>9834</v>
      </c>
      <c r="C31" s="865" t="s">
        <v>9864</v>
      </c>
      <c r="D31" s="865" t="s">
        <v>9865</v>
      </c>
      <c r="E31" s="879" t="s">
        <v>9866</v>
      </c>
      <c r="F31" s="865" t="s">
        <v>1611</v>
      </c>
      <c r="G31" s="846" t="s">
        <v>9867</v>
      </c>
      <c r="H31" s="846" t="s">
        <v>9868</v>
      </c>
      <c r="I31" s="846"/>
      <c r="J31" s="846"/>
      <c r="K31" s="846">
        <v>1</v>
      </c>
      <c r="L31" s="865" t="s">
        <v>8335</v>
      </c>
      <c r="M31" s="846" t="s">
        <v>9880</v>
      </c>
      <c r="N31" s="846" t="s">
        <v>1611</v>
      </c>
      <c r="O31" s="865"/>
      <c r="P31" s="865">
        <v>1</v>
      </c>
    </row>
    <row r="32" spans="1:16" ht="38.25">
      <c r="A32" s="876">
        <v>28</v>
      </c>
      <c r="B32" s="878" t="s">
        <v>9834</v>
      </c>
      <c r="C32" s="865" t="s">
        <v>9864</v>
      </c>
      <c r="D32" s="865" t="s">
        <v>9865</v>
      </c>
      <c r="E32" s="879" t="s">
        <v>9866</v>
      </c>
      <c r="F32" s="865" t="s">
        <v>1611</v>
      </c>
      <c r="G32" s="846" t="s">
        <v>9867</v>
      </c>
      <c r="H32" s="846" t="s">
        <v>9868</v>
      </c>
      <c r="I32" s="846"/>
      <c r="J32" s="846"/>
      <c r="K32" s="846">
        <v>1</v>
      </c>
      <c r="L32" s="865" t="s">
        <v>3150</v>
      </c>
      <c r="M32" s="846" t="s">
        <v>9881</v>
      </c>
      <c r="N32" s="846" t="s">
        <v>1611</v>
      </c>
      <c r="O32" s="865"/>
      <c r="P32" s="865">
        <v>1</v>
      </c>
    </row>
    <row r="33" spans="1:16" ht="38.25">
      <c r="A33" s="876">
        <v>29</v>
      </c>
      <c r="B33" s="878" t="s">
        <v>9834</v>
      </c>
      <c r="C33" s="865" t="s">
        <v>9864</v>
      </c>
      <c r="D33" s="865" t="s">
        <v>9865</v>
      </c>
      <c r="E33" s="879" t="s">
        <v>9866</v>
      </c>
      <c r="F33" s="865" t="s">
        <v>1611</v>
      </c>
      <c r="G33" s="846" t="s">
        <v>9867</v>
      </c>
      <c r="H33" s="846" t="s">
        <v>9868</v>
      </c>
      <c r="I33" s="846"/>
      <c r="J33" s="846"/>
      <c r="K33" s="846">
        <v>1</v>
      </c>
      <c r="L33" s="865" t="s">
        <v>9882</v>
      </c>
      <c r="M33" s="846" t="s">
        <v>9883</v>
      </c>
      <c r="N33" s="846" t="s">
        <v>1640</v>
      </c>
      <c r="O33" s="865"/>
      <c r="P33" s="865">
        <v>1</v>
      </c>
    </row>
    <row r="34" spans="1:16" ht="38.25">
      <c r="A34" s="876">
        <v>30</v>
      </c>
      <c r="B34" s="878" t="s">
        <v>9834</v>
      </c>
      <c r="C34" s="865" t="s">
        <v>9864</v>
      </c>
      <c r="D34" s="865" t="s">
        <v>9865</v>
      </c>
      <c r="E34" s="879" t="s">
        <v>9866</v>
      </c>
      <c r="F34" s="865" t="s">
        <v>1611</v>
      </c>
      <c r="G34" s="846" t="s">
        <v>9867</v>
      </c>
      <c r="H34" s="846" t="s">
        <v>9868</v>
      </c>
      <c r="I34" s="846"/>
      <c r="J34" s="846"/>
      <c r="K34" s="846">
        <v>1</v>
      </c>
      <c r="L34" s="865" t="s">
        <v>9884</v>
      </c>
      <c r="M34" s="846" t="s">
        <v>9885</v>
      </c>
      <c r="N34" s="846" t="s">
        <v>1611</v>
      </c>
      <c r="O34" s="865"/>
      <c r="P34" s="865">
        <v>1</v>
      </c>
    </row>
    <row r="35" spans="1:16" ht="25.5">
      <c r="A35" s="876">
        <v>31</v>
      </c>
      <c r="B35" s="878" t="s">
        <v>9834</v>
      </c>
      <c r="C35" s="865" t="s">
        <v>9886</v>
      </c>
      <c r="D35" s="865" t="s">
        <v>9887</v>
      </c>
      <c r="E35" s="879" t="s">
        <v>9888</v>
      </c>
      <c r="F35" s="865" t="s">
        <v>5409</v>
      </c>
      <c r="G35" s="846"/>
      <c r="H35" s="846"/>
      <c r="I35" s="846"/>
      <c r="J35" s="846">
        <v>1</v>
      </c>
      <c r="K35" s="846"/>
      <c r="L35" s="865" t="s">
        <v>9889</v>
      </c>
      <c r="M35" s="865" t="s">
        <v>8361</v>
      </c>
      <c r="N35" s="865" t="s">
        <v>5409</v>
      </c>
      <c r="O35" s="865">
        <v>1</v>
      </c>
      <c r="P35" s="865"/>
    </row>
    <row r="36" spans="1:16" ht="25.5">
      <c r="A36" s="876">
        <v>32</v>
      </c>
      <c r="B36" s="878" t="s">
        <v>9834</v>
      </c>
      <c r="C36" s="865" t="s">
        <v>9886</v>
      </c>
      <c r="D36" s="865" t="s">
        <v>9887</v>
      </c>
      <c r="E36" s="879" t="s">
        <v>9888</v>
      </c>
      <c r="F36" s="865" t="s">
        <v>5409</v>
      </c>
      <c r="G36" s="846"/>
      <c r="H36" s="846"/>
      <c r="I36" s="846"/>
      <c r="J36" s="846">
        <v>1</v>
      </c>
      <c r="K36" s="846"/>
      <c r="L36" s="865" t="s">
        <v>9889</v>
      </c>
      <c r="M36" s="865" t="s">
        <v>8360</v>
      </c>
      <c r="N36" s="865" t="s">
        <v>5409</v>
      </c>
      <c r="O36" s="865">
        <v>1</v>
      </c>
      <c r="P36" s="865"/>
    </row>
    <row r="37" spans="1:16" ht="25.5">
      <c r="A37" s="876">
        <v>33</v>
      </c>
      <c r="B37" s="878" t="s">
        <v>9834</v>
      </c>
      <c r="C37" s="865" t="s">
        <v>9890</v>
      </c>
      <c r="D37" s="865" t="s">
        <v>9891</v>
      </c>
      <c r="E37" s="879" t="s">
        <v>9892</v>
      </c>
      <c r="F37" s="865" t="s">
        <v>1611</v>
      </c>
      <c r="G37" s="846">
        <v>13</v>
      </c>
      <c r="H37" s="846">
        <v>2</v>
      </c>
      <c r="I37" s="846"/>
      <c r="J37" s="846">
        <v>1</v>
      </c>
      <c r="K37" s="846"/>
      <c r="L37" s="865" t="s">
        <v>9893</v>
      </c>
      <c r="M37" s="865" t="s">
        <v>9894</v>
      </c>
      <c r="N37" s="865" t="s">
        <v>1611</v>
      </c>
      <c r="O37" s="865">
        <v>1</v>
      </c>
      <c r="P37" s="865"/>
    </row>
    <row r="38" spans="1:16" ht="25.5">
      <c r="A38" s="876">
        <v>34</v>
      </c>
      <c r="B38" s="878" t="s">
        <v>9834</v>
      </c>
      <c r="C38" s="865" t="s">
        <v>9895</v>
      </c>
      <c r="D38" s="865" t="s">
        <v>9896</v>
      </c>
      <c r="E38" s="879" t="s">
        <v>9897</v>
      </c>
      <c r="F38" s="865" t="s">
        <v>1611</v>
      </c>
      <c r="G38" s="846">
        <v>52</v>
      </c>
      <c r="H38" s="846"/>
      <c r="I38" s="846"/>
      <c r="J38" s="846">
        <v>1</v>
      </c>
      <c r="K38" s="846"/>
      <c r="L38" s="865" t="s">
        <v>9898</v>
      </c>
      <c r="M38" s="865" t="s">
        <v>9899</v>
      </c>
      <c r="N38" s="865" t="s">
        <v>1611</v>
      </c>
      <c r="O38" s="865">
        <v>1</v>
      </c>
      <c r="P38" s="865"/>
    </row>
    <row r="39" spans="1:16" ht="25.5">
      <c r="A39" s="876">
        <v>35</v>
      </c>
      <c r="B39" s="878" t="s">
        <v>9834</v>
      </c>
      <c r="C39" s="865" t="s">
        <v>9895</v>
      </c>
      <c r="D39" s="865" t="s">
        <v>9896</v>
      </c>
      <c r="E39" s="865" t="s">
        <v>9897</v>
      </c>
      <c r="F39" s="865" t="s">
        <v>1611</v>
      </c>
      <c r="G39" s="865">
        <v>52</v>
      </c>
      <c r="H39" s="865"/>
      <c r="I39" s="865"/>
      <c r="J39" s="865">
        <v>1</v>
      </c>
      <c r="K39" s="865"/>
      <c r="L39" s="865" t="s">
        <v>3010</v>
      </c>
      <c r="M39" s="865" t="s">
        <v>9900</v>
      </c>
      <c r="N39" s="865" t="s">
        <v>1611</v>
      </c>
      <c r="O39" s="865">
        <v>1</v>
      </c>
      <c r="P39" s="865"/>
    </row>
    <row r="40" spans="1:16" ht="25.5">
      <c r="A40" s="876">
        <v>36</v>
      </c>
      <c r="B40" s="878" t="s">
        <v>9834</v>
      </c>
      <c r="C40" s="865" t="s">
        <v>9895</v>
      </c>
      <c r="D40" s="865" t="s">
        <v>9896</v>
      </c>
      <c r="E40" s="865" t="s">
        <v>9897</v>
      </c>
      <c r="F40" s="865" t="s">
        <v>1611</v>
      </c>
      <c r="G40" s="865">
        <v>52</v>
      </c>
      <c r="H40" s="865"/>
      <c r="I40" s="865"/>
      <c r="J40" s="865">
        <v>1</v>
      </c>
      <c r="K40" s="865"/>
      <c r="L40" s="865" t="s">
        <v>9901</v>
      </c>
      <c r="M40" s="865" t="s">
        <v>9902</v>
      </c>
      <c r="N40" s="865" t="s">
        <v>1611</v>
      </c>
      <c r="O40" s="865">
        <v>1</v>
      </c>
      <c r="P40" s="865"/>
    </row>
    <row r="41" spans="1:16" ht="25.5">
      <c r="A41" s="876">
        <v>37</v>
      </c>
      <c r="B41" s="878" t="s">
        <v>9834</v>
      </c>
      <c r="C41" s="865" t="s">
        <v>9903</v>
      </c>
      <c r="D41" s="865" t="s">
        <v>9904</v>
      </c>
      <c r="E41" s="865" t="s">
        <v>9905</v>
      </c>
      <c r="F41" s="865" t="s">
        <v>1611</v>
      </c>
      <c r="G41" s="865">
        <v>54</v>
      </c>
      <c r="H41" s="865">
        <v>9</v>
      </c>
      <c r="I41" s="865">
        <v>1</v>
      </c>
      <c r="J41" s="865"/>
      <c r="K41" s="865"/>
      <c r="L41" s="865" t="s">
        <v>9906</v>
      </c>
      <c r="M41" s="865" t="s">
        <v>9907</v>
      </c>
      <c r="N41" s="865" t="s">
        <v>366</v>
      </c>
      <c r="O41" s="865">
        <v>1</v>
      </c>
      <c r="P41" s="865"/>
    </row>
    <row r="42" spans="1:16" ht="25.5">
      <c r="A42" s="876">
        <v>38</v>
      </c>
      <c r="B42" s="878" t="s">
        <v>9834</v>
      </c>
      <c r="C42" s="865" t="s">
        <v>9903</v>
      </c>
      <c r="D42" s="865" t="s">
        <v>9904</v>
      </c>
      <c r="E42" s="865" t="s">
        <v>9905</v>
      </c>
      <c r="F42" s="865" t="s">
        <v>1611</v>
      </c>
      <c r="G42" s="865">
        <v>54</v>
      </c>
      <c r="H42" s="865">
        <v>9</v>
      </c>
      <c r="I42" s="865">
        <v>1</v>
      </c>
      <c r="J42" s="865"/>
      <c r="K42" s="865"/>
      <c r="L42" s="865" t="s">
        <v>9908</v>
      </c>
      <c r="M42" s="865" t="s">
        <v>9909</v>
      </c>
      <c r="N42" s="865" t="s">
        <v>366</v>
      </c>
      <c r="O42" s="865">
        <v>1</v>
      </c>
      <c r="P42" s="865">
        <v>1</v>
      </c>
    </row>
    <row r="43" spans="1:16" ht="25.5">
      <c r="A43" s="876">
        <v>39</v>
      </c>
      <c r="B43" s="878" t="s">
        <v>9834</v>
      </c>
      <c r="C43" s="865" t="s">
        <v>9903</v>
      </c>
      <c r="D43" s="865" t="s">
        <v>9904</v>
      </c>
      <c r="E43" s="865" t="s">
        <v>9905</v>
      </c>
      <c r="F43" s="865" t="s">
        <v>1611</v>
      </c>
      <c r="G43" s="865">
        <v>54</v>
      </c>
      <c r="H43" s="865">
        <v>9</v>
      </c>
      <c r="I43" s="865"/>
      <c r="J43" s="865">
        <v>1</v>
      </c>
      <c r="K43" s="865"/>
      <c r="L43" s="865" t="s">
        <v>9910</v>
      </c>
      <c r="M43" s="865" t="s">
        <v>9909</v>
      </c>
      <c r="N43" s="865" t="s">
        <v>1611</v>
      </c>
      <c r="O43" s="865">
        <v>1</v>
      </c>
      <c r="P43" s="865">
        <v>1</v>
      </c>
    </row>
    <row r="44" spans="1:16" ht="25.5">
      <c r="A44" s="876">
        <v>40</v>
      </c>
      <c r="B44" s="878" t="s">
        <v>9834</v>
      </c>
      <c r="C44" s="865" t="s">
        <v>9903</v>
      </c>
      <c r="D44" s="865" t="s">
        <v>9904</v>
      </c>
      <c r="E44" s="865" t="s">
        <v>9905</v>
      </c>
      <c r="F44" s="865" t="s">
        <v>1611</v>
      </c>
      <c r="G44" s="865">
        <v>54</v>
      </c>
      <c r="H44" s="865">
        <v>9</v>
      </c>
      <c r="I44" s="865"/>
      <c r="J44" s="865"/>
      <c r="K44" s="865">
        <v>1</v>
      </c>
      <c r="L44" s="865" t="s">
        <v>9911</v>
      </c>
      <c r="M44" s="865" t="s">
        <v>9912</v>
      </c>
      <c r="N44" s="865" t="s">
        <v>366</v>
      </c>
      <c r="O44" s="865"/>
      <c r="P44" s="865">
        <v>1</v>
      </c>
    </row>
    <row r="45" spans="1:16" ht="25.5">
      <c r="A45" s="876">
        <v>41</v>
      </c>
      <c r="B45" s="878" t="s">
        <v>9834</v>
      </c>
      <c r="C45" s="865" t="s">
        <v>9903</v>
      </c>
      <c r="D45" s="865" t="s">
        <v>9904</v>
      </c>
      <c r="E45" s="865" t="s">
        <v>9905</v>
      </c>
      <c r="F45" s="865" t="s">
        <v>1611</v>
      </c>
      <c r="G45" s="865">
        <v>54</v>
      </c>
      <c r="H45" s="865">
        <v>9</v>
      </c>
      <c r="I45" s="865"/>
      <c r="J45" s="865"/>
      <c r="K45" s="865">
        <v>1</v>
      </c>
      <c r="L45" s="865" t="s">
        <v>9913</v>
      </c>
      <c r="M45" s="865" t="s">
        <v>9914</v>
      </c>
      <c r="N45" s="865" t="s">
        <v>366</v>
      </c>
      <c r="O45" s="865"/>
      <c r="P45" s="865">
        <v>3</v>
      </c>
    </row>
    <row r="46" spans="1:16" ht="25.5">
      <c r="A46" s="876">
        <v>42</v>
      </c>
      <c r="B46" s="878" t="s">
        <v>9834</v>
      </c>
      <c r="C46" s="865" t="s">
        <v>9915</v>
      </c>
      <c r="D46" s="865" t="s">
        <v>9916</v>
      </c>
      <c r="E46" s="865" t="s">
        <v>9917</v>
      </c>
      <c r="F46" s="865" t="s">
        <v>366</v>
      </c>
      <c r="G46" s="865">
        <v>25</v>
      </c>
      <c r="H46" s="865">
        <v>5</v>
      </c>
      <c r="I46" s="865">
        <v>1</v>
      </c>
      <c r="J46" s="865"/>
      <c r="K46" s="865"/>
      <c r="L46" s="865" t="s">
        <v>9918</v>
      </c>
      <c r="M46" s="865" t="s">
        <v>9919</v>
      </c>
      <c r="N46" s="865" t="s">
        <v>366</v>
      </c>
      <c r="O46" s="865">
        <v>1</v>
      </c>
      <c r="P46" s="865"/>
    </row>
    <row r="47" spans="1:16" ht="25.5">
      <c r="A47" s="876">
        <v>43</v>
      </c>
      <c r="B47" s="878" t="s">
        <v>9834</v>
      </c>
      <c r="C47" s="865" t="s">
        <v>9915</v>
      </c>
      <c r="D47" s="865" t="s">
        <v>9916</v>
      </c>
      <c r="E47" s="865" t="s">
        <v>9917</v>
      </c>
      <c r="F47" s="865" t="s">
        <v>366</v>
      </c>
      <c r="G47" s="865">
        <v>25</v>
      </c>
      <c r="H47" s="865">
        <v>5</v>
      </c>
      <c r="I47" s="865"/>
      <c r="J47" s="865">
        <v>1</v>
      </c>
      <c r="K47" s="865"/>
      <c r="L47" s="865" t="s">
        <v>8353</v>
      </c>
      <c r="M47" s="865" t="s">
        <v>9920</v>
      </c>
      <c r="N47" s="865" t="s">
        <v>366</v>
      </c>
      <c r="O47" s="865"/>
      <c r="P47" s="865">
        <v>1</v>
      </c>
    </row>
    <row r="48" spans="1:16" ht="25.5">
      <c r="A48" s="876">
        <v>44</v>
      </c>
      <c r="B48" s="878" t="s">
        <v>9834</v>
      </c>
      <c r="C48" s="865" t="s">
        <v>9915</v>
      </c>
      <c r="D48" s="865" t="s">
        <v>9916</v>
      </c>
      <c r="E48" s="865" t="s">
        <v>9917</v>
      </c>
      <c r="F48" s="865" t="s">
        <v>366</v>
      </c>
      <c r="G48" s="865">
        <v>25</v>
      </c>
      <c r="H48" s="865">
        <v>5</v>
      </c>
      <c r="I48" s="865"/>
      <c r="J48" s="865"/>
      <c r="K48" s="865">
        <v>1</v>
      </c>
      <c r="L48" s="865" t="s">
        <v>8349</v>
      </c>
      <c r="M48" s="865" t="s">
        <v>9921</v>
      </c>
      <c r="N48" s="865" t="s">
        <v>366</v>
      </c>
      <c r="O48" s="865"/>
      <c r="P48" s="865">
        <v>1</v>
      </c>
    </row>
    <row r="49" spans="1:16" ht="25.5">
      <c r="A49" s="876">
        <v>45</v>
      </c>
      <c r="B49" s="878" t="s">
        <v>9834</v>
      </c>
      <c r="C49" s="865" t="s">
        <v>9915</v>
      </c>
      <c r="D49" s="865" t="s">
        <v>9916</v>
      </c>
      <c r="E49" s="865" t="s">
        <v>9917</v>
      </c>
      <c r="F49" s="865" t="s">
        <v>366</v>
      </c>
      <c r="G49" s="865">
        <v>25</v>
      </c>
      <c r="H49" s="865">
        <v>5</v>
      </c>
      <c r="I49" s="865"/>
      <c r="J49" s="865"/>
      <c r="K49" s="865">
        <v>1</v>
      </c>
      <c r="L49" s="865" t="s">
        <v>9922</v>
      </c>
      <c r="M49" s="865" t="s">
        <v>9921</v>
      </c>
      <c r="N49" s="865" t="s">
        <v>366</v>
      </c>
      <c r="O49" s="865">
        <v>1</v>
      </c>
      <c r="P49" s="865"/>
    </row>
    <row r="50" spans="1:16" ht="25.5">
      <c r="A50" s="876">
        <v>46</v>
      </c>
      <c r="B50" s="878" t="s">
        <v>9834</v>
      </c>
      <c r="C50" s="865" t="s">
        <v>9915</v>
      </c>
      <c r="D50" s="865" t="s">
        <v>9916</v>
      </c>
      <c r="E50" s="865" t="s">
        <v>9917</v>
      </c>
      <c r="F50" s="865" t="s">
        <v>366</v>
      </c>
      <c r="G50" s="865">
        <v>25</v>
      </c>
      <c r="H50" s="865">
        <v>5</v>
      </c>
      <c r="I50" s="865"/>
      <c r="J50" s="865"/>
      <c r="K50" s="865">
        <v>1</v>
      </c>
      <c r="L50" s="865" t="s">
        <v>9923</v>
      </c>
      <c r="M50" s="865" t="s">
        <v>9924</v>
      </c>
      <c r="N50" s="865" t="s">
        <v>366</v>
      </c>
      <c r="O50" s="865">
        <v>1</v>
      </c>
      <c r="P50" s="865"/>
    </row>
    <row r="51" spans="1:16" ht="25.5">
      <c r="A51" s="876">
        <v>47</v>
      </c>
      <c r="B51" s="878" t="s">
        <v>9834</v>
      </c>
      <c r="C51" s="865" t="s">
        <v>9915</v>
      </c>
      <c r="D51" s="865" t="s">
        <v>9916</v>
      </c>
      <c r="E51" s="865" t="s">
        <v>9917</v>
      </c>
      <c r="F51" s="865" t="s">
        <v>366</v>
      </c>
      <c r="G51" s="865">
        <v>25</v>
      </c>
      <c r="H51" s="865">
        <v>5</v>
      </c>
      <c r="I51" s="865"/>
      <c r="J51" s="865"/>
      <c r="K51" s="865">
        <v>1</v>
      </c>
      <c r="L51" s="865" t="s">
        <v>6919</v>
      </c>
      <c r="M51" s="865" t="s">
        <v>9925</v>
      </c>
      <c r="N51" s="865" t="s">
        <v>366</v>
      </c>
      <c r="O51" s="865">
        <v>1</v>
      </c>
      <c r="P51" s="865"/>
    </row>
    <row r="52" spans="1:16" ht="25.5">
      <c r="A52" s="876">
        <v>48</v>
      </c>
      <c r="B52" s="878" t="s">
        <v>9834</v>
      </c>
      <c r="C52" s="865" t="s">
        <v>9915</v>
      </c>
      <c r="D52" s="865" t="s">
        <v>9916</v>
      </c>
      <c r="E52" s="865" t="s">
        <v>9917</v>
      </c>
      <c r="F52" s="865" t="s">
        <v>366</v>
      </c>
      <c r="G52" s="865">
        <v>25</v>
      </c>
      <c r="H52" s="865">
        <v>5</v>
      </c>
      <c r="I52" s="865"/>
      <c r="J52" s="865"/>
      <c r="K52" s="865">
        <v>1</v>
      </c>
      <c r="L52" s="865" t="s">
        <v>9926</v>
      </c>
      <c r="M52" s="865" t="s">
        <v>9927</v>
      </c>
      <c r="N52" s="865" t="s">
        <v>366</v>
      </c>
      <c r="O52" s="865"/>
      <c r="P52" s="865">
        <v>2</v>
      </c>
    </row>
    <row r="53" spans="1:16" ht="25.5">
      <c r="A53" s="876">
        <v>49</v>
      </c>
      <c r="B53" s="878" t="s">
        <v>9834</v>
      </c>
      <c r="C53" s="865" t="s">
        <v>9915</v>
      </c>
      <c r="D53" s="865" t="s">
        <v>9916</v>
      </c>
      <c r="E53" s="865" t="s">
        <v>9917</v>
      </c>
      <c r="F53" s="865" t="s">
        <v>366</v>
      </c>
      <c r="G53" s="865">
        <v>25</v>
      </c>
      <c r="H53" s="865">
        <v>5</v>
      </c>
      <c r="I53" s="865"/>
      <c r="J53" s="865"/>
      <c r="K53" s="865">
        <v>1</v>
      </c>
      <c r="L53" s="865" t="s">
        <v>9928</v>
      </c>
      <c r="M53" s="865" t="s">
        <v>9929</v>
      </c>
      <c r="N53" s="865" t="s">
        <v>366</v>
      </c>
      <c r="O53" s="865">
        <v>2</v>
      </c>
      <c r="P53" s="865"/>
    </row>
    <row r="54" spans="1:16" ht="25.5">
      <c r="A54" s="876">
        <v>50</v>
      </c>
      <c r="B54" s="878" t="s">
        <v>9834</v>
      </c>
      <c r="C54" s="865" t="s">
        <v>9915</v>
      </c>
      <c r="D54" s="865" t="s">
        <v>9916</v>
      </c>
      <c r="E54" s="865" t="s">
        <v>9917</v>
      </c>
      <c r="F54" s="865" t="s">
        <v>366</v>
      </c>
      <c r="G54" s="865">
        <v>25</v>
      </c>
      <c r="H54" s="865">
        <v>5</v>
      </c>
      <c r="I54" s="865"/>
      <c r="J54" s="865"/>
      <c r="K54" s="865">
        <v>1</v>
      </c>
      <c r="L54" s="865" t="s">
        <v>9930</v>
      </c>
      <c r="M54" s="865" t="s">
        <v>9931</v>
      </c>
      <c r="N54" s="865" t="s">
        <v>366</v>
      </c>
      <c r="O54" s="865">
        <v>1</v>
      </c>
      <c r="P54" s="865">
        <v>1</v>
      </c>
    </row>
    <row r="55" spans="1:16" ht="25.5">
      <c r="A55" s="876">
        <v>51</v>
      </c>
      <c r="B55" s="878" t="s">
        <v>9932</v>
      </c>
      <c r="C55" s="865" t="s">
        <v>9933</v>
      </c>
      <c r="D55" s="865" t="s">
        <v>9934</v>
      </c>
      <c r="E55" s="879" t="s">
        <v>9935</v>
      </c>
      <c r="F55" s="865" t="s">
        <v>1611</v>
      </c>
      <c r="G55" s="846">
        <v>16</v>
      </c>
      <c r="H55" s="846">
        <v>1</v>
      </c>
      <c r="I55" s="846">
        <v>1</v>
      </c>
      <c r="J55" s="846"/>
      <c r="K55" s="846"/>
      <c r="L55" s="879" t="s">
        <v>9936</v>
      </c>
      <c r="M55" s="846" t="s">
        <v>3015</v>
      </c>
      <c r="N55" s="846" t="s">
        <v>1611</v>
      </c>
      <c r="O55" s="865"/>
      <c r="P55" s="865">
        <v>2</v>
      </c>
    </row>
    <row r="56" spans="1:16" ht="25.5">
      <c r="A56" s="876">
        <v>52</v>
      </c>
      <c r="B56" s="878" t="s">
        <v>9932</v>
      </c>
      <c r="C56" s="865" t="s">
        <v>9937</v>
      </c>
      <c r="D56" s="865" t="s">
        <v>9938</v>
      </c>
      <c r="E56" s="879" t="s">
        <v>9939</v>
      </c>
      <c r="F56" s="865" t="s">
        <v>1640</v>
      </c>
      <c r="G56" s="846">
        <v>14</v>
      </c>
      <c r="H56" s="846"/>
      <c r="I56" s="846">
        <v>1</v>
      </c>
      <c r="J56" s="846"/>
      <c r="K56" s="846"/>
      <c r="L56" s="879" t="s">
        <v>9940</v>
      </c>
      <c r="M56" s="846" t="s">
        <v>3015</v>
      </c>
      <c r="N56" s="846" t="s">
        <v>1640</v>
      </c>
      <c r="O56" s="865"/>
      <c r="P56" s="865">
        <v>1</v>
      </c>
    </row>
    <row r="57" spans="1:16" ht="25.5">
      <c r="A57" s="876">
        <v>53</v>
      </c>
      <c r="B57" s="878" t="s">
        <v>9932</v>
      </c>
      <c r="C57" s="865" t="s">
        <v>9937</v>
      </c>
      <c r="D57" s="865" t="s">
        <v>9938</v>
      </c>
      <c r="E57" s="879" t="s">
        <v>9939</v>
      </c>
      <c r="F57" s="865" t="s">
        <v>1640</v>
      </c>
      <c r="G57" s="846">
        <v>14</v>
      </c>
      <c r="H57" s="846"/>
      <c r="I57" s="846"/>
      <c r="J57" s="846"/>
      <c r="K57" s="846">
        <v>1</v>
      </c>
      <c r="L57" s="865" t="s">
        <v>9941</v>
      </c>
      <c r="M57" s="865" t="s">
        <v>3015</v>
      </c>
      <c r="N57" s="865" t="s">
        <v>1640</v>
      </c>
      <c r="O57" s="865"/>
      <c r="P57" s="865">
        <v>1</v>
      </c>
    </row>
    <row r="58" spans="1:16" ht="25.5">
      <c r="A58" s="876">
        <v>54</v>
      </c>
      <c r="B58" s="878" t="s">
        <v>9932</v>
      </c>
      <c r="C58" s="865" t="s">
        <v>9942</v>
      </c>
      <c r="D58" s="865" t="s">
        <v>9943</v>
      </c>
      <c r="E58" s="879" t="s">
        <v>9944</v>
      </c>
      <c r="F58" s="865" t="s">
        <v>1611</v>
      </c>
      <c r="G58" s="846">
        <v>23</v>
      </c>
      <c r="H58" s="846"/>
      <c r="I58" s="846">
        <v>1</v>
      </c>
      <c r="J58" s="846"/>
      <c r="K58" s="846"/>
      <c r="L58" s="879" t="s">
        <v>203</v>
      </c>
      <c r="M58" s="846" t="s">
        <v>3015</v>
      </c>
      <c r="N58" s="846" t="s">
        <v>1611</v>
      </c>
      <c r="O58" s="865"/>
      <c r="P58" s="865">
        <v>1</v>
      </c>
    </row>
    <row r="59" spans="1:16" ht="25.5">
      <c r="A59" s="876">
        <v>55</v>
      </c>
      <c r="B59" s="878" t="s">
        <v>9945</v>
      </c>
      <c r="C59" s="865" t="s">
        <v>9946</v>
      </c>
      <c r="D59" s="751" t="s">
        <v>9947</v>
      </c>
      <c r="E59" s="751" t="s">
        <v>9948</v>
      </c>
      <c r="F59" s="751" t="s">
        <v>2980</v>
      </c>
      <c r="G59" s="846"/>
      <c r="H59" s="846" t="s">
        <v>1493</v>
      </c>
      <c r="I59" s="846">
        <v>1</v>
      </c>
      <c r="J59" s="846"/>
      <c r="K59" s="846"/>
      <c r="L59" s="846" t="s">
        <v>9949</v>
      </c>
      <c r="M59" s="846" t="s">
        <v>9950</v>
      </c>
      <c r="N59" s="846" t="s">
        <v>1640</v>
      </c>
      <c r="O59" s="865"/>
      <c r="P59" s="865">
        <v>1</v>
      </c>
    </row>
    <row r="60" spans="1:16" ht="25.5">
      <c r="A60" s="876">
        <v>56</v>
      </c>
      <c r="B60" s="878" t="s">
        <v>9945</v>
      </c>
      <c r="C60" s="865" t="s">
        <v>9946</v>
      </c>
      <c r="D60" s="846" t="s">
        <v>9947</v>
      </c>
      <c r="E60" s="879" t="s">
        <v>9948</v>
      </c>
      <c r="F60" s="846" t="s">
        <v>2980</v>
      </c>
      <c r="G60" s="846"/>
      <c r="H60" s="846"/>
      <c r="I60" s="846"/>
      <c r="J60" s="846"/>
      <c r="K60" s="846">
        <v>1</v>
      </c>
      <c r="L60" s="865" t="s">
        <v>9951</v>
      </c>
      <c r="M60" s="865" t="s">
        <v>9952</v>
      </c>
      <c r="N60" s="865" t="s">
        <v>1640</v>
      </c>
      <c r="O60" s="865">
        <v>1</v>
      </c>
      <c r="P60" s="865"/>
    </row>
    <row r="61" spans="1:16" ht="25.5">
      <c r="A61" s="876">
        <v>57</v>
      </c>
      <c r="B61" s="878" t="s">
        <v>9945</v>
      </c>
      <c r="C61" s="865" t="s">
        <v>9953</v>
      </c>
      <c r="D61" s="846" t="s">
        <v>9954</v>
      </c>
      <c r="E61" s="879" t="s">
        <v>9955</v>
      </c>
      <c r="F61" s="846" t="s">
        <v>1611</v>
      </c>
      <c r="G61" s="846">
        <v>37</v>
      </c>
      <c r="H61" s="846"/>
      <c r="I61" s="846">
        <v>1</v>
      </c>
      <c r="J61" s="846"/>
      <c r="K61" s="846"/>
      <c r="L61" s="846" t="s">
        <v>9956</v>
      </c>
      <c r="M61" s="846" t="s">
        <v>9957</v>
      </c>
      <c r="N61" s="846" t="s">
        <v>1611</v>
      </c>
      <c r="O61" s="865">
        <v>1</v>
      </c>
      <c r="P61" s="865"/>
    </row>
    <row r="62" spans="1:16" ht="25.5">
      <c r="A62" s="876">
        <v>58</v>
      </c>
      <c r="B62" s="878" t="s">
        <v>9945</v>
      </c>
      <c r="C62" s="865" t="s">
        <v>9958</v>
      </c>
      <c r="D62" s="846" t="s">
        <v>9954</v>
      </c>
      <c r="E62" s="879" t="s">
        <v>9955</v>
      </c>
      <c r="F62" s="846" t="s">
        <v>1611</v>
      </c>
      <c r="G62" s="846">
        <v>37</v>
      </c>
      <c r="H62" s="846"/>
      <c r="I62" s="846"/>
      <c r="J62" s="846"/>
      <c r="K62" s="846">
        <v>1</v>
      </c>
      <c r="L62" s="865" t="s">
        <v>9959</v>
      </c>
      <c r="M62" s="865" t="s">
        <v>9960</v>
      </c>
      <c r="N62" s="865" t="s">
        <v>1611</v>
      </c>
      <c r="O62" s="865"/>
      <c r="P62" s="865">
        <v>2</v>
      </c>
    </row>
    <row r="63" spans="1:16" ht="25.5">
      <c r="A63" s="876">
        <v>59</v>
      </c>
      <c r="B63" s="877" t="s">
        <v>9961</v>
      </c>
      <c r="C63" s="865" t="s">
        <v>9962</v>
      </c>
      <c r="D63" s="846" t="s">
        <v>9860</v>
      </c>
      <c r="E63" s="879" t="s">
        <v>9963</v>
      </c>
      <c r="F63" s="846" t="s">
        <v>1611</v>
      </c>
      <c r="G63" s="846">
        <v>73</v>
      </c>
      <c r="H63" s="846"/>
      <c r="I63" s="846">
        <v>1</v>
      </c>
      <c r="J63" s="846"/>
      <c r="K63" s="846"/>
      <c r="L63" s="865" t="s">
        <v>4939</v>
      </c>
      <c r="M63" s="846" t="s">
        <v>6761</v>
      </c>
      <c r="N63" s="846" t="s">
        <v>1611</v>
      </c>
      <c r="O63" s="865">
        <v>1</v>
      </c>
      <c r="P63" s="865"/>
    </row>
    <row r="64" spans="1:16" ht="25.5">
      <c r="A64" s="876">
        <v>60</v>
      </c>
      <c r="B64" s="877" t="s">
        <v>9961</v>
      </c>
      <c r="C64" s="865" t="s">
        <v>9962</v>
      </c>
      <c r="D64" s="846" t="s">
        <v>9860</v>
      </c>
      <c r="E64" s="879" t="s">
        <v>9963</v>
      </c>
      <c r="F64" s="846" t="s">
        <v>1611</v>
      </c>
      <c r="G64" s="846">
        <v>73</v>
      </c>
      <c r="H64" s="846"/>
      <c r="I64" s="846">
        <v>1</v>
      </c>
      <c r="J64" s="846"/>
      <c r="K64" s="846"/>
      <c r="L64" s="865" t="s">
        <v>3946</v>
      </c>
      <c r="M64" s="846" t="s">
        <v>9964</v>
      </c>
      <c r="N64" s="846" t="s">
        <v>1611</v>
      </c>
      <c r="O64" s="865">
        <v>1</v>
      </c>
      <c r="P64" s="865"/>
    </row>
    <row r="65" spans="1:16" ht="25.5">
      <c r="A65" s="876">
        <v>61</v>
      </c>
      <c r="B65" s="877" t="s">
        <v>9961</v>
      </c>
      <c r="C65" s="865" t="s">
        <v>9962</v>
      </c>
      <c r="D65" s="846" t="s">
        <v>9860</v>
      </c>
      <c r="E65" s="879" t="s">
        <v>9963</v>
      </c>
      <c r="F65" s="846" t="s">
        <v>1611</v>
      </c>
      <c r="G65" s="846">
        <v>73</v>
      </c>
      <c r="H65" s="846"/>
      <c r="I65" s="846">
        <v>1</v>
      </c>
      <c r="J65" s="846"/>
      <c r="K65" s="846"/>
      <c r="L65" s="865" t="s">
        <v>6172</v>
      </c>
      <c r="M65" s="846" t="s">
        <v>9965</v>
      </c>
      <c r="N65" s="846" t="s">
        <v>1611</v>
      </c>
      <c r="O65" s="865">
        <v>1</v>
      </c>
      <c r="P65" s="865"/>
    </row>
    <row r="66" spans="1:16" ht="25.5">
      <c r="A66" s="876">
        <v>62</v>
      </c>
      <c r="B66" s="877" t="s">
        <v>9961</v>
      </c>
      <c r="C66" s="865" t="s">
        <v>9962</v>
      </c>
      <c r="D66" s="846" t="s">
        <v>9860</v>
      </c>
      <c r="E66" s="879" t="s">
        <v>9963</v>
      </c>
      <c r="F66" s="846" t="s">
        <v>1611</v>
      </c>
      <c r="G66" s="846">
        <v>73</v>
      </c>
      <c r="H66" s="846"/>
      <c r="I66" s="846">
        <v>1</v>
      </c>
      <c r="J66" s="846"/>
      <c r="K66" s="846"/>
      <c r="L66" s="865" t="s">
        <v>4041</v>
      </c>
      <c r="M66" s="846" t="s">
        <v>9966</v>
      </c>
      <c r="N66" s="846" t="s">
        <v>1611</v>
      </c>
      <c r="O66" s="865">
        <v>1</v>
      </c>
      <c r="P66" s="865"/>
    </row>
    <row r="67" spans="1:16" ht="25.5">
      <c r="A67" s="876">
        <v>63</v>
      </c>
      <c r="B67" s="877" t="s">
        <v>9961</v>
      </c>
      <c r="C67" s="865" t="s">
        <v>9962</v>
      </c>
      <c r="D67" s="846" t="s">
        <v>9860</v>
      </c>
      <c r="E67" s="879" t="s">
        <v>9963</v>
      </c>
      <c r="F67" s="846" t="s">
        <v>1611</v>
      </c>
      <c r="G67" s="846">
        <v>73</v>
      </c>
      <c r="H67" s="846"/>
      <c r="I67" s="846">
        <v>1</v>
      </c>
      <c r="J67" s="846"/>
      <c r="K67" s="846"/>
      <c r="L67" s="865" t="s">
        <v>2658</v>
      </c>
      <c r="M67" s="846" t="s">
        <v>9967</v>
      </c>
      <c r="N67" s="846" t="s">
        <v>1611</v>
      </c>
      <c r="O67" s="865">
        <v>1</v>
      </c>
      <c r="P67" s="865"/>
    </row>
    <row r="68" spans="1:16" ht="25.5">
      <c r="A68" s="876">
        <v>64</v>
      </c>
      <c r="B68" s="877" t="s">
        <v>9961</v>
      </c>
      <c r="C68" s="865" t="s">
        <v>9962</v>
      </c>
      <c r="D68" s="846" t="s">
        <v>9860</v>
      </c>
      <c r="E68" s="879" t="s">
        <v>9963</v>
      </c>
      <c r="F68" s="846" t="s">
        <v>1611</v>
      </c>
      <c r="G68" s="846">
        <v>73</v>
      </c>
      <c r="H68" s="846"/>
      <c r="I68" s="846"/>
      <c r="J68" s="846"/>
      <c r="K68" s="846">
        <v>1</v>
      </c>
      <c r="L68" s="865" t="s">
        <v>4046</v>
      </c>
      <c r="M68" s="865" t="s">
        <v>9968</v>
      </c>
      <c r="N68" s="865" t="s">
        <v>1611</v>
      </c>
      <c r="O68" s="865">
        <v>1</v>
      </c>
      <c r="P68" s="865"/>
    </row>
    <row r="69" spans="1:16" ht="25.5">
      <c r="A69" s="876">
        <v>65</v>
      </c>
      <c r="B69" s="877" t="s">
        <v>9961</v>
      </c>
      <c r="C69" s="865" t="s">
        <v>9962</v>
      </c>
      <c r="D69" s="846" t="s">
        <v>9860</v>
      </c>
      <c r="E69" s="879" t="s">
        <v>9963</v>
      </c>
      <c r="F69" s="846" t="s">
        <v>1611</v>
      </c>
      <c r="G69" s="846">
        <v>73</v>
      </c>
      <c r="H69" s="846"/>
      <c r="I69" s="846"/>
      <c r="J69" s="846"/>
      <c r="K69" s="846">
        <v>1</v>
      </c>
      <c r="L69" s="865" t="s">
        <v>4746</v>
      </c>
      <c r="M69" s="865" t="s">
        <v>9969</v>
      </c>
      <c r="N69" s="865" t="s">
        <v>1611</v>
      </c>
      <c r="O69" s="865">
        <v>1</v>
      </c>
      <c r="P69" s="865"/>
    </row>
    <row r="70" spans="1:16" ht="25.5">
      <c r="A70" s="876">
        <v>66</v>
      </c>
      <c r="B70" s="877" t="s">
        <v>9961</v>
      </c>
      <c r="C70" s="865" t="s">
        <v>9970</v>
      </c>
      <c r="D70" s="846" t="s">
        <v>9971</v>
      </c>
      <c r="E70" s="879" t="s">
        <v>9972</v>
      </c>
      <c r="F70" s="846" t="s">
        <v>1640</v>
      </c>
      <c r="G70" s="846"/>
      <c r="H70" s="846"/>
      <c r="I70" s="846"/>
      <c r="J70" s="846"/>
      <c r="K70" s="846">
        <v>1</v>
      </c>
      <c r="L70" s="865" t="s">
        <v>9973</v>
      </c>
      <c r="M70" s="865" t="s">
        <v>6757</v>
      </c>
      <c r="N70" s="865" t="s">
        <v>1640</v>
      </c>
      <c r="O70" s="865">
        <v>1</v>
      </c>
      <c r="P70" s="865"/>
    </row>
    <row r="71" spans="1:16" ht="63.75">
      <c r="A71" s="876">
        <v>67</v>
      </c>
      <c r="B71" s="877" t="s">
        <v>9974</v>
      </c>
      <c r="C71" s="865" t="s">
        <v>9975</v>
      </c>
      <c r="D71" s="865" t="s">
        <v>9976</v>
      </c>
      <c r="E71" s="865" t="s">
        <v>9977</v>
      </c>
      <c r="F71" s="865" t="s">
        <v>9978</v>
      </c>
      <c r="G71" s="865">
        <v>24</v>
      </c>
      <c r="H71" s="865">
        <v>2</v>
      </c>
      <c r="I71" s="865"/>
      <c r="J71" s="865">
        <v>1</v>
      </c>
      <c r="K71" s="865"/>
      <c r="L71" s="865" t="s">
        <v>9979</v>
      </c>
      <c r="M71" s="865" t="s">
        <v>1546</v>
      </c>
      <c r="N71" s="865" t="s">
        <v>1611</v>
      </c>
      <c r="O71" s="865">
        <v>6</v>
      </c>
      <c r="P71" s="865"/>
    </row>
    <row r="72" spans="1:16" ht="25.5">
      <c r="A72" s="876">
        <v>68</v>
      </c>
      <c r="B72" s="877" t="s">
        <v>9980</v>
      </c>
      <c r="C72" s="865" t="s">
        <v>9981</v>
      </c>
      <c r="D72" s="865" t="s">
        <v>9982</v>
      </c>
      <c r="E72" s="865" t="s">
        <v>9983</v>
      </c>
      <c r="F72" s="865"/>
      <c r="G72" s="865"/>
      <c r="H72" s="865"/>
      <c r="I72" s="865"/>
      <c r="J72" s="865">
        <v>1</v>
      </c>
      <c r="K72" s="865"/>
      <c r="L72" s="865" t="s">
        <v>5787</v>
      </c>
      <c r="M72" s="865" t="s">
        <v>6611</v>
      </c>
      <c r="N72" s="865" t="s">
        <v>1611</v>
      </c>
      <c r="O72" s="865">
        <v>1</v>
      </c>
      <c r="P72" s="865"/>
    </row>
    <row r="73" spans="1:16" ht="25.5">
      <c r="A73" s="876">
        <v>69</v>
      </c>
      <c r="B73" s="877" t="s">
        <v>9980</v>
      </c>
      <c r="C73" s="865" t="s">
        <v>9984</v>
      </c>
      <c r="D73" s="865" t="s">
        <v>9985</v>
      </c>
      <c r="E73" s="865" t="s">
        <v>9986</v>
      </c>
      <c r="F73" s="865" t="s">
        <v>1611</v>
      </c>
      <c r="G73" s="865"/>
      <c r="H73" s="865"/>
      <c r="I73" s="865">
        <v>1</v>
      </c>
      <c r="J73" s="865"/>
      <c r="K73" s="865"/>
      <c r="L73" s="865" t="s">
        <v>9987</v>
      </c>
      <c r="M73" s="865" t="s">
        <v>9068</v>
      </c>
      <c r="N73" s="865" t="s">
        <v>1611</v>
      </c>
      <c r="O73" s="865"/>
      <c r="P73" s="865">
        <v>1</v>
      </c>
    </row>
    <row r="74" spans="1:16" ht="76.5">
      <c r="A74" s="876">
        <v>70</v>
      </c>
      <c r="B74" s="877" t="s">
        <v>9988</v>
      </c>
      <c r="C74" s="865" t="s">
        <v>9989</v>
      </c>
      <c r="D74" s="865" t="s">
        <v>1768</v>
      </c>
      <c r="E74" s="865" t="s">
        <v>9990</v>
      </c>
      <c r="F74" s="865" t="s">
        <v>9991</v>
      </c>
      <c r="G74" s="865">
        <v>20</v>
      </c>
      <c r="H74" s="865"/>
      <c r="I74" s="865">
        <v>1</v>
      </c>
      <c r="J74" s="865"/>
      <c r="K74" s="865"/>
      <c r="L74" s="865" t="s">
        <v>9992</v>
      </c>
      <c r="M74" s="865" t="s">
        <v>9993</v>
      </c>
      <c r="N74" s="865" t="s">
        <v>255</v>
      </c>
      <c r="O74" s="865">
        <v>1</v>
      </c>
      <c r="P74" s="865"/>
    </row>
    <row r="75" spans="1:16" ht="76.5">
      <c r="A75" s="876">
        <v>71</v>
      </c>
      <c r="B75" s="877" t="s">
        <v>9988</v>
      </c>
      <c r="C75" s="865" t="s">
        <v>9989</v>
      </c>
      <c r="D75" s="865" t="s">
        <v>1768</v>
      </c>
      <c r="E75" s="865" t="s">
        <v>9990</v>
      </c>
      <c r="F75" s="865" t="s">
        <v>9991</v>
      </c>
      <c r="G75" s="865">
        <v>20</v>
      </c>
      <c r="H75" s="865"/>
      <c r="I75" s="865">
        <v>1</v>
      </c>
      <c r="J75" s="865"/>
      <c r="K75" s="865"/>
      <c r="L75" s="865" t="s">
        <v>9994</v>
      </c>
      <c r="M75" s="865" t="s">
        <v>9995</v>
      </c>
      <c r="N75" s="865" t="s">
        <v>9996</v>
      </c>
      <c r="O75" s="865">
        <v>1</v>
      </c>
      <c r="P75" s="865"/>
    </row>
    <row r="76" spans="1:16" ht="76.5">
      <c r="A76" s="876">
        <v>72</v>
      </c>
      <c r="B76" s="877" t="s">
        <v>9988</v>
      </c>
      <c r="C76" s="865" t="s">
        <v>9989</v>
      </c>
      <c r="D76" s="865" t="s">
        <v>1768</v>
      </c>
      <c r="E76" s="865" t="s">
        <v>9990</v>
      </c>
      <c r="F76" s="865" t="s">
        <v>9991</v>
      </c>
      <c r="G76" s="865">
        <v>20</v>
      </c>
      <c r="H76" s="865"/>
      <c r="I76" s="865"/>
      <c r="J76" s="865"/>
      <c r="K76" s="865">
        <v>1</v>
      </c>
      <c r="L76" s="865" t="s">
        <v>9997</v>
      </c>
      <c r="M76" s="865" t="s">
        <v>9998</v>
      </c>
      <c r="N76" s="865" t="s">
        <v>9999</v>
      </c>
      <c r="O76" s="865">
        <v>1</v>
      </c>
      <c r="P76" s="865"/>
    </row>
    <row r="77" spans="1:16" ht="76.5">
      <c r="A77" s="876">
        <v>73</v>
      </c>
      <c r="B77" s="877" t="s">
        <v>9988</v>
      </c>
      <c r="C77" s="865" t="s">
        <v>9989</v>
      </c>
      <c r="D77" s="865" t="s">
        <v>1768</v>
      </c>
      <c r="E77" s="865" t="s">
        <v>9990</v>
      </c>
      <c r="F77" s="865" t="s">
        <v>9991</v>
      </c>
      <c r="G77" s="865">
        <v>20</v>
      </c>
      <c r="H77" s="865"/>
      <c r="I77" s="865"/>
      <c r="J77" s="865"/>
      <c r="K77" s="865">
        <v>1</v>
      </c>
      <c r="L77" s="865" t="s">
        <v>10000</v>
      </c>
      <c r="M77" s="865" t="s">
        <v>9993</v>
      </c>
      <c r="N77" s="865" t="s">
        <v>255</v>
      </c>
      <c r="O77" s="865"/>
      <c r="P77" s="865">
        <v>1</v>
      </c>
    </row>
    <row r="78" spans="1:16" ht="76.5">
      <c r="A78" s="876">
        <v>74</v>
      </c>
      <c r="B78" s="877" t="s">
        <v>9988</v>
      </c>
      <c r="C78" s="865" t="s">
        <v>8402</v>
      </c>
      <c r="D78" s="865" t="s">
        <v>10001</v>
      </c>
      <c r="E78" s="865" t="s">
        <v>10002</v>
      </c>
      <c r="F78" s="865" t="s">
        <v>9991</v>
      </c>
      <c r="G78" s="865">
        <v>7</v>
      </c>
      <c r="H78" s="865"/>
      <c r="I78" s="865">
        <v>1</v>
      </c>
      <c r="J78" s="865"/>
      <c r="K78" s="865"/>
      <c r="L78" s="865" t="s">
        <v>10003</v>
      </c>
      <c r="M78" s="865" t="s">
        <v>10004</v>
      </c>
      <c r="N78" s="865" t="s">
        <v>9999</v>
      </c>
      <c r="O78" s="865">
        <v>1</v>
      </c>
      <c r="P78" s="865">
        <v>1</v>
      </c>
    </row>
    <row r="79" spans="1:16" ht="76.5">
      <c r="A79" s="876">
        <v>75</v>
      </c>
      <c r="B79" s="877" t="s">
        <v>9988</v>
      </c>
      <c r="C79" s="865" t="s">
        <v>8402</v>
      </c>
      <c r="D79" s="865" t="s">
        <v>10001</v>
      </c>
      <c r="E79" s="865" t="s">
        <v>10002</v>
      </c>
      <c r="F79" s="865" t="s">
        <v>9991</v>
      </c>
      <c r="G79" s="865">
        <v>7</v>
      </c>
      <c r="H79" s="865"/>
      <c r="I79" s="865">
        <v>1</v>
      </c>
      <c r="J79" s="865"/>
      <c r="K79" s="865"/>
      <c r="L79" s="865" t="s">
        <v>10005</v>
      </c>
      <c r="M79" s="865" t="s">
        <v>10006</v>
      </c>
      <c r="N79" s="865" t="s">
        <v>9996</v>
      </c>
      <c r="O79" s="865">
        <v>1</v>
      </c>
      <c r="P79" s="865"/>
    </row>
    <row r="80" spans="1:16" ht="76.5">
      <c r="A80" s="876">
        <v>76</v>
      </c>
      <c r="B80" s="877" t="s">
        <v>9988</v>
      </c>
      <c r="C80" s="865" t="s">
        <v>8402</v>
      </c>
      <c r="D80" s="865" t="s">
        <v>10001</v>
      </c>
      <c r="E80" s="865" t="s">
        <v>10002</v>
      </c>
      <c r="F80" s="865" t="s">
        <v>9991</v>
      </c>
      <c r="G80" s="865">
        <v>7</v>
      </c>
      <c r="H80" s="865"/>
      <c r="I80" s="865">
        <v>1</v>
      </c>
      <c r="J80" s="865"/>
      <c r="K80" s="865"/>
      <c r="L80" s="865" t="s">
        <v>10007</v>
      </c>
      <c r="M80" s="865" t="s">
        <v>10008</v>
      </c>
      <c r="N80" s="865" t="s">
        <v>9999</v>
      </c>
      <c r="O80" s="865"/>
      <c r="P80" s="865">
        <v>1</v>
      </c>
    </row>
    <row r="81" spans="1:16" ht="76.5">
      <c r="A81" s="876">
        <v>77</v>
      </c>
      <c r="B81" s="877" t="s">
        <v>9988</v>
      </c>
      <c r="C81" s="865" t="s">
        <v>8402</v>
      </c>
      <c r="D81" s="865" t="s">
        <v>10001</v>
      </c>
      <c r="E81" s="865" t="s">
        <v>10002</v>
      </c>
      <c r="F81" s="865" t="s">
        <v>9991</v>
      </c>
      <c r="G81" s="865">
        <v>7</v>
      </c>
      <c r="H81" s="865"/>
      <c r="I81" s="865">
        <v>1</v>
      </c>
      <c r="J81" s="865"/>
      <c r="K81" s="865"/>
      <c r="L81" s="865" t="s">
        <v>10009</v>
      </c>
      <c r="M81" s="865" t="s">
        <v>10008</v>
      </c>
      <c r="N81" s="865" t="s">
        <v>10010</v>
      </c>
      <c r="O81" s="865"/>
      <c r="P81" s="865">
        <v>1</v>
      </c>
    </row>
    <row r="82" spans="1:16" ht="76.5">
      <c r="A82" s="876">
        <v>78</v>
      </c>
      <c r="B82" s="877" t="s">
        <v>9988</v>
      </c>
      <c r="C82" s="865" t="s">
        <v>8402</v>
      </c>
      <c r="D82" s="865" t="s">
        <v>10001</v>
      </c>
      <c r="E82" s="865" t="s">
        <v>10002</v>
      </c>
      <c r="F82" s="865" t="s">
        <v>9991</v>
      </c>
      <c r="G82" s="865">
        <v>7</v>
      </c>
      <c r="H82" s="865"/>
      <c r="I82" s="865">
        <v>1</v>
      </c>
      <c r="J82" s="865"/>
      <c r="K82" s="865"/>
      <c r="L82" s="865" t="s">
        <v>10011</v>
      </c>
      <c r="M82" s="865" t="s">
        <v>10012</v>
      </c>
      <c r="N82" s="865" t="s">
        <v>9999</v>
      </c>
      <c r="O82" s="865">
        <v>1</v>
      </c>
      <c r="P82" s="865">
        <v>1</v>
      </c>
    </row>
    <row r="83" spans="1:16" ht="76.5">
      <c r="A83" s="876">
        <v>79</v>
      </c>
      <c r="B83" s="877" t="s">
        <v>9988</v>
      </c>
      <c r="C83" s="865" t="s">
        <v>8402</v>
      </c>
      <c r="D83" s="865" t="s">
        <v>10001</v>
      </c>
      <c r="E83" s="865" t="s">
        <v>10002</v>
      </c>
      <c r="F83" s="865" t="s">
        <v>9991</v>
      </c>
      <c r="G83" s="865">
        <v>7</v>
      </c>
      <c r="H83" s="865"/>
      <c r="I83" s="865">
        <v>1</v>
      </c>
      <c r="J83" s="865"/>
      <c r="K83" s="865"/>
      <c r="L83" s="865" t="s">
        <v>10013</v>
      </c>
      <c r="M83" s="865" t="s">
        <v>10012</v>
      </c>
      <c r="N83" s="865" t="s">
        <v>10010</v>
      </c>
      <c r="O83" s="865">
        <v>1</v>
      </c>
      <c r="P83" s="865">
        <v>1</v>
      </c>
    </row>
    <row r="84" spans="1:16" ht="76.5">
      <c r="A84" s="876">
        <v>80</v>
      </c>
      <c r="B84" s="877" t="s">
        <v>9988</v>
      </c>
      <c r="C84" s="865" t="s">
        <v>8402</v>
      </c>
      <c r="D84" s="865" t="s">
        <v>10001</v>
      </c>
      <c r="E84" s="865" t="s">
        <v>10002</v>
      </c>
      <c r="F84" s="865" t="s">
        <v>9991</v>
      </c>
      <c r="G84" s="865">
        <v>7</v>
      </c>
      <c r="H84" s="865"/>
      <c r="I84" s="865">
        <v>1</v>
      </c>
      <c r="J84" s="865"/>
      <c r="K84" s="865"/>
      <c r="L84" s="865" t="s">
        <v>10014</v>
      </c>
      <c r="M84" s="865" t="s">
        <v>10012</v>
      </c>
      <c r="N84" s="865" t="s">
        <v>10015</v>
      </c>
      <c r="O84" s="865">
        <v>1</v>
      </c>
      <c r="P84" s="865">
        <v>1</v>
      </c>
    </row>
    <row r="85" spans="1:16" ht="76.5">
      <c r="A85" s="876">
        <v>81</v>
      </c>
      <c r="B85" s="877" t="s">
        <v>9988</v>
      </c>
      <c r="C85" s="865" t="s">
        <v>8402</v>
      </c>
      <c r="D85" s="865" t="s">
        <v>10001</v>
      </c>
      <c r="E85" s="865" t="s">
        <v>10002</v>
      </c>
      <c r="F85" s="865" t="s">
        <v>9991</v>
      </c>
      <c r="G85" s="865">
        <v>7</v>
      </c>
      <c r="H85" s="865"/>
      <c r="I85" s="865">
        <v>1</v>
      </c>
      <c r="J85" s="865"/>
      <c r="K85" s="865"/>
      <c r="L85" s="865" t="s">
        <v>10016</v>
      </c>
      <c r="M85" s="865" t="s">
        <v>10017</v>
      </c>
      <c r="N85" s="865" t="s">
        <v>10017</v>
      </c>
      <c r="O85" s="865"/>
      <c r="P85" s="865">
        <v>1</v>
      </c>
    </row>
    <row r="86" spans="1:16" ht="76.5">
      <c r="A86" s="876">
        <v>82</v>
      </c>
      <c r="B86" s="877" t="s">
        <v>9988</v>
      </c>
      <c r="C86" s="865" t="s">
        <v>8402</v>
      </c>
      <c r="D86" s="865" t="s">
        <v>10001</v>
      </c>
      <c r="E86" s="865" t="s">
        <v>10002</v>
      </c>
      <c r="F86" s="865" t="s">
        <v>9991</v>
      </c>
      <c r="G86" s="865">
        <v>7</v>
      </c>
      <c r="H86" s="865"/>
      <c r="I86" s="865">
        <v>1</v>
      </c>
      <c r="J86" s="865"/>
      <c r="K86" s="865"/>
      <c r="L86" s="865" t="s">
        <v>10005</v>
      </c>
      <c r="M86" s="865" t="s">
        <v>10018</v>
      </c>
      <c r="N86" s="865" t="s">
        <v>9996</v>
      </c>
      <c r="O86" s="865">
        <v>1</v>
      </c>
      <c r="P86" s="865"/>
    </row>
    <row r="87" spans="1:16" ht="76.5">
      <c r="A87" s="876">
        <v>83</v>
      </c>
      <c r="B87" s="877" t="s">
        <v>9988</v>
      </c>
      <c r="C87" s="865" t="s">
        <v>8402</v>
      </c>
      <c r="D87" s="865" t="s">
        <v>10001</v>
      </c>
      <c r="E87" s="865" t="s">
        <v>10002</v>
      </c>
      <c r="F87" s="865" t="s">
        <v>9991</v>
      </c>
      <c r="G87" s="865">
        <v>7</v>
      </c>
      <c r="H87" s="865"/>
      <c r="I87" s="865"/>
      <c r="J87" s="865">
        <v>1</v>
      </c>
      <c r="K87" s="865"/>
      <c r="L87" s="865" t="s">
        <v>10019</v>
      </c>
      <c r="M87" s="865" t="s">
        <v>10020</v>
      </c>
      <c r="N87" s="865" t="s">
        <v>1751</v>
      </c>
      <c r="O87" s="865">
        <v>1</v>
      </c>
      <c r="P87" s="865">
        <v>1</v>
      </c>
    </row>
    <row r="88" spans="1:16" ht="76.5">
      <c r="A88" s="876">
        <v>84</v>
      </c>
      <c r="B88" s="877" t="s">
        <v>9988</v>
      </c>
      <c r="C88" s="865" t="s">
        <v>8402</v>
      </c>
      <c r="D88" s="865" t="s">
        <v>10001</v>
      </c>
      <c r="E88" s="865" t="s">
        <v>10002</v>
      </c>
      <c r="F88" s="865" t="s">
        <v>9991</v>
      </c>
      <c r="G88" s="865">
        <v>7</v>
      </c>
      <c r="H88" s="865"/>
      <c r="I88" s="865"/>
      <c r="J88" s="865">
        <v>1</v>
      </c>
      <c r="K88" s="865"/>
      <c r="L88" s="865" t="s">
        <v>10021</v>
      </c>
      <c r="M88" s="865" t="s">
        <v>10008</v>
      </c>
      <c r="N88" s="865" t="s">
        <v>9999</v>
      </c>
      <c r="O88" s="865"/>
      <c r="P88" s="865">
        <v>1</v>
      </c>
    </row>
    <row r="89" spans="1:16" ht="76.5">
      <c r="A89" s="876">
        <v>85</v>
      </c>
      <c r="B89" s="877" t="s">
        <v>9988</v>
      </c>
      <c r="C89" s="865" t="s">
        <v>8402</v>
      </c>
      <c r="D89" s="865" t="s">
        <v>10001</v>
      </c>
      <c r="E89" s="865" t="s">
        <v>10002</v>
      </c>
      <c r="F89" s="865" t="s">
        <v>9991</v>
      </c>
      <c r="G89" s="865">
        <v>7</v>
      </c>
      <c r="H89" s="865"/>
      <c r="I89" s="865"/>
      <c r="J89" s="865">
        <v>1</v>
      </c>
      <c r="K89" s="865"/>
      <c r="L89" s="865" t="s">
        <v>10022</v>
      </c>
      <c r="M89" s="865" t="s">
        <v>10008</v>
      </c>
      <c r="N89" s="865" t="s">
        <v>10010</v>
      </c>
      <c r="O89" s="865"/>
      <c r="P89" s="865">
        <v>1</v>
      </c>
    </row>
    <row r="90" spans="1:16" ht="76.5">
      <c r="A90" s="876">
        <v>86</v>
      </c>
      <c r="B90" s="877" t="s">
        <v>9988</v>
      </c>
      <c r="C90" s="865" t="s">
        <v>8402</v>
      </c>
      <c r="D90" s="865" t="s">
        <v>10001</v>
      </c>
      <c r="E90" s="865" t="s">
        <v>10002</v>
      </c>
      <c r="F90" s="865" t="s">
        <v>9991</v>
      </c>
      <c r="G90" s="865">
        <v>7</v>
      </c>
      <c r="H90" s="865"/>
      <c r="I90" s="865"/>
      <c r="J90" s="865">
        <v>1</v>
      </c>
      <c r="K90" s="865"/>
      <c r="L90" s="865" t="s">
        <v>10023</v>
      </c>
      <c r="M90" s="865" t="s">
        <v>10017</v>
      </c>
      <c r="N90" s="865" t="s">
        <v>10017</v>
      </c>
      <c r="O90" s="865">
        <v>1</v>
      </c>
      <c r="P90" s="865">
        <v>1</v>
      </c>
    </row>
    <row r="91" spans="1:16" ht="76.5">
      <c r="A91" s="876">
        <v>87</v>
      </c>
      <c r="B91" s="877" t="s">
        <v>9988</v>
      </c>
      <c r="C91" s="865" t="s">
        <v>8402</v>
      </c>
      <c r="D91" s="865" t="s">
        <v>10001</v>
      </c>
      <c r="E91" s="865" t="s">
        <v>10002</v>
      </c>
      <c r="F91" s="865" t="s">
        <v>9991</v>
      </c>
      <c r="G91" s="865">
        <v>7</v>
      </c>
      <c r="H91" s="865"/>
      <c r="I91" s="865"/>
      <c r="J91" s="865"/>
      <c r="K91" s="865">
        <v>1</v>
      </c>
      <c r="L91" s="865" t="s">
        <v>10011</v>
      </c>
      <c r="M91" s="865" t="s">
        <v>10004</v>
      </c>
      <c r="N91" s="865" t="s">
        <v>9999</v>
      </c>
      <c r="O91" s="865">
        <v>1</v>
      </c>
      <c r="P91" s="865">
        <v>1</v>
      </c>
    </row>
    <row r="92" spans="1:16" ht="76.5">
      <c r="A92" s="876">
        <v>88</v>
      </c>
      <c r="B92" s="877" t="s">
        <v>9988</v>
      </c>
      <c r="C92" s="865" t="s">
        <v>8402</v>
      </c>
      <c r="D92" s="865" t="s">
        <v>10001</v>
      </c>
      <c r="E92" s="865" t="s">
        <v>10002</v>
      </c>
      <c r="F92" s="865" t="s">
        <v>9991</v>
      </c>
      <c r="G92" s="865">
        <v>7</v>
      </c>
      <c r="H92" s="865"/>
      <c r="I92" s="865"/>
      <c r="J92" s="865"/>
      <c r="K92" s="865">
        <v>1</v>
      </c>
      <c r="L92" s="865" t="s">
        <v>10024</v>
      </c>
      <c r="M92" s="865" t="s">
        <v>10025</v>
      </c>
      <c r="N92" s="865" t="s">
        <v>10026</v>
      </c>
      <c r="O92" s="865"/>
      <c r="P92" s="865">
        <v>1</v>
      </c>
    </row>
    <row r="93" spans="1:16" ht="76.5">
      <c r="A93" s="876">
        <v>89</v>
      </c>
      <c r="B93" s="877" t="s">
        <v>9988</v>
      </c>
      <c r="C93" s="865" t="s">
        <v>8402</v>
      </c>
      <c r="D93" s="865" t="s">
        <v>10001</v>
      </c>
      <c r="E93" s="865" t="s">
        <v>10002</v>
      </c>
      <c r="F93" s="865" t="s">
        <v>9991</v>
      </c>
      <c r="G93" s="865">
        <v>7</v>
      </c>
      <c r="H93" s="865"/>
      <c r="I93" s="865"/>
      <c r="J93" s="865"/>
      <c r="K93" s="865">
        <v>1</v>
      </c>
      <c r="L93" s="865" t="s">
        <v>10027</v>
      </c>
      <c r="M93" s="865" t="s">
        <v>10008</v>
      </c>
      <c r="N93" s="865" t="s">
        <v>9999</v>
      </c>
      <c r="O93" s="865"/>
      <c r="P93" s="865">
        <v>1</v>
      </c>
    </row>
    <row r="94" spans="1:16" ht="76.5">
      <c r="A94" s="876">
        <v>90</v>
      </c>
      <c r="B94" s="877" t="s">
        <v>9988</v>
      </c>
      <c r="C94" s="865" t="s">
        <v>8402</v>
      </c>
      <c r="D94" s="865" t="s">
        <v>10001</v>
      </c>
      <c r="E94" s="865" t="s">
        <v>10002</v>
      </c>
      <c r="F94" s="865" t="s">
        <v>9991</v>
      </c>
      <c r="G94" s="865">
        <v>7</v>
      </c>
      <c r="H94" s="865"/>
      <c r="I94" s="865"/>
      <c r="J94" s="865"/>
      <c r="K94" s="865">
        <v>1</v>
      </c>
      <c r="L94" s="865" t="s">
        <v>10028</v>
      </c>
      <c r="M94" s="865" t="s">
        <v>10029</v>
      </c>
      <c r="N94" s="865" t="s">
        <v>10010</v>
      </c>
      <c r="O94" s="865">
        <v>1</v>
      </c>
      <c r="P94" s="865">
        <v>1</v>
      </c>
    </row>
    <row r="95" spans="1:16" ht="76.5">
      <c r="A95" s="876">
        <v>91</v>
      </c>
      <c r="B95" s="877" t="s">
        <v>9988</v>
      </c>
      <c r="C95" s="865" t="s">
        <v>10030</v>
      </c>
      <c r="D95" s="865" t="s">
        <v>10031</v>
      </c>
      <c r="E95" s="879" t="s">
        <v>10032</v>
      </c>
      <c r="F95" s="865" t="s">
        <v>9991</v>
      </c>
      <c r="G95" s="865">
        <v>16</v>
      </c>
      <c r="H95" s="865"/>
      <c r="I95" s="865"/>
      <c r="J95" s="865">
        <v>1</v>
      </c>
      <c r="K95" s="865"/>
      <c r="L95" s="865" t="s">
        <v>10033</v>
      </c>
      <c r="M95" s="865" t="s">
        <v>10034</v>
      </c>
      <c r="N95" s="865" t="s">
        <v>1751</v>
      </c>
      <c r="O95" s="865">
        <v>1</v>
      </c>
      <c r="P95" s="865"/>
    </row>
    <row r="96" spans="1:16" ht="76.5">
      <c r="A96" s="876">
        <v>92</v>
      </c>
      <c r="B96" s="877" t="s">
        <v>9988</v>
      </c>
      <c r="C96" s="865" t="s">
        <v>10030</v>
      </c>
      <c r="D96" s="865" t="s">
        <v>10031</v>
      </c>
      <c r="E96" s="865" t="s">
        <v>10032</v>
      </c>
      <c r="F96" s="865" t="s">
        <v>9991</v>
      </c>
      <c r="G96" s="865">
        <v>16</v>
      </c>
      <c r="H96" s="865"/>
      <c r="I96" s="865"/>
      <c r="J96" s="865"/>
      <c r="K96" s="865">
        <v>1</v>
      </c>
      <c r="L96" s="865" t="s">
        <v>10035</v>
      </c>
      <c r="M96" s="865" t="s">
        <v>10034</v>
      </c>
      <c r="N96" s="865" t="s">
        <v>10010</v>
      </c>
      <c r="O96" s="865">
        <v>1</v>
      </c>
      <c r="P96" s="865"/>
    </row>
    <row r="97" spans="1:16" ht="76.5">
      <c r="A97" s="876">
        <v>93</v>
      </c>
      <c r="B97" s="877" t="s">
        <v>10036</v>
      </c>
      <c r="C97" s="865" t="s">
        <v>10037</v>
      </c>
      <c r="D97" s="865" t="s">
        <v>9836</v>
      </c>
      <c r="E97" s="865" t="s">
        <v>10038</v>
      </c>
      <c r="F97" s="865" t="s">
        <v>10039</v>
      </c>
      <c r="G97" s="865" t="s">
        <v>10040</v>
      </c>
      <c r="H97" s="865" t="s">
        <v>10041</v>
      </c>
      <c r="I97" s="865">
        <v>1</v>
      </c>
      <c r="J97" s="865"/>
      <c r="K97" s="865"/>
      <c r="L97" s="865" t="s">
        <v>10042</v>
      </c>
      <c r="M97" s="865" t="s">
        <v>8361</v>
      </c>
      <c r="N97" s="865" t="s">
        <v>1751</v>
      </c>
      <c r="O97" s="865">
        <v>1</v>
      </c>
      <c r="P97" s="865"/>
    </row>
    <row r="98" spans="1:16" ht="76.5">
      <c r="A98" s="876">
        <v>94</v>
      </c>
      <c r="B98" s="877" t="s">
        <v>10036</v>
      </c>
      <c r="C98" s="865" t="s">
        <v>10037</v>
      </c>
      <c r="D98" s="865" t="s">
        <v>9836</v>
      </c>
      <c r="E98" s="865" t="s">
        <v>10038</v>
      </c>
      <c r="F98" s="865" t="s">
        <v>10039</v>
      </c>
      <c r="G98" s="865" t="s">
        <v>10040</v>
      </c>
      <c r="H98" s="865" t="s">
        <v>10041</v>
      </c>
      <c r="I98" s="865"/>
      <c r="J98" s="865"/>
      <c r="K98" s="865">
        <v>1</v>
      </c>
      <c r="L98" s="865" t="s">
        <v>10042</v>
      </c>
      <c r="M98" s="865" t="s">
        <v>8361</v>
      </c>
      <c r="N98" s="865" t="s">
        <v>1640</v>
      </c>
      <c r="O98" s="865">
        <v>1</v>
      </c>
      <c r="P98" s="865"/>
    </row>
    <row r="99" spans="1:16" ht="25.5">
      <c r="A99" s="876">
        <v>95</v>
      </c>
      <c r="B99" s="877" t="s">
        <v>10043</v>
      </c>
      <c r="C99" s="865" t="s">
        <v>10044</v>
      </c>
      <c r="D99" s="846" t="s">
        <v>10045</v>
      </c>
      <c r="E99" s="879" t="s">
        <v>10046</v>
      </c>
      <c r="F99" s="846" t="s">
        <v>1611</v>
      </c>
      <c r="G99" s="846">
        <v>37</v>
      </c>
      <c r="H99" s="846"/>
      <c r="I99" s="846">
        <v>1</v>
      </c>
      <c r="J99" s="846"/>
      <c r="K99" s="846"/>
      <c r="L99" s="865" t="s">
        <v>8416</v>
      </c>
      <c r="M99" s="846" t="s">
        <v>10047</v>
      </c>
      <c r="N99" s="846" t="s">
        <v>1611</v>
      </c>
      <c r="O99" s="865">
        <v>1</v>
      </c>
      <c r="P99" s="865"/>
    </row>
    <row r="100" spans="1:16" ht="25.5">
      <c r="A100" s="876">
        <v>96</v>
      </c>
      <c r="B100" s="877" t="s">
        <v>10043</v>
      </c>
      <c r="C100" s="865" t="s">
        <v>10044</v>
      </c>
      <c r="D100" s="846" t="s">
        <v>10045</v>
      </c>
      <c r="E100" s="879" t="s">
        <v>10046</v>
      </c>
      <c r="F100" s="846" t="s">
        <v>1611</v>
      </c>
      <c r="G100" s="846">
        <v>37</v>
      </c>
      <c r="H100" s="846"/>
      <c r="I100" s="846">
        <v>1</v>
      </c>
      <c r="J100" s="846"/>
      <c r="K100" s="846"/>
      <c r="L100" s="865" t="s">
        <v>10048</v>
      </c>
      <c r="M100" s="846" t="s">
        <v>10049</v>
      </c>
      <c r="N100" s="846" t="s">
        <v>1611</v>
      </c>
      <c r="O100" s="865">
        <v>1</v>
      </c>
      <c r="P100" s="865"/>
    </row>
    <row r="101" spans="1:16" ht="25.5">
      <c r="A101" s="876">
        <v>97</v>
      </c>
      <c r="B101" s="877" t="s">
        <v>10043</v>
      </c>
      <c r="C101" s="865" t="s">
        <v>10044</v>
      </c>
      <c r="D101" s="846" t="s">
        <v>10045</v>
      </c>
      <c r="E101" s="879" t="s">
        <v>10046</v>
      </c>
      <c r="F101" s="846" t="s">
        <v>1611</v>
      </c>
      <c r="G101" s="846">
        <v>37</v>
      </c>
      <c r="H101" s="846"/>
      <c r="I101" s="846">
        <v>1</v>
      </c>
      <c r="J101" s="846"/>
      <c r="K101" s="846"/>
      <c r="L101" s="865" t="s">
        <v>3312</v>
      </c>
      <c r="M101" s="846" t="s">
        <v>10050</v>
      </c>
      <c r="N101" s="846" t="s">
        <v>1611</v>
      </c>
      <c r="O101" s="865">
        <v>1</v>
      </c>
      <c r="P101" s="865"/>
    </row>
    <row r="102" spans="1:16" ht="89.25">
      <c r="A102" s="876">
        <v>98</v>
      </c>
      <c r="B102" s="877" t="s">
        <v>10043</v>
      </c>
      <c r="C102" s="865" t="s">
        <v>10044</v>
      </c>
      <c r="D102" s="846" t="s">
        <v>10045</v>
      </c>
      <c r="E102" s="879" t="s">
        <v>10046</v>
      </c>
      <c r="F102" s="846" t="s">
        <v>1611</v>
      </c>
      <c r="G102" s="846">
        <v>37</v>
      </c>
      <c r="H102" s="846"/>
      <c r="I102" s="846"/>
      <c r="J102" s="846">
        <v>1</v>
      </c>
      <c r="K102" s="846"/>
      <c r="L102" s="846" t="s">
        <v>10051</v>
      </c>
      <c r="M102" s="865" t="s">
        <v>1149</v>
      </c>
      <c r="N102" s="865" t="s">
        <v>1611</v>
      </c>
      <c r="O102" s="846" t="s">
        <v>10052</v>
      </c>
      <c r="P102" s="865"/>
    </row>
    <row r="103" spans="1:16" ht="25.5">
      <c r="A103" s="876">
        <v>99</v>
      </c>
      <c r="B103" s="877" t="s">
        <v>10043</v>
      </c>
      <c r="C103" s="865" t="s">
        <v>10044</v>
      </c>
      <c r="D103" s="846" t="s">
        <v>10045</v>
      </c>
      <c r="E103" s="879" t="s">
        <v>10046</v>
      </c>
      <c r="F103" s="846" t="s">
        <v>1611</v>
      </c>
      <c r="G103" s="846">
        <v>37</v>
      </c>
      <c r="H103" s="846"/>
      <c r="I103" s="846"/>
      <c r="J103" s="846">
        <v>1</v>
      </c>
      <c r="K103" s="846"/>
      <c r="L103" s="865" t="s">
        <v>10053</v>
      </c>
      <c r="M103" s="865" t="s">
        <v>10054</v>
      </c>
      <c r="N103" s="865" t="s">
        <v>1611</v>
      </c>
      <c r="O103" s="865">
        <v>1</v>
      </c>
      <c r="P103" s="865"/>
    </row>
    <row r="104" spans="1:16" ht="25.5">
      <c r="A104" s="876">
        <v>100</v>
      </c>
      <c r="B104" s="877" t="s">
        <v>10043</v>
      </c>
      <c r="C104" s="865" t="s">
        <v>10044</v>
      </c>
      <c r="D104" s="846" t="s">
        <v>10045</v>
      </c>
      <c r="E104" s="879" t="s">
        <v>10046</v>
      </c>
      <c r="F104" s="846" t="s">
        <v>1611</v>
      </c>
      <c r="G104" s="846">
        <v>37</v>
      </c>
      <c r="H104" s="846"/>
      <c r="I104" s="846"/>
      <c r="J104" s="846">
        <v>1</v>
      </c>
      <c r="K104" s="846"/>
      <c r="L104" s="865" t="s">
        <v>10055</v>
      </c>
      <c r="M104" s="865" t="s">
        <v>10056</v>
      </c>
      <c r="N104" s="865" t="s">
        <v>1611</v>
      </c>
      <c r="O104" s="865"/>
      <c r="P104" s="865">
        <v>1</v>
      </c>
    </row>
    <row r="105" spans="1:16" ht="25.5">
      <c r="A105" s="876">
        <v>101</v>
      </c>
      <c r="B105" s="877" t="s">
        <v>10043</v>
      </c>
      <c r="C105" s="865" t="s">
        <v>10044</v>
      </c>
      <c r="D105" s="846" t="s">
        <v>10045</v>
      </c>
      <c r="E105" s="879" t="s">
        <v>10046</v>
      </c>
      <c r="F105" s="846" t="s">
        <v>1611</v>
      </c>
      <c r="G105" s="846">
        <v>37</v>
      </c>
      <c r="H105" s="846"/>
      <c r="I105" s="846"/>
      <c r="J105" s="846">
        <v>1</v>
      </c>
      <c r="K105" s="846"/>
      <c r="L105" s="865" t="s">
        <v>10057</v>
      </c>
      <c r="M105" s="846" t="s">
        <v>10058</v>
      </c>
      <c r="N105" s="846" t="s">
        <v>1611</v>
      </c>
      <c r="O105" s="865">
        <v>1</v>
      </c>
      <c r="P105" s="865"/>
    </row>
    <row r="106" spans="1:16" ht="89.25">
      <c r="A106" s="876">
        <v>102</v>
      </c>
      <c r="B106" s="877" t="s">
        <v>10043</v>
      </c>
      <c r="C106" s="865" t="s">
        <v>10044</v>
      </c>
      <c r="D106" s="846" t="s">
        <v>10045</v>
      </c>
      <c r="E106" s="879" t="s">
        <v>10046</v>
      </c>
      <c r="F106" s="846" t="s">
        <v>1611</v>
      </c>
      <c r="G106" s="846">
        <v>37</v>
      </c>
      <c r="H106" s="846"/>
      <c r="I106" s="846"/>
      <c r="J106" s="846"/>
      <c r="K106" s="846">
        <v>1</v>
      </c>
      <c r="L106" s="846" t="s">
        <v>10059</v>
      </c>
      <c r="M106" s="865" t="s">
        <v>1149</v>
      </c>
      <c r="N106" s="865" t="s">
        <v>1611</v>
      </c>
      <c r="O106" s="846">
        <v>8</v>
      </c>
      <c r="P106" s="865"/>
    </row>
    <row r="107" spans="1:16" ht="25.5">
      <c r="A107" s="876">
        <v>103</v>
      </c>
      <c r="B107" s="877" t="s">
        <v>10043</v>
      </c>
      <c r="C107" s="865" t="s">
        <v>10044</v>
      </c>
      <c r="D107" s="846" t="s">
        <v>10045</v>
      </c>
      <c r="E107" s="879" t="s">
        <v>10046</v>
      </c>
      <c r="F107" s="846" t="s">
        <v>1611</v>
      </c>
      <c r="G107" s="846">
        <v>37</v>
      </c>
      <c r="H107" s="846"/>
      <c r="I107" s="846"/>
      <c r="J107" s="846"/>
      <c r="K107" s="846">
        <v>1</v>
      </c>
      <c r="L107" s="865" t="s">
        <v>10060</v>
      </c>
      <c r="M107" s="865" t="s">
        <v>10061</v>
      </c>
      <c r="N107" s="865" t="s">
        <v>1611</v>
      </c>
      <c r="O107" s="865">
        <v>1</v>
      </c>
      <c r="P107" s="865"/>
    </row>
    <row r="108" spans="1:16" ht="25.5">
      <c r="A108" s="876">
        <v>104</v>
      </c>
      <c r="B108" s="877" t="s">
        <v>10043</v>
      </c>
      <c r="C108" s="865" t="s">
        <v>10044</v>
      </c>
      <c r="D108" s="846" t="s">
        <v>10045</v>
      </c>
      <c r="E108" s="879" t="s">
        <v>10046</v>
      </c>
      <c r="F108" s="846" t="s">
        <v>1611</v>
      </c>
      <c r="G108" s="846">
        <v>37</v>
      </c>
      <c r="H108" s="846"/>
      <c r="I108" s="846"/>
      <c r="J108" s="846"/>
      <c r="K108" s="846">
        <v>1</v>
      </c>
      <c r="L108" s="865" t="s">
        <v>6984</v>
      </c>
      <c r="M108" s="865" t="s">
        <v>10062</v>
      </c>
      <c r="N108" s="865" t="s">
        <v>1611</v>
      </c>
      <c r="O108" s="865"/>
      <c r="P108" s="865">
        <v>1</v>
      </c>
    </row>
    <row r="109" spans="1:16" ht="25.5">
      <c r="A109" s="876">
        <v>105</v>
      </c>
      <c r="B109" s="877" t="s">
        <v>10043</v>
      </c>
      <c r="C109" s="865" t="s">
        <v>10044</v>
      </c>
      <c r="D109" s="846" t="s">
        <v>10045</v>
      </c>
      <c r="E109" s="879" t="s">
        <v>10046</v>
      </c>
      <c r="F109" s="846" t="s">
        <v>1611</v>
      </c>
      <c r="G109" s="846">
        <v>37</v>
      </c>
      <c r="H109" s="846"/>
      <c r="I109" s="846"/>
      <c r="J109" s="846"/>
      <c r="K109" s="846">
        <v>1</v>
      </c>
      <c r="L109" s="865" t="s">
        <v>594</v>
      </c>
      <c r="M109" s="865" t="s">
        <v>10063</v>
      </c>
      <c r="N109" s="865" t="s">
        <v>1611</v>
      </c>
      <c r="O109" s="865"/>
      <c r="P109" s="865">
        <v>1</v>
      </c>
    </row>
    <row r="110" spans="1:16" ht="76.5">
      <c r="A110" s="876">
        <v>106</v>
      </c>
      <c r="B110" s="877" t="s">
        <v>10043</v>
      </c>
      <c r="C110" s="865" t="s">
        <v>10064</v>
      </c>
      <c r="D110" s="865" t="s">
        <v>10065</v>
      </c>
      <c r="E110" s="865" t="s">
        <v>10066</v>
      </c>
      <c r="F110" s="865" t="s">
        <v>1611</v>
      </c>
      <c r="G110" s="865" t="s">
        <v>10067</v>
      </c>
      <c r="H110" s="865" t="s">
        <v>10068</v>
      </c>
      <c r="I110" s="865">
        <v>1</v>
      </c>
      <c r="J110" s="865"/>
      <c r="K110" s="865"/>
      <c r="L110" s="865" t="s">
        <v>10069</v>
      </c>
      <c r="M110" s="865" t="s">
        <v>10070</v>
      </c>
      <c r="N110" s="865" t="s">
        <v>1611</v>
      </c>
      <c r="O110" s="865">
        <v>6</v>
      </c>
      <c r="P110" s="865"/>
    </row>
    <row r="111" spans="1:16" ht="51">
      <c r="A111" s="876">
        <v>107</v>
      </c>
      <c r="B111" s="877" t="s">
        <v>10071</v>
      </c>
      <c r="C111" s="865" t="s">
        <v>10072</v>
      </c>
      <c r="D111" s="865" t="s">
        <v>9947</v>
      </c>
      <c r="E111" s="879" t="s">
        <v>10073</v>
      </c>
      <c r="F111" s="865" t="s">
        <v>8359</v>
      </c>
      <c r="G111" s="846" t="s">
        <v>10074</v>
      </c>
      <c r="H111" s="846" t="s">
        <v>10075</v>
      </c>
      <c r="I111" s="846">
        <v>1</v>
      </c>
      <c r="J111" s="846"/>
      <c r="K111" s="846"/>
      <c r="L111" s="865" t="s">
        <v>9169</v>
      </c>
      <c r="M111" s="846" t="s">
        <v>10076</v>
      </c>
      <c r="N111" s="846" t="s">
        <v>8359</v>
      </c>
      <c r="O111" s="865"/>
      <c r="P111" s="865">
        <v>1</v>
      </c>
    </row>
    <row r="112" spans="1:16" ht="51">
      <c r="A112" s="876">
        <v>108</v>
      </c>
      <c r="B112" s="877" t="s">
        <v>10071</v>
      </c>
      <c r="C112" s="865" t="s">
        <v>10072</v>
      </c>
      <c r="D112" s="865" t="s">
        <v>9947</v>
      </c>
      <c r="E112" s="879" t="s">
        <v>10073</v>
      </c>
      <c r="F112" s="865" t="s">
        <v>8359</v>
      </c>
      <c r="G112" s="846" t="s">
        <v>10074</v>
      </c>
      <c r="H112" s="865" t="s">
        <v>10075</v>
      </c>
      <c r="I112" s="846">
        <v>1</v>
      </c>
      <c r="J112" s="846"/>
      <c r="K112" s="846"/>
      <c r="L112" s="865" t="s">
        <v>10077</v>
      </c>
      <c r="M112" s="846" t="s">
        <v>10078</v>
      </c>
      <c r="N112" s="846" t="s">
        <v>8359</v>
      </c>
      <c r="O112" s="865"/>
      <c r="P112" s="865">
        <v>1</v>
      </c>
    </row>
    <row r="113" spans="1:16" ht="51">
      <c r="A113" s="876">
        <v>109</v>
      </c>
      <c r="B113" s="877" t="s">
        <v>10071</v>
      </c>
      <c r="C113" s="865" t="s">
        <v>10072</v>
      </c>
      <c r="D113" s="865" t="s">
        <v>9947</v>
      </c>
      <c r="E113" s="879" t="s">
        <v>10073</v>
      </c>
      <c r="F113" s="865" t="s">
        <v>8359</v>
      </c>
      <c r="G113" s="846" t="s">
        <v>10074</v>
      </c>
      <c r="H113" s="865" t="s">
        <v>10075</v>
      </c>
      <c r="I113" s="846"/>
      <c r="J113" s="846"/>
      <c r="K113" s="846">
        <v>1</v>
      </c>
      <c r="L113" s="865" t="s">
        <v>10079</v>
      </c>
      <c r="M113" s="846" t="s">
        <v>10080</v>
      </c>
      <c r="N113" s="846" t="s">
        <v>8359</v>
      </c>
      <c r="O113" s="865">
        <v>1</v>
      </c>
      <c r="P113" s="865"/>
    </row>
    <row r="114" spans="1:16" ht="51">
      <c r="A114" s="876">
        <v>110</v>
      </c>
      <c r="B114" s="877" t="s">
        <v>10071</v>
      </c>
      <c r="C114" s="865" t="s">
        <v>10072</v>
      </c>
      <c r="D114" s="865" t="s">
        <v>9947</v>
      </c>
      <c r="E114" s="879" t="s">
        <v>10073</v>
      </c>
      <c r="F114" s="865" t="s">
        <v>8359</v>
      </c>
      <c r="G114" s="846" t="s">
        <v>10074</v>
      </c>
      <c r="H114" s="865" t="s">
        <v>10075</v>
      </c>
      <c r="I114" s="846"/>
      <c r="J114" s="846"/>
      <c r="K114" s="846">
        <v>1</v>
      </c>
      <c r="L114" s="865" t="s">
        <v>10081</v>
      </c>
      <c r="M114" s="846" t="s">
        <v>10082</v>
      </c>
      <c r="N114" s="846" t="s">
        <v>8359</v>
      </c>
      <c r="O114" s="865">
        <v>1</v>
      </c>
      <c r="P114" s="865"/>
    </row>
    <row r="115" spans="1:16" ht="51">
      <c r="A115" s="876">
        <v>111</v>
      </c>
      <c r="B115" s="877" t="s">
        <v>10071</v>
      </c>
      <c r="C115" s="865" t="s">
        <v>10072</v>
      </c>
      <c r="D115" s="865" t="s">
        <v>9947</v>
      </c>
      <c r="E115" s="879" t="s">
        <v>10073</v>
      </c>
      <c r="F115" s="865" t="s">
        <v>8359</v>
      </c>
      <c r="G115" s="846" t="s">
        <v>10074</v>
      </c>
      <c r="H115" s="865" t="s">
        <v>10075</v>
      </c>
      <c r="I115" s="846"/>
      <c r="J115" s="846"/>
      <c r="K115" s="846">
        <v>1</v>
      </c>
      <c r="L115" s="865" t="s">
        <v>10083</v>
      </c>
      <c r="M115" s="846" t="s">
        <v>10084</v>
      </c>
      <c r="N115" s="846" t="s">
        <v>8359</v>
      </c>
      <c r="O115" s="865">
        <v>1</v>
      </c>
      <c r="P115" s="865"/>
    </row>
    <row r="116" spans="1:16" ht="51">
      <c r="A116" s="876">
        <v>112</v>
      </c>
      <c r="B116" s="877" t="s">
        <v>10071</v>
      </c>
      <c r="C116" s="865" t="s">
        <v>10072</v>
      </c>
      <c r="D116" s="865" t="s">
        <v>9947</v>
      </c>
      <c r="E116" s="879" t="s">
        <v>10073</v>
      </c>
      <c r="F116" s="865" t="s">
        <v>8359</v>
      </c>
      <c r="G116" s="846" t="s">
        <v>10074</v>
      </c>
      <c r="H116" s="865" t="s">
        <v>10075</v>
      </c>
      <c r="I116" s="846"/>
      <c r="J116" s="846"/>
      <c r="K116" s="846">
        <v>1</v>
      </c>
      <c r="L116" s="865" t="s">
        <v>10085</v>
      </c>
      <c r="M116" s="865" t="s">
        <v>10086</v>
      </c>
      <c r="N116" s="865" t="s">
        <v>8359</v>
      </c>
      <c r="O116" s="865"/>
      <c r="P116" s="865">
        <v>1</v>
      </c>
    </row>
    <row r="117" spans="1:16" ht="51">
      <c r="A117" s="876">
        <v>113</v>
      </c>
      <c r="B117" s="877" t="s">
        <v>10071</v>
      </c>
      <c r="C117" s="865" t="s">
        <v>10087</v>
      </c>
      <c r="D117" s="865" t="s">
        <v>10088</v>
      </c>
      <c r="E117" s="879" t="s">
        <v>10089</v>
      </c>
      <c r="F117" s="865" t="s">
        <v>9828</v>
      </c>
      <c r="G117" s="846" t="s">
        <v>10090</v>
      </c>
      <c r="H117" s="846" t="s">
        <v>10091</v>
      </c>
      <c r="I117" s="846"/>
      <c r="J117" s="846">
        <v>1</v>
      </c>
      <c r="K117" s="846"/>
      <c r="L117" s="865" t="s">
        <v>10092</v>
      </c>
      <c r="M117" s="865" t="s">
        <v>10093</v>
      </c>
      <c r="N117" s="865" t="s">
        <v>9828</v>
      </c>
      <c r="O117" s="865"/>
      <c r="P117" s="865">
        <v>1</v>
      </c>
    </row>
    <row r="118" spans="1:16" ht="51">
      <c r="A118" s="876">
        <v>114</v>
      </c>
      <c r="B118" s="877" t="s">
        <v>10071</v>
      </c>
      <c r="C118" s="865" t="s">
        <v>10087</v>
      </c>
      <c r="D118" s="865" t="s">
        <v>10088</v>
      </c>
      <c r="E118" s="879" t="s">
        <v>10089</v>
      </c>
      <c r="F118" s="865" t="s">
        <v>9828</v>
      </c>
      <c r="G118" s="846" t="s">
        <v>10090</v>
      </c>
      <c r="H118" s="865" t="s">
        <v>10091</v>
      </c>
      <c r="I118" s="846"/>
      <c r="J118" s="846">
        <v>1</v>
      </c>
      <c r="K118" s="846"/>
      <c r="L118" s="865" t="s">
        <v>10094</v>
      </c>
      <c r="M118" s="865" t="s">
        <v>10095</v>
      </c>
      <c r="N118" s="865" t="s">
        <v>9828</v>
      </c>
      <c r="O118" s="865"/>
      <c r="P118" s="865">
        <v>1</v>
      </c>
    </row>
    <row r="119" spans="1:16" ht="51">
      <c r="A119" s="876">
        <v>115</v>
      </c>
      <c r="B119" s="877" t="s">
        <v>10071</v>
      </c>
      <c r="C119" s="865" t="s">
        <v>10087</v>
      </c>
      <c r="D119" s="865" t="s">
        <v>10088</v>
      </c>
      <c r="E119" s="879" t="s">
        <v>10089</v>
      </c>
      <c r="F119" s="865" t="s">
        <v>9828</v>
      </c>
      <c r="G119" s="846" t="s">
        <v>10090</v>
      </c>
      <c r="H119" s="865" t="s">
        <v>10091</v>
      </c>
      <c r="I119" s="846"/>
      <c r="J119" s="846"/>
      <c r="K119" s="846">
        <v>1</v>
      </c>
      <c r="L119" s="865" t="s">
        <v>10096</v>
      </c>
      <c r="M119" s="865" t="s">
        <v>10097</v>
      </c>
      <c r="N119" s="865" t="s">
        <v>9828</v>
      </c>
      <c r="O119" s="865"/>
      <c r="P119" s="865">
        <v>1</v>
      </c>
    </row>
    <row r="120" spans="1:16" ht="51">
      <c r="A120" s="876">
        <v>116</v>
      </c>
      <c r="B120" s="877" t="s">
        <v>10071</v>
      </c>
      <c r="C120" s="865" t="s">
        <v>10087</v>
      </c>
      <c r="D120" s="865" t="s">
        <v>10088</v>
      </c>
      <c r="E120" s="879" t="s">
        <v>10089</v>
      </c>
      <c r="F120" s="865" t="s">
        <v>9828</v>
      </c>
      <c r="G120" s="846" t="s">
        <v>10090</v>
      </c>
      <c r="H120" s="865" t="s">
        <v>10091</v>
      </c>
      <c r="I120" s="846"/>
      <c r="J120" s="846"/>
      <c r="K120" s="846">
        <v>1</v>
      </c>
      <c r="L120" s="865" t="s">
        <v>10098</v>
      </c>
      <c r="M120" s="865" t="s">
        <v>10099</v>
      </c>
      <c r="N120" s="865" t="s">
        <v>9828</v>
      </c>
      <c r="O120" s="865"/>
      <c r="P120" s="865">
        <v>1</v>
      </c>
    </row>
    <row r="121" spans="1:16" ht="51">
      <c r="A121" s="876">
        <v>117</v>
      </c>
      <c r="B121" s="877" t="s">
        <v>10071</v>
      </c>
      <c r="C121" s="865" t="s">
        <v>10087</v>
      </c>
      <c r="D121" s="865" t="s">
        <v>10088</v>
      </c>
      <c r="E121" s="879" t="s">
        <v>10089</v>
      </c>
      <c r="F121" s="865" t="s">
        <v>9828</v>
      </c>
      <c r="G121" s="846" t="s">
        <v>10090</v>
      </c>
      <c r="H121" s="865" t="s">
        <v>10091</v>
      </c>
      <c r="I121" s="846"/>
      <c r="J121" s="846"/>
      <c r="K121" s="846">
        <v>1</v>
      </c>
      <c r="L121" s="865" t="s">
        <v>10083</v>
      </c>
      <c r="M121" s="846" t="s">
        <v>10100</v>
      </c>
      <c r="N121" s="865" t="s">
        <v>9828</v>
      </c>
      <c r="O121" s="865">
        <v>1</v>
      </c>
      <c r="P121" s="865"/>
    </row>
    <row r="122" spans="1:16" ht="51">
      <c r="A122" s="876">
        <v>118</v>
      </c>
      <c r="B122" s="877" t="s">
        <v>10071</v>
      </c>
      <c r="C122" s="865" t="s">
        <v>10087</v>
      </c>
      <c r="D122" s="865" t="s">
        <v>10088</v>
      </c>
      <c r="E122" s="879" t="s">
        <v>10089</v>
      </c>
      <c r="F122" s="865" t="s">
        <v>9828</v>
      </c>
      <c r="G122" s="846" t="s">
        <v>10090</v>
      </c>
      <c r="H122" s="865" t="s">
        <v>10091</v>
      </c>
      <c r="I122" s="846"/>
      <c r="J122" s="846"/>
      <c r="K122" s="846">
        <v>1</v>
      </c>
      <c r="L122" s="865" t="s">
        <v>6695</v>
      </c>
      <c r="M122" s="846" t="s">
        <v>10101</v>
      </c>
      <c r="N122" s="865" t="s">
        <v>9828</v>
      </c>
      <c r="O122" s="865">
        <v>1</v>
      </c>
      <c r="P122" s="865"/>
    </row>
    <row r="123" spans="1:16" ht="51">
      <c r="A123" s="876">
        <v>119</v>
      </c>
      <c r="B123" s="877" t="s">
        <v>10071</v>
      </c>
      <c r="C123" s="865" t="s">
        <v>10087</v>
      </c>
      <c r="D123" s="865" t="s">
        <v>10088</v>
      </c>
      <c r="E123" s="879" t="s">
        <v>10089</v>
      </c>
      <c r="F123" s="865" t="s">
        <v>9828</v>
      </c>
      <c r="G123" s="846" t="s">
        <v>10090</v>
      </c>
      <c r="H123" s="865" t="s">
        <v>10091</v>
      </c>
      <c r="I123" s="846"/>
      <c r="J123" s="846"/>
      <c r="K123" s="846">
        <v>1</v>
      </c>
      <c r="L123" s="865" t="s">
        <v>7040</v>
      </c>
      <c r="M123" s="846" t="s">
        <v>10102</v>
      </c>
      <c r="N123" s="865" t="s">
        <v>9828</v>
      </c>
      <c r="O123" s="865">
        <v>1</v>
      </c>
      <c r="P123" s="865"/>
    </row>
    <row r="124" spans="1:16" ht="51">
      <c r="A124" s="876">
        <v>120</v>
      </c>
      <c r="B124" s="877" t="s">
        <v>10071</v>
      </c>
      <c r="C124" s="865" t="s">
        <v>10087</v>
      </c>
      <c r="D124" s="865" t="s">
        <v>10088</v>
      </c>
      <c r="E124" s="879" t="s">
        <v>10089</v>
      </c>
      <c r="F124" s="865" t="s">
        <v>9828</v>
      </c>
      <c r="G124" s="846" t="s">
        <v>10090</v>
      </c>
      <c r="H124" s="865" t="s">
        <v>10091</v>
      </c>
      <c r="I124" s="846"/>
      <c r="J124" s="846"/>
      <c r="K124" s="846">
        <v>1</v>
      </c>
      <c r="L124" s="865" t="s">
        <v>9169</v>
      </c>
      <c r="M124" s="865" t="s">
        <v>10103</v>
      </c>
      <c r="N124" s="865" t="s">
        <v>9828</v>
      </c>
      <c r="O124" s="865"/>
      <c r="P124" s="865">
        <v>1</v>
      </c>
    </row>
    <row r="125" spans="1:16" ht="51">
      <c r="A125" s="876">
        <v>121</v>
      </c>
      <c r="B125" s="877" t="s">
        <v>10071</v>
      </c>
      <c r="C125" s="865" t="s">
        <v>10104</v>
      </c>
      <c r="D125" s="865" t="s">
        <v>10105</v>
      </c>
      <c r="E125" s="879" t="s">
        <v>10106</v>
      </c>
      <c r="F125" s="865" t="s">
        <v>1611</v>
      </c>
      <c r="G125" s="846" t="s">
        <v>10107</v>
      </c>
      <c r="H125" s="846" t="s">
        <v>10108</v>
      </c>
      <c r="I125" s="846">
        <v>1</v>
      </c>
      <c r="J125" s="846"/>
      <c r="K125" s="846"/>
      <c r="L125" s="865" t="s">
        <v>2491</v>
      </c>
      <c r="M125" s="846" t="s">
        <v>10099</v>
      </c>
      <c r="N125" s="846" t="s">
        <v>1611</v>
      </c>
      <c r="O125" s="865"/>
      <c r="P125" s="865">
        <v>1</v>
      </c>
    </row>
    <row r="126" spans="1:16" ht="51">
      <c r="A126" s="876">
        <v>122</v>
      </c>
      <c r="B126" s="877" t="s">
        <v>10071</v>
      </c>
      <c r="C126" s="865" t="s">
        <v>10104</v>
      </c>
      <c r="D126" s="865" t="s">
        <v>10105</v>
      </c>
      <c r="E126" s="879" t="s">
        <v>10106</v>
      </c>
      <c r="F126" s="865" t="s">
        <v>1611</v>
      </c>
      <c r="G126" s="846" t="s">
        <v>10107</v>
      </c>
      <c r="H126" s="865" t="s">
        <v>10108</v>
      </c>
      <c r="I126" s="846">
        <v>1</v>
      </c>
      <c r="J126" s="846"/>
      <c r="K126" s="846"/>
      <c r="L126" s="865" t="s">
        <v>6212</v>
      </c>
      <c r="M126" s="846" t="s">
        <v>10109</v>
      </c>
      <c r="N126" s="846" t="s">
        <v>1611</v>
      </c>
      <c r="O126" s="865">
        <v>1</v>
      </c>
      <c r="P126" s="865">
        <v>1</v>
      </c>
    </row>
    <row r="127" spans="1:16" ht="51">
      <c r="A127" s="876">
        <v>123</v>
      </c>
      <c r="B127" s="877" t="s">
        <v>10071</v>
      </c>
      <c r="C127" s="865" t="s">
        <v>10104</v>
      </c>
      <c r="D127" s="865" t="s">
        <v>10105</v>
      </c>
      <c r="E127" s="879" t="s">
        <v>10106</v>
      </c>
      <c r="F127" s="865" t="s">
        <v>1611</v>
      </c>
      <c r="G127" s="846" t="s">
        <v>10107</v>
      </c>
      <c r="H127" s="865" t="s">
        <v>10108</v>
      </c>
      <c r="I127" s="846">
        <v>1</v>
      </c>
      <c r="J127" s="846"/>
      <c r="K127" s="846"/>
      <c r="L127" s="865" t="s">
        <v>5166</v>
      </c>
      <c r="M127" s="846" t="s">
        <v>10103</v>
      </c>
      <c r="N127" s="846" t="s">
        <v>1611</v>
      </c>
      <c r="O127" s="865"/>
      <c r="P127" s="865">
        <v>1</v>
      </c>
    </row>
    <row r="128" spans="1:16" ht="51">
      <c r="A128" s="876">
        <v>124</v>
      </c>
      <c r="B128" s="877" t="s">
        <v>10071</v>
      </c>
      <c r="C128" s="865" t="s">
        <v>10104</v>
      </c>
      <c r="D128" s="865" t="s">
        <v>10105</v>
      </c>
      <c r="E128" s="879" t="s">
        <v>10106</v>
      </c>
      <c r="F128" s="865" t="s">
        <v>1611</v>
      </c>
      <c r="G128" s="846" t="s">
        <v>10107</v>
      </c>
      <c r="H128" s="865" t="s">
        <v>10108</v>
      </c>
      <c r="I128" s="846">
        <v>1</v>
      </c>
      <c r="J128" s="846"/>
      <c r="K128" s="846"/>
      <c r="L128" s="865" t="s">
        <v>389</v>
      </c>
      <c r="M128" s="846" t="s">
        <v>10110</v>
      </c>
      <c r="N128" s="846" t="s">
        <v>1611</v>
      </c>
      <c r="O128" s="865"/>
      <c r="P128" s="865">
        <v>1</v>
      </c>
    </row>
    <row r="129" spans="1:16" ht="51">
      <c r="A129" s="876">
        <v>125</v>
      </c>
      <c r="B129" s="877" t="s">
        <v>10071</v>
      </c>
      <c r="C129" s="865" t="s">
        <v>10104</v>
      </c>
      <c r="D129" s="865" t="s">
        <v>10105</v>
      </c>
      <c r="E129" s="879" t="s">
        <v>10106</v>
      </c>
      <c r="F129" s="865" t="s">
        <v>1611</v>
      </c>
      <c r="G129" s="846" t="s">
        <v>10107</v>
      </c>
      <c r="H129" s="865" t="s">
        <v>10108</v>
      </c>
      <c r="I129" s="846"/>
      <c r="J129" s="846"/>
      <c r="K129" s="846">
        <v>1</v>
      </c>
      <c r="L129" s="865" t="s">
        <v>10111</v>
      </c>
      <c r="M129" s="865" t="s">
        <v>10112</v>
      </c>
      <c r="N129" s="865" t="s">
        <v>1611</v>
      </c>
      <c r="O129" s="865"/>
      <c r="P129" s="865">
        <v>1</v>
      </c>
    </row>
    <row r="130" spans="1:16" ht="51">
      <c r="A130" s="876">
        <v>126</v>
      </c>
      <c r="B130" s="877" t="s">
        <v>10071</v>
      </c>
      <c r="C130" s="865" t="s">
        <v>10104</v>
      </c>
      <c r="D130" s="865" t="s">
        <v>10105</v>
      </c>
      <c r="E130" s="879" t="s">
        <v>10106</v>
      </c>
      <c r="F130" s="865" t="s">
        <v>1611</v>
      </c>
      <c r="G130" s="846" t="s">
        <v>10107</v>
      </c>
      <c r="H130" s="865" t="s">
        <v>10108</v>
      </c>
      <c r="I130" s="846"/>
      <c r="J130" s="846"/>
      <c r="K130" s="846">
        <v>1</v>
      </c>
      <c r="L130" s="865" t="s">
        <v>10113</v>
      </c>
      <c r="M130" s="865" t="s">
        <v>10095</v>
      </c>
      <c r="N130" s="865" t="s">
        <v>1611</v>
      </c>
      <c r="O130" s="865"/>
      <c r="P130" s="865">
        <v>1</v>
      </c>
    </row>
    <row r="131" spans="1:16" ht="51">
      <c r="A131" s="876">
        <v>127</v>
      </c>
      <c r="B131" s="877" t="s">
        <v>10071</v>
      </c>
      <c r="C131" s="865" t="s">
        <v>10104</v>
      </c>
      <c r="D131" s="865" t="s">
        <v>10105</v>
      </c>
      <c r="E131" s="879" t="s">
        <v>10106</v>
      </c>
      <c r="F131" s="865" t="s">
        <v>1611</v>
      </c>
      <c r="G131" s="846" t="s">
        <v>10107</v>
      </c>
      <c r="H131" s="865" t="s">
        <v>10108</v>
      </c>
      <c r="I131" s="846"/>
      <c r="J131" s="846"/>
      <c r="K131" s="846">
        <v>1</v>
      </c>
      <c r="L131" s="865" t="s">
        <v>4084</v>
      </c>
      <c r="M131" s="865" t="s">
        <v>10114</v>
      </c>
      <c r="N131" s="865" t="s">
        <v>1611</v>
      </c>
      <c r="O131" s="865"/>
      <c r="P131" s="865">
        <v>1</v>
      </c>
    </row>
    <row r="132" spans="1:16" ht="140.25">
      <c r="A132" s="876">
        <v>128</v>
      </c>
      <c r="B132" s="877" t="s">
        <v>10071</v>
      </c>
      <c r="C132" s="865" t="s">
        <v>10115</v>
      </c>
      <c r="D132" s="865" t="s">
        <v>10116</v>
      </c>
      <c r="E132" s="879" t="s">
        <v>10117</v>
      </c>
      <c r="F132" s="865" t="s">
        <v>1009</v>
      </c>
      <c r="G132" s="846" t="s">
        <v>10118</v>
      </c>
      <c r="H132" s="846" t="s">
        <v>10119</v>
      </c>
      <c r="I132" s="846">
        <v>1</v>
      </c>
      <c r="J132" s="846"/>
      <c r="K132" s="846"/>
      <c r="L132" s="865" t="s">
        <v>10120</v>
      </c>
      <c r="M132" s="846" t="s">
        <v>10121</v>
      </c>
      <c r="N132" s="846" t="s">
        <v>10122</v>
      </c>
      <c r="O132" s="865"/>
      <c r="P132" s="865">
        <v>1</v>
      </c>
    </row>
    <row r="133" spans="1:16" ht="76.5">
      <c r="A133" s="876">
        <v>129</v>
      </c>
      <c r="B133" s="877" t="s">
        <v>10071</v>
      </c>
      <c r="C133" s="865" t="s">
        <v>10115</v>
      </c>
      <c r="D133" s="865" t="s">
        <v>10116</v>
      </c>
      <c r="E133" s="879" t="s">
        <v>10117</v>
      </c>
      <c r="F133" s="865" t="s">
        <v>1009</v>
      </c>
      <c r="G133" s="846" t="s">
        <v>10123</v>
      </c>
      <c r="H133" s="865" t="s">
        <v>10124</v>
      </c>
      <c r="I133" s="846">
        <v>1</v>
      </c>
      <c r="J133" s="846"/>
      <c r="K133" s="846"/>
      <c r="L133" s="865" t="s">
        <v>10125</v>
      </c>
      <c r="M133" s="846" t="s">
        <v>10126</v>
      </c>
      <c r="N133" s="846" t="s">
        <v>10122</v>
      </c>
      <c r="O133" s="865"/>
      <c r="P133" s="865">
        <v>1</v>
      </c>
    </row>
    <row r="134" spans="1:16" ht="76.5">
      <c r="A134" s="876">
        <v>130</v>
      </c>
      <c r="B134" s="877" t="s">
        <v>10071</v>
      </c>
      <c r="C134" s="865" t="s">
        <v>10115</v>
      </c>
      <c r="D134" s="865" t="s">
        <v>10116</v>
      </c>
      <c r="E134" s="879" t="s">
        <v>10117</v>
      </c>
      <c r="F134" s="865" t="s">
        <v>1009</v>
      </c>
      <c r="G134" s="846" t="s">
        <v>10123</v>
      </c>
      <c r="H134" s="865" t="s">
        <v>10124</v>
      </c>
      <c r="I134" s="846">
        <v>1</v>
      </c>
      <c r="J134" s="846"/>
      <c r="K134" s="846"/>
      <c r="L134" s="865" t="s">
        <v>1014</v>
      </c>
      <c r="M134" s="846" t="s">
        <v>10127</v>
      </c>
      <c r="N134" s="846" t="s">
        <v>10128</v>
      </c>
      <c r="O134" s="865"/>
      <c r="P134" s="865">
        <v>1</v>
      </c>
    </row>
    <row r="135" spans="1:16" ht="76.5">
      <c r="A135" s="876">
        <v>131</v>
      </c>
      <c r="B135" s="877" t="s">
        <v>10071</v>
      </c>
      <c r="C135" s="865" t="s">
        <v>10115</v>
      </c>
      <c r="D135" s="865" t="s">
        <v>10116</v>
      </c>
      <c r="E135" s="879" t="s">
        <v>10117</v>
      </c>
      <c r="F135" s="865" t="s">
        <v>1009</v>
      </c>
      <c r="G135" s="846" t="s">
        <v>10123</v>
      </c>
      <c r="H135" s="865" t="s">
        <v>10124</v>
      </c>
      <c r="I135" s="846">
        <v>1</v>
      </c>
      <c r="J135" s="846"/>
      <c r="K135" s="846"/>
      <c r="L135" s="865" t="s">
        <v>6646</v>
      </c>
      <c r="M135" s="846" t="s">
        <v>10121</v>
      </c>
      <c r="N135" s="846" t="s">
        <v>10129</v>
      </c>
      <c r="O135" s="865"/>
      <c r="P135" s="865">
        <v>1</v>
      </c>
    </row>
    <row r="136" spans="1:16" ht="76.5">
      <c r="A136" s="876">
        <v>132</v>
      </c>
      <c r="B136" s="877" t="s">
        <v>10071</v>
      </c>
      <c r="C136" s="865" t="s">
        <v>10115</v>
      </c>
      <c r="D136" s="865" t="s">
        <v>10116</v>
      </c>
      <c r="E136" s="879" t="s">
        <v>10117</v>
      </c>
      <c r="F136" s="865" t="s">
        <v>1009</v>
      </c>
      <c r="G136" s="846" t="s">
        <v>10123</v>
      </c>
      <c r="H136" s="865" t="s">
        <v>10124</v>
      </c>
      <c r="I136" s="846"/>
      <c r="J136" s="846">
        <v>1</v>
      </c>
      <c r="K136" s="846"/>
      <c r="L136" s="865" t="s">
        <v>10130</v>
      </c>
      <c r="M136" s="865" t="s">
        <v>10131</v>
      </c>
      <c r="N136" s="846" t="s">
        <v>10129</v>
      </c>
      <c r="O136" s="865"/>
      <c r="P136" s="865">
        <v>1</v>
      </c>
    </row>
    <row r="137" spans="1:16" ht="76.5">
      <c r="A137" s="876">
        <v>133</v>
      </c>
      <c r="B137" s="877" t="s">
        <v>10071</v>
      </c>
      <c r="C137" s="865" t="s">
        <v>10115</v>
      </c>
      <c r="D137" s="865" t="s">
        <v>10116</v>
      </c>
      <c r="E137" s="879" t="s">
        <v>10117</v>
      </c>
      <c r="F137" s="865" t="s">
        <v>1009</v>
      </c>
      <c r="G137" s="846" t="s">
        <v>10123</v>
      </c>
      <c r="H137" s="865" t="s">
        <v>10124</v>
      </c>
      <c r="I137" s="846"/>
      <c r="J137" s="846"/>
      <c r="K137" s="846">
        <v>1</v>
      </c>
      <c r="L137" s="865" t="s">
        <v>10132</v>
      </c>
      <c r="M137" s="865" t="s">
        <v>10133</v>
      </c>
      <c r="N137" s="865" t="s">
        <v>10122</v>
      </c>
      <c r="O137" s="865"/>
      <c r="P137" s="865">
        <v>1</v>
      </c>
    </row>
    <row r="138" spans="1:16" ht="76.5">
      <c r="A138" s="876">
        <v>134</v>
      </c>
      <c r="B138" s="877" t="s">
        <v>10071</v>
      </c>
      <c r="C138" s="865" t="s">
        <v>10115</v>
      </c>
      <c r="D138" s="865" t="s">
        <v>10116</v>
      </c>
      <c r="E138" s="879" t="s">
        <v>10117</v>
      </c>
      <c r="F138" s="865" t="s">
        <v>1009</v>
      </c>
      <c r="G138" s="846" t="s">
        <v>10123</v>
      </c>
      <c r="H138" s="865" t="s">
        <v>10124</v>
      </c>
      <c r="I138" s="846"/>
      <c r="J138" s="846"/>
      <c r="K138" s="846">
        <v>1</v>
      </c>
      <c r="L138" s="865" t="s">
        <v>10134</v>
      </c>
      <c r="M138" s="846" t="s">
        <v>10126</v>
      </c>
      <c r="N138" s="846" t="s">
        <v>10122</v>
      </c>
      <c r="O138" s="865"/>
      <c r="P138" s="865">
        <v>1</v>
      </c>
    </row>
    <row r="139" spans="1:16" ht="76.5">
      <c r="A139" s="876">
        <v>135</v>
      </c>
      <c r="B139" s="877" t="s">
        <v>10071</v>
      </c>
      <c r="C139" s="865" t="s">
        <v>10115</v>
      </c>
      <c r="D139" s="865" t="s">
        <v>10116</v>
      </c>
      <c r="E139" s="879" t="s">
        <v>10117</v>
      </c>
      <c r="F139" s="865" t="s">
        <v>1009</v>
      </c>
      <c r="G139" s="846" t="s">
        <v>10123</v>
      </c>
      <c r="H139" s="865" t="s">
        <v>10124</v>
      </c>
      <c r="I139" s="846"/>
      <c r="J139" s="846"/>
      <c r="K139" s="846">
        <v>1</v>
      </c>
      <c r="L139" s="865" t="s">
        <v>10135</v>
      </c>
      <c r="M139" s="846" t="s">
        <v>10127</v>
      </c>
      <c r="N139" s="846" t="s">
        <v>10122</v>
      </c>
      <c r="O139" s="865"/>
      <c r="P139" s="865">
        <v>1</v>
      </c>
    </row>
    <row r="140" spans="1:16" ht="76.5">
      <c r="A140" s="876">
        <v>136</v>
      </c>
      <c r="B140" s="877" t="s">
        <v>10071</v>
      </c>
      <c r="C140" s="865" t="s">
        <v>10115</v>
      </c>
      <c r="D140" s="865" t="s">
        <v>10116</v>
      </c>
      <c r="E140" s="879" t="s">
        <v>10117</v>
      </c>
      <c r="F140" s="865" t="s">
        <v>1009</v>
      </c>
      <c r="G140" s="846" t="s">
        <v>10123</v>
      </c>
      <c r="H140" s="865" t="s">
        <v>10124</v>
      </c>
      <c r="I140" s="846"/>
      <c r="J140" s="846"/>
      <c r="K140" s="846">
        <v>1</v>
      </c>
      <c r="L140" s="865" t="s">
        <v>10136</v>
      </c>
      <c r="M140" s="865" t="s">
        <v>10137</v>
      </c>
      <c r="N140" s="865" t="s">
        <v>10122</v>
      </c>
      <c r="O140" s="865"/>
      <c r="P140" s="865">
        <v>1</v>
      </c>
    </row>
    <row r="141" spans="1:16" ht="76.5">
      <c r="A141" s="876">
        <v>137</v>
      </c>
      <c r="B141" s="877" t="s">
        <v>10071</v>
      </c>
      <c r="C141" s="865" t="s">
        <v>10115</v>
      </c>
      <c r="D141" s="865" t="s">
        <v>10116</v>
      </c>
      <c r="E141" s="879" t="s">
        <v>10117</v>
      </c>
      <c r="F141" s="865" t="s">
        <v>1009</v>
      </c>
      <c r="G141" s="846" t="s">
        <v>10123</v>
      </c>
      <c r="H141" s="865" t="s">
        <v>10124</v>
      </c>
      <c r="I141" s="846"/>
      <c r="J141" s="846"/>
      <c r="K141" s="846">
        <v>1</v>
      </c>
      <c r="L141" s="865" t="s">
        <v>8511</v>
      </c>
      <c r="M141" s="865" t="s">
        <v>10137</v>
      </c>
      <c r="N141" s="865" t="s">
        <v>10138</v>
      </c>
      <c r="O141" s="865"/>
      <c r="P141" s="865">
        <v>1</v>
      </c>
    </row>
    <row r="142" spans="1:16" ht="25.5">
      <c r="A142" s="876">
        <v>138</v>
      </c>
      <c r="B142" s="877" t="s">
        <v>10071</v>
      </c>
      <c r="C142" s="865" t="s">
        <v>10139</v>
      </c>
      <c r="D142" s="865" t="s">
        <v>10140</v>
      </c>
      <c r="E142" s="879" t="s">
        <v>9892</v>
      </c>
      <c r="F142" s="865" t="s">
        <v>5409</v>
      </c>
      <c r="G142" s="846">
        <v>56</v>
      </c>
      <c r="H142" s="865">
        <v>5</v>
      </c>
      <c r="I142" s="846">
        <v>1</v>
      </c>
      <c r="J142" s="846"/>
      <c r="K142" s="846"/>
      <c r="L142" s="865" t="s">
        <v>7040</v>
      </c>
      <c r="M142" s="846" t="s">
        <v>10102</v>
      </c>
      <c r="N142" s="846"/>
      <c r="O142" s="865">
        <v>1</v>
      </c>
      <c r="P142" s="865"/>
    </row>
    <row r="143" spans="1:16" ht="25.5">
      <c r="A143" s="876">
        <v>139</v>
      </c>
      <c r="B143" s="877" t="s">
        <v>10071</v>
      </c>
      <c r="C143" s="865" t="s">
        <v>10139</v>
      </c>
      <c r="D143" s="865" t="s">
        <v>10140</v>
      </c>
      <c r="E143" s="879" t="s">
        <v>9892</v>
      </c>
      <c r="F143" s="865" t="s">
        <v>5409</v>
      </c>
      <c r="G143" s="846">
        <v>56</v>
      </c>
      <c r="H143" s="865">
        <v>5</v>
      </c>
      <c r="I143" s="846">
        <v>1</v>
      </c>
      <c r="J143" s="846"/>
      <c r="K143" s="846"/>
      <c r="L143" s="865" t="s">
        <v>5155</v>
      </c>
      <c r="M143" s="846" t="s">
        <v>10141</v>
      </c>
      <c r="N143" s="846"/>
      <c r="O143" s="865"/>
      <c r="P143" s="865">
        <v>1</v>
      </c>
    </row>
    <row r="144" spans="1:16" ht="25.5">
      <c r="A144" s="876">
        <v>140</v>
      </c>
      <c r="B144" s="877" t="s">
        <v>10071</v>
      </c>
      <c r="C144" s="865" t="s">
        <v>10139</v>
      </c>
      <c r="D144" s="865" t="s">
        <v>10140</v>
      </c>
      <c r="E144" s="879" t="s">
        <v>9892</v>
      </c>
      <c r="F144" s="865" t="s">
        <v>5409</v>
      </c>
      <c r="G144" s="846">
        <v>56</v>
      </c>
      <c r="H144" s="865">
        <v>5</v>
      </c>
      <c r="I144" s="846">
        <v>1</v>
      </c>
      <c r="J144" s="846"/>
      <c r="K144" s="846"/>
      <c r="L144" s="865" t="s">
        <v>10142</v>
      </c>
      <c r="M144" s="846" t="s">
        <v>10110</v>
      </c>
      <c r="N144" s="846"/>
      <c r="O144" s="865"/>
      <c r="P144" s="865">
        <v>1</v>
      </c>
    </row>
    <row r="145" spans="1:16" ht="25.5">
      <c r="A145" s="876">
        <v>141</v>
      </c>
      <c r="B145" s="877" t="s">
        <v>10071</v>
      </c>
      <c r="C145" s="865" t="s">
        <v>10139</v>
      </c>
      <c r="D145" s="865" t="s">
        <v>10140</v>
      </c>
      <c r="E145" s="879" t="s">
        <v>9892</v>
      </c>
      <c r="F145" s="865" t="s">
        <v>5409</v>
      </c>
      <c r="G145" s="846">
        <v>56</v>
      </c>
      <c r="H145" s="865">
        <v>5</v>
      </c>
      <c r="I145" s="846"/>
      <c r="J145" s="846">
        <v>1</v>
      </c>
      <c r="K145" s="846"/>
      <c r="L145" s="865" t="s">
        <v>10143</v>
      </c>
      <c r="M145" s="865" t="s">
        <v>10144</v>
      </c>
      <c r="N145" s="865" t="s">
        <v>5409</v>
      </c>
      <c r="O145" s="865"/>
      <c r="P145" s="865">
        <v>1</v>
      </c>
    </row>
    <row r="146" spans="1:16" ht="25.5">
      <c r="A146" s="876">
        <v>142</v>
      </c>
      <c r="B146" s="877" t="s">
        <v>10071</v>
      </c>
      <c r="C146" s="865" t="s">
        <v>10139</v>
      </c>
      <c r="D146" s="865" t="s">
        <v>10140</v>
      </c>
      <c r="E146" s="879" t="s">
        <v>9892</v>
      </c>
      <c r="F146" s="865" t="s">
        <v>5409</v>
      </c>
      <c r="G146" s="846">
        <v>56</v>
      </c>
      <c r="H146" s="865">
        <v>5</v>
      </c>
      <c r="I146" s="846"/>
      <c r="J146" s="846">
        <v>1</v>
      </c>
      <c r="K146" s="846"/>
      <c r="L146" s="865" t="s">
        <v>6247</v>
      </c>
      <c r="M146" s="865" t="s">
        <v>10145</v>
      </c>
      <c r="N146" s="865" t="s">
        <v>5409</v>
      </c>
      <c r="O146" s="865"/>
      <c r="P146" s="865">
        <v>1</v>
      </c>
    </row>
    <row r="147" spans="1:16" ht="25.5">
      <c r="A147" s="876">
        <v>143</v>
      </c>
      <c r="B147" s="877" t="s">
        <v>10071</v>
      </c>
      <c r="C147" s="865" t="s">
        <v>10139</v>
      </c>
      <c r="D147" s="865" t="s">
        <v>10140</v>
      </c>
      <c r="E147" s="879" t="s">
        <v>9892</v>
      </c>
      <c r="F147" s="865" t="s">
        <v>5409</v>
      </c>
      <c r="G147" s="846">
        <v>56</v>
      </c>
      <c r="H147" s="865">
        <v>5</v>
      </c>
      <c r="I147" s="846"/>
      <c r="J147" s="846"/>
      <c r="K147" s="846">
        <v>1</v>
      </c>
      <c r="L147" s="865" t="s">
        <v>10146</v>
      </c>
      <c r="M147" s="865" t="s">
        <v>10147</v>
      </c>
      <c r="N147" s="865" t="s">
        <v>5409</v>
      </c>
      <c r="O147" s="865"/>
      <c r="P147" s="865">
        <v>1</v>
      </c>
    </row>
    <row r="148" spans="1:16" ht="25.5">
      <c r="A148" s="876">
        <v>144</v>
      </c>
      <c r="B148" s="877" t="s">
        <v>10071</v>
      </c>
      <c r="C148" s="865" t="s">
        <v>10139</v>
      </c>
      <c r="D148" s="865" t="s">
        <v>10140</v>
      </c>
      <c r="E148" s="879" t="s">
        <v>9892</v>
      </c>
      <c r="F148" s="865" t="s">
        <v>5409</v>
      </c>
      <c r="G148" s="846">
        <v>56</v>
      </c>
      <c r="H148" s="865">
        <v>5</v>
      </c>
      <c r="I148" s="846"/>
      <c r="J148" s="846"/>
      <c r="K148" s="846">
        <v>1</v>
      </c>
      <c r="L148" s="865" t="s">
        <v>10148</v>
      </c>
      <c r="M148" s="865" t="s">
        <v>10097</v>
      </c>
      <c r="N148" s="865" t="s">
        <v>5409</v>
      </c>
      <c r="O148" s="865"/>
      <c r="P148" s="865">
        <v>1</v>
      </c>
    </row>
    <row r="149" spans="1:16" ht="25.5">
      <c r="A149" s="876">
        <v>145</v>
      </c>
      <c r="B149" s="877" t="s">
        <v>10071</v>
      </c>
      <c r="C149" s="865" t="s">
        <v>10139</v>
      </c>
      <c r="D149" s="865" t="s">
        <v>10140</v>
      </c>
      <c r="E149" s="879" t="s">
        <v>9892</v>
      </c>
      <c r="F149" s="865" t="s">
        <v>5409</v>
      </c>
      <c r="G149" s="846">
        <v>56</v>
      </c>
      <c r="H149" s="865">
        <v>5</v>
      </c>
      <c r="I149" s="846"/>
      <c r="J149" s="846"/>
      <c r="K149" s="846">
        <v>1</v>
      </c>
      <c r="L149" s="865" t="s">
        <v>6236</v>
      </c>
      <c r="M149" s="865" t="s">
        <v>10149</v>
      </c>
      <c r="N149" s="865" t="s">
        <v>5409</v>
      </c>
      <c r="O149" s="865"/>
      <c r="P149" s="865">
        <v>1</v>
      </c>
    </row>
    <row r="150" spans="1:16" ht="25.5">
      <c r="A150" s="876">
        <v>146</v>
      </c>
      <c r="B150" s="877" t="s">
        <v>10071</v>
      </c>
      <c r="C150" s="865" t="s">
        <v>10139</v>
      </c>
      <c r="D150" s="865" t="s">
        <v>10140</v>
      </c>
      <c r="E150" s="879" t="s">
        <v>9892</v>
      </c>
      <c r="F150" s="865" t="s">
        <v>5409</v>
      </c>
      <c r="G150" s="846">
        <v>56</v>
      </c>
      <c r="H150" s="865">
        <v>5</v>
      </c>
      <c r="I150" s="846"/>
      <c r="J150" s="846"/>
      <c r="K150" s="846">
        <v>1</v>
      </c>
      <c r="L150" s="865" t="s">
        <v>6632</v>
      </c>
      <c r="M150" s="865" t="s">
        <v>10082</v>
      </c>
      <c r="N150" s="865" t="s">
        <v>5409</v>
      </c>
      <c r="O150" s="865">
        <v>1</v>
      </c>
      <c r="P150" s="865"/>
    </row>
    <row r="151" spans="1:16" ht="25.5">
      <c r="A151" s="876">
        <v>147</v>
      </c>
      <c r="B151" s="877" t="s">
        <v>10071</v>
      </c>
      <c r="C151" s="865" t="s">
        <v>10139</v>
      </c>
      <c r="D151" s="865" t="s">
        <v>10140</v>
      </c>
      <c r="E151" s="879" t="s">
        <v>9892</v>
      </c>
      <c r="F151" s="865" t="s">
        <v>5409</v>
      </c>
      <c r="G151" s="846">
        <v>56</v>
      </c>
      <c r="H151" s="865">
        <v>5</v>
      </c>
      <c r="I151" s="846"/>
      <c r="J151" s="846"/>
      <c r="K151" s="846">
        <v>1</v>
      </c>
      <c r="L151" s="865" t="s">
        <v>10150</v>
      </c>
      <c r="M151" s="865" t="s">
        <v>10100</v>
      </c>
      <c r="N151" s="865" t="s">
        <v>5409</v>
      </c>
      <c r="O151" s="865">
        <v>1</v>
      </c>
      <c r="P151" s="865"/>
    </row>
    <row r="152" spans="1:16" ht="25.5">
      <c r="A152" s="876">
        <v>148</v>
      </c>
      <c r="B152" s="877" t="s">
        <v>10071</v>
      </c>
      <c r="C152" s="865" t="s">
        <v>10139</v>
      </c>
      <c r="D152" s="865" t="s">
        <v>10140</v>
      </c>
      <c r="E152" s="879" t="s">
        <v>9892</v>
      </c>
      <c r="F152" s="865" t="s">
        <v>5409</v>
      </c>
      <c r="G152" s="846">
        <v>56</v>
      </c>
      <c r="H152" s="865">
        <v>5</v>
      </c>
      <c r="I152" s="846"/>
      <c r="J152" s="846"/>
      <c r="K152" s="846">
        <v>1</v>
      </c>
      <c r="L152" s="865" t="s">
        <v>10151</v>
      </c>
      <c r="M152" s="865" t="s">
        <v>10152</v>
      </c>
      <c r="N152" s="865" t="s">
        <v>5409</v>
      </c>
      <c r="O152" s="865"/>
      <c r="P152" s="865">
        <v>1</v>
      </c>
    </row>
    <row r="153" spans="1:16" ht="25.5">
      <c r="A153" s="876">
        <v>149</v>
      </c>
      <c r="B153" s="877" t="s">
        <v>10153</v>
      </c>
      <c r="C153" s="865" t="s">
        <v>10154</v>
      </c>
      <c r="D153" s="865" t="s">
        <v>10155</v>
      </c>
      <c r="E153" s="879" t="s">
        <v>10156</v>
      </c>
      <c r="F153" s="865" t="s">
        <v>1640</v>
      </c>
      <c r="G153" s="846" t="s">
        <v>10157</v>
      </c>
      <c r="H153" s="846" t="s">
        <v>10158</v>
      </c>
      <c r="I153" s="846">
        <v>1</v>
      </c>
      <c r="J153" s="846"/>
      <c r="K153" s="846"/>
      <c r="L153" s="865" t="s">
        <v>10159</v>
      </c>
      <c r="M153" s="846" t="s">
        <v>10160</v>
      </c>
      <c r="N153" s="846" t="s">
        <v>2980</v>
      </c>
      <c r="O153" s="865">
        <v>1</v>
      </c>
      <c r="P153" s="865"/>
    </row>
    <row r="154" spans="1:16" ht="25.5">
      <c r="A154" s="876">
        <v>150</v>
      </c>
      <c r="B154" s="877" t="s">
        <v>10153</v>
      </c>
      <c r="C154" s="865" t="s">
        <v>10154</v>
      </c>
      <c r="D154" s="865" t="s">
        <v>10155</v>
      </c>
      <c r="E154" s="879" t="s">
        <v>10156</v>
      </c>
      <c r="F154" s="865" t="s">
        <v>1640</v>
      </c>
      <c r="G154" s="846" t="s">
        <v>10157</v>
      </c>
      <c r="H154" s="865" t="s">
        <v>10158</v>
      </c>
      <c r="I154" s="846">
        <v>1</v>
      </c>
      <c r="J154" s="846"/>
      <c r="K154" s="846"/>
      <c r="L154" s="865" t="s">
        <v>6271</v>
      </c>
      <c r="M154" s="846" t="s">
        <v>10161</v>
      </c>
      <c r="N154" s="846" t="s">
        <v>2980</v>
      </c>
      <c r="O154" s="865">
        <v>1</v>
      </c>
      <c r="P154" s="865"/>
    </row>
    <row r="155" spans="1:16" ht="25.5">
      <c r="A155" s="876">
        <v>151</v>
      </c>
      <c r="B155" s="877" t="s">
        <v>10153</v>
      </c>
      <c r="C155" s="865" t="s">
        <v>10154</v>
      </c>
      <c r="D155" s="865" t="s">
        <v>10155</v>
      </c>
      <c r="E155" s="879" t="s">
        <v>10156</v>
      </c>
      <c r="F155" s="865" t="s">
        <v>1640</v>
      </c>
      <c r="G155" s="846" t="s">
        <v>10157</v>
      </c>
      <c r="H155" s="865" t="s">
        <v>10158</v>
      </c>
      <c r="I155" s="846">
        <v>1</v>
      </c>
      <c r="J155" s="846"/>
      <c r="K155" s="846"/>
      <c r="L155" s="865" t="s">
        <v>6271</v>
      </c>
      <c r="M155" s="846" t="s">
        <v>10162</v>
      </c>
      <c r="N155" s="846" t="s">
        <v>2980</v>
      </c>
      <c r="O155" s="865">
        <v>1</v>
      </c>
      <c r="P155" s="865"/>
    </row>
    <row r="156" spans="1:16" ht="25.5">
      <c r="A156" s="876">
        <v>152</v>
      </c>
      <c r="B156" s="877" t="s">
        <v>10153</v>
      </c>
      <c r="C156" s="865" t="s">
        <v>10154</v>
      </c>
      <c r="D156" s="865" t="s">
        <v>10155</v>
      </c>
      <c r="E156" s="879" t="s">
        <v>10156</v>
      </c>
      <c r="F156" s="865" t="s">
        <v>1640</v>
      </c>
      <c r="G156" s="846" t="s">
        <v>10157</v>
      </c>
      <c r="H156" s="865" t="s">
        <v>10158</v>
      </c>
      <c r="I156" s="846">
        <v>1</v>
      </c>
      <c r="J156" s="846"/>
      <c r="K156" s="846"/>
      <c r="L156" s="865" t="s">
        <v>10163</v>
      </c>
      <c r="M156" s="846" t="s">
        <v>10164</v>
      </c>
      <c r="N156" s="846" t="s">
        <v>2980</v>
      </c>
      <c r="O156" s="865"/>
      <c r="P156" s="865">
        <v>1</v>
      </c>
    </row>
    <row r="157" spans="1:16" ht="25.5">
      <c r="A157" s="876">
        <v>153</v>
      </c>
      <c r="B157" s="877" t="s">
        <v>10153</v>
      </c>
      <c r="C157" s="865" t="s">
        <v>10154</v>
      </c>
      <c r="D157" s="865" t="s">
        <v>10155</v>
      </c>
      <c r="E157" s="879" t="s">
        <v>10156</v>
      </c>
      <c r="F157" s="865" t="s">
        <v>1640</v>
      </c>
      <c r="G157" s="846" t="s">
        <v>10157</v>
      </c>
      <c r="H157" s="865" t="s">
        <v>10158</v>
      </c>
      <c r="I157" s="846">
        <v>1</v>
      </c>
      <c r="J157" s="846"/>
      <c r="K157" s="846"/>
      <c r="L157" s="865" t="s">
        <v>10165</v>
      </c>
      <c r="M157" s="846" t="s">
        <v>10166</v>
      </c>
      <c r="N157" s="846" t="s">
        <v>2980</v>
      </c>
      <c r="O157" s="865"/>
      <c r="P157" s="865">
        <v>1</v>
      </c>
    </row>
    <row r="158" spans="1:16" ht="25.5">
      <c r="A158" s="876">
        <v>154</v>
      </c>
      <c r="B158" s="877" t="s">
        <v>10153</v>
      </c>
      <c r="C158" s="865" t="s">
        <v>10154</v>
      </c>
      <c r="D158" s="865" t="s">
        <v>10155</v>
      </c>
      <c r="E158" s="879" t="s">
        <v>10156</v>
      </c>
      <c r="F158" s="865" t="s">
        <v>1640</v>
      </c>
      <c r="G158" s="846" t="s">
        <v>10157</v>
      </c>
      <c r="H158" s="865" t="s">
        <v>10158</v>
      </c>
      <c r="I158" s="846">
        <v>1</v>
      </c>
      <c r="J158" s="846"/>
      <c r="K158" s="846"/>
      <c r="L158" s="865" t="s">
        <v>10167</v>
      </c>
      <c r="M158" s="846" t="s">
        <v>10168</v>
      </c>
      <c r="N158" s="846" t="s">
        <v>2980</v>
      </c>
      <c r="O158" s="865"/>
      <c r="P158" s="865">
        <v>1</v>
      </c>
    </row>
    <row r="159" spans="1:16" ht="25.5">
      <c r="A159" s="876">
        <v>155</v>
      </c>
      <c r="B159" s="877" t="s">
        <v>10153</v>
      </c>
      <c r="C159" s="865" t="s">
        <v>10154</v>
      </c>
      <c r="D159" s="865" t="s">
        <v>10155</v>
      </c>
      <c r="E159" s="879" t="s">
        <v>10156</v>
      </c>
      <c r="F159" s="865" t="s">
        <v>1640</v>
      </c>
      <c r="G159" s="846" t="s">
        <v>10157</v>
      </c>
      <c r="H159" s="865" t="s">
        <v>10158</v>
      </c>
      <c r="I159" s="846">
        <v>1</v>
      </c>
      <c r="J159" s="846"/>
      <c r="K159" s="846"/>
      <c r="L159" s="865" t="s">
        <v>10167</v>
      </c>
      <c r="M159" s="846" t="s">
        <v>10169</v>
      </c>
      <c r="N159" s="846" t="s">
        <v>2980</v>
      </c>
      <c r="O159" s="865"/>
      <c r="P159" s="865">
        <v>1</v>
      </c>
    </row>
    <row r="160" spans="1:16" ht="25.5">
      <c r="A160" s="876">
        <v>156</v>
      </c>
      <c r="B160" s="877" t="s">
        <v>10153</v>
      </c>
      <c r="C160" s="865" t="s">
        <v>10154</v>
      </c>
      <c r="D160" s="865" t="s">
        <v>10155</v>
      </c>
      <c r="E160" s="879" t="s">
        <v>10156</v>
      </c>
      <c r="F160" s="865" t="s">
        <v>1640</v>
      </c>
      <c r="G160" s="846" t="s">
        <v>10157</v>
      </c>
      <c r="H160" s="865" t="s">
        <v>10158</v>
      </c>
      <c r="I160" s="846"/>
      <c r="J160" s="846">
        <v>1</v>
      </c>
      <c r="K160" s="846"/>
      <c r="L160" s="865" t="s">
        <v>10159</v>
      </c>
      <c r="M160" s="865" t="s">
        <v>10170</v>
      </c>
      <c r="N160" s="865" t="s">
        <v>2980</v>
      </c>
      <c r="O160" s="865">
        <v>1</v>
      </c>
      <c r="P160" s="865"/>
    </row>
    <row r="161" spans="1:16" ht="25.5">
      <c r="A161" s="876">
        <v>157</v>
      </c>
      <c r="B161" s="877" t="s">
        <v>10153</v>
      </c>
      <c r="C161" s="865" t="s">
        <v>10154</v>
      </c>
      <c r="D161" s="865" t="s">
        <v>10155</v>
      </c>
      <c r="E161" s="879" t="s">
        <v>10156</v>
      </c>
      <c r="F161" s="865" t="s">
        <v>1640</v>
      </c>
      <c r="G161" s="846" t="s">
        <v>10157</v>
      </c>
      <c r="H161" s="865" t="s">
        <v>10158</v>
      </c>
      <c r="I161" s="846"/>
      <c r="J161" s="846">
        <v>1</v>
      </c>
      <c r="K161" s="846"/>
      <c r="L161" s="865" t="s">
        <v>6271</v>
      </c>
      <c r="M161" s="846" t="s">
        <v>10168</v>
      </c>
      <c r="N161" s="846" t="s">
        <v>2980</v>
      </c>
      <c r="O161" s="865">
        <v>1</v>
      </c>
      <c r="P161" s="865"/>
    </row>
    <row r="162" spans="1:16" ht="25.5">
      <c r="A162" s="876">
        <v>158</v>
      </c>
      <c r="B162" s="877" t="s">
        <v>10153</v>
      </c>
      <c r="C162" s="865" t="s">
        <v>10154</v>
      </c>
      <c r="D162" s="865" t="s">
        <v>10155</v>
      </c>
      <c r="E162" s="879" t="s">
        <v>10156</v>
      </c>
      <c r="F162" s="865" t="s">
        <v>1640</v>
      </c>
      <c r="G162" s="846" t="s">
        <v>10157</v>
      </c>
      <c r="H162" s="865" t="s">
        <v>10158</v>
      </c>
      <c r="I162" s="846"/>
      <c r="J162" s="846">
        <v>1</v>
      </c>
      <c r="K162" s="846"/>
      <c r="L162" s="865" t="s">
        <v>10163</v>
      </c>
      <c r="M162" s="865" t="s">
        <v>10171</v>
      </c>
      <c r="N162" s="865" t="s">
        <v>2980</v>
      </c>
      <c r="O162" s="865"/>
      <c r="P162" s="865">
        <v>1</v>
      </c>
    </row>
    <row r="163" spans="1:16" ht="25.5">
      <c r="A163" s="876">
        <v>159</v>
      </c>
      <c r="B163" s="877" t="s">
        <v>10153</v>
      </c>
      <c r="C163" s="865" t="s">
        <v>10154</v>
      </c>
      <c r="D163" s="865" t="s">
        <v>10155</v>
      </c>
      <c r="E163" s="879" t="s">
        <v>10156</v>
      </c>
      <c r="F163" s="865" t="s">
        <v>1640</v>
      </c>
      <c r="G163" s="846" t="s">
        <v>10157</v>
      </c>
      <c r="H163" s="865" t="s">
        <v>10158</v>
      </c>
      <c r="I163" s="846"/>
      <c r="J163" s="846">
        <v>1</v>
      </c>
      <c r="K163" s="846"/>
      <c r="L163" s="865" t="s">
        <v>10165</v>
      </c>
      <c r="M163" s="865" t="s">
        <v>10172</v>
      </c>
      <c r="N163" s="865" t="s">
        <v>2980</v>
      </c>
      <c r="O163" s="865"/>
      <c r="P163" s="865">
        <v>1</v>
      </c>
    </row>
    <row r="164" spans="1:16" ht="25.5">
      <c r="A164" s="876">
        <v>160</v>
      </c>
      <c r="B164" s="877" t="s">
        <v>10153</v>
      </c>
      <c r="C164" s="865" t="s">
        <v>10154</v>
      </c>
      <c r="D164" s="865" t="s">
        <v>10155</v>
      </c>
      <c r="E164" s="879" t="s">
        <v>10156</v>
      </c>
      <c r="F164" s="865" t="s">
        <v>1640</v>
      </c>
      <c r="G164" s="846" t="s">
        <v>10157</v>
      </c>
      <c r="H164" s="865" t="s">
        <v>10158</v>
      </c>
      <c r="I164" s="846"/>
      <c r="J164" s="846">
        <v>1</v>
      </c>
      <c r="K164" s="846"/>
      <c r="L164" s="865" t="s">
        <v>7090</v>
      </c>
      <c r="M164" s="865" t="s">
        <v>10173</v>
      </c>
      <c r="N164" s="865" t="s">
        <v>2980</v>
      </c>
      <c r="O164" s="865"/>
      <c r="P164" s="865">
        <v>1</v>
      </c>
    </row>
    <row r="165" spans="1:16" ht="25.5">
      <c r="A165" s="876">
        <v>161</v>
      </c>
      <c r="B165" s="877" t="s">
        <v>10153</v>
      </c>
      <c r="C165" s="865" t="s">
        <v>10154</v>
      </c>
      <c r="D165" s="865" t="s">
        <v>10155</v>
      </c>
      <c r="E165" s="879" t="s">
        <v>10156</v>
      </c>
      <c r="F165" s="865" t="s">
        <v>1640</v>
      </c>
      <c r="G165" s="846" t="s">
        <v>10157</v>
      </c>
      <c r="H165" s="865" t="s">
        <v>10158</v>
      </c>
      <c r="I165" s="846"/>
      <c r="J165" s="846"/>
      <c r="K165" s="846">
        <v>1</v>
      </c>
      <c r="L165" s="865" t="s">
        <v>10174</v>
      </c>
      <c r="M165" s="865" t="s">
        <v>10175</v>
      </c>
      <c r="N165" s="865" t="s">
        <v>2980</v>
      </c>
      <c r="O165" s="865">
        <v>1</v>
      </c>
      <c r="P165" s="865"/>
    </row>
    <row r="166" spans="1:16" ht="25.5">
      <c r="A166" s="876">
        <v>162</v>
      </c>
      <c r="B166" s="877" t="s">
        <v>10153</v>
      </c>
      <c r="C166" s="865" t="s">
        <v>10154</v>
      </c>
      <c r="D166" s="865" t="s">
        <v>10155</v>
      </c>
      <c r="E166" s="879" t="s">
        <v>10156</v>
      </c>
      <c r="F166" s="865" t="s">
        <v>1640</v>
      </c>
      <c r="G166" s="846" t="s">
        <v>10157</v>
      </c>
      <c r="H166" s="865" t="s">
        <v>10158</v>
      </c>
      <c r="I166" s="846"/>
      <c r="J166" s="846"/>
      <c r="K166" s="846">
        <v>1</v>
      </c>
      <c r="L166" s="865" t="s">
        <v>7081</v>
      </c>
      <c r="M166" s="865" t="s">
        <v>10176</v>
      </c>
      <c r="N166" s="865" t="s">
        <v>2980</v>
      </c>
      <c r="O166" s="865">
        <v>1</v>
      </c>
      <c r="P166" s="865"/>
    </row>
    <row r="167" spans="1:16" ht="25.5">
      <c r="A167" s="876">
        <v>163</v>
      </c>
      <c r="B167" s="877" t="s">
        <v>10153</v>
      </c>
      <c r="C167" s="865" t="s">
        <v>10154</v>
      </c>
      <c r="D167" s="865" t="s">
        <v>10155</v>
      </c>
      <c r="E167" s="879" t="s">
        <v>10156</v>
      </c>
      <c r="F167" s="865" t="s">
        <v>1640</v>
      </c>
      <c r="G167" s="846" t="s">
        <v>10157</v>
      </c>
      <c r="H167" s="865" t="s">
        <v>10158</v>
      </c>
      <c r="I167" s="846"/>
      <c r="J167" s="846"/>
      <c r="K167" s="846">
        <v>1</v>
      </c>
      <c r="L167" s="865" t="s">
        <v>7081</v>
      </c>
      <c r="M167" s="865" t="s">
        <v>10177</v>
      </c>
      <c r="N167" s="865" t="s">
        <v>2980</v>
      </c>
      <c r="O167" s="865">
        <v>1</v>
      </c>
      <c r="P167" s="865"/>
    </row>
    <row r="168" spans="1:16" ht="25.5">
      <c r="A168" s="876">
        <v>164</v>
      </c>
      <c r="B168" s="877" t="s">
        <v>10153</v>
      </c>
      <c r="C168" s="865" t="s">
        <v>10154</v>
      </c>
      <c r="D168" s="865" t="s">
        <v>10155</v>
      </c>
      <c r="E168" s="879" t="s">
        <v>10156</v>
      </c>
      <c r="F168" s="865" t="s">
        <v>1640</v>
      </c>
      <c r="G168" s="846" t="s">
        <v>10157</v>
      </c>
      <c r="H168" s="865" t="s">
        <v>10158</v>
      </c>
      <c r="I168" s="846"/>
      <c r="J168" s="846"/>
      <c r="K168" s="846">
        <v>1</v>
      </c>
      <c r="L168" s="865" t="s">
        <v>7077</v>
      </c>
      <c r="M168" s="865" t="s">
        <v>10178</v>
      </c>
      <c r="N168" s="865" t="s">
        <v>2980</v>
      </c>
      <c r="O168" s="865">
        <v>1</v>
      </c>
      <c r="P168" s="865"/>
    </row>
    <row r="169" spans="1:16" ht="25.5">
      <c r="A169" s="876">
        <v>165</v>
      </c>
      <c r="B169" s="877" t="s">
        <v>10153</v>
      </c>
      <c r="C169" s="865" t="s">
        <v>10154</v>
      </c>
      <c r="D169" s="865" t="s">
        <v>10155</v>
      </c>
      <c r="E169" s="879" t="s">
        <v>10156</v>
      </c>
      <c r="F169" s="865" t="s">
        <v>1640</v>
      </c>
      <c r="G169" s="846" t="s">
        <v>10157</v>
      </c>
      <c r="H169" s="865" t="s">
        <v>10158</v>
      </c>
      <c r="I169" s="846"/>
      <c r="J169" s="846"/>
      <c r="K169" s="846">
        <v>1</v>
      </c>
      <c r="L169" s="865" t="s">
        <v>10179</v>
      </c>
      <c r="M169" s="865" t="s">
        <v>10180</v>
      </c>
      <c r="N169" s="865" t="s">
        <v>2980</v>
      </c>
      <c r="O169" s="865"/>
      <c r="P169" s="865">
        <v>1</v>
      </c>
    </row>
    <row r="170" spans="1:16" ht="25.5">
      <c r="A170" s="876">
        <v>166</v>
      </c>
      <c r="B170" s="877" t="s">
        <v>10153</v>
      </c>
      <c r="C170" s="865" t="s">
        <v>10154</v>
      </c>
      <c r="D170" s="865" t="s">
        <v>10155</v>
      </c>
      <c r="E170" s="879" t="s">
        <v>10156</v>
      </c>
      <c r="F170" s="865" t="s">
        <v>1640</v>
      </c>
      <c r="G170" s="846" t="s">
        <v>10157</v>
      </c>
      <c r="H170" s="865" t="s">
        <v>10158</v>
      </c>
      <c r="I170" s="846"/>
      <c r="J170" s="846"/>
      <c r="K170" s="846">
        <v>1</v>
      </c>
      <c r="L170" s="865" t="s">
        <v>10179</v>
      </c>
      <c r="M170" s="865" t="s">
        <v>10181</v>
      </c>
      <c r="N170" s="865" t="s">
        <v>2980</v>
      </c>
      <c r="O170" s="865"/>
      <c r="P170" s="865">
        <v>1</v>
      </c>
    </row>
    <row r="171" spans="1:16" ht="25.5">
      <c r="A171" s="876">
        <v>167</v>
      </c>
      <c r="B171" s="877" t="s">
        <v>10153</v>
      </c>
      <c r="C171" s="865" t="s">
        <v>10154</v>
      </c>
      <c r="D171" s="865" t="s">
        <v>10155</v>
      </c>
      <c r="E171" s="879" t="s">
        <v>10156</v>
      </c>
      <c r="F171" s="865" t="s">
        <v>1640</v>
      </c>
      <c r="G171" s="846" t="s">
        <v>10157</v>
      </c>
      <c r="H171" s="865" t="s">
        <v>10158</v>
      </c>
      <c r="I171" s="846"/>
      <c r="J171" s="846"/>
      <c r="K171" s="846">
        <v>1</v>
      </c>
      <c r="L171" s="865" t="s">
        <v>10165</v>
      </c>
      <c r="M171" s="865" t="s">
        <v>10182</v>
      </c>
      <c r="N171" s="865" t="s">
        <v>2980</v>
      </c>
      <c r="O171" s="865"/>
      <c r="P171" s="865">
        <v>1</v>
      </c>
    </row>
    <row r="172" spans="1:16" ht="25.5">
      <c r="A172" s="876">
        <v>168</v>
      </c>
      <c r="B172" s="877" t="s">
        <v>10153</v>
      </c>
      <c r="C172" s="865" t="s">
        <v>10183</v>
      </c>
      <c r="D172" s="865" t="s">
        <v>10184</v>
      </c>
      <c r="E172" s="879" t="s">
        <v>10185</v>
      </c>
      <c r="F172" s="865" t="s">
        <v>1751</v>
      </c>
      <c r="G172" s="846" t="s">
        <v>10186</v>
      </c>
      <c r="H172" s="865" t="s">
        <v>10187</v>
      </c>
      <c r="I172" s="846">
        <v>1</v>
      </c>
      <c r="J172" s="846"/>
      <c r="K172" s="846"/>
      <c r="L172" s="865" t="s">
        <v>10188</v>
      </c>
      <c r="M172" s="846" t="s">
        <v>10161</v>
      </c>
      <c r="N172" s="846" t="s">
        <v>1751</v>
      </c>
      <c r="O172" s="865">
        <v>1</v>
      </c>
      <c r="P172" s="865"/>
    </row>
    <row r="173" spans="1:16" ht="25.5">
      <c r="A173" s="876">
        <v>169</v>
      </c>
      <c r="B173" s="877" t="s">
        <v>10153</v>
      </c>
      <c r="C173" s="865" t="s">
        <v>10183</v>
      </c>
      <c r="D173" s="865" t="s">
        <v>10184</v>
      </c>
      <c r="E173" s="879" t="s">
        <v>10185</v>
      </c>
      <c r="F173" s="865" t="s">
        <v>1751</v>
      </c>
      <c r="G173" s="846" t="s">
        <v>10186</v>
      </c>
      <c r="H173" s="865" t="s">
        <v>10187</v>
      </c>
      <c r="I173" s="846">
        <v>1</v>
      </c>
      <c r="J173" s="846"/>
      <c r="K173" s="846"/>
      <c r="L173" s="865" t="s">
        <v>10188</v>
      </c>
      <c r="M173" s="846" t="s">
        <v>10189</v>
      </c>
      <c r="N173" s="846" t="s">
        <v>1751</v>
      </c>
      <c r="O173" s="865">
        <v>1</v>
      </c>
      <c r="P173" s="865"/>
    </row>
    <row r="174" spans="1:16" ht="25.5">
      <c r="A174" s="876">
        <v>170</v>
      </c>
      <c r="B174" s="877" t="s">
        <v>10153</v>
      </c>
      <c r="C174" s="865" t="s">
        <v>10183</v>
      </c>
      <c r="D174" s="865" t="s">
        <v>10184</v>
      </c>
      <c r="E174" s="879" t="s">
        <v>10185</v>
      </c>
      <c r="F174" s="865" t="s">
        <v>1751</v>
      </c>
      <c r="G174" s="846" t="s">
        <v>10186</v>
      </c>
      <c r="H174" s="865" t="s">
        <v>10187</v>
      </c>
      <c r="I174" s="846">
        <v>1</v>
      </c>
      <c r="J174" s="846"/>
      <c r="K174" s="846"/>
      <c r="L174" s="865" t="s">
        <v>10190</v>
      </c>
      <c r="M174" s="846" t="s">
        <v>10164</v>
      </c>
      <c r="N174" s="846" t="s">
        <v>1751</v>
      </c>
      <c r="O174" s="865"/>
      <c r="P174" s="865">
        <v>1</v>
      </c>
    </row>
    <row r="175" spans="1:16" ht="25.5">
      <c r="A175" s="876">
        <v>171</v>
      </c>
      <c r="B175" s="877" t="s">
        <v>10153</v>
      </c>
      <c r="C175" s="865" t="s">
        <v>10183</v>
      </c>
      <c r="D175" s="865" t="s">
        <v>10184</v>
      </c>
      <c r="E175" s="879" t="s">
        <v>10185</v>
      </c>
      <c r="F175" s="865" t="s">
        <v>1751</v>
      </c>
      <c r="G175" s="846" t="s">
        <v>10186</v>
      </c>
      <c r="H175" s="865" t="s">
        <v>10187</v>
      </c>
      <c r="I175" s="846">
        <v>1</v>
      </c>
      <c r="J175" s="846"/>
      <c r="K175" s="846"/>
      <c r="L175" s="865" t="s">
        <v>10191</v>
      </c>
      <c r="M175" s="846" t="s">
        <v>10192</v>
      </c>
      <c r="N175" s="846" t="s">
        <v>1751</v>
      </c>
      <c r="O175" s="865"/>
      <c r="P175" s="865">
        <v>1</v>
      </c>
    </row>
    <row r="176" spans="1:16" ht="25.5">
      <c r="A176" s="876">
        <v>172</v>
      </c>
      <c r="B176" s="877" t="s">
        <v>10153</v>
      </c>
      <c r="C176" s="865" t="s">
        <v>10183</v>
      </c>
      <c r="D176" s="865" t="s">
        <v>10184</v>
      </c>
      <c r="E176" s="879" t="s">
        <v>10185</v>
      </c>
      <c r="F176" s="865" t="s">
        <v>1751</v>
      </c>
      <c r="G176" s="846" t="s">
        <v>10186</v>
      </c>
      <c r="H176" s="865" t="s">
        <v>10187</v>
      </c>
      <c r="I176" s="846">
        <v>1</v>
      </c>
      <c r="J176" s="846"/>
      <c r="K176" s="846"/>
      <c r="L176" s="865" t="s">
        <v>10190</v>
      </c>
      <c r="M176" s="846" t="s">
        <v>10193</v>
      </c>
      <c r="N176" s="846" t="s">
        <v>1751</v>
      </c>
      <c r="O176" s="865"/>
      <c r="P176" s="865">
        <v>1</v>
      </c>
    </row>
    <row r="177" spans="1:16" ht="25.5">
      <c r="A177" s="876">
        <v>173</v>
      </c>
      <c r="B177" s="877" t="s">
        <v>10153</v>
      </c>
      <c r="C177" s="865" t="s">
        <v>10183</v>
      </c>
      <c r="D177" s="865" t="s">
        <v>10184</v>
      </c>
      <c r="E177" s="879" t="s">
        <v>10185</v>
      </c>
      <c r="F177" s="865" t="s">
        <v>1751</v>
      </c>
      <c r="G177" s="846" t="s">
        <v>10186</v>
      </c>
      <c r="H177" s="865" t="s">
        <v>10187</v>
      </c>
      <c r="I177" s="846"/>
      <c r="J177" s="846">
        <v>1</v>
      </c>
      <c r="K177" s="846"/>
      <c r="L177" s="865" t="s">
        <v>10194</v>
      </c>
      <c r="M177" s="865" t="s">
        <v>10175</v>
      </c>
      <c r="N177" s="865" t="s">
        <v>1751</v>
      </c>
      <c r="O177" s="865">
        <v>1</v>
      </c>
      <c r="P177" s="865"/>
    </row>
    <row r="178" spans="1:16" ht="25.5">
      <c r="A178" s="876">
        <v>174</v>
      </c>
      <c r="B178" s="877" t="s">
        <v>10153</v>
      </c>
      <c r="C178" s="865" t="s">
        <v>10183</v>
      </c>
      <c r="D178" s="865" t="s">
        <v>10184</v>
      </c>
      <c r="E178" s="879" t="s">
        <v>10185</v>
      </c>
      <c r="F178" s="865" t="s">
        <v>1751</v>
      </c>
      <c r="G178" s="846" t="s">
        <v>10186</v>
      </c>
      <c r="H178" s="865" t="s">
        <v>10187</v>
      </c>
      <c r="I178" s="846"/>
      <c r="J178" s="846">
        <v>1</v>
      </c>
      <c r="K178" s="846"/>
      <c r="L178" s="865" t="s">
        <v>10188</v>
      </c>
      <c r="M178" s="865" t="s">
        <v>10168</v>
      </c>
      <c r="N178" s="865" t="s">
        <v>1751</v>
      </c>
      <c r="O178" s="865">
        <v>1</v>
      </c>
      <c r="P178" s="865"/>
    </row>
    <row r="179" spans="1:16" ht="25.5">
      <c r="A179" s="876">
        <v>175</v>
      </c>
      <c r="B179" s="877" t="s">
        <v>10153</v>
      </c>
      <c r="C179" s="865" t="s">
        <v>10183</v>
      </c>
      <c r="D179" s="865" t="s">
        <v>10184</v>
      </c>
      <c r="E179" s="879" t="s">
        <v>10185</v>
      </c>
      <c r="F179" s="865" t="s">
        <v>1751</v>
      </c>
      <c r="G179" s="846" t="s">
        <v>10186</v>
      </c>
      <c r="H179" s="865" t="s">
        <v>10187</v>
      </c>
      <c r="I179" s="846"/>
      <c r="J179" s="846">
        <v>1</v>
      </c>
      <c r="K179" s="846"/>
      <c r="L179" s="865" t="s">
        <v>10195</v>
      </c>
      <c r="M179" s="865" t="s">
        <v>10196</v>
      </c>
      <c r="N179" s="865" t="s">
        <v>1751</v>
      </c>
      <c r="O179" s="865">
        <v>1</v>
      </c>
      <c r="P179" s="865"/>
    </row>
    <row r="180" spans="1:16" ht="25.5">
      <c r="A180" s="876">
        <v>176</v>
      </c>
      <c r="B180" s="877" t="s">
        <v>10153</v>
      </c>
      <c r="C180" s="865" t="s">
        <v>10183</v>
      </c>
      <c r="D180" s="865" t="s">
        <v>10184</v>
      </c>
      <c r="E180" s="879" t="s">
        <v>10185</v>
      </c>
      <c r="F180" s="865" t="s">
        <v>1751</v>
      </c>
      <c r="G180" s="846" t="s">
        <v>10186</v>
      </c>
      <c r="H180" s="865" t="s">
        <v>10187</v>
      </c>
      <c r="I180" s="846"/>
      <c r="J180" s="846">
        <v>1</v>
      </c>
      <c r="K180" s="846"/>
      <c r="L180" s="865" t="s">
        <v>10195</v>
      </c>
      <c r="M180" s="865" t="s">
        <v>10197</v>
      </c>
      <c r="N180" s="865" t="s">
        <v>1751</v>
      </c>
      <c r="O180" s="865">
        <v>1</v>
      </c>
      <c r="P180" s="865"/>
    </row>
    <row r="181" spans="1:16" ht="25.5">
      <c r="A181" s="876">
        <v>177</v>
      </c>
      <c r="B181" s="877" t="s">
        <v>10153</v>
      </c>
      <c r="C181" s="865" t="s">
        <v>10183</v>
      </c>
      <c r="D181" s="865" t="s">
        <v>10184</v>
      </c>
      <c r="E181" s="879" t="s">
        <v>10185</v>
      </c>
      <c r="F181" s="865" t="s">
        <v>1751</v>
      </c>
      <c r="G181" s="846" t="s">
        <v>10186</v>
      </c>
      <c r="H181" s="865" t="s">
        <v>10187</v>
      </c>
      <c r="I181" s="846"/>
      <c r="J181" s="846">
        <v>1</v>
      </c>
      <c r="K181" s="846"/>
      <c r="L181" s="865" t="s">
        <v>10195</v>
      </c>
      <c r="M181" s="865" t="s">
        <v>10198</v>
      </c>
      <c r="N181" s="865" t="s">
        <v>1751</v>
      </c>
      <c r="O181" s="865">
        <v>1</v>
      </c>
      <c r="P181" s="865"/>
    </row>
    <row r="182" spans="1:16" ht="25.5">
      <c r="A182" s="876">
        <v>178</v>
      </c>
      <c r="B182" s="877" t="s">
        <v>10153</v>
      </c>
      <c r="C182" s="865" t="s">
        <v>10183</v>
      </c>
      <c r="D182" s="865" t="s">
        <v>10184</v>
      </c>
      <c r="E182" s="879" t="s">
        <v>10185</v>
      </c>
      <c r="F182" s="865" t="s">
        <v>1751</v>
      </c>
      <c r="G182" s="846" t="s">
        <v>10186</v>
      </c>
      <c r="H182" s="865" t="s">
        <v>10187</v>
      </c>
      <c r="I182" s="846"/>
      <c r="J182" s="846">
        <v>1</v>
      </c>
      <c r="K182" s="846"/>
      <c r="L182" s="865" t="s">
        <v>10190</v>
      </c>
      <c r="M182" s="846" t="s">
        <v>10192</v>
      </c>
      <c r="N182" s="846" t="s">
        <v>1751</v>
      </c>
      <c r="O182" s="865"/>
      <c r="P182" s="865">
        <v>1</v>
      </c>
    </row>
    <row r="183" spans="1:16" ht="25.5">
      <c r="A183" s="876">
        <v>179</v>
      </c>
      <c r="B183" s="877" t="s">
        <v>10153</v>
      </c>
      <c r="C183" s="865" t="s">
        <v>10183</v>
      </c>
      <c r="D183" s="865" t="s">
        <v>10184</v>
      </c>
      <c r="E183" s="879" t="s">
        <v>10185</v>
      </c>
      <c r="F183" s="865" t="s">
        <v>1751</v>
      </c>
      <c r="G183" s="846" t="s">
        <v>10186</v>
      </c>
      <c r="H183" s="865" t="s">
        <v>10187</v>
      </c>
      <c r="I183" s="846"/>
      <c r="J183" s="846">
        <v>1</v>
      </c>
      <c r="K183" s="846"/>
      <c r="L183" s="865" t="s">
        <v>10191</v>
      </c>
      <c r="M183" s="846" t="s">
        <v>10193</v>
      </c>
      <c r="N183" s="846" t="s">
        <v>1751</v>
      </c>
      <c r="O183" s="865"/>
      <c r="P183" s="865">
        <v>1</v>
      </c>
    </row>
    <row r="184" spans="1:16" ht="25.5">
      <c r="A184" s="876">
        <v>180</v>
      </c>
      <c r="B184" s="877" t="s">
        <v>10153</v>
      </c>
      <c r="C184" s="865" t="s">
        <v>10183</v>
      </c>
      <c r="D184" s="865" t="s">
        <v>10184</v>
      </c>
      <c r="E184" s="879" t="s">
        <v>10185</v>
      </c>
      <c r="F184" s="865" t="s">
        <v>1751</v>
      </c>
      <c r="G184" s="846" t="s">
        <v>10186</v>
      </c>
      <c r="H184" s="865" t="s">
        <v>10187</v>
      </c>
      <c r="I184" s="846"/>
      <c r="J184" s="846">
        <v>1</v>
      </c>
      <c r="K184" s="846"/>
      <c r="L184" s="865" t="s">
        <v>10199</v>
      </c>
      <c r="M184" s="865" t="s">
        <v>10200</v>
      </c>
      <c r="N184" s="865" t="s">
        <v>1751</v>
      </c>
      <c r="O184" s="865"/>
      <c r="P184" s="865">
        <v>1</v>
      </c>
    </row>
    <row r="185" spans="1:16" ht="25.5">
      <c r="A185" s="876">
        <v>181</v>
      </c>
      <c r="B185" s="877" t="s">
        <v>10153</v>
      </c>
      <c r="C185" s="865" t="s">
        <v>10183</v>
      </c>
      <c r="D185" s="865" t="s">
        <v>10184</v>
      </c>
      <c r="E185" s="879" t="s">
        <v>10185</v>
      </c>
      <c r="F185" s="865" t="s">
        <v>1751</v>
      </c>
      <c r="G185" s="846" t="s">
        <v>10186</v>
      </c>
      <c r="H185" s="865" t="s">
        <v>10187</v>
      </c>
      <c r="I185" s="846"/>
      <c r="J185" s="846">
        <v>1</v>
      </c>
      <c r="K185" s="846"/>
      <c r="L185" s="865" t="s">
        <v>10201</v>
      </c>
      <c r="M185" s="865" t="s">
        <v>10166</v>
      </c>
      <c r="N185" s="865" t="s">
        <v>1751</v>
      </c>
      <c r="O185" s="865"/>
      <c r="P185" s="865">
        <v>1</v>
      </c>
    </row>
    <row r="186" spans="1:16" ht="25.5">
      <c r="A186" s="876">
        <v>182</v>
      </c>
      <c r="B186" s="877" t="s">
        <v>10153</v>
      </c>
      <c r="C186" s="865" t="s">
        <v>10183</v>
      </c>
      <c r="D186" s="865" t="s">
        <v>10184</v>
      </c>
      <c r="E186" s="879" t="s">
        <v>10185</v>
      </c>
      <c r="F186" s="865" t="s">
        <v>1751</v>
      </c>
      <c r="G186" s="846" t="s">
        <v>10186</v>
      </c>
      <c r="H186" s="865" t="s">
        <v>10187</v>
      </c>
      <c r="I186" s="846"/>
      <c r="J186" s="846">
        <v>1</v>
      </c>
      <c r="K186" s="846"/>
      <c r="L186" s="865" t="s">
        <v>10201</v>
      </c>
      <c r="M186" s="865" t="s">
        <v>10172</v>
      </c>
      <c r="N186" s="865" t="s">
        <v>1751</v>
      </c>
      <c r="O186" s="865"/>
      <c r="P186" s="865">
        <v>1</v>
      </c>
    </row>
    <row r="187" spans="1:16" ht="25.5">
      <c r="A187" s="876">
        <v>183</v>
      </c>
      <c r="B187" s="877" t="s">
        <v>10153</v>
      </c>
      <c r="C187" s="865" t="s">
        <v>10183</v>
      </c>
      <c r="D187" s="865" t="s">
        <v>10184</v>
      </c>
      <c r="E187" s="879" t="s">
        <v>10185</v>
      </c>
      <c r="F187" s="865" t="s">
        <v>1751</v>
      </c>
      <c r="G187" s="846" t="s">
        <v>10186</v>
      </c>
      <c r="H187" s="865" t="s">
        <v>10187</v>
      </c>
      <c r="I187" s="846"/>
      <c r="J187" s="846">
        <v>1</v>
      </c>
      <c r="K187" s="846"/>
      <c r="L187" s="865" t="s">
        <v>10202</v>
      </c>
      <c r="M187" s="865" t="s">
        <v>10203</v>
      </c>
      <c r="N187" s="865" t="s">
        <v>1751</v>
      </c>
      <c r="O187" s="865"/>
      <c r="P187" s="865">
        <v>1</v>
      </c>
    </row>
    <row r="188" spans="1:16" ht="25.5">
      <c r="A188" s="876">
        <v>184</v>
      </c>
      <c r="B188" s="877" t="s">
        <v>10153</v>
      </c>
      <c r="C188" s="865" t="s">
        <v>10183</v>
      </c>
      <c r="D188" s="865" t="s">
        <v>10184</v>
      </c>
      <c r="E188" s="879" t="s">
        <v>10185</v>
      </c>
      <c r="F188" s="865" t="s">
        <v>1751</v>
      </c>
      <c r="G188" s="846" t="s">
        <v>10186</v>
      </c>
      <c r="H188" s="865" t="s">
        <v>10187</v>
      </c>
      <c r="I188" s="846"/>
      <c r="J188" s="846"/>
      <c r="K188" s="846">
        <v>1</v>
      </c>
      <c r="L188" s="865" t="s">
        <v>10204</v>
      </c>
      <c r="M188" s="865" t="s">
        <v>10205</v>
      </c>
      <c r="N188" s="865" t="s">
        <v>1751</v>
      </c>
      <c r="O188" s="865">
        <v>1</v>
      </c>
      <c r="P188" s="865"/>
    </row>
    <row r="189" spans="1:16" ht="25.5">
      <c r="A189" s="876">
        <v>185</v>
      </c>
      <c r="B189" s="877" t="s">
        <v>10153</v>
      </c>
      <c r="C189" s="865" t="s">
        <v>10183</v>
      </c>
      <c r="D189" s="865" t="s">
        <v>10184</v>
      </c>
      <c r="E189" s="879" t="s">
        <v>10185</v>
      </c>
      <c r="F189" s="865" t="s">
        <v>1751</v>
      </c>
      <c r="G189" s="846" t="s">
        <v>10186</v>
      </c>
      <c r="H189" s="865" t="s">
        <v>10187</v>
      </c>
      <c r="I189" s="846"/>
      <c r="J189" s="846"/>
      <c r="K189" s="846">
        <v>1</v>
      </c>
      <c r="L189" s="865" t="s">
        <v>10194</v>
      </c>
      <c r="M189" s="865" t="s">
        <v>10206</v>
      </c>
      <c r="N189" s="865" t="s">
        <v>1751</v>
      </c>
      <c r="O189" s="865">
        <v>1</v>
      </c>
      <c r="P189" s="865"/>
    </row>
    <row r="190" spans="1:16" ht="25.5">
      <c r="A190" s="876">
        <v>186</v>
      </c>
      <c r="B190" s="877" t="s">
        <v>10153</v>
      </c>
      <c r="C190" s="865" t="s">
        <v>10183</v>
      </c>
      <c r="D190" s="865" t="s">
        <v>10184</v>
      </c>
      <c r="E190" s="879" t="s">
        <v>10185</v>
      </c>
      <c r="F190" s="865" t="s">
        <v>1751</v>
      </c>
      <c r="G190" s="846" t="s">
        <v>10186</v>
      </c>
      <c r="H190" s="865" t="s">
        <v>10187</v>
      </c>
      <c r="I190" s="846"/>
      <c r="J190" s="846"/>
      <c r="K190" s="846">
        <v>1</v>
      </c>
      <c r="L190" s="865" t="s">
        <v>10207</v>
      </c>
      <c r="M190" s="865" t="s">
        <v>10197</v>
      </c>
      <c r="N190" s="865" t="s">
        <v>1751</v>
      </c>
      <c r="O190" s="865">
        <v>1</v>
      </c>
      <c r="P190" s="865"/>
    </row>
    <row r="191" spans="1:16" ht="25.5">
      <c r="A191" s="876">
        <v>187</v>
      </c>
      <c r="B191" s="877" t="s">
        <v>10153</v>
      </c>
      <c r="C191" s="865" t="s">
        <v>10183</v>
      </c>
      <c r="D191" s="865" t="s">
        <v>10184</v>
      </c>
      <c r="E191" s="879" t="s">
        <v>10185</v>
      </c>
      <c r="F191" s="865" t="s">
        <v>1751</v>
      </c>
      <c r="G191" s="846" t="s">
        <v>10186</v>
      </c>
      <c r="H191" s="865" t="s">
        <v>10187</v>
      </c>
      <c r="I191" s="846"/>
      <c r="J191" s="846"/>
      <c r="K191" s="846">
        <v>1</v>
      </c>
      <c r="L191" s="865" t="s">
        <v>10207</v>
      </c>
      <c r="M191" s="865" t="s">
        <v>10198</v>
      </c>
      <c r="N191" s="865" t="s">
        <v>1751</v>
      </c>
      <c r="O191" s="865">
        <v>1</v>
      </c>
      <c r="P191" s="865"/>
    </row>
    <row r="192" spans="1:16" ht="25.5">
      <c r="A192" s="876">
        <v>188</v>
      </c>
      <c r="B192" s="877" t="s">
        <v>10153</v>
      </c>
      <c r="C192" s="865" t="s">
        <v>10183</v>
      </c>
      <c r="D192" s="865" t="s">
        <v>10184</v>
      </c>
      <c r="E192" s="879" t="s">
        <v>10185</v>
      </c>
      <c r="F192" s="865" t="s">
        <v>1751</v>
      </c>
      <c r="G192" s="846" t="s">
        <v>10186</v>
      </c>
      <c r="H192" s="865" t="s">
        <v>10187</v>
      </c>
      <c r="I192" s="846"/>
      <c r="J192" s="846"/>
      <c r="K192" s="846">
        <v>1</v>
      </c>
      <c r="L192" s="865" t="s">
        <v>10201</v>
      </c>
      <c r="M192" s="865" t="s">
        <v>10200</v>
      </c>
      <c r="N192" s="865" t="s">
        <v>1751</v>
      </c>
      <c r="O192" s="865"/>
      <c r="P192" s="865">
        <v>1</v>
      </c>
    </row>
    <row r="193" spans="1:16" ht="25.5">
      <c r="A193" s="876">
        <v>189</v>
      </c>
      <c r="B193" s="877" t="s">
        <v>10153</v>
      </c>
      <c r="C193" s="865" t="s">
        <v>10183</v>
      </c>
      <c r="D193" s="865" t="s">
        <v>10184</v>
      </c>
      <c r="E193" s="879" t="s">
        <v>10185</v>
      </c>
      <c r="F193" s="865" t="s">
        <v>1751</v>
      </c>
      <c r="G193" s="846" t="s">
        <v>10186</v>
      </c>
      <c r="H193" s="865" t="s">
        <v>10187</v>
      </c>
      <c r="I193" s="846"/>
      <c r="J193" s="846"/>
      <c r="K193" s="846">
        <v>1</v>
      </c>
      <c r="L193" s="865" t="s">
        <v>10208</v>
      </c>
      <c r="M193" s="865" t="s">
        <v>10209</v>
      </c>
      <c r="N193" s="865" t="s">
        <v>1751</v>
      </c>
      <c r="O193" s="865"/>
      <c r="P193" s="865">
        <v>1</v>
      </c>
    </row>
    <row r="194" spans="1:16" ht="25.5">
      <c r="A194" s="876">
        <v>190</v>
      </c>
      <c r="B194" s="877" t="s">
        <v>10153</v>
      </c>
      <c r="C194" s="865" t="s">
        <v>10183</v>
      </c>
      <c r="D194" s="865" t="s">
        <v>10184</v>
      </c>
      <c r="E194" s="879" t="s">
        <v>10185</v>
      </c>
      <c r="F194" s="865" t="s">
        <v>1751</v>
      </c>
      <c r="G194" s="846" t="s">
        <v>10186</v>
      </c>
      <c r="H194" s="865" t="s">
        <v>10187</v>
      </c>
      <c r="I194" s="846"/>
      <c r="J194" s="846"/>
      <c r="K194" s="846">
        <v>1</v>
      </c>
      <c r="L194" s="865" t="s">
        <v>10208</v>
      </c>
      <c r="M194" s="865" t="s">
        <v>10210</v>
      </c>
      <c r="N194" s="865" t="s">
        <v>1751</v>
      </c>
      <c r="O194" s="865"/>
      <c r="P194" s="865">
        <v>1</v>
      </c>
    </row>
    <row r="195" spans="1:16" ht="25.5">
      <c r="A195" s="876">
        <v>191</v>
      </c>
      <c r="B195" s="877" t="s">
        <v>10153</v>
      </c>
      <c r="C195" s="865" t="s">
        <v>10211</v>
      </c>
      <c r="D195" s="865" t="s">
        <v>10212</v>
      </c>
      <c r="E195" s="879" t="s">
        <v>10213</v>
      </c>
      <c r="F195" s="865" t="s">
        <v>1611</v>
      </c>
      <c r="G195" s="846">
        <v>36</v>
      </c>
      <c r="H195" s="865">
        <v>19</v>
      </c>
      <c r="I195" s="846">
        <v>1</v>
      </c>
      <c r="J195" s="846"/>
      <c r="K195" s="846"/>
      <c r="L195" s="865" t="s">
        <v>10214</v>
      </c>
      <c r="M195" s="846" t="s">
        <v>10166</v>
      </c>
      <c r="N195" s="846" t="s">
        <v>1611</v>
      </c>
      <c r="O195" s="865"/>
      <c r="P195" s="865">
        <v>1</v>
      </c>
    </row>
    <row r="196" spans="1:16" ht="51">
      <c r="A196" s="876">
        <v>192</v>
      </c>
      <c r="B196" s="877" t="s">
        <v>10215</v>
      </c>
      <c r="C196" s="880" t="s">
        <v>10216</v>
      </c>
      <c r="D196" s="880" t="s">
        <v>10217</v>
      </c>
      <c r="E196" s="865" t="s">
        <v>10218</v>
      </c>
      <c r="F196" s="865" t="s">
        <v>1611</v>
      </c>
      <c r="G196" s="865">
        <v>8</v>
      </c>
      <c r="H196" s="846"/>
      <c r="I196" s="846"/>
      <c r="J196" s="846">
        <v>1</v>
      </c>
      <c r="K196" s="846"/>
      <c r="L196" s="865" t="s">
        <v>10219</v>
      </c>
      <c r="M196" s="865" t="s">
        <v>10220</v>
      </c>
      <c r="N196" s="865" t="s">
        <v>1611</v>
      </c>
      <c r="O196" s="865">
        <v>1</v>
      </c>
      <c r="P196" s="865">
        <v>3</v>
      </c>
    </row>
    <row r="197" spans="1:16" ht="25.5">
      <c r="A197" s="876">
        <v>193</v>
      </c>
      <c r="B197" s="877" t="s">
        <v>10221</v>
      </c>
      <c r="C197" s="865" t="s">
        <v>10222</v>
      </c>
      <c r="D197" s="865" t="s">
        <v>10223</v>
      </c>
      <c r="E197" s="865" t="s">
        <v>10224</v>
      </c>
      <c r="F197" s="865" t="s">
        <v>1640</v>
      </c>
      <c r="G197" s="865">
        <v>63</v>
      </c>
      <c r="H197" s="865">
        <v>3</v>
      </c>
      <c r="I197" s="865">
        <v>1</v>
      </c>
      <c r="J197" s="865"/>
      <c r="K197" s="865"/>
      <c r="L197" s="865" t="s">
        <v>10225</v>
      </c>
      <c r="M197" s="865" t="s">
        <v>6177</v>
      </c>
      <c r="N197" s="865" t="s">
        <v>1640</v>
      </c>
      <c r="O197" s="865">
        <v>1</v>
      </c>
      <c r="P197" s="865"/>
    </row>
    <row r="198" spans="1:16" ht="25.5">
      <c r="A198" s="876">
        <v>194</v>
      </c>
      <c r="B198" s="877" t="s">
        <v>10221</v>
      </c>
      <c r="C198" s="865" t="s">
        <v>10222</v>
      </c>
      <c r="D198" s="865" t="s">
        <v>10223</v>
      </c>
      <c r="E198" s="865" t="s">
        <v>10224</v>
      </c>
      <c r="F198" s="865" t="s">
        <v>1640</v>
      </c>
      <c r="G198" s="865">
        <v>63</v>
      </c>
      <c r="H198" s="865">
        <v>3</v>
      </c>
      <c r="I198" s="865"/>
      <c r="J198" s="865">
        <v>1</v>
      </c>
      <c r="K198" s="865"/>
      <c r="L198" s="865" t="s">
        <v>10226</v>
      </c>
      <c r="M198" s="865" t="s">
        <v>5146</v>
      </c>
      <c r="N198" s="865" t="s">
        <v>1640</v>
      </c>
      <c r="O198" s="865">
        <v>1</v>
      </c>
      <c r="P198" s="865"/>
    </row>
    <row r="199" spans="1:16" ht="25.5">
      <c r="A199" s="876">
        <v>195</v>
      </c>
      <c r="B199" s="877" t="s">
        <v>10221</v>
      </c>
      <c r="C199" s="865" t="s">
        <v>10222</v>
      </c>
      <c r="D199" s="865" t="s">
        <v>10223</v>
      </c>
      <c r="E199" s="865" t="s">
        <v>10224</v>
      </c>
      <c r="F199" s="865" t="s">
        <v>1640</v>
      </c>
      <c r="G199" s="865">
        <v>63</v>
      </c>
      <c r="H199" s="865">
        <v>3</v>
      </c>
      <c r="I199" s="865"/>
      <c r="J199" s="865">
        <v>1</v>
      </c>
      <c r="K199" s="865"/>
      <c r="L199" s="865" t="s">
        <v>10227</v>
      </c>
      <c r="M199" s="865" t="s">
        <v>9546</v>
      </c>
      <c r="N199" s="865" t="s">
        <v>1640</v>
      </c>
      <c r="O199" s="865">
        <v>1</v>
      </c>
      <c r="P199" s="865"/>
    </row>
    <row r="200" spans="1:16" ht="89.25">
      <c r="A200" s="876">
        <v>196</v>
      </c>
      <c r="B200" s="877" t="s">
        <v>10221</v>
      </c>
      <c r="C200" s="865" t="s">
        <v>10222</v>
      </c>
      <c r="D200" s="865" t="s">
        <v>10223</v>
      </c>
      <c r="E200" s="865" t="s">
        <v>10224</v>
      </c>
      <c r="F200" s="865" t="s">
        <v>1640</v>
      </c>
      <c r="G200" s="865">
        <v>63</v>
      </c>
      <c r="H200" s="865">
        <v>3</v>
      </c>
      <c r="I200" s="865"/>
      <c r="J200" s="865">
        <v>1</v>
      </c>
      <c r="K200" s="865"/>
      <c r="L200" s="865" t="s">
        <v>10228</v>
      </c>
      <c r="M200" s="865" t="s">
        <v>1149</v>
      </c>
      <c r="N200" s="865" t="s">
        <v>1640</v>
      </c>
      <c r="O200" s="865">
        <v>7</v>
      </c>
      <c r="P200" s="865">
        <v>3</v>
      </c>
    </row>
    <row r="201" spans="1:16" ht="25.5">
      <c r="A201" s="876">
        <v>197</v>
      </c>
      <c r="B201" s="877" t="s">
        <v>10221</v>
      </c>
      <c r="C201" s="865" t="s">
        <v>10222</v>
      </c>
      <c r="D201" s="865" t="s">
        <v>10223</v>
      </c>
      <c r="E201" s="865" t="s">
        <v>10224</v>
      </c>
      <c r="F201" s="865" t="s">
        <v>1640</v>
      </c>
      <c r="G201" s="865">
        <v>63</v>
      </c>
      <c r="H201" s="865">
        <v>3</v>
      </c>
      <c r="I201" s="865"/>
      <c r="J201" s="865"/>
      <c r="K201" s="865">
        <v>1</v>
      </c>
      <c r="L201" s="865" t="s">
        <v>10229</v>
      </c>
      <c r="M201" s="865" t="s">
        <v>1169</v>
      </c>
      <c r="N201" s="865" t="s">
        <v>1640</v>
      </c>
      <c r="O201" s="865">
        <v>1</v>
      </c>
      <c r="P201" s="865"/>
    </row>
    <row r="202" spans="1:16" ht="25.5">
      <c r="A202" s="876">
        <v>198</v>
      </c>
      <c r="B202" s="877" t="s">
        <v>10221</v>
      </c>
      <c r="C202" s="865" t="s">
        <v>10222</v>
      </c>
      <c r="D202" s="865" t="s">
        <v>10223</v>
      </c>
      <c r="E202" s="865" t="s">
        <v>10224</v>
      </c>
      <c r="F202" s="865" t="s">
        <v>1640</v>
      </c>
      <c r="G202" s="865">
        <v>63</v>
      </c>
      <c r="H202" s="865">
        <v>3</v>
      </c>
      <c r="I202" s="865"/>
      <c r="J202" s="865"/>
      <c r="K202" s="865">
        <v>1</v>
      </c>
      <c r="L202" s="865" t="s">
        <v>10230</v>
      </c>
      <c r="M202" s="865" t="s">
        <v>5189</v>
      </c>
      <c r="N202" s="865" t="s">
        <v>1640</v>
      </c>
      <c r="O202" s="865"/>
      <c r="P202" s="865">
        <v>1</v>
      </c>
    </row>
    <row r="203" spans="1:16" ht="25.5">
      <c r="A203" s="876">
        <v>199</v>
      </c>
      <c r="B203" s="877" t="s">
        <v>10221</v>
      </c>
      <c r="C203" s="865" t="s">
        <v>10231</v>
      </c>
      <c r="D203" s="865" t="s">
        <v>10232</v>
      </c>
      <c r="E203" s="865" t="s">
        <v>10233</v>
      </c>
      <c r="F203" s="865" t="s">
        <v>362</v>
      </c>
      <c r="G203" s="865">
        <v>60</v>
      </c>
      <c r="H203" s="865">
        <v>5</v>
      </c>
      <c r="I203" s="865">
        <v>1</v>
      </c>
      <c r="J203" s="865"/>
      <c r="K203" s="865"/>
      <c r="L203" s="865" t="s">
        <v>10234</v>
      </c>
      <c r="M203" s="865" t="s">
        <v>5483</v>
      </c>
      <c r="N203" s="865" t="s">
        <v>362</v>
      </c>
      <c r="O203" s="865">
        <v>1</v>
      </c>
      <c r="P203" s="865"/>
    </row>
    <row r="204" spans="1:16" ht="25.5">
      <c r="A204" s="876">
        <v>200</v>
      </c>
      <c r="B204" s="877" t="s">
        <v>10221</v>
      </c>
      <c r="C204" s="865" t="s">
        <v>10231</v>
      </c>
      <c r="D204" s="865" t="s">
        <v>10235</v>
      </c>
      <c r="E204" s="865" t="s">
        <v>10233</v>
      </c>
      <c r="F204" s="865" t="s">
        <v>362</v>
      </c>
      <c r="G204" s="865">
        <v>60</v>
      </c>
      <c r="H204" s="865">
        <v>5</v>
      </c>
      <c r="I204" s="865"/>
      <c r="J204" s="865">
        <v>1</v>
      </c>
      <c r="K204" s="865"/>
      <c r="L204" s="865" t="s">
        <v>10236</v>
      </c>
      <c r="M204" s="865"/>
      <c r="N204" s="865" t="s">
        <v>362</v>
      </c>
      <c r="O204" s="865">
        <v>1</v>
      </c>
      <c r="P204" s="865"/>
    </row>
    <row r="205" spans="1:16" ht="25.5">
      <c r="A205" s="876">
        <v>201</v>
      </c>
      <c r="B205" s="877" t="s">
        <v>10221</v>
      </c>
      <c r="C205" s="865" t="s">
        <v>10231</v>
      </c>
      <c r="D205" s="865" t="s">
        <v>10235</v>
      </c>
      <c r="E205" s="865" t="s">
        <v>10233</v>
      </c>
      <c r="F205" s="865" t="s">
        <v>362</v>
      </c>
      <c r="G205" s="865">
        <v>60</v>
      </c>
      <c r="H205" s="865">
        <v>5</v>
      </c>
      <c r="I205" s="865"/>
      <c r="J205" s="865">
        <v>1</v>
      </c>
      <c r="K205" s="865"/>
      <c r="L205" s="865" t="s">
        <v>10237</v>
      </c>
      <c r="M205" s="865" t="s">
        <v>2503</v>
      </c>
      <c r="N205" s="865" t="s">
        <v>362</v>
      </c>
      <c r="O205" s="865">
        <v>1</v>
      </c>
      <c r="P205" s="865"/>
    </row>
    <row r="206" spans="1:16" ht="25.5">
      <c r="A206" s="876">
        <v>202</v>
      </c>
      <c r="B206" s="877" t="s">
        <v>10221</v>
      </c>
      <c r="C206" s="865" t="s">
        <v>10231</v>
      </c>
      <c r="D206" s="865" t="s">
        <v>10235</v>
      </c>
      <c r="E206" s="865" t="s">
        <v>10233</v>
      </c>
      <c r="F206" s="865" t="s">
        <v>362</v>
      </c>
      <c r="G206" s="865">
        <v>60</v>
      </c>
      <c r="H206" s="865">
        <v>5</v>
      </c>
      <c r="I206" s="865"/>
      <c r="J206" s="865"/>
      <c r="K206" s="865">
        <v>1</v>
      </c>
      <c r="L206" s="865" t="s">
        <v>10238</v>
      </c>
      <c r="M206" s="865" t="s">
        <v>6283</v>
      </c>
      <c r="N206" s="865" t="s">
        <v>362</v>
      </c>
      <c r="O206" s="865">
        <v>1</v>
      </c>
      <c r="P206" s="865"/>
    </row>
    <row r="207" spans="1:16" ht="127.5">
      <c r="A207" s="876">
        <v>203</v>
      </c>
      <c r="B207" s="877" t="s">
        <v>10221</v>
      </c>
      <c r="C207" s="865" t="s">
        <v>10231</v>
      </c>
      <c r="D207" s="865" t="s">
        <v>10235</v>
      </c>
      <c r="E207" s="865" t="s">
        <v>10233</v>
      </c>
      <c r="F207" s="865" t="s">
        <v>362</v>
      </c>
      <c r="G207" s="865">
        <v>60</v>
      </c>
      <c r="H207" s="865">
        <v>5</v>
      </c>
      <c r="I207" s="865"/>
      <c r="J207" s="865"/>
      <c r="K207" s="865">
        <v>1</v>
      </c>
      <c r="L207" s="865" t="s">
        <v>10239</v>
      </c>
      <c r="M207" s="865" t="s">
        <v>1149</v>
      </c>
      <c r="N207" s="865" t="s">
        <v>362</v>
      </c>
      <c r="O207" s="865">
        <v>5</v>
      </c>
      <c r="P207" s="865">
        <v>5</v>
      </c>
    </row>
    <row r="208" spans="1:16" ht="38.25">
      <c r="A208" s="876">
        <v>204</v>
      </c>
      <c r="B208" s="877" t="s">
        <v>10240</v>
      </c>
      <c r="C208" s="865" t="s">
        <v>10241</v>
      </c>
      <c r="D208" s="846" t="s">
        <v>10242</v>
      </c>
      <c r="E208" s="879" t="s">
        <v>9990</v>
      </c>
      <c r="F208" s="846" t="s">
        <v>10243</v>
      </c>
      <c r="G208" s="846">
        <v>105</v>
      </c>
      <c r="H208" s="846">
        <v>2</v>
      </c>
      <c r="I208" s="846">
        <v>1</v>
      </c>
      <c r="J208" s="846"/>
      <c r="K208" s="846"/>
      <c r="L208" s="865" t="s">
        <v>10244</v>
      </c>
      <c r="M208" s="846" t="s">
        <v>10245</v>
      </c>
      <c r="N208" s="846" t="s">
        <v>362</v>
      </c>
      <c r="O208" s="865">
        <v>1</v>
      </c>
      <c r="P208" s="865"/>
    </row>
    <row r="209" spans="1:16" ht="38.25">
      <c r="A209" s="876">
        <v>205</v>
      </c>
      <c r="B209" s="877" t="s">
        <v>10240</v>
      </c>
      <c r="C209" s="865" t="s">
        <v>10241</v>
      </c>
      <c r="D209" s="846" t="s">
        <v>10242</v>
      </c>
      <c r="E209" s="879" t="s">
        <v>9990</v>
      </c>
      <c r="F209" s="846" t="s">
        <v>10243</v>
      </c>
      <c r="G209" s="846">
        <v>105</v>
      </c>
      <c r="H209" s="846">
        <v>2</v>
      </c>
      <c r="I209" s="846">
        <v>1</v>
      </c>
      <c r="J209" s="846"/>
      <c r="K209" s="846"/>
      <c r="L209" s="865" t="s">
        <v>10246</v>
      </c>
      <c r="M209" s="846" t="s">
        <v>5204</v>
      </c>
      <c r="N209" s="846" t="s">
        <v>1640</v>
      </c>
      <c r="O209" s="865"/>
      <c r="P209" s="865">
        <v>1</v>
      </c>
    </row>
    <row r="210" spans="1:16" ht="38.25">
      <c r="A210" s="876">
        <v>206</v>
      </c>
      <c r="B210" s="877" t="s">
        <v>10240</v>
      </c>
      <c r="C210" s="865" t="s">
        <v>10241</v>
      </c>
      <c r="D210" s="846" t="s">
        <v>10242</v>
      </c>
      <c r="E210" s="879" t="s">
        <v>9990</v>
      </c>
      <c r="F210" s="846" t="s">
        <v>10243</v>
      </c>
      <c r="G210" s="846">
        <v>105</v>
      </c>
      <c r="H210" s="846">
        <v>2</v>
      </c>
      <c r="I210" s="846">
        <v>1</v>
      </c>
      <c r="J210" s="846"/>
      <c r="K210" s="846"/>
      <c r="L210" s="865" t="s">
        <v>10247</v>
      </c>
      <c r="M210" s="846" t="s">
        <v>10248</v>
      </c>
      <c r="N210" s="846" t="s">
        <v>9373</v>
      </c>
      <c r="O210" s="865">
        <v>1</v>
      </c>
      <c r="P210" s="865"/>
    </row>
    <row r="211" spans="1:16" ht="38.25">
      <c r="A211" s="876">
        <v>207</v>
      </c>
      <c r="B211" s="877" t="s">
        <v>10240</v>
      </c>
      <c r="C211" s="865" t="s">
        <v>10241</v>
      </c>
      <c r="D211" s="846" t="s">
        <v>10242</v>
      </c>
      <c r="E211" s="879" t="s">
        <v>9990</v>
      </c>
      <c r="F211" s="846" t="s">
        <v>10243</v>
      </c>
      <c r="G211" s="846">
        <v>105</v>
      </c>
      <c r="H211" s="846">
        <v>2</v>
      </c>
      <c r="I211" s="846">
        <v>1</v>
      </c>
      <c r="J211" s="846"/>
      <c r="K211" s="846"/>
      <c r="L211" s="865" t="s">
        <v>10249</v>
      </c>
      <c r="M211" s="846" t="s">
        <v>10250</v>
      </c>
      <c r="N211" s="846" t="s">
        <v>1640</v>
      </c>
      <c r="O211" s="865"/>
      <c r="P211" s="865">
        <v>1</v>
      </c>
    </row>
    <row r="212" spans="1:16" ht="38.25">
      <c r="A212" s="876">
        <v>208</v>
      </c>
      <c r="B212" s="877" t="s">
        <v>10240</v>
      </c>
      <c r="C212" s="865" t="s">
        <v>10241</v>
      </c>
      <c r="D212" s="846" t="s">
        <v>10242</v>
      </c>
      <c r="E212" s="879" t="s">
        <v>9990</v>
      </c>
      <c r="F212" s="846" t="s">
        <v>10243</v>
      </c>
      <c r="G212" s="846">
        <v>105</v>
      </c>
      <c r="H212" s="846">
        <v>2</v>
      </c>
      <c r="I212" s="846"/>
      <c r="J212" s="846">
        <v>1</v>
      </c>
      <c r="K212" s="846"/>
      <c r="L212" s="865" t="s">
        <v>10251</v>
      </c>
      <c r="M212" s="865" t="s">
        <v>5200</v>
      </c>
      <c r="N212" s="865" t="s">
        <v>362</v>
      </c>
      <c r="O212" s="865"/>
      <c r="P212" s="865">
        <v>1</v>
      </c>
    </row>
    <row r="213" spans="1:16" ht="38.25">
      <c r="A213" s="876">
        <v>209</v>
      </c>
      <c r="B213" s="877" t="s">
        <v>10240</v>
      </c>
      <c r="C213" s="865" t="s">
        <v>10241</v>
      </c>
      <c r="D213" s="846" t="s">
        <v>10242</v>
      </c>
      <c r="E213" s="879" t="s">
        <v>9990</v>
      </c>
      <c r="F213" s="846" t="s">
        <v>10243</v>
      </c>
      <c r="G213" s="846">
        <v>105</v>
      </c>
      <c r="H213" s="846">
        <v>2</v>
      </c>
      <c r="I213" s="846"/>
      <c r="J213" s="846">
        <v>1</v>
      </c>
      <c r="K213" s="846"/>
      <c r="L213" s="865" t="s">
        <v>10252</v>
      </c>
      <c r="M213" s="865" t="s">
        <v>1381</v>
      </c>
      <c r="N213" s="865" t="s">
        <v>1640</v>
      </c>
      <c r="O213" s="865"/>
      <c r="P213" s="865">
        <v>1</v>
      </c>
    </row>
    <row r="214" spans="1:16" ht="38.25">
      <c r="A214" s="876">
        <v>210</v>
      </c>
      <c r="B214" s="877" t="s">
        <v>10240</v>
      </c>
      <c r="C214" s="865" t="s">
        <v>10241</v>
      </c>
      <c r="D214" s="846" t="s">
        <v>10242</v>
      </c>
      <c r="E214" s="879" t="s">
        <v>9990</v>
      </c>
      <c r="F214" s="846" t="s">
        <v>10243</v>
      </c>
      <c r="G214" s="846">
        <v>105</v>
      </c>
      <c r="H214" s="846">
        <v>2</v>
      </c>
      <c r="I214" s="846"/>
      <c r="J214" s="846">
        <v>1</v>
      </c>
      <c r="K214" s="846"/>
      <c r="L214" s="865" t="s">
        <v>10253</v>
      </c>
      <c r="M214" s="865" t="s">
        <v>5204</v>
      </c>
      <c r="N214" s="865" t="s">
        <v>9373</v>
      </c>
      <c r="O214" s="865">
        <v>1</v>
      </c>
      <c r="P214" s="865"/>
    </row>
    <row r="215" spans="1:16" ht="38.25">
      <c r="A215" s="876">
        <v>211</v>
      </c>
      <c r="B215" s="877" t="s">
        <v>10240</v>
      </c>
      <c r="C215" s="865" t="s">
        <v>10241</v>
      </c>
      <c r="D215" s="846" t="s">
        <v>10242</v>
      </c>
      <c r="E215" s="879" t="s">
        <v>9990</v>
      </c>
      <c r="F215" s="846" t="s">
        <v>10243</v>
      </c>
      <c r="G215" s="846">
        <v>105</v>
      </c>
      <c r="H215" s="846">
        <v>2</v>
      </c>
      <c r="I215" s="846"/>
      <c r="J215" s="846">
        <v>1</v>
      </c>
      <c r="K215" s="846"/>
      <c r="L215" s="865" t="s">
        <v>10254</v>
      </c>
      <c r="M215" s="865" t="s">
        <v>10255</v>
      </c>
      <c r="N215" s="865" t="s">
        <v>9373</v>
      </c>
      <c r="O215" s="865"/>
      <c r="P215" s="865">
        <v>1</v>
      </c>
    </row>
    <row r="216" spans="1:16" ht="63.75">
      <c r="A216" s="876">
        <v>212</v>
      </c>
      <c r="B216" s="877" t="s">
        <v>10240</v>
      </c>
      <c r="C216" s="865" t="s">
        <v>10241</v>
      </c>
      <c r="D216" s="846" t="s">
        <v>10242</v>
      </c>
      <c r="E216" s="879" t="s">
        <v>9990</v>
      </c>
      <c r="F216" s="846" t="s">
        <v>10243</v>
      </c>
      <c r="G216" s="846">
        <v>105</v>
      </c>
      <c r="H216" s="846">
        <v>2</v>
      </c>
      <c r="I216" s="846"/>
      <c r="J216" s="846">
        <v>1</v>
      </c>
      <c r="K216" s="846"/>
      <c r="L216" s="865" t="s">
        <v>10256</v>
      </c>
      <c r="M216" s="865" t="s">
        <v>117</v>
      </c>
      <c r="N216" s="865" t="s">
        <v>1640</v>
      </c>
      <c r="O216" s="865"/>
      <c r="P216" s="865">
        <v>3</v>
      </c>
    </row>
    <row r="217" spans="1:16" ht="38.25">
      <c r="A217" s="876">
        <v>213</v>
      </c>
      <c r="B217" s="877" t="s">
        <v>10240</v>
      </c>
      <c r="C217" s="865" t="s">
        <v>10241</v>
      </c>
      <c r="D217" s="846" t="s">
        <v>10242</v>
      </c>
      <c r="E217" s="879" t="s">
        <v>9990</v>
      </c>
      <c r="F217" s="846" t="s">
        <v>10243</v>
      </c>
      <c r="G217" s="846">
        <v>105</v>
      </c>
      <c r="H217" s="846">
        <v>2</v>
      </c>
      <c r="I217" s="846"/>
      <c r="J217" s="846"/>
      <c r="K217" s="846">
        <v>1</v>
      </c>
      <c r="L217" s="865" t="s">
        <v>10257</v>
      </c>
      <c r="M217" s="865" t="s">
        <v>1381</v>
      </c>
      <c r="N217" s="865" t="s">
        <v>362</v>
      </c>
      <c r="O217" s="865">
        <v>1</v>
      </c>
      <c r="P217" s="865"/>
    </row>
    <row r="218" spans="1:16" ht="38.25">
      <c r="A218" s="876">
        <v>214</v>
      </c>
      <c r="B218" s="877" t="s">
        <v>10240</v>
      </c>
      <c r="C218" s="865" t="s">
        <v>10241</v>
      </c>
      <c r="D218" s="846" t="s">
        <v>10242</v>
      </c>
      <c r="E218" s="879" t="s">
        <v>9990</v>
      </c>
      <c r="F218" s="846" t="s">
        <v>10243</v>
      </c>
      <c r="G218" s="846">
        <v>105</v>
      </c>
      <c r="H218" s="846">
        <v>2</v>
      </c>
      <c r="I218" s="846"/>
      <c r="J218" s="846"/>
      <c r="K218" s="846">
        <v>1</v>
      </c>
      <c r="L218" s="865" t="s">
        <v>6714</v>
      </c>
      <c r="M218" s="865" t="s">
        <v>1381</v>
      </c>
      <c r="N218" s="865" t="s">
        <v>9373</v>
      </c>
      <c r="O218" s="865"/>
      <c r="P218" s="865">
        <v>1</v>
      </c>
    </row>
    <row r="219" spans="1:16" ht="38.25">
      <c r="A219" s="876">
        <v>215</v>
      </c>
      <c r="B219" s="877" t="s">
        <v>10240</v>
      </c>
      <c r="C219" s="865" t="s">
        <v>10241</v>
      </c>
      <c r="D219" s="846" t="s">
        <v>10242</v>
      </c>
      <c r="E219" s="879" t="s">
        <v>9990</v>
      </c>
      <c r="F219" s="846" t="s">
        <v>10243</v>
      </c>
      <c r="G219" s="846">
        <v>105</v>
      </c>
      <c r="H219" s="846">
        <v>2</v>
      </c>
      <c r="I219" s="846"/>
      <c r="J219" s="846"/>
      <c r="K219" s="846">
        <v>1</v>
      </c>
      <c r="L219" s="865" t="s">
        <v>10258</v>
      </c>
      <c r="M219" s="865" t="s">
        <v>10259</v>
      </c>
      <c r="N219" s="865" t="s">
        <v>1640</v>
      </c>
      <c r="O219" s="865"/>
      <c r="P219" s="865">
        <v>1</v>
      </c>
    </row>
    <row r="220" spans="1:16" ht="25.5">
      <c r="A220" s="876">
        <v>216</v>
      </c>
      <c r="B220" s="877" t="s">
        <v>10260</v>
      </c>
      <c r="C220" s="865" t="s">
        <v>10261</v>
      </c>
      <c r="D220" s="846" t="s">
        <v>10262</v>
      </c>
      <c r="E220" s="879" t="s">
        <v>10263</v>
      </c>
      <c r="F220" s="846" t="s">
        <v>1640</v>
      </c>
      <c r="G220" s="846">
        <v>63</v>
      </c>
      <c r="H220" s="846">
        <v>6</v>
      </c>
      <c r="I220" s="846">
        <v>1</v>
      </c>
      <c r="J220" s="846"/>
      <c r="K220" s="846"/>
      <c r="L220" s="846" t="s">
        <v>10264</v>
      </c>
      <c r="M220" s="846" t="s">
        <v>10265</v>
      </c>
      <c r="N220" s="846" t="s">
        <v>1640</v>
      </c>
      <c r="O220" s="865"/>
      <c r="P220" s="865">
        <v>1</v>
      </c>
    </row>
    <row r="221" spans="1:16" ht="25.5">
      <c r="A221" s="876">
        <v>217</v>
      </c>
      <c r="B221" s="877" t="s">
        <v>10260</v>
      </c>
      <c r="C221" s="865" t="s">
        <v>10261</v>
      </c>
      <c r="D221" s="846" t="s">
        <v>10262</v>
      </c>
      <c r="E221" s="879" t="s">
        <v>10263</v>
      </c>
      <c r="F221" s="846" t="s">
        <v>1640</v>
      </c>
      <c r="G221" s="846">
        <v>63</v>
      </c>
      <c r="H221" s="846">
        <v>6</v>
      </c>
      <c r="I221" s="846">
        <v>1</v>
      </c>
      <c r="J221" s="846"/>
      <c r="K221" s="846"/>
      <c r="L221" s="846" t="s">
        <v>10266</v>
      </c>
      <c r="M221" s="846" t="s">
        <v>10267</v>
      </c>
      <c r="N221" s="846" t="s">
        <v>1640</v>
      </c>
      <c r="O221" s="865"/>
      <c r="P221" s="865">
        <v>1</v>
      </c>
    </row>
    <row r="222" spans="1:16" ht="25.5">
      <c r="A222" s="876">
        <v>218</v>
      </c>
      <c r="B222" s="877" t="s">
        <v>10260</v>
      </c>
      <c r="C222" s="865" t="s">
        <v>10261</v>
      </c>
      <c r="D222" s="846" t="s">
        <v>10262</v>
      </c>
      <c r="E222" s="879" t="s">
        <v>10263</v>
      </c>
      <c r="F222" s="846" t="s">
        <v>1640</v>
      </c>
      <c r="G222" s="846">
        <v>63</v>
      </c>
      <c r="H222" s="846">
        <v>6</v>
      </c>
      <c r="I222" s="846">
        <v>1</v>
      </c>
      <c r="J222" s="846"/>
      <c r="K222" s="846"/>
      <c r="L222" s="846" t="s">
        <v>10268</v>
      </c>
      <c r="M222" s="846" t="s">
        <v>10269</v>
      </c>
      <c r="N222" s="846" t="s">
        <v>1640</v>
      </c>
      <c r="O222" s="865"/>
      <c r="P222" s="865">
        <v>1</v>
      </c>
    </row>
    <row r="223" spans="1:16" ht="25.5">
      <c r="A223" s="876">
        <v>219</v>
      </c>
      <c r="B223" s="877" t="s">
        <v>10260</v>
      </c>
      <c r="C223" s="865" t="s">
        <v>10261</v>
      </c>
      <c r="D223" s="846" t="s">
        <v>10262</v>
      </c>
      <c r="E223" s="879" t="s">
        <v>10263</v>
      </c>
      <c r="F223" s="846" t="s">
        <v>1640</v>
      </c>
      <c r="G223" s="846">
        <v>63</v>
      </c>
      <c r="H223" s="846">
        <v>6</v>
      </c>
      <c r="I223" s="846">
        <v>1</v>
      </c>
      <c r="J223" s="846"/>
      <c r="K223" s="846"/>
      <c r="L223" s="846" t="s">
        <v>10270</v>
      </c>
      <c r="M223" s="846" t="s">
        <v>10271</v>
      </c>
      <c r="N223" s="846" t="s">
        <v>1640</v>
      </c>
      <c r="O223" s="865"/>
      <c r="P223" s="865">
        <v>1</v>
      </c>
    </row>
    <row r="224" spans="1:16" ht="25.5">
      <c r="A224" s="876">
        <v>220</v>
      </c>
      <c r="B224" s="877" t="s">
        <v>10260</v>
      </c>
      <c r="C224" s="865" t="s">
        <v>10261</v>
      </c>
      <c r="D224" s="846" t="s">
        <v>10262</v>
      </c>
      <c r="E224" s="879" t="s">
        <v>10263</v>
      </c>
      <c r="F224" s="846" t="s">
        <v>1640</v>
      </c>
      <c r="G224" s="846">
        <v>63</v>
      </c>
      <c r="H224" s="846">
        <v>6</v>
      </c>
      <c r="I224" s="846">
        <v>1</v>
      </c>
      <c r="J224" s="846"/>
      <c r="K224" s="846"/>
      <c r="L224" s="846" t="s">
        <v>10272</v>
      </c>
      <c r="M224" s="846" t="s">
        <v>10273</v>
      </c>
      <c r="N224" s="846" t="s">
        <v>1640</v>
      </c>
      <c r="O224" s="865">
        <v>1</v>
      </c>
      <c r="P224" s="865"/>
    </row>
    <row r="225" spans="1:16" ht="25.5">
      <c r="A225" s="876">
        <v>221</v>
      </c>
      <c r="B225" s="877" t="s">
        <v>10260</v>
      </c>
      <c r="C225" s="865" t="s">
        <v>10261</v>
      </c>
      <c r="D225" s="846" t="s">
        <v>10262</v>
      </c>
      <c r="E225" s="879" t="s">
        <v>10263</v>
      </c>
      <c r="F225" s="846" t="s">
        <v>1640</v>
      </c>
      <c r="G225" s="846">
        <v>63</v>
      </c>
      <c r="H225" s="846">
        <v>6</v>
      </c>
      <c r="I225" s="846">
        <v>1</v>
      </c>
      <c r="J225" s="846"/>
      <c r="K225" s="846"/>
      <c r="L225" s="846" t="s">
        <v>10274</v>
      </c>
      <c r="M225" s="846" t="s">
        <v>10275</v>
      </c>
      <c r="N225" s="846" t="s">
        <v>1640</v>
      </c>
      <c r="O225" s="865">
        <v>1</v>
      </c>
      <c r="P225" s="865"/>
    </row>
    <row r="226" spans="1:16" ht="25.5">
      <c r="A226" s="876">
        <v>222</v>
      </c>
      <c r="B226" s="877" t="s">
        <v>10260</v>
      </c>
      <c r="C226" s="865" t="s">
        <v>10261</v>
      </c>
      <c r="D226" s="846" t="s">
        <v>10262</v>
      </c>
      <c r="E226" s="879" t="s">
        <v>10263</v>
      </c>
      <c r="F226" s="846" t="s">
        <v>1640</v>
      </c>
      <c r="G226" s="846">
        <v>63</v>
      </c>
      <c r="H226" s="846">
        <v>6</v>
      </c>
      <c r="I226" s="846">
        <v>1</v>
      </c>
      <c r="J226" s="846"/>
      <c r="K226" s="846"/>
      <c r="L226" s="846" t="s">
        <v>10276</v>
      </c>
      <c r="M226" s="846" t="s">
        <v>10277</v>
      </c>
      <c r="N226" s="846" t="s">
        <v>1640</v>
      </c>
      <c r="O226" s="865"/>
      <c r="P226" s="865">
        <v>1</v>
      </c>
    </row>
    <row r="227" spans="1:16" ht="25.5">
      <c r="A227" s="876">
        <v>223</v>
      </c>
      <c r="B227" s="877" t="s">
        <v>10260</v>
      </c>
      <c r="C227" s="865" t="s">
        <v>10261</v>
      </c>
      <c r="D227" s="846" t="s">
        <v>10262</v>
      </c>
      <c r="E227" s="879" t="s">
        <v>10263</v>
      </c>
      <c r="F227" s="846" t="s">
        <v>1640</v>
      </c>
      <c r="G227" s="846">
        <v>63</v>
      </c>
      <c r="H227" s="846">
        <v>6</v>
      </c>
      <c r="I227" s="846">
        <v>1</v>
      </c>
      <c r="J227" s="846"/>
      <c r="K227" s="846"/>
      <c r="L227" s="846" t="s">
        <v>10278</v>
      </c>
      <c r="M227" s="846" t="s">
        <v>10279</v>
      </c>
      <c r="N227" s="846" t="s">
        <v>1640</v>
      </c>
      <c r="O227" s="865"/>
      <c r="P227" s="865">
        <v>1</v>
      </c>
    </row>
    <row r="228" spans="1:16" ht="25.5">
      <c r="A228" s="876">
        <v>224</v>
      </c>
      <c r="B228" s="877" t="s">
        <v>10260</v>
      </c>
      <c r="C228" s="865" t="s">
        <v>10261</v>
      </c>
      <c r="D228" s="846" t="s">
        <v>10262</v>
      </c>
      <c r="E228" s="879" t="s">
        <v>10263</v>
      </c>
      <c r="F228" s="846" t="s">
        <v>1640</v>
      </c>
      <c r="G228" s="846">
        <v>63</v>
      </c>
      <c r="H228" s="846">
        <v>6</v>
      </c>
      <c r="I228" s="846">
        <v>1</v>
      </c>
      <c r="J228" s="846"/>
      <c r="K228" s="846"/>
      <c r="L228" s="846" t="s">
        <v>10280</v>
      </c>
      <c r="M228" s="846" t="s">
        <v>10281</v>
      </c>
      <c r="N228" s="846" t="s">
        <v>1640</v>
      </c>
      <c r="O228" s="865"/>
      <c r="P228" s="865">
        <v>1</v>
      </c>
    </row>
    <row r="229" spans="1:16" ht="25.5">
      <c r="A229" s="876">
        <v>225</v>
      </c>
      <c r="B229" s="877" t="s">
        <v>10260</v>
      </c>
      <c r="C229" s="865" t="s">
        <v>10261</v>
      </c>
      <c r="D229" s="846" t="s">
        <v>10262</v>
      </c>
      <c r="E229" s="879" t="s">
        <v>10263</v>
      </c>
      <c r="F229" s="846" t="s">
        <v>1640</v>
      </c>
      <c r="G229" s="846">
        <v>63</v>
      </c>
      <c r="H229" s="846">
        <v>6</v>
      </c>
      <c r="I229" s="846">
        <v>1</v>
      </c>
      <c r="J229" s="846"/>
      <c r="K229" s="846"/>
      <c r="L229" s="846" t="s">
        <v>10282</v>
      </c>
      <c r="M229" s="846" t="s">
        <v>10283</v>
      </c>
      <c r="N229" s="846" t="s">
        <v>1640</v>
      </c>
      <c r="O229" s="865">
        <v>1</v>
      </c>
      <c r="P229" s="865"/>
    </row>
    <row r="230" spans="1:16" ht="25.5">
      <c r="A230" s="876">
        <v>226</v>
      </c>
      <c r="B230" s="877" t="s">
        <v>10260</v>
      </c>
      <c r="C230" s="865" t="s">
        <v>10261</v>
      </c>
      <c r="D230" s="846" t="s">
        <v>10262</v>
      </c>
      <c r="E230" s="879" t="s">
        <v>10263</v>
      </c>
      <c r="F230" s="846" t="s">
        <v>1640</v>
      </c>
      <c r="G230" s="846">
        <v>63</v>
      </c>
      <c r="H230" s="846">
        <v>6</v>
      </c>
      <c r="I230" s="846">
        <v>1</v>
      </c>
      <c r="J230" s="846"/>
      <c r="K230" s="846"/>
      <c r="L230" s="846" t="s">
        <v>10284</v>
      </c>
      <c r="M230" s="846" t="s">
        <v>10285</v>
      </c>
      <c r="N230" s="846" t="s">
        <v>1640</v>
      </c>
      <c r="O230" s="865">
        <v>1</v>
      </c>
      <c r="P230" s="865"/>
    </row>
    <row r="231" spans="1:16" ht="25.5">
      <c r="A231" s="876">
        <v>227</v>
      </c>
      <c r="B231" s="877" t="s">
        <v>10260</v>
      </c>
      <c r="C231" s="865" t="s">
        <v>10261</v>
      </c>
      <c r="D231" s="846" t="s">
        <v>10262</v>
      </c>
      <c r="E231" s="879" t="s">
        <v>10263</v>
      </c>
      <c r="F231" s="846" t="s">
        <v>1640</v>
      </c>
      <c r="G231" s="846">
        <v>63</v>
      </c>
      <c r="H231" s="846">
        <v>6</v>
      </c>
      <c r="I231" s="846">
        <v>1</v>
      </c>
      <c r="J231" s="846"/>
      <c r="K231" s="846"/>
      <c r="L231" s="846" t="s">
        <v>10286</v>
      </c>
      <c r="M231" s="846" t="s">
        <v>10287</v>
      </c>
      <c r="N231" s="846" t="s">
        <v>1640</v>
      </c>
      <c r="O231" s="865">
        <v>1</v>
      </c>
      <c r="P231" s="865"/>
    </row>
    <row r="232" spans="1:16" ht="25.5">
      <c r="A232" s="876">
        <v>228</v>
      </c>
      <c r="B232" s="877" t="s">
        <v>10260</v>
      </c>
      <c r="C232" s="865" t="s">
        <v>10261</v>
      </c>
      <c r="D232" s="846" t="s">
        <v>10262</v>
      </c>
      <c r="E232" s="879" t="s">
        <v>10263</v>
      </c>
      <c r="F232" s="846" t="s">
        <v>1640</v>
      </c>
      <c r="G232" s="846">
        <v>63</v>
      </c>
      <c r="H232" s="846">
        <v>6</v>
      </c>
      <c r="I232" s="846">
        <v>1</v>
      </c>
      <c r="J232" s="846"/>
      <c r="K232" s="846"/>
      <c r="L232" s="846" t="s">
        <v>10288</v>
      </c>
      <c r="M232" s="846" t="s">
        <v>10289</v>
      </c>
      <c r="N232" s="846" t="s">
        <v>1640</v>
      </c>
      <c r="O232" s="865">
        <v>1</v>
      </c>
      <c r="P232" s="865"/>
    </row>
    <row r="233" spans="1:16" ht="25.5">
      <c r="A233" s="876">
        <v>229</v>
      </c>
      <c r="B233" s="877" t="s">
        <v>10260</v>
      </c>
      <c r="C233" s="865" t="s">
        <v>10261</v>
      </c>
      <c r="D233" s="846" t="s">
        <v>10262</v>
      </c>
      <c r="E233" s="879" t="s">
        <v>10263</v>
      </c>
      <c r="F233" s="846" t="s">
        <v>1640</v>
      </c>
      <c r="G233" s="846">
        <v>63</v>
      </c>
      <c r="H233" s="846">
        <v>6</v>
      </c>
      <c r="I233" s="846">
        <v>1</v>
      </c>
      <c r="J233" s="846"/>
      <c r="K233" s="846"/>
      <c r="L233" s="846" t="s">
        <v>10290</v>
      </c>
      <c r="M233" s="846" t="s">
        <v>10291</v>
      </c>
      <c r="N233" s="846" t="s">
        <v>1640</v>
      </c>
      <c r="O233" s="865">
        <v>1</v>
      </c>
      <c r="P233" s="865"/>
    </row>
    <row r="234" spans="1:16" ht="25.5">
      <c r="A234" s="876">
        <v>230</v>
      </c>
      <c r="B234" s="877" t="s">
        <v>10260</v>
      </c>
      <c r="C234" s="865" t="s">
        <v>10261</v>
      </c>
      <c r="D234" s="846" t="s">
        <v>10262</v>
      </c>
      <c r="E234" s="879" t="s">
        <v>10263</v>
      </c>
      <c r="F234" s="846" t="s">
        <v>1640</v>
      </c>
      <c r="G234" s="846">
        <v>63</v>
      </c>
      <c r="H234" s="846">
        <v>6</v>
      </c>
      <c r="I234" s="846">
        <v>1</v>
      </c>
      <c r="J234" s="846"/>
      <c r="K234" s="846"/>
      <c r="L234" s="846" t="s">
        <v>10292</v>
      </c>
      <c r="M234" s="846" t="s">
        <v>10293</v>
      </c>
      <c r="N234" s="846" t="s">
        <v>1640</v>
      </c>
      <c r="O234" s="865">
        <v>1</v>
      </c>
      <c r="P234" s="865"/>
    </row>
    <row r="235" spans="1:16" ht="25.5">
      <c r="A235" s="876">
        <v>231</v>
      </c>
      <c r="B235" s="877" t="s">
        <v>10260</v>
      </c>
      <c r="C235" s="865" t="s">
        <v>10261</v>
      </c>
      <c r="D235" s="846" t="s">
        <v>10262</v>
      </c>
      <c r="E235" s="879" t="s">
        <v>10263</v>
      </c>
      <c r="F235" s="846" t="s">
        <v>1640</v>
      </c>
      <c r="G235" s="846">
        <v>63</v>
      </c>
      <c r="H235" s="846">
        <v>6</v>
      </c>
      <c r="I235" s="846"/>
      <c r="J235" s="846">
        <v>1</v>
      </c>
      <c r="K235" s="846"/>
      <c r="L235" s="865" t="s">
        <v>10294</v>
      </c>
      <c r="M235" s="865" t="s">
        <v>10295</v>
      </c>
      <c r="N235" s="865" t="s">
        <v>1640</v>
      </c>
      <c r="O235" s="865"/>
      <c r="P235" s="865">
        <v>1</v>
      </c>
    </row>
    <row r="236" spans="1:16" ht="25.5">
      <c r="A236" s="876">
        <v>232</v>
      </c>
      <c r="B236" s="877" t="s">
        <v>10260</v>
      </c>
      <c r="C236" s="865" t="s">
        <v>10261</v>
      </c>
      <c r="D236" s="846" t="s">
        <v>10262</v>
      </c>
      <c r="E236" s="879" t="s">
        <v>10263</v>
      </c>
      <c r="F236" s="846" t="s">
        <v>1640</v>
      </c>
      <c r="G236" s="846">
        <v>63</v>
      </c>
      <c r="H236" s="846">
        <v>6</v>
      </c>
      <c r="I236" s="846"/>
      <c r="J236" s="846">
        <v>1</v>
      </c>
      <c r="K236" s="846"/>
      <c r="L236" s="865" t="s">
        <v>10296</v>
      </c>
      <c r="M236" s="865" t="s">
        <v>10297</v>
      </c>
      <c r="N236" s="865" t="s">
        <v>1640</v>
      </c>
      <c r="O236" s="865">
        <v>1</v>
      </c>
      <c r="P236" s="865"/>
    </row>
    <row r="237" spans="1:16" ht="25.5">
      <c r="A237" s="876">
        <v>233</v>
      </c>
      <c r="B237" s="877" t="s">
        <v>10260</v>
      </c>
      <c r="C237" s="865" t="s">
        <v>10261</v>
      </c>
      <c r="D237" s="846" t="s">
        <v>10262</v>
      </c>
      <c r="E237" s="879" t="s">
        <v>10263</v>
      </c>
      <c r="F237" s="846" t="s">
        <v>1640</v>
      </c>
      <c r="G237" s="846">
        <v>63</v>
      </c>
      <c r="H237" s="846">
        <v>6</v>
      </c>
      <c r="I237" s="846"/>
      <c r="J237" s="846">
        <v>1</v>
      </c>
      <c r="K237" s="846"/>
      <c r="L237" s="865" t="s">
        <v>10298</v>
      </c>
      <c r="M237" s="865" t="s">
        <v>10299</v>
      </c>
      <c r="N237" s="865" t="s">
        <v>1640</v>
      </c>
      <c r="O237" s="865">
        <v>1</v>
      </c>
      <c r="P237" s="865"/>
    </row>
    <row r="238" spans="1:16" ht="25.5">
      <c r="A238" s="876">
        <v>234</v>
      </c>
      <c r="B238" s="877" t="s">
        <v>10260</v>
      </c>
      <c r="C238" s="865" t="s">
        <v>10261</v>
      </c>
      <c r="D238" s="846" t="s">
        <v>10262</v>
      </c>
      <c r="E238" s="879" t="s">
        <v>10263</v>
      </c>
      <c r="F238" s="846" t="s">
        <v>1640</v>
      </c>
      <c r="G238" s="846">
        <v>63</v>
      </c>
      <c r="H238" s="846">
        <v>6</v>
      </c>
      <c r="I238" s="846"/>
      <c r="J238" s="846">
        <v>1</v>
      </c>
      <c r="K238" s="846"/>
      <c r="L238" s="865" t="s">
        <v>10300</v>
      </c>
      <c r="M238" s="865" t="s">
        <v>10301</v>
      </c>
      <c r="N238" s="865" t="s">
        <v>1640</v>
      </c>
      <c r="O238" s="865"/>
      <c r="P238" s="865">
        <v>1</v>
      </c>
    </row>
    <row r="239" spans="1:16" ht="25.5">
      <c r="A239" s="876">
        <v>235</v>
      </c>
      <c r="B239" s="877" t="s">
        <v>10260</v>
      </c>
      <c r="C239" s="865" t="s">
        <v>10261</v>
      </c>
      <c r="D239" s="846" t="s">
        <v>10262</v>
      </c>
      <c r="E239" s="879" t="s">
        <v>10263</v>
      </c>
      <c r="F239" s="846" t="s">
        <v>1640</v>
      </c>
      <c r="G239" s="846">
        <v>63</v>
      </c>
      <c r="H239" s="846">
        <v>6</v>
      </c>
      <c r="I239" s="846"/>
      <c r="J239" s="846">
        <v>1</v>
      </c>
      <c r="K239" s="846"/>
      <c r="L239" s="865" t="s">
        <v>10302</v>
      </c>
      <c r="M239" s="865" t="s">
        <v>10303</v>
      </c>
      <c r="N239" s="865" t="s">
        <v>1640</v>
      </c>
      <c r="O239" s="865"/>
      <c r="P239" s="865">
        <v>1</v>
      </c>
    </row>
    <row r="240" spans="1:16" ht="25.5">
      <c r="A240" s="876">
        <v>236</v>
      </c>
      <c r="B240" s="877" t="s">
        <v>10260</v>
      </c>
      <c r="C240" s="865" t="s">
        <v>10261</v>
      </c>
      <c r="D240" s="846" t="s">
        <v>10262</v>
      </c>
      <c r="E240" s="879" t="s">
        <v>10263</v>
      </c>
      <c r="F240" s="846" t="s">
        <v>1640</v>
      </c>
      <c r="G240" s="846">
        <v>63</v>
      </c>
      <c r="H240" s="846">
        <v>6</v>
      </c>
      <c r="I240" s="846"/>
      <c r="J240" s="846">
        <v>1</v>
      </c>
      <c r="K240" s="846"/>
      <c r="L240" s="865" t="s">
        <v>10304</v>
      </c>
      <c r="M240" s="865" t="s">
        <v>10305</v>
      </c>
      <c r="N240" s="865" t="s">
        <v>1640</v>
      </c>
      <c r="O240" s="865"/>
      <c r="P240" s="865">
        <v>1</v>
      </c>
    </row>
    <row r="241" spans="1:16" ht="25.5">
      <c r="A241" s="876">
        <v>237</v>
      </c>
      <c r="B241" s="877" t="s">
        <v>10260</v>
      </c>
      <c r="C241" s="865" t="s">
        <v>10261</v>
      </c>
      <c r="D241" s="846" t="s">
        <v>10262</v>
      </c>
      <c r="E241" s="879" t="s">
        <v>10263</v>
      </c>
      <c r="F241" s="846" t="s">
        <v>1640</v>
      </c>
      <c r="G241" s="846">
        <v>63</v>
      </c>
      <c r="H241" s="846">
        <v>6</v>
      </c>
      <c r="I241" s="846"/>
      <c r="J241" s="846"/>
      <c r="K241" s="846">
        <v>1</v>
      </c>
      <c r="L241" s="865" t="s">
        <v>10306</v>
      </c>
      <c r="M241" s="865" t="s">
        <v>10307</v>
      </c>
      <c r="N241" s="865" t="s">
        <v>1640</v>
      </c>
      <c r="O241" s="865"/>
      <c r="P241" s="865">
        <v>1</v>
      </c>
    </row>
    <row r="242" spans="1:16" ht="25.5">
      <c r="A242" s="876">
        <v>238</v>
      </c>
      <c r="B242" s="877" t="s">
        <v>10260</v>
      </c>
      <c r="C242" s="865" t="s">
        <v>10261</v>
      </c>
      <c r="D242" s="846" t="s">
        <v>10262</v>
      </c>
      <c r="E242" s="879" t="s">
        <v>10263</v>
      </c>
      <c r="F242" s="846" t="s">
        <v>1640</v>
      </c>
      <c r="G242" s="846">
        <v>63</v>
      </c>
      <c r="H242" s="846">
        <v>6</v>
      </c>
      <c r="I242" s="846"/>
      <c r="J242" s="846"/>
      <c r="K242" s="846">
        <v>1</v>
      </c>
      <c r="L242" s="865" t="s">
        <v>10308</v>
      </c>
      <c r="M242" s="865" t="s">
        <v>10309</v>
      </c>
      <c r="N242" s="865" t="s">
        <v>1640</v>
      </c>
      <c r="O242" s="865"/>
      <c r="P242" s="865">
        <v>1</v>
      </c>
    </row>
    <row r="243" spans="1:16" ht="25.5">
      <c r="A243" s="876">
        <v>239</v>
      </c>
      <c r="B243" s="877" t="s">
        <v>10260</v>
      </c>
      <c r="C243" s="865" t="s">
        <v>10261</v>
      </c>
      <c r="D243" s="846" t="s">
        <v>10262</v>
      </c>
      <c r="E243" s="879" t="s">
        <v>10263</v>
      </c>
      <c r="F243" s="846" t="s">
        <v>1640</v>
      </c>
      <c r="G243" s="846">
        <v>63</v>
      </c>
      <c r="H243" s="846">
        <v>6</v>
      </c>
      <c r="I243" s="846"/>
      <c r="J243" s="846"/>
      <c r="K243" s="846">
        <v>1</v>
      </c>
      <c r="L243" s="865" t="s">
        <v>10310</v>
      </c>
      <c r="M243" s="865" t="s">
        <v>10311</v>
      </c>
      <c r="N243" s="865" t="s">
        <v>1640</v>
      </c>
      <c r="O243" s="865"/>
      <c r="P243" s="865">
        <v>1</v>
      </c>
    </row>
    <row r="244" spans="1:16" ht="25.5">
      <c r="A244" s="876">
        <v>240</v>
      </c>
      <c r="B244" s="877" t="s">
        <v>10260</v>
      </c>
      <c r="C244" s="865" t="s">
        <v>10261</v>
      </c>
      <c r="D244" s="846" t="s">
        <v>10262</v>
      </c>
      <c r="E244" s="879" t="s">
        <v>10263</v>
      </c>
      <c r="F244" s="846" t="s">
        <v>1640</v>
      </c>
      <c r="G244" s="846">
        <v>63</v>
      </c>
      <c r="H244" s="846">
        <v>6</v>
      </c>
      <c r="I244" s="846"/>
      <c r="J244" s="846"/>
      <c r="K244" s="846">
        <v>1</v>
      </c>
      <c r="L244" s="865" t="s">
        <v>10312</v>
      </c>
      <c r="M244" s="865" t="s">
        <v>10313</v>
      </c>
      <c r="N244" s="865" t="s">
        <v>1640</v>
      </c>
      <c r="O244" s="865">
        <v>1</v>
      </c>
      <c r="P244" s="865"/>
    </row>
    <row r="245" spans="1:16" ht="25.5">
      <c r="A245" s="876">
        <v>241</v>
      </c>
      <c r="B245" s="877" t="s">
        <v>10260</v>
      </c>
      <c r="C245" s="865" t="s">
        <v>10261</v>
      </c>
      <c r="D245" s="846" t="s">
        <v>10262</v>
      </c>
      <c r="E245" s="879" t="s">
        <v>10263</v>
      </c>
      <c r="F245" s="846" t="s">
        <v>1640</v>
      </c>
      <c r="G245" s="846">
        <v>63</v>
      </c>
      <c r="H245" s="846">
        <v>6</v>
      </c>
      <c r="I245" s="846"/>
      <c r="J245" s="846"/>
      <c r="K245" s="846">
        <v>1</v>
      </c>
      <c r="L245" s="865" t="s">
        <v>10314</v>
      </c>
      <c r="M245" s="865" t="s">
        <v>10315</v>
      </c>
      <c r="N245" s="865" t="s">
        <v>1640</v>
      </c>
      <c r="O245" s="865">
        <v>1</v>
      </c>
      <c r="P245" s="865"/>
    </row>
    <row r="246" spans="1:16" ht="25.5">
      <c r="A246" s="876">
        <v>242</v>
      </c>
      <c r="B246" s="877" t="s">
        <v>10260</v>
      </c>
      <c r="C246" s="865" t="s">
        <v>10261</v>
      </c>
      <c r="D246" s="846" t="s">
        <v>10262</v>
      </c>
      <c r="E246" s="879" t="s">
        <v>10263</v>
      </c>
      <c r="F246" s="846" t="s">
        <v>1640</v>
      </c>
      <c r="G246" s="846">
        <v>63</v>
      </c>
      <c r="H246" s="846">
        <v>6</v>
      </c>
      <c r="I246" s="846"/>
      <c r="J246" s="846"/>
      <c r="K246" s="846">
        <v>1</v>
      </c>
      <c r="L246" s="865" t="s">
        <v>10316</v>
      </c>
      <c r="M246" s="865" t="s">
        <v>10317</v>
      </c>
      <c r="N246" s="865" t="s">
        <v>1640</v>
      </c>
      <c r="O246" s="865"/>
      <c r="P246" s="865">
        <v>1</v>
      </c>
    </row>
    <row r="247" spans="1:16" ht="25.5">
      <c r="A247" s="876">
        <v>243</v>
      </c>
      <c r="B247" s="877" t="s">
        <v>10260</v>
      </c>
      <c r="C247" s="865" t="s">
        <v>10261</v>
      </c>
      <c r="D247" s="846" t="s">
        <v>10262</v>
      </c>
      <c r="E247" s="879" t="s">
        <v>10263</v>
      </c>
      <c r="F247" s="846" t="s">
        <v>1640</v>
      </c>
      <c r="G247" s="846">
        <v>63</v>
      </c>
      <c r="H247" s="846">
        <v>6</v>
      </c>
      <c r="I247" s="846"/>
      <c r="J247" s="846"/>
      <c r="K247" s="846">
        <v>1</v>
      </c>
      <c r="L247" s="865" t="s">
        <v>10318</v>
      </c>
      <c r="M247" s="865" t="s">
        <v>10319</v>
      </c>
      <c r="N247" s="865" t="s">
        <v>1640</v>
      </c>
      <c r="O247" s="865"/>
      <c r="P247" s="865">
        <v>1</v>
      </c>
    </row>
    <row r="248" spans="1:16" ht="25.5">
      <c r="A248" s="876">
        <v>244</v>
      </c>
      <c r="B248" s="877" t="s">
        <v>10260</v>
      </c>
      <c r="C248" s="865" t="s">
        <v>10261</v>
      </c>
      <c r="D248" s="846" t="s">
        <v>10262</v>
      </c>
      <c r="E248" s="879" t="s">
        <v>10263</v>
      </c>
      <c r="F248" s="846" t="s">
        <v>1640</v>
      </c>
      <c r="G248" s="846">
        <v>63</v>
      </c>
      <c r="H248" s="846">
        <v>6</v>
      </c>
      <c r="I248" s="846"/>
      <c r="J248" s="846"/>
      <c r="K248" s="846">
        <v>1</v>
      </c>
      <c r="L248" s="865" t="s">
        <v>10320</v>
      </c>
      <c r="M248" s="865" t="s">
        <v>10321</v>
      </c>
      <c r="N248" s="865" t="s">
        <v>1640</v>
      </c>
      <c r="O248" s="865">
        <v>1</v>
      </c>
      <c r="P248" s="865"/>
    </row>
    <row r="249" spans="1:16" ht="25.5">
      <c r="A249" s="876">
        <v>245</v>
      </c>
      <c r="B249" s="877" t="s">
        <v>10260</v>
      </c>
      <c r="C249" s="865" t="s">
        <v>10261</v>
      </c>
      <c r="D249" s="846" t="s">
        <v>10262</v>
      </c>
      <c r="E249" s="879" t="s">
        <v>10263</v>
      </c>
      <c r="F249" s="846" t="s">
        <v>1640</v>
      </c>
      <c r="G249" s="846">
        <v>63</v>
      </c>
      <c r="H249" s="846">
        <v>6</v>
      </c>
      <c r="I249" s="846"/>
      <c r="J249" s="846"/>
      <c r="K249" s="846">
        <v>1</v>
      </c>
      <c r="L249" s="865" t="s">
        <v>10322</v>
      </c>
      <c r="M249" s="865" t="s">
        <v>10323</v>
      </c>
      <c r="N249" s="865" t="s">
        <v>1640</v>
      </c>
      <c r="O249" s="865">
        <v>1</v>
      </c>
      <c r="P249" s="865"/>
    </row>
    <row r="250" spans="1:16" ht="25.5">
      <c r="A250" s="876">
        <v>246</v>
      </c>
      <c r="B250" s="877" t="s">
        <v>10260</v>
      </c>
      <c r="C250" s="865" t="s">
        <v>10261</v>
      </c>
      <c r="D250" s="846" t="s">
        <v>10262</v>
      </c>
      <c r="E250" s="879" t="s">
        <v>10263</v>
      </c>
      <c r="F250" s="846" t="s">
        <v>1640</v>
      </c>
      <c r="G250" s="846">
        <v>63</v>
      </c>
      <c r="H250" s="846">
        <v>6</v>
      </c>
      <c r="I250" s="846"/>
      <c r="J250" s="846"/>
      <c r="K250" s="846">
        <v>1</v>
      </c>
      <c r="L250" s="865" t="s">
        <v>10324</v>
      </c>
      <c r="M250" s="865" t="s">
        <v>10325</v>
      </c>
      <c r="N250" s="865" t="s">
        <v>1640</v>
      </c>
      <c r="O250" s="865"/>
      <c r="P250" s="865">
        <v>1</v>
      </c>
    </row>
    <row r="251" spans="1:16" ht="25.5">
      <c r="A251" s="876">
        <v>247</v>
      </c>
      <c r="B251" s="877" t="s">
        <v>10260</v>
      </c>
      <c r="C251" s="865" t="s">
        <v>10261</v>
      </c>
      <c r="D251" s="846" t="s">
        <v>10262</v>
      </c>
      <c r="E251" s="879" t="s">
        <v>10263</v>
      </c>
      <c r="F251" s="846" t="s">
        <v>1640</v>
      </c>
      <c r="G251" s="846">
        <v>63</v>
      </c>
      <c r="H251" s="846">
        <v>6</v>
      </c>
      <c r="I251" s="846"/>
      <c r="J251" s="846"/>
      <c r="K251" s="846">
        <v>1</v>
      </c>
      <c r="L251" s="865" t="s">
        <v>10326</v>
      </c>
      <c r="M251" s="865" t="s">
        <v>10327</v>
      </c>
      <c r="N251" s="865" t="s">
        <v>1640</v>
      </c>
      <c r="O251" s="865"/>
      <c r="P251" s="865">
        <v>1</v>
      </c>
    </row>
    <row r="252" spans="1:16" ht="25.5">
      <c r="A252" s="876">
        <v>248</v>
      </c>
      <c r="B252" s="877" t="s">
        <v>10260</v>
      </c>
      <c r="C252" s="865" t="s">
        <v>10261</v>
      </c>
      <c r="D252" s="846" t="s">
        <v>10262</v>
      </c>
      <c r="E252" s="879" t="s">
        <v>10263</v>
      </c>
      <c r="F252" s="846" t="s">
        <v>1640</v>
      </c>
      <c r="G252" s="846">
        <v>63</v>
      </c>
      <c r="H252" s="846">
        <v>6</v>
      </c>
      <c r="I252" s="846"/>
      <c r="J252" s="846"/>
      <c r="K252" s="846">
        <v>1</v>
      </c>
      <c r="L252" s="865" t="s">
        <v>10328</v>
      </c>
      <c r="M252" s="865" t="s">
        <v>10329</v>
      </c>
      <c r="N252" s="865" t="s">
        <v>1640</v>
      </c>
      <c r="O252" s="865"/>
      <c r="P252" s="865">
        <v>1</v>
      </c>
    </row>
    <row r="253" spans="1:16" ht="25.5">
      <c r="A253" s="876">
        <v>249</v>
      </c>
      <c r="B253" s="877" t="s">
        <v>10260</v>
      </c>
      <c r="C253" s="865" t="s">
        <v>10261</v>
      </c>
      <c r="D253" s="846" t="s">
        <v>10262</v>
      </c>
      <c r="E253" s="879" t="s">
        <v>10263</v>
      </c>
      <c r="F253" s="846" t="s">
        <v>1640</v>
      </c>
      <c r="G253" s="846">
        <v>63</v>
      </c>
      <c r="H253" s="846">
        <v>6</v>
      </c>
      <c r="I253" s="846"/>
      <c r="J253" s="846"/>
      <c r="K253" s="846">
        <v>1</v>
      </c>
      <c r="L253" s="865" t="s">
        <v>10330</v>
      </c>
      <c r="M253" s="865" t="s">
        <v>10331</v>
      </c>
      <c r="N253" s="865" t="s">
        <v>1640</v>
      </c>
      <c r="O253" s="865"/>
      <c r="P253" s="865">
        <v>1</v>
      </c>
    </row>
    <row r="254" spans="1:16" ht="25.5">
      <c r="A254" s="876">
        <v>250</v>
      </c>
      <c r="B254" s="877" t="s">
        <v>10260</v>
      </c>
      <c r="C254" s="865" t="s">
        <v>10261</v>
      </c>
      <c r="D254" s="846" t="s">
        <v>10262</v>
      </c>
      <c r="E254" s="879" t="s">
        <v>10263</v>
      </c>
      <c r="F254" s="846" t="s">
        <v>1640</v>
      </c>
      <c r="G254" s="846">
        <v>63</v>
      </c>
      <c r="H254" s="846">
        <v>6</v>
      </c>
      <c r="I254" s="846"/>
      <c r="J254" s="846"/>
      <c r="K254" s="846">
        <v>1</v>
      </c>
      <c r="L254" s="865" t="s">
        <v>10332</v>
      </c>
      <c r="M254" s="865" t="s">
        <v>10333</v>
      </c>
      <c r="N254" s="865" t="s">
        <v>1640</v>
      </c>
      <c r="O254" s="865">
        <v>1</v>
      </c>
      <c r="P254" s="865"/>
    </row>
    <row r="255" spans="1:16" ht="25.5">
      <c r="A255" s="876">
        <v>251</v>
      </c>
      <c r="B255" s="877" t="s">
        <v>10260</v>
      </c>
      <c r="C255" s="865" t="s">
        <v>10261</v>
      </c>
      <c r="D255" s="846" t="s">
        <v>10262</v>
      </c>
      <c r="E255" s="879" t="s">
        <v>10263</v>
      </c>
      <c r="F255" s="846" t="s">
        <v>1640</v>
      </c>
      <c r="G255" s="846">
        <v>63</v>
      </c>
      <c r="H255" s="846">
        <v>6</v>
      </c>
      <c r="I255" s="846"/>
      <c r="J255" s="846"/>
      <c r="K255" s="846">
        <v>1</v>
      </c>
      <c r="L255" s="865" t="s">
        <v>10334</v>
      </c>
      <c r="M255" s="865" t="s">
        <v>10335</v>
      </c>
      <c r="N255" s="865" t="s">
        <v>1640</v>
      </c>
      <c r="O255" s="865">
        <v>1</v>
      </c>
      <c r="P255" s="865"/>
    </row>
    <row r="256" spans="1:16" ht="25.5">
      <c r="A256" s="876">
        <v>252</v>
      </c>
      <c r="B256" s="877" t="s">
        <v>10260</v>
      </c>
      <c r="C256" s="865" t="s">
        <v>10261</v>
      </c>
      <c r="D256" s="846" t="s">
        <v>10262</v>
      </c>
      <c r="E256" s="879" t="s">
        <v>10263</v>
      </c>
      <c r="F256" s="846" t="s">
        <v>1640</v>
      </c>
      <c r="G256" s="846">
        <v>63</v>
      </c>
      <c r="H256" s="846">
        <v>6</v>
      </c>
      <c r="I256" s="846"/>
      <c r="J256" s="846"/>
      <c r="K256" s="846">
        <v>1</v>
      </c>
      <c r="L256" s="865" t="s">
        <v>10336</v>
      </c>
      <c r="M256" s="865" t="s">
        <v>10337</v>
      </c>
      <c r="N256" s="865" t="s">
        <v>1640</v>
      </c>
      <c r="O256" s="865">
        <v>1</v>
      </c>
      <c r="P256" s="865"/>
    </row>
    <row r="257" spans="1:16" ht="25.5">
      <c r="A257" s="876">
        <v>253</v>
      </c>
      <c r="B257" s="877" t="s">
        <v>10260</v>
      </c>
      <c r="C257" s="865" t="s">
        <v>10261</v>
      </c>
      <c r="D257" s="846" t="s">
        <v>10262</v>
      </c>
      <c r="E257" s="879" t="s">
        <v>10263</v>
      </c>
      <c r="F257" s="846" t="s">
        <v>1640</v>
      </c>
      <c r="G257" s="846">
        <v>63</v>
      </c>
      <c r="H257" s="846">
        <v>6</v>
      </c>
      <c r="I257" s="846"/>
      <c r="J257" s="846"/>
      <c r="K257" s="846">
        <v>1</v>
      </c>
      <c r="L257" s="865" t="s">
        <v>10338</v>
      </c>
      <c r="M257" s="865" t="s">
        <v>10339</v>
      </c>
      <c r="N257" s="865" t="s">
        <v>1640</v>
      </c>
      <c r="O257" s="865"/>
      <c r="P257" s="865">
        <v>1</v>
      </c>
    </row>
    <row r="258" spans="1:16" ht="25.5">
      <c r="A258" s="876">
        <v>254</v>
      </c>
      <c r="B258" s="877" t="s">
        <v>10260</v>
      </c>
      <c r="C258" s="865" t="s">
        <v>10261</v>
      </c>
      <c r="D258" s="846" t="s">
        <v>10262</v>
      </c>
      <c r="E258" s="879" t="s">
        <v>10263</v>
      </c>
      <c r="F258" s="846" t="s">
        <v>1640</v>
      </c>
      <c r="G258" s="846">
        <v>63</v>
      </c>
      <c r="H258" s="846">
        <v>6</v>
      </c>
      <c r="I258" s="846"/>
      <c r="J258" s="846"/>
      <c r="K258" s="846">
        <v>1</v>
      </c>
      <c r="L258" s="865" t="s">
        <v>10340</v>
      </c>
      <c r="M258" s="865" t="s">
        <v>10341</v>
      </c>
      <c r="N258" s="865" t="s">
        <v>1640</v>
      </c>
      <c r="O258" s="865"/>
      <c r="P258" s="865">
        <v>1</v>
      </c>
    </row>
    <row r="259" spans="1:16" ht="25.5">
      <c r="A259" s="876">
        <v>255</v>
      </c>
      <c r="B259" s="877" t="s">
        <v>10260</v>
      </c>
      <c r="C259" s="865" t="s">
        <v>10261</v>
      </c>
      <c r="D259" s="846" t="s">
        <v>10262</v>
      </c>
      <c r="E259" s="879" t="s">
        <v>10263</v>
      </c>
      <c r="F259" s="846" t="s">
        <v>1640</v>
      </c>
      <c r="G259" s="846">
        <v>63</v>
      </c>
      <c r="H259" s="846">
        <v>6</v>
      </c>
      <c r="I259" s="846"/>
      <c r="J259" s="846"/>
      <c r="K259" s="846">
        <v>1</v>
      </c>
      <c r="L259" s="865" t="s">
        <v>10342</v>
      </c>
      <c r="M259" s="865" t="s">
        <v>10343</v>
      </c>
      <c r="N259" s="865" t="s">
        <v>1640</v>
      </c>
      <c r="O259" s="865"/>
      <c r="P259" s="865">
        <v>1</v>
      </c>
    </row>
    <row r="260" spans="1:16" ht="25.5">
      <c r="A260" s="876">
        <v>256</v>
      </c>
      <c r="B260" s="877" t="s">
        <v>10260</v>
      </c>
      <c r="C260" s="865" t="s">
        <v>10261</v>
      </c>
      <c r="D260" s="846" t="s">
        <v>10262</v>
      </c>
      <c r="E260" s="879" t="s">
        <v>10263</v>
      </c>
      <c r="F260" s="846" t="s">
        <v>1640</v>
      </c>
      <c r="G260" s="846">
        <v>63</v>
      </c>
      <c r="H260" s="846">
        <v>6</v>
      </c>
      <c r="I260" s="846"/>
      <c r="J260" s="846"/>
      <c r="K260" s="846">
        <v>1</v>
      </c>
      <c r="L260" s="865" t="s">
        <v>10344</v>
      </c>
      <c r="M260" s="865" t="s">
        <v>10345</v>
      </c>
      <c r="N260" s="865" t="s">
        <v>1640</v>
      </c>
      <c r="O260" s="865">
        <v>1</v>
      </c>
      <c r="P260" s="865"/>
    </row>
    <row r="261" spans="1:16" ht="25.5">
      <c r="A261" s="876">
        <v>257</v>
      </c>
      <c r="B261" s="877" t="s">
        <v>10260</v>
      </c>
      <c r="C261" s="865" t="s">
        <v>10261</v>
      </c>
      <c r="D261" s="846" t="s">
        <v>10262</v>
      </c>
      <c r="E261" s="879" t="s">
        <v>10263</v>
      </c>
      <c r="F261" s="846" t="s">
        <v>1640</v>
      </c>
      <c r="G261" s="846">
        <v>63</v>
      </c>
      <c r="H261" s="846">
        <v>6</v>
      </c>
      <c r="I261" s="846"/>
      <c r="J261" s="846"/>
      <c r="K261" s="846">
        <v>1</v>
      </c>
      <c r="L261" s="865" t="s">
        <v>10346</v>
      </c>
      <c r="M261" s="865" t="s">
        <v>10347</v>
      </c>
      <c r="N261" s="865" t="s">
        <v>1640</v>
      </c>
      <c r="O261" s="865"/>
      <c r="P261" s="865">
        <v>1</v>
      </c>
    </row>
    <row r="262" spans="1:16" ht="25.5">
      <c r="A262" s="876">
        <v>258</v>
      </c>
      <c r="B262" s="877" t="s">
        <v>10260</v>
      </c>
      <c r="C262" s="865" t="s">
        <v>10261</v>
      </c>
      <c r="D262" s="846" t="s">
        <v>10262</v>
      </c>
      <c r="E262" s="879" t="s">
        <v>10263</v>
      </c>
      <c r="F262" s="846" t="s">
        <v>1640</v>
      </c>
      <c r="G262" s="846">
        <v>63</v>
      </c>
      <c r="H262" s="846">
        <v>6</v>
      </c>
      <c r="I262" s="846"/>
      <c r="J262" s="846"/>
      <c r="K262" s="846">
        <v>1</v>
      </c>
      <c r="L262" s="865" t="s">
        <v>10348</v>
      </c>
      <c r="M262" s="865" t="s">
        <v>10349</v>
      </c>
      <c r="N262" s="865" t="s">
        <v>1640</v>
      </c>
      <c r="O262" s="865"/>
      <c r="P262" s="865">
        <v>1</v>
      </c>
    </row>
    <row r="263" spans="1:16" ht="25.5">
      <c r="A263" s="876">
        <v>259</v>
      </c>
      <c r="B263" s="877" t="s">
        <v>10260</v>
      </c>
      <c r="C263" s="865" t="s">
        <v>10261</v>
      </c>
      <c r="D263" s="846" t="s">
        <v>10262</v>
      </c>
      <c r="E263" s="879" t="s">
        <v>10263</v>
      </c>
      <c r="F263" s="846" t="s">
        <v>1640</v>
      </c>
      <c r="G263" s="846">
        <v>63</v>
      </c>
      <c r="H263" s="846">
        <v>6</v>
      </c>
      <c r="I263" s="846"/>
      <c r="J263" s="846"/>
      <c r="K263" s="846">
        <v>1</v>
      </c>
      <c r="L263" s="865" t="s">
        <v>10350</v>
      </c>
      <c r="M263" s="865" t="s">
        <v>10351</v>
      </c>
      <c r="N263" s="865" t="s">
        <v>1640</v>
      </c>
      <c r="O263" s="865"/>
      <c r="P263" s="865">
        <v>1</v>
      </c>
    </row>
    <row r="264" spans="1:16" ht="25.5">
      <c r="A264" s="876">
        <v>260</v>
      </c>
      <c r="B264" s="877" t="s">
        <v>10260</v>
      </c>
      <c r="C264" s="865" t="s">
        <v>10261</v>
      </c>
      <c r="D264" s="846" t="s">
        <v>10262</v>
      </c>
      <c r="E264" s="879" t="s">
        <v>10263</v>
      </c>
      <c r="F264" s="846" t="s">
        <v>1640</v>
      </c>
      <c r="G264" s="846">
        <v>63</v>
      </c>
      <c r="H264" s="846">
        <v>6</v>
      </c>
      <c r="I264" s="846"/>
      <c r="J264" s="846"/>
      <c r="K264" s="846">
        <v>1</v>
      </c>
      <c r="L264" s="865" t="s">
        <v>10352</v>
      </c>
      <c r="M264" s="865" t="s">
        <v>10353</v>
      </c>
      <c r="N264" s="865" t="s">
        <v>1640</v>
      </c>
      <c r="O264" s="865"/>
      <c r="P264" s="865">
        <v>1</v>
      </c>
    </row>
    <row r="265" spans="1:16" ht="25.5">
      <c r="A265" s="876">
        <v>261</v>
      </c>
      <c r="B265" s="877" t="s">
        <v>10260</v>
      </c>
      <c r="C265" s="865" t="s">
        <v>10261</v>
      </c>
      <c r="D265" s="846" t="s">
        <v>10262</v>
      </c>
      <c r="E265" s="879" t="s">
        <v>10263</v>
      </c>
      <c r="F265" s="846" t="s">
        <v>1640</v>
      </c>
      <c r="G265" s="846">
        <v>63</v>
      </c>
      <c r="H265" s="846">
        <v>6</v>
      </c>
      <c r="I265" s="846"/>
      <c r="J265" s="846"/>
      <c r="K265" s="846">
        <v>1</v>
      </c>
      <c r="L265" s="865" t="s">
        <v>10354</v>
      </c>
      <c r="M265" s="865" t="s">
        <v>10355</v>
      </c>
      <c r="N265" s="865" t="s">
        <v>1640</v>
      </c>
      <c r="O265" s="865"/>
      <c r="P265" s="865">
        <v>1</v>
      </c>
    </row>
    <row r="266" spans="1:16" ht="25.5">
      <c r="A266" s="876">
        <v>262</v>
      </c>
      <c r="B266" s="877" t="s">
        <v>10260</v>
      </c>
      <c r="C266" s="865" t="s">
        <v>10261</v>
      </c>
      <c r="D266" s="846" t="s">
        <v>10262</v>
      </c>
      <c r="E266" s="879" t="s">
        <v>10263</v>
      </c>
      <c r="F266" s="846" t="s">
        <v>1640</v>
      </c>
      <c r="G266" s="846">
        <v>63</v>
      </c>
      <c r="H266" s="846">
        <v>6</v>
      </c>
      <c r="I266" s="846"/>
      <c r="J266" s="846"/>
      <c r="K266" s="846">
        <v>1</v>
      </c>
      <c r="L266" s="865" t="s">
        <v>10356</v>
      </c>
      <c r="M266" s="865" t="s">
        <v>10357</v>
      </c>
      <c r="N266" s="865" t="s">
        <v>1640</v>
      </c>
      <c r="O266" s="865"/>
      <c r="P266" s="865">
        <v>1</v>
      </c>
    </row>
    <row r="267" spans="1:16" ht="25.5">
      <c r="A267" s="876">
        <v>263</v>
      </c>
      <c r="B267" s="877" t="s">
        <v>10260</v>
      </c>
      <c r="C267" s="865" t="s">
        <v>10261</v>
      </c>
      <c r="D267" s="846" t="s">
        <v>10262</v>
      </c>
      <c r="E267" s="879" t="s">
        <v>10263</v>
      </c>
      <c r="F267" s="846" t="s">
        <v>1640</v>
      </c>
      <c r="G267" s="846">
        <v>63</v>
      </c>
      <c r="H267" s="846">
        <v>6</v>
      </c>
      <c r="I267" s="846"/>
      <c r="J267" s="846"/>
      <c r="K267" s="846">
        <v>1</v>
      </c>
      <c r="L267" s="865" t="s">
        <v>10358</v>
      </c>
      <c r="M267" s="865" t="s">
        <v>10359</v>
      </c>
      <c r="N267" s="865" t="s">
        <v>1640</v>
      </c>
      <c r="O267" s="865"/>
      <c r="P267" s="865">
        <v>1</v>
      </c>
    </row>
    <row r="268" spans="1:16" ht="25.5">
      <c r="A268" s="876">
        <v>264</v>
      </c>
      <c r="B268" s="877" t="s">
        <v>10260</v>
      </c>
      <c r="C268" s="865" t="s">
        <v>10261</v>
      </c>
      <c r="D268" s="846" t="s">
        <v>10262</v>
      </c>
      <c r="E268" s="879" t="s">
        <v>10263</v>
      </c>
      <c r="F268" s="846" t="s">
        <v>1640</v>
      </c>
      <c r="G268" s="846">
        <v>63</v>
      </c>
      <c r="H268" s="846">
        <v>6</v>
      </c>
      <c r="I268" s="846"/>
      <c r="J268" s="846"/>
      <c r="K268" s="846">
        <v>1</v>
      </c>
      <c r="L268" s="865" t="s">
        <v>10360</v>
      </c>
      <c r="M268" s="865" t="s">
        <v>10361</v>
      </c>
      <c r="N268" s="865" t="s">
        <v>1640</v>
      </c>
      <c r="O268" s="865">
        <v>1</v>
      </c>
      <c r="P268" s="865"/>
    </row>
    <row r="269" spans="1:16" ht="25.5">
      <c r="A269" s="876">
        <v>265</v>
      </c>
      <c r="B269" s="877" t="s">
        <v>10362</v>
      </c>
      <c r="C269" s="865" t="s">
        <v>10363</v>
      </c>
      <c r="D269" s="865" t="s">
        <v>10364</v>
      </c>
      <c r="E269" s="865" t="s">
        <v>10365</v>
      </c>
      <c r="F269" s="865" t="s">
        <v>5409</v>
      </c>
      <c r="G269" s="865">
        <v>56</v>
      </c>
      <c r="H269" s="865">
        <v>10</v>
      </c>
      <c r="I269" s="865"/>
      <c r="J269" s="865">
        <v>1</v>
      </c>
      <c r="K269" s="865"/>
      <c r="L269" s="865" t="s">
        <v>10366</v>
      </c>
      <c r="M269" s="865" t="s">
        <v>10367</v>
      </c>
      <c r="N269" s="865" t="s">
        <v>10368</v>
      </c>
      <c r="O269" s="865">
        <v>1</v>
      </c>
      <c r="P269" s="865"/>
    </row>
    <row r="270" spans="1:16" ht="25.5">
      <c r="A270" s="876">
        <v>266</v>
      </c>
      <c r="B270" s="877" t="s">
        <v>10362</v>
      </c>
      <c r="C270" s="865" t="s">
        <v>10369</v>
      </c>
      <c r="D270" s="865" t="s">
        <v>10364</v>
      </c>
      <c r="E270" s="865" t="s">
        <v>10370</v>
      </c>
      <c r="F270" s="865" t="s">
        <v>10371</v>
      </c>
      <c r="G270" s="865">
        <v>56</v>
      </c>
      <c r="H270" s="865"/>
      <c r="I270" s="865"/>
      <c r="J270" s="865">
        <v>1</v>
      </c>
      <c r="K270" s="865"/>
      <c r="L270" s="865" t="s">
        <v>10372</v>
      </c>
      <c r="M270" s="865" t="s">
        <v>10373</v>
      </c>
      <c r="N270" s="865" t="s">
        <v>10374</v>
      </c>
      <c r="O270" s="865"/>
      <c r="P270" s="865">
        <v>2</v>
      </c>
    </row>
    <row r="271" spans="1:16" ht="51">
      <c r="A271" s="876">
        <v>267</v>
      </c>
      <c r="B271" s="877" t="s">
        <v>10362</v>
      </c>
      <c r="C271" s="865" t="s">
        <v>10369</v>
      </c>
      <c r="D271" s="865" t="s">
        <v>10364</v>
      </c>
      <c r="E271" s="865" t="s">
        <v>10370</v>
      </c>
      <c r="F271" s="865" t="s">
        <v>10371</v>
      </c>
      <c r="G271" s="865">
        <v>56</v>
      </c>
      <c r="H271" s="865"/>
      <c r="I271" s="865"/>
      <c r="J271" s="865"/>
      <c r="K271" s="865">
        <v>1</v>
      </c>
      <c r="L271" s="865" t="s">
        <v>10375</v>
      </c>
      <c r="M271" s="865" t="s">
        <v>10376</v>
      </c>
      <c r="N271" s="865" t="s">
        <v>10374</v>
      </c>
      <c r="O271" s="865"/>
      <c r="P271" s="865">
        <v>4</v>
      </c>
    </row>
    <row r="272" spans="1:16" ht="25.5">
      <c r="A272" s="876">
        <v>268</v>
      </c>
      <c r="B272" s="877" t="s">
        <v>10377</v>
      </c>
      <c r="C272" s="865" t="s">
        <v>10378</v>
      </c>
      <c r="D272" s="846" t="s">
        <v>10379</v>
      </c>
      <c r="E272" s="879" t="s">
        <v>10380</v>
      </c>
      <c r="F272" s="846" t="s">
        <v>1611</v>
      </c>
      <c r="G272" s="846"/>
      <c r="H272" s="846"/>
      <c r="I272" s="846"/>
      <c r="J272" s="846"/>
      <c r="K272" s="846">
        <v>1</v>
      </c>
      <c r="L272" s="865" t="s">
        <v>3805</v>
      </c>
      <c r="M272" s="865" t="s">
        <v>1461</v>
      </c>
      <c r="N272" s="865" t="s">
        <v>1611</v>
      </c>
      <c r="O272" s="865">
        <v>1</v>
      </c>
      <c r="P272" s="865"/>
    </row>
    <row r="273" spans="1:16" ht="25.5">
      <c r="A273" s="876">
        <v>269</v>
      </c>
      <c r="B273" s="877" t="s">
        <v>10377</v>
      </c>
      <c r="C273" s="865" t="s">
        <v>10378</v>
      </c>
      <c r="D273" s="846" t="s">
        <v>10379</v>
      </c>
      <c r="E273" s="879" t="s">
        <v>10380</v>
      </c>
      <c r="F273" s="846" t="s">
        <v>1611</v>
      </c>
      <c r="G273" s="846"/>
      <c r="H273" s="846"/>
      <c r="I273" s="846"/>
      <c r="J273" s="846"/>
      <c r="K273" s="846">
        <v>1</v>
      </c>
      <c r="L273" s="865" t="s">
        <v>10381</v>
      </c>
      <c r="M273" s="865" t="s">
        <v>10382</v>
      </c>
      <c r="N273" s="865" t="s">
        <v>1611</v>
      </c>
      <c r="O273" s="865">
        <v>1</v>
      </c>
      <c r="P273" s="865">
        <v>1</v>
      </c>
    </row>
    <row r="274" spans="1:16" ht="25.5">
      <c r="A274" s="876">
        <v>270</v>
      </c>
      <c r="B274" s="877" t="s">
        <v>10377</v>
      </c>
      <c r="C274" s="865" t="s">
        <v>10383</v>
      </c>
      <c r="D274" s="846" t="s">
        <v>10384</v>
      </c>
      <c r="E274" s="879" t="s">
        <v>10385</v>
      </c>
      <c r="F274" s="846" t="s">
        <v>10371</v>
      </c>
      <c r="G274" s="846">
        <v>28</v>
      </c>
      <c r="H274" s="846"/>
      <c r="I274" s="846"/>
      <c r="J274" s="846"/>
      <c r="K274" s="846">
        <v>1</v>
      </c>
      <c r="L274" s="865" t="s">
        <v>10386</v>
      </c>
      <c r="M274" s="865" t="s">
        <v>10382</v>
      </c>
      <c r="N274" s="865" t="s">
        <v>10371</v>
      </c>
      <c r="O274" s="865">
        <v>1</v>
      </c>
      <c r="P274" s="865">
        <v>1</v>
      </c>
    </row>
    <row r="275" spans="1:16" ht="25.5">
      <c r="A275" s="876">
        <v>271</v>
      </c>
      <c r="B275" s="877" t="s">
        <v>10387</v>
      </c>
      <c r="C275" s="865" t="s">
        <v>10388</v>
      </c>
      <c r="D275" s="865" t="s">
        <v>10389</v>
      </c>
      <c r="E275" s="865" t="s">
        <v>10390</v>
      </c>
      <c r="F275" s="865" t="s">
        <v>1611</v>
      </c>
      <c r="G275" s="865">
        <v>15</v>
      </c>
      <c r="H275" s="865">
        <v>2</v>
      </c>
      <c r="I275" s="865"/>
      <c r="J275" s="865">
        <v>1</v>
      </c>
      <c r="K275" s="865"/>
      <c r="L275" s="865" t="s">
        <v>3815</v>
      </c>
      <c r="M275" s="865" t="s">
        <v>6342</v>
      </c>
      <c r="N275" s="865" t="s">
        <v>1611</v>
      </c>
      <c r="O275" s="865"/>
      <c r="P275" s="865">
        <v>1</v>
      </c>
    </row>
    <row r="276" spans="1:16" ht="25.5">
      <c r="A276" s="876">
        <v>272</v>
      </c>
      <c r="B276" s="877" t="s">
        <v>10387</v>
      </c>
      <c r="C276" s="865" t="s">
        <v>10391</v>
      </c>
      <c r="D276" s="865" t="s">
        <v>10389</v>
      </c>
      <c r="E276" s="865" t="s">
        <v>10390</v>
      </c>
      <c r="F276" s="865" t="s">
        <v>1611</v>
      </c>
      <c r="G276" s="865">
        <v>18</v>
      </c>
      <c r="H276" s="865">
        <v>3</v>
      </c>
      <c r="I276" s="865"/>
      <c r="J276" s="865"/>
      <c r="K276" s="865">
        <v>1</v>
      </c>
      <c r="L276" s="865" t="s">
        <v>3821</v>
      </c>
      <c r="M276" s="865" t="s">
        <v>10392</v>
      </c>
      <c r="N276" s="865" t="s">
        <v>1611</v>
      </c>
      <c r="O276" s="865"/>
      <c r="P276" s="865">
        <v>1</v>
      </c>
    </row>
    <row r="277" spans="1:16" ht="38.25">
      <c r="A277" s="876">
        <v>273</v>
      </c>
      <c r="B277" s="877" t="s">
        <v>10393</v>
      </c>
      <c r="C277" s="865" t="s">
        <v>10394</v>
      </c>
      <c r="D277" s="846" t="s">
        <v>10395</v>
      </c>
      <c r="E277" s="879" t="s">
        <v>10396</v>
      </c>
      <c r="F277" s="846" t="s">
        <v>366</v>
      </c>
      <c r="G277" s="846">
        <v>81</v>
      </c>
      <c r="H277" s="846">
        <v>1</v>
      </c>
      <c r="I277" s="846">
        <v>1</v>
      </c>
      <c r="J277" s="846"/>
      <c r="K277" s="846"/>
      <c r="L277" s="846" t="s">
        <v>10397</v>
      </c>
      <c r="M277" s="846" t="s">
        <v>8644</v>
      </c>
      <c r="N277" s="846" t="s">
        <v>1611</v>
      </c>
      <c r="O277" s="881"/>
      <c r="P277" s="865">
        <v>1</v>
      </c>
    </row>
    <row r="278" spans="1:16" ht="38.25">
      <c r="A278" s="876">
        <v>274</v>
      </c>
      <c r="B278" s="877" t="s">
        <v>10393</v>
      </c>
      <c r="C278" s="865" t="s">
        <v>10394</v>
      </c>
      <c r="D278" s="846" t="s">
        <v>10395</v>
      </c>
      <c r="E278" s="879" t="s">
        <v>10396</v>
      </c>
      <c r="F278" s="879" t="s">
        <v>366</v>
      </c>
      <c r="G278" s="846">
        <v>81</v>
      </c>
      <c r="H278" s="846">
        <v>1</v>
      </c>
      <c r="I278" s="846">
        <v>1</v>
      </c>
      <c r="J278" s="846"/>
      <c r="K278" s="846"/>
      <c r="L278" s="846" t="s">
        <v>10398</v>
      </c>
      <c r="M278" s="846" t="s">
        <v>8644</v>
      </c>
      <c r="N278" s="846" t="s">
        <v>1611</v>
      </c>
      <c r="O278" s="865"/>
      <c r="P278" s="865">
        <v>1</v>
      </c>
    </row>
    <row r="279" spans="1:16" ht="38.25">
      <c r="A279" s="882">
        <v>275</v>
      </c>
      <c r="B279" s="877" t="s">
        <v>10393</v>
      </c>
      <c r="C279" s="865" t="s">
        <v>10394</v>
      </c>
      <c r="D279" s="846" t="s">
        <v>10395</v>
      </c>
      <c r="E279" s="879" t="s">
        <v>10396</v>
      </c>
      <c r="F279" s="846" t="s">
        <v>366</v>
      </c>
      <c r="G279" s="846">
        <v>81</v>
      </c>
      <c r="H279" s="846">
        <v>1</v>
      </c>
      <c r="I279" s="846">
        <v>1</v>
      </c>
      <c r="J279" s="846"/>
      <c r="K279" s="846"/>
      <c r="L279" s="846" t="s">
        <v>10399</v>
      </c>
      <c r="M279" s="846" t="s">
        <v>8644</v>
      </c>
      <c r="N279" s="846" t="s">
        <v>1611</v>
      </c>
      <c r="O279" s="865">
        <v>1</v>
      </c>
      <c r="P279" s="865"/>
    </row>
    <row r="280" spans="1:16" ht="38.25">
      <c r="A280" s="876">
        <v>276</v>
      </c>
      <c r="B280" s="877" t="s">
        <v>10393</v>
      </c>
      <c r="C280" s="865" t="s">
        <v>10394</v>
      </c>
      <c r="D280" s="846" t="s">
        <v>10395</v>
      </c>
      <c r="E280" s="879" t="s">
        <v>10396</v>
      </c>
      <c r="F280" s="846" t="s">
        <v>366</v>
      </c>
      <c r="G280" s="846">
        <v>81</v>
      </c>
      <c r="H280" s="846">
        <v>1</v>
      </c>
      <c r="I280" s="846">
        <v>1</v>
      </c>
      <c r="J280" s="846"/>
      <c r="K280" s="846"/>
      <c r="L280" s="846" t="s">
        <v>4813</v>
      </c>
      <c r="M280" s="846" t="s">
        <v>8644</v>
      </c>
      <c r="N280" s="846" t="s">
        <v>1611</v>
      </c>
      <c r="O280" s="881">
        <v>1</v>
      </c>
      <c r="P280" s="865"/>
    </row>
    <row r="281" spans="1:16" ht="38.25">
      <c r="A281" s="876">
        <v>277</v>
      </c>
      <c r="B281" s="877" t="s">
        <v>10393</v>
      </c>
      <c r="C281" s="865" t="s">
        <v>10394</v>
      </c>
      <c r="D281" s="846" t="s">
        <v>10395</v>
      </c>
      <c r="E281" s="879" t="s">
        <v>10396</v>
      </c>
      <c r="F281" s="846" t="s">
        <v>366</v>
      </c>
      <c r="G281" s="846">
        <v>81</v>
      </c>
      <c r="H281" s="846">
        <v>1</v>
      </c>
      <c r="I281" s="846"/>
      <c r="J281" s="846">
        <v>1</v>
      </c>
      <c r="K281" s="846"/>
      <c r="L281" s="865" t="s">
        <v>10400</v>
      </c>
      <c r="M281" s="865" t="s">
        <v>8644</v>
      </c>
      <c r="N281" s="865" t="s">
        <v>1611</v>
      </c>
      <c r="O281" s="865"/>
      <c r="P281" s="865">
        <v>1</v>
      </c>
    </row>
    <row r="282" spans="1:16" ht="38.25">
      <c r="A282" s="876">
        <v>278</v>
      </c>
      <c r="B282" s="877" t="s">
        <v>10393</v>
      </c>
      <c r="C282" s="865" t="s">
        <v>10394</v>
      </c>
      <c r="D282" s="846" t="s">
        <v>10395</v>
      </c>
      <c r="E282" s="879" t="s">
        <v>10396</v>
      </c>
      <c r="F282" s="846" t="s">
        <v>366</v>
      </c>
      <c r="G282" s="846">
        <v>81</v>
      </c>
      <c r="H282" s="846">
        <v>1</v>
      </c>
      <c r="I282" s="846"/>
      <c r="J282" s="846">
        <v>1</v>
      </c>
      <c r="K282" s="846"/>
      <c r="L282" s="865" t="s">
        <v>10401</v>
      </c>
      <c r="M282" s="865" t="s">
        <v>8644</v>
      </c>
      <c r="N282" s="865" t="s">
        <v>1611</v>
      </c>
      <c r="O282" s="865">
        <v>1</v>
      </c>
      <c r="P282" s="865"/>
    </row>
    <row r="283" spans="1:16" ht="38.25">
      <c r="A283" s="876">
        <v>279</v>
      </c>
      <c r="B283" s="877" t="s">
        <v>10393</v>
      </c>
      <c r="C283" s="865" t="s">
        <v>10394</v>
      </c>
      <c r="D283" s="846" t="s">
        <v>10395</v>
      </c>
      <c r="E283" s="879" t="s">
        <v>10396</v>
      </c>
      <c r="F283" s="846" t="s">
        <v>366</v>
      </c>
      <c r="G283" s="846">
        <v>81</v>
      </c>
      <c r="H283" s="846">
        <v>1</v>
      </c>
      <c r="I283" s="846"/>
      <c r="J283" s="846">
        <v>1</v>
      </c>
      <c r="K283" s="846"/>
      <c r="L283" s="865" t="s">
        <v>10402</v>
      </c>
      <c r="M283" s="865" t="s">
        <v>8644</v>
      </c>
      <c r="N283" s="865" t="s">
        <v>1611</v>
      </c>
      <c r="O283" s="865">
        <v>1</v>
      </c>
      <c r="P283" s="865"/>
    </row>
    <row r="284" spans="1:16" ht="38.25">
      <c r="A284" s="882">
        <v>280</v>
      </c>
      <c r="B284" s="877" t="s">
        <v>10393</v>
      </c>
      <c r="C284" s="865" t="s">
        <v>10394</v>
      </c>
      <c r="D284" s="846" t="s">
        <v>10395</v>
      </c>
      <c r="E284" s="879" t="s">
        <v>10396</v>
      </c>
      <c r="F284" s="846" t="s">
        <v>366</v>
      </c>
      <c r="G284" s="846">
        <v>81</v>
      </c>
      <c r="H284" s="846">
        <v>1</v>
      </c>
      <c r="I284" s="846"/>
      <c r="J284" s="846">
        <v>1</v>
      </c>
      <c r="K284" s="846"/>
      <c r="L284" s="865" t="s">
        <v>6182</v>
      </c>
      <c r="M284" s="865" t="s">
        <v>8644</v>
      </c>
      <c r="N284" s="865" t="s">
        <v>1611</v>
      </c>
      <c r="O284" s="865">
        <v>1</v>
      </c>
      <c r="P284" s="865"/>
    </row>
    <row r="285" spans="1:16" ht="38.25">
      <c r="A285" s="876">
        <v>281</v>
      </c>
      <c r="B285" s="877" t="s">
        <v>10393</v>
      </c>
      <c r="C285" s="865" t="s">
        <v>10394</v>
      </c>
      <c r="D285" s="846" t="s">
        <v>10395</v>
      </c>
      <c r="E285" s="879" t="s">
        <v>10396</v>
      </c>
      <c r="F285" s="846" t="s">
        <v>366</v>
      </c>
      <c r="G285" s="846">
        <v>81</v>
      </c>
      <c r="H285" s="846">
        <v>1</v>
      </c>
      <c r="I285" s="846"/>
      <c r="J285" s="846"/>
      <c r="K285" s="846">
        <v>1</v>
      </c>
      <c r="L285" s="865" t="s">
        <v>10403</v>
      </c>
      <c r="M285" s="865" t="s">
        <v>8644</v>
      </c>
      <c r="N285" s="865" t="s">
        <v>1611</v>
      </c>
      <c r="O285" s="865"/>
      <c r="P285" s="865">
        <v>1</v>
      </c>
    </row>
    <row r="286" spans="1:16" ht="38.25">
      <c r="A286" s="876">
        <v>282</v>
      </c>
      <c r="B286" s="877" t="s">
        <v>10393</v>
      </c>
      <c r="C286" s="865" t="s">
        <v>10394</v>
      </c>
      <c r="D286" s="846" t="s">
        <v>10395</v>
      </c>
      <c r="E286" s="879" t="s">
        <v>10396</v>
      </c>
      <c r="F286" s="846" t="s">
        <v>366</v>
      </c>
      <c r="G286" s="846">
        <v>81</v>
      </c>
      <c r="H286" s="846">
        <v>1</v>
      </c>
      <c r="I286" s="846"/>
      <c r="J286" s="846"/>
      <c r="K286" s="846">
        <v>1</v>
      </c>
      <c r="L286" s="865" t="s">
        <v>6760</v>
      </c>
      <c r="M286" s="865" t="s">
        <v>8644</v>
      </c>
      <c r="N286" s="865" t="s">
        <v>1611</v>
      </c>
      <c r="O286" s="865"/>
      <c r="P286" s="865">
        <v>1</v>
      </c>
    </row>
    <row r="287" spans="1:16" ht="38.25">
      <c r="A287" s="876">
        <v>283</v>
      </c>
      <c r="B287" s="877" t="s">
        <v>10393</v>
      </c>
      <c r="C287" s="865" t="s">
        <v>10394</v>
      </c>
      <c r="D287" s="846" t="s">
        <v>10395</v>
      </c>
      <c r="E287" s="879" t="s">
        <v>10396</v>
      </c>
      <c r="F287" s="846" t="s">
        <v>366</v>
      </c>
      <c r="G287" s="846">
        <v>81</v>
      </c>
      <c r="H287" s="846">
        <v>1</v>
      </c>
      <c r="I287" s="846"/>
      <c r="J287" s="846"/>
      <c r="K287" s="846">
        <v>1</v>
      </c>
      <c r="L287" s="865" t="s">
        <v>5940</v>
      </c>
      <c r="M287" s="865" t="s">
        <v>8644</v>
      </c>
      <c r="N287" s="865" t="s">
        <v>1611</v>
      </c>
      <c r="O287" s="865"/>
      <c r="P287" s="865">
        <v>1</v>
      </c>
    </row>
    <row r="288" spans="1:16" ht="38.25">
      <c r="A288" s="876">
        <v>284</v>
      </c>
      <c r="B288" s="877" t="s">
        <v>10393</v>
      </c>
      <c r="C288" s="865" t="s">
        <v>10394</v>
      </c>
      <c r="D288" s="846" t="s">
        <v>10395</v>
      </c>
      <c r="E288" s="879" t="s">
        <v>10396</v>
      </c>
      <c r="F288" s="846" t="s">
        <v>366</v>
      </c>
      <c r="G288" s="846">
        <v>81</v>
      </c>
      <c r="H288" s="846">
        <v>1</v>
      </c>
      <c r="I288" s="846"/>
      <c r="J288" s="846"/>
      <c r="K288" s="846">
        <v>1</v>
      </c>
      <c r="L288" s="865" t="s">
        <v>10404</v>
      </c>
      <c r="M288" s="865" t="s">
        <v>8644</v>
      </c>
      <c r="N288" s="865" t="s">
        <v>1611</v>
      </c>
      <c r="O288" s="865"/>
      <c r="P288" s="865">
        <v>1</v>
      </c>
    </row>
    <row r="289" spans="1:16" ht="38.25">
      <c r="A289" s="882">
        <v>285</v>
      </c>
      <c r="B289" s="877" t="s">
        <v>10393</v>
      </c>
      <c r="C289" s="865" t="s">
        <v>10394</v>
      </c>
      <c r="D289" s="846" t="s">
        <v>10395</v>
      </c>
      <c r="E289" s="879" t="s">
        <v>10396</v>
      </c>
      <c r="F289" s="846" t="s">
        <v>366</v>
      </c>
      <c r="G289" s="846">
        <v>81</v>
      </c>
      <c r="H289" s="846">
        <v>1</v>
      </c>
      <c r="I289" s="846"/>
      <c r="J289" s="846"/>
      <c r="K289" s="846">
        <v>1</v>
      </c>
      <c r="L289" s="865" t="s">
        <v>4479</v>
      </c>
      <c r="M289" s="865" t="s">
        <v>8644</v>
      </c>
      <c r="N289" s="865" t="s">
        <v>1611</v>
      </c>
      <c r="O289" s="865"/>
      <c r="P289" s="865">
        <v>1</v>
      </c>
    </row>
    <row r="290" spans="1:16" ht="38.25">
      <c r="A290" s="876">
        <v>286</v>
      </c>
      <c r="B290" s="877" t="s">
        <v>10393</v>
      </c>
      <c r="C290" s="865" t="s">
        <v>10394</v>
      </c>
      <c r="D290" s="846" t="s">
        <v>10395</v>
      </c>
      <c r="E290" s="879" t="s">
        <v>10396</v>
      </c>
      <c r="F290" s="846" t="s">
        <v>366</v>
      </c>
      <c r="G290" s="846">
        <v>81</v>
      </c>
      <c r="H290" s="846">
        <v>1</v>
      </c>
      <c r="I290" s="846"/>
      <c r="J290" s="846"/>
      <c r="K290" s="846">
        <v>1</v>
      </c>
      <c r="L290" s="865" t="s">
        <v>4127</v>
      </c>
      <c r="M290" s="865" t="s">
        <v>8644</v>
      </c>
      <c r="N290" s="865" t="s">
        <v>1611</v>
      </c>
      <c r="O290" s="865">
        <v>1</v>
      </c>
      <c r="P290" s="865"/>
    </row>
    <row r="291" spans="1:16" ht="38.25">
      <c r="A291" s="876">
        <v>287</v>
      </c>
      <c r="B291" s="877" t="s">
        <v>10393</v>
      </c>
      <c r="C291" s="865" t="s">
        <v>10394</v>
      </c>
      <c r="D291" s="846" t="s">
        <v>10395</v>
      </c>
      <c r="E291" s="879" t="s">
        <v>10396</v>
      </c>
      <c r="F291" s="846" t="s">
        <v>366</v>
      </c>
      <c r="G291" s="846">
        <v>81</v>
      </c>
      <c r="H291" s="846">
        <v>1</v>
      </c>
      <c r="I291" s="846"/>
      <c r="J291" s="846"/>
      <c r="K291" s="846">
        <v>1</v>
      </c>
      <c r="L291" s="865" t="s">
        <v>10405</v>
      </c>
      <c r="M291" s="865" t="s">
        <v>8644</v>
      </c>
      <c r="N291" s="865" t="s">
        <v>1611</v>
      </c>
      <c r="O291" s="865">
        <v>1</v>
      </c>
      <c r="P291" s="865"/>
    </row>
    <row r="292" spans="1:16" ht="38.25">
      <c r="A292" s="876">
        <v>288</v>
      </c>
      <c r="B292" s="877" t="s">
        <v>10393</v>
      </c>
      <c r="C292" s="865" t="s">
        <v>10394</v>
      </c>
      <c r="D292" s="846" t="s">
        <v>10395</v>
      </c>
      <c r="E292" s="879" t="s">
        <v>10396</v>
      </c>
      <c r="F292" s="846" t="s">
        <v>366</v>
      </c>
      <c r="G292" s="846">
        <v>81</v>
      </c>
      <c r="H292" s="846">
        <v>1</v>
      </c>
      <c r="I292" s="846"/>
      <c r="J292" s="846"/>
      <c r="K292" s="846">
        <v>1</v>
      </c>
      <c r="L292" s="865" t="s">
        <v>10406</v>
      </c>
      <c r="M292" s="865" t="s">
        <v>8644</v>
      </c>
      <c r="N292" s="865" t="s">
        <v>1611</v>
      </c>
      <c r="O292" s="865">
        <v>1</v>
      </c>
      <c r="P292" s="865"/>
    </row>
    <row r="293" spans="1:16" ht="38.25">
      <c r="A293" s="876">
        <v>289</v>
      </c>
      <c r="B293" s="877" t="s">
        <v>10393</v>
      </c>
      <c r="C293" s="865" t="s">
        <v>10394</v>
      </c>
      <c r="D293" s="846" t="s">
        <v>10395</v>
      </c>
      <c r="E293" s="879" t="s">
        <v>10396</v>
      </c>
      <c r="F293" s="846" t="s">
        <v>366</v>
      </c>
      <c r="G293" s="846">
        <v>81</v>
      </c>
      <c r="H293" s="846">
        <v>1</v>
      </c>
      <c r="I293" s="846"/>
      <c r="J293" s="846"/>
      <c r="K293" s="846">
        <v>1</v>
      </c>
      <c r="L293" s="865" t="s">
        <v>8638</v>
      </c>
      <c r="M293" s="865" t="s">
        <v>8644</v>
      </c>
      <c r="N293" s="865" t="s">
        <v>1611</v>
      </c>
      <c r="O293" s="865">
        <v>1</v>
      </c>
      <c r="P293" s="865"/>
    </row>
    <row r="294" spans="1:16" ht="38.25">
      <c r="A294" s="882">
        <v>290</v>
      </c>
      <c r="B294" s="877" t="s">
        <v>10393</v>
      </c>
      <c r="C294" s="865" t="s">
        <v>10394</v>
      </c>
      <c r="D294" s="865" t="s">
        <v>10395</v>
      </c>
      <c r="E294" s="865" t="s">
        <v>10396</v>
      </c>
      <c r="F294" s="865" t="s">
        <v>366</v>
      </c>
      <c r="G294" s="865">
        <v>81</v>
      </c>
      <c r="H294" s="865">
        <v>1</v>
      </c>
      <c r="I294" s="865"/>
      <c r="J294" s="865"/>
      <c r="K294" s="865">
        <v>1</v>
      </c>
      <c r="L294" s="865" t="s">
        <v>10407</v>
      </c>
      <c r="M294" s="865" t="s">
        <v>8644</v>
      </c>
      <c r="N294" s="865" t="s">
        <v>1611</v>
      </c>
      <c r="O294" s="865">
        <v>1</v>
      </c>
      <c r="P294" s="865"/>
    </row>
    <row r="295" spans="1:16" ht="38.25">
      <c r="A295" s="876">
        <v>291</v>
      </c>
      <c r="B295" s="877" t="s">
        <v>10393</v>
      </c>
      <c r="C295" s="865" t="s">
        <v>10408</v>
      </c>
      <c r="D295" s="865" t="s">
        <v>10409</v>
      </c>
      <c r="E295" s="865" t="s">
        <v>10410</v>
      </c>
      <c r="F295" s="865" t="s">
        <v>1640</v>
      </c>
      <c r="G295" s="865">
        <v>61</v>
      </c>
      <c r="H295" s="865" t="s">
        <v>10411</v>
      </c>
      <c r="I295" s="865">
        <v>1</v>
      </c>
      <c r="J295" s="865"/>
      <c r="K295" s="865"/>
      <c r="L295" s="865" t="s">
        <v>10412</v>
      </c>
      <c r="M295" s="865" t="s">
        <v>10413</v>
      </c>
      <c r="N295" s="865" t="s">
        <v>10414</v>
      </c>
      <c r="O295" s="865">
        <v>1</v>
      </c>
      <c r="P295" s="865"/>
    </row>
    <row r="296" spans="1:16" ht="38.25">
      <c r="A296" s="876">
        <v>292</v>
      </c>
      <c r="B296" s="877" t="s">
        <v>10393</v>
      </c>
      <c r="C296" s="865" t="s">
        <v>10408</v>
      </c>
      <c r="D296" s="865" t="s">
        <v>10409</v>
      </c>
      <c r="E296" s="865" t="s">
        <v>10410</v>
      </c>
      <c r="F296" s="865" t="s">
        <v>1640</v>
      </c>
      <c r="G296" s="865">
        <v>61</v>
      </c>
      <c r="H296" s="865" t="s">
        <v>10411</v>
      </c>
      <c r="I296" s="865">
        <v>1</v>
      </c>
      <c r="J296" s="865"/>
      <c r="K296" s="865"/>
      <c r="L296" s="865" t="s">
        <v>10415</v>
      </c>
      <c r="M296" s="865" t="s">
        <v>6177</v>
      </c>
      <c r="N296" s="865" t="s">
        <v>10416</v>
      </c>
      <c r="O296" s="865">
        <v>1</v>
      </c>
      <c r="P296" s="865"/>
    </row>
    <row r="297" spans="1:16" ht="38.25">
      <c r="A297" s="876">
        <v>293</v>
      </c>
      <c r="B297" s="877" t="s">
        <v>10393</v>
      </c>
      <c r="C297" s="865" t="s">
        <v>10408</v>
      </c>
      <c r="D297" s="865" t="s">
        <v>10409</v>
      </c>
      <c r="E297" s="865" t="s">
        <v>10410</v>
      </c>
      <c r="F297" s="865" t="s">
        <v>1640</v>
      </c>
      <c r="G297" s="865">
        <v>61</v>
      </c>
      <c r="H297" s="865" t="s">
        <v>10411</v>
      </c>
      <c r="I297" s="865">
        <v>1</v>
      </c>
      <c r="J297" s="865"/>
      <c r="K297" s="865"/>
      <c r="L297" s="865" t="s">
        <v>10417</v>
      </c>
      <c r="M297" s="865" t="s">
        <v>6177</v>
      </c>
      <c r="N297" s="865" t="s">
        <v>10418</v>
      </c>
      <c r="O297" s="865"/>
      <c r="P297" s="865">
        <v>1</v>
      </c>
    </row>
    <row r="298" spans="1:16" ht="38.25">
      <c r="A298" s="876">
        <v>294</v>
      </c>
      <c r="B298" s="877" t="s">
        <v>10393</v>
      </c>
      <c r="C298" s="865" t="s">
        <v>10408</v>
      </c>
      <c r="D298" s="865" t="s">
        <v>10409</v>
      </c>
      <c r="E298" s="865" t="s">
        <v>10410</v>
      </c>
      <c r="F298" s="865" t="s">
        <v>1640</v>
      </c>
      <c r="G298" s="865">
        <v>61</v>
      </c>
      <c r="H298" s="865" t="s">
        <v>10411</v>
      </c>
      <c r="I298" s="865">
        <v>1</v>
      </c>
      <c r="J298" s="865"/>
      <c r="K298" s="865"/>
      <c r="L298" s="865" t="s">
        <v>10419</v>
      </c>
      <c r="M298" s="865" t="s">
        <v>5783</v>
      </c>
      <c r="N298" s="865" t="s">
        <v>10420</v>
      </c>
      <c r="O298" s="865"/>
      <c r="P298" s="865">
        <v>1</v>
      </c>
    </row>
    <row r="299" spans="1:16" ht="38.25">
      <c r="A299" s="882">
        <v>295</v>
      </c>
      <c r="B299" s="877" t="s">
        <v>10393</v>
      </c>
      <c r="C299" s="865" t="s">
        <v>10408</v>
      </c>
      <c r="D299" s="865" t="s">
        <v>10409</v>
      </c>
      <c r="E299" s="865" t="s">
        <v>10410</v>
      </c>
      <c r="F299" s="865" t="s">
        <v>1640</v>
      </c>
      <c r="G299" s="865">
        <v>61</v>
      </c>
      <c r="H299" s="865" t="s">
        <v>10411</v>
      </c>
      <c r="I299" s="865">
        <v>1</v>
      </c>
      <c r="J299" s="865"/>
      <c r="K299" s="865"/>
      <c r="L299" s="865" t="s">
        <v>10421</v>
      </c>
      <c r="M299" s="865" t="s">
        <v>9967</v>
      </c>
      <c r="N299" s="865" t="s">
        <v>10418</v>
      </c>
      <c r="O299" s="865"/>
      <c r="P299" s="865">
        <v>1</v>
      </c>
    </row>
    <row r="300" spans="1:16" ht="38.25">
      <c r="A300" s="876">
        <v>296</v>
      </c>
      <c r="B300" s="877" t="s">
        <v>10393</v>
      </c>
      <c r="C300" s="865" t="s">
        <v>10408</v>
      </c>
      <c r="D300" s="865" t="s">
        <v>10409</v>
      </c>
      <c r="E300" s="865" t="s">
        <v>10410</v>
      </c>
      <c r="F300" s="865" t="s">
        <v>1640</v>
      </c>
      <c r="G300" s="865">
        <v>61</v>
      </c>
      <c r="H300" s="865" t="s">
        <v>10411</v>
      </c>
      <c r="I300" s="865">
        <v>1</v>
      </c>
      <c r="J300" s="865"/>
      <c r="K300" s="865"/>
      <c r="L300" s="865" t="s">
        <v>10422</v>
      </c>
      <c r="M300" s="865" t="s">
        <v>6966</v>
      </c>
      <c r="N300" s="865" t="s">
        <v>10423</v>
      </c>
      <c r="O300" s="865"/>
      <c r="P300" s="865">
        <v>1</v>
      </c>
    </row>
    <row r="301" spans="1:16" ht="38.25">
      <c r="A301" s="876">
        <v>297</v>
      </c>
      <c r="B301" s="877" t="s">
        <v>10393</v>
      </c>
      <c r="C301" s="865" t="s">
        <v>10408</v>
      </c>
      <c r="D301" s="865" t="s">
        <v>10409</v>
      </c>
      <c r="E301" s="865" t="s">
        <v>10410</v>
      </c>
      <c r="F301" s="865" t="s">
        <v>1640</v>
      </c>
      <c r="G301" s="865">
        <v>61</v>
      </c>
      <c r="H301" s="865" t="s">
        <v>10411</v>
      </c>
      <c r="I301" s="865"/>
      <c r="J301" s="865">
        <v>1</v>
      </c>
      <c r="K301" s="865"/>
      <c r="L301" s="865" t="s">
        <v>10424</v>
      </c>
      <c r="M301" s="865" t="s">
        <v>10413</v>
      </c>
      <c r="N301" s="865" t="s">
        <v>10420</v>
      </c>
      <c r="O301" s="865"/>
      <c r="P301" s="865">
        <v>1</v>
      </c>
    </row>
    <row r="302" spans="1:16" ht="38.25">
      <c r="A302" s="876">
        <v>298</v>
      </c>
      <c r="B302" s="877" t="s">
        <v>10393</v>
      </c>
      <c r="C302" s="865" t="s">
        <v>10408</v>
      </c>
      <c r="D302" s="865" t="s">
        <v>10409</v>
      </c>
      <c r="E302" s="865" t="s">
        <v>10410</v>
      </c>
      <c r="F302" s="865" t="s">
        <v>1640</v>
      </c>
      <c r="G302" s="865">
        <v>61</v>
      </c>
      <c r="H302" s="865" t="s">
        <v>10411</v>
      </c>
      <c r="I302" s="865"/>
      <c r="J302" s="865">
        <v>1</v>
      </c>
      <c r="K302" s="865"/>
      <c r="L302" s="865" t="s">
        <v>10425</v>
      </c>
      <c r="M302" s="865" t="s">
        <v>10426</v>
      </c>
      <c r="N302" s="865" t="s">
        <v>10418</v>
      </c>
      <c r="O302" s="865">
        <v>1</v>
      </c>
      <c r="P302" s="865"/>
    </row>
    <row r="303" spans="1:16" ht="38.25">
      <c r="A303" s="876">
        <v>299</v>
      </c>
      <c r="B303" s="877" t="s">
        <v>10393</v>
      </c>
      <c r="C303" s="865" t="s">
        <v>10408</v>
      </c>
      <c r="D303" s="865" t="s">
        <v>10409</v>
      </c>
      <c r="E303" s="865" t="s">
        <v>10410</v>
      </c>
      <c r="F303" s="865" t="s">
        <v>1640</v>
      </c>
      <c r="G303" s="865">
        <v>61</v>
      </c>
      <c r="H303" s="865" t="s">
        <v>10411</v>
      </c>
      <c r="I303" s="865"/>
      <c r="J303" s="865">
        <v>1</v>
      </c>
      <c r="K303" s="865"/>
      <c r="L303" s="865" t="s">
        <v>10427</v>
      </c>
      <c r="M303" s="865" t="s">
        <v>1165</v>
      </c>
      <c r="N303" s="865" t="s">
        <v>10420</v>
      </c>
      <c r="O303" s="865">
        <v>1</v>
      </c>
      <c r="P303" s="865"/>
    </row>
    <row r="304" spans="1:16" ht="38.25">
      <c r="A304" s="882">
        <v>300</v>
      </c>
      <c r="B304" s="877" t="s">
        <v>10393</v>
      </c>
      <c r="C304" s="865" t="s">
        <v>10408</v>
      </c>
      <c r="D304" s="865" t="s">
        <v>10409</v>
      </c>
      <c r="E304" s="865" t="s">
        <v>10410</v>
      </c>
      <c r="F304" s="865" t="s">
        <v>1640</v>
      </c>
      <c r="G304" s="865">
        <v>61</v>
      </c>
      <c r="H304" s="865" t="s">
        <v>10411</v>
      </c>
      <c r="I304" s="865"/>
      <c r="J304" s="865"/>
      <c r="K304" s="865">
        <v>1</v>
      </c>
      <c r="L304" s="865" t="s">
        <v>10428</v>
      </c>
      <c r="M304" s="865" t="s">
        <v>6602</v>
      </c>
      <c r="N304" s="865" t="s">
        <v>10429</v>
      </c>
      <c r="O304" s="865">
        <v>1</v>
      </c>
      <c r="P304" s="865"/>
    </row>
    <row r="305" spans="1:16" ht="38.25">
      <c r="A305" s="876">
        <v>301</v>
      </c>
      <c r="B305" s="877" t="s">
        <v>10393</v>
      </c>
      <c r="C305" s="865" t="s">
        <v>10408</v>
      </c>
      <c r="D305" s="865" t="s">
        <v>10409</v>
      </c>
      <c r="E305" s="865" t="s">
        <v>10410</v>
      </c>
      <c r="F305" s="865" t="s">
        <v>1640</v>
      </c>
      <c r="G305" s="865">
        <v>61</v>
      </c>
      <c r="H305" s="865" t="s">
        <v>10411</v>
      </c>
      <c r="I305" s="865"/>
      <c r="J305" s="865"/>
      <c r="K305" s="865">
        <v>1</v>
      </c>
      <c r="L305" s="865" t="s">
        <v>10430</v>
      </c>
      <c r="M305" s="865" t="s">
        <v>6769</v>
      </c>
      <c r="N305" s="865" t="s">
        <v>10431</v>
      </c>
      <c r="O305" s="865">
        <v>1</v>
      </c>
      <c r="P305" s="865"/>
    </row>
    <row r="306" spans="1:16" ht="38.25">
      <c r="A306" s="876">
        <v>302</v>
      </c>
      <c r="B306" s="877" t="s">
        <v>10393</v>
      </c>
      <c r="C306" s="865" t="s">
        <v>10408</v>
      </c>
      <c r="D306" s="865" t="s">
        <v>10409</v>
      </c>
      <c r="E306" s="865" t="s">
        <v>10410</v>
      </c>
      <c r="F306" s="865" t="s">
        <v>1640</v>
      </c>
      <c r="G306" s="865">
        <v>61</v>
      </c>
      <c r="H306" s="865" t="s">
        <v>10411</v>
      </c>
      <c r="I306" s="865"/>
      <c r="J306" s="865"/>
      <c r="K306" s="865">
        <v>1</v>
      </c>
      <c r="L306" s="865" t="s">
        <v>10432</v>
      </c>
      <c r="M306" s="865" t="s">
        <v>6603</v>
      </c>
      <c r="N306" s="865" t="s">
        <v>10420</v>
      </c>
      <c r="O306" s="865">
        <v>1</v>
      </c>
      <c r="P306" s="865"/>
    </row>
    <row r="307" spans="1:16" ht="38.25">
      <c r="A307" s="876">
        <v>303</v>
      </c>
      <c r="B307" s="877" t="s">
        <v>10393</v>
      </c>
      <c r="C307" s="865" t="s">
        <v>10408</v>
      </c>
      <c r="D307" s="865" t="s">
        <v>10409</v>
      </c>
      <c r="E307" s="865" t="s">
        <v>10410</v>
      </c>
      <c r="F307" s="865" t="s">
        <v>1640</v>
      </c>
      <c r="G307" s="865">
        <v>61</v>
      </c>
      <c r="H307" s="865" t="s">
        <v>10411</v>
      </c>
      <c r="I307" s="865"/>
      <c r="J307" s="865"/>
      <c r="K307" s="865">
        <v>1</v>
      </c>
      <c r="L307" s="865" t="s">
        <v>10433</v>
      </c>
      <c r="M307" s="865" t="s">
        <v>6367</v>
      </c>
      <c r="N307" s="865" t="s">
        <v>10434</v>
      </c>
      <c r="O307" s="865">
        <v>1</v>
      </c>
      <c r="P307" s="865"/>
    </row>
    <row r="308" spans="1:16" ht="38.25">
      <c r="A308" s="876">
        <v>304</v>
      </c>
      <c r="B308" s="877" t="s">
        <v>10393</v>
      </c>
      <c r="C308" s="865" t="s">
        <v>10408</v>
      </c>
      <c r="D308" s="865" t="s">
        <v>10409</v>
      </c>
      <c r="E308" s="865" t="s">
        <v>10410</v>
      </c>
      <c r="F308" s="865" t="s">
        <v>1640</v>
      </c>
      <c r="G308" s="865">
        <v>61</v>
      </c>
      <c r="H308" s="865" t="s">
        <v>10411</v>
      </c>
      <c r="I308" s="865"/>
      <c r="J308" s="865"/>
      <c r="K308" s="865">
        <v>1</v>
      </c>
      <c r="L308" s="865" t="s">
        <v>10435</v>
      </c>
      <c r="M308" s="865" t="s">
        <v>6365</v>
      </c>
      <c r="N308" s="865" t="s">
        <v>10431</v>
      </c>
      <c r="O308" s="865">
        <v>1</v>
      </c>
      <c r="P308" s="865"/>
    </row>
    <row r="309" spans="1:16" ht="38.25">
      <c r="A309" s="876">
        <v>305</v>
      </c>
      <c r="B309" s="877" t="s">
        <v>10393</v>
      </c>
      <c r="C309" s="865" t="s">
        <v>10408</v>
      </c>
      <c r="D309" s="865" t="s">
        <v>10409</v>
      </c>
      <c r="E309" s="865" t="s">
        <v>10410</v>
      </c>
      <c r="F309" s="865" t="s">
        <v>1640</v>
      </c>
      <c r="G309" s="865">
        <v>61</v>
      </c>
      <c r="H309" s="865" t="s">
        <v>10411</v>
      </c>
      <c r="I309" s="865"/>
      <c r="J309" s="865"/>
      <c r="K309" s="865">
        <v>1</v>
      </c>
      <c r="L309" s="865" t="s">
        <v>10436</v>
      </c>
      <c r="M309" s="865" t="s">
        <v>6365</v>
      </c>
      <c r="N309" s="865" t="s">
        <v>10416</v>
      </c>
      <c r="O309" s="865"/>
      <c r="P309" s="865">
        <v>1</v>
      </c>
    </row>
    <row r="310" spans="1:16" ht="38.25">
      <c r="A310" s="876">
        <v>306</v>
      </c>
      <c r="B310" s="877" t="s">
        <v>10393</v>
      </c>
      <c r="C310" s="865" t="s">
        <v>10408</v>
      </c>
      <c r="D310" s="865" t="s">
        <v>10409</v>
      </c>
      <c r="E310" s="865" t="s">
        <v>10410</v>
      </c>
      <c r="F310" s="865" t="s">
        <v>1640</v>
      </c>
      <c r="G310" s="865">
        <v>61</v>
      </c>
      <c r="H310" s="865" t="s">
        <v>10411</v>
      </c>
      <c r="I310" s="865"/>
      <c r="J310" s="865"/>
      <c r="K310" s="865">
        <v>1</v>
      </c>
      <c r="L310" s="865" t="s">
        <v>10437</v>
      </c>
      <c r="M310" s="865" t="s">
        <v>6776</v>
      </c>
      <c r="N310" s="865" t="s">
        <v>10429</v>
      </c>
      <c r="O310" s="865"/>
      <c r="P310" s="865">
        <v>1</v>
      </c>
    </row>
    <row r="311" spans="1:16" ht="38.25">
      <c r="A311" s="876">
        <v>307</v>
      </c>
      <c r="B311" s="877" t="s">
        <v>10438</v>
      </c>
      <c r="C311" s="865" t="s">
        <v>10439</v>
      </c>
      <c r="D311" s="865" t="s">
        <v>10440</v>
      </c>
      <c r="E311" s="879" t="s">
        <v>10441</v>
      </c>
      <c r="F311" s="879" t="s">
        <v>1751</v>
      </c>
      <c r="G311" s="865" t="s">
        <v>10442</v>
      </c>
      <c r="H311" s="865" t="s">
        <v>10443</v>
      </c>
      <c r="I311" s="846">
        <v>1</v>
      </c>
      <c r="J311" s="846"/>
      <c r="K311" s="846"/>
      <c r="L311" s="846" t="s">
        <v>10444</v>
      </c>
      <c r="M311" s="846" t="s">
        <v>10445</v>
      </c>
      <c r="N311" s="883" t="s">
        <v>1751</v>
      </c>
      <c r="O311" s="865"/>
      <c r="P311" s="865">
        <v>1</v>
      </c>
    </row>
    <row r="312" spans="1:16" ht="38.25">
      <c r="A312" s="876">
        <v>308</v>
      </c>
      <c r="B312" s="877" t="s">
        <v>10438</v>
      </c>
      <c r="C312" s="865" t="s">
        <v>10439</v>
      </c>
      <c r="D312" s="865" t="s">
        <v>10440</v>
      </c>
      <c r="E312" s="879" t="s">
        <v>10441</v>
      </c>
      <c r="F312" s="879" t="s">
        <v>1751</v>
      </c>
      <c r="G312" s="846" t="s">
        <v>10442</v>
      </c>
      <c r="H312" s="846" t="s">
        <v>10443</v>
      </c>
      <c r="I312" s="846">
        <v>1</v>
      </c>
      <c r="J312" s="846"/>
      <c r="K312" s="846"/>
      <c r="L312" s="846" t="s">
        <v>10446</v>
      </c>
      <c r="M312" s="846" t="s">
        <v>10447</v>
      </c>
      <c r="N312" s="883" t="s">
        <v>1751</v>
      </c>
      <c r="O312" s="865">
        <v>1</v>
      </c>
      <c r="P312" s="865"/>
    </row>
    <row r="313" spans="1:16" ht="153">
      <c r="A313" s="876">
        <v>309</v>
      </c>
      <c r="B313" s="877" t="s">
        <v>10438</v>
      </c>
      <c r="C313" s="865" t="s">
        <v>10448</v>
      </c>
      <c r="D313" s="846" t="s">
        <v>10449</v>
      </c>
      <c r="E313" s="879" t="s">
        <v>10450</v>
      </c>
      <c r="F313" s="846" t="s">
        <v>1751</v>
      </c>
      <c r="G313" s="865" t="s">
        <v>10451</v>
      </c>
      <c r="H313" s="865" t="s">
        <v>10452</v>
      </c>
      <c r="I313" s="846">
        <v>1</v>
      </c>
      <c r="J313" s="846"/>
      <c r="K313" s="846"/>
      <c r="L313" s="865" t="s">
        <v>10453</v>
      </c>
      <c r="M313" s="846" t="s">
        <v>10454</v>
      </c>
      <c r="N313" s="865" t="s">
        <v>1751</v>
      </c>
      <c r="O313" s="865"/>
      <c r="P313" s="865">
        <v>13</v>
      </c>
    </row>
    <row r="314" spans="1:16" ht="178.5">
      <c r="A314" s="876">
        <v>310</v>
      </c>
      <c r="B314" s="877" t="s">
        <v>10438</v>
      </c>
      <c r="C314" s="865" t="s">
        <v>10448</v>
      </c>
      <c r="D314" s="846" t="s">
        <v>10449</v>
      </c>
      <c r="E314" s="879" t="s">
        <v>10450</v>
      </c>
      <c r="F314" s="846" t="s">
        <v>1751</v>
      </c>
      <c r="G314" s="846" t="s">
        <v>10451</v>
      </c>
      <c r="H314" s="846" t="s">
        <v>10452</v>
      </c>
      <c r="I314" s="846"/>
      <c r="J314" s="846"/>
      <c r="K314" s="846">
        <v>1</v>
      </c>
      <c r="L314" s="865" t="s">
        <v>10455</v>
      </c>
      <c r="M314" s="865" t="s">
        <v>10454</v>
      </c>
      <c r="N314" s="865" t="s">
        <v>1751</v>
      </c>
      <c r="O314" s="865">
        <v>12</v>
      </c>
      <c r="P314" s="865"/>
    </row>
    <row r="315" spans="1:16" ht="51">
      <c r="A315" s="876">
        <v>311</v>
      </c>
      <c r="B315" s="877" t="s">
        <v>10456</v>
      </c>
      <c r="C315" s="865" t="s">
        <v>10457</v>
      </c>
      <c r="D315" s="846" t="s">
        <v>10458</v>
      </c>
      <c r="E315" s="879" t="s">
        <v>10459</v>
      </c>
      <c r="F315" s="846" t="s">
        <v>10460</v>
      </c>
      <c r="G315" s="846">
        <v>38</v>
      </c>
      <c r="H315" s="846" t="s">
        <v>10461</v>
      </c>
      <c r="I315" s="846">
        <v>1</v>
      </c>
      <c r="J315" s="846"/>
      <c r="K315" s="846"/>
      <c r="L315" s="865" t="s">
        <v>10462</v>
      </c>
      <c r="M315" s="865" t="s">
        <v>10463</v>
      </c>
      <c r="N315" s="865" t="s">
        <v>9828</v>
      </c>
      <c r="O315" s="865"/>
      <c r="P315" s="865">
        <v>1</v>
      </c>
    </row>
    <row r="316" spans="1:16" ht="51">
      <c r="A316" s="876">
        <v>312</v>
      </c>
      <c r="B316" s="877" t="s">
        <v>10456</v>
      </c>
      <c r="C316" s="865" t="s">
        <v>10457</v>
      </c>
      <c r="D316" s="846" t="s">
        <v>10458</v>
      </c>
      <c r="E316" s="879" t="s">
        <v>10459</v>
      </c>
      <c r="F316" s="846" t="s">
        <v>10460</v>
      </c>
      <c r="G316" s="846">
        <v>38</v>
      </c>
      <c r="H316" s="846"/>
      <c r="I316" s="846">
        <v>1</v>
      </c>
      <c r="J316" s="846"/>
      <c r="K316" s="846"/>
      <c r="L316" s="846" t="s">
        <v>3486</v>
      </c>
      <c r="M316" s="846" t="s">
        <v>10463</v>
      </c>
      <c r="N316" s="846" t="s">
        <v>9828</v>
      </c>
      <c r="O316" s="865">
        <v>1</v>
      </c>
      <c r="P316" s="865"/>
    </row>
    <row r="317" spans="1:16" ht="51">
      <c r="A317" s="876">
        <v>313</v>
      </c>
      <c r="B317" s="877" t="s">
        <v>10456</v>
      </c>
      <c r="C317" s="865" t="s">
        <v>10457</v>
      </c>
      <c r="D317" s="846" t="s">
        <v>10458</v>
      </c>
      <c r="E317" s="879" t="s">
        <v>10459</v>
      </c>
      <c r="F317" s="846" t="s">
        <v>10460</v>
      </c>
      <c r="G317" s="846">
        <v>38</v>
      </c>
      <c r="H317" s="846"/>
      <c r="I317" s="846">
        <v>1</v>
      </c>
      <c r="J317" s="846"/>
      <c r="K317" s="846"/>
      <c r="L317" s="846" t="s">
        <v>10462</v>
      </c>
      <c r="M317" s="846" t="s">
        <v>10464</v>
      </c>
      <c r="N317" s="846" t="s">
        <v>9828</v>
      </c>
      <c r="O317" s="865"/>
      <c r="P317" s="865">
        <v>1</v>
      </c>
    </row>
    <row r="318" spans="1:16" ht="51">
      <c r="A318" s="876">
        <v>314</v>
      </c>
      <c r="B318" s="877" t="s">
        <v>10456</v>
      </c>
      <c r="C318" s="865" t="s">
        <v>10457</v>
      </c>
      <c r="D318" s="846" t="s">
        <v>10458</v>
      </c>
      <c r="E318" s="879" t="s">
        <v>10459</v>
      </c>
      <c r="F318" s="846" t="s">
        <v>10460</v>
      </c>
      <c r="G318" s="846">
        <v>38</v>
      </c>
      <c r="H318" s="846"/>
      <c r="I318" s="846">
        <v>1</v>
      </c>
      <c r="J318" s="846"/>
      <c r="K318" s="846"/>
      <c r="L318" s="846" t="s">
        <v>10462</v>
      </c>
      <c r="M318" s="846" t="s">
        <v>10465</v>
      </c>
      <c r="N318" s="846" t="s">
        <v>9828</v>
      </c>
      <c r="O318" s="865"/>
      <c r="P318" s="865">
        <v>1</v>
      </c>
    </row>
    <row r="319" spans="1:16" ht="51">
      <c r="A319" s="876">
        <v>315</v>
      </c>
      <c r="B319" s="877" t="s">
        <v>10456</v>
      </c>
      <c r="C319" s="865" t="s">
        <v>10457</v>
      </c>
      <c r="D319" s="846" t="s">
        <v>10458</v>
      </c>
      <c r="E319" s="879" t="s">
        <v>10459</v>
      </c>
      <c r="F319" s="846" t="s">
        <v>10460</v>
      </c>
      <c r="G319" s="846">
        <v>38</v>
      </c>
      <c r="H319" s="846"/>
      <c r="I319" s="846">
        <v>1</v>
      </c>
      <c r="J319" s="846"/>
      <c r="K319" s="846"/>
      <c r="L319" s="846" t="s">
        <v>10462</v>
      </c>
      <c r="M319" s="846" t="s">
        <v>10466</v>
      </c>
      <c r="N319" s="846" t="s">
        <v>9828</v>
      </c>
      <c r="O319" s="865"/>
      <c r="P319" s="865">
        <v>1</v>
      </c>
    </row>
    <row r="320" spans="1:16" ht="51">
      <c r="A320" s="876">
        <v>316</v>
      </c>
      <c r="B320" s="877" t="s">
        <v>10456</v>
      </c>
      <c r="C320" s="865" t="s">
        <v>10457</v>
      </c>
      <c r="D320" s="846" t="s">
        <v>10458</v>
      </c>
      <c r="E320" s="879" t="s">
        <v>10459</v>
      </c>
      <c r="F320" s="846" t="s">
        <v>10460</v>
      </c>
      <c r="G320" s="846">
        <v>38</v>
      </c>
      <c r="H320" s="846"/>
      <c r="I320" s="846">
        <v>1</v>
      </c>
      <c r="J320" s="846"/>
      <c r="K320" s="846"/>
      <c r="L320" s="846" t="s">
        <v>3486</v>
      </c>
      <c r="M320" s="846" t="s">
        <v>10467</v>
      </c>
      <c r="N320" s="846" t="s">
        <v>9828</v>
      </c>
      <c r="O320" s="865">
        <v>1</v>
      </c>
      <c r="P320" s="865"/>
    </row>
    <row r="321" spans="1:16" ht="51">
      <c r="A321" s="876">
        <v>317</v>
      </c>
      <c r="B321" s="877" t="s">
        <v>10456</v>
      </c>
      <c r="C321" s="865" t="s">
        <v>10457</v>
      </c>
      <c r="D321" s="846" t="s">
        <v>10458</v>
      </c>
      <c r="E321" s="879" t="s">
        <v>10459</v>
      </c>
      <c r="F321" s="846" t="s">
        <v>10460</v>
      </c>
      <c r="G321" s="846">
        <v>38</v>
      </c>
      <c r="H321" s="846"/>
      <c r="I321" s="846">
        <v>1</v>
      </c>
      <c r="J321" s="846"/>
      <c r="K321" s="846"/>
      <c r="L321" s="846" t="s">
        <v>5272</v>
      </c>
      <c r="M321" s="846" t="s">
        <v>10468</v>
      </c>
      <c r="N321" s="846" t="s">
        <v>9828</v>
      </c>
      <c r="O321" s="865"/>
      <c r="P321" s="865">
        <v>1</v>
      </c>
    </row>
    <row r="322" spans="1:16" ht="51">
      <c r="A322" s="876">
        <v>318</v>
      </c>
      <c r="B322" s="877" t="s">
        <v>10456</v>
      </c>
      <c r="C322" s="865" t="s">
        <v>10457</v>
      </c>
      <c r="D322" s="846" t="s">
        <v>10458</v>
      </c>
      <c r="E322" s="879" t="s">
        <v>10459</v>
      </c>
      <c r="F322" s="846" t="s">
        <v>10460</v>
      </c>
      <c r="G322" s="846">
        <v>38</v>
      </c>
      <c r="H322" s="846"/>
      <c r="I322" s="846">
        <v>1</v>
      </c>
      <c r="J322" s="846"/>
      <c r="K322" s="846"/>
      <c r="L322" s="846" t="s">
        <v>5272</v>
      </c>
      <c r="M322" s="846" t="s">
        <v>10469</v>
      </c>
      <c r="N322" s="846" t="s">
        <v>9828</v>
      </c>
      <c r="O322" s="865"/>
      <c r="P322" s="865">
        <v>1</v>
      </c>
    </row>
    <row r="323" spans="1:16" ht="51">
      <c r="A323" s="876">
        <v>319</v>
      </c>
      <c r="B323" s="877" t="s">
        <v>10456</v>
      </c>
      <c r="C323" s="865" t="s">
        <v>10457</v>
      </c>
      <c r="D323" s="846" t="s">
        <v>10458</v>
      </c>
      <c r="E323" s="879" t="s">
        <v>10459</v>
      </c>
      <c r="F323" s="846" t="s">
        <v>10460</v>
      </c>
      <c r="G323" s="846">
        <v>38</v>
      </c>
      <c r="H323" s="846"/>
      <c r="I323" s="846">
        <v>1</v>
      </c>
      <c r="J323" s="846"/>
      <c r="K323" s="846"/>
      <c r="L323" s="846" t="s">
        <v>3486</v>
      </c>
      <c r="M323" s="846" t="s">
        <v>10470</v>
      </c>
      <c r="N323" s="846" t="s">
        <v>9828</v>
      </c>
      <c r="O323" s="865">
        <v>1</v>
      </c>
      <c r="P323" s="865"/>
    </row>
    <row r="324" spans="1:16" ht="51">
      <c r="A324" s="876">
        <v>320</v>
      </c>
      <c r="B324" s="877" t="s">
        <v>10456</v>
      </c>
      <c r="C324" s="865" t="s">
        <v>10457</v>
      </c>
      <c r="D324" s="846" t="s">
        <v>10458</v>
      </c>
      <c r="E324" s="879" t="s">
        <v>10459</v>
      </c>
      <c r="F324" s="846" t="s">
        <v>10460</v>
      </c>
      <c r="G324" s="846">
        <v>38</v>
      </c>
      <c r="H324" s="846"/>
      <c r="I324" s="846">
        <v>1</v>
      </c>
      <c r="J324" s="846"/>
      <c r="K324" s="846"/>
      <c r="L324" s="846" t="s">
        <v>10462</v>
      </c>
      <c r="M324" s="846" t="s">
        <v>10471</v>
      </c>
      <c r="N324" s="846" t="s">
        <v>9828</v>
      </c>
      <c r="O324" s="865"/>
      <c r="P324" s="865">
        <v>1</v>
      </c>
    </row>
    <row r="325" spans="1:16" ht="51">
      <c r="A325" s="876">
        <v>321</v>
      </c>
      <c r="B325" s="877" t="s">
        <v>10456</v>
      </c>
      <c r="C325" s="865" t="s">
        <v>10457</v>
      </c>
      <c r="D325" s="846" t="s">
        <v>10458</v>
      </c>
      <c r="E325" s="879" t="s">
        <v>10459</v>
      </c>
      <c r="F325" s="846" t="s">
        <v>10460</v>
      </c>
      <c r="G325" s="846">
        <v>38</v>
      </c>
      <c r="H325" s="846"/>
      <c r="I325" s="846">
        <v>1</v>
      </c>
      <c r="J325" s="846"/>
      <c r="K325" s="846"/>
      <c r="L325" s="846" t="s">
        <v>3486</v>
      </c>
      <c r="M325" s="846" t="s">
        <v>10472</v>
      </c>
      <c r="N325" s="846" t="s">
        <v>9828</v>
      </c>
      <c r="O325" s="865">
        <v>1</v>
      </c>
      <c r="P325" s="865"/>
    </row>
    <row r="326" spans="1:16" ht="51">
      <c r="A326" s="876">
        <v>322</v>
      </c>
      <c r="B326" s="877" t="s">
        <v>10456</v>
      </c>
      <c r="C326" s="865" t="s">
        <v>10457</v>
      </c>
      <c r="D326" s="846" t="s">
        <v>10458</v>
      </c>
      <c r="E326" s="879" t="s">
        <v>10459</v>
      </c>
      <c r="F326" s="846" t="s">
        <v>10460</v>
      </c>
      <c r="G326" s="846">
        <v>38</v>
      </c>
      <c r="H326" s="846"/>
      <c r="I326" s="846"/>
      <c r="J326" s="846">
        <v>1</v>
      </c>
      <c r="K326" s="846"/>
      <c r="L326" s="865" t="s">
        <v>3486</v>
      </c>
      <c r="M326" s="865" t="s">
        <v>10473</v>
      </c>
      <c r="N326" s="865" t="s">
        <v>9828</v>
      </c>
      <c r="O326" s="865">
        <v>1</v>
      </c>
      <c r="P326" s="865"/>
    </row>
    <row r="327" spans="1:16" ht="51">
      <c r="A327" s="876">
        <v>323</v>
      </c>
      <c r="B327" s="877" t="s">
        <v>10456</v>
      </c>
      <c r="C327" s="865" t="s">
        <v>10457</v>
      </c>
      <c r="D327" s="846" t="s">
        <v>10458</v>
      </c>
      <c r="E327" s="879" t="s">
        <v>10459</v>
      </c>
      <c r="F327" s="846" t="s">
        <v>10460</v>
      </c>
      <c r="G327" s="846">
        <v>38</v>
      </c>
      <c r="H327" s="846"/>
      <c r="I327" s="846"/>
      <c r="J327" s="846">
        <v>1</v>
      </c>
      <c r="K327" s="846"/>
      <c r="L327" s="865" t="s">
        <v>3486</v>
      </c>
      <c r="M327" s="865" t="s">
        <v>10474</v>
      </c>
      <c r="N327" s="865" t="s">
        <v>9828</v>
      </c>
      <c r="O327" s="865">
        <v>1</v>
      </c>
      <c r="P327" s="865"/>
    </row>
    <row r="328" spans="1:16" ht="51">
      <c r="A328" s="876">
        <v>324</v>
      </c>
      <c r="B328" s="877" t="s">
        <v>10456</v>
      </c>
      <c r="C328" s="865" t="s">
        <v>10457</v>
      </c>
      <c r="D328" s="846" t="s">
        <v>10458</v>
      </c>
      <c r="E328" s="879" t="s">
        <v>10459</v>
      </c>
      <c r="F328" s="846" t="s">
        <v>10460</v>
      </c>
      <c r="G328" s="846">
        <v>38</v>
      </c>
      <c r="H328" s="846"/>
      <c r="I328" s="846"/>
      <c r="J328" s="846">
        <v>1</v>
      </c>
      <c r="K328" s="846"/>
      <c r="L328" s="865" t="s">
        <v>5272</v>
      </c>
      <c r="M328" s="865" t="s">
        <v>10464</v>
      </c>
      <c r="N328" s="865" t="s">
        <v>9828</v>
      </c>
      <c r="O328" s="865"/>
      <c r="P328" s="865">
        <v>1</v>
      </c>
    </row>
    <row r="329" spans="1:16" ht="51">
      <c r="A329" s="876">
        <v>325</v>
      </c>
      <c r="B329" s="877" t="s">
        <v>10456</v>
      </c>
      <c r="C329" s="865" t="s">
        <v>10457</v>
      </c>
      <c r="D329" s="846" t="s">
        <v>10458</v>
      </c>
      <c r="E329" s="879" t="s">
        <v>10459</v>
      </c>
      <c r="F329" s="846" t="s">
        <v>10460</v>
      </c>
      <c r="G329" s="846">
        <v>38</v>
      </c>
      <c r="H329" s="846"/>
      <c r="I329" s="846"/>
      <c r="J329" s="846">
        <v>1</v>
      </c>
      <c r="K329" s="846"/>
      <c r="L329" s="865" t="s">
        <v>3486</v>
      </c>
      <c r="M329" s="865" t="s">
        <v>10464</v>
      </c>
      <c r="N329" s="865" t="s">
        <v>9828</v>
      </c>
      <c r="O329" s="865">
        <v>1</v>
      </c>
      <c r="P329" s="865"/>
    </row>
    <row r="330" spans="1:16" ht="51">
      <c r="A330" s="876">
        <v>326</v>
      </c>
      <c r="B330" s="877" t="s">
        <v>10456</v>
      </c>
      <c r="C330" s="865" t="s">
        <v>10457</v>
      </c>
      <c r="D330" s="846" t="s">
        <v>10458</v>
      </c>
      <c r="E330" s="879" t="s">
        <v>10459</v>
      </c>
      <c r="F330" s="846" t="s">
        <v>10460</v>
      </c>
      <c r="G330" s="846">
        <v>38</v>
      </c>
      <c r="H330" s="846"/>
      <c r="I330" s="846"/>
      <c r="J330" s="846">
        <v>1</v>
      </c>
      <c r="K330" s="846"/>
      <c r="L330" s="865" t="s">
        <v>3485</v>
      </c>
      <c r="M330" s="865" t="s">
        <v>10465</v>
      </c>
      <c r="N330" s="865" t="s">
        <v>1611</v>
      </c>
      <c r="O330" s="865">
        <v>1</v>
      </c>
      <c r="P330" s="865"/>
    </row>
    <row r="331" spans="1:16" ht="51">
      <c r="A331" s="876">
        <v>327</v>
      </c>
      <c r="B331" s="877" t="s">
        <v>10456</v>
      </c>
      <c r="C331" s="865" t="s">
        <v>10457</v>
      </c>
      <c r="D331" s="846" t="s">
        <v>10458</v>
      </c>
      <c r="E331" s="879" t="s">
        <v>10459</v>
      </c>
      <c r="F331" s="846" t="s">
        <v>10460</v>
      </c>
      <c r="G331" s="846">
        <v>38</v>
      </c>
      <c r="H331" s="846"/>
      <c r="I331" s="846"/>
      <c r="J331" s="846">
        <v>1</v>
      </c>
      <c r="K331" s="846"/>
      <c r="L331" s="846" t="s">
        <v>3486</v>
      </c>
      <c r="M331" s="846" t="s">
        <v>10475</v>
      </c>
      <c r="N331" s="846" t="s">
        <v>9828</v>
      </c>
      <c r="O331" s="865">
        <v>1</v>
      </c>
      <c r="P331" s="865"/>
    </row>
    <row r="332" spans="1:16" ht="51">
      <c r="A332" s="876">
        <v>328</v>
      </c>
      <c r="B332" s="877" t="s">
        <v>10456</v>
      </c>
      <c r="C332" s="865" t="s">
        <v>10457</v>
      </c>
      <c r="D332" s="846" t="s">
        <v>10458</v>
      </c>
      <c r="E332" s="879" t="s">
        <v>10459</v>
      </c>
      <c r="F332" s="846" t="s">
        <v>10460</v>
      </c>
      <c r="G332" s="846">
        <v>38</v>
      </c>
      <c r="H332" s="846"/>
      <c r="I332" s="846"/>
      <c r="J332" s="846">
        <v>1</v>
      </c>
      <c r="K332" s="846"/>
      <c r="L332" s="865" t="s">
        <v>10476</v>
      </c>
      <c r="M332" s="846" t="s">
        <v>10477</v>
      </c>
      <c r="N332" s="865" t="s">
        <v>1611</v>
      </c>
      <c r="O332" s="865"/>
      <c r="P332" s="865">
        <v>1</v>
      </c>
    </row>
    <row r="333" spans="1:16" ht="51">
      <c r="A333" s="876">
        <v>329</v>
      </c>
      <c r="B333" s="877" t="s">
        <v>10456</v>
      </c>
      <c r="C333" s="865" t="s">
        <v>10457</v>
      </c>
      <c r="D333" s="846" t="s">
        <v>10458</v>
      </c>
      <c r="E333" s="879" t="s">
        <v>10459</v>
      </c>
      <c r="F333" s="846" t="s">
        <v>10460</v>
      </c>
      <c r="G333" s="846">
        <v>38</v>
      </c>
      <c r="H333" s="846"/>
      <c r="I333" s="846"/>
      <c r="J333" s="846">
        <v>1</v>
      </c>
      <c r="K333" s="846"/>
      <c r="L333" s="846" t="s">
        <v>10462</v>
      </c>
      <c r="M333" s="846" t="s">
        <v>10472</v>
      </c>
      <c r="N333" s="846" t="s">
        <v>9828</v>
      </c>
      <c r="O333" s="865"/>
      <c r="P333" s="865">
        <v>1</v>
      </c>
    </row>
    <row r="334" spans="1:16" ht="51">
      <c r="A334" s="876">
        <v>330</v>
      </c>
      <c r="B334" s="877" t="s">
        <v>10456</v>
      </c>
      <c r="C334" s="865" t="s">
        <v>10457</v>
      </c>
      <c r="D334" s="846" t="s">
        <v>10458</v>
      </c>
      <c r="E334" s="879" t="s">
        <v>10459</v>
      </c>
      <c r="F334" s="846" t="s">
        <v>10460</v>
      </c>
      <c r="G334" s="846">
        <v>38</v>
      </c>
      <c r="H334" s="846"/>
      <c r="I334" s="846"/>
      <c r="J334" s="846">
        <v>1</v>
      </c>
      <c r="K334" s="846"/>
      <c r="L334" s="865" t="s">
        <v>3485</v>
      </c>
      <c r="M334" s="846" t="s">
        <v>10478</v>
      </c>
      <c r="N334" s="865" t="s">
        <v>1611</v>
      </c>
      <c r="O334" s="865">
        <v>1</v>
      </c>
      <c r="P334" s="865"/>
    </row>
    <row r="335" spans="1:16" ht="51">
      <c r="A335" s="876">
        <v>331</v>
      </c>
      <c r="B335" s="877" t="s">
        <v>10456</v>
      </c>
      <c r="C335" s="865" t="s">
        <v>10457</v>
      </c>
      <c r="D335" s="846" t="s">
        <v>10458</v>
      </c>
      <c r="E335" s="879" t="s">
        <v>10459</v>
      </c>
      <c r="F335" s="846" t="s">
        <v>10460</v>
      </c>
      <c r="G335" s="846">
        <v>38</v>
      </c>
      <c r="H335" s="846"/>
      <c r="I335" s="846"/>
      <c r="J335" s="846"/>
      <c r="K335" s="846">
        <v>1</v>
      </c>
      <c r="L335" s="865" t="s">
        <v>5272</v>
      </c>
      <c r="M335" s="865" t="s">
        <v>10463</v>
      </c>
      <c r="N335" s="865" t="s">
        <v>9828</v>
      </c>
      <c r="O335" s="865"/>
      <c r="P335" s="865">
        <v>1</v>
      </c>
    </row>
    <row r="336" spans="1:16" ht="51">
      <c r="A336" s="876">
        <v>332</v>
      </c>
      <c r="B336" s="877" t="s">
        <v>10456</v>
      </c>
      <c r="C336" s="865" t="s">
        <v>10457</v>
      </c>
      <c r="D336" s="846" t="s">
        <v>10458</v>
      </c>
      <c r="E336" s="879" t="s">
        <v>10459</v>
      </c>
      <c r="F336" s="846" t="s">
        <v>10460</v>
      </c>
      <c r="G336" s="846">
        <v>38</v>
      </c>
      <c r="H336" s="846"/>
      <c r="I336" s="846"/>
      <c r="J336" s="846"/>
      <c r="K336" s="846">
        <v>1</v>
      </c>
      <c r="L336" s="865" t="s">
        <v>10462</v>
      </c>
      <c r="M336" s="865" t="s">
        <v>10473</v>
      </c>
      <c r="N336" s="865" t="s">
        <v>9828</v>
      </c>
      <c r="O336" s="865"/>
      <c r="P336" s="865">
        <v>1</v>
      </c>
    </row>
    <row r="337" spans="1:16" ht="51">
      <c r="A337" s="876">
        <v>333</v>
      </c>
      <c r="B337" s="877" t="s">
        <v>10456</v>
      </c>
      <c r="C337" s="865" t="s">
        <v>10457</v>
      </c>
      <c r="D337" s="846" t="s">
        <v>10458</v>
      </c>
      <c r="E337" s="879" t="s">
        <v>10459</v>
      </c>
      <c r="F337" s="846" t="s">
        <v>10460</v>
      </c>
      <c r="G337" s="846">
        <v>38</v>
      </c>
      <c r="H337" s="846"/>
      <c r="I337" s="846"/>
      <c r="J337" s="846"/>
      <c r="K337" s="846">
        <v>1</v>
      </c>
      <c r="L337" s="865" t="s">
        <v>3485</v>
      </c>
      <c r="M337" s="865" t="s">
        <v>10464</v>
      </c>
      <c r="N337" s="865" t="s">
        <v>1611</v>
      </c>
      <c r="O337" s="865">
        <v>1</v>
      </c>
      <c r="P337" s="865"/>
    </row>
    <row r="338" spans="1:16" ht="51">
      <c r="A338" s="876">
        <v>334</v>
      </c>
      <c r="B338" s="877" t="s">
        <v>10456</v>
      </c>
      <c r="C338" s="865" t="s">
        <v>10457</v>
      </c>
      <c r="D338" s="846" t="s">
        <v>10458</v>
      </c>
      <c r="E338" s="879" t="s">
        <v>10459</v>
      </c>
      <c r="F338" s="846" t="s">
        <v>10460</v>
      </c>
      <c r="G338" s="846">
        <v>38</v>
      </c>
      <c r="H338" s="846"/>
      <c r="I338" s="846"/>
      <c r="J338" s="846"/>
      <c r="K338" s="846">
        <v>1</v>
      </c>
      <c r="L338" s="865" t="s">
        <v>5272</v>
      </c>
      <c r="M338" s="865" t="s">
        <v>10465</v>
      </c>
      <c r="N338" s="865" t="s">
        <v>9828</v>
      </c>
      <c r="O338" s="865"/>
      <c r="P338" s="865">
        <v>1</v>
      </c>
    </row>
    <row r="339" spans="1:16" ht="51">
      <c r="A339" s="876">
        <v>335</v>
      </c>
      <c r="B339" s="877" t="s">
        <v>10456</v>
      </c>
      <c r="C339" s="865" t="s">
        <v>10457</v>
      </c>
      <c r="D339" s="846" t="s">
        <v>10458</v>
      </c>
      <c r="E339" s="879" t="s">
        <v>10459</v>
      </c>
      <c r="F339" s="846" t="s">
        <v>10460</v>
      </c>
      <c r="G339" s="846">
        <v>38</v>
      </c>
      <c r="H339" s="846"/>
      <c r="I339" s="846"/>
      <c r="J339" s="846"/>
      <c r="K339" s="846">
        <v>1</v>
      </c>
      <c r="L339" s="865" t="s">
        <v>10479</v>
      </c>
      <c r="M339" s="865" t="s">
        <v>10465</v>
      </c>
      <c r="N339" s="865" t="s">
        <v>1611</v>
      </c>
      <c r="O339" s="865">
        <v>1</v>
      </c>
      <c r="P339" s="865"/>
    </row>
    <row r="340" spans="1:16" ht="51">
      <c r="A340" s="876">
        <v>336</v>
      </c>
      <c r="B340" s="877" t="s">
        <v>10456</v>
      </c>
      <c r="C340" s="865" t="s">
        <v>10457</v>
      </c>
      <c r="D340" s="846" t="s">
        <v>10458</v>
      </c>
      <c r="E340" s="879" t="s">
        <v>10459</v>
      </c>
      <c r="F340" s="846" t="s">
        <v>10460</v>
      </c>
      <c r="G340" s="846">
        <v>38</v>
      </c>
      <c r="H340" s="846"/>
      <c r="I340" s="846"/>
      <c r="J340" s="846"/>
      <c r="K340" s="846">
        <v>1</v>
      </c>
      <c r="L340" s="865" t="s">
        <v>3485</v>
      </c>
      <c r="M340" s="865" t="s">
        <v>10467</v>
      </c>
      <c r="N340" s="865" t="s">
        <v>1611</v>
      </c>
      <c r="O340" s="865">
        <v>1</v>
      </c>
      <c r="P340" s="865"/>
    </row>
    <row r="341" spans="1:16" ht="51">
      <c r="A341" s="876">
        <v>337</v>
      </c>
      <c r="B341" s="877" t="s">
        <v>10456</v>
      </c>
      <c r="C341" s="865" t="s">
        <v>10457</v>
      </c>
      <c r="D341" s="846" t="s">
        <v>10458</v>
      </c>
      <c r="E341" s="879" t="s">
        <v>10459</v>
      </c>
      <c r="F341" s="846" t="s">
        <v>10460</v>
      </c>
      <c r="G341" s="846">
        <v>38</v>
      </c>
      <c r="H341" s="846"/>
      <c r="I341" s="846"/>
      <c r="J341" s="846"/>
      <c r="K341" s="846">
        <v>1</v>
      </c>
      <c r="L341" s="865" t="s">
        <v>10476</v>
      </c>
      <c r="M341" s="846" t="s">
        <v>10478</v>
      </c>
      <c r="N341" s="865" t="s">
        <v>1611</v>
      </c>
      <c r="O341" s="865"/>
      <c r="P341" s="865">
        <v>1</v>
      </c>
    </row>
    <row r="342" spans="1:16" ht="51">
      <c r="A342" s="876">
        <v>338</v>
      </c>
      <c r="B342" s="877" t="s">
        <v>10456</v>
      </c>
      <c r="C342" s="865" t="s">
        <v>10457</v>
      </c>
      <c r="D342" s="846" t="s">
        <v>10458</v>
      </c>
      <c r="E342" s="879" t="s">
        <v>10459</v>
      </c>
      <c r="F342" s="846" t="s">
        <v>10460</v>
      </c>
      <c r="G342" s="846">
        <v>38</v>
      </c>
      <c r="H342" s="846"/>
      <c r="I342" s="846"/>
      <c r="J342" s="846"/>
      <c r="K342" s="846">
        <v>1</v>
      </c>
      <c r="L342" s="846" t="s">
        <v>10462</v>
      </c>
      <c r="M342" s="846" t="s">
        <v>10478</v>
      </c>
      <c r="N342" s="846" t="s">
        <v>9828</v>
      </c>
      <c r="O342" s="865"/>
      <c r="P342" s="865">
        <v>1</v>
      </c>
    </row>
    <row r="343" spans="1:16" ht="51">
      <c r="A343" s="876">
        <v>339</v>
      </c>
      <c r="B343" s="877" t="s">
        <v>10456</v>
      </c>
      <c r="C343" s="865" t="s">
        <v>10457</v>
      </c>
      <c r="D343" s="846" t="s">
        <v>10458</v>
      </c>
      <c r="E343" s="879" t="s">
        <v>10459</v>
      </c>
      <c r="F343" s="846" t="s">
        <v>10460</v>
      </c>
      <c r="G343" s="846">
        <v>38</v>
      </c>
      <c r="H343" s="846"/>
      <c r="I343" s="846"/>
      <c r="J343" s="846"/>
      <c r="K343" s="846">
        <v>1</v>
      </c>
      <c r="L343" s="865" t="s">
        <v>10479</v>
      </c>
      <c r="M343" s="846" t="s">
        <v>10478</v>
      </c>
      <c r="N343" s="865" t="s">
        <v>1611</v>
      </c>
      <c r="O343" s="865">
        <v>1</v>
      </c>
      <c r="P343" s="865"/>
    </row>
    <row r="344" spans="1:16" ht="51">
      <c r="A344" s="876">
        <v>340</v>
      </c>
      <c r="B344" s="877" t="s">
        <v>10456</v>
      </c>
      <c r="C344" s="865" t="s">
        <v>10457</v>
      </c>
      <c r="D344" s="846" t="s">
        <v>10458</v>
      </c>
      <c r="E344" s="879" t="s">
        <v>10459</v>
      </c>
      <c r="F344" s="846" t="s">
        <v>10460</v>
      </c>
      <c r="G344" s="846">
        <v>38</v>
      </c>
      <c r="H344" s="846"/>
      <c r="I344" s="846">
        <v>1</v>
      </c>
      <c r="J344" s="846"/>
      <c r="K344" s="846"/>
      <c r="L344" s="846" t="s">
        <v>10480</v>
      </c>
      <c r="M344" s="846" t="s">
        <v>10481</v>
      </c>
      <c r="N344" s="846"/>
      <c r="O344" s="865">
        <v>2</v>
      </c>
      <c r="P344" s="865"/>
    </row>
    <row r="345" spans="1:16" ht="51">
      <c r="A345" s="876">
        <v>341</v>
      </c>
      <c r="B345" s="877" t="s">
        <v>10456</v>
      </c>
      <c r="C345" s="865" t="s">
        <v>10457</v>
      </c>
      <c r="D345" s="846" t="s">
        <v>10458</v>
      </c>
      <c r="E345" s="879" t="s">
        <v>10459</v>
      </c>
      <c r="F345" s="846" t="s">
        <v>10460</v>
      </c>
      <c r="G345" s="846">
        <v>38</v>
      </c>
      <c r="H345" s="846"/>
      <c r="I345" s="846"/>
      <c r="J345" s="846">
        <v>1</v>
      </c>
      <c r="K345" s="846"/>
      <c r="L345" s="846" t="s">
        <v>10480</v>
      </c>
      <c r="M345" s="846" t="s">
        <v>10482</v>
      </c>
      <c r="N345" s="846" t="s">
        <v>1611</v>
      </c>
      <c r="O345" s="865">
        <v>2</v>
      </c>
      <c r="P345" s="865"/>
    </row>
    <row r="346" spans="1:16" ht="51">
      <c r="A346" s="876">
        <v>342</v>
      </c>
      <c r="B346" s="877" t="s">
        <v>10456</v>
      </c>
      <c r="C346" s="865" t="s">
        <v>10457</v>
      </c>
      <c r="D346" s="846" t="s">
        <v>10458</v>
      </c>
      <c r="E346" s="879" t="s">
        <v>10459</v>
      </c>
      <c r="F346" s="846" t="s">
        <v>10460</v>
      </c>
      <c r="G346" s="846">
        <v>38</v>
      </c>
      <c r="H346" s="846"/>
      <c r="I346" s="846"/>
      <c r="J346" s="846">
        <v>1</v>
      </c>
      <c r="K346" s="846"/>
      <c r="L346" s="865" t="s">
        <v>10483</v>
      </c>
      <c r="M346" s="865" t="s">
        <v>10484</v>
      </c>
      <c r="N346" s="865" t="s">
        <v>1611</v>
      </c>
      <c r="O346" s="865">
        <v>1</v>
      </c>
      <c r="P346" s="865"/>
    </row>
    <row r="347" spans="1:16" ht="51">
      <c r="A347" s="876">
        <v>343</v>
      </c>
      <c r="B347" s="877" t="s">
        <v>10456</v>
      </c>
      <c r="C347" s="865" t="s">
        <v>10457</v>
      </c>
      <c r="D347" s="846" t="s">
        <v>10458</v>
      </c>
      <c r="E347" s="879" t="s">
        <v>10459</v>
      </c>
      <c r="F347" s="846" t="s">
        <v>10460</v>
      </c>
      <c r="G347" s="846">
        <v>38</v>
      </c>
      <c r="H347" s="846"/>
      <c r="I347" s="846"/>
      <c r="J347" s="846"/>
      <c r="K347" s="846">
        <v>1</v>
      </c>
      <c r="L347" s="865" t="s">
        <v>10485</v>
      </c>
      <c r="M347" s="865" t="s">
        <v>10482</v>
      </c>
      <c r="N347" s="865" t="s">
        <v>1611</v>
      </c>
      <c r="O347" s="865"/>
      <c r="P347" s="865">
        <v>2</v>
      </c>
    </row>
    <row r="348" spans="1:16" ht="51">
      <c r="A348" s="876">
        <v>344</v>
      </c>
      <c r="B348" s="877" t="s">
        <v>10456</v>
      </c>
      <c r="C348" s="865" t="s">
        <v>10457</v>
      </c>
      <c r="D348" s="846" t="s">
        <v>10458</v>
      </c>
      <c r="E348" s="879" t="s">
        <v>10459</v>
      </c>
      <c r="F348" s="846" t="s">
        <v>10460</v>
      </c>
      <c r="G348" s="846">
        <v>38</v>
      </c>
      <c r="H348" s="846"/>
      <c r="I348" s="846"/>
      <c r="J348" s="846"/>
      <c r="K348" s="846">
        <v>1</v>
      </c>
      <c r="L348" s="865" t="s">
        <v>10485</v>
      </c>
      <c r="M348" s="865" t="s">
        <v>10486</v>
      </c>
      <c r="N348" s="865" t="s">
        <v>1611</v>
      </c>
      <c r="O348" s="865"/>
      <c r="P348" s="865">
        <v>2</v>
      </c>
    </row>
    <row r="349" spans="1:16" ht="51">
      <c r="A349" s="876">
        <v>345</v>
      </c>
      <c r="B349" s="877" t="s">
        <v>10456</v>
      </c>
      <c r="C349" s="865" t="s">
        <v>10457</v>
      </c>
      <c r="D349" s="846" t="s">
        <v>10458</v>
      </c>
      <c r="E349" s="879" t="s">
        <v>10459</v>
      </c>
      <c r="F349" s="846" t="s">
        <v>10460</v>
      </c>
      <c r="G349" s="846">
        <v>38</v>
      </c>
      <c r="H349" s="846"/>
      <c r="I349" s="846"/>
      <c r="J349" s="846"/>
      <c r="K349" s="846">
        <v>1</v>
      </c>
      <c r="L349" s="865" t="s">
        <v>10485</v>
      </c>
      <c r="M349" s="865" t="s">
        <v>10487</v>
      </c>
      <c r="N349" s="865" t="s">
        <v>1611</v>
      </c>
      <c r="O349" s="865"/>
      <c r="P349" s="865">
        <v>2</v>
      </c>
    </row>
    <row r="350" spans="1:16" ht="51">
      <c r="A350" s="876">
        <v>346</v>
      </c>
      <c r="B350" s="877" t="s">
        <v>10456</v>
      </c>
      <c r="C350" s="865" t="s">
        <v>10457</v>
      </c>
      <c r="D350" s="846" t="s">
        <v>10458</v>
      </c>
      <c r="E350" s="879" t="s">
        <v>10459</v>
      </c>
      <c r="F350" s="846" t="s">
        <v>10460</v>
      </c>
      <c r="G350" s="846">
        <v>38</v>
      </c>
      <c r="H350" s="846"/>
      <c r="I350" s="846"/>
      <c r="J350" s="846"/>
      <c r="K350" s="846">
        <v>1</v>
      </c>
      <c r="L350" s="865" t="s">
        <v>10488</v>
      </c>
      <c r="M350" s="865" t="s">
        <v>10484</v>
      </c>
      <c r="N350" s="865" t="s">
        <v>1611</v>
      </c>
      <c r="O350" s="865"/>
      <c r="P350" s="865">
        <v>1</v>
      </c>
    </row>
    <row r="351" spans="1:16" ht="51">
      <c r="A351" s="876">
        <v>347</v>
      </c>
      <c r="B351" s="877" t="s">
        <v>10456</v>
      </c>
      <c r="C351" s="865" t="s">
        <v>10457</v>
      </c>
      <c r="D351" s="846" t="s">
        <v>10458</v>
      </c>
      <c r="E351" s="879" t="s">
        <v>10459</v>
      </c>
      <c r="F351" s="846" t="s">
        <v>10460</v>
      </c>
      <c r="G351" s="846">
        <v>38</v>
      </c>
      <c r="H351" s="846"/>
      <c r="I351" s="846"/>
      <c r="J351" s="846"/>
      <c r="K351" s="846">
        <v>1</v>
      </c>
      <c r="L351" s="865" t="s">
        <v>10489</v>
      </c>
      <c r="M351" s="865" t="s">
        <v>10484</v>
      </c>
      <c r="N351" s="865" t="s">
        <v>1611</v>
      </c>
      <c r="O351" s="865"/>
      <c r="P351" s="865">
        <v>1</v>
      </c>
    </row>
    <row r="352" spans="1:16" ht="25.5">
      <c r="A352" s="876">
        <v>348</v>
      </c>
      <c r="B352" s="877" t="s">
        <v>10456</v>
      </c>
      <c r="C352" s="865" t="s">
        <v>10490</v>
      </c>
      <c r="D352" s="846" t="s">
        <v>9916</v>
      </c>
      <c r="E352" s="879" t="s">
        <v>10491</v>
      </c>
      <c r="F352" s="846" t="s">
        <v>1611</v>
      </c>
      <c r="G352" s="846">
        <v>9</v>
      </c>
      <c r="H352" s="846"/>
      <c r="I352" s="846"/>
      <c r="J352" s="846"/>
      <c r="K352" s="846">
        <v>1</v>
      </c>
      <c r="L352" s="846" t="s">
        <v>10492</v>
      </c>
      <c r="M352" s="846" t="s">
        <v>10493</v>
      </c>
      <c r="N352" s="846" t="s">
        <v>1611</v>
      </c>
      <c r="O352" s="865">
        <v>2</v>
      </c>
      <c r="P352" s="865"/>
    </row>
    <row r="353" spans="1:16" ht="25.5">
      <c r="A353" s="876">
        <v>349</v>
      </c>
      <c r="B353" s="877" t="s">
        <v>10494</v>
      </c>
      <c r="C353" s="865" t="s">
        <v>10495</v>
      </c>
      <c r="D353" s="846" t="s">
        <v>10496</v>
      </c>
      <c r="E353" s="879" t="s">
        <v>10497</v>
      </c>
      <c r="F353" s="846" t="s">
        <v>10498</v>
      </c>
      <c r="G353" s="846">
        <v>40</v>
      </c>
      <c r="H353" s="846"/>
      <c r="I353" s="846">
        <v>1</v>
      </c>
      <c r="J353" s="846"/>
      <c r="K353" s="846"/>
      <c r="L353" s="846" t="s">
        <v>10499</v>
      </c>
      <c r="M353" s="846" t="s">
        <v>10500</v>
      </c>
      <c r="N353" s="846" t="s">
        <v>1751</v>
      </c>
      <c r="O353" s="865"/>
      <c r="P353" s="865">
        <v>1</v>
      </c>
    </row>
    <row r="354" spans="1:16" ht="25.5">
      <c r="A354" s="876">
        <v>350</v>
      </c>
      <c r="B354" s="877" t="s">
        <v>10494</v>
      </c>
      <c r="C354" s="865" t="s">
        <v>10495</v>
      </c>
      <c r="D354" s="846" t="s">
        <v>10496</v>
      </c>
      <c r="E354" s="879" t="s">
        <v>10497</v>
      </c>
      <c r="F354" s="846" t="s">
        <v>10498</v>
      </c>
      <c r="G354" s="846">
        <v>40</v>
      </c>
      <c r="H354" s="846"/>
      <c r="I354" s="846">
        <v>1</v>
      </c>
      <c r="J354" s="846"/>
      <c r="K354" s="846"/>
      <c r="L354" s="846" t="s">
        <v>10501</v>
      </c>
      <c r="M354" s="846" t="s">
        <v>10502</v>
      </c>
      <c r="N354" s="846" t="s">
        <v>255</v>
      </c>
      <c r="O354" s="865"/>
      <c r="P354" s="865">
        <v>1</v>
      </c>
    </row>
    <row r="355" spans="1:16" ht="25.5">
      <c r="A355" s="876">
        <v>351</v>
      </c>
      <c r="B355" s="877" t="s">
        <v>10494</v>
      </c>
      <c r="C355" s="865" t="s">
        <v>10495</v>
      </c>
      <c r="D355" s="846" t="s">
        <v>10496</v>
      </c>
      <c r="E355" s="879" t="s">
        <v>10497</v>
      </c>
      <c r="F355" s="846" t="s">
        <v>10498</v>
      </c>
      <c r="G355" s="846">
        <v>40</v>
      </c>
      <c r="H355" s="846"/>
      <c r="I355" s="846"/>
      <c r="J355" s="846">
        <v>1</v>
      </c>
      <c r="K355" s="846"/>
      <c r="L355" s="865" t="s">
        <v>3491</v>
      </c>
      <c r="M355" s="846" t="s">
        <v>10503</v>
      </c>
      <c r="N355" s="865" t="s">
        <v>1751</v>
      </c>
      <c r="O355" s="865"/>
      <c r="P355" s="865">
        <v>1</v>
      </c>
    </row>
    <row r="356" spans="1:16" ht="25.5">
      <c r="A356" s="876">
        <v>352</v>
      </c>
      <c r="B356" s="877" t="s">
        <v>10494</v>
      </c>
      <c r="C356" s="865" t="s">
        <v>10495</v>
      </c>
      <c r="D356" s="846" t="s">
        <v>10496</v>
      </c>
      <c r="E356" s="879" t="s">
        <v>10497</v>
      </c>
      <c r="F356" s="846" t="s">
        <v>10498</v>
      </c>
      <c r="G356" s="846">
        <v>40</v>
      </c>
      <c r="H356" s="846"/>
      <c r="I356" s="846"/>
      <c r="J356" s="846"/>
      <c r="K356" s="846">
        <v>1</v>
      </c>
      <c r="L356" s="865" t="s">
        <v>10504</v>
      </c>
      <c r="M356" s="865" t="s">
        <v>10505</v>
      </c>
      <c r="N356" s="865" t="s">
        <v>255</v>
      </c>
      <c r="O356" s="865"/>
      <c r="P356" s="865">
        <v>1</v>
      </c>
    </row>
    <row r="357" spans="1:16" ht="25.5">
      <c r="A357" s="876">
        <v>353</v>
      </c>
      <c r="B357" s="877" t="s">
        <v>10494</v>
      </c>
      <c r="C357" s="865" t="s">
        <v>10506</v>
      </c>
      <c r="D357" s="846" t="s">
        <v>10496</v>
      </c>
      <c r="E357" s="879" t="s">
        <v>10497</v>
      </c>
      <c r="F357" s="846" t="s">
        <v>10498</v>
      </c>
      <c r="G357" s="846">
        <v>40</v>
      </c>
      <c r="H357" s="846"/>
      <c r="I357" s="846">
        <v>1</v>
      </c>
      <c r="J357" s="846"/>
      <c r="K357" s="846"/>
      <c r="L357" s="846" t="s">
        <v>10501</v>
      </c>
      <c r="M357" s="846" t="s">
        <v>1533</v>
      </c>
      <c r="N357" s="846" t="s">
        <v>10507</v>
      </c>
      <c r="O357" s="865"/>
      <c r="P357" s="865">
        <v>1</v>
      </c>
    </row>
    <row r="358" spans="1:16" ht="25.5">
      <c r="A358" s="876">
        <v>354</v>
      </c>
      <c r="B358" s="877" t="s">
        <v>10494</v>
      </c>
      <c r="C358" s="865" t="s">
        <v>10506</v>
      </c>
      <c r="D358" s="846" t="s">
        <v>10496</v>
      </c>
      <c r="E358" s="879" t="s">
        <v>10497</v>
      </c>
      <c r="F358" s="846" t="s">
        <v>10498</v>
      </c>
      <c r="G358" s="846">
        <v>40</v>
      </c>
      <c r="H358" s="846"/>
      <c r="I358" s="846"/>
      <c r="J358" s="846">
        <v>1</v>
      </c>
      <c r="K358" s="846"/>
      <c r="L358" s="865" t="s">
        <v>10499</v>
      </c>
      <c r="M358" s="865" t="s">
        <v>1533</v>
      </c>
      <c r="N358" s="865" t="s">
        <v>10508</v>
      </c>
      <c r="O358" s="865"/>
      <c r="P358" s="865">
        <v>1</v>
      </c>
    </row>
    <row r="359" spans="1:16" ht="25.5">
      <c r="A359" s="876">
        <v>355</v>
      </c>
      <c r="B359" s="877" t="s">
        <v>10494</v>
      </c>
      <c r="C359" s="865" t="s">
        <v>10506</v>
      </c>
      <c r="D359" s="846" t="s">
        <v>10496</v>
      </c>
      <c r="E359" s="879" t="s">
        <v>10497</v>
      </c>
      <c r="F359" s="846" t="s">
        <v>10498</v>
      </c>
      <c r="G359" s="846">
        <v>40</v>
      </c>
      <c r="H359" s="846"/>
      <c r="I359" s="846"/>
      <c r="J359" s="846"/>
      <c r="K359" s="846">
        <v>1</v>
      </c>
      <c r="L359" s="865" t="s">
        <v>4842</v>
      </c>
      <c r="M359" s="865" t="s">
        <v>1533</v>
      </c>
      <c r="N359" s="865" t="s">
        <v>10509</v>
      </c>
      <c r="O359" s="865">
        <v>1</v>
      </c>
      <c r="P359" s="865"/>
    </row>
    <row r="360" spans="1:16" ht="25.5">
      <c r="A360" s="876">
        <v>356</v>
      </c>
      <c r="B360" s="877" t="s">
        <v>10494</v>
      </c>
      <c r="C360" s="865" t="s">
        <v>10510</v>
      </c>
      <c r="D360" s="846" t="s">
        <v>10511</v>
      </c>
      <c r="E360" s="879" t="s">
        <v>10512</v>
      </c>
      <c r="F360" s="846" t="s">
        <v>10513</v>
      </c>
      <c r="G360" s="846">
        <v>68</v>
      </c>
      <c r="H360" s="846"/>
      <c r="I360" s="846"/>
      <c r="J360" s="846">
        <v>1</v>
      </c>
      <c r="K360" s="846"/>
      <c r="L360" s="865" t="s">
        <v>10514</v>
      </c>
      <c r="M360" s="865"/>
      <c r="N360" s="865" t="s">
        <v>255</v>
      </c>
      <c r="O360" s="865">
        <v>1</v>
      </c>
      <c r="P360" s="865"/>
    </row>
    <row r="361" spans="1:16" ht="63.75">
      <c r="A361" s="876">
        <v>357</v>
      </c>
      <c r="B361" s="877" t="s">
        <v>10494</v>
      </c>
      <c r="C361" s="865" t="s">
        <v>10515</v>
      </c>
      <c r="D361" s="846" t="s">
        <v>10516</v>
      </c>
      <c r="E361" s="879" t="s">
        <v>10517</v>
      </c>
      <c r="F361" s="846" t="s">
        <v>4217</v>
      </c>
      <c r="G361" s="846">
        <v>23</v>
      </c>
      <c r="H361" s="846"/>
      <c r="I361" s="846">
        <v>1</v>
      </c>
      <c r="J361" s="846"/>
      <c r="K361" s="846"/>
      <c r="L361" s="846" t="s">
        <v>10518</v>
      </c>
      <c r="M361" s="846" t="s">
        <v>10519</v>
      </c>
      <c r="N361" s="846" t="s">
        <v>4217</v>
      </c>
      <c r="O361" s="846">
        <v>2</v>
      </c>
      <c r="P361" s="846">
        <v>3</v>
      </c>
    </row>
    <row r="362" spans="1:16" ht="25.5">
      <c r="A362" s="876">
        <v>358</v>
      </c>
      <c r="B362" s="877" t="s">
        <v>10494</v>
      </c>
      <c r="C362" s="865" t="s">
        <v>10515</v>
      </c>
      <c r="D362" s="846" t="s">
        <v>10516</v>
      </c>
      <c r="E362" s="879" t="s">
        <v>10517</v>
      </c>
      <c r="F362" s="846" t="s">
        <v>4217</v>
      </c>
      <c r="G362" s="846">
        <v>23</v>
      </c>
      <c r="H362" s="846"/>
      <c r="I362" s="846">
        <v>1</v>
      </c>
      <c r="J362" s="846"/>
      <c r="K362" s="846"/>
      <c r="L362" s="846" t="s">
        <v>10520</v>
      </c>
      <c r="M362" s="846" t="s">
        <v>1533</v>
      </c>
      <c r="N362" s="846" t="s">
        <v>4217</v>
      </c>
      <c r="O362" s="846"/>
      <c r="P362" s="846">
        <v>1</v>
      </c>
    </row>
    <row r="363" spans="1:16" ht="25.5">
      <c r="A363" s="876">
        <v>359</v>
      </c>
      <c r="B363" s="877" t="s">
        <v>10494</v>
      </c>
      <c r="C363" s="865" t="s">
        <v>10515</v>
      </c>
      <c r="D363" s="846" t="s">
        <v>10516</v>
      </c>
      <c r="E363" s="879" t="s">
        <v>10517</v>
      </c>
      <c r="F363" s="846" t="s">
        <v>4217</v>
      </c>
      <c r="G363" s="846">
        <v>23</v>
      </c>
      <c r="H363" s="846"/>
      <c r="I363" s="846">
        <v>1</v>
      </c>
      <c r="J363" s="846"/>
      <c r="K363" s="846"/>
      <c r="L363" s="846" t="s">
        <v>6431</v>
      </c>
      <c r="M363" s="846" t="s">
        <v>1533</v>
      </c>
      <c r="N363" s="846" t="s">
        <v>4217</v>
      </c>
      <c r="O363" s="846"/>
      <c r="P363" s="846">
        <v>1</v>
      </c>
    </row>
    <row r="364" spans="1:16" ht="25.5">
      <c r="A364" s="876">
        <v>360</v>
      </c>
      <c r="B364" s="877" t="s">
        <v>10494</v>
      </c>
      <c r="C364" s="865" t="s">
        <v>10515</v>
      </c>
      <c r="D364" s="846" t="s">
        <v>10516</v>
      </c>
      <c r="E364" s="879" t="s">
        <v>10517</v>
      </c>
      <c r="F364" s="846" t="s">
        <v>4217</v>
      </c>
      <c r="G364" s="846">
        <v>23</v>
      </c>
      <c r="H364" s="846"/>
      <c r="I364" s="846"/>
      <c r="J364" s="846">
        <v>1</v>
      </c>
      <c r="K364" s="846"/>
      <c r="L364" s="846" t="s">
        <v>10521</v>
      </c>
      <c r="M364" s="846" t="s">
        <v>1533</v>
      </c>
      <c r="N364" s="846" t="s">
        <v>4217</v>
      </c>
      <c r="O364" s="846"/>
      <c r="P364" s="846">
        <v>1</v>
      </c>
    </row>
    <row r="365" spans="1:16" ht="25.5">
      <c r="A365" s="876">
        <v>361</v>
      </c>
      <c r="B365" s="877" t="s">
        <v>10494</v>
      </c>
      <c r="C365" s="865" t="s">
        <v>10515</v>
      </c>
      <c r="D365" s="846" t="s">
        <v>10516</v>
      </c>
      <c r="E365" s="879" t="s">
        <v>10517</v>
      </c>
      <c r="F365" s="846" t="s">
        <v>4217</v>
      </c>
      <c r="G365" s="846">
        <v>23</v>
      </c>
      <c r="H365" s="846"/>
      <c r="I365" s="846"/>
      <c r="J365" s="846">
        <v>1</v>
      </c>
      <c r="K365" s="846"/>
      <c r="L365" s="846" t="s">
        <v>4523</v>
      </c>
      <c r="M365" s="846" t="s">
        <v>1533</v>
      </c>
      <c r="N365" s="846" t="s">
        <v>4217</v>
      </c>
      <c r="O365" s="846"/>
      <c r="P365" s="846">
        <v>1</v>
      </c>
    </row>
    <row r="366" spans="1:16" ht="38.25">
      <c r="A366" s="876">
        <v>362</v>
      </c>
      <c r="B366" s="877" t="s">
        <v>10522</v>
      </c>
      <c r="C366" s="865" t="s">
        <v>10523</v>
      </c>
      <c r="D366" s="846" t="s">
        <v>10105</v>
      </c>
      <c r="E366" s="879" t="s">
        <v>10524</v>
      </c>
      <c r="F366" s="846" t="s">
        <v>10525</v>
      </c>
      <c r="G366" s="846">
        <v>27</v>
      </c>
      <c r="H366" s="846"/>
      <c r="I366" s="846">
        <v>1</v>
      </c>
      <c r="J366" s="846"/>
      <c r="K366" s="846"/>
      <c r="L366" s="846" t="s">
        <v>10526</v>
      </c>
      <c r="M366" s="846" t="s">
        <v>10527</v>
      </c>
      <c r="N366" s="846" t="s">
        <v>1640</v>
      </c>
      <c r="O366" s="865"/>
      <c r="P366" s="865">
        <v>1</v>
      </c>
    </row>
    <row r="367" spans="1:16" ht="38.25">
      <c r="A367" s="876">
        <v>363</v>
      </c>
      <c r="B367" s="877" t="s">
        <v>10522</v>
      </c>
      <c r="C367" s="865" t="s">
        <v>10523</v>
      </c>
      <c r="D367" s="846" t="s">
        <v>10105</v>
      </c>
      <c r="E367" s="879" t="s">
        <v>10524</v>
      </c>
      <c r="F367" s="846" t="s">
        <v>10525</v>
      </c>
      <c r="G367" s="846">
        <v>27</v>
      </c>
      <c r="H367" s="846"/>
      <c r="I367" s="846">
        <v>1</v>
      </c>
      <c r="J367" s="846"/>
      <c r="K367" s="846"/>
      <c r="L367" s="846" t="s">
        <v>10528</v>
      </c>
      <c r="M367" s="846" t="s">
        <v>5279</v>
      </c>
      <c r="N367" s="846" t="s">
        <v>1640</v>
      </c>
      <c r="O367" s="865"/>
      <c r="P367" s="865">
        <v>1</v>
      </c>
    </row>
    <row r="368" spans="1:16" ht="38.25">
      <c r="A368" s="876">
        <v>364</v>
      </c>
      <c r="B368" s="877" t="s">
        <v>10522</v>
      </c>
      <c r="C368" s="865" t="s">
        <v>10523</v>
      </c>
      <c r="D368" s="846" t="s">
        <v>10105</v>
      </c>
      <c r="E368" s="879" t="s">
        <v>10524</v>
      </c>
      <c r="F368" s="846" t="s">
        <v>10525</v>
      </c>
      <c r="G368" s="846">
        <v>27</v>
      </c>
      <c r="H368" s="846"/>
      <c r="I368" s="846">
        <v>1</v>
      </c>
      <c r="J368" s="846"/>
      <c r="K368" s="846"/>
      <c r="L368" s="846" t="s">
        <v>10529</v>
      </c>
      <c r="M368" s="846" t="s">
        <v>5279</v>
      </c>
      <c r="N368" s="846" t="s">
        <v>1640</v>
      </c>
      <c r="O368" s="865">
        <v>1</v>
      </c>
      <c r="P368" s="865"/>
    </row>
    <row r="369" spans="1:16" ht="38.25">
      <c r="A369" s="876">
        <v>365</v>
      </c>
      <c r="B369" s="877" t="s">
        <v>10522</v>
      </c>
      <c r="C369" s="865" t="s">
        <v>10523</v>
      </c>
      <c r="D369" s="846" t="s">
        <v>10105</v>
      </c>
      <c r="E369" s="879" t="s">
        <v>10524</v>
      </c>
      <c r="F369" s="846" t="s">
        <v>10525</v>
      </c>
      <c r="G369" s="846">
        <v>27</v>
      </c>
      <c r="H369" s="846"/>
      <c r="I369" s="846">
        <v>1</v>
      </c>
      <c r="J369" s="846"/>
      <c r="K369" s="846"/>
      <c r="L369" s="846" t="s">
        <v>10530</v>
      </c>
      <c r="M369" s="846" t="s">
        <v>10531</v>
      </c>
      <c r="N369" s="846" t="s">
        <v>1640</v>
      </c>
      <c r="O369" s="865"/>
      <c r="P369" s="865">
        <v>1</v>
      </c>
    </row>
    <row r="370" spans="1:16" ht="38.25">
      <c r="A370" s="876">
        <v>366</v>
      </c>
      <c r="B370" s="877" t="s">
        <v>10522</v>
      </c>
      <c r="C370" s="865" t="s">
        <v>10523</v>
      </c>
      <c r="D370" s="846" t="s">
        <v>10105</v>
      </c>
      <c r="E370" s="879" t="s">
        <v>10524</v>
      </c>
      <c r="F370" s="846" t="s">
        <v>10525</v>
      </c>
      <c r="G370" s="846">
        <v>27</v>
      </c>
      <c r="H370" s="846"/>
      <c r="I370" s="846">
        <v>1</v>
      </c>
      <c r="J370" s="846"/>
      <c r="K370" s="846"/>
      <c r="L370" s="846" t="s">
        <v>10529</v>
      </c>
      <c r="M370" s="846" t="s">
        <v>10531</v>
      </c>
      <c r="N370" s="846" t="s">
        <v>1640</v>
      </c>
      <c r="O370" s="865">
        <v>1</v>
      </c>
      <c r="P370" s="865"/>
    </row>
    <row r="371" spans="1:16" ht="38.25">
      <c r="A371" s="876">
        <v>367</v>
      </c>
      <c r="B371" s="877" t="s">
        <v>10522</v>
      </c>
      <c r="C371" s="865" t="s">
        <v>10523</v>
      </c>
      <c r="D371" s="846" t="s">
        <v>10105</v>
      </c>
      <c r="E371" s="879" t="s">
        <v>10524</v>
      </c>
      <c r="F371" s="846" t="s">
        <v>10525</v>
      </c>
      <c r="G371" s="846">
        <v>27</v>
      </c>
      <c r="H371" s="846"/>
      <c r="I371" s="846">
        <v>1</v>
      </c>
      <c r="J371" s="846"/>
      <c r="K371" s="846"/>
      <c r="L371" s="846" t="s">
        <v>10526</v>
      </c>
      <c r="M371" s="846" t="s">
        <v>10532</v>
      </c>
      <c r="N371" s="846" t="s">
        <v>1640</v>
      </c>
      <c r="O371" s="865"/>
      <c r="P371" s="865">
        <v>1</v>
      </c>
    </row>
    <row r="372" spans="1:16" ht="38.25">
      <c r="A372" s="876">
        <v>368</v>
      </c>
      <c r="B372" s="877" t="s">
        <v>10522</v>
      </c>
      <c r="C372" s="865" t="s">
        <v>10523</v>
      </c>
      <c r="D372" s="846" t="s">
        <v>10105</v>
      </c>
      <c r="E372" s="879" t="s">
        <v>10524</v>
      </c>
      <c r="F372" s="846" t="s">
        <v>10525</v>
      </c>
      <c r="G372" s="846">
        <v>27</v>
      </c>
      <c r="H372" s="846"/>
      <c r="I372" s="846">
        <v>1</v>
      </c>
      <c r="J372" s="846"/>
      <c r="K372" s="846"/>
      <c r="L372" s="846" t="s">
        <v>10526</v>
      </c>
      <c r="M372" s="846" t="s">
        <v>10533</v>
      </c>
      <c r="N372" s="846" t="s">
        <v>1640</v>
      </c>
      <c r="O372" s="865"/>
      <c r="P372" s="865">
        <v>1</v>
      </c>
    </row>
    <row r="373" spans="1:16" ht="38.25">
      <c r="A373" s="876">
        <v>369</v>
      </c>
      <c r="B373" s="877" t="s">
        <v>10522</v>
      </c>
      <c r="C373" s="865" t="s">
        <v>10523</v>
      </c>
      <c r="D373" s="846" t="s">
        <v>10105</v>
      </c>
      <c r="E373" s="879" t="s">
        <v>10524</v>
      </c>
      <c r="F373" s="846" t="s">
        <v>10525</v>
      </c>
      <c r="G373" s="846">
        <v>27</v>
      </c>
      <c r="H373" s="846"/>
      <c r="I373" s="846">
        <v>1</v>
      </c>
      <c r="J373" s="846"/>
      <c r="K373" s="846"/>
      <c r="L373" s="846" t="s">
        <v>10529</v>
      </c>
      <c r="M373" s="846" t="s">
        <v>10533</v>
      </c>
      <c r="N373" s="846" t="s">
        <v>1640</v>
      </c>
      <c r="O373" s="865">
        <v>1</v>
      </c>
      <c r="P373" s="865"/>
    </row>
    <row r="374" spans="1:16" ht="38.25">
      <c r="A374" s="876">
        <v>370</v>
      </c>
      <c r="B374" s="877" t="s">
        <v>10522</v>
      </c>
      <c r="C374" s="865" t="s">
        <v>10523</v>
      </c>
      <c r="D374" s="846" t="s">
        <v>10105</v>
      </c>
      <c r="E374" s="879" t="s">
        <v>10524</v>
      </c>
      <c r="F374" s="846" t="s">
        <v>10525</v>
      </c>
      <c r="G374" s="846">
        <v>27</v>
      </c>
      <c r="H374" s="846"/>
      <c r="I374" s="846">
        <v>1</v>
      </c>
      <c r="J374" s="846"/>
      <c r="K374" s="846"/>
      <c r="L374" s="846" t="s">
        <v>10530</v>
      </c>
      <c r="M374" s="846" t="s">
        <v>10534</v>
      </c>
      <c r="N374" s="846" t="s">
        <v>1640</v>
      </c>
      <c r="O374" s="865"/>
      <c r="P374" s="865">
        <v>1</v>
      </c>
    </row>
    <row r="375" spans="1:16" ht="38.25">
      <c r="A375" s="876">
        <v>371</v>
      </c>
      <c r="B375" s="877" t="s">
        <v>10522</v>
      </c>
      <c r="C375" s="865" t="s">
        <v>10523</v>
      </c>
      <c r="D375" s="846" t="s">
        <v>10105</v>
      </c>
      <c r="E375" s="879" t="s">
        <v>10524</v>
      </c>
      <c r="F375" s="846" t="s">
        <v>10525</v>
      </c>
      <c r="G375" s="846">
        <v>27</v>
      </c>
      <c r="H375" s="846"/>
      <c r="I375" s="846">
        <v>1</v>
      </c>
      <c r="J375" s="846"/>
      <c r="K375" s="846"/>
      <c r="L375" s="846" t="s">
        <v>10529</v>
      </c>
      <c r="M375" s="846" t="s">
        <v>10534</v>
      </c>
      <c r="N375" s="846" t="s">
        <v>1640</v>
      </c>
      <c r="O375" s="865">
        <v>1</v>
      </c>
      <c r="P375" s="865"/>
    </row>
    <row r="376" spans="1:16" ht="38.25">
      <c r="A376" s="876">
        <v>372</v>
      </c>
      <c r="B376" s="877" t="s">
        <v>10522</v>
      </c>
      <c r="C376" s="865" t="s">
        <v>10523</v>
      </c>
      <c r="D376" s="846" t="s">
        <v>10105</v>
      </c>
      <c r="E376" s="879" t="s">
        <v>10524</v>
      </c>
      <c r="F376" s="846" t="s">
        <v>10525</v>
      </c>
      <c r="G376" s="846">
        <v>27</v>
      </c>
      <c r="H376" s="846"/>
      <c r="I376" s="846">
        <v>1</v>
      </c>
      <c r="J376" s="846"/>
      <c r="K376" s="846"/>
      <c r="L376" s="846" t="s">
        <v>10526</v>
      </c>
      <c r="M376" s="846" t="s">
        <v>10535</v>
      </c>
      <c r="N376" s="846" t="s">
        <v>1640</v>
      </c>
      <c r="O376" s="865"/>
      <c r="P376" s="865">
        <v>1</v>
      </c>
    </row>
    <row r="377" spans="1:16" ht="38.25">
      <c r="A377" s="876">
        <v>373</v>
      </c>
      <c r="B377" s="877" t="s">
        <v>10522</v>
      </c>
      <c r="C377" s="865" t="s">
        <v>10523</v>
      </c>
      <c r="D377" s="846" t="s">
        <v>10105</v>
      </c>
      <c r="E377" s="879" t="s">
        <v>10524</v>
      </c>
      <c r="F377" s="846" t="s">
        <v>10525</v>
      </c>
      <c r="G377" s="846">
        <v>27</v>
      </c>
      <c r="H377" s="846"/>
      <c r="I377" s="846">
        <v>1</v>
      </c>
      <c r="J377" s="846"/>
      <c r="K377" s="846"/>
      <c r="L377" s="846" t="s">
        <v>10536</v>
      </c>
      <c r="M377" s="846" t="s">
        <v>10532</v>
      </c>
      <c r="N377" s="846" t="s">
        <v>1611</v>
      </c>
      <c r="O377" s="865"/>
      <c r="P377" s="865">
        <v>1</v>
      </c>
    </row>
    <row r="378" spans="1:16" ht="38.25">
      <c r="A378" s="876">
        <v>374</v>
      </c>
      <c r="B378" s="877" t="s">
        <v>10522</v>
      </c>
      <c r="C378" s="865" t="s">
        <v>10523</v>
      </c>
      <c r="D378" s="846" t="s">
        <v>10105</v>
      </c>
      <c r="E378" s="879" t="s">
        <v>10524</v>
      </c>
      <c r="F378" s="846" t="s">
        <v>10525</v>
      </c>
      <c r="G378" s="846">
        <v>27</v>
      </c>
      <c r="H378" s="846"/>
      <c r="I378" s="846">
        <v>1</v>
      </c>
      <c r="J378" s="846"/>
      <c r="K378" s="846"/>
      <c r="L378" s="846" t="s">
        <v>10536</v>
      </c>
      <c r="M378" s="846" t="s">
        <v>10535</v>
      </c>
      <c r="N378" s="846" t="s">
        <v>1611</v>
      </c>
      <c r="O378" s="865"/>
      <c r="P378" s="865">
        <v>1</v>
      </c>
    </row>
    <row r="379" spans="1:16" ht="38.25">
      <c r="A379" s="876">
        <v>375</v>
      </c>
      <c r="B379" s="877" t="s">
        <v>10522</v>
      </c>
      <c r="C379" s="865" t="s">
        <v>10523</v>
      </c>
      <c r="D379" s="846" t="s">
        <v>10105</v>
      </c>
      <c r="E379" s="879" t="s">
        <v>10524</v>
      </c>
      <c r="F379" s="846" t="s">
        <v>10525</v>
      </c>
      <c r="G379" s="846">
        <v>27</v>
      </c>
      <c r="H379" s="846"/>
      <c r="I379" s="846"/>
      <c r="J379" s="846">
        <v>1</v>
      </c>
      <c r="K379" s="846"/>
      <c r="L379" s="865" t="s">
        <v>10530</v>
      </c>
      <c r="M379" s="865" t="s">
        <v>10527</v>
      </c>
      <c r="N379" s="865" t="s">
        <v>1640</v>
      </c>
      <c r="O379" s="865"/>
      <c r="P379" s="865">
        <v>1</v>
      </c>
    </row>
    <row r="380" spans="1:16" ht="38.25">
      <c r="A380" s="876">
        <v>376</v>
      </c>
      <c r="B380" s="877" t="s">
        <v>10522</v>
      </c>
      <c r="C380" s="865" t="s">
        <v>10523</v>
      </c>
      <c r="D380" s="846" t="s">
        <v>10105</v>
      </c>
      <c r="E380" s="879" t="s">
        <v>10524</v>
      </c>
      <c r="F380" s="846" t="s">
        <v>10525</v>
      </c>
      <c r="G380" s="846">
        <v>27</v>
      </c>
      <c r="H380" s="846"/>
      <c r="I380" s="846"/>
      <c r="J380" s="846">
        <v>1</v>
      </c>
      <c r="K380" s="846"/>
      <c r="L380" s="865" t="s">
        <v>10529</v>
      </c>
      <c r="M380" s="865" t="s">
        <v>10527</v>
      </c>
      <c r="N380" s="865" t="s">
        <v>1640</v>
      </c>
      <c r="O380" s="865">
        <v>1</v>
      </c>
      <c r="P380" s="865"/>
    </row>
    <row r="381" spans="1:16" ht="38.25">
      <c r="A381" s="876">
        <v>377</v>
      </c>
      <c r="B381" s="877" t="s">
        <v>10522</v>
      </c>
      <c r="C381" s="865" t="s">
        <v>10523</v>
      </c>
      <c r="D381" s="846" t="s">
        <v>10105</v>
      </c>
      <c r="E381" s="879" t="s">
        <v>10524</v>
      </c>
      <c r="F381" s="846" t="s">
        <v>10525</v>
      </c>
      <c r="G381" s="846">
        <v>27</v>
      </c>
      <c r="H381" s="846"/>
      <c r="I381" s="846"/>
      <c r="J381" s="846">
        <v>1</v>
      </c>
      <c r="K381" s="846"/>
      <c r="L381" s="865" t="s">
        <v>10530</v>
      </c>
      <c r="M381" s="865" t="s">
        <v>5279</v>
      </c>
      <c r="N381" s="865" t="s">
        <v>1640</v>
      </c>
      <c r="O381" s="865"/>
      <c r="P381" s="865">
        <v>1</v>
      </c>
    </row>
    <row r="382" spans="1:16" ht="38.25">
      <c r="A382" s="876">
        <v>378</v>
      </c>
      <c r="B382" s="877" t="s">
        <v>10522</v>
      </c>
      <c r="C382" s="865" t="s">
        <v>10523</v>
      </c>
      <c r="D382" s="846" t="s">
        <v>10105</v>
      </c>
      <c r="E382" s="879" t="s">
        <v>10524</v>
      </c>
      <c r="F382" s="846" t="s">
        <v>10525</v>
      </c>
      <c r="G382" s="846">
        <v>27</v>
      </c>
      <c r="H382" s="846"/>
      <c r="I382" s="846"/>
      <c r="J382" s="846">
        <v>1</v>
      </c>
      <c r="K382" s="846"/>
      <c r="L382" s="865" t="s">
        <v>10537</v>
      </c>
      <c r="M382" s="865" t="s">
        <v>5279</v>
      </c>
      <c r="N382" s="865" t="s">
        <v>1640</v>
      </c>
      <c r="O382" s="865">
        <v>1</v>
      </c>
      <c r="P382" s="865"/>
    </row>
    <row r="383" spans="1:16" ht="38.25">
      <c r="A383" s="876">
        <v>379</v>
      </c>
      <c r="B383" s="877" t="s">
        <v>10522</v>
      </c>
      <c r="C383" s="865" t="s">
        <v>10523</v>
      </c>
      <c r="D383" s="846" t="s">
        <v>10105</v>
      </c>
      <c r="E383" s="879" t="s">
        <v>10524</v>
      </c>
      <c r="F383" s="846" t="s">
        <v>10525</v>
      </c>
      <c r="G383" s="846">
        <v>27</v>
      </c>
      <c r="H383" s="846"/>
      <c r="I383" s="846"/>
      <c r="J383" s="846">
        <v>1</v>
      </c>
      <c r="K383" s="846"/>
      <c r="L383" s="865" t="s">
        <v>10528</v>
      </c>
      <c r="M383" s="865" t="s">
        <v>10531</v>
      </c>
      <c r="N383" s="865" t="s">
        <v>1640</v>
      </c>
      <c r="O383" s="865"/>
      <c r="P383" s="865">
        <v>1</v>
      </c>
    </row>
    <row r="384" spans="1:16" ht="38.25">
      <c r="A384" s="876">
        <v>380</v>
      </c>
      <c r="B384" s="877" t="s">
        <v>10522</v>
      </c>
      <c r="C384" s="865" t="s">
        <v>10523</v>
      </c>
      <c r="D384" s="846" t="s">
        <v>10105</v>
      </c>
      <c r="E384" s="879" t="s">
        <v>10524</v>
      </c>
      <c r="F384" s="846" t="s">
        <v>10525</v>
      </c>
      <c r="G384" s="846">
        <v>27</v>
      </c>
      <c r="H384" s="846"/>
      <c r="I384" s="846"/>
      <c r="J384" s="846">
        <v>1</v>
      </c>
      <c r="K384" s="846"/>
      <c r="L384" s="865" t="s">
        <v>10538</v>
      </c>
      <c r="M384" s="865" t="s">
        <v>10531</v>
      </c>
      <c r="N384" s="865" t="s">
        <v>1640</v>
      </c>
      <c r="O384" s="865">
        <v>1</v>
      </c>
      <c r="P384" s="865"/>
    </row>
    <row r="385" spans="1:16" ht="38.25">
      <c r="A385" s="876">
        <v>381</v>
      </c>
      <c r="B385" s="877" t="s">
        <v>10522</v>
      </c>
      <c r="C385" s="865" t="s">
        <v>10523</v>
      </c>
      <c r="D385" s="846" t="s">
        <v>10105</v>
      </c>
      <c r="E385" s="879" t="s">
        <v>10524</v>
      </c>
      <c r="F385" s="846" t="s">
        <v>10525</v>
      </c>
      <c r="G385" s="846">
        <v>27</v>
      </c>
      <c r="H385" s="846"/>
      <c r="I385" s="846"/>
      <c r="J385" s="846">
        <v>1</v>
      </c>
      <c r="K385" s="846"/>
      <c r="L385" s="865" t="s">
        <v>10538</v>
      </c>
      <c r="M385" s="865" t="s">
        <v>10533</v>
      </c>
      <c r="N385" s="865" t="s">
        <v>1640</v>
      </c>
      <c r="O385" s="865">
        <v>1</v>
      </c>
      <c r="P385" s="865"/>
    </row>
    <row r="386" spans="1:16" ht="38.25">
      <c r="A386" s="876">
        <v>382</v>
      </c>
      <c r="B386" s="877" t="s">
        <v>10522</v>
      </c>
      <c r="C386" s="865" t="s">
        <v>10523</v>
      </c>
      <c r="D386" s="846" t="s">
        <v>10105</v>
      </c>
      <c r="E386" s="879" t="s">
        <v>10524</v>
      </c>
      <c r="F386" s="846" t="s">
        <v>10525</v>
      </c>
      <c r="G386" s="846">
        <v>27</v>
      </c>
      <c r="H386" s="846"/>
      <c r="I386" s="846"/>
      <c r="J386" s="846">
        <v>1</v>
      </c>
      <c r="K386" s="846"/>
      <c r="L386" s="865" t="s">
        <v>10528</v>
      </c>
      <c r="M386" s="865" t="s">
        <v>10534</v>
      </c>
      <c r="N386" s="865" t="s">
        <v>1640</v>
      </c>
      <c r="O386" s="865"/>
      <c r="P386" s="865">
        <v>1</v>
      </c>
    </row>
    <row r="387" spans="1:16" ht="38.25">
      <c r="A387" s="876">
        <v>383</v>
      </c>
      <c r="B387" s="877" t="s">
        <v>10522</v>
      </c>
      <c r="C387" s="865" t="s">
        <v>10523</v>
      </c>
      <c r="D387" s="846" t="s">
        <v>10105</v>
      </c>
      <c r="E387" s="879" t="s">
        <v>10524</v>
      </c>
      <c r="F387" s="846" t="s">
        <v>10525</v>
      </c>
      <c r="G387" s="846">
        <v>27</v>
      </c>
      <c r="H387" s="846"/>
      <c r="I387" s="846"/>
      <c r="J387" s="846">
        <v>1</v>
      </c>
      <c r="K387" s="846"/>
      <c r="L387" s="865" t="s">
        <v>10539</v>
      </c>
      <c r="M387" s="865" t="s">
        <v>10534</v>
      </c>
      <c r="N387" s="865" t="s">
        <v>1640</v>
      </c>
      <c r="O387" s="865">
        <v>1</v>
      </c>
      <c r="P387" s="865"/>
    </row>
    <row r="388" spans="1:16" ht="38.25">
      <c r="A388" s="876">
        <v>384</v>
      </c>
      <c r="B388" s="877" t="s">
        <v>10522</v>
      </c>
      <c r="C388" s="865" t="s">
        <v>10523</v>
      </c>
      <c r="D388" s="846" t="s">
        <v>10105</v>
      </c>
      <c r="E388" s="879" t="s">
        <v>10524</v>
      </c>
      <c r="F388" s="846" t="s">
        <v>10525</v>
      </c>
      <c r="G388" s="846">
        <v>27</v>
      </c>
      <c r="H388" s="846"/>
      <c r="I388" s="846"/>
      <c r="J388" s="846">
        <v>1</v>
      </c>
      <c r="K388" s="846"/>
      <c r="L388" s="865" t="s">
        <v>10530</v>
      </c>
      <c r="M388" s="865" t="s">
        <v>10535</v>
      </c>
      <c r="N388" s="865" t="s">
        <v>1640</v>
      </c>
      <c r="O388" s="865"/>
      <c r="P388" s="865">
        <v>1</v>
      </c>
    </row>
    <row r="389" spans="1:16" ht="38.25">
      <c r="A389" s="876">
        <v>385</v>
      </c>
      <c r="B389" s="877" t="s">
        <v>10522</v>
      </c>
      <c r="C389" s="865" t="s">
        <v>10523</v>
      </c>
      <c r="D389" s="846" t="s">
        <v>10105</v>
      </c>
      <c r="E389" s="879" t="s">
        <v>10524</v>
      </c>
      <c r="F389" s="846" t="s">
        <v>10525</v>
      </c>
      <c r="G389" s="846">
        <v>27</v>
      </c>
      <c r="H389" s="846"/>
      <c r="I389" s="846"/>
      <c r="J389" s="846">
        <v>1</v>
      </c>
      <c r="K389" s="846"/>
      <c r="L389" s="865" t="s">
        <v>10529</v>
      </c>
      <c r="M389" s="865" t="s">
        <v>10535</v>
      </c>
      <c r="N389" s="865" t="s">
        <v>1640</v>
      </c>
      <c r="O389" s="865">
        <v>1</v>
      </c>
      <c r="P389" s="865"/>
    </row>
    <row r="390" spans="1:16" ht="38.25">
      <c r="A390" s="876">
        <v>386</v>
      </c>
      <c r="B390" s="877" t="s">
        <v>10522</v>
      </c>
      <c r="C390" s="865" t="s">
        <v>10523</v>
      </c>
      <c r="D390" s="846" t="s">
        <v>10105</v>
      </c>
      <c r="E390" s="879" t="s">
        <v>10524</v>
      </c>
      <c r="F390" s="846" t="s">
        <v>10525</v>
      </c>
      <c r="G390" s="846">
        <v>27</v>
      </c>
      <c r="H390" s="846"/>
      <c r="I390" s="846"/>
      <c r="J390" s="846"/>
      <c r="K390" s="846">
        <v>1</v>
      </c>
      <c r="L390" s="865" t="s">
        <v>10528</v>
      </c>
      <c r="M390" s="865" t="s">
        <v>10527</v>
      </c>
      <c r="N390" s="865" t="s">
        <v>1640</v>
      </c>
      <c r="O390" s="865"/>
      <c r="P390" s="865">
        <v>1</v>
      </c>
    </row>
    <row r="391" spans="1:16" ht="38.25">
      <c r="A391" s="876">
        <v>387</v>
      </c>
      <c r="B391" s="877" t="s">
        <v>10522</v>
      </c>
      <c r="C391" s="865" t="s">
        <v>10523</v>
      </c>
      <c r="D391" s="846" t="s">
        <v>10105</v>
      </c>
      <c r="E391" s="879" t="s">
        <v>10524</v>
      </c>
      <c r="F391" s="846" t="s">
        <v>10525</v>
      </c>
      <c r="G391" s="846">
        <v>27</v>
      </c>
      <c r="H391" s="846"/>
      <c r="I391" s="846"/>
      <c r="J391" s="846"/>
      <c r="K391" s="846">
        <v>1</v>
      </c>
      <c r="L391" s="865" t="s">
        <v>10537</v>
      </c>
      <c r="M391" s="865" t="s">
        <v>10527</v>
      </c>
      <c r="N391" s="865" t="s">
        <v>1640</v>
      </c>
      <c r="O391" s="865">
        <v>1</v>
      </c>
      <c r="P391" s="865"/>
    </row>
    <row r="392" spans="1:16" ht="38.25">
      <c r="A392" s="876">
        <v>388</v>
      </c>
      <c r="B392" s="877" t="s">
        <v>10522</v>
      </c>
      <c r="C392" s="865" t="s">
        <v>10523</v>
      </c>
      <c r="D392" s="846" t="s">
        <v>10105</v>
      </c>
      <c r="E392" s="879" t="s">
        <v>10524</v>
      </c>
      <c r="F392" s="846" t="s">
        <v>10525</v>
      </c>
      <c r="G392" s="846">
        <v>27</v>
      </c>
      <c r="H392" s="846"/>
      <c r="I392" s="846"/>
      <c r="J392" s="846"/>
      <c r="K392" s="846">
        <v>1</v>
      </c>
      <c r="L392" s="865" t="s">
        <v>10526</v>
      </c>
      <c r="M392" s="865" t="s">
        <v>5279</v>
      </c>
      <c r="N392" s="865" t="s">
        <v>1640</v>
      </c>
      <c r="O392" s="865"/>
      <c r="P392" s="865">
        <v>1</v>
      </c>
    </row>
    <row r="393" spans="1:16" ht="38.25">
      <c r="A393" s="876">
        <v>389</v>
      </c>
      <c r="B393" s="877" t="s">
        <v>10522</v>
      </c>
      <c r="C393" s="865" t="s">
        <v>10523</v>
      </c>
      <c r="D393" s="846" t="s">
        <v>10105</v>
      </c>
      <c r="E393" s="879" t="s">
        <v>10524</v>
      </c>
      <c r="F393" s="846" t="s">
        <v>10525</v>
      </c>
      <c r="G393" s="846">
        <v>27</v>
      </c>
      <c r="H393" s="846"/>
      <c r="I393" s="846"/>
      <c r="J393" s="846"/>
      <c r="K393" s="846">
        <v>1</v>
      </c>
      <c r="L393" s="865" t="s">
        <v>10538</v>
      </c>
      <c r="M393" s="865" t="s">
        <v>5279</v>
      </c>
      <c r="N393" s="865" t="s">
        <v>1640</v>
      </c>
      <c r="O393" s="865">
        <v>1</v>
      </c>
      <c r="P393" s="865"/>
    </row>
    <row r="394" spans="1:16" ht="38.25">
      <c r="A394" s="876">
        <v>390</v>
      </c>
      <c r="B394" s="877" t="s">
        <v>10522</v>
      </c>
      <c r="C394" s="865" t="s">
        <v>10523</v>
      </c>
      <c r="D394" s="846" t="s">
        <v>10105</v>
      </c>
      <c r="E394" s="879" t="s">
        <v>10524</v>
      </c>
      <c r="F394" s="846" t="s">
        <v>10525</v>
      </c>
      <c r="G394" s="846">
        <v>27</v>
      </c>
      <c r="H394" s="846"/>
      <c r="I394" s="846"/>
      <c r="J394" s="846"/>
      <c r="K394" s="846">
        <v>1</v>
      </c>
      <c r="L394" s="865" t="s">
        <v>10526</v>
      </c>
      <c r="M394" s="865" t="s">
        <v>10531</v>
      </c>
      <c r="N394" s="865" t="s">
        <v>1640</v>
      </c>
      <c r="O394" s="865"/>
      <c r="P394" s="865">
        <v>1</v>
      </c>
    </row>
    <row r="395" spans="1:16" ht="38.25">
      <c r="A395" s="876">
        <v>391</v>
      </c>
      <c r="B395" s="877" t="s">
        <v>10522</v>
      </c>
      <c r="C395" s="865" t="s">
        <v>10523</v>
      </c>
      <c r="D395" s="846" t="s">
        <v>10105</v>
      </c>
      <c r="E395" s="879" t="s">
        <v>10524</v>
      </c>
      <c r="F395" s="846" t="s">
        <v>10525</v>
      </c>
      <c r="G395" s="846">
        <v>27</v>
      </c>
      <c r="H395" s="846"/>
      <c r="I395" s="846"/>
      <c r="J395" s="846"/>
      <c r="K395" s="846">
        <v>1</v>
      </c>
      <c r="L395" s="865" t="s">
        <v>10539</v>
      </c>
      <c r="M395" s="865" t="s">
        <v>10531</v>
      </c>
      <c r="N395" s="865" t="s">
        <v>1640</v>
      </c>
      <c r="O395" s="865">
        <v>1</v>
      </c>
      <c r="P395" s="865"/>
    </row>
    <row r="396" spans="1:16" ht="38.25">
      <c r="A396" s="876">
        <v>392</v>
      </c>
      <c r="B396" s="877" t="s">
        <v>10522</v>
      </c>
      <c r="C396" s="865" t="s">
        <v>10523</v>
      </c>
      <c r="D396" s="846" t="s">
        <v>10105</v>
      </c>
      <c r="E396" s="879" t="s">
        <v>10524</v>
      </c>
      <c r="F396" s="846" t="s">
        <v>10525</v>
      </c>
      <c r="G396" s="846">
        <v>27</v>
      </c>
      <c r="H396" s="846"/>
      <c r="I396" s="846"/>
      <c r="J396" s="846"/>
      <c r="K396" s="846">
        <v>1</v>
      </c>
      <c r="L396" s="865" t="s">
        <v>10539</v>
      </c>
      <c r="M396" s="865" t="s">
        <v>10533</v>
      </c>
      <c r="N396" s="865" t="s">
        <v>1640</v>
      </c>
      <c r="O396" s="865">
        <v>1</v>
      </c>
      <c r="P396" s="865"/>
    </row>
    <row r="397" spans="1:16" ht="38.25">
      <c r="A397" s="876">
        <v>393</v>
      </c>
      <c r="B397" s="877" t="s">
        <v>10522</v>
      </c>
      <c r="C397" s="865" t="s">
        <v>10523</v>
      </c>
      <c r="D397" s="846" t="s">
        <v>10105</v>
      </c>
      <c r="E397" s="879" t="s">
        <v>10524</v>
      </c>
      <c r="F397" s="846" t="s">
        <v>10525</v>
      </c>
      <c r="G397" s="846">
        <v>27</v>
      </c>
      <c r="H397" s="846"/>
      <c r="I397" s="846"/>
      <c r="J397" s="846"/>
      <c r="K397" s="846">
        <v>1</v>
      </c>
      <c r="L397" s="865" t="s">
        <v>10526</v>
      </c>
      <c r="M397" s="865" t="s">
        <v>10534</v>
      </c>
      <c r="N397" s="865" t="s">
        <v>1640</v>
      </c>
      <c r="O397" s="865"/>
      <c r="P397" s="865">
        <v>1</v>
      </c>
    </row>
    <row r="398" spans="1:16" ht="38.25">
      <c r="A398" s="876">
        <v>394</v>
      </c>
      <c r="B398" s="877" t="s">
        <v>10522</v>
      </c>
      <c r="C398" s="865" t="s">
        <v>10523</v>
      </c>
      <c r="D398" s="846" t="s">
        <v>10105</v>
      </c>
      <c r="E398" s="879" t="s">
        <v>10524</v>
      </c>
      <c r="F398" s="846" t="s">
        <v>10525</v>
      </c>
      <c r="G398" s="846">
        <v>27</v>
      </c>
      <c r="H398" s="846"/>
      <c r="I398" s="846"/>
      <c r="J398" s="846"/>
      <c r="K398" s="846">
        <v>1</v>
      </c>
      <c r="L398" s="865" t="s">
        <v>10528</v>
      </c>
      <c r="M398" s="865" t="s">
        <v>10535</v>
      </c>
      <c r="N398" s="865" t="s">
        <v>1640</v>
      </c>
      <c r="O398" s="865"/>
      <c r="P398" s="865">
        <v>1</v>
      </c>
    </row>
    <row r="399" spans="1:16" ht="38.25">
      <c r="A399" s="876">
        <v>395</v>
      </c>
      <c r="B399" s="877" t="s">
        <v>10522</v>
      </c>
      <c r="C399" s="865" t="s">
        <v>10523</v>
      </c>
      <c r="D399" s="846" t="s">
        <v>10105</v>
      </c>
      <c r="E399" s="879" t="s">
        <v>10524</v>
      </c>
      <c r="F399" s="846" t="s">
        <v>10525</v>
      </c>
      <c r="G399" s="846">
        <v>27</v>
      </c>
      <c r="H399" s="846"/>
      <c r="I399" s="846"/>
      <c r="J399" s="846"/>
      <c r="K399" s="846">
        <v>1</v>
      </c>
      <c r="L399" s="865" t="s">
        <v>10537</v>
      </c>
      <c r="M399" s="865" t="s">
        <v>10535</v>
      </c>
      <c r="N399" s="865" t="s">
        <v>1640</v>
      </c>
      <c r="O399" s="865">
        <v>1</v>
      </c>
      <c r="P399" s="865"/>
    </row>
    <row r="400" spans="1:16" ht="38.25">
      <c r="A400" s="876">
        <v>396</v>
      </c>
      <c r="B400" s="877" t="s">
        <v>10522</v>
      </c>
      <c r="C400" s="865" t="s">
        <v>10523</v>
      </c>
      <c r="D400" s="846" t="s">
        <v>10105</v>
      </c>
      <c r="E400" s="879" t="s">
        <v>10524</v>
      </c>
      <c r="F400" s="846" t="s">
        <v>10525</v>
      </c>
      <c r="G400" s="846">
        <v>27</v>
      </c>
      <c r="H400" s="846"/>
      <c r="I400" s="846"/>
      <c r="J400" s="846"/>
      <c r="K400" s="846">
        <v>1</v>
      </c>
      <c r="L400" s="865" t="s">
        <v>10536</v>
      </c>
      <c r="M400" s="865" t="s">
        <v>10527</v>
      </c>
      <c r="N400" s="865" t="s">
        <v>1611</v>
      </c>
      <c r="O400" s="865"/>
      <c r="P400" s="865">
        <v>1</v>
      </c>
    </row>
    <row r="401" spans="1:16" ht="25.5">
      <c r="A401" s="876">
        <v>397</v>
      </c>
      <c r="B401" s="877" t="s">
        <v>10522</v>
      </c>
      <c r="C401" s="865" t="s">
        <v>10540</v>
      </c>
      <c r="D401" s="846" t="s">
        <v>9826</v>
      </c>
      <c r="E401" s="879" t="s">
        <v>10541</v>
      </c>
      <c r="F401" s="846" t="s">
        <v>1611</v>
      </c>
      <c r="G401" s="846">
        <v>28</v>
      </c>
      <c r="H401" s="846">
        <v>15</v>
      </c>
      <c r="I401" s="846"/>
      <c r="J401" s="846"/>
      <c r="K401" s="846">
        <v>1</v>
      </c>
      <c r="L401" s="865" t="s">
        <v>10536</v>
      </c>
      <c r="M401" s="865" t="s">
        <v>10542</v>
      </c>
      <c r="N401" s="865" t="s">
        <v>1611</v>
      </c>
      <c r="O401" s="865"/>
      <c r="P401" s="865">
        <v>1</v>
      </c>
    </row>
    <row r="402" spans="1:16" ht="25.5">
      <c r="A402" s="876">
        <v>398</v>
      </c>
      <c r="B402" s="877" t="s">
        <v>10522</v>
      </c>
      <c r="C402" s="865" t="s">
        <v>10540</v>
      </c>
      <c r="D402" s="846" t="s">
        <v>9826</v>
      </c>
      <c r="E402" s="879" t="s">
        <v>10541</v>
      </c>
      <c r="F402" s="846" t="s">
        <v>1611</v>
      </c>
      <c r="G402" s="846">
        <v>28</v>
      </c>
      <c r="H402" s="846">
        <v>15</v>
      </c>
      <c r="I402" s="846"/>
      <c r="J402" s="846"/>
      <c r="K402" s="846">
        <v>1</v>
      </c>
      <c r="L402" s="865" t="s">
        <v>10536</v>
      </c>
      <c r="M402" s="865" t="s">
        <v>10543</v>
      </c>
      <c r="N402" s="865" t="s">
        <v>1611</v>
      </c>
      <c r="O402" s="865"/>
      <c r="P402" s="865">
        <v>1</v>
      </c>
    </row>
    <row r="403" spans="1:16" ht="25.5">
      <c r="A403" s="876">
        <v>399</v>
      </c>
      <c r="B403" s="877" t="s">
        <v>10522</v>
      </c>
      <c r="C403" s="865" t="s">
        <v>10544</v>
      </c>
      <c r="D403" s="846" t="s">
        <v>9865</v>
      </c>
      <c r="E403" s="879" t="s">
        <v>10545</v>
      </c>
      <c r="F403" s="846" t="s">
        <v>10546</v>
      </c>
      <c r="G403" s="846">
        <v>39</v>
      </c>
      <c r="H403" s="846"/>
      <c r="I403" s="846">
        <v>1</v>
      </c>
      <c r="J403" s="846"/>
      <c r="K403" s="846"/>
      <c r="L403" s="846" t="s">
        <v>4225</v>
      </c>
      <c r="M403" s="846" t="s">
        <v>10547</v>
      </c>
      <c r="N403" s="846" t="s">
        <v>10548</v>
      </c>
      <c r="O403" s="865">
        <v>1</v>
      </c>
      <c r="P403" s="865"/>
    </row>
    <row r="404" spans="1:16" ht="25.5">
      <c r="A404" s="876">
        <v>400</v>
      </c>
      <c r="B404" s="877" t="s">
        <v>10522</v>
      </c>
      <c r="C404" s="865" t="s">
        <v>10544</v>
      </c>
      <c r="D404" s="846" t="s">
        <v>9865</v>
      </c>
      <c r="E404" s="879" t="s">
        <v>10545</v>
      </c>
      <c r="F404" s="846" t="s">
        <v>10546</v>
      </c>
      <c r="G404" s="846">
        <v>39</v>
      </c>
      <c r="H404" s="846"/>
      <c r="I404" s="846">
        <v>1</v>
      </c>
      <c r="J404" s="846"/>
      <c r="K404" s="846"/>
      <c r="L404" s="846" t="s">
        <v>4225</v>
      </c>
      <c r="M404" s="846" t="s">
        <v>10549</v>
      </c>
      <c r="N404" s="846" t="s">
        <v>10548</v>
      </c>
      <c r="O404" s="865">
        <v>1</v>
      </c>
      <c r="P404" s="865"/>
    </row>
    <row r="405" spans="1:16" ht="25.5">
      <c r="A405" s="876">
        <v>401</v>
      </c>
      <c r="B405" s="877" t="s">
        <v>10522</v>
      </c>
      <c r="C405" s="865" t="s">
        <v>10544</v>
      </c>
      <c r="D405" s="846" t="s">
        <v>9865</v>
      </c>
      <c r="E405" s="879" t="s">
        <v>10545</v>
      </c>
      <c r="F405" s="846" t="s">
        <v>10546</v>
      </c>
      <c r="G405" s="846">
        <v>39</v>
      </c>
      <c r="H405" s="846"/>
      <c r="I405" s="846"/>
      <c r="J405" s="846">
        <v>1</v>
      </c>
      <c r="K405" s="846"/>
      <c r="L405" s="865" t="s">
        <v>10550</v>
      </c>
      <c r="M405" s="865" t="s">
        <v>10549</v>
      </c>
      <c r="N405" s="865" t="s">
        <v>10548</v>
      </c>
      <c r="O405" s="865"/>
      <c r="P405" s="865">
        <v>1</v>
      </c>
    </row>
    <row r="406" spans="1:16" ht="38.25">
      <c r="A406" s="876">
        <v>402</v>
      </c>
      <c r="B406" s="877" t="s">
        <v>10522</v>
      </c>
      <c r="C406" s="865" t="s">
        <v>10551</v>
      </c>
      <c r="D406" s="846" t="s">
        <v>10552</v>
      </c>
      <c r="E406" s="879" t="s">
        <v>10553</v>
      </c>
      <c r="F406" s="846" t="s">
        <v>10554</v>
      </c>
      <c r="G406" s="846">
        <v>8</v>
      </c>
      <c r="H406" s="846"/>
      <c r="I406" s="846"/>
      <c r="J406" s="846">
        <v>1</v>
      </c>
      <c r="K406" s="846"/>
      <c r="L406" s="865" t="s">
        <v>10555</v>
      </c>
      <c r="M406" s="865" t="s">
        <v>10556</v>
      </c>
      <c r="N406" s="865" t="s">
        <v>1640</v>
      </c>
      <c r="O406" s="865">
        <v>1</v>
      </c>
      <c r="P406" s="865"/>
    </row>
    <row r="407" spans="1:16" ht="76.5">
      <c r="A407" s="876">
        <v>403</v>
      </c>
      <c r="B407" s="877" t="s">
        <v>10522</v>
      </c>
      <c r="C407" s="865" t="s">
        <v>10551</v>
      </c>
      <c r="D407" s="846" t="s">
        <v>10552</v>
      </c>
      <c r="E407" s="879" t="s">
        <v>10553</v>
      </c>
      <c r="F407" s="846" t="s">
        <v>10554</v>
      </c>
      <c r="G407" s="846">
        <v>8</v>
      </c>
      <c r="H407" s="846"/>
      <c r="I407" s="846"/>
      <c r="J407" s="846"/>
      <c r="K407" s="846">
        <v>1</v>
      </c>
      <c r="L407" s="865" t="s">
        <v>10557</v>
      </c>
      <c r="M407" s="865" t="s">
        <v>10558</v>
      </c>
      <c r="N407" s="865" t="s">
        <v>1640</v>
      </c>
      <c r="O407" s="865">
        <v>2</v>
      </c>
      <c r="P407" s="865">
        <v>2</v>
      </c>
    </row>
    <row r="408" spans="1:16" ht="38.25">
      <c r="A408" s="876">
        <v>404</v>
      </c>
      <c r="B408" s="877" t="s">
        <v>10522</v>
      </c>
      <c r="C408" s="865" t="s">
        <v>10551</v>
      </c>
      <c r="D408" s="846" t="s">
        <v>10552</v>
      </c>
      <c r="E408" s="879" t="s">
        <v>10553</v>
      </c>
      <c r="F408" s="846" t="s">
        <v>10554</v>
      </c>
      <c r="G408" s="846">
        <v>8</v>
      </c>
      <c r="H408" s="846"/>
      <c r="I408" s="846"/>
      <c r="J408" s="846"/>
      <c r="K408" s="846">
        <v>1</v>
      </c>
      <c r="L408" s="865" t="s">
        <v>9431</v>
      </c>
      <c r="M408" s="865" t="s">
        <v>10556</v>
      </c>
      <c r="N408" s="865" t="s">
        <v>1640</v>
      </c>
      <c r="O408" s="865"/>
      <c r="P408" s="865">
        <v>1</v>
      </c>
    </row>
    <row r="409" spans="1:16" ht="25.5">
      <c r="A409" s="876">
        <v>405</v>
      </c>
      <c r="B409" s="877" t="s">
        <v>10559</v>
      </c>
      <c r="C409" s="865" t="s">
        <v>10560</v>
      </c>
      <c r="D409" s="846" t="s">
        <v>8919</v>
      </c>
      <c r="E409" s="879" t="s">
        <v>10561</v>
      </c>
      <c r="F409" s="846" t="s">
        <v>1751</v>
      </c>
      <c r="G409" s="846"/>
      <c r="H409" s="846"/>
      <c r="I409" s="846"/>
      <c r="J409" s="846">
        <v>1</v>
      </c>
      <c r="K409" s="846"/>
      <c r="L409" s="865" t="s">
        <v>10562</v>
      </c>
      <c r="M409" s="865" t="s">
        <v>10563</v>
      </c>
      <c r="N409" s="865" t="s">
        <v>1751</v>
      </c>
      <c r="O409" s="865">
        <v>1</v>
      </c>
      <c r="P409" s="865"/>
    </row>
    <row r="410" spans="1:16" ht="25.5">
      <c r="A410" s="876">
        <v>406</v>
      </c>
      <c r="B410" s="877" t="s">
        <v>10559</v>
      </c>
      <c r="C410" s="865" t="s">
        <v>10560</v>
      </c>
      <c r="D410" s="846" t="s">
        <v>8919</v>
      </c>
      <c r="E410" s="879" t="s">
        <v>10561</v>
      </c>
      <c r="F410" s="846" t="s">
        <v>1751</v>
      </c>
      <c r="G410" s="846"/>
      <c r="H410" s="846"/>
      <c r="I410" s="846"/>
      <c r="J410" s="846">
        <v>1</v>
      </c>
      <c r="K410" s="846"/>
      <c r="L410" s="846" t="s">
        <v>10564</v>
      </c>
      <c r="M410" s="846" t="s">
        <v>10565</v>
      </c>
      <c r="N410" s="846" t="s">
        <v>1751</v>
      </c>
      <c r="O410" s="865">
        <v>1</v>
      </c>
      <c r="P410" s="865"/>
    </row>
    <row r="411" spans="1:16" ht="25.5">
      <c r="A411" s="876">
        <v>407</v>
      </c>
      <c r="B411" s="877" t="s">
        <v>10559</v>
      </c>
      <c r="C411" s="865" t="s">
        <v>10560</v>
      </c>
      <c r="D411" s="846" t="s">
        <v>8919</v>
      </c>
      <c r="E411" s="879" t="s">
        <v>10561</v>
      </c>
      <c r="F411" s="846" t="s">
        <v>1751</v>
      </c>
      <c r="G411" s="846"/>
      <c r="H411" s="846"/>
      <c r="I411" s="846"/>
      <c r="J411" s="846">
        <v>1</v>
      </c>
      <c r="K411" s="846"/>
      <c r="L411" s="865" t="s">
        <v>10566</v>
      </c>
      <c r="M411" s="865" t="s">
        <v>9535</v>
      </c>
      <c r="N411" s="865" t="s">
        <v>1751</v>
      </c>
      <c r="O411" s="865"/>
      <c r="P411" s="865">
        <v>1</v>
      </c>
    </row>
    <row r="412" spans="1:16" ht="25.5">
      <c r="A412" s="876">
        <v>408</v>
      </c>
      <c r="B412" s="877" t="s">
        <v>10559</v>
      </c>
      <c r="C412" s="865" t="s">
        <v>10560</v>
      </c>
      <c r="D412" s="846" t="s">
        <v>8919</v>
      </c>
      <c r="E412" s="879" t="s">
        <v>10561</v>
      </c>
      <c r="F412" s="846" t="s">
        <v>1751</v>
      </c>
      <c r="G412" s="846"/>
      <c r="H412" s="846"/>
      <c r="I412" s="846"/>
      <c r="J412" s="846"/>
      <c r="K412" s="846">
        <v>1</v>
      </c>
      <c r="L412" s="865" t="s">
        <v>10567</v>
      </c>
      <c r="M412" s="865" t="s">
        <v>10568</v>
      </c>
      <c r="N412" s="865" t="s">
        <v>1751</v>
      </c>
      <c r="O412" s="865"/>
      <c r="P412" s="865">
        <v>1</v>
      </c>
    </row>
    <row r="413" spans="1:16" ht="25.5">
      <c r="A413" s="876">
        <v>409</v>
      </c>
      <c r="B413" s="877" t="s">
        <v>10559</v>
      </c>
      <c r="C413" s="865" t="s">
        <v>10560</v>
      </c>
      <c r="D413" s="846" t="s">
        <v>8919</v>
      </c>
      <c r="E413" s="879" t="s">
        <v>10561</v>
      </c>
      <c r="F413" s="846" t="s">
        <v>1751</v>
      </c>
      <c r="G413" s="846"/>
      <c r="H413" s="846"/>
      <c r="I413" s="846"/>
      <c r="J413" s="846"/>
      <c r="K413" s="846">
        <v>1</v>
      </c>
      <c r="L413" s="865" t="s">
        <v>10569</v>
      </c>
      <c r="M413" s="865" t="s">
        <v>10570</v>
      </c>
      <c r="N413" s="865" t="s">
        <v>1751</v>
      </c>
      <c r="O413" s="865"/>
      <c r="P413" s="865">
        <v>1</v>
      </c>
    </row>
    <row r="414" spans="1:16" ht="25.5">
      <c r="A414" s="876">
        <v>410</v>
      </c>
      <c r="B414" s="877" t="s">
        <v>10559</v>
      </c>
      <c r="C414" s="865" t="s">
        <v>10571</v>
      </c>
      <c r="D414" s="846" t="s">
        <v>8919</v>
      </c>
      <c r="E414" s="879" t="s">
        <v>10572</v>
      </c>
      <c r="F414" s="846" t="s">
        <v>1640</v>
      </c>
      <c r="G414" s="846">
        <v>30</v>
      </c>
      <c r="H414" s="846"/>
      <c r="I414" s="846">
        <v>1</v>
      </c>
      <c r="J414" s="846"/>
      <c r="K414" s="846"/>
      <c r="L414" s="846" t="s">
        <v>10573</v>
      </c>
      <c r="M414" s="846" t="s">
        <v>10574</v>
      </c>
      <c r="N414" s="846" t="s">
        <v>1640</v>
      </c>
      <c r="O414" s="865">
        <v>1</v>
      </c>
      <c r="P414" s="865"/>
    </row>
    <row r="415" spans="1:16" ht="25.5">
      <c r="A415" s="876">
        <v>411</v>
      </c>
      <c r="B415" s="877" t="s">
        <v>10559</v>
      </c>
      <c r="C415" s="865" t="s">
        <v>10571</v>
      </c>
      <c r="D415" s="846" t="s">
        <v>8919</v>
      </c>
      <c r="E415" s="879" t="s">
        <v>10572</v>
      </c>
      <c r="F415" s="846" t="s">
        <v>1640</v>
      </c>
      <c r="G415" s="846">
        <v>30</v>
      </c>
      <c r="H415" s="846"/>
      <c r="I415" s="846"/>
      <c r="J415" s="846">
        <v>1</v>
      </c>
      <c r="K415" s="846"/>
      <c r="L415" s="865" t="s">
        <v>10575</v>
      </c>
      <c r="M415" s="865" t="s">
        <v>10576</v>
      </c>
      <c r="N415" s="865" t="s">
        <v>1640</v>
      </c>
      <c r="O415" s="865">
        <v>1</v>
      </c>
      <c r="P415" s="865"/>
    </row>
    <row r="416" spans="1:16" ht="25.5">
      <c r="A416" s="876">
        <v>412</v>
      </c>
      <c r="B416" s="877" t="s">
        <v>10559</v>
      </c>
      <c r="C416" s="865" t="s">
        <v>10571</v>
      </c>
      <c r="D416" s="846" t="s">
        <v>8919</v>
      </c>
      <c r="E416" s="879" t="s">
        <v>10572</v>
      </c>
      <c r="F416" s="846" t="s">
        <v>1640</v>
      </c>
      <c r="G416" s="846">
        <v>30</v>
      </c>
      <c r="H416" s="846"/>
      <c r="I416" s="846"/>
      <c r="J416" s="846">
        <v>1</v>
      </c>
      <c r="K416" s="846"/>
      <c r="L416" s="865" t="s">
        <v>10577</v>
      </c>
      <c r="M416" s="865" t="s">
        <v>6712</v>
      </c>
      <c r="N416" s="865" t="s">
        <v>1640</v>
      </c>
      <c r="O416" s="865"/>
      <c r="P416" s="865">
        <v>1</v>
      </c>
    </row>
    <row r="417" spans="1:16" ht="25.5">
      <c r="A417" s="876">
        <v>413</v>
      </c>
      <c r="B417" s="877" t="s">
        <v>10559</v>
      </c>
      <c r="C417" s="865" t="s">
        <v>10578</v>
      </c>
      <c r="D417" s="846" t="s">
        <v>10579</v>
      </c>
      <c r="E417" s="879" t="s">
        <v>10580</v>
      </c>
      <c r="F417" s="846" t="s">
        <v>1611</v>
      </c>
      <c r="G417" s="846"/>
      <c r="H417" s="846"/>
      <c r="I417" s="846"/>
      <c r="J417" s="846">
        <v>1</v>
      </c>
      <c r="K417" s="846"/>
      <c r="L417" s="865" t="s">
        <v>2598</v>
      </c>
      <c r="M417" s="865" t="s">
        <v>5142</v>
      </c>
      <c r="N417" s="865" t="s">
        <v>1611</v>
      </c>
      <c r="O417" s="865">
        <v>1</v>
      </c>
      <c r="P417" s="865"/>
    </row>
    <row r="418" spans="1:16" ht="25.5">
      <c r="A418" s="876">
        <v>414</v>
      </c>
      <c r="B418" s="877" t="s">
        <v>10559</v>
      </c>
      <c r="C418" s="865" t="s">
        <v>10578</v>
      </c>
      <c r="D418" s="846" t="s">
        <v>10579</v>
      </c>
      <c r="E418" s="879" t="s">
        <v>10580</v>
      </c>
      <c r="F418" s="846" t="s">
        <v>1611</v>
      </c>
      <c r="G418" s="846"/>
      <c r="H418" s="846"/>
      <c r="I418" s="846"/>
      <c r="J418" s="846"/>
      <c r="K418" s="846">
        <v>1</v>
      </c>
      <c r="L418" s="865" t="s">
        <v>2595</v>
      </c>
      <c r="M418" s="865" t="s">
        <v>6177</v>
      </c>
      <c r="N418" s="865" t="s">
        <v>1611</v>
      </c>
      <c r="O418" s="865">
        <v>1</v>
      </c>
      <c r="P418" s="865"/>
    </row>
    <row r="419" spans="1:16" ht="25.5">
      <c r="A419" s="876">
        <v>415</v>
      </c>
      <c r="B419" s="877" t="s">
        <v>10581</v>
      </c>
      <c r="C419" s="865" t="s">
        <v>10582</v>
      </c>
      <c r="D419" s="846" t="s">
        <v>10583</v>
      </c>
      <c r="E419" s="879" t="s">
        <v>9935</v>
      </c>
      <c r="F419" s="846" t="s">
        <v>1611</v>
      </c>
      <c r="G419" s="846">
        <v>13</v>
      </c>
      <c r="H419" s="846"/>
      <c r="I419" s="846"/>
      <c r="J419" s="846"/>
      <c r="K419" s="846">
        <v>1</v>
      </c>
      <c r="L419" s="865" t="s">
        <v>10584</v>
      </c>
      <c r="M419" s="865" t="s">
        <v>10585</v>
      </c>
      <c r="N419" s="865" t="s">
        <v>1611</v>
      </c>
      <c r="O419" s="865">
        <v>1</v>
      </c>
      <c r="P419" s="865"/>
    </row>
    <row r="420" spans="1:16" ht="165.75">
      <c r="A420" s="876">
        <v>416</v>
      </c>
      <c r="B420" s="877" t="s">
        <v>10586</v>
      </c>
      <c r="C420" s="865" t="s">
        <v>10587</v>
      </c>
      <c r="D420" s="865" t="s">
        <v>9865</v>
      </c>
      <c r="E420" s="865" t="s">
        <v>10588</v>
      </c>
      <c r="F420" s="865" t="s">
        <v>1611</v>
      </c>
      <c r="G420" s="865">
        <v>6</v>
      </c>
      <c r="H420" s="865">
        <v>2</v>
      </c>
      <c r="I420" s="865"/>
      <c r="J420" s="865">
        <v>1</v>
      </c>
      <c r="K420" s="865"/>
      <c r="L420" s="865" t="s">
        <v>10589</v>
      </c>
      <c r="M420" s="865" t="s">
        <v>1523</v>
      </c>
      <c r="N420" s="865" t="s">
        <v>1611</v>
      </c>
      <c r="O420" s="865">
        <v>16</v>
      </c>
      <c r="P420" s="865"/>
    </row>
    <row r="421" spans="1:16" ht="178.5">
      <c r="A421" s="876">
        <v>417</v>
      </c>
      <c r="B421" s="877" t="s">
        <v>10586</v>
      </c>
      <c r="C421" s="865" t="s">
        <v>10587</v>
      </c>
      <c r="D421" s="865" t="s">
        <v>9865</v>
      </c>
      <c r="E421" s="865" t="s">
        <v>10588</v>
      </c>
      <c r="F421" s="865" t="s">
        <v>1611</v>
      </c>
      <c r="G421" s="865">
        <v>6</v>
      </c>
      <c r="H421" s="865">
        <v>2</v>
      </c>
      <c r="I421" s="865"/>
      <c r="J421" s="865"/>
      <c r="K421" s="865">
        <v>1</v>
      </c>
      <c r="L421" s="865" t="s">
        <v>10590</v>
      </c>
      <c r="M421" s="865" t="s">
        <v>1523</v>
      </c>
      <c r="N421" s="865" t="s">
        <v>1611</v>
      </c>
      <c r="O421" s="865">
        <v>16</v>
      </c>
      <c r="P421" s="865"/>
    </row>
    <row r="422" spans="1:16" ht="25.5">
      <c r="A422" s="876">
        <v>418</v>
      </c>
      <c r="B422" s="877" t="s">
        <v>10591</v>
      </c>
      <c r="C422" s="865" t="s">
        <v>10592</v>
      </c>
      <c r="D422" s="846" t="s">
        <v>10593</v>
      </c>
      <c r="E422" s="879" t="s">
        <v>10594</v>
      </c>
      <c r="F422" s="846" t="s">
        <v>6070</v>
      </c>
      <c r="G422" s="846">
        <v>7</v>
      </c>
      <c r="H422" s="846">
        <v>3</v>
      </c>
      <c r="I422" s="846"/>
      <c r="J422" s="846">
        <v>1</v>
      </c>
      <c r="K422" s="846"/>
      <c r="L422" s="865" t="s">
        <v>10595</v>
      </c>
      <c r="M422" s="865" t="s">
        <v>10596</v>
      </c>
      <c r="N422" s="865" t="s">
        <v>6070</v>
      </c>
      <c r="O422" s="865"/>
      <c r="P422" s="865">
        <v>1</v>
      </c>
    </row>
    <row r="423" spans="1:16" ht="25.5">
      <c r="A423" s="876">
        <v>419</v>
      </c>
      <c r="B423" s="877" t="s">
        <v>10591</v>
      </c>
      <c r="C423" s="865" t="s">
        <v>10592</v>
      </c>
      <c r="D423" s="846" t="s">
        <v>10593</v>
      </c>
      <c r="E423" s="879" t="s">
        <v>10594</v>
      </c>
      <c r="F423" s="846" t="s">
        <v>6070</v>
      </c>
      <c r="G423" s="846">
        <v>7</v>
      </c>
      <c r="H423" s="846">
        <v>3</v>
      </c>
      <c r="I423" s="846"/>
      <c r="J423" s="846">
        <v>1</v>
      </c>
      <c r="K423" s="846"/>
      <c r="L423" s="865" t="s">
        <v>10597</v>
      </c>
      <c r="M423" s="865" t="s">
        <v>10596</v>
      </c>
      <c r="N423" s="865" t="s">
        <v>6070</v>
      </c>
      <c r="O423" s="865"/>
      <c r="P423" s="865">
        <v>1</v>
      </c>
    </row>
    <row r="424" spans="1:16" ht="25.5">
      <c r="A424" s="876">
        <v>420</v>
      </c>
      <c r="B424" s="877" t="s">
        <v>10591</v>
      </c>
      <c r="C424" s="865" t="s">
        <v>10592</v>
      </c>
      <c r="D424" s="846" t="s">
        <v>10593</v>
      </c>
      <c r="E424" s="879" t="s">
        <v>10594</v>
      </c>
      <c r="F424" s="846" t="s">
        <v>6070</v>
      </c>
      <c r="G424" s="846">
        <v>7</v>
      </c>
      <c r="H424" s="846">
        <v>3</v>
      </c>
      <c r="I424" s="865"/>
      <c r="J424" s="865">
        <v>1</v>
      </c>
      <c r="K424" s="865"/>
      <c r="L424" s="865" t="s">
        <v>10598</v>
      </c>
      <c r="M424" s="865" t="s">
        <v>10596</v>
      </c>
      <c r="N424" s="865" t="s">
        <v>6070</v>
      </c>
      <c r="O424" s="865"/>
      <c r="P424" s="865">
        <v>1</v>
      </c>
    </row>
    <row r="425" spans="1:16" ht="25.5">
      <c r="A425" s="876">
        <v>421</v>
      </c>
      <c r="B425" s="877" t="s">
        <v>10591</v>
      </c>
      <c r="C425" s="865" t="s">
        <v>10592</v>
      </c>
      <c r="D425" s="846" t="s">
        <v>10593</v>
      </c>
      <c r="E425" s="879" t="s">
        <v>10594</v>
      </c>
      <c r="F425" s="846" t="s">
        <v>6070</v>
      </c>
      <c r="G425" s="846">
        <v>7</v>
      </c>
      <c r="H425" s="846">
        <v>3</v>
      </c>
      <c r="I425" s="865"/>
      <c r="J425" s="865">
        <v>1</v>
      </c>
      <c r="K425" s="865"/>
      <c r="L425" s="865" t="s">
        <v>10599</v>
      </c>
      <c r="M425" s="865" t="s">
        <v>10596</v>
      </c>
      <c r="N425" s="865" t="s">
        <v>6070</v>
      </c>
      <c r="O425" s="865">
        <v>1</v>
      </c>
      <c r="P425" s="865"/>
    </row>
    <row r="426" spans="1:16" ht="25.5">
      <c r="A426" s="876">
        <v>422</v>
      </c>
      <c r="B426" s="877" t="s">
        <v>10591</v>
      </c>
      <c r="C426" s="865" t="s">
        <v>10592</v>
      </c>
      <c r="D426" s="846" t="s">
        <v>10593</v>
      </c>
      <c r="E426" s="879" t="s">
        <v>10594</v>
      </c>
      <c r="F426" s="846" t="s">
        <v>6070</v>
      </c>
      <c r="G426" s="846">
        <v>7</v>
      </c>
      <c r="H426" s="846">
        <v>3</v>
      </c>
      <c r="I426" s="865"/>
      <c r="J426" s="865"/>
      <c r="K426" s="865">
        <v>1</v>
      </c>
      <c r="L426" s="865" t="s">
        <v>10600</v>
      </c>
      <c r="M426" s="865" t="s">
        <v>10596</v>
      </c>
      <c r="N426" s="865" t="s">
        <v>6070</v>
      </c>
      <c r="O426" s="865"/>
      <c r="P426" s="865">
        <v>1</v>
      </c>
    </row>
    <row r="427" spans="1:16" ht="25.5">
      <c r="A427" s="876">
        <v>423</v>
      </c>
      <c r="B427" s="877" t="s">
        <v>10591</v>
      </c>
      <c r="C427" s="865" t="s">
        <v>10592</v>
      </c>
      <c r="D427" s="846" t="s">
        <v>10593</v>
      </c>
      <c r="E427" s="879" t="s">
        <v>10594</v>
      </c>
      <c r="F427" s="846" t="s">
        <v>6070</v>
      </c>
      <c r="G427" s="846">
        <v>7</v>
      </c>
      <c r="H427" s="846">
        <v>3</v>
      </c>
      <c r="I427" s="865"/>
      <c r="J427" s="865"/>
      <c r="K427" s="865">
        <v>1</v>
      </c>
      <c r="L427" s="865" t="s">
        <v>10601</v>
      </c>
      <c r="M427" s="865" t="s">
        <v>10596</v>
      </c>
      <c r="N427" s="865" t="s">
        <v>6070</v>
      </c>
      <c r="O427" s="865"/>
      <c r="P427" s="865">
        <v>1</v>
      </c>
    </row>
    <row r="428" spans="1:16" ht="25.5">
      <c r="A428" s="876">
        <v>424</v>
      </c>
      <c r="B428" s="877" t="s">
        <v>10591</v>
      </c>
      <c r="C428" s="865" t="s">
        <v>10592</v>
      </c>
      <c r="D428" s="846" t="s">
        <v>10593</v>
      </c>
      <c r="E428" s="879" t="s">
        <v>10594</v>
      </c>
      <c r="F428" s="846" t="s">
        <v>6070</v>
      </c>
      <c r="G428" s="846">
        <v>7</v>
      </c>
      <c r="H428" s="846">
        <v>3</v>
      </c>
      <c r="I428" s="865"/>
      <c r="J428" s="865"/>
      <c r="K428" s="865">
        <v>1</v>
      </c>
      <c r="L428" s="865" t="s">
        <v>10602</v>
      </c>
      <c r="M428" s="865" t="s">
        <v>10596</v>
      </c>
      <c r="N428" s="865" t="s">
        <v>6070</v>
      </c>
      <c r="O428" s="865">
        <v>1</v>
      </c>
      <c r="P428" s="865"/>
    </row>
    <row r="429" spans="1:16" ht="89.25">
      <c r="A429" s="876">
        <v>425</v>
      </c>
      <c r="B429" s="877" t="s">
        <v>10591</v>
      </c>
      <c r="C429" s="865" t="s">
        <v>10603</v>
      </c>
      <c r="D429" s="846" t="s">
        <v>9865</v>
      </c>
      <c r="E429" s="879" t="s">
        <v>10604</v>
      </c>
      <c r="F429" s="846" t="s">
        <v>10605</v>
      </c>
      <c r="G429" s="846" t="s">
        <v>10606</v>
      </c>
      <c r="H429" s="846" t="s">
        <v>10607</v>
      </c>
      <c r="I429" s="865">
        <v>1</v>
      </c>
      <c r="J429" s="865"/>
      <c r="K429" s="865"/>
      <c r="L429" s="846" t="s">
        <v>10608</v>
      </c>
      <c r="M429" s="865" t="s">
        <v>10609</v>
      </c>
      <c r="N429" s="865" t="s">
        <v>1751</v>
      </c>
      <c r="O429" s="865"/>
      <c r="P429" s="865">
        <v>1</v>
      </c>
    </row>
    <row r="430" spans="1:16" ht="89.25">
      <c r="A430" s="876">
        <v>426</v>
      </c>
      <c r="B430" s="877" t="s">
        <v>10591</v>
      </c>
      <c r="C430" s="865" t="s">
        <v>10603</v>
      </c>
      <c r="D430" s="846" t="s">
        <v>9865</v>
      </c>
      <c r="E430" s="879" t="s">
        <v>10604</v>
      </c>
      <c r="F430" s="846" t="s">
        <v>10605</v>
      </c>
      <c r="G430" s="846" t="s">
        <v>10606</v>
      </c>
      <c r="H430" s="846" t="s">
        <v>10607</v>
      </c>
      <c r="I430" s="865">
        <v>1</v>
      </c>
      <c r="J430" s="865"/>
      <c r="K430" s="865"/>
      <c r="L430" s="846" t="s">
        <v>10610</v>
      </c>
      <c r="M430" s="846" t="s">
        <v>8342</v>
      </c>
      <c r="N430" s="846" t="s">
        <v>1751</v>
      </c>
      <c r="O430" s="865"/>
      <c r="P430" s="865">
        <v>1</v>
      </c>
    </row>
    <row r="431" spans="1:16" ht="89.25">
      <c r="A431" s="876">
        <v>427</v>
      </c>
      <c r="B431" s="877" t="s">
        <v>10591</v>
      </c>
      <c r="C431" s="865" t="s">
        <v>10603</v>
      </c>
      <c r="D431" s="846" t="s">
        <v>9865</v>
      </c>
      <c r="E431" s="879" t="s">
        <v>10604</v>
      </c>
      <c r="F431" s="846" t="s">
        <v>10605</v>
      </c>
      <c r="G431" s="846" t="s">
        <v>10606</v>
      </c>
      <c r="H431" s="846" t="s">
        <v>10607</v>
      </c>
      <c r="I431" s="865">
        <v>1</v>
      </c>
      <c r="J431" s="865"/>
      <c r="K431" s="865"/>
      <c r="L431" s="846" t="s">
        <v>10611</v>
      </c>
      <c r="M431" s="846" t="s">
        <v>8339</v>
      </c>
      <c r="N431" s="846" t="s">
        <v>1640</v>
      </c>
      <c r="O431" s="865">
        <v>1</v>
      </c>
      <c r="P431" s="865"/>
    </row>
    <row r="432" spans="1:16" ht="89.25">
      <c r="A432" s="876">
        <v>428</v>
      </c>
      <c r="B432" s="877" t="s">
        <v>10591</v>
      </c>
      <c r="C432" s="865" t="s">
        <v>10603</v>
      </c>
      <c r="D432" s="846" t="s">
        <v>9865</v>
      </c>
      <c r="E432" s="879" t="s">
        <v>10604</v>
      </c>
      <c r="F432" s="846" t="s">
        <v>10605</v>
      </c>
      <c r="G432" s="846" t="s">
        <v>10606</v>
      </c>
      <c r="H432" s="846" t="s">
        <v>10607</v>
      </c>
      <c r="I432" s="865">
        <v>1</v>
      </c>
      <c r="J432" s="865"/>
      <c r="K432" s="865"/>
      <c r="L432" s="846" t="s">
        <v>10612</v>
      </c>
      <c r="M432" s="846" t="s">
        <v>10613</v>
      </c>
      <c r="N432" s="846" t="s">
        <v>1640</v>
      </c>
      <c r="O432" s="865">
        <v>1</v>
      </c>
      <c r="P432" s="865"/>
    </row>
    <row r="433" spans="1:16" ht="89.25">
      <c r="A433" s="876">
        <v>429</v>
      </c>
      <c r="B433" s="877" t="s">
        <v>10591</v>
      </c>
      <c r="C433" s="865" t="s">
        <v>10603</v>
      </c>
      <c r="D433" s="846" t="s">
        <v>9865</v>
      </c>
      <c r="E433" s="879" t="s">
        <v>10604</v>
      </c>
      <c r="F433" s="846" t="s">
        <v>10605</v>
      </c>
      <c r="G433" s="846" t="s">
        <v>10606</v>
      </c>
      <c r="H433" s="846" t="s">
        <v>10607</v>
      </c>
      <c r="I433" s="865">
        <v>1</v>
      </c>
      <c r="J433" s="865"/>
      <c r="K433" s="865"/>
      <c r="L433" s="846" t="s">
        <v>10614</v>
      </c>
      <c r="M433" s="846" t="s">
        <v>8337</v>
      </c>
      <c r="N433" s="846" t="s">
        <v>1640</v>
      </c>
      <c r="O433" s="865"/>
      <c r="P433" s="865">
        <v>1</v>
      </c>
    </row>
    <row r="434" spans="1:16" ht="89.25">
      <c r="A434" s="876">
        <v>430</v>
      </c>
      <c r="B434" s="877" t="s">
        <v>10591</v>
      </c>
      <c r="C434" s="865" t="s">
        <v>10603</v>
      </c>
      <c r="D434" s="846" t="s">
        <v>9865</v>
      </c>
      <c r="E434" s="879" t="s">
        <v>10604</v>
      </c>
      <c r="F434" s="846" t="s">
        <v>10605</v>
      </c>
      <c r="G434" s="846" t="s">
        <v>10606</v>
      </c>
      <c r="H434" s="846" t="s">
        <v>10607</v>
      </c>
      <c r="I434" s="865">
        <v>1</v>
      </c>
      <c r="J434" s="865"/>
      <c r="K434" s="865"/>
      <c r="L434" s="846" t="s">
        <v>10615</v>
      </c>
      <c r="M434" s="846" t="s">
        <v>10609</v>
      </c>
      <c r="N434" s="846" t="s">
        <v>1640</v>
      </c>
      <c r="O434" s="865">
        <v>1</v>
      </c>
      <c r="P434" s="865"/>
    </row>
    <row r="435" spans="1:16" ht="89.25">
      <c r="A435" s="876">
        <v>431</v>
      </c>
      <c r="B435" s="877" t="s">
        <v>10591</v>
      </c>
      <c r="C435" s="865" t="s">
        <v>10603</v>
      </c>
      <c r="D435" s="846" t="s">
        <v>9865</v>
      </c>
      <c r="E435" s="879" t="s">
        <v>10604</v>
      </c>
      <c r="F435" s="846" t="s">
        <v>10605</v>
      </c>
      <c r="G435" s="846" t="s">
        <v>10606</v>
      </c>
      <c r="H435" s="846" t="s">
        <v>10607</v>
      </c>
      <c r="I435" s="865">
        <v>1</v>
      </c>
      <c r="J435" s="865"/>
      <c r="K435" s="865"/>
      <c r="L435" s="846" t="s">
        <v>10616</v>
      </c>
      <c r="M435" s="846" t="s">
        <v>10617</v>
      </c>
      <c r="N435" s="846" t="s">
        <v>1640</v>
      </c>
      <c r="O435" s="865">
        <v>1</v>
      </c>
      <c r="P435" s="865"/>
    </row>
    <row r="436" spans="1:16" ht="89.25">
      <c r="A436" s="876">
        <v>432</v>
      </c>
      <c r="B436" s="877" t="s">
        <v>10591</v>
      </c>
      <c r="C436" s="865" t="s">
        <v>10603</v>
      </c>
      <c r="D436" s="846" t="s">
        <v>9865</v>
      </c>
      <c r="E436" s="879" t="s">
        <v>10604</v>
      </c>
      <c r="F436" s="846" t="s">
        <v>10605</v>
      </c>
      <c r="G436" s="846" t="s">
        <v>10606</v>
      </c>
      <c r="H436" s="846" t="s">
        <v>10607</v>
      </c>
      <c r="I436" s="865">
        <v>1</v>
      </c>
      <c r="J436" s="865"/>
      <c r="K436" s="865"/>
      <c r="L436" s="846" t="s">
        <v>10618</v>
      </c>
      <c r="M436" s="846" t="s">
        <v>8342</v>
      </c>
      <c r="N436" s="846" t="s">
        <v>1640</v>
      </c>
      <c r="O436" s="865"/>
      <c r="P436" s="865">
        <v>1</v>
      </c>
    </row>
    <row r="437" spans="1:16" ht="89.25">
      <c r="A437" s="876">
        <v>433</v>
      </c>
      <c r="B437" s="877" t="s">
        <v>10591</v>
      </c>
      <c r="C437" s="865" t="s">
        <v>10603</v>
      </c>
      <c r="D437" s="846" t="s">
        <v>9865</v>
      </c>
      <c r="E437" s="879" t="s">
        <v>10604</v>
      </c>
      <c r="F437" s="846" t="s">
        <v>10605</v>
      </c>
      <c r="G437" s="846" t="s">
        <v>10606</v>
      </c>
      <c r="H437" s="846" t="s">
        <v>10607</v>
      </c>
      <c r="I437" s="865">
        <v>1</v>
      </c>
      <c r="J437" s="865"/>
      <c r="K437" s="865"/>
      <c r="L437" s="846" t="s">
        <v>10619</v>
      </c>
      <c r="M437" s="846" t="s">
        <v>10620</v>
      </c>
      <c r="N437" s="846" t="s">
        <v>1640</v>
      </c>
      <c r="O437" s="865"/>
      <c r="P437" s="865">
        <v>1</v>
      </c>
    </row>
    <row r="438" spans="1:16" ht="89.25">
      <c r="A438" s="876">
        <v>434</v>
      </c>
      <c r="B438" s="877" t="s">
        <v>10591</v>
      </c>
      <c r="C438" s="865" t="s">
        <v>10603</v>
      </c>
      <c r="D438" s="846" t="s">
        <v>9865</v>
      </c>
      <c r="E438" s="879" t="s">
        <v>10604</v>
      </c>
      <c r="F438" s="846" t="s">
        <v>10605</v>
      </c>
      <c r="G438" s="846" t="s">
        <v>10606</v>
      </c>
      <c r="H438" s="846" t="s">
        <v>10607</v>
      </c>
      <c r="I438" s="865">
        <v>1</v>
      </c>
      <c r="J438" s="865"/>
      <c r="K438" s="865"/>
      <c r="L438" s="846" t="s">
        <v>10621</v>
      </c>
      <c r="M438" s="846" t="s">
        <v>10622</v>
      </c>
      <c r="N438" s="846" t="s">
        <v>1640</v>
      </c>
      <c r="O438" s="865"/>
      <c r="P438" s="865">
        <v>1</v>
      </c>
    </row>
    <row r="439" spans="1:16" ht="89.25">
      <c r="A439" s="876">
        <v>435</v>
      </c>
      <c r="B439" s="877" t="s">
        <v>10591</v>
      </c>
      <c r="C439" s="865" t="s">
        <v>10603</v>
      </c>
      <c r="D439" s="846" t="s">
        <v>9865</v>
      </c>
      <c r="E439" s="879" t="s">
        <v>10604</v>
      </c>
      <c r="F439" s="846" t="s">
        <v>10605</v>
      </c>
      <c r="G439" s="846" t="s">
        <v>10606</v>
      </c>
      <c r="H439" s="846" t="s">
        <v>10607</v>
      </c>
      <c r="I439" s="865">
        <v>1</v>
      </c>
      <c r="J439" s="865"/>
      <c r="K439" s="865"/>
      <c r="L439" s="846" t="s">
        <v>10623</v>
      </c>
      <c r="M439" s="846" t="s">
        <v>10624</v>
      </c>
      <c r="N439" s="846" t="s">
        <v>1640</v>
      </c>
      <c r="O439" s="865"/>
      <c r="P439" s="865">
        <v>1</v>
      </c>
    </row>
    <row r="440" spans="1:16" ht="89.25">
      <c r="A440" s="876">
        <v>436</v>
      </c>
      <c r="B440" s="877" t="s">
        <v>10591</v>
      </c>
      <c r="C440" s="865" t="s">
        <v>10603</v>
      </c>
      <c r="D440" s="846" t="s">
        <v>9865</v>
      </c>
      <c r="E440" s="879" t="s">
        <v>10604</v>
      </c>
      <c r="F440" s="846" t="s">
        <v>10605</v>
      </c>
      <c r="G440" s="846" t="s">
        <v>10606</v>
      </c>
      <c r="H440" s="846" t="s">
        <v>10607</v>
      </c>
      <c r="I440" s="865">
        <v>1</v>
      </c>
      <c r="J440" s="865"/>
      <c r="K440" s="865"/>
      <c r="L440" s="846" t="s">
        <v>10625</v>
      </c>
      <c r="M440" s="846" t="s">
        <v>10626</v>
      </c>
      <c r="N440" s="846" t="s">
        <v>5732</v>
      </c>
      <c r="O440" s="865"/>
      <c r="P440" s="865">
        <v>1</v>
      </c>
    </row>
    <row r="441" spans="1:16" ht="89.25">
      <c r="A441" s="876">
        <v>437</v>
      </c>
      <c r="B441" s="877" t="s">
        <v>10591</v>
      </c>
      <c r="C441" s="865" t="s">
        <v>10603</v>
      </c>
      <c r="D441" s="846" t="s">
        <v>9865</v>
      </c>
      <c r="E441" s="879" t="s">
        <v>10604</v>
      </c>
      <c r="F441" s="846" t="s">
        <v>10605</v>
      </c>
      <c r="G441" s="846" t="s">
        <v>10606</v>
      </c>
      <c r="H441" s="846" t="s">
        <v>10607</v>
      </c>
      <c r="I441" s="865">
        <v>1</v>
      </c>
      <c r="J441" s="865"/>
      <c r="K441" s="865"/>
      <c r="L441" s="846" t="s">
        <v>796</v>
      </c>
      <c r="M441" s="846" t="s">
        <v>8339</v>
      </c>
      <c r="N441" s="846" t="s">
        <v>1611</v>
      </c>
      <c r="O441" s="865">
        <v>1</v>
      </c>
      <c r="P441" s="865"/>
    </row>
    <row r="442" spans="1:16" ht="89.25">
      <c r="A442" s="876">
        <v>438</v>
      </c>
      <c r="B442" s="877" t="s">
        <v>10591</v>
      </c>
      <c r="C442" s="865" t="s">
        <v>10603</v>
      </c>
      <c r="D442" s="846" t="s">
        <v>9865</v>
      </c>
      <c r="E442" s="879" t="s">
        <v>10604</v>
      </c>
      <c r="F442" s="846" t="s">
        <v>10605</v>
      </c>
      <c r="G442" s="846" t="s">
        <v>10606</v>
      </c>
      <c r="H442" s="846" t="s">
        <v>10607</v>
      </c>
      <c r="I442" s="865">
        <v>1</v>
      </c>
      <c r="J442" s="865"/>
      <c r="K442" s="865"/>
      <c r="L442" s="846" t="s">
        <v>10619</v>
      </c>
      <c r="M442" s="846" t="s">
        <v>10620</v>
      </c>
      <c r="N442" s="846" t="s">
        <v>1611</v>
      </c>
      <c r="O442" s="865"/>
      <c r="P442" s="865">
        <v>1</v>
      </c>
    </row>
    <row r="443" spans="1:16" ht="89.25">
      <c r="A443" s="876">
        <v>439</v>
      </c>
      <c r="B443" s="877" t="s">
        <v>10591</v>
      </c>
      <c r="C443" s="865" t="s">
        <v>10603</v>
      </c>
      <c r="D443" s="846" t="s">
        <v>9865</v>
      </c>
      <c r="E443" s="879" t="s">
        <v>10604</v>
      </c>
      <c r="F443" s="846" t="s">
        <v>10605</v>
      </c>
      <c r="G443" s="846" t="s">
        <v>10606</v>
      </c>
      <c r="H443" s="846" t="s">
        <v>10607</v>
      </c>
      <c r="I443" s="865">
        <v>1</v>
      </c>
      <c r="J443" s="865"/>
      <c r="K443" s="865"/>
      <c r="L443" s="846" t="s">
        <v>10610</v>
      </c>
      <c r="M443" s="846" t="s">
        <v>10627</v>
      </c>
      <c r="N443" s="846" t="s">
        <v>1751</v>
      </c>
      <c r="O443" s="865"/>
      <c r="P443" s="865">
        <v>1</v>
      </c>
    </row>
    <row r="444" spans="1:16" ht="89.25">
      <c r="A444" s="876">
        <v>440</v>
      </c>
      <c r="B444" s="877" t="s">
        <v>10591</v>
      </c>
      <c r="C444" s="865" t="s">
        <v>10603</v>
      </c>
      <c r="D444" s="846" t="s">
        <v>9865</v>
      </c>
      <c r="E444" s="879" t="s">
        <v>10604</v>
      </c>
      <c r="F444" s="846" t="s">
        <v>10605</v>
      </c>
      <c r="G444" s="846" t="s">
        <v>10606</v>
      </c>
      <c r="H444" s="846" t="s">
        <v>10607</v>
      </c>
      <c r="I444" s="865">
        <v>1</v>
      </c>
      <c r="J444" s="865"/>
      <c r="K444" s="865"/>
      <c r="L444" s="846" t="s">
        <v>10612</v>
      </c>
      <c r="M444" s="865" t="s">
        <v>10628</v>
      </c>
      <c r="N444" s="846" t="s">
        <v>1640</v>
      </c>
      <c r="O444" s="865">
        <v>1</v>
      </c>
      <c r="P444" s="865"/>
    </row>
    <row r="445" spans="1:16" ht="89.25">
      <c r="A445" s="876">
        <v>441</v>
      </c>
      <c r="B445" s="877" t="s">
        <v>10591</v>
      </c>
      <c r="C445" s="865" t="s">
        <v>10603</v>
      </c>
      <c r="D445" s="846" t="s">
        <v>9865</v>
      </c>
      <c r="E445" s="879" t="s">
        <v>10604</v>
      </c>
      <c r="F445" s="846" t="s">
        <v>10605</v>
      </c>
      <c r="G445" s="846" t="s">
        <v>10606</v>
      </c>
      <c r="H445" s="846" t="s">
        <v>10607</v>
      </c>
      <c r="I445" s="865">
        <v>1</v>
      </c>
      <c r="J445" s="865"/>
      <c r="K445" s="865"/>
      <c r="L445" s="846" t="s">
        <v>10629</v>
      </c>
      <c r="M445" s="865" t="s">
        <v>10630</v>
      </c>
      <c r="N445" s="846" t="s">
        <v>1640</v>
      </c>
      <c r="O445" s="865">
        <v>1</v>
      </c>
      <c r="P445" s="865"/>
    </row>
    <row r="446" spans="1:16" ht="89.25">
      <c r="A446" s="876">
        <v>442</v>
      </c>
      <c r="B446" s="877" t="s">
        <v>10591</v>
      </c>
      <c r="C446" s="865" t="s">
        <v>10603</v>
      </c>
      <c r="D446" s="846" t="s">
        <v>9865</v>
      </c>
      <c r="E446" s="879" t="s">
        <v>10604</v>
      </c>
      <c r="F446" s="846" t="s">
        <v>10605</v>
      </c>
      <c r="G446" s="846" t="s">
        <v>10606</v>
      </c>
      <c r="H446" s="846" t="s">
        <v>10607</v>
      </c>
      <c r="I446" s="865">
        <v>1</v>
      </c>
      <c r="J446" s="865"/>
      <c r="K446" s="865"/>
      <c r="L446" s="865" t="s">
        <v>6509</v>
      </c>
      <c r="M446" s="846" t="s">
        <v>10631</v>
      </c>
      <c r="N446" s="846" t="s">
        <v>1640</v>
      </c>
      <c r="O446" s="865">
        <v>1</v>
      </c>
      <c r="P446" s="865"/>
    </row>
    <row r="447" spans="1:16" ht="89.25">
      <c r="A447" s="876">
        <v>443</v>
      </c>
      <c r="B447" s="877" t="s">
        <v>10591</v>
      </c>
      <c r="C447" s="865" t="s">
        <v>10603</v>
      </c>
      <c r="D447" s="846" t="s">
        <v>9865</v>
      </c>
      <c r="E447" s="879" t="s">
        <v>10604</v>
      </c>
      <c r="F447" s="846" t="s">
        <v>10605</v>
      </c>
      <c r="G447" s="846" t="s">
        <v>10606</v>
      </c>
      <c r="H447" s="846" t="s">
        <v>10607</v>
      </c>
      <c r="I447" s="865">
        <v>1</v>
      </c>
      <c r="J447" s="865"/>
      <c r="K447" s="865"/>
      <c r="L447" s="865" t="s">
        <v>10632</v>
      </c>
      <c r="M447" s="865" t="s">
        <v>10628</v>
      </c>
      <c r="N447" s="865" t="s">
        <v>1640</v>
      </c>
      <c r="O447" s="865">
        <v>1</v>
      </c>
      <c r="P447" s="865"/>
    </row>
    <row r="448" spans="1:16" ht="89.25">
      <c r="A448" s="876">
        <v>444</v>
      </c>
      <c r="B448" s="877" t="s">
        <v>10591</v>
      </c>
      <c r="C448" s="865" t="s">
        <v>10603</v>
      </c>
      <c r="D448" s="846" t="s">
        <v>9865</v>
      </c>
      <c r="E448" s="879" t="s">
        <v>10604</v>
      </c>
      <c r="F448" s="846" t="s">
        <v>10605</v>
      </c>
      <c r="G448" s="846" t="s">
        <v>10606</v>
      </c>
      <c r="H448" s="846" t="s">
        <v>10607</v>
      </c>
      <c r="I448" s="865">
        <v>1</v>
      </c>
      <c r="J448" s="865"/>
      <c r="K448" s="865"/>
      <c r="L448" s="846" t="s">
        <v>10621</v>
      </c>
      <c r="M448" s="846" t="s">
        <v>10633</v>
      </c>
      <c r="N448" s="846" t="s">
        <v>1640</v>
      </c>
      <c r="O448" s="865"/>
      <c r="P448" s="865">
        <v>1</v>
      </c>
    </row>
    <row r="449" spans="1:16" ht="89.25">
      <c r="A449" s="876">
        <v>445</v>
      </c>
      <c r="B449" s="877" t="s">
        <v>10591</v>
      </c>
      <c r="C449" s="865" t="s">
        <v>10603</v>
      </c>
      <c r="D449" s="846" t="s">
        <v>9865</v>
      </c>
      <c r="E449" s="879" t="s">
        <v>10604</v>
      </c>
      <c r="F449" s="846" t="s">
        <v>10605</v>
      </c>
      <c r="G449" s="846" t="s">
        <v>10606</v>
      </c>
      <c r="H449" s="846" t="s">
        <v>10607</v>
      </c>
      <c r="I449" s="865">
        <v>1</v>
      </c>
      <c r="J449" s="865"/>
      <c r="K449" s="865"/>
      <c r="L449" s="846" t="s">
        <v>10623</v>
      </c>
      <c r="M449" s="846" t="s">
        <v>10634</v>
      </c>
      <c r="N449" s="846" t="s">
        <v>1640</v>
      </c>
      <c r="O449" s="865"/>
      <c r="P449" s="865">
        <v>1</v>
      </c>
    </row>
    <row r="450" spans="1:16" ht="89.25">
      <c r="A450" s="876">
        <v>446</v>
      </c>
      <c r="B450" s="877" t="s">
        <v>10591</v>
      </c>
      <c r="C450" s="865" t="s">
        <v>10603</v>
      </c>
      <c r="D450" s="846" t="s">
        <v>9865</v>
      </c>
      <c r="E450" s="879" t="s">
        <v>10604</v>
      </c>
      <c r="F450" s="846" t="s">
        <v>10605</v>
      </c>
      <c r="G450" s="846" t="s">
        <v>10606</v>
      </c>
      <c r="H450" s="846" t="s">
        <v>10607</v>
      </c>
      <c r="I450" s="865">
        <v>1</v>
      </c>
      <c r="J450" s="865"/>
      <c r="K450" s="865"/>
      <c r="L450" s="846" t="s">
        <v>10635</v>
      </c>
      <c r="M450" s="846" t="s">
        <v>8336</v>
      </c>
      <c r="N450" s="846" t="s">
        <v>10636</v>
      </c>
      <c r="O450" s="865">
        <v>1</v>
      </c>
      <c r="P450" s="865"/>
    </row>
    <row r="451" spans="1:16" ht="89.25">
      <c r="A451" s="876">
        <v>447</v>
      </c>
      <c r="B451" s="877" t="s">
        <v>10591</v>
      </c>
      <c r="C451" s="865" t="s">
        <v>10603</v>
      </c>
      <c r="D451" s="846" t="s">
        <v>9865</v>
      </c>
      <c r="E451" s="879" t="s">
        <v>10604</v>
      </c>
      <c r="F451" s="846" t="s">
        <v>10605</v>
      </c>
      <c r="G451" s="846" t="s">
        <v>10606</v>
      </c>
      <c r="H451" s="846" t="s">
        <v>10607</v>
      </c>
      <c r="I451" s="865">
        <v>1</v>
      </c>
      <c r="J451" s="865"/>
      <c r="K451" s="865"/>
      <c r="L451" s="846" t="s">
        <v>1152</v>
      </c>
      <c r="M451" s="865" t="s">
        <v>10637</v>
      </c>
      <c r="N451" s="846" t="s">
        <v>10636</v>
      </c>
      <c r="O451" s="865"/>
      <c r="P451" s="865">
        <v>1</v>
      </c>
    </row>
    <row r="452" spans="1:16" ht="89.25">
      <c r="A452" s="876">
        <v>448</v>
      </c>
      <c r="B452" s="877" t="s">
        <v>10591</v>
      </c>
      <c r="C452" s="865" t="s">
        <v>10603</v>
      </c>
      <c r="D452" s="846" t="s">
        <v>9865</v>
      </c>
      <c r="E452" s="879" t="s">
        <v>10604</v>
      </c>
      <c r="F452" s="846" t="s">
        <v>10605</v>
      </c>
      <c r="G452" s="846" t="s">
        <v>10606</v>
      </c>
      <c r="H452" s="846" t="s">
        <v>10607</v>
      </c>
      <c r="I452" s="865">
        <v>1</v>
      </c>
      <c r="J452" s="865"/>
      <c r="K452" s="865"/>
      <c r="L452" s="846" t="s">
        <v>4275</v>
      </c>
      <c r="M452" s="846" t="s">
        <v>10638</v>
      </c>
      <c r="N452" s="846" t="s">
        <v>5732</v>
      </c>
      <c r="O452" s="865"/>
      <c r="P452" s="865">
        <v>1</v>
      </c>
    </row>
    <row r="453" spans="1:16" ht="89.25">
      <c r="A453" s="876">
        <v>449</v>
      </c>
      <c r="B453" s="877" t="s">
        <v>10591</v>
      </c>
      <c r="C453" s="865" t="s">
        <v>10603</v>
      </c>
      <c r="D453" s="846" t="s">
        <v>9865</v>
      </c>
      <c r="E453" s="879" t="s">
        <v>10604</v>
      </c>
      <c r="F453" s="846" t="s">
        <v>10605</v>
      </c>
      <c r="G453" s="846" t="s">
        <v>10606</v>
      </c>
      <c r="H453" s="846" t="s">
        <v>10607</v>
      </c>
      <c r="I453" s="865">
        <v>1</v>
      </c>
      <c r="J453" s="865"/>
      <c r="K453" s="865"/>
      <c r="L453" s="846" t="s">
        <v>3964</v>
      </c>
      <c r="M453" s="865" t="s">
        <v>10639</v>
      </c>
      <c r="N453" s="846" t="s">
        <v>5732</v>
      </c>
      <c r="O453" s="865"/>
      <c r="P453" s="865">
        <v>1</v>
      </c>
    </row>
    <row r="454" spans="1:16" ht="89.25">
      <c r="A454" s="876">
        <v>450</v>
      </c>
      <c r="B454" s="877" t="s">
        <v>10591</v>
      </c>
      <c r="C454" s="865" t="s">
        <v>10603</v>
      </c>
      <c r="D454" s="846" t="s">
        <v>9865</v>
      </c>
      <c r="E454" s="879" t="s">
        <v>10604</v>
      </c>
      <c r="F454" s="846" t="s">
        <v>10605</v>
      </c>
      <c r="G454" s="846" t="s">
        <v>10606</v>
      </c>
      <c r="H454" s="846" t="s">
        <v>10607</v>
      </c>
      <c r="I454" s="865">
        <v>1</v>
      </c>
      <c r="J454" s="865"/>
      <c r="K454" s="865"/>
      <c r="L454" s="846" t="s">
        <v>796</v>
      </c>
      <c r="M454" s="846" t="s">
        <v>10631</v>
      </c>
      <c r="N454" s="846" t="s">
        <v>1611</v>
      </c>
      <c r="O454" s="865">
        <v>1</v>
      </c>
      <c r="P454" s="865"/>
    </row>
    <row r="455" spans="1:16" ht="89.25">
      <c r="A455" s="876">
        <v>451</v>
      </c>
      <c r="B455" s="877" t="s">
        <v>10591</v>
      </c>
      <c r="C455" s="865" t="s">
        <v>10603</v>
      </c>
      <c r="D455" s="846" t="s">
        <v>9865</v>
      </c>
      <c r="E455" s="879" t="s">
        <v>10604</v>
      </c>
      <c r="F455" s="846" t="s">
        <v>10605</v>
      </c>
      <c r="G455" s="846" t="s">
        <v>10606</v>
      </c>
      <c r="H455" s="846" t="s">
        <v>10607</v>
      </c>
      <c r="I455" s="865">
        <v>1</v>
      </c>
      <c r="J455" s="865"/>
      <c r="K455" s="865"/>
      <c r="L455" s="846" t="s">
        <v>10612</v>
      </c>
      <c r="M455" s="865" t="s">
        <v>10628</v>
      </c>
      <c r="N455" s="846" t="s">
        <v>1611</v>
      </c>
      <c r="O455" s="865">
        <v>1</v>
      </c>
      <c r="P455" s="865"/>
    </row>
    <row r="456" spans="1:16" ht="89.25">
      <c r="A456" s="876">
        <v>452</v>
      </c>
      <c r="B456" s="877" t="s">
        <v>10591</v>
      </c>
      <c r="C456" s="865" t="s">
        <v>10603</v>
      </c>
      <c r="D456" s="846" t="s">
        <v>9865</v>
      </c>
      <c r="E456" s="879" t="s">
        <v>10604</v>
      </c>
      <c r="F456" s="846" t="s">
        <v>10605</v>
      </c>
      <c r="G456" s="846" t="s">
        <v>10606</v>
      </c>
      <c r="H456" s="846" t="s">
        <v>10607</v>
      </c>
      <c r="I456" s="865">
        <v>1</v>
      </c>
      <c r="J456" s="865"/>
      <c r="K456" s="865"/>
      <c r="L456" s="846" t="s">
        <v>953</v>
      </c>
      <c r="M456" s="865" t="s">
        <v>10637</v>
      </c>
      <c r="N456" s="846" t="s">
        <v>1611</v>
      </c>
      <c r="O456" s="865"/>
      <c r="P456" s="865">
        <v>1</v>
      </c>
    </row>
    <row r="457" spans="1:16" ht="89.25">
      <c r="A457" s="876">
        <v>453</v>
      </c>
      <c r="B457" s="877" t="s">
        <v>10591</v>
      </c>
      <c r="C457" s="865" t="s">
        <v>10603</v>
      </c>
      <c r="D457" s="846" t="s">
        <v>9865</v>
      </c>
      <c r="E457" s="879" t="s">
        <v>10604</v>
      </c>
      <c r="F457" s="846" t="s">
        <v>10605</v>
      </c>
      <c r="G457" s="846" t="s">
        <v>10606</v>
      </c>
      <c r="H457" s="846" t="s">
        <v>10607</v>
      </c>
      <c r="I457" s="865"/>
      <c r="J457" s="865">
        <v>1</v>
      </c>
      <c r="K457" s="865"/>
      <c r="L457" s="865" t="s">
        <v>10640</v>
      </c>
      <c r="M457" s="865" t="s">
        <v>10609</v>
      </c>
      <c r="N457" s="846" t="s">
        <v>1751</v>
      </c>
      <c r="O457" s="865">
        <v>1</v>
      </c>
      <c r="P457" s="865"/>
    </row>
    <row r="458" spans="1:16" ht="89.25">
      <c r="A458" s="876">
        <v>454</v>
      </c>
      <c r="B458" s="877" t="s">
        <v>10591</v>
      </c>
      <c r="C458" s="865" t="s">
        <v>10603</v>
      </c>
      <c r="D458" s="846" t="s">
        <v>9865</v>
      </c>
      <c r="E458" s="879" t="s">
        <v>10604</v>
      </c>
      <c r="F458" s="846" t="s">
        <v>10605</v>
      </c>
      <c r="G458" s="846" t="s">
        <v>10606</v>
      </c>
      <c r="H458" s="846" t="s">
        <v>10607</v>
      </c>
      <c r="I458" s="865"/>
      <c r="J458" s="865">
        <v>1</v>
      </c>
      <c r="K458" s="865"/>
      <c r="L458" s="865" t="s">
        <v>10641</v>
      </c>
      <c r="M458" s="846" t="s">
        <v>8339</v>
      </c>
      <c r="N458" s="846" t="s">
        <v>1751</v>
      </c>
      <c r="O458" s="865">
        <v>1</v>
      </c>
      <c r="P458" s="865"/>
    </row>
    <row r="459" spans="1:16" ht="89.25">
      <c r="A459" s="876">
        <v>455</v>
      </c>
      <c r="B459" s="877" t="s">
        <v>10591</v>
      </c>
      <c r="C459" s="865" t="s">
        <v>10603</v>
      </c>
      <c r="D459" s="846" t="s">
        <v>9865</v>
      </c>
      <c r="E459" s="879" t="s">
        <v>10604</v>
      </c>
      <c r="F459" s="846" t="s">
        <v>10605</v>
      </c>
      <c r="G459" s="846" t="s">
        <v>10606</v>
      </c>
      <c r="H459" s="846" t="s">
        <v>10607</v>
      </c>
      <c r="I459" s="865"/>
      <c r="J459" s="865">
        <v>1</v>
      </c>
      <c r="K459" s="865"/>
      <c r="L459" s="865" t="s">
        <v>10642</v>
      </c>
      <c r="M459" s="865" t="s">
        <v>10643</v>
      </c>
      <c r="N459" s="865" t="s">
        <v>1751</v>
      </c>
      <c r="O459" s="865">
        <v>1</v>
      </c>
      <c r="P459" s="865"/>
    </row>
    <row r="460" spans="1:16" ht="89.25">
      <c r="A460" s="876">
        <v>456</v>
      </c>
      <c r="B460" s="877" t="s">
        <v>10591</v>
      </c>
      <c r="C460" s="865" t="s">
        <v>10603</v>
      </c>
      <c r="D460" s="846" t="s">
        <v>9865</v>
      </c>
      <c r="E460" s="879" t="s">
        <v>10604</v>
      </c>
      <c r="F460" s="846" t="s">
        <v>10605</v>
      </c>
      <c r="G460" s="846" t="s">
        <v>10606</v>
      </c>
      <c r="H460" s="846" t="s">
        <v>10607</v>
      </c>
      <c r="I460" s="865"/>
      <c r="J460" s="865">
        <v>1</v>
      </c>
      <c r="K460" s="865"/>
      <c r="L460" s="865" t="s">
        <v>10644</v>
      </c>
      <c r="M460" s="865" t="s">
        <v>10645</v>
      </c>
      <c r="N460" s="865" t="s">
        <v>1751</v>
      </c>
      <c r="O460" s="865"/>
      <c r="P460" s="865">
        <v>1</v>
      </c>
    </row>
    <row r="461" spans="1:16" ht="89.25">
      <c r="A461" s="876">
        <v>457</v>
      </c>
      <c r="B461" s="877" t="s">
        <v>10591</v>
      </c>
      <c r="C461" s="865" t="s">
        <v>10603</v>
      </c>
      <c r="D461" s="846" t="s">
        <v>9865</v>
      </c>
      <c r="E461" s="879" t="s">
        <v>10604</v>
      </c>
      <c r="F461" s="846" t="s">
        <v>10605</v>
      </c>
      <c r="G461" s="846" t="s">
        <v>10606</v>
      </c>
      <c r="H461" s="846" t="s">
        <v>10607</v>
      </c>
      <c r="I461" s="865"/>
      <c r="J461" s="865">
        <v>1</v>
      </c>
      <c r="K461" s="865"/>
      <c r="L461" s="865" t="s">
        <v>10646</v>
      </c>
      <c r="M461" s="865" t="s">
        <v>8342</v>
      </c>
      <c r="N461" s="865" t="s">
        <v>1640</v>
      </c>
      <c r="O461" s="865">
        <v>1</v>
      </c>
      <c r="P461" s="865"/>
    </row>
    <row r="462" spans="1:16" ht="89.25">
      <c r="A462" s="876">
        <v>458</v>
      </c>
      <c r="B462" s="877" t="s">
        <v>10591</v>
      </c>
      <c r="C462" s="865" t="s">
        <v>10603</v>
      </c>
      <c r="D462" s="846" t="s">
        <v>9865</v>
      </c>
      <c r="E462" s="879" t="s">
        <v>10604</v>
      </c>
      <c r="F462" s="846" t="s">
        <v>10605</v>
      </c>
      <c r="G462" s="846" t="s">
        <v>10606</v>
      </c>
      <c r="H462" s="846" t="s">
        <v>10607</v>
      </c>
      <c r="I462" s="865"/>
      <c r="J462" s="865">
        <v>1</v>
      </c>
      <c r="K462" s="865"/>
      <c r="L462" s="865" t="s">
        <v>10647</v>
      </c>
      <c r="M462" s="846" t="s">
        <v>10643</v>
      </c>
      <c r="N462" s="865" t="s">
        <v>1640</v>
      </c>
      <c r="O462" s="865">
        <v>1</v>
      </c>
      <c r="P462" s="865"/>
    </row>
    <row r="463" spans="1:16" ht="89.25">
      <c r="A463" s="876">
        <v>459</v>
      </c>
      <c r="B463" s="877" t="s">
        <v>10591</v>
      </c>
      <c r="C463" s="865" t="s">
        <v>10603</v>
      </c>
      <c r="D463" s="846" t="s">
        <v>9865</v>
      </c>
      <c r="E463" s="879" t="s">
        <v>10604</v>
      </c>
      <c r="F463" s="846" t="s">
        <v>10605</v>
      </c>
      <c r="G463" s="846" t="s">
        <v>10606</v>
      </c>
      <c r="H463" s="846" t="s">
        <v>10607</v>
      </c>
      <c r="I463" s="865"/>
      <c r="J463" s="865">
        <v>1</v>
      </c>
      <c r="K463" s="865"/>
      <c r="L463" s="865" t="s">
        <v>10648</v>
      </c>
      <c r="M463" s="865" t="s">
        <v>10649</v>
      </c>
      <c r="N463" s="865" t="s">
        <v>1640</v>
      </c>
      <c r="O463" s="865"/>
      <c r="P463" s="865">
        <v>1</v>
      </c>
    </row>
    <row r="464" spans="1:16" ht="89.25">
      <c r="A464" s="876">
        <v>460</v>
      </c>
      <c r="B464" s="877" t="s">
        <v>10591</v>
      </c>
      <c r="C464" s="865" t="s">
        <v>10603</v>
      </c>
      <c r="D464" s="846" t="s">
        <v>9865</v>
      </c>
      <c r="E464" s="879" t="s">
        <v>10604</v>
      </c>
      <c r="F464" s="846" t="s">
        <v>10605</v>
      </c>
      <c r="G464" s="846" t="s">
        <v>10606</v>
      </c>
      <c r="H464" s="846" t="s">
        <v>10607</v>
      </c>
      <c r="I464" s="865"/>
      <c r="J464" s="865">
        <v>1</v>
      </c>
      <c r="K464" s="865"/>
      <c r="L464" s="865" t="s">
        <v>6509</v>
      </c>
      <c r="M464" s="846" t="s">
        <v>8339</v>
      </c>
      <c r="N464" s="846" t="s">
        <v>1640</v>
      </c>
      <c r="O464" s="865">
        <v>1</v>
      </c>
      <c r="P464" s="865"/>
    </row>
    <row r="465" spans="1:16" ht="89.25">
      <c r="A465" s="876">
        <v>461</v>
      </c>
      <c r="B465" s="877" t="s">
        <v>10591</v>
      </c>
      <c r="C465" s="865" t="s">
        <v>10603</v>
      </c>
      <c r="D465" s="846" t="s">
        <v>9865</v>
      </c>
      <c r="E465" s="879" t="s">
        <v>10604</v>
      </c>
      <c r="F465" s="846" t="s">
        <v>10605</v>
      </c>
      <c r="G465" s="846" t="s">
        <v>10606</v>
      </c>
      <c r="H465" s="846" t="s">
        <v>10607</v>
      </c>
      <c r="I465" s="865"/>
      <c r="J465" s="865">
        <v>1</v>
      </c>
      <c r="K465" s="865"/>
      <c r="L465" s="846" t="s">
        <v>10650</v>
      </c>
      <c r="M465" s="846" t="s">
        <v>8342</v>
      </c>
      <c r="N465" s="846" t="s">
        <v>1640</v>
      </c>
      <c r="O465" s="865">
        <v>1</v>
      </c>
      <c r="P465" s="865"/>
    </row>
    <row r="466" spans="1:16" ht="89.25">
      <c r="A466" s="876">
        <v>462</v>
      </c>
      <c r="B466" s="877" t="s">
        <v>10591</v>
      </c>
      <c r="C466" s="865" t="s">
        <v>10603</v>
      </c>
      <c r="D466" s="846" t="s">
        <v>9865</v>
      </c>
      <c r="E466" s="879" t="s">
        <v>10604</v>
      </c>
      <c r="F466" s="846" t="s">
        <v>10605</v>
      </c>
      <c r="G466" s="846" t="s">
        <v>10606</v>
      </c>
      <c r="H466" s="846" t="s">
        <v>10607</v>
      </c>
      <c r="I466" s="865"/>
      <c r="J466" s="865">
        <v>1</v>
      </c>
      <c r="K466" s="865"/>
      <c r="L466" s="865" t="s">
        <v>10651</v>
      </c>
      <c r="M466" s="865" t="s">
        <v>8339</v>
      </c>
      <c r="N466" s="865" t="s">
        <v>1640</v>
      </c>
      <c r="O466" s="865"/>
      <c r="P466" s="865">
        <v>1</v>
      </c>
    </row>
    <row r="467" spans="1:16" ht="89.25">
      <c r="A467" s="876">
        <v>463</v>
      </c>
      <c r="B467" s="877" t="s">
        <v>10591</v>
      </c>
      <c r="C467" s="865" t="s">
        <v>10603</v>
      </c>
      <c r="D467" s="846" t="s">
        <v>9865</v>
      </c>
      <c r="E467" s="879" t="s">
        <v>10604</v>
      </c>
      <c r="F467" s="846" t="s">
        <v>10605</v>
      </c>
      <c r="G467" s="846" t="s">
        <v>10606</v>
      </c>
      <c r="H467" s="846" t="s">
        <v>10607</v>
      </c>
      <c r="I467" s="865"/>
      <c r="J467" s="865">
        <v>1</v>
      </c>
      <c r="K467" s="865"/>
      <c r="L467" s="846" t="s">
        <v>10652</v>
      </c>
      <c r="M467" s="846" t="s">
        <v>10622</v>
      </c>
      <c r="N467" s="865" t="s">
        <v>1640</v>
      </c>
      <c r="O467" s="865"/>
      <c r="P467" s="865">
        <v>1</v>
      </c>
    </row>
    <row r="468" spans="1:16" ht="89.25">
      <c r="A468" s="876">
        <v>464</v>
      </c>
      <c r="B468" s="877" t="s">
        <v>10591</v>
      </c>
      <c r="C468" s="865" t="s">
        <v>10603</v>
      </c>
      <c r="D468" s="846" t="s">
        <v>9865</v>
      </c>
      <c r="E468" s="879" t="s">
        <v>10604</v>
      </c>
      <c r="F468" s="846" t="s">
        <v>10605</v>
      </c>
      <c r="G468" s="846" t="s">
        <v>10606</v>
      </c>
      <c r="H468" s="846" t="s">
        <v>10607</v>
      </c>
      <c r="I468" s="865"/>
      <c r="J468" s="865">
        <v>1</v>
      </c>
      <c r="K468" s="865"/>
      <c r="L468" s="865" t="s">
        <v>10653</v>
      </c>
      <c r="M468" s="846" t="s">
        <v>10613</v>
      </c>
      <c r="N468" s="865" t="s">
        <v>10636</v>
      </c>
      <c r="O468" s="865"/>
      <c r="P468" s="865">
        <v>1</v>
      </c>
    </row>
    <row r="469" spans="1:16" ht="89.25">
      <c r="A469" s="876">
        <v>465</v>
      </c>
      <c r="B469" s="877" t="s">
        <v>10591</v>
      </c>
      <c r="C469" s="865" t="s">
        <v>10603</v>
      </c>
      <c r="D469" s="846" t="s">
        <v>9865</v>
      </c>
      <c r="E469" s="879" t="s">
        <v>10604</v>
      </c>
      <c r="F469" s="846" t="s">
        <v>10605</v>
      </c>
      <c r="G469" s="846" t="s">
        <v>10606</v>
      </c>
      <c r="H469" s="846" t="s">
        <v>10607</v>
      </c>
      <c r="I469" s="865"/>
      <c r="J469" s="865">
        <v>1</v>
      </c>
      <c r="K469" s="865"/>
      <c r="L469" s="865" t="s">
        <v>377</v>
      </c>
      <c r="M469" s="865" t="s">
        <v>10654</v>
      </c>
      <c r="N469" s="865" t="s">
        <v>10636</v>
      </c>
      <c r="O469" s="865"/>
      <c r="P469" s="865">
        <v>1</v>
      </c>
    </row>
    <row r="470" spans="1:16" ht="89.25">
      <c r="A470" s="876">
        <v>466</v>
      </c>
      <c r="B470" s="877" t="s">
        <v>10591</v>
      </c>
      <c r="C470" s="865" t="s">
        <v>10603</v>
      </c>
      <c r="D470" s="846" t="s">
        <v>9865</v>
      </c>
      <c r="E470" s="879" t="s">
        <v>10604</v>
      </c>
      <c r="F470" s="846" t="s">
        <v>10605</v>
      </c>
      <c r="G470" s="846" t="s">
        <v>10606</v>
      </c>
      <c r="H470" s="846" t="s">
        <v>10607</v>
      </c>
      <c r="I470" s="865"/>
      <c r="J470" s="865">
        <v>1</v>
      </c>
      <c r="K470" s="865"/>
      <c r="L470" s="865" t="s">
        <v>10655</v>
      </c>
      <c r="M470" s="865" t="s">
        <v>10656</v>
      </c>
      <c r="N470" s="865" t="s">
        <v>5732</v>
      </c>
      <c r="O470" s="865"/>
      <c r="P470" s="865">
        <v>1</v>
      </c>
    </row>
    <row r="471" spans="1:16" ht="89.25">
      <c r="A471" s="876">
        <v>467</v>
      </c>
      <c r="B471" s="877" t="s">
        <v>10591</v>
      </c>
      <c r="C471" s="865" t="s">
        <v>10603</v>
      </c>
      <c r="D471" s="846" t="s">
        <v>9865</v>
      </c>
      <c r="E471" s="879" t="s">
        <v>10604</v>
      </c>
      <c r="F471" s="846" t="s">
        <v>10605</v>
      </c>
      <c r="G471" s="846" t="s">
        <v>10606</v>
      </c>
      <c r="H471" s="846" t="s">
        <v>10607</v>
      </c>
      <c r="I471" s="865"/>
      <c r="J471" s="865">
        <v>1</v>
      </c>
      <c r="K471" s="865"/>
      <c r="L471" s="865" t="s">
        <v>4275</v>
      </c>
      <c r="M471" s="865" t="s">
        <v>10626</v>
      </c>
      <c r="N471" s="865" t="s">
        <v>5732</v>
      </c>
      <c r="O471" s="865"/>
      <c r="P471" s="865">
        <v>1</v>
      </c>
    </row>
    <row r="472" spans="1:16" ht="89.25">
      <c r="A472" s="876">
        <v>468</v>
      </c>
      <c r="B472" s="877" t="s">
        <v>10591</v>
      </c>
      <c r="C472" s="865" t="s">
        <v>10603</v>
      </c>
      <c r="D472" s="846" t="s">
        <v>9865</v>
      </c>
      <c r="E472" s="879" t="s">
        <v>10604</v>
      </c>
      <c r="F472" s="846" t="s">
        <v>10605</v>
      </c>
      <c r="G472" s="846" t="s">
        <v>10606</v>
      </c>
      <c r="H472" s="846" t="s">
        <v>10607</v>
      </c>
      <c r="I472" s="865"/>
      <c r="J472" s="865">
        <v>1</v>
      </c>
      <c r="K472" s="865"/>
      <c r="L472" s="865" t="s">
        <v>9707</v>
      </c>
      <c r="M472" s="865" t="s">
        <v>10613</v>
      </c>
      <c r="N472" s="865" t="s">
        <v>1611</v>
      </c>
      <c r="O472" s="865"/>
      <c r="P472" s="865">
        <v>1</v>
      </c>
    </row>
    <row r="473" spans="1:16" ht="89.25">
      <c r="A473" s="876">
        <v>469</v>
      </c>
      <c r="B473" s="877" t="s">
        <v>10591</v>
      </c>
      <c r="C473" s="865" t="s">
        <v>10603</v>
      </c>
      <c r="D473" s="846" t="s">
        <v>9865</v>
      </c>
      <c r="E473" s="879" t="s">
        <v>10604</v>
      </c>
      <c r="F473" s="846" t="s">
        <v>10605</v>
      </c>
      <c r="G473" s="846" t="s">
        <v>10606</v>
      </c>
      <c r="H473" s="846" t="s">
        <v>10607</v>
      </c>
      <c r="I473" s="865"/>
      <c r="J473" s="865">
        <v>1</v>
      </c>
      <c r="K473" s="865"/>
      <c r="L473" s="865" t="s">
        <v>10657</v>
      </c>
      <c r="M473" s="865" t="s">
        <v>10620</v>
      </c>
      <c r="N473" s="865" t="s">
        <v>1611</v>
      </c>
      <c r="O473" s="865"/>
      <c r="P473" s="865">
        <v>1</v>
      </c>
    </row>
    <row r="474" spans="1:16" ht="89.25">
      <c r="A474" s="876">
        <v>470</v>
      </c>
      <c r="B474" s="877" t="s">
        <v>10591</v>
      </c>
      <c r="C474" s="865" t="s">
        <v>10603</v>
      </c>
      <c r="D474" s="846" t="s">
        <v>9865</v>
      </c>
      <c r="E474" s="879" t="s">
        <v>10604</v>
      </c>
      <c r="F474" s="846" t="s">
        <v>10605</v>
      </c>
      <c r="G474" s="846" t="s">
        <v>10606</v>
      </c>
      <c r="H474" s="846" t="s">
        <v>10607</v>
      </c>
      <c r="I474" s="865"/>
      <c r="J474" s="865">
        <v>1</v>
      </c>
      <c r="K474" s="865"/>
      <c r="L474" s="865" t="s">
        <v>10658</v>
      </c>
      <c r="M474" s="865" t="s">
        <v>10659</v>
      </c>
      <c r="N474" s="865" t="s">
        <v>1751</v>
      </c>
      <c r="O474" s="865">
        <v>1</v>
      </c>
      <c r="P474" s="865"/>
    </row>
    <row r="475" spans="1:16" ht="89.25">
      <c r="A475" s="876">
        <v>471</v>
      </c>
      <c r="B475" s="877" t="s">
        <v>10591</v>
      </c>
      <c r="C475" s="865" t="s">
        <v>10603</v>
      </c>
      <c r="D475" s="846" t="s">
        <v>9865</v>
      </c>
      <c r="E475" s="879" t="s">
        <v>10604</v>
      </c>
      <c r="F475" s="846" t="s">
        <v>10605</v>
      </c>
      <c r="G475" s="846" t="s">
        <v>10606</v>
      </c>
      <c r="H475" s="846" t="s">
        <v>10607</v>
      </c>
      <c r="I475" s="865"/>
      <c r="J475" s="865">
        <v>1</v>
      </c>
      <c r="K475" s="865"/>
      <c r="L475" s="865" t="s">
        <v>10660</v>
      </c>
      <c r="M475" s="865" t="s">
        <v>10628</v>
      </c>
      <c r="N475" s="865" t="s">
        <v>1751</v>
      </c>
      <c r="O475" s="865">
        <v>1</v>
      </c>
      <c r="P475" s="865"/>
    </row>
    <row r="476" spans="1:16" ht="89.25">
      <c r="A476" s="876">
        <v>472</v>
      </c>
      <c r="B476" s="877" t="s">
        <v>10591</v>
      </c>
      <c r="C476" s="865" t="s">
        <v>10603</v>
      </c>
      <c r="D476" s="846" t="s">
        <v>9865</v>
      </c>
      <c r="E476" s="879" t="s">
        <v>10604</v>
      </c>
      <c r="F476" s="846" t="s">
        <v>10605</v>
      </c>
      <c r="G476" s="846" t="s">
        <v>10606</v>
      </c>
      <c r="H476" s="846" t="s">
        <v>10607</v>
      </c>
      <c r="I476" s="865"/>
      <c r="J476" s="865">
        <v>1</v>
      </c>
      <c r="K476" s="865"/>
      <c r="L476" s="865" t="s">
        <v>10642</v>
      </c>
      <c r="M476" s="865" t="s">
        <v>10630</v>
      </c>
      <c r="N476" s="865" t="s">
        <v>1751</v>
      </c>
      <c r="O476" s="865">
        <v>1</v>
      </c>
      <c r="P476" s="865"/>
    </row>
    <row r="477" spans="1:16" ht="89.25">
      <c r="A477" s="876">
        <v>473</v>
      </c>
      <c r="B477" s="877" t="s">
        <v>10591</v>
      </c>
      <c r="C477" s="865" t="s">
        <v>10603</v>
      </c>
      <c r="D477" s="846" t="s">
        <v>9865</v>
      </c>
      <c r="E477" s="879" t="s">
        <v>10604</v>
      </c>
      <c r="F477" s="846" t="s">
        <v>10605</v>
      </c>
      <c r="G477" s="846" t="s">
        <v>10606</v>
      </c>
      <c r="H477" s="846" t="s">
        <v>10607</v>
      </c>
      <c r="I477" s="865"/>
      <c r="J477" s="865">
        <v>1</v>
      </c>
      <c r="K477" s="865"/>
      <c r="L477" s="865" t="s">
        <v>10661</v>
      </c>
      <c r="M477" s="865" t="s">
        <v>10628</v>
      </c>
      <c r="N477" s="865" t="s">
        <v>1751</v>
      </c>
      <c r="O477" s="865"/>
      <c r="P477" s="865">
        <v>1</v>
      </c>
    </row>
    <row r="478" spans="1:16" ht="89.25">
      <c r="A478" s="876">
        <v>474</v>
      </c>
      <c r="B478" s="877" t="s">
        <v>10591</v>
      </c>
      <c r="C478" s="865" t="s">
        <v>10603</v>
      </c>
      <c r="D478" s="846" t="s">
        <v>9865</v>
      </c>
      <c r="E478" s="879" t="s">
        <v>10604</v>
      </c>
      <c r="F478" s="846" t="s">
        <v>10605</v>
      </c>
      <c r="G478" s="846" t="s">
        <v>10606</v>
      </c>
      <c r="H478" s="846" t="s">
        <v>10607</v>
      </c>
      <c r="I478" s="865"/>
      <c r="J478" s="865">
        <v>1</v>
      </c>
      <c r="K478" s="865"/>
      <c r="L478" s="865" t="s">
        <v>10662</v>
      </c>
      <c r="M478" s="865" t="s">
        <v>10630</v>
      </c>
      <c r="N478" s="865" t="s">
        <v>1751</v>
      </c>
      <c r="O478" s="865"/>
      <c r="P478" s="865">
        <v>1</v>
      </c>
    </row>
    <row r="479" spans="1:16" ht="89.25">
      <c r="A479" s="876">
        <v>475</v>
      </c>
      <c r="B479" s="877" t="s">
        <v>10591</v>
      </c>
      <c r="C479" s="865" t="s">
        <v>10603</v>
      </c>
      <c r="D479" s="846" t="s">
        <v>9865</v>
      </c>
      <c r="E479" s="879" t="s">
        <v>10604</v>
      </c>
      <c r="F479" s="846" t="s">
        <v>10605</v>
      </c>
      <c r="G479" s="846" t="s">
        <v>10606</v>
      </c>
      <c r="H479" s="846" t="s">
        <v>10607</v>
      </c>
      <c r="I479" s="865"/>
      <c r="J479" s="865">
        <v>1</v>
      </c>
      <c r="K479" s="865"/>
      <c r="L479" s="865" t="s">
        <v>10663</v>
      </c>
      <c r="M479" s="865" t="s">
        <v>10664</v>
      </c>
      <c r="N479" s="865" t="s">
        <v>1640</v>
      </c>
      <c r="O479" s="865">
        <v>1</v>
      </c>
      <c r="P479" s="865"/>
    </row>
    <row r="480" spans="1:16" ht="89.25">
      <c r="A480" s="876">
        <v>476</v>
      </c>
      <c r="B480" s="877" t="s">
        <v>10591</v>
      </c>
      <c r="C480" s="865" t="s">
        <v>10603</v>
      </c>
      <c r="D480" s="846" t="s">
        <v>9865</v>
      </c>
      <c r="E480" s="879" t="s">
        <v>10604</v>
      </c>
      <c r="F480" s="846" t="s">
        <v>10605</v>
      </c>
      <c r="G480" s="846" t="s">
        <v>10606</v>
      </c>
      <c r="H480" s="846" t="s">
        <v>10607</v>
      </c>
      <c r="I480" s="865"/>
      <c r="J480" s="865">
        <v>1</v>
      </c>
      <c r="K480" s="865"/>
      <c r="L480" s="865" t="s">
        <v>10611</v>
      </c>
      <c r="M480" s="865" t="s">
        <v>10631</v>
      </c>
      <c r="N480" s="865" t="s">
        <v>1640</v>
      </c>
      <c r="O480" s="865">
        <v>1</v>
      </c>
      <c r="P480" s="865"/>
    </row>
    <row r="481" spans="1:16" ht="89.25">
      <c r="A481" s="876">
        <v>477</v>
      </c>
      <c r="B481" s="877" t="s">
        <v>10591</v>
      </c>
      <c r="C481" s="865" t="s">
        <v>10603</v>
      </c>
      <c r="D481" s="846" t="s">
        <v>9865</v>
      </c>
      <c r="E481" s="879" t="s">
        <v>10604</v>
      </c>
      <c r="F481" s="846" t="s">
        <v>10605</v>
      </c>
      <c r="G481" s="846" t="s">
        <v>10606</v>
      </c>
      <c r="H481" s="846" t="s">
        <v>10607</v>
      </c>
      <c r="I481" s="865"/>
      <c r="J481" s="865">
        <v>1</v>
      </c>
      <c r="K481" s="865"/>
      <c r="L481" s="865" t="s">
        <v>10665</v>
      </c>
      <c r="M481" s="865" t="s">
        <v>10627</v>
      </c>
      <c r="N481" s="865" t="s">
        <v>1640</v>
      </c>
      <c r="O481" s="865">
        <v>1</v>
      </c>
      <c r="P481" s="865"/>
    </row>
    <row r="482" spans="1:16" ht="89.25">
      <c r="A482" s="876">
        <v>478</v>
      </c>
      <c r="B482" s="877" t="s">
        <v>10591</v>
      </c>
      <c r="C482" s="865" t="s">
        <v>10603</v>
      </c>
      <c r="D482" s="846" t="s">
        <v>9865</v>
      </c>
      <c r="E482" s="879" t="s">
        <v>10604</v>
      </c>
      <c r="F482" s="846" t="s">
        <v>10605</v>
      </c>
      <c r="G482" s="846" t="s">
        <v>10606</v>
      </c>
      <c r="H482" s="846" t="s">
        <v>10607</v>
      </c>
      <c r="I482" s="865"/>
      <c r="J482" s="865">
        <v>1</v>
      </c>
      <c r="K482" s="865"/>
      <c r="L482" s="865" t="s">
        <v>10666</v>
      </c>
      <c r="M482" s="865" t="s">
        <v>8334</v>
      </c>
      <c r="N482" s="865" t="s">
        <v>1640</v>
      </c>
      <c r="O482" s="865"/>
      <c r="P482" s="865">
        <v>1</v>
      </c>
    </row>
    <row r="483" spans="1:16" ht="89.25">
      <c r="A483" s="876">
        <v>479</v>
      </c>
      <c r="B483" s="877" t="s">
        <v>10591</v>
      </c>
      <c r="C483" s="865" t="s">
        <v>10603</v>
      </c>
      <c r="D483" s="846" t="s">
        <v>9865</v>
      </c>
      <c r="E483" s="879" t="s">
        <v>10604</v>
      </c>
      <c r="F483" s="846" t="s">
        <v>10605</v>
      </c>
      <c r="G483" s="846" t="s">
        <v>10606</v>
      </c>
      <c r="H483" s="846" t="s">
        <v>10607</v>
      </c>
      <c r="I483" s="865"/>
      <c r="J483" s="865">
        <v>1</v>
      </c>
      <c r="K483" s="865"/>
      <c r="L483" s="865" t="s">
        <v>10615</v>
      </c>
      <c r="M483" s="865" t="s">
        <v>10667</v>
      </c>
      <c r="N483" s="865" t="s">
        <v>1640</v>
      </c>
      <c r="O483" s="865">
        <v>1</v>
      </c>
      <c r="P483" s="865"/>
    </row>
    <row r="484" spans="1:16" ht="89.25">
      <c r="A484" s="876">
        <v>480</v>
      </c>
      <c r="B484" s="877" t="s">
        <v>10591</v>
      </c>
      <c r="C484" s="865" t="s">
        <v>10603</v>
      </c>
      <c r="D484" s="846" t="s">
        <v>9865</v>
      </c>
      <c r="E484" s="879" t="s">
        <v>10604</v>
      </c>
      <c r="F484" s="846" t="s">
        <v>10605</v>
      </c>
      <c r="G484" s="846" t="s">
        <v>10606</v>
      </c>
      <c r="H484" s="846" t="s">
        <v>10607</v>
      </c>
      <c r="I484" s="865"/>
      <c r="J484" s="865">
        <v>1</v>
      </c>
      <c r="K484" s="865"/>
      <c r="L484" s="865" t="s">
        <v>10650</v>
      </c>
      <c r="M484" s="865" t="s">
        <v>10627</v>
      </c>
      <c r="N484" s="865" t="s">
        <v>1640</v>
      </c>
      <c r="O484" s="865">
        <v>1</v>
      </c>
      <c r="P484" s="865"/>
    </row>
    <row r="485" spans="1:16" ht="89.25">
      <c r="A485" s="876">
        <v>481</v>
      </c>
      <c r="B485" s="877" t="s">
        <v>10591</v>
      </c>
      <c r="C485" s="865" t="s">
        <v>10603</v>
      </c>
      <c r="D485" s="846" t="s">
        <v>9865</v>
      </c>
      <c r="E485" s="879" t="s">
        <v>10604</v>
      </c>
      <c r="F485" s="846" t="s">
        <v>10605</v>
      </c>
      <c r="G485" s="846" t="s">
        <v>10606</v>
      </c>
      <c r="H485" s="846" t="s">
        <v>10607</v>
      </c>
      <c r="I485" s="865"/>
      <c r="J485" s="865">
        <v>1</v>
      </c>
      <c r="K485" s="865"/>
      <c r="L485" s="865" t="s">
        <v>9741</v>
      </c>
      <c r="M485" s="865" t="s">
        <v>10637</v>
      </c>
      <c r="N485" s="865" t="s">
        <v>1640</v>
      </c>
      <c r="O485" s="865">
        <v>1</v>
      </c>
      <c r="P485" s="865"/>
    </row>
    <row r="486" spans="1:16" ht="89.25">
      <c r="A486" s="876">
        <v>482</v>
      </c>
      <c r="B486" s="877" t="s">
        <v>10591</v>
      </c>
      <c r="C486" s="865" t="s">
        <v>10603</v>
      </c>
      <c r="D486" s="846" t="s">
        <v>9865</v>
      </c>
      <c r="E486" s="879" t="s">
        <v>10604</v>
      </c>
      <c r="F486" s="846" t="s">
        <v>10605</v>
      </c>
      <c r="G486" s="846" t="s">
        <v>10606</v>
      </c>
      <c r="H486" s="846" t="s">
        <v>10607</v>
      </c>
      <c r="I486" s="865"/>
      <c r="J486" s="865">
        <v>1</v>
      </c>
      <c r="K486" s="865"/>
      <c r="L486" s="865" t="s">
        <v>10668</v>
      </c>
      <c r="M486" s="865" t="s">
        <v>10630</v>
      </c>
      <c r="N486" s="865" t="s">
        <v>1640</v>
      </c>
      <c r="O486" s="865">
        <v>1</v>
      </c>
      <c r="P486" s="865"/>
    </row>
    <row r="487" spans="1:16" ht="89.25">
      <c r="A487" s="876">
        <v>483</v>
      </c>
      <c r="B487" s="877" t="s">
        <v>10591</v>
      </c>
      <c r="C487" s="865" t="s">
        <v>10603</v>
      </c>
      <c r="D487" s="846" t="s">
        <v>9865</v>
      </c>
      <c r="E487" s="879" t="s">
        <v>10604</v>
      </c>
      <c r="F487" s="846" t="s">
        <v>10605</v>
      </c>
      <c r="G487" s="846" t="s">
        <v>10606</v>
      </c>
      <c r="H487" s="846" t="s">
        <v>10607</v>
      </c>
      <c r="I487" s="865"/>
      <c r="J487" s="865">
        <v>1</v>
      </c>
      <c r="K487" s="865"/>
      <c r="L487" s="865" t="s">
        <v>10669</v>
      </c>
      <c r="M487" s="865" t="s">
        <v>10631</v>
      </c>
      <c r="N487" s="865" t="s">
        <v>1640</v>
      </c>
      <c r="O487" s="865"/>
      <c r="P487" s="865">
        <v>1</v>
      </c>
    </row>
    <row r="488" spans="1:16" ht="89.25">
      <c r="A488" s="876">
        <v>484</v>
      </c>
      <c r="B488" s="877" t="s">
        <v>10591</v>
      </c>
      <c r="C488" s="865" t="s">
        <v>10603</v>
      </c>
      <c r="D488" s="846" t="s">
        <v>9865</v>
      </c>
      <c r="E488" s="879" t="s">
        <v>10604</v>
      </c>
      <c r="F488" s="846" t="s">
        <v>10605</v>
      </c>
      <c r="G488" s="846" t="s">
        <v>10606</v>
      </c>
      <c r="H488" s="846" t="s">
        <v>10607</v>
      </c>
      <c r="I488" s="865"/>
      <c r="J488" s="865">
        <v>1</v>
      </c>
      <c r="K488" s="865"/>
      <c r="L488" s="865" t="s">
        <v>10652</v>
      </c>
      <c r="M488" s="865" t="s">
        <v>10633</v>
      </c>
      <c r="N488" s="865" t="s">
        <v>1640</v>
      </c>
      <c r="O488" s="865"/>
      <c r="P488" s="865">
        <v>1</v>
      </c>
    </row>
    <row r="489" spans="1:16" ht="89.25">
      <c r="A489" s="876">
        <v>485</v>
      </c>
      <c r="B489" s="877" t="s">
        <v>10591</v>
      </c>
      <c r="C489" s="865" t="s">
        <v>10603</v>
      </c>
      <c r="D489" s="846" t="s">
        <v>9865</v>
      </c>
      <c r="E489" s="879" t="s">
        <v>10604</v>
      </c>
      <c r="F489" s="846" t="s">
        <v>10605</v>
      </c>
      <c r="G489" s="846" t="s">
        <v>10606</v>
      </c>
      <c r="H489" s="846" t="s">
        <v>10607</v>
      </c>
      <c r="I489" s="865"/>
      <c r="J489" s="865">
        <v>1</v>
      </c>
      <c r="K489" s="865"/>
      <c r="L489" s="865" t="s">
        <v>6525</v>
      </c>
      <c r="M489" s="865" t="s">
        <v>10628</v>
      </c>
      <c r="N489" s="865" t="s">
        <v>10636</v>
      </c>
      <c r="O489" s="865"/>
      <c r="P489" s="865">
        <v>1</v>
      </c>
    </row>
    <row r="490" spans="1:16" ht="89.25">
      <c r="A490" s="876">
        <v>486</v>
      </c>
      <c r="B490" s="877" t="s">
        <v>10591</v>
      </c>
      <c r="C490" s="865" t="s">
        <v>10603</v>
      </c>
      <c r="D490" s="846" t="s">
        <v>9865</v>
      </c>
      <c r="E490" s="879" t="s">
        <v>10604</v>
      </c>
      <c r="F490" s="846" t="s">
        <v>10605</v>
      </c>
      <c r="G490" s="846" t="s">
        <v>10606</v>
      </c>
      <c r="H490" s="846" t="s">
        <v>10607</v>
      </c>
      <c r="I490" s="865"/>
      <c r="J490" s="865">
        <v>1</v>
      </c>
      <c r="K490" s="865"/>
      <c r="L490" s="865" t="s">
        <v>4645</v>
      </c>
      <c r="M490" s="865" t="s">
        <v>8336</v>
      </c>
      <c r="N490" s="865" t="s">
        <v>5732</v>
      </c>
      <c r="O490" s="865"/>
      <c r="P490" s="865">
        <v>1</v>
      </c>
    </row>
    <row r="491" spans="1:16" ht="89.25">
      <c r="A491" s="876">
        <v>487</v>
      </c>
      <c r="B491" s="877" t="s">
        <v>10591</v>
      </c>
      <c r="C491" s="865" t="s">
        <v>10603</v>
      </c>
      <c r="D491" s="846" t="s">
        <v>9865</v>
      </c>
      <c r="E491" s="879" t="s">
        <v>10604</v>
      </c>
      <c r="F491" s="846" t="s">
        <v>10605</v>
      </c>
      <c r="G491" s="846" t="s">
        <v>10606</v>
      </c>
      <c r="H491" s="846" t="s">
        <v>10607</v>
      </c>
      <c r="I491" s="865"/>
      <c r="J491" s="865">
        <v>1</v>
      </c>
      <c r="K491" s="865"/>
      <c r="L491" s="865" t="s">
        <v>10625</v>
      </c>
      <c r="M491" s="865" t="s">
        <v>10638</v>
      </c>
      <c r="N491" s="865" t="s">
        <v>5732</v>
      </c>
      <c r="O491" s="865"/>
      <c r="P491" s="865">
        <v>1</v>
      </c>
    </row>
    <row r="492" spans="1:16" ht="89.25">
      <c r="A492" s="876">
        <v>488</v>
      </c>
      <c r="B492" s="877" t="s">
        <v>10591</v>
      </c>
      <c r="C492" s="865" t="s">
        <v>10603</v>
      </c>
      <c r="D492" s="846" t="s">
        <v>9865</v>
      </c>
      <c r="E492" s="879" t="s">
        <v>10604</v>
      </c>
      <c r="F492" s="846" t="s">
        <v>10605</v>
      </c>
      <c r="G492" s="846" t="s">
        <v>10606</v>
      </c>
      <c r="H492" s="846" t="s">
        <v>10607</v>
      </c>
      <c r="I492" s="865"/>
      <c r="J492" s="865">
        <v>1</v>
      </c>
      <c r="K492" s="865"/>
      <c r="L492" s="865" t="s">
        <v>10670</v>
      </c>
      <c r="M492" s="865" t="s">
        <v>10637</v>
      </c>
      <c r="N492" s="865" t="s">
        <v>10671</v>
      </c>
      <c r="O492" s="865"/>
      <c r="P492" s="865">
        <v>1</v>
      </c>
    </row>
    <row r="493" spans="1:16" ht="89.25">
      <c r="A493" s="876">
        <v>489</v>
      </c>
      <c r="B493" s="877" t="s">
        <v>10591</v>
      </c>
      <c r="C493" s="865" t="s">
        <v>10603</v>
      </c>
      <c r="D493" s="846" t="s">
        <v>9865</v>
      </c>
      <c r="E493" s="879" t="s">
        <v>10604</v>
      </c>
      <c r="F493" s="846" t="s">
        <v>10605</v>
      </c>
      <c r="G493" s="846" t="s">
        <v>10606</v>
      </c>
      <c r="H493" s="846" t="s">
        <v>10607</v>
      </c>
      <c r="I493" s="865"/>
      <c r="J493" s="865">
        <v>1</v>
      </c>
      <c r="K493" s="865"/>
      <c r="L493" s="865" t="s">
        <v>10635</v>
      </c>
      <c r="M493" s="865" t="s">
        <v>8336</v>
      </c>
      <c r="N493" s="865" t="s">
        <v>1611</v>
      </c>
      <c r="O493" s="865">
        <v>1</v>
      </c>
      <c r="P493" s="865"/>
    </row>
    <row r="494" spans="1:16" ht="89.25">
      <c r="A494" s="876">
        <v>490</v>
      </c>
      <c r="B494" s="877" t="s">
        <v>10591</v>
      </c>
      <c r="C494" s="865" t="s">
        <v>10603</v>
      </c>
      <c r="D494" s="846" t="s">
        <v>9865</v>
      </c>
      <c r="E494" s="879" t="s">
        <v>10604</v>
      </c>
      <c r="F494" s="846" t="s">
        <v>10605</v>
      </c>
      <c r="G494" s="846" t="s">
        <v>10606</v>
      </c>
      <c r="H494" s="846" t="s">
        <v>10607</v>
      </c>
      <c r="I494" s="865"/>
      <c r="J494" s="865">
        <v>1</v>
      </c>
      <c r="K494" s="865"/>
      <c r="L494" s="865" t="s">
        <v>7502</v>
      </c>
      <c r="M494" s="865" t="s">
        <v>10627</v>
      </c>
      <c r="N494" s="865" t="s">
        <v>1611</v>
      </c>
      <c r="O494" s="865"/>
      <c r="P494" s="865">
        <v>1</v>
      </c>
    </row>
    <row r="495" spans="1:16" ht="89.25">
      <c r="A495" s="876">
        <v>491</v>
      </c>
      <c r="B495" s="877" t="s">
        <v>10591</v>
      </c>
      <c r="C495" s="865" t="s">
        <v>10603</v>
      </c>
      <c r="D495" s="846" t="s">
        <v>9865</v>
      </c>
      <c r="E495" s="879" t="s">
        <v>10604</v>
      </c>
      <c r="F495" s="846" t="s">
        <v>10605</v>
      </c>
      <c r="G495" s="846" t="s">
        <v>10606</v>
      </c>
      <c r="H495" s="846" t="s">
        <v>10607</v>
      </c>
      <c r="I495" s="865"/>
      <c r="J495" s="865">
        <v>1</v>
      </c>
      <c r="K495" s="865"/>
      <c r="L495" s="865" t="s">
        <v>4260</v>
      </c>
      <c r="M495" s="865" t="s">
        <v>10672</v>
      </c>
      <c r="N495" s="865" t="s">
        <v>1611</v>
      </c>
      <c r="O495" s="865"/>
      <c r="P495" s="865">
        <v>1</v>
      </c>
    </row>
    <row r="496" spans="1:16" ht="89.25">
      <c r="A496" s="876">
        <v>492</v>
      </c>
      <c r="B496" s="877" t="s">
        <v>10591</v>
      </c>
      <c r="C496" s="865" t="s">
        <v>10603</v>
      </c>
      <c r="D496" s="846" t="s">
        <v>9865</v>
      </c>
      <c r="E496" s="879" t="s">
        <v>10604</v>
      </c>
      <c r="F496" s="846" t="s">
        <v>10605</v>
      </c>
      <c r="G496" s="846" t="s">
        <v>10606</v>
      </c>
      <c r="H496" s="846" t="s">
        <v>10607</v>
      </c>
      <c r="I496" s="865"/>
      <c r="J496" s="865"/>
      <c r="K496" s="865">
        <v>1</v>
      </c>
      <c r="L496" s="865" t="s">
        <v>10673</v>
      </c>
      <c r="M496" s="865" t="s">
        <v>10674</v>
      </c>
      <c r="N496" s="865" t="s">
        <v>1751</v>
      </c>
      <c r="O496" s="865">
        <v>1</v>
      </c>
      <c r="P496" s="865"/>
    </row>
    <row r="497" spans="1:16" ht="89.25">
      <c r="A497" s="876">
        <v>493</v>
      </c>
      <c r="B497" s="877" t="s">
        <v>10591</v>
      </c>
      <c r="C497" s="865" t="s">
        <v>10603</v>
      </c>
      <c r="D497" s="846" t="s">
        <v>9865</v>
      </c>
      <c r="E497" s="879" t="s">
        <v>10604</v>
      </c>
      <c r="F497" s="846" t="s">
        <v>10605</v>
      </c>
      <c r="G497" s="846" t="s">
        <v>10606</v>
      </c>
      <c r="H497" s="846" t="s">
        <v>10607</v>
      </c>
      <c r="I497" s="865"/>
      <c r="J497" s="865"/>
      <c r="K497" s="865">
        <v>1</v>
      </c>
      <c r="L497" s="865" t="s">
        <v>10658</v>
      </c>
      <c r="M497" s="865" t="s">
        <v>10645</v>
      </c>
      <c r="N497" s="865" t="s">
        <v>1751</v>
      </c>
      <c r="O497" s="865">
        <v>1</v>
      </c>
      <c r="P497" s="865"/>
    </row>
    <row r="498" spans="1:16" ht="89.25">
      <c r="A498" s="876">
        <v>494</v>
      </c>
      <c r="B498" s="877" t="s">
        <v>10591</v>
      </c>
      <c r="C498" s="865" t="s">
        <v>10603</v>
      </c>
      <c r="D498" s="846" t="s">
        <v>9865</v>
      </c>
      <c r="E498" s="879" t="s">
        <v>10604</v>
      </c>
      <c r="F498" s="846" t="s">
        <v>10605</v>
      </c>
      <c r="G498" s="846" t="s">
        <v>10606</v>
      </c>
      <c r="H498" s="846" t="s">
        <v>10607</v>
      </c>
      <c r="I498" s="865"/>
      <c r="J498" s="865"/>
      <c r="K498" s="865">
        <v>1</v>
      </c>
      <c r="L498" s="865" t="s">
        <v>10675</v>
      </c>
      <c r="M498" s="865" t="s">
        <v>8339</v>
      </c>
      <c r="N498" s="865" t="s">
        <v>1751</v>
      </c>
      <c r="O498" s="865"/>
      <c r="P498" s="865">
        <v>1</v>
      </c>
    </row>
    <row r="499" spans="1:16" ht="89.25">
      <c r="A499" s="876">
        <v>495</v>
      </c>
      <c r="B499" s="877" t="s">
        <v>10591</v>
      </c>
      <c r="C499" s="865" t="s">
        <v>10603</v>
      </c>
      <c r="D499" s="846" t="s">
        <v>9865</v>
      </c>
      <c r="E499" s="879" t="s">
        <v>10604</v>
      </c>
      <c r="F499" s="846" t="s">
        <v>10605</v>
      </c>
      <c r="G499" s="846" t="s">
        <v>10606</v>
      </c>
      <c r="H499" s="846" t="s">
        <v>10607</v>
      </c>
      <c r="I499" s="865"/>
      <c r="J499" s="865"/>
      <c r="K499" s="865">
        <v>1</v>
      </c>
      <c r="L499" s="865" t="s">
        <v>10660</v>
      </c>
      <c r="M499" s="865" t="s">
        <v>10613</v>
      </c>
      <c r="N499" s="865" t="s">
        <v>1751</v>
      </c>
      <c r="O499" s="865">
        <v>1</v>
      </c>
      <c r="P499" s="865"/>
    </row>
    <row r="500" spans="1:16" ht="89.25">
      <c r="A500" s="876">
        <v>496</v>
      </c>
      <c r="B500" s="877" t="s">
        <v>10591</v>
      </c>
      <c r="C500" s="865" t="s">
        <v>10603</v>
      </c>
      <c r="D500" s="846" t="s">
        <v>9865</v>
      </c>
      <c r="E500" s="879" t="s">
        <v>10604</v>
      </c>
      <c r="F500" s="846" t="s">
        <v>10605</v>
      </c>
      <c r="G500" s="846" t="s">
        <v>10606</v>
      </c>
      <c r="H500" s="846" t="s">
        <v>10607</v>
      </c>
      <c r="I500" s="865"/>
      <c r="J500" s="865"/>
      <c r="K500" s="865">
        <v>1</v>
      </c>
      <c r="L500" s="865" t="s">
        <v>10676</v>
      </c>
      <c r="M500" s="865" t="s">
        <v>10643</v>
      </c>
      <c r="N500" s="865" t="s">
        <v>1751</v>
      </c>
      <c r="O500" s="865">
        <v>1</v>
      </c>
      <c r="P500" s="865"/>
    </row>
    <row r="501" spans="1:16" ht="89.25">
      <c r="A501" s="876">
        <v>497</v>
      </c>
      <c r="B501" s="877" t="s">
        <v>10591</v>
      </c>
      <c r="C501" s="865" t="s">
        <v>10603</v>
      </c>
      <c r="D501" s="846" t="s">
        <v>9865</v>
      </c>
      <c r="E501" s="879" t="s">
        <v>10604</v>
      </c>
      <c r="F501" s="846" t="s">
        <v>10605</v>
      </c>
      <c r="G501" s="846" t="s">
        <v>10606</v>
      </c>
      <c r="H501" s="846" t="s">
        <v>10607</v>
      </c>
      <c r="I501" s="865"/>
      <c r="J501" s="865"/>
      <c r="K501" s="865">
        <v>1</v>
      </c>
      <c r="L501" s="865" t="s">
        <v>10677</v>
      </c>
      <c r="M501" s="865" t="s">
        <v>10645</v>
      </c>
      <c r="N501" s="865" t="s">
        <v>1751</v>
      </c>
      <c r="O501" s="865"/>
      <c r="P501" s="865">
        <v>1</v>
      </c>
    </row>
    <row r="502" spans="1:16" ht="89.25">
      <c r="A502" s="876">
        <v>498</v>
      </c>
      <c r="B502" s="877" t="s">
        <v>10591</v>
      </c>
      <c r="C502" s="865" t="s">
        <v>10603</v>
      </c>
      <c r="D502" s="846" t="s">
        <v>9865</v>
      </c>
      <c r="E502" s="879" t="s">
        <v>10604</v>
      </c>
      <c r="F502" s="846" t="s">
        <v>10605</v>
      </c>
      <c r="G502" s="846" t="s">
        <v>10606</v>
      </c>
      <c r="H502" s="846" t="s">
        <v>10607</v>
      </c>
      <c r="I502" s="865"/>
      <c r="J502" s="865"/>
      <c r="K502" s="865">
        <v>1</v>
      </c>
      <c r="L502" s="865" t="s">
        <v>10678</v>
      </c>
      <c r="M502" s="865" t="s">
        <v>8339</v>
      </c>
      <c r="N502" s="865" t="s">
        <v>1751</v>
      </c>
      <c r="O502" s="865"/>
      <c r="P502" s="865">
        <v>1</v>
      </c>
    </row>
    <row r="503" spans="1:16" ht="89.25">
      <c r="A503" s="876">
        <v>499</v>
      </c>
      <c r="B503" s="877" t="s">
        <v>10591</v>
      </c>
      <c r="C503" s="865" t="s">
        <v>10603</v>
      </c>
      <c r="D503" s="846" t="s">
        <v>9865</v>
      </c>
      <c r="E503" s="879" t="s">
        <v>10604</v>
      </c>
      <c r="F503" s="846" t="s">
        <v>10605</v>
      </c>
      <c r="G503" s="846" t="s">
        <v>10606</v>
      </c>
      <c r="H503" s="846" t="s">
        <v>10607</v>
      </c>
      <c r="I503" s="865"/>
      <c r="J503" s="865"/>
      <c r="K503" s="865">
        <v>1</v>
      </c>
      <c r="L503" s="865" t="s">
        <v>10661</v>
      </c>
      <c r="M503" s="865" t="s">
        <v>10613</v>
      </c>
      <c r="N503" s="865" t="s">
        <v>1751</v>
      </c>
      <c r="O503" s="865"/>
      <c r="P503" s="865">
        <v>1</v>
      </c>
    </row>
    <row r="504" spans="1:16" ht="89.25">
      <c r="A504" s="876">
        <v>500</v>
      </c>
      <c r="B504" s="877" t="s">
        <v>10591</v>
      </c>
      <c r="C504" s="865" t="s">
        <v>10603</v>
      </c>
      <c r="D504" s="846" t="s">
        <v>9865</v>
      </c>
      <c r="E504" s="879" t="s">
        <v>10604</v>
      </c>
      <c r="F504" s="846" t="s">
        <v>10605</v>
      </c>
      <c r="G504" s="846" t="s">
        <v>10606</v>
      </c>
      <c r="H504" s="846" t="s">
        <v>10607</v>
      </c>
      <c r="I504" s="865"/>
      <c r="J504" s="865"/>
      <c r="K504" s="865">
        <v>1</v>
      </c>
      <c r="L504" s="865" t="s">
        <v>10679</v>
      </c>
      <c r="M504" s="865" t="s">
        <v>10643</v>
      </c>
      <c r="N504" s="865" t="s">
        <v>1751</v>
      </c>
      <c r="O504" s="865"/>
      <c r="P504" s="865">
        <v>1</v>
      </c>
    </row>
    <row r="505" spans="1:16" ht="89.25">
      <c r="A505" s="876">
        <v>501</v>
      </c>
      <c r="B505" s="877" t="s">
        <v>10591</v>
      </c>
      <c r="C505" s="865" t="s">
        <v>10603</v>
      </c>
      <c r="D505" s="846" t="s">
        <v>9865</v>
      </c>
      <c r="E505" s="879" t="s">
        <v>10604</v>
      </c>
      <c r="F505" s="846" t="s">
        <v>10605</v>
      </c>
      <c r="G505" s="846" t="s">
        <v>10606</v>
      </c>
      <c r="H505" s="846" t="s">
        <v>10607</v>
      </c>
      <c r="I505" s="865"/>
      <c r="J505" s="865"/>
      <c r="K505" s="865">
        <v>1</v>
      </c>
      <c r="L505" s="865" t="s">
        <v>10663</v>
      </c>
      <c r="M505" s="865" t="s">
        <v>10645</v>
      </c>
      <c r="N505" s="865" t="s">
        <v>1640</v>
      </c>
      <c r="O505" s="865">
        <v>1</v>
      </c>
      <c r="P505" s="865"/>
    </row>
    <row r="506" spans="1:16" ht="89.25">
      <c r="A506" s="876">
        <v>502</v>
      </c>
      <c r="B506" s="877" t="s">
        <v>10591</v>
      </c>
      <c r="C506" s="865" t="s">
        <v>10603</v>
      </c>
      <c r="D506" s="846" t="s">
        <v>9865</v>
      </c>
      <c r="E506" s="879" t="s">
        <v>10604</v>
      </c>
      <c r="F506" s="846" t="s">
        <v>10605</v>
      </c>
      <c r="G506" s="846" t="s">
        <v>10606</v>
      </c>
      <c r="H506" s="846" t="s">
        <v>10607</v>
      </c>
      <c r="I506" s="865"/>
      <c r="J506" s="865"/>
      <c r="K506" s="865">
        <v>1</v>
      </c>
      <c r="L506" s="865" t="s">
        <v>10680</v>
      </c>
      <c r="M506" s="865" t="s">
        <v>8339</v>
      </c>
      <c r="N506" s="865" t="s">
        <v>1640</v>
      </c>
      <c r="O506" s="865">
        <v>1</v>
      </c>
      <c r="P506" s="865"/>
    </row>
    <row r="507" spans="1:16" ht="89.25">
      <c r="A507" s="876">
        <v>503</v>
      </c>
      <c r="B507" s="877" t="s">
        <v>10591</v>
      </c>
      <c r="C507" s="865" t="s">
        <v>10603</v>
      </c>
      <c r="D507" s="846" t="s">
        <v>9865</v>
      </c>
      <c r="E507" s="879" t="s">
        <v>10604</v>
      </c>
      <c r="F507" s="846" t="s">
        <v>10605</v>
      </c>
      <c r="G507" s="846" t="s">
        <v>10606</v>
      </c>
      <c r="H507" s="846" t="s">
        <v>10607</v>
      </c>
      <c r="I507" s="865"/>
      <c r="J507" s="865"/>
      <c r="K507" s="865">
        <v>1</v>
      </c>
      <c r="L507" s="865" t="s">
        <v>10681</v>
      </c>
      <c r="M507" s="865" t="s">
        <v>8339</v>
      </c>
      <c r="N507" s="865" t="s">
        <v>1640</v>
      </c>
      <c r="O507" s="865"/>
      <c r="P507" s="865">
        <v>1</v>
      </c>
    </row>
    <row r="508" spans="1:16" ht="89.25">
      <c r="A508" s="876">
        <v>504</v>
      </c>
      <c r="B508" s="877" t="s">
        <v>10591</v>
      </c>
      <c r="C508" s="865" t="s">
        <v>10603</v>
      </c>
      <c r="D508" s="846" t="s">
        <v>9865</v>
      </c>
      <c r="E508" s="879" t="s">
        <v>10604</v>
      </c>
      <c r="F508" s="846" t="s">
        <v>10605</v>
      </c>
      <c r="G508" s="846" t="s">
        <v>10606</v>
      </c>
      <c r="H508" s="846" t="s">
        <v>10607</v>
      </c>
      <c r="I508" s="865"/>
      <c r="J508" s="865"/>
      <c r="K508" s="865">
        <v>1</v>
      </c>
      <c r="L508" s="865" t="s">
        <v>5336</v>
      </c>
      <c r="M508" s="865" t="s">
        <v>8342</v>
      </c>
      <c r="N508" s="865" t="s">
        <v>1640</v>
      </c>
      <c r="O508" s="865"/>
      <c r="P508" s="865">
        <v>1</v>
      </c>
    </row>
    <row r="509" spans="1:16" ht="89.25">
      <c r="A509" s="876">
        <v>505</v>
      </c>
      <c r="B509" s="877" t="s">
        <v>10591</v>
      </c>
      <c r="C509" s="865" t="s">
        <v>10603</v>
      </c>
      <c r="D509" s="846" t="s">
        <v>9865</v>
      </c>
      <c r="E509" s="879" t="s">
        <v>10604</v>
      </c>
      <c r="F509" s="846" t="s">
        <v>10605</v>
      </c>
      <c r="G509" s="846" t="s">
        <v>10606</v>
      </c>
      <c r="H509" s="846" t="s">
        <v>10607</v>
      </c>
      <c r="I509" s="865"/>
      <c r="J509" s="865"/>
      <c r="K509" s="865">
        <v>1</v>
      </c>
      <c r="L509" s="865" t="s">
        <v>10632</v>
      </c>
      <c r="M509" s="865" t="s">
        <v>10617</v>
      </c>
      <c r="N509" s="865" t="s">
        <v>1640</v>
      </c>
      <c r="O509" s="865">
        <v>1</v>
      </c>
      <c r="P509" s="865"/>
    </row>
    <row r="510" spans="1:16" ht="89.25">
      <c r="A510" s="876">
        <v>506</v>
      </c>
      <c r="B510" s="877" t="s">
        <v>10591</v>
      </c>
      <c r="C510" s="865" t="s">
        <v>10603</v>
      </c>
      <c r="D510" s="846" t="s">
        <v>9865</v>
      </c>
      <c r="E510" s="879" t="s">
        <v>10604</v>
      </c>
      <c r="F510" s="846" t="s">
        <v>10605</v>
      </c>
      <c r="G510" s="846" t="s">
        <v>10606</v>
      </c>
      <c r="H510" s="846" t="s">
        <v>10607</v>
      </c>
      <c r="I510" s="865"/>
      <c r="J510" s="865"/>
      <c r="K510" s="865">
        <v>1</v>
      </c>
      <c r="L510" s="865" t="s">
        <v>10682</v>
      </c>
      <c r="M510" s="865" t="s">
        <v>8342</v>
      </c>
      <c r="N510" s="865" t="s">
        <v>1640</v>
      </c>
      <c r="O510" s="865">
        <v>1</v>
      </c>
      <c r="P510" s="865"/>
    </row>
    <row r="511" spans="1:16" ht="89.25">
      <c r="A511" s="876">
        <v>507</v>
      </c>
      <c r="B511" s="877" t="s">
        <v>10591</v>
      </c>
      <c r="C511" s="865" t="s">
        <v>10603</v>
      </c>
      <c r="D511" s="846" t="s">
        <v>9865</v>
      </c>
      <c r="E511" s="879" t="s">
        <v>10604</v>
      </c>
      <c r="F511" s="846" t="s">
        <v>10605</v>
      </c>
      <c r="G511" s="846" t="s">
        <v>10606</v>
      </c>
      <c r="H511" s="846" t="s">
        <v>10607</v>
      </c>
      <c r="I511" s="865"/>
      <c r="J511" s="865"/>
      <c r="K511" s="865">
        <v>1</v>
      </c>
      <c r="L511" s="865" t="s">
        <v>9736</v>
      </c>
      <c r="M511" s="865" t="s">
        <v>10620</v>
      </c>
      <c r="N511" s="865" t="s">
        <v>1640</v>
      </c>
      <c r="O511" s="865">
        <v>1</v>
      </c>
      <c r="P511" s="865"/>
    </row>
    <row r="512" spans="1:16" ht="89.25">
      <c r="A512" s="876">
        <v>508</v>
      </c>
      <c r="B512" s="877" t="s">
        <v>10591</v>
      </c>
      <c r="C512" s="865" t="s">
        <v>10603</v>
      </c>
      <c r="D512" s="846" t="s">
        <v>9865</v>
      </c>
      <c r="E512" s="879" t="s">
        <v>10604</v>
      </c>
      <c r="F512" s="846" t="s">
        <v>10605</v>
      </c>
      <c r="G512" s="846" t="s">
        <v>10606</v>
      </c>
      <c r="H512" s="846" t="s">
        <v>10607</v>
      </c>
      <c r="I512" s="865"/>
      <c r="J512" s="865"/>
      <c r="K512" s="865">
        <v>1</v>
      </c>
      <c r="L512" s="865" t="s">
        <v>10668</v>
      </c>
      <c r="M512" s="865" t="s">
        <v>10643</v>
      </c>
      <c r="N512" s="865" t="s">
        <v>1640</v>
      </c>
      <c r="O512" s="865">
        <v>1</v>
      </c>
      <c r="P512" s="865"/>
    </row>
    <row r="513" spans="1:16" ht="89.25">
      <c r="A513" s="876">
        <v>509</v>
      </c>
      <c r="B513" s="877" t="s">
        <v>10591</v>
      </c>
      <c r="C513" s="865" t="s">
        <v>10603</v>
      </c>
      <c r="D513" s="846" t="s">
        <v>9865</v>
      </c>
      <c r="E513" s="879" t="s">
        <v>10604</v>
      </c>
      <c r="F513" s="846" t="s">
        <v>10605</v>
      </c>
      <c r="G513" s="846" t="s">
        <v>10606</v>
      </c>
      <c r="H513" s="846" t="s">
        <v>10607</v>
      </c>
      <c r="I513" s="865"/>
      <c r="J513" s="865"/>
      <c r="K513" s="865">
        <v>1</v>
      </c>
      <c r="L513" s="865" t="s">
        <v>10669</v>
      </c>
      <c r="M513" s="865" t="s">
        <v>8339</v>
      </c>
      <c r="N513" s="865" t="s">
        <v>1640</v>
      </c>
      <c r="O513" s="865"/>
      <c r="P513" s="865">
        <v>1</v>
      </c>
    </row>
    <row r="514" spans="1:16" ht="89.25">
      <c r="A514" s="876">
        <v>510</v>
      </c>
      <c r="B514" s="877" t="s">
        <v>10591</v>
      </c>
      <c r="C514" s="865" t="s">
        <v>10603</v>
      </c>
      <c r="D514" s="846" t="s">
        <v>9865</v>
      </c>
      <c r="E514" s="879" t="s">
        <v>10604</v>
      </c>
      <c r="F514" s="846" t="s">
        <v>10605</v>
      </c>
      <c r="G514" s="846" t="s">
        <v>10606</v>
      </c>
      <c r="H514" s="846" t="s">
        <v>10607</v>
      </c>
      <c r="I514" s="865"/>
      <c r="J514" s="865"/>
      <c r="K514" s="865">
        <v>1</v>
      </c>
      <c r="L514" s="865" t="s">
        <v>10683</v>
      </c>
      <c r="M514" s="865" t="s">
        <v>10656</v>
      </c>
      <c r="N514" s="865" t="s">
        <v>1640</v>
      </c>
      <c r="O514" s="865"/>
      <c r="P514" s="865">
        <v>1</v>
      </c>
    </row>
    <row r="515" spans="1:16" ht="89.25">
      <c r="A515" s="876">
        <v>511</v>
      </c>
      <c r="B515" s="877" t="s">
        <v>10591</v>
      </c>
      <c r="C515" s="865" t="s">
        <v>10603</v>
      </c>
      <c r="D515" s="846" t="s">
        <v>9865</v>
      </c>
      <c r="E515" s="879" t="s">
        <v>10604</v>
      </c>
      <c r="F515" s="846" t="s">
        <v>10605</v>
      </c>
      <c r="G515" s="846" t="s">
        <v>10606</v>
      </c>
      <c r="H515" s="846" t="s">
        <v>10607</v>
      </c>
      <c r="I515" s="865"/>
      <c r="J515" s="865"/>
      <c r="K515" s="865">
        <v>1</v>
      </c>
      <c r="L515" s="865" t="s">
        <v>10684</v>
      </c>
      <c r="M515" s="865" t="s">
        <v>10620</v>
      </c>
      <c r="N515" s="865" t="s">
        <v>10636</v>
      </c>
      <c r="O515" s="865"/>
      <c r="P515" s="865">
        <v>1</v>
      </c>
    </row>
    <row r="516" spans="1:16" ht="89.25">
      <c r="A516" s="876">
        <v>512</v>
      </c>
      <c r="B516" s="877" t="s">
        <v>10591</v>
      </c>
      <c r="C516" s="865" t="s">
        <v>10603</v>
      </c>
      <c r="D516" s="846" t="s">
        <v>9865</v>
      </c>
      <c r="E516" s="879" t="s">
        <v>10604</v>
      </c>
      <c r="F516" s="846" t="s">
        <v>10605</v>
      </c>
      <c r="G516" s="846" t="s">
        <v>10606</v>
      </c>
      <c r="H516" s="846" t="s">
        <v>10607</v>
      </c>
      <c r="I516" s="865"/>
      <c r="J516" s="865"/>
      <c r="K516" s="865">
        <v>1</v>
      </c>
      <c r="L516" s="865" t="s">
        <v>10685</v>
      </c>
      <c r="M516" s="865" t="s">
        <v>10654</v>
      </c>
      <c r="N516" s="865" t="s">
        <v>10636</v>
      </c>
      <c r="O516" s="865"/>
      <c r="P516" s="865">
        <v>1</v>
      </c>
    </row>
    <row r="517" spans="1:16" ht="89.25">
      <c r="A517" s="876">
        <v>513</v>
      </c>
      <c r="B517" s="877" t="s">
        <v>10591</v>
      </c>
      <c r="C517" s="865" t="s">
        <v>10603</v>
      </c>
      <c r="D517" s="846" t="s">
        <v>9865</v>
      </c>
      <c r="E517" s="879" t="s">
        <v>10604</v>
      </c>
      <c r="F517" s="846" t="s">
        <v>10605</v>
      </c>
      <c r="G517" s="846" t="s">
        <v>10606</v>
      </c>
      <c r="H517" s="846" t="s">
        <v>10607</v>
      </c>
      <c r="I517" s="865"/>
      <c r="J517" s="865"/>
      <c r="K517" s="865">
        <v>1</v>
      </c>
      <c r="L517" s="865" t="s">
        <v>10686</v>
      </c>
      <c r="M517" s="865" t="s">
        <v>10654</v>
      </c>
      <c r="N517" s="865" t="s">
        <v>5732</v>
      </c>
      <c r="O517" s="865"/>
      <c r="P517" s="865">
        <v>1</v>
      </c>
    </row>
    <row r="518" spans="1:16" ht="89.25">
      <c r="A518" s="876">
        <v>514</v>
      </c>
      <c r="B518" s="877" t="s">
        <v>10591</v>
      </c>
      <c r="C518" s="865" t="s">
        <v>10603</v>
      </c>
      <c r="D518" s="846" t="s">
        <v>9865</v>
      </c>
      <c r="E518" s="879" t="s">
        <v>10604</v>
      </c>
      <c r="F518" s="846" t="s">
        <v>10605</v>
      </c>
      <c r="G518" s="846" t="s">
        <v>10606</v>
      </c>
      <c r="H518" s="846" t="s">
        <v>10607</v>
      </c>
      <c r="I518" s="865"/>
      <c r="J518" s="865"/>
      <c r="K518" s="865">
        <v>1</v>
      </c>
      <c r="L518" s="865" t="s">
        <v>10687</v>
      </c>
      <c r="M518" s="865" t="s">
        <v>10688</v>
      </c>
      <c r="N518" s="865" t="s">
        <v>1611</v>
      </c>
      <c r="O518" s="865"/>
      <c r="P518" s="865">
        <v>1</v>
      </c>
    </row>
    <row r="519" spans="1:16" ht="89.25">
      <c r="A519" s="876">
        <v>515</v>
      </c>
      <c r="B519" s="877" t="s">
        <v>10591</v>
      </c>
      <c r="C519" s="865" t="s">
        <v>10603</v>
      </c>
      <c r="D519" s="846" t="s">
        <v>9865</v>
      </c>
      <c r="E519" s="879" t="s">
        <v>10604</v>
      </c>
      <c r="F519" s="846" t="s">
        <v>10605</v>
      </c>
      <c r="G519" s="846" t="s">
        <v>10606</v>
      </c>
      <c r="H519" s="846" t="s">
        <v>10607</v>
      </c>
      <c r="I519" s="865"/>
      <c r="J519" s="865"/>
      <c r="K519" s="865">
        <v>1</v>
      </c>
      <c r="L519" s="865" t="s">
        <v>10635</v>
      </c>
      <c r="M519" s="865" t="s">
        <v>10656</v>
      </c>
      <c r="N519" s="865" t="s">
        <v>1611</v>
      </c>
      <c r="O519" s="865">
        <v>1</v>
      </c>
      <c r="P519" s="865"/>
    </row>
    <row r="520" spans="1:16" ht="89.25">
      <c r="A520" s="876">
        <v>516</v>
      </c>
      <c r="B520" s="877" t="s">
        <v>10591</v>
      </c>
      <c r="C520" s="865" t="s">
        <v>10603</v>
      </c>
      <c r="D520" s="846" t="s">
        <v>9865</v>
      </c>
      <c r="E520" s="879" t="s">
        <v>10604</v>
      </c>
      <c r="F520" s="846" t="s">
        <v>10605</v>
      </c>
      <c r="G520" s="846" t="s">
        <v>10606</v>
      </c>
      <c r="H520" s="846" t="s">
        <v>10607</v>
      </c>
      <c r="I520" s="865"/>
      <c r="J520" s="865"/>
      <c r="K520" s="865">
        <v>1</v>
      </c>
      <c r="L520" s="865" t="s">
        <v>10629</v>
      </c>
      <c r="M520" s="865" t="s">
        <v>10689</v>
      </c>
      <c r="N520" s="865" t="s">
        <v>1611</v>
      </c>
      <c r="O520" s="865">
        <v>1</v>
      </c>
      <c r="P520" s="865"/>
    </row>
    <row r="521" spans="1:16" ht="89.25">
      <c r="A521" s="876">
        <v>517</v>
      </c>
      <c r="B521" s="877" t="s">
        <v>10591</v>
      </c>
      <c r="C521" s="865" t="s">
        <v>10603</v>
      </c>
      <c r="D521" s="846" t="s">
        <v>9865</v>
      </c>
      <c r="E521" s="879" t="s">
        <v>10604</v>
      </c>
      <c r="F521" s="846" t="s">
        <v>10605</v>
      </c>
      <c r="G521" s="846" t="s">
        <v>10606</v>
      </c>
      <c r="H521" s="846" t="s">
        <v>10607</v>
      </c>
      <c r="I521" s="865"/>
      <c r="J521" s="865"/>
      <c r="K521" s="865">
        <v>1</v>
      </c>
      <c r="L521" s="865" t="s">
        <v>10669</v>
      </c>
      <c r="M521" s="865" t="s">
        <v>8339</v>
      </c>
      <c r="N521" s="865" t="s">
        <v>1611</v>
      </c>
      <c r="O521" s="865"/>
      <c r="P521" s="865">
        <v>1</v>
      </c>
    </row>
    <row r="522" spans="1:16" ht="89.25">
      <c r="A522" s="876">
        <v>518</v>
      </c>
      <c r="B522" s="877" t="s">
        <v>10591</v>
      </c>
      <c r="C522" s="865" t="s">
        <v>10603</v>
      </c>
      <c r="D522" s="846" t="s">
        <v>9865</v>
      </c>
      <c r="E522" s="879" t="s">
        <v>10604</v>
      </c>
      <c r="F522" s="846" t="s">
        <v>10605</v>
      </c>
      <c r="G522" s="846" t="s">
        <v>10606</v>
      </c>
      <c r="H522" s="846" t="s">
        <v>10607</v>
      </c>
      <c r="I522" s="865"/>
      <c r="J522" s="865"/>
      <c r="K522" s="865">
        <v>1</v>
      </c>
      <c r="L522" s="865" t="s">
        <v>10690</v>
      </c>
      <c r="M522" s="865" t="s">
        <v>10691</v>
      </c>
      <c r="N522" s="865" t="s">
        <v>1751</v>
      </c>
      <c r="O522" s="865">
        <v>1</v>
      </c>
      <c r="P522" s="865"/>
    </row>
    <row r="523" spans="1:16" ht="89.25">
      <c r="A523" s="876">
        <v>519</v>
      </c>
      <c r="B523" s="877" t="s">
        <v>10591</v>
      </c>
      <c r="C523" s="865" t="s">
        <v>10603</v>
      </c>
      <c r="D523" s="846" t="s">
        <v>9865</v>
      </c>
      <c r="E523" s="879" t="s">
        <v>10604</v>
      </c>
      <c r="F523" s="846" t="s">
        <v>10605</v>
      </c>
      <c r="G523" s="846" t="s">
        <v>10606</v>
      </c>
      <c r="H523" s="846" t="s">
        <v>10607</v>
      </c>
      <c r="I523" s="865"/>
      <c r="J523" s="865"/>
      <c r="K523" s="865">
        <v>1</v>
      </c>
      <c r="L523" s="865" t="s">
        <v>10692</v>
      </c>
      <c r="M523" s="865" t="s">
        <v>10637</v>
      </c>
      <c r="N523" s="865" t="s">
        <v>1751</v>
      </c>
      <c r="O523" s="865">
        <v>1</v>
      </c>
      <c r="P523" s="865"/>
    </row>
    <row r="524" spans="1:16" ht="89.25">
      <c r="A524" s="876">
        <v>520</v>
      </c>
      <c r="B524" s="877" t="s">
        <v>10591</v>
      </c>
      <c r="C524" s="865" t="s">
        <v>10603</v>
      </c>
      <c r="D524" s="846" t="s">
        <v>9865</v>
      </c>
      <c r="E524" s="879" t="s">
        <v>10604</v>
      </c>
      <c r="F524" s="846" t="s">
        <v>10605</v>
      </c>
      <c r="G524" s="846" t="s">
        <v>10606</v>
      </c>
      <c r="H524" s="846" t="s">
        <v>10607</v>
      </c>
      <c r="I524" s="865"/>
      <c r="J524" s="865"/>
      <c r="K524" s="865">
        <v>1</v>
      </c>
      <c r="L524" s="865" t="s">
        <v>10693</v>
      </c>
      <c r="M524" s="865" t="s">
        <v>10667</v>
      </c>
      <c r="N524" s="865" t="s">
        <v>1751</v>
      </c>
      <c r="O524" s="865"/>
      <c r="P524" s="865">
        <v>1</v>
      </c>
    </row>
    <row r="525" spans="1:16" ht="89.25">
      <c r="A525" s="876">
        <v>521</v>
      </c>
      <c r="B525" s="877" t="s">
        <v>10591</v>
      </c>
      <c r="C525" s="865" t="s">
        <v>10603</v>
      </c>
      <c r="D525" s="846" t="s">
        <v>9865</v>
      </c>
      <c r="E525" s="879" t="s">
        <v>10604</v>
      </c>
      <c r="F525" s="846" t="s">
        <v>10605</v>
      </c>
      <c r="G525" s="846" t="s">
        <v>10606</v>
      </c>
      <c r="H525" s="846" t="s">
        <v>10607</v>
      </c>
      <c r="I525" s="865"/>
      <c r="J525" s="865"/>
      <c r="K525" s="865">
        <v>1</v>
      </c>
      <c r="L525" s="865" t="s">
        <v>10680</v>
      </c>
      <c r="M525" s="865" t="s">
        <v>10631</v>
      </c>
      <c r="N525" s="865" t="s">
        <v>1640</v>
      </c>
      <c r="O525" s="865">
        <v>1</v>
      </c>
      <c r="P525" s="865"/>
    </row>
    <row r="526" spans="1:16" ht="89.25">
      <c r="A526" s="876">
        <v>522</v>
      </c>
      <c r="B526" s="877" t="s">
        <v>10591</v>
      </c>
      <c r="C526" s="865" t="s">
        <v>10603</v>
      </c>
      <c r="D526" s="846" t="s">
        <v>9865</v>
      </c>
      <c r="E526" s="879" t="s">
        <v>10604</v>
      </c>
      <c r="F526" s="846" t="s">
        <v>10605</v>
      </c>
      <c r="G526" s="846" t="s">
        <v>10606</v>
      </c>
      <c r="H526" s="846" t="s">
        <v>10607</v>
      </c>
      <c r="I526" s="865"/>
      <c r="J526" s="865"/>
      <c r="K526" s="865">
        <v>1</v>
      </c>
      <c r="L526" s="865" t="s">
        <v>10694</v>
      </c>
      <c r="M526" s="865" t="s">
        <v>10637</v>
      </c>
      <c r="N526" s="865" t="s">
        <v>1640</v>
      </c>
      <c r="O526" s="865">
        <v>1</v>
      </c>
      <c r="P526" s="865"/>
    </row>
    <row r="527" spans="1:16" ht="89.25">
      <c r="A527" s="876">
        <v>523</v>
      </c>
      <c r="B527" s="877" t="s">
        <v>10591</v>
      </c>
      <c r="C527" s="865" t="s">
        <v>10603</v>
      </c>
      <c r="D527" s="846" t="s">
        <v>9865</v>
      </c>
      <c r="E527" s="879" t="s">
        <v>10604</v>
      </c>
      <c r="F527" s="846" t="s">
        <v>10605</v>
      </c>
      <c r="G527" s="846" t="s">
        <v>10606</v>
      </c>
      <c r="H527" s="846" t="s">
        <v>10607</v>
      </c>
      <c r="I527" s="865"/>
      <c r="J527" s="865"/>
      <c r="K527" s="865">
        <v>1</v>
      </c>
      <c r="L527" s="865" t="s">
        <v>10681</v>
      </c>
      <c r="M527" s="865" t="s">
        <v>10631</v>
      </c>
      <c r="N527" s="865" t="s">
        <v>1640</v>
      </c>
      <c r="O527" s="865"/>
      <c r="P527" s="865">
        <v>1</v>
      </c>
    </row>
    <row r="528" spans="1:16" ht="89.25">
      <c r="A528" s="876">
        <v>524</v>
      </c>
      <c r="B528" s="877" t="s">
        <v>10591</v>
      </c>
      <c r="C528" s="865" t="s">
        <v>10603</v>
      </c>
      <c r="D528" s="846" t="s">
        <v>9865</v>
      </c>
      <c r="E528" s="879" t="s">
        <v>10604</v>
      </c>
      <c r="F528" s="846" t="s">
        <v>10605</v>
      </c>
      <c r="G528" s="846" t="s">
        <v>10606</v>
      </c>
      <c r="H528" s="846" t="s">
        <v>10607</v>
      </c>
      <c r="I528" s="865"/>
      <c r="J528" s="865"/>
      <c r="K528" s="865">
        <v>1</v>
      </c>
      <c r="L528" s="865" t="s">
        <v>10695</v>
      </c>
      <c r="M528" s="865" t="s">
        <v>10630</v>
      </c>
      <c r="N528" s="865" t="s">
        <v>1640</v>
      </c>
      <c r="O528" s="865"/>
      <c r="P528" s="865">
        <v>1</v>
      </c>
    </row>
    <row r="529" spans="1:16" ht="89.25">
      <c r="A529" s="876">
        <v>525</v>
      </c>
      <c r="B529" s="877" t="s">
        <v>10591</v>
      </c>
      <c r="C529" s="865" t="s">
        <v>10603</v>
      </c>
      <c r="D529" s="846" t="s">
        <v>9865</v>
      </c>
      <c r="E529" s="879" t="s">
        <v>10604</v>
      </c>
      <c r="F529" s="846" t="s">
        <v>10605</v>
      </c>
      <c r="G529" s="846" t="s">
        <v>10606</v>
      </c>
      <c r="H529" s="846" t="s">
        <v>10607</v>
      </c>
      <c r="I529" s="865"/>
      <c r="J529" s="865"/>
      <c r="K529" s="865">
        <v>1</v>
      </c>
      <c r="L529" s="865" t="s">
        <v>10696</v>
      </c>
      <c r="M529" s="865" t="s">
        <v>8334</v>
      </c>
      <c r="N529" s="865" t="s">
        <v>1640</v>
      </c>
      <c r="O529" s="865"/>
      <c r="P529" s="865">
        <v>1</v>
      </c>
    </row>
    <row r="530" spans="1:16" ht="89.25">
      <c r="A530" s="876">
        <v>526</v>
      </c>
      <c r="B530" s="877" t="s">
        <v>10591</v>
      </c>
      <c r="C530" s="865" t="s">
        <v>10603</v>
      </c>
      <c r="D530" s="846" t="s">
        <v>9865</v>
      </c>
      <c r="E530" s="879" t="s">
        <v>10604</v>
      </c>
      <c r="F530" s="846" t="s">
        <v>10605</v>
      </c>
      <c r="G530" s="846" t="s">
        <v>10606</v>
      </c>
      <c r="H530" s="846" t="s">
        <v>10607</v>
      </c>
      <c r="I530" s="865"/>
      <c r="J530" s="865"/>
      <c r="K530" s="865">
        <v>1</v>
      </c>
      <c r="L530" s="865" t="s">
        <v>10697</v>
      </c>
      <c r="M530" s="865" t="s">
        <v>10628</v>
      </c>
      <c r="N530" s="865" t="s">
        <v>1640</v>
      </c>
      <c r="O530" s="865">
        <v>1</v>
      </c>
      <c r="P530" s="865"/>
    </row>
    <row r="531" spans="1:16" ht="89.25">
      <c r="A531" s="876">
        <v>527</v>
      </c>
      <c r="B531" s="877" t="s">
        <v>10591</v>
      </c>
      <c r="C531" s="865" t="s">
        <v>10603</v>
      </c>
      <c r="D531" s="846" t="s">
        <v>9865</v>
      </c>
      <c r="E531" s="879" t="s">
        <v>10604</v>
      </c>
      <c r="F531" s="846" t="s">
        <v>10605</v>
      </c>
      <c r="G531" s="846" t="s">
        <v>10606</v>
      </c>
      <c r="H531" s="846" t="s">
        <v>10607</v>
      </c>
      <c r="I531" s="865"/>
      <c r="J531" s="865"/>
      <c r="K531" s="865">
        <v>1</v>
      </c>
      <c r="L531" s="865" t="s">
        <v>10682</v>
      </c>
      <c r="M531" s="865" t="s">
        <v>10627</v>
      </c>
      <c r="N531" s="865" t="s">
        <v>1640</v>
      </c>
      <c r="O531" s="865">
        <v>1</v>
      </c>
      <c r="P531" s="865"/>
    </row>
    <row r="532" spans="1:16" ht="89.25">
      <c r="A532" s="876">
        <v>528</v>
      </c>
      <c r="B532" s="877" t="s">
        <v>10591</v>
      </c>
      <c r="C532" s="865" t="s">
        <v>10603</v>
      </c>
      <c r="D532" s="846" t="s">
        <v>9865</v>
      </c>
      <c r="E532" s="879" t="s">
        <v>10604</v>
      </c>
      <c r="F532" s="846" t="s">
        <v>10605</v>
      </c>
      <c r="G532" s="846" t="s">
        <v>10606</v>
      </c>
      <c r="H532" s="846" t="s">
        <v>10607</v>
      </c>
      <c r="I532" s="865"/>
      <c r="J532" s="865"/>
      <c r="K532" s="865">
        <v>1</v>
      </c>
      <c r="L532" s="865" t="s">
        <v>10698</v>
      </c>
      <c r="M532" s="865" t="s">
        <v>10627</v>
      </c>
      <c r="N532" s="865" t="s">
        <v>1640</v>
      </c>
      <c r="O532" s="865"/>
      <c r="P532" s="865">
        <v>1</v>
      </c>
    </row>
    <row r="533" spans="1:16" ht="89.25">
      <c r="A533" s="876">
        <v>529</v>
      </c>
      <c r="B533" s="877" t="s">
        <v>10591</v>
      </c>
      <c r="C533" s="865" t="s">
        <v>10603</v>
      </c>
      <c r="D533" s="846" t="s">
        <v>9865</v>
      </c>
      <c r="E533" s="879" t="s">
        <v>10604</v>
      </c>
      <c r="F533" s="846" t="s">
        <v>10605</v>
      </c>
      <c r="G533" s="846" t="s">
        <v>10606</v>
      </c>
      <c r="H533" s="846" t="s">
        <v>10607</v>
      </c>
      <c r="I533" s="865"/>
      <c r="J533" s="865"/>
      <c r="K533" s="865">
        <v>1</v>
      </c>
      <c r="L533" s="865" t="s">
        <v>10699</v>
      </c>
      <c r="M533" s="865" t="s">
        <v>10637</v>
      </c>
      <c r="N533" s="865" t="s">
        <v>1640</v>
      </c>
      <c r="O533" s="865"/>
      <c r="P533" s="865">
        <v>1</v>
      </c>
    </row>
    <row r="534" spans="1:16" ht="89.25">
      <c r="A534" s="876">
        <v>530</v>
      </c>
      <c r="B534" s="877" t="s">
        <v>10591</v>
      </c>
      <c r="C534" s="865" t="s">
        <v>10603</v>
      </c>
      <c r="D534" s="846" t="s">
        <v>9865</v>
      </c>
      <c r="E534" s="879" t="s">
        <v>10604</v>
      </c>
      <c r="F534" s="846" t="s">
        <v>10605</v>
      </c>
      <c r="G534" s="846" t="s">
        <v>10606</v>
      </c>
      <c r="H534" s="846" t="s">
        <v>10607</v>
      </c>
      <c r="I534" s="865"/>
      <c r="J534" s="865"/>
      <c r="K534" s="865">
        <v>1</v>
      </c>
      <c r="L534" s="865" t="s">
        <v>10700</v>
      </c>
      <c r="M534" s="865" t="s">
        <v>10634</v>
      </c>
      <c r="N534" s="865" t="s">
        <v>1640</v>
      </c>
      <c r="O534" s="865"/>
      <c r="P534" s="865">
        <v>1</v>
      </c>
    </row>
    <row r="535" spans="1:16" ht="89.25">
      <c r="A535" s="876">
        <v>531</v>
      </c>
      <c r="B535" s="877" t="s">
        <v>10591</v>
      </c>
      <c r="C535" s="865" t="s">
        <v>10603</v>
      </c>
      <c r="D535" s="846" t="s">
        <v>9865</v>
      </c>
      <c r="E535" s="879" t="s">
        <v>10604</v>
      </c>
      <c r="F535" s="846" t="s">
        <v>10605</v>
      </c>
      <c r="G535" s="846" t="s">
        <v>10606</v>
      </c>
      <c r="H535" s="846" t="s">
        <v>10607</v>
      </c>
      <c r="I535" s="865"/>
      <c r="J535" s="865"/>
      <c r="K535" s="865">
        <v>1</v>
      </c>
      <c r="L535" s="865" t="s">
        <v>10701</v>
      </c>
      <c r="M535" s="865" t="s">
        <v>10702</v>
      </c>
      <c r="N535" s="865" t="s">
        <v>1640</v>
      </c>
      <c r="O535" s="865"/>
      <c r="P535" s="865">
        <v>1</v>
      </c>
    </row>
    <row r="536" spans="1:16" ht="89.25">
      <c r="A536" s="876">
        <v>532</v>
      </c>
      <c r="B536" s="877" t="s">
        <v>10591</v>
      </c>
      <c r="C536" s="865" t="s">
        <v>10603</v>
      </c>
      <c r="D536" s="846" t="s">
        <v>9865</v>
      </c>
      <c r="E536" s="879" t="s">
        <v>10604</v>
      </c>
      <c r="F536" s="846" t="s">
        <v>10605</v>
      </c>
      <c r="G536" s="846" t="s">
        <v>10606</v>
      </c>
      <c r="H536" s="846" t="s">
        <v>10607</v>
      </c>
      <c r="I536" s="865"/>
      <c r="J536" s="865"/>
      <c r="K536" s="865">
        <v>1</v>
      </c>
      <c r="L536" s="865" t="s">
        <v>10653</v>
      </c>
      <c r="M536" s="865" t="s">
        <v>10628</v>
      </c>
      <c r="N536" s="865" t="s">
        <v>10636</v>
      </c>
      <c r="O536" s="865"/>
      <c r="P536" s="865">
        <v>1</v>
      </c>
    </row>
    <row r="537" spans="1:16" ht="89.25">
      <c r="A537" s="876">
        <v>533</v>
      </c>
      <c r="B537" s="877" t="s">
        <v>10591</v>
      </c>
      <c r="C537" s="865" t="s">
        <v>10603</v>
      </c>
      <c r="D537" s="846" t="s">
        <v>9865</v>
      </c>
      <c r="E537" s="879" t="s">
        <v>10604</v>
      </c>
      <c r="F537" s="846" t="s">
        <v>10605</v>
      </c>
      <c r="G537" s="846" t="s">
        <v>10606</v>
      </c>
      <c r="H537" s="846" t="s">
        <v>10607</v>
      </c>
      <c r="I537" s="865"/>
      <c r="J537" s="865"/>
      <c r="K537" s="865">
        <v>1</v>
      </c>
      <c r="L537" s="865" t="s">
        <v>4886</v>
      </c>
      <c r="M537" s="865" t="s">
        <v>10638</v>
      </c>
      <c r="N537" s="865" t="s">
        <v>1611</v>
      </c>
      <c r="O537" s="865"/>
      <c r="P537" s="865">
        <v>1</v>
      </c>
    </row>
    <row r="538" spans="1:16" ht="25.5">
      <c r="A538" s="876">
        <v>534</v>
      </c>
      <c r="B538" s="877" t="s">
        <v>10591</v>
      </c>
      <c r="C538" s="865" t="s">
        <v>10703</v>
      </c>
      <c r="D538" s="846" t="s">
        <v>10704</v>
      </c>
      <c r="E538" s="879" t="s">
        <v>10705</v>
      </c>
      <c r="F538" s="846" t="s">
        <v>1611</v>
      </c>
      <c r="G538" s="846" t="s">
        <v>10706</v>
      </c>
      <c r="H538" s="846" t="s">
        <v>10707</v>
      </c>
      <c r="I538" s="865"/>
      <c r="J538" s="865"/>
      <c r="K538" s="865">
        <v>1</v>
      </c>
      <c r="L538" s="865" t="s">
        <v>10708</v>
      </c>
      <c r="M538" s="865" t="s">
        <v>10709</v>
      </c>
      <c r="N538" s="865" t="s">
        <v>1611</v>
      </c>
      <c r="O538" s="865"/>
      <c r="P538" s="865">
        <v>1</v>
      </c>
    </row>
    <row r="539" spans="1:16" ht="51">
      <c r="A539" s="876">
        <v>535</v>
      </c>
      <c r="B539" s="877" t="s">
        <v>10710</v>
      </c>
      <c r="C539" s="865" t="s">
        <v>10711</v>
      </c>
      <c r="D539" s="865" t="s">
        <v>10712</v>
      </c>
      <c r="E539" s="865" t="s">
        <v>10713</v>
      </c>
      <c r="F539" s="865"/>
      <c r="G539" s="865">
        <v>13</v>
      </c>
      <c r="H539" s="865">
        <v>2</v>
      </c>
      <c r="I539" s="865"/>
      <c r="J539" s="865">
        <v>1</v>
      </c>
      <c r="K539" s="865"/>
      <c r="L539" s="865" t="s">
        <v>10714</v>
      </c>
      <c r="M539" s="865" t="s">
        <v>10715</v>
      </c>
      <c r="N539" s="865"/>
      <c r="O539" s="865"/>
      <c r="P539" s="865">
        <v>3</v>
      </c>
    </row>
    <row r="540" spans="1:16" ht="25.5">
      <c r="A540" s="876">
        <v>536</v>
      </c>
      <c r="B540" s="877" t="s">
        <v>10710</v>
      </c>
      <c r="C540" s="865" t="s">
        <v>10716</v>
      </c>
      <c r="D540" s="865" t="s">
        <v>10717</v>
      </c>
      <c r="E540" s="865" t="s">
        <v>10718</v>
      </c>
      <c r="F540" s="865"/>
      <c r="G540" s="865">
        <v>62</v>
      </c>
      <c r="H540" s="865">
        <v>4</v>
      </c>
      <c r="I540" s="865">
        <v>1</v>
      </c>
      <c r="J540" s="865"/>
      <c r="K540" s="865"/>
      <c r="L540" s="865" t="s">
        <v>10719</v>
      </c>
      <c r="M540" s="865"/>
      <c r="N540" s="865"/>
      <c r="O540" s="865">
        <v>1</v>
      </c>
      <c r="P540" s="865"/>
    </row>
    <row r="541" spans="1:16" ht="25.5">
      <c r="A541" s="876">
        <v>537</v>
      </c>
      <c r="B541" s="877" t="s">
        <v>10710</v>
      </c>
      <c r="C541" s="865" t="s">
        <v>10720</v>
      </c>
      <c r="D541" s="865" t="s">
        <v>10721</v>
      </c>
      <c r="E541" s="865" t="s">
        <v>10722</v>
      </c>
      <c r="F541" s="865" t="s">
        <v>1640</v>
      </c>
      <c r="G541" s="865">
        <v>67</v>
      </c>
      <c r="H541" s="865"/>
      <c r="I541" s="865"/>
      <c r="J541" s="865">
        <v>1</v>
      </c>
      <c r="K541" s="865"/>
      <c r="L541" s="865" t="s">
        <v>10723</v>
      </c>
      <c r="M541" s="865" t="s">
        <v>10724</v>
      </c>
      <c r="N541" s="865" t="s">
        <v>1640</v>
      </c>
      <c r="O541" s="865">
        <v>1</v>
      </c>
      <c r="P541" s="865"/>
    </row>
    <row r="542" spans="1:16" ht="25.5">
      <c r="A542" s="876">
        <v>538</v>
      </c>
      <c r="B542" s="877" t="s">
        <v>10710</v>
      </c>
      <c r="C542" s="865" t="s">
        <v>10720</v>
      </c>
      <c r="D542" s="865" t="s">
        <v>10721</v>
      </c>
      <c r="E542" s="865" t="s">
        <v>10722</v>
      </c>
      <c r="F542" s="865" t="s">
        <v>1640</v>
      </c>
      <c r="G542" s="865">
        <v>67</v>
      </c>
      <c r="H542" s="865"/>
      <c r="I542" s="865"/>
      <c r="J542" s="865"/>
      <c r="K542" s="865">
        <v>1</v>
      </c>
      <c r="L542" s="865" t="s">
        <v>10725</v>
      </c>
      <c r="M542" s="865" t="s">
        <v>10726</v>
      </c>
      <c r="N542" s="865" t="s">
        <v>1640</v>
      </c>
      <c r="O542" s="865"/>
      <c r="P542" s="865">
        <v>1</v>
      </c>
    </row>
    <row r="543" spans="1:16" ht="25.5">
      <c r="A543" s="876">
        <v>539</v>
      </c>
      <c r="B543" s="877" t="s">
        <v>10710</v>
      </c>
      <c r="C543" s="865" t="s">
        <v>10727</v>
      </c>
      <c r="D543" s="865" t="s">
        <v>10728</v>
      </c>
      <c r="E543" s="865" t="s">
        <v>10729</v>
      </c>
      <c r="F543" s="865" t="s">
        <v>10730</v>
      </c>
      <c r="G543" s="865">
        <v>29</v>
      </c>
      <c r="H543" s="865"/>
      <c r="I543" s="865">
        <v>1</v>
      </c>
      <c r="J543" s="865"/>
      <c r="K543" s="865"/>
      <c r="L543" s="865" t="s">
        <v>10731</v>
      </c>
      <c r="M543" s="865" t="s">
        <v>10732</v>
      </c>
      <c r="N543" s="865" t="s">
        <v>6070</v>
      </c>
      <c r="O543" s="865"/>
      <c r="P543" s="865">
        <v>1</v>
      </c>
    </row>
    <row r="544" spans="1:16" ht="25.5">
      <c r="A544" s="876">
        <v>540</v>
      </c>
      <c r="B544" s="877" t="s">
        <v>10710</v>
      </c>
      <c r="C544" s="865" t="s">
        <v>10727</v>
      </c>
      <c r="D544" s="865" t="s">
        <v>10728</v>
      </c>
      <c r="E544" s="865" t="s">
        <v>10729</v>
      </c>
      <c r="F544" s="865" t="s">
        <v>10730</v>
      </c>
      <c r="G544" s="865">
        <v>29</v>
      </c>
      <c r="H544" s="865"/>
      <c r="I544" s="865"/>
      <c r="J544" s="865"/>
      <c r="K544" s="865">
        <v>1</v>
      </c>
      <c r="L544" s="865" t="s">
        <v>10733</v>
      </c>
      <c r="M544" s="865" t="s">
        <v>10734</v>
      </c>
      <c r="N544" s="865" t="s">
        <v>6070</v>
      </c>
      <c r="O544" s="865">
        <v>1</v>
      </c>
      <c r="P544" s="865"/>
    </row>
    <row r="545" spans="1:16" ht="38.25">
      <c r="A545" s="876">
        <v>541</v>
      </c>
      <c r="B545" s="877" t="s">
        <v>10735</v>
      </c>
      <c r="C545" s="865" t="s">
        <v>10736</v>
      </c>
      <c r="D545" s="846" t="s">
        <v>10737</v>
      </c>
      <c r="E545" s="879" t="s">
        <v>10738</v>
      </c>
      <c r="F545" s="846" t="s">
        <v>1640</v>
      </c>
      <c r="G545" s="846">
        <v>79</v>
      </c>
      <c r="H545" s="846">
        <v>5</v>
      </c>
      <c r="I545" s="846">
        <v>1</v>
      </c>
      <c r="J545" s="846"/>
      <c r="K545" s="846"/>
      <c r="L545" s="846" t="s">
        <v>10739</v>
      </c>
      <c r="M545" s="846" t="s">
        <v>10740</v>
      </c>
      <c r="N545" s="846" t="s">
        <v>1640</v>
      </c>
      <c r="O545" s="865"/>
      <c r="P545" s="865">
        <v>1</v>
      </c>
    </row>
    <row r="546" spans="1:16" ht="38.25">
      <c r="A546" s="876">
        <v>542</v>
      </c>
      <c r="B546" s="877" t="s">
        <v>10735</v>
      </c>
      <c r="C546" s="865" t="s">
        <v>10736</v>
      </c>
      <c r="D546" s="846" t="s">
        <v>10737</v>
      </c>
      <c r="E546" s="879" t="s">
        <v>10738</v>
      </c>
      <c r="F546" s="846" t="s">
        <v>1640</v>
      </c>
      <c r="G546" s="846">
        <v>79</v>
      </c>
      <c r="H546" s="846">
        <v>5</v>
      </c>
      <c r="I546" s="846">
        <v>1</v>
      </c>
      <c r="J546" s="846"/>
      <c r="K546" s="846"/>
      <c r="L546" s="846" t="s">
        <v>10741</v>
      </c>
      <c r="M546" s="846" t="s">
        <v>10742</v>
      </c>
      <c r="N546" s="846" t="s">
        <v>1640</v>
      </c>
      <c r="O546" s="865">
        <v>1</v>
      </c>
      <c r="P546" s="865"/>
    </row>
    <row r="547" spans="1:16" ht="38.25">
      <c r="A547" s="876">
        <v>543</v>
      </c>
      <c r="B547" s="877" t="s">
        <v>10735</v>
      </c>
      <c r="C547" s="865" t="s">
        <v>10736</v>
      </c>
      <c r="D547" s="846" t="s">
        <v>10737</v>
      </c>
      <c r="E547" s="879" t="s">
        <v>10738</v>
      </c>
      <c r="F547" s="846" t="s">
        <v>1640</v>
      </c>
      <c r="G547" s="846">
        <v>79</v>
      </c>
      <c r="H547" s="846">
        <v>5</v>
      </c>
      <c r="I547" s="846">
        <v>1</v>
      </c>
      <c r="J547" s="846"/>
      <c r="K547" s="846"/>
      <c r="L547" s="846" t="s">
        <v>10741</v>
      </c>
      <c r="M547" s="846" t="s">
        <v>10743</v>
      </c>
      <c r="N547" s="846" t="s">
        <v>1640</v>
      </c>
      <c r="O547" s="865">
        <v>1</v>
      </c>
      <c r="P547" s="865"/>
    </row>
    <row r="548" spans="1:16" ht="38.25">
      <c r="A548" s="876">
        <v>544</v>
      </c>
      <c r="B548" s="877" t="s">
        <v>10735</v>
      </c>
      <c r="C548" s="865" t="s">
        <v>10736</v>
      </c>
      <c r="D548" s="846" t="s">
        <v>10737</v>
      </c>
      <c r="E548" s="879" t="s">
        <v>10738</v>
      </c>
      <c r="F548" s="846" t="s">
        <v>1640</v>
      </c>
      <c r="G548" s="846">
        <v>79</v>
      </c>
      <c r="H548" s="846">
        <v>5</v>
      </c>
      <c r="I548" s="846">
        <v>1</v>
      </c>
      <c r="J548" s="846"/>
      <c r="K548" s="846"/>
      <c r="L548" s="846" t="s">
        <v>10741</v>
      </c>
      <c r="M548" s="846" t="s">
        <v>10744</v>
      </c>
      <c r="N548" s="846" t="s">
        <v>1640</v>
      </c>
      <c r="O548" s="865">
        <v>1</v>
      </c>
      <c r="P548" s="865"/>
    </row>
    <row r="549" spans="1:16" ht="38.25">
      <c r="A549" s="876">
        <v>545</v>
      </c>
      <c r="B549" s="877" t="s">
        <v>10735</v>
      </c>
      <c r="C549" s="865" t="s">
        <v>10736</v>
      </c>
      <c r="D549" s="846" t="s">
        <v>10737</v>
      </c>
      <c r="E549" s="879" t="s">
        <v>10738</v>
      </c>
      <c r="F549" s="846" t="s">
        <v>1640</v>
      </c>
      <c r="G549" s="846">
        <v>79</v>
      </c>
      <c r="H549" s="846">
        <v>5</v>
      </c>
      <c r="I549" s="846"/>
      <c r="J549" s="846">
        <v>1</v>
      </c>
      <c r="K549" s="846"/>
      <c r="L549" s="865" t="s">
        <v>10745</v>
      </c>
      <c r="M549" s="865" t="s">
        <v>10743</v>
      </c>
      <c r="N549" s="865" t="s">
        <v>1640</v>
      </c>
      <c r="O549" s="865"/>
      <c r="P549" s="865">
        <v>1</v>
      </c>
    </row>
    <row r="550" spans="1:16" ht="38.25">
      <c r="A550" s="876">
        <v>546</v>
      </c>
      <c r="B550" s="877" t="s">
        <v>10735</v>
      </c>
      <c r="C550" s="865" t="s">
        <v>10736</v>
      </c>
      <c r="D550" s="846" t="s">
        <v>10737</v>
      </c>
      <c r="E550" s="879" t="s">
        <v>10738</v>
      </c>
      <c r="F550" s="846" t="s">
        <v>1640</v>
      </c>
      <c r="G550" s="846">
        <v>79</v>
      </c>
      <c r="H550" s="846">
        <v>5</v>
      </c>
      <c r="I550" s="846"/>
      <c r="J550" s="846">
        <v>1</v>
      </c>
      <c r="K550" s="846"/>
      <c r="L550" s="865" t="s">
        <v>10746</v>
      </c>
      <c r="M550" s="865" t="s">
        <v>10747</v>
      </c>
      <c r="N550" s="865" t="s">
        <v>1640</v>
      </c>
      <c r="O550" s="865">
        <v>1</v>
      </c>
      <c r="P550" s="865"/>
    </row>
    <row r="551" spans="1:16" ht="38.25">
      <c r="A551" s="876">
        <v>547</v>
      </c>
      <c r="B551" s="877" t="s">
        <v>10735</v>
      </c>
      <c r="C551" s="865" t="s">
        <v>10736</v>
      </c>
      <c r="D551" s="846" t="s">
        <v>10737</v>
      </c>
      <c r="E551" s="879" t="s">
        <v>10738</v>
      </c>
      <c r="F551" s="846" t="s">
        <v>1640</v>
      </c>
      <c r="G551" s="846">
        <v>79</v>
      </c>
      <c r="H551" s="846">
        <v>5</v>
      </c>
      <c r="I551" s="846"/>
      <c r="J551" s="846"/>
      <c r="K551" s="846">
        <v>1</v>
      </c>
      <c r="L551" s="865" t="s">
        <v>10748</v>
      </c>
      <c r="M551" s="865" t="s">
        <v>10749</v>
      </c>
      <c r="N551" s="865" t="s">
        <v>1640</v>
      </c>
      <c r="O551" s="865">
        <v>1</v>
      </c>
      <c r="P551" s="865"/>
    </row>
    <row r="552" spans="1:16" ht="51">
      <c r="A552" s="876">
        <v>548</v>
      </c>
      <c r="B552" s="877" t="s">
        <v>10735</v>
      </c>
      <c r="C552" s="865" t="s">
        <v>10736</v>
      </c>
      <c r="D552" s="846" t="s">
        <v>10737</v>
      </c>
      <c r="E552" s="879" t="s">
        <v>10738</v>
      </c>
      <c r="F552" s="846" t="s">
        <v>1640</v>
      </c>
      <c r="G552" s="846">
        <v>79</v>
      </c>
      <c r="H552" s="846">
        <v>5</v>
      </c>
      <c r="I552" s="846"/>
      <c r="J552" s="846"/>
      <c r="K552" s="846">
        <v>1</v>
      </c>
      <c r="L552" s="865" t="s">
        <v>10750</v>
      </c>
      <c r="M552" s="865" t="s">
        <v>10751</v>
      </c>
      <c r="N552" s="865" t="s">
        <v>1640</v>
      </c>
      <c r="O552" s="865">
        <v>1</v>
      </c>
      <c r="P552" s="865"/>
    </row>
    <row r="553" spans="1:16" ht="25.5">
      <c r="A553" s="876">
        <v>549</v>
      </c>
      <c r="B553" s="877" t="s">
        <v>10735</v>
      </c>
      <c r="C553" s="865" t="s">
        <v>10752</v>
      </c>
      <c r="D553" s="846" t="s">
        <v>10753</v>
      </c>
      <c r="E553" s="879" t="s">
        <v>10754</v>
      </c>
      <c r="F553" s="846" t="s">
        <v>1640</v>
      </c>
      <c r="G553" s="846">
        <v>34</v>
      </c>
      <c r="H553" s="846">
        <v>4</v>
      </c>
      <c r="I553" s="846"/>
      <c r="J553" s="846">
        <v>1</v>
      </c>
      <c r="K553" s="846"/>
      <c r="L553" s="865" t="s">
        <v>10755</v>
      </c>
      <c r="M553" s="865" t="s">
        <v>10756</v>
      </c>
      <c r="N553" s="865" t="s">
        <v>10757</v>
      </c>
      <c r="O553" s="865">
        <v>1</v>
      </c>
      <c r="P553" s="865"/>
    </row>
    <row r="554" spans="1:16" ht="25.5">
      <c r="A554" s="876">
        <v>550</v>
      </c>
      <c r="B554" s="877" t="s">
        <v>10735</v>
      </c>
      <c r="C554" s="865" t="s">
        <v>10752</v>
      </c>
      <c r="D554" s="846" t="s">
        <v>10753</v>
      </c>
      <c r="E554" s="879" t="s">
        <v>10754</v>
      </c>
      <c r="F554" s="846" t="s">
        <v>1640</v>
      </c>
      <c r="G554" s="846">
        <v>34</v>
      </c>
      <c r="H554" s="846">
        <v>4</v>
      </c>
      <c r="I554" s="846"/>
      <c r="J554" s="846">
        <v>1</v>
      </c>
      <c r="K554" s="846"/>
      <c r="L554" s="865" t="s">
        <v>10758</v>
      </c>
      <c r="M554" s="865" t="s">
        <v>10759</v>
      </c>
      <c r="N554" s="865" t="s">
        <v>10760</v>
      </c>
      <c r="O554" s="865">
        <v>1</v>
      </c>
      <c r="P554" s="865"/>
    </row>
    <row r="555" spans="1:16" ht="63.75">
      <c r="A555" s="876">
        <v>551</v>
      </c>
      <c r="B555" s="877" t="s">
        <v>10735</v>
      </c>
      <c r="C555" s="865" t="s">
        <v>10752</v>
      </c>
      <c r="D555" s="865" t="s">
        <v>10753</v>
      </c>
      <c r="E555" s="865" t="s">
        <v>10754</v>
      </c>
      <c r="F555" s="865" t="s">
        <v>1640</v>
      </c>
      <c r="G555" s="865">
        <v>34</v>
      </c>
      <c r="H555" s="865">
        <v>4</v>
      </c>
      <c r="I555" s="865"/>
      <c r="J555" s="865"/>
      <c r="K555" s="865">
        <v>1</v>
      </c>
      <c r="L555" s="865" t="s">
        <v>10761</v>
      </c>
      <c r="M555" s="865" t="s">
        <v>349</v>
      </c>
      <c r="N555" s="865" t="s">
        <v>1640</v>
      </c>
      <c r="O555" s="865">
        <v>2</v>
      </c>
      <c r="P555" s="876">
        <v>2</v>
      </c>
    </row>
    <row r="556" spans="1:16" ht="15">
      <c r="A556" s="884"/>
      <c r="B556" s="885"/>
      <c r="C556" s="884"/>
      <c r="D556" s="884"/>
      <c r="E556" s="884"/>
      <c r="F556" s="884"/>
      <c r="G556" s="884"/>
      <c r="H556" s="884"/>
      <c r="I556" s="884"/>
      <c r="J556" s="884"/>
      <c r="K556" s="884"/>
      <c r="L556" s="884"/>
      <c r="M556" s="884"/>
      <c r="N556" s="884"/>
      <c r="O556" s="884"/>
      <c r="P556" s="884"/>
    </row>
    <row r="557" spans="1:16" ht="15">
      <c r="A557" s="884"/>
      <c r="B557" s="885"/>
      <c r="C557" s="884"/>
      <c r="D557" s="884"/>
      <c r="E557" s="884"/>
      <c r="F557" s="884"/>
      <c r="G557" s="884"/>
      <c r="H557" s="884"/>
      <c r="I557" s="884"/>
      <c r="J557" s="884"/>
      <c r="K557" s="884"/>
      <c r="L557" s="884"/>
      <c r="M557" s="884"/>
      <c r="N557" s="884"/>
      <c r="O557" s="884"/>
      <c r="P557" s="884"/>
    </row>
    <row r="558" spans="1:16" ht="15">
      <c r="A558" s="884"/>
      <c r="B558" s="885"/>
      <c r="C558" s="884"/>
      <c r="D558" s="884"/>
      <c r="E558" s="884"/>
      <c r="F558" s="884"/>
      <c r="G558" s="884"/>
      <c r="H558" s="884"/>
      <c r="I558" s="884"/>
      <c r="J558" s="884"/>
      <c r="K558" s="884"/>
      <c r="L558" s="884"/>
      <c r="M558" s="884"/>
      <c r="N558" s="884"/>
      <c r="O558" s="884"/>
      <c r="P558" s="884"/>
    </row>
    <row r="559" spans="1:16" ht="15">
      <c r="A559" s="884"/>
      <c r="B559" s="885"/>
      <c r="C559" s="884"/>
      <c r="D559" s="884"/>
      <c r="E559" s="884"/>
      <c r="F559" s="884"/>
      <c r="G559" s="884"/>
      <c r="H559" s="884"/>
      <c r="I559" s="884"/>
      <c r="J559" s="884"/>
      <c r="K559" s="884"/>
      <c r="L559" s="884"/>
      <c r="M559" s="884"/>
      <c r="N559" s="884"/>
      <c r="O559" s="884"/>
      <c r="P559" s="884"/>
    </row>
    <row r="560" spans="1:16" ht="15">
      <c r="A560" s="884"/>
      <c r="B560" s="885"/>
      <c r="C560" s="884"/>
      <c r="D560" s="884"/>
      <c r="E560" s="884"/>
      <c r="F560" s="884"/>
      <c r="G560" s="884"/>
      <c r="H560" s="884"/>
      <c r="I560" s="876" t="s">
        <v>10762</v>
      </c>
      <c r="J560" s="876" t="s">
        <v>10763</v>
      </c>
      <c r="K560" s="876" t="s">
        <v>10764</v>
      </c>
      <c r="L560" s="884"/>
      <c r="M560" s="884"/>
      <c r="N560" s="884"/>
      <c r="O560" s="884"/>
      <c r="P560" s="884"/>
    </row>
    <row r="561" spans="1:16" ht="21">
      <c r="A561" s="884"/>
      <c r="B561" s="1595" t="s">
        <v>10765</v>
      </c>
      <c r="C561" s="1596"/>
      <c r="D561" s="1596"/>
      <c r="E561" s="1596"/>
      <c r="F561" s="1596"/>
      <c r="G561" s="1596"/>
      <c r="H561" s="1597"/>
      <c r="I561" s="886">
        <f>SUM(I5:I560)</f>
        <v>169</v>
      </c>
      <c r="J561" s="886">
        <f t="shared" ref="J561:K561" si="0">SUM(J5:J560)</f>
        <v>162</v>
      </c>
      <c r="K561" s="886">
        <f t="shared" si="0"/>
        <v>220</v>
      </c>
      <c r="L561" s="884"/>
      <c r="M561" s="884"/>
      <c r="N561" s="884"/>
      <c r="O561" s="884"/>
      <c r="P561" s="884"/>
    </row>
    <row r="562" spans="1:16" ht="21">
      <c r="A562" s="884"/>
      <c r="B562" s="1595" t="s">
        <v>1552</v>
      </c>
      <c r="C562" s="1596"/>
      <c r="D562" s="1596"/>
      <c r="E562" s="1596"/>
      <c r="F562" s="1596"/>
      <c r="G562" s="1596"/>
      <c r="H562" s="1597"/>
      <c r="I562" s="1598">
        <f>SUM(I561,J561,K561)</f>
        <v>551</v>
      </c>
      <c r="J562" s="1598"/>
      <c r="K562" s="1598"/>
      <c r="L562" s="884"/>
      <c r="M562" s="884"/>
      <c r="N562" s="884"/>
      <c r="O562" s="884"/>
      <c r="P562" s="884"/>
    </row>
    <row r="569" spans="1:16" ht="28.5">
      <c r="A569" s="1599" t="s">
        <v>10766</v>
      </c>
      <c r="B569" s="1599"/>
      <c r="C569" s="1599"/>
      <c r="D569" s="1599"/>
      <c r="E569" s="1599"/>
      <c r="F569" s="1599"/>
      <c r="G569" s="1599"/>
      <c r="H569" s="1599"/>
      <c r="I569" s="1599"/>
      <c r="J569" s="1599"/>
      <c r="K569" s="1599"/>
      <c r="L569" s="1599"/>
      <c r="M569" s="1599"/>
      <c r="N569" s="1599"/>
      <c r="O569" s="1599"/>
      <c r="P569" s="1599"/>
    </row>
    <row r="570" spans="1:16" ht="15">
      <c r="A570" s="1600" t="s">
        <v>9812</v>
      </c>
      <c r="B570" s="1602" t="s">
        <v>1550</v>
      </c>
      <c r="C570" s="1600" t="s">
        <v>9813</v>
      </c>
      <c r="D570" s="1600" t="s">
        <v>9814</v>
      </c>
      <c r="E570" s="1600" t="s">
        <v>9815</v>
      </c>
      <c r="F570" s="1600" t="s">
        <v>9816</v>
      </c>
      <c r="G570" s="1600" t="s">
        <v>9817</v>
      </c>
      <c r="H570" s="1600" t="s">
        <v>9818</v>
      </c>
      <c r="I570" s="1600" t="s">
        <v>9819</v>
      </c>
      <c r="J570" s="1600"/>
      <c r="K570" s="1600"/>
      <c r="L570" s="1600" t="s">
        <v>9820</v>
      </c>
      <c r="M570" s="1600"/>
      <c r="N570" s="1600"/>
      <c r="O570" s="1600"/>
      <c r="P570" s="1600"/>
    </row>
    <row r="571" spans="1:16" ht="15">
      <c r="A571" s="1600"/>
      <c r="B571" s="1602"/>
      <c r="C571" s="1600"/>
      <c r="D571" s="1600"/>
      <c r="E571" s="1600"/>
      <c r="F571" s="1600"/>
      <c r="G571" s="1600"/>
      <c r="H571" s="1600"/>
      <c r="I571" s="1600"/>
      <c r="J571" s="1600"/>
      <c r="K571" s="1600"/>
      <c r="L571" s="1604"/>
      <c r="M571" s="1604"/>
      <c r="N571" s="1604"/>
      <c r="O571" s="1604" t="s">
        <v>9821</v>
      </c>
      <c r="P571" s="1604"/>
    </row>
    <row r="572" spans="1:16" ht="33.75">
      <c r="A572" s="1600"/>
      <c r="B572" s="1602"/>
      <c r="C572" s="1600"/>
      <c r="D572" s="1600"/>
      <c r="E572" s="1600"/>
      <c r="F572" s="1600"/>
      <c r="G572" s="1600"/>
      <c r="H572" s="1600"/>
      <c r="I572" s="873" t="s">
        <v>1444</v>
      </c>
      <c r="J572" s="873" t="s">
        <v>1445</v>
      </c>
      <c r="K572" s="873" t="s">
        <v>1446</v>
      </c>
      <c r="L572" s="874" t="s">
        <v>9822</v>
      </c>
      <c r="M572" s="875" t="s">
        <v>1606</v>
      </c>
      <c r="N572" s="875" t="s">
        <v>9823</v>
      </c>
      <c r="O572" s="875" t="s">
        <v>5139</v>
      </c>
      <c r="P572" s="875" t="s">
        <v>5126</v>
      </c>
    </row>
    <row r="573" spans="1:16" ht="25.5">
      <c r="A573" s="876">
        <v>1</v>
      </c>
      <c r="B573" s="877" t="s">
        <v>10767</v>
      </c>
      <c r="C573" s="865" t="s">
        <v>10768</v>
      </c>
      <c r="D573" s="865" t="s">
        <v>10769</v>
      </c>
      <c r="E573" s="865" t="s">
        <v>10770</v>
      </c>
      <c r="F573" s="865" t="s">
        <v>10554</v>
      </c>
      <c r="G573" s="865">
        <v>43</v>
      </c>
      <c r="H573" s="865">
        <v>13</v>
      </c>
      <c r="I573" s="865"/>
      <c r="J573" s="865">
        <v>1</v>
      </c>
      <c r="K573" s="865"/>
      <c r="L573" s="865" t="s">
        <v>10771</v>
      </c>
      <c r="M573" s="865" t="s">
        <v>6107</v>
      </c>
      <c r="N573" s="865" t="s">
        <v>1640</v>
      </c>
      <c r="O573" s="865">
        <v>1</v>
      </c>
      <c r="P573" s="865"/>
    </row>
    <row r="574" spans="1:16" ht="25.5">
      <c r="A574" s="876">
        <v>2</v>
      </c>
      <c r="B574" s="877" t="s">
        <v>10767</v>
      </c>
      <c r="C574" s="865" t="s">
        <v>10768</v>
      </c>
      <c r="D574" s="865" t="s">
        <v>10769</v>
      </c>
      <c r="E574" s="865" t="s">
        <v>10770</v>
      </c>
      <c r="F574" s="865" t="s">
        <v>10554</v>
      </c>
      <c r="G574" s="865">
        <v>43</v>
      </c>
      <c r="H574" s="865">
        <v>13</v>
      </c>
      <c r="I574" s="865"/>
      <c r="J574" s="865">
        <v>1</v>
      </c>
      <c r="K574" s="865"/>
      <c r="L574" s="865" t="s">
        <v>10772</v>
      </c>
      <c r="M574" s="865" t="s">
        <v>10773</v>
      </c>
      <c r="N574" s="865" t="s">
        <v>1640</v>
      </c>
      <c r="O574" s="865">
        <v>1</v>
      </c>
      <c r="P574" s="865">
        <v>1</v>
      </c>
    </row>
    <row r="575" spans="1:16" ht="38.25">
      <c r="A575" s="876">
        <v>3</v>
      </c>
      <c r="B575" s="877" t="s">
        <v>10767</v>
      </c>
      <c r="C575" s="865" t="s">
        <v>10768</v>
      </c>
      <c r="D575" s="865" t="s">
        <v>10769</v>
      </c>
      <c r="E575" s="865" t="s">
        <v>10770</v>
      </c>
      <c r="F575" s="865" t="s">
        <v>10554</v>
      </c>
      <c r="G575" s="865">
        <v>43</v>
      </c>
      <c r="H575" s="865">
        <v>13</v>
      </c>
      <c r="I575" s="865"/>
      <c r="J575" s="865">
        <v>1</v>
      </c>
      <c r="K575" s="865"/>
      <c r="L575" s="865" t="s">
        <v>10774</v>
      </c>
      <c r="M575" s="865" t="s">
        <v>10775</v>
      </c>
      <c r="N575" s="865" t="s">
        <v>1640</v>
      </c>
      <c r="O575" s="865"/>
      <c r="P575" s="865">
        <v>3</v>
      </c>
    </row>
    <row r="576" spans="1:16" ht="38.25">
      <c r="A576" s="876">
        <v>4</v>
      </c>
      <c r="B576" s="877" t="s">
        <v>10767</v>
      </c>
      <c r="C576" s="865" t="s">
        <v>10776</v>
      </c>
      <c r="D576" s="865" t="s">
        <v>10777</v>
      </c>
      <c r="E576" s="865" t="s">
        <v>10778</v>
      </c>
      <c r="F576" s="865" t="s">
        <v>10779</v>
      </c>
      <c r="G576" s="865">
        <v>41</v>
      </c>
      <c r="H576" s="865">
        <v>7</v>
      </c>
      <c r="I576" s="865"/>
      <c r="J576" s="865">
        <v>1</v>
      </c>
      <c r="K576" s="865"/>
      <c r="L576" s="865" t="s">
        <v>10780</v>
      </c>
      <c r="M576" s="865" t="s">
        <v>10781</v>
      </c>
      <c r="N576" s="865" t="s">
        <v>1611</v>
      </c>
      <c r="O576" s="865">
        <v>1</v>
      </c>
      <c r="P576" s="865">
        <v>1</v>
      </c>
    </row>
    <row r="577" spans="1:16" ht="25.5">
      <c r="A577" s="876">
        <v>5</v>
      </c>
      <c r="B577" s="877" t="s">
        <v>10767</v>
      </c>
      <c r="C577" s="865" t="s">
        <v>10776</v>
      </c>
      <c r="D577" s="865" t="s">
        <v>10777</v>
      </c>
      <c r="E577" s="865" t="s">
        <v>10778</v>
      </c>
      <c r="F577" s="865" t="s">
        <v>10779</v>
      </c>
      <c r="G577" s="865">
        <v>41</v>
      </c>
      <c r="H577" s="865">
        <v>7</v>
      </c>
      <c r="I577" s="865"/>
      <c r="J577" s="865">
        <v>1</v>
      </c>
      <c r="K577" s="865"/>
      <c r="L577" s="865" t="s">
        <v>10782</v>
      </c>
      <c r="M577" s="865" t="s">
        <v>5322</v>
      </c>
      <c r="N577" s="865" t="s">
        <v>1640</v>
      </c>
      <c r="O577" s="865"/>
      <c r="P577" s="865">
        <v>1</v>
      </c>
    </row>
    <row r="578" spans="1:16" ht="38.25">
      <c r="A578" s="876">
        <v>6</v>
      </c>
      <c r="B578" s="877" t="s">
        <v>10767</v>
      </c>
      <c r="C578" s="865" t="s">
        <v>10776</v>
      </c>
      <c r="D578" s="865" t="s">
        <v>10777</v>
      </c>
      <c r="E578" s="865" t="s">
        <v>10778</v>
      </c>
      <c r="F578" s="865" t="s">
        <v>10779</v>
      </c>
      <c r="G578" s="865">
        <v>41</v>
      </c>
      <c r="H578" s="865">
        <v>7</v>
      </c>
      <c r="I578" s="865"/>
      <c r="J578" s="865"/>
      <c r="K578" s="865">
        <v>1</v>
      </c>
      <c r="L578" s="865" t="s">
        <v>10783</v>
      </c>
      <c r="M578" s="865" t="s">
        <v>10784</v>
      </c>
      <c r="N578" s="865" t="s">
        <v>1640</v>
      </c>
      <c r="O578" s="865"/>
      <c r="P578" s="865">
        <v>3</v>
      </c>
    </row>
    <row r="579" spans="1:16" ht="25.5">
      <c r="A579" s="876">
        <v>7</v>
      </c>
      <c r="B579" s="877" t="s">
        <v>10767</v>
      </c>
      <c r="C579" s="865" t="s">
        <v>10776</v>
      </c>
      <c r="D579" s="865" t="s">
        <v>10777</v>
      </c>
      <c r="E579" s="865" t="s">
        <v>10778</v>
      </c>
      <c r="F579" s="865" t="s">
        <v>10779</v>
      </c>
      <c r="G579" s="865">
        <v>41</v>
      </c>
      <c r="H579" s="865">
        <v>7</v>
      </c>
      <c r="I579" s="865"/>
      <c r="J579" s="865"/>
      <c r="K579" s="865">
        <v>1</v>
      </c>
      <c r="L579" s="865" t="s">
        <v>10785</v>
      </c>
      <c r="M579" s="865" t="s">
        <v>10786</v>
      </c>
      <c r="N579" s="865" t="s">
        <v>1640</v>
      </c>
      <c r="O579" s="865"/>
      <c r="P579" s="865">
        <v>1</v>
      </c>
    </row>
    <row r="580" spans="1:16" ht="25.5">
      <c r="A580" s="876">
        <v>8</v>
      </c>
      <c r="B580" s="877" t="s">
        <v>10767</v>
      </c>
      <c r="C580" s="865" t="s">
        <v>10787</v>
      </c>
      <c r="D580" s="865" t="s">
        <v>10788</v>
      </c>
      <c r="E580" s="865" t="s">
        <v>10789</v>
      </c>
      <c r="F580" s="865" t="s">
        <v>10779</v>
      </c>
      <c r="G580" s="865">
        <v>35</v>
      </c>
      <c r="H580" s="865">
        <v>16</v>
      </c>
      <c r="I580" s="865"/>
      <c r="J580" s="865">
        <v>1</v>
      </c>
      <c r="K580" s="865"/>
      <c r="L580" s="865" t="s">
        <v>10790</v>
      </c>
      <c r="M580" s="865" t="s">
        <v>10791</v>
      </c>
      <c r="N580" s="865" t="s">
        <v>1640</v>
      </c>
      <c r="O580" s="865"/>
      <c r="P580" s="865">
        <v>1</v>
      </c>
    </row>
    <row r="581" spans="1:16" ht="25.5">
      <c r="A581" s="876">
        <v>9</v>
      </c>
      <c r="B581" s="877" t="s">
        <v>9824</v>
      </c>
      <c r="C581" s="865" t="s">
        <v>10792</v>
      </c>
      <c r="D581" s="865" t="s">
        <v>10793</v>
      </c>
      <c r="E581" s="879" t="s">
        <v>10794</v>
      </c>
      <c r="F581" s="865" t="s">
        <v>1751</v>
      </c>
      <c r="G581" s="846">
        <v>48</v>
      </c>
      <c r="H581" s="846" t="s">
        <v>10795</v>
      </c>
      <c r="I581" s="846">
        <v>1</v>
      </c>
      <c r="J581" s="846"/>
      <c r="K581" s="846"/>
      <c r="L581" s="846" t="s">
        <v>10796</v>
      </c>
      <c r="M581" s="846" t="s">
        <v>3768</v>
      </c>
      <c r="N581" s="883" t="s">
        <v>1751</v>
      </c>
      <c r="O581" s="865"/>
      <c r="P581" s="865">
        <v>1</v>
      </c>
    </row>
    <row r="582" spans="1:16" ht="25.5">
      <c r="A582" s="876">
        <v>10</v>
      </c>
      <c r="B582" s="877" t="s">
        <v>9824</v>
      </c>
      <c r="C582" s="865" t="s">
        <v>10792</v>
      </c>
      <c r="D582" s="865" t="s">
        <v>10793</v>
      </c>
      <c r="E582" s="879" t="s">
        <v>10794</v>
      </c>
      <c r="F582" s="865" t="s">
        <v>1751</v>
      </c>
      <c r="G582" s="846">
        <v>48</v>
      </c>
      <c r="H582" s="846" t="s">
        <v>10795</v>
      </c>
      <c r="I582" s="846"/>
      <c r="J582" s="846">
        <v>1</v>
      </c>
      <c r="K582" s="846"/>
      <c r="L582" s="865" t="s">
        <v>10797</v>
      </c>
      <c r="M582" s="865" t="s">
        <v>6011</v>
      </c>
      <c r="N582" s="865" t="s">
        <v>1751</v>
      </c>
      <c r="O582" s="865">
        <v>1</v>
      </c>
      <c r="P582" s="865"/>
    </row>
    <row r="583" spans="1:16" ht="25.5">
      <c r="A583" s="876">
        <v>11</v>
      </c>
      <c r="B583" s="877" t="s">
        <v>9824</v>
      </c>
      <c r="C583" s="865" t="s">
        <v>10792</v>
      </c>
      <c r="D583" s="865" t="s">
        <v>10793</v>
      </c>
      <c r="E583" s="879" t="s">
        <v>10794</v>
      </c>
      <c r="F583" s="865" t="s">
        <v>1751</v>
      </c>
      <c r="G583" s="846">
        <v>48</v>
      </c>
      <c r="H583" s="846" t="s">
        <v>10795</v>
      </c>
      <c r="I583" s="846"/>
      <c r="J583" s="846"/>
      <c r="K583" s="846">
        <v>1</v>
      </c>
      <c r="L583" s="865" t="s">
        <v>10798</v>
      </c>
      <c r="M583" s="846" t="s">
        <v>6799</v>
      </c>
      <c r="N583" s="883" t="s">
        <v>1751</v>
      </c>
      <c r="O583" s="865">
        <v>1</v>
      </c>
      <c r="P583" s="865"/>
    </row>
    <row r="584" spans="1:16" ht="25.5">
      <c r="A584" s="876">
        <v>12</v>
      </c>
      <c r="B584" s="877" t="s">
        <v>9824</v>
      </c>
      <c r="C584" s="865" t="s">
        <v>10792</v>
      </c>
      <c r="D584" s="865" t="s">
        <v>10793</v>
      </c>
      <c r="E584" s="879" t="s">
        <v>10794</v>
      </c>
      <c r="F584" s="865" t="s">
        <v>1751</v>
      </c>
      <c r="G584" s="846">
        <v>48</v>
      </c>
      <c r="H584" s="846" t="s">
        <v>10795</v>
      </c>
      <c r="I584" s="846"/>
      <c r="J584" s="846"/>
      <c r="K584" s="846">
        <v>1</v>
      </c>
      <c r="L584" s="865" t="s">
        <v>10799</v>
      </c>
      <c r="M584" s="846" t="s">
        <v>10800</v>
      </c>
      <c r="N584" s="883" t="s">
        <v>1751</v>
      </c>
      <c r="O584" s="865">
        <v>1</v>
      </c>
      <c r="P584" s="865"/>
    </row>
    <row r="585" spans="1:16" ht="25.5">
      <c r="A585" s="876">
        <v>13</v>
      </c>
      <c r="B585" s="877" t="s">
        <v>9824</v>
      </c>
      <c r="C585" s="865" t="s">
        <v>10801</v>
      </c>
      <c r="D585" s="865" t="s">
        <v>10802</v>
      </c>
      <c r="E585" s="879" t="s">
        <v>10803</v>
      </c>
      <c r="F585" s="865" t="s">
        <v>1611</v>
      </c>
      <c r="G585" s="846">
        <v>48</v>
      </c>
      <c r="H585" s="846">
        <v>16</v>
      </c>
      <c r="I585" s="846">
        <v>1</v>
      </c>
      <c r="J585" s="846"/>
      <c r="K585" s="846"/>
      <c r="L585" s="846" t="s">
        <v>971</v>
      </c>
      <c r="M585" s="846" t="s">
        <v>10804</v>
      </c>
      <c r="N585" s="883" t="s">
        <v>1611</v>
      </c>
      <c r="O585" s="865">
        <v>1</v>
      </c>
      <c r="P585" s="865"/>
    </row>
    <row r="586" spans="1:16" ht="25.5">
      <c r="A586" s="876">
        <v>14</v>
      </c>
      <c r="B586" s="877" t="s">
        <v>9824</v>
      </c>
      <c r="C586" s="865" t="s">
        <v>10801</v>
      </c>
      <c r="D586" s="865" t="s">
        <v>10802</v>
      </c>
      <c r="E586" s="879" t="s">
        <v>10803</v>
      </c>
      <c r="F586" s="865" t="s">
        <v>1611</v>
      </c>
      <c r="G586" s="846">
        <v>48</v>
      </c>
      <c r="H586" s="846">
        <v>16</v>
      </c>
      <c r="I586" s="846"/>
      <c r="J586" s="846">
        <v>1</v>
      </c>
      <c r="K586" s="846"/>
      <c r="L586" s="865" t="s">
        <v>971</v>
      </c>
      <c r="M586" s="865" t="s">
        <v>6113</v>
      </c>
      <c r="N586" s="865" t="s">
        <v>1611</v>
      </c>
      <c r="O586" s="865">
        <v>1</v>
      </c>
      <c r="P586" s="865"/>
    </row>
    <row r="587" spans="1:16" ht="25.5">
      <c r="A587" s="876">
        <v>15</v>
      </c>
      <c r="B587" s="877" t="s">
        <v>9824</v>
      </c>
      <c r="C587" s="865" t="s">
        <v>10801</v>
      </c>
      <c r="D587" s="865" t="s">
        <v>10802</v>
      </c>
      <c r="E587" s="879" t="s">
        <v>10803</v>
      </c>
      <c r="F587" s="865" t="s">
        <v>1611</v>
      </c>
      <c r="G587" s="846">
        <v>48</v>
      </c>
      <c r="H587" s="846">
        <v>16</v>
      </c>
      <c r="I587" s="846"/>
      <c r="J587" s="846"/>
      <c r="K587" s="846">
        <v>1</v>
      </c>
      <c r="L587" s="865" t="s">
        <v>6110</v>
      </c>
      <c r="M587" s="846" t="s">
        <v>10805</v>
      </c>
      <c r="N587" s="883" t="s">
        <v>1611</v>
      </c>
      <c r="O587" s="865"/>
      <c r="P587" s="865">
        <v>1</v>
      </c>
    </row>
    <row r="588" spans="1:16" ht="51">
      <c r="A588" s="876">
        <v>16</v>
      </c>
      <c r="B588" s="877" t="s">
        <v>9824</v>
      </c>
      <c r="C588" s="756" t="s">
        <v>10806</v>
      </c>
      <c r="D588" s="865" t="s">
        <v>10807</v>
      </c>
      <c r="E588" s="879" t="s">
        <v>10808</v>
      </c>
      <c r="F588" s="865" t="s">
        <v>1640</v>
      </c>
      <c r="G588" s="846">
        <v>42</v>
      </c>
      <c r="H588" s="846" t="s">
        <v>10809</v>
      </c>
      <c r="I588" s="846"/>
      <c r="J588" s="846">
        <v>1</v>
      </c>
      <c r="K588" s="846"/>
      <c r="L588" s="865" t="s">
        <v>10810</v>
      </c>
      <c r="M588" s="865" t="s">
        <v>2548</v>
      </c>
      <c r="N588" s="865" t="s">
        <v>1640</v>
      </c>
      <c r="O588" s="865">
        <v>4</v>
      </c>
      <c r="P588" s="865"/>
    </row>
    <row r="589" spans="1:16" ht="25.5">
      <c r="A589" s="876">
        <v>17</v>
      </c>
      <c r="B589" s="887" t="s">
        <v>10811</v>
      </c>
      <c r="C589" s="865" t="s">
        <v>10812</v>
      </c>
      <c r="D589" s="846" t="s">
        <v>10813</v>
      </c>
      <c r="E589" s="879" t="s">
        <v>10814</v>
      </c>
      <c r="F589" s="846" t="s">
        <v>1611</v>
      </c>
      <c r="G589" s="846">
        <v>33</v>
      </c>
      <c r="H589" s="846"/>
      <c r="I589" s="846"/>
      <c r="J589" s="846"/>
      <c r="K589" s="846">
        <v>1</v>
      </c>
      <c r="L589" s="865" t="s">
        <v>1202</v>
      </c>
      <c r="M589" s="865" t="s">
        <v>6611</v>
      </c>
      <c r="N589" s="865" t="s">
        <v>1611</v>
      </c>
      <c r="O589" s="865">
        <v>1</v>
      </c>
      <c r="P589" s="865"/>
    </row>
    <row r="590" spans="1:16" ht="25.5">
      <c r="A590" s="876">
        <v>18</v>
      </c>
      <c r="B590" s="887" t="s">
        <v>10811</v>
      </c>
      <c r="C590" s="865" t="s">
        <v>10815</v>
      </c>
      <c r="D590" s="846" t="s">
        <v>10816</v>
      </c>
      <c r="E590" s="879" t="s">
        <v>10817</v>
      </c>
      <c r="F590" s="846" t="s">
        <v>10818</v>
      </c>
      <c r="G590" s="846">
        <v>16</v>
      </c>
      <c r="H590" s="846"/>
      <c r="I590" s="846">
        <v>1</v>
      </c>
      <c r="J590" s="846"/>
      <c r="K590" s="846"/>
      <c r="L590" s="865" t="s">
        <v>10819</v>
      </c>
      <c r="M590" s="865" t="s">
        <v>6611</v>
      </c>
      <c r="N590" s="865" t="s">
        <v>10818</v>
      </c>
      <c r="O590" s="865">
        <v>1</v>
      </c>
      <c r="P590" s="865"/>
    </row>
    <row r="591" spans="1:16" ht="25.5">
      <c r="A591" s="876">
        <v>19</v>
      </c>
      <c r="B591" s="887" t="s">
        <v>10811</v>
      </c>
      <c r="C591" s="865" t="s">
        <v>10815</v>
      </c>
      <c r="D591" s="846" t="s">
        <v>10816</v>
      </c>
      <c r="E591" s="879" t="s">
        <v>10817</v>
      </c>
      <c r="F591" s="846" t="s">
        <v>10818</v>
      </c>
      <c r="G591" s="846">
        <v>16</v>
      </c>
      <c r="H591" s="846"/>
      <c r="I591" s="846"/>
      <c r="J591" s="846">
        <v>1</v>
      </c>
      <c r="K591" s="846"/>
      <c r="L591" s="865" t="s">
        <v>10820</v>
      </c>
      <c r="M591" s="865" t="s">
        <v>6613</v>
      </c>
      <c r="N591" s="865" t="s">
        <v>10818</v>
      </c>
      <c r="O591" s="865">
        <v>2</v>
      </c>
      <c r="P591" s="865"/>
    </row>
    <row r="592" spans="1:16" ht="25.5">
      <c r="A592" s="876">
        <v>20</v>
      </c>
      <c r="B592" s="887" t="s">
        <v>10811</v>
      </c>
      <c r="C592" s="865" t="s">
        <v>10815</v>
      </c>
      <c r="D592" s="846" t="s">
        <v>10816</v>
      </c>
      <c r="E592" s="879" t="s">
        <v>10817</v>
      </c>
      <c r="F592" s="846" t="s">
        <v>10818</v>
      </c>
      <c r="G592" s="846">
        <v>16</v>
      </c>
      <c r="H592" s="846"/>
      <c r="I592" s="846"/>
      <c r="J592" s="846"/>
      <c r="K592" s="846">
        <v>1</v>
      </c>
      <c r="L592" s="865" t="s">
        <v>10821</v>
      </c>
      <c r="M592" s="865" t="s">
        <v>1528</v>
      </c>
      <c r="N592" s="865" t="s">
        <v>10818</v>
      </c>
      <c r="O592" s="865">
        <v>1</v>
      </c>
      <c r="P592" s="865"/>
    </row>
    <row r="593" spans="1:16" ht="25.5">
      <c r="A593" s="876">
        <v>21</v>
      </c>
      <c r="B593" s="887" t="s">
        <v>10822</v>
      </c>
      <c r="C593" s="865" t="s">
        <v>10823</v>
      </c>
      <c r="D593" s="865" t="s">
        <v>10105</v>
      </c>
      <c r="E593" s="865" t="s">
        <v>10824</v>
      </c>
      <c r="F593" s="865" t="s">
        <v>1611</v>
      </c>
      <c r="G593" s="865">
        <v>4</v>
      </c>
      <c r="H593" s="865">
        <v>1</v>
      </c>
      <c r="I593" s="865">
        <v>1</v>
      </c>
      <c r="J593" s="865"/>
      <c r="K593" s="865"/>
      <c r="L593" s="865" t="s">
        <v>10825</v>
      </c>
      <c r="M593" s="865" t="s">
        <v>1517</v>
      </c>
      <c r="N593" s="865" t="s">
        <v>1611</v>
      </c>
      <c r="O593" s="846"/>
      <c r="P593" s="865">
        <v>12</v>
      </c>
    </row>
    <row r="594" spans="1:16" ht="153">
      <c r="A594" s="876">
        <v>22</v>
      </c>
      <c r="B594" s="887" t="s">
        <v>10822</v>
      </c>
      <c r="C594" s="865" t="s">
        <v>10826</v>
      </c>
      <c r="D594" s="865" t="s">
        <v>10827</v>
      </c>
      <c r="E594" s="865" t="s">
        <v>10828</v>
      </c>
      <c r="F594" s="865" t="s">
        <v>1640</v>
      </c>
      <c r="G594" s="865">
        <v>16</v>
      </c>
      <c r="H594" s="865">
        <v>2</v>
      </c>
      <c r="I594" s="865"/>
      <c r="J594" s="865">
        <v>1</v>
      </c>
      <c r="K594" s="865"/>
      <c r="L594" s="865" t="s">
        <v>10829</v>
      </c>
      <c r="M594" s="865" t="s">
        <v>1517</v>
      </c>
      <c r="N594" s="865" t="s">
        <v>10830</v>
      </c>
      <c r="O594" s="865"/>
      <c r="P594" s="865">
        <v>12</v>
      </c>
    </row>
    <row r="595" spans="1:16" ht="25.5">
      <c r="A595" s="876">
        <v>23</v>
      </c>
      <c r="B595" s="887" t="s">
        <v>10831</v>
      </c>
      <c r="C595" s="865" t="s">
        <v>10832</v>
      </c>
      <c r="D595" s="865" t="s">
        <v>10833</v>
      </c>
      <c r="E595" s="879" t="s">
        <v>10834</v>
      </c>
      <c r="F595" s="865" t="s">
        <v>366</v>
      </c>
      <c r="G595" s="846">
        <v>26</v>
      </c>
      <c r="H595" s="846">
        <v>7</v>
      </c>
      <c r="I595" s="846">
        <v>1</v>
      </c>
      <c r="J595" s="846"/>
      <c r="K595" s="846"/>
      <c r="L595" s="879" t="s">
        <v>10835</v>
      </c>
      <c r="M595" s="846" t="s">
        <v>9909</v>
      </c>
      <c r="N595" s="846" t="s">
        <v>1611</v>
      </c>
      <c r="O595" s="865">
        <v>1</v>
      </c>
      <c r="P595" s="865">
        <v>1</v>
      </c>
    </row>
    <row r="596" spans="1:16" ht="25.5">
      <c r="A596" s="876">
        <v>24</v>
      </c>
      <c r="B596" s="877" t="s">
        <v>10831</v>
      </c>
      <c r="C596" s="865" t="s">
        <v>10832</v>
      </c>
      <c r="D596" s="865" t="s">
        <v>10833</v>
      </c>
      <c r="E596" s="879" t="s">
        <v>10834</v>
      </c>
      <c r="F596" s="865" t="s">
        <v>366</v>
      </c>
      <c r="G596" s="846">
        <v>26</v>
      </c>
      <c r="H596" s="846">
        <v>7</v>
      </c>
      <c r="I596" s="846"/>
      <c r="J596" s="846">
        <v>1</v>
      </c>
      <c r="K596" s="846"/>
      <c r="L596" s="865" t="s">
        <v>9906</v>
      </c>
      <c r="M596" s="865" t="s">
        <v>9907</v>
      </c>
      <c r="N596" s="865" t="s">
        <v>1611</v>
      </c>
      <c r="O596" s="865">
        <v>1</v>
      </c>
      <c r="P596" s="865"/>
    </row>
    <row r="597" spans="1:16" ht="25.5">
      <c r="A597" s="876">
        <v>25</v>
      </c>
      <c r="B597" s="877" t="s">
        <v>10831</v>
      </c>
      <c r="C597" s="865" t="s">
        <v>10832</v>
      </c>
      <c r="D597" s="865" t="s">
        <v>10833</v>
      </c>
      <c r="E597" s="879" t="s">
        <v>10834</v>
      </c>
      <c r="F597" s="865" t="s">
        <v>366</v>
      </c>
      <c r="G597" s="846">
        <v>26</v>
      </c>
      <c r="H597" s="846">
        <v>7</v>
      </c>
      <c r="I597" s="846"/>
      <c r="J597" s="846">
        <v>1</v>
      </c>
      <c r="K597" s="846"/>
      <c r="L597" s="865" t="s">
        <v>10836</v>
      </c>
      <c r="M597" s="865" t="s">
        <v>10837</v>
      </c>
      <c r="N597" s="865" t="s">
        <v>1611</v>
      </c>
      <c r="O597" s="865">
        <v>1</v>
      </c>
      <c r="P597" s="865">
        <v>1</v>
      </c>
    </row>
    <row r="598" spans="1:16" ht="25.5">
      <c r="A598" s="876">
        <v>26</v>
      </c>
      <c r="B598" s="877" t="s">
        <v>10831</v>
      </c>
      <c r="C598" s="865" t="s">
        <v>10832</v>
      </c>
      <c r="D598" s="865" t="s">
        <v>10833</v>
      </c>
      <c r="E598" s="879" t="s">
        <v>10834</v>
      </c>
      <c r="F598" s="865" t="s">
        <v>366</v>
      </c>
      <c r="G598" s="846">
        <v>26</v>
      </c>
      <c r="H598" s="846">
        <v>7</v>
      </c>
      <c r="I598" s="846"/>
      <c r="J598" s="846"/>
      <c r="K598" s="846">
        <v>1</v>
      </c>
      <c r="L598" s="865" t="s">
        <v>9003</v>
      </c>
      <c r="M598" s="846" t="s">
        <v>9907</v>
      </c>
      <c r="N598" s="846" t="s">
        <v>1611</v>
      </c>
      <c r="O598" s="865">
        <v>1</v>
      </c>
      <c r="P598" s="865"/>
    </row>
    <row r="599" spans="1:16" ht="25.5">
      <c r="A599" s="876">
        <v>27</v>
      </c>
      <c r="B599" s="877" t="s">
        <v>10831</v>
      </c>
      <c r="C599" s="865" t="s">
        <v>10832</v>
      </c>
      <c r="D599" s="865" t="s">
        <v>10833</v>
      </c>
      <c r="E599" s="879" t="s">
        <v>10834</v>
      </c>
      <c r="F599" s="865" t="s">
        <v>366</v>
      </c>
      <c r="G599" s="846">
        <v>26</v>
      </c>
      <c r="H599" s="846">
        <v>7</v>
      </c>
      <c r="I599" s="846"/>
      <c r="J599" s="846"/>
      <c r="K599" s="846">
        <v>1</v>
      </c>
      <c r="L599" s="865" t="s">
        <v>10838</v>
      </c>
      <c r="M599" s="846" t="s">
        <v>10839</v>
      </c>
      <c r="N599" s="846" t="s">
        <v>1611</v>
      </c>
      <c r="O599" s="865"/>
      <c r="P599" s="865"/>
    </row>
    <row r="600" spans="1:16" ht="51">
      <c r="A600" s="876">
        <v>28</v>
      </c>
      <c r="B600" s="877" t="s">
        <v>10831</v>
      </c>
      <c r="C600" s="865" t="s">
        <v>10832</v>
      </c>
      <c r="D600" s="865" t="s">
        <v>10833</v>
      </c>
      <c r="E600" s="879" t="s">
        <v>10834</v>
      </c>
      <c r="F600" s="865" t="s">
        <v>366</v>
      </c>
      <c r="G600" s="846">
        <v>26</v>
      </c>
      <c r="H600" s="846">
        <v>7</v>
      </c>
      <c r="I600" s="846"/>
      <c r="J600" s="846"/>
      <c r="K600" s="846">
        <v>1</v>
      </c>
      <c r="L600" s="865" t="s">
        <v>10840</v>
      </c>
      <c r="M600" s="846" t="s">
        <v>10841</v>
      </c>
      <c r="N600" s="846" t="s">
        <v>1611</v>
      </c>
      <c r="O600" s="865"/>
      <c r="P600" s="865"/>
    </row>
    <row r="601" spans="1:16" ht="25.5">
      <c r="A601" s="876">
        <v>29</v>
      </c>
      <c r="B601" s="877" t="s">
        <v>10831</v>
      </c>
      <c r="C601" s="865" t="s">
        <v>10832</v>
      </c>
      <c r="D601" s="865" t="s">
        <v>10833</v>
      </c>
      <c r="E601" s="879" t="s">
        <v>10834</v>
      </c>
      <c r="F601" s="865" t="s">
        <v>366</v>
      </c>
      <c r="G601" s="846">
        <v>26</v>
      </c>
      <c r="H601" s="846">
        <v>7</v>
      </c>
      <c r="I601" s="846"/>
      <c r="J601" s="846"/>
      <c r="K601" s="846">
        <v>1</v>
      </c>
      <c r="L601" s="865" t="s">
        <v>10842</v>
      </c>
      <c r="M601" s="846" t="s">
        <v>10843</v>
      </c>
      <c r="N601" s="846" t="s">
        <v>1611</v>
      </c>
      <c r="O601" s="865">
        <v>1</v>
      </c>
      <c r="P601" s="865"/>
    </row>
    <row r="602" spans="1:16" ht="38.25">
      <c r="A602" s="876">
        <v>30</v>
      </c>
      <c r="B602" s="877" t="s">
        <v>10831</v>
      </c>
      <c r="C602" s="865" t="s">
        <v>10844</v>
      </c>
      <c r="D602" s="865" t="s">
        <v>10845</v>
      </c>
      <c r="E602" s="879" t="s">
        <v>10846</v>
      </c>
      <c r="F602" s="865" t="s">
        <v>10554</v>
      </c>
      <c r="G602" s="846" t="s">
        <v>10847</v>
      </c>
      <c r="H602" s="846" t="s">
        <v>10848</v>
      </c>
      <c r="I602" s="846">
        <v>1</v>
      </c>
      <c r="J602" s="846"/>
      <c r="K602" s="846"/>
      <c r="L602" s="879" t="s">
        <v>10849</v>
      </c>
      <c r="M602" s="846" t="s">
        <v>9871</v>
      </c>
      <c r="N602" s="846" t="s">
        <v>1611</v>
      </c>
      <c r="O602" s="865">
        <v>1</v>
      </c>
      <c r="P602" s="865"/>
    </row>
    <row r="603" spans="1:16" ht="38.25">
      <c r="A603" s="876">
        <v>31</v>
      </c>
      <c r="B603" s="877" t="s">
        <v>10831</v>
      </c>
      <c r="C603" s="865" t="s">
        <v>10844</v>
      </c>
      <c r="D603" s="865" t="s">
        <v>10845</v>
      </c>
      <c r="E603" s="879" t="s">
        <v>10846</v>
      </c>
      <c r="F603" s="865" t="s">
        <v>10554</v>
      </c>
      <c r="G603" s="846" t="s">
        <v>10847</v>
      </c>
      <c r="H603" s="846" t="s">
        <v>10848</v>
      </c>
      <c r="I603" s="846">
        <v>1</v>
      </c>
      <c r="J603" s="846"/>
      <c r="K603" s="846"/>
      <c r="L603" s="879" t="s">
        <v>551</v>
      </c>
      <c r="M603" s="846" t="s">
        <v>10850</v>
      </c>
      <c r="N603" s="846" t="s">
        <v>1611</v>
      </c>
      <c r="O603" s="865"/>
      <c r="P603" s="865">
        <v>1</v>
      </c>
    </row>
    <row r="604" spans="1:16" ht="38.25">
      <c r="A604" s="876">
        <v>32</v>
      </c>
      <c r="B604" s="877" t="s">
        <v>10831</v>
      </c>
      <c r="C604" s="865" t="s">
        <v>10844</v>
      </c>
      <c r="D604" s="865" t="s">
        <v>10845</v>
      </c>
      <c r="E604" s="879" t="s">
        <v>10846</v>
      </c>
      <c r="F604" s="865" t="s">
        <v>10554</v>
      </c>
      <c r="G604" s="846" t="s">
        <v>10847</v>
      </c>
      <c r="H604" s="846" t="s">
        <v>10848</v>
      </c>
      <c r="I604" s="846">
        <v>1</v>
      </c>
      <c r="J604" s="846"/>
      <c r="K604" s="846"/>
      <c r="L604" s="879" t="s">
        <v>3365</v>
      </c>
      <c r="M604" s="846" t="s">
        <v>9869</v>
      </c>
      <c r="N604" s="846" t="s">
        <v>1611</v>
      </c>
      <c r="O604" s="865"/>
      <c r="P604" s="865">
        <v>1</v>
      </c>
    </row>
    <row r="605" spans="1:16" ht="38.25">
      <c r="A605" s="876">
        <v>33</v>
      </c>
      <c r="B605" s="877" t="s">
        <v>10831</v>
      </c>
      <c r="C605" s="865" t="s">
        <v>10844</v>
      </c>
      <c r="D605" s="865" t="s">
        <v>10845</v>
      </c>
      <c r="E605" s="879" t="s">
        <v>10846</v>
      </c>
      <c r="F605" s="865" t="s">
        <v>10554</v>
      </c>
      <c r="G605" s="846" t="s">
        <v>10847</v>
      </c>
      <c r="H605" s="846" t="s">
        <v>10848</v>
      </c>
      <c r="I605" s="846">
        <v>1</v>
      </c>
      <c r="J605" s="846"/>
      <c r="K605" s="846"/>
      <c r="L605" s="879" t="s">
        <v>6138</v>
      </c>
      <c r="M605" s="846" t="s">
        <v>9879</v>
      </c>
      <c r="N605" s="846" t="s">
        <v>1611</v>
      </c>
      <c r="O605" s="865"/>
      <c r="P605" s="865">
        <v>1</v>
      </c>
    </row>
    <row r="606" spans="1:16" ht="38.25">
      <c r="A606" s="876">
        <v>34</v>
      </c>
      <c r="B606" s="877" t="s">
        <v>10831</v>
      </c>
      <c r="C606" s="865" t="s">
        <v>10844</v>
      </c>
      <c r="D606" s="865" t="s">
        <v>10845</v>
      </c>
      <c r="E606" s="879" t="s">
        <v>10846</v>
      </c>
      <c r="F606" s="865" t="s">
        <v>10554</v>
      </c>
      <c r="G606" s="846" t="s">
        <v>10847</v>
      </c>
      <c r="H606" s="846" t="s">
        <v>10848</v>
      </c>
      <c r="I606" s="846">
        <v>1</v>
      </c>
      <c r="J606" s="846"/>
      <c r="K606" s="846"/>
      <c r="L606" s="879" t="s">
        <v>10851</v>
      </c>
      <c r="M606" s="846" t="s">
        <v>10852</v>
      </c>
      <c r="N606" s="846" t="s">
        <v>1640</v>
      </c>
      <c r="O606" s="865"/>
      <c r="P606" s="865">
        <v>1</v>
      </c>
    </row>
    <row r="607" spans="1:16" ht="38.25">
      <c r="A607" s="876">
        <v>35</v>
      </c>
      <c r="B607" s="877" t="s">
        <v>10831</v>
      </c>
      <c r="C607" s="865" t="s">
        <v>10844</v>
      </c>
      <c r="D607" s="865" t="s">
        <v>10845</v>
      </c>
      <c r="E607" s="879" t="s">
        <v>10846</v>
      </c>
      <c r="F607" s="865" t="s">
        <v>10554</v>
      </c>
      <c r="G607" s="846" t="s">
        <v>10847</v>
      </c>
      <c r="H607" s="846" t="s">
        <v>10848</v>
      </c>
      <c r="I607" s="846">
        <v>1</v>
      </c>
      <c r="J607" s="846"/>
      <c r="K607" s="846"/>
      <c r="L607" s="879" t="s">
        <v>10853</v>
      </c>
      <c r="M607" s="846" t="s">
        <v>10854</v>
      </c>
      <c r="N607" s="846" t="s">
        <v>1640</v>
      </c>
      <c r="O607" s="865"/>
      <c r="P607" s="865">
        <v>1</v>
      </c>
    </row>
    <row r="608" spans="1:16" ht="38.25">
      <c r="A608" s="876">
        <v>36</v>
      </c>
      <c r="B608" s="877" t="s">
        <v>10831</v>
      </c>
      <c r="C608" s="865" t="s">
        <v>10844</v>
      </c>
      <c r="D608" s="865" t="s">
        <v>10845</v>
      </c>
      <c r="E608" s="879" t="s">
        <v>10846</v>
      </c>
      <c r="F608" s="865" t="s">
        <v>10554</v>
      </c>
      <c r="G608" s="846" t="s">
        <v>10847</v>
      </c>
      <c r="H608" s="846" t="s">
        <v>10848</v>
      </c>
      <c r="I608" s="846">
        <v>1</v>
      </c>
      <c r="J608" s="846"/>
      <c r="K608" s="846"/>
      <c r="L608" s="879" t="s">
        <v>10849</v>
      </c>
      <c r="M608" s="846" t="s">
        <v>9875</v>
      </c>
      <c r="N608" s="846" t="s">
        <v>1611</v>
      </c>
      <c r="O608" s="865">
        <v>1</v>
      </c>
      <c r="P608" s="865"/>
    </row>
    <row r="609" spans="1:16" ht="38.25">
      <c r="A609" s="876">
        <v>37</v>
      </c>
      <c r="B609" s="877" t="s">
        <v>10831</v>
      </c>
      <c r="C609" s="865" t="s">
        <v>10844</v>
      </c>
      <c r="D609" s="865" t="s">
        <v>10845</v>
      </c>
      <c r="E609" s="879" t="s">
        <v>10846</v>
      </c>
      <c r="F609" s="865" t="s">
        <v>10554</v>
      </c>
      <c r="G609" s="846" t="s">
        <v>10847</v>
      </c>
      <c r="H609" s="846" t="s">
        <v>10848</v>
      </c>
      <c r="I609" s="846">
        <v>1</v>
      </c>
      <c r="J609" s="846"/>
      <c r="K609" s="846"/>
      <c r="L609" s="879" t="s">
        <v>3365</v>
      </c>
      <c r="M609" s="846" t="s">
        <v>9872</v>
      </c>
      <c r="N609" s="846" t="s">
        <v>1611</v>
      </c>
      <c r="O609" s="865"/>
      <c r="P609" s="865">
        <v>1</v>
      </c>
    </row>
    <row r="610" spans="1:16" ht="38.25">
      <c r="A610" s="876">
        <v>38</v>
      </c>
      <c r="B610" s="877" t="s">
        <v>10831</v>
      </c>
      <c r="C610" s="865" t="s">
        <v>10844</v>
      </c>
      <c r="D610" s="865" t="s">
        <v>10845</v>
      </c>
      <c r="E610" s="879" t="s">
        <v>10846</v>
      </c>
      <c r="F610" s="865" t="s">
        <v>10554</v>
      </c>
      <c r="G610" s="846" t="s">
        <v>10847</v>
      </c>
      <c r="H610" s="846" t="s">
        <v>10848</v>
      </c>
      <c r="I610" s="846">
        <v>1</v>
      </c>
      <c r="J610" s="846"/>
      <c r="K610" s="846"/>
      <c r="L610" s="879" t="s">
        <v>2254</v>
      </c>
      <c r="M610" s="846" t="s">
        <v>9873</v>
      </c>
      <c r="N610" s="846" t="s">
        <v>1611</v>
      </c>
      <c r="O610" s="865"/>
      <c r="P610" s="865">
        <v>1</v>
      </c>
    </row>
    <row r="611" spans="1:16" ht="38.25">
      <c r="A611" s="876">
        <v>39</v>
      </c>
      <c r="B611" s="877" t="s">
        <v>10831</v>
      </c>
      <c r="C611" s="865" t="s">
        <v>10844</v>
      </c>
      <c r="D611" s="865" t="s">
        <v>10845</v>
      </c>
      <c r="E611" s="879" t="s">
        <v>10846</v>
      </c>
      <c r="F611" s="865" t="s">
        <v>10554</v>
      </c>
      <c r="G611" s="846" t="s">
        <v>10847</v>
      </c>
      <c r="H611" s="846" t="s">
        <v>10848</v>
      </c>
      <c r="I611" s="846">
        <v>1</v>
      </c>
      <c r="J611" s="846"/>
      <c r="K611" s="846"/>
      <c r="L611" s="879" t="s">
        <v>8335</v>
      </c>
      <c r="M611" s="846" t="s">
        <v>9880</v>
      </c>
      <c r="N611" s="846" t="s">
        <v>1611</v>
      </c>
      <c r="O611" s="865"/>
      <c r="P611" s="865">
        <v>1</v>
      </c>
    </row>
    <row r="612" spans="1:16" ht="38.25">
      <c r="A612" s="876">
        <v>40</v>
      </c>
      <c r="B612" s="877" t="s">
        <v>10831</v>
      </c>
      <c r="C612" s="865" t="s">
        <v>10844</v>
      </c>
      <c r="D612" s="865" t="s">
        <v>10845</v>
      </c>
      <c r="E612" s="879" t="s">
        <v>10846</v>
      </c>
      <c r="F612" s="865" t="s">
        <v>10554</v>
      </c>
      <c r="G612" s="846" t="s">
        <v>10847</v>
      </c>
      <c r="H612" s="846" t="s">
        <v>10848</v>
      </c>
      <c r="I612" s="846">
        <v>1</v>
      </c>
      <c r="J612" s="846"/>
      <c r="K612" s="846"/>
      <c r="L612" s="879" t="s">
        <v>10851</v>
      </c>
      <c r="M612" s="846" t="s">
        <v>9883</v>
      </c>
      <c r="N612" s="846" t="s">
        <v>1640</v>
      </c>
      <c r="O612" s="865"/>
      <c r="P612" s="865">
        <v>1</v>
      </c>
    </row>
    <row r="613" spans="1:16" ht="38.25">
      <c r="A613" s="876">
        <v>41</v>
      </c>
      <c r="B613" s="877" t="s">
        <v>10831</v>
      </c>
      <c r="C613" s="865" t="s">
        <v>10844</v>
      </c>
      <c r="D613" s="865" t="s">
        <v>10845</v>
      </c>
      <c r="E613" s="879" t="s">
        <v>10846</v>
      </c>
      <c r="F613" s="865" t="s">
        <v>10554</v>
      </c>
      <c r="G613" s="846" t="s">
        <v>10847</v>
      </c>
      <c r="H613" s="846" t="s">
        <v>10848</v>
      </c>
      <c r="I613" s="846">
        <v>1</v>
      </c>
      <c r="J613" s="846"/>
      <c r="K613" s="846"/>
      <c r="L613" s="879" t="s">
        <v>10855</v>
      </c>
      <c r="M613" s="846" t="s">
        <v>10856</v>
      </c>
      <c r="N613" s="846" t="s">
        <v>1640</v>
      </c>
      <c r="O613" s="865"/>
      <c r="P613" s="865">
        <v>1</v>
      </c>
    </row>
    <row r="614" spans="1:16" ht="38.25">
      <c r="A614" s="876">
        <v>42</v>
      </c>
      <c r="B614" s="877" t="s">
        <v>10831</v>
      </c>
      <c r="C614" s="865" t="s">
        <v>10844</v>
      </c>
      <c r="D614" s="865" t="s">
        <v>10845</v>
      </c>
      <c r="E614" s="879" t="s">
        <v>10846</v>
      </c>
      <c r="F614" s="865" t="s">
        <v>10554</v>
      </c>
      <c r="G614" s="846" t="s">
        <v>10847</v>
      </c>
      <c r="H614" s="846" t="s">
        <v>10848</v>
      </c>
      <c r="I614" s="846">
        <v>1</v>
      </c>
      <c r="J614" s="846"/>
      <c r="K614" s="846"/>
      <c r="L614" s="865" t="s">
        <v>1212</v>
      </c>
      <c r="M614" s="846" t="s">
        <v>9881</v>
      </c>
      <c r="N614" s="846" t="s">
        <v>1611</v>
      </c>
      <c r="O614" s="865"/>
      <c r="P614" s="865">
        <v>1</v>
      </c>
    </row>
    <row r="615" spans="1:16" ht="38.25">
      <c r="A615" s="876">
        <v>43</v>
      </c>
      <c r="B615" s="877" t="s">
        <v>10831</v>
      </c>
      <c r="C615" s="865" t="s">
        <v>10844</v>
      </c>
      <c r="D615" s="865" t="s">
        <v>10845</v>
      </c>
      <c r="E615" s="879" t="s">
        <v>10846</v>
      </c>
      <c r="F615" s="865" t="s">
        <v>10554</v>
      </c>
      <c r="G615" s="846" t="s">
        <v>10847</v>
      </c>
      <c r="H615" s="846" t="s">
        <v>10848</v>
      </c>
      <c r="I615" s="846"/>
      <c r="J615" s="846">
        <v>1</v>
      </c>
      <c r="K615" s="846"/>
      <c r="L615" s="879" t="s">
        <v>551</v>
      </c>
      <c r="M615" s="846" t="s">
        <v>10857</v>
      </c>
      <c r="N615" s="846" t="s">
        <v>1611</v>
      </c>
      <c r="O615" s="865"/>
      <c r="P615" s="865">
        <v>1</v>
      </c>
    </row>
    <row r="616" spans="1:16" ht="38.25">
      <c r="A616" s="876">
        <v>44</v>
      </c>
      <c r="B616" s="877" t="s">
        <v>10831</v>
      </c>
      <c r="C616" s="865" t="s">
        <v>10844</v>
      </c>
      <c r="D616" s="865" t="s">
        <v>10845</v>
      </c>
      <c r="E616" s="879" t="s">
        <v>10846</v>
      </c>
      <c r="F616" s="865" t="s">
        <v>10554</v>
      </c>
      <c r="G616" s="846" t="s">
        <v>10847</v>
      </c>
      <c r="H616" s="846" t="s">
        <v>10848</v>
      </c>
      <c r="I616" s="846"/>
      <c r="J616" s="846">
        <v>1</v>
      </c>
      <c r="K616" s="846"/>
      <c r="L616" s="865" t="s">
        <v>169</v>
      </c>
      <c r="M616" s="846" t="s">
        <v>10858</v>
      </c>
      <c r="N616" s="846" t="s">
        <v>1640</v>
      </c>
      <c r="O616" s="865"/>
      <c r="P616" s="865">
        <v>1</v>
      </c>
    </row>
    <row r="617" spans="1:16" ht="38.25">
      <c r="A617" s="876">
        <v>45</v>
      </c>
      <c r="B617" s="877" t="s">
        <v>10831</v>
      </c>
      <c r="C617" s="865" t="s">
        <v>10844</v>
      </c>
      <c r="D617" s="865" t="s">
        <v>10845</v>
      </c>
      <c r="E617" s="879" t="s">
        <v>10846</v>
      </c>
      <c r="F617" s="865" t="s">
        <v>10554</v>
      </c>
      <c r="G617" s="846" t="s">
        <v>10847</v>
      </c>
      <c r="H617" s="846" t="s">
        <v>10848</v>
      </c>
      <c r="I617" s="846"/>
      <c r="J617" s="846"/>
      <c r="K617" s="846">
        <v>1</v>
      </c>
      <c r="L617" s="865" t="s">
        <v>169</v>
      </c>
      <c r="M617" s="846" t="s">
        <v>10859</v>
      </c>
      <c r="N617" s="846" t="s">
        <v>1611</v>
      </c>
      <c r="O617" s="865"/>
      <c r="P617" s="865"/>
    </row>
    <row r="618" spans="1:16" ht="38.25">
      <c r="A618" s="876">
        <v>46</v>
      </c>
      <c r="B618" s="877" t="s">
        <v>10831</v>
      </c>
      <c r="C618" s="865" t="s">
        <v>10844</v>
      </c>
      <c r="D618" s="865" t="s">
        <v>10845</v>
      </c>
      <c r="E618" s="879" t="s">
        <v>10846</v>
      </c>
      <c r="F618" s="865" t="s">
        <v>10554</v>
      </c>
      <c r="G618" s="846" t="s">
        <v>10847</v>
      </c>
      <c r="H618" s="846" t="s">
        <v>10848</v>
      </c>
      <c r="I618" s="846"/>
      <c r="J618" s="846"/>
      <c r="K618" s="846">
        <v>1</v>
      </c>
      <c r="L618" s="865" t="s">
        <v>1212</v>
      </c>
      <c r="M618" s="846" t="s">
        <v>9874</v>
      </c>
      <c r="N618" s="846" t="s">
        <v>1611</v>
      </c>
      <c r="O618" s="865"/>
      <c r="P618" s="865"/>
    </row>
    <row r="619" spans="1:16" ht="25.5">
      <c r="A619" s="876">
        <v>47</v>
      </c>
      <c r="B619" s="877" t="s">
        <v>10831</v>
      </c>
      <c r="C619" s="865" t="s">
        <v>10860</v>
      </c>
      <c r="D619" s="865" t="s">
        <v>9947</v>
      </c>
      <c r="E619" s="879" t="s">
        <v>10861</v>
      </c>
      <c r="F619" s="865" t="s">
        <v>1611</v>
      </c>
      <c r="G619" s="846">
        <v>26</v>
      </c>
      <c r="H619" s="846">
        <v>2</v>
      </c>
      <c r="I619" s="846">
        <v>1</v>
      </c>
      <c r="J619" s="846"/>
      <c r="K619" s="846"/>
      <c r="L619" s="879" t="s">
        <v>10862</v>
      </c>
      <c r="M619" s="846" t="s">
        <v>10863</v>
      </c>
      <c r="N619" s="846" t="s">
        <v>1611</v>
      </c>
      <c r="O619" s="865"/>
      <c r="P619" s="865">
        <v>2</v>
      </c>
    </row>
    <row r="620" spans="1:16" ht="25.5">
      <c r="A620" s="876">
        <v>48</v>
      </c>
      <c r="B620" s="877" t="s">
        <v>10831</v>
      </c>
      <c r="C620" s="865" t="s">
        <v>10860</v>
      </c>
      <c r="D620" s="865" t="s">
        <v>9947</v>
      </c>
      <c r="E620" s="879" t="s">
        <v>10861</v>
      </c>
      <c r="F620" s="865" t="s">
        <v>1611</v>
      </c>
      <c r="G620" s="846">
        <v>26</v>
      </c>
      <c r="H620" s="846">
        <v>2</v>
      </c>
      <c r="I620" s="846">
        <v>1</v>
      </c>
      <c r="J620" s="846"/>
      <c r="K620" s="846"/>
      <c r="L620" s="879" t="s">
        <v>9838</v>
      </c>
      <c r="M620" s="846" t="s">
        <v>10864</v>
      </c>
      <c r="N620" s="846" t="s">
        <v>1611</v>
      </c>
      <c r="O620" s="865">
        <v>2</v>
      </c>
      <c r="P620" s="865"/>
    </row>
    <row r="621" spans="1:16" ht="25.5">
      <c r="A621" s="876">
        <v>49</v>
      </c>
      <c r="B621" s="877" t="s">
        <v>10831</v>
      </c>
      <c r="C621" s="865" t="s">
        <v>10860</v>
      </c>
      <c r="D621" s="865" t="s">
        <v>9947</v>
      </c>
      <c r="E621" s="879" t="s">
        <v>10861</v>
      </c>
      <c r="F621" s="865" t="s">
        <v>1611</v>
      </c>
      <c r="G621" s="846">
        <v>26</v>
      </c>
      <c r="H621" s="846">
        <v>2</v>
      </c>
      <c r="I621" s="846">
        <v>1</v>
      </c>
      <c r="J621" s="846"/>
      <c r="K621" s="846"/>
      <c r="L621" s="879" t="s">
        <v>9844</v>
      </c>
      <c r="M621" s="846" t="s">
        <v>10865</v>
      </c>
      <c r="N621" s="846" t="s">
        <v>1611</v>
      </c>
      <c r="O621" s="865">
        <v>1</v>
      </c>
      <c r="P621" s="865"/>
    </row>
    <row r="622" spans="1:16" ht="25.5">
      <c r="A622" s="876">
        <v>50</v>
      </c>
      <c r="B622" s="877" t="s">
        <v>10831</v>
      </c>
      <c r="C622" s="865" t="s">
        <v>10860</v>
      </c>
      <c r="D622" s="865" t="s">
        <v>9947</v>
      </c>
      <c r="E622" s="879" t="s">
        <v>10861</v>
      </c>
      <c r="F622" s="865" t="s">
        <v>1611</v>
      </c>
      <c r="G622" s="846">
        <v>26</v>
      </c>
      <c r="H622" s="846">
        <v>2</v>
      </c>
      <c r="I622" s="846"/>
      <c r="J622" s="846">
        <v>1</v>
      </c>
      <c r="K622" s="846"/>
      <c r="L622" s="865" t="s">
        <v>10866</v>
      </c>
      <c r="M622" s="865" t="s">
        <v>10867</v>
      </c>
      <c r="N622" s="865" t="s">
        <v>1611</v>
      </c>
      <c r="O622" s="865"/>
      <c r="P622" s="865">
        <v>1</v>
      </c>
    </row>
    <row r="623" spans="1:16" ht="25.5">
      <c r="A623" s="876">
        <v>51</v>
      </c>
      <c r="B623" s="877" t="s">
        <v>10831</v>
      </c>
      <c r="C623" s="865" t="s">
        <v>10860</v>
      </c>
      <c r="D623" s="865" t="s">
        <v>9947</v>
      </c>
      <c r="E623" s="879" t="s">
        <v>10861</v>
      </c>
      <c r="F623" s="865" t="s">
        <v>1611</v>
      </c>
      <c r="G623" s="846">
        <v>26</v>
      </c>
      <c r="H623" s="846">
        <v>2</v>
      </c>
      <c r="I623" s="846"/>
      <c r="J623" s="846">
        <v>1</v>
      </c>
      <c r="K623" s="846"/>
      <c r="L623" s="865" t="s">
        <v>10868</v>
      </c>
      <c r="M623" s="865" t="s">
        <v>10869</v>
      </c>
      <c r="N623" s="865" t="s">
        <v>1611</v>
      </c>
      <c r="O623" s="865">
        <v>1</v>
      </c>
      <c r="P623" s="865"/>
    </row>
    <row r="624" spans="1:16" ht="25.5">
      <c r="A624" s="876">
        <v>52</v>
      </c>
      <c r="B624" s="877" t="s">
        <v>10831</v>
      </c>
      <c r="C624" s="865" t="s">
        <v>10860</v>
      </c>
      <c r="D624" s="865" t="s">
        <v>9947</v>
      </c>
      <c r="E624" s="879" t="s">
        <v>10861</v>
      </c>
      <c r="F624" s="865" t="s">
        <v>1611</v>
      </c>
      <c r="G624" s="846">
        <v>26</v>
      </c>
      <c r="H624" s="846">
        <v>2</v>
      </c>
      <c r="I624" s="846"/>
      <c r="J624" s="846">
        <v>1</v>
      </c>
      <c r="K624" s="846"/>
      <c r="L624" s="865" t="s">
        <v>9840</v>
      </c>
      <c r="M624" s="865" t="s">
        <v>10865</v>
      </c>
      <c r="N624" s="865" t="s">
        <v>1611</v>
      </c>
      <c r="O624" s="865"/>
      <c r="P624" s="865">
        <v>1</v>
      </c>
    </row>
    <row r="625" spans="1:16" ht="25.5">
      <c r="A625" s="876">
        <v>53</v>
      </c>
      <c r="B625" s="877" t="s">
        <v>10831</v>
      </c>
      <c r="C625" s="865" t="s">
        <v>10860</v>
      </c>
      <c r="D625" s="865" t="s">
        <v>9947</v>
      </c>
      <c r="E625" s="879" t="s">
        <v>10861</v>
      </c>
      <c r="F625" s="865" t="s">
        <v>1611</v>
      </c>
      <c r="G625" s="846">
        <v>26</v>
      </c>
      <c r="H625" s="846">
        <v>2</v>
      </c>
      <c r="I625" s="846"/>
      <c r="J625" s="846"/>
      <c r="K625" s="846">
        <v>1</v>
      </c>
      <c r="L625" s="865" t="s">
        <v>10870</v>
      </c>
      <c r="M625" s="846" t="s">
        <v>10871</v>
      </c>
      <c r="N625" s="846" t="s">
        <v>1611</v>
      </c>
      <c r="O625" s="865">
        <v>1</v>
      </c>
      <c r="P625" s="865"/>
    </row>
    <row r="626" spans="1:16" ht="25.5">
      <c r="A626" s="876">
        <v>54</v>
      </c>
      <c r="B626" s="877" t="s">
        <v>10831</v>
      </c>
      <c r="C626" s="865" t="s">
        <v>10860</v>
      </c>
      <c r="D626" s="865" t="s">
        <v>9947</v>
      </c>
      <c r="E626" s="879" t="s">
        <v>10861</v>
      </c>
      <c r="F626" s="865" t="s">
        <v>1611</v>
      </c>
      <c r="G626" s="846">
        <v>26</v>
      </c>
      <c r="H626" s="846">
        <v>2</v>
      </c>
      <c r="I626" s="846"/>
      <c r="J626" s="846"/>
      <c r="K626" s="846">
        <v>1</v>
      </c>
      <c r="L626" s="865" t="s">
        <v>10872</v>
      </c>
      <c r="M626" s="846" t="s">
        <v>10873</v>
      </c>
      <c r="N626" s="846" t="s">
        <v>1611</v>
      </c>
      <c r="O626" s="865">
        <v>1</v>
      </c>
      <c r="P626" s="865"/>
    </row>
    <row r="627" spans="1:16" ht="25.5">
      <c r="A627" s="876">
        <v>55</v>
      </c>
      <c r="B627" s="877" t="s">
        <v>10831</v>
      </c>
      <c r="C627" s="865" t="s">
        <v>10860</v>
      </c>
      <c r="D627" s="865" t="s">
        <v>9947</v>
      </c>
      <c r="E627" s="879" t="s">
        <v>10861</v>
      </c>
      <c r="F627" s="865" t="s">
        <v>1611</v>
      </c>
      <c r="G627" s="846">
        <v>26</v>
      </c>
      <c r="H627" s="846">
        <v>2</v>
      </c>
      <c r="I627" s="846"/>
      <c r="J627" s="846"/>
      <c r="K627" s="846">
        <v>1</v>
      </c>
      <c r="L627" s="865" t="s">
        <v>6599</v>
      </c>
      <c r="M627" s="865" t="s">
        <v>10867</v>
      </c>
      <c r="N627" s="865" t="s">
        <v>1611</v>
      </c>
      <c r="O627" s="865">
        <v>1</v>
      </c>
      <c r="P627" s="865"/>
    </row>
    <row r="628" spans="1:16" ht="25.5">
      <c r="A628" s="876">
        <v>56</v>
      </c>
      <c r="B628" s="877" t="s">
        <v>10831</v>
      </c>
      <c r="C628" s="865" t="s">
        <v>10860</v>
      </c>
      <c r="D628" s="865" t="s">
        <v>9947</v>
      </c>
      <c r="E628" s="879" t="s">
        <v>10861</v>
      </c>
      <c r="F628" s="865" t="s">
        <v>1611</v>
      </c>
      <c r="G628" s="846">
        <v>26</v>
      </c>
      <c r="H628" s="846">
        <v>2</v>
      </c>
      <c r="I628" s="846"/>
      <c r="J628" s="846"/>
      <c r="K628" s="846">
        <v>1</v>
      </c>
      <c r="L628" s="865" t="s">
        <v>8949</v>
      </c>
      <c r="M628" s="846" t="s">
        <v>10865</v>
      </c>
      <c r="N628" s="846" t="s">
        <v>1611</v>
      </c>
      <c r="O628" s="865"/>
      <c r="P628" s="865"/>
    </row>
    <row r="629" spans="1:16" ht="25.5">
      <c r="A629" s="876">
        <v>57</v>
      </c>
      <c r="B629" s="877" t="s">
        <v>10831</v>
      </c>
      <c r="C629" s="865" t="s">
        <v>10874</v>
      </c>
      <c r="D629" s="865" t="s">
        <v>10875</v>
      </c>
      <c r="E629" s="879" t="s">
        <v>10876</v>
      </c>
      <c r="F629" s="865" t="s">
        <v>1611</v>
      </c>
      <c r="G629" s="846">
        <v>29</v>
      </c>
      <c r="H629" s="846"/>
      <c r="I629" s="846">
        <v>1</v>
      </c>
      <c r="J629" s="846"/>
      <c r="K629" s="846"/>
      <c r="L629" s="879" t="s">
        <v>10877</v>
      </c>
      <c r="M629" s="846" t="s">
        <v>10878</v>
      </c>
      <c r="N629" s="846" t="s">
        <v>1611</v>
      </c>
      <c r="O629" s="865"/>
      <c r="P629" s="865">
        <v>1</v>
      </c>
    </row>
    <row r="630" spans="1:16" ht="25.5">
      <c r="A630" s="876">
        <v>58</v>
      </c>
      <c r="B630" s="877" t="s">
        <v>10831</v>
      </c>
      <c r="C630" s="865" t="s">
        <v>10874</v>
      </c>
      <c r="D630" s="865" t="s">
        <v>10875</v>
      </c>
      <c r="E630" s="879" t="s">
        <v>10876</v>
      </c>
      <c r="F630" s="865" t="s">
        <v>1611</v>
      </c>
      <c r="G630" s="846">
        <v>29</v>
      </c>
      <c r="H630" s="846"/>
      <c r="I630" s="846">
        <v>1</v>
      </c>
      <c r="J630" s="846"/>
      <c r="K630" s="846"/>
      <c r="L630" s="879" t="s">
        <v>10879</v>
      </c>
      <c r="M630" s="846" t="s">
        <v>10880</v>
      </c>
      <c r="N630" s="846" t="s">
        <v>1611</v>
      </c>
      <c r="O630" s="865"/>
      <c r="P630" s="865">
        <v>1</v>
      </c>
    </row>
    <row r="631" spans="1:16" ht="25.5">
      <c r="A631" s="876">
        <v>59</v>
      </c>
      <c r="B631" s="877" t="s">
        <v>10831</v>
      </c>
      <c r="C631" s="865" t="s">
        <v>10874</v>
      </c>
      <c r="D631" s="865" t="s">
        <v>10875</v>
      </c>
      <c r="E631" s="879" t="s">
        <v>10876</v>
      </c>
      <c r="F631" s="865" t="s">
        <v>1611</v>
      </c>
      <c r="G631" s="846">
        <v>29</v>
      </c>
      <c r="H631" s="846"/>
      <c r="I631" s="846">
        <v>1</v>
      </c>
      <c r="J631" s="846"/>
      <c r="K631" s="846"/>
      <c r="L631" s="879" t="s">
        <v>5342</v>
      </c>
      <c r="M631" s="846" t="s">
        <v>10881</v>
      </c>
      <c r="N631" s="846" t="s">
        <v>1611</v>
      </c>
      <c r="O631" s="865">
        <v>1</v>
      </c>
      <c r="P631" s="865"/>
    </row>
    <row r="632" spans="1:16" ht="25.5">
      <c r="A632" s="876">
        <v>60</v>
      </c>
      <c r="B632" s="877" t="s">
        <v>10831</v>
      </c>
      <c r="C632" s="865" t="s">
        <v>10874</v>
      </c>
      <c r="D632" s="865" t="s">
        <v>10875</v>
      </c>
      <c r="E632" s="879" t="s">
        <v>10876</v>
      </c>
      <c r="F632" s="865" t="s">
        <v>1611</v>
      </c>
      <c r="G632" s="846">
        <v>29</v>
      </c>
      <c r="H632" s="846"/>
      <c r="I632" s="846">
        <v>1</v>
      </c>
      <c r="J632" s="846"/>
      <c r="K632" s="846"/>
      <c r="L632" s="879" t="s">
        <v>8997</v>
      </c>
      <c r="M632" s="846" t="s">
        <v>10882</v>
      </c>
      <c r="N632" s="846" t="s">
        <v>1611</v>
      </c>
      <c r="O632" s="865">
        <v>1</v>
      </c>
      <c r="P632" s="865"/>
    </row>
    <row r="633" spans="1:16" ht="25.5">
      <c r="A633" s="876">
        <v>61</v>
      </c>
      <c r="B633" s="877" t="s">
        <v>10831</v>
      </c>
      <c r="C633" s="865" t="s">
        <v>10874</v>
      </c>
      <c r="D633" s="865" t="s">
        <v>10875</v>
      </c>
      <c r="E633" s="879" t="s">
        <v>10876</v>
      </c>
      <c r="F633" s="865" t="s">
        <v>1611</v>
      </c>
      <c r="G633" s="846">
        <v>29</v>
      </c>
      <c r="H633" s="846"/>
      <c r="I633" s="846">
        <v>1</v>
      </c>
      <c r="J633" s="846"/>
      <c r="K633" s="846"/>
      <c r="L633" s="879" t="s">
        <v>5342</v>
      </c>
      <c r="M633" s="846" t="s">
        <v>10883</v>
      </c>
      <c r="N633" s="846" t="s">
        <v>1611</v>
      </c>
      <c r="O633" s="865">
        <v>1</v>
      </c>
      <c r="P633" s="865"/>
    </row>
    <row r="634" spans="1:16" ht="25.5">
      <c r="A634" s="876">
        <v>62</v>
      </c>
      <c r="B634" s="877" t="s">
        <v>10831</v>
      </c>
      <c r="C634" s="865" t="s">
        <v>10874</v>
      </c>
      <c r="D634" s="865" t="s">
        <v>10875</v>
      </c>
      <c r="E634" s="879" t="s">
        <v>10876</v>
      </c>
      <c r="F634" s="865" t="s">
        <v>1611</v>
      </c>
      <c r="G634" s="846">
        <v>29</v>
      </c>
      <c r="H634" s="846"/>
      <c r="I634" s="846">
        <v>1</v>
      </c>
      <c r="J634" s="846"/>
      <c r="K634" s="846"/>
      <c r="L634" s="879" t="s">
        <v>8997</v>
      </c>
      <c r="M634" s="846" t="s">
        <v>10884</v>
      </c>
      <c r="N634" s="846" t="s">
        <v>1611</v>
      </c>
      <c r="O634" s="865">
        <v>1</v>
      </c>
      <c r="P634" s="865"/>
    </row>
    <row r="635" spans="1:16" ht="25.5">
      <c r="A635" s="876">
        <v>63</v>
      </c>
      <c r="B635" s="877" t="s">
        <v>10831</v>
      </c>
      <c r="C635" s="865" t="s">
        <v>10874</v>
      </c>
      <c r="D635" s="865" t="s">
        <v>10875</v>
      </c>
      <c r="E635" s="879" t="s">
        <v>10876</v>
      </c>
      <c r="F635" s="865" t="s">
        <v>1611</v>
      </c>
      <c r="G635" s="846">
        <v>29</v>
      </c>
      <c r="H635" s="846"/>
      <c r="I635" s="846">
        <v>1</v>
      </c>
      <c r="J635" s="846"/>
      <c r="K635" s="846"/>
      <c r="L635" s="879" t="s">
        <v>10877</v>
      </c>
      <c r="M635" s="846" t="s">
        <v>10885</v>
      </c>
      <c r="N635" s="846" t="s">
        <v>1611</v>
      </c>
      <c r="O635" s="865"/>
      <c r="P635" s="865">
        <v>1</v>
      </c>
    </row>
    <row r="636" spans="1:16" ht="25.5">
      <c r="A636" s="876">
        <v>64</v>
      </c>
      <c r="B636" s="877" t="s">
        <v>10831</v>
      </c>
      <c r="C636" s="865" t="s">
        <v>10874</v>
      </c>
      <c r="D636" s="865" t="s">
        <v>10875</v>
      </c>
      <c r="E636" s="879" t="s">
        <v>10876</v>
      </c>
      <c r="F636" s="865" t="s">
        <v>1611</v>
      </c>
      <c r="G636" s="846">
        <v>29</v>
      </c>
      <c r="H636" s="846"/>
      <c r="I636" s="846">
        <v>1</v>
      </c>
      <c r="J636" s="846"/>
      <c r="K636" s="846"/>
      <c r="L636" s="879" t="s">
        <v>10879</v>
      </c>
      <c r="M636" s="846" t="s">
        <v>10886</v>
      </c>
      <c r="N636" s="846" t="s">
        <v>1611</v>
      </c>
      <c r="O636" s="865"/>
      <c r="P636" s="865">
        <v>1</v>
      </c>
    </row>
    <row r="637" spans="1:16" ht="25.5">
      <c r="A637" s="876">
        <v>65</v>
      </c>
      <c r="B637" s="877" t="s">
        <v>10831</v>
      </c>
      <c r="C637" s="865" t="s">
        <v>10874</v>
      </c>
      <c r="D637" s="865" t="s">
        <v>10875</v>
      </c>
      <c r="E637" s="879" t="s">
        <v>10876</v>
      </c>
      <c r="F637" s="865" t="s">
        <v>1611</v>
      </c>
      <c r="G637" s="846">
        <v>29</v>
      </c>
      <c r="H637" s="846"/>
      <c r="I637" s="846">
        <v>1</v>
      </c>
      <c r="J637" s="846"/>
      <c r="K637" s="846"/>
      <c r="L637" s="879" t="s">
        <v>5342</v>
      </c>
      <c r="M637" s="846" t="s">
        <v>10887</v>
      </c>
      <c r="N637" s="846" t="s">
        <v>1611</v>
      </c>
      <c r="O637" s="865">
        <v>1</v>
      </c>
      <c r="P637" s="865"/>
    </row>
    <row r="638" spans="1:16" ht="25.5">
      <c r="A638" s="876">
        <v>66</v>
      </c>
      <c r="B638" s="877" t="s">
        <v>10831</v>
      </c>
      <c r="C638" s="865" t="s">
        <v>10874</v>
      </c>
      <c r="D638" s="865" t="s">
        <v>10875</v>
      </c>
      <c r="E638" s="879" t="s">
        <v>10876</v>
      </c>
      <c r="F638" s="865" t="s">
        <v>1611</v>
      </c>
      <c r="G638" s="846">
        <v>29</v>
      </c>
      <c r="H638" s="846"/>
      <c r="I638" s="846">
        <v>1</v>
      </c>
      <c r="J638" s="846"/>
      <c r="K638" s="846"/>
      <c r="L638" s="879" t="s">
        <v>8997</v>
      </c>
      <c r="M638" s="846" t="s">
        <v>10888</v>
      </c>
      <c r="N638" s="846" t="s">
        <v>1611</v>
      </c>
      <c r="O638" s="865">
        <v>1</v>
      </c>
      <c r="P638" s="865"/>
    </row>
    <row r="639" spans="1:16" ht="25.5">
      <c r="A639" s="876">
        <v>67</v>
      </c>
      <c r="B639" s="877" t="s">
        <v>10831</v>
      </c>
      <c r="C639" s="865" t="s">
        <v>10874</v>
      </c>
      <c r="D639" s="865" t="s">
        <v>10875</v>
      </c>
      <c r="E639" s="879" t="s">
        <v>10876</v>
      </c>
      <c r="F639" s="865" t="s">
        <v>1611</v>
      </c>
      <c r="G639" s="846">
        <v>29</v>
      </c>
      <c r="H639" s="846"/>
      <c r="I639" s="846">
        <v>1</v>
      </c>
      <c r="J639" s="846"/>
      <c r="K639" s="846"/>
      <c r="L639" s="879" t="s">
        <v>10879</v>
      </c>
      <c r="M639" s="846" t="s">
        <v>10889</v>
      </c>
      <c r="N639" s="846" t="s">
        <v>1611</v>
      </c>
      <c r="O639" s="865"/>
      <c r="P639" s="865">
        <v>1</v>
      </c>
    </row>
    <row r="640" spans="1:16" ht="25.5">
      <c r="A640" s="876">
        <v>68</v>
      </c>
      <c r="B640" s="877" t="s">
        <v>10831</v>
      </c>
      <c r="C640" s="865" t="s">
        <v>10874</v>
      </c>
      <c r="D640" s="865" t="s">
        <v>10875</v>
      </c>
      <c r="E640" s="879" t="s">
        <v>10876</v>
      </c>
      <c r="F640" s="865" t="s">
        <v>1611</v>
      </c>
      <c r="G640" s="846">
        <v>29</v>
      </c>
      <c r="H640" s="846"/>
      <c r="I640" s="846">
        <v>1</v>
      </c>
      <c r="J640" s="846"/>
      <c r="K640" s="846"/>
      <c r="L640" s="879" t="s">
        <v>5342</v>
      </c>
      <c r="M640" s="846" t="s">
        <v>10890</v>
      </c>
      <c r="N640" s="846" t="s">
        <v>1611</v>
      </c>
      <c r="O640" s="865">
        <v>1</v>
      </c>
      <c r="P640" s="865"/>
    </row>
    <row r="641" spans="1:16" ht="25.5">
      <c r="A641" s="876">
        <v>69</v>
      </c>
      <c r="B641" s="877" t="s">
        <v>10831</v>
      </c>
      <c r="C641" s="865" t="s">
        <v>10874</v>
      </c>
      <c r="D641" s="865" t="s">
        <v>10875</v>
      </c>
      <c r="E641" s="879" t="s">
        <v>10876</v>
      </c>
      <c r="F641" s="865" t="s">
        <v>1611</v>
      </c>
      <c r="G641" s="846">
        <v>29</v>
      </c>
      <c r="H641" s="846"/>
      <c r="I641" s="846">
        <v>1</v>
      </c>
      <c r="J641" s="846"/>
      <c r="K641" s="846"/>
      <c r="L641" s="879" t="s">
        <v>8997</v>
      </c>
      <c r="M641" s="846" t="s">
        <v>10891</v>
      </c>
      <c r="N641" s="846" t="s">
        <v>1611</v>
      </c>
      <c r="O641" s="865">
        <v>1</v>
      </c>
      <c r="P641" s="865"/>
    </row>
    <row r="642" spans="1:16" ht="38.25">
      <c r="A642" s="876">
        <v>70</v>
      </c>
      <c r="B642" s="877" t="s">
        <v>10831</v>
      </c>
      <c r="C642" s="865" t="s">
        <v>10874</v>
      </c>
      <c r="D642" s="865" t="s">
        <v>10875</v>
      </c>
      <c r="E642" s="879" t="s">
        <v>10876</v>
      </c>
      <c r="F642" s="865" t="s">
        <v>1611</v>
      </c>
      <c r="G642" s="846">
        <v>29</v>
      </c>
      <c r="H642" s="846"/>
      <c r="I642" s="846">
        <v>1</v>
      </c>
      <c r="J642" s="846"/>
      <c r="K642" s="846"/>
      <c r="L642" s="879" t="s">
        <v>10892</v>
      </c>
      <c r="M642" s="846" t="s">
        <v>80</v>
      </c>
      <c r="N642" s="846" t="s">
        <v>1611</v>
      </c>
      <c r="O642" s="865"/>
      <c r="P642" s="865">
        <v>3</v>
      </c>
    </row>
    <row r="643" spans="1:16" ht="25.5">
      <c r="A643" s="876">
        <v>71</v>
      </c>
      <c r="B643" s="877" t="s">
        <v>10831</v>
      </c>
      <c r="C643" s="865" t="s">
        <v>10874</v>
      </c>
      <c r="D643" s="865" t="s">
        <v>10875</v>
      </c>
      <c r="E643" s="879" t="s">
        <v>10876</v>
      </c>
      <c r="F643" s="865" t="s">
        <v>1611</v>
      </c>
      <c r="G643" s="846">
        <v>29</v>
      </c>
      <c r="H643" s="846"/>
      <c r="I643" s="846"/>
      <c r="J643" s="846">
        <v>1</v>
      </c>
      <c r="K643" s="846"/>
      <c r="L643" s="865" t="s">
        <v>8998</v>
      </c>
      <c r="M643" s="865" t="s">
        <v>10878</v>
      </c>
      <c r="N643" s="865" t="s">
        <v>1611</v>
      </c>
      <c r="O643" s="865"/>
      <c r="P643" s="865">
        <v>1</v>
      </c>
    </row>
    <row r="644" spans="1:16" ht="25.5">
      <c r="A644" s="876">
        <v>72</v>
      </c>
      <c r="B644" s="877" t="s">
        <v>10831</v>
      </c>
      <c r="C644" s="865" t="s">
        <v>10874</v>
      </c>
      <c r="D644" s="865" t="s">
        <v>10875</v>
      </c>
      <c r="E644" s="879" t="s">
        <v>10876</v>
      </c>
      <c r="F644" s="865" t="s">
        <v>1611</v>
      </c>
      <c r="G644" s="846">
        <v>29</v>
      </c>
      <c r="H644" s="846"/>
      <c r="I644" s="846"/>
      <c r="J644" s="846">
        <v>1</v>
      </c>
      <c r="K644" s="846"/>
      <c r="L644" s="865" t="s">
        <v>10893</v>
      </c>
      <c r="M644" s="865" t="s">
        <v>10894</v>
      </c>
      <c r="N644" s="865" t="s">
        <v>1611</v>
      </c>
      <c r="O644" s="865"/>
      <c r="P644" s="865">
        <v>1</v>
      </c>
    </row>
    <row r="645" spans="1:16" ht="25.5">
      <c r="A645" s="876">
        <v>73</v>
      </c>
      <c r="B645" s="877" t="s">
        <v>10831</v>
      </c>
      <c r="C645" s="865" t="s">
        <v>10874</v>
      </c>
      <c r="D645" s="865" t="s">
        <v>10875</v>
      </c>
      <c r="E645" s="879" t="s">
        <v>10876</v>
      </c>
      <c r="F645" s="865" t="s">
        <v>1611</v>
      </c>
      <c r="G645" s="846">
        <v>29</v>
      </c>
      <c r="H645" s="846"/>
      <c r="I645" s="846"/>
      <c r="J645" s="846">
        <v>1</v>
      </c>
      <c r="K645" s="846"/>
      <c r="L645" s="865" t="s">
        <v>10895</v>
      </c>
      <c r="M645" s="865" t="s">
        <v>10896</v>
      </c>
      <c r="N645" s="865" t="s">
        <v>1611</v>
      </c>
      <c r="O645" s="865"/>
      <c r="P645" s="865">
        <v>1</v>
      </c>
    </row>
    <row r="646" spans="1:16" ht="25.5">
      <c r="A646" s="876">
        <v>74</v>
      </c>
      <c r="B646" s="877" t="s">
        <v>10831</v>
      </c>
      <c r="C646" s="865" t="s">
        <v>10874</v>
      </c>
      <c r="D646" s="865" t="s">
        <v>10875</v>
      </c>
      <c r="E646" s="879" t="s">
        <v>10876</v>
      </c>
      <c r="F646" s="865" t="s">
        <v>1611</v>
      </c>
      <c r="G646" s="846">
        <v>29</v>
      </c>
      <c r="H646" s="846"/>
      <c r="I646" s="846"/>
      <c r="J646" s="846">
        <v>1</v>
      </c>
      <c r="K646" s="846"/>
      <c r="L646" s="865" t="s">
        <v>6606</v>
      </c>
      <c r="M646" s="865" t="s">
        <v>10897</v>
      </c>
      <c r="N646" s="865" t="s">
        <v>1611</v>
      </c>
      <c r="O646" s="865"/>
      <c r="P646" s="865">
        <v>1</v>
      </c>
    </row>
    <row r="647" spans="1:16" ht="25.5">
      <c r="A647" s="876">
        <v>75</v>
      </c>
      <c r="B647" s="877" t="s">
        <v>10831</v>
      </c>
      <c r="C647" s="865" t="s">
        <v>10874</v>
      </c>
      <c r="D647" s="865" t="s">
        <v>10875</v>
      </c>
      <c r="E647" s="879" t="s">
        <v>10876</v>
      </c>
      <c r="F647" s="865" t="s">
        <v>1611</v>
      </c>
      <c r="G647" s="846">
        <v>29</v>
      </c>
      <c r="H647" s="846"/>
      <c r="I647" s="846"/>
      <c r="J647" s="846">
        <v>1</v>
      </c>
      <c r="K647" s="846"/>
      <c r="L647" s="865" t="s">
        <v>10898</v>
      </c>
      <c r="M647" s="865" t="s">
        <v>10899</v>
      </c>
      <c r="N647" s="865" t="s">
        <v>1611</v>
      </c>
      <c r="O647" s="865">
        <v>1</v>
      </c>
      <c r="P647" s="865"/>
    </row>
    <row r="648" spans="1:16" ht="25.5">
      <c r="A648" s="876">
        <v>76</v>
      </c>
      <c r="B648" s="877" t="s">
        <v>10831</v>
      </c>
      <c r="C648" s="865" t="s">
        <v>10874</v>
      </c>
      <c r="D648" s="865" t="s">
        <v>10875</v>
      </c>
      <c r="E648" s="879" t="s">
        <v>10876</v>
      </c>
      <c r="F648" s="865" t="s">
        <v>1611</v>
      </c>
      <c r="G648" s="846">
        <v>29</v>
      </c>
      <c r="H648" s="846"/>
      <c r="I648" s="846"/>
      <c r="J648" s="846">
        <v>1</v>
      </c>
      <c r="K648" s="846"/>
      <c r="L648" s="879" t="s">
        <v>10879</v>
      </c>
      <c r="M648" s="846" t="s">
        <v>10880</v>
      </c>
      <c r="N648" s="846" t="s">
        <v>1611</v>
      </c>
      <c r="O648" s="865"/>
      <c r="P648" s="865">
        <v>1</v>
      </c>
    </row>
    <row r="649" spans="1:16" ht="25.5">
      <c r="A649" s="876">
        <v>77</v>
      </c>
      <c r="B649" s="877" t="s">
        <v>10831</v>
      </c>
      <c r="C649" s="865" t="s">
        <v>10874</v>
      </c>
      <c r="D649" s="865" t="s">
        <v>10875</v>
      </c>
      <c r="E649" s="879" t="s">
        <v>10876</v>
      </c>
      <c r="F649" s="865" t="s">
        <v>1611</v>
      </c>
      <c r="G649" s="846">
        <v>29</v>
      </c>
      <c r="H649" s="846"/>
      <c r="I649" s="846"/>
      <c r="J649" s="846">
        <v>1</v>
      </c>
      <c r="K649" s="846"/>
      <c r="L649" s="865" t="s">
        <v>10893</v>
      </c>
      <c r="M649" s="865" t="s">
        <v>10900</v>
      </c>
      <c r="N649" s="865" t="s">
        <v>1611</v>
      </c>
      <c r="O649" s="865"/>
      <c r="P649" s="865">
        <v>1</v>
      </c>
    </row>
    <row r="650" spans="1:16" ht="25.5">
      <c r="A650" s="876">
        <v>78</v>
      </c>
      <c r="B650" s="877" t="s">
        <v>10831</v>
      </c>
      <c r="C650" s="865" t="s">
        <v>10874</v>
      </c>
      <c r="D650" s="865" t="s">
        <v>10875</v>
      </c>
      <c r="E650" s="879" t="s">
        <v>10876</v>
      </c>
      <c r="F650" s="865" t="s">
        <v>1611</v>
      </c>
      <c r="G650" s="846">
        <v>29</v>
      </c>
      <c r="H650" s="846"/>
      <c r="I650" s="846"/>
      <c r="J650" s="846">
        <v>1</v>
      </c>
      <c r="K650" s="846"/>
      <c r="L650" s="865" t="s">
        <v>5340</v>
      </c>
      <c r="M650" s="846" t="s">
        <v>10901</v>
      </c>
      <c r="N650" s="846" t="s">
        <v>1611</v>
      </c>
      <c r="O650" s="865">
        <v>1</v>
      </c>
      <c r="P650" s="865"/>
    </row>
    <row r="651" spans="1:16" ht="25.5">
      <c r="A651" s="876">
        <v>79</v>
      </c>
      <c r="B651" s="877" t="s">
        <v>10831</v>
      </c>
      <c r="C651" s="865" t="s">
        <v>10874</v>
      </c>
      <c r="D651" s="865" t="s">
        <v>10875</v>
      </c>
      <c r="E651" s="879" t="s">
        <v>10876</v>
      </c>
      <c r="F651" s="865" t="s">
        <v>1611</v>
      </c>
      <c r="G651" s="846">
        <v>29</v>
      </c>
      <c r="H651" s="846"/>
      <c r="I651" s="846"/>
      <c r="J651" s="846">
        <v>1</v>
      </c>
      <c r="K651" s="846"/>
      <c r="L651" s="865" t="s">
        <v>10898</v>
      </c>
      <c r="M651" s="865" t="s">
        <v>10899</v>
      </c>
      <c r="N651" s="865" t="s">
        <v>1611</v>
      </c>
      <c r="O651" s="865">
        <v>1</v>
      </c>
      <c r="P651" s="865"/>
    </row>
    <row r="652" spans="1:16" ht="25.5">
      <c r="A652" s="876">
        <v>80</v>
      </c>
      <c r="B652" s="877" t="s">
        <v>10831</v>
      </c>
      <c r="C652" s="865" t="s">
        <v>10874</v>
      </c>
      <c r="D652" s="865" t="s">
        <v>10875</v>
      </c>
      <c r="E652" s="879" t="s">
        <v>10876</v>
      </c>
      <c r="F652" s="865" t="s">
        <v>1611</v>
      </c>
      <c r="G652" s="846">
        <v>29</v>
      </c>
      <c r="H652" s="846"/>
      <c r="I652" s="846"/>
      <c r="J652" s="846">
        <v>1</v>
      </c>
      <c r="K652" s="846"/>
      <c r="L652" s="865" t="s">
        <v>8998</v>
      </c>
      <c r="M652" s="846" t="s">
        <v>10885</v>
      </c>
      <c r="N652" s="846" t="s">
        <v>1611</v>
      </c>
      <c r="O652" s="865"/>
      <c r="P652" s="865">
        <v>1</v>
      </c>
    </row>
    <row r="653" spans="1:16" ht="25.5">
      <c r="A653" s="876">
        <v>81</v>
      </c>
      <c r="B653" s="877" t="s">
        <v>10831</v>
      </c>
      <c r="C653" s="865" t="s">
        <v>10874</v>
      </c>
      <c r="D653" s="865" t="s">
        <v>10875</v>
      </c>
      <c r="E653" s="879" t="s">
        <v>10876</v>
      </c>
      <c r="F653" s="865" t="s">
        <v>1611</v>
      </c>
      <c r="G653" s="846">
        <v>29</v>
      </c>
      <c r="H653" s="846"/>
      <c r="I653" s="846"/>
      <c r="J653" s="846">
        <v>1</v>
      </c>
      <c r="K653" s="846"/>
      <c r="L653" s="865" t="s">
        <v>10893</v>
      </c>
      <c r="M653" s="865" t="s">
        <v>10902</v>
      </c>
      <c r="N653" s="865" t="s">
        <v>1611</v>
      </c>
      <c r="O653" s="865"/>
      <c r="P653" s="865">
        <v>1</v>
      </c>
    </row>
    <row r="654" spans="1:16" ht="25.5">
      <c r="A654" s="876">
        <v>82</v>
      </c>
      <c r="B654" s="877" t="s">
        <v>10831</v>
      </c>
      <c r="C654" s="865" t="s">
        <v>10874</v>
      </c>
      <c r="D654" s="865" t="s">
        <v>10875</v>
      </c>
      <c r="E654" s="879" t="s">
        <v>10876</v>
      </c>
      <c r="F654" s="865" t="s">
        <v>1611</v>
      </c>
      <c r="G654" s="846">
        <v>29</v>
      </c>
      <c r="H654" s="846"/>
      <c r="I654" s="846"/>
      <c r="J654" s="846">
        <v>1</v>
      </c>
      <c r="K654" s="846"/>
      <c r="L654" s="865" t="s">
        <v>10895</v>
      </c>
      <c r="M654" s="865" t="s">
        <v>10903</v>
      </c>
      <c r="N654" s="865" t="s">
        <v>1611</v>
      </c>
      <c r="O654" s="865"/>
      <c r="P654" s="865">
        <v>1</v>
      </c>
    </row>
    <row r="655" spans="1:16" ht="25.5">
      <c r="A655" s="876">
        <v>83</v>
      </c>
      <c r="B655" s="877" t="s">
        <v>10831</v>
      </c>
      <c r="C655" s="865" t="s">
        <v>10874</v>
      </c>
      <c r="D655" s="865" t="s">
        <v>10875</v>
      </c>
      <c r="E655" s="879" t="s">
        <v>10876</v>
      </c>
      <c r="F655" s="865" t="s">
        <v>1611</v>
      </c>
      <c r="G655" s="846">
        <v>29</v>
      </c>
      <c r="H655" s="846"/>
      <c r="I655" s="846"/>
      <c r="J655" s="846">
        <v>1</v>
      </c>
      <c r="K655" s="846"/>
      <c r="L655" s="865" t="s">
        <v>6606</v>
      </c>
      <c r="M655" s="865" t="s">
        <v>10904</v>
      </c>
      <c r="N655" s="865" t="s">
        <v>1611</v>
      </c>
      <c r="O655" s="865"/>
      <c r="P655" s="865">
        <v>1</v>
      </c>
    </row>
    <row r="656" spans="1:16" ht="25.5">
      <c r="A656" s="876">
        <v>84</v>
      </c>
      <c r="B656" s="877" t="s">
        <v>10831</v>
      </c>
      <c r="C656" s="865" t="s">
        <v>10874</v>
      </c>
      <c r="D656" s="865" t="s">
        <v>10875</v>
      </c>
      <c r="E656" s="879" t="s">
        <v>10876</v>
      </c>
      <c r="F656" s="865" t="s">
        <v>1611</v>
      </c>
      <c r="G656" s="846">
        <v>29</v>
      </c>
      <c r="H656" s="846"/>
      <c r="I656" s="846"/>
      <c r="J656" s="846">
        <v>1</v>
      </c>
      <c r="K656" s="846"/>
      <c r="L656" s="865" t="s">
        <v>10905</v>
      </c>
      <c r="M656" s="865" t="s">
        <v>10906</v>
      </c>
      <c r="N656" s="865" t="s">
        <v>1611</v>
      </c>
      <c r="O656" s="865">
        <v>1</v>
      </c>
      <c r="P656" s="865"/>
    </row>
    <row r="657" spans="1:16" ht="25.5">
      <c r="A657" s="876">
        <v>85</v>
      </c>
      <c r="B657" s="877" t="s">
        <v>10831</v>
      </c>
      <c r="C657" s="865" t="s">
        <v>10874</v>
      </c>
      <c r="D657" s="865" t="s">
        <v>10875</v>
      </c>
      <c r="E657" s="879" t="s">
        <v>10876</v>
      </c>
      <c r="F657" s="865" t="s">
        <v>1611</v>
      </c>
      <c r="G657" s="846">
        <v>29</v>
      </c>
      <c r="H657" s="846"/>
      <c r="I657" s="846"/>
      <c r="J657" s="846">
        <v>1</v>
      </c>
      <c r="K657" s="846"/>
      <c r="L657" s="865" t="s">
        <v>10898</v>
      </c>
      <c r="M657" s="865" t="s">
        <v>10907</v>
      </c>
      <c r="N657" s="865" t="s">
        <v>1611</v>
      </c>
      <c r="O657" s="865">
        <v>1</v>
      </c>
      <c r="P657" s="865"/>
    </row>
    <row r="658" spans="1:16" ht="25.5">
      <c r="A658" s="876">
        <v>86</v>
      </c>
      <c r="B658" s="877" t="s">
        <v>10831</v>
      </c>
      <c r="C658" s="865" t="s">
        <v>10874</v>
      </c>
      <c r="D658" s="865" t="s">
        <v>10875</v>
      </c>
      <c r="E658" s="879" t="s">
        <v>10876</v>
      </c>
      <c r="F658" s="865" t="s">
        <v>1611</v>
      </c>
      <c r="G658" s="846">
        <v>29</v>
      </c>
      <c r="H658" s="846"/>
      <c r="I658" s="846"/>
      <c r="J658" s="846">
        <v>1</v>
      </c>
      <c r="K658" s="846"/>
      <c r="L658" s="865" t="s">
        <v>10898</v>
      </c>
      <c r="M658" s="865" t="s">
        <v>10908</v>
      </c>
      <c r="N658" s="865" t="s">
        <v>1611</v>
      </c>
      <c r="O658" s="865">
        <v>1</v>
      </c>
      <c r="P658" s="865"/>
    </row>
    <row r="659" spans="1:16" ht="25.5">
      <c r="A659" s="876">
        <v>87</v>
      </c>
      <c r="B659" s="877" t="s">
        <v>10831</v>
      </c>
      <c r="C659" s="865" t="s">
        <v>10874</v>
      </c>
      <c r="D659" s="865" t="s">
        <v>10875</v>
      </c>
      <c r="E659" s="879" t="s">
        <v>10876</v>
      </c>
      <c r="F659" s="865" t="s">
        <v>1611</v>
      </c>
      <c r="G659" s="846">
        <v>29</v>
      </c>
      <c r="H659" s="846"/>
      <c r="I659" s="846"/>
      <c r="J659" s="846">
        <v>1</v>
      </c>
      <c r="K659" s="846"/>
      <c r="L659" s="879" t="s">
        <v>10877</v>
      </c>
      <c r="M659" s="846" t="s">
        <v>10909</v>
      </c>
      <c r="N659" s="846" t="s">
        <v>1611</v>
      </c>
      <c r="O659" s="865"/>
      <c r="P659" s="865">
        <v>1</v>
      </c>
    </row>
    <row r="660" spans="1:16" ht="25.5">
      <c r="A660" s="876">
        <v>88</v>
      </c>
      <c r="B660" s="877" t="s">
        <v>10831</v>
      </c>
      <c r="C660" s="865" t="s">
        <v>10874</v>
      </c>
      <c r="D660" s="865" t="s">
        <v>10875</v>
      </c>
      <c r="E660" s="879" t="s">
        <v>10876</v>
      </c>
      <c r="F660" s="865" t="s">
        <v>1611</v>
      </c>
      <c r="G660" s="846">
        <v>29</v>
      </c>
      <c r="H660" s="846"/>
      <c r="I660" s="846"/>
      <c r="J660" s="846">
        <v>1</v>
      </c>
      <c r="K660" s="846"/>
      <c r="L660" s="865" t="s">
        <v>10893</v>
      </c>
      <c r="M660" s="865" t="s">
        <v>10910</v>
      </c>
      <c r="N660" s="865" t="s">
        <v>1611</v>
      </c>
      <c r="O660" s="865"/>
      <c r="P660" s="865">
        <v>1</v>
      </c>
    </row>
    <row r="661" spans="1:16" ht="25.5">
      <c r="A661" s="876">
        <v>89</v>
      </c>
      <c r="B661" s="877" t="s">
        <v>10831</v>
      </c>
      <c r="C661" s="865" t="s">
        <v>10874</v>
      </c>
      <c r="D661" s="865" t="s">
        <v>10875</v>
      </c>
      <c r="E661" s="879" t="s">
        <v>10876</v>
      </c>
      <c r="F661" s="865" t="s">
        <v>1611</v>
      </c>
      <c r="G661" s="846">
        <v>29</v>
      </c>
      <c r="H661" s="846"/>
      <c r="I661" s="846"/>
      <c r="J661" s="846">
        <v>1</v>
      </c>
      <c r="K661" s="846"/>
      <c r="L661" s="879" t="s">
        <v>10911</v>
      </c>
      <c r="M661" s="846" t="s">
        <v>10912</v>
      </c>
      <c r="N661" s="846" t="s">
        <v>1611</v>
      </c>
      <c r="O661" s="865">
        <v>1</v>
      </c>
      <c r="P661" s="865"/>
    </row>
    <row r="662" spans="1:16" ht="25.5">
      <c r="A662" s="876">
        <v>90</v>
      </c>
      <c r="B662" s="877" t="s">
        <v>10831</v>
      </c>
      <c r="C662" s="865" t="s">
        <v>10874</v>
      </c>
      <c r="D662" s="865" t="s">
        <v>10875</v>
      </c>
      <c r="E662" s="879" t="s">
        <v>10876</v>
      </c>
      <c r="F662" s="865" t="s">
        <v>1611</v>
      </c>
      <c r="G662" s="846">
        <v>29</v>
      </c>
      <c r="H662" s="846"/>
      <c r="I662" s="846"/>
      <c r="J662" s="846">
        <v>1</v>
      </c>
      <c r="K662" s="846"/>
      <c r="L662" s="865" t="s">
        <v>5340</v>
      </c>
      <c r="M662" s="865" t="s">
        <v>10913</v>
      </c>
      <c r="N662" s="865" t="s">
        <v>1611</v>
      </c>
      <c r="O662" s="865">
        <v>1</v>
      </c>
      <c r="P662" s="865"/>
    </row>
    <row r="663" spans="1:16" ht="25.5">
      <c r="A663" s="876">
        <v>91</v>
      </c>
      <c r="B663" s="877" t="s">
        <v>10831</v>
      </c>
      <c r="C663" s="865" t="s">
        <v>10874</v>
      </c>
      <c r="D663" s="865" t="s">
        <v>10875</v>
      </c>
      <c r="E663" s="879" t="s">
        <v>10876</v>
      </c>
      <c r="F663" s="865" t="s">
        <v>1611</v>
      </c>
      <c r="G663" s="846">
        <v>29</v>
      </c>
      <c r="H663" s="846"/>
      <c r="I663" s="846"/>
      <c r="J663" s="846">
        <v>1</v>
      </c>
      <c r="K663" s="846"/>
      <c r="L663" s="865" t="s">
        <v>10914</v>
      </c>
      <c r="M663" s="865" t="s">
        <v>9256</v>
      </c>
      <c r="N663" s="865" t="s">
        <v>1611</v>
      </c>
      <c r="O663" s="865">
        <v>3</v>
      </c>
      <c r="P663" s="865"/>
    </row>
    <row r="664" spans="1:16" ht="25.5">
      <c r="A664" s="876">
        <v>92</v>
      </c>
      <c r="B664" s="877" t="s">
        <v>10831</v>
      </c>
      <c r="C664" s="865" t="s">
        <v>10874</v>
      </c>
      <c r="D664" s="865" t="s">
        <v>10875</v>
      </c>
      <c r="E664" s="879" t="s">
        <v>10876</v>
      </c>
      <c r="F664" s="865" t="s">
        <v>1611</v>
      </c>
      <c r="G664" s="846">
        <v>29</v>
      </c>
      <c r="H664" s="846"/>
      <c r="I664" s="846"/>
      <c r="J664" s="846"/>
      <c r="K664" s="846">
        <v>1</v>
      </c>
      <c r="L664" s="865" t="s">
        <v>10905</v>
      </c>
      <c r="M664" s="846" t="s">
        <v>10915</v>
      </c>
      <c r="N664" s="846" t="s">
        <v>1611</v>
      </c>
      <c r="O664" s="865">
        <v>1</v>
      </c>
      <c r="P664" s="865"/>
    </row>
    <row r="665" spans="1:16" ht="25.5">
      <c r="A665" s="876">
        <v>93</v>
      </c>
      <c r="B665" s="877" t="s">
        <v>10831</v>
      </c>
      <c r="C665" s="865" t="s">
        <v>10874</v>
      </c>
      <c r="D665" s="865" t="s">
        <v>10875</v>
      </c>
      <c r="E665" s="879" t="s">
        <v>10876</v>
      </c>
      <c r="F665" s="865" t="s">
        <v>1611</v>
      </c>
      <c r="G665" s="846">
        <v>29</v>
      </c>
      <c r="H665" s="846"/>
      <c r="I665" s="846"/>
      <c r="J665" s="846"/>
      <c r="K665" s="846">
        <v>1</v>
      </c>
      <c r="L665" s="865" t="s">
        <v>5340</v>
      </c>
      <c r="M665" s="846" t="s">
        <v>10901</v>
      </c>
      <c r="N665" s="846" t="s">
        <v>1611</v>
      </c>
      <c r="O665" s="865">
        <v>1</v>
      </c>
      <c r="P665" s="865"/>
    </row>
    <row r="666" spans="1:16" ht="25.5">
      <c r="A666" s="876">
        <v>94</v>
      </c>
      <c r="B666" s="877" t="s">
        <v>10831</v>
      </c>
      <c r="C666" s="865" t="s">
        <v>10874</v>
      </c>
      <c r="D666" s="865" t="s">
        <v>10875</v>
      </c>
      <c r="E666" s="879" t="s">
        <v>10876</v>
      </c>
      <c r="F666" s="865" t="s">
        <v>1611</v>
      </c>
      <c r="G666" s="846">
        <v>29</v>
      </c>
      <c r="H666" s="846"/>
      <c r="I666" s="846"/>
      <c r="J666" s="846"/>
      <c r="K666" s="846">
        <v>1</v>
      </c>
      <c r="L666" s="865" t="s">
        <v>10911</v>
      </c>
      <c r="M666" s="865" t="s">
        <v>10915</v>
      </c>
      <c r="N666" s="865" t="s">
        <v>1611</v>
      </c>
      <c r="O666" s="865">
        <v>1</v>
      </c>
      <c r="P666" s="865"/>
    </row>
    <row r="667" spans="1:16" ht="25.5">
      <c r="A667" s="876">
        <v>95</v>
      </c>
      <c r="B667" s="877" t="s">
        <v>10831</v>
      </c>
      <c r="C667" s="865" t="s">
        <v>10874</v>
      </c>
      <c r="D667" s="865" t="s">
        <v>10875</v>
      </c>
      <c r="E667" s="879" t="s">
        <v>10876</v>
      </c>
      <c r="F667" s="865" t="s">
        <v>1611</v>
      </c>
      <c r="G667" s="846">
        <v>29</v>
      </c>
      <c r="H667" s="846"/>
      <c r="I667" s="846"/>
      <c r="J667" s="846"/>
      <c r="K667" s="846">
        <v>1</v>
      </c>
      <c r="L667" s="865" t="s">
        <v>10911</v>
      </c>
      <c r="M667" s="865" t="s">
        <v>10906</v>
      </c>
      <c r="N667" s="865" t="s">
        <v>1611</v>
      </c>
      <c r="O667" s="865">
        <v>1</v>
      </c>
      <c r="P667" s="865"/>
    </row>
    <row r="668" spans="1:16" ht="25.5">
      <c r="A668" s="876">
        <v>96</v>
      </c>
      <c r="B668" s="877" t="s">
        <v>10831</v>
      </c>
      <c r="C668" s="865" t="s">
        <v>10874</v>
      </c>
      <c r="D668" s="865" t="s">
        <v>10875</v>
      </c>
      <c r="E668" s="879" t="s">
        <v>10876</v>
      </c>
      <c r="F668" s="865" t="s">
        <v>1611</v>
      </c>
      <c r="G668" s="846">
        <v>29</v>
      </c>
      <c r="H668" s="846"/>
      <c r="I668" s="846"/>
      <c r="J668" s="846"/>
      <c r="K668" s="846">
        <v>1</v>
      </c>
      <c r="L668" s="865" t="s">
        <v>5340</v>
      </c>
      <c r="M668" s="846" t="s">
        <v>10916</v>
      </c>
      <c r="N668" s="846" t="s">
        <v>1611</v>
      </c>
      <c r="O668" s="865">
        <v>1</v>
      </c>
      <c r="P668" s="865"/>
    </row>
    <row r="669" spans="1:16" ht="25.5">
      <c r="A669" s="876">
        <v>97</v>
      </c>
      <c r="B669" s="877" t="s">
        <v>10831</v>
      </c>
      <c r="C669" s="865" t="s">
        <v>10874</v>
      </c>
      <c r="D669" s="865" t="s">
        <v>10875</v>
      </c>
      <c r="E669" s="879" t="s">
        <v>10876</v>
      </c>
      <c r="F669" s="865" t="s">
        <v>1611</v>
      </c>
      <c r="G669" s="846">
        <v>29</v>
      </c>
      <c r="H669" s="846"/>
      <c r="I669" s="846"/>
      <c r="J669" s="846"/>
      <c r="K669" s="846">
        <v>1</v>
      </c>
      <c r="L669" s="865" t="s">
        <v>8998</v>
      </c>
      <c r="M669" s="846" t="s">
        <v>10909</v>
      </c>
      <c r="N669" s="846" t="s">
        <v>1611</v>
      </c>
      <c r="O669" s="865"/>
      <c r="P669" s="888">
        <v>1</v>
      </c>
    </row>
    <row r="670" spans="1:16" ht="25.5">
      <c r="A670" s="876">
        <v>98</v>
      </c>
      <c r="B670" s="877" t="s">
        <v>10831</v>
      </c>
      <c r="C670" s="865" t="s">
        <v>10874</v>
      </c>
      <c r="D670" s="865" t="s">
        <v>10875</v>
      </c>
      <c r="E670" s="879" t="s">
        <v>10876</v>
      </c>
      <c r="F670" s="865" t="s">
        <v>1611</v>
      </c>
      <c r="G670" s="846">
        <v>29</v>
      </c>
      <c r="H670" s="846"/>
      <c r="I670" s="846"/>
      <c r="J670" s="846"/>
      <c r="K670" s="846">
        <v>1</v>
      </c>
      <c r="L670" s="865" t="s">
        <v>10895</v>
      </c>
      <c r="M670" s="846" t="s">
        <v>10917</v>
      </c>
      <c r="N670" s="846" t="s">
        <v>1611</v>
      </c>
      <c r="O670" s="865"/>
      <c r="P670" s="888">
        <v>1</v>
      </c>
    </row>
    <row r="671" spans="1:16" ht="25.5">
      <c r="A671" s="876">
        <v>99</v>
      </c>
      <c r="B671" s="877" t="s">
        <v>10831</v>
      </c>
      <c r="C671" s="865" t="s">
        <v>10874</v>
      </c>
      <c r="D671" s="865" t="s">
        <v>10875</v>
      </c>
      <c r="E671" s="879" t="s">
        <v>10876</v>
      </c>
      <c r="F671" s="865" t="s">
        <v>1611</v>
      </c>
      <c r="G671" s="846">
        <v>29</v>
      </c>
      <c r="H671" s="846"/>
      <c r="I671" s="846"/>
      <c r="J671" s="846"/>
      <c r="K671" s="846">
        <v>1</v>
      </c>
      <c r="L671" s="865" t="s">
        <v>10905</v>
      </c>
      <c r="M671" s="846" t="s">
        <v>10912</v>
      </c>
      <c r="N671" s="846" t="s">
        <v>1611</v>
      </c>
      <c r="O671" s="865">
        <v>1</v>
      </c>
      <c r="P671" s="865"/>
    </row>
    <row r="672" spans="1:16" ht="25.5">
      <c r="A672" s="876">
        <v>100</v>
      </c>
      <c r="B672" s="877" t="s">
        <v>10831</v>
      </c>
      <c r="C672" s="865" t="s">
        <v>10918</v>
      </c>
      <c r="D672" s="865" t="s">
        <v>10919</v>
      </c>
      <c r="E672" s="879" t="s">
        <v>10002</v>
      </c>
      <c r="F672" s="865" t="s">
        <v>1611</v>
      </c>
      <c r="G672" s="846">
        <v>15</v>
      </c>
      <c r="H672" s="846">
        <v>3</v>
      </c>
      <c r="I672" s="846">
        <v>1</v>
      </c>
      <c r="J672" s="846"/>
      <c r="K672" s="846"/>
      <c r="L672" s="879" t="s">
        <v>10920</v>
      </c>
      <c r="M672" s="846" t="s">
        <v>10921</v>
      </c>
      <c r="N672" s="846" t="s">
        <v>1611</v>
      </c>
      <c r="O672" s="865"/>
      <c r="P672" s="865">
        <v>1</v>
      </c>
    </row>
    <row r="673" spans="1:16" ht="25.5">
      <c r="A673" s="876">
        <v>101</v>
      </c>
      <c r="B673" s="877" t="s">
        <v>10831</v>
      </c>
      <c r="C673" s="865" t="s">
        <v>10918</v>
      </c>
      <c r="D673" s="865" t="s">
        <v>10919</v>
      </c>
      <c r="E673" s="879" t="s">
        <v>10002</v>
      </c>
      <c r="F673" s="865" t="s">
        <v>1611</v>
      </c>
      <c r="G673" s="846">
        <v>15</v>
      </c>
      <c r="H673" s="846">
        <v>3</v>
      </c>
      <c r="I673" s="846">
        <v>1</v>
      </c>
      <c r="J673" s="846"/>
      <c r="K673" s="846"/>
      <c r="L673" s="879" t="s">
        <v>10920</v>
      </c>
      <c r="M673" s="846" t="s">
        <v>10922</v>
      </c>
      <c r="N673" s="846" t="s">
        <v>1611</v>
      </c>
      <c r="O673" s="865"/>
      <c r="P673" s="865">
        <v>1</v>
      </c>
    </row>
    <row r="674" spans="1:16" ht="25.5">
      <c r="A674" s="876">
        <v>102</v>
      </c>
      <c r="B674" s="877" t="s">
        <v>10831</v>
      </c>
      <c r="C674" s="865" t="s">
        <v>10918</v>
      </c>
      <c r="D674" s="865" t="s">
        <v>10919</v>
      </c>
      <c r="E674" s="879" t="s">
        <v>10002</v>
      </c>
      <c r="F674" s="865" t="s">
        <v>1611</v>
      </c>
      <c r="G674" s="846">
        <v>15</v>
      </c>
      <c r="H674" s="846">
        <v>3</v>
      </c>
      <c r="I674" s="846"/>
      <c r="J674" s="846">
        <v>1</v>
      </c>
      <c r="K674" s="846"/>
      <c r="L674" s="865" t="s">
        <v>10923</v>
      </c>
      <c r="M674" s="865" t="s">
        <v>10924</v>
      </c>
      <c r="N674" s="865" t="s">
        <v>1611</v>
      </c>
      <c r="O674" s="865">
        <v>1</v>
      </c>
      <c r="P674" s="865">
        <v>1</v>
      </c>
    </row>
    <row r="675" spans="1:16" ht="25.5">
      <c r="A675" s="876">
        <v>103</v>
      </c>
      <c r="B675" s="877" t="s">
        <v>10831</v>
      </c>
      <c r="C675" s="865" t="s">
        <v>10918</v>
      </c>
      <c r="D675" s="865" t="s">
        <v>10919</v>
      </c>
      <c r="E675" s="879" t="s">
        <v>10002</v>
      </c>
      <c r="F675" s="865" t="s">
        <v>1611</v>
      </c>
      <c r="G675" s="846">
        <v>15</v>
      </c>
      <c r="H675" s="846">
        <v>3</v>
      </c>
      <c r="I675" s="846"/>
      <c r="J675" s="846">
        <v>1</v>
      </c>
      <c r="K675" s="846"/>
      <c r="L675" s="865" t="s">
        <v>10923</v>
      </c>
      <c r="M675" s="865" t="s">
        <v>10921</v>
      </c>
      <c r="N675" s="865" t="s">
        <v>1611</v>
      </c>
      <c r="O675" s="865">
        <v>1</v>
      </c>
      <c r="P675" s="865">
        <v>1</v>
      </c>
    </row>
    <row r="676" spans="1:16" ht="25.5">
      <c r="A676" s="876">
        <v>104</v>
      </c>
      <c r="B676" s="877" t="s">
        <v>10831</v>
      </c>
      <c r="C676" s="865" t="s">
        <v>10918</v>
      </c>
      <c r="D676" s="865" t="s">
        <v>10919</v>
      </c>
      <c r="E676" s="879" t="s">
        <v>10002</v>
      </c>
      <c r="F676" s="865" t="s">
        <v>1611</v>
      </c>
      <c r="G676" s="846">
        <v>15</v>
      </c>
      <c r="H676" s="846">
        <v>3</v>
      </c>
      <c r="I676" s="846"/>
      <c r="J676" s="846">
        <v>1</v>
      </c>
      <c r="K676" s="846"/>
      <c r="L676" s="865" t="s">
        <v>10923</v>
      </c>
      <c r="M676" s="865" t="s">
        <v>10925</v>
      </c>
      <c r="N676" s="865" t="s">
        <v>1611</v>
      </c>
      <c r="O676" s="865">
        <v>1</v>
      </c>
      <c r="P676" s="865">
        <v>1</v>
      </c>
    </row>
    <row r="677" spans="1:16" ht="25.5">
      <c r="A677" s="876">
        <v>105</v>
      </c>
      <c r="B677" s="877" t="s">
        <v>10831</v>
      </c>
      <c r="C677" s="865" t="s">
        <v>10918</v>
      </c>
      <c r="D677" s="865" t="s">
        <v>10919</v>
      </c>
      <c r="E677" s="879" t="s">
        <v>10002</v>
      </c>
      <c r="F677" s="865" t="s">
        <v>1611</v>
      </c>
      <c r="G677" s="846">
        <v>15</v>
      </c>
      <c r="H677" s="846">
        <v>3</v>
      </c>
      <c r="I677" s="846"/>
      <c r="J677" s="846"/>
      <c r="K677" s="846">
        <v>1</v>
      </c>
      <c r="L677" s="865" t="s">
        <v>10926</v>
      </c>
      <c r="M677" s="846" t="s">
        <v>10921</v>
      </c>
      <c r="N677" s="846" t="s">
        <v>1611</v>
      </c>
      <c r="O677" s="865"/>
      <c r="P677" s="888">
        <v>1</v>
      </c>
    </row>
    <row r="678" spans="1:16" ht="25.5">
      <c r="A678" s="876">
        <v>106</v>
      </c>
      <c r="B678" s="877" t="s">
        <v>9932</v>
      </c>
      <c r="C678" s="865" t="s">
        <v>10927</v>
      </c>
      <c r="D678" s="865" t="s">
        <v>10928</v>
      </c>
      <c r="E678" s="879" t="s">
        <v>10929</v>
      </c>
      <c r="F678" s="865" t="s">
        <v>1611</v>
      </c>
      <c r="G678" s="846">
        <v>14</v>
      </c>
      <c r="H678" s="846">
        <v>3</v>
      </c>
      <c r="I678" s="846"/>
      <c r="J678" s="846"/>
      <c r="K678" s="846">
        <v>1</v>
      </c>
      <c r="L678" s="865" t="s">
        <v>10930</v>
      </c>
      <c r="M678" s="865" t="s">
        <v>3015</v>
      </c>
      <c r="N678" s="865" t="s">
        <v>1611</v>
      </c>
      <c r="O678" s="865"/>
      <c r="P678" s="865">
        <v>2</v>
      </c>
    </row>
    <row r="679" spans="1:16" ht="25.5">
      <c r="A679" s="876">
        <v>107</v>
      </c>
      <c r="B679" s="877" t="s">
        <v>9932</v>
      </c>
      <c r="C679" s="865" t="s">
        <v>10931</v>
      </c>
      <c r="D679" s="865" t="s">
        <v>10932</v>
      </c>
      <c r="E679" s="879" t="s">
        <v>10933</v>
      </c>
      <c r="F679" s="865" t="s">
        <v>1611</v>
      </c>
      <c r="G679" s="846" t="s">
        <v>10934</v>
      </c>
      <c r="H679" s="846"/>
      <c r="I679" s="846">
        <v>1</v>
      </c>
      <c r="J679" s="846"/>
      <c r="K679" s="846"/>
      <c r="L679" s="879" t="s">
        <v>578</v>
      </c>
      <c r="M679" s="846" t="s">
        <v>10935</v>
      </c>
      <c r="N679" s="846" t="s">
        <v>1611</v>
      </c>
      <c r="O679" s="865">
        <v>1</v>
      </c>
      <c r="P679" s="865"/>
    </row>
    <row r="680" spans="1:16" ht="25.5">
      <c r="A680" s="876">
        <v>108</v>
      </c>
      <c r="B680" s="877" t="s">
        <v>9932</v>
      </c>
      <c r="C680" s="865" t="s">
        <v>10931</v>
      </c>
      <c r="D680" s="865" t="s">
        <v>10932</v>
      </c>
      <c r="E680" s="879" t="s">
        <v>10933</v>
      </c>
      <c r="F680" s="865" t="s">
        <v>1611</v>
      </c>
      <c r="G680" s="846"/>
      <c r="H680" s="846"/>
      <c r="I680" s="846"/>
      <c r="J680" s="846"/>
      <c r="K680" s="846">
        <v>1</v>
      </c>
      <c r="L680" s="865" t="s">
        <v>578</v>
      </c>
      <c r="M680" s="865" t="s">
        <v>10936</v>
      </c>
      <c r="N680" s="865" t="s">
        <v>1611</v>
      </c>
      <c r="O680" s="865">
        <v>1</v>
      </c>
      <c r="P680" s="865"/>
    </row>
    <row r="681" spans="1:16" ht="25.5">
      <c r="A681" s="876">
        <v>109</v>
      </c>
      <c r="B681" s="877" t="s">
        <v>9932</v>
      </c>
      <c r="C681" s="865" t="s">
        <v>10937</v>
      </c>
      <c r="D681" s="865" t="s">
        <v>10938</v>
      </c>
      <c r="E681" s="879" t="s">
        <v>10939</v>
      </c>
      <c r="F681" s="865" t="s">
        <v>8359</v>
      </c>
      <c r="G681" s="846">
        <v>8</v>
      </c>
      <c r="H681" s="846"/>
      <c r="I681" s="846">
        <v>1</v>
      </c>
      <c r="J681" s="846"/>
      <c r="K681" s="846"/>
      <c r="L681" s="879" t="s">
        <v>9940</v>
      </c>
      <c r="M681" s="846" t="s">
        <v>3015</v>
      </c>
      <c r="N681" s="846" t="s">
        <v>8359</v>
      </c>
      <c r="O681" s="865"/>
      <c r="P681" s="865">
        <v>1</v>
      </c>
    </row>
    <row r="682" spans="1:16" ht="25.5">
      <c r="A682" s="876">
        <v>110</v>
      </c>
      <c r="B682" s="877" t="s">
        <v>9932</v>
      </c>
      <c r="C682" s="865" t="s">
        <v>10937</v>
      </c>
      <c r="D682" s="865" t="s">
        <v>10938</v>
      </c>
      <c r="E682" s="879" t="s">
        <v>10939</v>
      </c>
      <c r="F682" s="865" t="s">
        <v>8359</v>
      </c>
      <c r="G682" s="846">
        <v>8</v>
      </c>
      <c r="H682" s="846"/>
      <c r="I682" s="846"/>
      <c r="J682" s="846"/>
      <c r="K682" s="846">
        <v>1</v>
      </c>
      <c r="L682" s="865" t="s">
        <v>10940</v>
      </c>
      <c r="M682" s="865" t="s">
        <v>3015</v>
      </c>
      <c r="N682" s="865" t="s">
        <v>8359</v>
      </c>
      <c r="O682" s="865"/>
      <c r="P682" s="865">
        <v>1</v>
      </c>
    </row>
    <row r="683" spans="1:16" ht="25.5">
      <c r="A683" s="876">
        <v>111</v>
      </c>
      <c r="B683" s="877" t="s">
        <v>9932</v>
      </c>
      <c r="C683" s="865" t="s">
        <v>10941</v>
      </c>
      <c r="D683" s="865" t="s">
        <v>10938</v>
      </c>
      <c r="E683" s="879" t="s">
        <v>10939</v>
      </c>
      <c r="F683" s="865" t="s">
        <v>9373</v>
      </c>
      <c r="G683" s="846">
        <v>11</v>
      </c>
      <c r="H683" s="846"/>
      <c r="I683" s="846">
        <v>1</v>
      </c>
      <c r="J683" s="846"/>
      <c r="K683" s="846"/>
      <c r="L683" s="879" t="s">
        <v>9941</v>
      </c>
      <c r="M683" s="846" t="s">
        <v>3015</v>
      </c>
      <c r="N683" s="846" t="s">
        <v>9373</v>
      </c>
      <c r="O683" s="865"/>
      <c r="P683" s="865">
        <v>1</v>
      </c>
    </row>
    <row r="684" spans="1:16" ht="25.5">
      <c r="A684" s="876">
        <v>112</v>
      </c>
      <c r="B684" s="877" t="s">
        <v>9932</v>
      </c>
      <c r="C684" s="865" t="s">
        <v>10942</v>
      </c>
      <c r="D684" s="865" t="s">
        <v>10943</v>
      </c>
      <c r="E684" s="879" t="s">
        <v>10944</v>
      </c>
      <c r="F684" s="865" t="s">
        <v>1611</v>
      </c>
      <c r="G684" s="846">
        <v>10</v>
      </c>
      <c r="H684" s="846"/>
      <c r="I684" s="846"/>
      <c r="J684" s="846"/>
      <c r="K684" s="846">
        <v>1</v>
      </c>
      <c r="L684" s="865" t="s">
        <v>173</v>
      </c>
      <c r="M684" s="865" t="s">
        <v>3015</v>
      </c>
      <c r="N684" s="865" t="s">
        <v>1611</v>
      </c>
      <c r="O684" s="865">
        <v>1</v>
      </c>
      <c r="P684" s="865"/>
    </row>
    <row r="685" spans="1:16" ht="25.5">
      <c r="A685" s="876">
        <v>113</v>
      </c>
      <c r="B685" s="877" t="s">
        <v>9932</v>
      </c>
      <c r="C685" s="865" t="s">
        <v>10945</v>
      </c>
      <c r="D685" s="865" t="s">
        <v>10946</v>
      </c>
      <c r="E685" s="879" t="s">
        <v>10947</v>
      </c>
      <c r="F685" s="865" t="s">
        <v>1611</v>
      </c>
      <c r="G685" s="846">
        <v>16</v>
      </c>
      <c r="H685" s="846">
        <v>3</v>
      </c>
      <c r="I685" s="846"/>
      <c r="J685" s="846"/>
      <c r="K685" s="846">
        <v>1</v>
      </c>
      <c r="L685" s="865" t="s">
        <v>1662</v>
      </c>
      <c r="M685" s="865" t="s">
        <v>10948</v>
      </c>
      <c r="N685" s="865" t="s">
        <v>1611</v>
      </c>
      <c r="O685" s="865"/>
      <c r="P685" s="865">
        <v>1</v>
      </c>
    </row>
    <row r="686" spans="1:16" ht="63.75">
      <c r="A686" s="876">
        <v>114</v>
      </c>
      <c r="B686" s="877" t="s">
        <v>9932</v>
      </c>
      <c r="C686" s="865" t="s">
        <v>10949</v>
      </c>
      <c r="D686" s="865" t="s">
        <v>10950</v>
      </c>
      <c r="E686" s="879" t="s">
        <v>10951</v>
      </c>
      <c r="F686" s="865" t="s">
        <v>1611</v>
      </c>
      <c r="G686" s="846">
        <v>11</v>
      </c>
      <c r="H686" s="846"/>
      <c r="I686" s="846"/>
      <c r="J686" s="846">
        <v>1</v>
      </c>
      <c r="K686" s="846"/>
      <c r="L686" s="865" t="s">
        <v>10952</v>
      </c>
      <c r="M686" s="865" t="s">
        <v>3015</v>
      </c>
      <c r="N686" s="865" t="s">
        <v>1611</v>
      </c>
      <c r="O686" s="865"/>
      <c r="P686" s="865">
        <v>4</v>
      </c>
    </row>
    <row r="687" spans="1:16" ht="38.25">
      <c r="A687" s="876">
        <v>115</v>
      </c>
      <c r="B687" s="887" t="s">
        <v>10953</v>
      </c>
      <c r="C687" s="865" t="s">
        <v>10954</v>
      </c>
      <c r="D687" s="846" t="s">
        <v>10955</v>
      </c>
      <c r="E687" s="879" t="s">
        <v>9848</v>
      </c>
      <c r="F687" s="846" t="s">
        <v>10956</v>
      </c>
      <c r="G687" s="846">
        <v>17</v>
      </c>
      <c r="H687" s="846" t="s">
        <v>1493</v>
      </c>
      <c r="I687" s="846">
        <v>1</v>
      </c>
      <c r="J687" s="846"/>
      <c r="K687" s="846"/>
      <c r="L687" s="846" t="s">
        <v>10957</v>
      </c>
      <c r="M687" s="846" t="s">
        <v>10958</v>
      </c>
      <c r="N687" s="846" t="s">
        <v>1751</v>
      </c>
      <c r="O687" s="865">
        <v>1</v>
      </c>
      <c r="P687" s="865"/>
    </row>
    <row r="688" spans="1:16" ht="38.25">
      <c r="A688" s="876">
        <v>116</v>
      </c>
      <c r="B688" s="887" t="s">
        <v>10953</v>
      </c>
      <c r="C688" s="865" t="s">
        <v>10954</v>
      </c>
      <c r="D688" s="846" t="s">
        <v>10955</v>
      </c>
      <c r="E688" s="879" t="s">
        <v>9848</v>
      </c>
      <c r="F688" s="846" t="s">
        <v>10956</v>
      </c>
      <c r="G688" s="846">
        <v>17</v>
      </c>
      <c r="H688" s="846"/>
      <c r="I688" s="846">
        <v>1</v>
      </c>
      <c r="J688" s="846"/>
      <c r="K688" s="846"/>
      <c r="L688" s="846" t="s">
        <v>10959</v>
      </c>
      <c r="M688" s="846" t="s">
        <v>10958</v>
      </c>
      <c r="N688" s="846" t="s">
        <v>1640</v>
      </c>
      <c r="O688" s="865"/>
      <c r="P688" s="865">
        <v>1</v>
      </c>
    </row>
    <row r="689" spans="1:16" ht="89.25">
      <c r="A689" s="876">
        <v>117</v>
      </c>
      <c r="B689" s="887" t="s">
        <v>10953</v>
      </c>
      <c r="C689" s="865" t="s">
        <v>10954</v>
      </c>
      <c r="D689" s="846" t="s">
        <v>10955</v>
      </c>
      <c r="E689" s="879" t="s">
        <v>9848</v>
      </c>
      <c r="F689" s="846" t="s">
        <v>10956</v>
      </c>
      <c r="G689" s="846">
        <v>17</v>
      </c>
      <c r="H689" s="846"/>
      <c r="I689" s="846">
        <v>1</v>
      </c>
      <c r="J689" s="846"/>
      <c r="K689" s="846"/>
      <c r="L689" s="846" t="s">
        <v>10960</v>
      </c>
      <c r="M689" s="846" t="s">
        <v>1149</v>
      </c>
      <c r="N689" s="846" t="s">
        <v>1640</v>
      </c>
      <c r="O689" s="865">
        <v>2</v>
      </c>
      <c r="P689" s="865">
        <v>4</v>
      </c>
    </row>
    <row r="690" spans="1:16" ht="38.25">
      <c r="A690" s="876">
        <v>118</v>
      </c>
      <c r="B690" s="887" t="s">
        <v>10953</v>
      </c>
      <c r="C690" s="865" t="s">
        <v>10954</v>
      </c>
      <c r="D690" s="846" t="s">
        <v>10955</v>
      </c>
      <c r="E690" s="879" t="s">
        <v>9848</v>
      </c>
      <c r="F690" s="846" t="s">
        <v>10956</v>
      </c>
      <c r="G690" s="846">
        <v>17</v>
      </c>
      <c r="H690" s="846"/>
      <c r="I690" s="846"/>
      <c r="J690" s="846">
        <v>1</v>
      </c>
      <c r="K690" s="846"/>
      <c r="L690" s="865" t="s">
        <v>10961</v>
      </c>
      <c r="M690" s="846" t="s">
        <v>10962</v>
      </c>
      <c r="N690" s="865" t="s">
        <v>1751</v>
      </c>
      <c r="O690" s="865">
        <v>1</v>
      </c>
      <c r="P690" s="865"/>
    </row>
    <row r="691" spans="1:16" ht="38.25">
      <c r="A691" s="876">
        <v>119</v>
      </c>
      <c r="B691" s="887" t="s">
        <v>10953</v>
      </c>
      <c r="C691" s="865" t="s">
        <v>10954</v>
      </c>
      <c r="D691" s="846" t="s">
        <v>10955</v>
      </c>
      <c r="E691" s="879" t="s">
        <v>9848</v>
      </c>
      <c r="F691" s="846" t="s">
        <v>10956</v>
      </c>
      <c r="G691" s="846">
        <v>17</v>
      </c>
      <c r="H691" s="846"/>
      <c r="I691" s="846"/>
      <c r="J691" s="846">
        <v>1</v>
      </c>
      <c r="K691" s="846"/>
      <c r="L691" s="865" t="s">
        <v>10963</v>
      </c>
      <c r="M691" s="846" t="s">
        <v>10962</v>
      </c>
      <c r="N691" s="865" t="s">
        <v>1640</v>
      </c>
      <c r="O691" s="865">
        <v>1</v>
      </c>
      <c r="P691" s="865"/>
    </row>
    <row r="692" spans="1:16" ht="38.25">
      <c r="A692" s="876">
        <v>120</v>
      </c>
      <c r="B692" s="887" t="s">
        <v>10953</v>
      </c>
      <c r="C692" s="865" t="s">
        <v>10954</v>
      </c>
      <c r="D692" s="846" t="s">
        <v>10955</v>
      </c>
      <c r="E692" s="879" t="s">
        <v>9848</v>
      </c>
      <c r="F692" s="846" t="s">
        <v>10956</v>
      </c>
      <c r="G692" s="846">
        <v>17</v>
      </c>
      <c r="H692" s="846"/>
      <c r="I692" s="846"/>
      <c r="J692" s="846"/>
      <c r="K692" s="846">
        <v>1</v>
      </c>
      <c r="L692" s="865" t="s">
        <v>10964</v>
      </c>
      <c r="M692" s="865" t="s">
        <v>10965</v>
      </c>
      <c r="N692" s="865" t="s">
        <v>1640</v>
      </c>
      <c r="O692" s="865">
        <v>1</v>
      </c>
      <c r="P692" s="865">
        <v>1</v>
      </c>
    </row>
    <row r="693" spans="1:16" ht="38.25">
      <c r="A693" s="876">
        <v>121</v>
      </c>
      <c r="B693" s="887" t="s">
        <v>10953</v>
      </c>
      <c r="C693" s="865" t="s">
        <v>10954</v>
      </c>
      <c r="D693" s="846" t="s">
        <v>10955</v>
      </c>
      <c r="E693" s="879" t="s">
        <v>9848</v>
      </c>
      <c r="F693" s="846" t="s">
        <v>10956</v>
      </c>
      <c r="G693" s="846">
        <v>17</v>
      </c>
      <c r="H693" s="846"/>
      <c r="I693" s="846"/>
      <c r="J693" s="846"/>
      <c r="K693" s="846">
        <v>1</v>
      </c>
      <c r="L693" s="865" t="s">
        <v>10966</v>
      </c>
      <c r="M693" s="865" t="s">
        <v>10958</v>
      </c>
      <c r="N693" s="865" t="s">
        <v>1640</v>
      </c>
      <c r="O693" s="865">
        <v>1</v>
      </c>
      <c r="P693" s="865"/>
    </row>
    <row r="694" spans="1:16" ht="38.25">
      <c r="A694" s="876">
        <v>122</v>
      </c>
      <c r="B694" s="887" t="s">
        <v>10953</v>
      </c>
      <c r="C694" s="865" t="s">
        <v>10954</v>
      </c>
      <c r="D694" s="846" t="s">
        <v>10955</v>
      </c>
      <c r="E694" s="879" t="s">
        <v>9848</v>
      </c>
      <c r="F694" s="846" t="s">
        <v>10956</v>
      </c>
      <c r="G694" s="846">
        <v>17</v>
      </c>
      <c r="H694" s="846"/>
      <c r="I694" s="846"/>
      <c r="J694" s="846"/>
      <c r="K694" s="846">
        <v>1</v>
      </c>
      <c r="L694" s="865" t="s">
        <v>10967</v>
      </c>
      <c r="M694" s="865" t="s">
        <v>10965</v>
      </c>
      <c r="N694" s="865" t="s">
        <v>1611</v>
      </c>
      <c r="O694" s="865"/>
      <c r="P694" s="865">
        <v>2</v>
      </c>
    </row>
    <row r="695" spans="1:16" ht="38.25">
      <c r="A695" s="876">
        <v>123</v>
      </c>
      <c r="B695" s="887" t="s">
        <v>10953</v>
      </c>
      <c r="C695" s="865" t="s">
        <v>10968</v>
      </c>
      <c r="D695" s="846" t="s">
        <v>10969</v>
      </c>
      <c r="E695" s="879" t="s">
        <v>10970</v>
      </c>
      <c r="F695" s="846" t="s">
        <v>1611</v>
      </c>
      <c r="G695" s="846">
        <v>27</v>
      </c>
      <c r="H695" s="846" t="s">
        <v>10971</v>
      </c>
      <c r="I695" s="846"/>
      <c r="J695" s="846">
        <v>1</v>
      </c>
      <c r="K695" s="846"/>
      <c r="L695" s="865" t="s">
        <v>3160</v>
      </c>
      <c r="M695" s="865" t="s">
        <v>10972</v>
      </c>
      <c r="N695" s="865" t="s">
        <v>1611</v>
      </c>
      <c r="O695" s="865">
        <v>1</v>
      </c>
      <c r="P695" s="865" t="s">
        <v>1493</v>
      </c>
    </row>
    <row r="696" spans="1:16" ht="25.5">
      <c r="A696" s="876">
        <v>124</v>
      </c>
      <c r="B696" s="887" t="s">
        <v>10953</v>
      </c>
      <c r="C696" s="865" t="s">
        <v>10973</v>
      </c>
      <c r="D696" s="846" t="s">
        <v>10974</v>
      </c>
      <c r="E696" s="879" t="s">
        <v>10975</v>
      </c>
      <c r="F696" s="846" t="s">
        <v>1611</v>
      </c>
      <c r="G696" s="846">
        <v>11</v>
      </c>
      <c r="H696" s="846">
        <v>2</v>
      </c>
      <c r="I696" s="846">
        <v>1</v>
      </c>
      <c r="J696" s="846"/>
      <c r="K696" s="846"/>
      <c r="L696" s="846" t="s">
        <v>10976</v>
      </c>
      <c r="M696" s="846" t="s">
        <v>10977</v>
      </c>
      <c r="N696" s="846" t="s">
        <v>1611</v>
      </c>
      <c r="O696" s="865">
        <v>2</v>
      </c>
      <c r="P696" s="865"/>
    </row>
    <row r="697" spans="1:16" ht="25.5">
      <c r="A697" s="876">
        <v>125</v>
      </c>
      <c r="B697" s="887" t="s">
        <v>10953</v>
      </c>
      <c r="C697" s="865" t="s">
        <v>10973</v>
      </c>
      <c r="D697" s="846" t="s">
        <v>10974</v>
      </c>
      <c r="E697" s="879" t="s">
        <v>10975</v>
      </c>
      <c r="F697" s="846" t="s">
        <v>1611</v>
      </c>
      <c r="G697" s="846">
        <v>11</v>
      </c>
      <c r="H697" s="846">
        <v>2</v>
      </c>
      <c r="I697" s="846">
        <v>1</v>
      </c>
      <c r="J697" s="846"/>
      <c r="K697" s="846"/>
      <c r="L697" s="846" t="s">
        <v>5358</v>
      </c>
      <c r="M697" s="846" t="s">
        <v>10978</v>
      </c>
      <c r="N697" s="846" t="s">
        <v>1611</v>
      </c>
      <c r="O697" s="865">
        <v>1</v>
      </c>
      <c r="P697" s="865"/>
    </row>
    <row r="698" spans="1:16" ht="25.5">
      <c r="A698" s="876">
        <v>126</v>
      </c>
      <c r="B698" s="887" t="s">
        <v>10953</v>
      </c>
      <c r="C698" s="865" t="s">
        <v>10973</v>
      </c>
      <c r="D698" s="846" t="s">
        <v>10974</v>
      </c>
      <c r="E698" s="879" t="s">
        <v>10975</v>
      </c>
      <c r="F698" s="846" t="s">
        <v>1611</v>
      </c>
      <c r="G698" s="846">
        <v>11</v>
      </c>
      <c r="H698" s="846">
        <v>2</v>
      </c>
      <c r="I698" s="846"/>
      <c r="J698" s="846">
        <v>1</v>
      </c>
      <c r="K698" s="846"/>
      <c r="L698" s="865" t="s">
        <v>8379</v>
      </c>
      <c r="M698" s="865" t="s">
        <v>10979</v>
      </c>
      <c r="N698" s="865" t="s">
        <v>1611</v>
      </c>
      <c r="O698" s="865">
        <v>1</v>
      </c>
      <c r="P698" s="865"/>
    </row>
    <row r="699" spans="1:16" ht="25.5">
      <c r="A699" s="876">
        <v>127</v>
      </c>
      <c r="B699" s="887" t="s">
        <v>10953</v>
      </c>
      <c r="C699" s="865" t="s">
        <v>10973</v>
      </c>
      <c r="D699" s="846" t="s">
        <v>10974</v>
      </c>
      <c r="E699" s="879" t="s">
        <v>10975</v>
      </c>
      <c r="F699" s="846" t="s">
        <v>1611</v>
      </c>
      <c r="G699" s="846">
        <v>11</v>
      </c>
      <c r="H699" s="846">
        <v>2</v>
      </c>
      <c r="I699" s="846"/>
      <c r="J699" s="846"/>
      <c r="K699" s="846">
        <v>1</v>
      </c>
      <c r="L699" s="865" t="s">
        <v>10980</v>
      </c>
      <c r="M699" s="865" t="s">
        <v>10981</v>
      </c>
      <c r="N699" s="865" t="s">
        <v>1611</v>
      </c>
      <c r="O699" s="865">
        <v>2</v>
      </c>
      <c r="P699" s="865"/>
    </row>
    <row r="700" spans="1:16" ht="63.75">
      <c r="A700" s="876">
        <v>128</v>
      </c>
      <c r="B700" s="887" t="s">
        <v>10953</v>
      </c>
      <c r="C700" s="865" t="s">
        <v>10982</v>
      </c>
      <c r="D700" s="846" t="s">
        <v>10983</v>
      </c>
      <c r="E700" s="879" t="s">
        <v>10984</v>
      </c>
      <c r="F700" s="846" t="s">
        <v>10985</v>
      </c>
      <c r="G700" s="846">
        <v>11</v>
      </c>
      <c r="H700" s="846" t="s">
        <v>1493</v>
      </c>
      <c r="I700" s="846">
        <v>1</v>
      </c>
      <c r="J700" s="846" t="s">
        <v>1493</v>
      </c>
      <c r="K700" s="846"/>
      <c r="L700" s="846" t="s">
        <v>10986</v>
      </c>
      <c r="M700" s="846" t="s">
        <v>10987</v>
      </c>
      <c r="N700" s="846" t="s">
        <v>1640</v>
      </c>
      <c r="O700" s="865">
        <v>4</v>
      </c>
      <c r="P700" s="865"/>
    </row>
    <row r="701" spans="1:16" ht="25.5">
      <c r="A701" s="876">
        <v>129</v>
      </c>
      <c r="B701" s="887" t="s">
        <v>9961</v>
      </c>
      <c r="C701" s="865" t="s">
        <v>10988</v>
      </c>
      <c r="D701" s="846" t="s">
        <v>10989</v>
      </c>
      <c r="E701" s="879" t="s">
        <v>10990</v>
      </c>
      <c r="F701" s="846" t="s">
        <v>10991</v>
      </c>
      <c r="G701" s="846">
        <v>39</v>
      </c>
      <c r="H701" s="846"/>
      <c r="I701" s="846">
        <v>1</v>
      </c>
      <c r="J701" s="846"/>
      <c r="K701" s="846"/>
      <c r="L701" s="865" t="s">
        <v>10992</v>
      </c>
      <c r="M701" s="846" t="s">
        <v>1169</v>
      </c>
      <c r="N701" s="846" t="s">
        <v>10991</v>
      </c>
      <c r="O701" s="865">
        <v>1</v>
      </c>
      <c r="P701" s="865"/>
    </row>
    <row r="702" spans="1:16" ht="25.5">
      <c r="A702" s="876">
        <v>130</v>
      </c>
      <c r="B702" s="887" t="s">
        <v>9961</v>
      </c>
      <c r="C702" s="865" t="s">
        <v>10988</v>
      </c>
      <c r="D702" s="846" t="s">
        <v>10989</v>
      </c>
      <c r="E702" s="879" t="s">
        <v>10990</v>
      </c>
      <c r="F702" s="846" t="s">
        <v>10991</v>
      </c>
      <c r="G702" s="846">
        <v>39</v>
      </c>
      <c r="H702" s="846"/>
      <c r="I702" s="846">
        <v>1</v>
      </c>
      <c r="J702" s="846"/>
      <c r="K702" s="846"/>
      <c r="L702" s="865" t="s">
        <v>6172</v>
      </c>
      <c r="M702" s="846" t="s">
        <v>1164</v>
      </c>
      <c r="N702" s="846" t="s">
        <v>10991</v>
      </c>
      <c r="O702" s="865">
        <v>1</v>
      </c>
      <c r="P702" s="865"/>
    </row>
    <row r="703" spans="1:16" ht="25.5">
      <c r="A703" s="876">
        <v>131</v>
      </c>
      <c r="B703" s="887" t="s">
        <v>9961</v>
      </c>
      <c r="C703" s="865" t="s">
        <v>10988</v>
      </c>
      <c r="D703" s="846" t="s">
        <v>10989</v>
      </c>
      <c r="E703" s="879" t="s">
        <v>10990</v>
      </c>
      <c r="F703" s="846" t="s">
        <v>10991</v>
      </c>
      <c r="G703" s="846">
        <v>39</v>
      </c>
      <c r="H703" s="846"/>
      <c r="I703" s="846">
        <v>1</v>
      </c>
      <c r="J703" s="846"/>
      <c r="K703" s="846"/>
      <c r="L703" s="865" t="s">
        <v>10993</v>
      </c>
      <c r="M703" s="846" t="s">
        <v>6365</v>
      </c>
      <c r="N703" s="846" t="s">
        <v>10991</v>
      </c>
      <c r="O703" s="865"/>
      <c r="P703" s="865">
        <v>1</v>
      </c>
    </row>
    <row r="704" spans="1:16" ht="25.5">
      <c r="A704" s="876">
        <v>132</v>
      </c>
      <c r="B704" s="887" t="s">
        <v>9961</v>
      </c>
      <c r="C704" s="865" t="s">
        <v>10988</v>
      </c>
      <c r="D704" s="846" t="s">
        <v>10989</v>
      </c>
      <c r="E704" s="879" t="s">
        <v>10990</v>
      </c>
      <c r="F704" s="846" t="s">
        <v>10991</v>
      </c>
      <c r="G704" s="846">
        <v>39</v>
      </c>
      <c r="H704" s="846"/>
      <c r="I704" s="846">
        <v>1</v>
      </c>
      <c r="J704" s="846"/>
      <c r="K704" s="846"/>
      <c r="L704" s="865" t="s">
        <v>10994</v>
      </c>
      <c r="M704" s="846" t="s">
        <v>5483</v>
      </c>
      <c r="N704" s="846" t="s">
        <v>10991</v>
      </c>
      <c r="O704" s="865"/>
      <c r="P704" s="865">
        <v>1</v>
      </c>
    </row>
    <row r="705" spans="1:16" ht="25.5">
      <c r="A705" s="876">
        <v>133</v>
      </c>
      <c r="B705" s="887" t="s">
        <v>9961</v>
      </c>
      <c r="C705" s="865" t="s">
        <v>10988</v>
      </c>
      <c r="D705" s="846" t="s">
        <v>10989</v>
      </c>
      <c r="E705" s="879" t="s">
        <v>10990</v>
      </c>
      <c r="F705" s="846" t="s">
        <v>10991</v>
      </c>
      <c r="G705" s="846">
        <v>39</v>
      </c>
      <c r="H705" s="846"/>
      <c r="I705" s="846"/>
      <c r="J705" s="846">
        <v>1</v>
      </c>
      <c r="K705" s="846"/>
      <c r="L705" s="865" t="s">
        <v>10995</v>
      </c>
      <c r="M705" s="865" t="s">
        <v>5483</v>
      </c>
      <c r="N705" s="865" t="s">
        <v>10991</v>
      </c>
      <c r="O705" s="865">
        <v>1</v>
      </c>
      <c r="P705" s="865"/>
    </row>
    <row r="706" spans="1:16" ht="25.5">
      <c r="A706" s="876">
        <v>134</v>
      </c>
      <c r="B706" s="887" t="s">
        <v>9961</v>
      </c>
      <c r="C706" s="865" t="s">
        <v>10988</v>
      </c>
      <c r="D706" s="846" t="s">
        <v>10989</v>
      </c>
      <c r="E706" s="879" t="s">
        <v>10990</v>
      </c>
      <c r="F706" s="846" t="s">
        <v>10991</v>
      </c>
      <c r="G706" s="846">
        <v>39</v>
      </c>
      <c r="H706" s="846"/>
      <c r="I706" s="846"/>
      <c r="J706" s="846"/>
      <c r="K706" s="846">
        <v>1</v>
      </c>
      <c r="L706" s="865" t="s">
        <v>10996</v>
      </c>
      <c r="M706" s="865" t="s">
        <v>1165</v>
      </c>
      <c r="N706" s="865" t="s">
        <v>10991</v>
      </c>
      <c r="O706" s="865">
        <v>1</v>
      </c>
      <c r="P706" s="865"/>
    </row>
    <row r="707" spans="1:16" ht="25.5">
      <c r="A707" s="876">
        <v>135</v>
      </c>
      <c r="B707" s="887" t="s">
        <v>9961</v>
      </c>
      <c r="C707" s="865" t="s">
        <v>10988</v>
      </c>
      <c r="D707" s="846" t="s">
        <v>10989</v>
      </c>
      <c r="E707" s="879" t="s">
        <v>10990</v>
      </c>
      <c r="F707" s="846" t="s">
        <v>10991</v>
      </c>
      <c r="G707" s="846">
        <v>39</v>
      </c>
      <c r="H707" s="846"/>
      <c r="I707" s="846"/>
      <c r="J707" s="846"/>
      <c r="K707" s="846">
        <v>1</v>
      </c>
      <c r="L707" s="865" t="s">
        <v>10997</v>
      </c>
      <c r="M707" s="865" t="s">
        <v>1169</v>
      </c>
      <c r="N707" s="865" t="s">
        <v>10991</v>
      </c>
      <c r="O707" s="865"/>
      <c r="P707" s="865">
        <v>1</v>
      </c>
    </row>
    <row r="708" spans="1:16" ht="25.5">
      <c r="A708" s="876">
        <v>136</v>
      </c>
      <c r="B708" s="887" t="s">
        <v>9961</v>
      </c>
      <c r="C708" s="865" t="s">
        <v>10988</v>
      </c>
      <c r="D708" s="846" t="s">
        <v>10989</v>
      </c>
      <c r="E708" s="879" t="s">
        <v>10990</v>
      </c>
      <c r="F708" s="846" t="s">
        <v>10991</v>
      </c>
      <c r="G708" s="846">
        <v>39</v>
      </c>
      <c r="H708" s="846"/>
      <c r="I708" s="846"/>
      <c r="J708" s="846"/>
      <c r="K708" s="846">
        <v>1</v>
      </c>
      <c r="L708" s="865" t="s">
        <v>10998</v>
      </c>
      <c r="M708" s="865" t="s">
        <v>6776</v>
      </c>
      <c r="N708" s="865" t="s">
        <v>10991</v>
      </c>
      <c r="O708" s="865"/>
      <c r="P708" s="865">
        <v>1</v>
      </c>
    </row>
    <row r="709" spans="1:16" ht="25.5">
      <c r="A709" s="876">
        <v>137</v>
      </c>
      <c r="B709" s="887" t="s">
        <v>9961</v>
      </c>
      <c r="C709" s="865" t="s">
        <v>10988</v>
      </c>
      <c r="D709" s="846" t="s">
        <v>10989</v>
      </c>
      <c r="E709" s="879" t="s">
        <v>10990</v>
      </c>
      <c r="F709" s="846" t="s">
        <v>10991</v>
      </c>
      <c r="G709" s="846">
        <v>39</v>
      </c>
      <c r="H709" s="846"/>
      <c r="I709" s="846"/>
      <c r="J709" s="846"/>
      <c r="K709" s="846">
        <v>1</v>
      </c>
      <c r="L709" s="865" t="s">
        <v>10999</v>
      </c>
      <c r="M709" s="865" t="s">
        <v>6177</v>
      </c>
      <c r="N709" s="865" t="s">
        <v>10991</v>
      </c>
      <c r="O709" s="865"/>
      <c r="P709" s="865">
        <v>1</v>
      </c>
    </row>
    <row r="710" spans="1:16" ht="25.5">
      <c r="A710" s="876">
        <v>138</v>
      </c>
      <c r="B710" s="887" t="s">
        <v>9961</v>
      </c>
      <c r="C710" s="865" t="s">
        <v>10988</v>
      </c>
      <c r="D710" s="846" t="s">
        <v>10989</v>
      </c>
      <c r="E710" s="879" t="s">
        <v>10990</v>
      </c>
      <c r="F710" s="846" t="s">
        <v>10991</v>
      </c>
      <c r="G710" s="846">
        <v>39</v>
      </c>
      <c r="H710" s="846"/>
      <c r="I710" s="846"/>
      <c r="J710" s="846"/>
      <c r="K710" s="846">
        <v>1</v>
      </c>
      <c r="L710" s="865" t="s">
        <v>6183</v>
      </c>
      <c r="M710" s="865" t="s">
        <v>8559</v>
      </c>
      <c r="N710" s="865" t="s">
        <v>10991</v>
      </c>
      <c r="O710" s="865"/>
      <c r="P710" s="865">
        <v>1</v>
      </c>
    </row>
    <row r="711" spans="1:16" ht="38.25">
      <c r="A711" s="876">
        <v>139</v>
      </c>
      <c r="B711" s="887" t="s">
        <v>9961</v>
      </c>
      <c r="C711" s="865" t="s">
        <v>11000</v>
      </c>
      <c r="D711" s="846" t="s">
        <v>10088</v>
      </c>
      <c r="E711" s="879" t="s">
        <v>11001</v>
      </c>
      <c r="F711" s="846" t="s">
        <v>1640</v>
      </c>
      <c r="G711" s="846" t="s">
        <v>11002</v>
      </c>
      <c r="H711" s="846" t="s">
        <v>11003</v>
      </c>
      <c r="I711" s="846">
        <v>1</v>
      </c>
      <c r="J711" s="846"/>
      <c r="K711" s="846"/>
      <c r="L711" s="865" t="s">
        <v>11004</v>
      </c>
      <c r="M711" s="846" t="s">
        <v>1169</v>
      </c>
      <c r="N711" s="846" t="s">
        <v>1640</v>
      </c>
      <c r="O711" s="865">
        <v>1</v>
      </c>
      <c r="P711" s="865"/>
    </row>
    <row r="712" spans="1:16" ht="38.25">
      <c r="A712" s="876">
        <v>140</v>
      </c>
      <c r="B712" s="887" t="s">
        <v>9961</v>
      </c>
      <c r="C712" s="865" t="s">
        <v>11000</v>
      </c>
      <c r="D712" s="846" t="s">
        <v>10088</v>
      </c>
      <c r="E712" s="879" t="s">
        <v>11001</v>
      </c>
      <c r="F712" s="846" t="s">
        <v>1640</v>
      </c>
      <c r="G712" s="846" t="s">
        <v>11002</v>
      </c>
      <c r="H712" s="846" t="s">
        <v>11003</v>
      </c>
      <c r="I712" s="846"/>
      <c r="J712" s="846"/>
      <c r="K712" s="846">
        <v>1</v>
      </c>
      <c r="L712" s="865" t="s">
        <v>11005</v>
      </c>
      <c r="M712" s="865" t="s">
        <v>6365</v>
      </c>
      <c r="N712" s="865" t="s">
        <v>1640</v>
      </c>
      <c r="O712" s="865">
        <v>1</v>
      </c>
      <c r="P712" s="865"/>
    </row>
    <row r="713" spans="1:16" ht="38.25">
      <c r="A713" s="876">
        <v>141</v>
      </c>
      <c r="B713" s="887" t="s">
        <v>9961</v>
      </c>
      <c r="C713" s="865" t="s">
        <v>11000</v>
      </c>
      <c r="D713" s="846" t="s">
        <v>10088</v>
      </c>
      <c r="E713" s="879" t="s">
        <v>11001</v>
      </c>
      <c r="F713" s="846" t="s">
        <v>1640</v>
      </c>
      <c r="G713" s="846" t="s">
        <v>11002</v>
      </c>
      <c r="H713" s="846" t="s">
        <v>11003</v>
      </c>
      <c r="I713" s="846"/>
      <c r="J713" s="846"/>
      <c r="K713" s="846">
        <v>1</v>
      </c>
      <c r="L713" s="865" t="s">
        <v>9973</v>
      </c>
      <c r="M713" s="865" t="s">
        <v>6177</v>
      </c>
      <c r="N713" s="865" t="s">
        <v>1640</v>
      </c>
      <c r="O713" s="865">
        <v>1</v>
      </c>
      <c r="P713" s="865"/>
    </row>
    <row r="714" spans="1:16" ht="38.25">
      <c r="A714" s="876">
        <v>142</v>
      </c>
      <c r="B714" s="887" t="s">
        <v>9961</v>
      </c>
      <c r="C714" s="865" t="s">
        <v>11000</v>
      </c>
      <c r="D714" s="846" t="s">
        <v>10088</v>
      </c>
      <c r="E714" s="879" t="s">
        <v>11001</v>
      </c>
      <c r="F714" s="846" t="s">
        <v>1640</v>
      </c>
      <c r="G714" s="846" t="s">
        <v>11002</v>
      </c>
      <c r="H714" s="846" t="s">
        <v>11003</v>
      </c>
      <c r="I714" s="846"/>
      <c r="J714" s="846"/>
      <c r="K714" s="846">
        <v>1</v>
      </c>
      <c r="L714" s="865" t="s">
        <v>11006</v>
      </c>
      <c r="M714" s="865" t="s">
        <v>6365</v>
      </c>
      <c r="N714" s="865" t="s">
        <v>1640</v>
      </c>
      <c r="O714" s="865"/>
      <c r="P714" s="865">
        <v>1</v>
      </c>
    </row>
    <row r="715" spans="1:16" ht="38.25">
      <c r="A715" s="876">
        <v>143</v>
      </c>
      <c r="B715" s="887" t="s">
        <v>9961</v>
      </c>
      <c r="C715" s="865" t="s">
        <v>11000</v>
      </c>
      <c r="D715" s="846" t="s">
        <v>10088</v>
      </c>
      <c r="E715" s="879" t="s">
        <v>11001</v>
      </c>
      <c r="F715" s="846" t="s">
        <v>1640</v>
      </c>
      <c r="G715" s="846" t="s">
        <v>11002</v>
      </c>
      <c r="H715" s="846" t="s">
        <v>11003</v>
      </c>
      <c r="I715" s="846"/>
      <c r="J715" s="846"/>
      <c r="K715" s="846">
        <v>1</v>
      </c>
      <c r="L715" s="865" t="s">
        <v>11007</v>
      </c>
      <c r="M715" s="865" t="s">
        <v>6603</v>
      </c>
      <c r="N715" s="865" t="s">
        <v>1640</v>
      </c>
      <c r="O715" s="865"/>
      <c r="P715" s="865">
        <v>1</v>
      </c>
    </row>
    <row r="716" spans="1:16" ht="38.25">
      <c r="A716" s="876">
        <v>144</v>
      </c>
      <c r="B716" s="887" t="s">
        <v>9961</v>
      </c>
      <c r="C716" s="865" t="s">
        <v>11000</v>
      </c>
      <c r="D716" s="846" t="s">
        <v>10088</v>
      </c>
      <c r="E716" s="879" t="s">
        <v>11001</v>
      </c>
      <c r="F716" s="846" t="s">
        <v>1640</v>
      </c>
      <c r="G716" s="846" t="s">
        <v>11002</v>
      </c>
      <c r="H716" s="846" t="s">
        <v>11003</v>
      </c>
      <c r="I716" s="846"/>
      <c r="J716" s="846"/>
      <c r="K716" s="846">
        <v>1</v>
      </c>
      <c r="L716" s="865" t="s">
        <v>11008</v>
      </c>
      <c r="M716" s="865" t="s">
        <v>6175</v>
      </c>
      <c r="N716" s="865" t="s">
        <v>1640</v>
      </c>
      <c r="O716" s="865"/>
      <c r="P716" s="865">
        <v>1</v>
      </c>
    </row>
    <row r="717" spans="1:16" ht="38.25">
      <c r="A717" s="876">
        <v>145</v>
      </c>
      <c r="B717" s="887" t="s">
        <v>9961</v>
      </c>
      <c r="C717" s="865" t="s">
        <v>11000</v>
      </c>
      <c r="D717" s="846" t="s">
        <v>10088</v>
      </c>
      <c r="E717" s="879" t="s">
        <v>11001</v>
      </c>
      <c r="F717" s="846" t="s">
        <v>1640</v>
      </c>
      <c r="G717" s="846" t="s">
        <v>11002</v>
      </c>
      <c r="H717" s="846" t="s">
        <v>11003</v>
      </c>
      <c r="I717" s="846"/>
      <c r="J717" s="846"/>
      <c r="K717" s="846">
        <v>1</v>
      </c>
      <c r="L717" s="865" t="s">
        <v>11009</v>
      </c>
      <c r="M717" s="865" t="s">
        <v>11010</v>
      </c>
      <c r="N717" s="865" t="s">
        <v>1640</v>
      </c>
      <c r="O717" s="865"/>
      <c r="P717" s="865">
        <v>1</v>
      </c>
    </row>
    <row r="718" spans="1:16" ht="25.5">
      <c r="A718" s="876">
        <v>146</v>
      </c>
      <c r="B718" s="887" t="s">
        <v>9961</v>
      </c>
      <c r="C718" s="865" t="s">
        <v>11011</v>
      </c>
      <c r="D718" s="846" t="s">
        <v>11012</v>
      </c>
      <c r="E718" s="879" t="s">
        <v>11013</v>
      </c>
      <c r="F718" s="846" t="s">
        <v>4381</v>
      </c>
      <c r="G718" s="846" t="s">
        <v>11014</v>
      </c>
      <c r="H718" s="846" t="s">
        <v>11015</v>
      </c>
      <c r="I718" s="846">
        <v>1</v>
      </c>
      <c r="J718" s="846"/>
      <c r="K718" s="846"/>
      <c r="L718" s="865" t="s">
        <v>11016</v>
      </c>
      <c r="M718" s="846"/>
      <c r="N718" s="846" t="s">
        <v>4381</v>
      </c>
      <c r="O718" s="865">
        <v>1</v>
      </c>
      <c r="P718" s="865"/>
    </row>
    <row r="719" spans="1:16" ht="25.5">
      <c r="A719" s="876">
        <v>147</v>
      </c>
      <c r="B719" s="887" t="s">
        <v>9961</v>
      </c>
      <c r="C719" s="865" t="s">
        <v>11011</v>
      </c>
      <c r="D719" s="846" t="s">
        <v>11012</v>
      </c>
      <c r="E719" s="879" t="s">
        <v>11013</v>
      </c>
      <c r="F719" s="846" t="s">
        <v>4381</v>
      </c>
      <c r="G719" s="846" t="s">
        <v>11014</v>
      </c>
      <c r="H719" s="846" t="s">
        <v>11015</v>
      </c>
      <c r="I719" s="846">
        <v>1</v>
      </c>
      <c r="J719" s="846"/>
      <c r="K719" s="846"/>
      <c r="L719" s="865" t="s">
        <v>11017</v>
      </c>
      <c r="M719" s="846"/>
      <c r="N719" s="846" t="s">
        <v>4381</v>
      </c>
      <c r="O719" s="865">
        <v>1</v>
      </c>
      <c r="P719" s="865"/>
    </row>
    <row r="720" spans="1:16" ht="25.5">
      <c r="A720" s="876">
        <v>148</v>
      </c>
      <c r="B720" s="887" t="s">
        <v>9961</v>
      </c>
      <c r="C720" s="865" t="s">
        <v>11011</v>
      </c>
      <c r="D720" s="846" t="s">
        <v>11012</v>
      </c>
      <c r="E720" s="879" t="s">
        <v>11013</v>
      </c>
      <c r="F720" s="846" t="s">
        <v>4381</v>
      </c>
      <c r="G720" s="846" t="s">
        <v>11014</v>
      </c>
      <c r="H720" s="846" t="s">
        <v>11015</v>
      </c>
      <c r="I720" s="846">
        <v>1</v>
      </c>
      <c r="J720" s="846"/>
      <c r="K720" s="846"/>
      <c r="L720" s="865" t="s">
        <v>11018</v>
      </c>
      <c r="M720" s="846"/>
      <c r="N720" s="846" t="s">
        <v>4381</v>
      </c>
      <c r="O720" s="865">
        <v>1</v>
      </c>
      <c r="P720" s="865"/>
    </row>
    <row r="721" spans="1:16" ht="25.5">
      <c r="A721" s="876">
        <v>149</v>
      </c>
      <c r="B721" s="887" t="s">
        <v>9961</v>
      </c>
      <c r="C721" s="865" t="s">
        <v>11011</v>
      </c>
      <c r="D721" s="846" t="s">
        <v>11012</v>
      </c>
      <c r="E721" s="879" t="s">
        <v>11013</v>
      </c>
      <c r="F721" s="846" t="s">
        <v>4381</v>
      </c>
      <c r="G721" s="846" t="s">
        <v>11014</v>
      </c>
      <c r="H721" s="846" t="s">
        <v>11015</v>
      </c>
      <c r="I721" s="846">
        <v>1</v>
      </c>
      <c r="J721" s="846"/>
      <c r="K721" s="846"/>
      <c r="L721" s="865" t="s">
        <v>11019</v>
      </c>
      <c r="M721" s="846"/>
      <c r="N721" s="846" t="s">
        <v>4381</v>
      </c>
      <c r="O721" s="865">
        <v>1</v>
      </c>
      <c r="P721" s="865"/>
    </row>
    <row r="722" spans="1:16" ht="25.5">
      <c r="A722" s="876">
        <v>150</v>
      </c>
      <c r="B722" s="887" t="s">
        <v>9961</v>
      </c>
      <c r="C722" s="865" t="s">
        <v>11011</v>
      </c>
      <c r="D722" s="846" t="s">
        <v>11012</v>
      </c>
      <c r="E722" s="879" t="s">
        <v>11013</v>
      </c>
      <c r="F722" s="846" t="s">
        <v>4381</v>
      </c>
      <c r="G722" s="846" t="s">
        <v>11014</v>
      </c>
      <c r="H722" s="846" t="s">
        <v>11015</v>
      </c>
      <c r="I722" s="846">
        <v>1</v>
      </c>
      <c r="J722" s="846"/>
      <c r="K722" s="846"/>
      <c r="L722" s="865" t="s">
        <v>11020</v>
      </c>
      <c r="M722" s="846"/>
      <c r="N722" s="846" t="s">
        <v>4381</v>
      </c>
      <c r="O722" s="865"/>
      <c r="P722" s="865">
        <v>1</v>
      </c>
    </row>
    <row r="723" spans="1:16" ht="25.5">
      <c r="A723" s="876">
        <v>151</v>
      </c>
      <c r="B723" s="887" t="s">
        <v>9961</v>
      </c>
      <c r="C723" s="865" t="s">
        <v>11011</v>
      </c>
      <c r="D723" s="846" t="s">
        <v>11012</v>
      </c>
      <c r="E723" s="879" t="s">
        <v>11013</v>
      </c>
      <c r="F723" s="846" t="s">
        <v>4381</v>
      </c>
      <c r="G723" s="846" t="s">
        <v>11014</v>
      </c>
      <c r="H723" s="846" t="s">
        <v>11015</v>
      </c>
      <c r="I723" s="846"/>
      <c r="J723" s="846">
        <v>1</v>
      </c>
      <c r="K723" s="846"/>
      <c r="L723" s="865" t="s">
        <v>11021</v>
      </c>
      <c r="M723" s="876"/>
      <c r="N723" s="846" t="s">
        <v>4381</v>
      </c>
      <c r="O723" s="865"/>
      <c r="P723" s="865">
        <v>1</v>
      </c>
    </row>
    <row r="724" spans="1:16" ht="25.5">
      <c r="A724" s="876">
        <v>152</v>
      </c>
      <c r="B724" s="887" t="s">
        <v>9961</v>
      </c>
      <c r="C724" s="865" t="s">
        <v>11011</v>
      </c>
      <c r="D724" s="846" t="s">
        <v>11012</v>
      </c>
      <c r="E724" s="879" t="s">
        <v>11013</v>
      </c>
      <c r="F724" s="846" t="s">
        <v>4381</v>
      </c>
      <c r="G724" s="846" t="s">
        <v>11014</v>
      </c>
      <c r="H724" s="846" t="s">
        <v>11015</v>
      </c>
      <c r="I724" s="846"/>
      <c r="J724" s="846"/>
      <c r="K724" s="846">
        <v>1</v>
      </c>
      <c r="L724" s="865" t="s">
        <v>11022</v>
      </c>
      <c r="M724" s="865"/>
      <c r="N724" s="846" t="s">
        <v>4381</v>
      </c>
      <c r="O724" s="865">
        <v>1</v>
      </c>
      <c r="P724" s="865"/>
    </row>
    <row r="725" spans="1:16" ht="25.5">
      <c r="A725" s="876">
        <v>153</v>
      </c>
      <c r="B725" s="887" t="s">
        <v>9961</v>
      </c>
      <c r="C725" s="865" t="s">
        <v>11011</v>
      </c>
      <c r="D725" s="846" t="s">
        <v>11012</v>
      </c>
      <c r="E725" s="879" t="s">
        <v>11013</v>
      </c>
      <c r="F725" s="846" t="s">
        <v>4381</v>
      </c>
      <c r="G725" s="846" t="s">
        <v>11014</v>
      </c>
      <c r="H725" s="846" t="s">
        <v>11015</v>
      </c>
      <c r="I725" s="846"/>
      <c r="J725" s="846"/>
      <c r="K725" s="846">
        <v>1</v>
      </c>
      <c r="L725" s="865" t="s">
        <v>11023</v>
      </c>
      <c r="M725" s="865"/>
      <c r="N725" s="846" t="s">
        <v>4381</v>
      </c>
      <c r="O725" s="865">
        <v>1</v>
      </c>
      <c r="P725" s="865"/>
    </row>
    <row r="726" spans="1:16" ht="25.5">
      <c r="A726" s="876">
        <v>154</v>
      </c>
      <c r="B726" s="887" t="s">
        <v>9961</v>
      </c>
      <c r="C726" s="865" t="s">
        <v>11011</v>
      </c>
      <c r="D726" s="846" t="s">
        <v>11012</v>
      </c>
      <c r="E726" s="879" t="s">
        <v>11013</v>
      </c>
      <c r="F726" s="846" t="s">
        <v>4381</v>
      </c>
      <c r="G726" s="846" t="s">
        <v>11014</v>
      </c>
      <c r="H726" s="846" t="s">
        <v>11015</v>
      </c>
      <c r="I726" s="846"/>
      <c r="J726" s="846"/>
      <c r="K726" s="846">
        <v>1</v>
      </c>
      <c r="L726" s="865" t="s">
        <v>11024</v>
      </c>
      <c r="M726" s="865"/>
      <c r="N726" s="865" t="s">
        <v>4381</v>
      </c>
      <c r="O726" s="865">
        <v>1</v>
      </c>
      <c r="P726" s="865"/>
    </row>
    <row r="727" spans="1:16" ht="25.5">
      <c r="A727" s="876">
        <v>155</v>
      </c>
      <c r="B727" s="887" t="s">
        <v>9961</v>
      </c>
      <c r="C727" s="865" t="s">
        <v>11011</v>
      </c>
      <c r="D727" s="846" t="s">
        <v>11012</v>
      </c>
      <c r="E727" s="879" t="s">
        <v>11013</v>
      </c>
      <c r="F727" s="846" t="s">
        <v>4381</v>
      </c>
      <c r="G727" s="846" t="s">
        <v>11014</v>
      </c>
      <c r="H727" s="846" t="s">
        <v>11015</v>
      </c>
      <c r="I727" s="846"/>
      <c r="J727" s="846"/>
      <c r="K727" s="846">
        <v>1</v>
      </c>
      <c r="L727" s="865" t="s">
        <v>11025</v>
      </c>
      <c r="M727" s="865"/>
      <c r="N727" s="865"/>
      <c r="O727" s="865"/>
      <c r="P727" s="865">
        <v>1</v>
      </c>
    </row>
    <row r="728" spans="1:16" ht="38.25">
      <c r="A728" s="876">
        <v>156</v>
      </c>
      <c r="B728" s="887" t="s">
        <v>9961</v>
      </c>
      <c r="C728" s="865" t="s">
        <v>11026</v>
      </c>
      <c r="D728" s="846" t="s">
        <v>11027</v>
      </c>
      <c r="E728" s="879" t="s">
        <v>11028</v>
      </c>
      <c r="F728" s="846" t="s">
        <v>1751</v>
      </c>
      <c r="G728" s="846"/>
      <c r="H728" s="846" t="s">
        <v>11029</v>
      </c>
      <c r="I728" s="846">
        <v>1</v>
      </c>
      <c r="J728" s="846"/>
      <c r="K728" s="846"/>
      <c r="L728" s="865" t="s">
        <v>11030</v>
      </c>
      <c r="M728" s="846"/>
      <c r="N728" s="846" t="s">
        <v>1751</v>
      </c>
      <c r="O728" s="865"/>
      <c r="P728" s="865">
        <v>1</v>
      </c>
    </row>
    <row r="729" spans="1:16" ht="25.5">
      <c r="A729" s="876">
        <v>157</v>
      </c>
      <c r="B729" s="887" t="s">
        <v>9961</v>
      </c>
      <c r="C729" s="865" t="s">
        <v>11026</v>
      </c>
      <c r="D729" s="846" t="s">
        <v>11027</v>
      </c>
      <c r="E729" s="879" t="s">
        <v>11028</v>
      </c>
      <c r="F729" s="846" t="s">
        <v>1751</v>
      </c>
      <c r="G729" s="846"/>
      <c r="H729" s="846"/>
      <c r="I729" s="846"/>
      <c r="J729" s="846">
        <v>1</v>
      </c>
      <c r="K729" s="846"/>
      <c r="L729" s="865" t="s">
        <v>11031</v>
      </c>
      <c r="M729" s="865"/>
      <c r="N729" s="846" t="s">
        <v>1751</v>
      </c>
      <c r="O729" s="865">
        <v>1</v>
      </c>
      <c r="P729" s="865"/>
    </row>
    <row r="730" spans="1:16" ht="25.5">
      <c r="A730" s="876">
        <v>158</v>
      </c>
      <c r="B730" s="887" t="s">
        <v>9961</v>
      </c>
      <c r="C730" s="865" t="s">
        <v>11026</v>
      </c>
      <c r="D730" s="846" t="s">
        <v>11027</v>
      </c>
      <c r="E730" s="879" t="s">
        <v>11028</v>
      </c>
      <c r="F730" s="846" t="s">
        <v>1751</v>
      </c>
      <c r="G730" s="846"/>
      <c r="H730" s="846"/>
      <c r="I730" s="846"/>
      <c r="J730" s="846">
        <v>1</v>
      </c>
      <c r="K730" s="846"/>
      <c r="L730" s="865" t="s">
        <v>11032</v>
      </c>
      <c r="M730" s="865"/>
      <c r="N730" s="846" t="s">
        <v>1751</v>
      </c>
      <c r="O730" s="865">
        <v>1</v>
      </c>
      <c r="P730" s="865"/>
    </row>
    <row r="731" spans="1:16" ht="25.5">
      <c r="A731" s="876">
        <v>159</v>
      </c>
      <c r="B731" s="887" t="s">
        <v>9961</v>
      </c>
      <c r="C731" s="865" t="s">
        <v>11026</v>
      </c>
      <c r="D731" s="846" t="s">
        <v>11027</v>
      </c>
      <c r="E731" s="879" t="s">
        <v>11028</v>
      </c>
      <c r="F731" s="846" t="s">
        <v>1751</v>
      </c>
      <c r="G731" s="846"/>
      <c r="H731" s="846"/>
      <c r="I731" s="846"/>
      <c r="J731" s="846">
        <v>1</v>
      </c>
      <c r="K731" s="846"/>
      <c r="L731" s="865" t="s">
        <v>11033</v>
      </c>
      <c r="M731" s="865"/>
      <c r="N731" s="846" t="s">
        <v>1751</v>
      </c>
      <c r="O731" s="865">
        <v>1</v>
      </c>
      <c r="P731" s="865"/>
    </row>
    <row r="732" spans="1:16" ht="25.5">
      <c r="A732" s="876">
        <v>160</v>
      </c>
      <c r="B732" s="887" t="s">
        <v>9961</v>
      </c>
      <c r="C732" s="865" t="s">
        <v>11026</v>
      </c>
      <c r="D732" s="846" t="s">
        <v>11027</v>
      </c>
      <c r="E732" s="879" t="s">
        <v>11028</v>
      </c>
      <c r="F732" s="846" t="s">
        <v>1751</v>
      </c>
      <c r="G732" s="846"/>
      <c r="H732" s="846"/>
      <c r="I732" s="846"/>
      <c r="J732" s="846"/>
      <c r="K732" s="846">
        <v>1</v>
      </c>
      <c r="L732" s="865" t="s">
        <v>11034</v>
      </c>
      <c r="M732" s="865"/>
      <c r="N732" s="846" t="s">
        <v>1751</v>
      </c>
      <c r="O732" s="865">
        <v>1</v>
      </c>
      <c r="P732" s="865"/>
    </row>
    <row r="733" spans="1:16" ht="25.5">
      <c r="A733" s="876">
        <v>161</v>
      </c>
      <c r="B733" s="887" t="s">
        <v>9961</v>
      </c>
      <c r="C733" s="865" t="s">
        <v>11026</v>
      </c>
      <c r="D733" s="846" t="s">
        <v>11027</v>
      </c>
      <c r="E733" s="879" t="s">
        <v>11028</v>
      </c>
      <c r="F733" s="846" t="s">
        <v>1751</v>
      </c>
      <c r="G733" s="846"/>
      <c r="H733" s="846"/>
      <c r="I733" s="846"/>
      <c r="J733" s="846"/>
      <c r="K733" s="846">
        <v>1</v>
      </c>
      <c r="L733" s="865" t="s">
        <v>11035</v>
      </c>
      <c r="M733" s="865"/>
      <c r="N733" s="846" t="s">
        <v>1751</v>
      </c>
      <c r="O733" s="865">
        <v>1</v>
      </c>
      <c r="P733" s="865"/>
    </row>
    <row r="734" spans="1:16" ht="25.5">
      <c r="A734" s="876">
        <v>162</v>
      </c>
      <c r="B734" s="887" t="s">
        <v>9961</v>
      </c>
      <c r="C734" s="865" t="s">
        <v>11026</v>
      </c>
      <c r="D734" s="846" t="s">
        <v>11027</v>
      </c>
      <c r="E734" s="879" t="s">
        <v>11028</v>
      </c>
      <c r="F734" s="846" t="s">
        <v>1751</v>
      </c>
      <c r="G734" s="846"/>
      <c r="H734" s="846"/>
      <c r="I734" s="846"/>
      <c r="J734" s="846"/>
      <c r="K734" s="846">
        <v>1</v>
      </c>
      <c r="L734" s="865" t="s">
        <v>11036</v>
      </c>
      <c r="M734" s="865"/>
      <c r="N734" s="846" t="s">
        <v>1751</v>
      </c>
      <c r="O734" s="865">
        <v>1</v>
      </c>
      <c r="P734" s="865"/>
    </row>
    <row r="735" spans="1:16" ht="25.5">
      <c r="A735" s="876">
        <v>163</v>
      </c>
      <c r="B735" s="887" t="s">
        <v>9961</v>
      </c>
      <c r="C735" s="865" t="s">
        <v>11026</v>
      </c>
      <c r="D735" s="846" t="s">
        <v>11027</v>
      </c>
      <c r="E735" s="879" t="s">
        <v>11028</v>
      </c>
      <c r="F735" s="846" t="s">
        <v>1751</v>
      </c>
      <c r="G735" s="846"/>
      <c r="H735" s="846"/>
      <c r="I735" s="846"/>
      <c r="J735" s="846"/>
      <c r="K735" s="846">
        <v>1</v>
      </c>
      <c r="L735" s="865" t="s">
        <v>11037</v>
      </c>
      <c r="M735" s="865"/>
      <c r="N735" s="846" t="s">
        <v>1751</v>
      </c>
      <c r="O735" s="865">
        <v>1</v>
      </c>
      <c r="P735" s="865"/>
    </row>
    <row r="736" spans="1:16" ht="25.5">
      <c r="A736" s="876">
        <v>164</v>
      </c>
      <c r="B736" s="887" t="s">
        <v>9961</v>
      </c>
      <c r="C736" s="865" t="s">
        <v>11026</v>
      </c>
      <c r="D736" s="846" t="s">
        <v>11027</v>
      </c>
      <c r="E736" s="879" t="s">
        <v>11028</v>
      </c>
      <c r="F736" s="846" t="s">
        <v>1751</v>
      </c>
      <c r="G736" s="846"/>
      <c r="H736" s="846"/>
      <c r="I736" s="846"/>
      <c r="J736" s="846"/>
      <c r="K736" s="846">
        <v>1</v>
      </c>
      <c r="L736" s="865" t="s">
        <v>11038</v>
      </c>
      <c r="M736" s="865"/>
      <c r="N736" s="865" t="s">
        <v>1751</v>
      </c>
      <c r="O736" s="865"/>
      <c r="P736" s="865">
        <v>1</v>
      </c>
    </row>
    <row r="737" spans="1:16" ht="25.5">
      <c r="A737" s="876">
        <v>165</v>
      </c>
      <c r="B737" s="887" t="s">
        <v>9961</v>
      </c>
      <c r="C737" s="865" t="s">
        <v>11026</v>
      </c>
      <c r="D737" s="846" t="s">
        <v>11027</v>
      </c>
      <c r="E737" s="879" t="s">
        <v>11028</v>
      </c>
      <c r="F737" s="846" t="s">
        <v>1751</v>
      </c>
      <c r="G737" s="846"/>
      <c r="H737" s="846"/>
      <c r="I737" s="846"/>
      <c r="J737" s="846"/>
      <c r="K737" s="846">
        <v>1</v>
      </c>
      <c r="L737" s="865" t="s">
        <v>11039</v>
      </c>
      <c r="M737" s="865"/>
      <c r="N737" s="865" t="s">
        <v>1751</v>
      </c>
      <c r="O737" s="865"/>
      <c r="P737" s="865">
        <v>1</v>
      </c>
    </row>
    <row r="738" spans="1:16" ht="25.5">
      <c r="A738" s="876">
        <v>166</v>
      </c>
      <c r="B738" s="887" t="s">
        <v>9961</v>
      </c>
      <c r="C738" s="865" t="s">
        <v>11040</v>
      </c>
      <c r="D738" s="846" t="s">
        <v>11041</v>
      </c>
      <c r="E738" s="879" t="s">
        <v>11042</v>
      </c>
      <c r="F738" s="846" t="s">
        <v>1611</v>
      </c>
      <c r="G738" s="846">
        <v>30</v>
      </c>
      <c r="H738" s="846">
        <v>5</v>
      </c>
      <c r="I738" s="846">
        <v>1</v>
      </c>
      <c r="J738" s="846"/>
      <c r="K738" s="846"/>
      <c r="L738" s="865" t="s">
        <v>9036</v>
      </c>
      <c r="M738" s="846" t="s">
        <v>5144</v>
      </c>
      <c r="N738" s="846" t="s">
        <v>1611</v>
      </c>
      <c r="O738" s="865">
        <v>1</v>
      </c>
      <c r="P738" s="865"/>
    </row>
    <row r="739" spans="1:16" ht="25.5">
      <c r="A739" s="876">
        <v>167</v>
      </c>
      <c r="B739" s="887" t="s">
        <v>9961</v>
      </c>
      <c r="C739" s="865" t="s">
        <v>11040</v>
      </c>
      <c r="D739" s="846" t="s">
        <v>11041</v>
      </c>
      <c r="E739" s="879" t="s">
        <v>11042</v>
      </c>
      <c r="F739" s="846" t="s">
        <v>1611</v>
      </c>
      <c r="G739" s="846">
        <v>30</v>
      </c>
      <c r="H739" s="846">
        <v>5</v>
      </c>
      <c r="I739" s="846"/>
      <c r="J739" s="846"/>
      <c r="K739" s="846">
        <v>1</v>
      </c>
      <c r="L739" s="865" t="s">
        <v>4041</v>
      </c>
      <c r="M739" s="865" t="s">
        <v>5189</v>
      </c>
      <c r="N739" s="865" t="s">
        <v>1611</v>
      </c>
      <c r="O739" s="865">
        <v>1</v>
      </c>
      <c r="P739" s="865"/>
    </row>
    <row r="740" spans="1:16" ht="25.5">
      <c r="A740" s="876">
        <v>168</v>
      </c>
      <c r="B740" s="887" t="s">
        <v>9961</v>
      </c>
      <c r="C740" s="865" t="s">
        <v>11040</v>
      </c>
      <c r="D740" s="846" t="s">
        <v>11041</v>
      </c>
      <c r="E740" s="879" t="s">
        <v>11042</v>
      </c>
      <c r="F740" s="846" t="s">
        <v>1611</v>
      </c>
      <c r="G740" s="846">
        <v>30</v>
      </c>
      <c r="H740" s="846">
        <v>5</v>
      </c>
      <c r="I740" s="846"/>
      <c r="J740" s="846"/>
      <c r="K740" s="846">
        <v>1</v>
      </c>
      <c r="L740" s="865" t="s">
        <v>2658</v>
      </c>
      <c r="M740" s="865" t="s">
        <v>11043</v>
      </c>
      <c r="N740" s="865" t="s">
        <v>1611</v>
      </c>
      <c r="O740" s="865">
        <v>1</v>
      </c>
      <c r="P740" s="865"/>
    </row>
    <row r="741" spans="1:16" ht="89.25">
      <c r="A741" s="876">
        <v>169</v>
      </c>
      <c r="B741" s="877" t="s">
        <v>9974</v>
      </c>
      <c r="C741" s="865" t="s">
        <v>11044</v>
      </c>
      <c r="D741" s="865" t="s">
        <v>11045</v>
      </c>
      <c r="E741" s="865" t="s">
        <v>11046</v>
      </c>
      <c r="F741" s="865" t="s">
        <v>11047</v>
      </c>
      <c r="G741" s="865" t="s">
        <v>11048</v>
      </c>
      <c r="H741" s="865" t="s">
        <v>11049</v>
      </c>
      <c r="I741" s="865"/>
      <c r="J741" s="865">
        <v>1</v>
      </c>
      <c r="K741" s="865"/>
      <c r="L741" s="865" t="s">
        <v>11050</v>
      </c>
      <c r="M741" s="865" t="s">
        <v>1546</v>
      </c>
      <c r="N741" s="865" t="s">
        <v>11051</v>
      </c>
      <c r="O741" s="865"/>
      <c r="P741" s="865">
        <v>6</v>
      </c>
    </row>
    <row r="742" spans="1:16" ht="38.25">
      <c r="A742" s="876">
        <v>170</v>
      </c>
      <c r="B742" s="877" t="s">
        <v>9980</v>
      </c>
      <c r="C742" s="865" t="s">
        <v>11052</v>
      </c>
      <c r="D742" s="865" t="s">
        <v>10802</v>
      </c>
      <c r="E742" s="865" t="s">
        <v>11053</v>
      </c>
      <c r="F742" s="865" t="s">
        <v>11054</v>
      </c>
      <c r="G742" s="865" t="s">
        <v>11055</v>
      </c>
      <c r="H742" s="865"/>
      <c r="I742" s="865"/>
      <c r="J742" s="865">
        <v>1</v>
      </c>
      <c r="K742" s="865"/>
      <c r="L742" s="865" t="s">
        <v>11056</v>
      </c>
      <c r="M742" s="865" t="s">
        <v>11057</v>
      </c>
      <c r="N742" s="865" t="s">
        <v>1611</v>
      </c>
      <c r="O742" s="865"/>
      <c r="P742" s="865">
        <v>1</v>
      </c>
    </row>
    <row r="743" spans="1:16" ht="38.25">
      <c r="A743" s="876">
        <v>171</v>
      </c>
      <c r="B743" s="877" t="s">
        <v>9980</v>
      </c>
      <c r="C743" s="865" t="s">
        <v>11052</v>
      </c>
      <c r="D743" s="865" t="s">
        <v>10802</v>
      </c>
      <c r="E743" s="865" t="s">
        <v>11053</v>
      </c>
      <c r="F743" s="865" t="s">
        <v>11054</v>
      </c>
      <c r="G743" s="865" t="s">
        <v>11055</v>
      </c>
      <c r="H743" s="865"/>
      <c r="I743" s="865"/>
      <c r="J743" s="865">
        <v>1</v>
      </c>
      <c r="K743" s="865"/>
      <c r="L743" s="865" t="s">
        <v>9987</v>
      </c>
      <c r="M743" s="865" t="s">
        <v>11058</v>
      </c>
      <c r="N743" s="865" t="s">
        <v>1611</v>
      </c>
      <c r="O743" s="865"/>
      <c r="P743" s="865">
        <v>1</v>
      </c>
    </row>
    <row r="744" spans="1:16" ht="38.25">
      <c r="A744" s="876">
        <v>172</v>
      </c>
      <c r="B744" s="877" t="s">
        <v>9980</v>
      </c>
      <c r="C744" s="865" t="s">
        <v>11052</v>
      </c>
      <c r="D744" s="865" t="s">
        <v>10802</v>
      </c>
      <c r="E744" s="865" t="s">
        <v>11053</v>
      </c>
      <c r="F744" s="865" t="s">
        <v>11054</v>
      </c>
      <c r="G744" s="865" t="s">
        <v>11055</v>
      </c>
      <c r="H744" s="865"/>
      <c r="I744" s="865"/>
      <c r="J744" s="865"/>
      <c r="K744" s="865">
        <v>1</v>
      </c>
      <c r="L744" s="865" t="s">
        <v>9987</v>
      </c>
      <c r="M744" s="865" t="s">
        <v>11057</v>
      </c>
      <c r="N744" s="865" t="s">
        <v>1611</v>
      </c>
      <c r="O744" s="865"/>
      <c r="P744" s="865">
        <v>1</v>
      </c>
    </row>
    <row r="745" spans="1:16" ht="63.75">
      <c r="A745" s="876">
        <v>173</v>
      </c>
      <c r="B745" s="877" t="s">
        <v>9980</v>
      </c>
      <c r="C745" s="865" t="s">
        <v>11052</v>
      </c>
      <c r="D745" s="865" t="s">
        <v>10802</v>
      </c>
      <c r="E745" s="865" t="s">
        <v>11053</v>
      </c>
      <c r="F745" s="865" t="s">
        <v>11054</v>
      </c>
      <c r="G745" s="865" t="s">
        <v>11055</v>
      </c>
      <c r="H745" s="865"/>
      <c r="I745" s="865"/>
      <c r="J745" s="865"/>
      <c r="K745" s="865">
        <v>1</v>
      </c>
      <c r="L745" s="865" t="s">
        <v>11059</v>
      </c>
      <c r="M745" s="865" t="s">
        <v>11060</v>
      </c>
      <c r="N745" s="865" t="s">
        <v>1611</v>
      </c>
      <c r="O745" s="865"/>
      <c r="P745" s="865">
        <v>5</v>
      </c>
    </row>
    <row r="746" spans="1:16" ht="51">
      <c r="A746" s="876">
        <v>174</v>
      </c>
      <c r="B746" s="877" t="s">
        <v>9988</v>
      </c>
      <c r="C746" s="865" t="s">
        <v>11061</v>
      </c>
      <c r="D746" s="865" t="s">
        <v>11062</v>
      </c>
      <c r="E746" s="889" t="s">
        <v>11063</v>
      </c>
      <c r="F746" s="865" t="s">
        <v>11064</v>
      </c>
      <c r="G746" s="865">
        <v>20</v>
      </c>
      <c r="H746" s="865"/>
      <c r="I746" s="865"/>
      <c r="J746" s="865">
        <v>1</v>
      </c>
      <c r="K746" s="865"/>
      <c r="L746" s="865" t="s">
        <v>11065</v>
      </c>
      <c r="M746" s="865" t="s">
        <v>11066</v>
      </c>
      <c r="N746" s="865" t="s">
        <v>11067</v>
      </c>
      <c r="O746" s="865"/>
      <c r="P746" s="865">
        <v>1</v>
      </c>
    </row>
    <row r="747" spans="1:16" ht="25.5">
      <c r="A747" s="876">
        <v>175</v>
      </c>
      <c r="B747" s="877" t="s">
        <v>10036</v>
      </c>
      <c r="C747" s="865" t="s">
        <v>11068</v>
      </c>
      <c r="D747" s="865" t="s">
        <v>11069</v>
      </c>
      <c r="E747" s="865" t="s">
        <v>11070</v>
      </c>
      <c r="F747" s="865" t="s">
        <v>11071</v>
      </c>
      <c r="G747" s="865" t="s">
        <v>11072</v>
      </c>
      <c r="H747" s="865"/>
      <c r="I747" s="865"/>
      <c r="J747" s="865">
        <v>1</v>
      </c>
      <c r="K747" s="865"/>
      <c r="L747" s="865" t="s">
        <v>11073</v>
      </c>
      <c r="M747" s="865" t="s">
        <v>6193</v>
      </c>
      <c r="N747" s="865" t="s">
        <v>1640</v>
      </c>
      <c r="O747" s="865">
        <v>1</v>
      </c>
      <c r="P747" s="865"/>
    </row>
    <row r="748" spans="1:16" ht="51">
      <c r="A748" s="876">
        <v>176</v>
      </c>
      <c r="B748" s="877" t="s">
        <v>10036</v>
      </c>
      <c r="C748" s="865" t="s">
        <v>11074</v>
      </c>
      <c r="D748" s="865" t="s">
        <v>11069</v>
      </c>
      <c r="E748" s="865" t="s">
        <v>11075</v>
      </c>
      <c r="F748" s="865" t="s">
        <v>1751</v>
      </c>
      <c r="G748" s="865" t="s">
        <v>11076</v>
      </c>
      <c r="H748" s="865"/>
      <c r="I748" s="865"/>
      <c r="J748" s="865">
        <v>1</v>
      </c>
      <c r="K748" s="865"/>
      <c r="L748" s="865" t="s">
        <v>11077</v>
      </c>
      <c r="M748" s="865" t="s">
        <v>11078</v>
      </c>
      <c r="N748" s="865" t="s">
        <v>1751</v>
      </c>
      <c r="O748" s="865">
        <v>4</v>
      </c>
      <c r="P748" s="865"/>
    </row>
    <row r="749" spans="1:16" ht="51">
      <c r="A749" s="876">
        <v>177</v>
      </c>
      <c r="B749" s="877" t="s">
        <v>10036</v>
      </c>
      <c r="C749" s="865" t="s">
        <v>11074</v>
      </c>
      <c r="D749" s="865" t="s">
        <v>11069</v>
      </c>
      <c r="E749" s="865" t="s">
        <v>11075</v>
      </c>
      <c r="F749" s="865" t="s">
        <v>1751</v>
      </c>
      <c r="G749" s="865" t="s">
        <v>11076</v>
      </c>
      <c r="H749" s="865"/>
      <c r="I749" s="865"/>
      <c r="J749" s="865"/>
      <c r="K749" s="865">
        <v>1</v>
      </c>
      <c r="L749" s="865" t="s">
        <v>11079</v>
      </c>
      <c r="M749" s="865" t="s">
        <v>8360</v>
      </c>
      <c r="N749" s="865" t="s">
        <v>1751</v>
      </c>
      <c r="O749" s="865">
        <v>1</v>
      </c>
      <c r="P749" s="865"/>
    </row>
    <row r="750" spans="1:16" ht="51">
      <c r="A750" s="876">
        <v>178</v>
      </c>
      <c r="B750" s="877" t="s">
        <v>10036</v>
      </c>
      <c r="C750" s="865" t="s">
        <v>11074</v>
      </c>
      <c r="D750" s="865" t="s">
        <v>11069</v>
      </c>
      <c r="E750" s="865" t="s">
        <v>11075</v>
      </c>
      <c r="F750" s="865" t="s">
        <v>1751</v>
      </c>
      <c r="G750" s="865" t="s">
        <v>11076</v>
      </c>
      <c r="H750" s="865"/>
      <c r="I750" s="865"/>
      <c r="J750" s="865"/>
      <c r="K750" s="865">
        <v>1</v>
      </c>
      <c r="L750" s="865" t="s">
        <v>11080</v>
      </c>
      <c r="M750" s="865" t="s">
        <v>6193</v>
      </c>
      <c r="N750" s="865" t="s">
        <v>1751</v>
      </c>
      <c r="O750" s="865"/>
      <c r="P750" s="865">
        <v>1</v>
      </c>
    </row>
    <row r="751" spans="1:16" ht="63.75">
      <c r="A751" s="876">
        <v>179</v>
      </c>
      <c r="B751" s="877" t="s">
        <v>10036</v>
      </c>
      <c r="C751" s="865" t="s">
        <v>11081</v>
      </c>
      <c r="D751" s="865" t="s">
        <v>9865</v>
      </c>
      <c r="E751" s="865" t="s">
        <v>11082</v>
      </c>
      <c r="F751" s="865" t="s">
        <v>1611</v>
      </c>
      <c r="G751" s="865" t="s">
        <v>11083</v>
      </c>
      <c r="H751" s="865" t="s">
        <v>11084</v>
      </c>
      <c r="I751" s="865"/>
      <c r="J751" s="865"/>
      <c r="K751" s="865">
        <v>1</v>
      </c>
      <c r="L751" s="865" t="s">
        <v>11085</v>
      </c>
      <c r="M751" s="865" t="s">
        <v>6193</v>
      </c>
      <c r="N751" s="865" t="s">
        <v>1611</v>
      </c>
      <c r="O751" s="865"/>
      <c r="P751" s="865">
        <v>4</v>
      </c>
    </row>
    <row r="752" spans="1:16" ht="51">
      <c r="A752" s="876">
        <v>180</v>
      </c>
      <c r="B752" s="877" t="s">
        <v>11086</v>
      </c>
      <c r="C752" s="865" t="s">
        <v>11087</v>
      </c>
      <c r="D752" s="865" t="s">
        <v>11088</v>
      </c>
      <c r="E752" s="865" t="s">
        <v>11089</v>
      </c>
      <c r="F752" s="865" t="s">
        <v>5491</v>
      </c>
      <c r="G752" s="865" t="s">
        <v>11090</v>
      </c>
      <c r="H752" s="865">
        <v>2</v>
      </c>
      <c r="I752" s="865">
        <v>1</v>
      </c>
      <c r="J752" s="865"/>
      <c r="K752" s="865"/>
      <c r="L752" s="865" t="s">
        <v>11091</v>
      </c>
      <c r="M752" s="865" t="s">
        <v>6177</v>
      </c>
      <c r="N752" s="865" t="s">
        <v>362</v>
      </c>
      <c r="O752" s="865">
        <v>1</v>
      </c>
      <c r="P752" s="865"/>
    </row>
    <row r="753" spans="1:16" ht="51">
      <c r="A753" s="876">
        <v>181</v>
      </c>
      <c r="B753" s="877" t="s">
        <v>11086</v>
      </c>
      <c r="C753" s="865" t="s">
        <v>11087</v>
      </c>
      <c r="D753" s="865" t="s">
        <v>11088</v>
      </c>
      <c r="E753" s="865" t="s">
        <v>11089</v>
      </c>
      <c r="F753" s="865" t="s">
        <v>5491</v>
      </c>
      <c r="G753" s="865" t="s">
        <v>11090</v>
      </c>
      <c r="H753" s="865">
        <v>2</v>
      </c>
      <c r="I753" s="865">
        <v>1</v>
      </c>
      <c r="J753" s="865"/>
      <c r="K753" s="865"/>
      <c r="L753" s="865" t="s">
        <v>11092</v>
      </c>
      <c r="M753" s="865" t="s">
        <v>5146</v>
      </c>
      <c r="N753" s="865" t="s">
        <v>362</v>
      </c>
      <c r="O753" s="865">
        <v>1</v>
      </c>
      <c r="P753" s="865"/>
    </row>
    <row r="754" spans="1:16" ht="51">
      <c r="A754" s="876">
        <v>182</v>
      </c>
      <c r="B754" s="877" t="s">
        <v>11086</v>
      </c>
      <c r="C754" s="865" t="s">
        <v>11087</v>
      </c>
      <c r="D754" s="865" t="s">
        <v>11088</v>
      </c>
      <c r="E754" s="865" t="s">
        <v>11089</v>
      </c>
      <c r="F754" s="865" t="s">
        <v>5491</v>
      </c>
      <c r="G754" s="865" t="s">
        <v>11090</v>
      </c>
      <c r="H754" s="865">
        <v>2</v>
      </c>
      <c r="I754" s="865">
        <v>1</v>
      </c>
      <c r="J754" s="865"/>
      <c r="K754" s="865"/>
      <c r="L754" s="865" t="s">
        <v>11093</v>
      </c>
      <c r="M754" s="865" t="s">
        <v>11094</v>
      </c>
      <c r="N754" s="865" t="s">
        <v>362</v>
      </c>
      <c r="O754" s="865">
        <v>1</v>
      </c>
      <c r="P754" s="865"/>
    </row>
    <row r="755" spans="1:16" ht="51">
      <c r="A755" s="876">
        <v>183</v>
      </c>
      <c r="B755" s="877" t="s">
        <v>11086</v>
      </c>
      <c r="C755" s="865" t="s">
        <v>11087</v>
      </c>
      <c r="D755" s="865" t="s">
        <v>11088</v>
      </c>
      <c r="E755" s="865" t="s">
        <v>11089</v>
      </c>
      <c r="F755" s="865" t="s">
        <v>5491</v>
      </c>
      <c r="G755" s="865" t="s">
        <v>11090</v>
      </c>
      <c r="H755" s="865">
        <v>2</v>
      </c>
      <c r="I755" s="865">
        <v>1</v>
      </c>
      <c r="J755" s="865"/>
      <c r="K755" s="865"/>
      <c r="L755" s="865" t="s">
        <v>11095</v>
      </c>
      <c r="M755" s="865" t="s">
        <v>5783</v>
      </c>
      <c r="N755" s="865" t="s">
        <v>1640</v>
      </c>
      <c r="O755" s="865"/>
      <c r="P755" s="865">
        <v>1</v>
      </c>
    </row>
    <row r="756" spans="1:16" ht="51">
      <c r="A756" s="876">
        <v>184</v>
      </c>
      <c r="B756" s="877" t="s">
        <v>11086</v>
      </c>
      <c r="C756" s="865" t="s">
        <v>11087</v>
      </c>
      <c r="D756" s="865" t="s">
        <v>11088</v>
      </c>
      <c r="E756" s="865" t="s">
        <v>11089</v>
      </c>
      <c r="F756" s="865" t="s">
        <v>5491</v>
      </c>
      <c r="G756" s="865" t="s">
        <v>11090</v>
      </c>
      <c r="H756" s="865">
        <v>2</v>
      </c>
      <c r="I756" s="865">
        <v>1</v>
      </c>
      <c r="J756" s="865"/>
      <c r="K756" s="865"/>
      <c r="L756" s="865" t="s">
        <v>11096</v>
      </c>
      <c r="M756" s="865" t="s">
        <v>7518</v>
      </c>
      <c r="N756" s="865" t="s">
        <v>1640</v>
      </c>
      <c r="O756" s="865"/>
      <c r="P756" s="865">
        <v>1</v>
      </c>
    </row>
    <row r="757" spans="1:16" ht="51">
      <c r="A757" s="876">
        <v>185</v>
      </c>
      <c r="B757" s="877" t="s">
        <v>11086</v>
      </c>
      <c r="C757" s="865" t="s">
        <v>11087</v>
      </c>
      <c r="D757" s="865" t="s">
        <v>11088</v>
      </c>
      <c r="E757" s="865" t="s">
        <v>11089</v>
      </c>
      <c r="F757" s="865" t="s">
        <v>5491</v>
      </c>
      <c r="G757" s="865" t="s">
        <v>11090</v>
      </c>
      <c r="H757" s="865">
        <v>2</v>
      </c>
      <c r="I757" s="865">
        <v>1</v>
      </c>
      <c r="J757" s="865"/>
      <c r="K757" s="865"/>
      <c r="L757" s="865" t="s">
        <v>11097</v>
      </c>
      <c r="M757" s="865" t="s">
        <v>11098</v>
      </c>
      <c r="N757" s="865" t="s">
        <v>1640</v>
      </c>
      <c r="O757" s="865"/>
      <c r="P757" s="865">
        <v>1</v>
      </c>
    </row>
    <row r="758" spans="1:16" ht="51">
      <c r="A758" s="876">
        <v>186</v>
      </c>
      <c r="B758" s="877" t="s">
        <v>11086</v>
      </c>
      <c r="C758" s="865" t="s">
        <v>11087</v>
      </c>
      <c r="D758" s="865" t="s">
        <v>11088</v>
      </c>
      <c r="E758" s="865" t="s">
        <v>11089</v>
      </c>
      <c r="F758" s="865" t="s">
        <v>5491</v>
      </c>
      <c r="G758" s="865" t="s">
        <v>11090</v>
      </c>
      <c r="H758" s="865">
        <v>2</v>
      </c>
      <c r="I758" s="865">
        <v>1</v>
      </c>
      <c r="J758" s="865"/>
      <c r="K758" s="865"/>
      <c r="L758" s="865" t="s">
        <v>11099</v>
      </c>
      <c r="M758" s="865" t="s">
        <v>11100</v>
      </c>
      <c r="N758" s="865" t="s">
        <v>1640</v>
      </c>
      <c r="O758" s="865"/>
      <c r="P758" s="865">
        <v>1</v>
      </c>
    </row>
    <row r="759" spans="1:16" ht="51">
      <c r="A759" s="876">
        <v>187</v>
      </c>
      <c r="B759" s="877" t="s">
        <v>11086</v>
      </c>
      <c r="C759" s="865" t="s">
        <v>11087</v>
      </c>
      <c r="D759" s="865" t="s">
        <v>11088</v>
      </c>
      <c r="E759" s="865" t="s">
        <v>11089</v>
      </c>
      <c r="F759" s="865" t="s">
        <v>5491</v>
      </c>
      <c r="G759" s="865" t="s">
        <v>11090</v>
      </c>
      <c r="H759" s="865">
        <v>2</v>
      </c>
      <c r="I759" s="865">
        <v>1</v>
      </c>
      <c r="J759" s="865"/>
      <c r="K759" s="865"/>
      <c r="L759" s="865" t="s">
        <v>11101</v>
      </c>
      <c r="M759" s="865" t="s">
        <v>1169</v>
      </c>
      <c r="N759" s="865" t="s">
        <v>1640</v>
      </c>
      <c r="O759" s="865">
        <v>1</v>
      </c>
      <c r="P759" s="865"/>
    </row>
    <row r="760" spans="1:16" ht="51">
      <c r="A760" s="876">
        <v>188</v>
      </c>
      <c r="B760" s="877" t="s">
        <v>11086</v>
      </c>
      <c r="C760" s="865" t="s">
        <v>11087</v>
      </c>
      <c r="D760" s="865" t="s">
        <v>11088</v>
      </c>
      <c r="E760" s="865" t="s">
        <v>11089</v>
      </c>
      <c r="F760" s="865" t="s">
        <v>5491</v>
      </c>
      <c r="G760" s="865" t="s">
        <v>11090</v>
      </c>
      <c r="H760" s="865">
        <v>2</v>
      </c>
      <c r="I760" s="865">
        <v>1</v>
      </c>
      <c r="J760" s="865"/>
      <c r="K760" s="865"/>
      <c r="L760" s="865" t="s">
        <v>11102</v>
      </c>
      <c r="M760" s="865" t="s">
        <v>6177</v>
      </c>
      <c r="N760" s="865" t="s">
        <v>1640</v>
      </c>
      <c r="O760" s="865">
        <v>1</v>
      </c>
      <c r="P760" s="865"/>
    </row>
    <row r="761" spans="1:16" ht="51">
      <c r="A761" s="876">
        <v>189</v>
      </c>
      <c r="B761" s="877" t="s">
        <v>11086</v>
      </c>
      <c r="C761" s="865" t="s">
        <v>11087</v>
      </c>
      <c r="D761" s="865" t="s">
        <v>11088</v>
      </c>
      <c r="E761" s="865" t="s">
        <v>11089</v>
      </c>
      <c r="F761" s="865" t="s">
        <v>5491</v>
      </c>
      <c r="G761" s="865" t="s">
        <v>11090</v>
      </c>
      <c r="H761" s="865">
        <v>2</v>
      </c>
      <c r="I761" s="865">
        <v>1</v>
      </c>
      <c r="J761" s="865"/>
      <c r="K761" s="865"/>
      <c r="L761" s="865" t="s">
        <v>11103</v>
      </c>
      <c r="M761" s="865" t="s">
        <v>1165</v>
      </c>
      <c r="N761" s="865" t="s">
        <v>1611</v>
      </c>
      <c r="O761" s="865"/>
      <c r="P761" s="865">
        <v>1</v>
      </c>
    </row>
    <row r="762" spans="1:16" ht="51">
      <c r="A762" s="876">
        <v>190</v>
      </c>
      <c r="B762" s="877" t="s">
        <v>11086</v>
      </c>
      <c r="C762" s="865" t="s">
        <v>11087</v>
      </c>
      <c r="D762" s="865" t="s">
        <v>11088</v>
      </c>
      <c r="E762" s="865" t="s">
        <v>11089</v>
      </c>
      <c r="F762" s="865" t="s">
        <v>5491</v>
      </c>
      <c r="G762" s="865" t="s">
        <v>11090</v>
      </c>
      <c r="H762" s="865">
        <v>2</v>
      </c>
      <c r="I762" s="865">
        <v>1</v>
      </c>
      <c r="J762" s="865"/>
      <c r="K762" s="865"/>
      <c r="L762" s="865" t="s">
        <v>11104</v>
      </c>
      <c r="M762" s="865" t="s">
        <v>5146</v>
      </c>
      <c r="N762" s="865" t="s">
        <v>366</v>
      </c>
      <c r="O762" s="865">
        <v>1</v>
      </c>
      <c r="P762" s="865"/>
    </row>
    <row r="763" spans="1:16" ht="51">
      <c r="A763" s="876">
        <v>191</v>
      </c>
      <c r="B763" s="877" t="s">
        <v>11086</v>
      </c>
      <c r="C763" s="865" t="s">
        <v>11087</v>
      </c>
      <c r="D763" s="865" t="s">
        <v>11088</v>
      </c>
      <c r="E763" s="865" t="s">
        <v>11089</v>
      </c>
      <c r="F763" s="865" t="s">
        <v>5491</v>
      </c>
      <c r="G763" s="865" t="s">
        <v>11090</v>
      </c>
      <c r="H763" s="865">
        <v>2</v>
      </c>
      <c r="I763" s="865">
        <v>1</v>
      </c>
      <c r="J763" s="865"/>
      <c r="K763" s="865"/>
      <c r="L763" s="865" t="s">
        <v>11105</v>
      </c>
      <c r="M763" s="865" t="s">
        <v>9517</v>
      </c>
      <c r="N763" s="865" t="s">
        <v>366</v>
      </c>
      <c r="O763" s="865">
        <v>1</v>
      </c>
      <c r="P763" s="865"/>
    </row>
    <row r="764" spans="1:16" ht="51">
      <c r="A764" s="876">
        <v>192</v>
      </c>
      <c r="B764" s="877" t="s">
        <v>11086</v>
      </c>
      <c r="C764" s="865" t="s">
        <v>11087</v>
      </c>
      <c r="D764" s="865" t="s">
        <v>11088</v>
      </c>
      <c r="E764" s="865" t="s">
        <v>11089</v>
      </c>
      <c r="F764" s="865" t="s">
        <v>5491</v>
      </c>
      <c r="G764" s="865" t="s">
        <v>11090</v>
      </c>
      <c r="H764" s="865">
        <v>2</v>
      </c>
      <c r="I764" s="865"/>
      <c r="J764" s="865">
        <v>1</v>
      </c>
      <c r="K764" s="865"/>
      <c r="L764" s="865" t="s">
        <v>11106</v>
      </c>
      <c r="M764" s="865" t="s">
        <v>5144</v>
      </c>
      <c r="N764" s="865" t="s">
        <v>5491</v>
      </c>
      <c r="O764" s="865"/>
      <c r="P764" s="865">
        <v>1</v>
      </c>
    </row>
    <row r="765" spans="1:16" ht="51">
      <c r="A765" s="876">
        <v>193</v>
      </c>
      <c r="B765" s="877" t="s">
        <v>11086</v>
      </c>
      <c r="C765" s="865" t="s">
        <v>11087</v>
      </c>
      <c r="D765" s="865" t="s">
        <v>11088</v>
      </c>
      <c r="E765" s="865" t="s">
        <v>11089</v>
      </c>
      <c r="F765" s="865" t="s">
        <v>5491</v>
      </c>
      <c r="G765" s="865" t="s">
        <v>11090</v>
      </c>
      <c r="H765" s="865">
        <v>2</v>
      </c>
      <c r="I765" s="865"/>
      <c r="J765" s="865">
        <v>1</v>
      </c>
      <c r="K765" s="865"/>
      <c r="L765" s="865" t="s">
        <v>11107</v>
      </c>
      <c r="M765" s="865" t="s">
        <v>1165</v>
      </c>
      <c r="N765" s="865" t="s">
        <v>5491</v>
      </c>
      <c r="O765" s="865"/>
      <c r="P765" s="865">
        <v>1</v>
      </c>
    </row>
    <row r="766" spans="1:16" ht="51">
      <c r="A766" s="876">
        <v>194</v>
      </c>
      <c r="B766" s="877" t="s">
        <v>11086</v>
      </c>
      <c r="C766" s="865" t="s">
        <v>11087</v>
      </c>
      <c r="D766" s="865" t="s">
        <v>11088</v>
      </c>
      <c r="E766" s="865" t="s">
        <v>11089</v>
      </c>
      <c r="F766" s="865" t="s">
        <v>5491</v>
      </c>
      <c r="G766" s="865" t="s">
        <v>11090</v>
      </c>
      <c r="H766" s="865">
        <v>2</v>
      </c>
      <c r="I766" s="865"/>
      <c r="J766" s="865">
        <v>1</v>
      </c>
      <c r="K766" s="865"/>
      <c r="L766" s="865" t="s">
        <v>11108</v>
      </c>
      <c r="M766" s="865" t="s">
        <v>2503</v>
      </c>
      <c r="N766" s="865" t="s">
        <v>5491</v>
      </c>
      <c r="O766" s="865">
        <v>1</v>
      </c>
      <c r="P766" s="865"/>
    </row>
    <row r="767" spans="1:16" ht="51">
      <c r="A767" s="876">
        <v>195</v>
      </c>
      <c r="B767" s="877" t="s">
        <v>11086</v>
      </c>
      <c r="C767" s="865" t="s">
        <v>11087</v>
      </c>
      <c r="D767" s="865" t="s">
        <v>11088</v>
      </c>
      <c r="E767" s="865" t="s">
        <v>11089</v>
      </c>
      <c r="F767" s="865" t="s">
        <v>5491</v>
      </c>
      <c r="G767" s="865" t="s">
        <v>11090</v>
      </c>
      <c r="H767" s="865">
        <v>2</v>
      </c>
      <c r="I767" s="865"/>
      <c r="J767" s="865">
        <v>1</v>
      </c>
      <c r="K767" s="865"/>
      <c r="L767" s="865" t="s">
        <v>11109</v>
      </c>
      <c r="M767" s="865" t="s">
        <v>5189</v>
      </c>
      <c r="N767" s="865" t="s">
        <v>2980</v>
      </c>
      <c r="O767" s="865"/>
      <c r="P767" s="865">
        <v>1</v>
      </c>
    </row>
    <row r="768" spans="1:16" ht="51">
      <c r="A768" s="876">
        <v>196</v>
      </c>
      <c r="B768" s="877" t="s">
        <v>11086</v>
      </c>
      <c r="C768" s="865" t="s">
        <v>11087</v>
      </c>
      <c r="D768" s="865" t="s">
        <v>11088</v>
      </c>
      <c r="E768" s="865" t="s">
        <v>11089</v>
      </c>
      <c r="F768" s="865" t="s">
        <v>5491</v>
      </c>
      <c r="G768" s="865" t="s">
        <v>11090</v>
      </c>
      <c r="H768" s="865">
        <v>2</v>
      </c>
      <c r="I768" s="865"/>
      <c r="J768" s="865">
        <v>1</v>
      </c>
      <c r="K768" s="865"/>
      <c r="L768" s="865" t="s">
        <v>11110</v>
      </c>
      <c r="M768" s="865" t="s">
        <v>6712</v>
      </c>
      <c r="N768" s="865" t="s">
        <v>366</v>
      </c>
      <c r="O768" s="865"/>
      <c r="P768" s="865">
        <v>1</v>
      </c>
    </row>
    <row r="769" spans="1:16" ht="51">
      <c r="A769" s="876">
        <v>197</v>
      </c>
      <c r="B769" s="877" t="s">
        <v>11086</v>
      </c>
      <c r="C769" s="865" t="s">
        <v>11087</v>
      </c>
      <c r="D769" s="865" t="s">
        <v>11088</v>
      </c>
      <c r="E769" s="865" t="s">
        <v>11089</v>
      </c>
      <c r="F769" s="865" t="s">
        <v>5491</v>
      </c>
      <c r="G769" s="865" t="s">
        <v>11090</v>
      </c>
      <c r="H769" s="865">
        <v>2</v>
      </c>
      <c r="I769" s="865"/>
      <c r="J769" s="865">
        <v>1</v>
      </c>
      <c r="K769" s="865"/>
      <c r="L769" s="865" t="s">
        <v>11111</v>
      </c>
      <c r="M769" s="865" t="s">
        <v>2502</v>
      </c>
      <c r="N769" s="865" t="s">
        <v>366</v>
      </c>
      <c r="O769" s="865"/>
      <c r="P769" s="865">
        <v>1</v>
      </c>
    </row>
    <row r="770" spans="1:16" ht="51">
      <c r="A770" s="876">
        <v>198</v>
      </c>
      <c r="B770" s="877" t="s">
        <v>11086</v>
      </c>
      <c r="C770" s="865" t="s">
        <v>11087</v>
      </c>
      <c r="D770" s="865" t="s">
        <v>11088</v>
      </c>
      <c r="E770" s="865" t="s">
        <v>11089</v>
      </c>
      <c r="F770" s="865" t="s">
        <v>5491</v>
      </c>
      <c r="G770" s="865" t="s">
        <v>11090</v>
      </c>
      <c r="H770" s="865">
        <v>2</v>
      </c>
      <c r="I770" s="865"/>
      <c r="J770" s="865">
        <v>1</v>
      </c>
      <c r="K770" s="865"/>
      <c r="L770" s="865" t="s">
        <v>11112</v>
      </c>
      <c r="M770" s="865" t="s">
        <v>11100</v>
      </c>
      <c r="N770" s="865" t="s">
        <v>366</v>
      </c>
      <c r="O770" s="865"/>
      <c r="P770" s="865">
        <v>1</v>
      </c>
    </row>
    <row r="771" spans="1:16" ht="51">
      <c r="A771" s="876">
        <v>199</v>
      </c>
      <c r="B771" s="877" t="s">
        <v>11086</v>
      </c>
      <c r="C771" s="865" t="s">
        <v>11087</v>
      </c>
      <c r="D771" s="865" t="s">
        <v>11088</v>
      </c>
      <c r="E771" s="865" t="s">
        <v>11089</v>
      </c>
      <c r="F771" s="865" t="s">
        <v>5491</v>
      </c>
      <c r="G771" s="865" t="s">
        <v>11090</v>
      </c>
      <c r="H771" s="865">
        <v>2</v>
      </c>
      <c r="I771" s="865"/>
      <c r="J771" s="865">
        <v>1</v>
      </c>
      <c r="K771" s="865"/>
      <c r="L771" s="865" t="s">
        <v>11113</v>
      </c>
      <c r="M771" s="865" t="s">
        <v>5483</v>
      </c>
      <c r="N771" s="865" t="s">
        <v>366</v>
      </c>
      <c r="O771" s="865">
        <v>1</v>
      </c>
      <c r="P771" s="865"/>
    </row>
    <row r="772" spans="1:16" ht="38.25">
      <c r="A772" s="876">
        <v>200</v>
      </c>
      <c r="B772" s="877" t="s">
        <v>11114</v>
      </c>
      <c r="C772" s="865" t="s">
        <v>11115</v>
      </c>
      <c r="D772" s="846" t="s">
        <v>11116</v>
      </c>
      <c r="E772" s="879" t="s">
        <v>10561</v>
      </c>
      <c r="F772" s="846" t="s">
        <v>1611</v>
      </c>
      <c r="G772" s="846">
        <v>10</v>
      </c>
      <c r="H772" s="846"/>
      <c r="I772" s="846">
        <v>1</v>
      </c>
      <c r="J772" s="846"/>
      <c r="K772" s="846"/>
      <c r="L772" s="865" t="s">
        <v>11117</v>
      </c>
      <c r="M772" s="846" t="s">
        <v>1530</v>
      </c>
      <c r="N772" s="846" t="s">
        <v>1611</v>
      </c>
      <c r="O772" s="865">
        <v>4</v>
      </c>
      <c r="P772" s="865"/>
    </row>
    <row r="773" spans="1:16" ht="51">
      <c r="A773" s="876">
        <v>201</v>
      </c>
      <c r="B773" s="877" t="s">
        <v>11114</v>
      </c>
      <c r="C773" s="865" t="s">
        <v>11118</v>
      </c>
      <c r="D773" s="846" t="s">
        <v>11116</v>
      </c>
      <c r="E773" s="879" t="s">
        <v>10561</v>
      </c>
      <c r="F773" s="846" t="s">
        <v>1611</v>
      </c>
      <c r="G773" s="846">
        <v>11</v>
      </c>
      <c r="H773" s="846"/>
      <c r="I773" s="846"/>
      <c r="J773" s="846"/>
      <c r="K773" s="846">
        <v>1</v>
      </c>
      <c r="L773" s="865" t="s">
        <v>11119</v>
      </c>
      <c r="M773" s="865" t="s">
        <v>1530</v>
      </c>
      <c r="N773" s="865" t="s">
        <v>1611</v>
      </c>
      <c r="O773" s="865"/>
      <c r="P773" s="865">
        <v>4</v>
      </c>
    </row>
    <row r="774" spans="1:16" ht="102">
      <c r="A774" s="876">
        <v>202</v>
      </c>
      <c r="B774" s="877" t="s">
        <v>10043</v>
      </c>
      <c r="C774" s="865" t="s">
        <v>11120</v>
      </c>
      <c r="D774" s="846" t="s">
        <v>11121</v>
      </c>
      <c r="E774" s="879" t="s">
        <v>11122</v>
      </c>
      <c r="F774" s="846" t="s">
        <v>1611</v>
      </c>
      <c r="G774" s="846">
        <v>10</v>
      </c>
      <c r="H774" s="846">
        <v>2</v>
      </c>
      <c r="I774" s="846"/>
      <c r="J774" s="846">
        <v>1</v>
      </c>
      <c r="K774" s="846"/>
      <c r="L774" s="865" t="s">
        <v>11123</v>
      </c>
      <c r="M774" s="865"/>
      <c r="N774" s="865"/>
      <c r="O774" s="865"/>
      <c r="P774" s="846">
        <v>10</v>
      </c>
    </row>
    <row r="775" spans="1:16" ht="51">
      <c r="A775" s="876">
        <v>203</v>
      </c>
      <c r="B775" s="877" t="s">
        <v>10043</v>
      </c>
      <c r="C775" s="865" t="s">
        <v>11124</v>
      </c>
      <c r="D775" s="846" t="s">
        <v>11125</v>
      </c>
      <c r="E775" s="879" t="s">
        <v>11126</v>
      </c>
      <c r="F775" s="846" t="s">
        <v>1640</v>
      </c>
      <c r="G775" s="846"/>
      <c r="H775" s="846"/>
      <c r="I775" s="846">
        <v>1</v>
      </c>
      <c r="J775" s="846"/>
      <c r="K775" s="846"/>
      <c r="L775" s="865" t="s">
        <v>11127</v>
      </c>
      <c r="M775" s="846" t="s">
        <v>2394</v>
      </c>
      <c r="N775" s="846" t="s">
        <v>1640</v>
      </c>
      <c r="O775" s="865">
        <v>4</v>
      </c>
      <c r="P775" s="865"/>
    </row>
    <row r="776" spans="1:16" ht="25.5">
      <c r="A776" s="876">
        <v>204</v>
      </c>
      <c r="B776" s="877" t="s">
        <v>10043</v>
      </c>
      <c r="C776" s="865" t="s">
        <v>11128</v>
      </c>
      <c r="D776" s="846" t="s">
        <v>11129</v>
      </c>
      <c r="E776" s="879" t="s">
        <v>11130</v>
      </c>
      <c r="F776" s="846" t="s">
        <v>1611</v>
      </c>
      <c r="G776" s="846"/>
      <c r="H776" s="846"/>
      <c r="I776" s="846">
        <v>1</v>
      </c>
      <c r="J776" s="846"/>
      <c r="K776" s="846"/>
      <c r="L776" s="865" t="s">
        <v>10055</v>
      </c>
      <c r="M776" s="846" t="s">
        <v>11131</v>
      </c>
      <c r="N776" s="846" t="s">
        <v>1611</v>
      </c>
      <c r="O776" s="865"/>
      <c r="P776" s="865">
        <v>1</v>
      </c>
    </row>
    <row r="777" spans="1:16" ht="25.5">
      <c r="A777" s="876">
        <v>205</v>
      </c>
      <c r="B777" s="877" t="s">
        <v>10043</v>
      </c>
      <c r="C777" s="865" t="s">
        <v>11128</v>
      </c>
      <c r="D777" s="846" t="s">
        <v>11129</v>
      </c>
      <c r="E777" s="879" t="s">
        <v>11130</v>
      </c>
      <c r="F777" s="846" t="s">
        <v>1611</v>
      </c>
      <c r="G777" s="846"/>
      <c r="H777" s="846"/>
      <c r="I777" s="846">
        <v>1</v>
      </c>
      <c r="J777" s="846"/>
      <c r="K777" s="846"/>
      <c r="L777" s="865" t="s">
        <v>594</v>
      </c>
      <c r="M777" s="846" t="s">
        <v>11132</v>
      </c>
      <c r="N777" s="846" t="s">
        <v>1611</v>
      </c>
      <c r="O777" s="865"/>
      <c r="P777" s="865">
        <v>1</v>
      </c>
    </row>
    <row r="778" spans="1:16" ht="25.5">
      <c r="A778" s="876">
        <v>206</v>
      </c>
      <c r="B778" s="877" t="s">
        <v>10043</v>
      </c>
      <c r="C778" s="865" t="s">
        <v>11128</v>
      </c>
      <c r="D778" s="846" t="s">
        <v>11129</v>
      </c>
      <c r="E778" s="879" t="s">
        <v>11130</v>
      </c>
      <c r="F778" s="846" t="s">
        <v>1611</v>
      </c>
      <c r="G778" s="846"/>
      <c r="H778" s="846"/>
      <c r="I778" s="846">
        <v>1</v>
      </c>
      <c r="J778" s="846"/>
      <c r="K778" s="846"/>
      <c r="L778" s="865" t="s">
        <v>3312</v>
      </c>
      <c r="M778" s="846" t="s">
        <v>11133</v>
      </c>
      <c r="N778" s="846" t="s">
        <v>1611</v>
      </c>
      <c r="O778" s="865">
        <v>1</v>
      </c>
      <c r="P778" s="865"/>
    </row>
    <row r="779" spans="1:16" ht="25.5">
      <c r="A779" s="876">
        <v>207</v>
      </c>
      <c r="B779" s="877" t="s">
        <v>10043</v>
      </c>
      <c r="C779" s="865" t="s">
        <v>11128</v>
      </c>
      <c r="D779" s="846" t="s">
        <v>11129</v>
      </c>
      <c r="E779" s="879" t="s">
        <v>11130</v>
      </c>
      <c r="F779" s="846" t="s">
        <v>1611</v>
      </c>
      <c r="G779" s="846"/>
      <c r="H779" s="846"/>
      <c r="I779" s="846">
        <v>1</v>
      </c>
      <c r="J779" s="846"/>
      <c r="K779" s="846"/>
      <c r="L779" s="846" t="s">
        <v>11134</v>
      </c>
      <c r="M779" s="846" t="s">
        <v>1149</v>
      </c>
      <c r="N779" s="846" t="s">
        <v>1611</v>
      </c>
      <c r="O779" s="865"/>
      <c r="P779" s="888">
        <v>7</v>
      </c>
    </row>
    <row r="780" spans="1:16" ht="25.5">
      <c r="A780" s="876">
        <v>208</v>
      </c>
      <c r="B780" s="877" t="s">
        <v>10043</v>
      </c>
      <c r="C780" s="865" t="s">
        <v>11128</v>
      </c>
      <c r="D780" s="846" t="s">
        <v>11129</v>
      </c>
      <c r="E780" s="879" t="s">
        <v>11130</v>
      </c>
      <c r="F780" s="846" t="s">
        <v>1611</v>
      </c>
      <c r="G780" s="846"/>
      <c r="H780" s="846"/>
      <c r="I780" s="846"/>
      <c r="J780" s="846">
        <v>1</v>
      </c>
      <c r="K780" s="846"/>
      <c r="L780" s="865" t="s">
        <v>11135</v>
      </c>
      <c r="M780" s="865" t="s">
        <v>11136</v>
      </c>
      <c r="N780" s="865" t="s">
        <v>1611</v>
      </c>
      <c r="O780" s="865"/>
      <c r="P780" s="865">
        <v>1</v>
      </c>
    </row>
    <row r="781" spans="1:16" ht="25.5">
      <c r="A781" s="876">
        <v>209</v>
      </c>
      <c r="B781" s="877" t="s">
        <v>10043</v>
      </c>
      <c r="C781" s="865" t="s">
        <v>11128</v>
      </c>
      <c r="D781" s="846" t="s">
        <v>11129</v>
      </c>
      <c r="E781" s="879" t="s">
        <v>11130</v>
      </c>
      <c r="F781" s="846" t="s">
        <v>1611</v>
      </c>
      <c r="G781" s="846"/>
      <c r="H781" s="846"/>
      <c r="I781" s="846"/>
      <c r="J781" s="846">
        <v>1</v>
      </c>
      <c r="K781" s="846"/>
      <c r="L781" s="865" t="s">
        <v>10048</v>
      </c>
      <c r="M781" s="865" t="s">
        <v>11137</v>
      </c>
      <c r="N781" s="865" t="s">
        <v>1611</v>
      </c>
      <c r="O781" s="865">
        <v>1</v>
      </c>
      <c r="P781" s="865"/>
    </row>
    <row r="782" spans="1:16" ht="25.5">
      <c r="A782" s="876">
        <v>210</v>
      </c>
      <c r="B782" s="877" t="s">
        <v>10043</v>
      </c>
      <c r="C782" s="865" t="s">
        <v>11128</v>
      </c>
      <c r="D782" s="846" t="s">
        <v>11129</v>
      </c>
      <c r="E782" s="879" t="s">
        <v>11130</v>
      </c>
      <c r="F782" s="846" t="s">
        <v>1611</v>
      </c>
      <c r="G782" s="846"/>
      <c r="H782" s="846"/>
      <c r="I782" s="846"/>
      <c r="J782" s="846">
        <v>1</v>
      </c>
      <c r="K782" s="846"/>
      <c r="L782" s="865" t="s">
        <v>10060</v>
      </c>
      <c r="M782" s="865" t="s">
        <v>11138</v>
      </c>
      <c r="N782" s="865" t="s">
        <v>1611</v>
      </c>
      <c r="O782" s="865">
        <v>1</v>
      </c>
      <c r="P782" s="865"/>
    </row>
    <row r="783" spans="1:16" ht="25.5">
      <c r="A783" s="876">
        <v>211</v>
      </c>
      <c r="B783" s="877" t="s">
        <v>10043</v>
      </c>
      <c r="C783" s="865" t="s">
        <v>11128</v>
      </c>
      <c r="D783" s="846" t="s">
        <v>11129</v>
      </c>
      <c r="E783" s="879" t="s">
        <v>11130</v>
      </c>
      <c r="F783" s="846" t="s">
        <v>1611</v>
      </c>
      <c r="G783" s="846"/>
      <c r="H783" s="846"/>
      <c r="I783" s="846"/>
      <c r="J783" s="846">
        <v>1</v>
      </c>
      <c r="K783" s="846"/>
      <c r="L783" s="865" t="s">
        <v>11139</v>
      </c>
      <c r="M783" s="865" t="s">
        <v>1149</v>
      </c>
      <c r="N783" s="865" t="s">
        <v>1611</v>
      </c>
      <c r="O783" s="888">
        <v>4</v>
      </c>
      <c r="P783" s="865"/>
    </row>
    <row r="784" spans="1:16" ht="25.5">
      <c r="A784" s="876">
        <v>212</v>
      </c>
      <c r="B784" s="877" t="s">
        <v>10043</v>
      </c>
      <c r="C784" s="865" t="s">
        <v>11128</v>
      </c>
      <c r="D784" s="846" t="s">
        <v>11129</v>
      </c>
      <c r="E784" s="879" t="s">
        <v>11130</v>
      </c>
      <c r="F784" s="846" t="s">
        <v>1611</v>
      </c>
      <c r="G784" s="846"/>
      <c r="H784" s="846"/>
      <c r="I784" s="846"/>
      <c r="J784" s="846"/>
      <c r="K784" s="846">
        <v>1</v>
      </c>
      <c r="L784" s="846" t="s">
        <v>11140</v>
      </c>
      <c r="M784" s="846" t="s">
        <v>11136</v>
      </c>
      <c r="N784" s="846" t="s">
        <v>1611</v>
      </c>
      <c r="O784" s="865"/>
      <c r="P784" s="865">
        <v>1</v>
      </c>
    </row>
    <row r="785" spans="1:16" ht="25.5">
      <c r="A785" s="876">
        <v>213</v>
      </c>
      <c r="B785" s="877" t="s">
        <v>10043</v>
      </c>
      <c r="C785" s="865" t="s">
        <v>11128</v>
      </c>
      <c r="D785" s="846" t="s">
        <v>11129</v>
      </c>
      <c r="E785" s="879" t="s">
        <v>11130</v>
      </c>
      <c r="F785" s="846" t="s">
        <v>1611</v>
      </c>
      <c r="G785" s="846"/>
      <c r="H785" s="846"/>
      <c r="I785" s="846"/>
      <c r="J785" s="846"/>
      <c r="K785" s="846">
        <v>1</v>
      </c>
      <c r="L785" s="846" t="s">
        <v>11141</v>
      </c>
      <c r="M785" s="846" t="s">
        <v>11142</v>
      </c>
      <c r="N785" s="846" t="s">
        <v>1611</v>
      </c>
      <c r="O785" s="865">
        <v>1</v>
      </c>
      <c r="P785" s="865"/>
    </row>
    <row r="786" spans="1:16" ht="51">
      <c r="A786" s="876">
        <v>214</v>
      </c>
      <c r="B786" s="877" t="s">
        <v>10071</v>
      </c>
      <c r="C786" s="865" t="s">
        <v>11143</v>
      </c>
      <c r="D786" s="865" t="s">
        <v>10116</v>
      </c>
      <c r="E786" s="879" t="s">
        <v>11144</v>
      </c>
      <c r="F786" s="865" t="s">
        <v>5409</v>
      </c>
      <c r="G786" s="846" t="s">
        <v>11145</v>
      </c>
      <c r="H786" s="846" t="s">
        <v>11146</v>
      </c>
      <c r="I786" s="846">
        <v>1</v>
      </c>
      <c r="J786" s="846"/>
      <c r="K786" s="846"/>
      <c r="L786" s="865" t="s">
        <v>10146</v>
      </c>
      <c r="M786" s="846" t="s">
        <v>10147</v>
      </c>
      <c r="N786" s="846" t="s">
        <v>5409</v>
      </c>
      <c r="O786" s="865"/>
      <c r="P786" s="865">
        <v>1</v>
      </c>
    </row>
    <row r="787" spans="1:16" ht="51">
      <c r="A787" s="876">
        <v>215</v>
      </c>
      <c r="B787" s="877" t="s">
        <v>10071</v>
      </c>
      <c r="C787" s="865" t="s">
        <v>11143</v>
      </c>
      <c r="D787" s="865" t="s">
        <v>10116</v>
      </c>
      <c r="E787" s="879" t="s">
        <v>11144</v>
      </c>
      <c r="F787" s="865" t="s">
        <v>5409</v>
      </c>
      <c r="G787" s="846" t="s">
        <v>11145</v>
      </c>
      <c r="H787" s="846" t="s">
        <v>11146</v>
      </c>
      <c r="I787" s="846">
        <v>1</v>
      </c>
      <c r="J787" s="846"/>
      <c r="K787" s="846"/>
      <c r="L787" s="865" t="s">
        <v>6236</v>
      </c>
      <c r="M787" s="846" t="s">
        <v>10149</v>
      </c>
      <c r="N787" s="846" t="s">
        <v>5409</v>
      </c>
      <c r="O787" s="865"/>
      <c r="P787" s="865">
        <v>1</v>
      </c>
    </row>
    <row r="788" spans="1:16" ht="51">
      <c r="A788" s="876">
        <v>216</v>
      </c>
      <c r="B788" s="877" t="s">
        <v>10071</v>
      </c>
      <c r="C788" s="865" t="s">
        <v>11143</v>
      </c>
      <c r="D788" s="865" t="s">
        <v>10116</v>
      </c>
      <c r="E788" s="879" t="s">
        <v>11144</v>
      </c>
      <c r="F788" s="865" t="s">
        <v>5409</v>
      </c>
      <c r="G788" s="846" t="s">
        <v>11145</v>
      </c>
      <c r="H788" s="865" t="s">
        <v>11146</v>
      </c>
      <c r="I788" s="846">
        <v>1</v>
      </c>
      <c r="J788" s="846"/>
      <c r="K788" s="846"/>
      <c r="L788" s="865" t="s">
        <v>11147</v>
      </c>
      <c r="M788" s="846" t="s">
        <v>10084</v>
      </c>
      <c r="N788" s="846" t="s">
        <v>5409</v>
      </c>
      <c r="O788" s="865">
        <v>1</v>
      </c>
      <c r="P788" s="865"/>
    </row>
    <row r="789" spans="1:16" ht="51">
      <c r="A789" s="876">
        <v>217</v>
      </c>
      <c r="B789" s="877" t="s">
        <v>10071</v>
      </c>
      <c r="C789" s="865" t="s">
        <v>11143</v>
      </c>
      <c r="D789" s="865" t="s">
        <v>10116</v>
      </c>
      <c r="E789" s="879" t="s">
        <v>11144</v>
      </c>
      <c r="F789" s="865" t="s">
        <v>5409</v>
      </c>
      <c r="G789" s="846" t="s">
        <v>11145</v>
      </c>
      <c r="H789" s="865" t="s">
        <v>11146</v>
      </c>
      <c r="I789" s="846">
        <v>1</v>
      </c>
      <c r="J789" s="846"/>
      <c r="K789" s="846"/>
      <c r="L789" s="865" t="s">
        <v>11148</v>
      </c>
      <c r="M789" s="846" t="s">
        <v>10152</v>
      </c>
      <c r="N789" s="846" t="s">
        <v>5409</v>
      </c>
      <c r="O789" s="865"/>
      <c r="P789" s="865">
        <v>1</v>
      </c>
    </row>
    <row r="790" spans="1:16" ht="51">
      <c r="A790" s="876">
        <v>218</v>
      </c>
      <c r="B790" s="877" t="s">
        <v>10071</v>
      </c>
      <c r="C790" s="865" t="s">
        <v>11143</v>
      </c>
      <c r="D790" s="865" t="s">
        <v>10116</v>
      </c>
      <c r="E790" s="879" t="s">
        <v>11144</v>
      </c>
      <c r="F790" s="865" t="s">
        <v>5409</v>
      </c>
      <c r="G790" s="846" t="s">
        <v>11145</v>
      </c>
      <c r="H790" s="865" t="s">
        <v>11146</v>
      </c>
      <c r="I790" s="846"/>
      <c r="J790" s="846">
        <v>1</v>
      </c>
      <c r="K790" s="846"/>
      <c r="L790" s="865" t="s">
        <v>9183</v>
      </c>
      <c r="M790" s="865" t="s">
        <v>10102</v>
      </c>
      <c r="N790" s="865" t="s">
        <v>5409</v>
      </c>
      <c r="O790" s="865">
        <v>1</v>
      </c>
      <c r="P790" s="865"/>
    </row>
    <row r="791" spans="1:16" ht="51">
      <c r="A791" s="876">
        <v>219</v>
      </c>
      <c r="B791" s="877" t="s">
        <v>10071</v>
      </c>
      <c r="C791" s="865" t="s">
        <v>11143</v>
      </c>
      <c r="D791" s="865" t="s">
        <v>10116</v>
      </c>
      <c r="E791" s="879" t="s">
        <v>11144</v>
      </c>
      <c r="F791" s="865" t="s">
        <v>5409</v>
      </c>
      <c r="G791" s="846" t="s">
        <v>11145</v>
      </c>
      <c r="H791" s="865" t="s">
        <v>11146</v>
      </c>
      <c r="I791" s="846"/>
      <c r="J791" s="846">
        <v>1</v>
      </c>
      <c r="K791" s="846"/>
      <c r="L791" s="865" t="s">
        <v>6251</v>
      </c>
      <c r="M791" s="865" t="s">
        <v>11149</v>
      </c>
      <c r="N791" s="865" t="s">
        <v>5409</v>
      </c>
      <c r="O791" s="865"/>
      <c r="P791" s="865">
        <v>1</v>
      </c>
    </row>
    <row r="792" spans="1:16" ht="51">
      <c r="A792" s="876">
        <v>220</v>
      </c>
      <c r="B792" s="877" t="s">
        <v>10071</v>
      </c>
      <c r="C792" s="865" t="s">
        <v>11143</v>
      </c>
      <c r="D792" s="865" t="s">
        <v>10116</v>
      </c>
      <c r="E792" s="879" t="s">
        <v>11144</v>
      </c>
      <c r="F792" s="865" t="s">
        <v>5409</v>
      </c>
      <c r="G792" s="846" t="s">
        <v>11145</v>
      </c>
      <c r="H792" s="865" t="s">
        <v>11146</v>
      </c>
      <c r="I792" s="846"/>
      <c r="J792" s="846">
        <v>1</v>
      </c>
      <c r="K792" s="846"/>
      <c r="L792" s="865" t="s">
        <v>5814</v>
      </c>
      <c r="M792" s="865" t="s">
        <v>10112</v>
      </c>
      <c r="N792" s="865" t="s">
        <v>5409</v>
      </c>
      <c r="O792" s="865"/>
      <c r="P792" s="865">
        <v>1</v>
      </c>
    </row>
    <row r="793" spans="1:16" ht="51">
      <c r="A793" s="876">
        <v>221</v>
      </c>
      <c r="B793" s="877" t="s">
        <v>10071</v>
      </c>
      <c r="C793" s="865" t="s">
        <v>11143</v>
      </c>
      <c r="D793" s="865" t="s">
        <v>10116</v>
      </c>
      <c r="E793" s="879" t="s">
        <v>11144</v>
      </c>
      <c r="F793" s="865" t="s">
        <v>5409</v>
      </c>
      <c r="G793" s="846" t="s">
        <v>11145</v>
      </c>
      <c r="H793" s="865" t="s">
        <v>11146</v>
      </c>
      <c r="I793" s="846"/>
      <c r="J793" s="846">
        <v>1</v>
      </c>
      <c r="K793" s="846"/>
      <c r="L793" s="865" t="s">
        <v>10142</v>
      </c>
      <c r="M793" s="846" t="s">
        <v>10110</v>
      </c>
      <c r="N793" s="846" t="s">
        <v>5409</v>
      </c>
      <c r="O793" s="865"/>
      <c r="P793" s="865">
        <v>1</v>
      </c>
    </row>
    <row r="794" spans="1:16" ht="51">
      <c r="A794" s="876">
        <v>222</v>
      </c>
      <c r="B794" s="877" t="s">
        <v>10071</v>
      </c>
      <c r="C794" s="865" t="s">
        <v>11143</v>
      </c>
      <c r="D794" s="865" t="s">
        <v>10116</v>
      </c>
      <c r="E794" s="879" t="s">
        <v>11144</v>
      </c>
      <c r="F794" s="865" t="s">
        <v>5409</v>
      </c>
      <c r="G794" s="846" t="s">
        <v>11145</v>
      </c>
      <c r="H794" s="865" t="s">
        <v>11146</v>
      </c>
      <c r="I794" s="846"/>
      <c r="J794" s="846"/>
      <c r="K794" s="846">
        <v>1</v>
      </c>
      <c r="L794" s="865" t="s">
        <v>6247</v>
      </c>
      <c r="M794" s="865" t="s">
        <v>10145</v>
      </c>
      <c r="N794" s="865" t="s">
        <v>5409</v>
      </c>
      <c r="O794" s="865"/>
      <c r="P794" s="865">
        <v>1</v>
      </c>
    </row>
    <row r="795" spans="1:16" ht="51">
      <c r="A795" s="876">
        <v>223</v>
      </c>
      <c r="B795" s="877" t="s">
        <v>10071</v>
      </c>
      <c r="C795" s="865" t="s">
        <v>11143</v>
      </c>
      <c r="D795" s="865" t="s">
        <v>10116</v>
      </c>
      <c r="E795" s="879" t="s">
        <v>11144</v>
      </c>
      <c r="F795" s="865" t="s">
        <v>5409</v>
      </c>
      <c r="G795" s="846" t="s">
        <v>11145</v>
      </c>
      <c r="H795" s="865" t="s">
        <v>11146</v>
      </c>
      <c r="I795" s="846"/>
      <c r="J795" s="846"/>
      <c r="K795" s="846">
        <v>1</v>
      </c>
      <c r="L795" s="865" t="s">
        <v>11150</v>
      </c>
      <c r="M795" s="865" t="s">
        <v>11151</v>
      </c>
      <c r="N795" s="865" t="s">
        <v>5409</v>
      </c>
      <c r="O795" s="865"/>
      <c r="P795" s="865">
        <v>1</v>
      </c>
    </row>
    <row r="796" spans="1:16" ht="51">
      <c r="A796" s="876">
        <v>224</v>
      </c>
      <c r="B796" s="877" t="s">
        <v>10071</v>
      </c>
      <c r="C796" s="865" t="s">
        <v>11143</v>
      </c>
      <c r="D796" s="865" t="s">
        <v>10116</v>
      </c>
      <c r="E796" s="879" t="s">
        <v>11144</v>
      </c>
      <c r="F796" s="865" t="s">
        <v>5409</v>
      </c>
      <c r="G796" s="846" t="s">
        <v>11145</v>
      </c>
      <c r="H796" s="865" t="s">
        <v>11146</v>
      </c>
      <c r="I796" s="846"/>
      <c r="J796" s="846"/>
      <c r="K796" s="846">
        <v>1</v>
      </c>
      <c r="L796" s="865" t="s">
        <v>11152</v>
      </c>
      <c r="M796" s="865" t="s">
        <v>11153</v>
      </c>
      <c r="N796" s="865" t="s">
        <v>5409</v>
      </c>
      <c r="O796" s="865"/>
      <c r="P796" s="865">
        <v>1</v>
      </c>
    </row>
    <row r="797" spans="1:16" ht="51">
      <c r="A797" s="876">
        <v>225</v>
      </c>
      <c r="B797" s="877" t="s">
        <v>10071</v>
      </c>
      <c r="C797" s="865" t="s">
        <v>11143</v>
      </c>
      <c r="D797" s="865" t="s">
        <v>10116</v>
      </c>
      <c r="E797" s="879" t="s">
        <v>11144</v>
      </c>
      <c r="F797" s="865" t="s">
        <v>5409</v>
      </c>
      <c r="G797" s="846" t="s">
        <v>11145</v>
      </c>
      <c r="H797" s="865" t="s">
        <v>11146</v>
      </c>
      <c r="I797" s="846"/>
      <c r="J797" s="846"/>
      <c r="K797" s="846">
        <v>1</v>
      </c>
      <c r="L797" s="865" t="s">
        <v>10148</v>
      </c>
      <c r="M797" s="865" t="s">
        <v>10097</v>
      </c>
      <c r="N797" s="865" t="s">
        <v>5409</v>
      </c>
      <c r="O797" s="865"/>
      <c r="P797" s="865">
        <v>1</v>
      </c>
    </row>
    <row r="798" spans="1:16" ht="51">
      <c r="A798" s="876">
        <v>226</v>
      </c>
      <c r="B798" s="877" t="s">
        <v>10071</v>
      </c>
      <c r="C798" s="865" t="s">
        <v>11143</v>
      </c>
      <c r="D798" s="865" t="s">
        <v>10116</v>
      </c>
      <c r="E798" s="879" t="s">
        <v>11144</v>
      </c>
      <c r="F798" s="865" t="s">
        <v>5409</v>
      </c>
      <c r="G798" s="846" t="s">
        <v>11145</v>
      </c>
      <c r="H798" s="865" t="s">
        <v>11146</v>
      </c>
      <c r="I798" s="846"/>
      <c r="J798" s="846"/>
      <c r="K798" s="846">
        <v>1</v>
      </c>
      <c r="L798" s="865" t="s">
        <v>10098</v>
      </c>
      <c r="M798" s="865" t="s">
        <v>10099</v>
      </c>
      <c r="N798" s="865" t="s">
        <v>5409</v>
      </c>
      <c r="O798" s="865"/>
      <c r="P798" s="865">
        <v>1</v>
      </c>
    </row>
    <row r="799" spans="1:16" ht="51">
      <c r="A799" s="876">
        <v>227</v>
      </c>
      <c r="B799" s="877" t="s">
        <v>10071</v>
      </c>
      <c r="C799" s="865" t="s">
        <v>11143</v>
      </c>
      <c r="D799" s="865" t="s">
        <v>10116</v>
      </c>
      <c r="E799" s="879" t="s">
        <v>11144</v>
      </c>
      <c r="F799" s="865" t="s">
        <v>5409</v>
      </c>
      <c r="G799" s="846" t="s">
        <v>11145</v>
      </c>
      <c r="H799" s="865" t="s">
        <v>11146</v>
      </c>
      <c r="I799" s="846"/>
      <c r="J799" s="846"/>
      <c r="K799" s="846">
        <v>1</v>
      </c>
      <c r="L799" s="865" t="s">
        <v>6674</v>
      </c>
      <c r="M799" s="865" t="s">
        <v>10082</v>
      </c>
      <c r="N799" s="865" t="s">
        <v>5409</v>
      </c>
      <c r="O799" s="865">
        <v>1</v>
      </c>
      <c r="P799" s="865"/>
    </row>
    <row r="800" spans="1:16" ht="51">
      <c r="A800" s="876">
        <v>228</v>
      </c>
      <c r="B800" s="877" t="s">
        <v>10071</v>
      </c>
      <c r="C800" s="865" t="s">
        <v>11143</v>
      </c>
      <c r="D800" s="865" t="s">
        <v>10116</v>
      </c>
      <c r="E800" s="879" t="s">
        <v>11144</v>
      </c>
      <c r="F800" s="865" t="s">
        <v>5409</v>
      </c>
      <c r="G800" s="846" t="s">
        <v>11145</v>
      </c>
      <c r="H800" s="865" t="s">
        <v>11146</v>
      </c>
      <c r="I800" s="846"/>
      <c r="J800" s="846"/>
      <c r="K800" s="846">
        <v>1</v>
      </c>
      <c r="L800" s="865" t="s">
        <v>6632</v>
      </c>
      <c r="M800" s="865" t="s">
        <v>10100</v>
      </c>
      <c r="N800" s="865" t="s">
        <v>5409</v>
      </c>
      <c r="O800" s="865">
        <v>1</v>
      </c>
      <c r="P800" s="865"/>
    </row>
    <row r="801" spans="1:16" ht="51">
      <c r="A801" s="876">
        <v>229</v>
      </c>
      <c r="B801" s="877" t="s">
        <v>10071</v>
      </c>
      <c r="C801" s="865" t="s">
        <v>11143</v>
      </c>
      <c r="D801" s="865" t="s">
        <v>10116</v>
      </c>
      <c r="E801" s="879" t="s">
        <v>11144</v>
      </c>
      <c r="F801" s="865" t="s">
        <v>5409</v>
      </c>
      <c r="G801" s="846" t="s">
        <v>11145</v>
      </c>
      <c r="H801" s="865" t="s">
        <v>11146</v>
      </c>
      <c r="I801" s="846"/>
      <c r="J801" s="846"/>
      <c r="K801" s="846">
        <v>1</v>
      </c>
      <c r="L801" s="865" t="s">
        <v>11154</v>
      </c>
      <c r="M801" s="865" t="s">
        <v>11155</v>
      </c>
      <c r="N801" s="865" t="s">
        <v>5409</v>
      </c>
      <c r="O801" s="865">
        <v>1</v>
      </c>
      <c r="P801" s="865"/>
    </row>
    <row r="802" spans="1:16" ht="51">
      <c r="A802" s="876">
        <v>230</v>
      </c>
      <c r="B802" s="877" t="s">
        <v>10071</v>
      </c>
      <c r="C802" s="865" t="s">
        <v>11143</v>
      </c>
      <c r="D802" s="865" t="s">
        <v>10116</v>
      </c>
      <c r="E802" s="879" t="s">
        <v>11144</v>
      </c>
      <c r="F802" s="865" t="s">
        <v>5409</v>
      </c>
      <c r="G802" s="846" t="s">
        <v>11145</v>
      </c>
      <c r="H802" s="865" t="s">
        <v>11146</v>
      </c>
      <c r="I802" s="846"/>
      <c r="J802" s="846"/>
      <c r="K802" s="846">
        <v>1</v>
      </c>
      <c r="L802" s="865" t="s">
        <v>7058</v>
      </c>
      <c r="M802" s="865" t="s">
        <v>10109</v>
      </c>
      <c r="N802" s="865" t="s">
        <v>5409</v>
      </c>
      <c r="O802" s="865">
        <v>1</v>
      </c>
      <c r="P802" s="865"/>
    </row>
    <row r="803" spans="1:16" ht="51">
      <c r="A803" s="876">
        <v>231</v>
      </c>
      <c r="B803" s="877" t="s">
        <v>10071</v>
      </c>
      <c r="C803" s="865" t="s">
        <v>11143</v>
      </c>
      <c r="D803" s="865" t="s">
        <v>10116</v>
      </c>
      <c r="E803" s="879" t="s">
        <v>11144</v>
      </c>
      <c r="F803" s="865" t="s">
        <v>5409</v>
      </c>
      <c r="G803" s="846" t="s">
        <v>11145</v>
      </c>
      <c r="H803" s="865" t="s">
        <v>11146</v>
      </c>
      <c r="I803" s="846"/>
      <c r="J803" s="846"/>
      <c r="K803" s="846">
        <v>1</v>
      </c>
      <c r="L803" s="865" t="s">
        <v>7055</v>
      </c>
      <c r="M803" s="846" t="s">
        <v>11156</v>
      </c>
      <c r="N803" s="846" t="s">
        <v>5409</v>
      </c>
      <c r="O803" s="865"/>
      <c r="P803" s="865">
        <v>1</v>
      </c>
    </row>
    <row r="804" spans="1:16" ht="51">
      <c r="A804" s="876">
        <v>232</v>
      </c>
      <c r="B804" s="877" t="s">
        <v>10071</v>
      </c>
      <c r="C804" s="865" t="s">
        <v>11143</v>
      </c>
      <c r="D804" s="865" t="s">
        <v>10116</v>
      </c>
      <c r="E804" s="879" t="s">
        <v>11144</v>
      </c>
      <c r="F804" s="865" t="s">
        <v>5409</v>
      </c>
      <c r="G804" s="846" t="s">
        <v>11145</v>
      </c>
      <c r="H804" s="865" t="s">
        <v>11146</v>
      </c>
      <c r="I804" s="846"/>
      <c r="J804" s="846"/>
      <c r="K804" s="846">
        <v>1</v>
      </c>
      <c r="L804" s="865" t="s">
        <v>11157</v>
      </c>
      <c r="M804" s="846" t="s">
        <v>10095</v>
      </c>
      <c r="N804" s="846" t="s">
        <v>5409</v>
      </c>
      <c r="O804" s="865"/>
      <c r="P804" s="865">
        <v>1</v>
      </c>
    </row>
    <row r="805" spans="1:16" ht="51">
      <c r="A805" s="876">
        <v>233</v>
      </c>
      <c r="B805" s="877" t="s">
        <v>10071</v>
      </c>
      <c r="C805" s="865" t="s">
        <v>11143</v>
      </c>
      <c r="D805" s="865" t="s">
        <v>10116</v>
      </c>
      <c r="E805" s="879" t="s">
        <v>11144</v>
      </c>
      <c r="F805" s="865" t="s">
        <v>5409</v>
      </c>
      <c r="G805" s="846" t="s">
        <v>11145</v>
      </c>
      <c r="H805" s="865" t="s">
        <v>11146</v>
      </c>
      <c r="I805" s="846"/>
      <c r="J805" s="846"/>
      <c r="K805" s="846">
        <v>1</v>
      </c>
      <c r="L805" s="865" t="s">
        <v>11158</v>
      </c>
      <c r="M805" s="865" t="s">
        <v>11159</v>
      </c>
      <c r="N805" s="865" t="s">
        <v>5409</v>
      </c>
      <c r="O805" s="865"/>
      <c r="P805" s="865">
        <v>1</v>
      </c>
    </row>
    <row r="806" spans="1:16" ht="51">
      <c r="A806" s="876">
        <v>234</v>
      </c>
      <c r="B806" s="877" t="s">
        <v>10071</v>
      </c>
      <c r="C806" s="865" t="s">
        <v>11160</v>
      </c>
      <c r="D806" s="865" t="s">
        <v>11116</v>
      </c>
      <c r="E806" s="879" t="s">
        <v>11161</v>
      </c>
      <c r="F806" s="865" t="s">
        <v>1611</v>
      </c>
      <c r="G806" s="846" t="s">
        <v>11162</v>
      </c>
      <c r="H806" s="865" t="s">
        <v>11146</v>
      </c>
      <c r="I806" s="846">
        <v>1</v>
      </c>
      <c r="J806" s="846"/>
      <c r="K806" s="846"/>
      <c r="L806" s="865" t="s">
        <v>6236</v>
      </c>
      <c r="M806" s="846" t="s">
        <v>10149</v>
      </c>
      <c r="N806" s="846" t="s">
        <v>1611</v>
      </c>
      <c r="O806" s="865"/>
      <c r="P806" s="865">
        <v>1</v>
      </c>
    </row>
    <row r="807" spans="1:16" ht="51">
      <c r="A807" s="876">
        <v>235</v>
      </c>
      <c r="B807" s="877" t="s">
        <v>10071</v>
      </c>
      <c r="C807" s="865" t="s">
        <v>11160</v>
      </c>
      <c r="D807" s="865" t="s">
        <v>11116</v>
      </c>
      <c r="E807" s="879" t="s">
        <v>11161</v>
      </c>
      <c r="F807" s="865" t="s">
        <v>1611</v>
      </c>
      <c r="G807" s="846" t="s">
        <v>11162</v>
      </c>
      <c r="H807" s="865" t="s">
        <v>11146</v>
      </c>
      <c r="I807" s="846">
        <v>1</v>
      </c>
      <c r="J807" s="846"/>
      <c r="K807" s="846"/>
      <c r="L807" s="865" t="s">
        <v>2491</v>
      </c>
      <c r="M807" s="846" t="s">
        <v>10099</v>
      </c>
      <c r="N807" s="846" t="s">
        <v>1611</v>
      </c>
      <c r="O807" s="865"/>
      <c r="P807" s="865">
        <v>1</v>
      </c>
    </row>
    <row r="808" spans="1:16" ht="51">
      <c r="A808" s="876">
        <v>236</v>
      </c>
      <c r="B808" s="877" t="s">
        <v>10071</v>
      </c>
      <c r="C808" s="865" t="s">
        <v>11160</v>
      </c>
      <c r="D808" s="865" t="s">
        <v>11116</v>
      </c>
      <c r="E808" s="879" t="s">
        <v>11161</v>
      </c>
      <c r="F808" s="865" t="s">
        <v>1611</v>
      </c>
      <c r="G808" s="846" t="s">
        <v>11162</v>
      </c>
      <c r="H808" s="865" t="s">
        <v>11146</v>
      </c>
      <c r="I808" s="846">
        <v>1</v>
      </c>
      <c r="J808" s="846"/>
      <c r="K808" s="846"/>
      <c r="L808" s="865" t="s">
        <v>11163</v>
      </c>
      <c r="M808" s="846" t="s">
        <v>11164</v>
      </c>
      <c r="N808" s="846" t="s">
        <v>1611</v>
      </c>
      <c r="O808" s="865">
        <v>1</v>
      </c>
      <c r="P808" s="865"/>
    </row>
    <row r="809" spans="1:16" ht="51">
      <c r="A809" s="876">
        <v>237</v>
      </c>
      <c r="B809" s="877" t="s">
        <v>10071</v>
      </c>
      <c r="C809" s="865" t="s">
        <v>11160</v>
      </c>
      <c r="D809" s="865" t="s">
        <v>11116</v>
      </c>
      <c r="E809" s="879" t="s">
        <v>11161</v>
      </c>
      <c r="F809" s="865" t="s">
        <v>1611</v>
      </c>
      <c r="G809" s="846" t="s">
        <v>11162</v>
      </c>
      <c r="H809" s="865" t="s">
        <v>11146</v>
      </c>
      <c r="I809" s="846">
        <v>1</v>
      </c>
      <c r="J809" s="846"/>
      <c r="K809" s="846"/>
      <c r="L809" s="865" t="s">
        <v>6212</v>
      </c>
      <c r="M809" s="846" t="s">
        <v>10109</v>
      </c>
      <c r="N809" s="846" t="s">
        <v>1611</v>
      </c>
      <c r="O809" s="865">
        <v>1</v>
      </c>
      <c r="P809" s="865"/>
    </row>
    <row r="810" spans="1:16" ht="51">
      <c r="A810" s="876">
        <v>238</v>
      </c>
      <c r="B810" s="877" t="s">
        <v>10071</v>
      </c>
      <c r="C810" s="865" t="s">
        <v>11160</v>
      </c>
      <c r="D810" s="865" t="s">
        <v>11116</v>
      </c>
      <c r="E810" s="879" t="s">
        <v>11161</v>
      </c>
      <c r="F810" s="865" t="s">
        <v>1611</v>
      </c>
      <c r="G810" s="846" t="s">
        <v>11162</v>
      </c>
      <c r="H810" s="865" t="s">
        <v>11146</v>
      </c>
      <c r="I810" s="846">
        <v>1</v>
      </c>
      <c r="J810" s="846"/>
      <c r="K810" s="846"/>
      <c r="L810" s="865" t="s">
        <v>5155</v>
      </c>
      <c r="M810" s="846" t="s">
        <v>10141</v>
      </c>
      <c r="N810" s="846" t="s">
        <v>1611</v>
      </c>
      <c r="O810" s="865"/>
      <c r="P810" s="865">
        <v>1</v>
      </c>
    </row>
    <row r="811" spans="1:16" ht="51">
      <c r="A811" s="876">
        <v>239</v>
      </c>
      <c r="B811" s="877" t="s">
        <v>10071</v>
      </c>
      <c r="C811" s="865" t="s">
        <v>11160</v>
      </c>
      <c r="D811" s="865" t="s">
        <v>11116</v>
      </c>
      <c r="E811" s="879" t="s">
        <v>11161</v>
      </c>
      <c r="F811" s="865" t="s">
        <v>1611</v>
      </c>
      <c r="G811" s="846" t="s">
        <v>11162</v>
      </c>
      <c r="H811" s="865" t="s">
        <v>11146</v>
      </c>
      <c r="I811" s="846">
        <v>1</v>
      </c>
      <c r="J811" s="846"/>
      <c r="K811" s="846"/>
      <c r="L811" s="865" t="s">
        <v>5403</v>
      </c>
      <c r="M811" s="846" t="s">
        <v>11149</v>
      </c>
      <c r="N811" s="846" t="s">
        <v>1611</v>
      </c>
      <c r="O811" s="865"/>
      <c r="P811" s="865">
        <v>1</v>
      </c>
    </row>
    <row r="812" spans="1:16" ht="51">
      <c r="A812" s="876">
        <v>240</v>
      </c>
      <c r="B812" s="877" t="s">
        <v>10071</v>
      </c>
      <c r="C812" s="865" t="s">
        <v>11160</v>
      </c>
      <c r="D812" s="865" t="s">
        <v>11116</v>
      </c>
      <c r="E812" s="879" t="s">
        <v>11161</v>
      </c>
      <c r="F812" s="865" t="s">
        <v>1611</v>
      </c>
      <c r="G812" s="846" t="s">
        <v>11162</v>
      </c>
      <c r="H812" s="865" t="s">
        <v>11146</v>
      </c>
      <c r="I812" s="846">
        <v>1</v>
      </c>
      <c r="J812" s="846"/>
      <c r="K812" s="846"/>
      <c r="L812" s="865" t="s">
        <v>389</v>
      </c>
      <c r="M812" s="846" t="s">
        <v>10110</v>
      </c>
      <c r="N812" s="846" t="s">
        <v>1611</v>
      </c>
      <c r="O812" s="865"/>
      <c r="P812" s="865">
        <v>1</v>
      </c>
    </row>
    <row r="813" spans="1:16" ht="51">
      <c r="A813" s="876">
        <v>241</v>
      </c>
      <c r="B813" s="877" t="s">
        <v>10071</v>
      </c>
      <c r="C813" s="865" t="s">
        <v>11160</v>
      </c>
      <c r="D813" s="865" t="s">
        <v>11116</v>
      </c>
      <c r="E813" s="879" t="s">
        <v>11161</v>
      </c>
      <c r="F813" s="865" t="s">
        <v>1611</v>
      </c>
      <c r="G813" s="846" t="s">
        <v>11162</v>
      </c>
      <c r="H813" s="865" t="s">
        <v>11146</v>
      </c>
      <c r="I813" s="846"/>
      <c r="J813" s="846">
        <v>1</v>
      </c>
      <c r="K813" s="846"/>
      <c r="L813" s="865" t="s">
        <v>4073</v>
      </c>
      <c r="M813" s="846" t="s">
        <v>10147</v>
      </c>
      <c r="N813" s="846" t="s">
        <v>1611</v>
      </c>
      <c r="O813" s="865"/>
      <c r="P813" s="865">
        <v>1</v>
      </c>
    </row>
    <row r="814" spans="1:16" ht="51">
      <c r="A814" s="876">
        <v>242</v>
      </c>
      <c r="B814" s="877" t="s">
        <v>10071</v>
      </c>
      <c r="C814" s="865" t="s">
        <v>11160</v>
      </c>
      <c r="D814" s="865" t="s">
        <v>11116</v>
      </c>
      <c r="E814" s="879" t="s">
        <v>11161</v>
      </c>
      <c r="F814" s="865" t="s">
        <v>1611</v>
      </c>
      <c r="G814" s="846" t="s">
        <v>11162</v>
      </c>
      <c r="H814" s="865" t="s">
        <v>11146</v>
      </c>
      <c r="I814" s="846"/>
      <c r="J814" s="846">
        <v>1</v>
      </c>
      <c r="K814" s="846"/>
      <c r="L814" s="865" t="s">
        <v>11165</v>
      </c>
      <c r="M814" s="865" t="s">
        <v>11166</v>
      </c>
      <c r="N814" s="865" t="s">
        <v>1611</v>
      </c>
      <c r="O814" s="865">
        <v>1</v>
      </c>
      <c r="P814" s="865"/>
    </row>
    <row r="815" spans="1:16" ht="51">
      <c r="A815" s="876">
        <v>243</v>
      </c>
      <c r="B815" s="877" t="s">
        <v>10071</v>
      </c>
      <c r="C815" s="865" t="s">
        <v>11160</v>
      </c>
      <c r="D815" s="865" t="s">
        <v>11116</v>
      </c>
      <c r="E815" s="879" t="s">
        <v>11161</v>
      </c>
      <c r="F815" s="865" t="s">
        <v>1611</v>
      </c>
      <c r="G815" s="846" t="s">
        <v>11162</v>
      </c>
      <c r="H815" s="865" t="s">
        <v>11146</v>
      </c>
      <c r="I815" s="846"/>
      <c r="J815" s="846">
        <v>1</v>
      </c>
      <c r="K815" s="846"/>
      <c r="L815" s="865" t="s">
        <v>3709</v>
      </c>
      <c r="M815" s="865" t="s">
        <v>10095</v>
      </c>
      <c r="N815" s="865" t="s">
        <v>1611</v>
      </c>
      <c r="O815" s="865"/>
      <c r="P815" s="865">
        <v>1</v>
      </c>
    </row>
    <row r="816" spans="1:16" ht="51">
      <c r="A816" s="876">
        <v>244</v>
      </c>
      <c r="B816" s="877" t="s">
        <v>10071</v>
      </c>
      <c r="C816" s="865" t="s">
        <v>11160</v>
      </c>
      <c r="D816" s="865" t="s">
        <v>11116</v>
      </c>
      <c r="E816" s="879" t="s">
        <v>11161</v>
      </c>
      <c r="F816" s="865" t="s">
        <v>1611</v>
      </c>
      <c r="G816" s="846" t="s">
        <v>11162</v>
      </c>
      <c r="H816" s="865" t="s">
        <v>11146</v>
      </c>
      <c r="I816" s="846"/>
      <c r="J816" s="846"/>
      <c r="K816" s="846">
        <v>1</v>
      </c>
      <c r="L816" s="865" t="s">
        <v>393</v>
      </c>
      <c r="M816" s="865" t="s">
        <v>10145</v>
      </c>
      <c r="N816" s="865" t="s">
        <v>1611</v>
      </c>
      <c r="O816" s="865"/>
      <c r="P816" s="865">
        <v>1</v>
      </c>
    </row>
    <row r="817" spans="1:16" ht="51">
      <c r="A817" s="876">
        <v>245</v>
      </c>
      <c r="B817" s="877" t="s">
        <v>10071</v>
      </c>
      <c r="C817" s="865" t="s">
        <v>11160</v>
      </c>
      <c r="D817" s="865" t="s">
        <v>11116</v>
      </c>
      <c r="E817" s="879" t="s">
        <v>11161</v>
      </c>
      <c r="F817" s="865" t="s">
        <v>1611</v>
      </c>
      <c r="G817" s="846" t="s">
        <v>11162</v>
      </c>
      <c r="H817" s="865" t="s">
        <v>11146</v>
      </c>
      <c r="I817" s="846"/>
      <c r="J817" s="846"/>
      <c r="K817" s="846">
        <v>1</v>
      </c>
      <c r="L817" s="865" t="s">
        <v>4775</v>
      </c>
      <c r="M817" s="865" t="s">
        <v>11153</v>
      </c>
      <c r="N817" s="865" t="s">
        <v>1611</v>
      </c>
      <c r="O817" s="865"/>
      <c r="P817" s="865">
        <v>1</v>
      </c>
    </row>
    <row r="818" spans="1:16" ht="51">
      <c r="A818" s="876">
        <v>246</v>
      </c>
      <c r="B818" s="877" t="s">
        <v>10071</v>
      </c>
      <c r="C818" s="865" t="s">
        <v>11160</v>
      </c>
      <c r="D818" s="865" t="s">
        <v>11116</v>
      </c>
      <c r="E818" s="879" t="s">
        <v>11161</v>
      </c>
      <c r="F818" s="865" t="s">
        <v>1611</v>
      </c>
      <c r="G818" s="846" t="s">
        <v>11162</v>
      </c>
      <c r="H818" s="865" t="s">
        <v>11146</v>
      </c>
      <c r="I818" s="846"/>
      <c r="J818" s="846"/>
      <c r="K818" s="846">
        <v>1</v>
      </c>
      <c r="L818" s="865" t="s">
        <v>5806</v>
      </c>
      <c r="M818" s="865" t="s">
        <v>10097</v>
      </c>
      <c r="N818" s="865" t="s">
        <v>1611</v>
      </c>
      <c r="O818" s="865"/>
      <c r="P818" s="865">
        <v>1</v>
      </c>
    </row>
    <row r="819" spans="1:16" ht="51">
      <c r="A819" s="876">
        <v>247</v>
      </c>
      <c r="B819" s="877" t="s">
        <v>10071</v>
      </c>
      <c r="C819" s="865" t="s">
        <v>11160</v>
      </c>
      <c r="D819" s="865" t="s">
        <v>11116</v>
      </c>
      <c r="E819" s="879" t="s">
        <v>11161</v>
      </c>
      <c r="F819" s="865" t="s">
        <v>1611</v>
      </c>
      <c r="G819" s="846" t="s">
        <v>11162</v>
      </c>
      <c r="H819" s="865" t="s">
        <v>11146</v>
      </c>
      <c r="I819" s="846"/>
      <c r="J819" s="846"/>
      <c r="K819" s="846">
        <v>1</v>
      </c>
      <c r="L819" s="865" t="s">
        <v>6061</v>
      </c>
      <c r="M819" s="865" t="s">
        <v>10100</v>
      </c>
      <c r="N819" s="865" t="s">
        <v>1611</v>
      </c>
      <c r="O819" s="865">
        <v>1</v>
      </c>
      <c r="P819" s="865"/>
    </row>
    <row r="820" spans="1:16" ht="51">
      <c r="A820" s="876">
        <v>248</v>
      </c>
      <c r="B820" s="877" t="s">
        <v>10071</v>
      </c>
      <c r="C820" s="865" t="s">
        <v>11160</v>
      </c>
      <c r="D820" s="865" t="s">
        <v>11116</v>
      </c>
      <c r="E820" s="879" t="s">
        <v>11161</v>
      </c>
      <c r="F820" s="865" t="s">
        <v>1611</v>
      </c>
      <c r="G820" s="846" t="s">
        <v>11162</v>
      </c>
      <c r="H820" s="865" t="s">
        <v>11146</v>
      </c>
      <c r="I820" s="846"/>
      <c r="J820" s="846"/>
      <c r="K820" s="846">
        <v>1</v>
      </c>
      <c r="L820" s="865" t="s">
        <v>11148</v>
      </c>
      <c r="M820" s="865" t="s">
        <v>10152</v>
      </c>
      <c r="N820" s="865" t="s">
        <v>1611</v>
      </c>
      <c r="O820" s="865"/>
      <c r="P820" s="865">
        <v>1</v>
      </c>
    </row>
    <row r="821" spans="1:16" ht="51">
      <c r="A821" s="876">
        <v>249</v>
      </c>
      <c r="B821" s="877" t="s">
        <v>10071</v>
      </c>
      <c r="C821" s="865" t="s">
        <v>11160</v>
      </c>
      <c r="D821" s="865" t="s">
        <v>11116</v>
      </c>
      <c r="E821" s="879" t="s">
        <v>11161</v>
      </c>
      <c r="F821" s="865" t="s">
        <v>1611</v>
      </c>
      <c r="G821" s="846" t="s">
        <v>11162</v>
      </c>
      <c r="H821" s="865" t="s">
        <v>11146</v>
      </c>
      <c r="I821" s="846"/>
      <c r="J821" s="846"/>
      <c r="K821" s="846">
        <v>1</v>
      </c>
      <c r="L821" s="865" t="s">
        <v>5400</v>
      </c>
      <c r="M821" s="865" t="s">
        <v>11156</v>
      </c>
      <c r="N821" s="865" t="s">
        <v>1611</v>
      </c>
      <c r="O821" s="865"/>
      <c r="P821" s="865">
        <v>1</v>
      </c>
    </row>
    <row r="822" spans="1:16" ht="51">
      <c r="A822" s="876">
        <v>250</v>
      </c>
      <c r="B822" s="877" t="s">
        <v>10071</v>
      </c>
      <c r="C822" s="865" t="s">
        <v>11160</v>
      </c>
      <c r="D822" s="865" t="s">
        <v>11116</v>
      </c>
      <c r="E822" s="879" t="s">
        <v>11161</v>
      </c>
      <c r="F822" s="865" t="s">
        <v>1611</v>
      </c>
      <c r="G822" s="846" t="s">
        <v>11162</v>
      </c>
      <c r="H822" s="865" t="s">
        <v>11146</v>
      </c>
      <c r="I822" s="846"/>
      <c r="J822" s="846"/>
      <c r="K822" s="846">
        <v>1</v>
      </c>
      <c r="L822" s="865" t="s">
        <v>5166</v>
      </c>
      <c r="M822" s="865" t="s">
        <v>10103</v>
      </c>
      <c r="N822" s="865" t="s">
        <v>1611</v>
      </c>
      <c r="O822" s="865"/>
      <c r="P822" s="865">
        <v>1</v>
      </c>
    </row>
    <row r="823" spans="1:16" ht="51">
      <c r="A823" s="876">
        <v>251</v>
      </c>
      <c r="B823" s="877" t="s">
        <v>10071</v>
      </c>
      <c r="C823" s="865" t="s">
        <v>11167</v>
      </c>
      <c r="D823" s="865" t="s">
        <v>10845</v>
      </c>
      <c r="E823" s="879" t="s">
        <v>11168</v>
      </c>
      <c r="F823" s="865" t="s">
        <v>8359</v>
      </c>
      <c r="G823" s="846" t="s">
        <v>11169</v>
      </c>
      <c r="H823" s="846" t="s">
        <v>11170</v>
      </c>
      <c r="I823" s="865">
        <v>1</v>
      </c>
      <c r="J823" s="846"/>
      <c r="K823" s="846"/>
      <c r="L823" s="865" t="s">
        <v>5814</v>
      </c>
      <c r="M823" s="846" t="s">
        <v>11171</v>
      </c>
      <c r="N823" s="846" t="s">
        <v>8359</v>
      </c>
      <c r="O823" s="865"/>
      <c r="P823" s="865">
        <v>1</v>
      </c>
    </row>
    <row r="824" spans="1:16" ht="51">
      <c r="A824" s="876">
        <v>252</v>
      </c>
      <c r="B824" s="877" t="s">
        <v>10071</v>
      </c>
      <c r="C824" s="865" t="s">
        <v>11167</v>
      </c>
      <c r="D824" s="865" t="s">
        <v>10845</v>
      </c>
      <c r="E824" s="879" t="s">
        <v>11168</v>
      </c>
      <c r="F824" s="865" t="s">
        <v>8359</v>
      </c>
      <c r="G824" s="846" t="s">
        <v>11169</v>
      </c>
      <c r="H824" s="865" t="s">
        <v>11170</v>
      </c>
      <c r="I824" s="846">
        <v>1</v>
      </c>
      <c r="J824" s="846"/>
      <c r="K824" s="846"/>
      <c r="L824" s="865" t="s">
        <v>11172</v>
      </c>
      <c r="M824" s="846" t="s">
        <v>11173</v>
      </c>
      <c r="N824" s="846" t="s">
        <v>8359</v>
      </c>
      <c r="O824" s="865"/>
      <c r="P824" s="865">
        <v>1</v>
      </c>
    </row>
    <row r="825" spans="1:16" ht="51">
      <c r="A825" s="876">
        <v>253</v>
      </c>
      <c r="B825" s="877" t="s">
        <v>10071</v>
      </c>
      <c r="C825" s="865" t="s">
        <v>11167</v>
      </c>
      <c r="D825" s="865" t="s">
        <v>10845</v>
      </c>
      <c r="E825" s="879" t="s">
        <v>11168</v>
      </c>
      <c r="F825" s="865" t="s">
        <v>8359</v>
      </c>
      <c r="G825" s="846" t="s">
        <v>11169</v>
      </c>
      <c r="H825" s="865" t="s">
        <v>11170</v>
      </c>
      <c r="I825" s="846">
        <v>1</v>
      </c>
      <c r="J825" s="846"/>
      <c r="K825" s="846"/>
      <c r="L825" s="865" t="s">
        <v>10083</v>
      </c>
      <c r="M825" s="846" t="s">
        <v>11174</v>
      </c>
      <c r="N825" s="846" t="s">
        <v>8359</v>
      </c>
      <c r="O825" s="865">
        <v>1</v>
      </c>
      <c r="P825" s="865"/>
    </row>
    <row r="826" spans="1:16" ht="51">
      <c r="A826" s="876">
        <v>254</v>
      </c>
      <c r="B826" s="877" t="s">
        <v>10071</v>
      </c>
      <c r="C826" s="865" t="s">
        <v>11167</v>
      </c>
      <c r="D826" s="865" t="s">
        <v>10845</v>
      </c>
      <c r="E826" s="879" t="s">
        <v>11168</v>
      </c>
      <c r="F826" s="865" t="s">
        <v>8359</v>
      </c>
      <c r="G826" s="846" t="s">
        <v>11169</v>
      </c>
      <c r="H826" s="865" t="s">
        <v>11170</v>
      </c>
      <c r="I826" s="846">
        <v>1</v>
      </c>
      <c r="J826" s="846"/>
      <c r="K826" s="846"/>
      <c r="L826" s="865" t="s">
        <v>10085</v>
      </c>
      <c r="M826" s="846" t="s">
        <v>11175</v>
      </c>
      <c r="N826" s="846" t="s">
        <v>8359</v>
      </c>
      <c r="O826" s="865"/>
      <c r="P826" s="865">
        <v>1</v>
      </c>
    </row>
    <row r="827" spans="1:16" ht="51">
      <c r="A827" s="876">
        <v>255</v>
      </c>
      <c r="B827" s="877" t="s">
        <v>10071</v>
      </c>
      <c r="C827" s="865" t="s">
        <v>11167</v>
      </c>
      <c r="D827" s="865" t="s">
        <v>10845</v>
      </c>
      <c r="E827" s="879" t="s">
        <v>11168</v>
      </c>
      <c r="F827" s="865" t="s">
        <v>8359</v>
      </c>
      <c r="G827" s="846" t="s">
        <v>11169</v>
      </c>
      <c r="H827" s="865" t="s">
        <v>11170</v>
      </c>
      <c r="I827" s="846"/>
      <c r="J827" s="846">
        <v>1</v>
      </c>
      <c r="K827" s="846"/>
      <c r="L827" s="865" t="s">
        <v>11176</v>
      </c>
      <c r="M827" s="865" t="s">
        <v>11177</v>
      </c>
      <c r="N827" s="846" t="s">
        <v>8359</v>
      </c>
      <c r="O827" s="865"/>
      <c r="P827" s="865">
        <v>1</v>
      </c>
    </row>
    <row r="828" spans="1:16" ht="51">
      <c r="A828" s="876">
        <v>256</v>
      </c>
      <c r="B828" s="877" t="s">
        <v>10071</v>
      </c>
      <c r="C828" s="865" t="s">
        <v>11167</v>
      </c>
      <c r="D828" s="865" t="s">
        <v>10845</v>
      </c>
      <c r="E828" s="879" t="s">
        <v>11168</v>
      </c>
      <c r="F828" s="865" t="s">
        <v>8359</v>
      </c>
      <c r="G828" s="846" t="s">
        <v>11169</v>
      </c>
      <c r="H828" s="865" t="s">
        <v>11170</v>
      </c>
      <c r="I828" s="846"/>
      <c r="J828" s="846">
        <v>1</v>
      </c>
      <c r="K828" s="846"/>
      <c r="L828" s="865" t="s">
        <v>11178</v>
      </c>
      <c r="M828" s="846" t="s">
        <v>11179</v>
      </c>
      <c r="N828" s="846" t="s">
        <v>8359</v>
      </c>
      <c r="O828" s="865">
        <v>1</v>
      </c>
      <c r="P828" s="865"/>
    </row>
    <row r="829" spans="1:16" ht="51">
      <c r="A829" s="876">
        <v>257</v>
      </c>
      <c r="B829" s="877" t="s">
        <v>10071</v>
      </c>
      <c r="C829" s="865" t="s">
        <v>11167</v>
      </c>
      <c r="D829" s="865" t="s">
        <v>10845</v>
      </c>
      <c r="E829" s="879" t="s">
        <v>11168</v>
      </c>
      <c r="F829" s="865" t="s">
        <v>8359</v>
      </c>
      <c r="G829" s="846" t="s">
        <v>11169</v>
      </c>
      <c r="H829" s="865" t="s">
        <v>11170</v>
      </c>
      <c r="I829" s="846"/>
      <c r="J829" s="846">
        <v>1</v>
      </c>
      <c r="K829" s="846"/>
      <c r="L829" s="865" t="s">
        <v>10081</v>
      </c>
      <c r="M829" s="846" t="s">
        <v>11180</v>
      </c>
      <c r="N829" s="846" t="s">
        <v>8359</v>
      </c>
      <c r="O829" s="865">
        <v>1</v>
      </c>
      <c r="P829" s="865"/>
    </row>
    <row r="830" spans="1:16" ht="51">
      <c r="A830" s="876">
        <v>258</v>
      </c>
      <c r="B830" s="877" t="s">
        <v>10071</v>
      </c>
      <c r="C830" s="865" t="s">
        <v>11167</v>
      </c>
      <c r="D830" s="865" t="s">
        <v>10845</v>
      </c>
      <c r="E830" s="879" t="s">
        <v>11168</v>
      </c>
      <c r="F830" s="865" t="s">
        <v>8359</v>
      </c>
      <c r="G830" s="846" t="s">
        <v>11169</v>
      </c>
      <c r="H830" s="865" t="s">
        <v>11170</v>
      </c>
      <c r="I830" s="846"/>
      <c r="J830" s="846">
        <v>1</v>
      </c>
      <c r="K830" s="846"/>
      <c r="L830" s="865" t="s">
        <v>11181</v>
      </c>
      <c r="M830" s="846" t="s">
        <v>11182</v>
      </c>
      <c r="N830" s="846" t="s">
        <v>8359</v>
      </c>
      <c r="O830" s="865">
        <v>1</v>
      </c>
      <c r="P830" s="865"/>
    </row>
    <row r="831" spans="1:16" ht="51">
      <c r="A831" s="876">
        <v>259</v>
      </c>
      <c r="B831" s="877" t="s">
        <v>10071</v>
      </c>
      <c r="C831" s="865" t="s">
        <v>11167</v>
      </c>
      <c r="D831" s="865" t="s">
        <v>10845</v>
      </c>
      <c r="E831" s="879" t="s">
        <v>11168</v>
      </c>
      <c r="F831" s="865" t="s">
        <v>8359</v>
      </c>
      <c r="G831" s="846" t="s">
        <v>11169</v>
      </c>
      <c r="H831" s="865" t="s">
        <v>11170</v>
      </c>
      <c r="I831" s="846"/>
      <c r="J831" s="846">
        <v>1</v>
      </c>
      <c r="K831" s="846"/>
      <c r="L831" s="865" t="s">
        <v>11183</v>
      </c>
      <c r="M831" s="846" t="s">
        <v>11184</v>
      </c>
      <c r="N831" s="846" t="s">
        <v>8359</v>
      </c>
      <c r="O831" s="865">
        <v>1</v>
      </c>
      <c r="P831" s="865"/>
    </row>
    <row r="832" spans="1:16" ht="51">
      <c r="A832" s="876">
        <v>260</v>
      </c>
      <c r="B832" s="877" t="s">
        <v>10071</v>
      </c>
      <c r="C832" s="865" t="s">
        <v>11167</v>
      </c>
      <c r="D832" s="865" t="s">
        <v>10845</v>
      </c>
      <c r="E832" s="879" t="s">
        <v>11168</v>
      </c>
      <c r="F832" s="865" t="s">
        <v>8359</v>
      </c>
      <c r="G832" s="846" t="s">
        <v>11169</v>
      </c>
      <c r="H832" s="865" t="s">
        <v>11170</v>
      </c>
      <c r="I832" s="846"/>
      <c r="J832" s="846">
        <v>1</v>
      </c>
      <c r="K832" s="846"/>
      <c r="L832" s="865" t="s">
        <v>11185</v>
      </c>
      <c r="M832" s="846" t="s">
        <v>11186</v>
      </c>
      <c r="N832" s="846" t="s">
        <v>8359</v>
      </c>
      <c r="O832" s="865">
        <v>1</v>
      </c>
      <c r="P832" s="865"/>
    </row>
    <row r="833" spans="1:16" ht="51">
      <c r="A833" s="876">
        <v>261</v>
      </c>
      <c r="B833" s="877" t="s">
        <v>10071</v>
      </c>
      <c r="C833" s="865" t="s">
        <v>11167</v>
      </c>
      <c r="D833" s="865" t="s">
        <v>10845</v>
      </c>
      <c r="E833" s="879" t="s">
        <v>11168</v>
      </c>
      <c r="F833" s="865" t="s">
        <v>8359</v>
      </c>
      <c r="G833" s="846" t="s">
        <v>11169</v>
      </c>
      <c r="H833" s="865" t="s">
        <v>11170</v>
      </c>
      <c r="I833" s="846"/>
      <c r="J833" s="846">
        <v>1</v>
      </c>
      <c r="K833" s="846"/>
      <c r="L833" s="865" t="s">
        <v>10077</v>
      </c>
      <c r="M833" s="865" t="s">
        <v>11187</v>
      </c>
      <c r="N833" s="846" t="s">
        <v>8359</v>
      </c>
      <c r="O833" s="865"/>
      <c r="P833" s="865">
        <v>1</v>
      </c>
    </row>
    <row r="834" spans="1:16" ht="51">
      <c r="A834" s="876">
        <v>262</v>
      </c>
      <c r="B834" s="877" t="s">
        <v>10071</v>
      </c>
      <c r="C834" s="865" t="s">
        <v>11167</v>
      </c>
      <c r="D834" s="865" t="s">
        <v>10845</v>
      </c>
      <c r="E834" s="879" t="s">
        <v>11168</v>
      </c>
      <c r="F834" s="865" t="s">
        <v>8359</v>
      </c>
      <c r="G834" s="846" t="s">
        <v>11169</v>
      </c>
      <c r="H834" s="865" t="s">
        <v>11170</v>
      </c>
      <c r="I834" s="846"/>
      <c r="J834" s="846"/>
      <c r="K834" s="846">
        <v>1</v>
      </c>
      <c r="L834" s="865" t="s">
        <v>11188</v>
      </c>
      <c r="M834" s="865" t="s">
        <v>11189</v>
      </c>
      <c r="N834" s="865" t="s">
        <v>8359</v>
      </c>
      <c r="O834" s="865"/>
      <c r="P834" s="865">
        <v>1</v>
      </c>
    </row>
    <row r="835" spans="1:16" ht="51">
      <c r="A835" s="876">
        <v>263</v>
      </c>
      <c r="B835" s="877" t="s">
        <v>10071</v>
      </c>
      <c r="C835" s="865" t="s">
        <v>11167</v>
      </c>
      <c r="D835" s="865" t="s">
        <v>10845</v>
      </c>
      <c r="E835" s="879" t="s">
        <v>11168</v>
      </c>
      <c r="F835" s="865" t="s">
        <v>8359</v>
      </c>
      <c r="G835" s="846" t="s">
        <v>11169</v>
      </c>
      <c r="H835" s="865" t="s">
        <v>11170</v>
      </c>
      <c r="I835" s="846"/>
      <c r="J835" s="846"/>
      <c r="K835" s="846">
        <v>1</v>
      </c>
      <c r="L835" s="865" t="s">
        <v>9164</v>
      </c>
      <c r="M835" s="865" t="s">
        <v>11190</v>
      </c>
      <c r="N835" s="865" t="s">
        <v>8359</v>
      </c>
      <c r="O835" s="865"/>
      <c r="P835" s="865">
        <v>1</v>
      </c>
    </row>
    <row r="836" spans="1:16" ht="51">
      <c r="A836" s="876">
        <v>264</v>
      </c>
      <c r="B836" s="877" t="s">
        <v>10071</v>
      </c>
      <c r="C836" s="865" t="s">
        <v>11167</v>
      </c>
      <c r="D836" s="865" t="s">
        <v>10845</v>
      </c>
      <c r="E836" s="879" t="s">
        <v>11168</v>
      </c>
      <c r="F836" s="865" t="s">
        <v>8359</v>
      </c>
      <c r="G836" s="846" t="s">
        <v>11169</v>
      </c>
      <c r="H836" s="865" t="s">
        <v>11170</v>
      </c>
      <c r="I836" s="846"/>
      <c r="J836" s="846"/>
      <c r="K836" s="846">
        <v>1</v>
      </c>
      <c r="L836" s="865" t="s">
        <v>10079</v>
      </c>
      <c r="M836" s="846" t="s">
        <v>11191</v>
      </c>
      <c r="N836" s="865" t="s">
        <v>8359</v>
      </c>
      <c r="O836" s="865">
        <v>1</v>
      </c>
      <c r="P836" s="865"/>
    </row>
    <row r="837" spans="1:16" ht="51">
      <c r="A837" s="876">
        <v>265</v>
      </c>
      <c r="B837" s="877" t="s">
        <v>10071</v>
      </c>
      <c r="C837" s="865" t="s">
        <v>11167</v>
      </c>
      <c r="D837" s="865" t="s">
        <v>10845</v>
      </c>
      <c r="E837" s="879" t="s">
        <v>11168</v>
      </c>
      <c r="F837" s="865" t="s">
        <v>8359</v>
      </c>
      <c r="G837" s="846" t="s">
        <v>11169</v>
      </c>
      <c r="H837" s="865" t="s">
        <v>11170</v>
      </c>
      <c r="I837" s="846"/>
      <c r="J837" s="846"/>
      <c r="K837" s="846">
        <v>1</v>
      </c>
      <c r="L837" s="865" t="s">
        <v>11192</v>
      </c>
      <c r="M837" s="865" t="s">
        <v>11193</v>
      </c>
      <c r="N837" s="865" t="s">
        <v>8359</v>
      </c>
      <c r="O837" s="865"/>
      <c r="P837" s="865">
        <v>1</v>
      </c>
    </row>
    <row r="838" spans="1:16" ht="51">
      <c r="A838" s="876">
        <v>266</v>
      </c>
      <c r="B838" s="877" t="s">
        <v>10071</v>
      </c>
      <c r="C838" s="865" t="s">
        <v>11194</v>
      </c>
      <c r="D838" s="865" t="s">
        <v>9947</v>
      </c>
      <c r="E838" s="879" t="s">
        <v>11195</v>
      </c>
      <c r="F838" s="865" t="s">
        <v>9828</v>
      </c>
      <c r="G838" s="846" t="s">
        <v>11196</v>
      </c>
      <c r="H838" s="865" t="s">
        <v>11197</v>
      </c>
      <c r="I838" s="846">
        <v>1</v>
      </c>
      <c r="J838" s="846"/>
      <c r="K838" s="846"/>
      <c r="L838" s="865" t="s">
        <v>11198</v>
      </c>
      <c r="M838" s="846" t="s">
        <v>10093</v>
      </c>
      <c r="N838" s="846" t="s">
        <v>9828</v>
      </c>
      <c r="O838" s="865"/>
      <c r="P838" s="865">
        <v>1</v>
      </c>
    </row>
    <row r="839" spans="1:16" ht="51">
      <c r="A839" s="876">
        <v>267</v>
      </c>
      <c r="B839" s="877" t="s">
        <v>10071</v>
      </c>
      <c r="C839" s="865" t="s">
        <v>11194</v>
      </c>
      <c r="D839" s="865" t="s">
        <v>9947</v>
      </c>
      <c r="E839" s="879" t="s">
        <v>11195</v>
      </c>
      <c r="F839" s="865" t="s">
        <v>9828</v>
      </c>
      <c r="G839" s="846" t="s">
        <v>11196</v>
      </c>
      <c r="H839" s="865" t="s">
        <v>11197</v>
      </c>
      <c r="I839" s="846">
        <v>1</v>
      </c>
      <c r="J839" s="846"/>
      <c r="K839" s="846"/>
      <c r="L839" s="865" t="s">
        <v>10079</v>
      </c>
      <c r="M839" s="846" t="s">
        <v>11199</v>
      </c>
      <c r="N839" s="846" t="s">
        <v>9828</v>
      </c>
      <c r="O839" s="865"/>
      <c r="P839" s="865">
        <v>1</v>
      </c>
    </row>
    <row r="840" spans="1:16" ht="51">
      <c r="A840" s="876">
        <v>268</v>
      </c>
      <c r="B840" s="877" t="s">
        <v>10071</v>
      </c>
      <c r="C840" s="865" t="s">
        <v>11194</v>
      </c>
      <c r="D840" s="865" t="s">
        <v>9947</v>
      </c>
      <c r="E840" s="879" t="s">
        <v>11195</v>
      </c>
      <c r="F840" s="865" t="s">
        <v>9828</v>
      </c>
      <c r="G840" s="846" t="s">
        <v>11196</v>
      </c>
      <c r="H840" s="865" t="s">
        <v>11197</v>
      </c>
      <c r="I840" s="846">
        <v>1</v>
      </c>
      <c r="J840" s="846"/>
      <c r="K840" s="846"/>
      <c r="L840" s="865" t="s">
        <v>7040</v>
      </c>
      <c r="M840" s="846" t="s">
        <v>11200</v>
      </c>
      <c r="N840" s="846" t="s">
        <v>9828</v>
      </c>
      <c r="O840" s="865">
        <v>1</v>
      </c>
      <c r="P840" s="865"/>
    </row>
    <row r="841" spans="1:16" ht="51">
      <c r="A841" s="876">
        <v>269</v>
      </c>
      <c r="B841" s="877" t="s">
        <v>10071</v>
      </c>
      <c r="C841" s="865" t="s">
        <v>11194</v>
      </c>
      <c r="D841" s="865" t="s">
        <v>9947</v>
      </c>
      <c r="E841" s="879" t="s">
        <v>11195</v>
      </c>
      <c r="F841" s="865" t="s">
        <v>9828</v>
      </c>
      <c r="G841" s="846" t="s">
        <v>11196</v>
      </c>
      <c r="H841" s="865" t="s">
        <v>11197</v>
      </c>
      <c r="I841" s="846"/>
      <c r="J841" s="846">
        <v>1</v>
      </c>
      <c r="K841" s="846"/>
      <c r="L841" s="865" t="s">
        <v>10083</v>
      </c>
      <c r="M841" s="865" t="s">
        <v>11201</v>
      </c>
      <c r="N841" s="865" t="s">
        <v>9828</v>
      </c>
      <c r="O841" s="865">
        <v>1</v>
      </c>
      <c r="P841" s="865"/>
    </row>
    <row r="842" spans="1:16" ht="51">
      <c r="A842" s="876">
        <v>270</v>
      </c>
      <c r="B842" s="877" t="s">
        <v>10071</v>
      </c>
      <c r="C842" s="865" t="s">
        <v>11194</v>
      </c>
      <c r="D842" s="865" t="s">
        <v>9947</v>
      </c>
      <c r="E842" s="879" t="s">
        <v>11195</v>
      </c>
      <c r="F842" s="865" t="s">
        <v>9828</v>
      </c>
      <c r="G842" s="846" t="s">
        <v>11196</v>
      </c>
      <c r="H842" s="865" t="s">
        <v>11197</v>
      </c>
      <c r="I842" s="846"/>
      <c r="J842" s="846">
        <v>1</v>
      </c>
      <c r="K842" s="846"/>
      <c r="L842" s="865" t="s">
        <v>6695</v>
      </c>
      <c r="M842" s="865" t="s">
        <v>11202</v>
      </c>
      <c r="N842" s="865" t="s">
        <v>9828</v>
      </c>
      <c r="O842" s="865">
        <v>1</v>
      </c>
      <c r="P842" s="865"/>
    </row>
    <row r="843" spans="1:16" ht="51">
      <c r="A843" s="876">
        <v>271</v>
      </c>
      <c r="B843" s="877" t="s">
        <v>10071</v>
      </c>
      <c r="C843" s="865" t="s">
        <v>11194</v>
      </c>
      <c r="D843" s="865" t="s">
        <v>9947</v>
      </c>
      <c r="E843" s="879" t="s">
        <v>11195</v>
      </c>
      <c r="F843" s="865" t="s">
        <v>9828</v>
      </c>
      <c r="G843" s="846" t="s">
        <v>11196</v>
      </c>
      <c r="H843" s="865" t="s">
        <v>11197</v>
      </c>
      <c r="I843" s="846"/>
      <c r="J843" s="846">
        <v>1</v>
      </c>
      <c r="K843" s="846"/>
      <c r="L843" s="865" t="s">
        <v>8472</v>
      </c>
      <c r="M843" s="865" t="s">
        <v>11203</v>
      </c>
      <c r="N843" s="865" t="s">
        <v>9828</v>
      </c>
      <c r="O843" s="865">
        <v>1</v>
      </c>
      <c r="P843" s="865"/>
    </row>
    <row r="844" spans="1:16" ht="51">
      <c r="A844" s="876">
        <v>272</v>
      </c>
      <c r="B844" s="877" t="s">
        <v>10071</v>
      </c>
      <c r="C844" s="865" t="s">
        <v>11194</v>
      </c>
      <c r="D844" s="865" t="s">
        <v>9947</v>
      </c>
      <c r="E844" s="879" t="s">
        <v>11195</v>
      </c>
      <c r="F844" s="865" t="s">
        <v>9828</v>
      </c>
      <c r="G844" s="846" t="s">
        <v>11196</v>
      </c>
      <c r="H844" s="865" t="s">
        <v>11197</v>
      </c>
      <c r="I844" s="846"/>
      <c r="J844" s="846"/>
      <c r="K844" s="846">
        <v>1</v>
      </c>
      <c r="L844" s="865" t="s">
        <v>11204</v>
      </c>
      <c r="M844" s="865" t="s">
        <v>10144</v>
      </c>
      <c r="N844" s="865" t="s">
        <v>9828</v>
      </c>
      <c r="O844" s="865"/>
      <c r="P844" s="865">
        <v>1</v>
      </c>
    </row>
    <row r="845" spans="1:16" ht="51">
      <c r="A845" s="876">
        <v>273</v>
      </c>
      <c r="B845" s="877" t="s">
        <v>10071</v>
      </c>
      <c r="C845" s="865" t="s">
        <v>11194</v>
      </c>
      <c r="D845" s="865" t="s">
        <v>9947</v>
      </c>
      <c r="E845" s="879" t="s">
        <v>11195</v>
      </c>
      <c r="F845" s="865" t="s">
        <v>9828</v>
      </c>
      <c r="G845" s="846" t="s">
        <v>11196</v>
      </c>
      <c r="H845" s="865" t="s">
        <v>11197</v>
      </c>
      <c r="I845" s="846"/>
      <c r="J845" s="846"/>
      <c r="K845" s="846">
        <v>1</v>
      </c>
      <c r="L845" s="865" t="s">
        <v>11205</v>
      </c>
      <c r="M845" s="865" t="s">
        <v>11206</v>
      </c>
      <c r="N845" s="865" t="s">
        <v>9828</v>
      </c>
      <c r="O845" s="865"/>
      <c r="P845" s="865">
        <v>1</v>
      </c>
    </row>
    <row r="846" spans="1:16" ht="51">
      <c r="A846" s="876">
        <v>274</v>
      </c>
      <c r="B846" s="877" t="s">
        <v>10071</v>
      </c>
      <c r="C846" s="865" t="s">
        <v>11194</v>
      </c>
      <c r="D846" s="865" t="s">
        <v>9947</v>
      </c>
      <c r="E846" s="879" t="s">
        <v>11195</v>
      </c>
      <c r="F846" s="865" t="s">
        <v>9828</v>
      </c>
      <c r="G846" s="846" t="s">
        <v>11196</v>
      </c>
      <c r="H846" s="865" t="s">
        <v>11197</v>
      </c>
      <c r="I846" s="846"/>
      <c r="J846" s="846"/>
      <c r="K846" s="846">
        <v>1</v>
      </c>
      <c r="L846" s="865" t="s">
        <v>11207</v>
      </c>
      <c r="M846" s="865" t="s">
        <v>10097</v>
      </c>
      <c r="N846" s="865" t="s">
        <v>9828</v>
      </c>
      <c r="O846" s="865"/>
      <c r="P846" s="865">
        <v>1</v>
      </c>
    </row>
    <row r="847" spans="1:16" ht="51">
      <c r="A847" s="876">
        <v>275</v>
      </c>
      <c r="B847" s="877" t="s">
        <v>10071</v>
      </c>
      <c r="C847" s="865" t="s">
        <v>11194</v>
      </c>
      <c r="D847" s="865" t="s">
        <v>9947</v>
      </c>
      <c r="E847" s="879" t="s">
        <v>11195</v>
      </c>
      <c r="F847" s="865" t="s">
        <v>9828</v>
      </c>
      <c r="G847" s="846" t="s">
        <v>11196</v>
      </c>
      <c r="H847" s="865" t="s">
        <v>11197</v>
      </c>
      <c r="I847" s="846"/>
      <c r="J847" s="846"/>
      <c r="K847" s="846">
        <v>1</v>
      </c>
      <c r="L847" s="865" t="s">
        <v>10098</v>
      </c>
      <c r="M847" s="865" t="s">
        <v>10099</v>
      </c>
      <c r="N847" s="865" t="s">
        <v>9828</v>
      </c>
      <c r="O847" s="865"/>
      <c r="P847" s="865">
        <v>1</v>
      </c>
    </row>
    <row r="848" spans="1:16" ht="51">
      <c r="A848" s="876">
        <v>276</v>
      </c>
      <c r="B848" s="877" t="s">
        <v>10071</v>
      </c>
      <c r="C848" s="865" t="s">
        <v>11194</v>
      </c>
      <c r="D848" s="865" t="s">
        <v>9947</v>
      </c>
      <c r="E848" s="879" t="s">
        <v>11195</v>
      </c>
      <c r="F848" s="865" t="s">
        <v>9828</v>
      </c>
      <c r="G848" s="846" t="s">
        <v>11196</v>
      </c>
      <c r="H848" s="865" t="s">
        <v>11197</v>
      </c>
      <c r="I848" s="846"/>
      <c r="J848" s="846"/>
      <c r="K848" s="846">
        <v>1</v>
      </c>
      <c r="L848" s="865" t="s">
        <v>7037</v>
      </c>
      <c r="M848" s="865" t="s">
        <v>11174</v>
      </c>
      <c r="N848" s="865" t="s">
        <v>9828</v>
      </c>
      <c r="O848" s="865">
        <v>1</v>
      </c>
      <c r="P848" s="865"/>
    </row>
    <row r="849" spans="1:16" ht="51">
      <c r="A849" s="876">
        <v>277</v>
      </c>
      <c r="B849" s="877" t="s">
        <v>10071</v>
      </c>
      <c r="C849" s="865" t="s">
        <v>11194</v>
      </c>
      <c r="D849" s="865" t="s">
        <v>9947</v>
      </c>
      <c r="E849" s="879" t="s">
        <v>11195</v>
      </c>
      <c r="F849" s="865" t="s">
        <v>9828</v>
      </c>
      <c r="G849" s="846" t="s">
        <v>11196</v>
      </c>
      <c r="H849" s="865" t="s">
        <v>11197</v>
      </c>
      <c r="I849" s="846"/>
      <c r="J849" s="846"/>
      <c r="K849" s="846">
        <v>1</v>
      </c>
      <c r="L849" s="865" t="s">
        <v>11148</v>
      </c>
      <c r="M849" s="865" t="s">
        <v>11193</v>
      </c>
      <c r="N849" s="865" t="s">
        <v>9828</v>
      </c>
      <c r="O849" s="865"/>
      <c r="P849" s="865">
        <v>1</v>
      </c>
    </row>
    <row r="850" spans="1:16" ht="51">
      <c r="A850" s="876">
        <v>278</v>
      </c>
      <c r="B850" s="877" t="s">
        <v>10071</v>
      </c>
      <c r="C850" s="865" t="s">
        <v>11194</v>
      </c>
      <c r="D850" s="865" t="s">
        <v>9947</v>
      </c>
      <c r="E850" s="879" t="s">
        <v>11195</v>
      </c>
      <c r="F850" s="865" t="s">
        <v>9828</v>
      </c>
      <c r="G850" s="846" t="s">
        <v>11196</v>
      </c>
      <c r="H850" s="865" t="s">
        <v>11197</v>
      </c>
      <c r="I850" s="846"/>
      <c r="J850" s="846"/>
      <c r="K850" s="846">
        <v>1</v>
      </c>
      <c r="L850" s="865" t="s">
        <v>11208</v>
      </c>
      <c r="M850" s="846" t="s">
        <v>11209</v>
      </c>
      <c r="N850" s="846" t="s">
        <v>9828</v>
      </c>
      <c r="O850" s="865"/>
      <c r="P850" s="865">
        <v>1</v>
      </c>
    </row>
    <row r="851" spans="1:16" ht="51">
      <c r="A851" s="876">
        <v>279</v>
      </c>
      <c r="B851" s="877" t="s">
        <v>10071</v>
      </c>
      <c r="C851" s="865" t="s">
        <v>11194</v>
      </c>
      <c r="D851" s="865" t="s">
        <v>9947</v>
      </c>
      <c r="E851" s="879" t="s">
        <v>11195</v>
      </c>
      <c r="F851" s="865" t="s">
        <v>9828</v>
      </c>
      <c r="G851" s="846" t="s">
        <v>11196</v>
      </c>
      <c r="H851" s="865" t="s">
        <v>11197</v>
      </c>
      <c r="I851" s="846"/>
      <c r="J851" s="846"/>
      <c r="K851" s="846">
        <v>1</v>
      </c>
      <c r="L851" s="865" t="s">
        <v>11210</v>
      </c>
      <c r="M851" s="846" t="s">
        <v>11211</v>
      </c>
      <c r="N851" s="846" t="s">
        <v>9828</v>
      </c>
      <c r="O851" s="865"/>
      <c r="P851" s="865">
        <v>1</v>
      </c>
    </row>
    <row r="852" spans="1:16" ht="51">
      <c r="A852" s="876">
        <v>280</v>
      </c>
      <c r="B852" s="877" t="s">
        <v>10071</v>
      </c>
      <c r="C852" s="865" t="s">
        <v>11194</v>
      </c>
      <c r="D852" s="865" t="s">
        <v>9947</v>
      </c>
      <c r="E852" s="879" t="s">
        <v>11195</v>
      </c>
      <c r="F852" s="865" t="s">
        <v>9828</v>
      </c>
      <c r="G852" s="846" t="s">
        <v>11196</v>
      </c>
      <c r="H852" s="865" t="s">
        <v>11197</v>
      </c>
      <c r="I852" s="846"/>
      <c r="J852" s="846"/>
      <c r="K852" s="846">
        <v>1</v>
      </c>
      <c r="L852" s="865" t="s">
        <v>11212</v>
      </c>
      <c r="M852" s="846" t="s">
        <v>11213</v>
      </c>
      <c r="N852" s="846" t="s">
        <v>9828</v>
      </c>
      <c r="O852" s="865"/>
      <c r="P852" s="865">
        <v>1</v>
      </c>
    </row>
    <row r="853" spans="1:16" ht="51">
      <c r="A853" s="876">
        <v>281</v>
      </c>
      <c r="B853" s="877" t="s">
        <v>10071</v>
      </c>
      <c r="C853" s="865" t="s">
        <v>11194</v>
      </c>
      <c r="D853" s="865" t="s">
        <v>9947</v>
      </c>
      <c r="E853" s="879" t="s">
        <v>11195</v>
      </c>
      <c r="F853" s="865" t="s">
        <v>9828</v>
      </c>
      <c r="G853" s="846" t="s">
        <v>11196</v>
      </c>
      <c r="H853" s="865" t="s">
        <v>11197</v>
      </c>
      <c r="I853" s="846"/>
      <c r="J853" s="846"/>
      <c r="K853" s="846">
        <v>1</v>
      </c>
      <c r="L853" s="865" t="s">
        <v>10094</v>
      </c>
      <c r="M853" s="846" t="s">
        <v>11214</v>
      </c>
      <c r="N853" s="846" t="s">
        <v>9828</v>
      </c>
      <c r="O853" s="865"/>
      <c r="P853" s="865">
        <v>1</v>
      </c>
    </row>
    <row r="854" spans="1:16" ht="51">
      <c r="A854" s="876">
        <v>282</v>
      </c>
      <c r="B854" s="877" t="s">
        <v>10071</v>
      </c>
      <c r="C854" s="865" t="s">
        <v>11194</v>
      </c>
      <c r="D854" s="865" t="s">
        <v>9947</v>
      </c>
      <c r="E854" s="879" t="s">
        <v>11195</v>
      </c>
      <c r="F854" s="865" t="s">
        <v>9828</v>
      </c>
      <c r="G854" s="846" t="s">
        <v>11196</v>
      </c>
      <c r="H854" s="865" t="s">
        <v>11197</v>
      </c>
      <c r="I854" s="846"/>
      <c r="J854" s="846"/>
      <c r="K854" s="846">
        <v>1</v>
      </c>
      <c r="L854" s="865" t="s">
        <v>11215</v>
      </c>
      <c r="M854" s="846" t="s">
        <v>11216</v>
      </c>
      <c r="N854" s="846" t="s">
        <v>9828</v>
      </c>
      <c r="O854" s="865"/>
      <c r="P854" s="865">
        <v>1</v>
      </c>
    </row>
    <row r="855" spans="1:16" ht="51">
      <c r="A855" s="876">
        <v>283</v>
      </c>
      <c r="B855" s="877" t="s">
        <v>10071</v>
      </c>
      <c r="C855" s="865" t="s">
        <v>11217</v>
      </c>
      <c r="D855" s="865" t="s">
        <v>11218</v>
      </c>
      <c r="E855" s="879" t="s">
        <v>11219</v>
      </c>
      <c r="F855" s="865" t="s">
        <v>10818</v>
      </c>
      <c r="G855" s="846" t="s">
        <v>11220</v>
      </c>
      <c r="H855" s="865" t="s">
        <v>11221</v>
      </c>
      <c r="I855" s="846">
        <v>1</v>
      </c>
      <c r="J855" s="846"/>
      <c r="K855" s="846"/>
      <c r="L855" s="865" t="s">
        <v>11222</v>
      </c>
      <c r="M855" s="846" t="s">
        <v>11223</v>
      </c>
      <c r="N855" s="846" t="s">
        <v>10818</v>
      </c>
      <c r="O855" s="865"/>
      <c r="P855" s="865">
        <v>1</v>
      </c>
    </row>
    <row r="856" spans="1:16" ht="51">
      <c r="A856" s="876">
        <v>284</v>
      </c>
      <c r="B856" s="877" t="s">
        <v>10071</v>
      </c>
      <c r="C856" s="865" t="s">
        <v>11217</v>
      </c>
      <c r="D856" s="865" t="s">
        <v>11218</v>
      </c>
      <c r="E856" s="879" t="s">
        <v>11219</v>
      </c>
      <c r="F856" s="865" t="s">
        <v>10818</v>
      </c>
      <c r="G856" s="846" t="s">
        <v>11220</v>
      </c>
      <c r="H856" s="865" t="s">
        <v>11221</v>
      </c>
      <c r="I856" s="846">
        <v>1</v>
      </c>
      <c r="J856" s="846"/>
      <c r="K856" s="846"/>
      <c r="L856" s="865" t="s">
        <v>11224</v>
      </c>
      <c r="M856" s="846" t="s">
        <v>11225</v>
      </c>
      <c r="N856" s="846" t="s">
        <v>10818</v>
      </c>
      <c r="O856" s="865">
        <v>1</v>
      </c>
      <c r="P856" s="865"/>
    </row>
    <row r="857" spans="1:16" ht="51">
      <c r="A857" s="876">
        <v>285</v>
      </c>
      <c r="B857" s="877" t="s">
        <v>10071</v>
      </c>
      <c r="C857" s="865" t="s">
        <v>11217</v>
      </c>
      <c r="D857" s="865" t="s">
        <v>11218</v>
      </c>
      <c r="E857" s="879" t="s">
        <v>11219</v>
      </c>
      <c r="F857" s="865" t="s">
        <v>10818</v>
      </c>
      <c r="G857" s="846" t="s">
        <v>11220</v>
      </c>
      <c r="H857" s="865" t="s">
        <v>11221</v>
      </c>
      <c r="I857" s="846"/>
      <c r="J857" s="846">
        <v>1</v>
      </c>
      <c r="K857" s="846"/>
      <c r="L857" s="865" t="s">
        <v>11226</v>
      </c>
      <c r="M857" s="846" t="s">
        <v>11227</v>
      </c>
      <c r="N857" s="846" t="s">
        <v>10818</v>
      </c>
      <c r="O857" s="865"/>
      <c r="P857" s="865">
        <v>1</v>
      </c>
    </row>
    <row r="858" spans="1:16" ht="51">
      <c r="A858" s="876">
        <v>286</v>
      </c>
      <c r="B858" s="877" t="s">
        <v>10071</v>
      </c>
      <c r="C858" s="865" t="s">
        <v>11217</v>
      </c>
      <c r="D858" s="865" t="s">
        <v>11218</v>
      </c>
      <c r="E858" s="879" t="s">
        <v>11219</v>
      </c>
      <c r="F858" s="865" t="s">
        <v>10818</v>
      </c>
      <c r="G858" s="846" t="s">
        <v>11220</v>
      </c>
      <c r="H858" s="865" t="s">
        <v>11221</v>
      </c>
      <c r="I858" s="846"/>
      <c r="J858" s="846">
        <v>1</v>
      </c>
      <c r="K858" s="846"/>
      <c r="L858" s="865" t="s">
        <v>11228</v>
      </c>
      <c r="M858" s="846" t="s">
        <v>11229</v>
      </c>
      <c r="N858" s="846" t="s">
        <v>10818</v>
      </c>
      <c r="O858" s="865"/>
      <c r="P858" s="865">
        <v>1</v>
      </c>
    </row>
    <row r="859" spans="1:16" ht="51">
      <c r="A859" s="876">
        <v>287</v>
      </c>
      <c r="B859" s="877" t="s">
        <v>10071</v>
      </c>
      <c r="C859" s="865" t="s">
        <v>11217</v>
      </c>
      <c r="D859" s="865" t="s">
        <v>11218</v>
      </c>
      <c r="E859" s="879" t="s">
        <v>11219</v>
      </c>
      <c r="F859" s="865" t="s">
        <v>10818</v>
      </c>
      <c r="G859" s="846" t="s">
        <v>11220</v>
      </c>
      <c r="H859" s="865" t="s">
        <v>11221</v>
      </c>
      <c r="I859" s="846"/>
      <c r="J859" s="846"/>
      <c r="K859" s="846">
        <v>1</v>
      </c>
      <c r="L859" s="865" t="s">
        <v>11230</v>
      </c>
      <c r="M859" s="846" t="s">
        <v>11231</v>
      </c>
      <c r="N859" s="846" t="s">
        <v>10818</v>
      </c>
      <c r="O859" s="865"/>
      <c r="P859" s="865">
        <v>1</v>
      </c>
    </row>
    <row r="860" spans="1:16" ht="51">
      <c r="A860" s="876">
        <v>288</v>
      </c>
      <c r="B860" s="877" t="s">
        <v>10071</v>
      </c>
      <c r="C860" s="865" t="s">
        <v>11217</v>
      </c>
      <c r="D860" s="865" t="s">
        <v>11218</v>
      </c>
      <c r="E860" s="879" t="s">
        <v>11219</v>
      </c>
      <c r="F860" s="865" t="s">
        <v>10818</v>
      </c>
      <c r="G860" s="846" t="s">
        <v>11220</v>
      </c>
      <c r="H860" s="865" t="s">
        <v>11221</v>
      </c>
      <c r="I860" s="846"/>
      <c r="J860" s="846"/>
      <c r="K860" s="846">
        <v>1</v>
      </c>
      <c r="L860" s="865" t="s">
        <v>11232</v>
      </c>
      <c r="M860" s="846" t="s">
        <v>11233</v>
      </c>
      <c r="N860" s="846" t="s">
        <v>10818</v>
      </c>
      <c r="O860" s="865"/>
      <c r="P860" s="865">
        <v>1</v>
      </c>
    </row>
    <row r="861" spans="1:16" ht="51">
      <c r="A861" s="876">
        <v>289</v>
      </c>
      <c r="B861" s="877" t="s">
        <v>10071</v>
      </c>
      <c r="C861" s="865" t="s">
        <v>11217</v>
      </c>
      <c r="D861" s="865" t="s">
        <v>11218</v>
      </c>
      <c r="E861" s="879" t="s">
        <v>11219</v>
      </c>
      <c r="F861" s="865" t="s">
        <v>10818</v>
      </c>
      <c r="G861" s="846" t="s">
        <v>11220</v>
      </c>
      <c r="H861" s="865" t="s">
        <v>11221</v>
      </c>
      <c r="I861" s="846"/>
      <c r="J861" s="846"/>
      <c r="K861" s="846">
        <v>1</v>
      </c>
      <c r="L861" s="865" t="s">
        <v>11234</v>
      </c>
      <c r="M861" s="846" t="s">
        <v>11235</v>
      </c>
      <c r="N861" s="846" t="s">
        <v>10818</v>
      </c>
      <c r="O861" s="865"/>
      <c r="P861" s="865">
        <v>1</v>
      </c>
    </row>
    <row r="862" spans="1:16" ht="51">
      <c r="A862" s="876">
        <v>290</v>
      </c>
      <c r="B862" s="877" t="s">
        <v>10071</v>
      </c>
      <c r="C862" s="865" t="s">
        <v>11217</v>
      </c>
      <c r="D862" s="865" t="s">
        <v>11218</v>
      </c>
      <c r="E862" s="879" t="s">
        <v>11219</v>
      </c>
      <c r="F862" s="865" t="s">
        <v>10818</v>
      </c>
      <c r="G862" s="846" t="s">
        <v>11220</v>
      </c>
      <c r="H862" s="865" t="s">
        <v>11221</v>
      </c>
      <c r="I862" s="846"/>
      <c r="J862" s="846"/>
      <c r="K862" s="846">
        <v>1</v>
      </c>
      <c r="L862" s="865" t="s">
        <v>11236</v>
      </c>
      <c r="M862" s="846" t="s">
        <v>11237</v>
      </c>
      <c r="N862" s="846" t="s">
        <v>10818</v>
      </c>
      <c r="O862" s="865"/>
      <c r="P862" s="865">
        <v>1</v>
      </c>
    </row>
    <row r="863" spans="1:16" ht="51">
      <c r="A863" s="876">
        <v>291</v>
      </c>
      <c r="B863" s="877" t="s">
        <v>10071</v>
      </c>
      <c r="C863" s="865" t="s">
        <v>11217</v>
      </c>
      <c r="D863" s="865" t="s">
        <v>11218</v>
      </c>
      <c r="E863" s="879" t="s">
        <v>11219</v>
      </c>
      <c r="F863" s="865" t="s">
        <v>10818</v>
      </c>
      <c r="G863" s="846" t="s">
        <v>11220</v>
      </c>
      <c r="H863" s="865" t="s">
        <v>11221</v>
      </c>
      <c r="I863" s="846"/>
      <c r="J863" s="846"/>
      <c r="K863" s="846">
        <v>1</v>
      </c>
      <c r="L863" s="865" t="s">
        <v>11238</v>
      </c>
      <c r="M863" s="846" t="s">
        <v>11239</v>
      </c>
      <c r="N863" s="846" t="s">
        <v>10818</v>
      </c>
      <c r="O863" s="865">
        <v>1</v>
      </c>
      <c r="P863" s="865"/>
    </row>
    <row r="864" spans="1:16" ht="51">
      <c r="A864" s="876">
        <v>292</v>
      </c>
      <c r="B864" s="877" t="s">
        <v>10071</v>
      </c>
      <c r="C864" s="865" t="s">
        <v>11217</v>
      </c>
      <c r="D864" s="865" t="s">
        <v>11218</v>
      </c>
      <c r="E864" s="879" t="s">
        <v>11219</v>
      </c>
      <c r="F864" s="865" t="s">
        <v>10818</v>
      </c>
      <c r="G864" s="846" t="s">
        <v>11220</v>
      </c>
      <c r="H864" s="865" t="s">
        <v>11221</v>
      </c>
      <c r="I864" s="846"/>
      <c r="J864" s="846"/>
      <c r="K864" s="846">
        <v>1</v>
      </c>
      <c r="L864" s="865" t="s">
        <v>11178</v>
      </c>
      <c r="M864" s="846" t="s">
        <v>11240</v>
      </c>
      <c r="N864" s="846" t="s">
        <v>10818</v>
      </c>
      <c r="O864" s="865">
        <v>1</v>
      </c>
      <c r="P864" s="865"/>
    </row>
    <row r="865" spans="1:16" ht="51">
      <c r="A865" s="876">
        <v>293</v>
      </c>
      <c r="B865" s="877" t="s">
        <v>10071</v>
      </c>
      <c r="C865" s="865" t="s">
        <v>11217</v>
      </c>
      <c r="D865" s="865" t="s">
        <v>11218</v>
      </c>
      <c r="E865" s="879" t="s">
        <v>11219</v>
      </c>
      <c r="F865" s="865" t="s">
        <v>10818</v>
      </c>
      <c r="G865" s="846" t="s">
        <v>11220</v>
      </c>
      <c r="H865" s="865" t="s">
        <v>11221</v>
      </c>
      <c r="I865" s="846"/>
      <c r="J865" s="846"/>
      <c r="K865" s="846">
        <v>1</v>
      </c>
      <c r="L865" s="865" t="s">
        <v>11241</v>
      </c>
      <c r="M865" s="846" t="s">
        <v>11242</v>
      </c>
      <c r="N865" s="846" t="s">
        <v>10818</v>
      </c>
      <c r="O865" s="865">
        <v>1</v>
      </c>
      <c r="P865" s="865"/>
    </row>
    <row r="866" spans="1:16" ht="51">
      <c r="A866" s="876">
        <v>294</v>
      </c>
      <c r="B866" s="877" t="s">
        <v>10071</v>
      </c>
      <c r="C866" s="865" t="s">
        <v>11217</v>
      </c>
      <c r="D866" s="865" t="s">
        <v>11218</v>
      </c>
      <c r="E866" s="879" t="s">
        <v>11219</v>
      </c>
      <c r="F866" s="865" t="s">
        <v>10818</v>
      </c>
      <c r="G866" s="846" t="s">
        <v>11220</v>
      </c>
      <c r="H866" s="865" t="s">
        <v>11221</v>
      </c>
      <c r="I866" s="846"/>
      <c r="J866" s="846"/>
      <c r="K866" s="846">
        <v>1</v>
      </c>
      <c r="L866" s="865" t="s">
        <v>11243</v>
      </c>
      <c r="M866" s="846" t="s">
        <v>11244</v>
      </c>
      <c r="N866" s="846" t="s">
        <v>10818</v>
      </c>
      <c r="O866" s="865">
        <v>1</v>
      </c>
      <c r="P866" s="865"/>
    </row>
    <row r="867" spans="1:16" ht="51">
      <c r="A867" s="876">
        <v>295</v>
      </c>
      <c r="B867" s="877" t="s">
        <v>10071</v>
      </c>
      <c r="C867" s="865" t="s">
        <v>11217</v>
      </c>
      <c r="D867" s="865" t="s">
        <v>11218</v>
      </c>
      <c r="E867" s="879" t="s">
        <v>11219</v>
      </c>
      <c r="F867" s="865" t="s">
        <v>10818</v>
      </c>
      <c r="G867" s="846" t="s">
        <v>11220</v>
      </c>
      <c r="H867" s="865" t="s">
        <v>11221</v>
      </c>
      <c r="I867" s="846"/>
      <c r="J867" s="846"/>
      <c r="K867" s="846">
        <v>1</v>
      </c>
      <c r="L867" s="865" t="s">
        <v>11245</v>
      </c>
      <c r="M867" s="846" t="s">
        <v>11246</v>
      </c>
      <c r="N867" s="846" t="s">
        <v>10818</v>
      </c>
      <c r="O867" s="865">
        <v>1</v>
      </c>
      <c r="P867" s="865"/>
    </row>
    <row r="868" spans="1:16" ht="51">
      <c r="A868" s="876">
        <v>296</v>
      </c>
      <c r="B868" s="877" t="s">
        <v>10071</v>
      </c>
      <c r="C868" s="865" t="s">
        <v>11217</v>
      </c>
      <c r="D868" s="865" t="s">
        <v>11218</v>
      </c>
      <c r="E868" s="879" t="s">
        <v>11219</v>
      </c>
      <c r="F868" s="865" t="s">
        <v>10818</v>
      </c>
      <c r="G868" s="846" t="s">
        <v>11220</v>
      </c>
      <c r="H868" s="865" t="s">
        <v>11221</v>
      </c>
      <c r="I868" s="846"/>
      <c r="J868" s="846"/>
      <c r="K868" s="846">
        <v>1</v>
      </c>
      <c r="L868" s="865" t="s">
        <v>11247</v>
      </c>
      <c r="M868" s="846" t="s">
        <v>11248</v>
      </c>
      <c r="N868" s="846" t="s">
        <v>10818</v>
      </c>
      <c r="O868" s="865">
        <v>1</v>
      </c>
      <c r="P868" s="865"/>
    </row>
    <row r="869" spans="1:16" ht="51">
      <c r="A869" s="876">
        <v>297</v>
      </c>
      <c r="B869" s="877" t="s">
        <v>10071</v>
      </c>
      <c r="C869" s="865" t="s">
        <v>11217</v>
      </c>
      <c r="D869" s="865" t="s">
        <v>11218</v>
      </c>
      <c r="E869" s="879" t="s">
        <v>11219</v>
      </c>
      <c r="F869" s="865" t="s">
        <v>10818</v>
      </c>
      <c r="G869" s="846" t="s">
        <v>11220</v>
      </c>
      <c r="H869" s="865" t="s">
        <v>11221</v>
      </c>
      <c r="I869" s="846"/>
      <c r="J869" s="846"/>
      <c r="K869" s="846">
        <v>1</v>
      </c>
      <c r="L869" s="865" t="s">
        <v>11181</v>
      </c>
      <c r="M869" s="846" t="s">
        <v>11249</v>
      </c>
      <c r="N869" s="846" t="s">
        <v>10818</v>
      </c>
      <c r="O869" s="865">
        <v>1</v>
      </c>
      <c r="P869" s="865"/>
    </row>
    <row r="870" spans="1:16" ht="51">
      <c r="A870" s="876">
        <v>298</v>
      </c>
      <c r="B870" s="877" t="s">
        <v>10071</v>
      </c>
      <c r="C870" s="865" t="s">
        <v>11217</v>
      </c>
      <c r="D870" s="865" t="s">
        <v>11218</v>
      </c>
      <c r="E870" s="879" t="s">
        <v>11219</v>
      </c>
      <c r="F870" s="865" t="s">
        <v>10818</v>
      </c>
      <c r="G870" s="846" t="s">
        <v>11220</v>
      </c>
      <c r="H870" s="865" t="s">
        <v>11221</v>
      </c>
      <c r="I870" s="846"/>
      <c r="J870" s="846"/>
      <c r="K870" s="846">
        <v>1</v>
      </c>
      <c r="L870" s="865" t="s">
        <v>11250</v>
      </c>
      <c r="M870" s="846" t="s">
        <v>11251</v>
      </c>
      <c r="N870" s="846" t="s">
        <v>10818</v>
      </c>
      <c r="O870" s="865"/>
      <c r="P870" s="865">
        <v>1</v>
      </c>
    </row>
    <row r="871" spans="1:16" ht="51">
      <c r="A871" s="876">
        <v>299</v>
      </c>
      <c r="B871" s="877" t="s">
        <v>10071</v>
      </c>
      <c r="C871" s="865" t="s">
        <v>11217</v>
      </c>
      <c r="D871" s="865" t="s">
        <v>11218</v>
      </c>
      <c r="E871" s="879" t="s">
        <v>11219</v>
      </c>
      <c r="F871" s="865" t="s">
        <v>10818</v>
      </c>
      <c r="G871" s="846" t="s">
        <v>11220</v>
      </c>
      <c r="H871" s="865" t="s">
        <v>11221</v>
      </c>
      <c r="I871" s="846"/>
      <c r="J871" s="846"/>
      <c r="K871" s="846">
        <v>1</v>
      </c>
      <c r="L871" s="865" t="s">
        <v>11252</v>
      </c>
      <c r="M871" s="846" t="s">
        <v>11253</v>
      </c>
      <c r="N871" s="846" t="s">
        <v>10818</v>
      </c>
      <c r="O871" s="865"/>
      <c r="P871" s="865">
        <v>1</v>
      </c>
    </row>
    <row r="872" spans="1:16" ht="51">
      <c r="A872" s="876">
        <v>300</v>
      </c>
      <c r="B872" s="877" t="s">
        <v>10071</v>
      </c>
      <c r="C872" s="865" t="s">
        <v>11217</v>
      </c>
      <c r="D872" s="865" t="s">
        <v>11218</v>
      </c>
      <c r="E872" s="879" t="s">
        <v>11219</v>
      </c>
      <c r="F872" s="865" t="s">
        <v>10818</v>
      </c>
      <c r="G872" s="846" t="s">
        <v>11220</v>
      </c>
      <c r="H872" s="865" t="s">
        <v>11221</v>
      </c>
      <c r="I872" s="846"/>
      <c r="J872" s="846"/>
      <c r="K872" s="846">
        <v>1</v>
      </c>
      <c r="L872" s="865" t="s">
        <v>11254</v>
      </c>
      <c r="M872" s="846" t="s">
        <v>11255</v>
      </c>
      <c r="N872" s="846" t="s">
        <v>10818</v>
      </c>
      <c r="O872" s="865"/>
      <c r="P872" s="865">
        <v>1</v>
      </c>
    </row>
    <row r="873" spans="1:16" ht="38.25">
      <c r="A873" s="876">
        <v>301</v>
      </c>
      <c r="B873" s="877" t="s">
        <v>10153</v>
      </c>
      <c r="C873" s="865" t="s">
        <v>11256</v>
      </c>
      <c r="D873" s="865" t="s">
        <v>11257</v>
      </c>
      <c r="E873" s="879" t="s">
        <v>11258</v>
      </c>
      <c r="F873" s="865" t="s">
        <v>1611</v>
      </c>
      <c r="G873" s="846" t="s">
        <v>11259</v>
      </c>
      <c r="H873" s="865" t="s">
        <v>10068</v>
      </c>
      <c r="I873" s="846">
        <v>1</v>
      </c>
      <c r="J873" s="846"/>
      <c r="K873" s="846"/>
      <c r="L873" s="865" t="s">
        <v>7060</v>
      </c>
      <c r="M873" s="846" t="s">
        <v>11260</v>
      </c>
      <c r="N873" s="846" t="s">
        <v>1611</v>
      </c>
      <c r="O873" s="865">
        <v>1</v>
      </c>
      <c r="P873" s="865"/>
    </row>
    <row r="874" spans="1:16" ht="38.25">
      <c r="A874" s="876">
        <v>302</v>
      </c>
      <c r="B874" s="877" t="s">
        <v>10153</v>
      </c>
      <c r="C874" s="865" t="s">
        <v>11256</v>
      </c>
      <c r="D874" s="865" t="s">
        <v>11257</v>
      </c>
      <c r="E874" s="879" t="s">
        <v>11258</v>
      </c>
      <c r="F874" s="865" t="s">
        <v>1611</v>
      </c>
      <c r="G874" s="846" t="s">
        <v>11259</v>
      </c>
      <c r="H874" s="865" t="s">
        <v>10068</v>
      </c>
      <c r="I874" s="846">
        <v>1</v>
      </c>
      <c r="J874" s="846"/>
      <c r="K874" s="846"/>
      <c r="L874" s="865" t="s">
        <v>7060</v>
      </c>
      <c r="M874" s="846" t="s">
        <v>11261</v>
      </c>
      <c r="N874" s="846" t="s">
        <v>1611</v>
      </c>
      <c r="O874" s="865">
        <v>1</v>
      </c>
      <c r="P874" s="865"/>
    </row>
    <row r="875" spans="1:16" ht="38.25">
      <c r="A875" s="876">
        <v>303</v>
      </c>
      <c r="B875" s="877" t="s">
        <v>10153</v>
      </c>
      <c r="C875" s="865" t="s">
        <v>11256</v>
      </c>
      <c r="D875" s="865" t="s">
        <v>11257</v>
      </c>
      <c r="E875" s="879" t="s">
        <v>11258</v>
      </c>
      <c r="F875" s="865" t="s">
        <v>1611</v>
      </c>
      <c r="G875" s="846" t="s">
        <v>11259</v>
      </c>
      <c r="H875" s="865" t="s">
        <v>10068</v>
      </c>
      <c r="I875" s="846">
        <v>1</v>
      </c>
      <c r="J875" s="846"/>
      <c r="K875" s="846"/>
      <c r="L875" s="865" t="s">
        <v>7060</v>
      </c>
      <c r="M875" s="846" t="s">
        <v>11262</v>
      </c>
      <c r="N875" s="846" t="s">
        <v>1611</v>
      </c>
      <c r="O875" s="865">
        <v>1</v>
      </c>
      <c r="P875" s="865"/>
    </row>
    <row r="876" spans="1:16" ht="38.25">
      <c r="A876" s="876">
        <v>304</v>
      </c>
      <c r="B876" s="877" t="s">
        <v>10153</v>
      </c>
      <c r="C876" s="865" t="s">
        <v>11256</v>
      </c>
      <c r="D876" s="865" t="s">
        <v>11257</v>
      </c>
      <c r="E876" s="879" t="s">
        <v>11258</v>
      </c>
      <c r="F876" s="865" t="s">
        <v>1611</v>
      </c>
      <c r="G876" s="846" t="s">
        <v>11259</v>
      </c>
      <c r="H876" s="865" t="s">
        <v>10068</v>
      </c>
      <c r="I876" s="846">
        <v>1</v>
      </c>
      <c r="J876" s="846"/>
      <c r="K876" s="846"/>
      <c r="L876" s="865" t="s">
        <v>11263</v>
      </c>
      <c r="M876" s="846" t="s">
        <v>11264</v>
      </c>
      <c r="N876" s="846" t="s">
        <v>1611</v>
      </c>
      <c r="O876" s="865">
        <v>1</v>
      </c>
      <c r="P876" s="865"/>
    </row>
    <row r="877" spans="1:16" ht="38.25">
      <c r="A877" s="876">
        <v>305</v>
      </c>
      <c r="B877" s="877" t="s">
        <v>10153</v>
      </c>
      <c r="C877" s="865" t="s">
        <v>11256</v>
      </c>
      <c r="D877" s="865" t="s">
        <v>11257</v>
      </c>
      <c r="E877" s="879" t="s">
        <v>11258</v>
      </c>
      <c r="F877" s="865" t="s">
        <v>1611</v>
      </c>
      <c r="G877" s="846" t="s">
        <v>11259</v>
      </c>
      <c r="H877" s="865" t="s">
        <v>10068</v>
      </c>
      <c r="I877" s="846">
        <v>1</v>
      </c>
      <c r="J877" s="846"/>
      <c r="K877" s="846"/>
      <c r="L877" s="865" t="s">
        <v>8532</v>
      </c>
      <c r="M877" s="846" t="s">
        <v>10203</v>
      </c>
      <c r="N877" s="846" t="s">
        <v>1611</v>
      </c>
      <c r="O877" s="865"/>
      <c r="P877" s="865">
        <v>1</v>
      </c>
    </row>
    <row r="878" spans="1:16" ht="38.25">
      <c r="A878" s="876">
        <v>306</v>
      </c>
      <c r="B878" s="877" t="s">
        <v>10153</v>
      </c>
      <c r="C878" s="865" t="s">
        <v>11256</v>
      </c>
      <c r="D878" s="865" t="s">
        <v>11257</v>
      </c>
      <c r="E878" s="879" t="s">
        <v>11258</v>
      </c>
      <c r="F878" s="865" t="s">
        <v>1611</v>
      </c>
      <c r="G878" s="846" t="s">
        <v>11259</v>
      </c>
      <c r="H878" s="865" t="s">
        <v>10068</v>
      </c>
      <c r="I878" s="846">
        <v>1</v>
      </c>
      <c r="J878" s="846"/>
      <c r="K878" s="846"/>
      <c r="L878" s="865" t="s">
        <v>8532</v>
      </c>
      <c r="M878" s="846" t="s">
        <v>11265</v>
      </c>
      <c r="N878" s="846" t="s">
        <v>1611</v>
      </c>
      <c r="O878" s="865"/>
      <c r="P878" s="865">
        <v>1</v>
      </c>
    </row>
    <row r="879" spans="1:16" ht="38.25">
      <c r="A879" s="876">
        <v>307</v>
      </c>
      <c r="B879" s="877" t="s">
        <v>10153</v>
      </c>
      <c r="C879" s="865" t="s">
        <v>11256</v>
      </c>
      <c r="D879" s="865" t="s">
        <v>11257</v>
      </c>
      <c r="E879" s="879" t="s">
        <v>11258</v>
      </c>
      <c r="F879" s="865" t="s">
        <v>1611</v>
      </c>
      <c r="G879" s="846" t="s">
        <v>11259</v>
      </c>
      <c r="H879" s="865" t="s">
        <v>10068</v>
      </c>
      <c r="I879" s="846"/>
      <c r="J879" s="846">
        <v>1</v>
      </c>
      <c r="K879" s="846"/>
      <c r="L879" s="865" t="s">
        <v>10159</v>
      </c>
      <c r="M879" s="846" t="s">
        <v>11261</v>
      </c>
      <c r="N879" s="865" t="s">
        <v>1611</v>
      </c>
      <c r="O879" s="865">
        <v>1</v>
      </c>
      <c r="P879" s="865"/>
    </row>
    <row r="880" spans="1:16" ht="38.25">
      <c r="A880" s="876">
        <v>308</v>
      </c>
      <c r="B880" s="877" t="s">
        <v>10153</v>
      </c>
      <c r="C880" s="865" t="s">
        <v>11256</v>
      </c>
      <c r="D880" s="865" t="s">
        <v>11257</v>
      </c>
      <c r="E880" s="879" t="s">
        <v>11258</v>
      </c>
      <c r="F880" s="865" t="s">
        <v>1611</v>
      </c>
      <c r="G880" s="846" t="s">
        <v>11259</v>
      </c>
      <c r="H880" s="865" t="s">
        <v>10068</v>
      </c>
      <c r="I880" s="846"/>
      <c r="J880" s="846">
        <v>1</v>
      </c>
      <c r="K880" s="846"/>
      <c r="L880" s="865" t="s">
        <v>10159</v>
      </c>
      <c r="M880" s="846" t="s">
        <v>11262</v>
      </c>
      <c r="N880" s="865" t="s">
        <v>1611</v>
      </c>
      <c r="O880" s="865">
        <v>1</v>
      </c>
      <c r="P880" s="865"/>
    </row>
    <row r="881" spans="1:16" ht="38.25">
      <c r="A881" s="876">
        <v>309</v>
      </c>
      <c r="B881" s="877" t="s">
        <v>10153</v>
      </c>
      <c r="C881" s="865" t="s">
        <v>11256</v>
      </c>
      <c r="D881" s="865" t="s">
        <v>11257</v>
      </c>
      <c r="E881" s="879" t="s">
        <v>11258</v>
      </c>
      <c r="F881" s="865" t="s">
        <v>1611</v>
      </c>
      <c r="G881" s="846" t="s">
        <v>11259</v>
      </c>
      <c r="H881" s="865" t="s">
        <v>10068</v>
      </c>
      <c r="I881" s="846"/>
      <c r="J881" s="846">
        <v>1</v>
      </c>
      <c r="K881" s="846"/>
      <c r="L881" s="865" t="s">
        <v>11263</v>
      </c>
      <c r="M881" s="865" t="s">
        <v>11266</v>
      </c>
      <c r="N881" s="865" t="s">
        <v>1611</v>
      </c>
      <c r="O881" s="865">
        <v>1</v>
      </c>
      <c r="P881" s="865"/>
    </row>
    <row r="882" spans="1:16" ht="38.25">
      <c r="A882" s="876">
        <v>310</v>
      </c>
      <c r="B882" s="877" t="s">
        <v>10153</v>
      </c>
      <c r="C882" s="865" t="s">
        <v>11256</v>
      </c>
      <c r="D882" s="865" t="s">
        <v>11257</v>
      </c>
      <c r="E882" s="879" t="s">
        <v>11258</v>
      </c>
      <c r="F882" s="865" t="s">
        <v>1611</v>
      </c>
      <c r="G882" s="846" t="s">
        <v>11259</v>
      </c>
      <c r="H882" s="865" t="s">
        <v>10068</v>
      </c>
      <c r="I882" s="846"/>
      <c r="J882" s="846">
        <v>1</v>
      </c>
      <c r="K882" s="846"/>
      <c r="L882" s="865" t="s">
        <v>6270</v>
      </c>
      <c r="M882" s="865" t="s">
        <v>11264</v>
      </c>
      <c r="N882" s="865" t="s">
        <v>1611</v>
      </c>
      <c r="O882" s="865">
        <v>1</v>
      </c>
      <c r="P882" s="865"/>
    </row>
    <row r="883" spans="1:16" ht="38.25">
      <c r="A883" s="876">
        <v>311</v>
      </c>
      <c r="B883" s="877" t="s">
        <v>10153</v>
      </c>
      <c r="C883" s="865" t="s">
        <v>11256</v>
      </c>
      <c r="D883" s="865" t="s">
        <v>11257</v>
      </c>
      <c r="E883" s="879" t="s">
        <v>11258</v>
      </c>
      <c r="F883" s="865" t="s">
        <v>1611</v>
      </c>
      <c r="G883" s="846" t="s">
        <v>11259</v>
      </c>
      <c r="H883" s="865" t="s">
        <v>10068</v>
      </c>
      <c r="I883" s="846"/>
      <c r="J883" s="846">
        <v>1</v>
      </c>
      <c r="K883" s="846"/>
      <c r="L883" s="865" t="s">
        <v>11263</v>
      </c>
      <c r="M883" s="865" t="s">
        <v>11267</v>
      </c>
      <c r="N883" s="865" t="s">
        <v>1611</v>
      </c>
      <c r="O883" s="865">
        <v>1</v>
      </c>
      <c r="P883" s="865"/>
    </row>
    <row r="884" spans="1:16" ht="38.25">
      <c r="A884" s="876">
        <v>312</v>
      </c>
      <c r="B884" s="877" t="s">
        <v>10153</v>
      </c>
      <c r="C884" s="865" t="s">
        <v>11256</v>
      </c>
      <c r="D884" s="865" t="s">
        <v>11257</v>
      </c>
      <c r="E884" s="879" t="s">
        <v>11258</v>
      </c>
      <c r="F884" s="865" t="s">
        <v>1611</v>
      </c>
      <c r="G884" s="846" t="s">
        <v>11259</v>
      </c>
      <c r="H884" s="865" t="s">
        <v>10068</v>
      </c>
      <c r="I884" s="846"/>
      <c r="J884" s="846">
        <v>1</v>
      </c>
      <c r="K884" s="846"/>
      <c r="L884" s="865" t="s">
        <v>6271</v>
      </c>
      <c r="M884" s="865" t="s">
        <v>10161</v>
      </c>
      <c r="N884" s="865" t="s">
        <v>1611</v>
      </c>
      <c r="O884" s="865">
        <v>1</v>
      </c>
      <c r="P884" s="865"/>
    </row>
    <row r="885" spans="1:16" ht="38.25">
      <c r="A885" s="876">
        <v>313</v>
      </c>
      <c r="B885" s="877" t="s">
        <v>10153</v>
      </c>
      <c r="C885" s="865" t="s">
        <v>11256</v>
      </c>
      <c r="D885" s="865" t="s">
        <v>11257</v>
      </c>
      <c r="E885" s="879" t="s">
        <v>11258</v>
      </c>
      <c r="F885" s="865" t="s">
        <v>1611</v>
      </c>
      <c r="G885" s="846" t="s">
        <v>11259</v>
      </c>
      <c r="H885" s="865" t="s">
        <v>10068</v>
      </c>
      <c r="I885" s="846"/>
      <c r="J885" s="846">
        <v>1</v>
      </c>
      <c r="K885" s="846"/>
      <c r="L885" s="865" t="s">
        <v>7113</v>
      </c>
      <c r="M885" s="865" t="s">
        <v>11268</v>
      </c>
      <c r="N885" s="865" t="s">
        <v>1611</v>
      </c>
      <c r="O885" s="865">
        <v>1</v>
      </c>
      <c r="P885" s="865"/>
    </row>
    <row r="886" spans="1:16" ht="38.25">
      <c r="A886" s="876">
        <v>314</v>
      </c>
      <c r="B886" s="877" t="s">
        <v>10153</v>
      </c>
      <c r="C886" s="865" t="s">
        <v>11256</v>
      </c>
      <c r="D886" s="865" t="s">
        <v>11257</v>
      </c>
      <c r="E886" s="879" t="s">
        <v>11258</v>
      </c>
      <c r="F886" s="865" t="s">
        <v>1611</v>
      </c>
      <c r="G886" s="846" t="s">
        <v>11259</v>
      </c>
      <c r="H886" s="865" t="s">
        <v>10068</v>
      </c>
      <c r="I886" s="846"/>
      <c r="J886" s="846">
        <v>1</v>
      </c>
      <c r="K886" s="846"/>
      <c r="L886" s="865" t="s">
        <v>7113</v>
      </c>
      <c r="M886" s="865" t="s">
        <v>11269</v>
      </c>
      <c r="N886" s="865" t="s">
        <v>1611</v>
      </c>
      <c r="O886" s="865">
        <v>1</v>
      </c>
      <c r="P886" s="865"/>
    </row>
    <row r="887" spans="1:16" ht="38.25">
      <c r="A887" s="876">
        <v>315</v>
      </c>
      <c r="B887" s="877" t="s">
        <v>10153</v>
      </c>
      <c r="C887" s="865" t="s">
        <v>11256</v>
      </c>
      <c r="D887" s="865" t="s">
        <v>11257</v>
      </c>
      <c r="E887" s="879" t="s">
        <v>11258</v>
      </c>
      <c r="F887" s="865" t="s">
        <v>1611</v>
      </c>
      <c r="G887" s="846" t="s">
        <v>11259</v>
      </c>
      <c r="H887" s="865" t="s">
        <v>10068</v>
      </c>
      <c r="I887" s="846"/>
      <c r="J887" s="846">
        <v>1</v>
      </c>
      <c r="K887" s="846"/>
      <c r="L887" s="865" t="s">
        <v>7113</v>
      </c>
      <c r="M887" s="865" t="s">
        <v>11270</v>
      </c>
      <c r="N887" s="865" t="s">
        <v>1611</v>
      </c>
      <c r="O887" s="865">
        <v>1</v>
      </c>
      <c r="P887" s="865"/>
    </row>
    <row r="888" spans="1:16" ht="38.25">
      <c r="A888" s="876">
        <v>316</v>
      </c>
      <c r="B888" s="877" t="s">
        <v>10153</v>
      </c>
      <c r="C888" s="865" t="s">
        <v>11256</v>
      </c>
      <c r="D888" s="865" t="s">
        <v>11257</v>
      </c>
      <c r="E888" s="879" t="s">
        <v>11258</v>
      </c>
      <c r="F888" s="865" t="s">
        <v>1611</v>
      </c>
      <c r="G888" s="846" t="s">
        <v>11259</v>
      </c>
      <c r="H888" s="865" t="s">
        <v>10068</v>
      </c>
      <c r="I888" s="846"/>
      <c r="J888" s="846">
        <v>1</v>
      </c>
      <c r="K888" s="846"/>
      <c r="L888" s="865" t="s">
        <v>10165</v>
      </c>
      <c r="M888" s="865" t="s">
        <v>10166</v>
      </c>
      <c r="N888" s="865" t="s">
        <v>1611</v>
      </c>
      <c r="O888" s="865"/>
      <c r="P888" s="865">
        <v>1</v>
      </c>
    </row>
    <row r="889" spans="1:16" ht="38.25">
      <c r="A889" s="876">
        <v>317</v>
      </c>
      <c r="B889" s="877" t="s">
        <v>10153</v>
      </c>
      <c r="C889" s="865" t="s">
        <v>11256</v>
      </c>
      <c r="D889" s="865" t="s">
        <v>11257</v>
      </c>
      <c r="E889" s="879" t="s">
        <v>11258</v>
      </c>
      <c r="F889" s="865" t="s">
        <v>1611</v>
      </c>
      <c r="G889" s="846" t="s">
        <v>11259</v>
      </c>
      <c r="H889" s="865" t="s">
        <v>10068</v>
      </c>
      <c r="I889" s="846"/>
      <c r="J889" s="846"/>
      <c r="K889" s="846">
        <v>1</v>
      </c>
      <c r="L889" s="865" t="s">
        <v>10174</v>
      </c>
      <c r="M889" s="865" t="s">
        <v>10175</v>
      </c>
      <c r="N889" s="865" t="s">
        <v>1611</v>
      </c>
      <c r="O889" s="865">
        <v>1</v>
      </c>
      <c r="P889" s="865"/>
    </row>
    <row r="890" spans="1:16" ht="38.25">
      <c r="A890" s="876">
        <v>318</v>
      </c>
      <c r="B890" s="877" t="s">
        <v>10153</v>
      </c>
      <c r="C890" s="865" t="s">
        <v>11256</v>
      </c>
      <c r="D890" s="865" t="s">
        <v>11257</v>
      </c>
      <c r="E890" s="879" t="s">
        <v>11258</v>
      </c>
      <c r="F890" s="865" t="s">
        <v>1611</v>
      </c>
      <c r="G890" s="846" t="s">
        <v>11259</v>
      </c>
      <c r="H890" s="865" t="s">
        <v>10068</v>
      </c>
      <c r="I890" s="846"/>
      <c r="J890" s="846"/>
      <c r="K890" s="846">
        <v>1</v>
      </c>
      <c r="L890" s="865" t="s">
        <v>7081</v>
      </c>
      <c r="M890" s="865" t="s">
        <v>11271</v>
      </c>
      <c r="N890" s="865" t="s">
        <v>1611</v>
      </c>
      <c r="O890" s="865">
        <v>1</v>
      </c>
      <c r="P890" s="865"/>
    </row>
    <row r="891" spans="1:16" ht="38.25">
      <c r="A891" s="876">
        <v>319</v>
      </c>
      <c r="B891" s="877" t="s">
        <v>10153</v>
      </c>
      <c r="C891" s="865" t="s">
        <v>11256</v>
      </c>
      <c r="D891" s="865" t="s">
        <v>11257</v>
      </c>
      <c r="E891" s="879" t="s">
        <v>11258</v>
      </c>
      <c r="F891" s="865" t="s">
        <v>1611</v>
      </c>
      <c r="G891" s="846" t="s">
        <v>11259</v>
      </c>
      <c r="H891" s="865" t="s">
        <v>10068</v>
      </c>
      <c r="I891" s="846"/>
      <c r="J891" s="846"/>
      <c r="K891" s="846">
        <v>1</v>
      </c>
      <c r="L891" s="865" t="s">
        <v>7081</v>
      </c>
      <c r="M891" s="865" t="s">
        <v>11272</v>
      </c>
      <c r="N891" s="865" t="s">
        <v>1611</v>
      </c>
      <c r="O891" s="865">
        <v>1</v>
      </c>
      <c r="P891" s="865"/>
    </row>
    <row r="892" spans="1:16" ht="38.25">
      <c r="A892" s="876">
        <v>320</v>
      </c>
      <c r="B892" s="877" t="s">
        <v>10153</v>
      </c>
      <c r="C892" s="865" t="s">
        <v>11256</v>
      </c>
      <c r="D892" s="865" t="s">
        <v>11257</v>
      </c>
      <c r="E892" s="879" t="s">
        <v>11258</v>
      </c>
      <c r="F892" s="865" t="s">
        <v>1611</v>
      </c>
      <c r="G892" s="846" t="s">
        <v>11259</v>
      </c>
      <c r="H892" s="865" t="s">
        <v>10068</v>
      </c>
      <c r="I892" s="846"/>
      <c r="J892" s="846"/>
      <c r="K892" s="846">
        <v>1</v>
      </c>
      <c r="L892" s="865" t="s">
        <v>6271</v>
      </c>
      <c r="M892" s="865" t="s">
        <v>10189</v>
      </c>
      <c r="N892" s="865" t="s">
        <v>1611</v>
      </c>
      <c r="O892" s="865">
        <v>1</v>
      </c>
      <c r="P892" s="865"/>
    </row>
    <row r="893" spans="1:16" ht="38.25">
      <c r="A893" s="876">
        <v>321</v>
      </c>
      <c r="B893" s="877" t="s">
        <v>10153</v>
      </c>
      <c r="C893" s="865" t="s">
        <v>11256</v>
      </c>
      <c r="D893" s="865" t="s">
        <v>11257</v>
      </c>
      <c r="E893" s="879" t="s">
        <v>11258</v>
      </c>
      <c r="F893" s="865" t="s">
        <v>1611</v>
      </c>
      <c r="G893" s="846" t="s">
        <v>11259</v>
      </c>
      <c r="H893" s="865" t="s">
        <v>10068</v>
      </c>
      <c r="I893" s="846"/>
      <c r="J893" s="846"/>
      <c r="K893" s="846">
        <v>1</v>
      </c>
      <c r="L893" s="865" t="s">
        <v>9246</v>
      </c>
      <c r="M893" s="865" t="s">
        <v>11273</v>
      </c>
      <c r="N893" s="865" t="s">
        <v>1611</v>
      </c>
      <c r="O893" s="865"/>
      <c r="P893" s="865">
        <v>1</v>
      </c>
    </row>
    <row r="894" spans="1:16" ht="38.25">
      <c r="A894" s="876">
        <v>322</v>
      </c>
      <c r="B894" s="877" t="s">
        <v>10153</v>
      </c>
      <c r="C894" s="865" t="s">
        <v>11256</v>
      </c>
      <c r="D894" s="865" t="s">
        <v>11257</v>
      </c>
      <c r="E894" s="879" t="s">
        <v>11258</v>
      </c>
      <c r="F894" s="865" t="s">
        <v>1611</v>
      </c>
      <c r="G894" s="846" t="s">
        <v>11259</v>
      </c>
      <c r="H894" s="865" t="s">
        <v>10068</v>
      </c>
      <c r="I894" s="846"/>
      <c r="J894" s="846"/>
      <c r="K894" s="846">
        <v>1</v>
      </c>
      <c r="L894" s="865" t="s">
        <v>8532</v>
      </c>
      <c r="M894" s="865" t="s">
        <v>11274</v>
      </c>
      <c r="N894" s="865" t="s">
        <v>1611</v>
      </c>
      <c r="O894" s="865"/>
      <c r="P894" s="865">
        <v>1</v>
      </c>
    </row>
    <row r="895" spans="1:16" ht="38.25">
      <c r="A895" s="876">
        <v>323</v>
      </c>
      <c r="B895" s="877" t="s">
        <v>10153</v>
      </c>
      <c r="C895" s="865" t="s">
        <v>11256</v>
      </c>
      <c r="D895" s="865" t="s">
        <v>11257</v>
      </c>
      <c r="E895" s="879" t="s">
        <v>11258</v>
      </c>
      <c r="F895" s="865" t="s">
        <v>1611</v>
      </c>
      <c r="G895" s="846" t="s">
        <v>11259</v>
      </c>
      <c r="H895" s="865" t="s">
        <v>10068</v>
      </c>
      <c r="I895" s="846"/>
      <c r="J895" s="846"/>
      <c r="K895" s="846">
        <v>1</v>
      </c>
      <c r="L895" s="865" t="s">
        <v>7090</v>
      </c>
      <c r="M895" s="865" t="s">
        <v>10173</v>
      </c>
      <c r="N895" s="865" t="s">
        <v>1611</v>
      </c>
      <c r="O895" s="865"/>
      <c r="P895" s="865">
        <v>1</v>
      </c>
    </row>
    <row r="896" spans="1:16" ht="127.5">
      <c r="A896" s="876">
        <v>324</v>
      </c>
      <c r="B896" s="877" t="s">
        <v>10153</v>
      </c>
      <c r="C896" s="865" t="s">
        <v>11275</v>
      </c>
      <c r="D896" s="865" t="s">
        <v>11276</v>
      </c>
      <c r="E896" s="879" t="s">
        <v>11277</v>
      </c>
      <c r="F896" s="865" t="s">
        <v>11278</v>
      </c>
      <c r="G896" s="846">
        <v>33</v>
      </c>
      <c r="H896" s="865" t="s">
        <v>11279</v>
      </c>
      <c r="I896" s="846">
        <v>1</v>
      </c>
      <c r="J896" s="846"/>
      <c r="K896" s="846"/>
      <c r="L896" s="865" t="s">
        <v>11280</v>
      </c>
      <c r="M896" s="846" t="s">
        <v>11281</v>
      </c>
      <c r="N896" s="846" t="s">
        <v>10818</v>
      </c>
      <c r="O896" s="865">
        <v>1</v>
      </c>
      <c r="P896" s="865"/>
    </row>
    <row r="897" spans="1:16" ht="127.5">
      <c r="A897" s="876">
        <v>325</v>
      </c>
      <c r="B897" s="877" t="s">
        <v>10153</v>
      </c>
      <c r="C897" s="865" t="s">
        <v>11275</v>
      </c>
      <c r="D897" s="865" t="s">
        <v>11276</v>
      </c>
      <c r="E897" s="879" t="s">
        <v>11277</v>
      </c>
      <c r="F897" s="865" t="s">
        <v>11278</v>
      </c>
      <c r="G897" s="846">
        <v>33</v>
      </c>
      <c r="H897" s="865" t="s">
        <v>11279</v>
      </c>
      <c r="I897" s="846">
        <v>1</v>
      </c>
      <c r="J897" s="846"/>
      <c r="K897" s="846"/>
      <c r="L897" s="865" t="s">
        <v>11282</v>
      </c>
      <c r="M897" s="865" t="s">
        <v>11260</v>
      </c>
      <c r="N897" s="865" t="s">
        <v>10818</v>
      </c>
      <c r="O897" s="865">
        <v>1</v>
      </c>
      <c r="P897" s="865"/>
    </row>
    <row r="898" spans="1:16" ht="127.5">
      <c r="A898" s="876">
        <v>326</v>
      </c>
      <c r="B898" s="877" t="s">
        <v>10153</v>
      </c>
      <c r="C898" s="865" t="s">
        <v>11275</v>
      </c>
      <c r="D898" s="865" t="s">
        <v>11276</v>
      </c>
      <c r="E898" s="879" t="s">
        <v>11277</v>
      </c>
      <c r="F898" s="865" t="s">
        <v>11278</v>
      </c>
      <c r="G898" s="846">
        <v>33</v>
      </c>
      <c r="H898" s="865" t="s">
        <v>11279</v>
      </c>
      <c r="I898" s="846">
        <v>1</v>
      </c>
      <c r="J898" s="846"/>
      <c r="K898" s="846"/>
      <c r="L898" s="865" t="s">
        <v>11282</v>
      </c>
      <c r="M898" s="865" t="s">
        <v>11261</v>
      </c>
      <c r="N898" s="865" t="s">
        <v>10818</v>
      </c>
      <c r="O898" s="865">
        <v>1</v>
      </c>
      <c r="P898" s="865"/>
    </row>
    <row r="899" spans="1:16" ht="127.5">
      <c r="A899" s="876">
        <v>327</v>
      </c>
      <c r="B899" s="877" t="s">
        <v>10153</v>
      </c>
      <c r="C899" s="865" t="s">
        <v>11275</v>
      </c>
      <c r="D899" s="865" t="s">
        <v>11276</v>
      </c>
      <c r="E899" s="879" t="s">
        <v>11277</v>
      </c>
      <c r="F899" s="865" t="s">
        <v>11278</v>
      </c>
      <c r="G899" s="846">
        <v>33</v>
      </c>
      <c r="H899" s="865" t="s">
        <v>11279</v>
      </c>
      <c r="I899" s="846">
        <v>1</v>
      </c>
      <c r="J899" s="846"/>
      <c r="K899" s="846"/>
      <c r="L899" s="865" t="s">
        <v>11282</v>
      </c>
      <c r="M899" s="865" t="s">
        <v>11262</v>
      </c>
      <c r="N899" s="865" t="s">
        <v>10818</v>
      </c>
      <c r="O899" s="865">
        <v>1</v>
      </c>
      <c r="P899" s="865"/>
    </row>
    <row r="900" spans="1:16" ht="127.5">
      <c r="A900" s="876">
        <v>328</v>
      </c>
      <c r="B900" s="877" t="s">
        <v>10153</v>
      </c>
      <c r="C900" s="865" t="s">
        <v>11275</v>
      </c>
      <c r="D900" s="865" t="s">
        <v>11276</v>
      </c>
      <c r="E900" s="879" t="s">
        <v>11277</v>
      </c>
      <c r="F900" s="865" t="s">
        <v>11278</v>
      </c>
      <c r="G900" s="846">
        <v>33</v>
      </c>
      <c r="H900" s="865" t="s">
        <v>11279</v>
      </c>
      <c r="I900" s="846">
        <v>1</v>
      </c>
      <c r="J900" s="846"/>
      <c r="K900" s="846"/>
      <c r="L900" s="865" t="s">
        <v>11283</v>
      </c>
      <c r="M900" s="865" t="s">
        <v>11284</v>
      </c>
      <c r="N900" s="865" t="s">
        <v>10818</v>
      </c>
      <c r="O900" s="865">
        <v>1</v>
      </c>
      <c r="P900" s="865"/>
    </row>
    <row r="901" spans="1:16" ht="127.5">
      <c r="A901" s="876">
        <v>329</v>
      </c>
      <c r="B901" s="877" t="s">
        <v>10153</v>
      </c>
      <c r="C901" s="865" t="s">
        <v>11275</v>
      </c>
      <c r="D901" s="865" t="s">
        <v>11276</v>
      </c>
      <c r="E901" s="879" t="s">
        <v>11277</v>
      </c>
      <c r="F901" s="865" t="s">
        <v>11278</v>
      </c>
      <c r="G901" s="846">
        <v>33</v>
      </c>
      <c r="H901" s="865" t="s">
        <v>11279</v>
      </c>
      <c r="I901" s="846">
        <v>1</v>
      </c>
      <c r="J901" s="846"/>
      <c r="K901" s="846"/>
      <c r="L901" s="865" t="s">
        <v>11283</v>
      </c>
      <c r="M901" s="865" t="s">
        <v>11285</v>
      </c>
      <c r="N901" s="865" t="s">
        <v>10818</v>
      </c>
      <c r="O901" s="865">
        <v>1</v>
      </c>
      <c r="P901" s="865"/>
    </row>
    <row r="902" spans="1:16" ht="127.5">
      <c r="A902" s="876">
        <v>330</v>
      </c>
      <c r="B902" s="877" t="s">
        <v>10153</v>
      </c>
      <c r="C902" s="865" t="s">
        <v>11275</v>
      </c>
      <c r="D902" s="865" t="s">
        <v>11276</v>
      </c>
      <c r="E902" s="879" t="s">
        <v>11277</v>
      </c>
      <c r="F902" s="865" t="s">
        <v>11278</v>
      </c>
      <c r="G902" s="846">
        <v>33</v>
      </c>
      <c r="H902" s="865" t="s">
        <v>11279</v>
      </c>
      <c r="I902" s="846">
        <v>1</v>
      </c>
      <c r="J902" s="846"/>
      <c r="K902" s="846"/>
      <c r="L902" s="865" t="s">
        <v>11283</v>
      </c>
      <c r="M902" s="865" t="s">
        <v>11286</v>
      </c>
      <c r="N902" s="865" t="s">
        <v>10818</v>
      </c>
      <c r="O902" s="865">
        <v>1</v>
      </c>
      <c r="P902" s="865"/>
    </row>
    <row r="903" spans="1:16" ht="127.5">
      <c r="A903" s="876">
        <v>331</v>
      </c>
      <c r="B903" s="877" t="s">
        <v>10153</v>
      </c>
      <c r="C903" s="865" t="s">
        <v>11275</v>
      </c>
      <c r="D903" s="865" t="s">
        <v>11276</v>
      </c>
      <c r="E903" s="879" t="s">
        <v>11277</v>
      </c>
      <c r="F903" s="865" t="s">
        <v>11278</v>
      </c>
      <c r="G903" s="846">
        <v>33</v>
      </c>
      <c r="H903" s="865" t="s">
        <v>11279</v>
      </c>
      <c r="I903" s="846">
        <v>1</v>
      </c>
      <c r="J903" s="846"/>
      <c r="K903" s="846"/>
      <c r="L903" s="865" t="s">
        <v>11287</v>
      </c>
      <c r="M903" s="865" t="s">
        <v>11266</v>
      </c>
      <c r="N903" s="865" t="s">
        <v>10818</v>
      </c>
      <c r="O903" s="865">
        <v>1</v>
      </c>
      <c r="P903" s="865"/>
    </row>
    <row r="904" spans="1:16" ht="127.5">
      <c r="A904" s="876">
        <v>332</v>
      </c>
      <c r="B904" s="877" t="s">
        <v>10153</v>
      </c>
      <c r="C904" s="865" t="s">
        <v>11275</v>
      </c>
      <c r="D904" s="865" t="s">
        <v>11276</v>
      </c>
      <c r="E904" s="879" t="s">
        <v>11277</v>
      </c>
      <c r="F904" s="865" t="s">
        <v>11278</v>
      </c>
      <c r="G904" s="846">
        <v>33</v>
      </c>
      <c r="H904" s="865" t="s">
        <v>11279</v>
      </c>
      <c r="I904" s="846">
        <v>1</v>
      </c>
      <c r="J904" s="846"/>
      <c r="K904" s="846"/>
      <c r="L904" s="865" t="s">
        <v>11288</v>
      </c>
      <c r="M904" s="865" t="s">
        <v>10161</v>
      </c>
      <c r="N904" s="865" t="s">
        <v>10818</v>
      </c>
      <c r="O904" s="865">
        <v>1</v>
      </c>
      <c r="P904" s="865"/>
    </row>
    <row r="905" spans="1:16" ht="127.5">
      <c r="A905" s="876">
        <v>333</v>
      </c>
      <c r="B905" s="877" t="s">
        <v>10153</v>
      </c>
      <c r="C905" s="865" t="s">
        <v>11275</v>
      </c>
      <c r="D905" s="865" t="s">
        <v>11276</v>
      </c>
      <c r="E905" s="879" t="s">
        <v>11277</v>
      </c>
      <c r="F905" s="865" t="s">
        <v>11278</v>
      </c>
      <c r="G905" s="846">
        <v>33</v>
      </c>
      <c r="H905" s="865" t="s">
        <v>11279</v>
      </c>
      <c r="I905" s="846">
        <v>1</v>
      </c>
      <c r="J905" s="846"/>
      <c r="K905" s="846"/>
      <c r="L905" s="865" t="s">
        <v>11288</v>
      </c>
      <c r="M905" s="865" t="s">
        <v>10189</v>
      </c>
      <c r="N905" s="865" t="s">
        <v>10818</v>
      </c>
      <c r="O905" s="865">
        <v>1</v>
      </c>
      <c r="P905" s="865"/>
    </row>
    <row r="906" spans="1:16" ht="127.5">
      <c r="A906" s="876">
        <v>334</v>
      </c>
      <c r="B906" s="877" t="s">
        <v>10153</v>
      </c>
      <c r="C906" s="865" t="s">
        <v>11275</v>
      </c>
      <c r="D906" s="865" t="s">
        <v>11276</v>
      </c>
      <c r="E906" s="879" t="s">
        <v>11277</v>
      </c>
      <c r="F906" s="865" t="s">
        <v>11278</v>
      </c>
      <c r="G906" s="846">
        <v>33</v>
      </c>
      <c r="H906" s="865" t="s">
        <v>11279</v>
      </c>
      <c r="I906" s="846">
        <v>1</v>
      </c>
      <c r="J906" s="846"/>
      <c r="K906" s="846"/>
      <c r="L906" s="865" t="s">
        <v>11289</v>
      </c>
      <c r="M906" s="846" t="s">
        <v>10205</v>
      </c>
      <c r="N906" s="846" t="s">
        <v>10818</v>
      </c>
      <c r="O906" s="865"/>
      <c r="P906" s="865">
        <v>1</v>
      </c>
    </row>
    <row r="907" spans="1:16" ht="127.5">
      <c r="A907" s="876">
        <v>335</v>
      </c>
      <c r="B907" s="877" t="s">
        <v>10153</v>
      </c>
      <c r="C907" s="865" t="s">
        <v>11275</v>
      </c>
      <c r="D907" s="865" t="s">
        <v>11276</v>
      </c>
      <c r="E907" s="879" t="s">
        <v>11277</v>
      </c>
      <c r="F907" s="865" t="s">
        <v>11278</v>
      </c>
      <c r="G907" s="846">
        <v>33</v>
      </c>
      <c r="H907" s="865" t="s">
        <v>11279</v>
      </c>
      <c r="I907" s="846">
        <v>1</v>
      </c>
      <c r="J907" s="846"/>
      <c r="K907" s="846"/>
      <c r="L907" s="865" t="s">
        <v>11290</v>
      </c>
      <c r="M907" s="846" t="s">
        <v>11291</v>
      </c>
      <c r="N907" s="846" t="s">
        <v>10818</v>
      </c>
      <c r="O907" s="865"/>
      <c r="P907" s="865">
        <v>1</v>
      </c>
    </row>
    <row r="908" spans="1:16" ht="127.5">
      <c r="A908" s="876">
        <v>336</v>
      </c>
      <c r="B908" s="877" t="s">
        <v>10153</v>
      </c>
      <c r="C908" s="865" t="s">
        <v>11275</v>
      </c>
      <c r="D908" s="865" t="s">
        <v>11276</v>
      </c>
      <c r="E908" s="879" t="s">
        <v>11277</v>
      </c>
      <c r="F908" s="865" t="s">
        <v>11278</v>
      </c>
      <c r="G908" s="846">
        <v>33</v>
      </c>
      <c r="H908" s="865" t="s">
        <v>11279</v>
      </c>
      <c r="I908" s="846">
        <v>1</v>
      </c>
      <c r="J908" s="846"/>
      <c r="K908" s="846"/>
      <c r="L908" s="865" t="s">
        <v>11292</v>
      </c>
      <c r="M908" s="846" t="s">
        <v>11274</v>
      </c>
      <c r="N908" s="846" t="s">
        <v>10818</v>
      </c>
      <c r="O908" s="865"/>
      <c r="P908" s="865">
        <v>1</v>
      </c>
    </row>
    <row r="909" spans="1:16" ht="127.5">
      <c r="A909" s="876">
        <v>337</v>
      </c>
      <c r="B909" s="877" t="s">
        <v>10153</v>
      </c>
      <c r="C909" s="865" t="s">
        <v>11275</v>
      </c>
      <c r="D909" s="865" t="s">
        <v>11276</v>
      </c>
      <c r="E909" s="879" t="s">
        <v>11277</v>
      </c>
      <c r="F909" s="865" t="s">
        <v>11278</v>
      </c>
      <c r="G909" s="846">
        <v>33</v>
      </c>
      <c r="H909" s="865" t="s">
        <v>11279</v>
      </c>
      <c r="I909" s="846">
        <v>1</v>
      </c>
      <c r="J909" s="846"/>
      <c r="K909" s="846"/>
      <c r="L909" s="865" t="s">
        <v>11292</v>
      </c>
      <c r="M909" s="846" t="s">
        <v>10203</v>
      </c>
      <c r="N909" s="846" t="s">
        <v>10818</v>
      </c>
      <c r="O909" s="865"/>
      <c r="P909" s="865">
        <v>1</v>
      </c>
    </row>
    <row r="910" spans="1:16" ht="127.5">
      <c r="A910" s="876">
        <v>338</v>
      </c>
      <c r="B910" s="877" t="s">
        <v>10153</v>
      </c>
      <c r="C910" s="865" t="s">
        <v>11275</v>
      </c>
      <c r="D910" s="865" t="s">
        <v>11276</v>
      </c>
      <c r="E910" s="879" t="s">
        <v>11277</v>
      </c>
      <c r="F910" s="865" t="s">
        <v>11278</v>
      </c>
      <c r="G910" s="846">
        <v>33</v>
      </c>
      <c r="H910" s="865" t="s">
        <v>11279</v>
      </c>
      <c r="I910" s="846">
        <v>1</v>
      </c>
      <c r="J910" s="846"/>
      <c r="K910" s="846"/>
      <c r="L910" s="865" t="s">
        <v>11292</v>
      </c>
      <c r="M910" s="846" t="s">
        <v>11265</v>
      </c>
      <c r="N910" s="846" t="s">
        <v>10818</v>
      </c>
      <c r="O910" s="865"/>
      <c r="P910" s="865">
        <v>1</v>
      </c>
    </row>
    <row r="911" spans="1:16" ht="127.5">
      <c r="A911" s="876">
        <v>339</v>
      </c>
      <c r="B911" s="877" t="s">
        <v>10153</v>
      </c>
      <c r="C911" s="865" t="s">
        <v>11275</v>
      </c>
      <c r="D911" s="865" t="s">
        <v>11276</v>
      </c>
      <c r="E911" s="879" t="s">
        <v>11277</v>
      </c>
      <c r="F911" s="865" t="s">
        <v>11278</v>
      </c>
      <c r="G911" s="846">
        <v>33</v>
      </c>
      <c r="H911" s="865" t="s">
        <v>11279</v>
      </c>
      <c r="I911" s="846">
        <v>1</v>
      </c>
      <c r="J911" s="846"/>
      <c r="K911" s="846"/>
      <c r="L911" s="865" t="s">
        <v>11293</v>
      </c>
      <c r="M911" s="846" t="s">
        <v>11294</v>
      </c>
      <c r="N911" s="846" t="s">
        <v>10818</v>
      </c>
      <c r="O911" s="865"/>
      <c r="P911" s="865">
        <v>1</v>
      </c>
    </row>
    <row r="912" spans="1:16" ht="127.5">
      <c r="A912" s="876">
        <v>340</v>
      </c>
      <c r="B912" s="877" t="s">
        <v>10153</v>
      </c>
      <c r="C912" s="865" t="s">
        <v>11275</v>
      </c>
      <c r="D912" s="865" t="s">
        <v>11276</v>
      </c>
      <c r="E912" s="879" t="s">
        <v>11277</v>
      </c>
      <c r="F912" s="865" t="s">
        <v>11278</v>
      </c>
      <c r="G912" s="846">
        <v>33</v>
      </c>
      <c r="H912" s="865" t="s">
        <v>11279</v>
      </c>
      <c r="I912" s="846">
        <v>1</v>
      </c>
      <c r="J912" s="846"/>
      <c r="K912" s="846"/>
      <c r="L912" s="865" t="s">
        <v>11293</v>
      </c>
      <c r="M912" s="846" t="s">
        <v>11295</v>
      </c>
      <c r="N912" s="846" t="s">
        <v>10818</v>
      </c>
      <c r="O912" s="865"/>
      <c r="P912" s="865">
        <v>1</v>
      </c>
    </row>
    <row r="913" spans="1:16" ht="127.5">
      <c r="A913" s="876">
        <v>341</v>
      </c>
      <c r="B913" s="877" t="s">
        <v>10153</v>
      </c>
      <c r="C913" s="865" t="s">
        <v>11275</v>
      </c>
      <c r="D913" s="865" t="s">
        <v>11276</v>
      </c>
      <c r="E913" s="879" t="s">
        <v>11277</v>
      </c>
      <c r="F913" s="865" t="s">
        <v>11278</v>
      </c>
      <c r="G913" s="846">
        <v>33</v>
      </c>
      <c r="H913" s="865" t="s">
        <v>11279</v>
      </c>
      <c r="I913" s="846">
        <v>1</v>
      </c>
      <c r="J913" s="846"/>
      <c r="K913" s="846"/>
      <c r="L913" s="865" t="s">
        <v>11293</v>
      </c>
      <c r="M913" s="846" t="s">
        <v>11296</v>
      </c>
      <c r="N913" s="846" t="s">
        <v>10818</v>
      </c>
      <c r="O913" s="865"/>
      <c r="P913" s="865">
        <v>1</v>
      </c>
    </row>
    <row r="914" spans="1:16" ht="127.5">
      <c r="A914" s="876">
        <v>342</v>
      </c>
      <c r="B914" s="877" t="s">
        <v>10153</v>
      </c>
      <c r="C914" s="865" t="s">
        <v>11275</v>
      </c>
      <c r="D914" s="865" t="s">
        <v>11276</v>
      </c>
      <c r="E914" s="879" t="s">
        <v>11277</v>
      </c>
      <c r="F914" s="865" t="s">
        <v>11278</v>
      </c>
      <c r="G914" s="846">
        <v>33</v>
      </c>
      <c r="H914" s="865" t="s">
        <v>11279</v>
      </c>
      <c r="I914" s="846">
        <v>1</v>
      </c>
      <c r="J914" s="846"/>
      <c r="K914" s="846"/>
      <c r="L914" s="865" t="s">
        <v>11297</v>
      </c>
      <c r="M914" s="846" t="s">
        <v>11298</v>
      </c>
      <c r="N914" s="846" t="s">
        <v>10818</v>
      </c>
      <c r="O914" s="865"/>
      <c r="P914" s="865">
        <v>1</v>
      </c>
    </row>
    <row r="915" spans="1:16" ht="127.5">
      <c r="A915" s="876">
        <v>343</v>
      </c>
      <c r="B915" s="877" t="s">
        <v>10153</v>
      </c>
      <c r="C915" s="865" t="s">
        <v>11275</v>
      </c>
      <c r="D915" s="865" t="s">
        <v>11276</v>
      </c>
      <c r="E915" s="879" t="s">
        <v>11277</v>
      </c>
      <c r="F915" s="865" t="s">
        <v>11278</v>
      </c>
      <c r="G915" s="846">
        <v>33</v>
      </c>
      <c r="H915" s="865" t="s">
        <v>11279</v>
      </c>
      <c r="I915" s="846">
        <v>1</v>
      </c>
      <c r="J915" s="846"/>
      <c r="K915" s="846"/>
      <c r="L915" s="865" t="s">
        <v>11297</v>
      </c>
      <c r="M915" s="846" t="s">
        <v>11299</v>
      </c>
      <c r="N915" s="846" t="s">
        <v>10818</v>
      </c>
      <c r="O915" s="865"/>
      <c r="P915" s="865">
        <v>1</v>
      </c>
    </row>
    <row r="916" spans="1:16" ht="127.5">
      <c r="A916" s="876">
        <v>344</v>
      </c>
      <c r="B916" s="877" t="s">
        <v>10153</v>
      </c>
      <c r="C916" s="865" t="s">
        <v>11275</v>
      </c>
      <c r="D916" s="865" t="s">
        <v>11276</v>
      </c>
      <c r="E916" s="879" t="s">
        <v>11277</v>
      </c>
      <c r="F916" s="865" t="s">
        <v>11278</v>
      </c>
      <c r="G916" s="846">
        <v>33</v>
      </c>
      <c r="H916" s="865" t="s">
        <v>11279</v>
      </c>
      <c r="I916" s="846">
        <v>1</v>
      </c>
      <c r="J916" s="846"/>
      <c r="K916" s="846"/>
      <c r="L916" s="865" t="s">
        <v>11300</v>
      </c>
      <c r="M916" s="865" t="s">
        <v>11301</v>
      </c>
      <c r="N916" s="865" t="s">
        <v>1640</v>
      </c>
      <c r="O916" s="865">
        <v>1</v>
      </c>
      <c r="P916" s="865"/>
    </row>
    <row r="917" spans="1:16" ht="127.5">
      <c r="A917" s="876">
        <v>345</v>
      </c>
      <c r="B917" s="877" t="s">
        <v>10153</v>
      </c>
      <c r="C917" s="865" t="s">
        <v>11275</v>
      </c>
      <c r="D917" s="865" t="s">
        <v>11276</v>
      </c>
      <c r="E917" s="879" t="s">
        <v>11277</v>
      </c>
      <c r="F917" s="865" t="s">
        <v>11278</v>
      </c>
      <c r="G917" s="846">
        <v>33</v>
      </c>
      <c r="H917" s="865" t="s">
        <v>11279</v>
      </c>
      <c r="I917" s="846">
        <v>1</v>
      </c>
      <c r="J917" s="846"/>
      <c r="K917" s="846"/>
      <c r="L917" s="865" t="s">
        <v>11300</v>
      </c>
      <c r="M917" s="865" t="s">
        <v>11302</v>
      </c>
      <c r="N917" s="865" t="s">
        <v>1640</v>
      </c>
      <c r="O917" s="865">
        <v>1</v>
      </c>
      <c r="P917" s="865"/>
    </row>
    <row r="918" spans="1:16" ht="127.5">
      <c r="A918" s="876">
        <v>346</v>
      </c>
      <c r="B918" s="877" t="s">
        <v>10153</v>
      </c>
      <c r="C918" s="865" t="s">
        <v>11275</v>
      </c>
      <c r="D918" s="865" t="s">
        <v>11276</v>
      </c>
      <c r="E918" s="879" t="s">
        <v>11277</v>
      </c>
      <c r="F918" s="865" t="s">
        <v>11278</v>
      </c>
      <c r="G918" s="846">
        <v>33</v>
      </c>
      <c r="H918" s="865" t="s">
        <v>11279</v>
      </c>
      <c r="I918" s="846">
        <v>1</v>
      </c>
      <c r="J918" s="846"/>
      <c r="K918" s="846"/>
      <c r="L918" s="865" t="s">
        <v>11303</v>
      </c>
      <c r="M918" s="846" t="s">
        <v>11260</v>
      </c>
      <c r="N918" s="846" t="s">
        <v>1640</v>
      </c>
      <c r="O918" s="865">
        <v>1</v>
      </c>
      <c r="P918" s="865"/>
    </row>
    <row r="919" spans="1:16" ht="127.5">
      <c r="A919" s="876">
        <v>347</v>
      </c>
      <c r="B919" s="877" t="s">
        <v>10153</v>
      </c>
      <c r="C919" s="865" t="s">
        <v>11275</v>
      </c>
      <c r="D919" s="865" t="s">
        <v>11276</v>
      </c>
      <c r="E919" s="879" t="s">
        <v>11277</v>
      </c>
      <c r="F919" s="865" t="s">
        <v>11278</v>
      </c>
      <c r="G919" s="846">
        <v>33</v>
      </c>
      <c r="H919" s="865" t="s">
        <v>11279</v>
      </c>
      <c r="I919" s="846">
        <v>1</v>
      </c>
      <c r="J919" s="846"/>
      <c r="K919" s="846"/>
      <c r="L919" s="865" t="s">
        <v>11304</v>
      </c>
      <c r="M919" s="846" t="s">
        <v>10176</v>
      </c>
      <c r="N919" s="846" t="s">
        <v>1640</v>
      </c>
      <c r="O919" s="865">
        <v>1</v>
      </c>
      <c r="P919" s="865"/>
    </row>
    <row r="920" spans="1:16" ht="127.5">
      <c r="A920" s="876">
        <v>348</v>
      </c>
      <c r="B920" s="877" t="s">
        <v>10153</v>
      </c>
      <c r="C920" s="865" t="s">
        <v>11275</v>
      </c>
      <c r="D920" s="865" t="s">
        <v>11276</v>
      </c>
      <c r="E920" s="879" t="s">
        <v>11277</v>
      </c>
      <c r="F920" s="865" t="s">
        <v>11278</v>
      </c>
      <c r="G920" s="846">
        <v>33</v>
      </c>
      <c r="H920" s="865" t="s">
        <v>11279</v>
      </c>
      <c r="I920" s="846">
        <v>1</v>
      </c>
      <c r="J920" s="846"/>
      <c r="K920" s="846"/>
      <c r="L920" s="865" t="s">
        <v>11305</v>
      </c>
      <c r="M920" s="846" t="s">
        <v>10168</v>
      </c>
      <c r="N920" s="846" t="s">
        <v>1751</v>
      </c>
      <c r="O920" s="865">
        <v>1</v>
      </c>
      <c r="P920" s="865"/>
    </row>
    <row r="921" spans="1:16" ht="127.5">
      <c r="A921" s="876">
        <v>349</v>
      </c>
      <c r="B921" s="877" t="s">
        <v>10153</v>
      </c>
      <c r="C921" s="865" t="s">
        <v>11275</v>
      </c>
      <c r="D921" s="865" t="s">
        <v>11276</v>
      </c>
      <c r="E921" s="879" t="s">
        <v>11277</v>
      </c>
      <c r="F921" s="865" t="s">
        <v>11278</v>
      </c>
      <c r="G921" s="846">
        <v>33</v>
      </c>
      <c r="H921" s="865" t="s">
        <v>11279</v>
      </c>
      <c r="I921" s="846">
        <v>1</v>
      </c>
      <c r="J921" s="846"/>
      <c r="K921" s="846"/>
      <c r="L921" s="865" t="s">
        <v>10195</v>
      </c>
      <c r="M921" s="865" t="s">
        <v>10197</v>
      </c>
      <c r="N921" s="865" t="s">
        <v>1751</v>
      </c>
      <c r="O921" s="865">
        <v>1</v>
      </c>
      <c r="P921" s="865"/>
    </row>
    <row r="922" spans="1:16" ht="127.5">
      <c r="A922" s="876">
        <v>350</v>
      </c>
      <c r="B922" s="877" t="s">
        <v>10153</v>
      </c>
      <c r="C922" s="865" t="s">
        <v>11275</v>
      </c>
      <c r="D922" s="865" t="s">
        <v>11276</v>
      </c>
      <c r="E922" s="879" t="s">
        <v>11277</v>
      </c>
      <c r="F922" s="865" t="s">
        <v>11278</v>
      </c>
      <c r="G922" s="846">
        <v>33</v>
      </c>
      <c r="H922" s="865" t="s">
        <v>11279</v>
      </c>
      <c r="I922" s="846">
        <v>1</v>
      </c>
      <c r="J922" s="846"/>
      <c r="K922" s="846"/>
      <c r="L922" s="865" t="s">
        <v>10195</v>
      </c>
      <c r="M922" s="865" t="s">
        <v>10198</v>
      </c>
      <c r="N922" s="865" t="s">
        <v>1751</v>
      </c>
      <c r="O922" s="865">
        <v>1</v>
      </c>
      <c r="P922" s="865"/>
    </row>
    <row r="923" spans="1:16" ht="127.5">
      <c r="A923" s="876">
        <v>351</v>
      </c>
      <c r="B923" s="877" t="s">
        <v>10153</v>
      </c>
      <c r="C923" s="865" t="s">
        <v>11275</v>
      </c>
      <c r="D923" s="865" t="s">
        <v>11276</v>
      </c>
      <c r="E923" s="879" t="s">
        <v>11277</v>
      </c>
      <c r="F923" s="865" t="s">
        <v>11278</v>
      </c>
      <c r="G923" s="846">
        <v>33</v>
      </c>
      <c r="H923" s="865" t="s">
        <v>11279</v>
      </c>
      <c r="I923" s="846">
        <v>1</v>
      </c>
      <c r="J923" s="846"/>
      <c r="K923" s="846"/>
      <c r="L923" s="865" t="s">
        <v>10201</v>
      </c>
      <c r="M923" s="865" t="s">
        <v>10166</v>
      </c>
      <c r="N923" s="865" t="s">
        <v>1751</v>
      </c>
      <c r="O923" s="865"/>
      <c r="P923" s="865">
        <v>1</v>
      </c>
    </row>
    <row r="924" spans="1:16" ht="127.5">
      <c r="A924" s="876">
        <v>352</v>
      </c>
      <c r="B924" s="877" t="s">
        <v>10153</v>
      </c>
      <c r="C924" s="865" t="s">
        <v>11275</v>
      </c>
      <c r="D924" s="865" t="s">
        <v>11276</v>
      </c>
      <c r="E924" s="879" t="s">
        <v>11277</v>
      </c>
      <c r="F924" s="865" t="s">
        <v>11278</v>
      </c>
      <c r="G924" s="846">
        <v>33</v>
      </c>
      <c r="H924" s="865" t="s">
        <v>11279</v>
      </c>
      <c r="I924" s="846">
        <v>1</v>
      </c>
      <c r="J924" s="846"/>
      <c r="K924" s="846"/>
      <c r="L924" s="865" t="s">
        <v>10202</v>
      </c>
      <c r="M924" s="865" t="s">
        <v>10203</v>
      </c>
      <c r="N924" s="865" t="s">
        <v>1751</v>
      </c>
      <c r="O924" s="865"/>
      <c r="P924" s="865">
        <v>1</v>
      </c>
    </row>
    <row r="925" spans="1:16" ht="127.5">
      <c r="A925" s="876">
        <v>353</v>
      </c>
      <c r="B925" s="877" t="s">
        <v>10153</v>
      </c>
      <c r="C925" s="865" t="s">
        <v>11275</v>
      </c>
      <c r="D925" s="865" t="s">
        <v>11276</v>
      </c>
      <c r="E925" s="879" t="s">
        <v>11277</v>
      </c>
      <c r="F925" s="865" t="s">
        <v>11278</v>
      </c>
      <c r="G925" s="846">
        <v>33</v>
      </c>
      <c r="H925" s="865" t="s">
        <v>11279</v>
      </c>
      <c r="I925" s="846">
        <v>1</v>
      </c>
      <c r="J925" s="846"/>
      <c r="K925" s="846"/>
      <c r="L925" s="865" t="s">
        <v>10208</v>
      </c>
      <c r="M925" s="865" t="s">
        <v>11306</v>
      </c>
      <c r="N925" s="865" t="s">
        <v>1751</v>
      </c>
      <c r="O925" s="865"/>
      <c r="P925" s="865">
        <v>1</v>
      </c>
    </row>
    <row r="926" spans="1:16" ht="127.5">
      <c r="A926" s="876">
        <v>354</v>
      </c>
      <c r="B926" s="877" t="s">
        <v>10153</v>
      </c>
      <c r="C926" s="865" t="s">
        <v>11275</v>
      </c>
      <c r="D926" s="865" t="s">
        <v>11276</v>
      </c>
      <c r="E926" s="879" t="s">
        <v>11277</v>
      </c>
      <c r="F926" s="865" t="s">
        <v>11278</v>
      </c>
      <c r="G926" s="846">
        <v>33</v>
      </c>
      <c r="H926" s="865" t="s">
        <v>11279</v>
      </c>
      <c r="I926" s="846">
        <v>1</v>
      </c>
      <c r="J926" s="846"/>
      <c r="K926" s="846"/>
      <c r="L926" s="865" t="s">
        <v>10208</v>
      </c>
      <c r="M926" s="865" t="s">
        <v>10209</v>
      </c>
      <c r="N926" s="865" t="s">
        <v>1751</v>
      </c>
      <c r="O926" s="865"/>
      <c r="P926" s="865">
        <v>1</v>
      </c>
    </row>
    <row r="927" spans="1:16" ht="127.5">
      <c r="A927" s="876">
        <v>355</v>
      </c>
      <c r="B927" s="877" t="s">
        <v>10153</v>
      </c>
      <c r="C927" s="865" t="s">
        <v>11275</v>
      </c>
      <c r="D927" s="865" t="s">
        <v>11276</v>
      </c>
      <c r="E927" s="879" t="s">
        <v>11277</v>
      </c>
      <c r="F927" s="865" t="s">
        <v>11278</v>
      </c>
      <c r="G927" s="846">
        <v>33</v>
      </c>
      <c r="H927" s="865" t="s">
        <v>11279</v>
      </c>
      <c r="I927" s="846">
        <v>1</v>
      </c>
      <c r="J927" s="846"/>
      <c r="K927" s="846"/>
      <c r="L927" s="865" t="s">
        <v>10208</v>
      </c>
      <c r="M927" s="865" t="s">
        <v>10210</v>
      </c>
      <c r="N927" s="865" t="s">
        <v>1751</v>
      </c>
      <c r="O927" s="865"/>
      <c r="P927" s="865">
        <v>1</v>
      </c>
    </row>
    <row r="928" spans="1:16" ht="127.5">
      <c r="A928" s="876">
        <v>356</v>
      </c>
      <c r="B928" s="877" t="s">
        <v>10153</v>
      </c>
      <c r="C928" s="865" t="s">
        <v>11275</v>
      </c>
      <c r="D928" s="865" t="s">
        <v>11276</v>
      </c>
      <c r="E928" s="879" t="s">
        <v>11277</v>
      </c>
      <c r="F928" s="865" t="s">
        <v>11278</v>
      </c>
      <c r="G928" s="846">
        <v>33</v>
      </c>
      <c r="H928" s="865" t="s">
        <v>11279</v>
      </c>
      <c r="I928" s="846"/>
      <c r="J928" s="846">
        <v>1</v>
      </c>
      <c r="K928" s="846"/>
      <c r="L928" s="865" t="s">
        <v>11280</v>
      </c>
      <c r="M928" s="865" t="s">
        <v>11301</v>
      </c>
      <c r="N928" s="865" t="s">
        <v>10818</v>
      </c>
      <c r="O928" s="865">
        <v>1</v>
      </c>
      <c r="P928" s="865"/>
    </row>
    <row r="929" spans="1:16" ht="127.5">
      <c r="A929" s="876">
        <v>357</v>
      </c>
      <c r="B929" s="877" t="s">
        <v>10153</v>
      </c>
      <c r="C929" s="865" t="s">
        <v>11275</v>
      </c>
      <c r="D929" s="865" t="s">
        <v>11276</v>
      </c>
      <c r="E929" s="879" t="s">
        <v>11277</v>
      </c>
      <c r="F929" s="865" t="s">
        <v>11278</v>
      </c>
      <c r="G929" s="846">
        <v>33</v>
      </c>
      <c r="H929" s="865" t="s">
        <v>11279</v>
      </c>
      <c r="I929" s="846"/>
      <c r="J929" s="846">
        <v>1</v>
      </c>
      <c r="K929" s="846"/>
      <c r="L929" s="865" t="s">
        <v>11280</v>
      </c>
      <c r="M929" s="865" t="s">
        <v>11302</v>
      </c>
      <c r="N929" s="865" t="s">
        <v>10818</v>
      </c>
      <c r="O929" s="865">
        <v>1</v>
      </c>
      <c r="P929" s="865"/>
    </row>
    <row r="930" spans="1:16" ht="127.5">
      <c r="A930" s="876">
        <v>358</v>
      </c>
      <c r="B930" s="877" t="s">
        <v>10153</v>
      </c>
      <c r="C930" s="865" t="s">
        <v>11275</v>
      </c>
      <c r="D930" s="865" t="s">
        <v>11276</v>
      </c>
      <c r="E930" s="879" t="s">
        <v>11277</v>
      </c>
      <c r="F930" s="865" t="s">
        <v>11278</v>
      </c>
      <c r="G930" s="846">
        <v>33</v>
      </c>
      <c r="H930" s="865" t="s">
        <v>11279</v>
      </c>
      <c r="I930" s="846"/>
      <c r="J930" s="846">
        <v>1</v>
      </c>
      <c r="K930" s="846"/>
      <c r="L930" s="865" t="s">
        <v>11287</v>
      </c>
      <c r="M930" s="865" t="s">
        <v>11267</v>
      </c>
      <c r="N930" s="865" t="s">
        <v>10818</v>
      </c>
      <c r="O930" s="865">
        <v>1</v>
      </c>
      <c r="P930" s="865"/>
    </row>
    <row r="931" spans="1:16" ht="127.5">
      <c r="A931" s="876">
        <v>359</v>
      </c>
      <c r="B931" s="877" t="s">
        <v>10153</v>
      </c>
      <c r="C931" s="865" t="s">
        <v>11275</v>
      </c>
      <c r="D931" s="865" t="s">
        <v>11276</v>
      </c>
      <c r="E931" s="879" t="s">
        <v>11277</v>
      </c>
      <c r="F931" s="865" t="s">
        <v>11278</v>
      </c>
      <c r="G931" s="846">
        <v>33</v>
      </c>
      <c r="H931" s="865" t="s">
        <v>11279</v>
      </c>
      <c r="I931" s="846"/>
      <c r="J931" s="846">
        <v>1</v>
      </c>
      <c r="K931" s="846"/>
      <c r="L931" s="865" t="s">
        <v>11288</v>
      </c>
      <c r="M931" s="865" t="s">
        <v>10168</v>
      </c>
      <c r="N931" s="865" t="s">
        <v>10818</v>
      </c>
      <c r="O931" s="865">
        <v>1</v>
      </c>
      <c r="P931" s="865"/>
    </row>
    <row r="932" spans="1:16" ht="127.5">
      <c r="A932" s="876">
        <v>360</v>
      </c>
      <c r="B932" s="877" t="s">
        <v>10153</v>
      </c>
      <c r="C932" s="865" t="s">
        <v>11275</v>
      </c>
      <c r="D932" s="865" t="s">
        <v>11276</v>
      </c>
      <c r="E932" s="879" t="s">
        <v>11277</v>
      </c>
      <c r="F932" s="865" t="s">
        <v>11278</v>
      </c>
      <c r="G932" s="846">
        <v>33</v>
      </c>
      <c r="H932" s="865" t="s">
        <v>11279</v>
      </c>
      <c r="I932" s="846"/>
      <c r="J932" s="846">
        <v>1</v>
      </c>
      <c r="K932" s="846"/>
      <c r="L932" s="865" t="s">
        <v>11307</v>
      </c>
      <c r="M932" s="865" t="s">
        <v>10196</v>
      </c>
      <c r="N932" s="865" t="s">
        <v>10818</v>
      </c>
      <c r="O932" s="865">
        <v>1</v>
      </c>
      <c r="P932" s="865"/>
    </row>
    <row r="933" spans="1:16" ht="127.5">
      <c r="A933" s="876">
        <v>361</v>
      </c>
      <c r="B933" s="877" t="s">
        <v>10153</v>
      </c>
      <c r="C933" s="865" t="s">
        <v>11275</v>
      </c>
      <c r="D933" s="865" t="s">
        <v>11276</v>
      </c>
      <c r="E933" s="879" t="s">
        <v>11277</v>
      </c>
      <c r="F933" s="865" t="s">
        <v>11278</v>
      </c>
      <c r="G933" s="846">
        <v>33</v>
      </c>
      <c r="H933" s="865" t="s">
        <v>11279</v>
      </c>
      <c r="I933" s="846"/>
      <c r="J933" s="846">
        <v>1</v>
      </c>
      <c r="K933" s="846"/>
      <c r="L933" s="865" t="s">
        <v>11308</v>
      </c>
      <c r="M933" s="865" t="s">
        <v>10197</v>
      </c>
      <c r="N933" s="865" t="s">
        <v>10818</v>
      </c>
      <c r="O933" s="865">
        <v>1</v>
      </c>
      <c r="P933" s="865"/>
    </row>
    <row r="934" spans="1:16" ht="127.5">
      <c r="A934" s="876">
        <v>362</v>
      </c>
      <c r="B934" s="877" t="s">
        <v>10153</v>
      </c>
      <c r="C934" s="865" t="s">
        <v>11275</v>
      </c>
      <c r="D934" s="865" t="s">
        <v>11276</v>
      </c>
      <c r="E934" s="879" t="s">
        <v>11277</v>
      </c>
      <c r="F934" s="865" t="s">
        <v>11278</v>
      </c>
      <c r="G934" s="846">
        <v>33</v>
      </c>
      <c r="H934" s="865" t="s">
        <v>11279</v>
      </c>
      <c r="I934" s="846"/>
      <c r="J934" s="846">
        <v>1</v>
      </c>
      <c r="K934" s="846"/>
      <c r="L934" s="865" t="s">
        <v>11308</v>
      </c>
      <c r="M934" s="865" t="s">
        <v>10198</v>
      </c>
      <c r="N934" s="865" t="s">
        <v>10818</v>
      </c>
      <c r="O934" s="865">
        <v>1</v>
      </c>
      <c r="P934" s="865"/>
    </row>
    <row r="935" spans="1:16" ht="127.5">
      <c r="A935" s="876">
        <v>363</v>
      </c>
      <c r="B935" s="877" t="s">
        <v>10153</v>
      </c>
      <c r="C935" s="865" t="s">
        <v>11275</v>
      </c>
      <c r="D935" s="865" t="s">
        <v>11276</v>
      </c>
      <c r="E935" s="879" t="s">
        <v>11277</v>
      </c>
      <c r="F935" s="865" t="s">
        <v>11278</v>
      </c>
      <c r="G935" s="846">
        <v>33</v>
      </c>
      <c r="H935" s="865" t="s">
        <v>11279</v>
      </c>
      <c r="I935" s="846"/>
      <c r="J935" s="846">
        <v>1</v>
      </c>
      <c r="K935" s="846"/>
      <c r="L935" s="865" t="s">
        <v>11290</v>
      </c>
      <c r="M935" s="846" t="s">
        <v>11309</v>
      </c>
      <c r="N935" s="846" t="s">
        <v>10818</v>
      </c>
      <c r="O935" s="865"/>
      <c r="P935" s="865">
        <v>1</v>
      </c>
    </row>
    <row r="936" spans="1:16" ht="127.5">
      <c r="A936" s="876">
        <v>364</v>
      </c>
      <c r="B936" s="877" t="s">
        <v>10153</v>
      </c>
      <c r="C936" s="865" t="s">
        <v>11275</v>
      </c>
      <c r="D936" s="865" t="s">
        <v>11276</v>
      </c>
      <c r="E936" s="879" t="s">
        <v>11277</v>
      </c>
      <c r="F936" s="865" t="s">
        <v>11278</v>
      </c>
      <c r="G936" s="846">
        <v>33</v>
      </c>
      <c r="H936" s="865" t="s">
        <v>11279</v>
      </c>
      <c r="I936" s="846"/>
      <c r="J936" s="846">
        <v>1</v>
      </c>
      <c r="K936" s="846"/>
      <c r="L936" s="865" t="s">
        <v>11290</v>
      </c>
      <c r="M936" s="846" t="s">
        <v>10205</v>
      </c>
      <c r="N936" s="846" t="s">
        <v>10818</v>
      </c>
      <c r="O936" s="865"/>
      <c r="P936" s="865">
        <v>1</v>
      </c>
    </row>
    <row r="937" spans="1:16" ht="127.5">
      <c r="A937" s="876">
        <v>365</v>
      </c>
      <c r="B937" s="877" t="s">
        <v>10153</v>
      </c>
      <c r="C937" s="865" t="s">
        <v>11275</v>
      </c>
      <c r="D937" s="865" t="s">
        <v>11276</v>
      </c>
      <c r="E937" s="879" t="s">
        <v>11277</v>
      </c>
      <c r="F937" s="865" t="s">
        <v>11278</v>
      </c>
      <c r="G937" s="846">
        <v>33</v>
      </c>
      <c r="H937" s="865" t="s">
        <v>11279</v>
      </c>
      <c r="I937" s="846"/>
      <c r="J937" s="846">
        <v>1</v>
      </c>
      <c r="K937" s="846"/>
      <c r="L937" s="865" t="s">
        <v>11289</v>
      </c>
      <c r="M937" s="846" t="s">
        <v>11291</v>
      </c>
      <c r="N937" s="846" t="s">
        <v>10818</v>
      </c>
      <c r="O937" s="865"/>
      <c r="P937" s="865">
        <v>1</v>
      </c>
    </row>
    <row r="938" spans="1:16" ht="127.5">
      <c r="A938" s="876">
        <v>366</v>
      </c>
      <c r="B938" s="877" t="s">
        <v>10153</v>
      </c>
      <c r="C938" s="865" t="s">
        <v>11275</v>
      </c>
      <c r="D938" s="865" t="s">
        <v>11276</v>
      </c>
      <c r="E938" s="879" t="s">
        <v>11277</v>
      </c>
      <c r="F938" s="865" t="s">
        <v>11278</v>
      </c>
      <c r="G938" s="846">
        <v>33</v>
      </c>
      <c r="H938" s="865" t="s">
        <v>11279</v>
      </c>
      <c r="I938" s="846"/>
      <c r="J938" s="846">
        <v>1</v>
      </c>
      <c r="K938" s="846"/>
      <c r="L938" s="865" t="s">
        <v>11310</v>
      </c>
      <c r="M938" s="846" t="s">
        <v>11294</v>
      </c>
      <c r="N938" s="846" t="s">
        <v>10818</v>
      </c>
      <c r="O938" s="865"/>
      <c r="P938" s="865">
        <v>1</v>
      </c>
    </row>
    <row r="939" spans="1:16" ht="127.5">
      <c r="A939" s="876">
        <v>367</v>
      </c>
      <c r="B939" s="877" t="s">
        <v>10153</v>
      </c>
      <c r="C939" s="865" t="s">
        <v>11275</v>
      </c>
      <c r="D939" s="865" t="s">
        <v>11276</v>
      </c>
      <c r="E939" s="879" t="s">
        <v>11277</v>
      </c>
      <c r="F939" s="865" t="s">
        <v>11278</v>
      </c>
      <c r="G939" s="846">
        <v>33</v>
      </c>
      <c r="H939" s="865" t="s">
        <v>11279</v>
      </c>
      <c r="I939" s="846"/>
      <c r="J939" s="846">
        <v>1</v>
      </c>
      <c r="K939" s="846"/>
      <c r="L939" s="865" t="s">
        <v>11310</v>
      </c>
      <c r="M939" s="846" t="s">
        <v>11295</v>
      </c>
      <c r="N939" s="846" t="s">
        <v>10818</v>
      </c>
      <c r="O939" s="865"/>
      <c r="P939" s="865">
        <v>1</v>
      </c>
    </row>
    <row r="940" spans="1:16" ht="127.5">
      <c r="A940" s="876">
        <v>368</v>
      </c>
      <c r="B940" s="877" t="s">
        <v>10153</v>
      </c>
      <c r="C940" s="865" t="s">
        <v>11275</v>
      </c>
      <c r="D940" s="865" t="s">
        <v>11276</v>
      </c>
      <c r="E940" s="879" t="s">
        <v>11277</v>
      </c>
      <c r="F940" s="865" t="s">
        <v>11278</v>
      </c>
      <c r="G940" s="846">
        <v>33</v>
      </c>
      <c r="H940" s="865" t="s">
        <v>11279</v>
      </c>
      <c r="I940" s="846"/>
      <c r="J940" s="846">
        <v>1</v>
      </c>
      <c r="K940" s="846"/>
      <c r="L940" s="865" t="s">
        <v>11310</v>
      </c>
      <c r="M940" s="846" t="s">
        <v>11296</v>
      </c>
      <c r="N940" s="846" t="s">
        <v>10818</v>
      </c>
      <c r="O940" s="865"/>
      <c r="P940" s="865">
        <v>1</v>
      </c>
    </row>
    <row r="941" spans="1:16" ht="127.5">
      <c r="A941" s="876">
        <v>369</v>
      </c>
      <c r="B941" s="877" t="s">
        <v>10153</v>
      </c>
      <c r="C941" s="865" t="s">
        <v>11275</v>
      </c>
      <c r="D941" s="865" t="s">
        <v>11276</v>
      </c>
      <c r="E941" s="879" t="s">
        <v>11277</v>
      </c>
      <c r="F941" s="865" t="s">
        <v>11278</v>
      </c>
      <c r="G941" s="846">
        <v>33</v>
      </c>
      <c r="H941" s="865" t="s">
        <v>11279</v>
      </c>
      <c r="I941" s="846"/>
      <c r="J941" s="846">
        <v>1</v>
      </c>
      <c r="K941" s="846"/>
      <c r="L941" s="865" t="s">
        <v>11297</v>
      </c>
      <c r="M941" s="846" t="s">
        <v>11311</v>
      </c>
      <c r="N941" s="846" t="s">
        <v>10818</v>
      </c>
      <c r="O941" s="865"/>
      <c r="P941" s="865">
        <v>1</v>
      </c>
    </row>
    <row r="942" spans="1:16" ht="127.5">
      <c r="A942" s="876">
        <v>370</v>
      </c>
      <c r="B942" s="877" t="s">
        <v>10153</v>
      </c>
      <c r="C942" s="865" t="s">
        <v>11275</v>
      </c>
      <c r="D942" s="865" t="s">
        <v>11276</v>
      </c>
      <c r="E942" s="879" t="s">
        <v>11277</v>
      </c>
      <c r="F942" s="865" t="s">
        <v>11278</v>
      </c>
      <c r="G942" s="846">
        <v>33</v>
      </c>
      <c r="H942" s="865" t="s">
        <v>11279</v>
      </c>
      <c r="I942" s="846"/>
      <c r="J942" s="846">
        <v>1</v>
      </c>
      <c r="K942" s="846"/>
      <c r="L942" s="865" t="s">
        <v>11300</v>
      </c>
      <c r="M942" s="865" t="s">
        <v>11281</v>
      </c>
      <c r="N942" s="865" t="s">
        <v>1751</v>
      </c>
      <c r="O942" s="865">
        <v>1</v>
      </c>
      <c r="P942" s="865"/>
    </row>
    <row r="943" spans="1:16" ht="127.5">
      <c r="A943" s="876">
        <v>371</v>
      </c>
      <c r="B943" s="877" t="s">
        <v>10153</v>
      </c>
      <c r="C943" s="865" t="s">
        <v>11275</v>
      </c>
      <c r="D943" s="865" t="s">
        <v>11276</v>
      </c>
      <c r="E943" s="879" t="s">
        <v>11277</v>
      </c>
      <c r="F943" s="865" t="s">
        <v>11278</v>
      </c>
      <c r="G943" s="846">
        <v>33</v>
      </c>
      <c r="H943" s="865" t="s">
        <v>11279</v>
      </c>
      <c r="I943" s="846"/>
      <c r="J943" s="846">
        <v>1</v>
      </c>
      <c r="K943" s="846"/>
      <c r="L943" s="865" t="s">
        <v>11303</v>
      </c>
      <c r="M943" s="846" t="s">
        <v>11261</v>
      </c>
      <c r="N943" s="846" t="s">
        <v>1751</v>
      </c>
      <c r="O943" s="865">
        <v>1</v>
      </c>
      <c r="P943" s="865"/>
    </row>
    <row r="944" spans="1:16" ht="127.5">
      <c r="A944" s="876">
        <v>372</v>
      </c>
      <c r="B944" s="877" t="s">
        <v>10153</v>
      </c>
      <c r="C944" s="865" t="s">
        <v>11275</v>
      </c>
      <c r="D944" s="865" t="s">
        <v>11276</v>
      </c>
      <c r="E944" s="879" t="s">
        <v>11277</v>
      </c>
      <c r="F944" s="865" t="s">
        <v>11278</v>
      </c>
      <c r="G944" s="846">
        <v>33</v>
      </c>
      <c r="H944" s="865" t="s">
        <v>11279</v>
      </c>
      <c r="I944" s="846"/>
      <c r="J944" s="846">
        <v>1</v>
      </c>
      <c r="K944" s="846"/>
      <c r="L944" s="865" t="s">
        <v>11303</v>
      </c>
      <c r="M944" s="846" t="s">
        <v>11262</v>
      </c>
      <c r="N944" s="846" t="s">
        <v>1751</v>
      </c>
      <c r="O944" s="865">
        <v>1</v>
      </c>
      <c r="P944" s="865"/>
    </row>
    <row r="945" spans="1:16" ht="127.5">
      <c r="A945" s="876">
        <v>373</v>
      </c>
      <c r="B945" s="877" t="s">
        <v>10153</v>
      </c>
      <c r="C945" s="865" t="s">
        <v>11275</v>
      </c>
      <c r="D945" s="865" t="s">
        <v>11276</v>
      </c>
      <c r="E945" s="879" t="s">
        <v>11277</v>
      </c>
      <c r="F945" s="865" t="s">
        <v>11278</v>
      </c>
      <c r="G945" s="846">
        <v>33</v>
      </c>
      <c r="H945" s="865" t="s">
        <v>11279</v>
      </c>
      <c r="I945" s="846"/>
      <c r="J945" s="846">
        <v>1</v>
      </c>
      <c r="K945" s="846"/>
      <c r="L945" s="865" t="s">
        <v>10195</v>
      </c>
      <c r="M945" s="865" t="s">
        <v>10196</v>
      </c>
      <c r="N945" s="865" t="s">
        <v>1751</v>
      </c>
      <c r="O945" s="865">
        <v>1</v>
      </c>
      <c r="P945" s="865"/>
    </row>
    <row r="946" spans="1:16" ht="127.5">
      <c r="A946" s="876">
        <v>374</v>
      </c>
      <c r="B946" s="877" t="s">
        <v>10153</v>
      </c>
      <c r="C946" s="865" t="s">
        <v>11275</v>
      </c>
      <c r="D946" s="865" t="s">
        <v>11276</v>
      </c>
      <c r="E946" s="879" t="s">
        <v>11277</v>
      </c>
      <c r="F946" s="865" t="s">
        <v>11278</v>
      </c>
      <c r="G946" s="846">
        <v>33</v>
      </c>
      <c r="H946" s="865" t="s">
        <v>11279</v>
      </c>
      <c r="I946" s="846"/>
      <c r="J946" s="846">
        <v>1</v>
      </c>
      <c r="K946" s="846"/>
      <c r="L946" s="865" t="s">
        <v>10207</v>
      </c>
      <c r="M946" s="865" t="s">
        <v>10197</v>
      </c>
      <c r="N946" s="865" t="s">
        <v>1751</v>
      </c>
      <c r="O946" s="865">
        <v>1</v>
      </c>
      <c r="P946" s="865"/>
    </row>
    <row r="947" spans="1:16" ht="127.5">
      <c r="A947" s="876">
        <v>375</v>
      </c>
      <c r="B947" s="877" t="s">
        <v>10153</v>
      </c>
      <c r="C947" s="865" t="s">
        <v>11275</v>
      </c>
      <c r="D947" s="865" t="s">
        <v>11276</v>
      </c>
      <c r="E947" s="879" t="s">
        <v>11277</v>
      </c>
      <c r="F947" s="865" t="s">
        <v>11278</v>
      </c>
      <c r="G947" s="846">
        <v>33</v>
      </c>
      <c r="H947" s="865" t="s">
        <v>11279</v>
      </c>
      <c r="I947" s="846"/>
      <c r="J947" s="846">
        <v>1</v>
      </c>
      <c r="K947" s="846"/>
      <c r="L947" s="865" t="s">
        <v>10207</v>
      </c>
      <c r="M947" s="865" t="s">
        <v>10198</v>
      </c>
      <c r="N947" s="865" t="s">
        <v>1751</v>
      </c>
      <c r="O947" s="865">
        <v>1</v>
      </c>
      <c r="P947" s="865"/>
    </row>
    <row r="948" spans="1:16" ht="127.5">
      <c r="A948" s="876">
        <v>376</v>
      </c>
      <c r="B948" s="877" t="s">
        <v>10153</v>
      </c>
      <c r="C948" s="865" t="s">
        <v>11275</v>
      </c>
      <c r="D948" s="865" t="s">
        <v>11276</v>
      </c>
      <c r="E948" s="879" t="s">
        <v>11277</v>
      </c>
      <c r="F948" s="865" t="s">
        <v>11278</v>
      </c>
      <c r="G948" s="846">
        <v>33</v>
      </c>
      <c r="H948" s="865" t="s">
        <v>11279</v>
      </c>
      <c r="I948" s="846"/>
      <c r="J948" s="846">
        <v>1</v>
      </c>
      <c r="K948" s="846"/>
      <c r="L948" s="865" t="s">
        <v>10201</v>
      </c>
      <c r="M948" s="865" t="s">
        <v>10172</v>
      </c>
      <c r="N948" s="865" t="s">
        <v>1751</v>
      </c>
      <c r="O948" s="865"/>
      <c r="P948" s="865">
        <v>1</v>
      </c>
    </row>
    <row r="949" spans="1:16" ht="127.5">
      <c r="A949" s="876">
        <v>377</v>
      </c>
      <c r="B949" s="877" t="s">
        <v>10153</v>
      </c>
      <c r="C949" s="865" t="s">
        <v>11275</v>
      </c>
      <c r="D949" s="865" t="s">
        <v>11276</v>
      </c>
      <c r="E949" s="879" t="s">
        <v>11277</v>
      </c>
      <c r="F949" s="865" t="s">
        <v>11278</v>
      </c>
      <c r="G949" s="846">
        <v>33</v>
      </c>
      <c r="H949" s="865" t="s">
        <v>11279</v>
      </c>
      <c r="I949" s="846"/>
      <c r="J949" s="846">
        <v>1</v>
      </c>
      <c r="K949" s="846"/>
      <c r="L949" s="865" t="s">
        <v>10202</v>
      </c>
      <c r="M949" s="865" t="s">
        <v>11265</v>
      </c>
      <c r="N949" s="865" t="s">
        <v>1751</v>
      </c>
      <c r="O949" s="865"/>
      <c r="P949" s="865">
        <v>1</v>
      </c>
    </row>
    <row r="950" spans="1:16" ht="127.5">
      <c r="A950" s="876">
        <v>378</v>
      </c>
      <c r="B950" s="877" t="s">
        <v>10153</v>
      </c>
      <c r="C950" s="865" t="s">
        <v>11275</v>
      </c>
      <c r="D950" s="865" t="s">
        <v>11276</v>
      </c>
      <c r="E950" s="879" t="s">
        <v>11277</v>
      </c>
      <c r="F950" s="865" t="s">
        <v>11278</v>
      </c>
      <c r="G950" s="846">
        <v>33</v>
      </c>
      <c r="H950" s="865" t="s">
        <v>11279</v>
      </c>
      <c r="I950" s="846"/>
      <c r="J950" s="846">
        <v>1</v>
      </c>
      <c r="K950" s="846"/>
      <c r="L950" s="865" t="s">
        <v>11312</v>
      </c>
      <c r="M950" s="865" t="s">
        <v>11295</v>
      </c>
      <c r="N950" s="865" t="s">
        <v>1751</v>
      </c>
      <c r="O950" s="865"/>
      <c r="P950" s="865">
        <v>1</v>
      </c>
    </row>
    <row r="951" spans="1:16" ht="127.5">
      <c r="A951" s="876">
        <v>379</v>
      </c>
      <c r="B951" s="877" t="s">
        <v>10153</v>
      </c>
      <c r="C951" s="865" t="s">
        <v>11275</v>
      </c>
      <c r="D951" s="865" t="s">
        <v>11276</v>
      </c>
      <c r="E951" s="879" t="s">
        <v>11277</v>
      </c>
      <c r="F951" s="865" t="s">
        <v>11278</v>
      </c>
      <c r="G951" s="846">
        <v>33</v>
      </c>
      <c r="H951" s="865" t="s">
        <v>11279</v>
      </c>
      <c r="I951" s="846"/>
      <c r="J951" s="846">
        <v>1</v>
      </c>
      <c r="K951" s="846"/>
      <c r="L951" s="865" t="s">
        <v>11312</v>
      </c>
      <c r="M951" s="865" t="s">
        <v>11296</v>
      </c>
      <c r="N951" s="865" t="s">
        <v>1751</v>
      </c>
      <c r="O951" s="865"/>
      <c r="P951" s="865">
        <v>1</v>
      </c>
    </row>
    <row r="952" spans="1:16" ht="127.5">
      <c r="A952" s="876">
        <v>380</v>
      </c>
      <c r="B952" s="877" t="s">
        <v>10153</v>
      </c>
      <c r="C952" s="865" t="s">
        <v>11275</v>
      </c>
      <c r="D952" s="865" t="s">
        <v>11276</v>
      </c>
      <c r="E952" s="879" t="s">
        <v>11277</v>
      </c>
      <c r="F952" s="865" t="s">
        <v>11278</v>
      </c>
      <c r="G952" s="846">
        <v>33</v>
      </c>
      <c r="H952" s="865" t="s">
        <v>11279</v>
      </c>
      <c r="I952" s="846"/>
      <c r="J952" s="846"/>
      <c r="K952" s="846">
        <v>1</v>
      </c>
      <c r="L952" s="865" t="s">
        <v>11287</v>
      </c>
      <c r="M952" s="865" t="s">
        <v>11264</v>
      </c>
      <c r="N952" s="865" t="s">
        <v>10818</v>
      </c>
      <c r="O952" s="865">
        <v>1</v>
      </c>
      <c r="P952" s="865"/>
    </row>
    <row r="953" spans="1:16" ht="127.5">
      <c r="A953" s="876">
        <v>381</v>
      </c>
      <c r="B953" s="877" t="s">
        <v>10153</v>
      </c>
      <c r="C953" s="865" t="s">
        <v>11275</v>
      </c>
      <c r="D953" s="865" t="s">
        <v>11276</v>
      </c>
      <c r="E953" s="879" t="s">
        <v>11277</v>
      </c>
      <c r="F953" s="865" t="s">
        <v>11278</v>
      </c>
      <c r="G953" s="846">
        <v>33</v>
      </c>
      <c r="H953" s="865" t="s">
        <v>11279</v>
      </c>
      <c r="I953" s="846"/>
      <c r="J953" s="846"/>
      <c r="K953" s="846">
        <v>1</v>
      </c>
      <c r="L953" s="865" t="s">
        <v>11308</v>
      </c>
      <c r="M953" s="865" t="s">
        <v>10196</v>
      </c>
      <c r="N953" s="865" t="s">
        <v>10818</v>
      </c>
      <c r="O953" s="865">
        <v>1</v>
      </c>
      <c r="P953" s="865"/>
    </row>
    <row r="954" spans="1:16" ht="127.5">
      <c r="A954" s="876">
        <v>382</v>
      </c>
      <c r="B954" s="877" t="s">
        <v>10153</v>
      </c>
      <c r="C954" s="865" t="s">
        <v>11275</v>
      </c>
      <c r="D954" s="865" t="s">
        <v>11276</v>
      </c>
      <c r="E954" s="879" t="s">
        <v>11277</v>
      </c>
      <c r="F954" s="865" t="s">
        <v>11278</v>
      </c>
      <c r="G954" s="846">
        <v>33</v>
      </c>
      <c r="H954" s="865" t="s">
        <v>11279</v>
      </c>
      <c r="I954" s="846"/>
      <c r="J954" s="846"/>
      <c r="K954" s="846">
        <v>1</v>
      </c>
      <c r="L954" s="865" t="s">
        <v>11307</v>
      </c>
      <c r="M954" s="865" t="s">
        <v>10197</v>
      </c>
      <c r="N954" s="865" t="s">
        <v>10818</v>
      </c>
      <c r="O954" s="865">
        <v>1</v>
      </c>
      <c r="P954" s="865"/>
    </row>
    <row r="955" spans="1:16" ht="127.5">
      <c r="A955" s="876">
        <v>383</v>
      </c>
      <c r="B955" s="877" t="s">
        <v>10153</v>
      </c>
      <c r="C955" s="865" t="s">
        <v>11275</v>
      </c>
      <c r="D955" s="865" t="s">
        <v>11276</v>
      </c>
      <c r="E955" s="879" t="s">
        <v>11277</v>
      </c>
      <c r="F955" s="865" t="s">
        <v>11278</v>
      </c>
      <c r="G955" s="846">
        <v>33</v>
      </c>
      <c r="H955" s="865" t="s">
        <v>11279</v>
      </c>
      <c r="I955" s="846"/>
      <c r="J955" s="846"/>
      <c r="K955" s="846">
        <v>1</v>
      </c>
      <c r="L955" s="865" t="s">
        <v>11307</v>
      </c>
      <c r="M955" s="865" t="s">
        <v>10198</v>
      </c>
      <c r="N955" s="865" t="s">
        <v>10818</v>
      </c>
      <c r="O955" s="865">
        <v>1</v>
      </c>
      <c r="P955" s="865"/>
    </row>
    <row r="956" spans="1:16" ht="127.5">
      <c r="A956" s="876">
        <v>384</v>
      </c>
      <c r="B956" s="877" t="s">
        <v>10153</v>
      </c>
      <c r="C956" s="865" t="s">
        <v>11275</v>
      </c>
      <c r="D956" s="865" t="s">
        <v>11276</v>
      </c>
      <c r="E956" s="879" t="s">
        <v>11277</v>
      </c>
      <c r="F956" s="865" t="s">
        <v>11278</v>
      </c>
      <c r="G956" s="846">
        <v>33</v>
      </c>
      <c r="H956" s="865" t="s">
        <v>11279</v>
      </c>
      <c r="I956" s="846"/>
      <c r="J956" s="846"/>
      <c r="K956" s="846">
        <v>1</v>
      </c>
      <c r="L956" s="865" t="s">
        <v>11289</v>
      </c>
      <c r="M956" s="846" t="s">
        <v>11309</v>
      </c>
      <c r="N956" s="846" t="s">
        <v>10818</v>
      </c>
      <c r="O956" s="865"/>
      <c r="P956" s="865">
        <v>1</v>
      </c>
    </row>
    <row r="957" spans="1:16" ht="127.5">
      <c r="A957" s="876">
        <v>385</v>
      </c>
      <c r="B957" s="877" t="s">
        <v>10153</v>
      </c>
      <c r="C957" s="865" t="s">
        <v>11275</v>
      </c>
      <c r="D957" s="865" t="s">
        <v>11276</v>
      </c>
      <c r="E957" s="879" t="s">
        <v>11277</v>
      </c>
      <c r="F957" s="865" t="s">
        <v>11278</v>
      </c>
      <c r="G957" s="846">
        <v>33</v>
      </c>
      <c r="H957" s="865" t="s">
        <v>11279</v>
      </c>
      <c r="I957" s="846"/>
      <c r="J957" s="846"/>
      <c r="K957" s="846">
        <v>1</v>
      </c>
      <c r="L957" s="865" t="s">
        <v>11313</v>
      </c>
      <c r="M957" s="846" t="s">
        <v>11306</v>
      </c>
      <c r="N957" s="846" t="s">
        <v>10818</v>
      </c>
      <c r="O957" s="865"/>
      <c r="P957" s="865">
        <v>1</v>
      </c>
    </row>
    <row r="958" spans="1:16" ht="127.5">
      <c r="A958" s="876">
        <v>386</v>
      </c>
      <c r="B958" s="877" t="s">
        <v>10153</v>
      </c>
      <c r="C958" s="865" t="s">
        <v>11275</v>
      </c>
      <c r="D958" s="865" t="s">
        <v>11276</v>
      </c>
      <c r="E958" s="879" t="s">
        <v>11277</v>
      </c>
      <c r="F958" s="865" t="s">
        <v>11278</v>
      </c>
      <c r="G958" s="846">
        <v>33</v>
      </c>
      <c r="H958" s="865" t="s">
        <v>11279</v>
      </c>
      <c r="I958" s="846"/>
      <c r="J958" s="846"/>
      <c r="K958" s="846">
        <v>1</v>
      </c>
      <c r="L958" s="865" t="s">
        <v>11313</v>
      </c>
      <c r="M958" s="846" t="s">
        <v>10209</v>
      </c>
      <c r="N958" s="846" t="s">
        <v>10818</v>
      </c>
      <c r="O958" s="865"/>
      <c r="P958" s="865">
        <v>1</v>
      </c>
    </row>
    <row r="959" spans="1:16" ht="127.5">
      <c r="A959" s="876">
        <v>387</v>
      </c>
      <c r="B959" s="877" t="s">
        <v>10153</v>
      </c>
      <c r="C959" s="865" t="s">
        <v>11275</v>
      </c>
      <c r="D959" s="865" t="s">
        <v>11276</v>
      </c>
      <c r="E959" s="879" t="s">
        <v>11277</v>
      </c>
      <c r="F959" s="865" t="s">
        <v>11278</v>
      </c>
      <c r="G959" s="846">
        <v>33</v>
      </c>
      <c r="H959" s="865" t="s">
        <v>11279</v>
      </c>
      <c r="I959" s="846"/>
      <c r="J959" s="846"/>
      <c r="K959" s="846">
        <v>1</v>
      </c>
      <c r="L959" s="865" t="s">
        <v>11313</v>
      </c>
      <c r="M959" s="846" t="s">
        <v>10210</v>
      </c>
      <c r="N959" s="846" t="s">
        <v>10818</v>
      </c>
      <c r="O959" s="865"/>
      <c r="P959" s="865">
        <v>1</v>
      </c>
    </row>
    <row r="960" spans="1:16" ht="127.5">
      <c r="A960" s="876">
        <v>388</v>
      </c>
      <c r="B960" s="877" t="s">
        <v>10153</v>
      </c>
      <c r="C960" s="865" t="s">
        <v>11275</v>
      </c>
      <c r="D960" s="865" t="s">
        <v>11276</v>
      </c>
      <c r="E960" s="879" t="s">
        <v>11277</v>
      </c>
      <c r="F960" s="865" t="s">
        <v>11278</v>
      </c>
      <c r="G960" s="846">
        <v>33</v>
      </c>
      <c r="H960" s="865" t="s">
        <v>11279</v>
      </c>
      <c r="I960" s="846"/>
      <c r="J960" s="846"/>
      <c r="K960" s="846">
        <v>1</v>
      </c>
      <c r="L960" s="865" t="s">
        <v>11314</v>
      </c>
      <c r="M960" s="846" t="s">
        <v>11315</v>
      </c>
      <c r="N960" s="846" t="s">
        <v>1751</v>
      </c>
      <c r="O960" s="865">
        <v>1</v>
      </c>
      <c r="P960" s="865"/>
    </row>
    <row r="961" spans="1:16" ht="127.5">
      <c r="A961" s="876">
        <v>389</v>
      </c>
      <c r="B961" s="877" t="s">
        <v>10153</v>
      </c>
      <c r="C961" s="865" t="s">
        <v>11275</v>
      </c>
      <c r="D961" s="865" t="s">
        <v>11276</v>
      </c>
      <c r="E961" s="879" t="s">
        <v>11277</v>
      </c>
      <c r="F961" s="865" t="s">
        <v>11278</v>
      </c>
      <c r="G961" s="846">
        <v>33</v>
      </c>
      <c r="H961" s="865" t="s">
        <v>11279</v>
      </c>
      <c r="I961" s="846"/>
      <c r="J961" s="846"/>
      <c r="K961" s="846">
        <v>1</v>
      </c>
      <c r="L961" s="865" t="s">
        <v>11314</v>
      </c>
      <c r="M961" s="846" t="s">
        <v>10181</v>
      </c>
      <c r="N961" s="846" t="s">
        <v>1751</v>
      </c>
      <c r="O961" s="865">
        <v>1</v>
      </c>
      <c r="P961" s="865"/>
    </row>
    <row r="962" spans="1:16" ht="127.5">
      <c r="A962" s="876">
        <v>390</v>
      </c>
      <c r="B962" s="877" t="s">
        <v>10153</v>
      </c>
      <c r="C962" s="865" t="s">
        <v>11275</v>
      </c>
      <c r="D962" s="865" t="s">
        <v>11276</v>
      </c>
      <c r="E962" s="879" t="s">
        <v>11277</v>
      </c>
      <c r="F962" s="865" t="s">
        <v>11278</v>
      </c>
      <c r="G962" s="846">
        <v>33</v>
      </c>
      <c r="H962" s="865" t="s">
        <v>11279</v>
      </c>
      <c r="I962" s="846"/>
      <c r="J962" s="846"/>
      <c r="K962" s="846">
        <v>1</v>
      </c>
      <c r="L962" s="865" t="s">
        <v>11304</v>
      </c>
      <c r="M962" s="846" t="s">
        <v>11272</v>
      </c>
      <c r="N962" s="846" t="s">
        <v>1751</v>
      </c>
      <c r="O962" s="865">
        <v>1</v>
      </c>
      <c r="P962" s="865"/>
    </row>
    <row r="963" spans="1:16" ht="127.5">
      <c r="A963" s="876">
        <v>391</v>
      </c>
      <c r="B963" s="877" t="s">
        <v>10153</v>
      </c>
      <c r="C963" s="865" t="s">
        <v>11275</v>
      </c>
      <c r="D963" s="865" t="s">
        <v>11276</v>
      </c>
      <c r="E963" s="879" t="s">
        <v>11277</v>
      </c>
      <c r="F963" s="865" t="s">
        <v>11278</v>
      </c>
      <c r="G963" s="846">
        <v>33</v>
      </c>
      <c r="H963" s="865" t="s">
        <v>11279</v>
      </c>
      <c r="I963" s="846"/>
      <c r="J963" s="846"/>
      <c r="K963" s="846">
        <v>1</v>
      </c>
      <c r="L963" s="865" t="s">
        <v>10207</v>
      </c>
      <c r="M963" s="865" t="s">
        <v>10196</v>
      </c>
      <c r="N963" s="865" t="s">
        <v>1751</v>
      </c>
      <c r="O963" s="865">
        <v>1</v>
      </c>
      <c r="P963" s="865"/>
    </row>
    <row r="964" spans="1:16" ht="127.5">
      <c r="A964" s="876">
        <v>392</v>
      </c>
      <c r="B964" s="877" t="s">
        <v>10153</v>
      </c>
      <c r="C964" s="865" t="s">
        <v>11275</v>
      </c>
      <c r="D964" s="865" t="s">
        <v>11276</v>
      </c>
      <c r="E964" s="879" t="s">
        <v>11277</v>
      </c>
      <c r="F964" s="865" t="s">
        <v>11278</v>
      </c>
      <c r="G964" s="846">
        <v>33</v>
      </c>
      <c r="H964" s="865" t="s">
        <v>11279</v>
      </c>
      <c r="I964" s="846"/>
      <c r="J964" s="846"/>
      <c r="K964" s="846">
        <v>1</v>
      </c>
      <c r="L964" s="865" t="s">
        <v>10201</v>
      </c>
      <c r="M964" s="865" t="s">
        <v>10200</v>
      </c>
      <c r="N964" s="865" t="s">
        <v>1751</v>
      </c>
      <c r="O964" s="865"/>
      <c r="P964" s="865">
        <v>1</v>
      </c>
    </row>
    <row r="965" spans="1:16" ht="127.5">
      <c r="A965" s="876">
        <v>393</v>
      </c>
      <c r="B965" s="877" t="s">
        <v>10153</v>
      </c>
      <c r="C965" s="865" t="s">
        <v>11275</v>
      </c>
      <c r="D965" s="865" t="s">
        <v>11276</v>
      </c>
      <c r="E965" s="879" t="s">
        <v>11277</v>
      </c>
      <c r="F965" s="865" t="s">
        <v>11278</v>
      </c>
      <c r="G965" s="846">
        <v>33</v>
      </c>
      <c r="H965" s="865" t="s">
        <v>11279</v>
      </c>
      <c r="I965" s="846"/>
      <c r="J965" s="846"/>
      <c r="K965" s="846">
        <v>1</v>
      </c>
      <c r="L965" s="865" t="s">
        <v>11312</v>
      </c>
      <c r="M965" s="865" t="s">
        <v>11294</v>
      </c>
      <c r="N965" s="865" t="s">
        <v>1751</v>
      </c>
      <c r="O965" s="865"/>
      <c r="P965" s="865">
        <v>1</v>
      </c>
    </row>
    <row r="966" spans="1:16" ht="63.75">
      <c r="A966" s="876">
        <v>394</v>
      </c>
      <c r="B966" s="877" t="s">
        <v>10153</v>
      </c>
      <c r="C966" s="865" t="s">
        <v>11316</v>
      </c>
      <c r="D966" s="865" t="s">
        <v>11317</v>
      </c>
      <c r="E966" s="879" t="s">
        <v>11318</v>
      </c>
      <c r="F966" s="865" t="s">
        <v>11319</v>
      </c>
      <c r="G966" s="846" t="s">
        <v>11320</v>
      </c>
      <c r="H966" s="865" t="s">
        <v>11321</v>
      </c>
      <c r="I966" s="846">
        <v>1</v>
      </c>
      <c r="J966" s="846"/>
      <c r="K966" s="846"/>
      <c r="L966" s="865" t="s">
        <v>10159</v>
      </c>
      <c r="M966" s="846" t="s">
        <v>11260</v>
      </c>
      <c r="N966" s="846" t="s">
        <v>1640</v>
      </c>
      <c r="O966" s="865">
        <v>1</v>
      </c>
      <c r="P966" s="865"/>
    </row>
    <row r="967" spans="1:16" ht="63.75">
      <c r="A967" s="876">
        <v>395</v>
      </c>
      <c r="B967" s="877" t="s">
        <v>10153</v>
      </c>
      <c r="C967" s="865" t="s">
        <v>11316</v>
      </c>
      <c r="D967" s="865" t="s">
        <v>11317</v>
      </c>
      <c r="E967" s="879" t="s">
        <v>11318</v>
      </c>
      <c r="F967" s="865" t="s">
        <v>11319</v>
      </c>
      <c r="G967" s="846" t="s">
        <v>11320</v>
      </c>
      <c r="H967" s="865">
        <v>2</v>
      </c>
      <c r="I967" s="846">
        <v>1</v>
      </c>
      <c r="J967" s="846"/>
      <c r="K967" s="846"/>
      <c r="L967" s="865" t="s">
        <v>10159</v>
      </c>
      <c r="M967" s="846" t="s">
        <v>11261</v>
      </c>
      <c r="N967" s="846" t="s">
        <v>1640</v>
      </c>
      <c r="O967" s="865">
        <v>1</v>
      </c>
      <c r="P967" s="865"/>
    </row>
    <row r="968" spans="1:16" ht="63.75">
      <c r="A968" s="876">
        <v>396</v>
      </c>
      <c r="B968" s="877" t="s">
        <v>10153</v>
      </c>
      <c r="C968" s="865" t="s">
        <v>11316</v>
      </c>
      <c r="D968" s="865" t="s">
        <v>11317</v>
      </c>
      <c r="E968" s="879" t="s">
        <v>11318</v>
      </c>
      <c r="F968" s="865" t="s">
        <v>11319</v>
      </c>
      <c r="G968" s="846" t="s">
        <v>11320</v>
      </c>
      <c r="H968" s="865">
        <v>2</v>
      </c>
      <c r="I968" s="846">
        <v>1</v>
      </c>
      <c r="J968" s="846"/>
      <c r="K968" s="846"/>
      <c r="L968" s="865" t="s">
        <v>10159</v>
      </c>
      <c r="M968" s="846" t="s">
        <v>11262</v>
      </c>
      <c r="N968" s="846" t="s">
        <v>1640</v>
      </c>
      <c r="O968" s="865">
        <v>1</v>
      </c>
      <c r="P968" s="865"/>
    </row>
    <row r="969" spans="1:16" ht="63.75">
      <c r="A969" s="876">
        <v>397</v>
      </c>
      <c r="B969" s="877" t="s">
        <v>10153</v>
      </c>
      <c r="C969" s="865" t="s">
        <v>11316</v>
      </c>
      <c r="D969" s="865" t="s">
        <v>11317</v>
      </c>
      <c r="E969" s="879" t="s">
        <v>11318</v>
      </c>
      <c r="F969" s="865" t="s">
        <v>11319</v>
      </c>
      <c r="G969" s="846" t="s">
        <v>11320</v>
      </c>
      <c r="H969" s="865">
        <v>2</v>
      </c>
      <c r="I969" s="846">
        <v>1</v>
      </c>
      <c r="J969" s="846"/>
      <c r="K969" s="846"/>
      <c r="L969" s="865" t="s">
        <v>7077</v>
      </c>
      <c r="M969" s="846" t="s">
        <v>11322</v>
      </c>
      <c r="N969" s="846" t="s">
        <v>1640</v>
      </c>
      <c r="O969" s="865">
        <v>1</v>
      </c>
      <c r="P969" s="865"/>
    </row>
    <row r="970" spans="1:16" ht="63.75">
      <c r="A970" s="876">
        <v>398</v>
      </c>
      <c r="B970" s="877" t="s">
        <v>10153</v>
      </c>
      <c r="C970" s="865" t="s">
        <v>11316</v>
      </c>
      <c r="D970" s="865" t="s">
        <v>11317</v>
      </c>
      <c r="E970" s="879" t="s">
        <v>11318</v>
      </c>
      <c r="F970" s="865" t="s">
        <v>11319</v>
      </c>
      <c r="G970" s="846" t="s">
        <v>11320</v>
      </c>
      <c r="H970" s="865">
        <v>2</v>
      </c>
      <c r="I970" s="846">
        <v>1</v>
      </c>
      <c r="J970" s="846"/>
      <c r="K970" s="846"/>
      <c r="L970" s="865" t="s">
        <v>7077</v>
      </c>
      <c r="M970" s="846" t="s">
        <v>11323</v>
      </c>
      <c r="N970" s="846" t="s">
        <v>1640</v>
      </c>
      <c r="O970" s="865">
        <v>1</v>
      </c>
      <c r="P970" s="865"/>
    </row>
    <row r="971" spans="1:16" ht="63.75">
      <c r="A971" s="876">
        <v>399</v>
      </c>
      <c r="B971" s="877" t="s">
        <v>10153</v>
      </c>
      <c r="C971" s="865" t="s">
        <v>11316</v>
      </c>
      <c r="D971" s="865" t="s">
        <v>11317</v>
      </c>
      <c r="E971" s="879" t="s">
        <v>11318</v>
      </c>
      <c r="F971" s="865" t="s">
        <v>11319</v>
      </c>
      <c r="G971" s="846" t="s">
        <v>11320</v>
      </c>
      <c r="H971" s="865">
        <v>2</v>
      </c>
      <c r="I971" s="846">
        <v>1</v>
      </c>
      <c r="J971" s="846"/>
      <c r="K971" s="846"/>
      <c r="L971" s="865" t="s">
        <v>7077</v>
      </c>
      <c r="M971" s="846" t="s">
        <v>11324</v>
      </c>
      <c r="N971" s="846" t="s">
        <v>1640</v>
      </c>
      <c r="O971" s="865">
        <v>1</v>
      </c>
      <c r="P971" s="865"/>
    </row>
    <row r="972" spans="1:16" ht="63.75">
      <c r="A972" s="876">
        <v>400</v>
      </c>
      <c r="B972" s="877" t="s">
        <v>10153</v>
      </c>
      <c r="C972" s="865" t="s">
        <v>11316</v>
      </c>
      <c r="D972" s="865" t="s">
        <v>11317</v>
      </c>
      <c r="E972" s="879" t="s">
        <v>11318</v>
      </c>
      <c r="F972" s="865" t="s">
        <v>11319</v>
      </c>
      <c r="G972" s="846" t="s">
        <v>11320</v>
      </c>
      <c r="H972" s="865">
        <v>2</v>
      </c>
      <c r="I972" s="846">
        <v>1</v>
      </c>
      <c r="J972" s="846"/>
      <c r="K972" s="846"/>
      <c r="L972" s="865" t="s">
        <v>11325</v>
      </c>
      <c r="M972" s="846" t="s">
        <v>11326</v>
      </c>
      <c r="N972" s="846" t="s">
        <v>1640</v>
      </c>
      <c r="O972" s="865">
        <v>1</v>
      </c>
      <c r="P972" s="865"/>
    </row>
    <row r="973" spans="1:16" ht="63.75">
      <c r="A973" s="876">
        <v>401</v>
      </c>
      <c r="B973" s="877" t="s">
        <v>10153</v>
      </c>
      <c r="C973" s="865" t="s">
        <v>11316</v>
      </c>
      <c r="D973" s="865" t="s">
        <v>11317</v>
      </c>
      <c r="E973" s="879" t="s">
        <v>11318</v>
      </c>
      <c r="F973" s="865" t="s">
        <v>11319</v>
      </c>
      <c r="G973" s="846" t="s">
        <v>11320</v>
      </c>
      <c r="H973" s="865">
        <v>2</v>
      </c>
      <c r="I973" s="846">
        <v>1</v>
      </c>
      <c r="J973" s="846"/>
      <c r="K973" s="846"/>
      <c r="L973" s="865" t="s">
        <v>11325</v>
      </c>
      <c r="M973" s="846" t="s">
        <v>11327</v>
      </c>
      <c r="N973" s="846" t="s">
        <v>1640</v>
      </c>
      <c r="O973" s="865">
        <v>1</v>
      </c>
      <c r="P973" s="865"/>
    </row>
    <row r="974" spans="1:16" ht="63.75">
      <c r="A974" s="876">
        <v>402</v>
      </c>
      <c r="B974" s="877" t="s">
        <v>10153</v>
      </c>
      <c r="C974" s="865" t="s">
        <v>11316</v>
      </c>
      <c r="D974" s="865" t="s">
        <v>11317</v>
      </c>
      <c r="E974" s="879" t="s">
        <v>11318</v>
      </c>
      <c r="F974" s="865" t="s">
        <v>11319</v>
      </c>
      <c r="G974" s="846" t="s">
        <v>11320</v>
      </c>
      <c r="H974" s="865">
        <v>2</v>
      </c>
      <c r="I974" s="846">
        <v>1</v>
      </c>
      <c r="J974" s="846"/>
      <c r="K974" s="846"/>
      <c r="L974" s="865" t="s">
        <v>10163</v>
      </c>
      <c r="M974" s="846" t="s">
        <v>10200</v>
      </c>
      <c r="N974" s="846" t="s">
        <v>1640</v>
      </c>
      <c r="O974" s="865"/>
      <c r="P974" s="865">
        <v>1</v>
      </c>
    </row>
    <row r="975" spans="1:16" ht="63.75">
      <c r="A975" s="876">
        <v>403</v>
      </c>
      <c r="B975" s="877" t="s">
        <v>10153</v>
      </c>
      <c r="C975" s="865" t="s">
        <v>11316</v>
      </c>
      <c r="D975" s="865" t="s">
        <v>11317</v>
      </c>
      <c r="E975" s="879" t="s">
        <v>11318</v>
      </c>
      <c r="F975" s="865" t="s">
        <v>11319</v>
      </c>
      <c r="G975" s="846" t="s">
        <v>11320</v>
      </c>
      <c r="H975" s="865">
        <v>2</v>
      </c>
      <c r="I975" s="846">
        <v>1</v>
      </c>
      <c r="J975" s="846"/>
      <c r="K975" s="846"/>
      <c r="L975" s="865" t="s">
        <v>10165</v>
      </c>
      <c r="M975" s="846" t="s">
        <v>10166</v>
      </c>
      <c r="N975" s="846" t="s">
        <v>1640</v>
      </c>
      <c r="O975" s="865"/>
      <c r="P975" s="865">
        <v>1</v>
      </c>
    </row>
    <row r="976" spans="1:16" ht="63.75">
      <c r="A976" s="876">
        <v>404</v>
      </c>
      <c r="B976" s="877" t="s">
        <v>10153</v>
      </c>
      <c r="C976" s="865" t="s">
        <v>11316</v>
      </c>
      <c r="D976" s="865" t="s">
        <v>11317</v>
      </c>
      <c r="E976" s="879" t="s">
        <v>11318</v>
      </c>
      <c r="F976" s="865" t="s">
        <v>11319</v>
      </c>
      <c r="G976" s="846" t="s">
        <v>11320</v>
      </c>
      <c r="H976" s="865">
        <v>2</v>
      </c>
      <c r="I976" s="846">
        <v>1</v>
      </c>
      <c r="J976" s="846"/>
      <c r="K976" s="846"/>
      <c r="L976" s="865" t="s">
        <v>10167</v>
      </c>
      <c r="M976" s="846" t="s">
        <v>11294</v>
      </c>
      <c r="N976" s="846" t="s">
        <v>1640</v>
      </c>
      <c r="O976" s="865"/>
      <c r="P976" s="865">
        <v>1</v>
      </c>
    </row>
    <row r="977" spans="1:16" ht="63.75">
      <c r="A977" s="876">
        <v>405</v>
      </c>
      <c r="B977" s="877" t="s">
        <v>10153</v>
      </c>
      <c r="C977" s="865" t="s">
        <v>11316</v>
      </c>
      <c r="D977" s="865" t="s">
        <v>11317</v>
      </c>
      <c r="E977" s="879" t="s">
        <v>11318</v>
      </c>
      <c r="F977" s="865" t="s">
        <v>11319</v>
      </c>
      <c r="G977" s="846" t="s">
        <v>11320</v>
      </c>
      <c r="H977" s="865">
        <v>2</v>
      </c>
      <c r="I977" s="846">
        <v>1</v>
      </c>
      <c r="J977" s="846"/>
      <c r="K977" s="846"/>
      <c r="L977" s="865" t="s">
        <v>7090</v>
      </c>
      <c r="M977" s="846" t="s">
        <v>11328</v>
      </c>
      <c r="N977" s="846" t="s">
        <v>1640</v>
      </c>
      <c r="O977" s="865"/>
      <c r="P977" s="865">
        <v>1</v>
      </c>
    </row>
    <row r="978" spans="1:16" ht="63.75">
      <c r="A978" s="876">
        <v>406</v>
      </c>
      <c r="B978" s="877" t="s">
        <v>10153</v>
      </c>
      <c r="C978" s="865" t="s">
        <v>11316</v>
      </c>
      <c r="D978" s="865" t="s">
        <v>11317</v>
      </c>
      <c r="E978" s="879" t="s">
        <v>11318</v>
      </c>
      <c r="F978" s="865" t="s">
        <v>11319</v>
      </c>
      <c r="G978" s="846" t="s">
        <v>11320</v>
      </c>
      <c r="H978" s="865">
        <v>2</v>
      </c>
      <c r="I978" s="846">
        <v>1</v>
      </c>
      <c r="J978" s="846"/>
      <c r="K978" s="846"/>
      <c r="L978" s="865" t="s">
        <v>11329</v>
      </c>
      <c r="M978" s="846" t="s">
        <v>11330</v>
      </c>
      <c r="N978" s="846" t="s">
        <v>1640</v>
      </c>
      <c r="O978" s="865"/>
      <c r="P978" s="865">
        <v>1</v>
      </c>
    </row>
    <row r="979" spans="1:16" ht="63.75">
      <c r="A979" s="876">
        <v>407</v>
      </c>
      <c r="B979" s="877" t="s">
        <v>10153</v>
      </c>
      <c r="C979" s="865" t="s">
        <v>11316</v>
      </c>
      <c r="D979" s="865" t="s">
        <v>11317</v>
      </c>
      <c r="E979" s="879" t="s">
        <v>11318</v>
      </c>
      <c r="F979" s="865" t="s">
        <v>11319</v>
      </c>
      <c r="G979" s="846" t="s">
        <v>11320</v>
      </c>
      <c r="H979" s="865">
        <v>2</v>
      </c>
      <c r="I979" s="846">
        <v>1</v>
      </c>
      <c r="J979" s="846"/>
      <c r="K979" s="846"/>
      <c r="L979" s="865" t="s">
        <v>11329</v>
      </c>
      <c r="M979" s="846" t="s">
        <v>11331</v>
      </c>
      <c r="N979" s="846" t="s">
        <v>1640</v>
      </c>
      <c r="O979" s="865"/>
      <c r="P979" s="865">
        <v>1</v>
      </c>
    </row>
    <row r="980" spans="1:16" ht="63.75">
      <c r="A980" s="876">
        <v>408</v>
      </c>
      <c r="B980" s="877" t="s">
        <v>10153</v>
      </c>
      <c r="C980" s="865" t="s">
        <v>11316</v>
      </c>
      <c r="D980" s="865" t="s">
        <v>11317</v>
      </c>
      <c r="E980" s="879" t="s">
        <v>11318</v>
      </c>
      <c r="F980" s="865" t="s">
        <v>11319</v>
      </c>
      <c r="G980" s="846" t="s">
        <v>11320</v>
      </c>
      <c r="H980" s="865">
        <v>2</v>
      </c>
      <c r="I980" s="846">
        <v>1</v>
      </c>
      <c r="J980" s="846"/>
      <c r="K980" s="846"/>
      <c r="L980" s="865" t="s">
        <v>11332</v>
      </c>
      <c r="M980" s="846" t="s">
        <v>11260</v>
      </c>
      <c r="N980" s="846" t="s">
        <v>5409</v>
      </c>
      <c r="O980" s="865">
        <v>1</v>
      </c>
      <c r="P980" s="865"/>
    </row>
    <row r="981" spans="1:16" ht="63.75">
      <c r="A981" s="876">
        <v>409</v>
      </c>
      <c r="B981" s="877" t="s">
        <v>10153</v>
      </c>
      <c r="C981" s="865" t="s">
        <v>11316</v>
      </c>
      <c r="D981" s="865" t="s">
        <v>11317</v>
      </c>
      <c r="E981" s="879" t="s">
        <v>11318</v>
      </c>
      <c r="F981" s="865" t="s">
        <v>11319</v>
      </c>
      <c r="G981" s="846" t="s">
        <v>11320</v>
      </c>
      <c r="H981" s="865">
        <v>2</v>
      </c>
      <c r="I981" s="846">
        <v>1</v>
      </c>
      <c r="J981" s="846"/>
      <c r="K981" s="846"/>
      <c r="L981" s="865" t="s">
        <v>11332</v>
      </c>
      <c r="M981" s="846" t="s">
        <v>11261</v>
      </c>
      <c r="N981" s="846" t="s">
        <v>5409</v>
      </c>
      <c r="O981" s="865">
        <v>1</v>
      </c>
      <c r="P981" s="865"/>
    </row>
    <row r="982" spans="1:16" ht="63.75">
      <c r="A982" s="876">
        <v>410</v>
      </c>
      <c r="B982" s="877" t="s">
        <v>10153</v>
      </c>
      <c r="C982" s="865" t="s">
        <v>11316</v>
      </c>
      <c r="D982" s="865" t="s">
        <v>11317</v>
      </c>
      <c r="E982" s="879" t="s">
        <v>11318</v>
      </c>
      <c r="F982" s="865" t="s">
        <v>11319</v>
      </c>
      <c r="G982" s="846" t="s">
        <v>11320</v>
      </c>
      <c r="H982" s="865">
        <v>2</v>
      </c>
      <c r="I982" s="846">
        <v>1</v>
      </c>
      <c r="J982" s="846"/>
      <c r="K982" s="846"/>
      <c r="L982" s="865" t="s">
        <v>11332</v>
      </c>
      <c r="M982" s="846" t="s">
        <v>11262</v>
      </c>
      <c r="N982" s="846" t="s">
        <v>5409</v>
      </c>
      <c r="O982" s="865">
        <v>1</v>
      </c>
      <c r="P982" s="865"/>
    </row>
    <row r="983" spans="1:16" ht="63.75">
      <c r="A983" s="876">
        <v>411</v>
      </c>
      <c r="B983" s="877" t="s">
        <v>10153</v>
      </c>
      <c r="C983" s="865" t="s">
        <v>11316</v>
      </c>
      <c r="D983" s="865" t="s">
        <v>11317</v>
      </c>
      <c r="E983" s="879" t="s">
        <v>11318</v>
      </c>
      <c r="F983" s="865" t="s">
        <v>11319</v>
      </c>
      <c r="G983" s="846" t="s">
        <v>11320</v>
      </c>
      <c r="H983" s="865">
        <v>2</v>
      </c>
      <c r="I983" s="846">
        <v>1</v>
      </c>
      <c r="J983" s="846"/>
      <c r="K983" s="846"/>
      <c r="L983" s="865" t="s">
        <v>5428</v>
      </c>
      <c r="M983" s="846" t="s">
        <v>11273</v>
      </c>
      <c r="N983" s="846" t="s">
        <v>5409</v>
      </c>
      <c r="O983" s="865"/>
      <c r="P983" s="865">
        <v>1</v>
      </c>
    </row>
    <row r="984" spans="1:16" ht="63.75">
      <c r="A984" s="876">
        <v>412</v>
      </c>
      <c r="B984" s="877" t="s">
        <v>10153</v>
      </c>
      <c r="C984" s="865" t="s">
        <v>11316</v>
      </c>
      <c r="D984" s="865" t="s">
        <v>11317</v>
      </c>
      <c r="E984" s="879" t="s">
        <v>11318</v>
      </c>
      <c r="F984" s="865" t="s">
        <v>11319</v>
      </c>
      <c r="G984" s="846" t="s">
        <v>11320</v>
      </c>
      <c r="H984" s="865">
        <v>2</v>
      </c>
      <c r="I984" s="846">
        <v>1</v>
      </c>
      <c r="J984" s="846"/>
      <c r="K984" s="846"/>
      <c r="L984" s="865" t="s">
        <v>5428</v>
      </c>
      <c r="M984" s="846" t="s">
        <v>10193</v>
      </c>
      <c r="N984" s="846" t="s">
        <v>5409</v>
      </c>
      <c r="O984" s="865"/>
      <c r="P984" s="865">
        <v>1</v>
      </c>
    </row>
    <row r="985" spans="1:16" ht="63.75">
      <c r="A985" s="876">
        <v>413</v>
      </c>
      <c r="B985" s="877" t="s">
        <v>10153</v>
      </c>
      <c r="C985" s="865" t="s">
        <v>11316</v>
      </c>
      <c r="D985" s="865" t="s">
        <v>11317</v>
      </c>
      <c r="E985" s="879" t="s">
        <v>11318</v>
      </c>
      <c r="F985" s="865" t="s">
        <v>11319</v>
      </c>
      <c r="G985" s="846" t="s">
        <v>11320</v>
      </c>
      <c r="H985" s="865">
        <v>2</v>
      </c>
      <c r="I985" s="846"/>
      <c r="J985" s="846">
        <v>1</v>
      </c>
      <c r="K985" s="846"/>
      <c r="L985" s="865" t="s">
        <v>10174</v>
      </c>
      <c r="M985" s="865" t="s">
        <v>11333</v>
      </c>
      <c r="N985" s="865" t="s">
        <v>1640</v>
      </c>
      <c r="O985" s="865">
        <v>1</v>
      </c>
      <c r="P985" s="865"/>
    </row>
    <row r="986" spans="1:16" ht="63.75">
      <c r="A986" s="876">
        <v>414</v>
      </c>
      <c r="B986" s="877" t="s">
        <v>10153</v>
      </c>
      <c r="C986" s="865" t="s">
        <v>11316</v>
      </c>
      <c r="D986" s="865" t="s">
        <v>11317</v>
      </c>
      <c r="E986" s="879" t="s">
        <v>11318</v>
      </c>
      <c r="F986" s="865" t="s">
        <v>11319</v>
      </c>
      <c r="G986" s="846" t="s">
        <v>11320</v>
      </c>
      <c r="H986" s="865">
        <v>2</v>
      </c>
      <c r="I986" s="846"/>
      <c r="J986" s="846">
        <v>1</v>
      </c>
      <c r="K986" s="846"/>
      <c r="L986" s="865" t="s">
        <v>6271</v>
      </c>
      <c r="M986" s="865" t="s">
        <v>10176</v>
      </c>
      <c r="N986" s="865" t="s">
        <v>1640</v>
      </c>
      <c r="O986" s="865">
        <v>1</v>
      </c>
      <c r="P986" s="865"/>
    </row>
    <row r="987" spans="1:16" ht="63.75">
      <c r="A987" s="876">
        <v>415</v>
      </c>
      <c r="B987" s="877" t="s">
        <v>10153</v>
      </c>
      <c r="C987" s="865" t="s">
        <v>11316</v>
      </c>
      <c r="D987" s="865" t="s">
        <v>11317</v>
      </c>
      <c r="E987" s="879" t="s">
        <v>11318</v>
      </c>
      <c r="F987" s="865" t="s">
        <v>11319</v>
      </c>
      <c r="G987" s="846" t="s">
        <v>11320</v>
      </c>
      <c r="H987" s="865">
        <v>2</v>
      </c>
      <c r="I987" s="846"/>
      <c r="J987" s="846">
        <v>1</v>
      </c>
      <c r="K987" s="846"/>
      <c r="L987" s="865" t="s">
        <v>7081</v>
      </c>
      <c r="M987" s="865" t="s">
        <v>11271</v>
      </c>
      <c r="N987" s="865" t="s">
        <v>1640</v>
      </c>
      <c r="O987" s="865">
        <v>1</v>
      </c>
      <c r="P987" s="865"/>
    </row>
    <row r="988" spans="1:16" ht="63.75">
      <c r="A988" s="876">
        <v>416</v>
      </c>
      <c r="B988" s="877" t="s">
        <v>10153</v>
      </c>
      <c r="C988" s="865" t="s">
        <v>11316</v>
      </c>
      <c r="D988" s="865" t="s">
        <v>11317</v>
      </c>
      <c r="E988" s="879" t="s">
        <v>11318</v>
      </c>
      <c r="F988" s="865" t="s">
        <v>11319</v>
      </c>
      <c r="G988" s="846" t="s">
        <v>11320</v>
      </c>
      <c r="H988" s="865">
        <v>2</v>
      </c>
      <c r="I988" s="846"/>
      <c r="J988" s="846">
        <v>1</v>
      </c>
      <c r="K988" s="846"/>
      <c r="L988" s="865" t="s">
        <v>7081</v>
      </c>
      <c r="M988" s="865" t="s">
        <v>11272</v>
      </c>
      <c r="N988" s="865" t="s">
        <v>1640</v>
      </c>
      <c r="O988" s="865">
        <v>1</v>
      </c>
      <c r="P988" s="865"/>
    </row>
    <row r="989" spans="1:16" ht="63.75">
      <c r="A989" s="876">
        <v>417</v>
      </c>
      <c r="B989" s="877" t="s">
        <v>10153</v>
      </c>
      <c r="C989" s="865" t="s">
        <v>11316</v>
      </c>
      <c r="D989" s="865" t="s">
        <v>11317</v>
      </c>
      <c r="E989" s="879" t="s">
        <v>11318</v>
      </c>
      <c r="F989" s="865" t="s">
        <v>11319</v>
      </c>
      <c r="G989" s="846" t="s">
        <v>11320</v>
      </c>
      <c r="H989" s="865">
        <v>2</v>
      </c>
      <c r="I989" s="846"/>
      <c r="J989" s="846">
        <v>1</v>
      </c>
      <c r="K989" s="846"/>
      <c r="L989" s="865" t="s">
        <v>11325</v>
      </c>
      <c r="M989" s="846" t="s">
        <v>11268</v>
      </c>
      <c r="N989" s="846" t="s">
        <v>1640</v>
      </c>
      <c r="O989" s="865">
        <v>1</v>
      </c>
      <c r="P989" s="865"/>
    </row>
    <row r="990" spans="1:16" ht="63.75">
      <c r="A990" s="876">
        <v>418</v>
      </c>
      <c r="B990" s="877" t="s">
        <v>10153</v>
      </c>
      <c r="C990" s="865" t="s">
        <v>11316</v>
      </c>
      <c r="D990" s="865" t="s">
        <v>11317</v>
      </c>
      <c r="E990" s="879" t="s">
        <v>11318</v>
      </c>
      <c r="F990" s="865" t="s">
        <v>11319</v>
      </c>
      <c r="G990" s="846" t="s">
        <v>11320</v>
      </c>
      <c r="H990" s="865">
        <v>2</v>
      </c>
      <c r="I990" s="846"/>
      <c r="J990" s="846">
        <v>1</v>
      </c>
      <c r="K990" s="846"/>
      <c r="L990" s="865" t="s">
        <v>10165</v>
      </c>
      <c r="M990" s="846" t="s">
        <v>10172</v>
      </c>
      <c r="N990" s="846" t="s">
        <v>1640</v>
      </c>
      <c r="O990" s="865"/>
      <c r="P990" s="865">
        <v>1</v>
      </c>
    </row>
    <row r="991" spans="1:16" ht="63.75">
      <c r="A991" s="876">
        <v>419</v>
      </c>
      <c r="B991" s="877" t="s">
        <v>10153</v>
      </c>
      <c r="C991" s="865" t="s">
        <v>11316</v>
      </c>
      <c r="D991" s="865" t="s">
        <v>11317</v>
      </c>
      <c r="E991" s="879" t="s">
        <v>11318</v>
      </c>
      <c r="F991" s="865" t="s">
        <v>11319</v>
      </c>
      <c r="G991" s="846" t="s">
        <v>11320</v>
      </c>
      <c r="H991" s="865">
        <v>2</v>
      </c>
      <c r="I991" s="846"/>
      <c r="J991" s="846">
        <v>1</v>
      </c>
      <c r="K991" s="846"/>
      <c r="L991" s="865" t="s">
        <v>11334</v>
      </c>
      <c r="M991" s="846" t="s">
        <v>11296</v>
      </c>
      <c r="N991" s="846" t="s">
        <v>1640</v>
      </c>
      <c r="O991" s="865"/>
      <c r="P991" s="865">
        <v>1</v>
      </c>
    </row>
    <row r="992" spans="1:16" ht="63.75">
      <c r="A992" s="876">
        <v>420</v>
      </c>
      <c r="B992" s="877" t="s">
        <v>10153</v>
      </c>
      <c r="C992" s="865" t="s">
        <v>11316</v>
      </c>
      <c r="D992" s="865" t="s">
        <v>11317</v>
      </c>
      <c r="E992" s="879" t="s">
        <v>11318</v>
      </c>
      <c r="F992" s="865" t="s">
        <v>11319</v>
      </c>
      <c r="G992" s="846" t="s">
        <v>11320</v>
      </c>
      <c r="H992" s="865">
        <v>2</v>
      </c>
      <c r="I992" s="846"/>
      <c r="J992" s="846">
        <v>1</v>
      </c>
      <c r="K992" s="846"/>
      <c r="L992" s="865" t="s">
        <v>11335</v>
      </c>
      <c r="M992" s="865" t="s">
        <v>11298</v>
      </c>
      <c r="N992" s="865" t="s">
        <v>1640</v>
      </c>
      <c r="O992" s="865"/>
      <c r="P992" s="865">
        <v>1</v>
      </c>
    </row>
    <row r="993" spans="1:16" ht="63.75">
      <c r="A993" s="876">
        <v>421</v>
      </c>
      <c r="B993" s="877" t="s">
        <v>10153</v>
      </c>
      <c r="C993" s="865" t="s">
        <v>11316</v>
      </c>
      <c r="D993" s="865" t="s">
        <v>11317</v>
      </c>
      <c r="E993" s="879" t="s">
        <v>11318</v>
      </c>
      <c r="F993" s="865" t="s">
        <v>11319</v>
      </c>
      <c r="G993" s="846" t="s">
        <v>11320</v>
      </c>
      <c r="H993" s="865">
        <v>2</v>
      </c>
      <c r="I993" s="846"/>
      <c r="J993" s="846">
        <v>1</v>
      </c>
      <c r="K993" s="846"/>
      <c r="L993" s="865" t="s">
        <v>11335</v>
      </c>
      <c r="M993" s="865" t="s">
        <v>11299</v>
      </c>
      <c r="N993" s="865" t="s">
        <v>1640</v>
      </c>
      <c r="O993" s="865"/>
      <c r="P993" s="865">
        <v>1</v>
      </c>
    </row>
    <row r="994" spans="1:16" ht="63.75">
      <c r="A994" s="876">
        <v>422</v>
      </c>
      <c r="B994" s="877" t="s">
        <v>10153</v>
      </c>
      <c r="C994" s="865" t="s">
        <v>11316</v>
      </c>
      <c r="D994" s="865" t="s">
        <v>11317</v>
      </c>
      <c r="E994" s="879" t="s">
        <v>11318</v>
      </c>
      <c r="F994" s="865" t="s">
        <v>11319</v>
      </c>
      <c r="G994" s="846" t="s">
        <v>11320</v>
      </c>
      <c r="H994" s="865">
        <v>2</v>
      </c>
      <c r="I994" s="846"/>
      <c r="J994" s="846">
        <v>1</v>
      </c>
      <c r="K994" s="846"/>
      <c r="L994" s="865" t="s">
        <v>7090</v>
      </c>
      <c r="M994" s="865" t="s">
        <v>10173</v>
      </c>
      <c r="N994" s="865" t="s">
        <v>1640</v>
      </c>
      <c r="O994" s="865"/>
      <c r="P994" s="865">
        <v>1</v>
      </c>
    </row>
    <row r="995" spans="1:16" ht="63.75">
      <c r="A995" s="876">
        <v>423</v>
      </c>
      <c r="B995" s="877" t="s">
        <v>10153</v>
      </c>
      <c r="C995" s="865" t="s">
        <v>11316</v>
      </c>
      <c r="D995" s="865" t="s">
        <v>11317</v>
      </c>
      <c r="E995" s="879" t="s">
        <v>11318</v>
      </c>
      <c r="F995" s="865" t="s">
        <v>11319</v>
      </c>
      <c r="G995" s="846" t="s">
        <v>11320</v>
      </c>
      <c r="H995" s="865">
        <v>2</v>
      </c>
      <c r="I995" s="846"/>
      <c r="J995" s="846">
        <v>1</v>
      </c>
      <c r="K995" s="846"/>
      <c r="L995" s="865" t="s">
        <v>7090</v>
      </c>
      <c r="M995" s="865" t="s">
        <v>11336</v>
      </c>
      <c r="N995" s="865" t="s">
        <v>1640</v>
      </c>
      <c r="O995" s="865"/>
      <c r="P995" s="865">
        <v>1</v>
      </c>
    </row>
    <row r="996" spans="1:16" ht="63.75">
      <c r="A996" s="876">
        <v>424</v>
      </c>
      <c r="B996" s="877" t="s">
        <v>10153</v>
      </c>
      <c r="C996" s="865" t="s">
        <v>11316</v>
      </c>
      <c r="D996" s="865" t="s">
        <v>11317</v>
      </c>
      <c r="E996" s="879" t="s">
        <v>11318</v>
      </c>
      <c r="F996" s="865" t="s">
        <v>11319</v>
      </c>
      <c r="G996" s="846" t="s">
        <v>11320</v>
      </c>
      <c r="H996" s="865">
        <v>2</v>
      </c>
      <c r="I996" s="846"/>
      <c r="J996" s="846">
        <v>1</v>
      </c>
      <c r="K996" s="846"/>
      <c r="L996" s="865" t="s">
        <v>11329</v>
      </c>
      <c r="M996" s="846" t="s">
        <v>11337</v>
      </c>
      <c r="N996" s="846" t="s">
        <v>1640</v>
      </c>
      <c r="O996" s="865"/>
      <c r="P996" s="865">
        <v>1</v>
      </c>
    </row>
    <row r="997" spans="1:16" ht="63.75">
      <c r="A997" s="876">
        <v>425</v>
      </c>
      <c r="B997" s="877" t="s">
        <v>10153</v>
      </c>
      <c r="C997" s="865" t="s">
        <v>11316</v>
      </c>
      <c r="D997" s="865" t="s">
        <v>11317</v>
      </c>
      <c r="E997" s="879" t="s">
        <v>11318</v>
      </c>
      <c r="F997" s="865" t="s">
        <v>11319</v>
      </c>
      <c r="G997" s="846" t="s">
        <v>11320</v>
      </c>
      <c r="H997" s="865">
        <v>2</v>
      </c>
      <c r="I997" s="846"/>
      <c r="J997" s="846">
        <v>1</v>
      </c>
      <c r="K997" s="846"/>
      <c r="L997" s="865" t="s">
        <v>11338</v>
      </c>
      <c r="M997" s="865" t="s">
        <v>11309</v>
      </c>
      <c r="N997" s="865" t="s">
        <v>5409</v>
      </c>
      <c r="O997" s="865">
        <v>1</v>
      </c>
      <c r="P997" s="865"/>
    </row>
    <row r="998" spans="1:16" ht="63.75">
      <c r="A998" s="876">
        <v>426</v>
      </c>
      <c r="B998" s="877" t="s">
        <v>10153</v>
      </c>
      <c r="C998" s="865" t="s">
        <v>11316</v>
      </c>
      <c r="D998" s="865" t="s">
        <v>11317</v>
      </c>
      <c r="E998" s="879" t="s">
        <v>11318</v>
      </c>
      <c r="F998" s="865" t="s">
        <v>11319</v>
      </c>
      <c r="G998" s="846" t="s">
        <v>11320</v>
      </c>
      <c r="H998" s="865">
        <v>2</v>
      </c>
      <c r="I998" s="846"/>
      <c r="J998" s="846">
        <v>1</v>
      </c>
      <c r="K998" s="846"/>
      <c r="L998" s="865" t="s">
        <v>11338</v>
      </c>
      <c r="M998" s="865" t="s">
        <v>10205</v>
      </c>
      <c r="N998" s="865" t="s">
        <v>5409</v>
      </c>
      <c r="O998" s="865">
        <v>1</v>
      </c>
      <c r="P998" s="865"/>
    </row>
    <row r="999" spans="1:16" ht="63.75">
      <c r="A999" s="876">
        <v>427</v>
      </c>
      <c r="B999" s="877" t="s">
        <v>10153</v>
      </c>
      <c r="C999" s="865" t="s">
        <v>11316</v>
      </c>
      <c r="D999" s="865" t="s">
        <v>11317</v>
      </c>
      <c r="E999" s="879" t="s">
        <v>11318</v>
      </c>
      <c r="F999" s="865" t="s">
        <v>11319</v>
      </c>
      <c r="G999" s="846" t="s">
        <v>11320</v>
      </c>
      <c r="H999" s="865">
        <v>2</v>
      </c>
      <c r="I999" s="846"/>
      <c r="J999" s="846">
        <v>1</v>
      </c>
      <c r="K999" s="846"/>
      <c r="L999" s="865" t="s">
        <v>11338</v>
      </c>
      <c r="M999" s="865" t="s">
        <v>11291</v>
      </c>
      <c r="N999" s="865" t="s">
        <v>5409</v>
      </c>
      <c r="O999" s="865">
        <v>1</v>
      </c>
      <c r="P999" s="865"/>
    </row>
    <row r="1000" spans="1:16" ht="63.75">
      <c r="A1000" s="876">
        <v>428</v>
      </c>
      <c r="B1000" s="877" t="s">
        <v>10153</v>
      </c>
      <c r="C1000" s="865" t="s">
        <v>11316</v>
      </c>
      <c r="D1000" s="865" t="s">
        <v>11317</v>
      </c>
      <c r="E1000" s="879" t="s">
        <v>11318</v>
      </c>
      <c r="F1000" s="865" t="s">
        <v>11319</v>
      </c>
      <c r="G1000" s="846" t="s">
        <v>11320</v>
      </c>
      <c r="H1000" s="865">
        <v>2</v>
      </c>
      <c r="I1000" s="846"/>
      <c r="J1000" s="846">
        <v>1</v>
      </c>
      <c r="K1000" s="846"/>
      <c r="L1000" s="865" t="s">
        <v>11339</v>
      </c>
      <c r="M1000" s="865" t="s">
        <v>11315</v>
      </c>
      <c r="N1000" s="865" t="s">
        <v>5409</v>
      </c>
      <c r="O1000" s="865">
        <v>1</v>
      </c>
      <c r="P1000" s="865"/>
    </row>
    <row r="1001" spans="1:16" ht="63.75">
      <c r="A1001" s="876">
        <v>429</v>
      </c>
      <c r="B1001" s="877" t="s">
        <v>10153</v>
      </c>
      <c r="C1001" s="865" t="s">
        <v>11316</v>
      </c>
      <c r="D1001" s="865" t="s">
        <v>11317</v>
      </c>
      <c r="E1001" s="879" t="s">
        <v>11318</v>
      </c>
      <c r="F1001" s="865" t="s">
        <v>11319</v>
      </c>
      <c r="G1001" s="846" t="s">
        <v>11320</v>
      </c>
      <c r="H1001" s="865">
        <v>2</v>
      </c>
      <c r="I1001" s="846"/>
      <c r="J1001" s="846">
        <v>1</v>
      </c>
      <c r="K1001" s="846"/>
      <c r="L1001" s="865" t="s">
        <v>11339</v>
      </c>
      <c r="M1001" s="865" t="s">
        <v>10180</v>
      </c>
      <c r="N1001" s="865" t="s">
        <v>5409</v>
      </c>
      <c r="O1001" s="865">
        <v>1</v>
      </c>
      <c r="P1001" s="865"/>
    </row>
    <row r="1002" spans="1:16" ht="63.75">
      <c r="A1002" s="876">
        <v>430</v>
      </c>
      <c r="B1002" s="877" t="s">
        <v>10153</v>
      </c>
      <c r="C1002" s="865" t="s">
        <v>11316</v>
      </c>
      <c r="D1002" s="865" t="s">
        <v>11317</v>
      </c>
      <c r="E1002" s="879" t="s">
        <v>11318</v>
      </c>
      <c r="F1002" s="865" t="s">
        <v>11319</v>
      </c>
      <c r="G1002" s="846" t="s">
        <v>11320</v>
      </c>
      <c r="H1002" s="865">
        <v>2</v>
      </c>
      <c r="I1002" s="846"/>
      <c r="J1002" s="846">
        <v>1</v>
      </c>
      <c r="K1002" s="846"/>
      <c r="L1002" s="865" t="s">
        <v>11339</v>
      </c>
      <c r="M1002" s="865" t="s">
        <v>10181</v>
      </c>
      <c r="N1002" s="865" t="s">
        <v>5409</v>
      </c>
      <c r="O1002" s="865">
        <v>1</v>
      </c>
      <c r="P1002" s="865"/>
    </row>
    <row r="1003" spans="1:16" ht="63.75">
      <c r="A1003" s="876">
        <v>431</v>
      </c>
      <c r="B1003" s="877" t="s">
        <v>10153</v>
      </c>
      <c r="C1003" s="865" t="s">
        <v>11316</v>
      </c>
      <c r="D1003" s="865" t="s">
        <v>11317</v>
      </c>
      <c r="E1003" s="879" t="s">
        <v>11318</v>
      </c>
      <c r="F1003" s="865" t="s">
        <v>11319</v>
      </c>
      <c r="G1003" s="846" t="s">
        <v>11320</v>
      </c>
      <c r="H1003" s="865">
        <v>2</v>
      </c>
      <c r="I1003" s="846"/>
      <c r="J1003" s="846">
        <v>1</v>
      </c>
      <c r="K1003" s="846"/>
      <c r="L1003" s="865" t="s">
        <v>11263</v>
      </c>
      <c r="M1003" s="865" t="s">
        <v>11264</v>
      </c>
      <c r="N1003" s="865" t="s">
        <v>5409</v>
      </c>
      <c r="O1003" s="865">
        <v>1</v>
      </c>
      <c r="P1003" s="865"/>
    </row>
    <row r="1004" spans="1:16" ht="63.75">
      <c r="A1004" s="876">
        <v>432</v>
      </c>
      <c r="B1004" s="877" t="s">
        <v>10153</v>
      </c>
      <c r="C1004" s="865" t="s">
        <v>11316</v>
      </c>
      <c r="D1004" s="865" t="s">
        <v>11317</v>
      </c>
      <c r="E1004" s="879" t="s">
        <v>11318</v>
      </c>
      <c r="F1004" s="865" t="s">
        <v>11319</v>
      </c>
      <c r="G1004" s="846" t="s">
        <v>11320</v>
      </c>
      <c r="H1004" s="865">
        <v>2</v>
      </c>
      <c r="I1004" s="846"/>
      <c r="J1004" s="846">
        <v>1</v>
      </c>
      <c r="K1004" s="846"/>
      <c r="L1004" s="865" t="s">
        <v>5428</v>
      </c>
      <c r="M1004" s="846" t="s">
        <v>11340</v>
      </c>
      <c r="N1004" s="846" t="s">
        <v>5409</v>
      </c>
      <c r="O1004" s="865"/>
      <c r="P1004" s="865">
        <v>1</v>
      </c>
    </row>
    <row r="1005" spans="1:16" ht="63.75">
      <c r="A1005" s="876">
        <v>433</v>
      </c>
      <c r="B1005" s="877" t="s">
        <v>10153</v>
      </c>
      <c r="C1005" s="865" t="s">
        <v>11316</v>
      </c>
      <c r="D1005" s="865" t="s">
        <v>11317</v>
      </c>
      <c r="E1005" s="879" t="s">
        <v>11318</v>
      </c>
      <c r="F1005" s="865" t="s">
        <v>11319</v>
      </c>
      <c r="G1005" s="846" t="s">
        <v>11320</v>
      </c>
      <c r="H1005" s="865">
        <v>2</v>
      </c>
      <c r="I1005" s="846"/>
      <c r="J1005" s="846"/>
      <c r="K1005" s="846">
        <v>1</v>
      </c>
      <c r="L1005" s="865" t="s">
        <v>10174</v>
      </c>
      <c r="M1005" s="846" t="s">
        <v>10175</v>
      </c>
      <c r="N1005" s="846" t="s">
        <v>1640</v>
      </c>
      <c r="O1005" s="865">
        <v>1</v>
      </c>
      <c r="P1005" s="865"/>
    </row>
    <row r="1006" spans="1:16" ht="63.75">
      <c r="A1006" s="876">
        <v>434</v>
      </c>
      <c r="B1006" s="877" t="s">
        <v>10153</v>
      </c>
      <c r="C1006" s="865" t="s">
        <v>11316</v>
      </c>
      <c r="D1006" s="865" t="s">
        <v>11317</v>
      </c>
      <c r="E1006" s="879" t="s">
        <v>11318</v>
      </c>
      <c r="F1006" s="865" t="s">
        <v>11319</v>
      </c>
      <c r="G1006" s="846" t="s">
        <v>11320</v>
      </c>
      <c r="H1006" s="865">
        <v>2</v>
      </c>
      <c r="I1006" s="846"/>
      <c r="J1006" s="846"/>
      <c r="K1006" s="846">
        <v>1</v>
      </c>
      <c r="L1006" s="865" t="s">
        <v>10174</v>
      </c>
      <c r="M1006" s="846" t="s">
        <v>10206</v>
      </c>
      <c r="N1006" s="846" t="s">
        <v>1640</v>
      </c>
      <c r="O1006" s="865">
        <v>1</v>
      </c>
      <c r="P1006" s="865"/>
    </row>
    <row r="1007" spans="1:16" ht="63.75">
      <c r="A1007" s="876">
        <v>435</v>
      </c>
      <c r="B1007" s="877" t="s">
        <v>10153</v>
      </c>
      <c r="C1007" s="865" t="s">
        <v>11316</v>
      </c>
      <c r="D1007" s="865" t="s">
        <v>11317</v>
      </c>
      <c r="E1007" s="879" t="s">
        <v>11318</v>
      </c>
      <c r="F1007" s="865" t="s">
        <v>11319</v>
      </c>
      <c r="G1007" s="846" t="s">
        <v>11320</v>
      </c>
      <c r="H1007" s="865">
        <v>2</v>
      </c>
      <c r="I1007" s="846"/>
      <c r="J1007" s="846"/>
      <c r="K1007" s="846">
        <v>1</v>
      </c>
      <c r="L1007" s="865" t="s">
        <v>10165</v>
      </c>
      <c r="M1007" s="846" t="s">
        <v>10200</v>
      </c>
      <c r="N1007" s="846" t="s">
        <v>1640</v>
      </c>
      <c r="O1007" s="865"/>
      <c r="P1007" s="865">
        <v>1</v>
      </c>
    </row>
    <row r="1008" spans="1:16" ht="63.75">
      <c r="A1008" s="876">
        <v>436</v>
      </c>
      <c r="B1008" s="877" t="s">
        <v>10153</v>
      </c>
      <c r="C1008" s="865" t="s">
        <v>11316</v>
      </c>
      <c r="D1008" s="865" t="s">
        <v>11317</v>
      </c>
      <c r="E1008" s="879" t="s">
        <v>11318</v>
      </c>
      <c r="F1008" s="865" t="s">
        <v>11319</v>
      </c>
      <c r="G1008" s="846" t="s">
        <v>11320</v>
      </c>
      <c r="H1008" s="865">
        <v>2</v>
      </c>
      <c r="I1008" s="846"/>
      <c r="J1008" s="846"/>
      <c r="K1008" s="846">
        <v>1</v>
      </c>
      <c r="L1008" s="865" t="s">
        <v>10163</v>
      </c>
      <c r="M1008" s="846" t="s">
        <v>10172</v>
      </c>
      <c r="N1008" s="846" t="s">
        <v>1640</v>
      </c>
      <c r="O1008" s="865"/>
      <c r="P1008" s="865">
        <v>1</v>
      </c>
    </row>
    <row r="1009" spans="1:16" ht="63.75">
      <c r="A1009" s="876">
        <v>437</v>
      </c>
      <c r="B1009" s="877" t="s">
        <v>10153</v>
      </c>
      <c r="C1009" s="865" t="s">
        <v>11316</v>
      </c>
      <c r="D1009" s="865" t="s">
        <v>11317</v>
      </c>
      <c r="E1009" s="879" t="s">
        <v>11318</v>
      </c>
      <c r="F1009" s="865" t="s">
        <v>11319</v>
      </c>
      <c r="G1009" s="846" t="s">
        <v>11320</v>
      </c>
      <c r="H1009" s="865">
        <v>2</v>
      </c>
      <c r="I1009" s="846"/>
      <c r="J1009" s="846"/>
      <c r="K1009" s="846">
        <v>1</v>
      </c>
      <c r="L1009" s="865" t="s">
        <v>11334</v>
      </c>
      <c r="M1009" s="865" t="s">
        <v>11294</v>
      </c>
      <c r="N1009" s="865" t="s">
        <v>1640</v>
      </c>
      <c r="O1009" s="865"/>
      <c r="P1009" s="865">
        <v>1</v>
      </c>
    </row>
    <row r="1010" spans="1:16" ht="63.75">
      <c r="A1010" s="876">
        <v>438</v>
      </c>
      <c r="B1010" s="877" t="s">
        <v>10153</v>
      </c>
      <c r="C1010" s="865" t="s">
        <v>11316</v>
      </c>
      <c r="D1010" s="865" t="s">
        <v>11317</v>
      </c>
      <c r="E1010" s="879" t="s">
        <v>11318</v>
      </c>
      <c r="F1010" s="865" t="s">
        <v>11319</v>
      </c>
      <c r="G1010" s="846" t="s">
        <v>11320</v>
      </c>
      <c r="H1010" s="865">
        <v>2</v>
      </c>
      <c r="I1010" s="846"/>
      <c r="J1010" s="846"/>
      <c r="K1010" s="846">
        <v>1</v>
      </c>
      <c r="L1010" s="865" t="s">
        <v>11334</v>
      </c>
      <c r="M1010" s="865" t="s">
        <v>11295</v>
      </c>
      <c r="N1010" s="865" t="s">
        <v>1640</v>
      </c>
      <c r="O1010" s="865"/>
      <c r="P1010" s="865">
        <v>1</v>
      </c>
    </row>
    <row r="1011" spans="1:16" ht="63.75">
      <c r="A1011" s="876">
        <v>439</v>
      </c>
      <c r="B1011" s="877" t="s">
        <v>10153</v>
      </c>
      <c r="C1011" s="865" t="s">
        <v>11316</v>
      </c>
      <c r="D1011" s="865" t="s">
        <v>11317</v>
      </c>
      <c r="E1011" s="879" t="s">
        <v>11318</v>
      </c>
      <c r="F1011" s="865" t="s">
        <v>11319</v>
      </c>
      <c r="G1011" s="846" t="s">
        <v>11320</v>
      </c>
      <c r="H1011" s="865">
        <v>2</v>
      </c>
      <c r="I1011" s="846"/>
      <c r="J1011" s="846"/>
      <c r="K1011" s="846">
        <v>1</v>
      </c>
      <c r="L1011" s="865" t="s">
        <v>10167</v>
      </c>
      <c r="M1011" s="865" t="s">
        <v>11296</v>
      </c>
      <c r="N1011" s="865" t="s">
        <v>1640</v>
      </c>
      <c r="O1011" s="865"/>
      <c r="P1011" s="865">
        <v>1</v>
      </c>
    </row>
    <row r="1012" spans="1:16" ht="76.5">
      <c r="A1012" s="876">
        <v>440</v>
      </c>
      <c r="B1012" s="877" t="s">
        <v>10215</v>
      </c>
      <c r="C1012" s="846" t="s">
        <v>11341</v>
      </c>
      <c r="D1012" s="846" t="s">
        <v>11342</v>
      </c>
      <c r="E1012" s="879" t="s">
        <v>11343</v>
      </c>
      <c r="F1012" s="846" t="s">
        <v>10554</v>
      </c>
      <c r="G1012" s="846" t="s">
        <v>11344</v>
      </c>
      <c r="H1012" s="846" t="s">
        <v>11345</v>
      </c>
      <c r="I1012" s="846">
        <v>1</v>
      </c>
      <c r="J1012" s="846"/>
      <c r="K1012" s="846"/>
      <c r="L1012" s="846" t="s">
        <v>11346</v>
      </c>
      <c r="M1012" s="846" t="s">
        <v>6611</v>
      </c>
      <c r="N1012" s="846" t="s">
        <v>1640</v>
      </c>
      <c r="O1012" s="846"/>
      <c r="P1012" s="846">
        <v>1</v>
      </c>
    </row>
    <row r="1013" spans="1:16" ht="76.5">
      <c r="A1013" s="876">
        <v>441</v>
      </c>
      <c r="B1013" s="877" t="s">
        <v>10215</v>
      </c>
      <c r="C1013" s="846" t="s">
        <v>11341</v>
      </c>
      <c r="D1013" s="846" t="s">
        <v>11342</v>
      </c>
      <c r="E1013" s="879" t="s">
        <v>11343</v>
      </c>
      <c r="F1013" s="846" t="s">
        <v>10554</v>
      </c>
      <c r="G1013" s="846" t="s">
        <v>11344</v>
      </c>
      <c r="H1013" s="846" t="s">
        <v>11345</v>
      </c>
      <c r="I1013" s="846">
        <v>1</v>
      </c>
      <c r="J1013" s="846"/>
      <c r="K1013" s="846"/>
      <c r="L1013" s="846" t="s">
        <v>11347</v>
      </c>
      <c r="M1013" s="846" t="s">
        <v>11348</v>
      </c>
      <c r="N1013" s="846" t="s">
        <v>1640</v>
      </c>
      <c r="O1013" s="846"/>
      <c r="P1013" s="846">
        <v>2</v>
      </c>
    </row>
    <row r="1014" spans="1:16" ht="76.5">
      <c r="A1014" s="876">
        <v>442</v>
      </c>
      <c r="B1014" s="877" t="s">
        <v>10215</v>
      </c>
      <c r="C1014" s="846" t="s">
        <v>11341</v>
      </c>
      <c r="D1014" s="846" t="s">
        <v>11342</v>
      </c>
      <c r="E1014" s="879" t="s">
        <v>11343</v>
      </c>
      <c r="F1014" s="846" t="s">
        <v>10554</v>
      </c>
      <c r="G1014" s="846" t="s">
        <v>11344</v>
      </c>
      <c r="H1014" s="846" t="s">
        <v>11345</v>
      </c>
      <c r="I1014" s="846">
        <v>1</v>
      </c>
      <c r="J1014" s="846"/>
      <c r="K1014" s="846"/>
      <c r="L1014" s="846" t="s">
        <v>11349</v>
      </c>
      <c r="M1014" s="846" t="s">
        <v>11348</v>
      </c>
      <c r="N1014" s="846" t="s">
        <v>1640</v>
      </c>
      <c r="O1014" s="846">
        <v>1</v>
      </c>
      <c r="P1014" s="846">
        <v>1</v>
      </c>
    </row>
    <row r="1015" spans="1:16" ht="76.5">
      <c r="A1015" s="876">
        <v>443</v>
      </c>
      <c r="B1015" s="877" t="s">
        <v>10215</v>
      </c>
      <c r="C1015" s="846" t="s">
        <v>11341</v>
      </c>
      <c r="D1015" s="846" t="s">
        <v>11342</v>
      </c>
      <c r="E1015" s="879" t="s">
        <v>11343</v>
      </c>
      <c r="F1015" s="846" t="s">
        <v>10554</v>
      </c>
      <c r="G1015" s="846" t="s">
        <v>11344</v>
      </c>
      <c r="H1015" s="846" t="s">
        <v>11345</v>
      </c>
      <c r="I1015" s="846"/>
      <c r="J1015" s="846">
        <v>1</v>
      </c>
      <c r="K1015" s="846"/>
      <c r="L1015" s="846" t="s">
        <v>11350</v>
      </c>
      <c r="M1015" s="846" t="s">
        <v>11348</v>
      </c>
      <c r="N1015" s="846" t="s">
        <v>1640</v>
      </c>
      <c r="O1015" s="846"/>
      <c r="P1015" s="846">
        <v>2</v>
      </c>
    </row>
    <row r="1016" spans="1:16" ht="76.5">
      <c r="A1016" s="876">
        <v>444</v>
      </c>
      <c r="B1016" s="877" t="s">
        <v>10215</v>
      </c>
      <c r="C1016" s="846" t="s">
        <v>11341</v>
      </c>
      <c r="D1016" s="846" t="s">
        <v>11342</v>
      </c>
      <c r="E1016" s="879" t="s">
        <v>11343</v>
      </c>
      <c r="F1016" s="846" t="s">
        <v>10554</v>
      </c>
      <c r="G1016" s="846" t="s">
        <v>11344</v>
      </c>
      <c r="H1016" s="846" t="s">
        <v>11345</v>
      </c>
      <c r="I1016" s="846"/>
      <c r="J1016" s="846">
        <v>1</v>
      </c>
      <c r="K1016" s="846"/>
      <c r="L1016" s="846" t="s">
        <v>11351</v>
      </c>
      <c r="M1016" s="846" t="s">
        <v>11348</v>
      </c>
      <c r="N1016" s="846" t="s">
        <v>2980</v>
      </c>
      <c r="O1016" s="846">
        <v>1</v>
      </c>
      <c r="P1016" s="846">
        <v>1</v>
      </c>
    </row>
    <row r="1017" spans="1:16" ht="114.75">
      <c r="A1017" s="876">
        <v>445</v>
      </c>
      <c r="B1017" s="877" t="s">
        <v>10215</v>
      </c>
      <c r="C1017" s="846" t="s">
        <v>11341</v>
      </c>
      <c r="D1017" s="846" t="s">
        <v>11342</v>
      </c>
      <c r="E1017" s="879" t="s">
        <v>11343</v>
      </c>
      <c r="F1017" s="846" t="s">
        <v>10554</v>
      </c>
      <c r="G1017" s="846" t="s">
        <v>11344</v>
      </c>
      <c r="H1017" s="846" t="s">
        <v>11345</v>
      </c>
      <c r="I1017" s="846"/>
      <c r="J1017" s="846">
        <v>1</v>
      </c>
      <c r="K1017" s="846"/>
      <c r="L1017" s="846" t="s">
        <v>11352</v>
      </c>
      <c r="M1017" s="846" t="s">
        <v>1149</v>
      </c>
      <c r="N1017" s="846" t="s">
        <v>1611</v>
      </c>
      <c r="O1017" s="846">
        <v>4</v>
      </c>
      <c r="P1017" s="846">
        <v>4</v>
      </c>
    </row>
    <row r="1018" spans="1:16" ht="76.5">
      <c r="A1018" s="876">
        <v>446</v>
      </c>
      <c r="B1018" s="877" t="s">
        <v>10215</v>
      </c>
      <c r="C1018" s="846" t="s">
        <v>11341</v>
      </c>
      <c r="D1018" s="846" t="s">
        <v>11342</v>
      </c>
      <c r="E1018" s="879" t="s">
        <v>11343</v>
      </c>
      <c r="F1018" s="846" t="s">
        <v>10554</v>
      </c>
      <c r="G1018" s="846" t="s">
        <v>11344</v>
      </c>
      <c r="H1018" s="846" t="s">
        <v>11345</v>
      </c>
      <c r="I1018" s="846"/>
      <c r="J1018" s="846"/>
      <c r="K1018" s="846">
        <v>1</v>
      </c>
      <c r="L1018" s="846" t="s">
        <v>11353</v>
      </c>
      <c r="M1018" s="846" t="s">
        <v>6611</v>
      </c>
      <c r="N1018" s="846" t="s">
        <v>1640</v>
      </c>
      <c r="O1018" s="846"/>
      <c r="P1018" s="846">
        <v>1</v>
      </c>
    </row>
    <row r="1019" spans="1:16" ht="76.5">
      <c r="A1019" s="876">
        <v>447</v>
      </c>
      <c r="B1019" s="877" t="s">
        <v>10215</v>
      </c>
      <c r="C1019" s="846" t="s">
        <v>11341</v>
      </c>
      <c r="D1019" s="846" t="s">
        <v>11342</v>
      </c>
      <c r="E1019" s="879" t="s">
        <v>11343</v>
      </c>
      <c r="F1019" s="846" t="s">
        <v>10554</v>
      </c>
      <c r="G1019" s="846" t="s">
        <v>11344</v>
      </c>
      <c r="H1019" s="846" t="s">
        <v>11345</v>
      </c>
      <c r="I1019" s="846"/>
      <c r="J1019" s="846"/>
      <c r="K1019" s="846">
        <v>1</v>
      </c>
      <c r="L1019" s="846" t="s">
        <v>11354</v>
      </c>
      <c r="M1019" s="846" t="s">
        <v>6611</v>
      </c>
      <c r="N1019" s="846" t="s">
        <v>1640</v>
      </c>
      <c r="O1019" s="846"/>
      <c r="P1019" s="846">
        <v>1</v>
      </c>
    </row>
    <row r="1020" spans="1:16" ht="76.5">
      <c r="A1020" s="876">
        <v>448</v>
      </c>
      <c r="B1020" s="877" t="s">
        <v>10215</v>
      </c>
      <c r="C1020" s="846" t="s">
        <v>11341</v>
      </c>
      <c r="D1020" s="846" t="s">
        <v>11342</v>
      </c>
      <c r="E1020" s="879" t="s">
        <v>11343</v>
      </c>
      <c r="F1020" s="846" t="s">
        <v>10554</v>
      </c>
      <c r="G1020" s="846" t="s">
        <v>11344</v>
      </c>
      <c r="H1020" s="846" t="s">
        <v>11345</v>
      </c>
      <c r="I1020" s="846"/>
      <c r="J1020" s="846"/>
      <c r="K1020" s="846">
        <v>1</v>
      </c>
      <c r="L1020" s="846" t="s">
        <v>11355</v>
      </c>
      <c r="M1020" s="846" t="s">
        <v>6613</v>
      </c>
      <c r="N1020" s="846" t="s">
        <v>1640</v>
      </c>
      <c r="O1020" s="846">
        <v>1</v>
      </c>
      <c r="P1020" s="846">
        <v>1</v>
      </c>
    </row>
    <row r="1021" spans="1:16" ht="76.5">
      <c r="A1021" s="876">
        <v>449</v>
      </c>
      <c r="B1021" s="877" t="s">
        <v>10215</v>
      </c>
      <c r="C1021" s="865" t="s">
        <v>11341</v>
      </c>
      <c r="D1021" s="846" t="s">
        <v>11342</v>
      </c>
      <c r="E1021" s="879" t="s">
        <v>11343</v>
      </c>
      <c r="F1021" s="846" t="s">
        <v>10554</v>
      </c>
      <c r="G1021" s="846" t="s">
        <v>11344</v>
      </c>
      <c r="H1021" s="846" t="s">
        <v>11345</v>
      </c>
      <c r="I1021" s="846"/>
      <c r="J1021" s="846"/>
      <c r="K1021" s="846">
        <v>1</v>
      </c>
      <c r="L1021" s="865" t="s">
        <v>11356</v>
      </c>
      <c r="M1021" s="865" t="s">
        <v>6613</v>
      </c>
      <c r="N1021" s="865" t="s">
        <v>1611</v>
      </c>
      <c r="O1021" s="865"/>
      <c r="P1021" s="865">
        <v>2</v>
      </c>
    </row>
    <row r="1022" spans="1:16" ht="76.5">
      <c r="A1022" s="876">
        <v>450</v>
      </c>
      <c r="B1022" s="877" t="s">
        <v>10215</v>
      </c>
      <c r="C1022" s="865" t="s">
        <v>11341</v>
      </c>
      <c r="D1022" s="846" t="s">
        <v>11342</v>
      </c>
      <c r="E1022" s="879" t="s">
        <v>11343</v>
      </c>
      <c r="F1022" s="846" t="s">
        <v>10554</v>
      </c>
      <c r="G1022" s="846" t="s">
        <v>11344</v>
      </c>
      <c r="H1022" s="846" t="s">
        <v>11345</v>
      </c>
      <c r="I1022" s="846"/>
      <c r="J1022" s="846"/>
      <c r="K1022" s="846">
        <v>1</v>
      </c>
      <c r="L1022" s="865" t="s">
        <v>11357</v>
      </c>
      <c r="M1022" s="865" t="s">
        <v>6613</v>
      </c>
      <c r="N1022" s="865" t="s">
        <v>1611</v>
      </c>
      <c r="O1022" s="865">
        <v>2</v>
      </c>
      <c r="P1022" s="865"/>
    </row>
    <row r="1023" spans="1:16" ht="25.5">
      <c r="A1023" s="876">
        <v>451</v>
      </c>
      <c r="B1023" s="877" t="s">
        <v>10221</v>
      </c>
      <c r="C1023" s="865" t="s">
        <v>11358</v>
      </c>
      <c r="D1023" s="865" t="s">
        <v>10088</v>
      </c>
      <c r="E1023" s="865" t="s">
        <v>11359</v>
      </c>
      <c r="F1023" s="865" t="s">
        <v>1611</v>
      </c>
      <c r="G1023" s="865">
        <v>40</v>
      </c>
      <c r="H1023" s="865">
        <v>18</v>
      </c>
      <c r="I1023" s="865"/>
      <c r="J1023" s="865"/>
      <c r="K1023" s="865">
        <v>1</v>
      </c>
      <c r="L1023" s="865" t="s">
        <v>6284</v>
      </c>
      <c r="M1023" s="865" t="s">
        <v>11360</v>
      </c>
      <c r="N1023" s="865" t="s">
        <v>1611</v>
      </c>
      <c r="O1023" s="865">
        <v>1</v>
      </c>
      <c r="P1023" s="865"/>
    </row>
    <row r="1024" spans="1:16" ht="25.5">
      <c r="A1024" s="876">
        <v>452</v>
      </c>
      <c r="B1024" s="877" t="s">
        <v>10221</v>
      </c>
      <c r="C1024" s="865" t="s">
        <v>11361</v>
      </c>
      <c r="D1024" s="865" t="s">
        <v>11362</v>
      </c>
      <c r="E1024" s="865" t="s">
        <v>11363</v>
      </c>
      <c r="F1024" s="865" t="s">
        <v>10636</v>
      </c>
      <c r="G1024" s="865">
        <v>30</v>
      </c>
      <c r="H1024" s="865"/>
      <c r="I1024" s="865"/>
      <c r="J1024" s="865">
        <v>1</v>
      </c>
      <c r="K1024" s="865"/>
      <c r="L1024" s="865" t="s">
        <v>11364</v>
      </c>
      <c r="M1024" s="865" t="s">
        <v>11365</v>
      </c>
      <c r="N1024" s="865" t="s">
        <v>10636</v>
      </c>
      <c r="O1024" s="865"/>
      <c r="P1024" s="865">
        <v>1</v>
      </c>
    </row>
    <row r="1025" spans="1:16" ht="25.5">
      <c r="A1025" s="876">
        <v>453</v>
      </c>
      <c r="B1025" s="877" t="s">
        <v>10221</v>
      </c>
      <c r="C1025" s="865" t="s">
        <v>11366</v>
      </c>
      <c r="D1025" s="865" t="s">
        <v>10989</v>
      </c>
      <c r="E1025" s="865" t="s">
        <v>11367</v>
      </c>
      <c r="F1025" s="865" t="s">
        <v>362</v>
      </c>
      <c r="G1025" s="865">
        <v>40</v>
      </c>
      <c r="H1025" s="865">
        <v>3</v>
      </c>
      <c r="I1025" s="865">
        <v>1</v>
      </c>
      <c r="J1025" s="865"/>
      <c r="K1025" s="865"/>
      <c r="L1025" s="865" t="s">
        <v>10238</v>
      </c>
      <c r="M1025" s="865" t="s">
        <v>6283</v>
      </c>
      <c r="N1025" s="865" t="s">
        <v>362</v>
      </c>
      <c r="O1025" s="865">
        <v>1</v>
      </c>
      <c r="P1025" s="865"/>
    </row>
    <row r="1026" spans="1:16" ht="25.5">
      <c r="A1026" s="876">
        <v>454</v>
      </c>
      <c r="B1026" s="877" t="s">
        <v>10221</v>
      </c>
      <c r="C1026" s="865" t="s">
        <v>11366</v>
      </c>
      <c r="D1026" s="865" t="s">
        <v>10989</v>
      </c>
      <c r="E1026" s="865" t="s">
        <v>11367</v>
      </c>
      <c r="F1026" s="865" t="s">
        <v>362</v>
      </c>
      <c r="G1026" s="865">
        <v>40</v>
      </c>
      <c r="H1026" s="865">
        <v>3</v>
      </c>
      <c r="I1026" s="865">
        <v>1</v>
      </c>
      <c r="J1026" s="865"/>
      <c r="K1026" s="865"/>
      <c r="L1026" s="865" t="s">
        <v>10234</v>
      </c>
      <c r="M1026" s="865" t="s">
        <v>5483</v>
      </c>
      <c r="N1026" s="865" t="s">
        <v>362</v>
      </c>
      <c r="O1026" s="865">
        <v>1</v>
      </c>
      <c r="P1026" s="865"/>
    </row>
    <row r="1027" spans="1:16" ht="25.5">
      <c r="A1027" s="876">
        <v>455</v>
      </c>
      <c r="B1027" s="877" t="s">
        <v>10221</v>
      </c>
      <c r="C1027" s="865" t="s">
        <v>11366</v>
      </c>
      <c r="D1027" s="865" t="s">
        <v>10989</v>
      </c>
      <c r="E1027" s="865" t="s">
        <v>11367</v>
      </c>
      <c r="F1027" s="865" t="s">
        <v>362</v>
      </c>
      <c r="G1027" s="865">
        <v>40</v>
      </c>
      <c r="H1027" s="865">
        <v>3</v>
      </c>
      <c r="I1027" s="865"/>
      <c r="J1027" s="865">
        <v>1</v>
      </c>
      <c r="K1027" s="865"/>
      <c r="L1027" s="865" t="s">
        <v>11368</v>
      </c>
      <c r="M1027" s="865" t="s">
        <v>5146</v>
      </c>
      <c r="N1027" s="865" t="s">
        <v>362</v>
      </c>
      <c r="O1027" s="865">
        <v>1</v>
      </c>
      <c r="P1027" s="865"/>
    </row>
    <row r="1028" spans="1:16" ht="25.5">
      <c r="A1028" s="876">
        <v>456</v>
      </c>
      <c r="B1028" s="877" t="s">
        <v>10221</v>
      </c>
      <c r="C1028" s="865" t="s">
        <v>11366</v>
      </c>
      <c r="D1028" s="865" t="s">
        <v>10989</v>
      </c>
      <c r="E1028" s="865" t="s">
        <v>11367</v>
      </c>
      <c r="F1028" s="865" t="s">
        <v>362</v>
      </c>
      <c r="G1028" s="865">
        <v>40</v>
      </c>
      <c r="H1028" s="865">
        <v>3</v>
      </c>
      <c r="I1028" s="865"/>
      <c r="J1028" s="865"/>
      <c r="K1028" s="865">
        <v>1</v>
      </c>
      <c r="L1028" s="865" t="s">
        <v>11369</v>
      </c>
      <c r="M1028" s="865" t="s">
        <v>6712</v>
      </c>
      <c r="N1028" s="865" t="s">
        <v>362</v>
      </c>
      <c r="O1028" s="865"/>
      <c r="P1028" s="865">
        <v>1</v>
      </c>
    </row>
    <row r="1029" spans="1:16" ht="25.5">
      <c r="A1029" s="876">
        <v>457</v>
      </c>
      <c r="B1029" s="877" t="s">
        <v>10221</v>
      </c>
      <c r="C1029" s="865" t="s">
        <v>11366</v>
      </c>
      <c r="D1029" s="865" t="s">
        <v>10989</v>
      </c>
      <c r="E1029" s="865" t="s">
        <v>11367</v>
      </c>
      <c r="F1029" s="865" t="s">
        <v>362</v>
      </c>
      <c r="G1029" s="865">
        <v>40</v>
      </c>
      <c r="H1029" s="865">
        <v>3</v>
      </c>
      <c r="I1029" s="865"/>
      <c r="J1029" s="865"/>
      <c r="K1029" s="865">
        <v>1</v>
      </c>
      <c r="L1029" s="865" t="s">
        <v>11370</v>
      </c>
      <c r="M1029" s="865" t="s">
        <v>11371</v>
      </c>
      <c r="N1029" s="865" t="s">
        <v>362</v>
      </c>
      <c r="O1029" s="865"/>
      <c r="P1029" s="865">
        <v>1</v>
      </c>
    </row>
    <row r="1030" spans="1:16" ht="25.5">
      <c r="A1030" s="876">
        <v>458</v>
      </c>
      <c r="B1030" s="877" t="s">
        <v>10221</v>
      </c>
      <c r="C1030" s="865" t="s">
        <v>11372</v>
      </c>
      <c r="D1030" s="865" t="s">
        <v>10919</v>
      </c>
      <c r="E1030" s="865" t="s">
        <v>11373</v>
      </c>
      <c r="F1030" s="865" t="s">
        <v>1640</v>
      </c>
      <c r="G1030" s="865">
        <v>39</v>
      </c>
      <c r="H1030" s="865">
        <v>1</v>
      </c>
      <c r="I1030" s="865">
        <v>1</v>
      </c>
      <c r="J1030" s="865"/>
      <c r="K1030" s="865"/>
      <c r="L1030" s="865" t="s">
        <v>10229</v>
      </c>
      <c r="M1030" s="865" t="s">
        <v>1169</v>
      </c>
      <c r="N1030" s="865" t="s">
        <v>1640</v>
      </c>
      <c r="O1030" s="865">
        <v>1</v>
      </c>
      <c r="P1030" s="865"/>
    </row>
    <row r="1031" spans="1:16" ht="25.5">
      <c r="A1031" s="876">
        <v>459</v>
      </c>
      <c r="B1031" s="877" t="s">
        <v>10221</v>
      </c>
      <c r="C1031" s="865" t="s">
        <v>11372</v>
      </c>
      <c r="D1031" s="865" t="s">
        <v>10919</v>
      </c>
      <c r="E1031" s="865" t="s">
        <v>11373</v>
      </c>
      <c r="F1031" s="865" t="s">
        <v>1640</v>
      </c>
      <c r="G1031" s="865">
        <v>39</v>
      </c>
      <c r="H1031" s="865">
        <v>1</v>
      </c>
      <c r="I1031" s="865">
        <v>1</v>
      </c>
      <c r="J1031" s="865"/>
      <c r="K1031" s="865"/>
      <c r="L1031" s="865" t="s">
        <v>10227</v>
      </c>
      <c r="M1031" s="865" t="s">
        <v>9546</v>
      </c>
      <c r="N1031" s="865" t="s">
        <v>1640</v>
      </c>
      <c r="O1031" s="865">
        <v>1</v>
      </c>
      <c r="P1031" s="865"/>
    </row>
    <row r="1032" spans="1:16" ht="25.5">
      <c r="A1032" s="876">
        <v>460</v>
      </c>
      <c r="B1032" s="877" t="s">
        <v>10221</v>
      </c>
      <c r="C1032" s="865" t="s">
        <v>11372</v>
      </c>
      <c r="D1032" s="865" t="s">
        <v>10919</v>
      </c>
      <c r="E1032" s="865" t="s">
        <v>11373</v>
      </c>
      <c r="F1032" s="865" t="s">
        <v>1640</v>
      </c>
      <c r="G1032" s="865">
        <v>39</v>
      </c>
      <c r="H1032" s="865">
        <v>1</v>
      </c>
      <c r="I1032" s="865">
        <v>1</v>
      </c>
      <c r="J1032" s="865"/>
      <c r="K1032" s="865"/>
      <c r="L1032" s="865" t="s">
        <v>10230</v>
      </c>
      <c r="M1032" s="865" t="s">
        <v>5189</v>
      </c>
      <c r="N1032" s="865" t="s">
        <v>1640</v>
      </c>
      <c r="O1032" s="865"/>
      <c r="P1032" s="865">
        <v>1</v>
      </c>
    </row>
    <row r="1033" spans="1:16" ht="25.5">
      <c r="A1033" s="876">
        <v>461</v>
      </c>
      <c r="B1033" s="877" t="s">
        <v>10221</v>
      </c>
      <c r="C1033" s="865" t="s">
        <v>11372</v>
      </c>
      <c r="D1033" s="865" t="s">
        <v>10919</v>
      </c>
      <c r="E1033" s="865" t="s">
        <v>11373</v>
      </c>
      <c r="F1033" s="865" t="s">
        <v>1640</v>
      </c>
      <c r="G1033" s="865">
        <v>39</v>
      </c>
      <c r="H1033" s="865">
        <v>1</v>
      </c>
      <c r="I1033" s="865"/>
      <c r="J1033" s="865">
        <v>1</v>
      </c>
      <c r="K1033" s="865"/>
      <c r="L1033" s="865" t="s">
        <v>11374</v>
      </c>
      <c r="M1033" s="865" t="s">
        <v>1169</v>
      </c>
      <c r="N1033" s="865" t="s">
        <v>1640</v>
      </c>
      <c r="O1033" s="865">
        <v>1</v>
      </c>
      <c r="P1033" s="865"/>
    </row>
    <row r="1034" spans="1:16" ht="25.5">
      <c r="A1034" s="876">
        <v>462</v>
      </c>
      <c r="B1034" s="877" t="s">
        <v>10221</v>
      </c>
      <c r="C1034" s="865" t="s">
        <v>11372</v>
      </c>
      <c r="D1034" s="865" t="s">
        <v>10919</v>
      </c>
      <c r="E1034" s="865" t="s">
        <v>11373</v>
      </c>
      <c r="F1034" s="865" t="s">
        <v>1640</v>
      </c>
      <c r="G1034" s="865">
        <v>39</v>
      </c>
      <c r="H1034" s="865">
        <v>1</v>
      </c>
      <c r="I1034" s="865"/>
      <c r="J1034" s="865">
        <v>1</v>
      </c>
      <c r="K1034" s="865"/>
      <c r="L1034" s="865" t="s">
        <v>11375</v>
      </c>
      <c r="M1034" s="865" t="s">
        <v>11100</v>
      </c>
      <c r="N1034" s="865" t="s">
        <v>1640</v>
      </c>
      <c r="O1034" s="865"/>
      <c r="P1034" s="865">
        <v>1</v>
      </c>
    </row>
    <row r="1035" spans="1:16" ht="102">
      <c r="A1035" s="876">
        <v>463</v>
      </c>
      <c r="B1035" s="877" t="s">
        <v>10221</v>
      </c>
      <c r="C1035" s="865" t="s">
        <v>11372</v>
      </c>
      <c r="D1035" s="865" t="s">
        <v>10919</v>
      </c>
      <c r="E1035" s="865" t="s">
        <v>11373</v>
      </c>
      <c r="F1035" s="865" t="s">
        <v>1640</v>
      </c>
      <c r="G1035" s="865">
        <v>39</v>
      </c>
      <c r="H1035" s="865">
        <v>1</v>
      </c>
      <c r="I1035" s="865"/>
      <c r="J1035" s="865">
        <v>1</v>
      </c>
      <c r="K1035" s="865"/>
      <c r="L1035" s="865" t="s">
        <v>11376</v>
      </c>
      <c r="M1035" s="865" t="s">
        <v>11377</v>
      </c>
      <c r="N1035" s="865" t="s">
        <v>1640</v>
      </c>
      <c r="O1035" s="865">
        <v>3</v>
      </c>
      <c r="P1035" s="865">
        <v>5</v>
      </c>
    </row>
    <row r="1036" spans="1:16" ht="25.5">
      <c r="A1036" s="876">
        <v>464</v>
      </c>
      <c r="B1036" s="877" t="s">
        <v>10221</v>
      </c>
      <c r="C1036" s="865" t="s">
        <v>11372</v>
      </c>
      <c r="D1036" s="865" t="s">
        <v>10919</v>
      </c>
      <c r="E1036" s="865" t="s">
        <v>11373</v>
      </c>
      <c r="F1036" s="865" t="s">
        <v>1640</v>
      </c>
      <c r="G1036" s="865">
        <v>39</v>
      </c>
      <c r="H1036" s="865">
        <v>1</v>
      </c>
      <c r="I1036" s="865"/>
      <c r="J1036" s="865"/>
      <c r="K1036" s="865">
        <v>1</v>
      </c>
      <c r="L1036" s="865" t="s">
        <v>10225</v>
      </c>
      <c r="M1036" s="865" t="s">
        <v>6177</v>
      </c>
      <c r="N1036" s="865" t="s">
        <v>1640</v>
      </c>
      <c r="O1036" s="865">
        <v>1</v>
      </c>
      <c r="P1036" s="865"/>
    </row>
    <row r="1037" spans="1:16" ht="25.5">
      <c r="A1037" s="876">
        <v>465</v>
      </c>
      <c r="B1037" s="877" t="s">
        <v>10221</v>
      </c>
      <c r="C1037" s="865" t="s">
        <v>11372</v>
      </c>
      <c r="D1037" s="865" t="s">
        <v>10919</v>
      </c>
      <c r="E1037" s="865" t="s">
        <v>11373</v>
      </c>
      <c r="F1037" s="865" t="s">
        <v>1640</v>
      </c>
      <c r="G1037" s="865">
        <v>39</v>
      </c>
      <c r="H1037" s="865">
        <v>1</v>
      </c>
      <c r="I1037" s="865"/>
      <c r="J1037" s="865"/>
      <c r="K1037" s="865">
        <v>1</v>
      </c>
      <c r="L1037" s="865" t="s">
        <v>11378</v>
      </c>
      <c r="M1037" s="865" t="s">
        <v>5189</v>
      </c>
      <c r="N1037" s="865" t="s">
        <v>1640</v>
      </c>
      <c r="O1037" s="865"/>
      <c r="P1037" s="865">
        <v>1</v>
      </c>
    </row>
    <row r="1038" spans="1:16" ht="25.5">
      <c r="A1038" s="876">
        <v>466</v>
      </c>
      <c r="B1038" s="877" t="s">
        <v>10221</v>
      </c>
      <c r="C1038" s="865" t="s">
        <v>11379</v>
      </c>
      <c r="D1038" s="865" t="s">
        <v>11380</v>
      </c>
      <c r="E1038" s="865" t="s">
        <v>10002</v>
      </c>
      <c r="F1038" s="865" t="s">
        <v>5409</v>
      </c>
      <c r="G1038" s="865">
        <v>40</v>
      </c>
      <c r="H1038" s="865">
        <v>2</v>
      </c>
      <c r="I1038" s="865">
        <v>1</v>
      </c>
      <c r="J1038" s="865"/>
      <c r="K1038" s="865"/>
      <c r="L1038" s="865" t="s">
        <v>11374</v>
      </c>
      <c r="M1038" s="865" t="s">
        <v>1169</v>
      </c>
      <c r="N1038" s="865" t="s">
        <v>5409</v>
      </c>
      <c r="O1038" s="865">
        <v>1</v>
      </c>
      <c r="P1038" s="865"/>
    </row>
    <row r="1039" spans="1:16" ht="25.5">
      <c r="A1039" s="876">
        <v>467</v>
      </c>
      <c r="B1039" s="877" t="s">
        <v>10221</v>
      </c>
      <c r="C1039" s="865" t="s">
        <v>11379</v>
      </c>
      <c r="D1039" s="865" t="s">
        <v>11380</v>
      </c>
      <c r="E1039" s="865" t="s">
        <v>10002</v>
      </c>
      <c r="F1039" s="865" t="s">
        <v>5409</v>
      </c>
      <c r="G1039" s="865">
        <v>40</v>
      </c>
      <c r="H1039" s="865">
        <v>2</v>
      </c>
      <c r="I1039" s="865">
        <v>1</v>
      </c>
      <c r="J1039" s="865"/>
      <c r="K1039" s="865"/>
      <c r="L1039" s="865" t="s">
        <v>10227</v>
      </c>
      <c r="M1039" s="865" t="s">
        <v>9546</v>
      </c>
      <c r="N1039" s="865" t="s">
        <v>5409</v>
      </c>
      <c r="O1039" s="865">
        <v>1</v>
      </c>
      <c r="P1039" s="865"/>
    </row>
    <row r="1040" spans="1:16" ht="25.5">
      <c r="A1040" s="876">
        <v>468</v>
      </c>
      <c r="B1040" s="877" t="s">
        <v>10221</v>
      </c>
      <c r="C1040" s="865" t="s">
        <v>11379</v>
      </c>
      <c r="D1040" s="865" t="s">
        <v>11380</v>
      </c>
      <c r="E1040" s="865" t="s">
        <v>10002</v>
      </c>
      <c r="F1040" s="865" t="s">
        <v>5409</v>
      </c>
      <c r="G1040" s="865">
        <v>40</v>
      </c>
      <c r="H1040" s="865">
        <v>2</v>
      </c>
      <c r="I1040" s="865"/>
      <c r="J1040" s="865">
        <v>1</v>
      </c>
      <c r="K1040" s="865"/>
      <c r="L1040" s="865" t="s">
        <v>11381</v>
      </c>
      <c r="M1040" s="865" t="s">
        <v>6177</v>
      </c>
      <c r="N1040" s="865" t="s">
        <v>5409</v>
      </c>
      <c r="O1040" s="865">
        <v>1</v>
      </c>
      <c r="P1040" s="865"/>
    </row>
    <row r="1041" spans="1:16" ht="25.5">
      <c r="A1041" s="876">
        <v>469</v>
      </c>
      <c r="B1041" s="877" t="s">
        <v>10221</v>
      </c>
      <c r="C1041" s="865" t="s">
        <v>11379</v>
      </c>
      <c r="D1041" s="865" t="s">
        <v>11380</v>
      </c>
      <c r="E1041" s="865" t="s">
        <v>10002</v>
      </c>
      <c r="F1041" s="865" t="s">
        <v>5409</v>
      </c>
      <c r="G1041" s="865">
        <v>40</v>
      </c>
      <c r="H1041" s="865">
        <v>2</v>
      </c>
      <c r="I1041" s="865"/>
      <c r="J1041" s="865">
        <v>1</v>
      </c>
      <c r="K1041" s="865"/>
      <c r="L1041" s="865" t="s">
        <v>11375</v>
      </c>
      <c r="M1041" s="865" t="s">
        <v>11100</v>
      </c>
      <c r="N1041" s="865" t="s">
        <v>5409</v>
      </c>
      <c r="O1041" s="865"/>
      <c r="P1041" s="865">
        <v>1</v>
      </c>
    </row>
    <row r="1042" spans="1:16" ht="25.5">
      <c r="A1042" s="876">
        <v>470</v>
      </c>
      <c r="B1042" s="877" t="s">
        <v>10221</v>
      </c>
      <c r="C1042" s="865" t="s">
        <v>11379</v>
      </c>
      <c r="D1042" s="865" t="s">
        <v>11380</v>
      </c>
      <c r="E1042" s="865" t="s">
        <v>10002</v>
      </c>
      <c r="F1042" s="865" t="s">
        <v>5409</v>
      </c>
      <c r="G1042" s="865">
        <v>40</v>
      </c>
      <c r="H1042" s="865">
        <v>2</v>
      </c>
      <c r="I1042" s="865"/>
      <c r="J1042" s="865"/>
      <c r="K1042" s="865">
        <v>1</v>
      </c>
      <c r="L1042" s="865" t="s">
        <v>6711</v>
      </c>
      <c r="M1042" s="865" t="s">
        <v>5783</v>
      </c>
      <c r="N1042" s="865" t="s">
        <v>5409</v>
      </c>
      <c r="O1042" s="865"/>
      <c r="P1042" s="865">
        <v>1</v>
      </c>
    </row>
    <row r="1043" spans="1:16" ht="15">
      <c r="A1043" s="876">
        <v>471</v>
      </c>
      <c r="B1043" s="877" t="s">
        <v>10240</v>
      </c>
      <c r="C1043" s="865" t="s">
        <v>11382</v>
      </c>
      <c r="D1043" s="846" t="s">
        <v>11383</v>
      </c>
      <c r="E1043" s="879" t="s">
        <v>11384</v>
      </c>
      <c r="F1043" s="846" t="s">
        <v>1611</v>
      </c>
      <c r="G1043" s="846">
        <v>22</v>
      </c>
      <c r="H1043" s="846">
        <v>1</v>
      </c>
      <c r="I1043" s="846">
        <v>1</v>
      </c>
      <c r="J1043" s="846"/>
      <c r="K1043" s="846"/>
      <c r="L1043" s="865" t="s">
        <v>8607</v>
      </c>
      <c r="M1043" s="846" t="s">
        <v>7127</v>
      </c>
      <c r="N1043" s="846" t="s">
        <v>1611</v>
      </c>
      <c r="O1043" s="865">
        <v>1</v>
      </c>
      <c r="P1043" s="865"/>
    </row>
    <row r="1044" spans="1:16" ht="15">
      <c r="A1044" s="876">
        <v>472</v>
      </c>
      <c r="B1044" s="877" t="s">
        <v>10240</v>
      </c>
      <c r="C1044" s="865" t="s">
        <v>11382</v>
      </c>
      <c r="D1044" s="846" t="s">
        <v>11383</v>
      </c>
      <c r="E1044" s="879" t="s">
        <v>11384</v>
      </c>
      <c r="F1044" s="846" t="s">
        <v>1611</v>
      </c>
      <c r="G1044" s="846">
        <v>22</v>
      </c>
      <c r="H1044" s="846">
        <v>1</v>
      </c>
      <c r="I1044" s="846">
        <v>1</v>
      </c>
      <c r="J1044" s="846"/>
      <c r="K1044" s="846"/>
      <c r="L1044" s="865" t="s">
        <v>5201</v>
      </c>
      <c r="M1044" s="846" t="s">
        <v>5204</v>
      </c>
      <c r="N1044" s="846" t="s">
        <v>1611</v>
      </c>
      <c r="O1044" s="865">
        <v>1</v>
      </c>
      <c r="P1044" s="865"/>
    </row>
    <row r="1045" spans="1:16" ht="15">
      <c r="A1045" s="876">
        <v>473</v>
      </c>
      <c r="B1045" s="877" t="s">
        <v>10240</v>
      </c>
      <c r="C1045" s="865" t="s">
        <v>11382</v>
      </c>
      <c r="D1045" s="846" t="s">
        <v>11383</v>
      </c>
      <c r="E1045" s="879" t="s">
        <v>11384</v>
      </c>
      <c r="F1045" s="846" t="s">
        <v>1611</v>
      </c>
      <c r="G1045" s="846">
        <v>22</v>
      </c>
      <c r="H1045" s="846">
        <v>1</v>
      </c>
      <c r="I1045" s="846">
        <v>1</v>
      </c>
      <c r="J1045" s="846"/>
      <c r="K1045" s="846"/>
      <c r="L1045" s="865" t="s">
        <v>2770</v>
      </c>
      <c r="M1045" s="846" t="s">
        <v>1381</v>
      </c>
      <c r="N1045" s="846" t="s">
        <v>1611</v>
      </c>
      <c r="O1045" s="865"/>
      <c r="P1045" s="865">
        <v>1</v>
      </c>
    </row>
    <row r="1046" spans="1:16" ht="51">
      <c r="A1046" s="876">
        <v>474</v>
      </c>
      <c r="B1046" s="877" t="s">
        <v>10240</v>
      </c>
      <c r="C1046" s="865" t="s">
        <v>11382</v>
      </c>
      <c r="D1046" s="846" t="s">
        <v>11383</v>
      </c>
      <c r="E1046" s="879" t="s">
        <v>11384</v>
      </c>
      <c r="F1046" s="846" t="s">
        <v>1611</v>
      </c>
      <c r="G1046" s="846">
        <v>22</v>
      </c>
      <c r="H1046" s="846">
        <v>1</v>
      </c>
      <c r="I1046" s="846">
        <v>1</v>
      </c>
      <c r="J1046" s="846"/>
      <c r="K1046" s="846"/>
      <c r="L1046" s="865" t="s">
        <v>11385</v>
      </c>
      <c r="M1046" s="846" t="s">
        <v>5873</v>
      </c>
      <c r="N1046" s="846" t="s">
        <v>1611</v>
      </c>
      <c r="O1046" s="865"/>
      <c r="P1046" s="865">
        <v>3</v>
      </c>
    </row>
    <row r="1047" spans="1:16" ht="15">
      <c r="A1047" s="876">
        <v>475</v>
      </c>
      <c r="B1047" s="877" t="s">
        <v>10240</v>
      </c>
      <c r="C1047" s="865" t="s">
        <v>11382</v>
      </c>
      <c r="D1047" s="846" t="s">
        <v>11383</v>
      </c>
      <c r="E1047" s="879" t="s">
        <v>11384</v>
      </c>
      <c r="F1047" s="846" t="s">
        <v>1611</v>
      </c>
      <c r="G1047" s="846">
        <v>22</v>
      </c>
      <c r="H1047" s="846">
        <v>1</v>
      </c>
      <c r="I1047" s="846">
        <v>1</v>
      </c>
      <c r="J1047" s="846"/>
      <c r="K1047" s="846"/>
      <c r="L1047" s="865" t="s">
        <v>3788</v>
      </c>
      <c r="M1047" s="846" t="s">
        <v>5206</v>
      </c>
      <c r="N1047" s="846" t="s">
        <v>1611</v>
      </c>
      <c r="O1047" s="865"/>
      <c r="P1047" s="865">
        <v>1</v>
      </c>
    </row>
    <row r="1048" spans="1:16" ht="15">
      <c r="A1048" s="876">
        <v>476</v>
      </c>
      <c r="B1048" s="877" t="s">
        <v>10240</v>
      </c>
      <c r="C1048" s="865" t="s">
        <v>11382</v>
      </c>
      <c r="D1048" s="846" t="s">
        <v>11383</v>
      </c>
      <c r="E1048" s="879" t="s">
        <v>11384</v>
      </c>
      <c r="F1048" s="846" t="s">
        <v>1611</v>
      </c>
      <c r="G1048" s="846">
        <v>22</v>
      </c>
      <c r="H1048" s="846">
        <v>1</v>
      </c>
      <c r="I1048" s="846">
        <v>1</v>
      </c>
      <c r="J1048" s="846"/>
      <c r="K1048" s="846"/>
      <c r="L1048" s="865" t="s">
        <v>4459</v>
      </c>
      <c r="M1048" s="846" t="s">
        <v>5207</v>
      </c>
      <c r="N1048" s="846" t="s">
        <v>1611</v>
      </c>
      <c r="O1048" s="865"/>
      <c r="P1048" s="865">
        <v>1</v>
      </c>
    </row>
    <row r="1049" spans="1:16" ht="15">
      <c r="A1049" s="876">
        <v>477</v>
      </c>
      <c r="B1049" s="877" t="s">
        <v>10240</v>
      </c>
      <c r="C1049" s="865" t="s">
        <v>11382</v>
      </c>
      <c r="D1049" s="846" t="s">
        <v>11383</v>
      </c>
      <c r="E1049" s="879" t="s">
        <v>11384</v>
      </c>
      <c r="F1049" s="846" t="s">
        <v>1611</v>
      </c>
      <c r="G1049" s="846">
        <v>22</v>
      </c>
      <c r="H1049" s="846">
        <v>1</v>
      </c>
      <c r="I1049" s="846">
        <v>1</v>
      </c>
      <c r="J1049" s="846"/>
      <c r="K1049" s="846"/>
      <c r="L1049" s="865" t="s">
        <v>1059</v>
      </c>
      <c r="M1049" s="846" t="s">
        <v>11386</v>
      </c>
      <c r="N1049" s="846" t="s">
        <v>1611</v>
      </c>
      <c r="O1049" s="865"/>
      <c r="P1049" s="865">
        <v>1</v>
      </c>
    </row>
    <row r="1050" spans="1:16" ht="15">
      <c r="A1050" s="876">
        <v>478</v>
      </c>
      <c r="B1050" s="877" t="s">
        <v>10240</v>
      </c>
      <c r="C1050" s="865" t="s">
        <v>11382</v>
      </c>
      <c r="D1050" s="846" t="s">
        <v>11383</v>
      </c>
      <c r="E1050" s="879" t="s">
        <v>11384</v>
      </c>
      <c r="F1050" s="846" t="s">
        <v>1611</v>
      </c>
      <c r="G1050" s="846">
        <v>22</v>
      </c>
      <c r="H1050" s="846">
        <v>1</v>
      </c>
      <c r="I1050" s="846"/>
      <c r="J1050" s="846">
        <v>1</v>
      </c>
      <c r="K1050" s="846"/>
      <c r="L1050" s="865" t="s">
        <v>5005</v>
      </c>
      <c r="M1050" s="865" t="s">
        <v>1381</v>
      </c>
      <c r="N1050" s="865" t="s">
        <v>1611</v>
      </c>
      <c r="O1050" s="865">
        <v>1</v>
      </c>
      <c r="P1050" s="865"/>
    </row>
    <row r="1051" spans="1:16" ht="51">
      <c r="A1051" s="876">
        <v>479</v>
      </c>
      <c r="B1051" s="877" t="s">
        <v>10240</v>
      </c>
      <c r="C1051" s="865" t="s">
        <v>11382</v>
      </c>
      <c r="D1051" s="846" t="s">
        <v>11383</v>
      </c>
      <c r="E1051" s="879" t="s">
        <v>11384</v>
      </c>
      <c r="F1051" s="846" t="s">
        <v>1611</v>
      </c>
      <c r="G1051" s="846">
        <v>22</v>
      </c>
      <c r="H1051" s="846">
        <v>1</v>
      </c>
      <c r="I1051" s="846"/>
      <c r="J1051" s="846"/>
      <c r="K1051" s="846">
        <v>1</v>
      </c>
      <c r="L1051" s="865" t="s">
        <v>11387</v>
      </c>
      <c r="M1051" s="865" t="s">
        <v>5873</v>
      </c>
      <c r="N1051" s="865" t="s">
        <v>1611</v>
      </c>
      <c r="O1051" s="865">
        <v>3</v>
      </c>
      <c r="P1051" s="865"/>
    </row>
    <row r="1052" spans="1:16" ht="25.5">
      <c r="A1052" s="876">
        <v>480</v>
      </c>
      <c r="B1052" s="877" t="s">
        <v>10240</v>
      </c>
      <c r="C1052" s="865" t="s">
        <v>11388</v>
      </c>
      <c r="D1052" s="846" t="s">
        <v>11383</v>
      </c>
      <c r="E1052" s="879" t="s">
        <v>11384</v>
      </c>
      <c r="F1052" s="846" t="s">
        <v>1611</v>
      </c>
      <c r="G1052" s="846">
        <v>22</v>
      </c>
      <c r="H1052" s="846">
        <v>7</v>
      </c>
      <c r="I1052" s="846"/>
      <c r="J1052" s="846">
        <v>1</v>
      </c>
      <c r="K1052" s="846"/>
      <c r="L1052" s="865" t="s">
        <v>11389</v>
      </c>
      <c r="M1052" s="865" t="s">
        <v>11390</v>
      </c>
      <c r="N1052" s="865" t="s">
        <v>1611</v>
      </c>
      <c r="O1052" s="865">
        <v>1</v>
      </c>
      <c r="P1052" s="865"/>
    </row>
    <row r="1053" spans="1:16" ht="25.5">
      <c r="A1053" s="876">
        <v>481</v>
      </c>
      <c r="B1053" s="877" t="s">
        <v>10240</v>
      </c>
      <c r="C1053" s="865" t="s">
        <v>11388</v>
      </c>
      <c r="D1053" s="846" t="s">
        <v>11383</v>
      </c>
      <c r="E1053" s="879" t="s">
        <v>11384</v>
      </c>
      <c r="F1053" s="846" t="s">
        <v>1611</v>
      </c>
      <c r="G1053" s="846">
        <v>14</v>
      </c>
      <c r="H1053" s="846">
        <v>7</v>
      </c>
      <c r="I1053" s="846"/>
      <c r="J1053" s="846"/>
      <c r="K1053" s="846">
        <v>1</v>
      </c>
      <c r="L1053" s="865" t="s">
        <v>11391</v>
      </c>
      <c r="M1053" s="865" t="s">
        <v>11390</v>
      </c>
      <c r="N1053" s="865" t="s">
        <v>1611</v>
      </c>
      <c r="O1053" s="865">
        <v>1</v>
      </c>
      <c r="P1053" s="865"/>
    </row>
    <row r="1054" spans="1:16" ht="51">
      <c r="A1054" s="876">
        <v>482</v>
      </c>
      <c r="B1054" s="877" t="s">
        <v>10240</v>
      </c>
      <c r="C1054" s="865" t="s">
        <v>11392</v>
      </c>
      <c r="D1054" s="846" t="s">
        <v>11393</v>
      </c>
      <c r="E1054" s="879" t="s">
        <v>11394</v>
      </c>
      <c r="F1054" s="846" t="s">
        <v>11395</v>
      </c>
      <c r="G1054" s="846">
        <v>15</v>
      </c>
      <c r="H1054" s="846">
        <v>1</v>
      </c>
      <c r="I1054" s="846">
        <v>1</v>
      </c>
      <c r="J1054" s="846"/>
      <c r="K1054" s="846"/>
      <c r="L1054" s="865" t="s">
        <v>11396</v>
      </c>
      <c r="M1054" s="846" t="s">
        <v>11397</v>
      </c>
      <c r="N1054" s="846" t="s">
        <v>1751</v>
      </c>
      <c r="O1054" s="865"/>
      <c r="P1054" s="865">
        <v>1</v>
      </c>
    </row>
    <row r="1055" spans="1:16" ht="51">
      <c r="A1055" s="876">
        <v>483</v>
      </c>
      <c r="B1055" s="877" t="s">
        <v>10240</v>
      </c>
      <c r="C1055" s="865" t="s">
        <v>11392</v>
      </c>
      <c r="D1055" s="846" t="s">
        <v>11393</v>
      </c>
      <c r="E1055" s="879" t="s">
        <v>11394</v>
      </c>
      <c r="F1055" s="846" t="s">
        <v>11395</v>
      </c>
      <c r="G1055" s="846">
        <v>15</v>
      </c>
      <c r="H1055" s="846">
        <v>1</v>
      </c>
      <c r="I1055" s="846">
        <v>1</v>
      </c>
      <c r="J1055" s="846"/>
      <c r="K1055" s="846"/>
      <c r="L1055" s="865" t="s">
        <v>11398</v>
      </c>
      <c r="M1055" s="846" t="s">
        <v>1381</v>
      </c>
      <c r="N1055" s="846" t="s">
        <v>1751</v>
      </c>
      <c r="O1055" s="865"/>
      <c r="P1055" s="865">
        <v>1</v>
      </c>
    </row>
    <row r="1056" spans="1:16" ht="51">
      <c r="A1056" s="876">
        <v>484</v>
      </c>
      <c r="B1056" s="877" t="s">
        <v>10240</v>
      </c>
      <c r="C1056" s="865" t="s">
        <v>11392</v>
      </c>
      <c r="D1056" s="846" t="s">
        <v>11393</v>
      </c>
      <c r="E1056" s="879" t="s">
        <v>11394</v>
      </c>
      <c r="F1056" s="846" t="s">
        <v>11395</v>
      </c>
      <c r="G1056" s="846">
        <v>15</v>
      </c>
      <c r="H1056" s="846">
        <v>1</v>
      </c>
      <c r="I1056" s="846">
        <v>1</v>
      </c>
      <c r="J1056" s="846"/>
      <c r="K1056" s="846"/>
      <c r="L1056" s="865" t="s">
        <v>11399</v>
      </c>
      <c r="M1056" s="846" t="s">
        <v>7127</v>
      </c>
      <c r="N1056" s="846" t="s">
        <v>362</v>
      </c>
      <c r="O1056" s="865">
        <v>1</v>
      </c>
      <c r="P1056" s="865"/>
    </row>
    <row r="1057" spans="1:16" ht="51">
      <c r="A1057" s="876">
        <v>485</v>
      </c>
      <c r="B1057" s="877" t="s">
        <v>10240</v>
      </c>
      <c r="C1057" s="865" t="s">
        <v>11392</v>
      </c>
      <c r="D1057" s="846" t="s">
        <v>11393</v>
      </c>
      <c r="E1057" s="879" t="s">
        <v>11394</v>
      </c>
      <c r="F1057" s="846" t="s">
        <v>11395</v>
      </c>
      <c r="G1057" s="846">
        <v>15</v>
      </c>
      <c r="H1057" s="846">
        <v>1</v>
      </c>
      <c r="I1057" s="846">
        <v>1</v>
      </c>
      <c r="J1057" s="846"/>
      <c r="K1057" s="846"/>
      <c r="L1057" s="865" t="s">
        <v>11400</v>
      </c>
      <c r="M1057" s="846" t="s">
        <v>7127</v>
      </c>
      <c r="N1057" s="846" t="s">
        <v>362</v>
      </c>
      <c r="O1057" s="865"/>
      <c r="P1057" s="865">
        <v>1</v>
      </c>
    </row>
    <row r="1058" spans="1:16" ht="51">
      <c r="A1058" s="876">
        <v>486</v>
      </c>
      <c r="B1058" s="877" t="s">
        <v>10240</v>
      </c>
      <c r="C1058" s="865" t="s">
        <v>11392</v>
      </c>
      <c r="D1058" s="846" t="s">
        <v>11393</v>
      </c>
      <c r="E1058" s="879" t="s">
        <v>11394</v>
      </c>
      <c r="F1058" s="846" t="s">
        <v>11395</v>
      </c>
      <c r="G1058" s="846">
        <v>15</v>
      </c>
      <c r="H1058" s="846">
        <v>1</v>
      </c>
      <c r="I1058" s="846">
        <v>1</v>
      </c>
      <c r="J1058" s="846"/>
      <c r="K1058" s="846"/>
      <c r="L1058" s="865" t="s">
        <v>11401</v>
      </c>
      <c r="M1058" s="846" t="s">
        <v>11386</v>
      </c>
      <c r="N1058" s="846" t="s">
        <v>362</v>
      </c>
      <c r="O1058" s="865"/>
      <c r="P1058" s="865">
        <v>1</v>
      </c>
    </row>
    <row r="1059" spans="1:16" ht="51">
      <c r="A1059" s="876">
        <v>487</v>
      </c>
      <c r="B1059" s="877" t="s">
        <v>10240</v>
      </c>
      <c r="C1059" s="865" t="s">
        <v>11392</v>
      </c>
      <c r="D1059" s="846" t="s">
        <v>11393</v>
      </c>
      <c r="E1059" s="879" t="s">
        <v>11394</v>
      </c>
      <c r="F1059" s="846" t="s">
        <v>11395</v>
      </c>
      <c r="G1059" s="846">
        <v>15</v>
      </c>
      <c r="H1059" s="846">
        <v>1</v>
      </c>
      <c r="I1059" s="846">
        <v>1</v>
      </c>
      <c r="J1059" s="846"/>
      <c r="K1059" s="846"/>
      <c r="L1059" s="865" t="s">
        <v>11402</v>
      </c>
      <c r="M1059" s="846" t="s">
        <v>11403</v>
      </c>
      <c r="N1059" s="846" t="s">
        <v>362</v>
      </c>
      <c r="O1059" s="865"/>
      <c r="P1059" s="865">
        <v>1</v>
      </c>
    </row>
    <row r="1060" spans="1:16" ht="51">
      <c r="A1060" s="876">
        <v>488</v>
      </c>
      <c r="B1060" s="877" t="s">
        <v>10240</v>
      </c>
      <c r="C1060" s="865" t="s">
        <v>11392</v>
      </c>
      <c r="D1060" s="846" t="s">
        <v>11393</v>
      </c>
      <c r="E1060" s="879" t="s">
        <v>11394</v>
      </c>
      <c r="F1060" s="846" t="s">
        <v>11395</v>
      </c>
      <c r="G1060" s="846">
        <v>15</v>
      </c>
      <c r="H1060" s="846">
        <v>1</v>
      </c>
      <c r="I1060" s="846">
        <v>1</v>
      </c>
      <c r="J1060" s="846"/>
      <c r="K1060" s="846"/>
      <c r="L1060" s="865" t="s">
        <v>11404</v>
      </c>
      <c r="M1060" s="846" t="s">
        <v>7136</v>
      </c>
      <c r="N1060" s="846" t="s">
        <v>1640</v>
      </c>
      <c r="O1060" s="865">
        <v>1</v>
      </c>
      <c r="P1060" s="865"/>
    </row>
    <row r="1061" spans="1:16" ht="51">
      <c r="A1061" s="876">
        <v>489</v>
      </c>
      <c r="B1061" s="877" t="s">
        <v>10240</v>
      </c>
      <c r="C1061" s="865" t="s">
        <v>11392</v>
      </c>
      <c r="D1061" s="846" t="s">
        <v>11393</v>
      </c>
      <c r="E1061" s="879" t="s">
        <v>11394</v>
      </c>
      <c r="F1061" s="846" t="s">
        <v>11395</v>
      </c>
      <c r="G1061" s="846">
        <v>15</v>
      </c>
      <c r="H1061" s="846">
        <v>1</v>
      </c>
      <c r="I1061" s="846"/>
      <c r="J1061" s="846">
        <v>1</v>
      </c>
      <c r="K1061" s="846"/>
      <c r="L1061" s="865" t="s">
        <v>11405</v>
      </c>
      <c r="M1061" s="865" t="s">
        <v>11406</v>
      </c>
      <c r="N1061" s="846" t="s">
        <v>1751</v>
      </c>
      <c r="O1061" s="865">
        <v>1</v>
      </c>
      <c r="P1061" s="865"/>
    </row>
    <row r="1062" spans="1:16" ht="51">
      <c r="A1062" s="876">
        <v>490</v>
      </c>
      <c r="B1062" s="877" t="s">
        <v>10240</v>
      </c>
      <c r="C1062" s="865" t="s">
        <v>11392</v>
      </c>
      <c r="D1062" s="846" t="s">
        <v>11393</v>
      </c>
      <c r="E1062" s="879" t="s">
        <v>11394</v>
      </c>
      <c r="F1062" s="846" t="s">
        <v>11395</v>
      </c>
      <c r="G1062" s="846">
        <v>15</v>
      </c>
      <c r="H1062" s="846">
        <v>1</v>
      </c>
      <c r="I1062" s="846"/>
      <c r="J1062" s="846">
        <v>1</v>
      </c>
      <c r="K1062" s="846"/>
      <c r="L1062" s="865" t="s">
        <v>11407</v>
      </c>
      <c r="M1062" s="865" t="s">
        <v>11408</v>
      </c>
      <c r="N1062" s="846" t="s">
        <v>362</v>
      </c>
      <c r="O1062" s="865">
        <v>1</v>
      </c>
      <c r="P1062" s="865"/>
    </row>
    <row r="1063" spans="1:16" ht="51">
      <c r="A1063" s="876">
        <v>491</v>
      </c>
      <c r="B1063" s="877" t="s">
        <v>10240</v>
      </c>
      <c r="C1063" s="865" t="s">
        <v>11392</v>
      </c>
      <c r="D1063" s="846" t="s">
        <v>11393</v>
      </c>
      <c r="E1063" s="879" t="s">
        <v>11394</v>
      </c>
      <c r="F1063" s="846" t="s">
        <v>11395</v>
      </c>
      <c r="G1063" s="846">
        <v>15</v>
      </c>
      <c r="H1063" s="846">
        <v>1</v>
      </c>
      <c r="I1063" s="846"/>
      <c r="J1063" s="846">
        <v>1</v>
      </c>
      <c r="K1063" s="846"/>
      <c r="L1063" s="865" t="s">
        <v>11409</v>
      </c>
      <c r="M1063" s="865" t="s">
        <v>11410</v>
      </c>
      <c r="N1063" s="846" t="s">
        <v>362</v>
      </c>
      <c r="O1063" s="865"/>
      <c r="P1063" s="865">
        <v>1</v>
      </c>
    </row>
    <row r="1064" spans="1:16" ht="51">
      <c r="A1064" s="876">
        <v>492</v>
      </c>
      <c r="B1064" s="877" t="s">
        <v>10240</v>
      </c>
      <c r="C1064" s="865" t="s">
        <v>11392</v>
      </c>
      <c r="D1064" s="846" t="s">
        <v>11393</v>
      </c>
      <c r="E1064" s="879" t="s">
        <v>11394</v>
      </c>
      <c r="F1064" s="846" t="s">
        <v>11395</v>
      </c>
      <c r="G1064" s="846">
        <v>15</v>
      </c>
      <c r="H1064" s="846">
        <v>1</v>
      </c>
      <c r="I1064" s="846"/>
      <c r="J1064" s="846">
        <v>1</v>
      </c>
      <c r="K1064" s="846"/>
      <c r="L1064" s="865" t="s">
        <v>9335</v>
      </c>
      <c r="M1064" s="865" t="s">
        <v>11411</v>
      </c>
      <c r="N1064" s="865" t="s">
        <v>1640</v>
      </c>
      <c r="O1064" s="865">
        <v>1</v>
      </c>
      <c r="P1064" s="865"/>
    </row>
    <row r="1065" spans="1:16" ht="51">
      <c r="A1065" s="876">
        <v>493</v>
      </c>
      <c r="B1065" s="877" t="s">
        <v>10240</v>
      </c>
      <c r="C1065" s="865" t="s">
        <v>11392</v>
      </c>
      <c r="D1065" s="846" t="s">
        <v>11393</v>
      </c>
      <c r="E1065" s="879" t="s">
        <v>11394</v>
      </c>
      <c r="F1065" s="846" t="s">
        <v>11395</v>
      </c>
      <c r="G1065" s="846">
        <v>15</v>
      </c>
      <c r="H1065" s="846">
        <v>1</v>
      </c>
      <c r="I1065" s="846"/>
      <c r="J1065" s="846">
        <v>1</v>
      </c>
      <c r="K1065" s="846"/>
      <c r="L1065" s="865" t="s">
        <v>11412</v>
      </c>
      <c r="M1065" s="865" t="s">
        <v>11413</v>
      </c>
      <c r="N1065" s="865" t="s">
        <v>1640</v>
      </c>
      <c r="O1065" s="865"/>
      <c r="P1065" s="865">
        <v>1</v>
      </c>
    </row>
    <row r="1066" spans="1:16" ht="51">
      <c r="A1066" s="876">
        <v>494</v>
      </c>
      <c r="B1066" s="877" t="s">
        <v>10240</v>
      </c>
      <c r="C1066" s="865" t="s">
        <v>11392</v>
      </c>
      <c r="D1066" s="846" t="s">
        <v>11393</v>
      </c>
      <c r="E1066" s="879" t="s">
        <v>11394</v>
      </c>
      <c r="F1066" s="846" t="s">
        <v>11395</v>
      </c>
      <c r="G1066" s="846">
        <v>15</v>
      </c>
      <c r="H1066" s="846">
        <v>1</v>
      </c>
      <c r="I1066" s="846"/>
      <c r="J1066" s="846">
        <v>1</v>
      </c>
      <c r="K1066" s="846"/>
      <c r="L1066" s="865" t="s">
        <v>11414</v>
      </c>
      <c r="M1066" s="865" t="s">
        <v>11410</v>
      </c>
      <c r="N1066" s="865" t="s">
        <v>1611</v>
      </c>
      <c r="O1066" s="865">
        <v>1</v>
      </c>
      <c r="P1066" s="865"/>
    </row>
    <row r="1067" spans="1:16" ht="51">
      <c r="A1067" s="876">
        <v>495</v>
      </c>
      <c r="B1067" s="877" t="s">
        <v>10240</v>
      </c>
      <c r="C1067" s="865" t="s">
        <v>11392</v>
      </c>
      <c r="D1067" s="846" t="s">
        <v>11393</v>
      </c>
      <c r="E1067" s="879" t="s">
        <v>11394</v>
      </c>
      <c r="F1067" s="846" t="s">
        <v>11395</v>
      </c>
      <c r="G1067" s="846">
        <v>15</v>
      </c>
      <c r="H1067" s="846">
        <v>1</v>
      </c>
      <c r="I1067" s="846"/>
      <c r="J1067" s="846">
        <v>1</v>
      </c>
      <c r="K1067" s="846"/>
      <c r="L1067" s="865" t="s">
        <v>11415</v>
      </c>
      <c r="M1067" s="865" t="s">
        <v>5206</v>
      </c>
      <c r="N1067" s="865" t="s">
        <v>1611</v>
      </c>
      <c r="O1067" s="865"/>
      <c r="P1067" s="865">
        <v>1</v>
      </c>
    </row>
    <row r="1068" spans="1:16" ht="51">
      <c r="A1068" s="876">
        <v>496</v>
      </c>
      <c r="B1068" s="877" t="s">
        <v>10240</v>
      </c>
      <c r="C1068" s="865" t="s">
        <v>11392</v>
      </c>
      <c r="D1068" s="846" t="s">
        <v>11393</v>
      </c>
      <c r="E1068" s="879" t="s">
        <v>11394</v>
      </c>
      <c r="F1068" s="846" t="s">
        <v>11395</v>
      </c>
      <c r="G1068" s="846">
        <v>15</v>
      </c>
      <c r="H1068" s="846">
        <v>1</v>
      </c>
      <c r="I1068" s="846"/>
      <c r="J1068" s="846"/>
      <c r="K1068" s="846">
        <v>1</v>
      </c>
      <c r="L1068" s="865" t="s">
        <v>11416</v>
      </c>
      <c r="M1068" s="865" t="s">
        <v>11417</v>
      </c>
      <c r="N1068" s="846" t="s">
        <v>1751</v>
      </c>
      <c r="O1068" s="865">
        <v>1</v>
      </c>
      <c r="P1068" s="865"/>
    </row>
    <row r="1069" spans="1:16" ht="51">
      <c r="A1069" s="876">
        <v>497</v>
      </c>
      <c r="B1069" s="877" t="s">
        <v>10240</v>
      </c>
      <c r="C1069" s="865" t="s">
        <v>11392</v>
      </c>
      <c r="D1069" s="846" t="s">
        <v>11393</v>
      </c>
      <c r="E1069" s="879" t="s">
        <v>11394</v>
      </c>
      <c r="F1069" s="846" t="s">
        <v>11395</v>
      </c>
      <c r="G1069" s="846">
        <v>15</v>
      </c>
      <c r="H1069" s="846">
        <v>1</v>
      </c>
      <c r="I1069" s="846"/>
      <c r="J1069" s="846"/>
      <c r="K1069" s="846">
        <v>1</v>
      </c>
      <c r="L1069" s="865" t="s">
        <v>11418</v>
      </c>
      <c r="M1069" s="865" t="s">
        <v>7136</v>
      </c>
      <c r="N1069" s="846" t="s">
        <v>362</v>
      </c>
      <c r="O1069" s="865"/>
      <c r="P1069" s="865">
        <v>1</v>
      </c>
    </row>
    <row r="1070" spans="1:16" ht="51">
      <c r="A1070" s="876">
        <v>498</v>
      </c>
      <c r="B1070" s="877" t="s">
        <v>10240</v>
      </c>
      <c r="C1070" s="865" t="s">
        <v>11392</v>
      </c>
      <c r="D1070" s="846" t="s">
        <v>11393</v>
      </c>
      <c r="E1070" s="879" t="s">
        <v>11394</v>
      </c>
      <c r="F1070" s="846" t="s">
        <v>11395</v>
      </c>
      <c r="G1070" s="846">
        <v>15</v>
      </c>
      <c r="H1070" s="846">
        <v>1</v>
      </c>
      <c r="I1070" s="846"/>
      <c r="J1070" s="846"/>
      <c r="K1070" s="846">
        <v>1</v>
      </c>
      <c r="L1070" s="865" t="s">
        <v>11419</v>
      </c>
      <c r="M1070" s="865" t="s">
        <v>7136</v>
      </c>
      <c r="N1070" s="865" t="s">
        <v>1640</v>
      </c>
      <c r="O1070" s="865"/>
      <c r="P1070" s="865">
        <v>1</v>
      </c>
    </row>
    <row r="1071" spans="1:16" ht="51">
      <c r="A1071" s="876">
        <v>499</v>
      </c>
      <c r="B1071" s="877" t="s">
        <v>10240</v>
      </c>
      <c r="C1071" s="865" t="s">
        <v>11392</v>
      </c>
      <c r="D1071" s="846" t="s">
        <v>11393</v>
      </c>
      <c r="E1071" s="879" t="s">
        <v>11394</v>
      </c>
      <c r="F1071" s="846" t="s">
        <v>11395</v>
      </c>
      <c r="G1071" s="846">
        <v>15</v>
      </c>
      <c r="H1071" s="846">
        <v>1</v>
      </c>
      <c r="I1071" s="846"/>
      <c r="J1071" s="846"/>
      <c r="K1071" s="846">
        <v>1</v>
      </c>
      <c r="L1071" s="865" t="s">
        <v>11420</v>
      </c>
      <c r="M1071" s="865" t="s">
        <v>7136</v>
      </c>
      <c r="N1071" s="865" t="s">
        <v>1611</v>
      </c>
      <c r="O1071" s="865">
        <v>1</v>
      </c>
      <c r="P1071" s="865"/>
    </row>
    <row r="1072" spans="1:16" ht="51">
      <c r="A1072" s="876">
        <v>500</v>
      </c>
      <c r="B1072" s="877" t="s">
        <v>10240</v>
      </c>
      <c r="C1072" s="865" t="s">
        <v>11392</v>
      </c>
      <c r="D1072" s="846" t="s">
        <v>11393</v>
      </c>
      <c r="E1072" s="879" t="s">
        <v>11394</v>
      </c>
      <c r="F1072" s="846" t="s">
        <v>11395</v>
      </c>
      <c r="G1072" s="846">
        <v>15</v>
      </c>
      <c r="H1072" s="846">
        <v>1</v>
      </c>
      <c r="I1072" s="846"/>
      <c r="J1072" s="846"/>
      <c r="K1072" s="846">
        <v>1</v>
      </c>
      <c r="L1072" s="865" t="s">
        <v>11421</v>
      </c>
      <c r="M1072" s="865" t="s">
        <v>11386</v>
      </c>
      <c r="N1072" s="865" t="s">
        <v>1611</v>
      </c>
      <c r="O1072" s="865"/>
      <c r="P1072" s="865">
        <v>1</v>
      </c>
    </row>
    <row r="1073" spans="1:16" ht="38.25">
      <c r="A1073" s="876">
        <v>501</v>
      </c>
      <c r="B1073" s="877" t="s">
        <v>10240</v>
      </c>
      <c r="C1073" s="865" t="s">
        <v>11422</v>
      </c>
      <c r="D1073" s="846" t="s">
        <v>10919</v>
      </c>
      <c r="E1073" s="879" t="s">
        <v>11423</v>
      </c>
      <c r="F1073" s="846" t="s">
        <v>10243</v>
      </c>
      <c r="G1073" s="846">
        <v>48</v>
      </c>
      <c r="H1073" s="846">
        <v>2</v>
      </c>
      <c r="I1073" s="846">
        <v>1</v>
      </c>
      <c r="J1073" s="846"/>
      <c r="K1073" s="846"/>
      <c r="L1073" s="865" t="s">
        <v>11424</v>
      </c>
      <c r="M1073" s="846" t="s">
        <v>10245</v>
      </c>
      <c r="N1073" s="846" t="s">
        <v>362</v>
      </c>
      <c r="O1073" s="865">
        <v>1</v>
      </c>
      <c r="P1073" s="865"/>
    </row>
    <row r="1074" spans="1:16" ht="38.25">
      <c r="A1074" s="876">
        <v>502</v>
      </c>
      <c r="B1074" s="877" t="s">
        <v>10240</v>
      </c>
      <c r="C1074" s="865" t="s">
        <v>11422</v>
      </c>
      <c r="D1074" s="846" t="s">
        <v>10919</v>
      </c>
      <c r="E1074" s="879" t="s">
        <v>11423</v>
      </c>
      <c r="F1074" s="846" t="s">
        <v>10243</v>
      </c>
      <c r="G1074" s="846">
        <v>48</v>
      </c>
      <c r="H1074" s="846">
        <v>2</v>
      </c>
      <c r="I1074" s="846">
        <v>1</v>
      </c>
      <c r="J1074" s="846"/>
      <c r="K1074" s="846"/>
      <c r="L1074" s="865" t="s">
        <v>10252</v>
      </c>
      <c r="M1074" s="846" t="s">
        <v>1381</v>
      </c>
      <c r="N1074" s="846" t="s">
        <v>1640</v>
      </c>
      <c r="O1074" s="865"/>
      <c r="P1074" s="865">
        <v>1</v>
      </c>
    </row>
    <row r="1075" spans="1:16" ht="38.25">
      <c r="A1075" s="876">
        <v>503</v>
      </c>
      <c r="B1075" s="877" t="s">
        <v>10240</v>
      </c>
      <c r="C1075" s="865" t="s">
        <v>11422</v>
      </c>
      <c r="D1075" s="846" t="s">
        <v>10919</v>
      </c>
      <c r="E1075" s="879" t="s">
        <v>11423</v>
      </c>
      <c r="F1075" s="846" t="s">
        <v>10243</v>
      </c>
      <c r="G1075" s="846">
        <v>48</v>
      </c>
      <c r="H1075" s="846">
        <v>2</v>
      </c>
      <c r="I1075" s="846">
        <v>1</v>
      </c>
      <c r="J1075" s="846"/>
      <c r="K1075" s="846"/>
      <c r="L1075" s="865" t="s">
        <v>10258</v>
      </c>
      <c r="M1075" s="846" t="s">
        <v>10259</v>
      </c>
      <c r="N1075" s="846" t="s">
        <v>1640</v>
      </c>
      <c r="O1075" s="865"/>
      <c r="P1075" s="865">
        <v>1</v>
      </c>
    </row>
    <row r="1076" spans="1:16" ht="38.25">
      <c r="A1076" s="876">
        <v>504</v>
      </c>
      <c r="B1076" s="877" t="s">
        <v>10240</v>
      </c>
      <c r="C1076" s="865" t="s">
        <v>11422</v>
      </c>
      <c r="D1076" s="846" t="s">
        <v>10919</v>
      </c>
      <c r="E1076" s="879" t="s">
        <v>11423</v>
      </c>
      <c r="F1076" s="846" t="s">
        <v>10243</v>
      </c>
      <c r="G1076" s="846">
        <v>48</v>
      </c>
      <c r="H1076" s="846">
        <v>2</v>
      </c>
      <c r="I1076" s="846">
        <v>1</v>
      </c>
      <c r="J1076" s="846"/>
      <c r="K1076" s="846"/>
      <c r="L1076" s="865" t="s">
        <v>6714</v>
      </c>
      <c r="M1076" s="846" t="s">
        <v>1381</v>
      </c>
      <c r="N1076" s="846" t="s">
        <v>9373</v>
      </c>
      <c r="O1076" s="865"/>
      <c r="P1076" s="865">
        <v>1</v>
      </c>
    </row>
    <row r="1077" spans="1:16" ht="38.25">
      <c r="A1077" s="876">
        <v>505</v>
      </c>
      <c r="B1077" s="877" t="s">
        <v>10240</v>
      </c>
      <c r="C1077" s="865" t="s">
        <v>11422</v>
      </c>
      <c r="D1077" s="846" t="s">
        <v>10919</v>
      </c>
      <c r="E1077" s="879" t="s">
        <v>11423</v>
      </c>
      <c r="F1077" s="846" t="s">
        <v>10243</v>
      </c>
      <c r="G1077" s="846">
        <v>48</v>
      </c>
      <c r="H1077" s="846">
        <v>2</v>
      </c>
      <c r="I1077" s="846">
        <v>1</v>
      </c>
      <c r="J1077" s="846"/>
      <c r="K1077" s="846"/>
      <c r="L1077" s="865" t="s">
        <v>9317</v>
      </c>
      <c r="M1077" s="846" t="s">
        <v>5206</v>
      </c>
      <c r="N1077" s="846" t="s">
        <v>9373</v>
      </c>
      <c r="O1077" s="865"/>
      <c r="P1077" s="865">
        <v>1</v>
      </c>
    </row>
    <row r="1078" spans="1:16" ht="38.25">
      <c r="A1078" s="876">
        <v>506</v>
      </c>
      <c r="B1078" s="877" t="s">
        <v>10240</v>
      </c>
      <c r="C1078" s="865" t="s">
        <v>11422</v>
      </c>
      <c r="D1078" s="846" t="s">
        <v>10919</v>
      </c>
      <c r="E1078" s="879" t="s">
        <v>11423</v>
      </c>
      <c r="F1078" s="846" t="s">
        <v>10243</v>
      </c>
      <c r="G1078" s="846">
        <v>48</v>
      </c>
      <c r="H1078" s="846">
        <v>2</v>
      </c>
      <c r="I1078" s="846"/>
      <c r="J1078" s="846">
        <v>1</v>
      </c>
      <c r="K1078" s="846"/>
      <c r="L1078" s="865" t="s">
        <v>11425</v>
      </c>
      <c r="M1078" s="865" t="s">
        <v>10248</v>
      </c>
      <c r="N1078" s="865" t="s">
        <v>1640</v>
      </c>
      <c r="O1078" s="865"/>
      <c r="P1078" s="865">
        <v>1</v>
      </c>
    </row>
    <row r="1079" spans="1:16" ht="38.25">
      <c r="A1079" s="876">
        <v>507</v>
      </c>
      <c r="B1079" s="877" t="s">
        <v>10240</v>
      </c>
      <c r="C1079" s="865" t="s">
        <v>11422</v>
      </c>
      <c r="D1079" s="846" t="s">
        <v>10919</v>
      </c>
      <c r="E1079" s="879" t="s">
        <v>11423</v>
      </c>
      <c r="F1079" s="846" t="s">
        <v>10243</v>
      </c>
      <c r="G1079" s="846">
        <v>48</v>
      </c>
      <c r="H1079" s="846">
        <v>2</v>
      </c>
      <c r="I1079" s="846"/>
      <c r="J1079" s="846"/>
      <c r="K1079" s="846">
        <v>1</v>
      </c>
      <c r="L1079" s="865" t="s">
        <v>11426</v>
      </c>
      <c r="M1079" s="865" t="s">
        <v>1381</v>
      </c>
      <c r="N1079" s="865" t="s">
        <v>362</v>
      </c>
      <c r="O1079" s="865">
        <v>1</v>
      </c>
      <c r="P1079" s="865"/>
    </row>
    <row r="1080" spans="1:16" ht="38.25">
      <c r="A1080" s="876">
        <v>508</v>
      </c>
      <c r="B1080" s="877" t="s">
        <v>10240</v>
      </c>
      <c r="C1080" s="865" t="s">
        <v>11422</v>
      </c>
      <c r="D1080" s="846" t="s">
        <v>10919</v>
      </c>
      <c r="E1080" s="879" t="s">
        <v>11423</v>
      </c>
      <c r="F1080" s="846" t="s">
        <v>10243</v>
      </c>
      <c r="G1080" s="846">
        <v>48</v>
      </c>
      <c r="H1080" s="846">
        <v>2</v>
      </c>
      <c r="I1080" s="846"/>
      <c r="J1080" s="846"/>
      <c r="K1080" s="846">
        <v>1</v>
      </c>
      <c r="L1080" s="865" t="s">
        <v>11427</v>
      </c>
      <c r="M1080" s="865" t="s">
        <v>1381</v>
      </c>
      <c r="N1080" s="865" t="s">
        <v>362</v>
      </c>
      <c r="O1080" s="865"/>
      <c r="P1080" s="865">
        <v>1</v>
      </c>
    </row>
    <row r="1081" spans="1:16" ht="38.25">
      <c r="A1081" s="876">
        <v>509</v>
      </c>
      <c r="B1081" s="877" t="s">
        <v>10240</v>
      </c>
      <c r="C1081" s="865" t="s">
        <v>11422</v>
      </c>
      <c r="D1081" s="846" t="s">
        <v>10919</v>
      </c>
      <c r="E1081" s="879" t="s">
        <v>11423</v>
      </c>
      <c r="F1081" s="846" t="s">
        <v>10243</v>
      </c>
      <c r="G1081" s="846">
        <v>48</v>
      </c>
      <c r="H1081" s="846">
        <v>2</v>
      </c>
      <c r="I1081" s="846"/>
      <c r="J1081" s="846"/>
      <c r="K1081" s="846">
        <v>1</v>
      </c>
      <c r="L1081" s="865" t="s">
        <v>11428</v>
      </c>
      <c r="M1081" s="865" t="s">
        <v>7133</v>
      </c>
      <c r="N1081" s="865" t="s">
        <v>1640</v>
      </c>
      <c r="O1081" s="865">
        <v>1</v>
      </c>
      <c r="P1081" s="865"/>
    </row>
    <row r="1082" spans="1:16" ht="38.25">
      <c r="A1082" s="876">
        <v>510</v>
      </c>
      <c r="B1082" s="877" t="s">
        <v>10240</v>
      </c>
      <c r="C1082" s="865" t="s">
        <v>11422</v>
      </c>
      <c r="D1082" s="846" t="s">
        <v>10919</v>
      </c>
      <c r="E1082" s="879" t="s">
        <v>11423</v>
      </c>
      <c r="F1082" s="846" t="s">
        <v>10243</v>
      </c>
      <c r="G1082" s="846">
        <v>48</v>
      </c>
      <c r="H1082" s="846">
        <v>2</v>
      </c>
      <c r="I1082" s="846"/>
      <c r="J1082" s="846"/>
      <c r="K1082" s="846">
        <v>1</v>
      </c>
      <c r="L1082" s="865" t="s">
        <v>11429</v>
      </c>
      <c r="M1082" s="865" t="s">
        <v>10250</v>
      </c>
      <c r="N1082" s="865" t="s">
        <v>1640</v>
      </c>
      <c r="O1082" s="865"/>
      <c r="P1082" s="865">
        <v>1</v>
      </c>
    </row>
    <row r="1083" spans="1:16" ht="51">
      <c r="A1083" s="876">
        <v>511</v>
      </c>
      <c r="B1083" s="877" t="s">
        <v>10240</v>
      </c>
      <c r="C1083" s="865" t="s">
        <v>11422</v>
      </c>
      <c r="D1083" s="846" t="s">
        <v>10919</v>
      </c>
      <c r="E1083" s="879" t="s">
        <v>11423</v>
      </c>
      <c r="F1083" s="846" t="s">
        <v>10243</v>
      </c>
      <c r="G1083" s="846">
        <v>48</v>
      </c>
      <c r="H1083" s="846">
        <v>2</v>
      </c>
      <c r="I1083" s="846"/>
      <c r="J1083" s="846"/>
      <c r="K1083" s="846">
        <v>1</v>
      </c>
      <c r="L1083" s="865" t="s">
        <v>11430</v>
      </c>
      <c r="M1083" s="865" t="s">
        <v>5873</v>
      </c>
      <c r="N1083" s="846" t="s">
        <v>1640</v>
      </c>
      <c r="O1083" s="865"/>
      <c r="P1083" s="865">
        <v>3</v>
      </c>
    </row>
    <row r="1084" spans="1:16" ht="38.25">
      <c r="A1084" s="876">
        <v>512</v>
      </c>
      <c r="B1084" s="877" t="s">
        <v>10240</v>
      </c>
      <c r="C1084" s="865" t="s">
        <v>11422</v>
      </c>
      <c r="D1084" s="846" t="s">
        <v>10919</v>
      </c>
      <c r="E1084" s="879" t="s">
        <v>11423</v>
      </c>
      <c r="F1084" s="846" t="s">
        <v>10243</v>
      </c>
      <c r="G1084" s="846">
        <v>48</v>
      </c>
      <c r="H1084" s="846">
        <v>2</v>
      </c>
      <c r="I1084" s="846"/>
      <c r="J1084" s="846"/>
      <c r="K1084" s="846">
        <v>1</v>
      </c>
      <c r="L1084" s="865" t="s">
        <v>9309</v>
      </c>
      <c r="M1084" s="865" t="s">
        <v>1381</v>
      </c>
      <c r="N1084" s="865" t="s">
        <v>9373</v>
      </c>
      <c r="O1084" s="865">
        <v>1</v>
      </c>
      <c r="P1084" s="865"/>
    </row>
    <row r="1085" spans="1:16" ht="25.5">
      <c r="A1085" s="876">
        <v>513</v>
      </c>
      <c r="B1085" s="877" t="s">
        <v>10260</v>
      </c>
      <c r="C1085" s="865" t="s">
        <v>11431</v>
      </c>
      <c r="D1085" s="846" t="s">
        <v>9865</v>
      </c>
      <c r="E1085" s="879" t="s">
        <v>11432</v>
      </c>
      <c r="F1085" s="846" t="s">
        <v>11433</v>
      </c>
      <c r="G1085" s="846"/>
      <c r="H1085" s="846">
        <v>1</v>
      </c>
      <c r="I1085" s="846">
        <v>1</v>
      </c>
      <c r="J1085" s="846"/>
      <c r="K1085" s="846"/>
      <c r="L1085" s="865" t="s">
        <v>11434</v>
      </c>
      <c r="M1085" s="865" t="s">
        <v>11435</v>
      </c>
      <c r="N1085" s="865" t="s">
        <v>1611</v>
      </c>
      <c r="O1085" s="865"/>
      <c r="P1085" s="865">
        <v>1</v>
      </c>
    </row>
    <row r="1086" spans="1:16" ht="25.5">
      <c r="A1086" s="876">
        <v>514</v>
      </c>
      <c r="B1086" s="877" t="s">
        <v>10260</v>
      </c>
      <c r="C1086" s="865" t="s">
        <v>11431</v>
      </c>
      <c r="D1086" s="846" t="s">
        <v>9865</v>
      </c>
      <c r="E1086" s="879" t="s">
        <v>11432</v>
      </c>
      <c r="F1086" s="846" t="s">
        <v>11433</v>
      </c>
      <c r="G1086" s="846"/>
      <c r="H1086" s="846">
        <v>1</v>
      </c>
      <c r="I1086" s="846">
        <v>1</v>
      </c>
      <c r="J1086" s="846"/>
      <c r="K1086" s="846"/>
      <c r="L1086" s="865" t="s">
        <v>11436</v>
      </c>
      <c r="M1086" s="865" t="s">
        <v>11437</v>
      </c>
      <c r="N1086" s="865" t="s">
        <v>1611</v>
      </c>
      <c r="O1086" s="865"/>
      <c r="P1086" s="865">
        <v>1</v>
      </c>
    </row>
    <row r="1087" spans="1:16" ht="25.5">
      <c r="A1087" s="876">
        <v>515</v>
      </c>
      <c r="B1087" s="877" t="s">
        <v>10260</v>
      </c>
      <c r="C1087" s="865" t="s">
        <v>11431</v>
      </c>
      <c r="D1087" s="846" t="s">
        <v>9865</v>
      </c>
      <c r="E1087" s="879" t="s">
        <v>11438</v>
      </c>
      <c r="F1087" s="846" t="s">
        <v>11433</v>
      </c>
      <c r="G1087" s="846"/>
      <c r="H1087" s="846">
        <v>1</v>
      </c>
      <c r="I1087" s="846">
        <v>1</v>
      </c>
      <c r="J1087" s="846"/>
      <c r="K1087" s="846"/>
      <c r="L1087" s="865" t="s">
        <v>11439</v>
      </c>
      <c r="M1087" s="865" t="s">
        <v>11440</v>
      </c>
      <c r="N1087" s="865" t="s">
        <v>1611</v>
      </c>
      <c r="O1087" s="865">
        <v>1</v>
      </c>
      <c r="P1087" s="865"/>
    </row>
    <row r="1088" spans="1:16" ht="25.5">
      <c r="A1088" s="876">
        <v>516</v>
      </c>
      <c r="B1088" s="877" t="s">
        <v>10260</v>
      </c>
      <c r="C1088" s="865" t="s">
        <v>11431</v>
      </c>
      <c r="D1088" s="846" t="s">
        <v>9865</v>
      </c>
      <c r="E1088" s="879" t="s">
        <v>11441</v>
      </c>
      <c r="F1088" s="846" t="s">
        <v>11433</v>
      </c>
      <c r="G1088" s="846"/>
      <c r="H1088" s="846">
        <v>1</v>
      </c>
      <c r="I1088" s="846">
        <v>1</v>
      </c>
      <c r="J1088" s="846"/>
      <c r="K1088" s="846"/>
      <c r="L1088" s="865" t="s">
        <v>11442</v>
      </c>
      <c r="M1088" s="865" t="s">
        <v>11443</v>
      </c>
      <c r="N1088" s="865" t="s">
        <v>1611</v>
      </c>
      <c r="O1088" s="865">
        <v>1</v>
      </c>
      <c r="P1088" s="865"/>
    </row>
    <row r="1089" spans="1:16" ht="25.5">
      <c r="A1089" s="876">
        <v>517</v>
      </c>
      <c r="B1089" s="877" t="s">
        <v>10260</v>
      </c>
      <c r="C1089" s="865" t="s">
        <v>11431</v>
      </c>
      <c r="D1089" s="846" t="s">
        <v>9865</v>
      </c>
      <c r="E1089" s="879" t="s">
        <v>11444</v>
      </c>
      <c r="F1089" s="846" t="s">
        <v>11433</v>
      </c>
      <c r="G1089" s="846"/>
      <c r="H1089" s="846">
        <v>1</v>
      </c>
      <c r="I1089" s="846">
        <v>1</v>
      </c>
      <c r="J1089" s="846"/>
      <c r="K1089" s="846"/>
      <c r="L1089" s="865" t="s">
        <v>11445</v>
      </c>
      <c r="M1089" s="865" t="s">
        <v>11446</v>
      </c>
      <c r="N1089" s="865" t="s">
        <v>1611</v>
      </c>
      <c r="O1089" s="865"/>
      <c r="P1089" s="865">
        <v>1</v>
      </c>
    </row>
    <row r="1090" spans="1:16" ht="25.5">
      <c r="A1090" s="876">
        <v>518</v>
      </c>
      <c r="B1090" s="877" t="s">
        <v>10260</v>
      </c>
      <c r="C1090" s="865" t="s">
        <v>11431</v>
      </c>
      <c r="D1090" s="846" t="s">
        <v>9865</v>
      </c>
      <c r="E1090" s="879" t="s">
        <v>11447</v>
      </c>
      <c r="F1090" s="846" t="s">
        <v>11433</v>
      </c>
      <c r="G1090" s="846"/>
      <c r="H1090" s="846">
        <v>1</v>
      </c>
      <c r="I1090" s="846">
        <v>1</v>
      </c>
      <c r="J1090" s="846"/>
      <c r="K1090" s="846"/>
      <c r="L1090" s="865" t="s">
        <v>11448</v>
      </c>
      <c r="M1090" s="865" t="s">
        <v>11449</v>
      </c>
      <c r="N1090" s="865" t="s">
        <v>1611</v>
      </c>
      <c r="O1090" s="865"/>
      <c r="P1090" s="865">
        <v>1</v>
      </c>
    </row>
    <row r="1091" spans="1:16" ht="25.5">
      <c r="A1091" s="876">
        <v>519</v>
      </c>
      <c r="B1091" s="877" t="s">
        <v>10260</v>
      </c>
      <c r="C1091" s="865" t="s">
        <v>11431</v>
      </c>
      <c r="D1091" s="846" t="s">
        <v>9865</v>
      </c>
      <c r="E1091" s="879" t="s">
        <v>11450</v>
      </c>
      <c r="F1091" s="846" t="s">
        <v>11433</v>
      </c>
      <c r="G1091" s="846"/>
      <c r="H1091" s="846">
        <v>1</v>
      </c>
      <c r="I1091" s="846">
        <v>1</v>
      </c>
      <c r="J1091" s="846"/>
      <c r="K1091" s="846"/>
      <c r="L1091" s="865" t="s">
        <v>11451</v>
      </c>
      <c r="M1091" s="865" t="s">
        <v>11452</v>
      </c>
      <c r="N1091" s="865" t="s">
        <v>1611</v>
      </c>
      <c r="O1091" s="865"/>
      <c r="P1091" s="865">
        <v>1</v>
      </c>
    </row>
    <row r="1092" spans="1:16" ht="25.5">
      <c r="A1092" s="876">
        <v>520</v>
      </c>
      <c r="B1092" s="877" t="s">
        <v>10260</v>
      </c>
      <c r="C1092" s="865" t="s">
        <v>11431</v>
      </c>
      <c r="D1092" s="846" t="s">
        <v>9865</v>
      </c>
      <c r="E1092" s="879" t="s">
        <v>11453</v>
      </c>
      <c r="F1092" s="846" t="s">
        <v>11433</v>
      </c>
      <c r="G1092" s="846"/>
      <c r="H1092" s="846">
        <v>1</v>
      </c>
      <c r="I1092" s="846">
        <v>1</v>
      </c>
      <c r="J1092" s="846"/>
      <c r="K1092" s="846"/>
      <c r="L1092" s="865" t="s">
        <v>11454</v>
      </c>
      <c r="M1092" s="865" t="s">
        <v>11455</v>
      </c>
      <c r="N1092" s="865" t="s">
        <v>1611</v>
      </c>
      <c r="O1092" s="865"/>
      <c r="P1092" s="865">
        <v>1</v>
      </c>
    </row>
    <row r="1093" spans="1:16" ht="25.5">
      <c r="A1093" s="876">
        <v>521</v>
      </c>
      <c r="B1093" s="877" t="s">
        <v>10260</v>
      </c>
      <c r="C1093" s="865" t="s">
        <v>11431</v>
      </c>
      <c r="D1093" s="846" t="s">
        <v>9865</v>
      </c>
      <c r="E1093" s="879" t="s">
        <v>11456</v>
      </c>
      <c r="F1093" s="846" t="s">
        <v>11433</v>
      </c>
      <c r="G1093" s="846"/>
      <c r="H1093" s="846">
        <v>1</v>
      </c>
      <c r="I1093" s="846">
        <v>1</v>
      </c>
      <c r="J1093" s="846"/>
      <c r="K1093" s="846"/>
      <c r="L1093" s="865" t="s">
        <v>11457</v>
      </c>
      <c r="M1093" s="865" t="s">
        <v>11458</v>
      </c>
      <c r="N1093" s="865" t="s">
        <v>1611</v>
      </c>
      <c r="O1093" s="865">
        <v>1</v>
      </c>
      <c r="P1093" s="865"/>
    </row>
    <row r="1094" spans="1:16" ht="25.5">
      <c r="A1094" s="876">
        <v>522</v>
      </c>
      <c r="B1094" s="877" t="s">
        <v>10260</v>
      </c>
      <c r="C1094" s="865" t="s">
        <v>11431</v>
      </c>
      <c r="D1094" s="846" t="s">
        <v>9865</v>
      </c>
      <c r="E1094" s="879" t="s">
        <v>11459</v>
      </c>
      <c r="F1094" s="846" t="s">
        <v>11433</v>
      </c>
      <c r="G1094" s="846"/>
      <c r="H1094" s="846">
        <v>1</v>
      </c>
      <c r="I1094" s="846">
        <v>1</v>
      </c>
      <c r="J1094" s="846"/>
      <c r="K1094" s="846"/>
      <c r="L1094" s="865" t="s">
        <v>11460</v>
      </c>
      <c r="M1094" s="865" t="s">
        <v>11461</v>
      </c>
      <c r="N1094" s="865" t="s">
        <v>1611</v>
      </c>
      <c r="O1094" s="865"/>
      <c r="P1094" s="865">
        <v>1</v>
      </c>
    </row>
    <row r="1095" spans="1:16" ht="25.5">
      <c r="A1095" s="876">
        <v>523</v>
      </c>
      <c r="B1095" s="877" t="s">
        <v>10260</v>
      </c>
      <c r="C1095" s="865" t="s">
        <v>11431</v>
      </c>
      <c r="D1095" s="846" t="s">
        <v>9865</v>
      </c>
      <c r="E1095" s="879" t="s">
        <v>11462</v>
      </c>
      <c r="F1095" s="846" t="s">
        <v>11433</v>
      </c>
      <c r="G1095" s="846"/>
      <c r="H1095" s="846">
        <v>1</v>
      </c>
      <c r="I1095" s="846">
        <v>1</v>
      </c>
      <c r="J1095" s="846"/>
      <c r="K1095" s="846"/>
      <c r="L1095" s="865" t="s">
        <v>11463</v>
      </c>
      <c r="M1095" s="865" t="s">
        <v>11464</v>
      </c>
      <c r="N1095" s="865" t="s">
        <v>1611</v>
      </c>
      <c r="O1095" s="865"/>
      <c r="P1095" s="865">
        <v>1</v>
      </c>
    </row>
    <row r="1096" spans="1:16" ht="25.5">
      <c r="A1096" s="876">
        <v>524</v>
      </c>
      <c r="B1096" s="877" t="s">
        <v>10260</v>
      </c>
      <c r="C1096" s="865" t="s">
        <v>11431</v>
      </c>
      <c r="D1096" s="846" t="s">
        <v>9865</v>
      </c>
      <c r="E1096" s="879" t="s">
        <v>11465</v>
      </c>
      <c r="F1096" s="846" t="s">
        <v>11433</v>
      </c>
      <c r="G1096" s="846"/>
      <c r="H1096" s="846">
        <v>1</v>
      </c>
      <c r="I1096" s="846">
        <v>1</v>
      </c>
      <c r="J1096" s="846"/>
      <c r="K1096" s="846"/>
      <c r="L1096" s="865" t="s">
        <v>11466</v>
      </c>
      <c r="M1096" s="865" t="s">
        <v>11467</v>
      </c>
      <c r="N1096" s="865" t="s">
        <v>1611</v>
      </c>
      <c r="O1096" s="865">
        <v>1</v>
      </c>
      <c r="P1096" s="865"/>
    </row>
    <row r="1097" spans="1:16" ht="25.5">
      <c r="A1097" s="876">
        <v>525</v>
      </c>
      <c r="B1097" s="877" t="s">
        <v>10260</v>
      </c>
      <c r="C1097" s="865" t="s">
        <v>11431</v>
      </c>
      <c r="D1097" s="846" t="s">
        <v>9865</v>
      </c>
      <c r="E1097" s="879" t="s">
        <v>11468</v>
      </c>
      <c r="F1097" s="846" t="s">
        <v>11433</v>
      </c>
      <c r="G1097" s="846"/>
      <c r="H1097" s="846">
        <v>1</v>
      </c>
      <c r="I1097" s="846">
        <v>1</v>
      </c>
      <c r="J1097" s="846"/>
      <c r="K1097" s="846"/>
      <c r="L1097" s="865" t="s">
        <v>11469</v>
      </c>
      <c r="M1097" s="865" t="s">
        <v>11470</v>
      </c>
      <c r="N1097" s="865" t="s">
        <v>1611</v>
      </c>
      <c r="O1097" s="865">
        <v>1</v>
      </c>
      <c r="P1097" s="865"/>
    </row>
    <row r="1098" spans="1:16" ht="25.5">
      <c r="A1098" s="876">
        <v>526</v>
      </c>
      <c r="B1098" s="877" t="s">
        <v>10260</v>
      </c>
      <c r="C1098" s="865" t="s">
        <v>11431</v>
      </c>
      <c r="D1098" s="846" t="s">
        <v>9865</v>
      </c>
      <c r="E1098" s="879" t="s">
        <v>11471</v>
      </c>
      <c r="F1098" s="846" t="s">
        <v>11433</v>
      </c>
      <c r="G1098" s="846"/>
      <c r="H1098" s="846">
        <v>1</v>
      </c>
      <c r="I1098" s="846">
        <v>1</v>
      </c>
      <c r="J1098" s="846"/>
      <c r="K1098" s="846"/>
      <c r="L1098" s="865" t="s">
        <v>11472</v>
      </c>
      <c r="M1098" s="865" t="s">
        <v>11473</v>
      </c>
      <c r="N1098" s="865" t="s">
        <v>1611</v>
      </c>
      <c r="O1098" s="865">
        <v>1</v>
      </c>
      <c r="P1098" s="865"/>
    </row>
    <row r="1099" spans="1:16" ht="25.5">
      <c r="A1099" s="876">
        <v>527</v>
      </c>
      <c r="B1099" s="877" t="s">
        <v>10260</v>
      </c>
      <c r="C1099" s="865" t="s">
        <v>11431</v>
      </c>
      <c r="D1099" s="846" t="s">
        <v>9865</v>
      </c>
      <c r="E1099" s="879" t="s">
        <v>11474</v>
      </c>
      <c r="F1099" s="846" t="s">
        <v>11433</v>
      </c>
      <c r="G1099" s="846"/>
      <c r="H1099" s="846">
        <v>1</v>
      </c>
      <c r="I1099" s="846">
        <v>1</v>
      </c>
      <c r="J1099" s="846"/>
      <c r="K1099" s="846"/>
      <c r="L1099" s="865" t="s">
        <v>11475</v>
      </c>
      <c r="M1099" s="865" t="s">
        <v>11476</v>
      </c>
      <c r="N1099" s="865" t="s">
        <v>1611</v>
      </c>
      <c r="O1099" s="865"/>
      <c r="P1099" s="865">
        <v>1</v>
      </c>
    </row>
    <row r="1100" spans="1:16" ht="25.5">
      <c r="A1100" s="876">
        <v>528</v>
      </c>
      <c r="B1100" s="877" t="s">
        <v>10260</v>
      </c>
      <c r="C1100" s="865" t="s">
        <v>11431</v>
      </c>
      <c r="D1100" s="846" t="s">
        <v>9865</v>
      </c>
      <c r="E1100" s="879" t="s">
        <v>11477</v>
      </c>
      <c r="F1100" s="846" t="s">
        <v>11433</v>
      </c>
      <c r="G1100" s="846"/>
      <c r="H1100" s="846">
        <v>1</v>
      </c>
      <c r="I1100" s="846">
        <v>1</v>
      </c>
      <c r="J1100" s="846"/>
      <c r="K1100" s="846"/>
      <c r="L1100" s="865" t="s">
        <v>11478</v>
      </c>
      <c r="M1100" s="865" t="s">
        <v>11479</v>
      </c>
      <c r="N1100" s="865" t="s">
        <v>1611</v>
      </c>
      <c r="O1100" s="865"/>
      <c r="P1100" s="865">
        <v>1</v>
      </c>
    </row>
    <row r="1101" spans="1:16" ht="25.5">
      <c r="A1101" s="876">
        <v>529</v>
      </c>
      <c r="B1101" s="877" t="s">
        <v>10260</v>
      </c>
      <c r="C1101" s="865" t="s">
        <v>11431</v>
      </c>
      <c r="D1101" s="846" t="s">
        <v>9865</v>
      </c>
      <c r="E1101" s="879" t="s">
        <v>11480</v>
      </c>
      <c r="F1101" s="846" t="s">
        <v>11433</v>
      </c>
      <c r="G1101" s="846"/>
      <c r="H1101" s="846">
        <v>1</v>
      </c>
      <c r="I1101" s="846">
        <v>1</v>
      </c>
      <c r="J1101" s="846"/>
      <c r="K1101" s="846"/>
      <c r="L1101" s="865" t="s">
        <v>11481</v>
      </c>
      <c r="M1101" s="865" t="s">
        <v>11482</v>
      </c>
      <c r="N1101" s="865" t="s">
        <v>1611</v>
      </c>
      <c r="O1101" s="865"/>
      <c r="P1101" s="865">
        <v>1</v>
      </c>
    </row>
    <row r="1102" spans="1:16" ht="25.5">
      <c r="A1102" s="876">
        <v>530</v>
      </c>
      <c r="B1102" s="877" t="s">
        <v>10260</v>
      </c>
      <c r="C1102" s="865" t="s">
        <v>11431</v>
      </c>
      <c r="D1102" s="846" t="s">
        <v>9865</v>
      </c>
      <c r="E1102" s="879" t="s">
        <v>11483</v>
      </c>
      <c r="F1102" s="846" t="s">
        <v>11433</v>
      </c>
      <c r="G1102" s="846"/>
      <c r="H1102" s="846">
        <v>1</v>
      </c>
      <c r="I1102" s="846">
        <v>1</v>
      </c>
      <c r="J1102" s="846"/>
      <c r="K1102" s="846"/>
      <c r="L1102" s="865" t="s">
        <v>11484</v>
      </c>
      <c r="M1102" s="865" t="s">
        <v>11485</v>
      </c>
      <c r="N1102" s="865" t="s">
        <v>1611</v>
      </c>
      <c r="O1102" s="865">
        <v>1</v>
      </c>
      <c r="P1102" s="865"/>
    </row>
    <row r="1103" spans="1:16" ht="25.5">
      <c r="A1103" s="876">
        <v>531</v>
      </c>
      <c r="B1103" s="877" t="s">
        <v>10260</v>
      </c>
      <c r="C1103" s="865" t="s">
        <v>11431</v>
      </c>
      <c r="D1103" s="846" t="s">
        <v>9865</v>
      </c>
      <c r="E1103" s="879" t="s">
        <v>11486</v>
      </c>
      <c r="F1103" s="846" t="s">
        <v>11433</v>
      </c>
      <c r="G1103" s="846"/>
      <c r="H1103" s="846">
        <v>1</v>
      </c>
      <c r="I1103" s="846">
        <v>1</v>
      </c>
      <c r="J1103" s="846"/>
      <c r="K1103" s="846"/>
      <c r="L1103" s="865" t="s">
        <v>11487</v>
      </c>
      <c r="M1103" s="865" t="s">
        <v>11488</v>
      </c>
      <c r="N1103" s="865" t="s">
        <v>1611</v>
      </c>
      <c r="O1103" s="865">
        <v>1</v>
      </c>
      <c r="P1103" s="865"/>
    </row>
    <row r="1104" spans="1:16" ht="25.5">
      <c r="A1104" s="876">
        <v>532</v>
      </c>
      <c r="B1104" s="877" t="s">
        <v>10260</v>
      </c>
      <c r="C1104" s="865" t="s">
        <v>11431</v>
      </c>
      <c r="D1104" s="846" t="s">
        <v>9865</v>
      </c>
      <c r="E1104" s="879" t="s">
        <v>11489</v>
      </c>
      <c r="F1104" s="846" t="s">
        <v>11433</v>
      </c>
      <c r="G1104" s="846"/>
      <c r="H1104" s="846">
        <v>1</v>
      </c>
      <c r="I1104" s="846"/>
      <c r="J1104" s="846">
        <v>1</v>
      </c>
      <c r="K1104" s="846"/>
      <c r="L1104" s="865" t="s">
        <v>11490</v>
      </c>
      <c r="M1104" s="865" t="s">
        <v>11491</v>
      </c>
      <c r="N1104" s="865" t="s">
        <v>1611</v>
      </c>
      <c r="O1104" s="865"/>
      <c r="P1104" s="865">
        <v>1</v>
      </c>
    </row>
    <row r="1105" spans="1:16" ht="25.5">
      <c r="A1105" s="876">
        <v>533</v>
      </c>
      <c r="B1105" s="877" t="s">
        <v>10260</v>
      </c>
      <c r="C1105" s="865" t="s">
        <v>11431</v>
      </c>
      <c r="D1105" s="846" t="s">
        <v>9865</v>
      </c>
      <c r="E1105" s="879" t="s">
        <v>11492</v>
      </c>
      <c r="F1105" s="846" t="s">
        <v>11433</v>
      </c>
      <c r="G1105" s="846"/>
      <c r="H1105" s="846">
        <v>1</v>
      </c>
      <c r="I1105" s="846"/>
      <c r="J1105" s="846">
        <v>1</v>
      </c>
      <c r="K1105" s="846"/>
      <c r="L1105" s="865" t="s">
        <v>11493</v>
      </c>
      <c r="M1105" s="865" t="s">
        <v>11494</v>
      </c>
      <c r="N1105" s="865" t="s">
        <v>1611</v>
      </c>
      <c r="O1105" s="865"/>
      <c r="P1105" s="865">
        <v>1</v>
      </c>
    </row>
    <row r="1106" spans="1:16" ht="25.5">
      <c r="A1106" s="876">
        <v>534</v>
      </c>
      <c r="B1106" s="877" t="s">
        <v>10260</v>
      </c>
      <c r="C1106" s="865" t="s">
        <v>11431</v>
      </c>
      <c r="D1106" s="846" t="s">
        <v>9865</v>
      </c>
      <c r="E1106" s="879" t="s">
        <v>11495</v>
      </c>
      <c r="F1106" s="846" t="s">
        <v>11433</v>
      </c>
      <c r="G1106" s="846"/>
      <c r="H1106" s="846">
        <v>1</v>
      </c>
      <c r="I1106" s="846"/>
      <c r="J1106" s="846">
        <v>1</v>
      </c>
      <c r="K1106" s="846"/>
      <c r="L1106" s="865" t="s">
        <v>11496</v>
      </c>
      <c r="M1106" s="865" t="s">
        <v>11497</v>
      </c>
      <c r="N1106" s="865" t="s">
        <v>1611</v>
      </c>
      <c r="O1106" s="865"/>
      <c r="P1106" s="865">
        <v>1</v>
      </c>
    </row>
    <row r="1107" spans="1:16" ht="25.5">
      <c r="A1107" s="876">
        <v>535</v>
      </c>
      <c r="B1107" s="877" t="s">
        <v>10260</v>
      </c>
      <c r="C1107" s="865" t="s">
        <v>11431</v>
      </c>
      <c r="D1107" s="846" t="s">
        <v>9865</v>
      </c>
      <c r="E1107" s="879" t="s">
        <v>11498</v>
      </c>
      <c r="F1107" s="846" t="s">
        <v>11433</v>
      </c>
      <c r="G1107" s="846"/>
      <c r="H1107" s="846">
        <v>1</v>
      </c>
      <c r="I1107" s="846"/>
      <c r="J1107" s="846">
        <v>1</v>
      </c>
      <c r="K1107" s="846"/>
      <c r="L1107" s="865" t="s">
        <v>11499</v>
      </c>
      <c r="M1107" s="865" t="s">
        <v>11500</v>
      </c>
      <c r="N1107" s="865" t="s">
        <v>1611</v>
      </c>
      <c r="O1107" s="865"/>
      <c r="P1107" s="865">
        <v>1</v>
      </c>
    </row>
    <row r="1108" spans="1:16" ht="25.5">
      <c r="A1108" s="876">
        <v>536</v>
      </c>
      <c r="B1108" s="877" t="s">
        <v>10260</v>
      </c>
      <c r="C1108" s="865" t="s">
        <v>11431</v>
      </c>
      <c r="D1108" s="846" t="s">
        <v>9865</v>
      </c>
      <c r="E1108" s="879" t="s">
        <v>11501</v>
      </c>
      <c r="F1108" s="846" t="s">
        <v>11433</v>
      </c>
      <c r="G1108" s="846"/>
      <c r="H1108" s="846">
        <v>1</v>
      </c>
      <c r="I1108" s="846"/>
      <c r="J1108" s="846">
        <v>1</v>
      </c>
      <c r="K1108" s="846"/>
      <c r="L1108" s="865" t="s">
        <v>11502</v>
      </c>
      <c r="M1108" s="865" t="s">
        <v>11503</v>
      </c>
      <c r="N1108" s="865" t="s">
        <v>1611</v>
      </c>
      <c r="O1108" s="865">
        <v>1</v>
      </c>
      <c r="P1108" s="865"/>
    </row>
    <row r="1109" spans="1:16" ht="25.5">
      <c r="A1109" s="876">
        <v>537</v>
      </c>
      <c r="B1109" s="877" t="s">
        <v>10260</v>
      </c>
      <c r="C1109" s="865" t="s">
        <v>11431</v>
      </c>
      <c r="D1109" s="846" t="s">
        <v>9865</v>
      </c>
      <c r="E1109" s="879" t="s">
        <v>11504</v>
      </c>
      <c r="F1109" s="846" t="s">
        <v>11433</v>
      </c>
      <c r="G1109" s="846"/>
      <c r="H1109" s="846">
        <v>1</v>
      </c>
      <c r="I1109" s="846"/>
      <c r="J1109" s="846">
        <v>1</v>
      </c>
      <c r="K1109" s="846"/>
      <c r="L1109" s="865" t="s">
        <v>11505</v>
      </c>
      <c r="M1109" s="865" t="s">
        <v>11506</v>
      </c>
      <c r="N1109" s="865" t="s">
        <v>1611</v>
      </c>
      <c r="O1109" s="865"/>
      <c r="P1109" s="865">
        <v>1</v>
      </c>
    </row>
    <row r="1110" spans="1:16" ht="25.5">
      <c r="A1110" s="876">
        <v>538</v>
      </c>
      <c r="B1110" s="877" t="s">
        <v>10260</v>
      </c>
      <c r="C1110" s="865" t="s">
        <v>11431</v>
      </c>
      <c r="D1110" s="846" t="s">
        <v>9865</v>
      </c>
      <c r="E1110" s="879" t="s">
        <v>11507</v>
      </c>
      <c r="F1110" s="846" t="s">
        <v>11433</v>
      </c>
      <c r="G1110" s="846"/>
      <c r="H1110" s="846">
        <v>1</v>
      </c>
      <c r="I1110" s="846"/>
      <c r="J1110" s="846">
        <v>1</v>
      </c>
      <c r="K1110" s="846"/>
      <c r="L1110" s="865" t="s">
        <v>11508</v>
      </c>
      <c r="M1110" s="865" t="s">
        <v>11509</v>
      </c>
      <c r="N1110" s="865" t="s">
        <v>1611</v>
      </c>
      <c r="O1110" s="865"/>
      <c r="P1110" s="865">
        <v>1</v>
      </c>
    </row>
    <row r="1111" spans="1:16" ht="25.5">
      <c r="A1111" s="876">
        <v>539</v>
      </c>
      <c r="B1111" s="877" t="s">
        <v>10260</v>
      </c>
      <c r="C1111" s="865" t="s">
        <v>11431</v>
      </c>
      <c r="D1111" s="846" t="s">
        <v>9865</v>
      </c>
      <c r="E1111" s="879" t="s">
        <v>11510</v>
      </c>
      <c r="F1111" s="846" t="s">
        <v>11433</v>
      </c>
      <c r="G1111" s="846"/>
      <c r="H1111" s="846">
        <v>1</v>
      </c>
      <c r="I1111" s="846"/>
      <c r="J1111" s="846">
        <v>1</v>
      </c>
      <c r="K1111" s="846"/>
      <c r="L1111" s="865" t="s">
        <v>11511</v>
      </c>
      <c r="M1111" s="865" t="s">
        <v>11512</v>
      </c>
      <c r="N1111" s="865" t="s">
        <v>1611</v>
      </c>
      <c r="O1111" s="865"/>
      <c r="P1111" s="865">
        <v>1</v>
      </c>
    </row>
    <row r="1112" spans="1:16" ht="25.5">
      <c r="A1112" s="876">
        <v>540</v>
      </c>
      <c r="B1112" s="877" t="s">
        <v>10260</v>
      </c>
      <c r="C1112" s="865" t="s">
        <v>11431</v>
      </c>
      <c r="D1112" s="846" t="s">
        <v>9865</v>
      </c>
      <c r="E1112" s="879" t="s">
        <v>11513</v>
      </c>
      <c r="F1112" s="846" t="s">
        <v>11433</v>
      </c>
      <c r="G1112" s="846"/>
      <c r="H1112" s="846">
        <v>1</v>
      </c>
      <c r="I1112" s="846"/>
      <c r="J1112" s="846">
        <v>1</v>
      </c>
      <c r="K1112" s="846"/>
      <c r="L1112" s="865" t="s">
        <v>11514</v>
      </c>
      <c r="M1112" s="865" t="s">
        <v>11515</v>
      </c>
      <c r="N1112" s="865" t="s">
        <v>1611</v>
      </c>
      <c r="O1112" s="865"/>
      <c r="P1112" s="865">
        <v>1</v>
      </c>
    </row>
    <row r="1113" spans="1:16" ht="25.5">
      <c r="A1113" s="876">
        <v>541</v>
      </c>
      <c r="B1113" s="877" t="s">
        <v>10260</v>
      </c>
      <c r="C1113" s="865" t="s">
        <v>11431</v>
      </c>
      <c r="D1113" s="846" t="s">
        <v>9865</v>
      </c>
      <c r="E1113" s="879" t="s">
        <v>11516</v>
      </c>
      <c r="F1113" s="846" t="s">
        <v>11433</v>
      </c>
      <c r="G1113" s="846"/>
      <c r="H1113" s="846">
        <v>1</v>
      </c>
      <c r="I1113" s="846"/>
      <c r="J1113" s="846">
        <v>1</v>
      </c>
      <c r="K1113" s="846"/>
      <c r="L1113" s="865" t="s">
        <v>11517</v>
      </c>
      <c r="M1113" s="865" t="s">
        <v>11518</v>
      </c>
      <c r="N1113" s="865" t="s">
        <v>1611</v>
      </c>
      <c r="O1113" s="865"/>
      <c r="P1113" s="865">
        <v>1</v>
      </c>
    </row>
    <row r="1114" spans="1:16" ht="25.5">
      <c r="A1114" s="876">
        <v>542</v>
      </c>
      <c r="B1114" s="877" t="s">
        <v>10260</v>
      </c>
      <c r="C1114" s="865" t="s">
        <v>11431</v>
      </c>
      <c r="D1114" s="846" t="s">
        <v>9865</v>
      </c>
      <c r="E1114" s="879" t="s">
        <v>11519</v>
      </c>
      <c r="F1114" s="846" t="s">
        <v>11433</v>
      </c>
      <c r="G1114" s="846"/>
      <c r="H1114" s="846">
        <v>1</v>
      </c>
      <c r="I1114" s="846"/>
      <c r="J1114" s="846">
        <v>1</v>
      </c>
      <c r="K1114" s="846"/>
      <c r="L1114" s="865" t="s">
        <v>11520</v>
      </c>
      <c r="M1114" s="865" t="s">
        <v>11521</v>
      </c>
      <c r="N1114" s="865" t="s">
        <v>1611</v>
      </c>
      <c r="O1114" s="865"/>
      <c r="P1114" s="865">
        <v>1</v>
      </c>
    </row>
    <row r="1115" spans="1:16" ht="25.5">
      <c r="A1115" s="876">
        <v>543</v>
      </c>
      <c r="B1115" s="877" t="s">
        <v>10260</v>
      </c>
      <c r="C1115" s="865" t="s">
        <v>11431</v>
      </c>
      <c r="D1115" s="846" t="s">
        <v>9865</v>
      </c>
      <c r="E1115" s="879" t="s">
        <v>11522</v>
      </c>
      <c r="F1115" s="846" t="s">
        <v>11433</v>
      </c>
      <c r="G1115" s="846"/>
      <c r="H1115" s="846">
        <v>1</v>
      </c>
      <c r="I1115" s="846"/>
      <c r="J1115" s="846">
        <v>1</v>
      </c>
      <c r="K1115" s="846"/>
      <c r="L1115" s="865" t="s">
        <v>11523</v>
      </c>
      <c r="M1115" s="865" t="s">
        <v>11524</v>
      </c>
      <c r="N1115" s="865" t="s">
        <v>1611</v>
      </c>
      <c r="O1115" s="865">
        <v>1</v>
      </c>
      <c r="P1115" s="865"/>
    </row>
    <row r="1116" spans="1:16" ht="25.5">
      <c r="A1116" s="876">
        <v>544</v>
      </c>
      <c r="B1116" s="877" t="s">
        <v>10260</v>
      </c>
      <c r="C1116" s="865" t="s">
        <v>11431</v>
      </c>
      <c r="D1116" s="846" t="s">
        <v>9865</v>
      </c>
      <c r="E1116" s="879" t="s">
        <v>11525</v>
      </c>
      <c r="F1116" s="846" t="s">
        <v>11433</v>
      </c>
      <c r="G1116" s="846"/>
      <c r="H1116" s="846">
        <v>1</v>
      </c>
      <c r="I1116" s="846"/>
      <c r="J1116" s="846">
        <v>1</v>
      </c>
      <c r="K1116" s="846"/>
      <c r="L1116" s="865" t="s">
        <v>11526</v>
      </c>
      <c r="M1116" s="865" t="s">
        <v>11527</v>
      </c>
      <c r="N1116" s="865" t="s">
        <v>1611</v>
      </c>
      <c r="O1116" s="865"/>
      <c r="P1116" s="865">
        <v>1</v>
      </c>
    </row>
    <row r="1117" spans="1:16" ht="25.5">
      <c r="A1117" s="876">
        <v>545</v>
      </c>
      <c r="B1117" s="877" t="s">
        <v>10260</v>
      </c>
      <c r="C1117" s="865" t="s">
        <v>11431</v>
      </c>
      <c r="D1117" s="846" t="s">
        <v>9865</v>
      </c>
      <c r="E1117" s="879" t="s">
        <v>11528</v>
      </c>
      <c r="F1117" s="846" t="s">
        <v>11433</v>
      </c>
      <c r="G1117" s="846"/>
      <c r="H1117" s="846">
        <v>1</v>
      </c>
      <c r="I1117" s="846"/>
      <c r="J1117" s="846">
        <v>1</v>
      </c>
      <c r="K1117" s="846"/>
      <c r="L1117" s="865" t="s">
        <v>11529</v>
      </c>
      <c r="M1117" s="865" t="s">
        <v>11530</v>
      </c>
      <c r="N1117" s="865" t="s">
        <v>1611</v>
      </c>
      <c r="O1117" s="865"/>
      <c r="P1117" s="865">
        <v>1</v>
      </c>
    </row>
    <row r="1118" spans="1:16" ht="25.5">
      <c r="A1118" s="876">
        <v>546</v>
      </c>
      <c r="B1118" s="877" t="s">
        <v>10260</v>
      </c>
      <c r="C1118" s="865" t="s">
        <v>11431</v>
      </c>
      <c r="D1118" s="846" t="s">
        <v>9865</v>
      </c>
      <c r="E1118" s="879" t="s">
        <v>11531</v>
      </c>
      <c r="F1118" s="846" t="s">
        <v>11433</v>
      </c>
      <c r="G1118" s="846"/>
      <c r="H1118" s="846">
        <v>1</v>
      </c>
      <c r="I1118" s="846"/>
      <c r="J1118" s="846">
        <v>1</v>
      </c>
      <c r="K1118" s="846"/>
      <c r="L1118" s="865" t="s">
        <v>11532</v>
      </c>
      <c r="M1118" s="865" t="s">
        <v>11533</v>
      </c>
      <c r="N1118" s="865" t="s">
        <v>1611</v>
      </c>
      <c r="O1118" s="865"/>
      <c r="P1118" s="865">
        <v>1</v>
      </c>
    </row>
    <row r="1119" spans="1:16" ht="25.5">
      <c r="A1119" s="876">
        <v>547</v>
      </c>
      <c r="B1119" s="877" t="s">
        <v>10260</v>
      </c>
      <c r="C1119" s="865" t="s">
        <v>11431</v>
      </c>
      <c r="D1119" s="846" t="s">
        <v>9865</v>
      </c>
      <c r="E1119" s="879" t="s">
        <v>11534</v>
      </c>
      <c r="F1119" s="846" t="s">
        <v>11433</v>
      </c>
      <c r="G1119" s="846"/>
      <c r="H1119" s="846">
        <v>1</v>
      </c>
      <c r="I1119" s="846"/>
      <c r="J1119" s="846">
        <v>1</v>
      </c>
      <c r="K1119" s="846"/>
      <c r="L1119" s="865" t="s">
        <v>11535</v>
      </c>
      <c r="M1119" s="865" t="s">
        <v>11536</v>
      </c>
      <c r="N1119" s="865" t="s">
        <v>1611</v>
      </c>
      <c r="O1119" s="865">
        <v>1</v>
      </c>
      <c r="P1119" s="865"/>
    </row>
    <row r="1120" spans="1:16" ht="25.5">
      <c r="A1120" s="876">
        <v>548</v>
      </c>
      <c r="B1120" s="877" t="s">
        <v>10260</v>
      </c>
      <c r="C1120" s="865" t="s">
        <v>11431</v>
      </c>
      <c r="D1120" s="846" t="s">
        <v>9865</v>
      </c>
      <c r="E1120" s="879" t="s">
        <v>11537</v>
      </c>
      <c r="F1120" s="846" t="s">
        <v>11433</v>
      </c>
      <c r="G1120" s="846"/>
      <c r="H1120" s="846">
        <v>1</v>
      </c>
      <c r="I1120" s="846"/>
      <c r="J1120" s="846">
        <v>1</v>
      </c>
      <c r="K1120" s="846"/>
      <c r="L1120" s="865" t="s">
        <v>11538</v>
      </c>
      <c r="M1120" s="865" t="s">
        <v>11539</v>
      </c>
      <c r="N1120" s="865" t="s">
        <v>1611</v>
      </c>
      <c r="O1120" s="865"/>
      <c r="P1120" s="865">
        <v>1</v>
      </c>
    </row>
    <row r="1121" spans="1:16" ht="25.5">
      <c r="A1121" s="876">
        <v>549</v>
      </c>
      <c r="B1121" s="877" t="s">
        <v>10260</v>
      </c>
      <c r="C1121" s="865" t="s">
        <v>11431</v>
      </c>
      <c r="D1121" s="846" t="s">
        <v>9865</v>
      </c>
      <c r="E1121" s="879" t="s">
        <v>11540</v>
      </c>
      <c r="F1121" s="846" t="s">
        <v>11433</v>
      </c>
      <c r="G1121" s="846"/>
      <c r="H1121" s="846">
        <v>1</v>
      </c>
      <c r="I1121" s="846"/>
      <c r="J1121" s="846">
        <v>1</v>
      </c>
      <c r="K1121" s="846"/>
      <c r="L1121" s="865" t="s">
        <v>11541</v>
      </c>
      <c r="M1121" s="865" t="s">
        <v>11542</v>
      </c>
      <c r="N1121" s="865" t="s">
        <v>1611</v>
      </c>
      <c r="O1121" s="865"/>
      <c r="P1121" s="865">
        <v>1</v>
      </c>
    </row>
    <row r="1122" spans="1:16" ht="25.5">
      <c r="A1122" s="876">
        <v>550</v>
      </c>
      <c r="B1122" s="877" t="s">
        <v>10260</v>
      </c>
      <c r="C1122" s="865" t="s">
        <v>11431</v>
      </c>
      <c r="D1122" s="846" t="s">
        <v>9865</v>
      </c>
      <c r="E1122" s="879" t="s">
        <v>11543</v>
      </c>
      <c r="F1122" s="846" t="s">
        <v>11433</v>
      </c>
      <c r="G1122" s="846"/>
      <c r="H1122" s="846">
        <v>1</v>
      </c>
      <c r="I1122" s="846"/>
      <c r="J1122" s="846">
        <v>1</v>
      </c>
      <c r="K1122" s="846"/>
      <c r="L1122" s="865" t="s">
        <v>11544</v>
      </c>
      <c r="M1122" s="865" t="s">
        <v>11545</v>
      </c>
      <c r="N1122" s="865" t="s">
        <v>1611</v>
      </c>
      <c r="O1122" s="865">
        <v>1</v>
      </c>
      <c r="P1122" s="865"/>
    </row>
    <row r="1123" spans="1:16" ht="25.5">
      <c r="A1123" s="876">
        <v>551</v>
      </c>
      <c r="B1123" s="877" t="s">
        <v>10260</v>
      </c>
      <c r="C1123" s="865" t="s">
        <v>11431</v>
      </c>
      <c r="D1123" s="846" t="s">
        <v>9865</v>
      </c>
      <c r="E1123" s="879" t="s">
        <v>11546</v>
      </c>
      <c r="F1123" s="846" t="s">
        <v>11433</v>
      </c>
      <c r="G1123" s="846"/>
      <c r="H1123" s="846"/>
      <c r="I1123" s="846"/>
      <c r="J1123" s="846">
        <v>1</v>
      </c>
      <c r="K1123" s="846"/>
      <c r="L1123" s="865" t="s">
        <v>11547</v>
      </c>
      <c r="M1123" s="865" t="s">
        <v>11548</v>
      </c>
      <c r="N1123" s="865" t="s">
        <v>10636</v>
      </c>
      <c r="O1123" s="865"/>
      <c r="P1123" s="865">
        <v>1</v>
      </c>
    </row>
    <row r="1124" spans="1:16" ht="25.5">
      <c r="A1124" s="876">
        <v>552</v>
      </c>
      <c r="B1124" s="877" t="s">
        <v>10260</v>
      </c>
      <c r="C1124" s="865" t="s">
        <v>11431</v>
      </c>
      <c r="D1124" s="846" t="s">
        <v>9865</v>
      </c>
      <c r="E1124" s="879" t="s">
        <v>11549</v>
      </c>
      <c r="F1124" s="846" t="s">
        <v>11433</v>
      </c>
      <c r="G1124" s="846"/>
      <c r="H1124" s="846">
        <v>1</v>
      </c>
      <c r="I1124" s="846"/>
      <c r="J1124" s="846"/>
      <c r="K1124" s="846">
        <v>1</v>
      </c>
      <c r="L1124" s="865" t="s">
        <v>11550</v>
      </c>
      <c r="M1124" s="865" t="s">
        <v>11551</v>
      </c>
      <c r="N1124" s="865" t="s">
        <v>1611</v>
      </c>
      <c r="O1124" s="865"/>
      <c r="P1124" s="865">
        <v>1</v>
      </c>
    </row>
    <row r="1125" spans="1:16" ht="25.5">
      <c r="A1125" s="876">
        <v>553</v>
      </c>
      <c r="B1125" s="877" t="s">
        <v>10260</v>
      </c>
      <c r="C1125" s="865" t="s">
        <v>11431</v>
      </c>
      <c r="D1125" s="846" t="s">
        <v>9865</v>
      </c>
      <c r="E1125" s="879" t="s">
        <v>11552</v>
      </c>
      <c r="F1125" s="846" t="s">
        <v>11433</v>
      </c>
      <c r="G1125" s="846"/>
      <c r="H1125" s="846">
        <v>1</v>
      </c>
      <c r="I1125" s="846"/>
      <c r="J1125" s="846"/>
      <c r="K1125" s="846">
        <v>1</v>
      </c>
      <c r="L1125" s="865" t="s">
        <v>11553</v>
      </c>
      <c r="M1125" s="865" t="s">
        <v>11554</v>
      </c>
      <c r="N1125" s="865" t="s">
        <v>1611</v>
      </c>
      <c r="O1125" s="865"/>
      <c r="P1125" s="865">
        <v>1</v>
      </c>
    </row>
    <row r="1126" spans="1:16" ht="25.5">
      <c r="A1126" s="876">
        <v>554</v>
      </c>
      <c r="B1126" s="877" t="s">
        <v>10260</v>
      </c>
      <c r="C1126" s="865" t="s">
        <v>11431</v>
      </c>
      <c r="D1126" s="846" t="s">
        <v>9865</v>
      </c>
      <c r="E1126" s="879" t="s">
        <v>11555</v>
      </c>
      <c r="F1126" s="846" t="s">
        <v>11433</v>
      </c>
      <c r="G1126" s="846"/>
      <c r="H1126" s="846">
        <v>1</v>
      </c>
      <c r="I1126" s="846"/>
      <c r="J1126" s="846"/>
      <c r="K1126" s="846">
        <v>1</v>
      </c>
      <c r="L1126" s="865" t="s">
        <v>11556</v>
      </c>
      <c r="M1126" s="865" t="s">
        <v>11557</v>
      </c>
      <c r="N1126" s="865" t="s">
        <v>1611</v>
      </c>
      <c r="O1126" s="865">
        <v>1</v>
      </c>
      <c r="P1126" s="865"/>
    </row>
    <row r="1127" spans="1:16" ht="25.5">
      <c r="A1127" s="876">
        <v>555</v>
      </c>
      <c r="B1127" s="877" t="s">
        <v>10260</v>
      </c>
      <c r="C1127" s="865" t="s">
        <v>11431</v>
      </c>
      <c r="D1127" s="846" t="s">
        <v>9865</v>
      </c>
      <c r="E1127" s="879" t="s">
        <v>11558</v>
      </c>
      <c r="F1127" s="846" t="s">
        <v>11433</v>
      </c>
      <c r="G1127" s="846"/>
      <c r="H1127" s="846">
        <v>1</v>
      </c>
      <c r="I1127" s="846"/>
      <c r="J1127" s="846"/>
      <c r="K1127" s="846">
        <v>1</v>
      </c>
      <c r="L1127" s="865" t="s">
        <v>11559</v>
      </c>
      <c r="M1127" s="865" t="s">
        <v>11560</v>
      </c>
      <c r="N1127" s="865" t="s">
        <v>1611</v>
      </c>
      <c r="O1127" s="865"/>
      <c r="P1127" s="865">
        <v>1</v>
      </c>
    </row>
    <row r="1128" spans="1:16" ht="25.5">
      <c r="A1128" s="876">
        <v>556</v>
      </c>
      <c r="B1128" s="877" t="s">
        <v>10260</v>
      </c>
      <c r="C1128" s="865" t="s">
        <v>11431</v>
      </c>
      <c r="D1128" s="846" t="s">
        <v>9865</v>
      </c>
      <c r="E1128" s="879" t="s">
        <v>11561</v>
      </c>
      <c r="F1128" s="846" t="s">
        <v>11433</v>
      </c>
      <c r="G1128" s="846"/>
      <c r="H1128" s="846">
        <v>1</v>
      </c>
      <c r="I1128" s="846"/>
      <c r="J1128" s="846"/>
      <c r="K1128" s="846">
        <v>1</v>
      </c>
      <c r="L1128" s="865" t="s">
        <v>11562</v>
      </c>
      <c r="M1128" s="865" t="s">
        <v>11563</v>
      </c>
      <c r="N1128" s="865" t="s">
        <v>1611</v>
      </c>
      <c r="O1128" s="865"/>
      <c r="P1128" s="865">
        <v>1</v>
      </c>
    </row>
    <row r="1129" spans="1:16" ht="25.5">
      <c r="A1129" s="876">
        <v>557</v>
      </c>
      <c r="B1129" s="877" t="s">
        <v>10260</v>
      </c>
      <c r="C1129" s="865" t="s">
        <v>11431</v>
      </c>
      <c r="D1129" s="846" t="s">
        <v>9865</v>
      </c>
      <c r="E1129" s="879" t="s">
        <v>11564</v>
      </c>
      <c r="F1129" s="846" t="s">
        <v>11433</v>
      </c>
      <c r="G1129" s="846"/>
      <c r="H1129" s="846">
        <v>1</v>
      </c>
      <c r="I1129" s="846"/>
      <c r="J1129" s="846"/>
      <c r="K1129" s="846">
        <v>1</v>
      </c>
      <c r="L1129" s="865" t="s">
        <v>11565</v>
      </c>
      <c r="M1129" s="865" t="s">
        <v>11566</v>
      </c>
      <c r="N1129" s="865" t="s">
        <v>1611</v>
      </c>
      <c r="O1129" s="865"/>
      <c r="P1129" s="865">
        <v>1</v>
      </c>
    </row>
    <row r="1130" spans="1:16" ht="25.5">
      <c r="A1130" s="876">
        <v>558</v>
      </c>
      <c r="B1130" s="877" t="s">
        <v>10260</v>
      </c>
      <c r="C1130" s="865" t="s">
        <v>11431</v>
      </c>
      <c r="D1130" s="846" t="s">
        <v>9865</v>
      </c>
      <c r="E1130" s="879" t="s">
        <v>11567</v>
      </c>
      <c r="F1130" s="846" t="s">
        <v>11433</v>
      </c>
      <c r="G1130" s="846"/>
      <c r="H1130" s="846">
        <v>1</v>
      </c>
      <c r="I1130" s="846"/>
      <c r="J1130" s="846"/>
      <c r="K1130" s="846">
        <v>1</v>
      </c>
      <c r="L1130" s="865" t="s">
        <v>11568</v>
      </c>
      <c r="M1130" s="865" t="s">
        <v>11569</v>
      </c>
      <c r="N1130" s="865" t="s">
        <v>1611</v>
      </c>
      <c r="O1130" s="865"/>
      <c r="P1130" s="865">
        <v>1</v>
      </c>
    </row>
    <row r="1131" spans="1:16" ht="25.5">
      <c r="A1131" s="876">
        <v>559</v>
      </c>
      <c r="B1131" s="877" t="s">
        <v>10260</v>
      </c>
      <c r="C1131" s="865" t="s">
        <v>11431</v>
      </c>
      <c r="D1131" s="846" t="s">
        <v>9865</v>
      </c>
      <c r="E1131" s="879" t="s">
        <v>11570</v>
      </c>
      <c r="F1131" s="846" t="s">
        <v>11433</v>
      </c>
      <c r="G1131" s="846"/>
      <c r="H1131" s="846">
        <v>1</v>
      </c>
      <c r="I1131" s="846"/>
      <c r="J1131" s="846"/>
      <c r="K1131" s="846">
        <v>1</v>
      </c>
      <c r="L1131" s="865" t="s">
        <v>11571</v>
      </c>
      <c r="M1131" s="865" t="s">
        <v>11572</v>
      </c>
      <c r="N1131" s="865" t="s">
        <v>1611</v>
      </c>
      <c r="O1131" s="865">
        <v>1</v>
      </c>
      <c r="P1131" s="865"/>
    </row>
    <row r="1132" spans="1:16" ht="25.5">
      <c r="A1132" s="876">
        <v>560</v>
      </c>
      <c r="B1132" s="877" t="s">
        <v>10260</v>
      </c>
      <c r="C1132" s="865" t="s">
        <v>11431</v>
      </c>
      <c r="D1132" s="846" t="s">
        <v>9865</v>
      </c>
      <c r="E1132" s="879" t="s">
        <v>11573</v>
      </c>
      <c r="F1132" s="846" t="s">
        <v>11433</v>
      </c>
      <c r="G1132" s="846"/>
      <c r="H1132" s="846">
        <v>1</v>
      </c>
      <c r="I1132" s="846"/>
      <c r="J1132" s="846"/>
      <c r="K1132" s="846">
        <v>1</v>
      </c>
      <c r="L1132" s="865" t="s">
        <v>11574</v>
      </c>
      <c r="M1132" s="865" t="s">
        <v>11575</v>
      </c>
      <c r="N1132" s="865" t="s">
        <v>1611</v>
      </c>
      <c r="O1132" s="865"/>
      <c r="P1132" s="865">
        <v>1</v>
      </c>
    </row>
    <row r="1133" spans="1:16" ht="25.5">
      <c r="A1133" s="876">
        <v>561</v>
      </c>
      <c r="B1133" s="877" t="s">
        <v>10260</v>
      </c>
      <c r="C1133" s="865" t="s">
        <v>11431</v>
      </c>
      <c r="D1133" s="846" t="s">
        <v>9865</v>
      </c>
      <c r="E1133" s="879" t="s">
        <v>11576</v>
      </c>
      <c r="F1133" s="846" t="s">
        <v>11433</v>
      </c>
      <c r="G1133" s="846"/>
      <c r="H1133" s="846">
        <v>1</v>
      </c>
      <c r="I1133" s="846"/>
      <c r="J1133" s="846"/>
      <c r="K1133" s="846">
        <v>1</v>
      </c>
      <c r="L1133" s="865" t="s">
        <v>11577</v>
      </c>
      <c r="M1133" s="865" t="s">
        <v>11578</v>
      </c>
      <c r="N1133" s="865" t="s">
        <v>1611</v>
      </c>
      <c r="O1133" s="865"/>
      <c r="P1133" s="865">
        <v>1</v>
      </c>
    </row>
    <row r="1134" spans="1:16" ht="25.5">
      <c r="A1134" s="876">
        <v>562</v>
      </c>
      <c r="B1134" s="877" t="s">
        <v>10260</v>
      </c>
      <c r="C1134" s="865" t="s">
        <v>11431</v>
      </c>
      <c r="D1134" s="846" t="s">
        <v>9865</v>
      </c>
      <c r="E1134" s="879" t="s">
        <v>11579</v>
      </c>
      <c r="F1134" s="846" t="s">
        <v>11433</v>
      </c>
      <c r="G1134" s="846"/>
      <c r="H1134" s="846">
        <v>1</v>
      </c>
      <c r="I1134" s="846"/>
      <c r="J1134" s="846"/>
      <c r="K1134" s="846">
        <v>1</v>
      </c>
      <c r="L1134" s="865" t="s">
        <v>11580</v>
      </c>
      <c r="M1134" s="865" t="s">
        <v>11581</v>
      </c>
      <c r="N1134" s="865" t="s">
        <v>1611</v>
      </c>
      <c r="O1134" s="865"/>
      <c r="P1134" s="865">
        <v>1</v>
      </c>
    </row>
    <row r="1135" spans="1:16" ht="25.5">
      <c r="A1135" s="876">
        <v>563</v>
      </c>
      <c r="B1135" s="877" t="s">
        <v>10260</v>
      </c>
      <c r="C1135" s="865" t="s">
        <v>11431</v>
      </c>
      <c r="D1135" s="846" t="s">
        <v>9865</v>
      </c>
      <c r="E1135" s="879" t="s">
        <v>11582</v>
      </c>
      <c r="F1135" s="846" t="s">
        <v>11433</v>
      </c>
      <c r="G1135" s="846"/>
      <c r="H1135" s="846">
        <v>1</v>
      </c>
      <c r="I1135" s="846"/>
      <c r="J1135" s="846"/>
      <c r="K1135" s="846">
        <v>1</v>
      </c>
      <c r="L1135" s="865" t="s">
        <v>11583</v>
      </c>
      <c r="M1135" s="865" t="s">
        <v>11584</v>
      </c>
      <c r="N1135" s="865" t="s">
        <v>1611</v>
      </c>
      <c r="O1135" s="865">
        <v>1</v>
      </c>
      <c r="P1135" s="865"/>
    </row>
    <row r="1136" spans="1:16" ht="25.5">
      <c r="A1136" s="876">
        <v>564</v>
      </c>
      <c r="B1136" s="877" t="s">
        <v>10260</v>
      </c>
      <c r="C1136" s="865" t="s">
        <v>11431</v>
      </c>
      <c r="D1136" s="846" t="s">
        <v>9865</v>
      </c>
      <c r="E1136" s="879" t="s">
        <v>11585</v>
      </c>
      <c r="F1136" s="846" t="s">
        <v>11433</v>
      </c>
      <c r="G1136" s="846"/>
      <c r="H1136" s="846">
        <v>1</v>
      </c>
      <c r="I1136" s="846"/>
      <c r="J1136" s="846"/>
      <c r="K1136" s="846">
        <v>1</v>
      </c>
      <c r="L1136" s="865" t="s">
        <v>11586</v>
      </c>
      <c r="M1136" s="865" t="s">
        <v>11587</v>
      </c>
      <c r="N1136" s="865" t="s">
        <v>1611</v>
      </c>
      <c r="O1136" s="865"/>
      <c r="P1136" s="865">
        <v>1</v>
      </c>
    </row>
    <row r="1137" spans="1:16" ht="25.5">
      <c r="A1137" s="876">
        <v>565</v>
      </c>
      <c r="B1137" s="877" t="s">
        <v>10260</v>
      </c>
      <c r="C1137" s="865" t="s">
        <v>11431</v>
      </c>
      <c r="D1137" s="846" t="s">
        <v>9865</v>
      </c>
      <c r="E1137" s="879" t="s">
        <v>11588</v>
      </c>
      <c r="F1137" s="846" t="s">
        <v>11433</v>
      </c>
      <c r="G1137" s="846"/>
      <c r="H1137" s="846">
        <v>1</v>
      </c>
      <c r="I1137" s="846"/>
      <c r="J1137" s="846"/>
      <c r="K1137" s="846">
        <v>1</v>
      </c>
      <c r="L1137" s="865" t="s">
        <v>11589</v>
      </c>
      <c r="M1137" s="865" t="s">
        <v>11590</v>
      </c>
      <c r="N1137" s="865" t="s">
        <v>1611</v>
      </c>
      <c r="O1137" s="865"/>
      <c r="P1137" s="865">
        <v>1</v>
      </c>
    </row>
    <row r="1138" spans="1:16" ht="25.5">
      <c r="A1138" s="876">
        <v>566</v>
      </c>
      <c r="B1138" s="877" t="s">
        <v>10260</v>
      </c>
      <c r="C1138" s="865" t="s">
        <v>11431</v>
      </c>
      <c r="D1138" s="846" t="s">
        <v>9865</v>
      </c>
      <c r="E1138" s="879" t="s">
        <v>11591</v>
      </c>
      <c r="F1138" s="846" t="s">
        <v>11433</v>
      </c>
      <c r="G1138" s="846"/>
      <c r="H1138" s="846">
        <v>1</v>
      </c>
      <c r="I1138" s="846"/>
      <c r="J1138" s="846"/>
      <c r="K1138" s="846">
        <v>1</v>
      </c>
      <c r="L1138" s="865" t="s">
        <v>11592</v>
      </c>
      <c r="M1138" s="865" t="s">
        <v>11593</v>
      </c>
      <c r="N1138" s="865" t="s">
        <v>1611</v>
      </c>
      <c r="O1138" s="865">
        <v>1</v>
      </c>
      <c r="P1138" s="865"/>
    </row>
    <row r="1139" spans="1:16" ht="25.5">
      <c r="A1139" s="876">
        <v>567</v>
      </c>
      <c r="B1139" s="877" t="s">
        <v>10260</v>
      </c>
      <c r="C1139" s="865" t="s">
        <v>11431</v>
      </c>
      <c r="D1139" s="846" t="s">
        <v>9865</v>
      </c>
      <c r="E1139" s="879" t="s">
        <v>11594</v>
      </c>
      <c r="F1139" s="846" t="s">
        <v>11433</v>
      </c>
      <c r="G1139" s="846"/>
      <c r="H1139" s="846">
        <v>1</v>
      </c>
      <c r="I1139" s="846"/>
      <c r="J1139" s="846"/>
      <c r="K1139" s="846">
        <v>1</v>
      </c>
      <c r="L1139" s="865" t="s">
        <v>11595</v>
      </c>
      <c r="M1139" s="865" t="s">
        <v>11596</v>
      </c>
      <c r="N1139" s="865" t="s">
        <v>1611</v>
      </c>
      <c r="O1139" s="865">
        <v>1</v>
      </c>
      <c r="P1139" s="865"/>
    </row>
    <row r="1140" spans="1:16" ht="25.5">
      <c r="A1140" s="876">
        <v>568</v>
      </c>
      <c r="B1140" s="877" t="s">
        <v>10260</v>
      </c>
      <c r="C1140" s="865" t="s">
        <v>11431</v>
      </c>
      <c r="D1140" s="846" t="s">
        <v>9865</v>
      </c>
      <c r="E1140" s="879" t="s">
        <v>11597</v>
      </c>
      <c r="F1140" s="846" t="s">
        <v>11433</v>
      </c>
      <c r="G1140" s="846"/>
      <c r="H1140" s="846">
        <v>1</v>
      </c>
      <c r="I1140" s="846"/>
      <c r="J1140" s="846"/>
      <c r="K1140" s="846">
        <v>1</v>
      </c>
      <c r="L1140" s="865" t="s">
        <v>11598</v>
      </c>
      <c r="M1140" s="865" t="s">
        <v>11599</v>
      </c>
      <c r="N1140" s="865" t="s">
        <v>1611</v>
      </c>
      <c r="O1140" s="865"/>
      <c r="P1140" s="865">
        <v>1</v>
      </c>
    </row>
    <row r="1141" spans="1:16" ht="25.5">
      <c r="A1141" s="876">
        <v>569</v>
      </c>
      <c r="B1141" s="877" t="s">
        <v>10260</v>
      </c>
      <c r="C1141" s="865" t="s">
        <v>11431</v>
      </c>
      <c r="D1141" s="846" t="s">
        <v>9865</v>
      </c>
      <c r="E1141" s="879" t="s">
        <v>11600</v>
      </c>
      <c r="F1141" s="846" t="s">
        <v>11433</v>
      </c>
      <c r="G1141" s="846"/>
      <c r="H1141" s="846">
        <v>1</v>
      </c>
      <c r="I1141" s="846"/>
      <c r="J1141" s="846"/>
      <c r="K1141" s="846">
        <v>1</v>
      </c>
      <c r="L1141" s="865" t="s">
        <v>11601</v>
      </c>
      <c r="M1141" s="865" t="s">
        <v>11602</v>
      </c>
      <c r="N1141" s="865" t="s">
        <v>1611</v>
      </c>
      <c r="O1141" s="865"/>
      <c r="P1141" s="865">
        <v>1</v>
      </c>
    </row>
    <row r="1142" spans="1:16" ht="25.5">
      <c r="A1142" s="876">
        <v>570</v>
      </c>
      <c r="B1142" s="877" t="s">
        <v>10260</v>
      </c>
      <c r="C1142" s="865" t="s">
        <v>11431</v>
      </c>
      <c r="D1142" s="846" t="s">
        <v>9865</v>
      </c>
      <c r="E1142" s="879" t="s">
        <v>11603</v>
      </c>
      <c r="F1142" s="846" t="s">
        <v>11433</v>
      </c>
      <c r="G1142" s="846"/>
      <c r="H1142" s="846">
        <v>1</v>
      </c>
      <c r="I1142" s="846"/>
      <c r="J1142" s="846"/>
      <c r="K1142" s="846">
        <v>1</v>
      </c>
      <c r="L1142" s="865" t="s">
        <v>11604</v>
      </c>
      <c r="M1142" s="865" t="s">
        <v>11605</v>
      </c>
      <c r="N1142" s="865" t="s">
        <v>1611</v>
      </c>
      <c r="O1142" s="865"/>
      <c r="P1142" s="865">
        <v>1</v>
      </c>
    </row>
    <row r="1143" spans="1:16" ht="25.5">
      <c r="A1143" s="876">
        <v>571</v>
      </c>
      <c r="B1143" s="877" t="s">
        <v>10260</v>
      </c>
      <c r="C1143" s="865" t="s">
        <v>11431</v>
      </c>
      <c r="D1143" s="846" t="s">
        <v>9865</v>
      </c>
      <c r="E1143" s="879" t="s">
        <v>11606</v>
      </c>
      <c r="F1143" s="846" t="s">
        <v>11433</v>
      </c>
      <c r="G1143" s="846"/>
      <c r="H1143" s="846">
        <v>1</v>
      </c>
      <c r="I1143" s="846"/>
      <c r="J1143" s="846"/>
      <c r="K1143" s="846">
        <v>1</v>
      </c>
      <c r="L1143" s="865" t="s">
        <v>11607</v>
      </c>
      <c r="M1143" s="865" t="s">
        <v>11608</v>
      </c>
      <c r="N1143" s="865" t="s">
        <v>1611</v>
      </c>
      <c r="O1143" s="865">
        <v>1</v>
      </c>
      <c r="P1143" s="865"/>
    </row>
    <row r="1144" spans="1:16" ht="25.5">
      <c r="A1144" s="876">
        <v>572</v>
      </c>
      <c r="B1144" s="877" t="s">
        <v>10260</v>
      </c>
      <c r="C1144" s="865" t="s">
        <v>11431</v>
      </c>
      <c r="D1144" s="846" t="s">
        <v>9865</v>
      </c>
      <c r="E1144" s="879" t="s">
        <v>11609</v>
      </c>
      <c r="F1144" s="846" t="s">
        <v>11433</v>
      </c>
      <c r="G1144" s="846"/>
      <c r="H1144" s="846">
        <v>1</v>
      </c>
      <c r="I1144" s="846"/>
      <c r="J1144" s="846"/>
      <c r="K1144" s="846">
        <v>1</v>
      </c>
      <c r="L1144" s="865" t="s">
        <v>11610</v>
      </c>
      <c r="M1144" s="865" t="s">
        <v>11611</v>
      </c>
      <c r="N1144" s="865" t="s">
        <v>1611</v>
      </c>
      <c r="O1144" s="865">
        <v>1</v>
      </c>
      <c r="P1144" s="865"/>
    </row>
    <row r="1145" spans="1:16" ht="25.5">
      <c r="A1145" s="876">
        <v>573</v>
      </c>
      <c r="B1145" s="877" t="s">
        <v>10260</v>
      </c>
      <c r="C1145" s="865" t="s">
        <v>11431</v>
      </c>
      <c r="D1145" s="846" t="s">
        <v>9865</v>
      </c>
      <c r="E1145" s="879" t="s">
        <v>11612</v>
      </c>
      <c r="F1145" s="846" t="s">
        <v>11433</v>
      </c>
      <c r="G1145" s="846"/>
      <c r="H1145" s="846">
        <v>1</v>
      </c>
      <c r="I1145" s="846"/>
      <c r="J1145" s="846"/>
      <c r="K1145" s="846">
        <v>1</v>
      </c>
      <c r="L1145" s="865" t="s">
        <v>11613</v>
      </c>
      <c r="M1145" s="865" t="s">
        <v>11614</v>
      </c>
      <c r="N1145" s="865" t="s">
        <v>1611</v>
      </c>
      <c r="O1145" s="865"/>
      <c r="P1145" s="865">
        <v>1</v>
      </c>
    </row>
    <row r="1146" spans="1:16" ht="25.5">
      <c r="A1146" s="876">
        <v>574</v>
      </c>
      <c r="B1146" s="877" t="s">
        <v>10260</v>
      </c>
      <c r="C1146" s="865" t="s">
        <v>11431</v>
      </c>
      <c r="D1146" s="846" t="s">
        <v>9865</v>
      </c>
      <c r="E1146" s="879" t="s">
        <v>11615</v>
      </c>
      <c r="F1146" s="846" t="s">
        <v>11433</v>
      </c>
      <c r="G1146" s="846"/>
      <c r="H1146" s="846">
        <v>1</v>
      </c>
      <c r="I1146" s="846"/>
      <c r="J1146" s="846"/>
      <c r="K1146" s="846">
        <v>1</v>
      </c>
      <c r="L1146" s="865" t="s">
        <v>11616</v>
      </c>
      <c r="M1146" s="865" t="s">
        <v>11617</v>
      </c>
      <c r="N1146" s="865" t="s">
        <v>1611</v>
      </c>
      <c r="O1146" s="865"/>
      <c r="P1146" s="865">
        <v>1</v>
      </c>
    </row>
    <row r="1147" spans="1:16" ht="25.5">
      <c r="A1147" s="876">
        <v>575</v>
      </c>
      <c r="B1147" s="877" t="s">
        <v>10260</v>
      </c>
      <c r="C1147" s="865" t="s">
        <v>11431</v>
      </c>
      <c r="D1147" s="846" t="s">
        <v>9865</v>
      </c>
      <c r="E1147" s="879" t="s">
        <v>11618</v>
      </c>
      <c r="F1147" s="846" t="s">
        <v>11433</v>
      </c>
      <c r="G1147" s="846"/>
      <c r="H1147" s="846">
        <v>1</v>
      </c>
      <c r="I1147" s="846"/>
      <c r="J1147" s="846"/>
      <c r="K1147" s="846">
        <v>1</v>
      </c>
      <c r="L1147" s="865" t="s">
        <v>11619</v>
      </c>
      <c r="M1147" s="865" t="s">
        <v>11620</v>
      </c>
      <c r="N1147" s="865" t="s">
        <v>1611</v>
      </c>
      <c r="O1147" s="865"/>
      <c r="P1147" s="865">
        <v>1</v>
      </c>
    </row>
    <row r="1148" spans="1:16" ht="25.5">
      <c r="A1148" s="876">
        <v>576</v>
      </c>
      <c r="B1148" s="877" t="s">
        <v>10260</v>
      </c>
      <c r="C1148" s="865" t="s">
        <v>11431</v>
      </c>
      <c r="D1148" s="846" t="s">
        <v>9865</v>
      </c>
      <c r="E1148" s="879" t="s">
        <v>11621</v>
      </c>
      <c r="F1148" s="846" t="s">
        <v>11433</v>
      </c>
      <c r="G1148" s="846"/>
      <c r="H1148" s="846">
        <v>1</v>
      </c>
      <c r="I1148" s="846"/>
      <c r="J1148" s="846"/>
      <c r="K1148" s="846">
        <v>1</v>
      </c>
      <c r="L1148" s="865" t="s">
        <v>11622</v>
      </c>
      <c r="M1148" s="865" t="s">
        <v>11623</v>
      </c>
      <c r="N1148" s="865" t="s">
        <v>1611</v>
      </c>
      <c r="O1148" s="865">
        <v>1</v>
      </c>
      <c r="P1148" s="865"/>
    </row>
    <row r="1149" spans="1:16" ht="25.5">
      <c r="A1149" s="876">
        <v>577</v>
      </c>
      <c r="B1149" s="877" t="s">
        <v>10260</v>
      </c>
      <c r="C1149" s="865" t="s">
        <v>11431</v>
      </c>
      <c r="D1149" s="846" t="s">
        <v>9865</v>
      </c>
      <c r="E1149" s="879" t="s">
        <v>11624</v>
      </c>
      <c r="F1149" s="846" t="s">
        <v>11433</v>
      </c>
      <c r="G1149" s="846"/>
      <c r="H1149" s="846">
        <v>1</v>
      </c>
      <c r="I1149" s="846"/>
      <c r="J1149" s="846"/>
      <c r="K1149" s="846">
        <v>1</v>
      </c>
      <c r="L1149" s="865" t="s">
        <v>11625</v>
      </c>
      <c r="M1149" s="865" t="s">
        <v>11626</v>
      </c>
      <c r="N1149" s="865" t="s">
        <v>1611</v>
      </c>
      <c r="O1149" s="865">
        <v>1</v>
      </c>
      <c r="P1149" s="865"/>
    </row>
    <row r="1150" spans="1:16" ht="25.5">
      <c r="A1150" s="876">
        <v>578</v>
      </c>
      <c r="B1150" s="877" t="s">
        <v>10260</v>
      </c>
      <c r="C1150" s="865" t="s">
        <v>11431</v>
      </c>
      <c r="D1150" s="846" t="s">
        <v>9865</v>
      </c>
      <c r="E1150" s="879" t="s">
        <v>11627</v>
      </c>
      <c r="F1150" s="846" t="s">
        <v>11433</v>
      </c>
      <c r="G1150" s="846"/>
      <c r="H1150" s="846">
        <v>1</v>
      </c>
      <c r="I1150" s="846"/>
      <c r="J1150" s="846"/>
      <c r="K1150" s="846">
        <v>1</v>
      </c>
      <c r="L1150" s="865" t="s">
        <v>11628</v>
      </c>
      <c r="M1150" s="865" t="s">
        <v>11629</v>
      </c>
      <c r="N1150" s="865" t="s">
        <v>1611</v>
      </c>
      <c r="O1150" s="865">
        <v>1</v>
      </c>
      <c r="P1150" s="865"/>
    </row>
    <row r="1151" spans="1:16" ht="63.75">
      <c r="A1151" s="876">
        <v>579</v>
      </c>
      <c r="B1151" s="877" t="s">
        <v>10362</v>
      </c>
      <c r="C1151" s="865" t="s">
        <v>11630</v>
      </c>
      <c r="D1151" s="865" t="s">
        <v>10364</v>
      </c>
      <c r="E1151" s="865" t="s">
        <v>11631</v>
      </c>
      <c r="F1151" s="865" t="s">
        <v>1640</v>
      </c>
      <c r="G1151" s="865" t="s">
        <v>11632</v>
      </c>
      <c r="H1151" s="865" t="s">
        <v>11633</v>
      </c>
      <c r="I1151" s="865">
        <v>1</v>
      </c>
      <c r="J1151" s="865"/>
      <c r="K1151" s="865"/>
      <c r="L1151" s="865" t="s">
        <v>11634</v>
      </c>
      <c r="M1151" s="865" t="s">
        <v>11635</v>
      </c>
      <c r="N1151" s="865" t="s">
        <v>1640</v>
      </c>
      <c r="O1151" s="865">
        <v>1</v>
      </c>
      <c r="P1151" s="865">
        <v>4</v>
      </c>
    </row>
    <row r="1152" spans="1:16" ht="51">
      <c r="A1152" s="876">
        <v>580</v>
      </c>
      <c r="B1152" s="877" t="s">
        <v>10362</v>
      </c>
      <c r="C1152" s="865" t="s">
        <v>11630</v>
      </c>
      <c r="D1152" s="865" t="s">
        <v>10364</v>
      </c>
      <c r="E1152" s="865" t="s">
        <v>11631</v>
      </c>
      <c r="F1152" s="865" t="s">
        <v>1640</v>
      </c>
      <c r="G1152" s="865" t="s">
        <v>11632</v>
      </c>
      <c r="H1152" s="865" t="s">
        <v>11633</v>
      </c>
      <c r="I1152" s="865">
        <v>1</v>
      </c>
      <c r="J1152" s="865"/>
      <c r="K1152" s="865"/>
      <c r="L1152" s="865" t="s">
        <v>11636</v>
      </c>
      <c r="M1152" s="865" t="s">
        <v>11637</v>
      </c>
      <c r="N1152" s="865" t="s">
        <v>1640</v>
      </c>
      <c r="O1152" s="865"/>
      <c r="P1152" s="865">
        <v>2</v>
      </c>
    </row>
    <row r="1153" spans="1:16" ht="38.25">
      <c r="A1153" s="876">
        <v>581</v>
      </c>
      <c r="B1153" s="877" t="s">
        <v>10362</v>
      </c>
      <c r="C1153" s="865" t="s">
        <v>11638</v>
      </c>
      <c r="D1153" s="865" t="s">
        <v>10802</v>
      </c>
      <c r="E1153" s="865" t="s">
        <v>11639</v>
      </c>
      <c r="F1153" s="865" t="s">
        <v>1611</v>
      </c>
      <c r="G1153" s="865">
        <v>33</v>
      </c>
      <c r="H1153" s="865">
        <v>15</v>
      </c>
      <c r="I1153" s="865"/>
      <c r="J1153" s="865">
        <v>1</v>
      </c>
      <c r="K1153" s="865"/>
      <c r="L1153" s="865" t="s">
        <v>11640</v>
      </c>
      <c r="M1153" s="865" t="s">
        <v>11641</v>
      </c>
      <c r="N1153" s="865" t="s">
        <v>1611</v>
      </c>
      <c r="O1153" s="865"/>
      <c r="P1153" s="865">
        <v>2</v>
      </c>
    </row>
    <row r="1154" spans="1:16" ht="25.5">
      <c r="A1154" s="876">
        <v>582</v>
      </c>
      <c r="B1154" s="877" t="s">
        <v>10362</v>
      </c>
      <c r="C1154" s="865" t="s">
        <v>11642</v>
      </c>
      <c r="D1154" s="865" t="s">
        <v>11643</v>
      </c>
      <c r="E1154" s="865" t="s">
        <v>11644</v>
      </c>
      <c r="F1154" s="865" t="s">
        <v>362</v>
      </c>
      <c r="G1154" s="865">
        <v>30</v>
      </c>
      <c r="H1154" s="865">
        <v>9</v>
      </c>
      <c r="I1154" s="865">
        <v>1</v>
      </c>
      <c r="J1154" s="865"/>
      <c r="K1154" s="865"/>
      <c r="L1154" s="865" t="s">
        <v>10366</v>
      </c>
      <c r="M1154" s="865" t="s">
        <v>11645</v>
      </c>
      <c r="N1154" s="865" t="s">
        <v>10368</v>
      </c>
      <c r="O1154" s="865">
        <v>1</v>
      </c>
      <c r="P1154" s="865"/>
    </row>
    <row r="1155" spans="1:16" ht="25.5">
      <c r="A1155" s="876">
        <v>583</v>
      </c>
      <c r="B1155" s="877" t="s">
        <v>10362</v>
      </c>
      <c r="C1155" s="865" t="s">
        <v>11642</v>
      </c>
      <c r="D1155" s="865" t="s">
        <v>11643</v>
      </c>
      <c r="E1155" s="865" t="s">
        <v>11644</v>
      </c>
      <c r="F1155" s="865" t="s">
        <v>362</v>
      </c>
      <c r="G1155" s="865">
        <v>30</v>
      </c>
      <c r="H1155" s="865">
        <v>9</v>
      </c>
      <c r="I1155" s="865"/>
      <c r="J1155" s="865"/>
      <c r="K1155" s="865">
        <v>1</v>
      </c>
      <c r="L1155" s="865" t="s">
        <v>11646</v>
      </c>
      <c r="M1155" s="865" t="s">
        <v>11647</v>
      </c>
      <c r="N1155" s="865" t="s">
        <v>10368</v>
      </c>
      <c r="O1155" s="865"/>
      <c r="P1155" s="865">
        <v>2</v>
      </c>
    </row>
    <row r="1156" spans="1:16" ht="25.5">
      <c r="A1156" s="876">
        <v>584</v>
      </c>
      <c r="B1156" s="877" t="s">
        <v>11648</v>
      </c>
      <c r="C1156" s="865" t="s">
        <v>11649</v>
      </c>
      <c r="D1156" s="865" t="s">
        <v>11650</v>
      </c>
      <c r="E1156" s="865" t="s">
        <v>11651</v>
      </c>
      <c r="F1156" s="865" t="s">
        <v>255</v>
      </c>
      <c r="G1156" s="865">
        <v>20</v>
      </c>
      <c r="H1156" s="865"/>
      <c r="I1156" s="865"/>
      <c r="J1156" s="865"/>
      <c r="K1156" s="865">
        <v>1</v>
      </c>
      <c r="L1156" s="865" t="s">
        <v>11652</v>
      </c>
      <c r="M1156" s="865" t="s">
        <v>1539</v>
      </c>
      <c r="N1156" s="865" t="s">
        <v>255</v>
      </c>
      <c r="O1156" s="865"/>
      <c r="P1156" s="865">
        <v>1</v>
      </c>
    </row>
    <row r="1157" spans="1:16" ht="25.5">
      <c r="A1157" s="876">
        <v>585</v>
      </c>
      <c r="B1157" s="877" t="s">
        <v>11648</v>
      </c>
      <c r="C1157" s="865" t="s">
        <v>11653</v>
      </c>
      <c r="D1157" s="865" t="s">
        <v>10105</v>
      </c>
      <c r="E1157" s="865" t="s">
        <v>11654</v>
      </c>
      <c r="F1157" s="865" t="s">
        <v>10039</v>
      </c>
      <c r="G1157" s="865">
        <v>29</v>
      </c>
      <c r="H1157" s="865"/>
      <c r="I1157" s="865"/>
      <c r="J1157" s="865"/>
      <c r="K1157" s="865">
        <v>1</v>
      </c>
      <c r="L1157" s="865" t="s">
        <v>11655</v>
      </c>
      <c r="M1157" s="865" t="s">
        <v>6613</v>
      </c>
      <c r="N1157" s="865" t="s">
        <v>1751</v>
      </c>
      <c r="O1157" s="865">
        <v>2</v>
      </c>
      <c r="P1157" s="865"/>
    </row>
    <row r="1158" spans="1:16" ht="25.5">
      <c r="A1158" s="876">
        <v>586</v>
      </c>
      <c r="B1158" s="877" t="s">
        <v>11648</v>
      </c>
      <c r="C1158" s="865" t="s">
        <v>11656</v>
      </c>
      <c r="D1158" s="865" t="s">
        <v>11657</v>
      </c>
      <c r="E1158" s="865" t="s">
        <v>11658</v>
      </c>
      <c r="F1158" s="865" t="s">
        <v>9373</v>
      </c>
      <c r="G1158" s="865">
        <v>23</v>
      </c>
      <c r="H1158" s="865"/>
      <c r="I1158" s="865">
        <v>1</v>
      </c>
      <c r="J1158" s="865"/>
      <c r="K1158" s="865"/>
      <c r="L1158" s="865" t="s">
        <v>11659</v>
      </c>
      <c r="M1158" s="865" t="s">
        <v>6613</v>
      </c>
      <c r="N1158" s="865" t="s">
        <v>9373</v>
      </c>
      <c r="O1158" s="865">
        <v>2</v>
      </c>
      <c r="P1158" s="865"/>
    </row>
    <row r="1159" spans="1:16" ht="25.5">
      <c r="A1159" s="876">
        <v>587</v>
      </c>
      <c r="B1159" s="877" t="s">
        <v>11660</v>
      </c>
      <c r="C1159" s="865" t="s">
        <v>11661</v>
      </c>
      <c r="D1159" s="846" t="s">
        <v>11662</v>
      </c>
      <c r="E1159" s="879" t="s">
        <v>11663</v>
      </c>
      <c r="F1159" s="846" t="s">
        <v>8359</v>
      </c>
      <c r="G1159" s="846"/>
      <c r="H1159" s="846"/>
      <c r="I1159" s="846"/>
      <c r="J1159" s="846"/>
      <c r="K1159" s="846">
        <v>1</v>
      </c>
      <c r="L1159" s="865" t="s">
        <v>11664</v>
      </c>
      <c r="M1159" s="865" t="s">
        <v>1461</v>
      </c>
      <c r="N1159" s="865" t="s">
        <v>8359</v>
      </c>
      <c r="O1159" s="865">
        <v>1</v>
      </c>
      <c r="P1159" s="865"/>
    </row>
    <row r="1160" spans="1:16" ht="25.5">
      <c r="A1160" s="876">
        <v>588</v>
      </c>
      <c r="B1160" s="877" t="s">
        <v>11660</v>
      </c>
      <c r="C1160" s="846" t="s">
        <v>11661</v>
      </c>
      <c r="D1160" s="846" t="s">
        <v>11662</v>
      </c>
      <c r="E1160" s="879" t="s">
        <v>11663</v>
      </c>
      <c r="F1160" s="846" t="s">
        <v>8359</v>
      </c>
      <c r="G1160" s="846"/>
      <c r="H1160" s="846"/>
      <c r="I1160" s="846"/>
      <c r="J1160" s="846"/>
      <c r="K1160" s="846">
        <v>1</v>
      </c>
      <c r="L1160" s="865" t="s">
        <v>11665</v>
      </c>
      <c r="M1160" s="865" t="s">
        <v>10382</v>
      </c>
      <c r="N1160" s="865" t="s">
        <v>8359</v>
      </c>
      <c r="O1160" s="865">
        <v>1</v>
      </c>
      <c r="P1160" s="865">
        <v>1</v>
      </c>
    </row>
    <row r="1161" spans="1:16" ht="38.25">
      <c r="A1161" s="876">
        <v>589</v>
      </c>
      <c r="B1161" s="877" t="s">
        <v>11660</v>
      </c>
      <c r="C1161" s="865" t="s">
        <v>11666</v>
      </c>
      <c r="D1161" s="846" t="s">
        <v>11667</v>
      </c>
      <c r="E1161" s="879" t="s">
        <v>11668</v>
      </c>
      <c r="F1161" s="846" t="s">
        <v>11669</v>
      </c>
      <c r="G1161" s="846">
        <v>6</v>
      </c>
      <c r="H1161" s="846"/>
      <c r="I1161" s="846">
        <v>1</v>
      </c>
      <c r="J1161" s="846"/>
      <c r="K1161" s="846"/>
      <c r="L1161" s="846" t="s">
        <v>11664</v>
      </c>
      <c r="M1161" s="846" t="s">
        <v>11670</v>
      </c>
      <c r="N1161" s="846" t="s">
        <v>8359</v>
      </c>
      <c r="O1161" s="865">
        <v>1</v>
      </c>
      <c r="P1161" s="865"/>
    </row>
    <row r="1162" spans="1:16" ht="38.25">
      <c r="A1162" s="876">
        <v>590</v>
      </c>
      <c r="B1162" s="877" t="s">
        <v>11660</v>
      </c>
      <c r="C1162" s="865" t="s">
        <v>11666</v>
      </c>
      <c r="D1162" s="846" t="s">
        <v>11667</v>
      </c>
      <c r="E1162" s="879" t="s">
        <v>11668</v>
      </c>
      <c r="F1162" s="846" t="s">
        <v>11669</v>
      </c>
      <c r="G1162" s="846">
        <v>6</v>
      </c>
      <c r="H1162" s="846"/>
      <c r="I1162" s="846">
        <v>1</v>
      </c>
      <c r="J1162" s="846"/>
      <c r="K1162" s="846"/>
      <c r="L1162" s="846" t="s">
        <v>11671</v>
      </c>
      <c r="M1162" s="846" t="s">
        <v>11670</v>
      </c>
      <c r="N1162" s="846" t="s">
        <v>8359</v>
      </c>
      <c r="O1162" s="865"/>
      <c r="P1162" s="865">
        <v>1</v>
      </c>
    </row>
    <row r="1163" spans="1:16" ht="38.25">
      <c r="A1163" s="876">
        <v>591</v>
      </c>
      <c r="B1163" s="877" t="s">
        <v>11660</v>
      </c>
      <c r="C1163" s="865" t="s">
        <v>11666</v>
      </c>
      <c r="D1163" s="846" t="s">
        <v>11667</v>
      </c>
      <c r="E1163" s="879" t="s">
        <v>11668</v>
      </c>
      <c r="F1163" s="846" t="s">
        <v>11669</v>
      </c>
      <c r="G1163" s="846">
        <v>6</v>
      </c>
      <c r="H1163" s="846"/>
      <c r="I1163" s="846"/>
      <c r="J1163" s="846">
        <v>1</v>
      </c>
      <c r="K1163" s="846"/>
      <c r="L1163" s="865" t="s">
        <v>11672</v>
      </c>
      <c r="M1163" s="865" t="s">
        <v>11670</v>
      </c>
      <c r="N1163" s="865" t="s">
        <v>10818</v>
      </c>
      <c r="O1163" s="865">
        <v>1</v>
      </c>
      <c r="P1163" s="865"/>
    </row>
    <row r="1164" spans="1:16" ht="38.25">
      <c r="A1164" s="876">
        <v>592</v>
      </c>
      <c r="B1164" s="877" t="s">
        <v>11660</v>
      </c>
      <c r="C1164" s="865" t="s">
        <v>11666</v>
      </c>
      <c r="D1164" s="846" t="s">
        <v>11667</v>
      </c>
      <c r="E1164" s="879" t="s">
        <v>11668</v>
      </c>
      <c r="F1164" s="846" t="s">
        <v>11669</v>
      </c>
      <c r="G1164" s="846">
        <v>6</v>
      </c>
      <c r="H1164" s="846"/>
      <c r="I1164" s="846"/>
      <c r="J1164" s="846">
        <v>1</v>
      </c>
      <c r="K1164" s="846"/>
      <c r="L1164" s="865" t="s">
        <v>11673</v>
      </c>
      <c r="M1164" s="865" t="s">
        <v>11670</v>
      </c>
      <c r="N1164" s="865" t="s">
        <v>11674</v>
      </c>
      <c r="O1164" s="865"/>
      <c r="P1164" s="865">
        <v>1</v>
      </c>
    </row>
    <row r="1165" spans="1:16" ht="25.5">
      <c r="A1165" s="876">
        <v>593</v>
      </c>
      <c r="B1165" s="877" t="s">
        <v>10387</v>
      </c>
      <c r="C1165" s="865" t="s">
        <v>11675</v>
      </c>
      <c r="D1165" s="846" t="s">
        <v>11676</v>
      </c>
      <c r="E1165" s="879" t="s">
        <v>11677</v>
      </c>
      <c r="F1165" s="846" t="s">
        <v>1611</v>
      </c>
      <c r="G1165" s="846"/>
      <c r="H1165" s="846"/>
      <c r="I1165" s="846">
        <v>1</v>
      </c>
      <c r="J1165" s="846"/>
      <c r="K1165" s="846"/>
      <c r="L1165" s="846" t="s">
        <v>11678</v>
      </c>
      <c r="M1165" s="846" t="s">
        <v>6342</v>
      </c>
      <c r="N1165" s="846" t="s">
        <v>1611</v>
      </c>
      <c r="O1165" s="865"/>
      <c r="P1165" s="865">
        <v>1</v>
      </c>
    </row>
    <row r="1166" spans="1:16" ht="15">
      <c r="A1166" s="876">
        <v>594</v>
      </c>
      <c r="B1166" s="877" t="s">
        <v>10387</v>
      </c>
      <c r="C1166" s="865" t="s">
        <v>11679</v>
      </c>
      <c r="D1166" s="846"/>
      <c r="E1166" s="879"/>
      <c r="F1166" s="846" t="s">
        <v>1611</v>
      </c>
      <c r="G1166" s="846"/>
      <c r="H1166" s="846"/>
      <c r="I1166" s="846">
        <v>1</v>
      </c>
      <c r="J1166" s="846"/>
      <c r="K1166" s="846"/>
      <c r="L1166" s="846" t="s">
        <v>11680</v>
      </c>
      <c r="M1166" s="846" t="s">
        <v>11681</v>
      </c>
      <c r="N1166" s="846" t="s">
        <v>1611</v>
      </c>
      <c r="O1166" s="865">
        <v>1</v>
      </c>
      <c r="P1166" s="865"/>
    </row>
    <row r="1167" spans="1:16" ht="51">
      <c r="A1167" s="876">
        <v>595</v>
      </c>
      <c r="B1167" s="877" t="s">
        <v>11682</v>
      </c>
      <c r="C1167" s="865" t="s">
        <v>11683</v>
      </c>
      <c r="D1167" s="865" t="s">
        <v>9860</v>
      </c>
      <c r="E1167" s="865" t="s">
        <v>11684</v>
      </c>
      <c r="F1167" s="865" t="s">
        <v>11685</v>
      </c>
      <c r="G1167" s="865">
        <v>35</v>
      </c>
      <c r="H1167" s="865">
        <v>2</v>
      </c>
      <c r="I1167" s="865">
        <v>1</v>
      </c>
      <c r="J1167" s="865"/>
      <c r="K1167" s="865"/>
      <c r="L1167" s="865" t="s">
        <v>11686</v>
      </c>
      <c r="M1167" s="865"/>
      <c r="N1167" s="865"/>
      <c r="O1167" s="865"/>
      <c r="P1167" s="865">
        <v>1</v>
      </c>
    </row>
    <row r="1168" spans="1:16" ht="51">
      <c r="A1168" s="876">
        <v>596</v>
      </c>
      <c r="B1168" s="877" t="s">
        <v>11682</v>
      </c>
      <c r="C1168" s="865" t="s">
        <v>11683</v>
      </c>
      <c r="D1168" s="865" t="s">
        <v>9860</v>
      </c>
      <c r="E1168" s="865" t="s">
        <v>11684</v>
      </c>
      <c r="F1168" s="865" t="s">
        <v>11685</v>
      </c>
      <c r="G1168" s="865">
        <v>35</v>
      </c>
      <c r="H1168" s="865">
        <v>2</v>
      </c>
      <c r="I1168" s="865">
        <v>1</v>
      </c>
      <c r="J1168" s="865"/>
      <c r="K1168" s="865"/>
      <c r="L1168" s="865" t="s">
        <v>5940</v>
      </c>
      <c r="M1168" s="865"/>
      <c r="N1168" s="865"/>
      <c r="O1168" s="865"/>
      <c r="P1168" s="865">
        <v>1</v>
      </c>
    </row>
    <row r="1169" spans="1:16" ht="51">
      <c r="A1169" s="876">
        <v>597</v>
      </c>
      <c r="B1169" s="877" t="s">
        <v>11682</v>
      </c>
      <c r="C1169" s="865" t="s">
        <v>11683</v>
      </c>
      <c r="D1169" s="865" t="s">
        <v>9860</v>
      </c>
      <c r="E1169" s="865" t="s">
        <v>11684</v>
      </c>
      <c r="F1169" s="865" t="s">
        <v>11685</v>
      </c>
      <c r="G1169" s="865">
        <v>35</v>
      </c>
      <c r="H1169" s="865">
        <v>2</v>
      </c>
      <c r="I1169" s="865">
        <v>1</v>
      </c>
      <c r="J1169" s="865"/>
      <c r="K1169" s="865"/>
      <c r="L1169" s="865" t="s">
        <v>5047</v>
      </c>
      <c r="M1169" s="865"/>
      <c r="N1169" s="865"/>
      <c r="O1169" s="865"/>
      <c r="P1169" s="865">
        <v>1</v>
      </c>
    </row>
    <row r="1170" spans="1:16" ht="51">
      <c r="A1170" s="876">
        <v>598</v>
      </c>
      <c r="B1170" s="877" t="s">
        <v>11682</v>
      </c>
      <c r="C1170" s="865" t="s">
        <v>11683</v>
      </c>
      <c r="D1170" s="865" t="s">
        <v>9860</v>
      </c>
      <c r="E1170" s="865" t="s">
        <v>11684</v>
      </c>
      <c r="F1170" s="865" t="s">
        <v>11685</v>
      </c>
      <c r="G1170" s="865">
        <v>35</v>
      </c>
      <c r="H1170" s="865">
        <v>2</v>
      </c>
      <c r="I1170" s="865">
        <v>1</v>
      </c>
      <c r="J1170" s="865"/>
      <c r="K1170" s="865"/>
      <c r="L1170" s="865" t="s">
        <v>4127</v>
      </c>
      <c r="M1170" s="865"/>
      <c r="N1170" s="865"/>
      <c r="O1170" s="865">
        <v>1</v>
      </c>
      <c r="P1170" s="865"/>
    </row>
    <row r="1171" spans="1:16" ht="51">
      <c r="A1171" s="876">
        <v>599</v>
      </c>
      <c r="B1171" s="877" t="s">
        <v>11682</v>
      </c>
      <c r="C1171" s="865" t="s">
        <v>11683</v>
      </c>
      <c r="D1171" s="865" t="s">
        <v>9860</v>
      </c>
      <c r="E1171" s="865" t="s">
        <v>11684</v>
      </c>
      <c r="F1171" s="865" t="s">
        <v>11685</v>
      </c>
      <c r="G1171" s="865">
        <v>35</v>
      </c>
      <c r="H1171" s="865">
        <v>2</v>
      </c>
      <c r="I1171" s="865">
        <v>1</v>
      </c>
      <c r="J1171" s="865"/>
      <c r="K1171" s="865"/>
      <c r="L1171" s="865" t="s">
        <v>11687</v>
      </c>
      <c r="M1171" s="865"/>
      <c r="N1171" s="865"/>
      <c r="O1171" s="865">
        <v>1</v>
      </c>
      <c r="P1171" s="865"/>
    </row>
    <row r="1172" spans="1:16" ht="51">
      <c r="A1172" s="876">
        <v>600</v>
      </c>
      <c r="B1172" s="877" t="s">
        <v>11682</v>
      </c>
      <c r="C1172" s="865" t="s">
        <v>11683</v>
      </c>
      <c r="D1172" s="865" t="s">
        <v>9860</v>
      </c>
      <c r="E1172" s="865" t="s">
        <v>11684</v>
      </c>
      <c r="F1172" s="865" t="s">
        <v>11685</v>
      </c>
      <c r="G1172" s="865">
        <v>35</v>
      </c>
      <c r="H1172" s="865">
        <v>2</v>
      </c>
      <c r="I1172" s="865">
        <v>1</v>
      </c>
      <c r="J1172" s="865"/>
      <c r="K1172" s="865"/>
      <c r="L1172" s="865" t="s">
        <v>10399</v>
      </c>
      <c r="M1172" s="865"/>
      <c r="N1172" s="865"/>
      <c r="O1172" s="865">
        <v>1</v>
      </c>
      <c r="P1172" s="865"/>
    </row>
    <row r="1173" spans="1:16" ht="51">
      <c r="A1173" s="876">
        <v>601</v>
      </c>
      <c r="B1173" s="877" t="s">
        <v>11682</v>
      </c>
      <c r="C1173" s="865" t="s">
        <v>11683</v>
      </c>
      <c r="D1173" s="865" t="s">
        <v>9860</v>
      </c>
      <c r="E1173" s="865" t="s">
        <v>11684</v>
      </c>
      <c r="F1173" s="865" t="s">
        <v>11685</v>
      </c>
      <c r="G1173" s="865">
        <v>35</v>
      </c>
      <c r="H1173" s="865">
        <v>2</v>
      </c>
      <c r="I1173" s="865">
        <v>1</v>
      </c>
      <c r="J1173" s="865"/>
      <c r="K1173" s="865"/>
      <c r="L1173" s="865" t="s">
        <v>11688</v>
      </c>
      <c r="M1173" s="865"/>
      <c r="N1173" s="865"/>
      <c r="O1173" s="865"/>
      <c r="P1173" s="865">
        <v>1</v>
      </c>
    </row>
    <row r="1174" spans="1:16" ht="51">
      <c r="A1174" s="876">
        <v>602</v>
      </c>
      <c r="B1174" s="877" t="s">
        <v>11682</v>
      </c>
      <c r="C1174" s="865" t="s">
        <v>11683</v>
      </c>
      <c r="D1174" s="865" t="s">
        <v>9860</v>
      </c>
      <c r="E1174" s="865" t="s">
        <v>11684</v>
      </c>
      <c r="F1174" s="865" t="s">
        <v>11685</v>
      </c>
      <c r="G1174" s="865">
        <v>35</v>
      </c>
      <c r="H1174" s="865">
        <v>2</v>
      </c>
      <c r="I1174" s="865">
        <v>1</v>
      </c>
      <c r="J1174" s="865"/>
      <c r="K1174" s="865"/>
      <c r="L1174" s="865" t="s">
        <v>11689</v>
      </c>
      <c r="M1174" s="865"/>
      <c r="N1174" s="865"/>
      <c r="O1174" s="865"/>
      <c r="P1174" s="865">
        <v>1</v>
      </c>
    </row>
    <row r="1175" spans="1:16" ht="51">
      <c r="A1175" s="876">
        <v>603</v>
      </c>
      <c r="B1175" s="877" t="s">
        <v>11682</v>
      </c>
      <c r="C1175" s="865" t="s">
        <v>11683</v>
      </c>
      <c r="D1175" s="865" t="s">
        <v>9860</v>
      </c>
      <c r="E1175" s="865" t="s">
        <v>11684</v>
      </c>
      <c r="F1175" s="865" t="s">
        <v>11685</v>
      </c>
      <c r="G1175" s="865">
        <v>35</v>
      </c>
      <c r="H1175" s="865">
        <v>2</v>
      </c>
      <c r="I1175" s="865">
        <v>1</v>
      </c>
      <c r="J1175" s="865"/>
      <c r="K1175" s="865"/>
      <c r="L1175" s="865" t="s">
        <v>11690</v>
      </c>
      <c r="M1175" s="865"/>
      <c r="N1175" s="865"/>
      <c r="O1175" s="865"/>
      <c r="P1175" s="865">
        <v>1</v>
      </c>
    </row>
    <row r="1176" spans="1:16" ht="51">
      <c r="A1176" s="876">
        <v>604</v>
      </c>
      <c r="B1176" s="877" t="s">
        <v>11682</v>
      </c>
      <c r="C1176" s="865" t="s">
        <v>11683</v>
      </c>
      <c r="D1176" s="865" t="s">
        <v>9860</v>
      </c>
      <c r="E1176" s="865" t="s">
        <v>11684</v>
      </c>
      <c r="F1176" s="865" t="s">
        <v>11685</v>
      </c>
      <c r="G1176" s="865">
        <v>35</v>
      </c>
      <c r="H1176" s="865">
        <v>2</v>
      </c>
      <c r="I1176" s="865">
        <v>1</v>
      </c>
      <c r="J1176" s="865"/>
      <c r="K1176" s="865"/>
      <c r="L1176" s="865" t="s">
        <v>11691</v>
      </c>
      <c r="M1176" s="865"/>
      <c r="N1176" s="865"/>
      <c r="O1176" s="865"/>
      <c r="P1176" s="865">
        <v>1</v>
      </c>
    </row>
    <row r="1177" spans="1:16" ht="51">
      <c r="A1177" s="876">
        <v>605</v>
      </c>
      <c r="B1177" s="877" t="s">
        <v>11682</v>
      </c>
      <c r="C1177" s="865" t="s">
        <v>11683</v>
      </c>
      <c r="D1177" s="865" t="s">
        <v>9860</v>
      </c>
      <c r="E1177" s="865" t="s">
        <v>11684</v>
      </c>
      <c r="F1177" s="865" t="s">
        <v>11685</v>
      </c>
      <c r="G1177" s="865">
        <v>35</v>
      </c>
      <c r="H1177" s="865">
        <v>2</v>
      </c>
      <c r="I1177" s="865">
        <v>1</v>
      </c>
      <c r="J1177" s="865"/>
      <c r="K1177" s="865"/>
      <c r="L1177" s="865" t="s">
        <v>11692</v>
      </c>
      <c r="M1177" s="865"/>
      <c r="N1177" s="865"/>
      <c r="O1177" s="865">
        <v>1</v>
      </c>
      <c r="P1177" s="865"/>
    </row>
    <row r="1178" spans="1:16" ht="51">
      <c r="A1178" s="876">
        <v>606</v>
      </c>
      <c r="B1178" s="877" t="s">
        <v>11682</v>
      </c>
      <c r="C1178" s="865" t="s">
        <v>11683</v>
      </c>
      <c r="D1178" s="865" t="s">
        <v>9860</v>
      </c>
      <c r="E1178" s="865" t="s">
        <v>11684</v>
      </c>
      <c r="F1178" s="865" t="s">
        <v>11685</v>
      </c>
      <c r="G1178" s="865">
        <v>35</v>
      </c>
      <c r="H1178" s="865">
        <v>2</v>
      </c>
      <c r="I1178" s="865">
        <v>1</v>
      </c>
      <c r="J1178" s="865"/>
      <c r="K1178" s="865"/>
      <c r="L1178" s="865" t="s">
        <v>8680</v>
      </c>
      <c r="M1178" s="865"/>
      <c r="N1178" s="865"/>
      <c r="O1178" s="865">
        <v>1</v>
      </c>
      <c r="P1178" s="865"/>
    </row>
    <row r="1179" spans="1:16" ht="51">
      <c r="A1179" s="876">
        <v>607</v>
      </c>
      <c r="B1179" s="877" t="s">
        <v>11682</v>
      </c>
      <c r="C1179" s="865" t="s">
        <v>11683</v>
      </c>
      <c r="D1179" s="865" t="s">
        <v>9860</v>
      </c>
      <c r="E1179" s="865" t="s">
        <v>11684</v>
      </c>
      <c r="F1179" s="865" t="s">
        <v>11685</v>
      </c>
      <c r="G1179" s="865">
        <v>35</v>
      </c>
      <c r="H1179" s="865">
        <v>2</v>
      </c>
      <c r="I1179" s="865">
        <v>1</v>
      </c>
      <c r="J1179" s="865"/>
      <c r="K1179" s="865"/>
      <c r="L1179" s="865" t="s">
        <v>10402</v>
      </c>
      <c r="M1179" s="865"/>
      <c r="N1179" s="865"/>
      <c r="O1179" s="865">
        <v>1</v>
      </c>
      <c r="P1179" s="865"/>
    </row>
    <row r="1180" spans="1:16" ht="51">
      <c r="A1180" s="876">
        <v>608</v>
      </c>
      <c r="B1180" s="877" t="s">
        <v>11682</v>
      </c>
      <c r="C1180" s="865" t="s">
        <v>11683</v>
      </c>
      <c r="D1180" s="865" t="s">
        <v>9860</v>
      </c>
      <c r="E1180" s="865" t="s">
        <v>11684</v>
      </c>
      <c r="F1180" s="865" t="s">
        <v>11685</v>
      </c>
      <c r="G1180" s="865">
        <v>35</v>
      </c>
      <c r="H1180" s="865">
        <v>2</v>
      </c>
      <c r="I1180" s="865">
        <v>1</v>
      </c>
      <c r="J1180" s="865"/>
      <c r="K1180" s="865"/>
      <c r="L1180" s="865" t="s">
        <v>11693</v>
      </c>
      <c r="M1180" s="865"/>
      <c r="N1180" s="865"/>
      <c r="O1180" s="865">
        <v>1</v>
      </c>
      <c r="P1180" s="865"/>
    </row>
    <row r="1181" spans="1:16" ht="51">
      <c r="A1181" s="876">
        <v>609</v>
      </c>
      <c r="B1181" s="877" t="s">
        <v>11682</v>
      </c>
      <c r="C1181" s="865" t="s">
        <v>11683</v>
      </c>
      <c r="D1181" s="865" t="s">
        <v>9860</v>
      </c>
      <c r="E1181" s="865" t="s">
        <v>11684</v>
      </c>
      <c r="F1181" s="865" t="s">
        <v>11685</v>
      </c>
      <c r="G1181" s="865">
        <v>35</v>
      </c>
      <c r="H1181" s="865">
        <v>2</v>
      </c>
      <c r="I1181" s="865">
        <v>1</v>
      </c>
      <c r="J1181" s="865"/>
      <c r="K1181" s="865"/>
      <c r="L1181" s="865" t="s">
        <v>11694</v>
      </c>
      <c r="M1181" s="865"/>
      <c r="N1181" s="865"/>
      <c r="O1181" s="865">
        <v>1</v>
      </c>
      <c r="P1181" s="865"/>
    </row>
    <row r="1182" spans="1:16" ht="51">
      <c r="A1182" s="876">
        <v>610</v>
      </c>
      <c r="B1182" s="877" t="s">
        <v>11682</v>
      </c>
      <c r="C1182" s="865" t="s">
        <v>11683</v>
      </c>
      <c r="D1182" s="865" t="s">
        <v>9860</v>
      </c>
      <c r="E1182" s="865" t="s">
        <v>11684</v>
      </c>
      <c r="F1182" s="865" t="s">
        <v>11685</v>
      </c>
      <c r="G1182" s="865">
        <v>35</v>
      </c>
      <c r="H1182" s="865">
        <v>2</v>
      </c>
      <c r="I1182" s="865">
        <v>1</v>
      </c>
      <c r="J1182" s="865"/>
      <c r="K1182" s="865"/>
      <c r="L1182" s="865" t="s">
        <v>5020</v>
      </c>
      <c r="M1182" s="865"/>
      <c r="N1182" s="865"/>
      <c r="O1182" s="865"/>
      <c r="P1182" s="865">
        <v>1</v>
      </c>
    </row>
    <row r="1183" spans="1:16" ht="51">
      <c r="A1183" s="876">
        <v>611</v>
      </c>
      <c r="B1183" s="877" t="s">
        <v>11682</v>
      </c>
      <c r="C1183" s="865" t="s">
        <v>11683</v>
      </c>
      <c r="D1183" s="865" t="s">
        <v>9860</v>
      </c>
      <c r="E1183" s="865" t="s">
        <v>11684</v>
      </c>
      <c r="F1183" s="865" t="s">
        <v>11685</v>
      </c>
      <c r="G1183" s="865">
        <v>35</v>
      </c>
      <c r="H1183" s="865">
        <v>2</v>
      </c>
      <c r="I1183" s="865">
        <v>1</v>
      </c>
      <c r="J1183" s="865"/>
      <c r="K1183" s="865"/>
      <c r="L1183" s="865" t="s">
        <v>11695</v>
      </c>
      <c r="M1183" s="865"/>
      <c r="N1183" s="865"/>
      <c r="O1183" s="865">
        <v>1</v>
      </c>
      <c r="P1183" s="865"/>
    </row>
    <row r="1184" spans="1:16" ht="51">
      <c r="A1184" s="876">
        <v>612</v>
      </c>
      <c r="B1184" s="877" t="s">
        <v>11682</v>
      </c>
      <c r="C1184" s="865" t="s">
        <v>11683</v>
      </c>
      <c r="D1184" s="865" t="s">
        <v>9860</v>
      </c>
      <c r="E1184" s="865" t="s">
        <v>11684</v>
      </c>
      <c r="F1184" s="865" t="s">
        <v>11685</v>
      </c>
      <c r="G1184" s="865">
        <v>35</v>
      </c>
      <c r="H1184" s="865">
        <v>2</v>
      </c>
      <c r="I1184" s="865">
        <v>1</v>
      </c>
      <c r="J1184" s="865"/>
      <c r="K1184" s="865"/>
      <c r="L1184" s="865" t="s">
        <v>11696</v>
      </c>
      <c r="M1184" s="865"/>
      <c r="N1184" s="865"/>
      <c r="O1184" s="865"/>
      <c r="P1184" s="865">
        <v>1</v>
      </c>
    </row>
    <row r="1185" spans="1:16" ht="51">
      <c r="A1185" s="876">
        <v>613</v>
      </c>
      <c r="B1185" s="877" t="s">
        <v>11682</v>
      </c>
      <c r="C1185" s="865" t="s">
        <v>11683</v>
      </c>
      <c r="D1185" s="865" t="s">
        <v>9860</v>
      </c>
      <c r="E1185" s="865" t="s">
        <v>11684</v>
      </c>
      <c r="F1185" s="865" t="s">
        <v>11685</v>
      </c>
      <c r="G1185" s="865">
        <v>35</v>
      </c>
      <c r="H1185" s="865">
        <v>2</v>
      </c>
      <c r="I1185" s="865">
        <v>1</v>
      </c>
      <c r="J1185" s="865"/>
      <c r="K1185" s="865"/>
      <c r="L1185" s="865" t="s">
        <v>11697</v>
      </c>
      <c r="M1185" s="865"/>
      <c r="N1185" s="865"/>
      <c r="O1185" s="865">
        <v>1</v>
      </c>
      <c r="P1185" s="865"/>
    </row>
    <row r="1186" spans="1:16" ht="51">
      <c r="A1186" s="876">
        <v>614</v>
      </c>
      <c r="B1186" s="877" t="s">
        <v>11682</v>
      </c>
      <c r="C1186" s="865" t="s">
        <v>11683</v>
      </c>
      <c r="D1186" s="865" t="s">
        <v>9860</v>
      </c>
      <c r="E1186" s="865" t="s">
        <v>11684</v>
      </c>
      <c r="F1186" s="865" t="s">
        <v>11685</v>
      </c>
      <c r="G1186" s="865">
        <v>35</v>
      </c>
      <c r="H1186" s="865">
        <v>2</v>
      </c>
      <c r="I1186" s="865">
        <v>1</v>
      </c>
      <c r="J1186" s="865"/>
      <c r="K1186" s="865"/>
      <c r="L1186" s="865" t="s">
        <v>10417</v>
      </c>
      <c r="M1186" s="865"/>
      <c r="N1186" s="865"/>
      <c r="O1186" s="865"/>
      <c r="P1186" s="865">
        <v>1</v>
      </c>
    </row>
    <row r="1187" spans="1:16" ht="51">
      <c r="A1187" s="876">
        <v>615</v>
      </c>
      <c r="B1187" s="877" t="s">
        <v>11682</v>
      </c>
      <c r="C1187" s="865" t="s">
        <v>11683</v>
      </c>
      <c r="D1187" s="865" t="s">
        <v>9860</v>
      </c>
      <c r="E1187" s="865" t="s">
        <v>11684</v>
      </c>
      <c r="F1187" s="865" t="s">
        <v>11685</v>
      </c>
      <c r="G1187" s="865">
        <v>35</v>
      </c>
      <c r="H1187" s="865">
        <v>2</v>
      </c>
      <c r="I1187" s="865">
        <v>1</v>
      </c>
      <c r="J1187" s="865"/>
      <c r="K1187" s="865"/>
      <c r="L1187" s="865" t="s">
        <v>11698</v>
      </c>
      <c r="M1187" s="865"/>
      <c r="N1187" s="865"/>
      <c r="O1187" s="865">
        <v>1</v>
      </c>
      <c r="P1187" s="865"/>
    </row>
    <row r="1188" spans="1:16" ht="51">
      <c r="A1188" s="876">
        <v>616</v>
      </c>
      <c r="B1188" s="877" t="s">
        <v>11682</v>
      </c>
      <c r="C1188" s="865" t="s">
        <v>11683</v>
      </c>
      <c r="D1188" s="865" t="s">
        <v>9860</v>
      </c>
      <c r="E1188" s="865" t="s">
        <v>11684</v>
      </c>
      <c r="F1188" s="865" t="s">
        <v>11685</v>
      </c>
      <c r="G1188" s="865">
        <v>35</v>
      </c>
      <c r="H1188" s="865">
        <v>2</v>
      </c>
      <c r="I1188" s="865">
        <v>1</v>
      </c>
      <c r="J1188" s="865"/>
      <c r="K1188" s="865"/>
      <c r="L1188" s="865" t="s">
        <v>11699</v>
      </c>
      <c r="M1188" s="865"/>
      <c r="N1188" s="865"/>
      <c r="O1188" s="865">
        <v>1</v>
      </c>
      <c r="P1188" s="865"/>
    </row>
    <row r="1189" spans="1:16" ht="51">
      <c r="A1189" s="876">
        <v>617</v>
      </c>
      <c r="B1189" s="877" t="s">
        <v>11682</v>
      </c>
      <c r="C1189" s="865" t="s">
        <v>11683</v>
      </c>
      <c r="D1189" s="865" t="s">
        <v>9860</v>
      </c>
      <c r="E1189" s="865" t="s">
        <v>11684</v>
      </c>
      <c r="F1189" s="865" t="s">
        <v>11685</v>
      </c>
      <c r="G1189" s="865">
        <v>35</v>
      </c>
      <c r="H1189" s="865">
        <v>2</v>
      </c>
      <c r="I1189" s="865">
        <v>1</v>
      </c>
      <c r="J1189" s="865"/>
      <c r="K1189" s="865"/>
      <c r="L1189" s="865" t="s">
        <v>10422</v>
      </c>
      <c r="M1189" s="865"/>
      <c r="N1189" s="865"/>
      <c r="O1189" s="865"/>
      <c r="P1189" s="865">
        <v>1</v>
      </c>
    </row>
    <row r="1190" spans="1:16" ht="51">
      <c r="A1190" s="876">
        <v>618</v>
      </c>
      <c r="B1190" s="877" t="s">
        <v>11682</v>
      </c>
      <c r="C1190" s="865" t="s">
        <v>11683</v>
      </c>
      <c r="D1190" s="865" t="s">
        <v>9860</v>
      </c>
      <c r="E1190" s="865" t="s">
        <v>11684</v>
      </c>
      <c r="F1190" s="865" t="s">
        <v>11685</v>
      </c>
      <c r="G1190" s="865">
        <v>35</v>
      </c>
      <c r="H1190" s="865">
        <v>2</v>
      </c>
      <c r="I1190" s="865">
        <v>1</v>
      </c>
      <c r="J1190" s="865"/>
      <c r="K1190" s="865"/>
      <c r="L1190" s="865" t="s">
        <v>11700</v>
      </c>
      <c r="M1190" s="865"/>
      <c r="N1190" s="865"/>
      <c r="O1190" s="865">
        <v>1</v>
      </c>
      <c r="P1190" s="865"/>
    </row>
    <row r="1191" spans="1:16" ht="51">
      <c r="A1191" s="876">
        <v>619</v>
      </c>
      <c r="B1191" s="877" t="s">
        <v>11682</v>
      </c>
      <c r="C1191" s="865" t="s">
        <v>11683</v>
      </c>
      <c r="D1191" s="865" t="s">
        <v>9860</v>
      </c>
      <c r="E1191" s="865" t="s">
        <v>11684</v>
      </c>
      <c r="F1191" s="865" t="s">
        <v>11685</v>
      </c>
      <c r="G1191" s="865">
        <v>35</v>
      </c>
      <c r="H1191" s="865">
        <v>2</v>
      </c>
      <c r="I1191" s="865">
        <v>1</v>
      </c>
      <c r="J1191" s="865"/>
      <c r="K1191" s="865"/>
      <c r="L1191" s="865" t="s">
        <v>11701</v>
      </c>
      <c r="M1191" s="865"/>
      <c r="N1191" s="865"/>
      <c r="O1191" s="865">
        <v>1</v>
      </c>
      <c r="P1191" s="865"/>
    </row>
    <row r="1192" spans="1:16" ht="51">
      <c r="A1192" s="876">
        <v>620</v>
      </c>
      <c r="B1192" s="877" t="s">
        <v>11682</v>
      </c>
      <c r="C1192" s="865" t="s">
        <v>11683</v>
      </c>
      <c r="D1192" s="865" t="s">
        <v>9860</v>
      </c>
      <c r="E1192" s="865" t="s">
        <v>11684</v>
      </c>
      <c r="F1192" s="865" t="s">
        <v>11685</v>
      </c>
      <c r="G1192" s="865">
        <v>35</v>
      </c>
      <c r="H1192" s="865">
        <v>2</v>
      </c>
      <c r="I1192" s="865"/>
      <c r="J1192" s="865">
        <v>1</v>
      </c>
      <c r="K1192" s="865"/>
      <c r="L1192" s="865" t="s">
        <v>8676</v>
      </c>
      <c r="M1192" s="865"/>
      <c r="N1192" s="865"/>
      <c r="O1192" s="865"/>
      <c r="P1192" s="865">
        <v>1</v>
      </c>
    </row>
    <row r="1193" spans="1:16" ht="51">
      <c r="A1193" s="876">
        <v>621</v>
      </c>
      <c r="B1193" s="877" t="s">
        <v>11682</v>
      </c>
      <c r="C1193" s="865" t="s">
        <v>11683</v>
      </c>
      <c r="D1193" s="865" t="s">
        <v>9860</v>
      </c>
      <c r="E1193" s="865" t="s">
        <v>11684</v>
      </c>
      <c r="F1193" s="865" t="s">
        <v>11685</v>
      </c>
      <c r="G1193" s="865">
        <v>35</v>
      </c>
      <c r="H1193" s="865">
        <v>2</v>
      </c>
      <c r="I1193" s="865"/>
      <c r="J1193" s="865">
        <v>1</v>
      </c>
      <c r="K1193" s="865"/>
      <c r="L1193" s="865" t="s">
        <v>6537</v>
      </c>
      <c r="M1193" s="865"/>
      <c r="N1193" s="865"/>
      <c r="O1193" s="865">
        <v>1</v>
      </c>
      <c r="P1193" s="865"/>
    </row>
    <row r="1194" spans="1:16" ht="51">
      <c r="A1194" s="876">
        <v>622</v>
      </c>
      <c r="B1194" s="877" t="s">
        <v>11682</v>
      </c>
      <c r="C1194" s="865" t="s">
        <v>11683</v>
      </c>
      <c r="D1194" s="865" t="s">
        <v>9860</v>
      </c>
      <c r="E1194" s="865" t="s">
        <v>11684</v>
      </c>
      <c r="F1194" s="865" t="s">
        <v>11685</v>
      </c>
      <c r="G1194" s="865">
        <v>35</v>
      </c>
      <c r="H1194" s="865">
        <v>2</v>
      </c>
      <c r="I1194" s="865"/>
      <c r="J1194" s="865">
        <v>1</v>
      </c>
      <c r="K1194" s="865"/>
      <c r="L1194" s="865" t="s">
        <v>4794</v>
      </c>
      <c r="M1194" s="865"/>
      <c r="N1194" s="865"/>
      <c r="O1194" s="865">
        <v>1</v>
      </c>
      <c r="P1194" s="865"/>
    </row>
    <row r="1195" spans="1:16" ht="51">
      <c r="A1195" s="876">
        <v>623</v>
      </c>
      <c r="B1195" s="877" t="s">
        <v>11682</v>
      </c>
      <c r="C1195" s="865" t="s">
        <v>11683</v>
      </c>
      <c r="D1195" s="865" t="s">
        <v>9860</v>
      </c>
      <c r="E1195" s="865" t="s">
        <v>11684</v>
      </c>
      <c r="F1195" s="865" t="s">
        <v>11685</v>
      </c>
      <c r="G1195" s="865">
        <v>35</v>
      </c>
      <c r="H1195" s="865">
        <v>2</v>
      </c>
      <c r="I1195" s="865"/>
      <c r="J1195" s="865">
        <v>1</v>
      </c>
      <c r="K1195" s="865"/>
      <c r="L1195" s="865" t="s">
        <v>11702</v>
      </c>
      <c r="M1195" s="865"/>
      <c r="N1195" s="865"/>
      <c r="O1195" s="865"/>
      <c r="P1195" s="865">
        <v>1</v>
      </c>
    </row>
    <row r="1196" spans="1:16" ht="51">
      <c r="A1196" s="876">
        <v>624</v>
      </c>
      <c r="B1196" s="877" t="s">
        <v>11682</v>
      </c>
      <c r="C1196" s="865" t="s">
        <v>11683</v>
      </c>
      <c r="D1196" s="865" t="s">
        <v>9860</v>
      </c>
      <c r="E1196" s="865" t="s">
        <v>11684</v>
      </c>
      <c r="F1196" s="865" t="s">
        <v>11685</v>
      </c>
      <c r="G1196" s="865">
        <v>35</v>
      </c>
      <c r="H1196" s="865">
        <v>2</v>
      </c>
      <c r="I1196" s="865"/>
      <c r="J1196" s="865">
        <v>1</v>
      </c>
      <c r="K1196" s="865"/>
      <c r="L1196" s="865" t="s">
        <v>11703</v>
      </c>
      <c r="M1196" s="865"/>
      <c r="N1196" s="865"/>
      <c r="O1196" s="865"/>
      <c r="P1196" s="865">
        <v>1</v>
      </c>
    </row>
    <row r="1197" spans="1:16" ht="51">
      <c r="A1197" s="876">
        <v>625</v>
      </c>
      <c r="B1197" s="877" t="s">
        <v>11682</v>
      </c>
      <c r="C1197" s="865" t="s">
        <v>11683</v>
      </c>
      <c r="D1197" s="865" t="s">
        <v>9860</v>
      </c>
      <c r="E1197" s="865" t="s">
        <v>11684</v>
      </c>
      <c r="F1197" s="865" t="s">
        <v>11685</v>
      </c>
      <c r="G1197" s="865">
        <v>35</v>
      </c>
      <c r="H1197" s="865">
        <v>2</v>
      </c>
      <c r="I1197" s="865"/>
      <c r="J1197" s="865">
        <v>1</v>
      </c>
      <c r="K1197" s="865"/>
      <c r="L1197" s="865" t="s">
        <v>11704</v>
      </c>
      <c r="M1197" s="865"/>
      <c r="N1197" s="865"/>
      <c r="O1197" s="865">
        <v>1</v>
      </c>
      <c r="P1197" s="865"/>
    </row>
    <row r="1198" spans="1:16" ht="51">
      <c r="A1198" s="876">
        <v>626</v>
      </c>
      <c r="B1198" s="877" t="s">
        <v>11682</v>
      </c>
      <c r="C1198" s="865" t="s">
        <v>11683</v>
      </c>
      <c r="D1198" s="865" t="s">
        <v>9860</v>
      </c>
      <c r="E1198" s="865" t="s">
        <v>11684</v>
      </c>
      <c r="F1198" s="865" t="s">
        <v>11685</v>
      </c>
      <c r="G1198" s="865">
        <v>35</v>
      </c>
      <c r="H1198" s="865">
        <v>2</v>
      </c>
      <c r="I1198" s="865"/>
      <c r="J1198" s="865">
        <v>1</v>
      </c>
      <c r="K1198" s="865"/>
      <c r="L1198" s="865" t="s">
        <v>11705</v>
      </c>
      <c r="M1198" s="865"/>
      <c r="N1198" s="865"/>
      <c r="O1198" s="865"/>
      <c r="P1198" s="865">
        <v>1</v>
      </c>
    </row>
    <row r="1199" spans="1:16" ht="51">
      <c r="A1199" s="876">
        <v>627</v>
      </c>
      <c r="B1199" s="877" t="s">
        <v>11682</v>
      </c>
      <c r="C1199" s="865" t="s">
        <v>11683</v>
      </c>
      <c r="D1199" s="865" t="s">
        <v>9860</v>
      </c>
      <c r="E1199" s="865" t="s">
        <v>11684</v>
      </c>
      <c r="F1199" s="865" t="s">
        <v>11685</v>
      </c>
      <c r="G1199" s="865">
        <v>35</v>
      </c>
      <c r="H1199" s="865">
        <v>2</v>
      </c>
      <c r="I1199" s="865"/>
      <c r="J1199" s="865">
        <v>1</v>
      </c>
      <c r="K1199" s="865"/>
      <c r="L1199" s="865" t="s">
        <v>11706</v>
      </c>
      <c r="M1199" s="865"/>
      <c r="N1199" s="865"/>
      <c r="O1199" s="865"/>
      <c r="P1199" s="865">
        <v>1</v>
      </c>
    </row>
    <row r="1200" spans="1:16" ht="51">
      <c r="A1200" s="876">
        <v>628</v>
      </c>
      <c r="B1200" s="877" t="s">
        <v>11682</v>
      </c>
      <c r="C1200" s="865" t="s">
        <v>11683</v>
      </c>
      <c r="D1200" s="865" t="s">
        <v>9860</v>
      </c>
      <c r="E1200" s="865" t="s">
        <v>11684</v>
      </c>
      <c r="F1200" s="865" t="s">
        <v>11685</v>
      </c>
      <c r="G1200" s="865">
        <v>35</v>
      </c>
      <c r="H1200" s="865">
        <v>2</v>
      </c>
      <c r="I1200" s="865"/>
      <c r="J1200" s="865">
        <v>1</v>
      </c>
      <c r="K1200" s="865"/>
      <c r="L1200" s="865" t="s">
        <v>11707</v>
      </c>
      <c r="M1200" s="865"/>
      <c r="N1200" s="865"/>
      <c r="O1200" s="865"/>
      <c r="P1200" s="865">
        <v>1</v>
      </c>
    </row>
    <row r="1201" spans="1:16" ht="51">
      <c r="A1201" s="876">
        <v>629</v>
      </c>
      <c r="B1201" s="877" t="s">
        <v>11682</v>
      </c>
      <c r="C1201" s="865" t="s">
        <v>11683</v>
      </c>
      <c r="D1201" s="865" t="s">
        <v>9860</v>
      </c>
      <c r="E1201" s="865" t="s">
        <v>11684</v>
      </c>
      <c r="F1201" s="865" t="s">
        <v>11685</v>
      </c>
      <c r="G1201" s="865">
        <v>35</v>
      </c>
      <c r="H1201" s="865">
        <v>2</v>
      </c>
      <c r="I1201" s="865"/>
      <c r="J1201" s="865">
        <v>1</v>
      </c>
      <c r="K1201" s="865"/>
      <c r="L1201" s="865" t="s">
        <v>11708</v>
      </c>
      <c r="M1201" s="865"/>
      <c r="N1201" s="865"/>
      <c r="O1201" s="865"/>
      <c r="P1201" s="865">
        <v>1</v>
      </c>
    </row>
    <row r="1202" spans="1:16" ht="51">
      <c r="A1202" s="876">
        <v>630</v>
      </c>
      <c r="B1202" s="877" t="s">
        <v>11682</v>
      </c>
      <c r="C1202" s="865" t="s">
        <v>11683</v>
      </c>
      <c r="D1202" s="865" t="s">
        <v>9860</v>
      </c>
      <c r="E1202" s="865" t="s">
        <v>11684</v>
      </c>
      <c r="F1202" s="865" t="s">
        <v>11685</v>
      </c>
      <c r="G1202" s="865">
        <v>35</v>
      </c>
      <c r="H1202" s="865">
        <v>2</v>
      </c>
      <c r="I1202" s="865"/>
      <c r="J1202" s="865">
        <v>1</v>
      </c>
      <c r="K1202" s="865"/>
      <c r="L1202" s="865" t="s">
        <v>11709</v>
      </c>
      <c r="M1202" s="865"/>
      <c r="N1202" s="865"/>
      <c r="O1202" s="865"/>
      <c r="P1202" s="865">
        <v>1</v>
      </c>
    </row>
    <row r="1203" spans="1:16" ht="51">
      <c r="A1203" s="876">
        <v>631</v>
      </c>
      <c r="B1203" s="877" t="s">
        <v>11682</v>
      </c>
      <c r="C1203" s="865" t="s">
        <v>11683</v>
      </c>
      <c r="D1203" s="865" t="s">
        <v>9860</v>
      </c>
      <c r="E1203" s="865" t="s">
        <v>11684</v>
      </c>
      <c r="F1203" s="865" t="s">
        <v>11685</v>
      </c>
      <c r="G1203" s="865">
        <v>35</v>
      </c>
      <c r="H1203" s="865">
        <v>2</v>
      </c>
      <c r="I1203" s="865"/>
      <c r="J1203" s="865">
        <v>1</v>
      </c>
      <c r="K1203" s="865"/>
      <c r="L1203" s="865" t="s">
        <v>11710</v>
      </c>
      <c r="M1203" s="865"/>
      <c r="N1203" s="865"/>
      <c r="O1203" s="865"/>
      <c r="P1203" s="865">
        <v>1</v>
      </c>
    </row>
    <row r="1204" spans="1:16" ht="51">
      <c r="A1204" s="876">
        <v>632</v>
      </c>
      <c r="B1204" s="877" t="s">
        <v>11682</v>
      </c>
      <c r="C1204" s="865" t="s">
        <v>11683</v>
      </c>
      <c r="D1204" s="865" t="s">
        <v>9860</v>
      </c>
      <c r="E1204" s="865" t="s">
        <v>11684</v>
      </c>
      <c r="F1204" s="865" t="s">
        <v>11685</v>
      </c>
      <c r="G1204" s="865">
        <v>35</v>
      </c>
      <c r="H1204" s="865">
        <v>2</v>
      </c>
      <c r="I1204" s="865"/>
      <c r="J1204" s="865">
        <v>1</v>
      </c>
      <c r="K1204" s="865"/>
      <c r="L1204" s="865" t="s">
        <v>11711</v>
      </c>
      <c r="M1204" s="865"/>
      <c r="N1204" s="865"/>
      <c r="O1204" s="865"/>
      <c r="P1204" s="865">
        <v>1</v>
      </c>
    </row>
    <row r="1205" spans="1:16" ht="51">
      <c r="A1205" s="876">
        <v>633</v>
      </c>
      <c r="B1205" s="877" t="s">
        <v>11682</v>
      </c>
      <c r="C1205" s="865" t="s">
        <v>11683</v>
      </c>
      <c r="D1205" s="865" t="s">
        <v>9860</v>
      </c>
      <c r="E1205" s="865" t="s">
        <v>11684</v>
      </c>
      <c r="F1205" s="865" t="s">
        <v>11685</v>
      </c>
      <c r="G1205" s="865">
        <v>35</v>
      </c>
      <c r="H1205" s="865">
        <v>2</v>
      </c>
      <c r="I1205" s="865"/>
      <c r="J1205" s="865">
        <v>1</v>
      </c>
      <c r="K1205" s="865"/>
      <c r="L1205" s="865" t="s">
        <v>11712</v>
      </c>
      <c r="M1205" s="865"/>
      <c r="N1205" s="865"/>
      <c r="O1205" s="865"/>
      <c r="P1205" s="865">
        <v>1</v>
      </c>
    </row>
    <row r="1206" spans="1:16" ht="51">
      <c r="A1206" s="876">
        <v>634</v>
      </c>
      <c r="B1206" s="877" t="s">
        <v>11682</v>
      </c>
      <c r="C1206" s="865" t="s">
        <v>11683</v>
      </c>
      <c r="D1206" s="865" t="s">
        <v>9860</v>
      </c>
      <c r="E1206" s="865" t="s">
        <v>11684</v>
      </c>
      <c r="F1206" s="865" t="s">
        <v>11685</v>
      </c>
      <c r="G1206" s="865">
        <v>35</v>
      </c>
      <c r="H1206" s="865">
        <v>2</v>
      </c>
      <c r="I1206" s="865"/>
      <c r="J1206" s="865">
        <v>1</v>
      </c>
      <c r="K1206" s="865"/>
      <c r="L1206" s="865" t="s">
        <v>11713</v>
      </c>
      <c r="M1206" s="865"/>
      <c r="N1206" s="865"/>
      <c r="O1206" s="865"/>
      <c r="P1206" s="865">
        <v>1</v>
      </c>
    </row>
    <row r="1207" spans="1:16" ht="51">
      <c r="A1207" s="876">
        <v>635</v>
      </c>
      <c r="B1207" s="877" t="s">
        <v>11682</v>
      </c>
      <c r="C1207" s="865" t="s">
        <v>11683</v>
      </c>
      <c r="D1207" s="865" t="s">
        <v>9860</v>
      </c>
      <c r="E1207" s="865" t="s">
        <v>11684</v>
      </c>
      <c r="F1207" s="865" t="s">
        <v>11685</v>
      </c>
      <c r="G1207" s="865">
        <v>35</v>
      </c>
      <c r="H1207" s="865">
        <v>2</v>
      </c>
      <c r="I1207" s="865"/>
      <c r="J1207" s="865">
        <v>1</v>
      </c>
      <c r="K1207" s="865"/>
      <c r="L1207" s="865" t="s">
        <v>11714</v>
      </c>
      <c r="M1207" s="865"/>
      <c r="N1207" s="865"/>
      <c r="O1207" s="865">
        <v>1</v>
      </c>
      <c r="P1207" s="865"/>
    </row>
    <row r="1208" spans="1:16" ht="51">
      <c r="A1208" s="876">
        <v>636</v>
      </c>
      <c r="B1208" s="877" t="s">
        <v>11682</v>
      </c>
      <c r="C1208" s="865" t="s">
        <v>11683</v>
      </c>
      <c r="D1208" s="865" t="s">
        <v>9860</v>
      </c>
      <c r="E1208" s="865" t="s">
        <v>11684</v>
      </c>
      <c r="F1208" s="865" t="s">
        <v>11685</v>
      </c>
      <c r="G1208" s="865">
        <v>35</v>
      </c>
      <c r="H1208" s="865">
        <v>2</v>
      </c>
      <c r="I1208" s="865"/>
      <c r="J1208" s="865">
        <v>1</v>
      </c>
      <c r="K1208" s="865"/>
      <c r="L1208" s="865" t="s">
        <v>11715</v>
      </c>
      <c r="M1208" s="865"/>
      <c r="N1208" s="865"/>
      <c r="O1208" s="865"/>
      <c r="P1208" s="865">
        <v>1</v>
      </c>
    </row>
    <row r="1209" spans="1:16" ht="51">
      <c r="A1209" s="876">
        <v>637</v>
      </c>
      <c r="B1209" s="877" t="s">
        <v>11682</v>
      </c>
      <c r="C1209" s="865" t="s">
        <v>11683</v>
      </c>
      <c r="D1209" s="865" t="s">
        <v>9860</v>
      </c>
      <c r="E1209" s="865" t="s">
        <v>11684</v>
      </c>
      <c r="F1209" s="865" t="s">
        <v>11685</v>
      </c>
      <c r="G1209" s="865">
        <v>35</v>
      </c>
      <c r="H1209" s="865">
        <v>2</v>
      </c>
      <c r="I1209" s="865"/>
      <c r="J1209" s="865">
        <v>1</v>
      </c>
      <c r="K1209" s="865"/>
      <c r="L1209" s="865" t="s">
        <v>11716</v>
      </c>
      <c r="M1209" s="865"/>
      <c r="N1209" s="865"/>
      <c r="O1209" s="865"/>
      <c r="P1209" s="865">
        <v>1</v>
      </c>
    </row>
    <row r="1210" spans="1:16" ht="51">
      <c r="A1210" s="876">
        <v>638</v>
      </c>
      <c r="B1210" s="877" t="s">
        <v>11682</v>
      </c>
      <c r="C1210" s="865" t="s">
        <v>11683</v>
      </c>
      <c r="D1210" s="865" t="s">
        <v>9860</v>
      </c>
      <c r="E1210" s="865" t="s">
        <v>11684</v>
      </c>
      <c r="F1210" s="865" t="s">
        <v>11685</v>
      </c>
      <c r="G1210" s="865">
        <v>35</v>
      </c>
      <c r="H1210" s="865">
        <v>2</v>
      </c>
      <c r="I1210" s="865"/>
      <c r="J1210" s="865">
        <v>1</v>
      </c>
      <c r="K1210" s="865"/>
      <c r="L1210" s="865" t="s">
        <v>11717</v>
      </c>
      <c r="M1210" s="865"/>
      <c r="N1210" s="865"/>
      <c r="O1210" s="865"/>
      <c r="P1210" s="865">
        <v>1</v>
      </c>
    </row>
    <row r="1211" spans="1:16" ht="51">
      <c r="A1211" s="876">
        <v>639</v>
      </c>
      <c r="B1211" s="877" t="s">
        <v>11682</v>
      </c>
      <c r="C1211" s="865" t="s">
        <v>11683</v>
      </c>
      <c r="D1211" s="865" t="s">
        <v>9860</v>
      </c>
      <c r="E1211" s="865" t="s">
        <v>11684</v>
      </c>
      <c r="F1211" s="865" t="s">
        <v>11685</v>
      </c>
      <c r="G1211" s="865">
        <v>35</v>
      </c>
      <c r="H1211" s="865">
        <v>2</v>
      </c>
      <c r="I1211" s="865"/>
      <c r="J1211" s="865">
        <v>1</v>
      </c>
      <c r="K1211" s="865"/>
      <c r="L1211" s="865" t="s">
        <v>11718</v>
      </c>
      <c r="M1211" s="865"/>
      <c r="N1211" s="865"/>
      <c r="O1211" s="865"/>
      <c r="P1211" s="865">
        <v>1</v>
      </c>
    </row>
    <row r="1212" spans="1:16" ht="51">
      <c r="A1212" s="876">
        <v>640</v>
      </c>
      <c r="B1212" s="877" t="s">
        <v>11682</v>
      </c>
      <c r="C1212" s="865" t="s">
        <v>11683</v>
      </c>
      <c r="D1212" s="865" t="s">
        <v>9860</v>
      </c>
      <c r="E1212" s="865" t="s">
        <v>11684</v>
      </c>
      <c r="F1212" s="865" t="s">
        <v>11685</v>
      </c>
      <c r="G1212" s="865">
        <v>35</v>
      </c>
      <c r="H1212" s="865">
        <v>2</v>
      </c>
      <c r="I1212" s="865"/>
      <c r="J1212" s="865">
        <v>1</v>
      </c>
      <c r="K1212" s="865"/>
      <c r="L1212" s="865" t="s">
        <v>11719</v>
      </c>
      <c r="M1212" s="865"/>
      <c r="N1212" s="865"/>
      <c r="O1212" s="865"/>
      <c r="P1212" s="865">
        <v>1</v>
      </c>
    </row>
    <row r="1213" spans="1:16" ht="51">
      <c r="A1213" s="876">
        <v>641</v>
      </c>
      <c r="B1213" s="877" t="s">
        <v>11682</v>
      </c>
      <c r="C1213" s="865" t="s">
        <v>11683</v>
      </c>
      <c r="D1213" s="865" t="s">
        <v>9860</v>
      </c>
      <c r="E1213" s="865" t="s">
        <v>11684</v>
      </c>
      <c r="F1213" s="865" t="s">
        <v>11685</v>
      </c>
      <c r="G1213" s="865">
        <v>35</v>
      </c>
      <c r="H1213" s="865">
        <v>2</v>
      </c>
      <c r="I1213" s="865"/>
      <c r="J1213" s="865">
        <v>1</v>
      </c>
      <c r="K1213" s="865"/>
      <c r="L1213" s="865" t="s">
        <v>11720</v>
      </c>
      <c r="M1213" s="865"/>
      <c r="N1213" s="865"/>
      <c r="O1213" s="865"/>
      <c r="P1213" s="865">
        <v>1</v>
      </c>
    </row>
    <row r="1214" spans="1:16" ht="51">
      <c r="A1214" s="876">
        <v>642</v>
      </c>
      <c r="B1214" s="877" t="s">
        <v>11682</v>
      </c>
      <c r="C1214" s="865" t="s">
        <v>11683</v>
      </c>
      <c r="D1214" s="865" t="s">
        <v>9860</v>
      </c>
      <c r="E1214" s="865" t="s">
        <v>11684</v>
      </c>
      <c r="F1214" s="865" t="s">
        <v>11685</v>
      </c>
      <c r="G1214" s="865">
        <v>35</v>
      </c>
      <c r="H1214" s="865">
        <v>2</v>
      </c>
      <c r="I1214" s="865"/>
      <c r="J1214" s="865">
        <v>1</v>
      </c>
      <c r="K1214" s="865"/>
      <c r="L1214" s="865" t="s">
        <v>11721</v>
      </c>
      <c r="M1214" s="865"/>
      <c r="N1214" s="865"/>
      <c r="O1214" s="865"/>
      <c r="P1214" s="865">
        <v>1</v>
      </c>
    </row>
    <row r="1215" spans="1:16" ht="51">
      <c r="A1215" s="876">
        <v>643</v>
      </c>
      <c r="B1215" s="877" t="s">
        <v>11682</v>
      </c>
      <c r="C1215" s="865" t="s">
        <v>11683</v>
      </c>
      <c r="D1215" s="865" t="s">
        <v>9860</v>
      </c>
      <c r="E1215" s="865" t="s">
        <v>11684</v>
      </c>
      <c r="F1215" s="865" t="s">
        <v>11685</v>
      </c>
      <c r="G1215" s="865">
        <v>35</v>
      </c>
      <c r="H1215" s="865">
        <v>2</v>
      </c>
      <c r="I1215" s="865"/>
      <c r="J1215" s="865">
        <v>1</v>
      </c>
      <c r="K1215" s="865"/>
      <c r="L1215" s="865" t="s">
        <v>11722</v>
      </c>
      <c r="M1215" s="865"/>
      <c r="N1215" s="865"/>
      <c r="O1215" s="865"/>
      <c r="P1215" s="865">
        <v>1</v>
      </c>
    </row>
    <row r="1216" spans="1:16" ht="51">
      <c r="A1216" s="876">
        <v>644</v>
      </c>
      <c r="B1216" s="877" t="s">
        <v>11682</v>
      </c>
      <c r="C1216" s="865" t="s">
        <v>11683</v>
      </c>
      <c r="D1216" s="865" t="s">
        <v>9860</v>
      </c>
      <c r="E1216" s="865" t="s">
        <v>11684</v>
      </c>
      <c r="F1216" s="865" t="s">
        <v>11685</v>
      </c>
      <c r="G1216" s="865">
        <v>35</v>
      </c>
      <c r="H1216" s="865">
        <v>2</v>
      </c>
      <c r="I1216" s="865"/>
      <c r="J1216" s="865">
        <v>1</v>
      </c>
      <c r="K1216" s="865"/>
      <c r="L1216" s="865" t="s">
        <v>11723</v>
      </c>
      <c r="M1216" s="865"/>
      <c r="N1216" s="865"/>
      <c r="O1216" s="865"/>
      <c r="P1216" s="865">
        <v>1</v>
      </c>
    </row>
    <row r="1217" spans="1:16" ht="51">
      <c r="A1217" s="876">
        <v>645</v>
      </c>
      <c r="B1217" s="877" t="s">
        <v>11682</v>
      </c>
      <c r="C1217" s="865" t="s">
        <v>11683</v>
      </c>
      <c r="D1217" s="865" t="s">
        <v>9860</v>
      </c>
      <c r="E1217" s="865" t="s">
        <v>11684</v>
      </c>
      <c r="F1217" s="865" t="s">
        <v>11685</v>
      </c>
      <c r="G1217" s="865">
        <v>35</v>
      </c>
      <c r="H1217" s="865">
        <v>2</v>
      </c>
      <c r="I1217" s="865"/>
      <c r="J1217" s="865">
        <v>1</v>
      </c>
      <c r="K1217" s="865"/>
      <c r="L1217" s="865" t="s">
        <v>11724</v>
      </c>
      <c r="M1217" s="865"/>
      <c r="N1217" s="865"/>
      <c r="O1217" s="865">
        <v>1</v>
      </c>
      <c r="P1217" s="865"/>
    </row>
    <row r="1218" spans="1:16" ht="51">
      <c r="A1218" s="876">
        <v>646</v>
      </c>
      <c r="B1218" s="877" t="s">
        <v>11682</v>
      </c>
      <c r="C1218" s="865" t="s">
        <v>11683</v>
      </c>
      <c r="D1218" s="865" t="s">
        <v>9860</v>
      </c>
      <c r="E1218" s="865" t="s">
        <v>11684</v>
      </c>
      <c r="F1218" s="865" t="s">
        <v>11685</v>
      </c>
      <c r="G1218" s="865">
        <v>35</v>
      </c>
      <c r="H1218" s="865">
        <v>2</v>
      </c>
      <c r="I1218" s="865"/>
      <c r="J1218" s="865">
        <v>1</v>
      </c>
      <c r="K1218" s="865"/>
      <c r="L1218" s="865" t="s">
        <v>11725</v>
      </c>
      <c r="M1218" s="865"/>
      <c r="N1218" s="865"/>
      <c r="O1218" s="865">
        <v>1</v>
      </c>
      <c r="P1218" s="865"/>
    </row>
    <row r="1219" spans="1:16" ht="51">
      <c r="A1219" s="876">
        <v>647</v>
      </c>
      <c r="B1219" s="877" t="s">
        <v>11682</v>
      </c>
      <c r="C1219" s="865" t="s">
        <v>11683</v>
      </c>
      <c r="D1219" s="865" t="s">
        <v>9860</v>
      </c>
      <c r="E1219" s="865" t="s">
        <v>11684</v>
      </c>
      <c r="F1219" s="865" t="s">
        <v>11685</v>
      </c>
      <c r="G1219" s="865">
        <v>35</v>
      </c>
      <c r="H1219" s="865">
        <v>2</v>
      </c>
      <c r="I1219" s="865"/>
      <c r="J1219" s="865">
        <v>1</v>
      </c>
      <c r="K1219" s="865"/>
      <c r="L1219" s="865" t="s">
        <v>11726</v>
      </c>
      <c r="M1219" s="865"/>
      <c r="N1219" s="865"/>
      <c r="O1219" s="865">
        <v>1</v>
      </c>
      <c r="P1219" s="865"/>
    </row>
    <row r="1220" spans="1:16" ht="51">
      <c r="A1220" s="876">
        <v>648</v>
      </c>
      <c r="B1220" s="877" t="s">
        <v>11682</v>
      </c>
      <c r="C1220" s="865" t="s">
        <v>11683</v>
      </c>
      <c r="D1220" s="865" t="s">
        <v>9860</v>
      </c>
      <c r="E1220" s="865" t="s">
        <v>11684</v>
      </c>
      <c r="F1220" s="865" t="s">
        <v>11685</v>
      </c>
      <c r="G1220" s="865">
        <v>35</v>
      </c>
      <c r="H1220" s="865">
        <v>2</v>
      </c>
      <c r="I1220" s="865"/>
      <c r="J1220" s="865">
        <v>1</v>
      </c>
      <c r="K1220" s="865"/>
      <c r="L1220" s="865" t="s">
        <v>11727</v>
      </c>
      <c r="M1220" s="865"/>
      <c r="N1220" s="865"/>
      <c r="O1220" s="865">
        <v>1</v>
      </c>
      <c r="P1220" s="865"/>
    </row>
    <row r="1221" spans="1:16" ht="51">
      <c r="A1221" s="876">
        <v>649</v>
      </c>
      <c r="B1221" s="877" t="s">
        <v>11682</v>
      </c>
      <c r="C1221" s="865" t="s">
        <v>11683</v>
      </c>
      <c r="D1221" s="865" t="s">
        <v>9860</v>
      </c>
      <c r="E1221" s="865" t="s">
        <v>11684</v>
      </c>
      <c r="F1221" s="865" t="s">
        <v>11685</v>
      </c>
      <c r="G1221" s="865">
        <v>35</v>
      </c>
      <c r="H1221" s="865">
        <v>2</v>
      </c>
      <c r="I1221" s="865"/>
      <c r="J1221" s="865">
        <v>1</v>
      </c>
      <c r="K1221" s="865"/>
      <c r="L1221" s="865" t="s">
        <v>11728</v>
      </c>
      <c r="M1221" s="865"/>
      <c r="N1221" s="865"/>
      <c r="O1221" s="865">
        <v>1</v>
      </c>
      <c r="P1221" s="865"/>
    </row>
    <row r="1222" spans="1:16" ht="51">
      <c r="A1222" s="876">
        <v>650</v>
      </c>
      <c r="B1222" s="877" t="s">
        <v>11682</v>
      </c>
      <c r="C1222" s="865" t="s">
        <v>11683</v>
      </c>
      <c r="D1222" s="865" t="s">
        <v>9860</v>
      </c>
      <c r="E1222" s="865" t="s">
        <v>11684</v>
      </c>
      <c r="F1222" s="865" t="s">
        <v>11685</v>
      </c>
      <c r="G1222" s="865">
        <v>35</v>
      </c>
      <c r="H1222" s="865">
        <v>2</v>
      </c>
      <c r="I1222" s="865"/>
      <c r="J1222" s="865">
        <v>1</v>
      </c>
      <c r="K1222" s="865"/>
      <c r="L1222" s="865" t="s">
        <v>11729</v>
      </c>
      <c r="M1222" s="865"/>
      <c r="N1222" s="865"/>
      <c r="O1222" s="865">
        <v>1</v>
      </c>
      <c r="P1222" s="865"/>
    </row>
    <row r="1223" spans="1:16" ht="51">
      <c r="A1223" s="876">
        <v>651</v>
      </c>
      <c r="B1223" s="877" t="s">
        <v>11682</v>
      </c>
      <c r="C1223" s="865" t="s">
        <v>11683</v>
      </c>
      <c r="D1223" s="865" t="s">
        <v>9860</v>
      </c>
      <c r="E1223" s="865" t="s">
        <v>11684</v>
      </c>
      <c r="F1223" s="865" t="s">
        <v>11685</v>
      </c>
      <c r="G1223" s="865">
        <v>35</v>
      </c>
      <c r="H1223" s="865">
        <v>2</v>
      </c>
      <c r="I1223" s="865"/>
      <c r="J1223" s="865">
        <v>1</v>
      </c>
      <c r="K1223" s="865"/>
      <c r="L1223" s="865" t="s">
        <v>11730</v>
      </c>
      <c r="M1223" s="865"/>
      <c r="N1223" s="865"/>
      <c r="O1223" s="865">
        <v>1</v>
      </c>
      <c r="P1223" s="865"/>
    </row>
    <row r="1224" spans="1:16" ht="51">
      <c r="A1224" s="876">
        <v>652</v>
      </c>
      <c r="B1224" s="877" t="s">
        <v>11682</v>
      </c>
      <c r="C1224" s="865" t="s">
        <v>11683</v>
      </c>
      <c r="D1224" s="865" t="s">
        <v>9860</v>
      </c>
      <c r="E1224" s="865" t="s">
        <v>11684</v>
      </c>
      <c r="F1224" s="865" t="s">
        <v>11685</v>
      </c>
      <c r="G1224" s="865">
        <v>35</v>
      </c>
      <c r="H1224" s="865">
        <v>2</v>
      </c>
      <c r="I1224" s="865"/>
      <c r="J1224" s="865">
        <v>1</v>
      </c>
      <c r="K1224" s="865"/>
      <c r="L1224" s="865" t="s">
        <v>11731</v>
      </c>
      <c r="M1224" s="865"/>
      <c r="N1224" s="865"/>
      <c r="O1224" s="865">
        <v>1</v>
      </c>
      <c r="P1224" s="865"/>
    </row>
    <row r="1225" spans="1:16" ht="51">
      <c r="A1225" s="876">
        <v>653</v>
      </c>
      <c r="B1225" s="877" t="s">
        <v>11682</v>
      </c>
      <c r="C1225" s="865" t="s">
        <v>11683</v>
      </c>
      <c r="D1225" s="865" t="s">
        <v>9860</v>
      </c>
      <c r="E1225" s="865" t="s">
        <v>11684</v>
      </c>
      <c r="F1225" s="865" t="s">
        <v>11685</v>
      </c>
      <c r="G1225" s="865">
        <v>35</v>
      </c>
      <c r="H1225" s="865">
        <v>2</v>
      </c>
      <c r="I1225" s="865"/>
      <c r="J1225" s="865">
        <v>1</v>
      </c>
      <c r="K1225" s="865"/>
      <c r="L1225" s="865" t="s">
        <v>11732</v>
      </c>
      <c r="M1225" s="865"/>
      <c r="N1225" s="865"/>
      <c r="O1225" s="865">
        <v>1</v>
      </c>
      <c r="P1225" s="865"/>
    </row>
    <row r="1226" spans="1:16" ht="51">
      <c r="A1226" s="876">
        <v>654</v>
      </c>
      <c r="B1226" s="877" t="s">
        <v>11682</v>
      </c>
      <c r="C1226" s="865" t="s">
        <v>11683</v>
      </c>
      <c r="D1226" s="865" t="s">
        <v>9860</v>
      </c>
      <c r="E1226" s="865" t="s">
        <v>11684</v>
      </c>
      <c r="F1226" s="865" t="s">
        <v>11685</v>
      </c>
      <c r="G1226" s="865">
        <v>35</v>
      </c>
      <c r="H1226" s="865">
        <v>2</v>
      </c>
      <c r="I1226" s="865"/>
      <c r="J1226" s="865">
        <v>1</v>
      </c>
      <c r="K1226" s="865"/>
      <c r="L1226" s="865" t="s">
        <v>11733</v>
      </c>
      <c r="M1226" s="865"/>
      <c r="N1226" s="865"/>
      <c r="O1226" s="865">
        <v>1</v>
      </c>
      <c r="P1226" s="865"/>
    </row>
    <row r="1227" spans="1:16" ht="51">
      <c r="A1227" s="876">
        <v>655</v>
      </c>
      <c r="B1227" s="877" t="s">
        <v>11682</v>
      </c>
      <c r="C1227" s="865" t="s">
        <v>11683</v>
      </c>
      <c r="D1227" s="865" t="s">
        <v>9860</v>
      </c>
      <c r="E1227" s="865" t="s">
        <v>11684</v>
      </c>
      <c r="F1227" s="865" t="s">
        <v>11685</v>
      </c>
      <c r="G1227" s="865">
        <v>35</v>
      </c>
      <c r="H1227" s="865">
        <v>2</v>
      </c>
      <c r="I1227" s="865"/>
      <c r="J1227" s="865">
        <v>1</v>
      </c>
      <c r="K1227" s="865"/>
      <c r="L1227" s="865" t="s">
        <v>11734</v>
      </c>
      <c r="M1227" s="865"/>
      <c r="N1227" s="865"/>
      <c r="O1227" s="865"/>
      <c r="P1227" s="865">
        <v>1</v>
      </c>
    </row>
    <row r="1228" spans="1:16" ht="51">
      <c r="A1228" s="876">
        <v>656</v>
      </c>
      <c r="B1228" s="877" t="s">
        <v>11682</v>
      </c>
      <c r="C1228" s="865" t="s">
        <v>11683</v>
      </c>
      <c r="D1228" s="865" t="s">
        <v>9860</v>
      </c>
      <c r="E1228" s="865" t="s">
        <v>11684</v>
      </c>
      <c r="F1228" s="865" t="s">
        <v>11685</v>
      </c>
      <c r="G1228" s="865">
        <v>35</v>
      </c>
      <c r="H1228" s="865">
        <v>2</v>
      </c>
      <c r="I1228" s="865"/>
      <c r="J1228" s="865">
        <v>1</v>
      </c>
      <c r="K1228" s="865"/>
      <c r="L1228" s="865" t="s">
        <v>11735</v>
      </c>
      <c r="M1228" s="865"/>
      <c r="N1228" s="865"/>
      <c r="O1228" s="865"/>
      <c r="P1228" s="865">
        <v>1</v>
      </c>
    </row>
    <row r="1229" spans="1:16" ht="51">
      <c r="A1229" s="876">
        <v>657</v>
      </c>
      <c r="B1229" s="877" t="s">
        <v>11682</v>
      </c>
      <c r="C1229" s="865" t="s">
        <v>11683</v>
      </c>
      <c r="D1229" s="865" t="s">
        <v>9860</v>
      </c>
      <c r="E1229" s="865" t="s">
        <v>11684</v>
      </c>
      <c r="F1229" s="865" t="s">
        <v>11685</v>
      </c>
      <c r="G1229" s="865">
        <v>35</v>
      </c>
      <c r="H1229" s="865">
        <v>2</v>
      </c>
      <c r="I1229" s="865"/>
      <c r="J1229" s="865">
        <v>1</v>
      </c>
      <c r="K1229" s="865"/>
      <c r="L1229" s="865" t="s">
        <v>11736</v>
      </c>
      <c r="M1229" s="865"/>
      <c r="N1229" s="865"/>
      <c r="O1229" s="865"/>
      <c r="P1229" s="865">
        <v>1</v>
      </c>
    </row>
    <row r="1230" spans="1:16" ht="51">
      <c r="A1230" s="876">
        <v>658</v>
      </c>
      <c r="B1230" s="877" t="s">
        <v>11682</v>
      </c>
      <c r="C1230" s="865" t="s">
        <v>11683</v>
      </c>
      <c r="D1230" s="865" t="s">
        <v>9860</v>
      </c>
      <c r="E1230" s="865" t="s">
        <v>11684</v>
      </c>
      <c r="F1230" s="865" t="s">
        <v>11685</v>
      </c>
      <c r="G1230" s="865">
        <v>35</v>
      </c>
      <c r="H1230" s="865">
        <v>2</v>
      </c>
      <c r="I1230" s="865"/>
      <c r="J1230" s="865">
        <v>1</v>
      </c>
      <c r="K1230" s="865"/>
      <c r="L1230" s="865" t="s">
        <v>11737</v>
      </c>
      <c r="M1230" s="865"/>
      <c r="N1230" s="865"/>
      <c r="O1230" s="865"/>
      <c r="P1230" s="865">
        <v>1</v>
      </c>
    </row>
    <row r="1231" spans="1:16" ht="51">
      <c r="A1231" s="876">
        <v>659</v>
      </c>
      <c r="B1231" s="877" t="s">
        <v>11682</v>
      </c>
      <c r="C1231" s="865" t="s">
        <v>11683</v>
      </c>
      <c r="D1231" s="865" t="s">
        <v>9860</v>
      </c>
      <c r="E1231" s="865" t="s">
        <v>11684</v>
      </c>
      <c r="F1231" s="865" t="s">
        <v>11685</v>
      </c>
      <c r="G1231" s="865">
        <v>35</v>
      </c>
      <c r="H1231" s="865">
        <v>2</v>
      </c>
      <c r="I1231" s="865"/>
      <c r="J1231" s="865">
        <v>1</v>
      </c>
      <c r="K1231" s="865"/>
      <c r="L1231" s="865" t="s">
        <v>11738</v>
      </c>
      <c r="M1231" s="865"/>
      <c r="N1231" s="865"/>
      <c r="O1231" s="865"/>
      <c r="P1231" s="865">
        <v>1</v>
      </c>
    </row>
    <row r="1232" spans="1:16" ht="51">
      <c r="A1232" s="876">
        <v>660</v>
      </c>
      <c r="B1232" s="877" t="s">
        <v>11682</v>
      </c>
      <c r="C1232" s="865" t="s">
        <v>11683</v>
      </c>
      <c r="D1232" s="865" t="s">
        <v>9860</v>
      </c>
      <c r="E1232" s="865" t="s">
        <v>11684</v>
      </c>
      <c r="F1232" s="865" t="s">
        <v>11685</v>
      </c>
      <c r="G1232" s="865">
        <v>35</v>
      </c>
      <c r="H1232" s="865">
        <v>2</v>
      </c>
      <c r="I1232" s="865"/>
      <c r="J1232" s="865">
        <v>1</v>
      </c>
      <c r="K1232" s="865"/>
      <c r="L1232" s="865" t="s">
        <v>11739</v>
      </c>
      <c r="M1232" s="865"/>
      <c r="N1232" s="865"/>
      <c r="O1232" s="865"/>
      <c r="P1232" s="865">
        <v>1</v>
      </c>
    </row>
    <row r="1233" spans="1:16" ht="51">
      <c r="A1233" s="876">
        <v>661</v>
      </c>
      <c r="B1233" s="877" t="s">
        <v>11682</v>
      </c>
      <c r="C1233" s="865" t="s">
        <v>11683</v>
      </c>
      <c r="D1233" s="865" t="s">
        <v>9860</v>
      </c>
      <c r="E1233" s="865" t="s">
        <v>11684</v>
      </c>
      <c r="F1233" s="865" t="s">
        <v>11685</v>
      </c>
      <c r="G1233" s="865">
        <v>35</v>
      </c>
      <c r="H1233" s="865">
        <v>2</v>
      </c>
      <c r="I1233" s="865"/>
      <c r="J1233" s="865">
        <v>1</v>
      </c>
      <c r="K1233" s="865"/>
      <c r="L1233" s="865" t="s">
        <v>11740</v>
      </c>
      <c r="M1233" s="865"/>
      <c r="N1233" s="865"/>
      <c r="O1233" s="865"/>
      <c r="P1233" s="865">
        <v>1</v>
      </c>
    </row>
    <row r="1234" spans="1:16" ht="51">
      <c r="A1234" s="876">
        <v>662</v>
      </c>
      <c r="B1234" s="877" t="s">
        <v>11682</v>
      </c>
      <c r="C1234" s="865" t="s">
        <v>11683</v>
      </c>
      <c r="D1234" s="865" t="s">
        <v>9860</v>
      </c>
      <c r="E1234" s="865" t="s">
        <v>11684</v>
      </c>
      <c r="F1234" s="865" t="s">
        <v>11685</v>
      </c>
      <c r="G1234" s="865">
        <v>35</v>
      </c>
      <c r="H1234" s="865">
        <v>2</v>
      </c>
      <c r="I1234" s="865"/>
      <c r="J1234" s="865">
        <v>1</v>
      </c>
      <c r="K1234" s="865"/>
      <c r="L1234" s="865" t="s">
        <v>11741</v>
      </c>
      <c r="M1234" s="865"/>
      <c r="N1234" s="865"/>
      <c r="O1234" s="865">
        <v>1</v>
      </c>
      <c r="P1234" s="865"/>
    </row>
    <row r="1235" spans="1:16" ht="51">
      <c r="A1235" s="876">
        <v>663</v>
      </c>
      <c r="B1235" s="877" t="s">
        <v>11682</v>
      </c>
      <c r="C1235" s="865" t="s">
        <v>11683</v>
      </c>
      <c r="D1235" s="865" t="s">
        <v>9860</v>
      </c>
      <c r="E1235" s="865" t="s">
        <v>11684</v>
      </c>
      <c r="F1235" s="865" t="s">
        <v>11685</v>
      </c>
      <c r="G1235" s="865">
        <v>35</v>
      </c>
      <c r="H1235" s="865">
        <v>2</v>
      </c>
      <c r="I1235" s="865"/>
      <c r="J1235" s="865">
        <v>1</v>
      </c>
      <c r="K1235" s="865"/>
      <c r="L1235" s="865" t="s">
        <v>11742</v>
      </c>
      <c r="M1235" s="865"/>
      <c r="N1235" s="865"/>
      <c r="O1235" s="865">
        <v>1</v>
      </c>
      <c r="P1235" s="865"/>
    </row>
    <row r="1236" spans="1:16" ht="51">
      <c r="A1236" s="876">
        <v>664</v>
      </c>
      <c r="B1236" s="877" t="s">
        <v>11682</v>
      </c>
      <c r="C1236" s="865" t="s">
        <v>11683</v>
      </c>
      <c r="D1236" s="865" t="s">
        <v>9860</v>
      </c>
      <c r="E1236" s="865" t="s">
        <v>11684</v>
      </c>
      <c r="F1236" s="865" t="s">
        <v>11685</v>
      </c>
      <c r="G1236" s="865">
        <v>35</v>
      </c>
      <c r="H1236" s="865">
        <v>2</v>
      </c>
      <c r="I1236" s="865"/>
      <c r="J1236" s="865">
        <v>1</v>
      </c>
      <c r="K1236" s="865"/>
      <c r="L1236" s="865" t="s">
        <v>11743</v>
      </c>
      <c r="M1236" s="865"/>
      <c r="N1236" s="865"/>
      <c r="O1236" s="865">
        <v>1</v>
      </c>
      <c r="P1236" s="865"/>
    </row>
    <row r="1237" spans="1:16" ht="51">
      <c r="A1237" s="876">
        <v>665</v>
      </c>
      <c r="B1237" s="877" t="s">
        <v>11682</v>
      </c>
      <c r="C1237" s="865" t="s">
        <v>11683</v>
      </c>
      <c r="D1237" s="865" t="s">
        <v>9860</v>
      </c>
      <c r="E1237" s="865" t="s">
        <v>11684</v>
      </c>
      <c r="F1237" s="865" t="s">
        <v>11685</v>
      </c>
      <c r="G1237" s="865">
        <v>35</v>
      </c>
      <c r="H1237" s="865">
        <v>2</v>
      </c>
      <c r="I1237" s="865"/>
      <c r="J1237" s="865">
        <v>1</v>
      </c>
      <c r="K1237" s="865"/>
      <c r="L1237" s="865" t="s">
        <v>11744</v>
      </c>
      <c r="M1237" s="865"/>
      <c r="N1237" s="865"/>
      <c r="O1237" s="865"/>
      <c r="P1237" s="865">
        <v>1</v>
      </c>
    </row>
    <row r="1238" spans="1:16" ht="51">
      <c r="A1238" s="876">
        <v>666</v>
      </c>
      <c r="B1238" s="877" t="s">
        <v>11682</v>
      </c>
      <c r="C1238" s="865" t="s">
        <v>11683</v>
      </c>
      <c r="D1238" s="865" t="s">
        <v>9860</v>
      </c>
      <c r="E1238" s="865" t="s">
        <v>11684</v>
      </c>
      <c r="F1238" s="865" t="s">
        <v>11685</v>
      </c>
      <c r="G1238" s="865">
        <v>35</v>
      </c>
      <c r="H1238" s="865">
        <v>2</v>
      </c>
      <c r="I1238" s="865"/>
      <c r="J1238" s="865">
        <v>1</v>
      </c>
      <c r="K1238" s="865"/>
      <c r="L1238" s="865" t="s">
        <v>11745</v>
      </c>
      <c r="M1238" s="865"/>
      <c r="N1238" s="865"/>
      <c r="O1238" s="865"/>
      <c r="P1238" s="865">
        <v>1</v>
      </c>
    </row>
    <row r="1239" spans="1:16" ht="51">
      <c r="A1239" s="876">
        <v>667</v>
      </c>
      <c r="B1239" s="877" t="s">
        <v>11682</v>
      </c>
      <c r="C1239" s="865" t="s">
        <v>11683</v>
      </c>
      <c r="D1239" s="865" t="s">
        <v>9860</v>
      </c>
      <c r="E1239" s="865" t="s">
        <v>11684</v>
      </c>
      <c r="F1239" s="865" t="s">
        <v>11685</v>
      </c>
      <c r="G1239" s="865">
        <v>35</v>
      </c>
      <c r="H1239" s="865">
        <v>2</v>
      </c>
      <c r="I1239" s="865"/>
      <c r="J1239" s="865">
        <v>1</v>
      </c>
      <c r="K1239" s="865"/>
      <c r="L1239" s="865" t="s">
        <v>11746</v>
      </c>
      <c r="M1239" s="865"/>
      <c r="N1239" s="865"/>
      <c r="O1239" s="865"/>
      <c r="P1239" s="865">
        <v>1</v>
      </c>
    </row>
    <row r="1240" spans="1:16" ht="51">
      <c r="A1240" s="876">
        <v>668</v>
      </c>
      <c r="B1240" s="877" t="s">
        <v>11682</v>
      </c>
      <c r="C1240" s="865" t="s">
        <v>11683</v>
      </c>
      <c r="D1240" s="865" t="s">
        <v>9860</v>
      </c>
      <c r="E1240" s="865" t="s">
        <v>11684</v>
      </c>
      <c r="F1240" s="865" t="s">
        <v>11685</v>
      </c>
      <c r="G1240" s="865">
        <v>35</v>
      </c>
      <c r="H1240" s="865">
        <v>2</v>
      </c>
      <c r="I1240" s="865"/>
      <c r="J1240" s="865">
        <v>1</v>
      </c>
      <c r="K1240" s="865"/>
      <c r="L1240" s="865" t="s">
        <v>10419</v>
      </c>
      <c r="M1240" s="865"/>
      <c r="N1240" s="865"/>
      <c r="O1240" s="865"/>
      <c r="P1240" s="865">
        <v>1</v>
      </c>
    </row>
    <row r="1241" spans="1:16" ht="51">
      <c r="A1241" s="876">
        <v>669</v>
      </c>
      <c r="B1241" s="877" t="s">
        <v>11682</v>
      </c>
      <c r="C1241" s="865" t="s">
        <v>11683</v>
      </c>
      <c r="D1241" s="865" t="s">
        <v>9860</v>
      </c>
      <c r="E1241" s="865" t="s">
        <v>11684</v>
      </c>
      <c r="F1241" s="865" t="s">
        <v>11685</v>
      </c>
      <c r="G1241" s="865">
        <v>35</v>
      </c>
      <c r="H1241" s="865">
        <v>2</v>
      </c>
      <c r="I1241" s="865"/>
      <c r="J1241" s="865">
        <v>1</v>
      </c>
      <c r="K1241" s="865"/>
      <c r="L1241" s="865" t="s">
        <v>11747</v>
      </c>
      <c r="M1241" s="865"/>
      <c r="N1241" s="865"/>
      <c r="O1241" s="865"/>
      <c r="P1241" s="865">
        <v>1</v>
      </c>
    </row>
    <row r="1242" spans="1:16" ht="51">
      <c r="A1242" s="876">
        <v>670</v>
      </c>
      <c r="B1242" s="877" t="s">
        <v>11682</v>
      </c>
      <c r="C1242" s="865" t="s">
        <v>11683</v>
      </c>
      <c r="D1242" s="865" t="s">
        <v>9860</v>
      </c>
      <c r="E1242" s="865" t="s">
        <v>11684</v>
      </c>
      <c r="F1242" s="865" t="s">
        <v>11685</v>
      </c>
      <c r="G1242" s="865">
        <v>35</v>
      </c>
      <c r="H1242" s="865">
        <v>2</v>
      </c>
      <c r="I1242" s="865"/>
      <c r="J1242" s="865">
        <v>1</v>
      </c>
      <c r="K1242" s="865"/>
      <c r="L1242" s="865" t="s">
        <v>11748</v>
      </c>
      <c r="M1242" s="865"/>
      <c r="N1242" s="865"/>
      <c r="O1242" s="865"/>
      <c r="P1242" s="865">
        <v>1</v>
      </c>
    </row>
    <row r="1243" spans="1:16" ht="51">
      <c r="A1243" s="876">
        <v>671</v>
      </c>
      <c r="B1243" s="877" t="s">
        <v>11682</v>
      </c>
      <c r="C1243" s="865" t="s">
        <v>11683</v>
      </c>
      <c r="D1243" s="865" t="s">
        <v>9860</v>
      </c>
      <c r="E1243" s="865" t="s">
        <v>11684</v>
      </c>
      <c r="F1243" s="865" t="s">
        <v>11685</v>
      </c>
      <c r="G1243" s="865">
        <v>35</v>
      </c>
      <c r="H1243" s="865">
        <v>2</v>
      </c>
      <c r="I1243" s="865"/>
      <c r="J1243" s="865">
        <v>1</v>
      </c>
      <c r="K1243" s="865"/>
      <c r="L1243" s="865" t="s">
        <v>11749</v>
      </c>
      <c r="M1243" s="865"/>
      <c r="N1243" s="865"/>
      <c r="O1243" s="865">
        <v>1</v>
      </c>
      <c r="P1243" s="865"/>
    </row>
    <row r="1244" spans="1:16" ht="51">
      <c r="A1244" s="876">
        <v>672</v>
      </c>
      <c r="B1244" s="877" t="s">
        <v>11682</v>
      </c>
      <c r="C1244" s="865" t="s">
        <v>11683</v>
      </c>
      <c r="D1244" s="865" t="s">
        <v>9860</v>
      </c>
      <c r="E1244" s="865" t="s">
        <v>11684</v>
      </c>
      <c r="F1244" s="865" t="s">
        <v>11685</v>
      </c>
      <c r="G1244" s="865">
        <v>35</v>
      </c>
      <c r="H1244" s="865">
        <v>2</v>
      </c>
      <c r="I1244" s="865"/>
      <c r="J1244" s="865">
        <v>1</v>
      </c>
      <c r="K1244" s="865"/>
      <c r="L1244" s="865" t="s">
        <v>11750</v>
      </c>
      <c r="M1244" s="865"/>
      <c r="N1244" s="865"/>
      <c r="O1244" s="865">
        <v>1</v>
      </c>
      <c r="P1244" s="865"/>
    </row>
    <row r="1245" spans="1:16" ht="51">
      <c r="A1245" s="876">
        <v>673</v>
      </c>
      <c r="B1245" s="877" t="s">
        <v>11682</v>
      </c>
      <c r="C1245" s="865" t="s">
        <v>11683</v>
      </c>
      <c r="D1245" s="865" t="s">
        <v>9860</v>
      </c>
      <c r="E1245" s="865" t="s">
        <v>11684</v>
      </c>
      <c r="F1245" s="865" t="s">
        <v>11685</v>
      </c>
      <c r="G1245" s="865">
        <v>35</v>
      </c>
      <c r="H1245" s="865">
        <v>2</v>
      </c>
      <c r="I1245" s="865"/>
      <c r="J1245" s="865">
        <v>1</v>
      </c>
      <c r="K1245" s="865"/>
      <c r="L1245" s="865" t="s">
        <v>11751</v>
      </c>
      <c r="M1245" s="865"/>
      <c r="N1245" s="865"/>
      <c r="O1245" s="865">
        <v>1</v>
      </c>
      <c r="P1245" s="865"/>
    </row>
    <row r="1246" spans="1:16" ht="51">
      <c r="A1246" s="876">
        <v>674</v>
      </c>
      <c r="B1246" s="877" t="s">
        <v>11682</v>
      </c>
      <c r="C1246" s="865" t="s">
        <v>11683</v>
      </c>
      <c r="D1246" s="865" t="s">
        <v>9860</v>
      </c>
      <c r="E1246" s="865" t="s">
        <v>11684</v>
      </c>
      <c r="F1246" s="865" t="s">
        <v>11685</v>
      </c>
      <c r="G1246" s="865">
        <v>35</v>
      </c>
      <c r="H1246" s="865">
        <v>2</v>
      </c>
      <c r="I1246" s="865"/>
      <c r="J1246" s="865">
        <v>1</v>
      </c>
      <c r="K1246" s="865"/>
      <c r="L1246" s="865" t="s">
        <v>11752</v>
      </c>
      <c r="M1246" s="865"/>
      <c r="N1246" s="865"/>
      <c r="O1246" s="865">
        <v>1</v>
      </c>
      <c r="P1246" s="865"/>
    </row>
    <row r="1247" spans="1:16" ht="51">
      <c r="A1247" s="876">
        <v>675</v>
      </c>
      <c r="B1247" s="877" t="s">
        <v>11682</v>
      </c>
      <c r="C1247" s="865" t="s">
        <v>11683</v>
      </c>
      <c r="D1247" s="865" t="s">
        <v>9860</v>
      </c>
      <c r="E1247" s="865" t="s">
        <v>11684</v>
      </c>
      <c r="F1247" s="865" t="s">
        <v>11685</v>
      </c>
      <c r="G1247" s="865">
        <v>35</v>
      </c>
      <c r="H1247" s="865">
        <v>2</v>
      </c>
      <c r="I1247" s="865"/>
      <c r="J1247" s="865"/>
      <c r="K1247" s="865">
        <v>1</v>
      </c>
      <c r="L1247" s="865" t="s">
        <v>11753</v>
      </c>
      <c r="M1247" s="865"/>
      <c r="N1247" s="865"/>
      <c r="O1247" s="865"/>
      <c r="P1247" s="865">
        <v>1</v>
      </c>
    </row>
    <row r="1248" spans="1:16" ht="51">
      <c r="A1248" s="876">
        <v>676</v>
      </c>
      <c r="B1248" s="877" t="s">
        <v>11682</v>
      </c>
      <c r="C1248" s="865" t="s">
        <v>11683</v>
      </c>
      <c r="D1248" s="865" t="s">
        <v>9860</v>
      </c>
      <c r="E1248" s="865" t="s">
        <v>11684</v>
      </c>
      <c r="F1248" s="865" t="s">
        <v>11685</v>
      </c>
      <c r="G1248" s="865">
        <v>35</v>
      </c>
      <c r="H1248" s="865">
        <v>2</v>
      </c>
      <c r="I1248" s="865"/>
      <c r="J1248" s="865"/>
      <c r="K1248" s="865">
        <v>1</v>
      </c>
      <c r="L1248" s="865" t="s">
        <v>9416</v>
      </c>
      <c r="M1248" s="865"/>
      <c r="N1248" s="865"/>
      <c r="O1248" s="865"/>
      <c r="P1248" s="865">
        <v>1</v>
      </c>
    </row>
    <row r="1249" spans="1:16" ht="51">
      <c r="A1249" s="876">
        <v>677</v>
      </c>
      <c r="B1249" s="877" t="s">
        <v>11682</v>
      </c>
      <c r="C1249" s="865" t="s">
        <v>11683</v>
      </c>
      <c r="D1249" s="865" t="s">
        <v>9860</v>
      </c>
      <c r="E1249" s="865" t="s">
        <v>11684</v>
      </c>
      <c r="F1249" s="865" t="s">
        <v>11685</v>
      </c>
      <c r="G1249" s="865">
        <v>35</v>
      </c>
      <c r="H1249" s="865">
        <v>2</v>
      </c>
      <c r="I1249" s="865"/>
      <c r="J1249" s="865"/>
      <c r="K1249" s="865">
        <v>1</v>
      </c>
      <c r="L1249" s="865" t="s">
        <v>11754</v>
      </c>
      <c r="M1249" s="865"/>
      <c r="N1249" s="865"/>
      <c r="O1249" s="865"/>
      <c r="P1249" s="865">
        <v>1</v>
      </c>
    </row>
    <row r="1250" spans="1:16" ht="51">
      <c r="A1250" s="876">
        <v>678</v>
      </c>
      <c r="B1250" s="877" t="s">
        <v>11682</v>
      </c>
      <c r="C1250" s="865" t="s">
        <v>11683</v>
      </c>
      <c r="D1250" s="865" t="s">
        <v>9860</v>
      </c>
      <c r="E1250" s="865" t="s">
        <v>11684</v>
      </c>
      <c r="F1250" s="865" t="s">
        <v>11685</v>
      </c>
      <c r="G1250" s="865">
        <v>35</v>
      </c>
      <c r="H1250" s="865">
        <v>2</v>
      </c>
      <c r="I1250" s="865"/>
      <c r="J1250" s="865"/>
      <c r="K1250" s="865">
        <v>1</v>
      </c>
      <c r="L1250" s="865" t="s">
        <v>9431</v>
      </c>
      <c r="M1250" s="865"/>
      <c r="N1250" s="865"/>
      <c r="O1250" s="865"/>
      <c r="P1250" s="865">
        <v>1</v>
      </c>
    </row>
    <row r="1251" spans="1:16" ht="51">
      <c r="A1251" s="876">
        <v>679</v>
      </c>
      <c r="B1251" s="877" t="s">
        <v>11682</v>
      </c>
      <c r="C1251" s="865" t="s">
        <v>11683</v>
      </c>
      <c r="D1251" s="865" t="s">
        <v>9860</v>
      </c>
      <c r="E1251" s="865" t="s">
        <v>11684</v>
      </c>
      <c r="F1251" s="865" t="s">
        <v>11685</v>
      </c>
      <c r="G1251" s="865">
        <v>35</v>
      </c>
      <c r="H1251" s="865">
        <v>2</v>
      </c>
      <c r="I1251" s="865"/>
      <c r="J1251" s="865"/>
      <c r="K1251" s="865">
        <v>1</v>
      </c>
      <c r="L1251" s="865" t="s">
        <v>11755</v>
      </c>
      <c r="M1251" s="865"/>
      <c r="N1251" s="865"/>
      <c r="O1251" s="865"/>
      <c r="P1251" s="865">
        <v>1</v>
      </c>
    </row>
    <row r="1252" spans="1:16" ht="51">
      <c r="A1252" s="876">
        <v>680</v>
      </c>
      <c r="B1252" s="877" t="s">
        <v>11682</v>
      </c>
      <c r="C1252" s="865" t="s">
        <v>11683</v>
      </c>
      <c r="D1252" s="865" t="s">
        <v>9860</v>
      </c>
      <c r="E1252" s="865" t="s">
        <v>11684</v>
      </c>
      <c r="F1252" s="865" t="s">
        <v>11685</v>
      </c>
      <c r="G1252" s="865">
        <v>35</v>
      </c>
      <c r="H1252" s="865">
        <v>2</v>
      </c>
      <c r="I1252" s="865"/>
      <c r="J1252" s="865"/>
      <c r="K1252" s="865">
        <v>1</v>
      </c>
      <c r="L1252" s="865" t="s">
        <v>11756</v>
      </c>
      <c r="M1252" s="865"/>
      <c r="N1252" s="865"/>
      <c r="O1252" s="865"/>
      <c r="P1252" s="865">
        <v>1</v>
      </c>
    </row>
    <row r="1253" spans="1:16" ht="51">
      <c r="A1253" s="876">
        <v>681</v>
      </c>
      <c r="B1253" s="877" t="s">
        <v>11682</v>
      </c>
      <c r="C1253" s="865" t="s">
        <v>11683</v>
      </c>
      <c r="D1253" s="865" t="s">
        <v>9860</v>
      </c>
      <c r="E1253" s="865" t="s">
        <v>11684</v>
      </c>
      <c r="F1253" s="865" t="s">
        <v>11685</v>
      </c>
      <c r="G1253" s="865">
        <v>35</v>
      </c>
      <c r="H1253" s="865">
        <v>2</v>
      </c>
      <c r="I1253" s="865"/>
      <c r="J1253" s="865"/>
      <c r="K1253" s="865">
        <v>1</v>
      </c>
      <c r="L1253" s="865" t="s">
        <v>9419</v>
      </c>
      <c r="M1253" s="865"/>
      <c r="N1253" s="865"/>
      <c r="O1253" s="865"/>
      <c r="P1253" s="865">
        <v>1</v>
      </c>
    </row>
    <row r="1254" spans="1:16" ht="51">
      <c r="A1254" s="876">
        <v>682</v>
      </c>
      <c r="B1254" s="877" t="s">
        <v>11682</v>
      </c>
      <c r="C1254" s="865" t="s">
        <v>11683</v>
      </c>
      <c r="D1254" s="865" t="s">
        <v>9860</v>
      </c>
      <c r="E1254" s="865" t="s">
        <v>11684</v>
      </c>
      <c r="F1254" s="865" t="s">
        <v>11685</v>
      </c>
      <c r="G1254" s="865">
        <v>35</v>
      </c>
      <c r="H1254" s="865">
        <v>2</v>
      </c>
      <c r="I1254" s="865"/>
      <c r="J1254" s="865"/>
      <c r="K1254" s="865">
        <v>1</v>
      </c>
      <c r="L1254" s="865" t="s">
        <v>11757</v>
      </c>
      <c r="M1254" s="865"/>
      <c r="N1254" s="865"/>
      <c r="O1254" s="865">
        <v>1</v>
      </c>
      <c r="P1254" s="865"/>
    </row>
    <row r="1255" spans="1:16" ht="51">
      <c r="A1255" s="876">
        <v>683</v>
      </c>
      <c r="B1255" s="877" t="s">
        <v>11682</v>
      </c>
      <c r="C1255" s="865" t="s">
        <v>11683</v>
      </c>
      <c r="D1255" s="865" t="s">
        <v>9860</v>
      </c>
      <c r="E1255" s="865" t="s">
        <v>11684</v>
      </c>
      <c r="F1255" s="865" t="s">
        <v>11685</v>
      </c>
      <c r="G1255" s="865">
        <v>35</v>
      </c>
      <c r="H1255" s="865">
        <v>2</v>
      </c>
      <c r="I1255" s="865"/>
      <c r="J1255" s="865"/>
      <c r="K1255" s="865">
        <v>1</v>
      </c>
      <c r="L1255" s="865" t="s">
        <v>6093</v>
      </c>
      <c r="M1255" s="865"/>
      <c r="N1255" s="865"/>
      <c r="O1255" s="865">
        <v>1</v>
      </c>
      <c r="P1255" s="865"/>
    </row>
    <row r="1256" spans="1:16" ht="51">
      <c r="A1256" s="876">
        <v>684</v>
      </c>
      <c r="B1256" s="877" t="s">
        <v>11682</v>
      </c>
      <c r="C1256" s="865" t="s">
        <v>11683</v>
      </c>
      <c r="D1256" s="865" t="s">
        <v>9860</v>
      </c>
      <c r="E1256" s="865" t="s">
        <v>11684</v>
      </c>
      <c r="F1256" s="865" t="s">
        <v>11685</v>
      </c>
      <c r="G1256" s="865">
        <v>35</v>
      </c>
      <c r="H1256" s="865">
        <v>2</v>
      </c>
      <c r="I1256" s="865"/>
      <c r="J1256" s="865"/>
      <c r="K1256" s="865">
        <v>1</v>
      </c>
      <c r="L1256" s="865" t="s">
        <v>8618</v>
      </c>
      <c r="M1256" s="865"/>
      <c r="N1256" s="865"/>
      <c r="O1256" s="865">
        <v>1</v>
      </c>
      <c r="P1256" s="865"/>
    </row>
    <row r="1257" spans="1:16" ht="51">
      <c r="A1257" s="876">
        <v>685</v>
      </c>
      <c r="B1257" s="877" t="s">
        <v>11682</v>
      </c>
      <c r="C1257" s="865" t="s">
        <v>11683</v>
      </c>
      <c r="D1257" s="865" t="s">
        <v>9860</v>
      </c>
      <c r="E1257" s="865" t="s">
        <v>11684</v>
      </c>
      <c r="F1257" s="865" t="s">
        <v>11685</v>
      </c>
      <c r="G1257" s="865">
        <v>35</v>
      </c>
      <c r="H1257" s="865">
        <v>2</v>
      </c>
      <c r="I1257" s="865"/>
      <c r="J1257" s="865"/>
      <c r="K1257" s="865">
        <v>1</v>
      </c>
      <c r="L1257" s="865" t="s">
        <v>8638</v>
      </c>
      <c r="M1257" s="865"/>
      <c r="N1257" s="865"/>
      <c r="O1257" s="865">
        <v>1</v>
      </c>
      <c r="P1257" s="865"/>
    </row>
    <row r="1258" spans="1:16" ht="51">
      <c r="A1258" s="876">
        <v>686</v>
      </c>
      <c r="B1258" s="877" t="s">
        <v>11682</v>
      </c>
      <c r="C1258" s="865" t="s">
        <v>11683</v>
      </c>
      <c r="D1258" s="865" t="s">
        <v>9860</v>
      </c>
      <c r="E1258" s="865" t="s">
        <v>11684</v>
      </c>
      <c r="F1258" s="865" t="s">
        <v>11685</v>
      </c>
      <c r="G1258" s="865">
        <v>35</v>
      </c>
      <c r="H1258" s="865">
        <v>2</v>
      </c>
      <c r="I1258" s="865"/>
      <c r="J1258" s="865"/>
      <c r="K1258" s="865">
        <v>1</v>
      </c>
      <c r="L1258" s="865" t="s">
        <v>11758</v>
      </c>
      <c r="M1258" s="865"/>
      <c r="N1258" s="865"/>
      <c r="O1258" s="865">
        <v>1</v>
      </c>
      <c r="P1258" s="865"/>
    </row>
    <row r="1259" spans="1:16" ht="51">
      <c r="A1259" s="876">
        <v>687</v>
      </c>
      <c r="B1259" s="877" t="s">
        <v>11682</v>
      </c>
      <c r="C1259" s="865" t="s">
        <v>11683</v>
      </c>
      <c r="D1259" s="865" t="s">
        <v>9860</v>
      </c>
      <c r="E1259" s="865" t="s">
        <v>11684</v>
      </c>
      <c r="F1259" s="865" t="s">
        <v>11685</v>
      </c>
      <c r="G1259" s="865">
        <v>35</v>
      </c>
      <c r="H1259" s="865">
        <v>2</v>
      </c>
      <c r="I1259" s="865"/>
      <c r="J1259" s="865"/>
      <c r="K1259" s="865">
        <v>1</v>
      </c>
      <c r="L1259" s="865" t="s">
        <v>11759</v>
      </c>
      <c r="M1259" s="865"/>
      <c r="N1259" s="865"/>
      <c r="O1259" s="865"/>
      <c r="P1259" s="865">
        <v>1</v>
      </c>
    </row>
    <row r="1260" spans="1:16" ht="51">
      <c r="A1260" s="876">
        <v>688</v>
      </c>
      <c r="B1260" s="877" t="s">
        <v>11682</v>
      </c>
      <c r="C1260" s="865" t="s">
        <v>11683</v>
      </c>
      <c r="D1260" s="865" t="s">
        <v>9860</v>
      </c>
      <c r="E1260" s="865" t="s">
        <v>11684</v>
      </c>
      <c r="F1260" s="865" t="s">
        <v>11685</v>
      </c>
      <c r="G1260" s="865">
        <v>35</v>
      </c>
      <c r="H1260" s="865">
        <v>2</v>
      </c>
      <c r="I1260" s="865"/>
      <c r="J1260" s="865"/>
      <c r="K1260" s="865">
        <v>1</v>
      </c>
      <c r="L1260" s="865" t="s">
        <v>6760</v>
      </c>
      <c r="M1260" s="865"/>
      <c r="N1260" s="865"/>
      <c r="O1260" s="865"/>
      <c r="P1260" s="865">
        <v>1</v>
      </c>
    </row>
    <row r="1261" spans="1:16" ht="51">
      <c r="A1261" s="876">
        <v>689</v>
      </c>
      <c r="B1261" s="877" t="s">
        <v>11682</v>
      </c>
      <c r="C1261" s="865" t="s">
        <v>11683</v>
      </c>
      <c r="D1261" s="865" t="s">
        <v>9860</v>
      </c>
      <c r="E1261" s="865" t="s">
        <v>11684</v>
      </c>
      <c r="F1261" s="865" t="s">
        <v>11685</v>
      </c>
      <c r="G1261" s="865">
        <v>35</v>
      </c>
      <c r="H1261" s="865">
        <v>2</v>
      </c>
      <c r="I1261" s="865"/>
      <c r="J1261" s="865"/>
      <c r="K1261" s="865">
        <v>1</v>
      </c>
      <c r="L1261" s="865" t="s">
        <v>11760</v>
      </c>
      <c r="M1261" s="865"/>
      <c r="N1261" s="865"/>
      <c r="O1261" s="865"/>
      <c r="P1261" s="865">
        <v>1</v>
      </c>
    </row>
    <row r="1262" spans="1:16" ht="51">
      <c r="A1262" s="876">
        <v>690</v>
      </c>
      <c r="B1262" s="877" t="s">
        <v>11682</v>
      </c>
      <c r="C1262" s="865" t="s">
        <v>11683</v>
      </c>
      <c r="D1262" s="865" t="s">
        <v>9860</v>
      </c>
      <c r="E1262" s="865" t="s">
        <v>11684</v>
      </c>
      <c r="F1262" s="865" t="s">
        <v>11685</v>
      </c>
      <c r="G1262" s="865">
        <v>35</v>
      </c>
      <c r="H1262" s="865">
        <v>2</v>
      </c>
      <c r="I1262" s="865"/>
      <c r="J1262" s="865"/>
      <c r="K1262" s="865">
        <v>1</v>
      </c>
      <c r="L1262" s="865" t="s">
        <v>11761</v>
      </c>
      <c r="M1262" s="865"/>
      <c r="N1262" s="865"/>
      <c r="O1262" s="865"/>
      <c r="P1262" s="865">
        <v>1</v>
      </c>
    </row>
    <row r="1263" spans="1:16" ht="51">
      <c r="A1263" s="876">
        <v>691</v>
      </c>
      <c r="B1263" s="877" t="s">
        <v>11682</v>
      </c>
      <c r="C1263" s="865" t="s">
        <v>11683</v>
      </c>
      <c r="D1263" s="865" t="s">
        <v>9860</v>
      </c>
      <c r="E1263" s="865" t="s">
        <v>11684</v>
      </c>
      <c r="F1263" s="865" t="s">
        <v>11685</v>
      </c>
      <c r="G1263" s="865">
        <v>35</v>
      </c>
      <c r="H1263" s="865">
        <v>2</v>
      </c>
      <c r="I1263" s="865"/>
      <c r="J1263" s="865"/>
      <c r="K1263" s="865">
        <v>1</v>
      </c>
      <c r="L1263" s="865" t="s">
        <v>11762</v>
      </c>
      <c r="M1263" s="865"/>
      <c r="N1263" s="865"/>
      <c r="O1263" s="865"/>
      <c r="P1263" s="865">
        <v>1</v>
      </c>
    </row>
    <row r="1264" spans="1:16" ht="51">
      <c r="A1264" s="876">
        <v>692</v>
      </c>
      <c r="B1264" s="877" t="s">
        <v>11682</v>
      </c>
      <c r="C1264" s="865" t="s">
        <v>11683</v>
      </c>
      <c r="D1264" s="865" t="s">
        <v>9860</v>
      </c>
      <c r="E1264" s="865" t="s">
        <v>11684</v>
      </c>
      <c r="F1264" s="865" t="s">
        <v>11685</v>
      </c>
      <c r="G1264" s="865">
        <v>35</v>
      </c>
      <c r="H1264" s="865">
        <v>2</v>
      </c>
      <c r="I1264" s="865"/>
      <c r="J1264" s="865"/>
      <c r="K1264" s="865">
        <v>1</v>
      </c>
      <c r="L1264" s="865" t="s">
        <v>11763</v>
      </c>
      <c r="M1264" s="865"/>
      <c r="N1264" s="865"/>
      <c r="O1264" s="865"/>
      <c r="P1264" s="865">
        <v>1</v>
      </c>
    </row>
    <row r="1265" spans="1:16" ht="51">
      <c r="A1265" s="876">
        <v>693</v>
      </c>
      <c r="B1265" s="877" t="s">
        <v>11682</v>
      </c>
      <c r="C1265" s="865" t="s">
        <v>11683</v>
      </c>
      <c r="D1265" s="865" t="s">
        <v>9860</v>
      </c>
      <c r="E1265" s="865" t="s">
        <v>11684</v>
      </c>
      <c r="F1265" s="865" t="s">
        <v>11685</v>
      </c>
      <c r="G1265" s="865">
        <v>35</v>
      </c>
      <c r="H1265" s="865">
        <v>2</v>
      </c>
      <c r="I1265" s="865"/>
      <c r="J1265" s="865"/>
      <c r="K1265" s="865">
        <v>1</v>
      </c>
      <c r="L1265" s="865" t="s">
        <v>11764</v>
      </c>
      <c r="M1265" s="865"/>
      <c r="N1265" s="865"/>
      <c r="O1265" s="865"/>
      <c r="P1265" s="865">
        <v>1</v>
      </c>
    </row>
    <row r="1266" spans="1:16" ht="51">
      <c r="A1266" s="876">
        <v>694</v>
      </c>
      <c r="B1266" s="877" t="s">
        <v>11682</v>
      </c>
      <c r="C1266" s="865" t="s">
        <v>11683</v>
      </c>
      <c r="D1266" s="865" t="s">
        <v>9860</v>
      </c>
      <c r="E1266" s="865" t="s">
        <v>11684</v>
      </c>
      <c r="F1266" s="865" t="s">
        <v>11685</v>
      </c>
      <c r="G1266" s="865">
        <v>35</v>
      </c>
      <c r="H1266" s="865">
        <v>2</v>
      </c>
      <c r="I1266" s="865"/>
      <c r="J1266" s="865"/>
      <c r="K1266" s="865">
        <v>1</v>
      </c>
      <c r="L1266" s="865" t="s">
        <v>11765</v>
      </c>
      <c r="M1266" s="865"/>
      <c r="N1266" s="865"/>
      <c r="O1266" s="865"/>
      <c r="P1266" s="865">
        <v>1</v>
      </c>
    </row>
    <row r="1267" spans="1:16" ht="51">
      <c r="A1267" s="876">
        <v>695</v>
      </c>
      <c r="B1267" s="877" t="s">
        <v>11682</v>
      </c>
      <c r="C1267" s="865" t="s">
        <v>11683</v>
      </c>
      <c r="D1267" s="865" t="s">
        <v>9860</v>
      </c>
      <c r="E1267" s="865" t="s">
        <v>11684</v>
      </c>
      <c r="F1267" s="865" t="s">
        <v>11685</v>
      </c>
      <c r="G1267" s="865">
        <v>35</v>
      </c>
      <c r="H1267" s="865">
        <v>2</v>
      </c>
      <c r="I1267" s="865"/>
      <c r="J1267" s="865"/>
      <c r="K1267" s="865">
        <v>1</v>
      </c>
      <c r="L1267" s="865" t="s">
        <v>11766</v>
      </c>
      <c r="M1267" s="865"/>
      <c r="N1267" s="865"/>
      <c r="O1267" s="865"/>
      <c r="P1267" s="865">
        <v>1</v>
      </c>
    </row>
    <row r="1268" spans="1:16" ht="51">
      <c r="A1268" s="876">
        <v>696</v>
      </c>
      <c r="B1268" s="877" t="s">
        <v>11682</v>
      </c>
      <c r="C1268" s="865" t="s">
        <v>11683</v>
      </c>
      <c r="D1268" s="865" t="s">
        <v>9860</v>
      </c>
      <c r="E1268" s="865" t="s">
        <v>11684</v>
      </c>
      <c r="F1268" s="865" t="s">
        <v>11685</v>
      </c>
      <c r="G1268" s="865">
        <v>35</v>
      </c>
      <c r="H1268" s="865">
        <v>2</v>
      </c>
      <c r="I1268" s="865"/>
      <c r="J1268" s="865"/>
      <c r="K1268" s="865">
        <v>1</v>
      </c>
      <c r="L1268" s="865" t="s">
        <v>11767</v>
      </c>
      <c r="M1268" s="865"/>
      <c r="N1268" s="865"/>
      <c r="O1268" s="865"/>
      <c r="P1268" s="865">
        <v>1</v>
      </c>
    </row>
    <row r="1269" spans="1:16" ht="51">
      <c r="A1269" s="876">
        <v>697</v>
      </c>
      <c r="B1269" s="877" t="s">
        <v>11682</v>
      </c>
      <c r="C1269" s="865" t="s">
        <v>11683</v>
      </c>
      <c r="D1269" s="865" t="s">
        <v>9860</v>
      </c>
      <c r="E1269" s="865" t="s">
        <v>11684</v>
      </c>
      <c r="F1269" s="865" t="s">
        <v>11685</v>
      </c>
      <c r="G1269" s="865">
        <v>35</v>
      </c>
      <c r="H1269" s="865">
        <v>2</v>
      </c>
      <c r="I1269" s="865"/>
      <c r="J1269" s="865"/>
      <c r="K1269" s="865">
        <v>1</v>
      </c>
      <c r="L1269" s="865" t="s">
        <v>11768</v>
      </c>
      <c r="M1269" s="865"/>
      <c r="N1269" s="865"/>
      <c r="O1269" s="865"/>
      <c r="P1269" s="865">
        <v>1</v>
      </c>
    </row>
    <row r="1270" spans="1:16" ht="51">
      <c r="A1270" s="876">
        <v>698</v>
      </c>
      <c r="B1270" s="877" t="s">
        <v>11682</v>
      </c>
      <c r="C1270" s="865" t="s">
        <v>11683</v>
      </c>
      <c r="D1270" s="865" t="s">
        <v>9860</v>
      </c>
      <c r="E1270" s="865" t="s">
        <v>11684</v>
      </c>
      <c r="F1270" s="865" t="s">
        <v>11685</v>
      </c>
      <c r="G1270" s="865">
        <v>35</v>
      </c>
      <c r="H1270" s="865">
        <v>2</v>
      </c>
      <c r="I1270" s="865"/>
      <c r="J1270" s="865"/>
      <c r="K1270" s="865">
        <v>1</v>
      </c>
      <c r="L1270" s="865" t="s">
        <v>11769</v>
      </c>
      <c r="M1270" s="865"/>
      <c r="N1270" s="865"/>
      <c r="O1270" s="865"/>
      <c r="P1270" s="865">
        <v>1</v>
      </c>
    </row>
    <row r="1271" spans="1:16" ht="51">
      <c r="A1271" s="876">
        <v>699</v>
      </c>
      <c r="B1271" s="877" t="s">
        <v>11682</v>
      </c>
      <c r="C1271" s="865" t="s">
        <v>11683</v>
      </c>
      <c r="D1271" s="865" t="s">
        <v>9860</v>
      </c>
      <c r="E1271" s="865" t="s">
        <v>11684</v>
      </c>
      <c r="F1271" s="865" t="s">
        <v>11685</v>
      </c>
      <c r="G1271" s="865">
        <v>35</v>
      </c>
      <c r="H1271" s="865">
        <v>2</v>
      </c>
      <c r="I1271" s="865"/>
      <c r="J1271" s="865"/>
      <c r="K1271" s="865">
        <v>1</v>
      </c>
      <c r="L1271" s="865" t="s">
        <v>11770</v>
      </c>
      <c r="M1271" s="865"/>
      <c r="N1271" s="865"/>
      <c r="O1271" s="865"/>
      <c r="P1271" s="865">
        <v>1</v>
      </c>
    </row>
    <row r="1272" spans="1:16" ht="51">
      <c r="A1272" s="876">
        <v>700</v>
      </c>
      <c r="B1272" s="877" t="s">
        <v>11682</v>
      </c>
      <c r="C1272" s="865" t="s">
        <v>11683</v>
      </c>
      <c r="D1272" s="865" t="s">
        <v>9860</v>
      </c>
      <c r="E1272" s="865" t="s">
        <v>11684</v>
      </c>
      <c r="F1272" s="865" t="s">
        <v>11685</v>
      </c>
      <c r="G1272" s="865">
        <v>35</v>
      </c>
      <c r="H1272" s="865">
        <v>2</v>
      </c>
      <c r="I1272" s="865"/>
      <c r="J1272" s="865"/>
      <c r="K1272" s="865">
        <v>1</v>
      </c>
      <c r="L1272" s="865" t="s">
        <v>11771</v>
      </c>
      <c r="M1272" s="865"/>
      <c r="N1272" s="865"/>
      <c r="O1272" s="865"/>
      <c r="P1272" s="865">
        <v>1</v>
      </c>
    </row>
    <row r="1273" spans="1:16" ht="51">
      <c r="A1273" s="876">
        <v>701</v>
      </c>
      <c r="B1273" s="877" t="s">
        <v>11682</v>
      </c>
      <c r="C1273" s="865" t="s">
        <v>11683</v>
      </c>
      <c r="D1273" s="865" t="s">
        <v>9860</v>
      </c>
      <c r="E1273" s="865" t="s">
        <v>11684</v>
      </c>
      <c r="F1273" s="865" t="s">
        <v>11685</v>
      </c>
      <c r="G1273" s="865">
        <v>35</v>
      </c>
      <c r="H1273" s="865">
        <v>2</v>
      </c>
      <c r="I1273" s="865"/>
      <c r="J1273" s="865"/>
      <c r="K1273" s="865">
        <v>1</v>
      </c>
      <c r="L1273" s="865" t="s">
        <v>11772</v>
      </c>
      <c r="M1273" s="865"/>
      <c r="N1273" s="865"/>
      <c r="O1273" s="865"/>
      <c r="P1273" s="865">
        <v>1</v>
      </c>
    </row>
    <row r="1274" spans="1:16" ht="51">
      <c r="A1274" s="876">
        <v>702</v>
      </c>
      <c r="B1274" s="877" t="s">
        <v>11682</v>
      </c>
      <c r="C1274" s="865" t="s">
        <v>11683</v>
      </c>
      <c r="D1274" s="865" t="s">
        <v>9860</v>
      </c>
      <c r="E1274" s="865" t="s">
        <v>11684</v>
      </c>
      <c r="F1274" s="865" t="s">
        <v>11685</v>
      </c>
      <c r="G1274" s="865">
        <v>35</v>
      </c>
      <c r="H1274" s="865">
        <v>2</v>
      </c>
      <c r="I1274" s="865"/>
      <c r="J1274" s="865"/>
      <c r="K1274" s="865">
        <v>1</v>
      </c>
      <c r="L1274" s="865" t="s">
        <v>11773</v>
      </c>
      <c r="M1274" s="865"/>
      <c r="N1274" s="865"/>
      <c r="O1274" s="865"/>
      <c r="P1274" s="865">
        <v>1</v>
      </c>
    </row>
    <row r="1275" spans="1:16" ht="51">
      <c r="A1275" s="876">
        <v>703</v>
      </c>
      <c r="B1275" s="877" t="s">
        <v>11682</v>
      </c>
      <c r="C1275" s="865" t="s">
        <v>11683</v>
      </c>
      <c r="D1275" s="865" t="s">
        <v>9860</v>
      </c>
      <c r="E1275" s="865" t="s">
        <v>11684</v>
      </c>
      <c r="F1275" s="865" t="s">
        <v>11685</v>
      </c>
      <c r="G1275" s="865">
        <v>35</v>
      </c>
      <c r="H1275" s="865">
        <v>2</v>
      </c>
      <c r="I1275" s="865"/>
      <c r="J1275" s="865"/>
      <c r="K1275" s="865">
        <v>1</v>
      </c>
      <c r="L1275" s="865" t="s">
        <v>11774</v>
      </c>
      <c r="M1275" s="865"/>
      <c r="N1275" s="865"/>
      <c r="O1275" s="865"/>
      <c r="P1275" s="865">
        <v>1</v>
      </c>
    </row>
    <row r="1276" spans="1:16" ht="51">
      <c r="A1276" s="876">
        <v>704</v>
      </c>
      <c r="B1276" s="877" t="s">
        <v>11682</v>
      </c>
      <c r="C1276" s="865" t="s">
        <v>11683</v>
      </c>
      <c r="D1276" s="865" t="s">
        <v>9860</v>
      </c>
      <c r="E1276" s="865" t="s">
        <v>11684</v>
      </c>
      <c r="F1276" s="865" t="s">
        <v>11685</v>
      </c>
      <c r="G1276" s="865">
        <v>35</v>
      </c>
      <c r="H1276" s="865">
        <v>2</v>
      </c>
      <c r="I1276" s="865"/>
      <c r="J1276" s="865"/>
      <c r="K1276" s="865">
        <v>1</v>
      </c>
      <c r="L1276" s="865" t="s">
        <v>11775</v>
      </c>
      <c r="M1276" s="865"/>
      <c r="N1276" s="865"/>
      <c r="O1276" s="865"/>
      <c r="P1276" s="865">
        <v>1</v>
      </c>
    </row>
    <row r="1277" spans="1:16" ht="51">
      <c r="A1277" s="876">
        <v>705</v>
      </c>
      <c r="B1277" s="877" t="s">
        <v>11682</v>
      </c>
      <c r="C1277" s="865" t="s">
        <v>11683</v>
      </c>
      <c r="D1277" s="865" t="s">
        <v>9860</v>
      </c>
      <c r="E1277" s="865" t="s">
        <v>11684</v>
      </c>
      <c r="F1277" s="865" t="s">
        <v>11685</v>
      </c>
      <c r="G1277" s="865">
        <v>35</v>
      </c>
      <c r="H1277" s="865">
        <v>2</v>
      </c>
      <c r="I1277" s="865"/>
      <c r="J1277" s="865"/>
      <c r="K1277" s="865">
        <v>1</v>
      </c>
      <c r="L1277" s="865" t="s">
        <v>11776</v>
      </c>
      <c r="M1277" s="865"/>
      <c r="N1277" s="865"/>
      <c r="O1277" s="865">
        <v>1</v>
      </c>
      <c r="P1277" s="865"/>
    </row>
    <row r="1278" spans="1:16" ht="51">
      <c r="A1278" s="876">
        <v>706</v>
      </c>
      <c r="B1278" s="877" t="s">
        <v>11682</v>
      </c>
      <c r="C1278" s="865" t="s">
        <v>11683</v>
      </c>
      <c r="D1278" s="865" t="s">
        <v>9860</v>
      </c>
      <c r="E1278" s="865" t="s">
        <v>11684</v>
      </c>
      <c r="F1278" s="865" t="s">
        <v>11685</v>
      </c>
      <c r="G1278" s="865">
        <v>35</v>
      </c>
      <c r="H1278" s="865">
        <v>2</v>
      </c>
      <c r="I1278" s="865"/>
      <c r="J1278" s="865"/>
      <c r="K1278" s="865">
        <v>1</v>
      </c>
      <c r="L1278" s="865" t="s">
        <v>11777</v>
      </c>
      <c r="M1278" s="865"/>
      <c r="N1278" s="865"/>
      <c r="O1278" s="865">
        <v>1</v>
      </c>
      <c r="P1278" s="865"/>
    </row>
    <row r="1279" spans="1:16" ht="51">
      <c r="A1279" s="876">
        <v>707</v>
      </c>
      <c r="B1279" s="877" t="s">
        <v>11682</v>
      </c>
      <c r="C1279" s="865" t="s">
        <v>11683</v>
      </c>
      <c r="D1279" s="865" t="s">
        <v>9860</v>
      </c>
      <c r="E1279" s="865" t="s">
        <v>11684</v>
      </c>
      <c r="F1279" s="865" t="s">
        <v>11685</v>
      </c>
      <c r="G1279" s="865">
        <v>35</v>
      </c>
      <c r="H1279" s="865">
        <v>2</v>
      </c>
      <c r="I1279" s="865"/>
      <c r="J1279" s="865"/>
      <c r="K1279" s="865">
        <v>1</v>
      </c>
      <c r="L1279" s="865" t="s">
        <v>11778</v>
      </c>
      <c r="M1279" s="865"/>
      <c r="N1279" s="865"/>
      <c r="O1279" s="865"/>
      <c r="P1279" s="865">
        <v>1</v>
      </c>
    </row>
    <row r="1280" spans="1:16" ht="51">
      <c r="A1280" s="876">
        <v>708</v>
      </c>
      <c r="B1280" s="877" t="s">
        <v>11682</v>
      </c>
      <c r="C1280" s="865" t="s">
        <v>11683</v>
      </c>
      <c r="D1280" s="865" t="s">
        <v>9860</v>
      </c>
      <c r="E1280" s="865" t="s">
        <v>11684</v>
      </c>
      <c r="F1280" s="865" t="s">
        <v>11685</v>
      </c>
      <c r="G1280" s="865">
        <v>35</v>
      </c>
      <c r="H1280" s="865">
        <v>2</v>
      </c>
      <c r="I1280" s="865"/>
      <c r="J1280" s="865"/>
      <c r="K1280" s="865">
        <v>1</v>
      </c>
      <c r="L1280" s="865" t="s">
        <v>11779</v>
      </c>
      <c r="M1280" s="865"/>
      <c r="N1280" s="865"/>
      <c r="O1280" s="865"/>
      <c r="P1280" s="865">
        <v>1</v>
      </c>
    </row>
    <row r="1281" spans="1:16" ht="51">
      <c r="A1281" s="876">
        <v>709</v>
      </c>
      <c r="B1281" s="877" t="s">
        <v>11682</v>
      </c>
      <c r="C1281" s="865" t="s">
        <v>11683</v>
      </c>
      <c r="D1281" s="865" t="s">
        <v>9860</v>
      </c>
      <c r="E1281" s="865" t="s">
        <v>11684</v>
      </c>
      <c r="F1281" s="865" t="s">
        <v>11685</v>
      </c>
      <c r="G1281" s="865">
        <v>35</v>
      </c>
      <c r="H1281" s="865">
        <v>2</v>
      </c>
      <c r="I1281" s="865"/>
      <c r="J1281" s="865"/>
      <c r="K1281" s="865">
        <v>1</v>
      </c>
      <c r="L1281" s="865" t="s">
        <v>11780</v>
      </c>
      <c r="M1281" s="865"/>
      <c r="N1281" s="865"/>
      <c r="O1281" s="865"/>
      <c r="P1281" s="865">
        <v>1</v>
      </c>
    </row>
    <row r="1282" spans="1:16" ht="51">
      <c r="A1282" s="876">
        <v>710</v>
      </c>
      <c r="B1282" s="877" t="s">
        <v>11682</v>
      </c>
      <c r="C1282" s="865" t="s">
        <v>11683</v>
      </c>
      <c r="D1282" s="865" t="s">
        <v>9860</v>
      </c>
      <c r="E1282" s="865" t="s">
        <v>11684</v>
      </c>
      <c r="F1282" s="865" t="s">
        <v>11685</v>
      </c>
      <c r="G1282" s="865">
        <v>35</v>
      </c>
      <c r="H1282" s="865">
        <v>2</v>
      </c>
      <c r="I1282" s="865"/>
      <c r="J1282" s="865"/>
      <c r="K1282" s="865">
        <v>1</v>
      </c>
      <c r="L1282" s="865" t="s">
        <v>10421</v>
      </c>
      <c r="M1282" s="865"/>
      <c r="N1282" s="865"/>
      <c r="O1282" s="865"/>
      <c r="P1282" s="865">
        <v>1</v>
      </c>
    </row>
    <row r="1283" spans="1:16" ht="51">
      <c r="A1283" s="876">
        <v>711</v>
      </c>
      <c r="B1283" s="877" t="s">
        <v>11682</v>
      </c>
      <c r="C1283" s="865" t="s">
        <v>11683</v>
      </c>
      <c r="D1283" s="865" t="s">
        <v>9860</v>
      </c>
      <c r="E1283" s="865" t="s">
        <v>11684</v>
      </c>
      <c r="F1283" s="865" t="s">
        <v>11685</v>
      </c>
      <c r="G1283" s="865">
        <v>35</v>
      </c>
      <c r="H1283" s="865">
        <v>2</v>
      </c>
      <c r="I1283" s="865"/>
      <c r="J1283" s="865"/>
      <c r="K1283" s="865">
        <v>1</v>
      </c>
      <c r="L1283" s="865" t="s">
        <v>11781</v>
      </c>
      <c r="M1283" s="865"/>
      <c r="N1283" s="865"/>
      <c r="O1283" s="865">
        <v>1</v>
      </c>
      <c r="P1283" s="865"/>
    </row>
    <row r="1284" spans="1:16" ht="51">
      <c r="A1284" s="876">
        <v>712</v>
      </c>
      <c r="B1284" s="877" t="s">
        <v>11682</v>
      </c>
      <c r="C1284" s="865" t="s">
        <v>11683</v>
      </c>
      <c r="D1284" s="865" t="s">
        <v>9860</v>
      </c>
      <c r="E1284" s="865" t="s">
        <v>11684</v>
      </c>
      <c r="F1284" s="865" t="s">
        <v>11685</v>
      </c>
      <c r="G1284" s="865">
        <v>35</v>
      </c>
      <c r="H1284" s="865">
        <v>2</v>
      </c>
      <c r="I1284" s="865"/>
      <c r="J1284" s="865"/>
      <c r="K1284" s="865">
        <v>1</v>
      </c>
      <c r="L1284" s="865" t="s">
        <v>11782</v>
      </c>
      <c r="M1284" s="865"/>
      <c r="N1284" s="865"/>
      <c r="O1284" s="865">
        <v>1</v>
      </c>
      <c r="P1284" s="865"/>
    </row>
    <row r="1285" spans="1:16" ht="51">
      <c r="A1285" s="876">
        <v>713</v>
      </c>
      <c r="B1285" s="877" t="s">
        <v>11682</v>
      </c>
      <c r="C1285" s="865" t="s">
        <v>11683</v>
      </c>
      <c r="D1285" s="865" t="s">
        <v>9860</v>
      </c>
      <c r="E1285" s="865" t="s">
        <v>11684</v>
      </c>
      <c r="F1285" s="865" t="s">
        <v>11685</v>
      </c>
      <c r="G1285" s="865">
        <v>35</v>
      </c>
      <c r="H1285" s="865">
        <v>2</v>
      </c>
      <c r="I1285" s="865"/>
      <c r="J1285" s="865"/>
      <c r="K1285" s="865">
        <v>1</v>
      </c>
      <c r="L1285" s="865" t="s">
        <v>11783</v>
      </c>
      <c r="M1285" s="865"/>
      <c r="N1285" s="865"/>
      <c r="O1285" s="865">
        <v>1</v>
      </c>
      <c r="P1285" s="865"/>
    </row>
    <row r="1286" spans="1:16" ht="51">
      <c r="A1286" s="876">
        <v>714</v>
      </c>
      <c r="B1286" s="877" t="s">
        <v>11682</v>
      </c>
      <c r="C1286" s="865" t="s">
        <v>11683</v>
      </c>
      <c r="D1286" s="865" t="s">
        <v>9860</v>
      </c>
      <c r="E1286" s="865" t="s">
        <v>11684</v>
      </c>
      <c r="F1286" s="865" t="s">
        <v>11685</v>
      </c>
      <c r="G1286" s="865">
        <v>35</v>
      </c>
      <c r="H1286" s="865">
        <v>2</v>
      </c>
      <c r="I1286" s="865"/>
      <c r="J1286" s="865"/>
      <c r="K1286" s="865">
        <v>1</v>
      </c>
      <c r="L1286" s="865" t="s">
        <v>11784</v>
      </c>
      <c r="M1286" s="865"/>
      <c r="N1286" s="865"/>
      <c r="O1286" s="865"/>
      <c r="P1286" s="865">
        <v>1</v>
      </c>
    </row>
    <row r="1287" spans="1:16" ht="51">
      <c r="A1287" s="876">
        <v>715</v>
      </c>
      <c r="B1287" s="877" t="s">
        <v>11682</v>
      </c>
      <c r="C1287" s="865" t="s">
        <v>11683</v>
      </c>
      <c r="D1287" s="865" t="s">
        <v>9860</v>
      </c>
      <c r="E1287" s="865" t="s">
        <v>11684</v>
      </c>
      <c r="F1287" s="865" t="s">
        <v>11685</v>
      </c>
      <c r="G1287" s="865">
        <v>35</v>
      </c>
      <c r="H1287" s="865">
        <v>2</v>
      </c>
      <c r="I1287" s="865"/>
      <c r="J1287" s="865"/>
      <c r="K1287" s="865">
        <v>1</v>
      </c>
      <c r="L1287" s="865" t="s">
        <v>11785</v>
      </c>
      <c r="M1287" s="865"/>
      <c r="N1287" s="865"/>
      <c r="O1287" s="865"/>
      <c r="P1287" s="865">
        <v>1</v>
      </c>
    </row>
    <row r="1288" spans="1:16" ht="51">
      <c r="A1288" s="876">
        <v>716</v>
      </c>
      <c r="B1288" s="877" t="s">
        <v>11682</v>
      </c>
      <c r="C1288" s="865" t="s">
        <v>11683</v>
      </c>
      <c r="D1288" s="865" t="s">
        <v>9860</v>
      </c>
      <c r="E1288" s="865" t="s">
        <v>11684</v>
      </c>
      <c r="F1288" s="865" t="s">
        <v>11685</v>
      </c>
      <c r="G1288" s="865">
        <v>35</v>
      </c>
      <c r="H1288" s="865">
        <v>2</v>
      </c>
      <c r="I1288" s="865"/>
      <c r="J1288" s="865"/>
      <c r="K1288" s="865">
        <v>1</v>
      </c>
      <c r="L1288" s="865" t="s">
        <v>10436</v>
      </c>
      <c r="M1288" s="865"/>
      <c r="N1288" s="865"/>
      <c r="O1288" s="865"/>
      <c r="P1288" s="865">
        <v>1</v>
      </c>
    </row>
    <row r="1289" spans="1:16" ht="51">
      <c r="A1289" s="876">
        <v>717</v>
      </c>
      <c r="B1289" s="877" t="s">
        <v>11682</v>
      </c>
      <c r="C1289" s="865" t="s">
        <v>11683</v>
      </c>
      <c r="D1289" s="865" t="s">
        <v>9860</v>
      </c>
      <c r="E1289" s="865" t="s">
        <v>11684</v>
      </c>
      <c r="F1289" s="865" t="s">
        <v>11685</v>
      </c>
      <c r="G1289" s="865">
        <v>35</v>
      </c>
      <c r="H1289" s="865">
        <v>2</v>
      </c>
      <c r="I1289" s="865"/>
      <c r="J1289" s="865"/>
      <c r="K1289" s="865">
        <v>1</v>
      </c>
      <c r="L1289" s="865" t="s">
        <v>11786</v>
      </c>
      <c r="M1289" s="865"/>
      <c r="N1289" s="865"/>
      <c r="O1289" s="865"/>
      <c r="P1289" s="865">
        <v>1</v>
      </c>
    </row>
    <row r="1290" spans="1:16" ht="51">
      <c r="A1290" s="876">
        <v>718</v>
      </c>
      <c r="B1290" s="877" t="s">
        <v>11682</v>
      </c>
      <c r="C1290" s="865" t="s">
        <v>11683</v>
      </c>
      <c r="D1290" s="865" t="s">
        <v>9860</v>
      </c>
      <c r="E1290" s="865" t="s">
        <v>11684</v>
      </c>
      <c r="F1290" s="865" t="s">
        <v>11685</v>
      </c>
      <c r="G1290" s="865">
        <v>35</v>
      </c>
      <c r="H1290" s="865">
        <v>2</v>
      </c>
      <c r="I1290" s="865"/>
      <c r="J1290" s="865"/>
      <c r="K1290" s="865">
        <v>1</v>
      </c>
      <c r="L1290" s="865" t="s">
        <v>10415</v>
      </c>
      <c r="M1290" s="865"/>
      <c r="N1290" s="865"/>
      <c r="O1290" s="865">
        <v>1</v>
      </c>
      <c r="P1290" s="865"/>
    </row>
    <row r="1291" spans="1:16" ht="51">
      <c r="A1291" s="876">
        <v>719</v>
      </c>
      <c r="B1291" s="877" t="s">
        <v>11682</v>
      </c>
      <c r="C1291" s="865" t="s">
        <v>11683</v>
      </c>
      <c r="D1291" s="865" t="s">
        <v>9860</v>
      </c>
      <c r="E1291" s="865" t="s">
        <v>11684</v>
      </c>
      <c r="F1291" s="865" t="s">
        <v>11685</v>
      </c>
      <c r="G1291" s="865">
        <v>35</v>
      </c>
      <c r="H1291" s="865">
        <v>2</v>
      </c>
      <c r="I1291" s="865"/>
      <c r="J1291" s="865"/>
      <c r="K1291" s="865">
        <v>1</v>
      </c>
      <c r="L1291" s="865" t="s">
        <v>11787</v>
      </c>
      <c r="M1291" s="865"/>
      <c r="N1291" s="865"/>
      <c r="O1291" s="865">
        <v>1</v>
      </c>
      <c r="P1291" s="865"/>
    </row>
    <row r="1292" spans="1:16" ht="51">
      <c r="A1292" s="876">
        <v>720</v>
      </c>
      <c r="B1292" s="877" t="s">
        <v>11682</v>
      </c>
      <c r="C1292" s="865" t="s">
        <v>11683</v>
      </c>
      <c r="D1292" s="865" t="s">
        <v>9860</v>
      </c>
      <c r="E1292" s="865" t="s">
        <v>11684</v>
      </c>
      <c r="F1292" s="865" t="s">
        <v>11685</v>
      </c>
      <c r="G1292" s="865">
        <v>35</v>
      </c>
      <c r="H1292" s="865">
        <v>2</v>
      </c>
      <c r="I1292" s="865"/>
      <c r="J1292" s="865"/>
      <c r="K1292" s="865">
        <v>1</v>
      </c>
      <c r="L1292" s="865" t="s">
        <v>10432</v>
      </c>
      <c r="M1292" s="865"/>
      <c r="N1292" s="865"/>
      <c r="O1292" s="865">
        <v>1</v>
      </c>
      <c r="P1292" s="865"/>
    </row>
    <row r="1293" spans="1:16" ht="25.5">
      <c r="A1293" s="876">
        <v>721</v>
      </c>
      <c r="B1293" s="877" t="s">
        <v>11788</v>
      </c>
      <c r="C1293" s="865" t="s">
        <v>11789</v>
      </c>
      <c r="D1293" s="846" t="s">
        <v>10932</v>
      </c>
      <c r="E1293" s="879" t="s">
        <v>11790</v>
      </c>
      <c r="F1293" s="879" t="s">
        <v>11791</v>
      </c>
      <c r="G1293" s="846">
        <v>30</v>
      </c>
      <c r="H1293" s="846">
        <v>8</v>
      </c>
      <c r="I1293" s="846">
        <v>1</v>
      </c>
      <c r="J1293" s="846"/>
      <c r="K1293" s="846"/>
      <c r="L1293" s="846" t="s">
        <v>11792</v>
      </c>
      <c r="M1293" s="846" t="s">
        <v>11793</v>
      </c>
      <c r="N1293" s="846" t="s">
        <v>9373</v>
      </c>
      <c r="O1293" s="865">
        <v>3</v>
      </c>
      <c r="P1293" s="865"/>
    </row>
    <row r="1294" spans="1:16" ht="38.25">
      <c r="A1294" s="876">
        <v>722</v>
      </c>
      <c r="B1294" s="877" t="s">
        <v>11788</v>
      </c>
      <c r="C1294" s="865" t="s">
        <v>11789</v>
      </c>
      <c r="D1294" s="846" t="s">
        <v>10932</v>
      </c>
      <c r="E1294" s="879" t="s">
        <v>11790</v>
      </c>
      <c r="F1294" s="846" t="s">
        <v>11791</v>
      </c>
      <c r="G1294" s="846">
        <v>30</v>
      </c>
      <c r="H1294" s="846">
        <v>8</v>
      </c>
      <c r="I1294" s="846"/>
      <c r="J1294" s="846">
        <v>1</v>
      </c>
      <c r="K1294" s="846"/>
      <c r="L1294" s="865" t="s">
        <v>11794</v>
      </c>
      <c r="M1294" s="846" t="s">
        <v>2827</v>
      </c>
      <c r="N1294" s="865" t="s">
        <v>1611</v>
      </c>
      <c r="O1294" s="865">
        <v>3</v>
      </c>
      <c r="P1294" s="865"/>
    </row>
    <row r="1295" spans="1:16" ht="38.25">
      <c r="A1295" s="876">
        <v>723</v>
      </c>
      <c r="B1295" s="877" t="s">
        <v>11788</v>
      </c>
      <c r="C1295" s="865" t="s">
        <v>11789</v>
      </c>
      <c r="D1295" s="846" t="s">
        <v>10932</v>
      </c>
      <c r="E1295" s="879" t="s">
        <v>11790</v>
      </c>
      <c r="F1295" s="846" t="s">
        <v>11791</v>
      </c>
      <c r="G1295" s="846">
        <v>30</v>
      </c>
      <c r="H1295" s="846">
        <v>8</v>
      </c>
      <c r="I1295" s="846"/>
      <c r="J1295" s="846">
        <v>1</v>
      </c>
      <c r="K1295" s="846"/>
      <c r="L1295" s="865" t="s">
        <v>11795</v>
      </c>
      <c r="M1295" s="846" t="s">
        <v>2827</v>
      </c>
      <c r="N1295" s="865" t="s">
        <v>9373</v>
      </c>
      <c r="O1295" s="865"/>
      <c r="P1295" s="865">
        <v>3</v>
      </c>
    </row>
    <row r="1296" spans="1:16" ht="38.25">
      <c r="A1296" s="876">
        <v>724</v>
      </c>
      <c r="B1296" s="877" t="s">
        <v>11788</v>
      </c>
      <c r="C1296" s="865" t="s">
        <v>11789</v>
      </c>
      <c r="D1296" s="846" t="s">
        <v>10932</v>
      </c>
      <c r="E1296" s="879" t="s">
        <v>11790</v>
      </c>
      <c r="F1296" s="846" t="s">
        <v>11791</v>
      </c>
      <c r="G1296" s="846">
        <v>30</v>
      </c>
      <c r="H1296" s="846">
        <v>8</v>
      </c>
      <c r="I1296" s="846"/>
      <c r="J1296" s="846">
        <v>1</v>
      </c>
      <c r="K1296" s="846"/>
      <c r="L1296" s="865" t="s">
        <v>11796</v>
      </c>
      <c r="M1296" s="865" t="s">
        <v>11793</v>
      </c>
      <c r="N1296" s="865" t="s">
        <v>1611</v>
      </c>
      <c r="O1296" s="865"/>
      <c r="P1296" s="865">
        <v>3</v>
      </c>
    </row>
    <row r="1297" spans="1:16" ht="25.5">
      <c r="A1297" s="876">
        <v>725</v>
      </c>
      <c r="B1297" s="877" t="s">
        <v>11788</v>
      </c>
      <c r="C1297" s="865" t="s">
        <v>11789</v>
      </c>
      <c r="D1297" s="846" t="s">
        <v>10932</v>
      </c>
      <c r="E1297" s="879" t="s">
        <v>11790</v>
      </c>
      <c r="F1297" s="846" t="s">
        <v>11791</v>
      </c>
      <c r="G1297" s="846">
        <v>30</v>
      </c>
      <c r="H1297" s="846">
        <v>8</v>
      </c>
      <c r="I1297" s="846"/>
      <c r="J1297" s="846">
        <v>1</v>
      </c>
      <c r="K1297" s="846"/>
      <c r="L1297" s="865" t="s">
        <v>11797</v>
      </c>
      <c r="M1297" s="865" t="s">
        <v>6368</v>
      </c>
      <c r="N1297" s="865" t="s">
        <v>9373</v>
      </c>
      <c r="O1297" s="865">
        <v>1</v>
      </c>
      <c r="P1297" s="865"/>
    </row>
    <row r="1298" spans="1:16" ht="25.5">
      <c r="A1298" s="876">
        <v>726</v>
      </c>
      <c r="B1298" s="877" t="s">
        <v>11788</v>
      </c>
      <c r="C1298" s="865" t="s">
        <v>11789</v>
      </c>
      <c r="D1298" s="846" t="s">
        <v>10932</v>
      </c>
      <c r="E1298" s="879" t="s">
        <v>11790</v>
      </c>
      <c r="F1298" s="846" t="s">
        <v>11791</v>
      </c>
      <c r="G1298" s="846">
        <v>30</v>
      </c>
      <c r="H1298" s="846">
        <v>8</v>
      </c>
      <c r="I1298" s="846"/>
      <c r="J1298" s="846">
        <v>1</v>
      </c>
      <c r="K1298" s="846"/>
      <c r="L1298" s="865" t="s">
        <v>11798</v>
      </c>
      <c r="M1298" s="865" t="s">
        <v>5060</v>
      </c>
      <c r="N1298" s="865" t="s">
        <v>9373</v>
      </c>
      <c r="O1298" s="865">
        <v>1</v>
      </c>
      <c r="P1298" s="865"/>
    </row>
    <row r="1299" spans="1:16" ht="25.5">
      <c r="A1299" s="876">
        <v>727</v>
      </c>
      <c r="B1299" s="877" t="s">
        <v>11788</v>
      </c>
      <c r="C1299" s="865" t="s">
        <v>11789</v>
      </c>
      <c r="D1299" s="846" t="s">
        <v>10932</v>
      </c>
      <c r="E1299" s="879" t="s">
        <v>11790</v>
      </c>
      <c r="F1299" s="846" t="s">
        <v>11791</v>
      </c>
      <c r="G1299" s="846">
        <v>30</v>
      </c>
      <c r="H1299" s="846">
        <v>8</v>
      </c>
      <c r="I1299" s="846"/>
      <c r="J1299" s="846"/>
      <c r="K1299" s="846">
        <v>1</v>
      </c>
      <c r="L1299" s="865" t="s">
        <v>11799</v>
      </c>
      <c r="M1299" s="865" t="s">
        <v>11793</v>
      </c>
      <c r="N1299" s="865" t="s">
        <v>9373</v>
      </c>
      <c r="O1299" s="865"/>
      <c r="P1299" s="865">
        <v>3</v>
      </c>
    </row>
    <row r="1300" spans="1:16" ht="25.5">
      <c r="A1300" s="876">
        <v>728</v>
      </c>
      <c r="B1300" s="877" t="s">
        <v>11788</v>
      </c>
      <c r="C1300" s="865" t="s">
        <v>11789</v>
      </c>
      <c r="D1300" s="846" t="s">
        <v>10932</v>
      </c>
      <c r="E1300" s="879" t="s">
        <v>11790</v>
      </c>
      <c r="F1300" s="846" t="s">
        <v>11791</v>
      </c>
      <c r="G1300" s="846">
        <v>30</v>
      </c>
      <c r="H1300" s="846">
        <v>8</v>
      </c>
      <c r="I1300" s="846"/>
      <c r="J1300" s="846"/>
      <c r="K1300" s="846">
        <v>1</v>
      </c>
      <c r="L1300" s="865" t="s">
        <v>11800</v>
      </c>
      <c r="M1300" s="865" t="s">
        <v>6368</v>
      </c>
      <c r="N1300" s="865" t="s">
        <v>9373</v>
      </c>
      <c r="O1300" s="865">
        <v>1</v>
      </c>
      <c r="P1300" s="865"/>
    </row>
    <row r="1301" spans="1:16" ht="25.5">
      <c r="A1301" s="876">
        <v>729</v>
      </c>
      <c r="B1301" s="877" t="s">
        <v>11788</v>
      </c>
      <c r="C1301" s="865" t="s">
        <v>11789</v>
      </c>
      <c r="D1301" s="846" t="s">
        <v>10932</v>
      </c>
      <c r="E1301" s="879" t="s">
        <v>11790</v>
      </c>
      <c r="F1301" s="846" t="s">
        <v>11791</v>
      </c>
      <c r="G1301" s="846">
        <v>30</v>
      </c>
      <c r="H1301" s="846">
        <v>8</v>
      </c>
      <c r="I1301" s="846"/>
      <c r="J1301" s="846"/>
      <c r="K1301" s="846">
        <v>1</v>
      </c>
      <c r="L1301" s="865" t="s">
        <v>11801</v>
      </c>
      <c r="M1301" s="865" t="s">
        <v>5060</v>
      </c>
      <c r="N1301" s="865" t="s">
        <v>9373</v>
      </c>
      <c r="O1301" s="865"/>
      <c r="P1301" s="865">
        <v>1</v>
      </c>
    </row>
    <row r="1302" spans="1:16" ht="25.5">
      <c r="A1302" s="876">
        <v>730</v>
      </c>
      <c r="B1302" s="877" t="s">
        <v>11788</v>
      </c>
      <c r="C1302" s="865" t="s">
        <v>11789</v>
      </c>
      <c r="D1302" s="846" t="s">
        <v>10932</v>
      </c>
      <c r="E1302" s="879" t="s">
        <v>11790</v>
      </c>
      <c r="F1302" s="846" t="s">
        <v>11791</v>
      </c>
      <c r="G1302" s="846">
        <v>30</v>
      </c>
      <c r="H1302" s="846">
        <v>8</v>
      </c>
      <c r="I1302" s="846"/>
      <c r="J1302" s="846"/>
      <c r="K1302" s="846">
        <v>1</v>
      </c>
      <c r="L1302" s="865" t="s">
        <v>11802</v>
      </c>
      <c r="M1302" s="865" t="s">
        <v>5060</v>
      </c>
      <c r="N1302" s="865" t="s">
        <v>9373</v>
      </c>
      <c r="O1302" s="865">
        <v>1</v>
      </c>
      <c r="P1302" s="865"/>
    </row>
    <row r="1303" spans="1:16" ht="25.5">
      <c r="A1303" s="876">
        <v>731</v>
      </c>
      <c r="B1303" s="877" t="s">
        <v>11788</v>
      </c>
      <c r="C1303" s="865" t="s">
        <v>11803</v>
      </c>
      <c r="D1303" s="846" t="s">
        <v>10802</v>
      </c>
      <c r="E1303" s="879" t="s">
        <v>11804</v>
      </c>
      <c r="F1303" s="846" t="s">
        <v>1611</v>
      </c>
      <c r="G1303" s="846">
        <v>40</v>
      </c>
      <c r="H1303" s="846">
        <v>1</v>
      </c>
      <c r="I1303" s="846">
        <v>1</v>
      </c>
      <c r="J1303" s="846"/>
      <c r="K1303" s="846"/>
      <c r="L1303" s="846" t="s">
        <v>6372</v>
      </c>
      <c r="M1303" s="846" t="s">
        <v>11805</v>
      </c>
      <c r="N1303" s="846" t="s">
        <v>1611</v>
      </c>
      <c r="O1303" s="865">
        <v>1</v>
      </c>
      <c r="P1303" s="865"/>
    </row>
    <row r="1304" spans="1:16" ht="51">
      <c r="A1304" s="876">
        <v>732</v>
      </c>
      <c r="B1304" s="877" t="s">
        <v>11788</v>
      </c>
      <c r="C1304" s="865" t="s">
        <v>11803</v>
      </c>
      <c r="D1304" s="846" t="s">
        <v>10802</v>
      </c>
      <c r="E1304" s="879" t="s">
        <v>11804</v>
      </c>
      <c r="F1304" s="846" t="s">
        <v>1611</v>
      </c>
      <c r="G1304" s="846">
        <v>40</v>
      </c>
      <c r="H1304" s="846">
        <v>1</v>
      </c>
      <c r="I1304" s="846">
        <v>1</v>
      </c>
      <c r="J1304" s="846"/>
      <c r="K1304" s="846"/>
      <c r="L1304" s="846" t="s">
        <v>11806</v>
      </c>
      <c r="M1304" s="846" t="s">
        <v>11793</v>
      </c>
      <c r="N1304" s="846" t="s">
        <v>1611</v>
      </c>
      <c r="O1304" s="865"/>
      <c r="P1304" s="865">
        <v>3</v>
      </c>
    </row>
    <row r="1305" spans="1:16" ht="25.5">
      <c r="A1305" s="876">
        <v>733</v>
      </c>
      <c r="B1305" s="877" t="s">
        <v>11788</v>
      </c>
      <c r="C1305" s="865" t="s">
        <v>11803</v>
      </c>
      <c r="D1305" s="846" t="s">
        <v>10802</v>
      </c>
      <c r="E1305" s="879" t="s">
        <v>11804</v>
      </c>
      <c r="F1305" s="846" t="s">
        <v>1611</v>
      </c>
      <c r="G1305" s="846">
        <v>40</v>
      </c>
      <c r="H1305" s="846">
        <v>1</v>
      </c>
      <c r="I1305" s="846"/>
      <c r="J1305" s="846">
        <v>1</v>
      </c>
      <c r="K1305" s="846"/>
      <c r="L1305" s="865" t="s">
        <v>11807</v>
      </c>
      <c r="M1305" s="865" t="s">
        <v>5060</v>
      </c>
      <c r="N1305" s="865" t="s">
        <v>1611</v>
      </c>
      <c r="O1305" s="865"/>
      <c r="P1305" s="865">
        <v>1</v>
      </c>
    </row>
    <row r="1306" spans="1:16" ht="51">
      <c r="A1306" s="876">
        <v>734</v>
      </c>
      <c r="B1306" s="877" t="s">
        <v>11788</v>
      </c>
      <c r="C1306" s="865" t="s">
        <v>11803</v>
      </c>
      <c r="D1306" s="846" t="s">
        <v>10802</v>
      </c>
      <c r="E1306" s="879" t="s">
        <v>11804</v>
      </c>
      <c r="F1306" s="846" t="s">
        <v>1611</v>
      </c>
      <c r="G1306" s="846">
        <v>40</v>
      </c>
      <c r="H1306" s="846">
        <v>1</v>
      </c>
      <c r="I1306" s="846"/>
      <c r="J1306" s="846">
        <v>1</v>
      </c>
      <c r="K1306" s="846"/>
      <c r="L1306" s="865" t="s">
        <v>11808</v>
      </c>
      <c r="M1306" s="865" t="s">
        <v>2827</v>
      </c>
      <c r="N1306" s="865" t="s">
        <v>1611</v>
      </c>
      <c r="O1306" s="865">
        <v>3</v>
      </c>
      <c r="P1306" s="865"/>
    </row>
    <row r="1307" spans="1:16" ht="25.5">
      <c r="A1307" s="876">
        <v>735</v>
      </c>
      <c r="B1307" s="877" t="s">
        <v>11788</v>
      </c>
      <c r="C1307" s="865" t="s">
        <v>11803</v>
      </c>
      <c r="D1307" s="846" t="s">
        <v>10802</v>
      </c>
      <c r="E1307" s="879" t="s">
        <v>11804</v>
      </c>
      <c r="F1307" s="846" t="s">
        <v>1611</v>
      </c>
      <c r="G1307" s="846">
        <v>40</v>
      </c>
      <c r="H1307" s="846">
        <v>1</v>
      </c>
      <c r="I1307" s="846"/>
      <c r="J1307" s="846"/>
      <c r="K1307" s="846">
        <v>1</v>
      </c>
      <c r="L1307" s="865" t="s">
        <v>5050</v>
      </c>
      <c r="M1307" s="865" t="s">
        <v>6368</v>
      </c>
      <c r="N1307" s="865" t="s">
        <v>1611</v>
      </c>
      <c r="O1307" s="865"/>
      <c r="P1307" s="865">
        <v>1</v>
      </c>
    </row>
    <row r="1308" spans="1:16" ht="25.5">
      <c r="A1308" s="876">
        <v>736</v>
      </c>
      <c r="B1308" s="877" t="s">
        <v>11788</v>
      </c>
      <c r="C1308" s="865" t="s">
        <v>11803</v>
      </c>
      <c r="D1308" s="846" t="s">
        <v>10802</v>
      </c>
      <c r="E1308" s="879" t="s">
        <v>11804</v>
      </c>
      <c r="F1308" s="846" t="s">
        <v>1611</v>
      </c>
      <c r="G1308" s="846">
        <v>40</v>
      </c>
      <c r="H1308" s="846">
        <v>1</v>
      </c>
      <c r="I1308" s="846"/>
      <c r="J1308" s="846"/>
      <c r="K1308" s="846">
        <v>1</v>
      </c>
      <c r="L1308" s="865" t="s">
        <v>11809</v>
      </c>
      <c r="M1308" s="865" t="s">
        <v>5060</v>
      </c>
      <c r="N1308" s="865" t="s">
        <v>1611</v>
      </c>
      <c r="O1308" s="865">
        <v>1</v>
      </c>
      <c r="P1308" s="865"/>
    </row>
    <row r="1309" spans="1:16" ht="51">
      <c r="A1309" s="876">
        <v>737</v>
      </c>
      <c r="B1309" s="877" t="s">
        <v>11788</v>
      </c>
      <c r="C1309" s="865" t="s">
        <v>11803</v>
      </c>
      <c r="D1309" s="846" t="s">
        <v>10802</v>
      </c>
      <c r="E1309" s="879" t="s">
        <v>11804</v>
      </c>
      <c r="F1309" s="846" t="s">
        <v>1611</v>
      </c>
      <c r="G1309" s="846">
        <v>40</v>
      </c>
      <c r="H1309" s="846">
        <v>1</v>
      </c>
      <c r="I1309" s="846"/>
      <c r="J1309" s="846"/>
      <c r="K1309" s="846">
        <v>1</v>
      </c>
      <c r="L1309" s="865" t="s">
        <v>11810</v>
      </c>
      <c r="M1309" s="865" t="s">
        <v>5060</v>
      </c>
      <c r="N1309" s="865" t="s">
        <v>1611</v>
      </c>
      <c r="O1309" s="865">
        <v>3</v>
      </c>
      <c r="P1309" s="865"/>
    </row>
    <row r="1310" spans="1:16" ht="38.25">
      <c r="A1310" s="876">
        <v>738</v>
      </c>
      <c r="B1310" s="877" t="s">
        <v>11788</v>
      </c>
      <c r="C1310" s="865" t="s">
        <v>11803</v>
      </c>
      <c r="D1310" s="846" t="s">
        <v>10802</v>
      </c>
      <c r="E1310" s="879" t="s">
        <v>11804</v>
      </c>
      <c r="F1310" s="846" t="s">
        <v>1611</v>
      </c>
      <c r="G1310" s="846">
        <v>40</v>
      </c>
      <c r="H1310" s="846">
        <v>1</v>
      </c>
      <c r="I1310" s="846"/>
      <c r="J1310" s="846"/>
      <c r="K1310" s="846">
        <v>1</v>
      </c>
      <c r="L1310" s="865" t="s">
        <v>11811</v>
      </c>
      <c r="M1310" s="865" t="s">
        <v>5060</v>
      </c>
      <c r="N1310" s="865" t="s">
        <v>1611</v>
      </c>
      <c r="O1310" s="865">
        <v>1</v>
      </c>
      <c r="P1310" s="865">
        <v>1</v>
      </c>
    </row>
    <row r="1311" spans="1:16" ht="38.25">
      <c r="A1311" s="876">
        <v>739</v>
      </c>
      <c r="B1311" s="877" t="s">
        <v>11788</v>
      </c>
      <c r="C1311" s="865" t="s">
        <v>11812</v>
      </c>
      <c r="D1311" s="846" t="s">
        <v>11813</v>
      </c>
      <c r="E1311" s="879" t="s">
        <v>11814</v>
      </c>
      <c r="F1311" s="846" t="s">
        <v>10039</v>
      </c>
      <c r="G1311" s="846">
        <v>30</v>
      </c>
      <c r="H1311" s="846">
        <v>1</v>
      </c>
      <c r="I1311" s="846">
        <v>1</v>
      </c>
      <c r="J1311" s="846"/>
      <c r="K1311" s="846"/>
      <c r="L1311" s="846" t="s">
        <v>11815</v>
      </c>
      <c r="M1311" s="846" t="s">
        <v>6368</v>
      </c>
      <c r="N1311" s="846" t="s">
        <v>11816</v>
      </c>
      <c r="O1311" s="865"/>
      <c r="P1311" s="865">
        <v>3</v>
      </c>
    </row>
    <row r="1312" spans="1:16" ht="38.25">
      <c r="A1312" s="876">
        <v>740</v>
      </c>
      <c r="B1312" s="877" t="s">
        <v>11788</v>
      </c>
      <c r="C1312" s="865" t="s">
        <v>11812</v>
      </c>
      <c r="D1312" s="846" t="s">
        <v>11813</v>
      </c>
      <c r="E1312" s="879" t="s">
        <v>11814</v>
      </c>
      <c r="F1312" s="846" t="s">
        <v>10039</v>
      </c>
      <c r="G1312" s="846">
        <v>30</v>
      </c>
      <c r="H1312" s="846">
        <v>1</v>
      </c>
      <c r="I1312" s="846">
        <v>1</v>
      </c>
      <c r="J1312" s="846"/>
      <c r="K1312" s="846"/>
      <c r="L1312" s="846" t="s">
        <v>11817</v>
      </c>
      <c r="M1312" s="846" t="s">
        <v>5060</v>
      </c>
      <c r="N1312" s="846" t="s">
        <v>11816</v>
      </c>
      <c r="O1312" s="865"/>
      <c r="P1312" s="865">
        <v>3</v>
      </c>
    </row>
    <row r="1313" spans="1:16" ht="38.25">
      <c r="A1313" s="876">
        <v>741</v>
      </c>
      <c r="B1313" s="877" t="s">
        <v>11788</v>
      </c>
      <c r="C1313" s="865" t="s">
        <v>11812</v>
      </c>
      <c r="D1313" s="846" t="s">
        <v>11813</v>
      </c>
      <c r="E1313" s="879" t="s">
        <v>11814</v>
      </c>
      <c r="F1313" s="846" t="s">
        <v>10039</v>
      </c>
      <c r="G1313" s="846">
        <v>30</v>
      </c>
      <c r="H1313" s="846">
        <v>1</v>
      </c>
      <c r="I1313" s="846">
        <v>1</v>
      </c>
      <c r="J1313" s="846"/>
      <c r="K1313" s="846"/>
      <c r="L1313" s="846" t="s">
        <v>11818</v>
      </c>
      <c r="M1313" s="846" t="s">
        <v>5060</v>
      </c>
      <c r="N1313" s="846" t="s">
        <v>11816</v>
      </c>
      <c r="O1313" s="865">
        <v>3</v>
      </c>
      <c r="P1313" s="865"/>
    </row>
    <row r="1314" spans="1:16" ht="38.25">
      <c r="A1314" s="876">
        <v>742</v>
      </c>
      <c r="B1314" s="877" t="s">
        <v>11788</v>
      </c>
      <c r="C1314" s="865" t="s">
        <v>11812</v>
      </c>
      <c r="D1314" s="846" t="s">
        <v>11813</v>
      </c>
      <c r="E1314" s="879" t="s">
        <v>11814</v>
      </c>
      <c r="F1314" s="846" t="s">
        <v>10039</v>
      </c>
      <c r="G1314" s="846">
        <v>30</v>
      </c>
      <c r="H1314" s="846">
        <v>1</v>
      </c>
      <c r="I1314" s="846">
        <v>1</v>
      </c>
      <c r="J1314" s="846"/>
      <c r="K1314" s="846"/>
      <c r="L1314" s="846" t="s">
        <v>11819</v>
      </c>
      <c r="M1314" s="846" t="s">
        <v>6368</v>
      </c>
      <c r="N1314" s="846" t="s">
        <v>11816</v>
      </c>
      <c r="O1314" s="865"/>
      <c r="P1314" s="865">
        <v>1</v>
      </c>
    </row>
    <row r="1315" spans="1:16" ht="38.25">
      <c r="A1315" s="876">
        <v>743</v>
      </c>
      <c r="B1315" s="877" t="s">
        <v>11788</v>
      </c>
      <c r="C1315" s="865" t="s">
        <v>11812</v>
      </c>
      <c r="D1315" s="846" t="s">
        <v>11813</v>
      </c>
      <c r="E1315" s="879" t="s">
        <v>11814</v>
      </c>
      <c r="F1315" s="846" t="s">
        <v>10039</v>
      </c>
      <c r="G1315" s="846">
        <v>30</v>
      </c>
      <c r="H1315" s="846">
        <v>1</v>
      </c>
      <c r="I1315" s="846">
        <v>1</v>
      </c>
      <c r="J1315" s="846"/>
      <c r="K1315" s="846"/>
      <c r="L1315" s="846" t="s">
        <v>11820</v>
      </c>
      <c r="M1315" s="846" t="s">
        <v>5060</v>
      </c>
      <c r="N1315" s="846" t="s">
        <v>11816</v>
      </c>
      <c r="O1315" s="865"/>
      <c r="P1315" s="865">
        <v>1</v>
      </c>
    </row>
    <row r="1316" spans="1:16" ht="38.25">
      <c r="A1316" s="876">
        <v>744</v>
      </c>
      <c r="B1316" s="877" t="s">
        <v>11788</v>
      </c>
      <c r="C1316" s="865" t="s">
        <v>11812</v>
      </c>
      <c r="D1316" s="846" t="s">
        <v>11813</v>
      </c>
      <c r="E1316" s="879" t="s">
        <v>11814</v>
      </c>
      <c r="F1316" s="846" t="s">
        <v>10039</v>
      </c>
      <c r="G1316" s="846">
        <v>30</v>
      </c>
      <c r="H1316" s="846">
        <v>1</v>
      </c>
      <c r="I1316" s="846">
        <v>1</v>
      </c>
      <c r="J1316" s="846"/>
      <c r="K1316" s="846"/>
      <c r="L1316" s="846" t="s">
        <v>11821</v>
      </c>
      <c r="M1316" s="846" t="s">
        <v>6368</v>
      </c>
      <c r="N1316" s="846" t="s">
        <v>9373</v>
      </c>
      <c r="O1316" s="865">
        <v>1</v>
      </c>
      <c r="P1316" s="865"/>
    </row>
    <row r="1317" spans="1:16" ht="38.25">
      <c r="A1317" s="876">
        <v>745</v>
      </c>
      <c r="B1317" s="877" t="s">
        <v>11788</v>
      </c>
      <c r="C1317" s="865" t="s">
        <v>11812</v>
      </c>
      <c r="D1317" s="846" t="s">
        <v>11813</v>
      </c>
      <c r="E1317" s="879" t="s">
        <v>11814</v>
      </c>
      <c r="F1317" s="846" t="s">
        <v>10039</v>
      </c>
      <c r="G1317" s="846">
        <v>30</v>
      </c>
      <c r="H1317" s="846">
        <v>1</v>
      </c>
      <c r="I1317" s="846">
        <v>1</v>
      </c>
      <c r="J1317" s="846"/>
      <c r="K1317" s="846"/>
      <c r="L1317" s="846" t="s">
        <v>11822</v>
      </c>
      <c r="M1317" s="846" t="s">
        <v>5060</v>
      </c>
      <c r="N1317" s="846" t="s">
        <v>9373</v>
      </c>
      <c r="O1317" s="865">
        <v>1</v>
      </c>
      <c r="P1317" s="865"/>
    </row>
    <row r="1318" spans="1:16" ht="38.25">
      <c r="A1318" s="876">
        <v>746</v>
      </c>
      <c r="B1318" s="877" t="s">
        <v>11788</v>
      </c>
      <c r="C1318" s="865" t="s">
        <v>11812</v>
      </c>
      <c r="D1318" s="846" t="s">
        <v>11813</v>
      </c>
      <c r="E1318" s="879" t="s">
        <v>11814</v>
      </c>
      <c r="F1318" s="846" t="s">
        <v>10039</v>
      </c>
      <c r="G1318" s="846">
        <v>30</v>
      </c>
      <c r="H1318" s="846">
        <v>1</v>
      </c>
      <c r="I1318" s="846">
        <v>1</v>
      </c>
      <c r="J1318" s="846"/>
      <c r="K1318" s="846"/>
      <c r="L1318" s="846" t="s">
        <v>11807</v>
      </c>
      <c r="M1318" s="846" t="s">
        <v>5060</v>
      </c>
      <c r="N1318" s="846" t="s">
        <v>9373</v>
      </c>
      <c r="O1318" s="865"/>
      <c r="P1318" s="865">
        <v>1</v>
      </c>
    </row>
    <row r="1319" spans="1:16" ht="38.25">
      <c r="A1319" s="876">
        <v>747</v>
      </c>
      <c r="B1319" s="877" t="s">
        <v>11788</v>
      </c>
      <c r="C1319" s="865" t="s">
        <v>11812</v>
      </c>
      <c r="D1319" s="846" t="s">
        <v>11813</v>
      </c>
      <c r="E1319" s="879" t="s">
        <v>11814</v>
      </c>
      <c r="F1319" s="846" t="s">
        <v>10039</v>
      </c>
      <c r="G1319" s="846">
        <v>30</v>
      </c>
      <c r="H1319" s="846">
        <v>1</v>
      </c>
      <c r="I1319" s="846"/>
      <c r="J1319" s="846">
        <v>1</v>
      </c>
      <c r="K1319" s="846"/>
      <c r="L1319" s="865" t="s">
        <v>11823</v>
      </c>
      <c r="M1319" s="865" t="s">
        <v>6368</v>
      </c>
      <c r="N1319" s="846" t="s">
        <v>9373</v>
      </c>
      <c r="O1319" s="865">
        <v>1</v>
      </c>
      <c r="P1319" s="865">
        <v>1</v>
      </c>
    </row>
    <row r="1320" spans="1:16" ht="38.25">
      <c r="A1320" s="876">
        <v>748</v>
      </c>
      <c r="B1320" s="877" t="s">
        <v>11788</v>
      </c>
      <c r="C1320" s="865" t="s">
        <v>11812</v>
      </c>
      <c r="D1320" s="846" t="s">
        <v>11813</v>
      </c>
      <c r="E1320" s="879" t="s">
        <v>11814</v>
      </c>
      <c r="F1320" s="846" t="s">
        <v>10039</v>
      </c>
      <c r="G1320" s="846">
        <v>30</v>
      </c>
      <c r="H1320" s="846">
        <v>1</v>
      </c>
      <c r="I1320" s="846"/>
      <c r="J1320" s="846">
        <v>1</v>
      </c>
      <c r="K1320" s="846"/>
      <c r="L1320" s="865" t="s">
        <v>11824</v>
      </c>
      <c r="M1320" s="865" t="s">
        <v>6368</v>
      </c>
      <c r="N1320" s="846" t="s">
        <v>11816</v>
      </c>
      <c r="O1320" s="865">
        <v>3</v>
      </c>
      <c r="P1320" s="865"/>
    </row>
    <row r="1321" spans="1:16" ht="38.25">
      <c r="A1321" s="876">
        <v>749</v>
      </c>
      <c r="B1321" s="877" t="s">
        <v>11788</v>
      </c>
      <c r="C1321" s="865" t="s">
        <v>11812</v>
      </c>
      <c r="D1321" s="846" t="s">
        <v>11813</v>
      </c>
      <c r="E1321" s="879" t="s">
        <v>11814</v>
      </c>
      <c r="F1321" s="846" t="s">
        <v>10039</v>
      </c>
      <c r="G1321" s="846">
        <v>30</v>
      </c>
      <c r="H1321" s="846">
        <v>1</v>
      </c>
      <c r="I1321" s="846"/>
      <c r="J1321" s="846">
        <v>1</v>
      </c>
      <c r="K1321" s="846"/>
      <c r="L1321" s="865" t="s">
        <v>11825</v>
      </c>
      <c r="M1321" s="865" t="s">
        <v>5060</v>
      </c>
      <c r="N1321" s="846" t="s">
        <v>9373</v>
      </c>
      <c r="O1321" s="865"/>
      <c r="P1321" s="865">
        <v>3</v>
      </c>
    </row>
    <row r="1322" spans="1:16" ht="38.25">
      <c r="A1322" s="876">
        <v>750</v>
      </c>
      <c r="B1322" s="877" t="s">
        <v>11788</v>
      </c>
      <c r="C1322" s="865" t="s">
        <v>11812</v>
      </c>
      <c r="D1322" s="846" t="s">
        <v>11813</v>
      </c>
      <c r="E1322" s="879" t="s">
        <v>11814</v>
      </c>
      <c r="F1322" s="846" t="s">
        <v>10039</v>
      </c>
      <c r="G1322" s="846">
        <v>30</v>
      </c>
      <c r="H1322" s="846">
        <v>1</v>
      </c>
      <c r="I1322" s="846"/>
      <c r="J1322" s="846">
        <v>1</v>
      </c>
      <c r="K1322" s="846"/>
      <c r="L1322" s="865" t="s">
        <v>11826</v>
      </c>
      <c r="M1322" s="865" t="s">
        <v>6368</v>
      </c>
      <c r="N1322" s="846" t="s">
        <v>11816</v>
      </c>
      <c r="O1322" s="865"/>
      <c r="P1322" s="865">
        <v>1</v>
      </c>
    </row>
    <row r="1323" spans="1:16" ht="38.25">
      <c r="A1323" s="876">
        <v>751</v>
      </c>
      <c r="B1323" s="877" t="s">
        <v>11788</v>
      </c>
      <c r="C1323" s="865" t="s">
        <v>11812</v>
      </c>
      <c r="D1323" s="846" t="s">
        <v>11813</v>
      </c>
      <c r="E1323" s="879" t="s">
        <v>11814</v>
      </c>
      <c r="F1323" s="846" t="s">
        <v>10039</v>
      </c>
      <c r="G1323" s="846">
        <v>30</v>
      </c>
      <c r="H1323" s="846">
        <v>1</v>
      </c>
      <c r="I1323" s="846"/>
      <c r="J1323" s="846"/>
      <c r="K1323" s="846">
        <v>1</v>
      </c>
      <c r="L1323" s="865" t="s">
        <v>11827</v>
      </c>
      <c r="M1323" s="865" t="s">
        <v>5060</v>
      </c>
      <c r="N1323" s="846" t="s">
        <v>11816</v>
      </c>
      <c r="O1323" s="865">
        <v>1</v>
      </c>
      <c r="P1323" s="865">
        <v>1</v>
      </c>
    </row>
    <row r="1324" spans="1:16" ht="38.25">
      <c r="A1324" s="876">
        <v>752</v>
      </c>
      <c r="B1324" s="877" t="s">
        <v>11788</v>
      </c>
      <c r="C1324" s="865" t="s">
        <v>11812</v>
      </c>
      <c r="D1324" s="846" t="s">
        <v>11813</v>
      </c>
      <c r="E1324" s="879" t="s">
        <v>11814</v>
      </c>
      <c r="F1324" s="846" t="s">
        <v>10039</v>
      </c>
      <c r="G1324" s="846">
        <v>30</v>
      </c>
      <c r="H1324" s="846">
        <v>1</v>
      </c>
      <c r="I1324" s="846"/>
      <c r="J1324" s="846"/>
      <c r="K1324" s="846">
        <v>1</v>
      </c>
      <c r="L1324" s="865" t="s">
        <v>11828</v>
      </c>
      <c r="M1324" s="865" t="s">
        <v>5060</v>
      </c>
      <c r="N1324" s="865" t="s">
        <v>9373</v>
      </c>
      <c r="O1324" s="865">
        <v>3</v>
      </c>
      <c r="P1324" s="865"/>
    </row>
    <row r="1325" spans="1:16" ht="25.5">
      <c r="A1325" s="876">
        <v>753</v>
      </c>
      <c r="B1325" s="877" t="s">
        <v>10494</v>
      </c>
      <c r="C1325" s="865" t="s">
        <v>11829</v>
      </c>
      <c r="D1325" s="846" t="s">
        <v>10496</v>
      </c>
      <c r="E1325" s="879" t="s">
        <v>11830</v>
      </c>
      <c r="F1325" s="846" t="s">
        <v>10498</v>
      </c>
      <c r="G1325" s="846">
        <v>23</v>
      </c>
      <c r="H1325" s="846">
        <v>1</v>
      </c>
      <c r="I1325" s="846">
        <v>1</v>
      </c>
      <c r="J1325" s="846"/>
      <c r="K1325" s="846"/>
      <c r="L1325" s="846" t="s">
        <v>10501</v>
      </c>
      <c r="M1325" s="846" t="s">
        <v>11831</v>
      </c>
      <c r="N1325" s="846" t="s">
        <v>255</v>
      </c>
      <c r="O1325" s="865"/>
      <c r="P1325" s="865">
        <v>1</v>
      </c>
    </row>
    <row r="1326" spans="1:16" ht="25.5">
      <c r="A1326" s="876">
        <v>754</v>
      </c>
      <c r="B1326" s="877" t="s">
        <v>10494</v>
      </c>
      <c r="C1326" s="865" t="s">
        <v>11829</v>
      </c>
      <c r="D1326" s="846" t="s">
        <v>10496</v>
      </c>
      <c r="E1326" s="879" t="s">
        <v>11830</v>
      </c>
      <c r="F1326" s="846" t="s">
        <v>10498</v>
      </c>
      <c r="G1326" s="846">
        <v>23</v>
      </c>
      <c r="H1326" s="846">
        <v>1</v>
      </c>
      <c r="I1326" s="846">
        <v>1</v>
      </c>
      <c r="J1326" s="846"/>
      <c r="K1326" s="846"/>
      <c r="L1326" s="846" t="s">
        <v>11832</v>
      </c>
      <c r="M1326" s="846" t="s">
        <v>11833</v>
      </c>
      <c r="N1326" s="846" t="s">
        <v>255</v>
      </c>
      <c r="O1326" s="865">
        <v>1</v>
      </c>
      <c r="P1326" s="865"/>
    </row>
    <row r="1327" spans="1:16" ht="25.5">
      <c r="A1327" s="876">
        <v>755</v>
      </c>
      <c r="B1327" s="877" t="s">
        <v>10494</v>
      </c>
      <c r="C1327" s="865" t="s">
        <v>11829</v>
      </c>
      <c r="D1327" s="846" t="s">
        <v>10496</v>
      </c>
      <c r="E1327" s="879" t="s">
        <v>11830</v>
      </c>
      <c r="F1327" s="846" t="s">
        <v>10498</v>
      </c>
      <c r="G1327" s="846">
        <v>23</v>
      </c>
      <c r="H1327" s="846">
        <v>1</v>
      </c>
      <c r="I1327" s="846">
        <v>1</v>
      </c>
      <c r="J1327" s="846"/>
      <c r="K1327" s="846"/>
      <c r="L1327" s="846" t="s">
        <v>8740</v>
      </c>
      <c r="M1327" s="846" t="s">
        <v>11834</v>
      </c>
      <c r="N1327" s="846" t="s">
        <v>1751</v>
      </c>
      <c r="O1327" s="865">
        <v>1</v>
      </c>
      <c r="P1327" s="865"/>
    </row>
    <row r="1328" spans="1:16" ht="25.5">
      <c r="A1328" s="876">
        <v>756</v>
      </c>
      <c r="B1328" s="877" t="s">
        <v>10494</v>
      </c>
      <c r="C1328" s="865" t="s">
        <v>11829</v>
      </c>
      <c r="D1328" s="846" t="s">
        <v>10496</v>
      </c>
      <c r="E1328" s="879" t="s">
        <v>11830</v>
      </c>
      <c r="F1328" s="846" t="s">
        <v>10498</v>
      </c>
      <c r="G1328" s="846">
        <v>23</v>
      </c>
      <c r="H1328" s="846">
        <v>1</v>
      </c>
      <c r="I1328" s="846">
        <v>1</v>
      </c>
      <c r="J1328" s="846"/>
      <c r="K1328" s="846"/>
      <c r="L1328" s="846" t="s">
        <v>4842</v>
      </c>
      <c r="M1328" s="846" t="s">
        <v>11835</v>
      </c>
      <c r="N1328" s="846" t="s">
        <v>1751</v>
      </c>
      <c r="O1328" s="865">
        <v>1</v>
      </c>
      <c r="P1328" s="865"/>
    </row>
    <row r="1329" spans="1:16" ht="25.5">
      <c r="A1329" s="876">
        <v>757</v>
      </c>
      <c r="B1329" s="877" t="s">
        <v>10494</v>
      </c>
      <c r="C1329" s="865" t="s">
        <v>11829</v>
      </c>
      <c r="D1329" s="846" t="s">
        <v>10496</v>
      </c>
      <c r="E1329" s="879" t="s">
        <v>11830</v>
      </c>
      <c r="F1329" s="846" t="s">
        <v>10498</v>
      </c>
      <c r="G1329" s="846">
        <v>23</v>
      </c>
      <c r="H1329" s="846">
        <v>1</v>
      </c>
      <c r="I1329" s="846">
        <v>1</v>
      </c>
      <c r="J1329" s="846"/>
      <c r="K1329" s="846"/>
      <c r="L1329" s="846" t="s">
        <v>3491</v>
      </c>
      <c r="M1329" s="846" t="s">
        <v>11836</v>
      </c>
      <c r="N1329" s="846" t="s">
        <v>1751</v>
      </c>
      <c r="O1329" s="865"/>
      <c r="P1329" s="865">
        <v>1</v>
      </c>
    </row>
    <row r="1330" spans="1:16" ht="25.5">
      <c r="A1330" s="876">
        <v>758</v>
      </c>
      <c r="B1330" s="877" t="s">
        <v>10494</v>
      </c>
      <c r="C1330" s="865" t="s">
        <v>11829</v>
      </c>
      <c r="D1330" s="846" t="s">
        <v>10496</v>
      </c>
      <c r="E1330" s="879" t="s">
        <v>11830</v>
      </c>
      <c r="F1330" s="846" t="s">
        <v>10498</v>
      </c>
      <c r="G1330" s="846">
        <v>23</v>
      </c>
      <c r="H1330" s="846">
        <v>1</v>
      </c>
      <c r="I1330" s="846"/>
      <c r="J1330" s="846">
        <v>1</v>
      </c>
      <c r="K1330" s="846"/>
      <c r="L1330" s="865" t="s">
        <v>10504</v>
      </c>
      <c r="M1330" s="865" t="s">
        <v>11837</v>
      </c>
      <c r="N1330" s="865" t="s">
        <v>255</v>
      </c>
      <c r="O1330" s="865"/>
      <c r="P1330" s="865">
        <v>1</v>
      </c>
    </row>
    <row r="1331" spans="1:16" ht="25.5">
      <c r="A1331" s="876">
        <v>759</v>
      </c>
      <c r="B1331" s="877" t="s">
        <v>10494</v>
      </c>
      <c r="C1331" s="865" t="s">
        <v>11829</v>
      </c>
      <c r="D1331" s="846" t="s">
        <v>10496</v>
      </c>
      <c r="E1331" s="879" t="s">
        <v>11830</v>
      </c>
      <c r="F1331" s="846" t="s">
        <v>10498</v>
      </c>
      <c r="G1331" s="846">
        <v>23</v>
      </c>
      <c r="H1331" s="846">
        <v>1</v>
      </c>
      <c r="I1331" s="846"/>
      <c r="J1331" s="846">
        <v>1</v>
      </c>
      <c r="K1331" s="846"/>
      <c r="L1331" s="865" t="s">
        <v>11838</v>
      </c>
      <c r="M1331" s="865" t="s">
        <v>11833</v>
      </c>
      <c r="N1331" s="865" t="s">
        <v>255</v>
      </c>
      <c r="O1331" s="865">
        <v>1</v>
      </c>
      <c r="P1331" s="865"/>
    </row>
    <row r="1332" spans="1:16" ht="25.5">
      <c r="A1332" s="876">
        <v>760</v>
      </c>
      <c r="B1332" s="877" t="s">
        <v>10494</v>
      </c>
      <c r="C1332" s="865" t="s">
        <v>11829</v>
      </c>
      <c r="D1332" s="846" t="s">
        <v>10496</v>
      </c>
      <c r="E1332" s="879" t="s">
        <v>11830</v>
      </c>
      <c r="F1332" s="846" t="s">
        <v>10498</v>
      </c>
      <c r="G1332" s="846">
        <v>23</v>
      </c>
      <c r="H1332" s="846">
        <v>1</v>
      </c>
      <c r="I1332" s="846"/>
      <c r="J1332" s="846">
        <v>1</v>
      </c>
      <c r="K1332" s="846"/>
      <c r="L1332" s="865" t="s">
        <v>11839</v>
      </c>
      <c r="M1332" s="865" t="s">
        <v>11840</v>
      </c>
      <c r="N1332" s="865" t="s">
        <v>1751</v>
      </c>
      <c r="O1332" s="865"/>
      <c r="P1332" s="865">
        <v>1</v>
      </c>
    </row>
    <row r="1333" spans="1:16" ht="25.5">
      <c r="A1333" s="876">
        <v>761</v>
      </c>
      <c r="B1333" s="877" t="s">
        <v>10494</v>
      </c>
      <c r="C1333" s="865" t="s">
        <v>11829</v>
      </c>
      <c r="D1333" s="846" t="s">
        <v>10496</v>
      </c>
      <c r="E1333" s="879" t="s">
        <v>11830</v>
      </c>
      <c r="F1333" s="846" t="s">
        <v>10498</v>
      </c>
      <c r="G1333" s="846">
        <v>23</v>
      </c>
      <c r="H1333" s="846">
        <v>1</v>
      </c>
      <c r="I1333" s="846"/>
      <c r="J1333" s="846">
        <v>1</v>
      </c>
      <c r="K1333" s="846"/>
      <c r="L1333" s="865" t="s">
        <v>11841</v>
      </c>
      <c r="M1333" s="865" t="s">
        <v>11834</v>
      </c>
      <c r="N1333" s="865" t="s">
        <v>1751</v>
      </c>
      <c r="O1333" s="865">
        <v>1</v>
      </c>
      <c r="P1333" s="865"/>
    </row>
    <row r="1334" spans="1:16" ht="25.5">
      <c r="A1334" s="876">
        <v>762</v>
      </c>
      <c r="B1334" s="877" t="s">
        <v>10494</v>
      </c>
      <c r="C1334" s="865" t="s">
        <v>11829</v>
      </c>
      <c r="D1334" s="846" t="s">
        <v>10496</v>
      </c>
      <c r="E1334" s="879" t="s">
        <v>11830</v>
      </c>
      <c r="F1334" s="846" t="s">
        <v>10498</v>
      </c>
      <c r="G1334" s="846">
        <v>23</v>
      </c>
      <c r="H1334" s="846">
        <v>1</v>
      </c>
      <c r="I1334" s="846"/>
      <c r="J1334" s="846">
        <v>1</v>
      </c>
      <c r="K1334" s="846"/>
      <c r="L1334" s="865" t="s">
        <v>9483</v>
      </c>
      <c r="M1334" s="865" t="s">
        <v>11836</v>
      </c>
      <c r="N1334" s="865" t="s">
        <v>1751</v>
      </c>
      <c r="O1334" s="865"/>
      <c r="P1334" s="865">
        <v>1</v>
      </c>
    </row>
    <row r="1335" spans="1:16" ht="25.5">
      <c r="A1335" s="876">
        <v>763</v>
      </c>
      <c r="B1335" s="877" t="s">
        <v>10494</v>
      </c>
      <c r="C1335" s="865" t="s">
        <v>11829</v>
      </c>
      <c r="D1335" s="846" t="s">
        <v>10496</v>
      </c>
      <c r="E1335" s="879" t="s">
        <v>11830</v>
      </c>
      <c r="F1335" s="846" t="s">
        <v>10498</v>
      </c>
      <c r="G1335" s="846">
        <v>23</v>
      </c>
      <c r="H1335" s="846">
        <v>1</v>
      </c>
      <c r="I1335" s="846"/>
      <c r="J1335" s="846">
        <v>1</v>
      </c>
      <c r="K1335" s="846"/>
      <c r="L1335" s="865" t="s">
        <v>11842</v>
      </c>
      <c r="M1335" s="865" t="s">
        <v>11835</v>
      </c>
      <c r="N1335" s="865" t="s">
        <v>1751</v>
      </c>
      <c r="O1335" s="865">
        <v>1</v>
      </c>
      <c r="P1335" s="865"/>
    </row>
    <row r="1336" spans="1:16" ht="25.5">
      <c r="A1336" s="876">
        <v>764</v>
      </c>
      <c r="B1336" s="877" t="s">
        <v>10494</v>
      </c>
      <c r="C1336" s="865" t="s">
        <v>11829</v>
      </c>
      <c r="D1336" s="846" t="s">
        <v>10496</v>
      </c>
      <c r="E1336" s="879" t="s">
        <v>11830</v>
      </c>
      <c r="F1336" s="846" t="s">
        <v>10498</v>
      </c>
      <c r="G1336" s="846">
        <v>23</v>
      </c>
      <c r="H1336" s="846">
        <v>1</v>
      </c>
      <c r="I1336" s="846"/>
      <c r="J1336" s="846"/>
      <c r="K1336" s="846">
        <v>1</v>
      </c>
      <c r="L1336" s="865" t="s">
        <v>11843</v>
      </c>
      <c r="M1336" s="865" t="s">
        <v>11844</v>
      </c>
      <c r="N1336" s="865" t="s">
        <v>255</v>
      </c>
      <c r="O1336" s="865">
        <v>1</v>
      </c>
      <c r="P1336" s="865"/>
    </row>
    <row r="1337" spans="1:16" ht="25.5">
      <c r="A1337" s="876">
        <v>765</v>
      </c>
      <c r="B1337" s="877" t="s">
        <v>10494</v>
      </c>
      <c r="C1337" s="865" t="s">
        <v>11829</v>
      </c>
      <c r="D1337" s="846" t="s">
        <v>10496</v>
      </c>
      <c r="E1337" s="879" t="s">
        <v>11830</v>
      </c>
      <c r="F1337" s="846" t="s">
        <v>10498</v>
      </c>
      <c r="G1337" s="846">
        <v>23</v>
      </c>
      <c r="H1337" s="846">
        <v>1</v>
      </c>
      <c r="I1337" s="846"/>
      <c r="J1337" s="846"/>
      <c r="K1337" s="846">
        <v>1</v>
      </c>
      <c r="L1337" s="865" t="s">
        <v>11845</v>
      </c>
      <c r="M1337" s="865" t="s">
        <v>11846</v>
      </c>
      <c r="N1337" s="865" t="s">
        <v>255</v>
      </c>
      <c r="O1337" s="865"/>
      <c r="P1337" s="865">
        <v>1</v>
      </c>
    </row>
    <row r="1338" spans="1:16" ht="25.5">
      <c r="A1338" s="876">
        <v>766</v>
      </c>
      <c r="B1338" s="877" t="s">
        <v>10494</v>
      </c>
      <c r="C1338" s="865" t="s">
        <v>11829</v>
      </c>
      <c r="D1338" s="846" t="s">
        <v>10496</v>
      </c>
      <c r="E1338" s="879" t="s">
        <v>11830</v>
      </c>
      <c r="F1338" s="846" t="s">
        <v>10498</v>
      </c>
      <c r="G1338" s="846">
        <v>23</v>
      </c>
      <c r="H1338" s="846">
        <v>1</v>
      </c>
      <c r="I1338" s="846"/>
      <c r="J1338" s="846"/>
      <c r="K1338" s="846">
        <v>1</v>
      </c>
      <c r="L1338" s="865" t="s">
        <v>11847</v>
      </c>
      <c r="M1338" s="865" t="s">
        <v>11848</v>
      </c>
      <c r="N1338" s="865" t="s">
        <v>1751</v>
      </c>
      <c r="O1338" s="865"/>
      <c r="P1338" s="865">
        <v>1</v>
      </c>
    </row>
    <row r="1339" spans="1:16" ht="25.5">
      <c r="A1339" s="876">
        <v>767</v>
      </c>
      <c r="B1339" s="877" t="s">
        <v>10494</v>
      </c>
      <c r="C1339" s="865" t="s">
        <v>11829</v>
      </c>
      <c r="D1339" s="846" t="s">
        <v>10496</v>
      </c>
      <c r="E1339" s="879" t="s">
        <v>11830</v>
      </c>
      <c r="F1339" s="846" t="s">
        <v>10498</v>
      </c>
      <c r="G1339" s="846">
        <v>23</v>
      </c>
      <c r="H1339" s="846">
        <v>1</v>
      </c>
      <c r="I1339" s="846"/>
      <c r="J1339" s="846"/>
      <c r="K1339" s="846">
        <v>1</v>
      </c>
      <c r="L1339" s="865" t="s">
        <v>8734</v>
      </c>
      <c r="M1339" s="865" t="s">
        <v>11834</v>
      </c>
      <c r="N1339" s="865" t="s">
        <v>1751</v>
      </c>
      <c r="O1339" s="865">
        <v>1</v>
      </c>
      <c r="P1339" s="865"/>
    </row>
    <row r="1340" spans="1:16" ht="25.5">
      <c r="A1340" s="876">
        <v>768</v>
      </c>
      <c r="B1340" s="877" t="s">
        <v>10494</v>
      </c>
      <c r="C1340" s="865" t="s">
        <v>11829</v>
      </c>
      <c r="D1340" s="846" t="s">
        <v>10496</v>
      </c>
      <c r="E1340" s="879" t="s">
        <v>11830</v>
      </c>
      <c r="F1340" s="846" t="s">
        <v>10498</v>
      </c>
      <c r="G1340" s="846">
        <v>23</v>
      </c>
      <c r="H1340" s="846">
        <v>1</v>
      </c>
      <c r="I1340" s="846"/>
      <c r="J1340" s="846"/>
      <c r="K1340" s="846">
        <v>1</v>
      </c>
      <c r="L1340" s="865" t="s">
        <v>5618</v>
      </c>
      <c r="M1340" s="865" t="s">
        <v>11835</v>
      </c>
      <c r="N1340" s="865" t="s">
        <v>1751</v>
      </c>
      <c r="O1340" s="865">
        <v>1</v>
      </c>
      <c r="P1340" s="865"/>
    </row>
    <row r="1341" spans="1:16" ht="25.5">
      <c r="A1341" s="876">
        <v>770</v>
      </c>
      <c r="B1341" s="877" t="s">
        <v>10494</v>
      </c>
      <c r="C1341" s="865" t="s">
        <v>11849</v>
      </c>
      <c r="D1341" s="846" t="s">
        <v>11850</v>
      </c>
      <c r="E1341" s="879" t="s">
        <v>11851</v>
      </c>
      <c r="F1341" s="846" t="s">
        <v>10498</v>
      </c>
      <c r="G1341" s="846">
        <v>15</v>
      </c>
      <c r="H1341" s="846"/>
      <c r="I1341" s="846">
        <v>1</v>
      </c>
      <c r="J1341" s="846"/>
      <c r="K1341" s="846"/>
      <c r="L1341" s="846" t="s">
        <v>11852</v>
      </c>
      <c r="M1341" s="846" t="s">
        <v>1533</v>
      </c>
      <c r="N1341" s="846" t="s">
        <v>255</v>
      </c>
      <c r="O1341" s="865"/>
      <c r="P1341" s="865">
        <v>1</v>
      </c>
    </row>
    <row r="1342" spans="1:16" ht="25.5">
      <c r="A1342" s="876">
        <v>771</v>
      </c>
      <c r="B1342" s="877" t="s">
        <v>10494</v>
      </c>
      <c r="C1342" s="865" t="s">
        <v>11849</v>
      </c>
      <c r="D1342" s="846" t="s">
        <v>11850</v>
      </c>
      <c r="E1342" s="879" t="s">
        <v>11851</v>
      </c>
      <c r="F1342" s="846" t="s">
        <v>10498</v>
      </c>
      <c r="G1342" s="846">
        <v>15</v>
      </c>
      <c r="H1342" s="846"/>
      <c r="I1342" s="846">
        <v>1</v>
      </c>
      <c r="J1342" s="846"/>
      <c r="K1342" s="846"/>
      <c r="L1342" s="846" t="s">
        <v>11853</v>
      </c>
      <c r="M1342" s="846" t="s">
        <v>1533</v>
      </c>
      <c r="N1342" s="846" t="s">
        <v>255</v>
      </c>
      <c r="O1342" s="865"/>
      <c r="P1342" s="865">
        <v>1</v>
      </c>
    </row>
    <row r="1343" spans="1:16" ht="25.5">
      <c r="A1343" s="876">
        <v>772</v>
      </c>
      <c r="B1343" s="877" t="s">
        <v>10494</v>
      </c>
      <c r="C1343" s="865" t="s">
        <v>11849</v>
      </c>
      <c r="D1343" s="846" t="s">
        <v>11850</v>
      </c>
      <c r="E1343" s="879" t="s">
        <v>11851</v>
      </c>
      <c r="F1343" s="846" t="s">
        <v>10498</v>
      </c>
      <c r="G1343" s="846">
        <v>15</v>
      </c>
      <c r="H1343" s="846"/>
      <c r="I1343" s="846">
        <v>1</v>
      </c>
      <c r="J1343" s="846"/>
      <c r="K1343" s="846"/>
      <c r="L1343" s="846" t="s">
        <v>11854</v>
      </c>
      <c r="M1343" s="846" t="s">
        <v>1533</v>
      </c>
      <c r="N1343" s="846" t="s">
        <v>255</v>
      </c>
      <c r="O1343" s="865">
        <v>1</v>
      </c>
      <c r="P1343" s="865"/>
    </row>
    <row r="1344" spans="1:16" ht="63.75">
      <c r="A1344" s="876">
        <v>773</v>
      </c>
      <c r="B1344" s="877" t="s">
        <v>10494</v>
      </c>
      <c r="C1344" s="865" t="s">
        <v>11849</v>
      </c>
      <c r="D1344" s="846" t="s">
        <v>11850</v>
      </c>
      <c r="E1344" s="879" t="s">
        <v>11851</v>
      </c>
      <c r="F1344" s="846" t="s">
        <v>10498</v>
      </c>
      <c r="G1344" s="846">
        <v>15</v>
      </c>
      <c r="H1344" s="846"/>
      <c r="I1344" s="846"/>
      <c r="J1344" s="846">
        <v>1</v>
      </c>
      <c r="K1344" s="846"/>
      <c r="L1344" s="865" t="s">
        <v>11855</v>
      </c>
      <c r="M1344" s="865" t="s">
        <v>1533</v>
      </c>
      <c r="N1344" s="865" t="s">
        <v>255</v>
      </c>
      <c r="O1344" s="865"/>
      <c r="P1344" s="865">
        <v>5</v>
      </c>
    </row>
    <row r="1345" spans="1:16" ht="38.25">
      <c r="A1345" s="876">
        <v>774</v>
      </c>
      <c r="B1345" s="877" t="s">
        <v>10494</v>
      </c>
      <c r="C1345" s="865" t="s">
        <v>11849</v>
      </c>
      <c r="D1345" s="846" t="s">
        <v>11850</v>
      </c>
      <c r="E1345" s="879" t="s">
        <v>11851</v>
      </c>
      <c r="F1345" s="846" t="s">
        <v>10498</v>
      </c>
      <c r="G1345" s="846">
        <v>15</v>
      </c>
      <c r="H1345" s="846"/>
      <c r="I1345" s="846"/>
      <c r="J1345" s="846">
        <v>1</v>
      </c>
      <c r="K1345" s="846"/>
      <c r="L1345" s="865" t="s">
        <v>11856</v>
      </c>
      <c r="M1345" s="865" t="s">
        <v>1533</v>
      </c>
      <c r="N1345" s="865" t="s">
        <v>1751</v>
      </c>
      <c r="O1345" s="865">
        <v>2</v>
      </c>
      <c r="P1345" s="865"/>
    </row>
    <row r="1346" spans="1:16" ht="25.5">
      <c r="A1346" s="876">
        <v>775</v>
      </c>
      <c r="B1346" s="877" t="s">
        <v>10494</v>
      </c>
      <c r="C1346" s="865" t="s">
        <v>11849</v>
      </c>
      <c r="D1346" s="846" t="s">
        <v>11850</v>
      </c>
      <c r="E1346" s="879" t="s">
        <v>11851</v>
      </c>
      <c r="F1346" s="846" t="s">
        <v>10498</v>
      </c>
      <c r="G1346" s="846">
        <v>15</v>
      </c>
      <c r="H1346" s="846"/>
      <c r="I1346" s="846"/>
      <c r="J1346" s="846"/>
      <c r="K1346" s="846">
        <v>1</v>
      </c>
      <c r="L1346" s="865" t="s">
        <v>11857</v>
      </c>
      <c r="M1346" s="865" t="s">
        <v>1533</v>
      </c>
      <c r="N1346" s="865" t="s">
        <v>255</v>
      </c>
      <c r="O1346" s="865"/>
      <c r="P1346" s="865">
        <v>1</v>
      </c>
    </row>
    <row r="1347" spans="1:16" ht="25.5">
      <c r="A1347" s="876">
        <v>776</v>
      </c>
      <c r="B1347" s="877" t="s">
        <v>10494</v>
      </c>
      <c r="C1347" s="865" t="s">
        <v>11858</v>
      </c>
      <c r="D1347" s="846" t="s">
        <v>11859</v>
      </c>
      <c r="E1347" s="879" t="s">
        <v>11860</v>
      </c>
      <c r="F1347" s="846" t="s">
        <v>10498</v>
      </c>
      <c r="G1347" s="846">
        <v>10</v>
      </c>
      <c r="H1347" s="846"/>
      <c r="I1347" s="846"/>
      <c r="J1347" s="846">
        <v>1</v>
      </c>
      <c r="K1347" s="846"/>
      <c r="L1347" s="865" t="s">
        <v>11832</v>
      </c>
      <c r="M1347" s="865" t="s">
        <v>1533</v>
      </c>
      <c r="N1347" s="865" t="s">
        <v>255</v>
      </c>
      <c r="O1347" s="865">
        <v>1</v>
      </c>
      <c r="P1347" s="865"/>
    </row>
    <row r="1348" spans="1:16" ht="25.5">
      <c r="A1348" s="876">
        <v>777</v>
      </c>
      <c r="B1348" s="877" t="s">
        <v>10494</v>
      </c>
      <c r="C1348" s="865" t="s">
        <v>11861</v>
      </c>
      <c r="D1348" s="846" t="s">
        <v>11859</v>
      </c>
      <c r="E1348" s="879" t="s">
        <v>11862</v>
      </c>
      <c r="F1348" s="846" t="s">
        <v>10498</v>
      </c>
      <c r="G1348" s="846">
        <v>10</v>
      </c>
      <c r="H1348" s="846"/>
      <c r="I1348" s="846">
        <v>1</v>
      </c>
      <c r="J1348" s="846"/>
      <c r="K1348" s="846"/>
      <c r="L1348" s="846" t="s">
        <v>11832</v>
      </c>
      <c r="M1348" s="846" t="s">
        <v>1533</v>
      </c>
      <c r="N1348" s="846" t="s">
        <v>255</v>
      </c>
      <c r="O1348" s="865">
        <v>1</v>
      </c>
      <c r="P1348" s="865"/>
    </row>
    <row r="1349" spans="1:16" ht="25.5">
      <c r="A1349" s="876">
        <v>778</v>
      </c>
      <c r="B1349" s="877" t="s">
        <v>10494</v>
      </c>
      <c r="C1349" s="865" t="s">
        <v>11863</v>
      </c>
      <c r="D1349" s="865" t="s">
        <v>11218</v>
      </c>
      <c r="E1349" s="865" t="s">
        <v>11864</v>
      </c>
      <c r="F1349" s="865" t="s">
        <v>1611</v>
      </c>
      <c r="G1349" s="865">
        <v>11</v>
      </c>
      <c r="H1349" s="865"/>
      <c r="I1349" s="865">
        <v>1</v>
      </c>
      <c r="J1349" s="865"/>
      <c r="K1349" s="865"/>
      <c r="L1349" s="865" t="s">
        <v>11865</v>
      </c>
      <c r="M1349" s="865" t="s">
        <v>1533</v>
      </c>
      <c r="N1349" s="865" t="s">
        <v>1611</v>
      </c>
      <c r="O1349" s="865"/>
      <c r="P1349" s="865">
        <v>1</v>
      </c>
    </row>
    <row r="1350" spans="1:16" ht="25.5">
      <c r="A1350" s="876">
        <v>779</v>
      </c>
      <c r="B1350" s="877" t="s">
        <v>10494</v>
      </c>
      <c r="C1350" s="865" t="s">
        <v>11866</v>
      </c>
      <c r="D1350" s="846" t="s">
        <v>9865</v>
      </c>
      <c r="E1350" s="879" t="s">
        <v>11867</v>
      </c>
      <c r="F1350" s="846" t="s">
        <v>10498</v>
      </c>
      <c r="G1350" s="846">
        <v>46</v>
      </c>
      <c r="H1350" s="846"/>
      <c r="I1350" s="846">
        <v>1</v>
      </c>
      <c r="J1350" s="846"/>
      <c r="K1350" s="846"/>
      <c r="L1350" s="846" t="s">
        <v>11868</v>
      </c>
      <c r="M1350" s="846" t="s">
        <v>1533</v>
      </c>
      <c r="N1350" s="846" t="s">
        <v>255</v>
      </c>
      <c r="O1350" s="865"/>
      <c r="P1350" s="865">
        <v>1</v>
      </c>
    </row>
    <row r="1351" spans="1:16" ht="25.5">
      <c r="A1351" s="876">
        <v>780</v>
      </c>
      <c r="B1351" s="877" t="s">
        <v>10494</v>
      </c>
      <c r="C1351" s="865" t="s">
        <v>11866</v>
      </c>
      <c r="D1351" s="846" t="s">
        <v>9865</v>
      </c>
      <c r="E1351" s="879" t="s">
        <v>11867</v>
      </c>
      <c r="F1351" s="846" t="s">
        <v>10498</v>
      </c>
      <c r="G1351" s="846">
        <v>46</v>
      </c>
      <c r="H1351" s="846"/>
      <c r="I1351" s="846"/>
      <c r="J1351" s="846">
        <v>1</v>
      </c>
      <c r="K1351" s="846"/>
      <c r="L1351" s="865" t="s">
        <v>10499</v>
      </c>
      <c r="M1351" s="865" t="s">
        <v>1533</v>
      </c>
      <c r="N1351" s="865" t="s">
        <v>1751</v>
      </c>
      <c r="O1351" s="865"/>
      <c r="P1351" s="865">
        <v>1</v>
      </c>
    </row>
    <row r="1352" spans="1:16" ht="25.5">
      <c r="A1352" s="876">
        <v>781</v>
      </c>
      <c r="B1352" s="877" t="s">
        <v>10494</v>
      </c>
      <c r="C1352" s="865" t="s">
        <v>11866</v>
      </c>
      <c r="D1352" s="846" t="s">
        <v>9865</v>
      </c>
      <c r="E1352" s="879" t="s">
        <v>11867</v>
      </c>
      <c r="F1352" s="846" t="s">
        <v>10498</v>
      </c>
      <c r="G1352" s="846">
        <v>46</v>
      </c>
      <c r="H1352" s="846"/>
      <c r="I1352" s="846"/>
      <c r="J1352" s="846"/>
      <c r="K1352" s="846">
        <v>1</v>
      </c>
      <c r="L1352" s="865" t="s">
        <v>11869</v>
      </c>
      <c r="M1352" s="865" t="s">
        <v>1533</v>
      </c>
      <c r="N1352" s="865" t="s">
        <v>255</v>
      </c>
      <c r="O1352" s="865"/>
      <c r="P1352" s="865">
        <v>1</v>
      </c>
    </row>
    <row r="1353" spans="1:16" ht="25.5">
      <c r="A1353" s="876">
        <v>782</v>
      </c>
      <c r="B1353" s="877" t="s">
        <v>11870</v>
      </c>
      <c r="C1353" s="865" t="s">
        <v>11871</v>
      </c>
      <c r="D1353" s="846" t="s">
        <v>11872</v>
      </c>
      <c r="E1353" s="879" t="s">
        <v>11873</v>
      </c>
      <c r="F1353" s="846" t="s">
        <v>1640</v>
      </c>
      <c r="G1353" s="846">
        <v>14</v>
      </c>
      <c r="H1353" s="846" t="s">
        <v>11874</v>
      </c>
      <c r="I1353" s="846"/>
      <c r="J1353" s="846">
        <v>1</v>
      </c>
      <c r="K1353" s="846"/>
      <c r="L1353" s="865" t="s">
        <v>11875</v>
      </c>
      <c r="M1353" s="865" t="s">
        <v>11876</v>
      </c>
      <c r="N1353" s="865" t="s">
        <v>1640</v>
      </c>
      <c r="O1353" s="865"/>
      <c r="P1353" s="865">
        <v>1</v>
      </c>
    </row>
    <row r="1354" spans="1:16" ht="25.5">
      <c r="A1354" s="876">
        <v>783</v>
      </c>
      <c r="B1354" s="877" t="s">
        <v>11870</v>
      </c>
      <c r="C1354" s="865" t="s">
        <v>11871</v>
      </c>
      <c r="D1354" s="846" t="s">
        <v>11872</v>
      </c>
      <c r="E1354" s="879" t="s">
        <v>11873</v>
      </c>
      <c r="F1354" s="846" t="s">
        <v>1640</v>
      </c>
      <c r="G1354" s="846">
        <v>14</v>
      </c>
      <c r="H1354" s="846" t="s">
        <v>11874</v>
      </c>
      <c r="I1354" s="846"/>
      <c r="J1354" s="846">
        <v>1</v>
      </c>
      <c r="K1354" s="846"/>
      <c r="L1354" s="865" t="s">
        <v>11875</v>
      </c>
      <c r="M1354" s="865" t="s">
        <v>11877</v>
      </c>
      <c r="N1354" s="865" t="s">
        <v>1640</v>
      </c>
      <c r="O1354" s="865"/>
      <c r="P1354" s="865">
        <v>1</v>
      </c>
    </row>
    <row r="1355" spans="1:16" ht="25.5">
      <c r="A1355" s="876">
        <v>784</v>
      </c>
      <c r="B1355" s="877" t="s">
        <v>11870</v>
      </c>
      <c r="C1355" s="865" t="s">
        <v>11878</v>
      </c>
      <c r="D1355" s="846" t="s">
        <v>11879</v>
      </c>
      <c r="E1355" s="879" t="s">
        <v>11880</v>
      </c>
      <c r="F1355" s="846" t="s">
        <v>1611</v>
      </c>
      <c r="G1355" s="846">
        <v>8</v>
      </c>
      <c r="H1355" s="846" t="s">
        <v>11881</v>
      </c>
      <c r="I1355" s="846"/>
      <c r="J1355" s="846">
        <v>1</v>
      </c>
      <c r="K1355" s="846"/>
      <c r="L1355" s="865" t="s">
        <v>11882</v>
      </c>
      <c r="M1355" s="865" t="s">
        <v>11883</v>
      </c>
      <c r="N1355" s="865" t="s">
        <v>1611</v>
      </c>
      <c r="O1355" s="865"/>
      <c r="P1355" s="865">
        <v>1</v>
      </c>
    </row>
    <row r="1356" spans="1:16" ht="25.5">
      <c r="A1356" s="876">
        <v>785</v>
      </c>
      <c r="B1356" s="877" t="s">
        <v>11870</v>
      </c>
      <c r="C1356" s="865" t="s">
        <v>11884</v>
      </c>
      <c r="D1356" s="846" t="s">
        <v>11885</v>
      </c>
      <c r="E1356" s="879" t="s">
        <v>11886</v>
      </c>
      <c r="F1356" s="846" t="s">
        <v>1611</v>
      </c>
      <c r="G1356" s="846">
        <v>13</v>
      </c>
      <c r="H1356" s="846" t="s">
        <v>11887</v>
      </c>
      <c r="I1356" s="846">
        <v>1</v>
      </c>
      <c r="J1356" s="846"/>
      <c r="K1356" s="846"/>
      <c r="L1356" s="846" t="s">
        <v>11888</v>
      </c>
      <c r="M1356" s="846" t="s">
        <v>11889</v>
      </c>
      <c r="N1356" s="846" t="s">
        <v>1611</v>
      </c>
      <c r="O1356" s="865"/>
      <c r="P1356" s="865">
        <v>1</v>
      </c>
    </row>
    <row r="1357" spans="1:16" ht="25.5">
      <c r="A1357" s="876">
        <v>786</v>
      </c>
      <c r="B1357" s="877" t="s">
        <v>11870</v>
      </c>
      <c r="C1357" s="865" t="s">
        <v>11884</v>
      </c>
      <c r="D1357" s="846" t="s">
        <v>11885</v>
      </c>
      <c r="E1357" s="879" t="s">
        <v>11886</v>
      </c>
      <c r="F1357" s="846" t="s">
        <v>1611</v>
      </c>
      <c r="G1357" s="846">
        <v>13</v>
      </c>
      <c r="H1357" s="846" t="s">
        <v>11887</v>
      </c>
      <c r="I1357" s="846"/>
      <c r="J1357" s="846">
        <v>1</v>
      </c>
      <c r="K1357" s="846"/>
      <c r="L1357" s="865" t="s">
        <v>11890</v>
      </c>
      <c r="M1357" s="865" t="s">
        <v>11889</v>
      </c>
      <c r="N1357" s="865" t="s">
        <v>1611</v>
      </c>
      <c r="O1357" s="865"/>
      <c r="P1357" s="865">
        <v>1</v>
      </c>
    </row>
    <row r="1358" spans="1:16" ht="25.5">
      <c r="A1358" s="876">
        <v>787</v>
      </c>
      <c r="B1358" s="877" t="s">
        <v>11870</v>
      </c>
      <c r="C1358" s="865" t="s">
        <v>11884</v>
      </c>
      <c r="D1358" s="846" t="s">
        <v>11885</v>
      </c>
      <c r="E1358" s="879" t="s">
        <v>11886</v>
      </c>
      <c r="F1358" s="846" t="s">
        <v>1611</v>
      </c>
      <c r="G1358" s="846">
        <v>13</v>
      </c>
      <c r="H1358" s="846" t="s">
        <v>11887</v>
      </c>
      <c r="I1358" s="846"/>
      <c r="J1358" s="846">
        <v>1</v>
      </c>
      <c r="K1358" s="846"/>
      <c r="L1358" s="865" t="s">
        <v>11890</v>
      </c>
      <c r="M1358" s="865" t="s">
        <v>11891</v>
      </c>
      <c r="N1358" s="865" t="s">
        <v>1611</v>
      </c>
      <c r="O1358" s="865"/>
      <c r="P1358" s="865">
        <v>1</v>
      </c>
    </row>
    <row r="1359" spans="1:16" ht="25.5">
      <c r="A1359" s="876">
        <v>788</v>
      </c>
      <c r="B1359" s="877" t="s">
        <v>10559</v>
      </c>
      <c r="C1359" s="865" t="s">
        <v>11892</v>
      </c>
      <c r="D1359" s="846" t="s">
        <v>11893</v>
      </c>
      <c r="E1359" s="879" t="s">
        <v>11894</v>
      </c>
      <c r="F1359" s="846" t="s">
        <v>1611</v>
      </c>
      <c r="G1359" s="846"/>
      <c r="H1359" s="846"/>
      <c r="I1359" s="846">
        <v>1</v>
      </c>
      <c r="J1359" s="846"/>
      <c r="K1359" s="846"/>
      <c r="L1359" s="846" t="s">
        <v>9510</v>
      </c>
      <c r="M1359" s="846" t="s">
        <v>3531</v>
      </c>
      <c r="N1359" s="846" t="s">
        <v>1611</v>
      </c>
      <c r="O1359" s="865">
        <v>1</v>
      </c>
      <c r="P1359" s="865"/>
    </row>
    <row r="1360" spans="1:16" ht="25.5">
      <c r="A1360" s="876">
        <v>789</v>
      </c>
      <c r="B1360" s="877" t="s">
        <v>10559</v>
      </c>
      <c r="C1360" s="865" t="s">
        <v>11892</v>
      </c>
      <c r="D1360" s="846" t="s">
        <v>11893</v>
      </c>
      <c r="E1360" s="879" t="s">
        <v>11894</v>
      </c>
      <c r="F1360" s="846" t="s">
        <v>1611</v>
      </c>
      <c r="G1360" s="846"/>
      <c r="H1360" s="846"/>
      <c r="I1360" s="846">
        <v>1</v>
      </c>
      <c r="J1360" s="846"/>
      <c r="K1360" s="846"/>
      <c r="L1360" s="865" t="s">
        <v>6815</v>
      </c>
      <c r="M1360" s="865" t="s">
        <v>9535</v>
      </c>
      <c r="N1360" s="865" t="s">
        <v>1611</v>
      </c>
      <c r="O1360" s="890">
        <v>1</v>
      </c>
      <c r="P1360" s="865"/>
    </row>
    <row r="1361" spans="1:16" ht="25.5">
      <c r="A1361" s="876">
        <v>790</v>
      </c>
      <c r="B1361" s="877" t="s">
        <v>10559</v>
      </c>
      <c r="C1361" s="865" t="s">
        <v>11892</v>
      </c>
      <c r="D1361" s="846" t="s">
        <v>11893</v>
      </c>
      <c r="E1361" s="879" t="s">
        <v>11894</v>
      </c>
      <c r="F1361" s="846" t="s">
        <v>1611</v>
      </c>
      <c r="G1361" s="846"/>
      <c r="H1361" s="846"/>
      <c r="I1361" s="846">
        <v>1</v>
      </c>
      <c r="J1361" s="846"/>
      <c r="K1361" s="846"/>
      <c r="L1361" s="865" t="s">
        <v>2595</v>
      </c>
      <c r="M1361" s="865" t="s">
        <v>6177</v>
      </c>
      <c r="N1361" s="865" t="s">
        <v>1611</v>
      </c>
      <c r="O1361" s="890">
        <v>1</v>
      </c>
      <c r="P1361" s="865"/>
    </row>
    <row r="1362" spans="1:16" ht="25.5">
      <c r="A1362" s="876">
        <v>791</v>
      </c>
      <c r="B1362" s="877" t="s">
        <v>10559</v>
      </c>
      <c r="C1362" s="865" t="s">
        <v>11892</v>
      </c>
      <c r="D1362" s="846" t="s">
        <v>11893</v>
      </c>
      <c r="E1362" s="879" t="s">
        <v>11894</v>
      </c>
      <c r="F1362" s="846" t="s">
        <v>1611</v>
      </c>
      <c r="G1362" s="846"/>
      <c r="H1362" s="846"/>
      <c r="I1362" s="846">
        <v>1</v>
      </c>
      <c r="J1362" s="846"/>
      <c r="K1362" s="846"/>
      <c r="L1362" s="865" t="s">
        <v>9511</v>
      </c>
      <c r="M1362" s="865" t="s">
        <v>5483</v>
      </c>
      <c r="N1362" s="865" t="s">
        <v>1611</v>
      </c>
      <c r="O1362" s="890"/>
      <c r="P1362" s="865">
        <v>1</v>
      </c>
    </row>
    <row r="1363" spans="1:16" ht="25.5">
      <c r="A1363" s="876">
        <v>792</v>
      </c>
      <c r="B1363" s="877" t="s">
        <v>10559</v>
      </c>
      <c r="C1363" s="865" t="s">
        <v>11892</v>
      </c>
      <c r="D1363" s="846" t="s">
        <v>11893</v>
      </c>
      <c r="E1363" s="879" t="s">
        <v>11894</v>
      </c>
      <c r="F1363" s="846" t="s">
        <v>1611</v>
      </c>
      <c r="G1363" s="846"/>
      <c r="H1363" s="846"/>
      <c r="I1363" s="846">
        <v>1</v>
      </c>
      <c r="J1363" s="846"/>
      <c r="K1363" s="846"/>
      <c r="L1363" s="865" t="s">
        <v>5662</v>
      </c>
      <c r="M1363" s="865" t="s">
        <v>11895</v>
      </c>
      <c r="N1363" s="865" t="s">
        <v>1611</v>
      </c>
      <c r="O1363" s="890"/>
      <c r="P1363" s="865">
        <v>1</v>
      </c>
    </row>
    <row r="1364" spans="1:16" ht="25.5">
      <c r="A1364" s="876">
        <v>793</v>
      </c>
      <c r="B1364" s="877" t="s">
        <v>10559</v>
      </c>
      <c r="C1364" s="865" t="s">
        <v>11892</v>
      </c>
      <c r="D1364" s="846" t="s">
        <v>11893</v>
      </c>
      <c r="E1364" s="879" t="s">
        <v>11894</v>
      </c>
      <c r="F1364" s="846" t="s">
        <v>1611</v>
      </c>
      <c r="G1364" s="846"/>
      <c r="H1364" s="846"/>
      <c r="I1364" s="846"/>
      <c r="J1364" s="846">
        <v>1</v>
      </c>
      <c r="K1364" s="846"/>
      <c r="L1364" s="865" t="s">
        <v>4856</v>
      </c>
      <c r="M1364" s="865" t="s">
        <v>5142</v>
      </c>
      <c r="N1364" s="865" t="s">
        <v>1611</v>
      </c>
      <c r="O1364" s="865">
        <v>1</v>
      </c>
      <c r="P1364" s="865"/>
    </row>
    <row r="1365" spans="1:16" ht="25.5">
      <c r="A1365" s="876">
        <v>794</v>
      </c>
      <c r="B1365" s="877" t="s">
        <v>10559</v>
      </c>
      <c r="C1365" s="865" t="s">
        <v>11892</v>
      </c>
      <c r="D1365" s="846" t="s">
        <v>11893</v>
      </c>
      <c r="E1365" s="879" t="s">
        <v>11894</v>
      </c>
      <c r="F1365" s="846" t="s">
        <v>1611</v>
      </c>
      <c r="G1365" s="846"/>
      <c r="H1365" s="846"/>
      <c r="I1365" s="846"/>
      <c r="J1365" s="846">
        <v>1</v>
      </c>
      <c r="K1365" s="846"/>
      <c r="L1365" s="865" t="s">
        <v>7415</v>
      </c>
      <c r="M1365" s="865" t="s">
        <v>6365</v>
      </c>
      <c r="N1365" s="865" t="s">
        <v>1611</v>
      </c>
      <c r="O1365" s="865"/>
      <c r="P1365" s="865">
        <v>1</v>
      </c>
    </row>
    <row r="1366" spans="1:16" ht="25.5">
      <c r="A1366" s="876">
        <v>795</v>
      </c>
      <c r="B1366" s="877" t="s">
        <v>10559</v>
      </c>
      <c r="C1366" s="865" t="s">
        <v>11892</v>
      </c>
      <c r="D1366" s="846" t="s">
        <v>11893</v>
      </c>
      <c r="E1366" s="879" t="s">
        <v>11894</v>
      </c>
      <c r="F1366" s="846" t="s">
        <v>1611</v>
      </c>
      <c r="G1366" s="846"/>
      <c r="H1366" s="846"/>
      <c r="I1366" s="846"/>
      <c r="J1366" s="846"/>
      <c r="K1366" s="846">
        <v>1</v>
      </c>
      <c r="L1366" s="865" t="s">
        <v>1355</v>
      </c>
      <c r="M1366" s="865" t="s">
        <v>9540</v>
      </c>
      <c r="N1366" s="865" t="s">
        <v>1611</v>
      </c>
      <c r="O1366" s="865">
        <v>1</v>
      </c>
      <c r="P1366" s="865"/>
    </row>
    <row r="1367" spans="1:16" ht="25.5">
      <c r="A1367" s="876">
        <v>796</v>
      </c>
      <c r="B1367" s="877" t="s">
        <v>10559</v>
      </c>
      <c r="C1367" s="865" t="s">
        <v>11892</v>
      </c>
      <c r="D1367" s="846" t="s">
        <v>11893</v>
      </c>
      <c r="E1367" s="879" t="s">
        <v>11894</v>
      </c>
      <c r="F1367" s="846" t="s">
        <v>1611</v>
      </c>
      <c r="G1367" s="846"/>
      <c r="H1367" s="846"/>
      <c r="I1367" s="846"/>
      <c r="J1367" s="846"/>
      <c r="K1367" s="846">
        <v>1</v>
      </c>
      <c r="L1367" s="865" t="s">
        <v>4585</v>
      </c>
      <c r="M1367" s="865" t="s">
        <v>6365</v>
      </c>
      <c r="N1367" s="865" t="s">
        <v>1611</v>
      </c>
      <c r="O1367" s="865"/>
      <c r="P1367" s="865">
        <v>1</v>
      </c>
    </row>
    <row r="1368" spans="1:16" ht="25.5">
      <c r="A1368" s="876">
        <v>797</v>
      </c>
      <c r="B1368" s="877" t="s">
        <v>10559</v>
      </c>
      <c r="C1368" s="865" t="s">
        <v>11892</v>
      </c>
      <c r="D1368" s="846" t="s">
        <v>11893</v>
      </c>
      <c r="E1368" s="879" t="s">
        <v>11894</v>
      </c>
      <c r="F1368" s="846" t="s">
        <v>1611</v>
      </c>
      <c r="G1368" s="846"/>
      <c r="H1368" s="846"/>
      <c r="I1368" s="846"/>
      <c r="J1368" s="846"/>
      <c r="K1368" s="846">
        <v>1</v>
      </c>
      <c r="L1368" s="865" t="s">
        <v>9602</v>
      </c>
      <c r="M1368" s="865" t="s">
        <v>9603</v>
      </c>
      <c r="N1368" s="865" t="s">
        <v>1611</v>
      </c>
      <c r="O1368" s="865"/>
      <c r="P1368" s="865">
        <v>1</v>
      </c>
    </row>
    <row r="1369" spans="1:16" ht="25.5">
      <c r="A1369" s="876">
        <v>798</v>
      </c>
      <c r="B1369" s="877" t="s">
        <v>10559</v>
      </c>
      <c r="C1369" s="865" t="s">
        <v>11892</v>
      </c>
      <c r="D1369" s="846" t="s">
        <v>11893</v>
      </c>
      <c r="E1369" s="879" t="s">
        <v>11894</v>
      </c>
      <c r="F1369" s="846" t="s">
        <v>1611</v>
      </c>
      <c r="G1369" s="846"/>
      <c r="H1369" s="846"/>
      <c r="I1369" s="846"/>
      <c r="J1369" s="846"/>
      <c r="K1369" s="846">
        <v>1</v>
      </c>
      <c r="L1369" s="865" t="s">
        <v>11896</v>
      </c>
      <c r="M1369" s="865" t="s">
        <v>11897</v>
      </c>
      <c r="N1369" s="865" t="s">
        <v>1611</v>
      </c>
      <c r="O1369" s="865"/>
      <c r="P1369" s="865">
        <v>1</v>
      </c>
    </row>
    <row r="1370" spans="1:16" ht="25.5">
      <c r="A1370" s="876">
        <v>799</v>
      </c>
      <c r="B1370" s="877" t="s">
        <v>10559</v>
      </c>
      <c r="C1370" s="865" t="s">
        <v>11898</v>
      </c>
      <c r="D1370" s="846" t="s">
        <v>11893</v>
      </c>
      <c r="E1370" s="879" t="s">
        <v>11894</v>
      </c>
      <c r="F1370" s="846" t="s">
        <v>1611</v>
      </c>
      <c r="G1370" s="846"/>
      <c r="H1370" s="846"/>
      <c r="I1370" s="846">
        <v>1</v>
      </c>
      <c r="J1370" s="846"/>
      <c r="K1370" s="846"/>
      <c r="L1370" s="865" t="s">
        <v>9621</v>
      </c>
      <c r="M1370" s="865" t="s">
        <v>11899</v>
      </c>
      <c r="N1370" s="865" t="s">
        <v>1611</v>
      </c>
      <c r="O1370" s="890">
        <v>1</v>
      </c>
      <c r="P1370" s="865"/>
    </row>
    <row r="1371" spans="1:16" ht="25.5">
      <c r="A1371" s="876">
        <v>800</v>
      </c>
      <c r="B1371" s="877" t="s">
        <v>10559</v>
      </c>
      <c r="C1371" s="865" t="s">
        <v>11898</v>
      </c>
      <c r="D1371" s="846" t="s">
        <v>11893</v>
      </c>
      <c r="E1371" s="879" t="s">
        <v>11894</v>
      </c>
      <c r="F1371" s="846" t="s">
        <v>1611</v>
      </c>
      <c r="G1371" s="846"/>
      <c r="H1371" s="846"/>
      <c r="I1371" s="846">
        <v>1</v>
      </c>
      <c r="J1371" s="846"/>
      <c r="K1371" s="846"/>
      <c r="L1371" s="865" t="s">
        <v>5629</v>
      </c>
      <c r="M1371" s="865" t="s">
        <v>11900</v>
      </c>
      <c r="N1371" s="865" t="s">
        <v>1611</v>
      </c>
      <c r="O1371" s="865">
        <v>1</v>
      </c>
      <c r="P1371" s="865"/>
    </row>
    <row r="1372" spans="1:16" ht="25.5">
      <c r="A1372" s="876">
        <v>801</v>
      </c>
      <c r="B1372" s="877" t="s">
        <v>10559</v>
      </c>
      <c r="C1372" s="865" t="s">
        <v>11898</v>
      </c>
      <c r="D1372" s="846" t="s">
        <v>11893</v>
      </c>
      <c r="E1372" s="879" t="s">
        <v>11894</v>
      </c>
      <c r="F1372" s="846" t="s">
        <v>1611</v>
      </c>
      <c r="G1372" s="846"/>
      <c r="H1372" s="846"/>
      <c r="I1372" s="846">
        <v>1</v>
      </c>
      <c r="J1372" s="846"/>
      <c r="K1372" s="846"/>
      <c r="L1372" s="865" t="s">
        <v>6835</v>
      </c>
      <c r="M1372" s="865" t="s">
        <v>11901</v>
      </c>
      <c r="N1372" s="865" t="s">
        <v>1611</v>
      </c>
      <c r="O1372" s="890"/>
      <c r="P1372" s="865">
        <v>1</v>
      </c>
    </row>
    <row r="1373" spans="1:16" ht="25.5">
      <c r="A1373" s="876">
        <v>802</v>
      </c>
      <c r="B1373" s="877" t="s">
        <v>10559</v>
      </c>
      <c r="C1373" s="865" t="s">
        <v>11898</v>
      </c>
      <c r="D1373" s="846" t="s">
        <v>11893</v>
      </c>
      <c r="E1373" s="879" t="s">
        <v>11894</v>
      </c>
      <c r="F1373" s="846" t="s">
        <v>1611</v>
      </c>
      <c r="G1373" s="846"/>
      <c r="H1373" s="846"/>
      <c r="I1373" s="846">
        <v>1</v>
      </c>
      <c r="J1373" s="846"/>
      <c r="K1373" s="846"/>
      <c r="L1373" s="865" t="s">
        <v>6833</v>
      </c>
      <c r="M1373" s="865" t="s">
        <v>11902</v>
      </c>
      <c r="N1373" s="865" t="s">
        <v>1611</v>
      </c>
      <c r="O1373" s="890"/>
      <c r="P1373" s="865">
        <v>1</v>
      </c>
    </row>
    <row r="1374" spans="1:16" ht="25.5">
      <c r="A1374" s="876">
        <v>803</v>
      </c>
      <c r="B1374" s="877" t="s">
        <v>10559</v>
      </c>
      <c r="C1374" s="865" t="s">
        <v>11898</v>
      </c>
      <c r="D1374" s="846" t="s">
        <v>11893</v>
      </c>
      <c r="E1374" s="879" t="s">
        <v>11894</v>
      </c>
      <c r="F1374" s="846" t="s">
        <v>1611</v>
      </c>
      <c r="G1374" s="846"/>
      <c r="H1374" s="846"/>
      <c r="I1374" s="846"/>
      <c r="J1374" s="846">
        <v>1</v>
      </c>
      <c r="K1374" s="846"/>
      <c r="L1374" s="865" t="s">
        <v>6837</v>
      </c>
      <c r="M1374" s="865" t="s">
        <v>11903</v>
      </c>
      <c r="N1374" s="865" t="s">
        <v>1611</v>
      </c>
      <c r="O1374" s="865">
        <v>1</v>
      </c>
      <c r="P1374" s="865"/>
    </row>
    <row r="1375" spans="1:16" ht="25.5">
      <c r="A1375" s="876">
        <v>804</v>
      </c>
      <c r="B1375" s="877" t="s">
        <v>10559</v>
      </c>
      <c r="C1375" s="865" t="s">
        <v>11898</v>
      </c>
      <c r="D1375" s="846" t="s">
        <v>11893</v>
      </c>
      <c r="E1375" s="879" t="s">
        <v>11894</v>
      </c>
      <c r="F1375" s="846" t="s">
        <v>1611</v>
      </c>
      <c r="G1375" s="846"/>
      <c r="H1375" s="846"/>
      <c r="I1375" s="846"/>
      <c r="J1375" s="846">
        <v>1</v>
      </c>
      <c r="K1375" s="846"/>
      <c r="L1375" s="865" t="s">
        <v>11904</v>
      </c>
      <c r="M1375" s="865" t="s">
        <v>11905</v>
      </c>
      <c r="N1375" s="865" t="s">
        <v>1611</v>
      </c>
      <c r="O1375" s="865">
        <v>1</v>
      </c>
      <c r="P1375" s="865"/>
    </row>
    <row r="1376" spans="1:16" ht="25.5">
      <c r="A1376" s="876">
        <v>805</v>
      </c>
      <c r="B1376" s="877" t="s">
        <v>10559</v>
      </c>
      <c r="C1376" s="865" t="s">
        <v>11898</v>
      </c>
      <c r="D1376" s="846" t="s">
        <v>11893</v>
      </c>
      <c r="E1376" s="879" t="s">
        <v>11894</v>
      </c>
      <c r="F1376" s="846" t="s">
        <v>1611</v>
      </c>
      <c r="G1376" s="846"/>
      <c r="H1376" s="846"/>
      <c r="I1376" s="846"/>
      <c r="J1376" s="846">
        <v>1</v>
      </c>
      <c r="K1376" s="846"/>
      <c r="L1376" s="865" t="s">
        <v>3313</v>
      </c>
      <c r="M1376" s="865" t="s">
        <v>11906</v>
      </c>
      <c r="N1376" s="865" t="s">
        <v>1611</v>
      </c>
      <c r="O1376" s="865"/>
      <c r="P1376" s="865">
        <v>1</v>
      </c>
    </row>
    <row r="1377" spans="1:16" ht="25.5">
      <c r="A1377" s="876">
        <v>806</v>
      </c>
      <c r="B1377" s="877" t="s">
        <v>10559</v>
      </c>
      <c r="C1377" s="865" t="s">
        <v>11898</v>
      </c>
      <c r="D1377" s="846" t="s">
        <v>11893</v>
      </c>
      <c r="E1377" s="879" t="s">
        <v>11894</v>
      </c>
      <c r="F1377" s="846" t="s">
        <v>1611</v>
      </c>
      <c r="G1377" s="846"/>
      <c r="H1377" s="846"/>
      <c r="I1377" s="846"/>
      <c r="J1377" s="846"/>
      <c r="K1377" s="846">
        <v>1</v>
      </c>
      <c r="L1377" s="865" t="s">
        <v>11907</v>
      </c>
      <c r="M1377" s="865" t="s">
        <v>11906</v>
      </c>
      <c r="N1377" s="865" t="s">
        <v>1611</v>
      </c>
      <c r="O1377" s="865"/>
      <c r="P1377" s="865">
        <v>1</v>
      </c>
    </row>
    <row r="1378" spans="1:16" ht="25.5">
      <c r="A1378" s="876">
        <v>807</v>
      </c>
      <c r="B1378" s="877" t="s">
        <v>10559</v>
      </c>
      <c r="C1378" s="865" t="s">
        <v>11908</v>
      </c>
      <c r="D1378" s="846" t="s">
        <v>11258</v>
      </c>
      <c r="E1378" s="879" t="s">
        <v>11909</v>
      </c>
      <c r="F1378" s="846" t="s">
        <v>362</v>
      </c>
      <c r="G1378" s="846">
        <v>36</v>
      </c>
      <c r="H1378" s="846" t="s">
        <v>11910</v>
      </c>
      <c r="I1378" s="846">
        <v>1</v>
      </c>
      <c r="J1378" s="846"/>
      <c r="K1378" s="846"/>
      <c r="L1378" s="865" t="s">
        <v>9651</v>
      </c>
      <c r="M1378" s="865" t="s">
        <v>6177</v>
      </c>
      <c r="N1378" s="865" t="s">
        <v>362</v>
      </c>
      <c r="O1378" s="890">
        <v>1</v>
      </c>
      <c r="P1378" s="865"/>
    </row>
    <row r="1379" spans="1:16" ht="25.5">
      <c r="A1379" s="876">
        <v>808</v>
      </c>
      <c r="B1379" s="877" t="s">
        <v>10559</v>
      </c>
      <c r="C1379" s="865" t="s">
        <v>11908</v>
      </c>
      <c r="D1379" s="846" t="s">
        <v>11258</v>
      </c>
      <c r="E1379" s="879" t="s">
        <v>11909</v>
      </c>
      <c r="F1379" s="846" t="s">
        <v>362</v>
      </c>
      <c r="G1379" s="846">
        <v>36</v>
      </c>
      <c r="H1379" s="846" t="s">
        <v>11910</v>
      </c>
      <c r="I1379" s="846">
        <v>1</v>
      </c>
      <c r="J1379" s="846"/>
      <c r="K1379" s="846"/>
      <c r="L1379" s="865" t="s">
        <v>11911</v>
      </c>
      <c r="M1379" s="865" t="s">
        <v>9228</v>
      </c>
      <c r="N1379" s="865" t="s">
        <v>362</v>
      </c>
      <c r="O1379" s="890"/>
      <c r="P1379" s="865">
        <v>1</v>
      </c>
    </row>
    <row r="1380" spans="1:16" ht="25.5">
      <c r="A1380" s="876">
        <v>809</v>
      </c>
      <c r="B1380" s="877" t="s">
        <v>10559</v>
      </c>
      <c r="C1380" s="865" t="s">
        <v>11908</v>
      </c>
      <c r="D1380" s="846" t="s">
        <v>11258</v>
      </c>
      <c r="E1380" s="879" t="s">
        <v>11909</v>
      </c>
      <c r="F1380" s="846" t="s">
        <v>362</v>
      </c>
      <c r="G1380" s="846">
        <v>36</v>
      </c>
      <c r="H1380" s="846" t="s">
        <v>11910</v>
      </c>
      <c r="I1380" s="846">
        <v>1</v>
      </c>
      <c r="J1380" s="846"/>
      <c r="K1380" s="846"/>
      <c r="L1380" s="865" t="s">
        <v>6465</v>
      </c>
      <c r="M1380" s="865" t="s">
        <v>7142</v>
      </c>
      <c r="N1380" s="865" t="s">
        <v>362</v>
      </c>
      <c r="O1380" s="890"/>
      <c r="P1380" s="865">
        <v>1</v>
      </c>
    </row>
    <row r="1381" spans="1:16" ht="25.5">
      <c r="A1381" s="876">
        <v>810</v>
      </c>
      <c r="B1381" s="877" t="s">
        <v>10559</v>
      </c>
      <c r="C1381" s="865" t="s">
        <v>11908</v>
      </c>
      <c r="D1381" s="846" t="s">
        <v>11258</v>
      </c>
      <c r="E1381" s="879" t="s">
        <v>11909</v>
      </c>
      <c r="F1381" s="846" t="s">
        <v>362</v>
      </c>
      <c r="G1381" s="846">
        <v>36</v>
      </c>
      <c r="H1381" s="846" t="s">
        <v>11910</v>
      </c>
      <c r="I1381" s="846"/>
      <c r="J1381" s="846">
        <v>1</v>
      </c>
      <c r="K1381" s="846"/>
      <c r="L1381" s="865" t="s">
        <v>11912</v>
      </c>
      <c r="M1381" s="865" t="s">
        <v>9535</v>
      </c>
      <c r="N1381" s="865" t="s">
        <v>362</v>
      </c>
      <c r="O1381" s="865">
        <v>1</v>
      </c>
      <c r="P1381" s="865"/>
    </row>
    <row r="1382" spans="1:16" ht="25.5">
      <c r="A1382" s="876">
        <v>811</v>
      </c>
      <c r="B1382" s="877" t="s">
        <v>10559</v>
      </c>
      <c r="C1382" s="865" t="s">
        <v>11908</v>
      </c>
      <c r="D1382" s="846" t="s">
        <v>11258</v>
      </c>
      <c r="E1382" s="879" t="s">
        <v>11909</v>
      </c>
      <c r="F1382" s="846" t="s">
        <v>362</v>
      </c>
      <c r="G1382" s="846">
        <v>36</v>
      </c>
      <c r="H1382" s="846" t="s">
        <v>11910</v>
      </c>
      <c r="I1382" s="846"/>
      <c r="J1382" s="846">
        <v>1</v>
      </c>
      <c r="K1382" s="846"/>
      <c r="L1382" s="865" t="s">
        <v>10573</v>
      </c>
      <c r="M1382" s="865" t="s">
        <v>6712</v>
      </c>
      <c r="N1382" s="865" t="s">
        <v>362</v>
      </c>
      <c r="O1382" s="865">
        <v>1</v>
      </c>
      <c r="P1382" s="865"/>
    </row>
    <row r="1383" spans="1:16" ht="25.5">
      <c r="A1383" s="876">
        <v>812</v>
      </c>
      <c r="B1383" s="877" t="s">
        <v>10559</v>
      </c>
      <c r="C1383" s="865" t="s">
        <v>11908</v>
      </c>
      <c r="D1383" s="846" t="s">
        <v>11258</v>
      </c>
      <c r="E1383" s="879" t="s">
        <v>11909</v>
      </c>
      <c r="F1383" s="846" t="s">
        <v>362</v>
      </c>
      <c r="G1383" s="846">
        <v>36</v>
      </c>
      <c r="H1383" s="846" t="s">
        <v>11910</v>
      </c>
      <c r="I1383" s="846"/>
      <c r="J1383" s="846">
        <v>1</v>
      </c>
      <c r="K1383" s="846"/>
      <c r="L1383" s="865" t="s">
        <v>11913</v>
      </c>
      <c r="M1383" s="865" t="s">
        <v>9603</v>
      </c>
      <c r="N1383" s="865" t="s">
        <v>362</v>
      </c>
      <c r="O1383" s="890"/>
      <c r="P1383" s="865">
        <v>1</v>
      </c>
    </row>
    <row r="1384" spans="1:16" ht="25.5">
      <c r="A1384" s="876">
        <v>813</v>
      </c>
      <c r="B1384" s="877" t="s">
        <v>10559</v>
      </c>
      <c r="C1384" s="865" t="s">
        <v>11908</v>
      </c>
      <c r="D1384" s="846" t="s">
        <v>11258</v>
      </c>
      <c r="E1384" s="879" t="s">
        <v>11909</v>
      </c>
      <c r="F1384" s="846" t="s">
        <v>362</v>
      </c>
      <c r="G1384" s="846">
        <v>36</v>
      </c>
      <c r="H1384" s="846" t="s">
        <v>11910</v>
      </c>
      <c r="I1384" s="846"/>
      <c r="J1384" s="846"/>
      <c r="K1384" s="846">
        <v>1</v>
      </c>
      <c r="L1384" s="865" t="s">
        <v>11914</v>
      </c>
      <c r="M1384" s="865" t="s">
        <v>5142</v>
      </c>
      <c r="N1384" s="865" t="s">
        <v>362</v>
      </c>
      <c r="O1384" s="865">
        <v>1</v>
      </c>
      <c r="P1384" s="865"/>
    </row>
    <row r="1385" spans="1:16" ht="25.5">
      <c r="A1385" s="876">
        <v>814</v>
      </c>
      <c r="B1385" s="877" t="s">
        <v>10559</v>
      </c>
      <c r="C1385" s="865" t="s">
        <v>11908</v>
      </c>
      <c r="D1385" s="846" t="s">
        <v>11258</v>
      </c>
      <c r="E1385" s="879" t="s">
        <v>11909</v>
      </c>
      <c r="F1385" s="846" t="s">
        <v>362</v>
      </c>
      <c r="G1385" s="846">
        <v>36</v>
      </c>
      <c r="H1385" s="846" t="s">
        <v>11910</v>
      </c>
      <c r="I1385" s="846"/>
      <c r="J1385" s="846"/>
      <c r="K1385" s="846">
        <v>1</v>
      </c>
      <c r="L1385" s="865" t="s">
        <v>11915</v>
      </c>
      <c r="M1385" s="865" t="s">
        <v>3531</v>
      </c>
      <c r="N1385" s="865" t="s">
        <v>362</v>
      </c>
      <c r="O1385" s="865">
        <v>1</v>
      </c>
      <c r="P1385" s="865"/>
    </row>
    <row r="1386" spans="1:16" ht="25.5">
      <c r="A1386" s="876">
        <v>815</v>
      </c>
      <c r="B1386" s="877" t="s">
        <v>10559</v>
      </c>
      <c r="C1386" s="865" t="s">
        <v>11908</v>
      </c>
      <c r="D1386" s="846" t="s">
        <v>11258</v>
      </c>
      <c r="E1386" s="879" t="s">
        <v>11909</v>
      </c>
      <c r="F1386" s="846" t="s">
        <v>362</v>
      </c>
      <c r="G1386" s="846">
        <v>36</v>
      </c>
      <c r="H1386" s="846" t="s">
        <v>11910</v>
      </c>
      <c r="I1386" s="846"/>
      <c r="J1386" s="846"/>
      <c r="K1386" s="846">
        <v>1</v>
      </c>
      <c r="L1386" s="865" t="s">
        <v>9566</v>
      </c>
      <c r="M1386" s="865" t="s">
        <v>6712</v>
      </c>
      <c r="N1386" s="865" t="s">
        <v>362</v>
      </c>
      <c r="O1386" s="865">
        <v>1</v>
      </c>
      <c r="P1386" s="865"/>
    </row>
    <row r="1387" spans="1:16" ht="25.5">
      <c r="A1387" s="876">
        <v>816</v>
      </c>
      <c r="B1387" s="877" t="s">
        <v>10559</v>
      </c>
      <c r="C1387" s="865" t="s">
        <v>11908</v>
      </c>
      <c r="D1387" s="846" t="s">
        <v>11258</v>
      </c>
      <c r="E1387" s="879" t="s">
        <v>11909</v>
      </c>
      <c r="F1387" s="846" t="s">
        <v>362</v>
      </c>
      <c r="G1387" s="846">
        <v>36</v>
      </c>
      <c r="H1387" s="846" t="s">
        <v>11910</v>
      </c>
      <c r="I1387" s="846"/>
      <c r="J1387" s="846"/>
      <c r="K1387" s="846">
        <v>1</v>
      </c>
      <c r="L1387" s="865" t="s">
        <v>11916</v>
      </c>
      <c r="M1387" s="865" t="s">
        <v>9228</v>
      </c>
      <c r="N1387" s="865" t="s">
        <v>362</v>
      </c>
      <c r="O1387" s="865"/>
      <c r="P1387" s="865">
        <v>1</v>
      </c>
    </row>
    <row r="1388" spans="1:16" ht="25.5">
      <c r="A1388" s="876">
        <v>817</v>
      </c>
      <c r="B1388" s="877" t="s">
        <v>10559</v>
      </c>
      <c r="C1388" s="865" t="s">
        <v>11908</v>
      </c>
      <c r="D1388" s="846" t="s">
        <v>11258</v>
      </c>
      <c r="E1388" s="879" t="s">
        <v>11909</v>
      </c>
      <c r="F1388" s="846" t="s">
        <v>362</v>
      </c>
      <c r="G1388" s="846">
        <v>36</v>
      </c>
      <c r="H1388" s="846" t="s">
        <v>11910</v>
      </c>
      <c r="I1388" s="846"/>
      <c r="J1388" s="846"/>
      <c r="K1388" s="846">
        <v>1</v>
      </c>
      <c r="L1388" s="865" t="s">
        <v>9534</v>
      </c>
      <c r="M1388" s="865" t="s">
        <v>9603</v>
      </c>
      <c r="N1388" s="865" t="s">
        <v>362</v>
      </c>
      <c r="O1388" s="865"/>
      <c r="P1388" s="865">
        <v>1</v>
      </c>
    </row>
    <row r="1389" spans="1:16" ht="25.5">
      <c r="A1389" s="876">
        <v>818</v>
      </c>
      <c r="B1389" s="877" t="s">
        <v>10559</v>
      </c>
      <c r="C1389" s="865" t="s">
        <v>11917</v>
      </c>
      <c r="D1389" s="865" t="s">
        <v>11918</v>
      </c>
      <c r="E1389" s="891" t="s">
        <v>11919</v>
      </c>
      <c r="F1389" s="865" t="s">
        <v>1751</v>
      </c>
      <c r="G1389" s="865"/>
      <c r="H1389" s="865"/>
      <c r="I1389" s="865">
        <v>1</v>
      </c>
      <c r="J1389" s="865"/>
      <c r="K1389" s="865"/>
      <c r="L1389" s="865" t="s">
        <v>10567</v>
      </c>
      <c r="M1389" s="865" t="s">
        <v>6602</v>
      </c>
      <c r="N1389" s="865" t="s">
        <v>1751</v>
      </c>
      <c r="O1389" s="890"/>
      <c r="P1389" s="865">
        <v>1</v>
      </c>
    </row>
    <row r="1390" spans="1:16" ht="25.5">
      <c r="A1390" s="876">
        <v>819</v>
      </c>
      <c r="B1390" s="877" t="s">
        <v>10559</v>
      </c>
      <c r="C1390" s="865" t="s">
        <v>11917</v>
      </c>
      <c r="D1390" s="865" t="s">
        <v>11918</v>
      </c>
      <c r="E1390" s="891" t="s">
        <v>11919</v>
      </c>
      <c r="F1390" s="865" t="s">
        <v>1751</v>
      </c>
      <c r="G1390" s="865"/>
      <c r="H1390" s="865"/>
      <c r="I1390" s="865">
        <v>1</v>
      </c>
      <c r="J1390" s="865"/>
      <c r="K1390" s="865"/>
      <c r="L1390" s="865" t="s">
        <v>11920</v>
      </c>
      <c r="M1390" s="865" t="s">
        <v>6177</v>
      </c>
      <c r="N1390" s="865" t="s">
        <v>1751</v>
      </c>
      <c r="O1390" s="890"/>
      <c r="P1390" s="865">
        <v>1</v>
      </c>
    </row>
    <row r="1391" spans="1:16" ht="25.5">
      <c r="A1391" s="876">
        <v>820</v>
      </c>
      <c r="B1391" s="877" t="s">
        <v>10559</v>
      </c>
      <c r="C1391" s="865" t="s">
        <v>11917</v>
      </c>
      <c r="D1391" s="865" t="s">
        <v>11918</v>
      </c>
      <c r="E1391" s="891" t="s">
        <v>11919</v>
      </c>
      <c r="F1391" s="865" t="s">
        <v>1751</v>
      </c>
      <c r="G1391" s="865"/>
      <c r="H1391" s="865"/>
      <c r="I1391" s="865">
        <v>1</v>
      </c>
      <c r="J1391" s="865"/>
      <c r="K1391" s="865"/>
      <c r="L1391" s="865" t="s">
        <v>10569</v>
      </c>
      <c r="M1391" s="865" t="s">
        <v>1166</v>
      </c>
      <c r="N1391" s="865" t="s">
        <v>1751</v>
      </c>
      <c r="O1391" s="890"/>
      <c r="P1391" s="865">
        <v>1</v>
      </c>
    </row>
    <row r="1392" spans="1:16" ht="25.5">
      <c r="A1392" s="876">
        <v>821</v>
      </c>
      <c r="B1392" s="877" t="s">
        <v>10559</v>
      </c>
      <c r="C1392" s="865" t="s">
        <v>11917</v>
      </c>
      <c r="D1392" s="865" t="s">
        <v>11918</v>
      </c>
      <c r="E1392" s="891" t="s">
        <v>11921</v>
      </c>
      <c r="F1392" s="865" t="s">
        <v>1751</v>
      </c>
      <c r="G1392" s="865"/>
      <c r="H1392" s="865"/>
      <c r="I1392" s="865"/>
      <c r="J1392" s="865">
        <v>1</v>
      </c>
      <c r="K1392" s="865"/>
      <c r="L1392" s="865" t="s">
        <v>11922</v>
      </c>
      <c r="M1392" s="865" t="s">
        <v>9529</v>
      </c>
      <c r="N1392" s="865" t="s">
        <v>1751</v>
      </c>
      <c r="O1392" s="865">
        <v>1</v>
      </c>
      <c r="P1392" s="865"/>
    </row>
    <row r="1393" spans="1:16" ht="25.5">
      <c r="A1393" s="876">
        <v>822</v>
      </c>
      <c r="B1393" s="877" t="s">
        <v>10559</v>
      </c>
      <c r="C1393" s="865" t="s">
        <v>11917</v>
      </c>
      <c r="D1393" s="865" t="s">
        <v>11918</v>
      </c>
      <c r="E1393" s="891" t="s">
        <v>11923</v>
      </c>
      <c r="F1393" s="865" t="s">
        <v>1751</v>
      </c>
      <c r="G1393" s="865"/>
      <c r="H1393" s="865"/>
      <c r="I1393" s="865"/>
      <c r="J1393" s="865">
        <v>1</v>
      </c>
      <c r="K1393" s="865"/>
      <c r="L1393" s="865" t="s">
        <v>11924</v>
      </c>
      <c r="M1393" s="865" t="s">
        <v>9527</v>
      </c>
      <c r="N1393" s="865" t="s">
        <v>1751</v>
      </c>
      <c r="O1393" s="865">
        <v>1</v>
      </c>
      <c r="P1393" s="865"/>
    </row>
    <row r="1394" spans="1:16" ht="25.5">
      <c r="A1394" s="876">
        <v>823</v>
      </c>
      <c r="B1394" s="877" t="s">
        <v>10559</v>
      </c>
      <c r="C1394" s="865" t="s">
        <v>11917</v>
      </c>
      <c r="D1394" s="865" t="s">
        <v>11918</v>
      </c>
      <c r="E1394" s="891" t="s">
        <v>11925</v>
      </c>
      <c r="F1394" s="865" t="s">
        <v>1751</v>
      </c>
      <c r="G1394" s="865"/>
      <c r="H1394" s="865"/>
      <c r="I1394" s="865"/>
      <c r="J1394" s="865"/>
      <c r="K1394" s="865">
        <v>1</v>
      </c>
      <c r="L1394" s="865" t="s">
        <v>11926</v>
      </c>
      <c r="M1394" s="865" t="s">
        <v>9535</v>
      </c>
      <c r="N1394" s="865" t="s">
        <v>1751</v>
      </c>
      <c r="O1394" s="865"/>
      <c r="P1394" s="865">
        <v>1</v>
      </c>
    </row>
    <row r="1395" spans="1:16" ht="25.5">
      <c r="A1395" s="876">
        <v>824</v>
      </c>
      <c r="B1395" s="877" t="s">
        <v>10559</v>
      </c>
      <c r="C1395" s="865" t="s">
        <v>11917</v>
      </c>
      <c r="D1395" s="865" t="s">
        <v>11918</v>
      </c>
      <c r="E1395" s="891" t="s">
        <v>11927</v>
      </c>
      <c r="F1395" s="865" t="s">
        <v>1751</v>
      </c>
      <c r="G1395" s="865"/>
      <c r="H1395" s="865"/>
      <c r="I1395" s="865"/>
      <c r="J1395" s="865"/>
      <c r="K1395" s="865">
        <v>1</v>
      </c>
      <c r="L1395" s="865" t="s">
        <v>11928</v>
      </c>
      <c r="M1395" s="865" t="s">
        <v>11929</v>
      </c>
      <c r="N1395" s="865" t="s">
        <v>1751</v>
      </c>
      <c r="O1395" s="865"/>
      <c r="P1395" s="865">
        <v>1</v>
      </c>
    </row>
    <row r="1396" spans="1:16" ht="25.5">
      <c r="A1396" s="876">
        <v>825</v>
      </c>
      <c r="B1396" s="877" t="s">
        <v>10559</v>
      </c>
      <c r="C1396" s="865" t="s">
        <v>11917</v>
      </c>
      <c r="D1396" s="865" t="s">
        <v>11918</v>
      </c>
      <c r="E1396" s="891" t="s">
        <v>11930</v>
      </c>
      <c r="F1396" s="865" t="s">
        <v>1751</v>
      </c>
      <c r="G1396" s="865"/>
      <c r="H1396" s="865"/>
      <c r="I1396" s="865"/>
      <c r="J1396" s="865"/>
      <c r="K1396" s="865">
        <v>1</v>
      </c>
      <c r="L1396" s="865" t="s">
        <v>11931</v>
      </c>
      <c r="M1396" s="865" t="s">
        <v>2503</v>
      </c>
      <c r="N1396" s="865" t="s">
        <v>1751</v>
      </c>
      <c r="O1396" s="865">
        <v>1</v>
      </c>
      <c r="P1396" s="865"/>
    </row>
    <row r="1397" spans="1:16" ht="25.5">
      <c r="A1397" s="876">
        <v>826</v>
      </c>
      <c r="B1397" s="877" t="s">
        <v>10559</v>
      </c>
      <c r="C1397" s="865" t="s">
        <v>11917</v>
      </c>
      <c r="D1397" s="865" t="s">
        <v>11918</v>
      </c>
      <c r="E1397" s="891" t="s">
        <v>11932</v>
      </c>
      <c r="F1397" s="865" t="s">
        <v>1751</v>
      </c>
      <c r="G1397" s="865"/>
      <c r="H1397" s="865"/>
      <c r="I1397" s="865"/>
      <c r="J1397" s="865"/>
      <c r="K1397" s="865">
        <v>1</v>
      </c>
      <c r="L1397" s="865" t="s">
        <v>11933</v>
      </c>
      <c r="M1397" s="865" t="s">
        <v>9552</v>
      </c>
      <c r="N1397" s="865" t="s">
        <v>1751</v>
      </c>
      <c r="O1397" s="865">
        <v>1</v>
      </c>
      <c r="P1397" s="865"/>
    </row>
    <row r="1398" spans="1:16" ht="38.25">
      <c r="A1398" s="876">
        <v>827</v>
      </c>
      <c r="B1398" s="877" t="s">
        <v>10581</v>
      </c>
      <c r="C1398" s="865" t="s">
        <v>11934</v>
      </c>
      <c r="D1398" s="846" t="s">
        <v>11935</v>
      </c>
      <c r="E1398" s="879" t="s">
        <v>11936</v>
      </c>
      <c r="F1398" s="846" t="s">
        <v>1611</v>
      </c>
      <c r="G1398" s="846" t="s">
        <v>11937</v>
      </c>
      <c r="H1398" s="846" t="s">
        <v>11938</v>
      </c>
      <c r="I1398" s="846">
        <v>1</v>
      </c>
      <c r="J1398" s="846"/>
      <c r="K1398" s="846"/>
      <c r="L1398" s="846" t="s">
        <v>11939</v>
      </c>
      <c r="M1398" s="846" t="s">
        <v>11940</v>
      </c>
      <c r="N1398" s="846" t="s">
        <v>1611</v>
      </c>
      <c r="O1398" s="865"/>
      <c r="P1398" s="865">
        <v>1</v>
      </c>
    </row>
    <row r="1399" spans="1:16" ht="25.5">
      <c r="A1399" s="876">
        <v>828</v>
      </c>
      <c r="B1399" s="877" t="s">
        <v>10581</v>
      </c>
      <c r="C1399" s="865" t="s">
        <v>11934</v>
      </c>
      <c r="D1399" s="865" t="s">
        <v>11935</v>
      </c>
      <c r="E1399" s="865" t="s">
        <v>11936</v>
      </c>
      <c r="F1399" s="865" t="s">
        <v>1611</v>
      </c>
      <c r="G1399" s="846" t="s">
        <v>11937</v>
      </c>
      <c r="H1399" s="846" t="s">
        <v>11938</v>
      </c>
      <c r="I1399" s="846">
        <v>1</v>
      </c>
      <c r="J1399" s="846"/>
      <c r="K1399" s="846"/>
      <c r="L1399" s="865" t="s">
        <v>11941</v>
      </c>
      <c r="M1399" s="865" t="s">
        <v>11942</v>
      </c>
      <c r="N1399" s="865" t="s">
        <v>1611</v>
      </c>
      <c r="O1399" s="865"/>
      <c r="P1399" s="865">
        <v>1</v>
      </c>
    </row>
    <row r="1400" spans="1:16" ht="25.5">
      <c r="A1400" s="876">
        <v>829</v>
      </c>
      <c r="B1400" s="877" t="s">
        <v>10581</v>
      </c>
      <c r="C1400" s="865" t="s">
        <v>11934</v>
      </c>
      <c r="D1400" s="865" t="s">
        <v>11935</v>
      </c>
      <c r="E1400" s="865" t="s">
        <v>11936</v>
      </c>
      <c r="F1400" s="865" t="s">
        <v>1611</v>
      </c>
      <c r="G1400" s="846" t="s">
        <v>11937</v>
      </c>
      <c r="H1400" s="846" t="s">
        <v>11938</v>
      </c>
      <c r="I1400" s="846">
        <v>1</v>
      </c>
      <c r="J1400" s="846"/>
      <c r="K1400" s="846"/>
      <c r="L1400" s="865" t="s">
        <v>11943</v>
      </c>
      <c r="M1400" s="865" t="s">
        <v>11944</v>
      </c>
      <c r="N1400" s="865" t="s">
        <v>1611</v>
      </c>
      <c r="O1400" s="865"/>
      <c r="P1400" s="865">
        <v>1</v>
      </c>
    </row>
    <row r="1401" spans="1:16" ht="25.5">
      <c r="A1401" s="876">
        <v>830</v>
      </c>
      <c r="B1401" s="877" t="s">
        <v>10581</v>
      </c>
      <c r="C1401" s="865" t="s">
        <v>11934</v>
      </c>
      <c r="D1401" s="865" t="s">
        <v>11935</v>
      </c>
      <c r="E1401" s="865" t="s">
        <v>11936</v>
      </c>
      <c r="F1401" s="865" t="s">
        <v>1611</v>
      </c>
      <c r="G1401" s="846" t="s">
        <v>11937</v>
      </c>
      <c r="H1401" s="846" t="s">
        <v>11938</v>
      </c>
      <c r="I1401" s="846">
        <v>1</v>
      </c>
      <c r="J1401" s="846"/>
      <c r="K1401" s="846"/>
      <c r="L1401" s="865" t="s">
        <v>11941</v>
      </c>
      <c r="M1401" s="865" t="s">
        <v>11945</v>
      </c>
      <c r="N1401" s="865" t="s">
        <v>1611</v>
      </c>
      <c r="O1401" s="865"/>
      <c r="P1401" s="865">
        <v>1</v>
      </c>
    </row>
    <row r="1402" spans="1:16" ht="76.5">
      <c r="A1402" s="876">
        <v>831</v>
      </c>
      <c r="B1402" s="877" t="s">
        <v>10581</v>
      </c>
      <c r="C1402" s="865" t="s">
        <v>11934</v>
      </c>
      <c r="D1402" s="865" t="s">
        <v>11935</v>
      </c>
      <c r="E1402" s="865" t="s">
        <v>11936</v>
      </c>
      <c r="F1402" s="865" t="s">
        <v>1611</v>
      </c>
      <c r="G1402" s="846" t="s">
        <v>11937</v>
      </c>
      <c r="H1402" s="846" t="s">
        <v>11938</v>
      </c>
      <c r="I1402" s="846">
        <v>1</v>
      </c>
      <c r="J1402" s="846"/>
      <c r="K1402" s="846"/>
      <c r="L1402" s="865" t="s">
        <v>11946</v>
      </c>
      <c r="M1402" s="865" t="s">
        <v>11947</v>
      </c>
      <c r="N1402" s="865" t="s">
        <v>1611</v>
      </c>
      <c r="O1402" s="865"/>
      <c r="P1402" s="865">
        <v>4</v>
      </c>
    </row>
    <row r="1403" spans="1:16" ht="76.5">
      <c r="A1403" s="876">
        <v>832</v>
      </c>
      <c r="B1403" s="877" t="s">
        <v>10581</v>
      </c>
      <c r="C1403" s="865" t="s">
        <v>11934</v>
      </c>
      <c r="D1403" s="865" t="s">
        <v>11935</v>
      </c>
      <c r="E1403" s="865" t="s">
        <v>11936</v>
      </c>
      <c r="F1403" s="865" t="s">
        <v>1611</v>
      </c>
      <c r="G1403" s="846" t="s">
        <v>11937</v>
      </c>
      <c r="H1403" s="846" t="s">
        <v>11938</v>
      </c>
      <c r="I1403" s="846">
        <v>1</v>
      </c>
      <c r="J1403" s="846"/>
      <c r="K1403" s="846"/>
      <c r="L1403" s="865" t="s">
        <v>11948</v>
      </c>
      <c r="M1403" s="865" t="s">
        <v>11949</v>
      </c>
      <c r="N1403" s="865" t="s">
        <v>1611</v>
      </c>
      <c r="O1403" s="865"/>
      <c r="P1403" s="865">
        <v>4</v>
      </c>
    </row>
    <row r="1404" spans="1:16" ht="25.5">
      <c r="A1404" s="876">
        <v>833</v>
      </c>
      <c r="B1404" s="877" t="s">
        <v>10581</v>
      </c>
      <c r="C1404" s="865" t="s">
        <v>11934</v>
      </c>
      <c r="D1404" s="865" t="s">
        <v>11935</v>
      </c>
      <c r="E1404" s="865" t="s">
        <v>11936</v>
      </c>
      <c r="F1404" s="865" t="s">
        <v>1611</v>
      </c>
      <c r="G1404" s="846" t="s">
        <v>11937</v>
      </c>
      <c r="H1404" s="846" t="s">
        <v>11938</v>
      </c>
      <c r="I1404" s="846">
        <v>1</v>
      </c>
      <c r="J1404" s="846"/>
      <c r="K1404" s="846"/>
      <c r="L1404" s="865" t="s">
        <v>11950</v>
      </c>
      <c r="M1404" s="865" t="s">
        <v>11951</v>
      </c>
      <c r="N1404" s="865" t="s">
        <v>1611</v>
      </c>
      <c r="O1404" s="865">
        <v>1</v>
      </c>
      <c r="P1404" s="865"/>
    </row>
    <row r="1405" spans="1:16" ht="63.75">
      <c r="A1405" s="876">
        <v>834</v>
      </c>
      <c r="B1405" s="877" t="s">
        <v>10581</v>
      </c>
      <c r="C1405" s="865" t="s">
        <v>11934</v>
      </c>
      <c r="D1405" s="865" t="s">
        <v>11935</v>
      </c>
      <c r="E1405" s="865" t="s">
        <v>11936</v>
      </c>
      <c r="F1405" s="865" t="s">
        <v>1611</v>
      </c>
      <c r="G1405" s="846" t="s">
        <v>11937</v>
      </c>
      <c r="H1405" s="846" t="s">
        <v>11938</v>
      </c>
      <c r="I1405" s="846">
        <v>1</v>
      </c>
      <c r="J1405" s="846"/>
      <c r="K1405" s="846"/>
      <c r="L1405" s="865" t="s">
        <v>11952</v>
      </c>
      <c r="M1405" s="865" t="s">
        <v>11953</v>
      </c>
      <c r="N1405" s="865" t="s">
        <v>1611</v>
      </c>
      <c r="O1405" s="865"/>
      <c r="P1405" s="865">
        <v>3</v>
      </c>
    </row>
    <row r="1406" spans="1:16" ht="25.5">
      <c r="A1406" s="876">
        <v>835</v>
      </c>
      <c r="B1406" s="877" t="s">
        <v>10581</v>
      </c>
      <c r="C1406" s="865" t="s">
        <v>11934</v>
      </c>
      <c r="D1406" s="865" t="s">
        <v>11935</v>
      </c>
      <c r="E1406" s="865" t="s">
        <v>11936</v>
      </c>
      <c r="F1406" s="865" t="s">
        <v>1611</v>
      </c>
      <c r="G1406" s="846" t="s">
        <v>11937</v>
      </c>
      <c r="H1406" s="846" t="s">
        <v>11938</v>
      </c>
      <c r="I1406" s="846">
        <v>1</v>
      </c>
      <c r="J1406" s="846"/>
      <c r="K1406" s="846"/>
      <c r="L1406" s="865" t="s">
        <v>11954</v>
      </c>
      <c r="M1406" s="865" t="s">
        <v>11955</v>
      </c>
      <c r="N1406" s="865" t="s">
        <v>1611</v>
      </c>
      <c r="O1406" s="865"/>
      <c r="P1406" s="865">
        <v>1</v>
      </c>
    </row>
    <row r="1407" spans="1:16" ht="25.5">
      <c r="A1407" s="876">
        <v>836</v>
      </c>
      <c r="B1407" s="877" t="s">
        <v>10581</v>
      </c>
      <c r="C1407" s="865" t="s">
        <v>11934</v>
      </c>
      <c r="D1407" s="865" t="s">
        <v>11935</v>
      </c>
      <c r="E1407" s="865" t="s">
        <v>11936</v>
      </c>
      <c r="F1407" s="865" t="s">
        <v>1611</v>
      </c>
      <c r="G1407" s="846" t="s">
        <v>11937</v>
      </c>
      <c r="H1407" s="846" t="s">
        <v>11938</v>
      </c>
      <c r="I1407" s="846">
        <v>1</v>
      </c>
      <c r="J1407" s="846"/>
      <c r="K1407" s="846"/>
      <c r="L1407" s="865" t="s">
        <v>11956</v>
      </c>
      <c r="M1407" s="865" t="s">
        <v>11957</v>
      </c>
      <c r="N1407" s="865" t="s">
        <v>1611</v>
      </c>
      <c r="O1407" s="865"/>
      <c r="P1407" s="865">
        <v>1</v>
      </c>
    </row>
    <row r="1408" spans="1:16" ht="38.25">
      <c r="A1408" s="876">
        <v>837</v>
      </c>
      <c r="B1408" s="877" t="s">
        <v>10581</v>
      </c>
      <c r="C1408" s="865" t="s">
        <v>11934</v>
      </c>
      <c r="D1408" s="865" t="s">
        <v>11935</v>
      </c>
      <c r="E1408" s="865" t="s">
        <v>11936</v>
      </c>
      <c r="F1408" s="865" t="s">
        <v>1611</v>
      </c>
      <c r="G1408" s="846" t="s">
        <v>11937</v>
      </c>
      <c r="H1408" s="846" t="s">
        <v>11938</v>
      </c>
      <c r="I1408" s="846">
        <v>1</v>
      </c>
      <c r="J1408" s="846"/>
      <c r="K1408" s="846"/>
      <c r="L1408" s="865" t="s">
        <v>11958</v>
      </c>
      <c r="M1408" s="865" t="s">
        <v>10482</v>
      </c>
      <c r="N1408" s="865" t="s">
        <v>1611</v>
      </c>
      <c r="O1408" s="865"/>
      <c r="P1408" s="865">
        <v>2</v>
      </c>
    </row>
    <row r="1409" spans="1:16" ht="38.25">
      <c r="A1409" s="876">
        <v>838</v>
      </c>
      <c r="B1409" s="877" t="s">
        <v>10581</v>
      </c>
      <c r="C1409" s="865" t="s">
        <v>11934</v>
      </c>
      <c r="D1409" s="865" t="s">
        <v>11935</v>
      </c>
      <c r="E1409" s="865" t="s">
        <v>11936</v>
      </c>
      <c r="F1409" s="865" t="s">
        <v>1611</v>
      </c>
      <c r="G1409" s="846" t="s">
        <v>11937</v>
      </c>
      <c r="H1409" s="846" t="s">
        <v>11938</v>
      </c>
      <c r="I1409" s="846">
        <v>1</v>
      </c>
      <c r="J1409" s="846"/>
      <c r="K1409" s="846"/>
      <c r="L1409" s="865" t="s">
        <v>11959</v>
      </c>
      <c r="M1409" s="865" t="s">
        <v>10482</v>
      </c>
      <c r="N1409" s="865" t="s">
        <v>1611</v>
      </c>
      <c r="O1409" s="865">
        <v>2</v>
      </c>
      <c r="P1409" s="865"/>
    </row>
    <row r="1410" spans="1:16" ht="25.5">
      <c r="A1410" s="876">
        <v>839</v>
      </c>
      <c r="B1410" s="877" t="s">
        <v>10581</v>
      </c>
      <c r="C1410" s="865" t="s">
        <v>11934</v>
      </c>
      <c r="D1410" s="865" t="s">
        <v>11935</v>
      </c>
      <c r="E1410" s="865" t="s">
        <v>11936</v>
      </c>
      <c r="F1410" s="865" t="s">
        <v>1611</v>
      </c>
      <c r="G1410" s="846" t="s">
        <v>11937</v>
      </c>
      <c r="H1410" s="846" t="s">
        <v>11938</v>
      </c>
      <c r="I1410" s="846">
        <v>1</v>
      </c>
      <c r="J1410" s="846"/>
      <c r="K1410" s="846"/>
      <c r="L1410" s="865" t="s">
        <v>11960</v>
      </c>
      <c r="M1410" s="865" t="s">
        <v>10484</v>
      </c>
      <c r="N1410" s="865" t="s">
        <v>1611</v>
      </c>
      <c r="O1410" s="865">
        <v>1</v>
      </c>
      <c r="P1410" s="865"/>
    </row>
    <row r="1411" spans="1:16" ht="25.5">
      <c r="A1411" s="876">
        <v>840</v>
      </c>
      <c r="B1411" s="877" t="s">
        <v>10581</v>
      </c>
      <c r="C1411" s="865" t="s">
        <v>11934</v>
      </c>
      <c r="D1411" s="865" t="s">
        <v>11935</v>
      </c>
      <c r="E1411" s="865" t="s">
        <v>11936</v>
      </c>
      <c r="F1411" s="865" t="s">
        <v>1611</v>
      </c>
      <c r="G1411" s="846" t="s">
        <v>11937</v>
      </c>
      <c r="H1411" s="846" t="s">
        <v>11938</v>
      </c>
      <c r="I1411" s="846">
        <v>1</v>
      </c>
      <c r="J1411" s="846"/>
      <c r="K1411" s="846"/>
      <c r="L1411" s="865" t="s">
        <v>11961</v>
      </c>
      <c r="M1411" s="865" t="s">
        <v>11962</v>
      </c>
      <c r="N1411" s="865" t="s">
        <v>1611</v>
      </c>
      <c r="O1411" s="865">
        <v>1</v>
      </c>
      <c r="P1411" s="865"/>
    </row>
    <row r="1412" spans="1:16" ht="25.5">
      <c r="A1412" s="876">
        <v>841</v>
      </c>
      <c r="B1412" s="877" t="s">
        <v>10581</v>
      </c>
      <c r="C1412" s="865" t="s">
        <v>11934</v>
      </c>
      <c r="D1412" s="865" t="s">
        <v>11935</v>
      </c>
      <c r="E1412" s="865" t="s">
        <v>11936</v>
      </c>
      <c r="F1412" s="865" t="s">
        <v>1611</v>
      </c>
      <c r="G1412" s="846" t="s">
        <v>11937</v>
      </c>
      <c r="H1412" s="846" t="s">
        <v>11938</v>
      </c>
      <c r="I1412" s="846">
        <v>1</v>
      </c>
      <c r="J1412" s="846"/>
      <c r="K1412" s="846"/>
      <c r="L1412" s="865" t="s">
        <v>11963</v>
      </c>
      <c r="M1412" s="865" t="s">
        <v>11964</v>
      </c>
      <c r="N1412" s="865" t="s">
        <v>1611</v>
      </c>
      <c r="O1412" s="865">
        <v>1</v>
      </c>
      <c r="P1412" s="865"/>
    </row>
    <row r="1413" spans="1:16" ht="25.5">
      <c r="A1413" s="876">
        <v>842</v>
      </c>
      <c r="B1413" s="877" t="s">
        <v>10581</v>
      </c>
      <c r="C1413" s="865" t="s">
        <v>11934</v>
      </c>
      <c r="D1413" s="865" t="s">
        <v>11935</v>
      </c>
      <c r="E1413" s="865" t="s">
        <v>11936</v>
      </c>
      <c r="F1413" s="865" t="s">
        <v>1611</v>
      </c>
      <c r="G1413" s="846" t="s">
        <v>11937</v>
      </c>
      <c r="H1413" s="846" t="s">
        <v>11938</v>
      </c>
      <c r="I1413" s="846">
        <v>1</v>
      </c>
      <c r="J1413" s="846"/>
      <c r="K1413" s="846"/>
      <c r="L1413" s="865" t="s">
        <v>11965</v>
      </c>
      <c r="M1413" s="865" t="s">
        <v>11966</v>
      </c>
      <c r="N1413" s="865" t="s">
        <v>1611</v>
      </c>
      <c r="O1413" s="865">
        <v>1</v>
      </c>
      <c r="P1413" s="865"/>
    </row>
    <row r="1414" spans="1:16" ht="25.5">
      <c r="A1414" s="876">
        <v>843</v>
      </c>
      <c r="B1414" s="877" t="s">
        <v>10581</v>
      </c>
      <c r="C1414" s="865" t="s">
        <v>11934</v>
      </c>
      <c r="D1414" s="865" t="s">
        <v>11935</v>
      </c>
      <c r="E1414" s="865" t="s">
        <v>11936</v>
      </c>
      <c r="F1414" s="865" t="s">
        <v>1611</v>
      </c>
      <c r="G1414" s="846" t="s">
        <v>11937</v>
      </c>
      <c r="H1414" s="846" t="s">
        <v>11938</v>
      </c>
      <c r="I1414" s="846">
        <v>1</v>
      </c>
      <c r="J1414" s="846"/>
      <c r="K1414" s="846"/>
      <c r="L1414" s="865" t="s">
        <v>11967</v>
      </c>
      <c r="M1414" s="865" t="s">
        <v>11968</v>
      </c>
      <c r="N1414" s="865" t="s">
        <v>1611</v>
      </c>
      <c r="O1414" s="865">
        <v>1</v>
      </c>
      <c r="P1414" s="865"/>
    </row>
    <row r="1415" spans="1:16" ht="140.25">
      <c r="A1415" s="876">
        <v>844</v>
      </c>
      <c r="B1415" s="877" t="s">
        <v>10581</v>
      </c>
      <c r="C1415" s="865" t="s">
        <v>11934</v>
      </c>
      <c r="D1415" s="865" t="s">
        <v>11935</v>
      </c>
      <c r="E1415" s="865" t="s">
        <v>11936</v>
      </c>
      <c r="F1415" s="865" t="s">
        <v>1611</v>
      </c>
      <c r="G1415" s="846" t="s">
        <v>11937</v>
      </c>
      <c r="H1415" s="846" t="s">
        <v>11938</v>
      </c>
      <c r="I1415" s="846">
        <v>1</v>
      </c>
      <c r="J1415" s="846"/>
      <c r="K1415" s="846"/>
      <c r="L1415" s="865" t="s">
        <v>11969</v>
      </c>
      <c r="M1415" s="865" t="s">
        <v>1517</v>
      </c>
      <c r="N1415" s="865" t="s">
        <v>1611</v>
      </c>
      <c r="O1415" s="865"/>
      <c r="P1415" s="865">
        <v>11</v>
      </c>
    </row>
    <row r="1416" spans="1:16" ht="89.25">
      <c r="A1416" s="876">
        <v>845</v>
      </c>
      <c r="B1416" s="877" t="s">
        <v>10581</v>
      </c>
      <c r="C1416" s="865" t="s">
        <v>11934</v>
      </c>
      <c r="D1416" s="865" t="s">
        <v>11935</v>
      </c>
      <c r="E1416" s="865" t="s">
        <v>11936</v>
      </c>
      <c r="F1416" s="865" t="s">
        <v>1611</v>
      </c>
      <c r="G1416" s="846" t="s">
        <v>11937</v>
      </c>
      <c r="H1416" s="846" t="s">
        <v>11938</v>
      </c>
      <c r="I1416" s="846">
        <v>1</v>
      </c>
      <c r="J1416" s="846"/>
      <c r="K1416" s="846"/>
      <c r="L1416" s="865" t="s">
        <v>11970</v>
      </c>
      <c r="M1416" s="865" t="s">
        <v>1523</v>
      </c>
      <c r="N1416" s="865" t="s">
        <v>1611</v>
      </c>
      <c r="O1416" s="865"/>
      <c r="P1416" s="865">
        <v>8</v>
      </c>
    </row>
    <row r="1417" spans="1:16" ht="25.5">
      <c r="A1417" s="876">
        <v>846</v>
      </c>
      <c r="B1417" s="877" t="s">
        <v>10581</v>
      </c>
      <c r="C1417" s="865" t="s">
        <v>11934</v>
      </c>
      <c r="D1417" s="865" t="s">
        <v>11935</v>
      </c>
      <c r="E1417" s="865" t="s">
        <v>11936</v>
      </c>
      <c r="F1417" s="865" t="s">
        <v>1611</v>
      </c>
      <c r="G1417" s="846" t="s">
        <v>11937</v>
      </c>
      <c r="H1417" s="846" t="s">
        <v>11938</v>
      </c>
      <c r="I1417" s="846">
        <v>1</v>
      </c>
      <c r="J1417" s="846"/>
      <c r="K1417" s="846"/>
      <c r="L1417" s="865" t="s">
        <v>11971</v>
      </c>
      <c r="M1417" s="865" t="s">
        <v>5505</v>
      </c>
      <c r="N1417" s="865" t="s">
        <v>1611</v>
      </c>
      <c r="O1417" s="865"/>
      <c r="P1417" s="865">
        <v>1</v>
      </c>
    </row>
    <row r="1418" spans="1:16" ht="25.5">
      <c r="A1418" s="876">
        <v>847</v>
      </c>
      <c r="B1418" s="877" t="s">
        <v>10581</v>
      </c>
      <c r="C1418" s="865" t="s">
        <v>11934</v>
      </c>
      <c r="D1418" s="865" t="s">
        <v>11935</v>
      </c>
      <c r="E1418" s="865" t="s">
        <v>11936</v>
      </c>
      <c r="F1418" s="865" t="s">
        <v>1611</v>
      </c>
      <c r="G1418" s="846" t="s">
        <v>11937</v>
      </c>
      <c r="H1418" s="846" t="s">
        <v>11938</v>
      </c>
      <c r="I1418" s="846">
        <v>1</v>
      </c>
      <c r="J1418" s="846"/>
      <c r="K1418" s="846"/>
      <c r="L1418" s="865" t="s">
        <v>11972</v>
      </c>
      <c r="M1418" s="865" t="s">
        <v>1509</v>
      </c>
      <c r="N1418" s="865" t="s">
        <v>1611</v>
      </c>
      <c r="O1418" s="865"/>
      <c r="P1418" s="865">
        <v>1</v>
      </c>
    </row>
    <row r="1419" spans="1:16" ht="38.25">
      <c r="A1419" s="876">
        <v>848</v>
      </c>
      <c r="B1419" s="877" t="s">
        <v>10581</v>
      </c>
      <c r="C1419" s="865" t="s">
        <v>11934</v>
      </c>
      <c r="D1419" s="865" t="s">
        <v>11935</v>
      </c>
      <c r="E1419" s="865" t="s">
        <v>11936</v>
      </c>
      <c r="F1419" s="865" t="s">
        <v>1611</v>
      </c>
      <c r="G1419" s="846" t="s">
        <v>11937</v>
      </c>
      <c r="H1419" s="846" t="s">
        <v>11938</v>
      </c>
      <c r="I1419" s="846">
        <v>1</v>
      </c>
      <c r="J1419" s="846"/>
      <c r="K1419" s="846"/>
      <c r="L1419" s="865" t="s">
        <v>11973</v>
      </c>
      <c r="M1419" s="865" t="s">
        <v>11974</v>
      </c>
      <c r="N1419" s="865" t="s">
        <v>1611</v>
      </c>
      <c r="O1419" s="865"/>
      <c r="P1419" s="865">
        <v>1</v>
      </c>
    </row>
    <row r="1420" spans="1:16" ht="38.25">
      <c r="A1420" s="876">
        <v>849</v>
      </c>
      <c r="B1420" s="877" t="s">
        <v>10581</v>
      </c>
      <c r="C1420" s="865" t="s">
        <v>11934</v>
      </c>
      <c r="D1420" s="865" t="s">
        <v>11935</v>
      </c>
      <c r="E1420" s="865" t="s">
        <v>11936</v>
      </c>
      <c r="F1420" s="865" t="s">
        <v>1611</v>
      </c>
      <c r="G1420" s="846" t="s">
        <v>11937</v>
      </c>
      <c r="H1420" s="846" t="s">
        <v>11938</v>
      </c>
      <c r="I1420" s="846"/>
      <c r="J1420" s="846">
        <v>1</v>
      </c>
      <c r="K1420" s="846"/>
      <c r="L1420" s="865" t="s">
        <v>11939</v>
      </c>
      <c r="M1420" s="865" t="s">
        <v>11942</v>
      </c>
      <c r="N1420" s="865" t="s">
        <v>1611</v>
      </c>
      <c r="O1420" s="865"/>
      <c r="P1420" s="865">
        <v>1</v>
      </c>
    </row>
    <row r="1421" spans="1:16" ht="38.25">
      <c r="A1421" s="876">
        <v>850</v>
      </c>
      <c r="B1421" s="877" t="s">
        <v>10581</v>
      </c>
      <c r="C1421" s="865" t="s">
        <v>11934</v>
      </c>
      <c r="D1421" s="865" t="s">
        <v>11935</v>
      </c>
      <c r="E1421" s="865" t="s">
        <v>11936</v>
      </c>
      <c r="F1421" s="865" t="s">
        <v>1611</v>
      </c>
      <c r="G1421" s="846" t="s">
        <v>11937</v>
      </c>
      <c r="H1421" s="846" t="s">
        <v>11938</v>
      </c>
      <c r="I1421" s="846"/>
      <c r="J1421" s="846">
        <v>1</v>
      </c>
      <c r="K1421" s="846"/>
      <c r="L1421" s="865" t="s">
        <v>11939</v>
      </c>
      <c r="M1421" s="865" t="s">
        <v>11975</v>
      </c>
      <c r="N1421" s="865" t="s">
        <v>1611</v>
      </c>
      <c r="O1421" s="865"/>
      <c r="P1421" s="865">
        <v>1</v>
      </c>
    </row>
    <row r="1422" spans="1:16" ht="25.5">
      <c r="A1422" s="876">
        <v>851</v>
      </c>
      <c r="B1422" s="877" t="s">
        <v>10581</v>
      </c>
      <c r="C1422" s="865" t="s">
        <v>11934</v>
      </c>
      <c r="D1422" s="865" t="s">
        <v>11935</v>
      </c>
      <c r="E1422" s="865" t="s">
        <v>11936</v>
      </c>
      <c r="F1422" s="865" t="s">
        <v>1611</v>
      </c>
      <c r="G1422" s="846" t="s">
        <v>11937</v>
      </c>
      <c r="H1422" s="846" t="s">
        <v>11938</v>
      </c>
      <c r="I1422" s="846"/>
      <c r="J1422" s="846">
        <v>1</v>
      </c>
      <c r="K1422" s="846"/>
      <c r="L1422" s="865" t="s">
        <v>11976</v>
      </c>
      <c r="M1422" s="865" t="s">
        <v>11977</v>
      </c>
      <c r="N1422" s="865" t="s">
        <v>1611</v>
      </c>
      <c r="O1422" s="865"/>
      <c r="P1422" s="865">
        <v>1</v>
      </c>
    </row>
    <row r="1423" spans="1:16" ht="25.5">
      <c r="A1423" s="876">
        <v>852</v>
      </c>
      <c r="B1423" s="877" t="s">
        <v>10581</v>
      </c>
      <c r="C1423" s="865" t="s">
        <v>11934</v>
      </c>
      <c r="D1423" s="865" t="s">
        <v>11935</v>
      </c>
      <c r="E1423" s="865" t="s">
        <v>11936</v>
      </c>
      <c r="F1423" s="865" t="s">
        <v>1611</v>
      </c>
      <c r="G1423" s="846" t="s">
        <v>11937</v>
      </c>
      <c r="H1423" s="846" t="s">
        <v>11938</v>
      </c>
      <c r="I1423" s="846"/>
      <c r="J1423" s="846">
        <v>1</v>
      </c>
      <c r="K1423" s="846"/>
      <c r="L1423" s="865" t="s">
        <v>11950</v>
      </c>
      <c r="M1423" s="865" t="s">
        <v>11978</v>
      </c>
      <c r="N1423" s="865" t="s">
        <v>1611</v>
      </c>
      <c r="O1423" s="865">
        <v>1</v>
      </c>
      <c r="P1423" s="865"/>
    </row>
    <row r="1424" spans="1:16" ht="25.5">
      <c r="A1424" s="876">
        <v>853</v>
      </c>
      <c r="B1424" s="877" t="s">
        <v>10581</v>
      </c>
      <c r="C1424" s="865" t="s">
        <v>11934</v>
      </c>
      <c r="D1424" s="865" t="s">
        <v>11935</v>
      </c>
      <c r="E1424" s="865" t="s">
        <v>11936</v>
      </c>
      <c r="F1424" s="865" t="s">
        <v>1611</v>
      </c>
      <c r="G1424" s="846" t="s">
        <v>11937</v>
      </c>
      <c r="H1424" s="846" t="s">
        <v>11938</v>
      </c>
      <c r="I1424" s="846"/>
      <c r="J1424" s="846">
        <v>1</v>
      </c>
      <c r="K1424" s="846"/>
      <c r="L1424" s="865" t="s">
        <v>11979</v>
      </c>
      <c r="M1424" s="865" t="s">
        <v>11944</v>
      </c>
      <c r="N1424" s="865" t="s">
        <v>1611</v>
      </c>
      <c r="O1424" s="865">
        <v>1</v>
      </c>
      <c r="P1424" s="865"/>
    </row>
    <row r="1425" spans="1:16" ht="25.5">
      <c r="A1425" s="876">
        <v>854</v>
      </c>
      <c r="B1425" s="877" t="s">
        <v>10581</v>
      </c>
      <c r="C1425" s="865" t="s">
        <v>11934</v>
      </c>
      <c r="D1425" s="865" t="s">
        <v>11935</v>
      </c>
      <c r="E1425" s="865" t="s">
        <v>11936</v>
      </c>
      <c r="F1425" s="865" t="s">
        <v>1611</v>
      </c>
      <c r="G1425" s="846" t="s">
        <v>11937</v>
      </c>
      <c r="H1425" s="846" t="s">
        <v>11938</v>
      </c>
      <c r="I1425" s="846"/>
      <c r="J1425" s="846">
        <v>1</v>
      </c>
      <c r="K1425" s="846"/>
      <c r="L1425" s="865" t="s">
        <v>11980</v>
      </c>
      <c r="M1425" s="865" t="s">
        <v>11981</v>
      </c>
      <c r="N1425" s="865" t="s">
        <v>1611</v>
      </c>
      <c r="O1425" s="865"/>
      <c r="P1425" s="865">
        <v>1</v>
      </c>
    </row>
    <row r="1426" spans="1:16" ht="114.75">
      <c r="A1426" s="876">
        <v>855</v>
      </c>
      <c r="B1426" s="877" t="s">
        <v>10581</v>
      </c>
      <c r="C1426" s="865" t="s">
        <v>11934</v>
      </c>
      <c r="D1426" s="865" t="s">
        <v>11935</v>
      </c>
      <c r="E1426" s="865" t="s">
        <v>11936</v>
      </c>
      <c r="F1426" s="865" t="s">
        <v>1611</v>
      </c>
      <c r="G1426" s="846" t="s">
        <v>11937</v>
      </c>
      <c r="H1426" s="846" t="s">
        <v>11938</v>
      </c>
      <c r="I1426" s="846"/>
      <c r="J1426" s="846">
        <v>1</v>
      </c>
      <c r="K1426" s="846"/>
      <c r="L1426" s="865" t="s">
        <v>11982</v>
      </c>
      <c r="M1426" s="865" t="s">
        <v>1523</v>
      </c>
      <c r="N1426" s="865" t="s">
        <v>1611</v>
      </c>
      <c r="O1426" s="865"/>
      <c r="P1426" s="865">
        <v>11</v>
      </c>
    </row>
    <row r="1427" spans="1:16" ht="25.5">
      <c r="A1427" s="876">
        <v>856</v>
      </c>
      <c r="B1427" s="877" t="s">
        <v>10581</v>
      </c>
      <c r="C1427" s="865" t="s">
        <v>11934</v>
      </c>
      <c r="D1427" s="865" t="s">
        <v>11935</v>
      </c>
      <c r="E1427" s="865" t="s">
        <v>11936</v>
      </c>
      <c r="F1427" s="865" t="s">
        <v>1611</v>
      </c>
      <c r="G1427" s="846" t="s">
        <v>11937</v>
      </c>
      <c r="H1427" s="846" t="s">
        <v>11938</v>
      </c>
      <c r="I1427" s="846"/>
      <c r="J1427" s="846">
        <v>1</v>
      </c>
      <c r="K1427" s="846"/>
      <c r="L1427" s="865" t="s">
        <v>11983</v>
      </c>
      <c r="M1427" s="865" t="s">
        <v>10484</v>
      </c>
      <c r="N1427" s="865" t="s">
        <v>1611</v>
      </c>
      <c r="O1427" s="865"/>
      <c r="P1427" s="865">
        <v>1</v>
      </c>
    </row>
    <row r="1428" spans="1:16" ht="51">
      <c r="A1428" s="876">
        <v>857</v>
      </c>
      <c r="B1428" s="877" t="s">
        <v>10581</v>
      </c>
      <c r="C1428" s="865" t="s">
        <v>11934</v>
      </c>
      <c r="D1428" s="865" t="s">
        <v>11935</v>
      </c>
      <c r="E1428" s="865" t="s">
        <v>11936</v>
      </c>
      <c r="F1428" s="865" t="s">
        <v>1611</v>
      </c>
      <c r="G1428" s="846" t="s">
        <v>11937</v>
      </c>
      <c r="H1428" s="846" t="s">
        <v>11938</v>
      </c>
      <c r="I1428" s="846"/>
      <c r="J1428" s="846">
        <v>1</v>
      </c>
      <c r="K1428" s="846"/>
      <c r="L1428" s="865" t="s">
        <v>11984</v>
      </c>
      <c r="M1428" s="865" t="s">
        <v>11985</v>
      </c>
      <c r="N1428" s="865" t="s">
        <v>1611</v>
      </c>
      <c r="O1428" s="865"/>
      <c r="P1428" s="865">
        <v>3</v>
      </c>
    </row>
    <row r="1429" spans="1:16" ht="25.5">
      <c r="A1429" s="876">
        <v>858</v>
      </c>
      <c r="B1429" s="877" t="s">
        <v>10581</v>
      </c>
      <c r="C1429" s="865" t="s">
        <v>11934</v>
      </c>
      <c r="D1429" s="865" t="s">
        <v>11935</v>
      </c>
      <c r="E1429" s="865" t="s">
        <v>11936</v>
      </c>
      <c r="F1429" s="865" t="s">
        <v>1611</v>
      </c>
      <c r="G1429" s="846" t="s">
        <v>11937</v>
      </c>
      <c r="H1429" s="846" t="s">
        <v>11938</v>
      </c>
      <c r="I1429" s="846"/>
      <c r="J1429" s="846">
        <v>1</v>
      </c>
      <c r="K1429" s="846"/>
      <c r="L1429" s="865" t="s">
        <v>11986</v>
      </c>
      <c r="M1429" s="865" t="s">
        <v>11987</v>
      </c>
      <c r="N1429" s="865" t="s">
        <v>1611</v>
      </c>
      <c r="O1429" s="865"/>
      <c r="P1429" s="865">
        <v>1</v>
      </c>
    </row>
    <row r="1430" spans="1:16" ht="25.5">
      <c r="A1430" s="876">
        <v>859</v>
      </c>
      <c r="B1430" s="877" t="s">
        <v>10581</v>
      </c>
      <c r="C1430" s="865" t="s">
        <v>11934</v>
      </c>
      <c r="D1430" s="865" t="s">
        <v>11935</v>
      </c>
      <c r="E1430" s="865" t="s">
        <v>11936</v>
      </c>
      <c r="F1430" s="865" t="s">
        <v>1611</v>
      </c>
      <c r="G1430" s="846" t="s">
        <v>11937</v>
      </c>
      <c r="H1430" s="846" t="s">
        <v>11938</v>
      </c>
      <c r="I1430" s="846"/>
      <c r="J1430" s="846">
        <v>1</v>
      </c>
      <c r="K1430" s="846"/>
      <c r="L1430" s="865" t="s">
        <v>11988</v>
      </c>
      <c r="M1430" s="865" t="s">
        <v>11989</v>
      </c>
      <c r="N1430" s="865" t="s">
        <v>1611</v>
      </c>
      <c r="O1430" s="865"/>
      <c r="P1430" s="865">
        <v>1</v>
      </c>
    </row>
    <row r="1431" spans="1:16" ht="38.25">
      <c r="A1431" s="876">
        <v>860</v>
      </c>
      <c r="B1431" s="877" t="s">
        <v>10581</v>
      </c>
      <c r="C1431" s="865" t="s">
        <v>11934</v>
      </c>
      <c r="D1431" s="865" t="s">
        <v>11935</v>
      </c>
      <c r="E1431" s="865" t="s">
        <v>11936</v>
      </c>
      <c r="F1431" s="865" t="s">
        <v>1611</v>
      </c>
      <c r="G1431" s="846" t="s">
        <v>11937</v>
      </c>
      <c r="H1431" s="846" t="s">
        <v>11938</v>
      </c>
      <c r="I1431" s="846"/>
      <c r="J1431" s="846">
        <v>1</v>
      </c>
      <c r="K1431" s="846"/>
      <c r="L1431" s="865" t="s">
        <v>11990</v>
      </c>
      <c r="M1431" s="865" t="s">
        <v>11991</v>
      </c>
      <c r="N1431" s="865" t="s">
        <v>1611</v>
      </c>
      <c r="O1431" s="865"/>
      <c r="P1431" s="865">
        <v>1</v>
      </c>
    </row>
    <row r="1432" spans="1:16" ht="25.5">
      <c r="A1432" s="876">
        <v>861</v>
      </c>
      <c r="B1432" s="877" t="s">
        <v>10581</v>
      </c>
      <c r="C1432" s="865" t="s">
        <v>11934</v>
      </c>
      <c r="D1432" s="865" t="s">
        <v>11935</v>
      </c>
      <c r="E1432" s="865" t="s">
        <v>11936</v>
      </c>
      <c r="F1432" s="865" t="s">
        <v>1611</v>
      </c>
      <c r="G1432" s="846" t="s">
        <v>11937</v>
      </c>
      <c r="H1432" s="846" t="s">
        <v>11938</v>
      </c>
      <c r="I1432" s="846"/>
      <c r="J1432" s="846">
        <v>1</v>
      </c>
      <c r="K1432" s="846"/>
      <c r="L1432" s="865" t="s">
        <v>11992</v>
      </c>
      <c r="M1432" s="865" t="s">
        <v>11993</v>
      </c>
      <c r="N1432" s="865" t="s">
        <v>1611</v>
      </c>
      <c r="O1432" s="865">
        <v>1</v>
      </c>
      <c r="P1432" s="865"/>
    </row>
    <row r="1433" spans="1:16" ht="25.5">
      <c r="A1433" s="876">
        <v>862</v>
      </c>
      <c r="B1433" s="877" t="s">
        <v>10581</v>
      </c>
      <c r="C1433" s="865" t="s">
        <v>11934</v>
      </c>
      <c r="D1433" s="865" t="s">
        <v>11935</v>
      </c>
      <c r="E1433" s="865" t="s">
        <v>11936</v>
      </c>
      <c r="F1433" s="865" t="s">
        <v>1611</v>
      </c>
      <c r="G1433" s="846" t="s">
        <v>11937</v>
      </c>
      <c r="H1433" s="846" t="s">
        <v>11938</v>
      </c>
      <c r="I1433" s="846"/>
      <c r="J1433" s="846">
        <v>1</v>
      </c>
      <c r="K1433" s="846"/>
      <c r="L1433" s="865" t="s">
        <v>11994</v>
      </c>
      <c r="M1433" s="865" t="s">
        <v>11995</v>
      </c>
      <c r="N1433" s="865" t="s">
        <v>1611</v>
      </c>
      <c r="O1433" s="865"/>
      <c r="P1433" s="865">
        <v>1</v>
      </c>
    </row>
    <row r="1434" spans="1:16" ht="25.5">
      <c r="A1434" s="876">
        <v>863</v>
      </c>
      <c r="B1434" s="877" t="s">
        <v>10581</v>
      </c>
      <c r="C1434" s="865" t="s">
        <v>11934</v>
      </c>
      <c r="D1434" s="865" t="s">
        <v>11935</v>
      </c>
      <c r="E1434" s="865" t="s">
        <v>11936</v>
      </c>
      <c r="F1434" s="865" t="s">
        <v>1611</v>
      </c>
      <c r="G1434" s="846" t="s">
        <v>11937</v>
      </c>
      <c r="H1434" s="846" t="s">
        <v>11938</v>
      </c>
      <c r="I1434" s="846"/>
      <c r="J1434" s="846">
        <v>1</v>
      </c>
      <c r="K1434" s="846"/>
      <c r="L1434" s="865" t="s">
        <v>11996</v>
      </c>
      <c r="M1434" s="865" t="s">
        <v>11966</v>
      </c>
      <c r="N1434" s="865" t="s">
        <v>1611</v>
      </c>
      <c r="O1434" s="865">
        <v>1</v>
      </c>
      <c r="P1434" s="865"/>
    </row>
    <row r="1435" spans="1:16" ht="25.5">
      <c r="A1435" s="876">
        <v>864</v>
      </c>
      <c r="B1435" s="877" t="s">
        <v>10581</v>
      </c>
      <c r="C1435" s="865" t="s">
        <v>11934</v>
      </c>
      <c r="D1435" s="865" t="s">
        <v>11935</v>
      </c>
      <c r="E1435" s="865" t="s">
        <v>11936</v>
      </c>
      <c r="F1435" s="865" t="s">
        <v>1611</v>
      </c>
      <c r="G1435" s="846" t="s">
        <v>11937</v>
      </c>
      <c r="H1435" s="846" t="s">
        <v>11938</v>
      </c>
      <c r="I1435" s="846"/>
      <c r="J1435" s="846">
        <v>1</v>
      </c>
      <c r="K1435" s="846"/>
      <c r="L1435" s="865" t="s">
        <v>11997</v>
      </c>
      <c r="M1435" s="865" t="s">
        <v>11968</v>
      </c>
      <c r="N1435" s="865" t="s">
        <v>1611</v>
      </c>
      <c r="O1435" s="865">
        <v>1</v>
      </c>
      <c r="P1435" s="865"/>
    </row>
    <row r="1436" spans="1:16" ht="51">
      <c r="A1436" s="876">
        <v>865</v>
      </c>
      <c r="B1436" s="877" t="s">
        <v>10581</v>
      </c>
      <c r="C1436" s="865" t="s">
        <v>11934</v>
      </c>
      <c r="D1436" s="865" t="s">
        <v>11935</v>
      </c>
      <c r="E1436" s="865" t="s">
        <v>11936</v>
      </c>
      <c r="F1436" s="865" t="s">
        <v>1611</v>
      </c>
      <c r="G1436" s="846" t="s">
        <v>11937</v>
      </c>
      <c r="H1436" s="846" t="s">
        <v>11938</v>
      </c>
      <c r="I1436" s="846"/>
      <c r="J1436" s="846">
        <v>1</v>
      </c>
      <c r="K1436" s="846"/>
      <c r="L1436" s="865" t="s">
        <v>11998</v>
      </c>
      <c r="M1436" s="865" t="s">
        <v>11999</v>
      </c>
      <c r="N1436" s="865" t="s">
        <v>1611</v>
      </c>
      <c r="O1436" s="865"/>
      <c r="P1436" s="865">
        <v>2</v>
      </c>
    </row>
    <row r="1437" spans="1:16" ht="25.5">
      <c r="A1437" s="876">
        <v>866</v>
      </c>
      <c r="B1437" s="877" t="s">
        <v>10581</v>
      </c>
      <c r="C1437" s="865" t="s">
        <v>11934</v>
      </c>
      <c r="D1437" s="865" t="s">
        <v>11935</v>
      </c>
      <c r="E1437" s="865" t="s">
        <v>11936</v>
      </c>
      <c r="F1437" s="865" t="s">
        <v>1611</v>
      </c>
      <c r="G1437" s="846" t="s">
        <v>11937</v>
      </c>
      <c r="H1437" s="846" t="s">
        <v>11938</v>
      </c>
      <c r="I1437" s="846"/>
      <c r="J1437" s="846">
        <v>1</v>
      </c>
      <c r="K1437" s="846"/>
      <c r="L1437" s="865" t="s">
        <v>12000</v>
      </c>
      <c r="M1437" s="865" t="s">
        <v>12001</v>
      </c>
      <c r="N1437" s="865" t="s">
        <v>1611</v>
      </c>
      <c r="O1437" s="865"/>
      <c r="P1437" s="865">
        <v>1</v>
      </c>
    </row>
    <row r="1438" spans="1:16" ht="63.75">
      <c r="A1438" s="876">
        <v>867</v>
      </c>
      <c r="B1438" s="877" t="s">
        <v>10581</v>
      </c>
      <c r="C1438" s="865" t="s">
        <v>11934</v>
      </c>
      <c r="D1438" s="865" t="s">
        <v>11935</v>
      </c>
      <c r="E1438" s="865" t="s">
        <v>11936</v>
      </c>
      <c r="F1438" s="865" t="s">
        <v>1611</v>
      </c>
      <c r="G1438" s="846" t="s">
        <v>11937</v>
      </c>
      <c r="H1438" s="846" t="s">
        <v>11938</v>
      </c>
      <c r="I1438" s="846"/>
      <c r="J1438" s="846">
        <v>1</v>
      </c>
      <c r="K1438" s="846"/>
      <c r="L1438" s="865" t="s">
        <v>12002</v>
      </c>
      <c r="M1438" s="865" t="s">
        <v>11953</v>
      </c>
      <c r="N1438" s="865" t="s">
        <v>1611</v>
      </c>
      <c r="O1438" s="865"/>
      <c r="P1438" s="865">
        <v>3</v>
      </c>
    </row>
    <row r="1439" spans="1:16" ht="76.5">
      <c r="A1439" s="876">
        <v>868</v>
      </c>
      <c r="B1439" s="877" t="s">
        <v>10581</v>
      </c>
      <c r="C1439" s="865" t="s">
        <v>11934</v>
      </c>
      <c r="D1439" s="865" t="s">
        <v>11935</v>
      </c>
      <c r="E1439" s="865" t="s">
        <v>11936</v>
      </c>
      <c r="F1439" s="865" t="s">
        <v>1611</v>
      </c>
      <c r="G1439" s="846" t="s">
        <v>11937</v>
      </c>
      <c r="H1439" s="846" t="s">
        <v>11938</v>
      </c>
      <c r="I1439" s="846"/>
      <c r="J1439" s="846"/>
      <c r="K1439" s="846">
        <v>1</v>
      </c>
      <c r="L1439" s="865" t="s">
        <v>12003</v>
      </c>
      <c r="M1439" s="865" t="s">
        <v>11947</v>
      </c>
      <c r="N1439" s="865" t="s">
        <v>1611</v>
      </c>
      <c r="O1439" s="865">
        <v>2</v>
      </c>
      <c r="P1439" s="865">
        <v>2</v>
      </c>
    </row>
    <row r="1440" spans="1:16" ht="38.25">
      <c r="A1440" s="876">
        <v>869</v>
      </c>
      <c r="B1440" s="877" t="s">
        <v>10581</v>
      </c>
      <c r="C1440" s="865" t="s">
        <v>11934</v>
      </c>
      <c r="D1440" s="865" t="s">
        <v>11935</v>
      </c>
      <c r="E1440" s="865" t="s">
        <v>11936</v>
      </c>
      <c r="F1440" s="865" t="s">
        <v>1611</v>
      </c>
      <c r="G1440" s="846" t="s">
        <v>11937</v>
      </c>
      <c r="H1440" s="846" t="s">
        <v>11938</v>
      </c>
      <c r="I1440" s="846"/>
      <c r="J1440" s="846"/>
      <c r="K1440" s="846">
        <v>1</v>
      </c>
      <c r="L1440" s="865" t="s">
        <v>12004</v>
      </c>
      <c r="M1440" s="865" t="s">
        <v>12005</v>
      </c>
      <c r="N1440" s="865" t="s">
        <v>1611</v>
      </c>
      <c r="O1440" s="865"/>
      <c r="P1440" s="865">
        <v>1</v>
      </c>
    </row>
    <row r="1441" spans="1:16" ht="25.5">
      <c r="A1441" s="876">
        <v>870</v>
      </c>
      <c r="B1441" s="877" t="s">
        <v>10581</v>
      </c>
      <c r="C1441" s="865" t="s">
        <v>11934</v>
      </c>
      <c r="D1441" s="865" t="s">
        <v>11935</v>
      </c>
      <c r="E1441" s="865" t="s">
        <v>11936</v>
      </c>
      <c r="F1441" s="865" t="s">
        <v>1611</v>
      </c>
      <c r="G1441" s="846" t="s">
        <v>11937</v>
      </c>
      <c r="H1441" s="846" t="s">
        <v>11938</v>
      </c>
      <c r="I1441" s="846"/>
      <c r="J1441" s="846"/>
      <c r="K1441" s="846">
        <v>1</v>
      </c>
      <c r="L1441" s="865" t="s">
        <v>12006</v>
      </c>
      <c r="M1441" s="865" t="s">
        <v>12007</v>
      </c>
      <c r="N1441" s="865" t="s">
        <v>1611</v>
      </c>
      <c r="O1441" s="865"/>
      <c r="P1441" s="865">
        <v>1</v>
      </c>
    </row>
    <row r="1442" spans="1:16" ht="25.5">
      <c r="A1442" s="876">
        <v>871</v>
      </c>
      <c r="B1442" s="877" t="s">
        <v>10581</v>
      </c>
      <c r="C1442" s="865" t="s">
        <v>11934</v>
      </c>
      <c r="D1442" s="865" t="s">
        <v>11935</v>
      </c>
      <c r="E1442" s="865" t="s">
        <v>11936</v>
      </c>
      <c r="F1442" s="865" t="s">
        <v>1611</v>
      </c>
      <c r="G1442" s="846" t="s">
        <v>11937</v>
      </c>
      <c r="H1442" s="846" t="s">
        <v>11938</v>
      </c>
      <c r="I1442" s="846"/>
      <c r="J1442" s="846"/>
      <c r="K1442" s="846">
        <v>1</v>
      </c>
      <c r="L1442" s="865" t="s">
        <v>12008</v>
      </c>
      <c r="M1442" s="865" t="s">
        <v>12009</v>
      </c>
      <c r="N1442" s="865" t="s">
        <v>1611</v>
      </c>
      <c r="O1442" s="865"/>
      <c r="P1442" s="865">
        <v>1</v>
      </c>
    </row>
    <row r="1443" spans="1:16" ht="25.5">
      <c r="A1443" s="876">
        <v>872</v>
      </c>
      <c r="B1443" s="877" t="s">
        <v>10581</v>
      </c>
      <c r="C1443" s="865" t="s">
        <v>11934</v>
      </c>
      <c r="D1443" s="865" t="s">
        <v>11935</v>
      </c>
      <c r="E1443" s="865" t="s">
        <v>11936</v>
      </c>
      <c r="F1443" s="865" t="s">
        <v>1611</v>
      </c>
      <c r="G1443" s="846" t="s">
        <v>11937</v>
      </c>
      <c r="H1443" s="846" t="s">
        <v>11938</v>
      </c>
      <c r="I1443" s="846"/>
      <c r="J1443" s="846"/>
      <c r="K1443" s="846">
        <v>1</v>
      </c>
      <c r="L1443" s="865" t="s">
        <v>12010</v>
      </c>
      <c r="M1443" s="865" t="s">
        <v>12011</v>
      </c>
      <c r="N1443" s="865" t="s">
        <v>1611</v>
      </c>
      <c r="O1443" s="888"/>
      <c r="P1443" s="888"/>
    </row>
    <row r="1444" spans="1:16" ht="25.5">
      <c r="A1444" s="876">
        <v>873</v>
      </c>
      <c r="B1444" s="877" t="s">
        <v>10581</v>
      </c>
      <c r="C1444" s="865" t="s">
        <v>11934</v>
      </c>
      <c r="D1444" s="865" t="s">
        <v>11935</v>
      </c>
      <c r="E1444" s="865" t="s">
        <v>11936</v>
      </c>
      <c r="F1444" s="865" t="s">
        <v>1611</v>
      </c>
      <c r="G1444" s="846" t="s">
        <v>11937</v>
      </c>
      <c r="H1444" s="846" t="s">
        <v>11938</v>
      </c>
      <c r="I1444" s="846"/>
      <c r="J1444" s="846"/>
      <c r="K1444" s="846">
        <v>1</v>
      </c>
      <c r="L1444" s="865" t="s">
        <v>12012</v>
      </c>
      <c r="M1444" s="865" t="s">
        <v>5505</v>
      </c>
      <c r="N1444" s="865" t="s">
        <v>1611</v>
      </c>
      <c r="O1444" s="865"/>
      <c r="P1444" s="865">
        <v>1</v>
      </c>
    </row>
    <row r="1445" spans="1:16" ht="127.5">
      <c r="A1445" s="876">
        <v>874</v>
      </c>
      <c r="B1445" s="877" t="s">
        <v>10581</v>
      </c>
      <c r="C1445" s="865" t="s">
        <v>11934</v>
      </c>
      <c r="D1445" s="865" t="s">
        <v>11935</v>
      </c>
      <c r="E1445" s="865" t="s">
        <v>11936</v>
      </c>
      <c r="F1445" s="865" t="s">
        <v>1611</v>
      </c>
      <c r="G1445" s="846" t="s">
        <v>11937</v>
      </c>
      <c r="H1445" s="846" t="s">
        <v>11938</v>
      </c>
      <c r="I1445" s="846"/>
      <c r="J1445" s="846"/>
      <c r="K1445" s="846">
        <v>1</v>
      </c>
      <c r="L1445" s="865" t="s">
        <v>12013</v>
      </c>
      <c r="M1445" s="865" t="s">
        <v>12014</v>
      </c>
      <c r="N1445" s="865" t="s">
        <v>1611</v>
      </c>
      <c r="O1445" s="865"/>
      <c r="P1445" s="865">
        <v>10</v>
      </c>
    </row>
    <row r="1446" spans="1:16" ht="25.5">
      <c r="A1446" s="876">
        <v>875</v>
      </c>
      <c r="B1446" s="877" t="s">
        <v>10581</v>
      </c>
      <c r="C1446" s="865" t="s">
        <v>11934</v>
      </c>
      <c r="D1446" s="865" t="s">
        <v>11935</v>
      </c>
      <c r="E1446" s="865" t="s">
        <v>11936</v>
      </c>
      <c r="F1446" s="865" t="s">
        <v>1611</v>
      </c>
      <c r="G1446" s="846" t="s">
        <v>11937</v>
      </c>
      <c r="H1446" s="846" t="s">
        <v>11938</v>
      </c>
      <c r="I1446" s="846"/>
      <c r="J1446" s="846"/>
      <c r="K1446" s="846">
        <v>1</v>
      </c>
      <c r="L1446" s="865" t="s">
        <v>12015</v>
      </c>
      <c r="M1446" s="865" t="s">
        <v>12016</v>
      </c>
      <c r="N1446" s="865" t="s">
        <v>1611</v>
      </c>
      <c r="O1446" s="865">
        <v>1</v>
      </c>
      <c r="P1446" s="865"/>
    </row>
    <row r="1447" spans="1:16" ht="25.5">
      <c r="A1447" s="876">
        <v>876</v>
      </c>
      <c r="B1447" s="877" t="s">
        <v>10581</v>
      </c>
      <c r="C1447" s="865" t="s">
        <v>12017</v>
      </c>
      <c r="D1447" s="865" t="s">
        <v>9860</v>
      </c>
      <c r="E1447" s="865" t="s">
        <v>12018</v>
      </c>
      <c r="F1447" s="865" t="s">
        <v>1611</v>
      </c>
      <c r="G1447" s="846">
        <v>16</v>
      </c>
      <c r="H1447" s="846"/>
      <c r="I1447" s="846">
        <v>1</v>
      </c>
      <c r="J1447" s="846"/>
      <c r="K1447" s="846"/>
      <c r="L1447" s="865" t="s">
        <v>9661</v>
      </c>
      <c r="M1447" s="865" t="s">
        <v>12019</v>
      </c>
      <c r="N1447" s="865" t="s">
        <v>1611</v>
      </c>
      <c r="O1447" s="865"/>
      <c r="P1447" s="865">
        <v>1</v>
      </c>
    </row>
    <row r="1448" spans="1:16" ht="25.5">
      <c r="A1448" s="876">
        <v>877</v>
      </c>
      <c r="B1448" s="877" t="s">
        <v>10581</v>
      </c>
      <c r="C1448" s="865" t="s">
        <v>12017</v>
      </c>
      <c r="D1448" s="865" t="s">
        <v>9860</v>
      </c>
      <c r="E1448" s="865" t="s">
        <v>12018</v>
      </c>
      <c r="F1448" s="865" t="s">
        <v>1611</v>
      </c>
      <c r="G1448" s="846">
        <v>16</v>
      </c>
      <c r="H1448" s="846"/>
      <c r="I1448" s="846">
        <v>1</v>
      </c>
      <c r="J1448" s="846"/>
      <c r="K1448" s="846"/>
      <c r="L1448" s="865" t="s">
        <v>9661</v>
      </c>
      <c r="M1448" s="865" t="s">
        <v>12020</v>
      </c>
      <c r="N1448" s="865" t="s">
        <v>1611</v>
      </c>
      <c r="O1448" s="865"/>
      <c r="P1448" s="865">
        <v>1</v>
      </c>
    </row>
    <row r="1449" spans="1:16" ht="25.5">
      <c r="A1449" s="876">
        <v>878</v>
      </c>
      <c r="B1449" s="877" t="s">
        <v>10581</v>
      </c>
      <c r="C1449" s="865" t="s">
        <v>12017</v>
      </c>
      <c r="D1449" s="865" t="s">
        <v>9860</v>
      </c>
      <c r="E1449" s="865" t="s">
        <v>12018</v>
      </c>
      <c r="F1449" s="865" t="s">
        <v>1611</v>
      </c>
      <c r="G1449" s="846">
        <v>16</v>
      </c>
      <c r="H1449" s="846"/>
      <c r="I1449" s="846">
        <v>1</v>
      </c>
      <c r="J1449" s="846"/>
      <c r="K1449" s="846"/>
      <c r="L1449" s="865" t="s">
        <v>12021</v>
      </c>
      <c r="M1449" s="865" t="s">
        <v>12022</v>
      </c>
      <c r="N1449" s="865" t="s">
        <v>1611</v>
      </c>
      <c r="O1449" s="865">
        <v>1</v>
      </c>
      <c r="P1449" s="865"/>
    </row>
    <row r="1450" spans="1:16" ht="25.5">
      <c r="A1450" s="876">
        <v>879</v>
      </c>
      <c r="B1450" s="877" t="s">
        <v>10581</v>
      </c>
      <c r="C1450" s="865" t="s">
        <v>12017</v>
      </c>
      <c r="D1450" s="865" t="s">
        <v>9860</v>
      </c>
      <c r="E1450" s="865" t="s">
        <v>12018</v>
      </c>
      <c r="F1450" s="865" t="s">
        <v>1611</v>
      </c>
      <c r="G1450" s="846">
        <v>16</v>
      </c>
      <c r="H1450" s="846"/>
      <c r="I1450" s="846"/>
      <c r="J1450" s="846">
        <v>1</v>
      </c>
      <c r="K1450" s="846"/>
      <c r="L1450" s="865" t="s">
        <v>9661</v>
      </c>
      <c r="M1450" s="865" t="s">
        <v>12023</v>
      </c>
      <c r="N1450" s="865" t="s">
        <v>1611</v>
      </c>
      <c r="O1450" s="865"/>
      <c r="P1450" s="865">
        <v>1</v>
      </c>
    </row>
    <row r="1451" spans="1:16" ht="25.5">
      <c r="A1451" s="876">
        <v>880</v>
      </c>
      <c r="B1451" s="877" t="s">
        <v>10581</v>
      </c>
      <c r="C1451" s="865" t="s">
        <v>12017</v>
      </c>
      <c r="D1451" s="865" t="s">
        <v>9860</v>
      </c>
      <c r="E1451" s="865" t="s">
        <v>12018</v>
      </c>
      <c r="F1451" s="865" t="s">
        <v>1611</v>
      </c>
      <c r="G1451" s="846">
        <v>16</v>
      </c>
      <c r="H1451" s="846"/>
      <c r="I1451" s="846"/>
      <c r="J1451" s="846">
        <v>1</v>
      </c>
      <c r="K1451" s="846"/>
      <c r="L1451" s="865" t="s">
        <v>12024</v>
      </c>
      <c r="M1451" s="846" t="s">
        <v>12025</v>
      </c>
      <c r="N1451" s="846" t="s">
        <v>1611</v>
      </c>
      <c r="O1451" s="865"/>
      <c r="P1451" s="865">
        <v>1</v>
      </c>
    </row>
    <row r="1452" spans="1:16" ht="165.75">
      <c r="A1452" s="876">
        <v>881</v>
      </c>
      <c r="B1452" s="877" t="s">
        <v>12026</v>
      </c>
      <c r="C1452" s="846" t="s">
        <v>12027</v>
      </c>
      <c r="D1452" s="865" t="s">
        <v>12028</v>
      </c>
      <c r="E1452" s="879" t="s">
        <v>12029</v>
      </c>
      <c r="F1452" s="865" t="s">
        <v>1611</v>
      </c>
      <c r="G1452" s="865"/>
      <c r="H1452" s="865"/>
      <c r="I1452" s="865">
        <v>1</v>
      </c>
      <c r="J1452" s="865"/>
      <c r="K1452" s="865"/>
      <c r="L1452" s="865" t="s">
        <v>12030</v>
      </c>
      <c r="M1452" s="865" t="s">
        <v>1523</v>
      </c>
      <c r="N1452" s="865" t="s">
        <v>1611</v>
      </c>
      <c r="O1452" s="865">
        <v>14</v>
      </c>
      <c r="P1452" s="865"/>
    </row>
    <row r="1453" spans="1:16" ht="153">
      <c r="A1453" s="876">
        <v>882</v>
      </c>
      <c r="B1453" s="877" t="s">
        <v>12026</v>
      </c>
      <c r="C1453" s="865" t="s">
        <v>12031</v>
      </c>
      <c r="D1453" s="865" t="s">
        <v>12032</v>
      </c>
      <c r="E1453" s="865" t="s">
        <v>12033</v>
      </c>
      <c r="F1453" s="865" t="s">
        <v>1640</v>
      </c>
      <c r="G1453" s="865" t="s">
        <v>12034</v>
      </c>
      <c r="H1453" s="865">
        <v>3</v>
      </c>
      <c r="I1453" s="865"/>
      <c r="J1453" s="865"/>
      <c r="K1453" s="865">
        <v>1</v>
      </c>
      <c r="L1453" s="865" t="s">
        <v>12035</v>
      </c>
      <c r="M1453" s="865" t="s">
        <v>1523</v>
      </c>
      <c r="N1453" s="865" t="s">
        <v>1640</v>
      </c>
      <c r="O1453" s="865">
        <v>14</v>
      </c>
      <c r="P1453" s="865"/>
    </row>
    <row r="1454" spans="1:16" ht="153">
      <c r="A1454" s="876">
        <v>883</v>
      </c>
      <c r="B1454" s="877" t="s">
        <v>12026</v>
      </c>
      <c r="C1454" s="846" t="s">
        <v>12036</v>
      </c>
      <c r="D1454" s="865" t="s">
        <v>12037</v>
      </c>
      <c r="E1454" s="865" t="s">
        <v>12038</v>
      </c>
      <c r="F1454" s="865" t="s">
        <v>1751</v>
      </c>
      <c r="G1454" s="865">
        <v>32</v>
      </c>
      <c r="H1454" s="865">
        <v>2</v>
      </c>
      <c r="I1454" s="865"/>
      <c r="J1454" s="865">
        <v>1</v>
      </c>
      <c r="K1454" s="865"/>
      <c r="L1454" s="865" t="s">
        <v>12039</v>
      </c>
      <c r="M1454" s="865" t="s">
        <v>1523</v>
      </c>
      <c r="N1454" s="865" t="s">
        <v>1751</v>
      </c>
      <c r="O1454" s="865">
        <v>14</v>
      </c>
      <c r="P1454" s="865"/>
    </row>
    <row r="1455" spans="1:16" ht="51">
      <c r="A1455" s="876">
        <v>884</v>
      </c>
      <c r="B1455" s="877" t="s">
        <v>10591</v>
      </c>
      <c r="C1455" s="865" t="s">
        <v>12040</v>
      </c>
      <c r="D1455" s="846" t="s">
        <v>10704</v>
      </c>
      <c r="E1455" s="879" t="s">
        <v>12041</v>
      </c>
      <c r="F1455" s="846" t="s">
        <v>12042</v>
      </c>
      <c r="G1455" s="846" t="s">
        <v>12043</v>
      </c>
      <c r="H1455" s="846" t="s">
        <v>12044</v>
      </c>
      <c r="I1455" s="846">
        <v>1</v>
      </c>
      <c r="J1455" s="846"/>
      <c r="K1455" s="846"/>
      <c r="L1455" s="846" t="s">
        <v>12045</v>
      </c>
      <c r="M1455" s="846" t="s">
        <v>12046</v>
      </c>
      <c r="N1455" s="846" t="s">
        <v>1611</v>
      </c>
      <c r="O1455" s="865"/>
      <c r="P1455" s="865">
        <v>1</v>
      </c>
    </row>
    <row r="1456" spans="1:16" ht="51">
      <c r="A1456" s="876">
        <v>885</v>
      </c>
      <c r="B1456" s="877" t="s">
        <v>10591</v>
      </c>
      <c r="C1456" s="865" t="s">
        <v>12040</v>
      </c>
      <c r="D1456" s="846" t="s">
        <v>10704</v>
      </c>
      <c r="E1456" s="879" t="s">
        <v>12041</v>
      </c>
      <c r="F1456" s="846" t="s">
        <v>12042</v>
      </c>
      <c r="G1456" s="846" t="s">
        <v>12043</v>
      </c>
      <c r="H1456" s="846" t="s">
        <v>12044</v>
      </c>
      <c r="I1456" s="846">
        <v>1</v>
      </c>
      <c r="J1456" s="846"/>
      <c r="K1456" s="846"/>
      <c r="L1456" s="846" t="s">
        <v>12047</v>
      </c>
      <c r="M1456" s="846" t="s">
        <v>10709</v>
      </c>
      <c r="N1456" s="846" t="s">
        <v>1611</v>
      </c>
      <c r="O1456" s="865"/>
      <c r="P1456" s="865">
        <v>1</v>
      </c>
    </row>
    <row r="1457" spans="1:16" ht="51">
      <c r="A1457" s="876">
        <v>886</v>
      </c>
      <c r="B1457" s="877" t="s">
        <v>10591</v>
      </c>
      <c r="C1457" s="865" t="s">
        <v>12040</v>
      </c>
      <c r="D1457" s="846" t="s">
        <v>10704</v>
      </c>
      <c r="E1457" s="879" t="s">
        <v>12041</v>
      </c>
      <c r="F1457" s="846" t="s">
        <v>12042</v>
      </c>
      <c r="G1457" s="846" t="s">
        <v>12043</v>
      </c>
      <c r="H1457" s="846" t="s">
        <v>12044</v>
      </c>
      <c r="I1457" s="865"/>
      <c r="J1457" s="865">
        <v>1</v>
      </c>
      <c r="K1457" s="865"/>
      <c r="L1457" s="865" t="s">
        <v>12048</v>
      </c>
      <c r="M1457" s="846" t="s">
        <v>12049</v>
      </c>
      <c r="N1457" s="846" t="s">
        <v>1640</v>
      </c>
      <c r="O1457" s="865"/>
      <c r="P1457" s="865">
        <v>1</v>
      </c>
    </row>
    <row r="1458" spans="1:16" ht="51">
      <c r="A1458" s="876">
        <v>887</v>
      </c>
      <c r="B1458" s="877" t="s">
        <v>10591</v>
      </c>
      <c r="C1458" s="865" t="s">
        <v>12040</v>
      </c>
      <c r="D1458" s="846" t="s">
        <v>10704</v>
      </c>
      <c r="E1458" s="879" t="s">
        <v>12041</v>
      </c>
      <c r="F1458" s="846" t="s">
        <v>12042</v>
      </c>
      <c r="G1458" s="846" t="s">
        <v>12043</v>
      </c>
      <c r="H1458" s="846" t="s">
        <v>12044</v>
      </c>
      <c r="I1458" s="865"/>
      <c r="J1458" s="865">
        <v>1</v>
      </c>
      <c r="K1458" s="865"/>
      <c r="L1458" s="865" t="s">
        <v>12050</v>
      </c>
      <c r="M1458" s="846" t="s">
        <v>12051</v>
      </c>
      <c r="N1458" s="846" t="s">
        <v>1611</v>
      </c>
      <c r="O1458" s="865"/>
      <c r="P1458" s="865">
        <v>1</v>
      </c>
    </row>
    <row r="1459" spans="1:16" ht="51">
      <c r="A1459" s="876">
        <v>888</v>
      </c>
      <c r="B1459" s="877" t="s">
        <v>10591</v>
      </c>
      <c r="C1459" s="865" t="s">
        <v>12040</v>
      </c>
      <c r="D1459" s="846" t="s">
        <v>10704</v>
      </c>
      <c r="E1459" s="879" t="s">
        <v>12041</v>
      </c>
      <c r="F1459" s="846" t="s">
        <v>12042</v>
      </c>
      <c r="G1459" s="846" t="s">
        <v>12043</v>
      </c>
      <c r="H1459" s="846" t="s">
        <v>12044</v>
      </c>
      <c r="I1459" s="865"/>
      <c r="J1459" s="865">
        <v>1</v>
      </c>
      <c r="K1459" s="865"/>
      <c r="L1459" s="865" t="s">
        <v>12052</v>
      </c>
      <c r="M1459" s="846" t="s">
        <v>12053</v>
      </c>
      <c r="N1459" s="846" t="s">
        <v>1611</v>
      </c>
      <c r="O1459" s="865"/>
      <c r="P1459" s="865">
        <v>1</v>
      </c>
    </row>
    <row r="1460" spans="1:16" ht="51">
      <c r="A1460" s="876">
        <v>889</v>
      </c>
      <c r="B1460" s="877" t="s">
        <v>10591</v>
      </c>
      <c r="C1460" s="865" t="s">
        <v>12040</v>
      </c>
      <c r="D1460" s="846" t="s">
        <v>10704</v>
      </c>
      <c r="E1460" s="879" t="s">
        <v>12041</v>
      </c>
      <c r="F1460" s="846" t="s">
        <v>12042</v>
      </c>
      <c r="G1460" s="846" t="s">
        <v>12043</v>
      </c>
      <c r="H1460" s="846" t="s">
        <v>12044</v>
      </c>
      <c r="I1460" s="865"/>
      <c r="J1460" s="865">
        <v>1</v>
      </c>
      <c r="K1460" s="865"/>
      <c r="L1460" s="865" t="s">
        <v>12054</v>
      </c>
      <c r="M1460" s="846" t="s">
        <v>9697</v>
      </c>
      <c r="N1460" s="846" t="s">
        <v>1640</v>
      </c>
      <c r="O1460" s="865"/>
      <c r="P1460" s="865">
        <v>1</v>
      </c>
    </row>
    <row r="1461" spans="1:16" ht="51">
      <c r="A1461" s="876">
        <v>890</v>
      </c>
      <c r="B1461" s="877" t="s">
        <v>10591</v>
      </c>
      <c r="C1461" s="865" t="s">
        <v>12040</v>
      </c>
      <c r="D1461" s="846" t="s">
        <v>10704</v>
      </c>
      <c r="E1461" s="879" t="s">
        <v>12041</v>
      </c>
      <c r="F1461" s="846" t="s">
        <v>12042</v>
      </c>
      <c r="G1461" s="846" t="s">
        <v>12043</v>
      </c>
      <c r="H1461" s="846" t="s">
        <v>12044</v>
      </c>
      <c r="I1461" s="865"/>
      <c r="J1461" s="865"/>
      <c r="K1461" s="865">
        <v>1</v>
      </c>
      <c r="L1461" s="865" t="s">
        <v>9359</v>
      </c>
      <c r="M1461" s="865" t="s">
        <v>12051</v>
      </c>
      <c r="N1461" s="865" t="s">
        <v>1611</v>
      </c>
      <c r="O1461" s="865"/>
      <c r="P1461" s="865">
        <v>1</v>
      </c>
    </row>
    <row r="1462" spans="1:16" ht="89.25">
      <c r="A1462" s="876">
        <v>891</v>
      </c>
      <c r="B1462" s="877" t="s">
        <v>10591</v>
      </c>
      <c r="C1462" s="865" t="s">
        <v>12055</v>
      </c>
      <c r="D1462" s="846" t="s">
        <v>10845</v>
      </c>
      <c r="E1462" s="879" t="s">
        <v>12056</v>
      </c>
      <c r="F1462" s="846" t="s">
        <v>12057</v>
      </c>
      <c r="G1462" s="846">
        <v>24</v>
      </c>
      <c r="H1462" s="846" t="s">
        <v>12058</v>
      </c>
      <c r="I1462" s="865">
        <v>1</v>
      </c>
      <c r="J1462" s="865"/>
      <c r="K1462" s="865"/>
      <c r="L1462" s="846" t="s">
        <v>12059</v>
      </c>
      <c r="M1462" s="846" t="s">
        <v>10609</v>
      </c>
      <c r="N1462" s="846" t="s">
        <v>1611</v>
      </c>
      <c r="O1462" s="865">
        <v>1</v>
      </c>
      <c r="P1462" s="865"/>
    </row>
    <row r="1463" spans="1:16" ht="89.25">
      <c r="A1463" s="876">
        <v>892</v>
      </c>
      <c r="B1463" s="877" t="s">
        <v>10591</v>
      </c>
      <c r="C1463" s="865" t="s">
        <v>12055</v>
      </c>
      <c r="D1463" s="846" t="s">
        <v>10845</v>
      </c>
      <c r="E1463" s="879" t="s">
        <v>12056</v>
      </c>
      <c r="F1463" s="846" t="s">
        <v>12057</v>
      </c>
      <c r="G1463" s="846">
        <v>24</v>
      </c>
      <c r="H1463" s="846" t="s">
        <v>12058</v>
      </c>
      <c r="I1463" s="865">
        <v>1</v>
      </c>
      <c r="J1463" s="865"/>
      <c r="K1463" s="865"/>
      <c r="L1463" s="846" t="s">
        <v>796</v>
      </c>
      <c r="M1463" s="846" t="s">
        <v>8339</v>
      </c>
      <c r="N1463" s="846" t="s">
        <v>1611</v>
      </c>
      <c r="O1463" s="865">
        <v>1</v>
      </c>
      <c r="P1463" s="865"/>
    </row>
    <row r="1464" spans="1:16" ht="89.25">
      <c r="A1464" s="876">
        <v>893</v>
      </c>
      <c r="B1464" s="877" t="s">
        <v>10591</v>
      </c>
      <c r="C1464" s="865" t="s">
        <v>12055</v>
      </c>
      <c r="D1464" s="846" t="s">
        <v>10845</v>
      </c>
      <c r="E1464" s="879" t="s">
        <v>12056</v>
      </c>
      <c r="F1464" s="846" t="s">
        <v>12057</v>
      </c>
      <c r="G1464" s="846">
        <v>24</v>
      </c>
      <c r="H1464" s="846" t="s">
        <v>12058</v>
      </c>
      <c r="I1464" s="865">
        <v>1</v>
      </c>
      <c r="J1464" s="865"/>
      <c r="K1464" s="865"/>
      <c r="L1464" s="846" t="s">
        <v>12059</v>
      </c>
      <c r="M1464" s="846" t="s">
        <v>10667</v>
      </c>
      <c r="N1464" s="846" t="s">
        <v>1611</v>
      </c>
      <c r="O1464" s="865">
        <v>1</v>
      </c>
      <c r="P1464" s="865"/>
    </row>
    <row r="1465" spans="1:16" ht="89.25">
      <c r="A1465" s="876">
        <v>894</v>
      </c>
      <c r="B1465" s="877" t="s">
        <v>10591</v>
      </c>
      <c r="C1465" s="865" t="s">
        <v>12055</v>
      </c>
      <c r="D1465" s="846" t="s">
        <v>10845</v>
      </c>
      <c r="E1465" s="879" t="s">
        <v>12056</v>
      </c>
      <c r="F1465" s="846" t="s">
        <v>12057</v>
      </c>
      <c r="G1465" s="846">
        <v>24</v>
      </c>
      <c r="H1465" s="846" t="s">
        <v>12058</v>
      </c>
      <c r="I1465" s="865">
        <v>1</v>
      </c>
      <c r="J1465" s="865"/>
      <c r="K1465" s="865"/>
      <c r="L1465" s="846" t="s">
        <v>796</v>
      </c>
      <c r="M1465" s="846" t="s">
        <v>10631</v>
      </c>
      <c r="N1465" s="846" t="s">
        <v>1611</v>
      </c>
      <c r="O1465" s="865">
        <v>1</v>
      </c>
      <c r="P1465" s="865"/>
    </row>
    <row r="1466" spans="1:16" ht="89.25">
      <c r="A1466" s="876">
        <v>895</v>
      </c>
      <c r="B1466" s="877" t="s">
        <v>10591</v>
      </c>
      <c r="C1466" s="865" t="s">
        <v>12055</v>
      </c>
      <c r="D1466" s="846" t="s">
        <v>10845</v>
      </c>
      <c r="E1466" s="879" t="s">
        <v>12056</v>
      </c>
      <c r="F1466" s="846" t="s">
        <v>12057</v>
      </c>
      <c r="G1466" s="846">
        <v>24</v>
      </c>
      <c r="H1466" s="846" t="s">
        <v>12058</v>
      </c>
      <c r="I1466" s="865">
        <v>1</v>
      </c>
      <c r="J1466" s="865"/>
      <c r="K1466" s="865"/>
      <c r="L1466" s="846" t="s">
        <v>10612</v>
      </c>
      <c r="M1466" s="846" t="s">
        <v>10628</v>
      </c>
      <c r="N1466" s="846" t="s">
        <v>1611</v>
      </c>
      <c r="O1466" s="865">
        <v>1</v>
      </c>
      <c r="P1466" s="865"/>
    </row>
    <row r="1467" spans="1:16" ht="89.25">
      <c r="A1467" s="876">
        <v>896</v>
      </c>
      <c r="B1467" s="877" t="s">
        <v>10591</v>
      </c>
      <c r="C1467" s="865" t="s">
        <v>12055</v>
      </c>
      <c r="D1467" s="846" t="s">
        <v>10845</v>
      </c>
      <c r="E1467" s="879" t="s">
        <v>12056</v>
      </c>
      <c r="F1467" s="846" t="s">
        <v>12057</v>
      </c>
      <c r="G1467" s="846">
        <v>24</v>
      </c>
      <c r="H1467" s="846" t="s">
        <v>12058</v>
      </c>
      <c r="I1467" s="865">
        <v>1</v>
      </c>
      <c r="J1467" s="865"/>
      <c r="K1467" s="865"/>
      <c r="L1467" s="846" t="s">
        <v>10669</v>
      </c>
      <c r="M1467" s="846" t="s">
        <v>8339</v>
      </c>
      <c r="N1467" s="846" t="s">
        <v>1611</v>
      </c>
      <c r="O1467" s="865"/>
      <c r="P1467" s="865">
        <v>1</v>
      </c>
    </row>
    <row r="1468" spans="1:16" ht="89.25">
      <c r="A1468" s="876">
        <v>897</v>
      </c>
      <c r="B1468" s="877" t="s">
        <v>10591</v>
      </c>
      <c r="C1468" s="865" t="s">
        <v>12055</v>
      </c>
      <c r="D1468" s="846" t="s">
        <v>10845</v>
      </c>
      <c r="E1468" s="879" t="s">
        <v>12056</v>
      </c>
      <c r="F1468" s="846" t="s">
        <v>12057</v>
      </c>
      <c r="G1468" s="846">
        <v>24</v>
      </c>
      <c r="H1468" s="846" t="s">
        <v>12058</v>
      </c>
      <c r="I1468" s="865">
        <v>1</v>
      </c>
      <c r="J1468" s="865"/>
      <c r="K1468" s="865"/>
      <c r="L1468" s="846" t="s">
        <v>12060</v>
      </c>
      <c r="M1468" s="846" t="s">
        <v>10631</v>
      </c>
      <c r="N1468" s="846" t="s">
        <v>1611</v>
      </c>
      <c r="O1468" s="865"/>
      <c r="P1468" s="865">
        <v>1</v>
      </c>
    </row>
    <row r="1469" spans="1:16" ht="89.25">
      <c r="A1469" s="876">
        <v>898</v>
      </c>
      <c r="B1469" s="877" t="s">
        <v>10591</v>
      </c>
      <c r="C1469" s="865" t="s">
        <v>12055</v>
      </c>
      <c r="D1469" s="846" t="s">
        <v>10845</v>
      </c>
      <c r="E1469" s="879" t="s">
        <v>12056</v>
      </c>
      <c r="F1469" s="846" t="s">
        <v>12057</v>
      </c>
      <c r="G1469" s="846">
        <v>24</v>
      </c>
      <c r="H1469" s="846" t="s">
        <v>12058</v>
      </c>
      <c r="I1469" s="865">
        <v>1</v>
      </c>
      <c r="J1469" s="865"/>
      <c r="K1469" s="865"/>
      <c r="L1469" s="846" t="s">
        <v>12061</v>
      </c>
      <c r="M1469" s="846" t="s">
        <v>10613</v>
      </c>
      <c r="N1469" s="846" t="s">
        <v>10636</v>
      </c>
      <c r="O1469" s="865"/>
      <c r="P1469" s="865">
        <v>1</v>
      </c>
    </row>
    <row r="1470" spans="1:16" ht="89.25">
      <c r="A1470" s="876">
        <v>899</v>
      </c>
      <c r="B1470" s="877" t="s">
        <v>10591</v>
      </c>
      <c r="C1470" s="865" t="s">
        <v>12055</v>
      </c>
      <c r="D1470" s="846" t="s">
        <v>10845</v>
      </c>
      <c r="E1470" s="879" t="s">
        <v>12056</v>
      </c>
      <c r="F1470" s="846" t="s">
        <v>12057</v>
      </c>
      <c r="G1470" s="846">
        <v>24</v>
      </c>
      <c r="H1470" s="846" t="s">
        <v>12058</v>
      </c>
      <c r="I1470" s="865">
        <v>1</v>
      </c>
      <c r="J1470" s="865"/>
      <c r="K1470" s="865"/>
      <c r="L1470" s="846" t="s">
        <v>10625</v>
      </c>
      <c r="M1470" s="846" t="s">
        <v>10626</v>
      </c>
      <c r="N1470" s="846" t="s">
        <v>5732</v>
      </c>
      <c r="O1470" s="865"/>
      <c r="P1470" s="865">
        <v>1</v>
      </c>
    </row>
    <row r="1471" spans="1:16" ht="89.25">
      <c r="A1471" s="876">
        <v>900</v>
      </c>
      <c r="B1471" s="877" t="s">
        <v>10591</v>
      </c>
      <c r="C1471" s="865" t="s">
        <v>12055</v>
      </c>
      <c r="D1471" s="846" t="s">
        <v>10845</v>
      </c>
      <c r="E1471" s="879" t="s">
        <v>12056</v>
      </c>
      <c r="F1471" s="846" t="s">
        <v>12057</v>
      </c>
      <c r="G1471" s="846">
        <v>24</v>
      </c>
      <c r="H1471" s="846" t="s">
        <v>12058</v>
      </c>
      <c r="I1471" s="865">
        <v>1</v>
      </c>
      <c r="J1471" s="865"/>
      <c r="K1471" s="865"/>
      <c r="L1471" s="846" t="s">
        <v>10625</v>
      </c>
      <c r="M1471" s="846" t="s">
        <v>10638</v>
      </c>
      <c r="N1471" s="846" t="s">
        <v>5732</v>
      </c>
      <c r="O1471" s="865"/>
      <c r="P1471" s="865">
        <v>1</v>
      </c>
    </row>
    <row r="1472" spans="1:16" ht="89.25">
      <c r="A1472" s="876">
        <v>901</v>
      </c>
      <c r="B1472" s="877" t="s">
        <v>10591</v>
      </c>
      <c r="C1472" s="865" t="s">
        <v>12055</v>
      </c>
      <c r="D1472" s="846" t="s">
        <v>10845</v>
      </c>
      <c r="E1472" s="879" t="s">
        <v>12056</v>
      </c>
      <c r="F1472" s="846" t="s">
        <v>12057</v>
      </c>
      <c r="G1472" s="846">
        <v>24</v>
      </c>
      <c r="H1472" s="846" t="s">
        <v>12058</v>
      </c>
      <c r="I1472" s="865"/>
      <c r="J1472" s="865">
        <v>1</v>
      </c>
      <c r="K1472" s="865"/>
      <c r="L1472" s="865" t="s">
        <v>10629</v>
      </c>
      <c r="M1472" s="846" t="s">
        <v>10624</v>
      </c>
      <c r="N1472" s="846" t="s">
        <v>1611</v>
      </c>
      <c r="O1472" s="865">
        <v>1</v>
      </c>
      <c r="P1472" s="865"/>
    </row>
    <row r="1473" spans="1:16" ht="89.25">
      <c r="A1473" s="876">
        <v>902</v>
      </c>
      <c r="B1473" s="877" t="s">
        <v>10591</v>
      </c>
      <c r="C1473" s="865" t="s">
        <v>12055</v>
      </c>
      <c r="D1473" s="846" t="s">
        <v>10845</v>
      </c>
      <c r="E1473" s="879" t="s">
        <v>12056</v>
      </c>
      <c r="F1473" s="846" t="s">
        <v>12057</v>
      </c>
      <c r="G1473" s="846">
        <v>24</v>
      </c>
      <c r="H1473" s="846" t="s">
        <v>12058</v>
      </c>
      <c r="I1473" s="865"/>
      <c r="J1473" s="865">
        <v>1</v>
      </c>
      <c r="K1473" s="865"/>
      <c r="L1473" s="865" t="s">
        <v>10629</v>
      </c>
      <c r="M1473" s="846" t="s">
        <v>10634</v>
      </c>
      <c r="N1473" s="846" t="s">
        <v>1611</v>
      </c>
      <c r="O1473" s="865">
        <v>1</v>
      </c>
      <c r="P1473" s="865"/>
    </row>
    <row r="1474" spans="1:16" ht="89.25">
      <c r="A1474" s="876">
        <v>903</v>
      </c>
      <c r="B1474" s="877" t="s">
        <v>10591</v>
      </c>
      <c r="C1474" s="865" t="s">
        <v>12055</v>
      </c>
      <c r="D1474" s="846" t="s">
        <v>10845</v>
      </c>
      <c r="E1474" s="879" t="s">
        <v>12056</v>
      </c>
      <c r="F1474" s="846" t="s">
        <v>12057</v>
      </c>
      <c r="G1474" s="846">
        <v>24</v>
      </c>
      <c r="H1474" s="846" t="s">
        <v>12058</v>
      </c>
      <c r="I1474" s="865"/>
      <c r="J1474" s="865">
        <v>1</v>
      </c>
      <c r="K1474" s="865"/>
      <c r="L1474" s="865" t="s">
        <v>12060</v>
      </c>
      <c r="M1474" s="846" t="s">
        <v>8339</v>
      </c>
      <c r="N1474" s="846" t="s">
        <v>1611</v>
      </c>
      <c r="O1474" s="865"/>
      <c r="P1474" s="865">
        <v>1</v>
      </c>
    </row>
    <row r="1475" spans="1:16" ht="89.25">
      <c r="A1475" s="876">
        <v>904</v>
      </c>
      <c r="B1475" s="877" t="s">
        <v>10591</v>
      </c>
      <c r="C1475" s="865" t="s">
        <v>12055</v>
      </c>
      <c r="D1475" s="846" t="s">
        <v>10845</v>
      </c>
      <c r="E1475" s="879" t="s">
        <v>12056</v>
      </c>
      <c r="F1475" s="846" t="s">
        <v>12057</v>
      </c>
      <c r="G1475" s="846">
        <v>24</v>
      </c>
      <c r="H1475" s="846" t="s">
        <v>12058</v>
      </c>
      <c r="I1475" s="865"/>
      <c r="J1475" s="865">
        <v>1</v>
      </c>
      <c r="K1475" s="865"/>
      <c r="L1475" s="865" t="s">
        <v>10669</v>
      </c>
      <c r="M1475" s="846" t="s">
        <v>10631</v>
      </c>
      <c r="N1475" s="846" t="s">
        <v>1611</v>
      </c>
      <c r="O1475" s="865"/>
      <c r="P1475" s="865">
        <v>1</v>
      </c>
    </row>
    <row r="1476" spans="1:16" ht="89.25">
      <c r="A1476" s="876">
        <v>905</v>
      </c>
      <c r="B1476" s="877" t="s">
        <v>10591</v>
      </c>
      <c r="C1476" s="865" t="s">
        <v>12055</v>
      </c>
      <c r="D1476" s="846" t="s">
        <v>10845</v>
      </c>
      <c r="E1476" s="879" t="s">
        <v>12056</v>
      </c>
      <c r="F1476" s="846" t="s">
        <v>12057</v>
      </c>
      <c r="G1476" s="846">
        <v>24</v>
      </c>
      <c r="H1476" s="846" t="s">
        <v>12058</v>
      </c>
      <c r="I1476" s="865"/>
      <c r="J1476" s="865">
        <v>1</v>
      </c>
      <c r="K1476" s="865"/>
      <c r="L1476" s="865" t="s">
        <v>12061</v>
      </c>
      <c r="M1476" s="846" t="s">
        <v>10613</v>
      </c>
      <c r="N1476" s="846" t="s">
        <v>1611</v>
      </c>
      <c r="O1476" s="865"/>
      <c r="P1476" s="865">
        <v>1</v>
      </c>
    </row>
    <row r="1477" spans="1:16" ht="89.25">
      <c r="A1477" s="876">
        <v>906</v>
      </c>
      <c r="B1477" s="877" t="s">
        <v>10591</v>
      </c>
      <c r="C1477" s="865" t="s">
        <v>12055</v>
      </c>
      <c r="D1477" s="846" t="s">
        <v>10845</v>
      </c>
      <c r="E1477" s="879" t="s">
        <v>12056</v>
      </c>
      <c r="F1477" s="846" t="s">
        <v>12057</v>
      </c>
      <c r="G1477" s="846">
        <v>24</v>
      </c>
      <c r="H1477" s="846" t="s">
        <v>12058</v>
      </c>
      <c r="I1477" s="865"/>
      <c r="J1477" s="865">
        <v>1</v>
      </c>
      <c r="K1477" s="865"/>
      <c r="L1477" s="865" t="s">
        <v>12061</v>
      </c>
      <c r="M1477" s="846" t="s">
        <v>10628</v>
      </c>
      <c r="N1477" s="846" t="s">
        <v>1611</v>
      </c>
      <c r="O1477" s="865"/>
      <c r="P1477" s="865">
        <v>1</v>
      </c>
    </row>
    <row r="1478" spans="1:16" ht="89.25">
      <c r="A1478" s="876">
        <v>907</v>
      </c>
      <c r="B1478" s="877" t="s">
        <v>10591</v>
      </c>
      <c r="C1478" s="865" t="s">
        <v>12055</v>
      </c>
      <c r="D1478" s="846" t="s">
        <v>10845</v>
      </c>
      <c r="E1478" s="879" t="s">
        <v>12056</v>
      </c>
      <c r="F1478" s="846" t="s">
        <v>12057</v>
      </c>
      <c r="G1478" s="846">
        <v>24</v>
      </c>
      <c r="H1478" s="846" t="s">
        <v>12058</v>
      </c>
      <c r="I1478" s="865"/>
      <c r="J1478" s="865">
        <v>1</v>
      </c>
      <c r="K1478" s="865"/>
      <c r="L1478" s="865" t="s">
        <v>6516</v>
      </c>
      <c r="M1478" s="846" t="s">
        <v>8342</v>
      </c>
      <c r="N1478" s="846" t="s">
        <v>1611</v>
      </c>
      <c r="O1478" s="865"/>
      <c r="P1478" s="865">
        <v>1</v>
      </c>
    </row>
    <row r="1479" spans="1:16" ht="89.25">
      <c r="A1479" s="876">
        <v>908</v>
      </c>
      <c r="B1479" s="877" t="s">
        <v>10591</v>
      </c>
      <c r="C1479" s="865" t="s">
        <v>12055</v>
      </c>
      <c r="D1479" s="846" t="s">
        <v>10845</v>
      </c>
      <c r="E1479" s="879" t="s">
        <v>12056</v>
      </c>
      <c r="F1479" s="846" t="s">
        <v>12057</v>
      </c>
      <c r="G1479" s="846">
        <v>24</v>
      </c>
      <c r="H1479" s="846" t="s">
        <v>12058</v>
      </c>
      <c r="I1479" s="865"/>
      <c r="J1479" s="865">
        <v>1</v>
      </c>
      <c r="K1479" s="865"/>
      <c r="L1479" s="865" t="s">
        <v>4258</v>
      </c>
      <c r="M1479" s="846" t="s">
        <v>8337</v>
      </c>
      <c r="N1479" s="846" t="s">
        <v>1611</v>
      </c>
      <c r="O1479" s="865"/>
      <c r="P1479" s="865">
        <v>1</v>
      </c>
    </row>
    <row r="1480" spans="1:16" ht="89.25">
      <c r="A1480" s="876">
        <v>909</v>
      </c>
      <c r="B1480" s="877" t="s">
        <v>10591</v>
      </c>
      <c r="C1480" s="865" t="s">
        <v>12055</v>
      </c>
      <c r="D1480" s="846" t="s">
        <v>10845</v>
      </c>
      <c r="E1480" s="879" t="s">
        <v>12056</v>
      </c>
      <c r="F1480" s="846" t="s">
        <v>12057</v>
      </c>
      <c r="G1480" s="846">
        <v>24</v>
      </c>
      <c r="H1480" s="846" t="s">
        <v>12058</v>
      </c>
      <c r="I1480" s="865"/>
      <c r="J1480" s="865">
        <v>1</v>
      </c>
      <c r="K1480" s="865"/>
      <c r="L1480" s="865" t="s">
        <v>4645</v>
      </c>
      <c r="M1480" s="846" t="s">
        <v>8336</v>
      </c>
      <c r="N1480" s="846" t="s">
        <v>5732</v>
      </c>
      <c r="O1480" s="865"/>
      <c r="P1480" s="865">
        <v>1</v>
      </c>
    </row>
    <row r="1481" spans="1:16" ht="89.25">
      <c r="A1481" s="876">
        <v>910</v>
      </c>
      <c r="B1481" s="877" t="s">
        <v>10591</v>
      </c>
      <c r="C1481" s="865" t="s">
        <v>12055</v>
      </c>
      <c r="D1481" s="846" t="s">
        <v>10845</v>
      </c>
      <c r="E1481" s="879" t="s">
        <v>12056</v>
      </c>
      <c r="F1481" s="846" t="s">
        <v>12057</v>
      </c>
      <c r="G1481" s="846">
        <v>24</v>
      </c>
      <c r="H1481" s="846" t="s">
        <v>12058</v>
      </c>
      <c r="I1481" s="865"/>
      <c r="J1481" s="865">
        <v>1</v>
      </c>
      <c r="K1481" s="865"/>
      <c r="L1481" s="865" t="s">
        <v>12062</v>
      </c>
      <c r="M1481" s="846" t="s">
        <v>10624</v>
      </c>
      <c r="N1481" s="846" t="s">
        <v>793</v>
      </c>
      <c r="O1481" s="865"/>
      <c r="P1481" s="865">
        <v>1</v>
      </c>
    </row>
    <row r="1482" spans="1:16" ht="89.25">
      <c r="A1482" s="876">
        <v>911</v>
      </c>
      <c r="B1482" s="877" t="s">
        <v>10591</v>
      </c>
      <c r="C1482" s="865" t="s">
        <v>12055</v>
      </c>
      <c r="D1482" s="846" t="s">
        <v>10845</v>
      </c>
      <c r="E1482" s="879" t="s">
        <v>12056</v>
      </c>
      <c r="F1482" s="846" t="s">
        <v>12057</v>
      </c>
      <c r="G1482" s="846">
        <v>24</v>
      </c>
      <c r="H1482" s="846" t="s">
        <v>12058</v>
      </c>
      <c r="I1482" s="865"/>
      <c r="J1482" s="865">
        <v>1</v>
      </c>
      <c r="K1482" s="865"/>
      <c r="L1482" s="865" t="s">
        <v>12063</v>
      </c>
      <c r="M1482" s="846" t="s">
        <v>10634</v>
      </c>
      <c r="N1482" s="846" t="s">
        <v>10671</v>
      </c>
      <c r="O1482" s="865"/>
      <c r="P1482" s="865">
        <v>1</v>
      </c>
    </row>
    <row r="1483" spans="1:16" ht="89.25">
      <c r="A1483" s="876">
        <v>912</v>
      </c>
      <c r="B1483" s="877" t="s">
        <v>10591</v>
      </c>
      <c r="C1483" s="865" t="s">
        <v>12055</v>
      </c>
      <c r="D1483" s="846" t="s">
        <v>10845</v>
      </c>
      <c r="E1483" s="879" t="s">
        <v>12056</v>
      </c>
      <c r="F1483" s="846" t="s">
        <v>12057</v>
      </c>
      <c r="G1483" s="846">
        <v>24</v>
      </c>
      <c r="H1483" s="846" t="s">
        <v>12058</v>
      </c>
      <c r="I1483" s="865"/>
      <c r="J1483" s="865">
        <v>1</v>
      </c>
      <c r="K1483" s="865"/>
      <c r="L1483" s="865" t="s">
        <v>12063</v>
      </c>
      <c r="M1483" s="846" t="s">
        <v>10624</v>
      </c>
      <c r="N1483" s="846" t="s">
        <v>10671</v>
      </c>
      <c r="O1483" s="865"/>
      <c r="P1483" s="865">
        <v>1</v>
      </c>
    </row>
    <row r="1484" spans="1:16" ht="89.25">
      <c r="A1484" s="876">
        <v>913</v>
      </c>
      <c r="B1484" s="877" t="s">
        <v>10591</v>
      </c>
      <c r="C1484" s="865" t="s">
        <v>12055</v>
      </c>
      <c r="D1484" s="846" t="s">
        <v>10845</v>
      </c>
      <c r="E1484" s="879" t="s">
        <v>12056</v>
      </c>
      <c r="F1484" s="846" t="s">
        <v>12057</v>
      </c>
      <c r="G1484" s="846">
        <v>24</v>
      </c>
      <c r="H1484" s="846" t="s">
        <v>12058</v>
      </c>
      <c r="I1484" s="865"/>
      <c r="J1484" s="865">
        <v>1</v>
      </c>
      <c r="K1484" s="865"/>
      <c r="L1484" s="865" t="s">
        <v>12064</v>
      </c>
      <c r="M1484" s="846" t="s">
        <v>10626</v>
      </c>
      <c r="N1484" s="846" t="s">
        <v>12065</v>
      </c>
      <c r="O1484" s="865"/>
      <c r="P1484" s="865">
        <v>1</v>
      </c>
    </row>
    <row r="1485" spans="1:16" ht="89.25">
      <c r="A1485" s="876">
        <v>914</v>
      </c>
      <c r="B1485" s="877" t="s">
        <v>10591</v>
      </c>
      <c r="C1485" s="865" t="s">
        <v>12055</v>
      </c>
      <c r="D1485" s="846" t="s">
        <v>10845</v>
      </c>
      <c r="E1485" s="879" t="s">
        <v>12056</v>
      </c>
      <c r="F1485" s="846" t="s">
        <v>12057</v>
      </c>
      <c r="G1485" s="846">
        <v>24</v>
      </c>
      <c r="H1485" s="846" t="s">
        <v>12058</v>
      </c>
      <c r="I1485" s="865"/>
      <c r="J1485" s="865">
        <v>1</v>
      </c>
      <c r="K1485" s="865"/>
      <c r="L1485" s="865" t="s">
        <v>12064</v>
      </c>
      <c r="M1485" s="846" t="s">
        <v>10638</v>
      </c>
      <c r="N1485" s="846" t="s">
        <v>12065</v>
      </c>
      <c r="O1485" s="865"/>
      <c r="P1485" s="865">
        <v>1</v>
      </c>
    </row>
    <row r="1486" spans="1:16" ht="89.25">
      <c r="A1486" s="876">
        <v>915</v>
      </c>
      <c r="B1486" s="877" t="s">
        <v>10591</v>
      </c>
      <c r="C1486" s="865" t="s">
        <v>12055</v>
      </c>
      <c r="D1486" s="846" t="s">
        <v>10845</v>
      </c>
      <c r="E1486" s="879" t="s">
        <v>12056</v>
      </c>
      <c r="F1486" s="846" t="s">
        <v>12057</v>
      </c>
      <c r="G1486" s="846">
        <v>24</v>
      </c>
      <c r="H1486" s="846" t="s">
        <v>12058</v>
      </c>
      <c r="I1486" s="865"/>
      <c r="J1486" s="865"/>
      <c r="K1486" s="865">
        <v>1</v>
      </c>
      <c r="L1486" s="865" t="s">
        <v>8818</v>
      </c>
      <c r="M1486" s="846" t="s">
        <v>8342</v>
      </c>
      <c r="N1486" s="846" t="s">
        <v>1611</v>
      </c>
      <c r="O1486" s="865">
        <v>1</v>
      </c>
      <c r="P1486" s="865"/>
    </row>
    <row r="1487" spans="1:16" ht="89.25">
      <c r="A1487" s="876">
        <v>916</v>
      </c>
      <c r="B1487" s="877" t="s">
        <v>10591</v>
      </c>
      <c r="C1487" s="865" t="s">
        <v>12055</v>
      </c>
      <c r="D1487" s="846" t="s">
        <v>10845</v>
      </c>
      <c r="E1487" s="879" t="s">
        <v>12056</v>
      </c>
      <c r="F1487" s="846" t="s">
        <v>12057</v>
      </c>
      <c r="G1487" s="846">
        <v>24</v>
      </c>
      <c r="H1487" s="846" t="s">
        <v>12058</v>
      </c>
      <c r="I1487" s="865"/>
      <c r="J1487" s="865"/>
      <c r="K1487" s="865">
        <v>1</v>
      </c>
      <c r="L1487" s="865" t="s">
        <v>12066</v>
      </c>
      <c r="M1487" s="846" t="s">
        <v>10637</v>
      </c>
      <c r="N1487" s="846" t="s">
        <v>1611</v>
      </c>
      <c r="O1487" s="865">
        <v>1</v>
      </c>
      <c r="P1487" s="865"/>
    </row>
    <row r="1488" spans="1:16" ht="89.25">
      <c r="A1488" s="876">
        <v>917</v>
      </c>
      <c r="B1488" s="877" t="s">
        <v>10591</v>
      </c>
      <c r="C1488" s="865" t="s">
        <v>12055</v>
      </c>
      <c r="D1488" s="846" t="s">
        <v>10845</v>
      </c>
      <c r="E1488" s="879" t="s">
        <v>12056</v>
      </c>
      <c r="F1488" s="846" t="s">
        <v>12057</v>
      </c>
      <c r="G1488" s="846">
        <v>24</v>
      </c>
      <c r="H1488" s="846" t="s">
        <v>12058</v>
      </c>
      <c r="I1488" s="865"/>
      <c r="J1488" s="865"/>
      <c r="K1488" s="865">
        <v>1</v>
      </c>
      <c r="L1488" s="865" t="s">
        <v>10635</v>
      </c>
      <c r="M1488" s="846" t="s">
        <v>8336</v>
      </c>
      <c r="N1488" s="846" t="s">
        <v>1611</v>
      </c>
      <c r="O1488" s="865">
        <v>1</v>
      </c>
      <c r="P1488" s="865"/>
    </row>
    <row r="1489" spans="1:16" ht="89.25">
      <c r="A1489" s="876">
        <v>918</v>
      </c>
      <c r="B1489" s="877" t="s">
        <v>10591</v>
      </c>
      <c r="C1489" s="865" t="s">
        <v>12055</v>
      </c>
      <c r="D1489" s="846" t="s">
        <v>10845</v>
      </c>
      <c r="E1489" s="879" t="s">
        <v>12056</v>
      </c>
      <c r="F1489" s="846" t="s">
        <v>12057</v>
      </c>
      <c r="G1489" s="846">
        <v>24</v>
      </c>
      <c r="H1489" s="846" t="s">
        <v>12058</v>
      </c>
      <c r="I1489" s="865"/>
      <c r="J1489" s="865"/>
      <c r="K1489" s="865">
        <v>1</v>
      </c>
      <c r="L1489" s="865" t="s">
        <v>6516</v>
      </c>
      <c r="M1489" s="865" t="s">
        <v>10627</v>
      </c>
      <c r="N1489" s="865" t="s">
        <v>1611</v>
      </c>
      <c r="O1489" s="865"/>
      <c r="P1489" s="865">
        <v>1</v>
      </c>
    </row>
    <row r="1490" spans="1:16" ht="89.25">
      <c r="A1490" s="876">
        <v>919</v>
      </c>
      <c r="B1490" s="877" t="s">
        <v>10591</v>
      </c>
      <c r="C1490" s="865" t="s">
        <v>12055</v>
      </c>
      <c r="D1490" s="846" t="s">
        <v>10845</v>
      </c>
      <c r="E1490" s="879" t="s">
        <v>12056</v>
      </c>
      <c r="F1490" s="846" t="s">
        <v>12057</v>
      </c>
      <c r="G1490" s="846">
        <v>24</v>
      </c>
      <c r="H1490" s="846" t="s">
        <v>12058</v>
      </c>
      <c r="I1490" s="865"/>
      <c r="J1490" s="865"/>
      <c r="K1490" s="865">
        <v>1</v>
      </c>
      <c r="L1490" s="865" t="s">
        <v>12067</v>
      </c>
      <c r="M1490" s="865" t="s">
        <v>10637</v>
      </c>
      <c r="N1490" s="865" t="s">
        <v>10636</v>
      </c>
      <c r="O1490" s="865"/>
      <c r="P1490" s="865">
        <v>1</v>
      </c>
    </row>
    <row r="1491" spans="1:16" ht="89.25">
      <c r="A1491" s="876">
        <v>920</v>
      </c>
      <c r="B1491" s="877" t="s">
        <v>10591</v>
      </c>
      <c r="C1491" s="865" t="s">
        <v>12055</v>
      </c>
      <c r="D1491" s="846" t="s">
        <v>10845</v>
      </c>
      <c r="E1491" s="879" t="s">
        <v>12056</v>
      </c>
      <c r="F1491" s="846" t="s">
        <v>12057</v>
      </c>
      <c r="G1491" s="846">
        <v>24</v>
      </c>
      <c r="H1491" s="846" t="s">
        <v>12058</v>
      </c>
      <c r="I1491" s="865"/>
      <c r="J1491" s="865"/>
      <c r="K1491" s="865">
        <v>1</v>
      </c>
      <c r="L1491" s="865" t="s">
        <v>4258</v>
      </c>
      <c r="M1491" s="865" t="s">
        <v>8334</v>
      </c>
      <c r="N1491" s="865" t="s">
        <v>1611</v>
      </c>
      <c r="O1491" s="865"/>
      <c r="P1491" s="865">
        <v>1</v>
      </c>
    </row>
    <row r="1492" spans="1:16" ht="89.25">
      <c r="A1492" s="876">
        <v>921</v>
      </c>
      <c r="B1492" s="877" t="s">
        <v>10591</v>
      </c>
      <c r="C1492" s="865" t="s">
        <v>12055</v>
      </c>
      <c r="D1492" s="846" t="s">
        <v>10845</v>
      </c>
      <c r="E1492" s="879" t="s">
        <v>12056</v>
      </c>
      <c r="F1492" s="846" t="s">
        <v>12057</v>
      </c>
      <c r="G1492" s="846">
        <v>24</v>
      </c>
      <c r="H1492" s="846" t="s">
        <v>12058</v>
      </c>
      <c r="I1492" s="865"/>
      <c r="J1492" s="865"/>
      <c r="K1492" s="865">
        <v>1</v>
      </c>
      <c r="L1492" s="865" t="s">
        <v>377</v>
      </c>
      <c r="M1492" s="865" t="s">
        <v>10688</v>
      </c>
      <c r="N1492" s="865" t="s">
        <v>1611</v>
      </c>
      <c r="O1492" s="865"/>
      <c r="P1492" s="865">
        <v>1</v>
      </c>
    </row>
    <row r="1493" spans="1:16" ht="25.5">
      <c r="A1493" s="876">
        <v>922</v>
      </c>
      <c r="B1493" s="877" t="s">
        <v>10710</v>
      </c>
      <c r="C1493" s="865" t="s">
        <v>12068</v>
      </c>
      <c r="D1493" s="865" t="s">
        <v>11129</v>
      </c>
      <c r="E1493" s="865" t="s">
        <v>12069</v>
      </c>
      <c r="F1493" s="865" t="s">
        <v>12070</v>
      </c>
      <c r="G1493" s="865">
        <v>18</v>
      </c>
      <c r="H1493" s="865"/>
      <c r="I1493" s="865">
        <v>1</v>
      </c>
      <c r="J1493" s="865"/>
      <c r="K1493" s="865"/>
      <c r="L1493" s="865" t="s">
        <v>10733</v>
      </c>
      <c r="M1493" s="865" t="s">
        <v>7621</v>
      </c>
      <c r="N1493" s="865" t="s">
        <v>10818</v>
      </c>
      <c r="O1493" s="865">
        <v>1</v>
      </c>
      <c r="P1493" s="865"/>
    </row>
    <row r="1494" spans="1:16" ht="25.5">
      <c r="A1494" s="876">
        <v>923</v>
      </c>
      <c r="B1494" s="877" t="s">
        <v>10710</v>
      </c>
      <c r="C1494" s="865" t="s">
        <v>12068</v>
      </c>
      <c r="D1494" s="865" t="s">
        <v>11129</v>
      </c>
      <c r="E1494" s="865" t="s">
        <v>12069</v>
      </c>
      <c r="F1494" s="865"/>
      <c r="G1494" s="865">
        <v>18</v>
      </c>
      <c r="H1494" s="865"/>
      <c r="I1494" s="865"/>
      <c r="J1494" s="865"/>
      <c r="K1494" s="865">
        <v>1</v>
      </c>
      <c r="L1494" s="865" t="s">
        <v>12071</v>
      </c>
      <c r="M1494" s="865" t="s">
        <v>7621</v>
      </c>
      <c r="N1494" s="865" t="s">
        <v>11674</v>
      </c>
      <c r="O1494" s="865">
        <v>1</v>
      </c>
      <c r="P1494" s="865"/>
    </row>
    <row r="1495" spans="1:16" ht="38.25">
      <c r="A1495" s="876">
        <v>924</v>
      </c>
      <c r="B1495" s="877" t="s">
        <v>10710</v>
      </c>
      <c r="C1495" s="865" t="s">
        <v>12072</v>
      </c>
      <c r="D1495" s="865" t="s">
        <v>12073</v>
      </c>
      <c r="E1495" s="865" t="s">
        <v>12074</v>
      </c>
      <c r="F1495" s="865"/>
      <c r="G1495" s="865"/>
      <c r="H1495" s="865"/>
      <c r="I1495" s="865">
        <v>1</v>
      </c>
      <c r="J1495" s="865"/>
      <c r="K1495" s="865"/>
      <c r="L1495" s="865" t="s">
        <v>12075</v>
      </c>
      <c r="M1495" s="865" t="s">
        <v>12076</v>
      </c>
      <c r="N1495" s="865"/>
      <c r="O1495" s="865">
        <v>1</v>
      </c>
      <c r="P1495" s="865"/>
    </row>
    <row r="1496" spans="1:16" ht="38.25">
      <c r="A1496" s="876">
        <v>925</v>
      </c>
      <c r="B1496" s="877" t="s">
        <v>10710</v>
      </c>
      <c r="C1496" s="865" t="s">
        <v>12072</v>
      </c>
      <c r="D1496" s="865" t="s">
        <v>12073</v>
      </c>
      <c r="E1496" s="865" t="s">
        <v>12074</v>
      </c>
      <c r="F1496" s="865"/>
      <c r="G1496" s="865"/>
      <c r="H1496" s="865"/>
      <c r="I1496" s="865">
        <v>1</v>
      </c>
      <c r="J1496" s="865"/>
      <c r="K1496" s="865"/>
      <c r="L1496" s="865" t="s">
        <v>12077</v>
      </c>
      <c r="M1496" s="865" t="s">
        <v>12078</v>
      </c>
      <c r="N1496" s="865"/>
      <c r="O1496" s="865"/>
      <c r="P1496" s="865">
        <v>1</v>
      </c>
    </row>
    <row r="1497" spans="1:16" ht="38.25">
      <c r="A1497" s="876">
        <v>926</v>
      </c>
      <c r="B1497" s="877" t="s">
        <v>10710</v>
      </c>
      <c r="C1497" s="865" t="s">
        <v>12072</v>
      </c>
      <c r="D1497" s="865" t="s">
        <v>12073</v>
      </c>
      <c r="E1497" s="865" t="s">
        <v>12074</v>
      </c>
      <c r="F1497" s="865"/>
      <c r="G1497" s="865"/>
      <c r="H1497" s="865"/>
      <c r="I1497" s="865"/>
      <c r="J1497" s="865">
        <v>1</v>
      </c>
      <c r="K1497" s="865"/>
      <c r="L1497" s="865" t="s">
        <v>12079</v>
      </c>
      <c r="M1497" s="865" t="s">
        <v>12080</v>
      </c>
      <c r="N1497" s="865"/>
      <c r="O1497" s="865"/>
      <c r="P1497" s="865">
        <v>1</v>
      </c>
    </row>
    <row r="1498" spans="1:16" ht="38.25">
      <c r="A1498" s="876">
        <v>927</v>
      </c>
      <c r="B1498" s="877" t="s">
        <v>10710</v>
      </c>
      <c r="C1498" s="865" t="s">
        <v>12072</v>
      </c>
      <c r="D1498" s="865" t="s">
        <v>12073</v>
      </c>
      <c r="E1498" s="865" t="s">
        <v>12074</v>
      </c>
      <c r="F1498" s="865"/>
      <c r="G1498" s="865"/>
      <c r="H1498" s="865"/>
      <c r="I1498" s="865"/>
      <c r="J1498" s="865"/>
      <c r="K1498" s="865">
        <v>1</v>
      </c>
      <c r="L1498" s="865" t="s">
        <v>12075</v>
      </c>
      <c r="M1498" s="865" t="s">
        <v>12081</v>
      </c>
      <c r="N1498" s="865"/>
      <c r="O1498" s="865">
        <v>1</v>
      </c>
      <c r="P1498" s="865"/>
    </row>
    <row r="1499" spans="1:16" ht="38.25">
      <c r="A1499" s="876">
        <v>928</v>
      </c>
      <c r="B1499" s="877" t="s">
        <v>10710</v>
      </c>
      <c r="C1499" s="865" t="s">
        <v>12072</v>
      </c>
      <c r="D1499" s="865" t="s">
        <v>12073</v>
      </c>
      <c r="E1499" s="865" t="s">
        <v>12074</v>
      </c>
      <c r="F1499" s="865"/>
      <c r="G1499" s="865"/>
      <c r="H1499" s="865"/>
      <c r="I1499" s="865"/>
      <c r="J1499" s="865"/>
      <c r="K1499" s="865">
        <v>1</v>
      </c>
      <c r="L1499" s="865" t="s">
        <v>12082</v>
      </c>
      <c r="M1499" s="865" t="s">
        <v>12083</v>
      </c>
      <c r="N1499" s="865"/>
      <c r="O1499" s="865">
        <v>1</v>
      </c>
      <c r="P1499" s="865"/>
    </row>
    <row r="1500" spans="1:16" ht="38.25">
      <c r="A1500" s="876">
        <v>929</v>
      </c>
      <c r="B1500" s="877" t="s">
        <v>10710</v>
      </c>
      <c r="C1500" s="865" t="s">
        <v>12084</v>
      </c>
      <c r="D1500" s="865" t="s">
        <v>12085</v>
      </c>
      <c r="E1500" s="865" t="s">
        <v>10106</v>
      </c>
      <c r="F1500" s="865" t="s">
        <v>1611</v>
      </c>
      <c r="G1500" s="865">
        <v>19</v>
      </c>
      <c r="H1500" s="865"/>
      <c r="I1500" s="865">
        <v>1</v>
      </c>
      <c r="J1500" s="865"/>
      <c r="K1500" s="865"/>
      <c r="L1500" s="865" t="s">
        <v>12086</v>
      </c>
      <c r="M1500" s="865" t="s">
        <v>12087</v>
      </c>
      <c r="N1500" s="865" t="s">
        <v>1611</v>
      </c>
      <c r="O1500" s="865"/>
      <c r="P1500" s="865">
        <v>4</v>
      </c>
    </row>
    <row r="1501" spans="1:16" ht="38.25">
      <c r="A1501" s="876">
        <v>930</v>
      </c>
      <c r="B1501" s="877" t="s">
        <v>10710</v>
      </c>
      <c r="C1501" s="865" t="s">
        <v>12084</v>
      </c>
      <c r="D1501" s="865" t="s">
        <v>12085</v>
      </c>
      <c r="E1501" s="865" t="s">
        <v>10106</v>
      </c>
      <c r="F1501" s="865" t="s">
        <v>1611</v>
      </c>
      <c r="G1501" s="865">
        <v>19</v>
      </c>
      <c r="H1501" s="865"/>
      <c r="I1501" s="865"/>
      <c r="J1501" s="865"/>
      <c r="K1501" s="865">
        <v>1</v>
      </c>
      <c r="L1501" s="865" t="s">
        <v>12086</v>
      </c>
      <c r="M1501" s="865" t="s">
        <v>12088</v>
      </c>
      <c r="N1501" s="865" t="s">
        <v>1611</v>
      </c>
      <c r="O1501" s="865"/>
      <c r="P1501" s="865">
        <v>4</v>
      </c>
    </row>
    <row r="1502" spans="1:16" ht="38.25">
      <c r="A1502" s="876">
        <v>931</v>
      </c>
      <c r="B1502" s="877" t="s">
        <v>10710</v>
      </c>
      <c r="C1502" s="865" t="s">
        <v>12089</v>
      </c>
      <c r="D1502" s="865" t="s">
        <v>12090</v>
      </c>
      <c r="E1502" s="865" t="s">
        <v>12091</v>
      </c>
      <c r="F1502" s="865" t="s">
        <v>10730</v>
      </c>
      <c r="G1502" s="865" t="s">
        <v>12092</v>
      </c>
      <c r="H1502" s="865"/>
      <c r="I1502" s="865">
        <v>1</v>
      </c>
      <c r="J1502" s="865"/>
      <c r="K1502" s="865"/>
      <c r="L1502" s="865" t="s">
        <v>10733</v>
      </c>
      <c r="M1502" s="865" t="s">
        <v>10734</v>
      </c>
      <c r="N1502" s="865" t="s">
        <v>1640</v>
      </c>
      <c r="O1502" s="865">
        <v>1</v>
      </c>
      <c r="P1502" s="865"/>
    </row>
    <row r="1503" spans="1:16" ht="38.25">
      <c r="A1503" s="876">
        <v>932</v>
      </c>
      <c r="B1503" s="877" t="s">
        <v>10710</v>
      </c>
      <c r="C1503" s="865" t="s">
        <v>12089</v>
      </c>
      <c r="D1503" s="865" t="s">
        <v>12090</v>
      </c>
      <c r="E1503" s="865" t="s">
        <v>12091</v>
      </c>
      <c r="F1503" s="865" t="s">
        <v>10730</v>
      </c>
      <c r="G1503" s="865" t="s">
        <v>12092</v>
      </c>
      <c r="H1503" s="865"/>
      <c r="I1503" s="865">
        <v>1</v>
      </c>
      <c r="J1503" s="865"/>
      <c r="K1503" s="865"/>
      <c r="L1503" s="865" t="s">
        <v>10733</v>
      </c>
      <c r="M1503" s="865" t="s">
        <v>12093</v>
      </c>
      <c r="N1503" s="865" t="s">
        <v>1640</v>
      </c>
      <c r="O1503" s="865">
        <v>1</v>
      </c>
      <c r="P1503" s="865"/>
    </row>
    <row r="1504" spans="1:16" ht="38.25">
      <c r="A1504" s="876">
        <v>933</v>
      </c>
      <c r="B1504" s="877" t="s">
        <v>10710</v>
      </c>
      <c r="C1504" s="865" t="s">
        <v>12089</v>
      </c>
      <c r="D1504" s="865" t="s">
        <v>12090</v>
      </c>
      <c r="E1504" s="865" t="s">
        <v>12091</v>
      </c>
      <c r="F1504" s="865" t="s">
        <v>10730</v>
      </c>
      <c r="G1504" s="865" t="s">
        <v>12092</v>
      </c>
      <c r="H1504" s="865"/>
      <c r="I1504" s="865"/>
      <c r="J1504" s="865">
        <v>1</v>
      </c>
      <c r="K1504" s="865"/>
      <c r="L1504" s="865" t="s">
        <v>10731</v>
      </c>
      <c r="M1504" s="865" t="s">
        <v>10734</v>
      </c>
      <c r="N1504" s="865" t="s">
        <v>1640</v>
      </c>
      <c r="O1504" s="865"/>
      <c r="P1504" s="865">
        <v>1</v>
      </c>
    </row>
    <row r="1505" spans="1:16" ht="25.5">
      <c r="A1505" s="876">
        <v>934</v>
      </c>
      <c r="B1505" s="877" t="s">
        <v>10735</v>
      </c>
      <c r="C1505" s="865" t="s">
        <v>12094</v>
      </c>
      <c r="D1505" s="846" t="s">
        <v>12095</v>
      </c>
      <c r="E1505" s="879" t="s">
        <v>12096</v>
      </c>
      <c r="F1505" s="846" t="s">
        <v>1640</v>
      </c>
      <c r="G1505" s="846">
        <v>21</v>
      </c>
      <c r="H1505" s="846">
        <v>3</v>
      </c>
      <c r="I1505" s="846">
        <v>1</v>
      </c>
      <c r="J1505" s="846"/>
      <c r="K1505" s="846"/>
      <c r="L1505" s="846" t="s">
        <v>12097</v>
      </c>
      <c r="M1505" s="846" t="s">
        <v>12098</v>
      </c>
      <c r="N1505" s="846" t="s">
        <v>1640</v>
      </c>
      <c r="O1505" s="865"/>
      <c r="P1505" s="865">
        <v>1</v>
      </c>
    </row>
    <row r="1506" spans="1:16" ht="63.75">
      <c r="A1506" s="876">
        <v>935</v>
      </c>
      <c r="B1506" s="877" t="s">
        <v>10735</v>
      </c>
      <c r="C1506" s="865" t="s">
        <v>12094</v>
      </c>
      <c r="D1506" s="846" t="s">
        <v>12095</v>
      </c>
      <c r="E1506" s="879" t="s">
        <v>12096</v>
      </c>
      <c r="F1506" s="846" t="s">
        <v>1640</v>
      </c>
      <c r="G1506" s="846">
        <v>21</v>
      </c>
      <c r="H1506" s="846">
        <v>3</v>
      </c>
      <c r="I1506" s="846">
        <v>1</v>
      </c>
      <c r="J1506" s="846"/>
      <c r="K1506" s="846"/>
      <c r="L1506" s="846" t="s">
        <v>12099</v>
      </c>
      <c r="M1506" s="846" t="s">
        <v>12100</v>
      </c>
      <c r="N1506" s="846" t="s">
        <v>1640</v>
      </c>
      <c r="O1506" s="865">
        <v>2</v>
      </c>
      <c r="P1506" s="865">
        <v>2</v>
      </c>
    </row>
    <row r="1507" spans="1:16" ht="25.5">
      <c r="A1507" s="876">
        <v>936</v>
      </c>
      <c r="B1507" s="877" t="s">
        <v>10735</v>
      </c>
      <c r="C1507" s="865" t="s">
        <v>12094</v>
      </c>
      <c r="D1507" s="846" t="s">
        <v>12095</v>
      </c>
      <c r="E1507" s="879" t="s">
        <v>12096</v>
      </c>
      <c r="F1507" s="846" t="s">
        <v>1640</v>
      </c>
      <c r="G1507" s="846">
        <v>21</v>
      </c>
      <c r="H1507" s="846">
        <v>3</v>
      </c>
      <c r="I1507" s="846"/>
      <c r="J1507" s="846">
        <v>1</v>
      </c>
      <c r="K1507" s="846"/>
      <c r="L1507" s="865" t="s">
        <v>12101</v>
      </c>
      <c r="M1507" s="865" t="s">
        <v>12098</v>
      </c>
      <c r="N1507" s="865" t="s">
        <v>1640</v>
      </c>
      <c r="O1507" s="865">
        <v>1</v>
      </c>
      <c r="P1507" s="865"/>
    </row>
    <row r="1508" spans="1:16" ht="25.5">
      <c r="A1508" s="876">
        <v>937</v>
      </c>
      <c r="B1508" s="877" t="s">
        <v>10735</v>
      </c>
      <c r="C1508" s="865" t="s">
        <v>12094</v>
      </c>
      <c r="D1508" s="846" t="s">
        <v>12095</v>
      </c>
      <c r="E1508" s="879" t="s">
        <v>12096</v>
      </c>
      <c r="F1508" s="846" t="s">
        <v>1640</v>
      </c>
      <c r="G1508" s="846">
        <v>21</v>
      </c>
      <c r="H1508" s="846">
        <v>3</v>
      </c>
      <c r="I1508" s="846"/>
      <c r="J1508" s="846">
        <v>1</v>
      </c>
      <c r="K1508" s="846"/>
      <c r="L1508" s="865" t="s">
        <v>12102</v>
      </c>
      <c r="M1508" s="865" t="s">
        <v>12098</v>
      </c>
      <c r="N1508" s="865" t="s">
        <v>1640</v>
      </c>
      <c r="O1508" s="865"/>
      <c r="P1508" s="865">
        <v>1</v>
      </c>
    </row>
    <row r="1509" spans="1:16" ht="25.5">
      <c r="A1509" s="876">
        <v>938</v>
      </c>
      <c r="B1509" s="877" t="s">
        <v>10735</v>
      </c>
      <c r="C1509" s="865" t="s">
        <v>12094</v>
      </c>
      <c r="D1509" s="846" t="s">
        <v>12095</v>
      </c>
      <c r="E1509" s="879" t="s">
        <v>12096</v>
      </c>
      <c r="F1509" s="846" t="s">
        <v>1640</v>
      </c>
      <c r="G1509" s="846">
        <v>21</v>
      </c>
      <c r="H1509" s="846">
        <v>3</v>
      </c>
      <c r="I1509" s="846"/>
      <c r="J1509" s="846"/>
      <c r="K1509" s="846">
        <v>1</v>
      </c>
      <c r="L1509" s="865" t="s">
        <v>12103</v>
      </c>
      <c r="M1509" s="865" t="s">
        <v>12098</v>
      </c>
      <c r="N1509" s="865" t="s">
        <v>1640</v>
      </c>
      <c r="O1509" s="865">
        <v>1</v>
      </c>
      <c r="P1509" s="865"/>
    </row>
    <row r="1510" spans="1:16" ht="25.5">
      <c r="A1510" s="876">
        <v>939</v>
      </c>
      <c r="B1510" s="877" t="s">
        <v>10735</v>
      </c>
      <c r="C1510" s="865" t="s">
        <v>12094</v>
      </c>
      <c r="D1510" s="846" t="s">
        <v>12095</v>
      </c>
      <c r="E1510" s="879" t="s">
        <v>12096</v>
      </c>
      <c r="F1510" s="846" t="s">
        <v>1640</v>
      </c>
      <c r="G1510" s="846">
        <v>21</v>
      </c>
      <c r="H1510" s="846">
        <v>3</v>
      </c>
      <c r="I1510" s="846"/>
      <c r="J1510" s="846"/>
      <c r="K1510" s="846">
        <v>1</v>
      </c>
      <c r="L1510" s="865" t="s">
        <v>12104</v>
      </c>
      <c r="M1510" s="865" t="s">
        <v>12098</v>
      </c>
      <c r="N1510" s="865" t="s">
        <v>1640</v>
      </c>
      <c r="O1510" s="865"/>
      <c r="P1510" s="865">
        <v>1</v>
      </c>
    </row>
    <row r="1511" spans="1:16" ht="25.5">
      <c r="A1511" s="876">
        <v>940</v>
      </c>
      <c r="B1511" s="877" t="s">
        <v>10735</v>
      </c>
      <c r="C1511" s="865" t="s">
        <v>12105</v>
      </c>
      <c r="D1511" s="846" t="s">
        <v>12106</v>
      </c>
      <c r="E1511" s="879" t="s">
        <v>12107</v>
      </c>
      <c r="F1511" s="846" t="s">
        <v>1640</v>
      </c>
      <c r="G1511" s="846">
        <v>25</v>
      </c>
      <c r="H1511" s="846">
        <v>6</v>
      </c>
      <c r="I1511" s="846">
        <v>1</v>
      </c>
      <c r="J1511" s="846"/>
      <c r="K1511" s="846"/>
      <c r="L1511" s="846" t="s">
        <v>10741</v>
      </c>
      <c r="M1511" s="846" t="s">
        <v>12108</v>
      </c>
      <c r="N1511" s="846" t="s">
        <v>1640</v>
      </c>
      <c r="O1511" s="865">
        <v>1</v>
      </c>
      <c r="P1511" s="865"/>
    </row>
    <row r="1512" spans="1:16" ht="25.5">
      <c r="A1512" s="876">
        <v>941</v>
      </c>
      <c r="B1512" s="877" t="s">
        <v>10735</v>
      </c>
      <c r="C1512" s="865" t="s">
        <v>12105</v>
      </c>
      <c r="D1512" s="846" t="s">
        <v>12106</v>
      </c>
      <c r="E1512" s="879" t="s">
        <v>12107</v>
      </c>
      <c r="F1512" s="846" t="s">
        <v>1640</v>
      </c>
      <c r="G1512" s="846">
        <v>25</v>
      </c>
      <c r="H1512" s="846">
        <v>6</v>
      </c>
      <c r="I1512" s="846">
        <v>1</v>
      </c>
      <c r="J1512" s="846"/>
      <c r="K1512" s="846"/>
      <c r="L1512" s="846" t="s">
        <v>10741</v>
      </c>
      <c r="M1512" s="846" t="s">
        <v>7210</v>
      </c>
      <c r="N1512" s="846" t="s">
        <v>1640</v>
      </c>
      <c r="O1512" s="865">
        <v>1</v>
      </c>
      <c r="P1512" s="865"/>
    </row>
    <row r="1513" spans="1:16" ht="25.5">
      <c r="A1513" s="876">
        <v>942</v>
      </c>
      <c r="B1513" s="877" t="s">
        <v>10735</v>
      </c>
      <c r="C1513" s="865" t="s">
        <v>12105</v>
      </c>
      <c r="D1513" s="846" t="s">
        <v>12106</v>
      </c>
      <c r="E1513" s="879" t="s">
        <v>12107</v>
      </c>
      <c r="F1513" s="846" t="s">
        <v>1640</v>
      </c>
      <c r="G1513" s="846">
        <v>25</v>
      </c>
      <c r="H1513" s="846">
        <v>6</v>
      </c>
      <c r="I1513" s="846">
        <v>1</v>
      </c>
      <c r="J1513" s="846"/>
      <c r="K1513" s="846"/>
      <c r="L1513" s="846" t="s">
        <v>10741</v>
      </c>
      <c r="M1513" s="846" t="s">
        <v>12109</v>
      </c>
      <c r="N1513" s="846" t="s">
        <v>1640</v>
      </c>
      <c r="O1513" s="865">
        <v>1</v>
      </c>
      <c r="P1513" s="865"/>
    </row>
    <row r="1514" spans="1:16" ht="25.5">
      <c r="A1514" s="876">
        <v>943</v>
      </c>
      <c r="B1514" s="877" t="s">
        <v>10735</v>
      </c>
      <c r="C1514" s="865" t="s">
        <v>12105</v>
      </c>
      <c r="D1514" s="846" t="s">
        <v>12106</v>
      </c>
      <c r="E1514" s="879" t="s">
        <v>12107</v>
      </c>
      <c r="F1514" s="846" t="s">
        <v>1640</v>
      </c>
      <c r="G1514" s="846">
        <v>25</v>
      </c>
      <c r="H1514" s="846">
        <v>6</v>
      </c>
      <c r="I1514" s="846">
        <v>1</v>
      </c>
      <c r="J1514" s="846"/>
      <c r="K1514" s="846"/>
      <c r="L1514" s="846" t="s">
        <v>10739</v>
      </c>
      <c r="M1514" s="846" t="s">
        <v>12110</v>
      </c>
      <c r="N1514" s="846" t="s">
        <v>1640</v>
      </c>
      <c r="O1514" s="865"/>
      <c r="P1514" s="865">
        <v>1</v>
      </c>
    </row>
    <row r="1515" spans="1:16" ht="25.5">
      <c r="A1515" s="876">
        <v>944</v>
      </c>
      <c r="B1515" s="877" t="s">
        <v>10735</v>
      </c>
      <c r="C1515" s="865" t="s">
        <v>12105</v>
      </c>
      <c r="D1515" s="846" t="s">
        <v>12106</v>
      </c>
      <c r="E1515" s="879" t="s">
        <v>12107</v>
      </c>
      <c r="F1515" s="846" t="s">
        <v>1640</v>
      </c>
      <c r="G1515" s="846">
        <v>25</v>
      </c>
      <c r="H1515" s="846">
        <v>6</v>
      </c>
      <c r="I1515" s="846"/>
      <c r="J1515" s="846">
        <v>1</v>
      </c>
      <c r="K1515" s="846"/>
      <c r="L1515" s="865" t="s">
        <v>12111</v>
      </c>
      <c r="M1515" s="865" t="s">
        <v>12112</v>
      </c>
      <c r="N1515" s="865" t="s">
        <v>1640</v>
      </c>
      <c r="O1515" s="865">
        <v>1</v>
      </c>
      <c r="P1515" s="865"/>
    </row>
    <row r="1516" spans="1:16" ht="63.75">
      <c r="A1516" s="876">
        <v>945</v>
      </c>
      <c r="B1516" s="877" t="s">
        <v>10735</v>
      </c>
      <c r="C1516" s="865" t="s">
        <v>12105</v>
      </c>
      <c r="D1516" s="846" t="s">
        <v>12106</v>
      </c>
      <c r="E1516" s="879" t="s">
        <v>12107</v>
      </c>
      <c r="F1516" s="846" t="s">
        <v>1640</v>
      </c>
      <c r="G1516" s="846">
        <v>25</v>
      </c>
      <c r="H1516" s="846">
        <v>6</v>
      </c>
      <c r="I1516" s="846"/>
      <c r="J1516" s="846">
        <v>1</v>
      </c>
      <c r="K1516" s="846"/>
      <c r="L1516" s="865" t="s">
        <v>12113</v>
      </c>
      <c r="M1516" s="865" t="s">
        <v>12114</v>
      </c>
      <c r="N1516" s="865" t="s">
        <v>1640</v>
      </c>
      <c r="O1516" s="865"/>
      <c r="P1516" s="865">
        <v>4</v>
      </c>
    </row>
    <row r="1517" spans="1:16" ht="25.5">
      <c r="A1517" s="876">
        <v>946</v>
      </c>
      <c r="B1517" s="877" t="s">
        <v>10735</v>
      </c>
      <c r="C1517" s="865" t="s">
        <v>12105</v>
      </c>
      <c r="D1517" s="846" t="s">
        <v>12106</v>
      </c>
      <c r="E1517" s="879" t="s">
        <v>12107</v>
      </c>
      <c r="F1517" s="846" t="s">
        <v>1640</v>
      </c>
      <c r="G1517" s="846">
        <v>25</v>
      </c>
      <c r="H1517" s="846">
        <v>6</v>
      </c>
      <c r="I1517" s="846"/>
      <c r="J1517" s="846"/>
      <c r="K1517" s="846">
        <v>1</v>
      </c>
      <c r="L1517" s="865" t="s">
        <v>10748</v>
      </c>
      <c r="M1517" s="865" t="s">
        <v>12115</v>
      </c>
      <c r="N1517" s="865" t="s">
        <v>1640</v>
      </c>
      <c r="O1517" s="865">
        <v>1</v>
      </c>
      <c r="P1517" s="865"/>
    </row>
    <row r="1518" spans="1:16" ht="25.5">
      <c r="A1518" s="876">
        <v>947</v>
      </c>
      <c r="B1518" s="877" t="s">
        <v>10735</v>
      </c>
      <c r="C1518" s="865" t="s">
        <v>12105</v>
      </c>
      <c r="D1518" s="846" t="s">
        <v>12106</v>
      </c>
      <c r="E1518" s="879" t="s">
        <v>12107</v>
      </c>
      <c r="F1518" s="846" t="s">
        <v>1640</v>
      </c>
      <c r="G1518" s="846">
        <v>25</v>
      </c>
      <c r="H1518" s="846">
        <v>6</v>
      </c>
      <c r="I1518" s="846"/>
      <c r="J1518" s="846"/>
      <c r="K1518" s="846">
        <v>1</v>
      </c>
      <c r="L1518" s="865" t="s">
        <v>10741</v>
      </c>
      <c r="M1518" s="865" t="s">
        <v>12116</v>
      </c>
      <c r="N1518" s="865" t="s">
        <v>1640</v>
      </c>
      <c r="O1518" s="865">
        <v>1</v>
      </c>
      <c r="P1518" s="865"/>
    </row>
    <row r="1519" spans="1:16" ht="25.5">
      <c r="A1519" s="876">
        <v>948</v>
      </c>
      <c r="B1519" s="877" t="s">
        <v>10735</v>
      </c>
      <c r="C1519" s="865" t="s">
        <v>12105</v>
      </c>
      <c r="D1519" s="846" t="s">
        <v>12106</v>
      </c>
      <c r="E1519" s="879" t="s">
        <v>12107</v>
      </c>
      <c r="F1519" s="846" t="s">
        <v>1640</v>
      </c>
      <c r="G1519" s="846">
        <v>25</v>
      </c>
      <c r="H1519" s="846">
        <v>6</v>
      </c>
      <c r="I1519" s="846"/>
      <c r="J1519" s="846"/>
      <c r="K1519" s="846">
        <v>1</v>
      </c>
      <c r="L1519" s="865" t="s">
        <v>12097</v>
      </c>
      <c r="M1519" s="865" t="s">
        <v>12117</v>
      </c>
      <c r="N1519" s="865" t="s">
        <v>1640</v>
      </c>
      <c r="O1519" s="865"/>
      <c r="P1519" s="865">
        <v>1</v>
      </c>
    </row>
    <row r="1520" spans="1:16" ht="25.5">
      <c r="A1520" s="876">
        <v>949</v>
      </c>
      <c r="B1520" s="877" t="s">
        <v>10735</v>
      </c>
      <c r="C1520" s="865" t="s">
        <v>12118</v>
      </c>
      <c r="D1520" s="846" t="s">
        <v>9947</v>
      </c>
      <c r="E1520" s="879" t="s">
        <v>12119</v>
      </c>
      <c r="F1520" s="846" t="s">
        <v>1611</v>
      </c>
      <c r="G1520" s="846">
        <v>46</v>
      </c>
      <c r="H1520" s="846">
        <v>20</v>
      </c>
      <c r="I1520" s="846"/>
      <c r="J1520" s="846"/>
      <c r="K1520" s="846">
        <v>1</v>
      </c>
      <c r="L1520" s="865" t="s">
        <v>10741</v>
      </c>
      <c r="M1520" s="865" t="s">
        <v>10743</v>
      </c>
      <c r="N1520" s="865" t="s">
        <v>1611</v>
      </c>
      <c r="O1520" s="865">
        <v>1</v>
      </c>
      <c r="P1520" s="865"/>
    </row>
    <row r="1521" spans="1:16" ht="15">
      <c r="A1521" s="884"/>
      <c r="B1521" s="885"/>
      <c r="C1521" s="884"/>
      <c r="D1521" s="884"/>
      <c r="E1521" s="884"/>
      <c r="F1521" s="884"/>
      <c r="G1521" s="884"/>
      <c r="H1521" s="884"/>
      <c r="I1521" s="884"/>
      <c r="J1521" s="884"/>
      <c r="K1521" s="884"/>
      <c r="L1521" s="884"/>
      <c r="M1521" s="884"/>
      <c r="N1521" s="884"/>
      <c r="O1521" s="884"/>
      <c r="P1521" s="884"/>
    </row>
    <row r="1522" spans="1:16" ht="15">
      <c r="A1522" s="884"/>
      <c r="B1522" s="885"/>
      <c r="C1522" s="884"/>
      <c r="D1522" s="884"/>
      <c r="E1522" s="884"/>
      <c r="F1522" s="884"/>
      <c r="G1522" s="884"/>
      <c r="H1522" s="884"/>
      <c r="I1522" s="884"/>
      <c r="J1522" s="884"/>
      <c r="K1522" s="884"/>
      <c r="L1522" s="884"/>
      <c r="M1522" s="884"/>
      <c r="N1522" s="884"/>
      <c r="O1522" s="884"/>
      <c r="P1522" s="884"/>
    </row>
    <row r="1523" spans="1:16" ht="15">
      <c r="A1523" s="884"/>
      <c r="B1523" s="885"/>
      <c r="C1523" s="884"/>
      <c r="D1523" s="884"/>
      <c r="E1523" s="884"/>
      <c r="F1523" s="884"/>
      <c r="G1523" s="884"/>
      <c r="H1523" s="884"/>
      <c r="I1523" s="876" t="s">
        <v>10762</v>
      </c>
      <c r="J1523" s="876" t="s">
        <v>10763</v>
      </c>
      <c r="K1523" s="876" t="s">
        <v>10764</v>
      </c>
      <c r="L1523" s="884"/>
      <c r="M1523" s="884"/>
      <c r="N1523" s="884"/>
      <c r="O1523" s="884"/>
      <c r="P1523" s="884"/>
    </row>
    <row r="1524" spans="1:16" ht="21">
      <c r="A1524" s="884"/>
      <c r="B1524" s="1595" t="s">
        <v>10765</v>
      </c>
      <c r="C1524" s="1596"/>
      <c r="D1524" s="1596"/>
      <c r="E1524" s="1596"/>
      <c r="F1524" s="1596"/>
      <c r="G1524" s="1596"/>
      <c r="H1524" s="1597"/>
      <c r="I1524" s="886">
        <f>SUM(I573:I1520)</f>
        <v>322</v>
      </c>
      <c r="J1524" s="886">
        <f>SUM(J573:J1520)</f>
        <v>324</v>
      </c>
      <c r="K1524" s="886">
        <f>SUM(K573:K1520)</f>
        <v>302</v>
      </c>
      <c r="L1524" s="884"/>
      <c r="M1524" s="884"/>
      <c r="N1524" s="884"/>
      <c r="O1524" s="884"/>
      <c r="P1524" s="884"/>
    </row>
    <row r="1525" spans="1:16" ht="21">
      <c r="A1525" s="884"/>
      <c r="B1525" s="1595" t="s">
        <v>1552</v>
      </c>
      <c r="C1525" s="1596"/>
      <c r="D1525" s="1596"/>
      <c r="E1525" s="1596"/>
      <c r="F1525" s="1596"/>
      <c r="G1525" s="1596"/>
      <c r="H1525" s="1597"/>
      <c r="I1525" s="1598">
        <f>SUM(I1524,J1524,K1524)</f>
        <v>948</v>
      </c>
      <c r="J1525" s="1598"/>
      <c r="K1525" s="1598"/>
      <c r="L1525" s="884"/>
      <c r="M1525" s="884"/>
      <c r="N1525" s="884"/>
      <c r="O1525" s="884"/>
      <c r="P1525" s="884"/>
    </row>
  </sheetData>
  <protectedRanges>
    <protectedRange sqref="C1452" name="Aralık1"/>
  </protectedRanges>
  <mergeCells count="32">
    <mergeCell ref="L570:P570"/>
    <mergeCell ref="L571:N571"/>
    <mergeCell ref="O571:P571"/>
    <mergeCell ref="A1:P1"/>
    <mergeCell ref="A2:A4"/>
    <mergeCell ref="B2:B4"/>
    <mergeCell ref="C2:C4"/>
    <mergeCell ref="D2:D4"/>
    <mergeCell ref="E2:E4"/>
    <mergeCell ref="F2:F4"/>
    <mergeCell ref="G2:G4"/>
    <mergeCell ref="H2:H4"/>
    <mergeCell ref="I2:K3"/>
    <mergeCell ref="L2:P2"/>
    <mergeCell ref="L3:N3"/>
    <mergeCell ref="O3:P3"/>
    <mergeCell ref="B1524:H1524"/>
    <mergeCell ref="B1525:H1525"/>
    <mergeCell ref="I1525:K1525"/>
    <mergeCell ref="B561:H561"/>
    <mergeCell ref="B562:H562"/>
    <mergeCell ref="I562:K562"/>
    <mergeCell ref="A569:P569"/>
    <mergeCell ref="A570:A572"/>
    <mergeCell ref="B570:B572"/>
    <mergeCell ref="C570:C572"/>
    <mergeCell ref="D570:D572"/>
    <mergeCell ref="E570:E572"/>
    <mergeCell ref="F570:F572"/>
    <mergeCell ref="G570:G572"/>
    <mergeCell ref="H570:H572"/>
    <mergeCell ref="I570:K57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P68"/>
  <sheetViews>
    <sheetView topLeftCell="A40" workbookViewId="0">
      <selection activeCell="C16" sqref="C16"/>
    </sheetView>
  </sheetViews>
  <sheetFormatPr defaultRowHeight="12.75"/>
  <cols>
    <col min="2" max="2" width="35" customWidth="1"/>
  </cols>
  <sheetData>
    <row r="1" spans="1:42" ht="27" thickBot="1">
      <c r="A1" s="1590" t="s">
        <v>13968</v>
      </c>
      <c r="B1" s="1590"/>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0"/>
      <c r="AC1" s="1590"/>
      <c r="AD1" s="1590"/>
      <c r="AE1" s="1590"/>
      <c r="AF1" s="1590"/>
      <c r="AG1" s="1590"/>
      <c r="AH1" s="1590"/>
      <c r="AI1" s="1590"/>
      <c r="AJ1" s="1590"/>
      <c r="AK1" s="1590"/>
      <c r="AL1" s="1590"/>
      <c r="AM1" s="1590"/>
      <c r="AN1" s="1590"/>
      <c r="AO1" s="1590"/>
      <c r="AP1" s="1590"/>
    </row>
    <row r="2" spans="1:42" ht="13.5" thickBot="1">
      <c r="A2" s="1591" t="s">
        <v>2305</v>
      </c>
      <c r="B2" s="1591" t="s">
        <v>1550</v>
      </c>
      <c r="C2" s="1615" t="s">
        <v>13331</v>
      </c>
      <c r="D2" s="1591"/>
      <c r="E2" s="1591"/>
      <c r="F2" s="1591" t="s">
        <v>13332</v>
      </c>
      <c r="G2" s="1591"/>
      <c r="H2" s="1591"/>
      <c r="I2" s="1592" t="s">
        <v>1436</v>
      </c>
      <c r="J2" s="1592"/>
      <c r="K2" s="1592"/>
      <c r="L2" s="1592" t="s">
        <v>13333</v>
      </c>
      <c r="M2" s="1592"/>
      <c r="N2" s="1592"/>
      <c r="O2" s="1592" t="s">
        <v>1437</v>
      </c>
      <c r="P2" s="1592"/>
      <c r="Q2" s="1592"/>
      <c r="R2" s="1592" t="s">
        <v>1438</v>
      </c>
      <c r="S2" s="1592"/>
      <c r="T2" s="1592"/>
      <c r="U2" s="1592" t="s">
        <v>13334</v>
      </c>
      <c r="V2" s="1592"/>
      <c r="W2" s="1592"/>
      <c r="X2" s="1592" t="s">
        <v>13335</v>
      </c>
      <c r="Y2" s="1592"/>
      <c r="Z2" s="1592"/>
      <c r="AA2" s="1592" t="s">
        <v>5117</v>
      </c>
      <c r="AB2" s="1592"/>
      <c r="AC2" s="1592"/>
      <c r="AD2" s="1592" t="s">
        <v>13336</v>
      </c>
      <c r="AE2" s="1592"/>
      <c r="AF2" s="1592"/>
      <c r="AG2" s="1592" t="s">
        <v>13337</v>
      </c>
      <c r="AH2" s="1592"/>
      <c r="AI2" s="1592"/>
      <c r="AJ2" s="1592" t="s">
        <v>1441</v>
      </c>
      <c r="AK2" s="1592"/>
      <c r="AL2" s="1592"/>
      <c r="AM2" s="1591" t="s">
        <v>1442</v>
      </c>
      <c r="AN2" s="1591"/>
      <c r="AO2" s="1591"/>
      <c r="AP2" s="1591" t="s">
        <v>1552</v>
      </c>
    </row>
    <row r="3" spans="1:42" ht="13.5" thickBot="1">
      <c r="A3" s="1591"/>
      <c r="B3" s="1591"/>
      <c r="C3" s="942"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591"/>
    </row>
    <row r="4" spans="1:42">
      <c r="A4" s="946">
        <v>1</v>
      </c>
      <c r="B4" s="947" t="s">
        <v>1491</v>
      </c>
      <c r="C4" s="948">
        <v>0</v>
      </c>
      <c r="D4" s="949">
        <v>0</v>
      </c>
      <c r="E4" s="950">
        <v>0</v>
      </c>
      <c r="F4" s="951"/>
      <c r="G4" s="949"/>
      <c r="H4" s="952"/>
      <c r="I4" s="951">
        <v>1</v>
      </c>
      <c r="J4" s="949">
        <v>1</v>
      </c>
      <c r="K4" s="950">
        <v>3</v>
      </c>
      <c r="L4" s="951"/>
      <c r="M4" s="949"/>
      <c r="N4" s="952"/>
      <c r="O4" s="951">
        <v>2</v>
      </c>
      <c r="P4" s="949">
        <v>0</v>
      </c>
      <c r="Q4" s="950">
        <v>3</v>
      </c>
      <c r="R4" s="951">
        <v>0</v>
      </c>
      <c r="S4" s="949">
        <v>0</v>
      </c>
      <c r="T4" s="950">
        <v>0</v>
      </c>
      <c r="U4" s="948"/>
      <c r="V4" s="949"/>
      <c r="W4" s="950"/>
      <c r="X4" s="951">
        <v>0</v>
      </c>
      <c r="Y4" s="949">
        <v>0</v>
      </c>
      <c r="Z4" s="950">
        <v>0</v>
      </c>
      <c r="AA4" s="951">
        <v>0</v>
      </c>
      <c r="AB4" s="949">
        <v>0</v>
      </c>
      <c r="AC4" s="950">
        <v>0</v>
      </c>
      <c r="AD4" s="951">
        <v>1</v>
      </c>
      <c r="AE4" s="949">
        <v>2</v>
      </c>
      <c r="AF4" s="950">
        <v>0</v>
      </c>
      <c r="AG4" s="951"/>
      <c r="AH4" s="949"/>
      <c r="AI4" s="950"/>
      <c r="AJ4" s="951">
        <v>4</v>
      </c>
      <c r="AK4" s="949">
        <v>3</v>
      </c>
      <c r="AL4" s="950">
        <v>5</v>
      </c>
      <c r="AM4" s="948">
        <v>8</v>
      </c>
      <c r="AN4" s="949">
        <v>6</v>
      </c>
      <c r="AO4" s="953">
        <v>11</v>
      </c>
      <c r="AP4" s="954">
        <v>25</v>
      </c>
    </row>
    <row r="5" spans="1:42">
      <c r="A5" s="955">
        <v>2</v>
      </c>
      <c r="B5" s="956" t="s">
        <v>1554</v>
      </c>
      <c r="C5" s="957">
        <v>0</v>
      </c>
      <c r="D5" s="958">
        <v>0</v>
      </c>
      <c r="E5" s="959">
        <v>0</v>
      </c>
      <c r="F5" s="951"/>
      <c r="G5" s="949"/>
      <c r="H5" s="960"/>
      <c r="I5" s="961">
        <v>1</v>
      </c>
      <c r="J5" s="958">
        <v>0</v>
      </c>
      <c r="K5" s="959">
        <v>0</v>
      </c>
      <c r="L5" s="961"/>
      <c r="M5" s="958"/>
      <c r="N5" s="960"/>
      <c r="O5" s="961">
        <v>4</v>
      </c>
      <c r="P5" s="958">
        <v>5</v>
      </c>
      <c r="Q5" s="959">
        <v>3</v>
      </c>
      <c r="R5" s="961">
        <v>30</v>
      </c>
      <c r="S5" s="958">
        <v>34</v>
      </c>
      <c r="T5" s="959">
        <v>20</v>
      </c>
      <c r="U5" s="957"/>
      <c r="V5" s="958"/>
      <c r="W5" s="959"/>
      <c r="X5" s="961">
        <v>0</v>
      </c>
      <c r="Y5" s="958">
        <v>0</v>
      </c>
      <c r="Z5" s="959">
        <v>0</v>
      </c>
      <c r="AA5" s="961">
        <v>0</v>
      </c>
      <c r="AB5" s="958">
        <v>3</v>
      </c>
      <c r="AC5" s="959">
        <v>0</v>
      </c>
      <c r="AD5" s="961">
        <v>0</v>
      </c>
      <c r="AE5" s="958">
        <v>2</v>
      </c>
      <c r="AF5" s="959">
        <v>2</v>
      </c>
      <c r="AG5" s="961"/>
      <c r="AH5" s="958"/>
      <c r="AI5" s="959"/>
      <c r="AJ5" s="961">
        <v>32</v>
      </c>
      <c r="AK5" s="958">
        <v>39</v>
      </c>
      <c r="AL5" s="959">
        <v>23</v>
      </c>
      <c r="AM5" s="957">
        <v>67</v>
      </c>
      <c r="AN5" s="949">
        <v>83</v>
      </c>
      <c r="AO5" s="953">
        <v>48</v>
      </c>
      <c r="AP5" s="954">
        <v>198</v>
      </c>
    </row>
    <row r="6" spans="1:42">
      <c r="A6" s="955">
        <v>3</v>
      </c>
      <c r="B6" s="956" t="s">
        <v>1449</v>
      </c>
      <c r="C6" s="957">
        <v>0</v>
      </c>
      <c r="D6" s="958">
        <v>0</v>
      </c>
      <c r="E6" s="959">
        <v>0</v>
      </c>
      <c r="F6" s="951"/>
      <c r="G6" s="949"/>
      <c r="H6" s="960"/>
      <c r="I6" s="961">
        <v>0</v>
      </c>
      <c r="J6" s="958">
        <v>0</v>
      </c>
      <c r="K6" s="959">
        <v>0</v>
      </c>
      <c r="L6" s="961"/>
      <c r="M6" s="958"/>
      <c r="N6" s="960"/>
      <c r="O6" s="961">
        <v>3</v>
      </c>
      <c r="P6" s="958">
        <v>1</v>
      </c>
      <c r="Q6" s="959">
        <v>9</v>
      </c>
      <c r="R6" s="961">
        <v>8</v>
      </c>
      <c r="S6" s="958">
        <v>6</v>
      </c>
      <c r="T6" s="959">
        <v>7</v>
      </c>
      <c r="U6" s="957"/>
      <c r="V6" s="958"/>
      <c r="W6" s="959"/>
      <c r="X6" s="961">
        <v>0</v>
      </c>
      <c r="Y6" s="958">
        <v>0</v>
      </c>
      <c r="Z6" s="959">
        <v>0</v>
      </c>
      <c r="AA6" s="961">
        <v>0</v>
      </c>
      <c r="AB6" s="958">
        <v>0</v>
      </c>
      <c r="AC6" s="959">
        <v>0</v>
      </c>
      <c r="AD6" s="961">
        <v>0</v>
      </c>
      <c r="AE6" s="958">
        <v>0</v>
      </c>
      <c r="AF6" s="959">
        <v>0</v>
      </c>
      <c r="AG6" s="961"/>
      <c r="AH6" s="958"/>
      <c r="AI6" s="959"/>
      <c r="AJ6" s="961">
        <v>29</v>
      </c>
      <c r="AK6" s="958">
        <v>26</v>
      </c>
      <c r="AL6" s="959">
        <v>51</v>
      </c>
      <c r="AM6" s="957">
        <v>40</v>
      </c>
      <c r="AN6" s="949">
        <v>33</v>
      </c>
      <c r="AO6" s="953">
        <v>67</v>
      </c>
      <c r="AP6" s="954">
        <v>140</v>
      </c>
    </row>
    <row r="7" spans="1:42">
      <c r="A7" s="955">
        <v>4</v>
      </c>
      <c r="B7" s="956" t="s">
        <v>1479</v>
      </c>
      <c r="C7" s="957">
        <v>0</v>
      </c>
      <c r="D7" s="958">
        <v>0</v>
      </c>
      <c r="E7" s="959">
        <v>0</v>
      </c>
      <c r="F7" s="951"/>
      <c r="G7" s="949"/>
      <c r="H7" s="960"/>
      <c r="I7" s="961">
        <v>0</v>
      </c>
      <c r="J7" s="958">
        <v>0</v>
      </c>
      <c r="K7" s="959">
        <v>0</v>
      </c>
      <c r="L7" s="961"/>
      <c r="M7" s="958"/>
      <c r="N7" s="960"/>
      <c r="O7" s="961">
        <v>1</v>
      </c>
      <c r="P7" s="958">
        <v>0</v>
      </c>
      <c r="Q7" s="959">
        <v>0</v>
      </c>
      <c r="R7" s="961">
        <v>0</v>
      </c>
      <c r="S7" s="958">
        <v>0</v>
      </c>
      <c r="T7" s="959">
        <v>0</v>
      </c>
      <c r="U7" s="957"/>
      <c r="V7" s="958"/>
      <c r="W7" s="959"/>
      <c r="X7" s="961">
        <v>0</v>
      </c>
      <c r="Y7" s="958">
        <v>0</v>
      </c>
      <c r="Z7" s="959">
        <v>0</v>
      </c>
      <c r="AA7" s="961">
        <v>0</v>
      </c>
      <c r="AB7" s="958">
        <v>0</v>
      </c>
      <c r="AC7" s="959">
        <v>0</v>
      </c>
      <c r="AD7" s="961">
        <v>0</v>
      </c>
      <c r="AE7" s="958">
        <v>0</v>
      </c>
      <c r="AF7" s="959">
        <v>0</v>
      </c>
      <c r="AG7" s="961"/>
      <c r="AH7" s="958"/>
      <c r="AI7" s="959"/>
      <c r="AJ7" s="961">
        <v>2</v>
      </c>
      <c r="AK7" s="958">
        <v>1</v>
      </c>
      <c r="AL7" s="959">
        <v>2</v>
      </c>
      <c r="AM7" s="957">
        <v>3</v>
      </c>
      <c r="AN7" s="949">
        <v>1</v>
      </c>
      <c r="AO7" s="953">
        <v>2</v>
      </c>
      <c r="AP7" s="954">
        <v>6</v>
      </c>
    </row>
    <row r="8" spans="1:42">
      <c r="A8" s="955">
        <v>5</v>
      </c>
      <c r="B8" s="956" t="s">
        <v>1468</v>
      </c>
      <c r="C8" s="957"/>
      <c r="D8" s="958"/>
      <c r="E8" s="959"/>
      <c r="F8" s="951">
        <v>0</v>
      </c>
      <c r="G8" s="958">
        <v>0</v>
      </c>
      <c r="H8" s="960">
        <v>0</v>
      </c>
      <c r="I8" s="961">
        <v>7</v>
      </c>
      <c r="J8" s="958">
        <v>5</v>
      </c>
      <c r="K8" s="959">
        <v>3</v>
      </c>
      <c r="L8" s="961"/>
      <c r="M8" s="958"/>
      <c r="N8" s="960"/>
      <c r="O8" s="961">
        <v>13</v>
      </c>
      <c r="P8" s="958">
        <v>7</v>
      </c>
      <c r="Q8" s="959">
        <v>2</v>
      </c>
      <c r="R8" s="961">
        <v>0</v>
      </c>
      <c r="S8" s="958">
        <v>0</v>
      </c>
      <c r="T8" s="959">
        <v>0</v>
      </c>
      <c r="U8" s="957"/>
      <c r="V8" s="958"/>
      <c r="W8" s="959"/>
      <c r="X8" s="961">
        <v>0</v>
      </c>
      <c r="Y8" s="958">
        <v>0</v>
      </c>
      <c r="Z8" s="959">
        <v>0</v>
      </c>
      <c r="AA8" s="961">
        <v>0</v>
      </c>
      <c r="AB8" s="958">
        <v>0</v>
      </c>
      <c r="AC8" s="959">
        <v>0</v>
      </c>
      <c r="AD8" s="961">
        <v>0</v>
      </c>
      <c r="AE8" s="958">
        <v>0</v>
      </c>
      <c r="AF8" s="959">
        <v>0</v>
      </c>
      <c r="AG8" s="961"/>
      <c r="AH8" s="958"/>
      <c r="AI8" s="959"/>
      <c r="AJ8" s="962">
        <v>28</v>
      </c>
      <c r="AK8" s="963">
        <v>17</v>
      </c>
      <c r="AL8" s="964">
        <v>8</v>
      </c>
      <c r="AM8" s="965">
        <v>48</v>
      </c>
      <c r="AN8" s="966">
        <v>29</v>
      </c>
      <c r="AO8" s="964">
        <v>13</v>
      </c>
      <c r="AP8" s="954">
        <v>90</v>
      </c>
    </row>
    <row r="9" spans="1:42">
      <c r="A9" s="955">
        <v>6</v>
      </c>
      <c r="B9" s="956" t="s">
        <v>1469</v>
      </c>
      <c r="C9" s="957"/>
      <c r="D9" s="958"/>
      <c r="E9" s="959"/>
      <c r="F9" s="951"/>
      <c r="G9" s="949"/>
      <c r="H9" s="960"/>
      <c r="I9" s="961">
        <v>1</v>
      </c>
      <c r="J9" s="958">
        <v>0</v>
      </c>
      <c r="K9" s="959">
        <v>3</v>
      </c>
      <c r="L9" s="961"/>
      <c r="M9" s="958"/>
      <c r="N9" s="960"/>
      <c r="O9" s="961">
        <v>6</v>
      </c>
      <c r="P9" s="958">
        <v>5</v>
      </c>
      <c r="Q9" s="959">
        <v>8</v>
      </c>
      <c r="R9" s="961">
        <v>0</v>
      </c>
      <c r="S9" s="958">
        <v>0</v>
      </c>
      <c r="T9" s="959">
        <v>0</v>
      </c>
      <c r="U9" s="957"/>
      <c r="V9" s="958"/>
      <c r="W9" s="959"/>
      <c r="X9" s="961"/>
      <c r="Y9" s="958"/>
      <c r="Z9" s="959"/>
      <c r="AA9" s="961"/>
      <c r="AB9" s="958"/>
      <c r="AC9" s="959"/>
      <c r="AD9" s="961"/>
      <c r="AE9" s="958"/>
      <c r="AF9" s="959"/>
      <c r="AG9" s="961"/>
      <c r="AH9" s="958"/>
      <c r="AI9" s="959"/>
      <c r="AJ9" s="961">
        <v>3</v>
      </c>
      <c r="AK9" s="958">
        <v>2</v>
      </c>
      <c r="AL9" s="959">
        <v>3</v>
      </c>
      <c r="AM9" s="957">
        <v>10</v>
      </c>
      <c r="AN9" s="949">
        <v>7</v>
      </c>
      <c r="AO9" s="953">
        <v>14</v>
      </c>
      <c r="AP9" s="954">
        <v>31</v>
      </c>
    </row>
    <row r="10" spans="1:42">
      <c r="A10" s="955">
        <v>7</v>
      </c>
      <c r="B10" s="956" t="s">
        <v>1495</v>
      </c>
      <c r="C10" s="957">
        <v>0</v>
      </c>
      <c r="D10" s="958">
        <v>0</v>
      </c>
      <c r="E10" s="959">
        <v>0</v>
      </c>
      <c r="F10" s="951"/>
      <c r="G10" s="949"/>
      <c r="H10" s="960"/>
      <c r="I10" s="961">
        <v>0</v>
      </c>
      <c r="J10" s="958">
        <v>0</v>
      </c>
      <c r="K10" s="959">
        <v>0</v>
      </c>
      <c r="L10" s="961"/>
      <c r="M10" s="958"/>
      <c r="N10" s="960"/>
      <c r="O10" s="961">
        <v>0</v>
      </c>
      <c r="P10" s="958">
        <v>0</v>
      </c>
      <c r="Q10" s="959">
        <v>0</v>
      </c>
      <c r="R10" s="961">
        <v>11</v>
      </c>
      <c r="S10" s="958">
        <v>7</v>
      </c>
      <c r="T10" s="959">
        <v>2</v>
      </c>
      <c r="U10" s="957"/>
      <c r="V10" s="958"/>
      <c r="W10" s="959"/>
      <c r="X10" s="961">
        <v>0</v>
      </c>
      <c r="Y10" s="958">
        <v>0</v>
      </c>
      <c r="Z10" s="959">
        <v>0</v>
      </c>
      <c r="AA10" s="961">
        <v>0</v>
      </c>
      <c r="AB10" s="958">
        <v>0</v>
      </c>
      <c r="AC10" s="959">
        <v>0</v>
      </c>
      <c r="AD10" s="961">
        <v>0</v>
      </c>
      <c r="AE10" s="958">
        <v>0</v>
      </c>
      <c r="AF10" s="959">
        <v>0</v>
      </c>
      <c r="AG10" s="961"/>
      <c r="AH10" s="958"/>
      <c r="AI10" s="959"/>
      <c r="AJ10" s="961">
        <v>83</v>
      </c>
      <c r="AK10" s="958">
        <v>62</v>
      </c>
      <c r="AL10" s="959">
        <v>58</v>
      </c>
      <c r="AM10" s="957">
        <v>94</v>
      </c>
      <c r="AN10" s="949">
        <v>69</v>
      </c>
      <c r="AO10" s="953">
        <v>60</v>
      </c>
      <c r="AP10" s="954">
        <v>223</v>
      </c>
    </row>
    <row r="11" spans="1:42">
      <c r="A11" s="955">
        <v>8</v>
      </c>
      <c r="B11" s="956" t="s">
        <v>1555</v>
      </c>
      <c r="C11" s="957">
        <v>0</v>
      </c>
      <c r="D11" s="958">
        <v>0</v>
      </c>
      <c r="E11" s="959">
        <v>0</v>
      </c>
      <c r="F11" s="951"/>
      <c r="G11" s="949"/>
      <c r="H11" s="960"/>
      <c r="I11" s="961">
        <v>0</v>
      </c>
      <c r="J11" s="958">
        <v>0</v>
      </c>
      <c r="K11" s="959">
        <v>0</v>
      </c>
      <c r="L11" s="961"/>
      <c r="M11" s="958"/>
      <c r="N11" s="960"/>
      <c r="O11" s="961">
        <v>0</v>
      </c>
      <c r="P11" s="958">
        <v>1</v>
      </c>
      <c r="Q11" s="959">
        <v>1</v>
      </c>
      <c r="R11" s="961">
        <v>6</v>
      </c>
      <c r="S11" s="958">
        <v>10</v>
      </c>
      <c r="T11" s="959">
        <v>4</v>
      </c>
      <c r="U11" s="957"/>
      <c r="V11" s="958"/>
      <c r="W11" s="959"/>
      <c r="X11" s="961">
        <v>0</v>
      </c>
      <c r="Y11" s="958">
        <v>0</v>
      </c>
      <c r="Z11" s="959">
        <v>0</v>
      </c>
      <c r="AA11" s="961">
        <v>0</v>
      </c>
      <c r="AB11" s="958">
        <v>0</v>
      </c>
      <c r="AC11" s="959">
        <v>0</v>
      </c>
      <c r="AD11" s="961">
        <v>0</v>
      </c>
      <c r="AE11" s="958">
        <v>0</v>
      </c>
      <c r="AF11" s="959">
        <v>0</v>
      </c>
      <c r="AG11" s="961"/>
      <c r="AH11" s="958"/>
      <c r="AI11" s="959"/>
      <c r="AJ11" s="961">
        <v>24</v>
      </c>
      <c r="AK11" s="958">
        <v>32</v>
      </c>
      <c r="AL11" s="959">
        <v>40</v>
      </c>
      <c r="AM11" s="957">
        <v>30</v>
      </c>
      <c r="AN11" s="949">
        <v>43</v>
      </c>
      <c r="AO11" s="953">
        <v>45</v>
      </c>
      <c r="AP11" s="954">
        <v>118</v>
      </c>
    </row>
    <row r="12" spans="1:42">
      <c r="A12" s="955">
        <v>9</v>
      </c>
      <c r="B12" s="956" t="s">
        <v>13338</v>
      </c>
      <c r="C12" s="957">
        <v>0</v>
      </c>
      <c r="D12" s="958">
        <v>0</v>
      </c>
      <c r="E12" s="959">
        <v>0</v>
      </c>
      <c r="F12" s="951"/>
      <c r="G12" s="949"/>
      <c r="H12" s="960"/>
      <c r="I12" s="961">
        <v>1</v>
      </c>
      <c r="J12" s="958">
        <v>5</v>
      </c>
      <c r="K12" s="959">
        <v>5</v>
      </c>
      <c r="L12" s="961"/>
      <c r="M12" s="958"/>
      <c r="N12" s="960"/>
      <c r="O12" s="961">
        <v>3</v>
      </c>
      <c r="P12" s="958">
        <v>4</v>
      </c>
      <c r="Q12" s="959">
        <v>4</v>
      </c>
      <c r="R12" s="961">
        <v>0</v>
      </c>
      <c r="S12" s="958">
        <v>0</v>
      </c>
      <c r="T12" s="959">
        <v>0</v>
      </c>
      <c r="U12" s="957"/>
      <c r="V12" s="958"/>
      <c r="W12" s="959"/>
      <c r="X12" s="961">
        <v>0</v>
      </c>
      <c r="Y12" s="958">
        <v>0</v>
      </c>
      <c r="Z12" s="959">
        <v>0</v>
      </c>
      <c r="AA12" s="961">
        <v>0</v>
      </c>
      <c r="AB12" s="958">
        <v>0</v>
      </c>
      <c r="AC12" s="959">
        <v>0</v>
      </c>
      <c r="AD12" s="961">
        <v>0</v>
      </c>
      <c r="AE12" s="958">
        <v>0</v>
      </c>
      <c r="AF12" s="959">
        <v>0</v>
      </c>
      <c r="AG12" s="961"/>
      <c r="AH12" s="958"/>
      <c r="AI12" s="959"/>
      <c r="AJ12" s="961">
        <v>11</v>
      </c>
      <c r="AK12" s="958">
        <v>10</v>
      </c>
      <c r="AL12" s="959">
        <v>6</v>
      </c>
      <c r="AM12" s="957">
        <v>15</v>
      </c>
      <c r="AN12" s="949">
        <v>19</v>
      </c>
      <c r="AO12" s="953">
        <v>15</v>
      </c>
      <c r="AP12" s="954">
        <v>49</v>
      </c>
    </row>
    <row r="13" spans="1:42">
      <c r="A13" s="955">
        <v>10</v>
      </c>
      <c r="B13" s="956" t="s">
        <v>1452</v>
      </c>
      <c r="C13" s="957">
        <v>0</v>
      </c>
      <c r="D13" s="958">
        <v>0</v>
      </c>
      <c r="E13" s="959">
        <v>0</v>
      </c>
      <c r="F13" s="951"/>
      <c r="G13" s="949"/>
      <c r="H13" s="960"/>
      <c r="I13" s="961">
        <v>0</v>
      </c>
      <c r="J13" s="958">
        <v>0</v>
      </c>
      <c r="K13" s="959">
        <v>0</v>
      </c>
      <c r="L13" s="961"/>
      <c r="M13" s="958"/>
      <c r="N13" s="960"/>
      <c r="O13" s="961">
        <v>5</v>
      </c>
      <c r="P13" s="958">
        <v>4</v>
      </c>
      <c r="Q13" s="959">
        <v>16</v>
      </c>
      <c r="R13" s="961">
        <v>0</v>
      </c>
      <c r="S13" s="958">
        <v>0</v>
      </c>
      <c r="T13" s="959">
        <v>0</v>
      </c>
      <c r="U13" s="957"/>
      <c r="V13" s="958"/>
      <c r="W13" s="959"/>
      <c r="X13" s="961">
        <v>0</v>
      </c>
      <c r="Y13" s="958">
        <v>0</v>
      </c>
      <c r="Z13" s="959">
        <v>0</v>
      </c>
      <c r="AA13" s="961">
        <v>0</v>
      </c>
      <c r="AB13" s="958">
        <v>0</v>
      </c>
      <c r="AC13" s="959">
        <v>0</v>
      </c>
      <c r="AD13" s="961">
        <v>2</v>
      </c>
      <c r="AE13" s="958">
        <v>1</v>
      </c>
      <c r="AF13" s="959">
        <v>3</v>
      </c>
      <c r="AG13" s="961"/>
      <c r="AH13" s="958"/>
      <c r="AI13" s="959"/>
      <c r="AJ13" s="961">
        <v>8</v>
      </c>
      <c r="AK13" s="958">
        <v>6</v>
      </c>
      <c r="AL13" s="959">
        <v>12</v>
      </c>
      <c r="AM13" s="957">
        <v>15</v>
      </c>
      <c r="AN13" s="949">
        <v>11</v>
      </c>
      <c r="AO13" s="953">
        <v>31</v>
      </c>
      <c r="AP13" s="954">
        <v>57</v>
      </c>
    </row>
    <row r="14" spans="1:42">
      <c r="A14" s="955">
        <v>11</v>
      </c>
      <c r="B14" s="956" t="s">
        <v>1546</v>
      </c>
      <c r="C14" s="957"/>
      <c r="D14" s="958"/>
      <c r="E14" s="959"/>
      <c r="F14" s="951"/>
      <c r="G14" s="949"/>
      <c r="H14" s="960"/>
      <c r="I14" s="961">
        <v>0</v>
      </c>
      <c r="J14" s="958">
        <v>1</v>
      </c>
      <c r="K14" s="959">
        <v>1</v>
      </c>
      <c r="L14" s="961"/>
      <c r="M14" s="958"/>
      <c r="N14" s="960"/>
      <c r="O14" s="961">
        <v>0</v>
      </c>
      <c r="P14" s="958">
        <v>0</v>
      </c>
      <c r="Q14" s="959">
        <v>0</v>
      </c>
      <c r="R14" s="961">
        <v>0</v>
      </c>
      <c r="S14" s="958">
        <v>0</v>
      </c>
      <c r="T14" s="959">
        <v>0</v>
      </c>
      <c r="U14" s="957"/>
      <c r="V14" s="958"/>
      <c r="W14" s="959"/>
      <c r="X14" s="961"/>
      <c r="Y14" s="958"/>
      <c r="Z14" s="959"/>
      <c r="AA14" s="961"/>
      <c r="AB14" s="958"/>
      <c r="AC14" s="959"/>
      <c r="AD14" s="961"/>
      <c r="AE14" s="958"/>
      <c r="AF14" s="959"/>
      <c r="AG14" s="961"/>
      <c r="AH14" s="958"/>
      <c r="AI14" s="959"/>
      <c r="AJ14" s="961">
        <v>0</v>
      </c>
      <c r="AK14" s="958">
        <v>0</v>
      </c>
      <c r="AL14" s="959">
        <v>0</v>
      </c>
      <c r="AM14" s="957">
        <v>0</v>
      </c>
      <c r="AN14" s="949">
        <v>1</v>
      </c>
      <c r="AO14" s="953">
        <v>1</v>
      </c>
      <c r="AP14" s="954">
        <v>2</v>
      </c>
    </row>
    <row r="15" spans="1:42">
      <c r="A15" s="955">
        <v>12</v>
      </c>
      <c r="B15" s="956" t="s">
        <v>1589</v>
      </c>
      <c r="C15" s="957">
        <v>0</v>
      </c>
      <c r="D15" s="958">
        <v>0</v>
      </c>
      <c r="E15" s="959">
        <v>0</v>
      </c>
      <c r="F15" s="951"/>
      <c r="G15" s="949"/>
      <c r="H15" s="960"/>
      <c r="I15" s="961">
        <v>0</v>
      </c>
      <c r="J15" s="958">
        <v>0</v>
      </c>
      <c r="K15" s="959">
        <v>0</v>
      </c>
      <c r="L15" s="961"/>
      <c r="M15" s="958"/>
      <c r="N15" s="960"/>
      <c r="O15" s="961">
        <v>0</v>
      </c>
      <c r="P15" s="958">
        <v>0</v>
      </c>
      <c r="Q15" s="959">
        <v>0</v>
      </c>
      <c r="R15" s="961">
        <v>0</v>
      </c>
      <c r="S15" s="958">
        <v>0</v>
      </c>
      <c r="T15" s="959">
        <v>0</v>
      </c>
      <c r="U15" s="957"/>
      <c r="V15" s="958"/>
      <c r="W15" s="959"/>
      <c r="X15" s="961">
        <v>0</v>
      </c>
      <c r="Y15" s="958">
        <v>0</v>
      </c>
      <c r="Z15" s="959">
        <v>0</v>
      </c>
      <c r="AA15" s="961">
        <v>0</v>
      </c>
      <c r="AB15" s="958">
        <v>0</v>
      </c>
      <c r="AC15" s="959">
        <v>0</v>
      </c>
      <c r="AD15" s="961">
        <v>0</v>
      </c>
      <c r="AE15" s="958">
        <v>0</v>
      </c>
      <c r="AF15" s="959">
        <v>0</v>
      </c>
      <c r="AG15" s="961"/>
      <c r="AH15" s="958"/>
      <c r="AI15" s="959"/>
      <c r="AJ15" s="961">
        <v>0</v>
      </c>
      <c r="AK15" s="958">
        <v>1</v>
      </c>
      <c r="AL15" s="959">
        <v>1</v>
      </c>
      <c r="AM15" s="957">
        <v>0</v>
      </c>
      <c r="AN15" s="949">
        <v>1</v>
      </c>
      <c r="AO15" s="953">
        <v>1</v>
      </c>
      <c r="AP15" s="954">
        <v>2</v>
      </c>
    </row>
    <row r="16" spans="1:42">
      <c r="A16" s="955">
        <v>13</v>
      </c>
      <c r="B16" s="956" t="s">
        <v>1571</v>
      </c>
      <c r="C16" s="957">
        <v>0</v>
      </c>
      <c r="D16" s="958">
        <v>0</v>
      </c>
      <c r="E16" s="959">
        <v>0</v>
      </c>
      <c r="F16" s="951"/>
      <c r="G16" s="949"/>
      <c r="H16" s="960"/>
      <c r="I16" s="961">
        <v>0</v>
      </c>
      <c r="J16" s="958">
        <v>0</v>
      </c>
      <c r="K16" s="959">
        <v>0</v>
      </c>
      <c r="L16" s="961"/>
      <c r="M16" s="958"/>
      <c r="N16" s="960"/>
      <c r="O16" s="961">
        <v>0</v>
      </c>
      <c r="P16" s="958">
        <v>0</v>
      </c>
      <c r="Q16" s="959">
        <v>1</v>
      </c>
      <c r="R16" s="961">
        <v>0</v>
      </c>
      <c r="S16" s="958">
        <v>0</v>
      </c>
      <c r="T16" s="959">
        <v>0</v>
      </c>
      <c r="U16" s="957"/>
      <c r="V16" s="958"/>
      <c r="W16" s="959"/>
      <c r="X16" s="961">
        <v>0</v>
      </c>
      <c r="Y16" s="958">
        <v>0</v>
      </c>
      <c r="Z16" s="959">
        <v>0</v>
      </c>
      <c r="AA16" s="961">
        <v>0</v>
      </c>
      <c r="AB16" s="958">
        <v>0</v>
      </c>
      <c r="AC16" s="959">
        <v>0</v>
      </c>
      <c r="AD16" s="961">
        <v>0</v>
      </c>
      <c r="AE16" s="958">
        <v>0</v>
      </c>
      <c r="AF16" s="959">
        <v>0</v>
      </c>
      <c r="AG16" s="961"/>
      <c r="AH16" s="958"/>
      <c r="AI16" s="959"/>
      <c r="AJ16" s="961">
        <v>27</v>
      </c>
      <c r="AK16" s="958">
        <v>27</v>
      </c>
      <c r="AL16" s="959">
        <v>27</v>
      </c>
      <c r="AM16" s="957">
        <v>27</v>
      </c>
      <c r="AN16" s="949">
        <v>27</v>
      </c>
      <c r="AO16" s="953">
        <v>28</v>
      </c>
      <c r="AP16" s="954">
        <v>82</v>
      </c>
    </row>
    <row r="17" spans="1:42">
      <c r="A17" s="955">
        <v>14</v>
      </c>
      <c r="B17" s="956" t="s">
        <v>1453</v>
      </c>
      <c r="C17" s="957">
        <v>0</v>
      </c>
      <c r="D17" s="958">
        <v>0</v>
      </c>
      <c r="E17" s="959">
        <v>0</v>
      </c>
      <c r="F17" s="951"/>
      <c r="G17" s="949"/>
      <c r="H17" s="960"/>
      <c r="I17" s="961">
        <v>0</v>
      </c>
      <c r="J17" s="958">
        <v>2</v>
      </c>
      <c r="K17" s="959">
        <v>0</v>
      </c>
      <c r="L17" s="961"/>
      <c r="M17" s="958"/>
      <c r="N17" s="960"/>
      <c r="O17" s="961">
        <v>2</v>
      </c>
      <c r="P17" s="958">
        <v>3</v>
      </c>
      <c r="Q17" s="959">
        <v>0</v>
      </c>
      <c r="R17" s="961">
        <v>14</v>
      </c>
      <c r="S17" s="958">
        <v>21</v>
      </c>
      <c r="T17" s="959">
        <v>6</v>
      </c>
      <c r="U17" s="957"/>
      <c r="V17" s="958"/>
      <c r="W17" s="959"/>
      <c r="X17" s="961">
        <v>0</v>
      </c>
      <c r="Y17" s="958">
        <v>0</v>
      </c>
      <c r="Z17" s="959">
        <v>0</v>
      </c>
      <c r="AA17" s="961">
        <v>0</v>
      </c>
      <c r="AB17" s="958">
        <v>0</v>
      </c>
      <c r="AC17" s="959">
        <v>0</v>
      </c>
      <c r="AD17" s="961">
        <v>0</v>
      </c>
      <c r="AE17" s="958">
        <v>0</v>
      </c>
      <c r="AF17" s="959">
        <v>0</v>
      </c>
      <c r="AG17" s="961"/>
      <c r="AH17" s="958"/>
      <c r="AI17" s="959"/>
      <c r="AJ17" s="961">
        <v>27</v>
      </c>
      <c r="AK17" s="958">
        <v>24</v>
      </c>
      <c r="AL17" s="959">
        <v>33</v>
      </c>
      <c r="AM17" s="957">
        <v>43</v>
      </c>
      <c r="AN17" s="949">
        <v>50</v>
      </c>
      <c r="AO17" s="953">
        <v>39</v>
      </c>
      <c r="AP17" s="954">
        <v>132</v>
      </c>
    </row>
    <row r="18" spans="1:42">
      <c r="A18" s="955">
        <v>15</v>
      </c>
      <c r="B18" s="956" t="s">
        <v>5379</v>
      </c>
      <c r="C18" s="957">
        <v>0</v>
      </c>
      <c r="D18" s="958">
        <v>0</v>
      </c>
      <c r="E18" s="959">
        <v>0</v>
      </c>
      <c r="F18" s="951"/>
      <c r="G18" s="949"/>
      <c r="H18" s="960"/>
      <c r="I18" s="961">
        <v>0</v>
      </c>
      <c r="J18" s="958">
        <v>0</v>
      </c>
      <c r="K18" s="959">
        <v>0</v>
      </c>
      <c r="L18" s="961"/>
      <c r="M18" s="958"/>
      <c r="N18" s="960"/>
      <c r="O18" s="961">
        <v>0</v>
      </c>
      <c r="P18" s="958">
        <v>0</v>
      </c>
      <c r="Q18" s="959">
        <v>0</v>
      </c>
      <c r="R18" s="961">
        <v>0</v>
      </c>
      <c r="S18" s="958">
        <v>0</v>
      </c>
      <c r="T18" s="959">
        <v>0</v>
      </c>
      <c r="U18" s="957"/>
      <c r="V18" s="958"/>
      <c r="W18" s="959"/>
      <c r="X18" s="961">
        <v>0</v>
      </c>
      <c r="Y18" s="958">
        <v>0</v>
      </c>
      <c r="Z18" s="959">
        <v>0</v>
      </c>
      <c r="AA18" s="961">
        <v>0</v>
      </c>
      <c r="AB18" s="958">
        <v>0</v>
      </c>
      <c r="AC18" s="959">
        <v>0</v>
      </c>
      <c r="AD18" s="961">
        <v>0</v>
      </c>
      <c r="AE18" s="958">
        <v>0</v>
      </c>
      <c r="AF18" s="959">
        <v>0</v>
      </c>
      <c r="AG18" s="961"/>
      <c r="AH18" s="958"/>
      <c r="AI18" s="959"/>
      <c r="AJ18" s="961">
        <v>2</v>
      </c>
      <c r="AK18" s="958">
        <v>1</v>
      </c>
      <c r="AL18" s="959">
        <v>0</v>
      </c>
      <c r="AM18" s="957">
        <v>2</v>
      </c>
      <c r="AN18" s="949">
        <v>1</v>
      </c>
      <c r="AO18" s="953">
        <v>0</v>
      </c>
      <c r="AP18" s="954">
        <v>3</v>
      </c>
    </row>
    <row r="19" spans="1:42">
      <c r="A19" s="955">
        <v>16</v>
      </c>
      <c r="B19" s="956" t="s">
        <v>6553</v>
      </c>
      <c r="C19" s="957"/>
      <c r="D19" s="958"/>
      <c r="E19" s="959"/>
      <c r="F19" s="951"/>
      <c r="G19" s="949"/>
      <c r="H19" s="960"/>
      <c r="I19" s="961">
        <v>0</v>
      </c>
      <c r="J19" s="958">
        <v>0</v>
      </c>
      <c r="K19" s="959">
        <v>0</v>
      </c>
      <c r="L19" s="961"/>
      <c r="M19" s="958"/>
      <c r="N19" s="960"/>
      <c r="O19" s="961">
        <v>0</v>
      </c>
      <c r="P19" s="958">
        <v>0</v>
      </c>
      <c r="Q19" s="959">
        <v>0</v>
      </c>
      <c r="R19" s="961">
        <v>0</v>
      </c>
      <c r="S19" s="958">
        <v>1</v>
      </c>
      <c r="T19" s="959">
        <v>0</v>
      </c>
      <c r="U19" s="957"/>
      <c r="V19" s="958"/>
      <c r="W19" s="959"/>
      <c r="X19" s="961"/>
      <c r="Y19" s="958"/>
      <c r="Z19" s="959"/>
      <c r="AA19" s="961"/>
      <c r="AB19" s="958"/>
      <c r="AC19" s="959"/>
      <c r="AD19" s="961"/>
      <c r="AE19" s="958"/>
      <c r="AF19" s="959"/>
      <c r="AG19" s="961"/>
      <c r="AH19" s="958"/>
      <c r="AI19" s="959"/>
      <c r="AJ19" s="961">
        <v>0</v>
      </c>
      <c r="AK19" s="958">
        <v>0</v>
      </c>
      <c r="AL19" s="959">
        <v>0</v>
      </c>
      <c r="AM19" s="957">
        <v>0</v>
      </c>
      <c r="AN19" s="949">
        <v>1</v>
      </c>
      <c r="AO19" s="953">
        <v>0</v>
      </c>
      <c r="AP19" s="954">
        <v>1</v>
      </c>
    </row>
    <row r="20" spans="1:42">
      <c r="A20" s="955">
        <v>17</v>
      </c>
      <c r="B20" s="956" t="s">
        <v>1590</v>
      </c>
      <c r="C20" s="957"/>
      <c r="D20" s="958"/>
      <c r="E20" s="959"/>
      <c r="F20" s="951"/>
      <c r="G20" s="949"/>
      <c r="H20" s="960"/>
      <c r="I20" s="961">
        <v>14</v>
      </c>
      <c r="J20" s="958">
        <v>24</v>
      </c>
      <c r="K20" s="959">
        <v>15</v>
      </c>
      <c r="L20" s="961"/>
      <c r="M20" s="958"/>
      <c r="N20" s="960"/>
      <c r="O20" s="961">
        <v>4</v>
      </c>
      <c r="P20" s="958">
        <v>3</v>
      </c>
      <c r="Q20" s="959">
        <v>3</v>
      </c>
      <c r="R20" s="961">
        <v>0</v>
      </c>
      <c r="S20" s="958">
        <v>0</v>
      </c>
      <c r="T20" s="959">
        <v>0</v>
      </c>
      <c r="U20" s="957"/>
      <c r="V20" s="958"/>
      <c r="W20" s="959"/>
      <c r="X20" s="961"/>
      <c r="Y20" s="958"/>
      <c r="Z20" s="959"/>
      <c r="AA20" s="961"/>
      <c r="AB20" s="958"/>
      <c r="AC20" s="959"/>
      <c r="AD20" s="961"/>
      <c r="AE20" s="958"/>
      <c r="AF20" s="959"/>
      <c r="AG20" s="961"/>
      <c r="AH20" s="958"/>
      <c r="AI20" s="959"/>
      <c r="AJ20" s="961">
        <v>3</v>
      </c>
      <c r="AK20" s="958">
        <v>6</v>
      </c>
      <c r="AL20" s="959">
        <v>9</v>
      </c>
      <c r="AM20" s="957">
        <v>21</v>
      </c>
      <c r="AN20" s="949">
        <v>33</v>
      </c>
      <c r="AO20" s="953">
        <v>27</v>
      </c>
      <c r="AP20" s="954">
        <v>81</v>
      </c>
    </row>
    <row r="21" spans="1:42">
      <c r="A21" s="955">
        <v>18</v>
      </c>
      <c r="B21" s="956" t="s">
        <v>1498</v>
      </c>
      <c r="C21" s="957">
        <v>0</v>
      </c>
      <c r="D21" s="958">
        <v>0</v>
      </c>
      <c r="E21" s="959">
        <v>0</v>
      </c>
      <c r="F21" s="951"/>
      <c r="G21" s="949"/>
      <c r="H21" s="960"/>
      <c r="I21" s="961">
        <v>0</v>
      </c>
      <c r="J21" s="958">
        <v>0</v>
      </c>
      <c r="K21" s="959">
        <v>2</v>
      </c>
      <c r="L21" s="961"/>
      <c r="M21" s="958"/>
      <c r="N21" s="960"/>
      <c r="O21" s="961">
        <v>0</v>
      </c>
      <c r="P21" s="958">
        <v>1</v>
      </c>
      <c r="Q21" s="959">
        <v>4</v>
      </c>
      <c r="R21" s="961">
        <v>0</v>
      </c>
      <c r="S21" s="958">
        <v>0</v>
      </c>
      <c r="T21" s="959">
        <v>0</v>
      </c>
      <c r="U21" s="957"/>
      <c r="V21" s="958"/>
      <c r="W21" s="959"/>
      <c r="X21" s="961">
        <v>0</v>
      </c>
      <c r="Y21" s="958">
        <v>0</v>
      </c>
      <c r="Z21" s="959">
        <v>0</v>
      </c>
      <c r="AA21" s="961">
        <v>0</v>
      </c>
      <c r="AB21" s="958">
        <v>0</v>
      </c>
      <c r="AC21" s="959">
        <v>0</v>
      </c>
      <c r="AD21" s="961">
        <v>0</v>
      </c>
      <c r="AE21" s="958">
        <v>0</v>
      </c>
      <c r="AF21" s="959">
        <v>0</v>
      </c>
      <c r="AG21" s="961"/>
      <c r="AH21" s="958"/>
      <c r="AI21" s="959"/>
      <c r="AJ21" s="961">
        <v>23</v>
      </c>
      <c r="AK21" s="958">
        <v>26</v>
      </c>
      <c r="AL21" s="959">
        <v>50</v>
      </c>
      <c r="AM21" s="957">
        <v>23</v>
      </c>
      <c r="AN21" s="949">
        <v>27</v>
      </c>
      <c r="AO21" s="953">
        <v>56</v>
      </c>
      <c r="AP21" s="954">
        <v>106</v>
      </c>
    </row>
    <row r="22" spans="1:42">
      <c r="A22" s="955">
        <v>19</v>
      </c>
      <c r="B22" s="956" t="s">
        <v>13339</v>
      </c>
      <c r="C22" s="957">
        <v>0</v>
      </c>
      <c r="D22" s="958">
        <v>0</v>
      </c>
      <c r="E22" s="959">
        <v>0</v>
      </c>
      <c r="F22" s="961">
        <v>0</v>
      </c>
      <c r="G22" s="958">
        <v>0</v>
      </c>
      <c r="H22" s="959">
        <v>0</v>
      </c>
      <c r="I22" s="961">
        <v>0</v>
      </c>
      <c r="J22" s="958">
        <v>1</v>
      </c>
      <c r="K22" s="959">
        <v>1</v>
      </c>
      <c r="L22" s="961"/>
      <c r="M22" s="958"/>
      <c r="N22" s="960"/>
      <c r="O22" s="961">
        <v>0</v>
      </c>
      <c r="P22" s="958">
        <v>0</v>
      </c>
      <c r="Q22" s="959">
        <v>0</v>
      </c>
      <c r="R22" s="961">
        <v>0</v>
      </c>
      <c r="S22" s="958">
        <v>0</v>
      </c>
      <c r="T22" s="959">
        <v>0</v>
      </c>
      <c r="U22" s="957"/>
      <c r="V22" s="958"/>
      <c r="W22" s="959"/>
      <c r="X22" s="961">
        <v>0</v>
      </c>
      <c r="Y22" s="958">
        <v>0</v>
      </c>
      <c r="Z22" s="959">
        <v>0</v>
      </c>
      <c r="AA22" s="961">
        <v>0</v>
      </c>
      <c r="AB22" s="958">
        <v>0</v>
      </c>
      <c r="AC22" s="959">
        <v>0</v>
      </c>
      <c r="AD22" s="961">
        <v>0</v>
      </c>
      <c r="AE22" s="958">
        <v>0</v>
      </c>
      <c r="AF22" s="959">
        <v>0</v>
      </c>
      <c r="AG22" s="961"/>
      <c r="AH22" s="958"/>
      <c r="AI22" s="959"/>
      <c r="AJ22" s="961">
        <v>4</v>
      </c>
      <c r="AK22" s="958">
        <v>1</v>
      </c>
      <c r="AL22" s="959">
        <v>0</v>
      </c>
      <c r="AM22" s="957">
        <v>4</v>
      </c>
      <c r="AN22" s="949">
        <v>2</v>
      </c>
      <c r="AO22" s="953">
        <v>1</v>
      </c>
      <c r="AP22" s="954">
        <v>7</v>
      </c>
    </row>
    <row r="23" spans="1:42">
      <c r="A23" s="955">
        <v>20</v>
      </c>
      <c r="B23" s="956" t="s">
        <v>13340</v>
      </c>
      <c r="C23" s="957"/>
      <c r="D23" s="958"/>
      <c r="E23" s="959"/>
      <c r="F23" s="951"/>
      <c r="G23" s="949"/>
      <c r="H23" s="960"/>
      <c r="I23" s="961">
        <v>0</v>
      </c>
      <c r="J23" s="958">
        <v>0</v>
      </c>
      <c r="K23" s="959">
        <v>0</v>
      </c>
      <c r="L23" s="961"/>
      <c r="M23" s="958"/>
      <c r="N23" s="960"/>
      <c r="O23" s="961">
        <v>0</v>
      </c>
      <c r="P23" s="958">
        <v>0</v>
      </c>
      <c r="Q23" s="959">
        <v>0</v>
      </c>
      <c r="R23" s="961">
        <v>0</v>
      </c>
      <c r="S23" s="958">
        <v>0</v>
      </c>
      <c r="T23" s="959">
        <v>0</v>
      </c>
      <c r="U23" s="957"/>
      <c r="V23" s="958"/>
      <c r="W23" s="959"/>
      <c r="X23" s="961"/>
      <c r="Y23" s="958"/>
      <c r="Z23" s="959"/>
      <c r="AA23" s="961"/>
      <c r="AB23" s="958"/>
      <c r="AC23" s="959"/>
      <c r="AD23" s="961"/>
      <c r="AE23" s="958"/>
      <c r="AF23" s="959"/>
      <c r="AG23" s="961"/>
      <c r="AH23" s="958"/>
      <c r="AI23" s="959"/>
      <c r="AJ23" s="961">
        <v>0</v>
      </c>
      <c r="AK23" s="958">
        <v>0</v>
      </c>
      <c r="AL23" s="959">
        <v>0</v>
      </c>
      <c r="AM23" s="957">
        <v>0</v>
      </c>
      <c r="AN23" s="949">
        <v>0</v>
      </c>
      <c r="AO23" s="953">
        <v>0</v>
      </c>
      <c r="AP23" s="954">
        <v>0</v>
      </c>
    </row>
    <row r="24" spans="1:42">
      <c r="A24" s="955">
        <v>21</v>
      </c>
      <c r="B24" s="956" t="s">
        <v>13969</v>
      </c>
      <c r="C24" s="957"/>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v>0</v>
      </c>
      <c r="AK24" s="958">
        <v>0</v>
      </c>
      <c r="AL24" s="959">
        <v>0</v>
      </c>
      <c r="AM24" s="957">
        <v>0</v>
      </c>
      <c r="AN24" s="949">
        <v>0</v>
      </c>
      <c r="AO24" s="953">
        <v>0</v>
      </c>
      <c r="AP24" s="954">
        <v>0</v>
      </c>
    </row>
    <row r="25" spans="1:42">
      <c r="A25" s="955">
        <v>22</v>
      </c>
      <c r="B25" s="956" t="s">
        <v>13967</v>
      </c>
      <c r="C25" s="957"/>
      <c r="D25" s="958"/>
      <c r="E25" s="959"/>
      <c r="F25" s="951"/>
      <c r="G25" s="949"/>
      <c r="H25" s="960"/>
      <c r="I25" s="961"/>
      <c r="J25" s="958"/>
      <c r="K25" s="959"/>
      <c r="L25" s="961"/>
      <c r="M25" s="958"/>
      <c r="N25" s="960"/>
      <c r="O25" s="961"/>
      <c r="P25" s="958"/>
      <c r="Q25" s="959"/>
      <c r="R25" s="961"/>
      <c r="S25" s="958"/>
      <c r="T25" s="959"/>
      <c r="U25" s="957"/>
      <c r="V25" s="958"/>
      <c r="W25" s="959"/>
      <c r="X25" s="961"/>
      <c r="Y25" s="958"/>
      <c r="Z25" s="959"/>
      <c r="AA25" s="961"/>
      <c r="AB25" s="958"/>
      <c r="AC25" s="959"/>
      <c r="AD25" s="961"/>
      <c r="AE25" s="958"/>
      <c r="AF25" s="959"/>
      <c r="AG25" s="961"/>
      <c r="AH25" s="958"/>
      <c r="AI25" s="959"/>
      <c r="AJ25" s="961">
        <v>0</v>
      </c>
      <c r="AK25" s="958">
        <v>0</v>
      </c>
      <c r="AL25" s="959">
        <v>0</v>
      </c>
      <c r="AM25" s="957">
        <v>0</v>
      </c>
      <c r="AN25" s="949">
        <v>0</v>
      </c>
      <c r="AO25" s="953">
        <v>0</v>
      </c>
      <c r="AP25" s="954">
        <v>0</v>
      </c>
    </row>
    <row r="26" spans="1:42">
      <c r="A26" s="955">
        <v>23</v>
      </c>
      <c r="B26" s="956" t="s">
        <v>13341</v>
      </c>
      <c r="C26" s="957"/>
      <c r="D26" s="958"/>
      <c r="E26" s="959"/>
      <c r="F26" s="951"/>
      <c r="G26" s="949"/>
      <c r="H26" s="960"/>
      <c r="I26" s="961">
        <v>0</v>
      </c>
      <c r="J26" s="958">
        <v>0</v>
      </c>
      <c r="K26" s="959">
        <v>0</v>
      </c>
      <c r="L26" s="961"/>
      <c r="M26" s="958"/>
      <c r="N26" s="960"/>
      <c r="O26" s="961">
        <v>0</v>
      </c>
      <c r="P26" s="958">
        <v>0</v>
      </c>
      <c r="Q26" s="959">
        <v>0</v>
      </c>
      <c r="R26" s="961">
        <v>0</v>
      </c>
      <c r="S26" s="958">
        <v>0</v>
      </c>
      <c r="T26" s="959">
        <v>0</v>
      </c>
      <c r="U26" s="957"/>
      <c r="V26" s="958"/>
      <c r="W26" s="959"/>
      <c r="X26" s="961">
        <v>0</v>
      </c>
      <c r="Y26" s="958">
        <v>0</v>
      </c>
      <c r="Z26" s="959">
        <v>0</v>
      </c>
      <c r="AA26" s="961">
        <v>0</v>
      </c>
      <c r="AB26" s="958">
        <v>0</v>
      </c>
      <c r="AC26" s="959">
        <v>0</v>
      </c>
      <c r="AD26" s="961">
        <v>0</v>
      </c>
      <c r="AE26" s="958">
        <v>0</v>
      </c>
      <c r="AF26" s="959">
        <v>0</v>
      </c>
      <c r="AG26" s="961"/>
      <c r="AH26" s="958"/>
      <c r="AI26" s="959"/>
      <c r="AJ26" s="961">
        <v>2</v>
      </c>
      <c r="AK26" s="958">
        <v>4</v>
      </c>
      <c r="AL26" s="959">
        <v>5</v>
      </c>
      <c r="AM26" s="957">
        <v>2</v>
      </c>
      <c r="AN26" s="949">
        <v>4</v>
      </c>
      <c r="AO26" s="953">
        <v>5</v>
      </c>
      <c r="AP26" s="954">
        <v>11</v>
      </c>
    </row>
    <row r="27" spans="1:42">
      <c r="A27" s="955">
        <v>24</v>
      </c>
      <c r="B27" s="956" t="s">
        <v>4048</v>
      </c>
      <c r="C27" s="957"/>
      <c r="D27" s="958"/>
      <c r="E27" s="959"/>
      <c r="F27" s="951"/>
      <c r="G27" s="949"/>
      <c r="H27" s="960"/>
      <c r="I27" s="961">
        <v>0</v>
      </c>
      <c r="J27" s="958">
        <v>0</v>
      </c>
      <c r="K27" s="959">
        <v>1</v>
      </c>
      <c r="L27" s="961"/>
      <c r="M27" s="958"/>
      <c r="N27" s="960"/>
      <c r="O27" s="961">
        <v>0</v>
      </c>
      <c r="P27" s="958">
        <v>0</v>
      </c>
      <c r="Q27" s="959">
        <v>0</v>
      </c>
      <c r="R27" s="961">
        <v>0</v>
      </c>
      <c r="S27" s="958">
        <v>0</v>
      </c>
      <c r="T27" s="959">
        <v>0</v>
      </c>
      <c r="U27" s="957"/>
      <c r="V27" s="958"/>
      <c r="W27" s="959"/>
      <c r="X27" s="961"/>
      <c r="Y27" s="958"/>
      <c r="Z27" s="959"/>
      <c r="AA27" s="961"/>
      <c r="AB27" s="958"/>
      <c r="AC27" s="959"/>
      <c r="AD27" s="961"/>
      <c r="AE27" s="958"/>
      <c r="AF27" s="959"/>
      <c r="AG27" s="961"/>
      <c r="AH27" s="958"/>
      <c r="AI27" s="959"/>
      <c r="AJ27" s="961">
        <v>0</v>
      </c>
      <c r="AK27" s="958">
        <v>0</v>
      </c>
      <c r="AL27" s="959">
        <v>0</v>
      </c>
      <c r="AM27" s="957">
        <v>0</v>
      </c>
      <c r="AN27" s="949">
        <v>0</v>
      </c>
      <c r="AO27" s="953">
        <v>1</v>
      </c>
      <c r="AP27" s="954">
        <v>1</v>
      </c>
    </row>
    <row r="28" spans="1:42">
      <c r="A28" s="955">
        <v>25</v>
      </c>
      <c r="B28" s="956" t="s">
        <v>1480</v>
      </c>
      <c r="C28" s="957"/>
      <c r="D28" s="958"/>
      <c r="E28" s="959"/>
      <c r="F28" s="951"/>
      <c r="G28" s="949"/>
      <c r="H28" s="960"/>
      <c r="I28" s="961">
        <v>0</v>
      </c>
      <c r="J28" s="958">
        <v>0</v>
      </c>
      <c r="K28" s="959">
        <v>0</v>
      </c>
      <c r="L28" s="961"/>
      <c r="M28" s="958"/>
      <c r="N28" s="960"/>
      <c r="O28" s="961">
        <v>0</v>
      </c>
      <c r="P28" s="958">
        <v>0</v>
      </c>
      <c r="Q28" s="959">
        <v>0</v>
      </c>
      <c r="R28" s="961">
        <v>0</v>
      </c>
      <c r="S28" s="958">
        <v>0</v>
      </c>
      <c r="T28" s="959">
        <v>0</v>
      </c>
      <c r="U28" s="957"/>
      <c r="V28" s="958"/>
      <c r="W28" s="959"/>
      <c r="X28" s="961"/>
      <c r="Y28" s="958"/>
      <c r="Z28" s="959"/>
      <c r="AA28" s="961"/>
      <c r="AB28" s="958"/>
      <c r="AC28" s="959"/>
      <c r="AD28" s="961"/>
      <c r="AE28" s="958"/>
      <c r="AF28" s="959"/>
      <c r="AG28" s="961"/>
      <c r="AH28" s="958"/>
      <c r="AI28" s="959"/>
      <c r="AJ28" s="961">
        <v>10</v>
      </c>
      <c r="AK28" s="958">
        <v>3</v>
      </c>
      <c r="AL28" s="959">
        <v>1</v>
      </c>
      <c r="AM28" s="957">
        <v>10</v>
      </c>
      <c r="AN28" s="949">
        <v>3</v>
      </c>
      <c r="AO28" s="953">
        <v>1</v>
      </c>
      <c r="AP28" s="954">
        <v>14</v>
      </c>
    </row>
    <row r="29" spans="1:42">
      <c r="A29" s="955">
        <v>26</v>
      </c>
      <c r="B29" s="956" t="s">
        <v>1470</v>
      </c>
      <c r="C29" s="957"/>
      <c r="D29" s="958"/>
      <c r="E29" s="959"/>
      <c r="F29" s="951">
        <v>0</v>
      </c>
      <c r="G29" s="949">
        <v>0</v>
      </c>
      <c r="H29" s="960">
        <v>0</v>
      </c>
      <c r="I29" s="961">
        <v>2</v>
      </c>
      <c r="J29" s="958">
        <v>5</v>
      </c>
      <c r="K29" s="959">
        <v>4</v>
      </c>
      <c r="L29" s="961"/>
      <c r="M29" s="958"/>
      <c r="N29" s="960"/>
      <c r="O29" s="961">
        <v>1</v>
      </c>
      <c r="P29" s="958">
        <v>1</v>
      </c>
      <c r="Q29" s="959">
        <v>0</v>
      </c>
      <c r="R29" s="961">
        <v>0</v>
      </c>
      <c r="S29" s="958">
        <v>0</v>
      </c>
      <c r="T29" s="959">
        <v>0</v>
      </c>
      <c r="U29" s="957"/>
      <c r="V29" s="958"/>
      <c r="W29" s="959"/>
      <c r="X29" s="961"/>
      <c r="Y29" s="958"/>
      <c r="Z29" s="959"/>
      <c r="AA29" s="961"/>
      <c r="AB29" s="958"/>
      <c r="AC29" s="959"/>
      <c r="AD29" s="961"/>
      <c r="AE29" s="958"/>
      <c r="AF29" s="959"/>
      <c r="AG29" s="961"/>
      <c r="AH29" s="958"/>
      <c r="AI29" s="959"/>
      <c r="AJ29" s="961">
        <v>8</v>
      </c>
      <c r="AK29" s="958">
        <v>5</v>
      </c>
      <c r="AL29" s="959">
        <v>2</v>
      </c>
      <c r="AM29" s="957">
        <v>11</v>
      </c>
      <c r="AN29" s="949">
        <v>11</v>
      </c>
      <c r="AO29" s="953">
        <v>6</v>
      </c>
      <c r="AP29" s="954">
        <v>28</v>
      </c>
    </row>
    <row r="30" spans="1:42">
      <c r="A30" s="955">
        <v>27</v>
      </c>
      <c r="B30" s="956" t="s">
        <v>1456</v>
      </c>
      <c r="C30" s="957">
        <v>0</v>
      </c>
      <c r="D30" s="958">
        <v>0</v>
      </c>
      <c r="E30" s="959">
        <v>0</v>
      </c>
      <c r="F30" s="951"/>
      <c r="G30" s="949"/>
      <c r="H30" s="960"/>
      <c r="I30" s="961">
        <v>9</v>
      </c>
      <c r="J30" s="958">
        <v>14</v>
      </c>
      <c r="K30" s="959">
        <v>23</v>
      </c>
      <c r="L30" s="961"/>
      <c r="M30" s="958"/>
      <c r="N30" s="960"/>
      <c r="O30" s="961">
        <v>13</v>
      </c>
      <c r="P30" s="958">
        <v>17</v>
      </c>
      <c r="Q30" s="959">
        <v>39</v>
      </c>
      <c r="R30" s="961">
        <v>1</v>
      </c>
      <c r="S30" s="958">
        <v>3</v>
      </c>
      <c r="T30" s="959">
        <v>1</v>
      </c>
      <c r="U30" s="957"/>
      <c r="V30" s="958"/>
      <c r="W30" s="959"/>
      <c r="X30" s="961">
        <v>0</v>
      </c>
      <c r="Y30" s="958">
        <v>0</v>
      </c>
      <c r="Z30" s="959">
        <v>0</v>
      </c>
      <c r="AA30" s="961">
        <v>0</v>
      </c>
      <c r="AB30" s="958">
        <v>0</v>
      </c>
      <c r="AC30" s="959">
        <v>0</v>
      </c>
      <c r="AD30" s="961">
        <v>0</v>
      </c>
      <c r="AE30" s="958">
        <v>0</v>
      </c>
      <c r="AF30" s="959">
        <v>0</v>
      </c>
      <c r="AG30" s="961"/>
      <c r="AH30" s="958"/>
      <c r="AI30" s="959"/>
      <c r="AJ30" s="961">
        <v>53</v>
      </c>
      <c r="AK30" s="958">
        <v>64</v>
      </c>
      <c r="AL30" s="959">
        <v>95</v>
      </c>
      <c r="AM30" s="957">
        <v>76</v>
      </c>
      <c r="AN30" s="949">
        <v>98</v>
      </c>
      <c r="AO30" s="953">
        <v>158</v>
      </c>
      <c r="AP30" s="954">
        <v>332</v>
      </c>
    </row>
    <row r="31" spans="1:42">
      <c r="A31" s="955">
        <v>28</v>
      </c>
      <c r="B31" s="967" t="s">
        <v>8295</v>
      </c>
      <c r="C31" s="957"/>
      <c r="D31" s="958"/>
      <c r="E31" s="959"/>
      <c r="F31" s="951"/>
      <c r="G31" s="949"/>
      <c r="H31" s="960"/>
      <c r="I31" s="961"/>
      <c r="J31" s="958"/>
      <c r="K31" s="959"/>
      <c r="L31" s="961"/>
      <c r="M31" s="958"/>
      <c r="N31" s="960"/>
      <c r="O31" s="961"/>
      <c r="P31" s="958"/>
      <c r="Q31" s="959"/>
      <c r="R31" s="961"/>
      <c r="S31" s="958"/>
      <c r="T31" s="959"/>
      <c r="U31" s="957"/>
      <c r="V31" s="958"/>
      <c r="W31" s="959"/>
      <c r="X31" s="961"/>
      <c r="Y31" s="958"/>
      <c r="Z31" s="959"/>
      <c r="AA31" s="961"/>
      <c r="AB31" s="958"/>
      <c r="AC31" s="959"/>
      <c r="AD31" s="961"/>
      <c r="AE31" s="958"/>
      <c r="AF31" s="959"/>
      <c r="AG31" s="961"/>
      <c r="AH31" s="958"/>
      <c r="AI31" s="959"/>
      <c r="AJ31" s="961"/>
      <c r="AK31" s="958"/>
      <c r="AL31" s="959"/>
      <c r="AM31" s="957"/>
      <c r="AN31" s="949"/>
      <c r="AO31" s="953"/>
      <c r="AP31" s="954">
        <v>0</v>
      </c>
    </row>
    <row r="32" spans="1:42">
      <c r="A32" s="955">
        <v>29</v>
      </c>
      <c r="B32" s="956" t="s">
        <v>1457</v>
      </c>
      <c r="C32" s="957">
        <v>0</v>
      </c>
      <c r="D32" s="958">
        <v>0</v>
      </c>
      <c r="E32" s="959">
        <v>0</v>
      </c>
      <c r="F32" s="951"/>
      <c r="G32" s="949"/>
      <c r="H32" s="960"/>
      <c r="I32" s="961">
        <v>10</v>
      </c>
      <c r="J32" s="958">
        <v>7</v>
      </c>
      <c r="K32" s="959">
        <v>13</v>
      </c>
      <c r="L32" s="961"/>
      <c r="M32" s="958"/>
      <c r="N32" s="960"/>
      <c r="O32" s="961">
        <v>50</v>
      </c>
      <c r="P32" s="958">
        <v>48</v>
      </c>
      <c r="Q32" s="959">
        <v>28</v>
      </c>
      <c r="R32" s="961">
        <v>0</v>
      </c>
      <c r="S32" s="958">
        <v>0</v>
      </c>
      <c r="T32" s="959">
        <v>0</v>
      </c>
      <c r="U32" s="957"/>
      <c r="V32" s="958"/>
      <c r="W32" s="959"/>
      <c r="X32" s="961">
        <v>0</v>
      </c>
      <c r="Y32" s="958">
        <v>0</v>
      </c>
      <c r="Z32" s="959">
        <v>0</v>
      </c>
      <c r="AA32" s="961">
        <v>0</v>
      </c>
      <c r="AB32" s="958">
        <v>0</v>
      </c>
      <c r="AC32" s="959">
        <v>0</v>
      </c>
      <c r="AD32" s="961">
        <v>0</v>
      </c>
      <c r="AE32" s="958">
        <v>0</v>
      </c>
      <c r="AF32" s="959">
        <v>0</v>
      </c>
      <c r="AG32" s="961"/>
      <c r="AH32" s="958"/>
      <c r="AI32" s="959"/>
      <c r="AJ32" s="961">
        <v>5</v>
      </c>
      <c r="AK32" s="958">
        <v>4</v>
      </c>
      <c r="AL32" s="959">
        <v>2</v>
      </c>
      <c r="AM32" s="957">
        <v>65</v>
      </c>
      <c r="AN32" s="949">
        <v>59</v>
      </c>
      <c r="AO32" s="953">
        <v>43</v>
      </c>
      <c r="AP32" s="954">
        <v>167</v>
      </c>
    </row>
    <row r="33" spans="1:42">
      <c r="A33" s="955">
        <v>30</v>
      </c>
      <c r="B33" s="956" t="s">
        <v>6554</v>
      </c>
      <c r="C33" s="957"/>
      <c r="D33" s="958"/>
      <c r="E33" s="959"/>
      <c r="F33" s="951"/>
      <c r="G33" s="949"/>
      <c r="H33" s="960"/>
      <c r="I33" s="961">
        <v>0</v>
      </c>
      <c r="J33" s="958">
        <v>0</v>
      </c>
      <c r="K33" s="959">
        <v>0</v>
      </c>
      <c r="L33" s="961"/>
      <c r="M33" s="958"/>
      <c r="N33" s="960"/>
      <c r="O33" s="961">
        <v>0</v>
      </c>
      <c r="P33" s="958">
        <v>0</v>
      </c>
      <c r="Q33" s="959">
        <v>0</v>
      </c>
      <c r="R33" s="961">
        <v>0</v>
      </c>
      <c r="S33" s="958">
        <v>0</v>
      </c>
      <c r="T33" s="959">
        <v>0</v>
      </c>
      <c r="U33" s="957"/>
      <c r="V33" s="958"/>
      <c r="W33" s="959"/>
      <c r="X33" s="961"/>
      <c r="Y33" s="958"/>
      <c r="Z33" s="959"/>
      <c r="AA33" s="961"/>
      <c r="AB33" s="958"/>
      <c r="AC33" s="959"/>
      <c r="AD33" s="961"/>
      <c r="AE33" s="958"/>
      <c r="AF33" s="959"/>
      <c r="AG33" s="961"/>
      <c r="AH33" s="958"/>
      <c r="AI33" s="959"/>
      <c r="AJ33" s="961">
        <v>1</v>
      </c>
      <c r="AK33" s="958">
        <v>2</v>
      </c>
      <c r="AL33" s="959">
        <v>3</v>
      </c>
      <c r="AM33" s="957">
        <v>1</v>
      </c>
      <c r="AN33" s="949">
        <v>2</v>
      </c>
      <c r="AO33" s="953">
        <v>3</v>
      </c>
      <c r="AP33" s="954">
        <v>6</v>
      </c>
    </row>
    <row r="34" spans="1:42">
      <c r="A34" s="955">
        <v>31</v>
      </c>
      <c r="B34" s="956" t="s">
        <v>1532</v>
      </c>
      <c r="C34" s="957">
        <v>0</v>
      </c>
      <c r="D34" s="958">
        <v>0</v>
      </c>
      <c r="E34" s="959">
        <v>0</v>
      </c>
      <c r="F34" s="951"/>
      <c r="G34" s="949"/>
      <c r="H34" s="960"/>
      <c r="I34" s="961">
        <v>0</v>
      </c>
      <c r="J34" s="958">
        <v>0</v>
      </c>
      <c r="K34" s="959">
        <v>0</v>
      </c>
      <c r="L34" s="961"/>
      <c r="M34" s="958"/>
      <c r="N34" s="960"/>
      <c r="O34" s="961">
        <v>0</v>
      </c>
      <c r="P34" s="958">
        <v>0</v>
      </c>
      <c r="Q34" s="959">
        <v>0</v>
      </c>
      <c r="R34" s="961">
        <v>0</v>
      </c>
      <c r="S34" s="958">
        <v>0</v>
      </c>
      <c r="T34" s="959">
        <v>0</v>
      </c>
      <c r="U34" s="957"/>
      <c r="V34" s="958"/>
      <c r="W34" s="959"/>
      <c r="X34" s="961">
        <v>0</v>
      </c>
      <c r="Y34" s="958">
        <v>0</v>
      </c>
      <c r="Z34" s="959">
        <v>0</v>
      </c>
      <c r="AA34" s="961">
        <v>0</v>
      </c>
      <c r="AB34" s="958">
        <v>0</v>
      </c>
      <c r="AC34" s="959">
        <v>0</v>
      </c>
      <c r="AD34" s="961">
        <v>0</v>
      </c>
      <c r="AE34" s="958">
        <v>0</v>
      </c>
      <c r="AF34" s="959">
        <v>0</v>
      </c>
      <c r="AG34" s="961"/>
      <c r="AH34" s="958"/>
      <c r="AI34" s="959"/>
      <c r="AJ34" s="961">
        <v>1</v>
      </c>
      <c r="AK34" s="958">
        <v>1</v>
      </c>
      <c r="AL34" s="959">
        <v>0</v>
      </c>
      <c r="AM34" s="957">
        <v>1</v>
      </c>
      <c r="AN34" s="949">
        <v>1</v>
      </c>
      <c r="AO34" s="953">
        <v>0</v>
      </c>
      <c r="AP34" s="954">
        <v>2</v>
      </c>
    </row>
    <row r="35" spans="1:42">
      <c r="A35" s="955">
        <v>32</v>
      </c>
      <c r="B35" s="967" t="s">
        <v>8296</v>
      </c>
      <c r="C35" s="957"/>
      <c r="D35" s="958"/>
      <c r="E35" s="959"/>
      <c r="F35" s="951"/>
      <c r="G35" s="949"/>
      <c r="H35" s="960"/>
      <c r="I35" s="961"/>
      <c r="J35" s="958"/>
      <c r="K35" s="959"/>
      <c r="L35" s="961"/>
      <c r="M35" s="958"/>
      <c r="N35" s="960"/>
      <c r="O35" s="961"/>
      <c r="P35" s="958"/>
      <c r="Q35" s="959"/>
      <c r="R35" s="961"/>
      <c r="S35" s="958"/>
      <c r="T35" s="959"/>
      <c r="U35" s="957"/>
      <c r="V35" s="958"/>
      <c r="W35" s="959"/>
      <c r="X35" s="961"/>
      <c r="Y35" s="958"/>
      <c r="Z35" s="959"/>
      <c r="AA35" s="961"/>
      <c r="AB35" s="958"/>
      <c r="AC35" s="959"/>
      <c r="AD35" s="961"/>
      <c r="AE35" s="958"/>
      <c r="AF35" s="959"/>
      <c r="AG35" s="961"/>
      <c r="AH35" s="958"/>
      <c r="AI35" s="959"/>
      <c r="AJ35" s="961"/>
      <c r="AK35" s="958"/>
      <c r="AL35" s="959"/>
      <c r="AM35" s="957"/>
      <c r="AN35" s="949"/>
      <c r="AO35" s="953"/>
      <c r="AP35" s="954">
        <v>0</v>
      </c>
    </row>
    <row r="36" spans="1:42">
      <c r="A36" s="955">
        <v>33</v>
      </c>
      <c r="B36" s="956" t="s">
        <v>4010</v>
      </c>
      <c r="C36" s="957">
        <v>0</v>
      </c>
      <c r="D36" s="958">
        <v>0</v>
      </c>
      <c r="E36" s="959">
        <v>0</v>
      </c>
      <c r="F36" s="951"/>
      <c r="G36" s="949"/>
      <c r="H36" s="960"/>
      <c r="I36" s="961">
        <v>0</v>
      </c>
      <c r="J36" s="958">
        <v>0</v>
      </c>
      <c r="K36" s="959">
        <v>0</v>
      </c>
      <c r="L36" s="961"/>
      <c r="M36" s="958"/>
      <c r="N36" s="960"/>
      <c r="O36" s="961">
        <v>0</v>
      </c>
      <c r="P36" s="958">
        <v>0</v>
      </c>
      <c r="Q36" s="959">
        <v>1</v>
      </c>
      <c r="R36" s="961">
        <v>0</v>
      </c>
      <c r="S36" s="958">
        <v>0</v>
      </c>
      <c r="T36" s="959">
        <v>0</v>
      </c>
      <c r="U36" s="957"/>
      <c r="V36" s="958"/>
      <c r="W36" s="959"/>
      <c r="X36" s="961">
        <v>0</v>
      </c>
      <c r="Y36" s="958">
        <v>0</v>
      </c>
      <c r="Z36" s="959">
        <v>0</v>
      </c>
      <c r="AA36" s="961">
        <v>0</v>
      </c>
      <c r="AB36" s="958">
        <v>0</v>
      </c>
      <c r="AC36" s="959">
        <v>0</v>
      </c>
      <c r="AD36" s="961">
        <v>0</v>
      </c>
      <c r="AE36" s="958">
        <v>0</v>
      </c>
      <c r="AF36" s="959">
        <v>0</v>
      </c>
      <c r="AG36" s="961"/>
      <c r="AH36" s="958"/>
      <c r="AI36" s="959"/>
      <c r="AJ36" s="961">
        <v>1</v>
      </c>
      <c r="AK36" s="958">
        <v>1</v>
      </c>
      <c r="AL36" s="959">
        <v>1</v>
      </c>
      <c r="AM36" s="957">
        <v>1</v>
      </c>
      <c r="AN36" s="949">
        <v>1</v>
      </c>
      <c r="AO36" s="953">
        <v>2</v>
      </c>
      <c r="AP36" s="954">
        <v>4</v>
      </c>
    </row>
    <row r="37" spans="1:42">
      <c r="A37" s="955">
        <v>34</v>
      </c>
      <c r="B37" s="956" t="s">
        <v>1471</v>
      </c>
      <c r="C37" s="957"/>
      <c r="D37" s="958"/>
      <c r="E37" s="959"/>
      <c r="F37" s="951">
        <v>0</v>
      </c>
      <c r="G37" s="949">
        <v>0</v>
      </c>
      <c r="H37" s="960">
        <v>0</v>
      </c>
      <c r="I37" s="961">
        <v>8</v>
      </c>
      <c r="J37" s="958">
        <v>11</v>
      </c>
      <c r="K37" s="959">
        <v>9</v>
      </c>
      <c r="L37" s="961"/>
      <c r="M37" s="958"/>
      <c r="N37" s="960"/>
      <c r="O37" s="961">
        <v>2</v>
      </c>
      <c r="P37" s="958">
        <v>2</v>
      </c>
      <c r="Q37" s="959">
        <v>3</v>
      </c>
      <c r="R37" s="961">
        <v>0</v>
      </c>
      <c r="S37" s="958">
        <v>0</v>
      </c>
      <c r="T37" s="959">
        <v>0</v>
      </c>
      <c r="U37" s="957"/>
      <c r="V37" s="958"/>
      <c r="W37" s="959"/>
      <c r="X37" s="961"/>
      <c r="Y37" s="958"/>
      <c r="Z37" s="959"/>
      <c r="AA37" s="961"/>
      <c r="AB37" s="958"/>
      <c r="AC37" s="959"/>
      <c r="AD37" s="961"/>
      <c r="AE37" s="958"/>
      <c r="AF37" s="959"/>
      <c r="AG37" s="961">
        <v>0</v>
      </c>
      <c r="AH37" s="958">
        <v>0</v>
      </c>
      <c r="AI37" s="959">
        <v>0</v>
      </c>
      <c r="AJ37" s="961">
        <v>0</v>
      </c>
      <c r="AK37" s="958">
        <v>0</v>
      </c>
      <c r="AL37" s="959">
        <v>0</v>
      </c>
      <c r="AM37" s="957">
        <v>10</v>
      </c>
      <c r="AN37" s="949">
        <v>13</v>
      </c>
      <c r="AO37" s="953">
        <v>12</v>
      </c>
      <c r="AP37" s="954">
        <v>35</v>
      </c>
    </row>
    <row r="38" spans="1:42">
      <c r="A38" s="955">
        <v>35</v>
      </c>
      <c r="B38" s="967" t="s">
        <v>8297</v>
      </c>
      <c r="C38" s="957"/>
      <c r="D38" s="958"/>
      <c r="E38" s="959"/>
      <c r="F38" s="951"/>
      <c r="G38" s="949"/>
      <c r="H38" s="960"/>
      <c r="I38" s="961"/>
      <c r="J38" s="958"/>
      <c r="K38" s="959"/>
      <c r="L38" s="961"/>
      <c r="M38" s="958"/>
      <c r="N38" s="960"/>
      <c r="O38" s="961"/>
      <c r="P38" s="958"/>
      <c r="Q38" s="959"/>
      <c r="R38" s="961"/>
      <c r="S38" s="958"/>
      <c r="T38" s="959"/>
      <c r="U38" s="957"/>
      <c r="V38" s="958"/>
      <c r="W38" s="959"/>
      <c r="X38" s="961"/>
      <c r="Y38" s="958"/>
      <c r="Z38" s="959"/>
      <c r="AA38" s="961"/>
      <c r="AB38" s="958"/>
      <c r="AC38" s="959"/>
      <c r="AD38" s="961"/>
      <c r="AE38" s="958"/>
      <c r="AF38" s="959"/>
      <c r="AG38" s="961"/>
      <c r="AH38" s="958"/>
      <c r="AI38" s="959"/>
      <c r="AJ38" s="961"/>
      <c r="AK38" s="958"/>
      <c r="AL38" s="959"/>
      <c r="AM38" s="957"/>
      <c r="AN38" s="949"/>
      <c r="AO38" s="953"/>
      <c r="AP38" s="954">
        <v>0</v>
      </c>
    </row>
    <row r="39" spans="1:42">
      <c r="A39" s="955">
        <v>36</v>
      </c>
      <c r="B39" s="956" t="s">
        <v>8298</v>
      </c>
      <c r="C39" s="957">
        <v>0</v>
      </c>
      <c r="D39" s="958">
        <v>0</v>
      </c>
      <c r="E39" s="959">
        <v>0</v>
      </c>
      <c r="F39" s="951"/>
      <c r="G39" s="949"/>
      <c r="H39" s="960"/>
      <c r="I39" s="961">
        <v>3</v>
      </c>
      <c r="J39" s="958">
        <v>9</v>
      </c>
      <c r="K39" s="959">
        <v>3</v>
      </c>
      <c r="L39" s="961"/>
      <c r="M39" s="958"/>
      <c r="N39" s="960"/>
      <c r="O39" s="961">
        <v>6</v>
      </c>
      <c r="P39" s="958">
        <v>10</v>
      </c>
      <c r="Q39" s="959">
        <v>18</v>
      </c>
      <c r="R39" s="961">
        <v>19</v>
      </c>
      <c r="S39" s="958">
        <v>26</v>
      </c>
      <c r="T39" s="959">
        <v>54</v>
      </c>
      <c r="U39" s="957"/>
      <c r="V39" s="958"/>
      <c r="W39" s="959"/>
      <c r="X39" s="961">
        <v>0</v>
      </c>
      <c r="Y39" s="958">
        <v>0</v>
      </c>
      <c r="Z39" s="959">
        <v>0</v>
      </c>
      <c r="AA39" s="961">
        <v>3</v>
      </c>
      <c r="AB39" s="958">
        <v>2</v>
      </c>
      <c r="AC39" s="959">
        <v>1</v>
      </c>
      <c r="AD39" s="961">
        <v>0</v>
      </c>
      <c r="AE39" s="958">
        <v>0</v>
      </c>
      <c r="AF39" s="959">
        <v>0</v>
      </c>
      <c r="AG39" s="961"/>
      <c r="AH39" s="958"/>
      <c r="AI39" s="959"/>
      <c r="AJ39" s="961">
        <v>21</v>
      </c>
      <c r="AK39" s="958">
        <v>19</v>
      </c>
      <c r="AL39" s="959">
        <v>33</v>
      </c>
      <c r="AM39" s="957">
        <v>52</v>
      </c>
      <c r="AN39" s="949">
        <v>66</v>
      </c>
      <c r="AO39" s="953">
        <v>109</v>
      </c>
      <c r="AP39" s="954">
        <v>227</v>
      </c>
    </row>
    <row r="40" spans="1:42">
      <c r="A40" s="955">
        <v>37</v>
      </c>
      <c r="B40" s="956" t="s">
        <v>1574</v>
      </c>
      <c r="C40" s="957">
        <v>0</v>
      </c>
      <c r="D40" s="958">
        <v>0</v>
      </c>
      <c r="E40" s="959">
        <v>0</v>
      </c>
      <c r="F40" s="951"/>
      <c r="G40" s="949"/>
      <c r="H40" s="960"/>
      <c r="I40" s="961">
        <v>0</v>
      </c>
      <c r="J40" s="958">
        <v>0</v>
      </c>
      <c r="K40" s="959">
        <v>0</v>
      </c>
      <c r="L40" s="961"/>
      <c r="M40" s="958"/>
      <c r="N40" s="960"/>
      <c r="O40" s="961">
        <v>3</v>
      </c>
      <c r="P40" s="958">
        <v>2</v>
      </c>
      <c r="Q40" s="959">
        <v>0</v>
      </c>
      <c r="R40" s="961">
        <v>0</v>
      </c>
      <c r="S40" s="958">
        <v>0</v>
      </c>
      <c r="T40" s="959">
        <v>0</v>
      </c>
      <c r="U40" s="957"/>
      <c r="V40" s="958"/>
      <c r="W40" s="959"/>
      <c r="X40" s="961">
        <v>0</v>
      </c>
      <c r="Y40" s="958">
        <v>0</v>
      </c>
      <c r="Z40" s="959">
        <v>0</v>
      </c>
      <c r="AA40" s="961">
        <v>0</v>
      </c>
      <c r="AB40" s="958">
        <v>0</v>
      </c>
      <c r="AC40" s="959">
        <v>0</v>
      </c>
      <c r="AD40" s="961">
        <v>0</v>
      </c>
      <c r="AE40" s="958">
        <v>0</v>
      </c>
      <c r="AF40" s="959">
        <v>0</v>
      </c>
      <c r="AG40" s="961"/>
      <c r="AH40" s="958"/>
      <c r="AI40" s="959"/>
      <c r="AJ40" s="961">
        <v>18</v>
      </c>
      <c r="AK40" s="958">
        <v>8</v>
      </c>
      <c r="AL40" s="959">
        <v>10</v>
      </c>
      <c r="AM40" s="957">
        <v>21</v>
      </c>
      <c r="AN40" s="949">
        <v>10</v>
      </c>
      <c r="AO40" s="953">
        <v>10</v>
      </c>
      <c r="AP40" s="954">
        <v>41</v>
      </c>
    </row>
    <row r="41" spans="1:42">
      <c r="A41" s="955">
        <v>38</v>
      </c>
      <c r="B41" s="956" t="s">
        <v>1472</v>
      </c>
      <c r="C41" s="957">
        <v>0</v>
      </c>
      <c r="D41" s="958">
        <v>0</v>
      </c>
      <c r="E41" s="959">
        <v>0</v>
      </c>
      <c r="F41" s="951"/>
      <c r="G41" s="949"/>
      <c r="H41" s="960"/>
      <c r="I41" s="961">
        <v>2</v>
      </c>
      <c r="J41" s="958">
        <v>2</v>
      </c>
      <c r="K41" s="959">
        <v>2</v>
      </c>
      <c r="L41" s="961"/>
      <c r="M41" s="958"/>
      <c r="N41" s="960"/>
      <c r="O41" s="961">
        <v>3</v>
      </c>
      <c r="P41" s="958">
        <v>5</v>
      </c>
      <c r="Q41" s="959">
        <v>16</v>
      </c>
      <c r="R41" s="961">
        <v>28</v>
      </c>
      <c r="S41" s="958">
        <v>26</v>
      </c>
      <c r="T41" s="959">
        <v>40</v>
      </c>
      <c r="U41" s="957"/>
      <c r="V41" s="958"/>
      <c r="W41" s="959"/>
      <c r="X41" s="961">
        <v>0</v>
      </c>
      <c r="Y41" s="958">
        <v>0</v>
      </c>
      <c r="Z41" s="959">
        <v>0</v>
      </c>
      <c r="AA41" s="961">
        <v>0</v>
      </c>
      <c r="AB41" s="958">
        <v>0</v>
      </c>
      <c r="AC41" s="959">
        <v>0</v>
      </c>
      <c r="AD41" s="961">
        <v>1</v>
      </c>
      <c r="AE41" s="958">
        <v>1</v>
      </c>
      <c r="AF41" s="959">
        <v>4</v>
      </c>
      <c r="AG41" s="961"/>
      <c r="AH41" s="958"/>
      <c r="AI41" s="959"/>
      <c r="AJ41" s="961">
        <v>73</v>
      </c>
      <c r="AK41" s="958">
        <v>74</v>
      </c>
      <c r="AL41" s="959">
        <v>124</v>
      </c>
      <c r="AM41" s="957">
        <v>107</v>
      </c>
      <c r="AN41" s="949">
        <v>108</v>
      </c>
      <c r="AO41" s="953">
        <v>186</v>
      </c>
      <c r="AP41" s="954">
        <v>401</v>
      </c>
    </row>
    <row r="42" spans="1:42">
      <c r="A42" s="955">
        <v>39</v>
      </c>
      <c r="B42" s="956" t="s">
        <v>1505</v>
      </c>
      <c r="C42" s="957">
        <v>0</v>
      </c>
      <c r="D42" s="958">
        <v>0</v>
      </c>
      <c r="E42" s="959">
        <v>0</v>
      </c>
      <c r="F42" s="951"/>
      <c r="G42" s="949"/>
      <c r="H42" s="960"/>
      <c r="I42" s="961">
        <v>0</v>
      </c>
      <c r="J42" s="958">
        <v>0</v>
      </c>
      <c r="K42" s="959">
        <v>0</v>
      </c>
      <c r="L42" s="961"/>
      <c r="M42" s="958"/>
      <c r="N42" s="960"/>
      <c r="O42" s="961">
        <v>0</v>
      </c>
      <c r="P42" s="958">
        <v>0</v>
      </c>
      <c r="Q42" s="959">
        <v>0</v>
      </c>
      <c r="R42" s="961">
        <v>0</v>
      </c>
      <c r="S42" s="958">
        <v>0</v>
      </c>
      <c r="T42" s="959">
        <v>0</v>
      </c>
      <c r="U42" s="957"/>
      <c r="V42" s="958"/>
      <c r="W42" s="959"/>
      <c r="X42" s="961">
        <v>0</v>
      </c>
      <c r="Y42" s="958">
        <v>0</v>
      </c>
      <c r="Z42" s="959">
        <v>0</v>
      </c>
      <c r="AA42" s="961">
        <v>0</v>
      </c>
      <c r="AB42" s="958">
        <v>0</v>
      </c>
      <c r="AC42" s="959">
        <v>0</v>
      </c>
      <c r="AD42" s="961">
        <v>0</v>
      </c>
      <c r="AE42" s="958">
        <v>0</v>
      </c>
      <c r="AF42" s="959">
        <v>0</v>
      </c>
      <c r="AG42" s="961"/>
      <c r="AH42" s="958"/>
      <c r="AI42" s="959"/>
      <c r="AJ42" s="961">
        <v>6</v>
      </c>
      <c r="AK42" s="958">
        <v>11</v>
      </c>
      <c r="AL42" s="959">
        <v>10</v>
      </c>
      <c r="AM42" s="957">
        <v>6</v>
      </c>
      <c r="AN42" s="949">
        <v>11</v>
      </c>
      <c r="AO42" s="953">
        <v>10</v>
      </c>
      <c r="AP42" s="954">
        <v>27</v>
      </c>
    </row>
    <row r="43" spans="1:42">
      <c r="A43" s="955">
        <v>40</v>
      </c>
      <c r="B43" s="956" t="s">
        <v>13342</v>
      </c>
      <c r="C43" s="957">
        <v>0</v>
      </c>
      <c r="D43" s="958">
        <v>0</v>
      </c>
      <c r="E43" s="959">
        <v>0</v>
      </c>
      <c r="F43" s="951"/>
      <c r="G43" s="949"/>
      <c r="H43" s="960"/>
      <c r="I43" s="961">
        <v>0</v>
      </c>
      <c r="J43" s="958">
        <v>0</v>
      </c>
      <c r="K43" s="959">
        <v>0</v>
      </c>
      <c r="L43" s="961"/>
      <c r="M43" s="958"/>
      <c r="N43" s="960"/>
      <c r="O43" s="961">
        <v>0</v>
      </c>
      <c r="P43" s="958">
        <v>0</v>
      </c>
      <c r="Q43" s="959">
        <v>0</v>
      </c>
      <c r="R43" s="961">
        <v>0</v>
      </c>
      <c r="S43" s="958">
        <v>0</v>
      </c>
      <c r="T43" s="959">
        <v>0</v>
      </c>
      <c r="U43" s="957"/>
      <c r="V43" s="958"/>
      <c r="W43" s="959"/>
      <c r="X43" s="961">
        <v>0</v>
      </c>
      <c r="Y43" s="958">
        <v>0</v>
      </c>
      <c r="Z43" s="959">
        <v>0</v>
      </c>
      <c r="AA43" s="961">
        <v>0</v>
      </c>
      <c r="AB43" s="958">
        <v>0</v>
      </c>
      <c r="AC43" s="959">
        <v>0</v>
      </c>
      <c r="AD43" s="961">
        <v>0</v>
      </c>
      <c r="AE43" s="958">
        <v>0</v>
      </c>
      <c r="AF43" s="959">
        <v>0</v>
      </c>
      <c r="AG43" s="961"/>
      <c r="AH43" s="958"/>
      <c r="AI43" s="959"/>
      <c r="AJ43" s="961">
        <v>0</v>
      </c>
      <c r="AK43" s="958">
        <v>0</v>
      </c>
      <c r="AL43" s="959">
        <v>0</v>
      </c>
      <c r="AM43" s="957">
        <v>0</v>
      </c>
      <c r="AN43" s="949">
        <v>0</v>
      </c>
      <c r="AO43" s="953">
        <v>0</v>
      </c>
      <c r="AP43" s="954">
        <v>0</v>
      </c>
    </row>
    <row r="44" spans="1:42">
      <c r="A44" s="955">
        <v>41</v>
      </c>
      <c r="B44" s="956" t="s">
        <v>2002</v>
      </c>
      <c r="C44" s="957"/>
      <c r="D44" s="958"/>
      <c r="E44" s="959"/>
      <c r="F44" s="951"/>
      <c r="G44" s="949"/>
      <c r="H44" s="960"/>
      <c r="I44" s="961">
        <v>10</v>
      </c>
      <c r="J44" s="958">
        <v>17</v>
      </c>
      <c r="K44" s="959">
        <v>14</v>
      </c>
      <c r="L44" s="961"/>
      <c r="M44" s="958"/>
      <c r="N44" s="960"/>
      <c r="O44" s="961">
        <v>28</v>
      </c>
      <c r="P44" s="958">
        <v>32</v>
      </c>
      <c r="Q44" s="959">
        <v>59</v>
      </c>
      <c r="R44" s="961">
        <v>0</v>
      </c>
      <c r="S44" s="958">
        <v>0</v>
      </c>
      <c r="T44" s="959">
        <v>0</v>
      </c>
      <c r="U44" s="957"/>
      <c r="V44" s="958"/>
      <c r="W44" s="959"/>
      <c r="X44" s="961">
        <v>0</v>
      </c>
      <c r="Y44" s="958">
        <v>0</v>
      </c>
      <c r="Z44" s="959">
        <v>0</v>
      </c>
      <c r="AA44" s="961">
        <v>0</v>
      </c>
      <c r="AB44" s="958">
        <v>0</v>
      </c>
      <c r="AC44" s="959">
        <v>0</v>
      </c>
      <c r="AD44" s="961">
        <v>1</v>
      </c>
      <c r="AE44" s="958">
        <v>0</v>
      </c>
      <c r="AF44" s="959">
        <v>3</v>
      </c>
      <c r="AG44" s="961"/>
      <c r="AH44" s="958"/>
      <c r="AI44" s="959"/>
      <c r="AJ44" s="961">
        <v>210</v>
      </c>
      <c r="AK44" s="958">
        <v>253</v>
      </c>
      <c r="AL44" s="959">
        <v>464</v>
      </c>
      <c r="AM44" s="957">
        <v>249</v>
      </c>
      <c r="AN44" s="949">
        <v>302</v>
      </c>
      <c r="AO44" s="953">
        <v>540</v>
      </c>
      <c r="AP44" s="954">
        <v>1091</v>
      </c>
    </row>
    <row r="45" spans="1:42">
      <c r="A45" s="955">
        <v>42</v>
      </c>
      <c r="B45" s="956" t="s">
        <v>1459</v>
      </c>
      <c r="C45" s="957">
        <v>0</v>
      </c>
      <c r="D45" s="958">
        <v>0</v>
      </c>
      <c r="E45" s="959">
        <v>0</v>
      </c>
      <c r="F45" s="951"/>
      <c r="G45" s="949"/>
      <c r="H45" s="960"/>
      <c r="I45" s="961">
        <v>3</v>
      </c>
      <c r="J45" s="958">
        <v>1</v>
      </c>
      <c r="K45" s="959">
        <v>2</v>
      </c>
      <c r="L45" s="961"/>
      <c r="M45" s="958"/>
      <c r="N45" s="960"/>
      <c r="O45" s="961">
        <v>3</v>
      </c>
      <c r="P45" s="958">
        <v>1</v>
      </c>
      <c r="Q45" s="959">
        <v>0</v>
      </c>
      <c r="R45" s="961">
        <v>4</v>
      </c>
      <c r="S45" s="958">
        <v>8</v>
      </c>
      <c r="T45" s="959">
        <v>4</v>
      </c>
      <c r="U45" s="957"/>
      <c r="V45" s="958"/>
      <c r="W45" s="959"/>
      <c r="X45" s="961">
        <v>0</v>
      </c>
      <c r="Y45" s="958">
        <v>0</v>
      </c>
      <c r="Z45" s="959">
        <v>0</v>
      </c>
      <c r="AA45" s="961">
        <v>0</v>
      </c>
      <c r="AB45" s="958">
        <v>0</v>
      </c>
      <c r="AC45" s="959">
        <v>0</v>
      </c>
      <c r="AD45" s="961">
        <v>0</v>
      </c>
      <c r="AE45" s="958">
        <v>0</v>
      </c>
      <c r="AF45" s="959">
        <v>0</v>
      </c>
      <c r="AG45" s="961"/>
      <c r="AH45" s="958"/>
      <c r="AI45" s="959"/>
      <c r="AJ45" s="961">
        <v>7</v>
      </c>
      <c r="AK45" s="958">
        <v>5</v>
      </c>
      <c r="AL45" s="959">
        <v>3</v>
      </c>
      <c r="AM45" s="957">
        <v>17</v>
      </c>
      <c r="AN45" s="949">
        <v>15</v>
      </c>
      <c r="AO45" s="953">
        <v>9</v>
      </c>
      <c r="AP45" s="954">
        <v>41</v>
      </c>
    </row>
    <row r="46" spans="1:42">
      <c r="A46" s="955">
        <v>43</v>
      </c>
      <c r="B46" s="956" t="s">
        <v>1460</v>
      </c>
      <c r="C46" s="957">
        <v>0</v>
      </c>
      <c r="D46" s="958">
        <v>0</v>
      </c>
      <c r="E46" s="959">
        <v>0</v>
      </c>
      <c r="F46" s="951"/>
      <c r="G46" s="949"/>
      <c r="H46" s="960"/>
      <c r="I46" s="961">
        <v>0</v>
      </c>
      <c r="J46" s="958">
        <v>0</v>
      </c>
      <c r="K46" s="959">
        <v>0</v>
      </c>
      <c r="L46" s="961"/>
      <c r="M46" s="958"/>
      <c r="N46" s="960"/>
      <c r="O46" s="961">
        <v>3</v>
      </c>
      <c r="P46" s="958">
        <v>2</v>
      </c>
      <c r="Q46" s="959">
        <v>6</v>
      </c>
      <c r="R46" s="961">
        <v>9</v>
      </c>
      <c r="S46" s="958">
        <v>4</v>
      </c>
      <c r="T46" s="959">
        <v>8</v>
      </c>
      <c r="U46" s="957"/>
      <c r="V46" s="958"/>
      <c r="W46" s="959"/>
      <c r="X46" s="961">
        <v>0</v>
      </c>
      <c r="Y46" s="958">
        <v>0</v>
      </c>
      <c r="Z46" s="959">
        <v>0</v>
      </c>
      <c r="AA46" s="961">
        <v>0</v>
      </c>
      <c r="AB46" s="958">
        <v>0</v>
      </c>
      <c r="AC46" s="959">
        <v>0</v>
      </c>
      <c r="AD46" s="961">
        <v>0</v>
      </c>
      <c r="AE46" s="958">
        <v>0</v>
      </c>
      <c r="AF46" s="959">
        <v>0</v>
      </c>
      <c r="AG46" s="961"/>
      <c r="AH46" s="958"/>
      <c r="AI46" s="959"/>
      <c r="AJ46" s="961">
        <v>12</v>
      </c>
      <c r="AK46" s="958">
        <v>19</v>
      </c>
      <c r="AL46" s="959">
        <v>33.5</v>
      </c>
      <c r="AM46" s="957">
        <v>24</v>
      </c>
      <c r="AN46" s="949">
        <v>25</v>
      </c>
      <c r="AO46" s="953">
        <v>47.5</v>
      </c>
      <c r="AP46" s="954">
        <v>96.5</v>
      </c>
    </row>
    <row r="47" spans="1:42">
      <c r="A47" s="955">
        <v>44</v>
      </c>
      <c r="B47" s="956" t="s">
        <v>1461</v>
      </c>
      <c r="C47" s="957">
        <v>0</v>
      </c>
      <c r="D47" s="958">
        <v>0</v>
      </c>
      <c r="E47" s="959">
        <v>0</v>
      </c>
      <c r="F47" s="951"/>
      <c r="G47" s="949"/>
      <c r="H47" s="960"/>
      <c r="I47" s="961">
        <v>0</v>
      </c>
      <c r="J47" s="958">
        <v>0</v>
      </c>
      <c r="K47" s="959">
        <v>0</v>
      </c>
      <c r="L47" s="961"/>
      <c r="M47" s="958"/>
      <c r="N47" s="960"/>
      <c r="O47" s="961">
        <v>0</v>
      </c>
      <c r="P47" s="958">
        <v>0</v>
      </c>
      <c r="Q47" s="959">
        <v>2</v>
      </c>
      <c r="R47" s="961">
        <v>0</v>
      </c>
      <c r="S47" s="958">
        <v>0</v>
      </c>
      <c r="T47" s="959">
        <v>0</v>
      </c>
      <c r="U47" s="957"/>
      <c r="V47" s="958"/>
      <c r="W47" s="959"/>
      <c r="X47" s="961">
        <v>0</v>
      </c>
      <c r="Y47" s="958">
        <v>0</v>
      </c>
      <c r="Z47" s="959">
        <v>0</v>
      </c>
      <c r="AA47" s="961">
        <v>0</v>
      </c>
      <c r="AB47" s="958">
        <v>0</v>
      </c>
      <c r="AC47" s="959">
        <v>0</v>
      </c>
      <c r="AD47" s="961">
        <v>0</v>
      </c>
      <c r="AE47" s="958">
        <v>0</v>
      </c>
      <c r="AF47" s="959">
        <v>0</v>
      </c>
      <c r="AG47" s="961"/>
      <c r="AH47" s="958"/>
      <c r="AI47" s="959"/>
      <c r="AJ47" s="961">
        <v>3</v>
      </c>
      <c r="AK47" s="958">
        <v>2</v>
      </c>
      <c r="AL47" s="959">
        <v>0</v>
      </c>
      <c r="AM47" s="957">
        <v>3</v>
      </c>
      <c r="AN47" s="949">
        <v>2</v>
      </c>
      <c r="AO47" s="953">
        <v>2</v>
      </c>
      <c r="AP47" s="954">
        <v>7</v>
      </c>
    </row>
    <row r="48" spans="1:42">
      <c r="A48" s="955">
        <v>45</v>
      </c>
      <c r="B48" s="956" t="s">
        <v>1560</v>
      </c>
      <c r="C48" s="957"/>
      <c r="D48" s="958"/>
      <c r="E48" s="959"/>
      <c r="F48" s="951"/>
      <c r="G48" s="949"/>
      <c r="H48" s="960"/>
      <c r="I48" s="961">
        <v>0</v>
      </c>
      <c r="J48" s="958">
        <v>1</v>
      </c>
      <c r="K48" s="959">
        <v>0</v>
      </c>
      <c r="L48" s="961"/>
      <c r="M48" s="958"/>
      <c r="N48" s="960"/>
      <c r="O48" s="961">
        <v>1</v>
      </c>
      <c r="P48" s="958">
        <v>0</v>
      </c>
      <c r="Q48" s="959">
        <v>0</v>
      </c>
      <c r="R48" s="961">
        <v>3</v>
      </c>
      <c r="S48" s="958">
        <v>2</v>
      </c>
      <c r="T48" s="959">
        <v>5</v>
      </c>
      <c r="U48" s="957"/>
      <c r="V48" s="958"/>
      <c r="W48" s="959"/>
      <c r="X48" s="961">
        <v>0</v>
      </c>
      <c r="Y48" s="958">
        <v>0</v>
      </c>
      <c r="Z48" s="959">
        <v>0</v>
      </c>
      <c r="AA48" s="961">
        <v>0</v>
      </c>
      <c r="AB48" s="958">
        <v>0</v>
      </c>
      <c r="AC48" s="959">
        <v>0</v>
      </c>
      <c r="AD48" s="961">
        <v>0</v>
      </c>
      <c r="AE48" s="958">
        <v>0</v>
      </c>
      <c r="AF48" s="959">
        <v>0</v>
      </c>
      <c r="AG48" s="961"/>
      <c r="AH48" s="958"/>
      <c r="AI48" s="959"/>
      <c r="AJ48" s="961">
        <v>40</v>
      </c>
      <c r="AK48" s="958">
        <v>50</v>
      </c>
      <c r="AL48" s="959">
        <v>40</v>
      </c>
      <c r="AM48" s="957">
        <v>44</v>
      </c>
      <c r="AN48" s="949">
        <v>53</v>
      </c>
      <c r="AO48" s="953">
        <v>45</v>
      </c>
      <c r="AP48" s="954">
        <v>142</v>
      </c>
    </row>
    <row r="49" spans="1:42">
      <c r="A49" s="955">
        <v>46</v>
      </c>
      <c r="B49" s="956" t="s">
        <v>1561</v>
      </c>
      <c r="C49" s="957"/>
      <c r="D49" s="958"/>
      <c r="E49" s="959"/>
      <c r="F49" s="951"/>
      <c r="G49" s="949"/>
      <c r="H49" s="960"/>
      <c r="I49" s="961">
        <v>19</v>
      </c>
      <c r="J49" s="958">
        <v>46</v>
      </c>
      <c r="K49" s="959">
        <v>30</v>
      </c>
      <c r="L49" s="961"/>
      <c r="M49" s="958"/>
      <c r="N49" s="960"/>
      <c r="O49" s="961">
        <v>35</v>
      </c>
      <c r="P49" s="958">
        <v>52</v>
      </c>
      <c r="Q49" s="959">
        <v>33</v>
      </c>
      <c r="R49" s="961">
        <v>0</v>
      </c>
      <c r="S49" s="958">
        <v>0</v>
      </c>
      <c r="T49" s="959">
        <v>0</v>
      </c>
      <c r="U49" s="957"/>
      <c r="V49" s="958"/>
      <c r="W49" s="959"/>
      <c r="X49" s="961">
        <v>0</v>
      </c>
      <c r="Y49" s="958">
        <v>0</v>
      </c>
      <c r="Z49" s="959">
        <v>0</v>
      </c>
      <c r="AA49" s="961">
        <v>0</v>
      </c>
      <c r="AB49" s="958">
        <v>0</v>
      </c>
      <c r="AC49" s="959">
        <v>0</v>
      </c>
      <c r="AD49" s="961">
        <v>2</v>
      </c>
      <c r="AE49" s="958">
        <v>2</v>
      </c>
      <c r="AF49" s="959">
        <v>2</v>
      </c>
      <c r="AG49" s="961"/>
      <c r="AH49" s="958"/>
      <c r="AI49" s="959"/>
      <c r="AJ49" s="961">
        <v>74</v>
      </c>
      <c r="AK49" s="958">
        <v>87</v>
      </c>
      <c r="AL49" s="959">
        <v>69</v>
      </c>
      <c r="AM49" s="957">
        <v>130</v>
      </c>
      <c r="AN49" s="949">
        <v>187</v>
      </c>
      <c r="AO49" s="953">
        <v>134</v>
      </c>
      <c r="AP49" s="954">
        <v>451</v>
      </c>
    </row>
    <row r="50" spans="1:42">
      <c r="A50" s="955">
        <v>47</v>
      </c>
      <c r="B50" s="956" t="s">
        <v>1507</v>
      </c>
      <c r="C50" s="957">
        <v>0</v>
      </c>
      <c r="D50" s="958">
        <v>0</v>
      </c>
      <c r="E50" s="959">
        <v>0</v>
      </c>
      <c r="F50" s="951"/>
      <c r="G50" s="949"/>
      <c r="H50" s="960"/>
      <c r="I50" s="961">
        <v>3</v>
      </c>
      <c r="J50" s="958">
        <v>4</v>
      </c>
      <c r="K50" s="959">
        <v>2</v>
      </c>
      <c r="L50" s="961"/>
      <c r="M50" s="958"/>
      <c r="N50" s="959"/>
      <c r="O50" s="961">
        <v>3</v>
      </c>
      <c r="P50" s="958">
        <v>5</v>
      </c>
      <c r="Q50" s="959">
        <v>2</v>
      </c>
      <c r="R50" s="961">
        <v>0</v>
      </c>
      <c r="S50" s="958">
        <v>0</v>
      </c>
      <c r="T50" s="959">
        <v>0</v>
      </c>
      <c r="U50" s="957"/>
      <c r="V50" s="958"/>
      <c r="W50" s="959"/>
      <c r="X50" s="961">
        <v>0</v>
      </c>
      <c r="Y50" s="958">
        <v>0</v>
      </c>
      <c r="Z50" s="959">
        <v>0</v>
      </c>
      <c r="AA50" s="961">
        <v>0</v>
      </c>
      <c r="AB50" s="958">
        <v>0</v>
      </c>
      <c r="AC50" s="959">
        <v>0</v>
      </c>
      <c r="AD50" s="961">
        <v>0</v>
      </c>
      <c r="AE50" s="958">
        <v>0</v>
      </c>
      <c r="AF50" s="959">
        <v>2</v>
      </c>
      <c r="AG50" s="961"/>
      <c r="AH50" s="958"/>
      <c r="AI50" s="959"/>
      <c r="AJ50" s="961">
        <v>19</v>
      </c>
      <c r="AK50" s="958">
        <v>10</v>
      </c>
      <c r="AL50" s="959">
        <v>12</v>
      </c>
      <c r="AM50" s="957">
        <v>25</v>
      </c>
      <c r="AN50" s="949">
        <v>19</v>
      </c>
      <c r="AO50" s="953">
        <v>18</v>
      </c>
      <c r="AP50" s="954">
        <v>62</v>
      </c>
    </row>
    <row r="51" spans="1:42">
      <c r="A51" s="955">
        <v>48</v>
      </c>
      <c r="B51" s="956" t="s">
        <v>1474</v>
      </c>
      <c r="C51" s="957"/>
      <c r="D51" s="958"/>
      <c r="E51" s="959"/>
      <c r="F51" s="951"/>
      <c r="G51" s="949"/>
      <c r="H51" s="960"/>
      <c r="I51" s="961">
        <v>0</v>
      </c>
      <c r="J51" s="958">
        <v>0</v>
      </c>
      <c r="K51" s="959">
        <v>1</v>
      </c>
      <c r="L51" s="961">
        <v>0</v>
      </c>
      <c r="M51" s="958">
        <v>0</v>
      </c>
      <c r="N51" s="959">
        <v>0</v>
      </c>
      <c r="O51" s="961">
        <v>0</v>
      </c>
      <c r="P51" s="958">
        <v>0</v>
      </c>
      <c r="Q51" s="959">
        <v>0</v>
      </c>
      <c r="R51" s="961">
        <v>0</v>
      </c>
      <c r="S51" s="949">
        <v>0</v>
      </c>
      <c r="T51" s="959">
        <v>0</v>
      </c>
      <c r="U51" s="957"/>
      <c r="V51" s="958"/>
      <c r="W51" s="959"/>
      <c r="X51" s="961"/>
      <c r="Y51" s="949"/>
      <c r="Z51" s="959"/>
      <c r="AA51" s="961"/>
      <c r="AB51" s="949"/>
      <c r="AC51" s="959"/>
      <c r="AD51" s="961"/>
      <c r="AE51" s="949"/>
      <c r="AF51" s="959"/>
      <c r="AG51" s="961"/>
      <c r="AH51" s="958"/>
      <c r="AI51" s="959"/>
      <c r="AJ51" s="961">
        <v>0</v>
      </c>
      <c r="AK51" s="958">
        <v>0</v>
      </c>
      <c r="AL51" s="959">
        <v>0</v>
      </c>
      <c r="AM51" s="957">
        <v>0</v>
      </c>
      <c r="AN51" s="949">
        <v>0</v>
      </c>
      <c r="AO51" s="953">
        <v>1</v>
      </c>
      <c r="AP51" s="954">
        <v>1</v>
      </c>
    </row>
    <row r="52" spans="1:42">
      <c r="A52" s="955">
        <v>49</v>
      </c>
      <c r="B52" s="956" t="s">
        <v>2991</v>
      </c>
      <c r="C52" s="957"/>
      <c r="D52" s="958"/>
      <c r="E52" s="959"/>
      <c r="F52" s="951"/>
      <c r="G52" s="949"/>
      <c r="H52" s="960"/>
      <c r="I52" s="961">
        <v>0</v>
      </c>
      <c r="J52" s="949">
        <v>0</v>
      </c>
      <c r="K52" s="959">
        <v>0</v>
      </c>
      <c r="L52" s="961"/>
      <c r="M52" s="958"/>
      <c r="N52" s="960"/>
      <c r="O52" s="961">
        <v>0</v>
      </c>
      <c r="P52" s="949">
        <v>0</v>
      </c>
      <c r="Q52" s="959">
        <v>0</v>
      </c>
      <c r="R52" s="961">
        <v>0</v>
      </c>
      <c r="S52" s="949">
        <v>0</v>
      </c>
      <c r="T52" s="959">
        <v>0</v>
      </c>
      <c r="U52" s="957"/>
      <c r="V52" s="958"/>
      <c r="W52" s="959"/>
      <c r="X52" s="961"/>
      <c r="Y52" s="949"/>
      <c r="Z52" s="959"/>
      <c r="AA52" s="961"/>
      <c r="AB52" s="949"/>
      <c r="AC52" s="959"/>
      <c r="AD52" s="961"/>
      <c r="AE52" s="949"/>
      <c r="AF52" s="959"/>
      <c r="AG52" s="961"/>
      <c r="AH52" s="958"/>
      <c r="AI52" s="959"/>
      <c r="AJ52" s="961">
        <v>2</v>
      </c>
      <c r="AK52" s="949">
        <v>5</v>
      </c>
      <c r="AL52" s="959">
        <v>8</v>
      </c>
      <c r="AM52" s="957">
        <v>2</v>
      </c>
      <c r="AN52" s="949">
        <v>5</v>
      </c>
      <c r="AO52" s="953">
        <v>8</v>
      </c>
      <c r="AP52" s="954">
        <v>15</v>
      </c>
    </row>
    <row r="53" spans="1:42">
      <c r="A53" s="955">
        <v>50</v>
      </c>
      <c r="B53" s="956" t="s">
        <v>2992</v>
      </c>
      <c r="C53" s="957"/>
      <c r="D53" s="958"/>
      <c r="E53" s="959"/>
      <c r="F53" s="951"/>
      <c r="G53" s="949"/>
      <c r="H53" s="960"/>
      <c r="I53" s="961">
        <v>0</v>
      </c>
      <c r="J53" s="949">
        <v>0</v>
      </c>
      <c r="K53" s="959">
        <v>0</v>
      </c>
      <c r="L53" s="961"/>
      <c r="M53" s="958"/>
      <c r="N53" s="960"/>
      <c r="O53" s="961">
        <v>0</v>
      </c>
      <c r="P53" s="949">
        <v>0</v>
      </c>
      <c r="Q53" s="959">
        <v>0</v>
      </c>
      <c r="R53" s="961">
        <v>0</v>
      </c>
      <c r="S53" s="949">
        <v>0</v>
      </c>
      <c r="T53" s="959">
        <v>0</v>
      </c>
      <c r="U53" s="957"/>
      <c r="V53" s="958"/>
      <c r="W53" s="959"/>
      <c r="X53" s="961"/>
      <c r="Y53" s="949"/>
      <c r="Z53" s="959"/>
      <c r="AA53" s="961"/>
      <c r="AB53" s="949"/>
      <c r="AC53" s="959"/>
      <c r="AD53" s="961"/>
      <c r="AE53" s="949"/>
      <c r="AF53" s="959"/>
      <c r="AG53" s="961"/>
      <c r="AH53" s="958"/>
      <c r="AI53" s="959"/>
      <c r="AJ53" s="961">
        <v>42</v>
      </c>
      <c r="AK53" s="949">
        <v>29</v>
      </c>
      <c r="AL53" s="959">
        <v>21</v>
      </c>
      <c r="AM53" s="957">
        <v>42</v>
      </c>
      <c r="AN53" s="949">
        <v>29</v>
      </c>
      <c r="AO53" s="953">
        <v>21</v>
      </c>
      <c r="AP53" s="954">
        <v>92</v>
      </c>
    </row>
    <row r="54" spans="1:42">
      <c r="A54" s="955">
        <v>51</v>
      </c>
      <c r="B54" s="956" t="s">
        <v>2993</v>
      </c>
      <c r="C54" s="957"/>
      <c r="D54" s="958"/>
      <c r="E54" s="959"/>
      <c r="F54" s="951">
        <v>0</v>
      </c>
      <c r="G54" s="949">
        <v>0</v>
      </c>
      <c r="H54" s="959">
        <v>0</v>
      </c>
      <c r="I54" s="961">
        <v>0</v>
      </c>
      <c r="J54" s="949">
        <v>0</v>
      </c>
      <c r="K54" s="959">
        <v>0</v>
      </c>
      <c r="L54" s="961"/>
      <c r="M54" s="958"/>
      <c r="N54" s="960"/>
      <c r="O54" s="961">
        <v>12</v>
      </c>
      <c r="P54" s="949">
        <v>6</v>
      </c>
      <c r="Q54" s="959">
        <v>2</v>
      </c>
      <c r="R54" s="961">
        <v>0</v>
      </c>
      <c r="S54" s="949">
        <v>0</v>
      </c>
      <c r="T54" s="959">
        <v>0</v>
      </c>
      <c r="U54" s="957"/>
      <c r="V54" s="958"/>
      <c r="W54" s="959"/>
      <c r="X54" s="961"/>
      <c r="Y54" s="949"/>
      <c r="Z54" s="959"/>
      <c r="AA54" s="961"/>
      <c r="AB54" s="949"/>
      <c r="AC54" s="959"/>
      <c r="AD54" s="961"/>
      <c r="AE54" s="949"/>
      <c r="AF54" s="959"/>
      <c r="AG54" s="961"/>
      <c r="AH54" s="958"/>
      <c r="AI54" s="959"/>
      <c r="AJ54" s="961">
        <v>91</v>
      </c>
      <c r="AK54" s="949">
        <v>109.5</v>
      </c>
      <c r="AL54" s="959">
        <v>7</v>
      </c>
      <c r="AM54" s="957">
        <v>103</v>
      </c>
      <c r="AN54" s="949">
        <v>115.5</v>
      </c>
      <c r="AO54" s="953">
        <v>9</v>
      </c>
      <c r="AP54" s="954">
        <v>227.5</v>
      </c>
    </row>
    <row r="55" spans="1:42">
      <c r="A55" s="955">
        <v>52</v>
      </c>
      <c r="B55" s="956" t="s">
        <v>2994</v>
      </c>
      <c r="C55" s="957">
        <v>0</v>
      </c>
      <c r="D55" s="958">
        <v>0</v>
      </c>
      <c r="E55" s="959">
        <v>0</v>
      </c>
      <c r="F55" s="951"/>
      <c r="G55" s="949"/>
      <c r="H55" s="959"/>
      <c r="I55" s="961">
        <v>0</v>
      </c>
      <c r="J55" s="949">
        <v>0</v>
      </c>
      <c r="K55" s="959">
        <v>0</v>
      </c>
      <c r="L55" s="961"/>
      <c r="M55" s="958"/>
      <c r="N55" s="960"/>
      <c r="O55" s="961">
        <v>0</v>
      </c>
      <c r="P55" s="949">
        <v>0</v>
      </c>
      <c r="Q55" s="959">
        <v>0</v>
      </c>
      <c r="R55" s="961">
        <v>0</v>
      </c>
      <c r="S55" s="949">
        <v>0</v>
      </c>
      <c r="T55" s="959">
        <v>0</v>
      </c>
      <c r="U55" s="957"/>
      <c r="V55" s="958"/>
      <c r="W55" s="959"/>
      <c r="X55" s="961">
        <v>0</v>
      </c>
      <c r="Y55" s="949">
        <v>0</v>
      </c>
      <c r="Z55" s="959">
        <v>0</v>
      </c>
      <c r="AA55" s="961">
        <v>0</v>
      </c>
      <c r="AB55" s="949">
        <v>0</v>
      </c>
      <c r="AC55" s="959">
        <v>0</v>
      </c>
      <c r="AD55" s="961">
        <v>0</v>
      </c>
      <c r="AE55" s="949">
        <v>0</v>
      </c>
      <c r="AF55" s="959">
        <v>0</v>
      </c>
      <c r="AG55" s="961"/>
      <c r="AH55" s="958"/>
      <c r="AI55" s="959"/>
      <c r="AJ55" s="961">
        <v>1</v>
      </c>
      <c r="AK55" s="949">
        <v>2</v>
      </c>
      <c r="AL55" s="959">
        <v>1</v>
      </c>
      <c r="AM55" s="957">
        <v>1</v>
      </c>
      <c r="AN55" s="949">
        <v>2</v>
      </c>
      <c r="AO55" s="953">
        <v>1</v>
      </c>
      <c r="AP55" s="954">
        <v>4</v>
      </c>
    </row>
    <row r="56" spans="1:42">
      <c r="A56" s="955">
        <v>53</v>
      </c>
      <c r="B56" s="956" t="s">
        <v>1483</v>
      </c>
      <c r="C56" s="957">
        <v>0</v>
      </c>
      <c r="D56" s="949">
        <v>0</v>
      </c>
      <c r="E56" s="959">
        <v>0</v>
      </c>
      <c r="F56" s="951"/>
      <c r="G56" s="949"/>
      <c r="H56" s="959"/>
      <c r="I56" s="961">
        <v>6</v>
      </c>
      <c r="J56" s="949">
        <v>4</v>
      </c>
      <c r="K56" s="959">
        <v>3</v>
      </c>
      <c r="L56" s="961"/>
      <c r="M56" s="958"/>
      <c r="N56" s="960"/>
      <c r="O56" s="961">
        <v>7</v>
      </c>
      <c r="P56" s="949">
        <v>6</v>
      </c>
      <c r="Q56" s="959">
        <v>7</v>
      </c>
      <c r="R56" s="961">
        <v>0</v>
      </c>
      <c r="S56" s="949">
        <v>0</v>
      </c>
      <c r="T56" s="959">
        <v>0</v>
      </c>
      <c r="U56" s="957"/>
      <c r="V56" s="958"/>
      <c r="W56" s="959"/>
      <c r="X56" s="961"/>
      <c r="Y56" s="949"/>
      <c r="Z56" s="959"/>
      <c r="AA56" s="961"/>
      <c r="AB56" s="949"/>
      <c r="AC56" s="959"/>
      <c r="AD56" s="961"/>
      <c r="AE56" s="949"/>
      <c r="AF56" s="959"/>
      <c r="AG56" s="961"/>
      <c r="AH56" s="958"/>
      <c r="AI56" s="959"/>
      <c r="AJ56" s="961">
        <v>18</v>
      </c>
      <c r="AK56" s="949">
        <v>16</v>
      </c>
      <c r="AL56" s="959">
        <v>18</v>
      </c>
      <c r="AM56" s="957">
        <v>31</v>
      </c>
      <c r="AN56" s="949">
        <v>26</v>
      </c>
      <c r="AO56" s="953">
        <v>28</v>
      </c>
      <c r="AP56" s="954">
        <v>85</v>
      </c>
    </row>
    <row r="57" spans="1:42">
      <c r="A57" s="955">
        <v>54</v>
      </c>
      <c r="B57" s="956" t="s">
        <v>512</v>
      </c>
      <c r="C57" s="957"/>
      <c r="D57" s="949"/>
      <c r="E57" s="959"/>
      <c r="F57" s="951"/>
      <c r="G57" s="949"/>
      <c r="H57" s="959"/>
      <c r="I57" s="961">
        <v>9</v>
      </c>
      <c r="J57" s="949">
        <v>9</v>
      </c>
      <c r="K57" s="959">
        <v>14</v>
      </c>
      <c r="L57" s="961"/>
      <c r="M57" s="958"/>
      <c r="N57" s="960"/>
      <c r="O57" s="961">
        <v>0</v>
      </c>
      <c r="P57" s="949">
        <v>0</v>
      </c>
      <c r="Q57" s="959">
        <v>1</v>
      </c>
      <c r="R57" s="961">
        <v>0</v>
      </c>
      <c r="S57" s="949">
        <v>0</v>
      </c>
      <c r="T57" s="959">
        <v>0</v>
      </c>
      <c r="U57" s="957"/>
      <c r="V57" s="958"/>
      <c r="W57" s="959"/>
      <c r="X57" s="961"/>
      <c r="Y57" s="949"/>
      <c r="Z57" s="959"/>
      <c r="AA57" s="961"/>
      <c r="AB57" s="949"/>
      <c r="AC57" s="959"/>
      <c r="AD57" s="961"/>
      <c r="AE57" s="949"/>
      <c r="AF57" s="959"/>
      <c r="AG57" s="961"/>
      <c r="AH57" s="958"/>
      <c r="AI57" s="959"/>
      <c r="AJ57" s="961">
        <v>1</v>
      </c>
      <c r="AK57" s="949">
        <v>2</v>
      </c>
      <c r="AL57" s="959">
        <v>1</v>
      </c>
      <c r="AM57" s="957">
        <v>10</v>
      </c>
      <c r="AN57" s="949">
        <v>11</v>
      </c>
      <c r="AO57" s="953">
        <v>16</v>
      </c>
      <c r="AP57" s="954">
        <v>37</v>
      </c>
    </row>
    <row r="58" spans="1:42">
      <c r="A58" s="955">
        <v>55</v>
      </c>
      <c r="B58" s="956" t="s">
        <v>1463</v>
      </c>
      <c r="C58" s="957">
        <v>0</v>
      </c>
      <c r="D58" s="949">
        <v>0</v>
      </c>
      <c r="E58" s="959">
        <v>0</v>
      </c>
      <c r="F58" s="951"/>
      <c r="G58" s="949"/>
      <c r="H58" s="959"/>
      <c r="I58" s="961">
        <v>0</v>
      </c>
      <c r="J58" s="949">
        <v>0</v>
      </c>
      <c r="K58" s="959">
        <v>0</v>
      </c>
      <c r="L58" s="961"/>
      <c r="M58" s="958"/>
      <c r="N58" s="960"/>
      <c r="O58" s="961">
        <v>0</v>
      </c>
      <c r="P58" s="949">
        <v>0</v>
      </c>
      <c r="Q58" s="959">
        <v>0</v>
      </c>
      <c r="R58" s="961">
        <v>0</v>
      </c>
      <c r="S58" s="949">
        <v>0</v>
      </c>
      <c r="T58" s="959">
        <v>0</v>
      </c>
      <c r="U58" s="957"/>
      <c r="V58" s="958"/>
      <c r="W58" s="959"/>
      <c r="X58" s="961">
        <v>0</v>
      </c>
      <c r="Y58" s="949">
        <v>0</v>
      </c>
      <c r="Z58" s="959">
        <v>0</v>
      </c>
      <c r="AA58" s="961">
        <v>0</v>
      </c>
      <c r="AB58" s="949">
        <v>0</v>
      </c>
      <c r="AC58" s="959">
        <v>0</v>
      </c>
      <c r="AD58" s="961">
        <v>0</v>
      </c>
      <c r="AE58" s="949">
        <v>0</v>
      </c>
      <c r="AF58" s="959">
        <v>0</v>
      </c>
      <c r="AG58" s="961"/>
      <c r="AH58" s="958"/>
      <c r="AI58" s="959"/>
      <c r="AJ58" s="961">
        <v>1</v>
      </c>
      <c r="AK58" s="949">
        <v>0</v>
      </c>
      <c r="AL58" s="959">
        <v>0</v>
      </c>
      <c r="AM58" s="957">
        <v>1</v>
      </c>
      <c r="AN58" s="949">
        <v>0</v>
      </c>
      <c r="AO58" s="953">
        <v>0</v>
      </c>
      <c r="AP58" s="954">
        <v>1</v>
      </c>
    </row>
    <row r="59" spans="1:42">
      <c r="A59" s="955">
        <v>56</v>
      </c>
      <c r="B59" s="956" t="s">
        <v>1464</v>
      </c>
      <c r="C59" s="957">
        <v>0</v>
      </c>
      <c r="D59" s="949">
        <v>0</v>
      </c>
      <c r="E59" s="959">
        <v>0</v>
      </c>
      <c r="F59" s="951">
        <v>0</v>
      </c>
      <c r="G59" s="949">
        <v>0</v>
      </c>
      <c r="H59" s="959">
        <v>0</v>
      </c>
      <c r="I59" s="961">
        <v>3</v>
      </c>
      <c r="J59" s="949">
        <v>3</v>
      </c>
      <c r="K59" s="959">
        <v>8</v>
      </c>
      <c r="L59" s="961"/>
      <c r="M59" s="958"/>
      <c r="N59" s="960"/>
      <c r="O59" s="961">
        <v>22</v>
      </c>
      <c r="P59" s="949">
        <v>17</v>
      </c>
      <c r="Q59" s="959">
        <v>27</v>
      </c>
      <c r="R59" s="961">
        <v>23</v>
      </c>
      <c r="S59" s="949">
        <v>12</v>
      </c>
      <c r="T59" s="959">
        <v>24</v>
      </c>
      <c r="U59" s="957"/>
      <c r="V59" s="958"/>
      <c r="W59" s="959"/>
      <c r="X59" s="961">
        <v>0</v>
      </c>
      <c r="Y59" s="949">
        <v>0</v>
      </c>
      <c r="Z59" s="959">
        <v>0</v>
      </c>
      <c r="AA59" s="961">
        <v>0</v>
      </c>
      <c r="AB59" s="949">
        <v>0</v>
      </c>
      <c r="AC59" s="959">
        <v>0</v>
      </c>
      <c r="AD59" s="961">
        <v>2</v>
      </c>
      <c r="AE59" s="949">
        <v>1</v>
      </c>
      <c r="AF59" s="959">
        <v>3</v>
      </c>
      <c r="AG59" s="961"/>
      <c r="AH59" s="958"/>
      <c r="AI59" s="959"/>
      <c r="AJ59" s="961">
        <v>91</v>
      </c>
      <c r="AK59" s="949">
        <v>89</v>
      </c>
      <c r="AL59" s="959">
        <v>175</v>
      </c>
      <c r="AM59" s="957">
        <v>141</v>
      </c>
      <c r="AN59" s="949">
        <v>122</v>
      </c>
      <c r="AO59" s="953">
        <v>237</v>
      </c>
      <c r="AP59" s="954">
        <v>500</v>
      </c>
    </row>
    <row r="60" spans="1:42">
      <c r="A60" s="955">
        <v>57</v>
      </c>
      <c r="B60" s="956" t="s">
        <v>1484</v>
      </c>
      <c r="C60" s="957">
        <v>0</v>
      </c>
      <c r="D60" s="949">
        <v>0</v>
      </c>
      <c r="E60" s="959">
        <v>0</v>
      </c>
      <c r="F60" s="951"/>
      <c r="G60" s="949"/>
      <c r="H60" s="959"/>
      <c r="I60" s="961">
        <v>0</v>
      </c>
      <c r="J60" s="949">
        <v>2</v>
      </c>
      <c r="K60" s="959">
        <v>0</v>
      </c>
      <c r="L60" s="961"/>
      <c r="M60" s="958"/>
      <c r="N60" s="960"/>
      <c r="O60" s="961">
        <v>0</v>
      </c>
      <c r="P60" s="949">
        <v>2</v>
      </c>
      <c r="Q60" s="959">
        <v>1</v>
      </c>
      <c r="R60" s="961">
        <v>0</v>
      </c>
      <c r="S60" s="949">
        <v>0</v>
      </c>
      <c r="T60" s="959">
        <v>0</v>
      </c>
      <c r="U60" s="957"/>
      <c r="V60" s="958"/>
      <c r="W60" s="959"/>
      <c r="X60" s="961">
        <v>0</v>
      </c>
      <c r="Y60" s="949">
        <v>0</v>
      </c>
      <c r="Z60" s="959">
        <v>0</v>
      </c>
      <c r="AA60" s="961">
        <v>0</v>
      </c>
      <c r="AB60" s="949">
        <v>0</v>
      </c>
      <c r="AC60" s="959">
        <v>0</v>
      </c>
      <c r="AD60" s="961">
        <v>0</v>
      </c>
      <c r="AE60" s="949">
        <v>0</v>
      </c>
      <c r="AF60" s="959">
        <v>0</v>
      </c>
      <c r="AG60" s="961"/>
      <c r="AH60" s="958"/>
      <c r="AI60" s="959"/>
      <c r="AJ60" s="961">
        <v>515</v>
      </c>
      <c r="AK60" s="949">
        <v>593</v>
      </c>
      <c r="AL60" s="959">
        <v>1</v>
      </c>
      <c r="AM60" s="957">
        <v>515</v>
      </c>
      <c r="AN60" s="949">
        <v>597</v>
      </c>
      <c r="AO60" s="953">
        <v>2</v>
      </c>
      <c r="AP60" s="954">
        <v>1114</v>
      </c>
    </row>
    <row r="61" spans="1:42">
      <c r="A61" s="955">
        <v>58</v>
      </c>
      <c r="B61" s="956" t="s">
        <v>1465</v>
      </c>
      <c r="C61" s="957"/>
      <c r="D61" s="949"/>
      <c r="E61" s="959"/>
      <c r="F61" s="951"/>
      <c r="G61" s="949"/>
      <c r="H61" s="959"/>
      <c r="I61" s="961">
        <v>0</v>
      </c>
      <c r="J61" s="949">
        <v>0</v>
      </c>
      <c r="K61" s="959">
        <v>0</v>
      </c>
      <c r="L61" s="961"/>
      <c r="M61" s="958"/>
      <c r="N61" s="960"/>
      <c r="O61" s="961">
        <v>0</v>
      </c>
      <c r="P61" s="949">
        <v>0</v>
      </c>
      <c r="Q61" s="959">
        <v>1</v>
      </c>
      <c r="R61" s="961">
        <v>0</v>
      </c>
      <c r="S61" s="949">
        <v>0</v>
      </c>
      <c r="T61" s="959">
        <v>0</v>
      </c>
      <c r="U61" s="957"/>
      <c r="V61" s="958"/>
      <c r="W61" s="959"/>
      <c r="X61" s="961">
        <v>0</v>
      </c>
      <c r="Y61" s="949">
        <v>0</v>
      </c>
      <c r="Z61" s="959">
        <v>0</v>
      </c>
      <c r="AA61" s="961">
        <v>0</v>
      </c>
      <c r="AB61" s="949">
        <v>0</v>
      </c>
      <c r="AC61" s="959">
        <v>0</v>
      </c>
      <c r="AD61" s="961">
        <v>0</v>
      </c>
      <c r="AE61" s="949">
        <v>0</v>
      </c>
      <c r="AF61" s="959">
        <v>0</v>
      </c>
      <c r="AG61" s="961"/>
      <c r="AH61" s="958"/>
      <c r="AI61" s="959"/>
      <c r="AJ61" s="961">
        <v>0</v>
      </c>
      <c r="AK61" s="949">
        <v>1</v>
      </c>
      <c r="AL61" s="959">
        <v>5</v>
      </c>
      <c r="AM61" s="957">
        <v>0</v>
      </c>
      <c r="AN61" s="949">
        <v>1</v>
      </c>
      <c r="AO61" s="953">
        <v>6</v>
      </c>
      <c r="AP61" s="954">
        <v>7</v>
      </c>
    </row>
    <row r="62" spans="1:42">
      <c r="A62" s="955">
        <v>59</v>
      </c>
      <c r="B62" s="956" t="s">
        <v>1476</v>
      </c>
      <c r="C62" s="957"/>
      <c r="D62" s="949"/>
      <c r="E62" s="959"/>
      <c r="F62" s="951"/>
      <c r="G62" s="949"/>
      <c r="H62" s="959"/>
      <c r="I62" s="961">
        <v>0</v>
      </c>
      <c r="J62" s="949">
        <v>0</v>
      </c>
      <c r="K62" s="959">
        <v>0</v>
      </c>
      <c r="L62" s="961"/>
      <c r="M62" s="958"/>
      <c r="N62" s="960"/>
      <c r="O62" s="961">
        <v>14</v>
      </c>
      <c r="P62" s="949">
        <v>8</v>
      </c>
      <c r="Q62" s="959">
        <v>28</v>
      </c>
      <c r="R62" s="961"/>
      <c r="S62" s="949"/>
      <c r="T62" s="959"/>
      <c r="U62" s="957">
        <v>11</v>
      </c>
      <c r="V62" s="958">
        <v>12</v>
      </c>
      <c r="W62" s="959">
        <v>12</v>
      </c>
      <c r="X62" s="961"/>
      <c r="Y62" s="949"/>
      <c r="Z62" s="959"/>
      <c r="AA62" s="961"/>
      <c r="AB62" s="949"/>
      <c r="AC62" s="959"/>
      <c r="AD62" s="961"/>
      <c r="AE62" s="949"/>
      <c r="AF62" s="959"/>
      <c r="AG62" s="961"/>
      <c r="AH62" s="958"/>
      <c r="AI62" s="959"/>
      <c r="AJ62" s="961">
        <v>8</v>
      </c>
      <c r="AK62" s="949">
        <v>8</v>
      </c>
      <c r="AL62" s="959">
        <v>2</v>
      </c>
      <c r="AM62" s="957">
        <v>33</v>
      </c>
      <c r="AN62" s="949">
        <v>28</v>
      </c>
      <c r="AO62" s="953">
        <v>42</v>
      </c>
      <c r="AP62" s="954">
        <v>103</v>
      </c>
    </row>
    <row r="63" spans="1:42">
      <c r="A63" s="955">
        <v>60</v>
      </c>
      <c r="B63" s="956" t="s">
        <v>13344</v>
      </c>
      <c r="C63" s="957">
        <v>0</v>
      </c>
      <c r="D63" s="949">
        <v>0</v>
      </c>
      <c r="E63" s="959">
        <v>0</v>
      </c>
      <c r="F63" s="951"/>
      <c r="G63" s="949"/>
      <c r="H63" s="959"/>
      <c r="I63" s="961">
        <v>1</v>
      </c>
      <c r="J63" s="949">
        <v>2</v>
      </c>
      <c r="K63" s="959">
        <v>0</v>
      </c>
      <c r="L63" s="961"/>
      <c r="M63" s="958"/>
      <c r="N63" s="960"/>
      <c r="O63" s="961">
        <v>1</v>
      </c>
      <c r="P63" s="949">
        <v>1</v>
      </c>
      <c r="Q63" s="959">
        <v>0</v>
      </c>
      <c r="R63" s="961">
        <v>3</v>
      </c>
      <c r="S63" s="949">
        <v>6</v>
      </c>
      <c r="T63" s="959">
        <v>2</v>
      </c>
      <c r="U63" s="957"/>
      <c r="V63" s="958"/>
      <c r="W63" s="959"/>
      <c r="X63" s="961">
        <v>0</v>
      </c>
      <c r="Y63" s="949">
        <v>0</v>
      </c>
      <c r="Z63" s="959">
        <v>0</v>
      </c>
      <c r="AA63" s="961">
        <v>0</v>
      </c>
      <c r="AB63" s="949">
        <v>0</v>
      </c>
      <c r="AC63" s="959">
        <v>0</v>
      </c>
      <c r="AD63" s="961">
        <v>0</v>
      </c>
      <c r="AE63" s="949">
        <v>0</v>
      </c>
      <c r="AF63" s="959">
        <v>0</v>
      </c>
      <c r="AG63" s="961"/>
      <c r="AH63" s="958"/>
      <c r="AI63" s="959"/>
      <c r="AJ63" s="961">
        <v>6</v>
      </c>
      <c r="AK63" s="949">
        <v>2</v>
      </c>
      <c r="AL63" s="959">
        <v>4</v>
      </c>
      <c r="AM63" s="957">
        <v>11</v>
      </c>
      <c r="AN63" s="949">
        <v>11</v>
      </c>
      <c r="AO63" s="953">
        <v>6</v>
      </c>
      <c r="AP63" s="954">
        <v>28</v>
      </c>
    </row>
    <row r="64" spans="1:42">
      <c r="A64" s="955">
        <v>61</v>
      </c>
      <c r="B64" s="956" t="s">
        <v>792</v>
      </c>
      <c r="C64" s="957"/>
      <c r="D64" s="949"/>
      <c r="E64" s="959"/>
      <c r="F64" s="951"/>
      <c r="G64" s="949"/>
      <c r="H64" s="959"/>
      <c r="I64" s="961">
        <v>15</v>
      </c>
      <c r="J64" s="949">
        <v>32</v>
      </c>
      <c r="K64" s="959">
        <v>31</v>
      </c>
      <c r="L64" s="961"/>
      <c r="M64" s="958"/>
      <c r="N64" s="960"/>
      <c r="O64" s="961">
        <v>56</v>
      </c>
      <c r="P64" s="949">
        <v>69</v>
      </c>
      <c r="Q64" s="959">
        <v>33</v>
      </c>
      <c r="R64" s="961">
        <v>0</v>
      </c>
      <c r="S64" s="949">
        <v>0</v>
      </c>
      <c r="T64" s="959">
        <v>0</v>
      </c>
      <c r="U64" s="957"/>
      <c r="V64" s="958"/>
      <c r="W64" s="959"/>
      <c r="X64" s="961"/>
      <c r="Y64" s="949"/>
      <c r="Z64" s="959"/>
      <c r="AA64" s="961"/>
      <c r="AB64" s="949"/>
      <c r="AC64" s="959"/>
      <c r="AD64" s="961"/>
      <c r="AE64" s="949"/>
      <c r="AF64" s="959"/>
      <c r="AG64" s="961"/>
      <c r="AH64" s="958"/>
      <c r="AI64" s="959"/>
      <c r="AJ64" s="961">
        <v>14</v>
      </c>
      <c r="AK64" s="949">
        <v>7</v>
      </c>
      <c r="AL64" s="959">
        <v>7</v>
      </c>
      <c r="AM64" s="957">
        <v>85</v>
      </c>
      <c r="AN64" s="949">
        <v>108</v>
      </c>
      <c r="AO64" s="953">
        <v>71</v>
      </c>
      <c r="AP64" s="954">
        <v>264</v>
      </c>
    </row>
    <row r="65" spans="1:42">
      <c r="A65" s="955">
        <v>62</v>
      </c>
      <c r="B65" s="956" t="s">
        <v>1562</v>
      </c>
      <c r="C65" s="957"/>
      <c r="D65" s="949"/>
      <c r="E65" s="959"/>
      <c r="F65" s="951"/>
      <c r="G65" s="949"/>
      <c r="H65" s="959"/>
      <c r="I65" s="961">
        <v>5</v>
      </c>
      <c r="J65" s="949">
        <v>8</v>
      </c>
      <c r="K65" s="959">
        <v>4</v>
      </c>
      <c r="L65" s="961"/>
      <c r="M65" s="958"/>
      <c r="N65" s="960"/>
      <c r="O65" s="961">
        <v>88</v>
      </c>
      <c r="P65" s="949">
        <v>79</v>
      </c>
      <c r="Q65" s="959">
        <v>73</v>
      </c>
      <c r="R65" s="961">
        <v>190</v>
      </c>
      <c r="S65" s="949">
        <v>170</v>
      </c>
      <c r="T65" s="959">
        <v>190</v>
      </c>
      <c r="U65" s="957"/>
      <c r="V65" s="958"/>
      <c r="W65" s="959"/>
      <c r="X65" s="961"/>
      <c r="Y65" s="949"/>
      <c r="Z65" s="959"/>
      <c r="AA65" s="961"/>
      <c r="AB65" s="949"/>
      <c r="AC65" s="959"/>
      <c r="AD65" s="961"/>
      <c r="AE65" s="949"/>
      <c r="AF65" s="959"/>
      <c r="AG65" s="961"/>
      <c r="AH65" s="958"/>
      <c r="AI65" s="959"/>
      <c r="AJ65" s="961">
        <v>0</v>
      </c>
      <c r="AK65" s="949">
        <v>0</v>
      </c>
      <c r="AL65" s="959">
        <v>0</v>
      </c>
      <c r="AM65" s="957">
        <v>283</v>
      </c>
      <c r="AN65" s="949">
        <v>257</v>
      </c>
      <c r="AO65" s="953">
        <v>267</v>
      </c>
      <c r="AP65" s="954">
        <v>807</v>
      </c>
    </row>
    <row r="66" spans="1:42">
      <c r="A66" s="955">
        <v>63</v>
      </c>
      <c r="B66" s="956" t="s">
        <v>1466</v>
      </c>
      <c r="C66" s="957">
        <v>0</v>
      </c>
      <c r="D66" s="949">
        <v>0</v>
      </c>
      <c r="E66" s="959">
        <v>0</v>
      </c>
      <c r="F66" s="951"/>
      <c r="G66" s="949"/>
      <c r="H66" s="960"/>
      <c r="I66" s="961">
        <v>3</v>
      </c>
      <c r="J66" s="949">
        <v>3</v>
      </c>
      <c r="K66" s="959">
        <v>5</v>
      </c>
      <c r="L66" s="961"/>
      <c r="M66" s="958"/>
      <c r="N66" s="960"/>
      <c r="O66" s="961">
        <v>3</v>
      </c>
      <c r="P66" s="949">
        <v>2</v>
      </c>
      <c r="Q66" s="959">
        <v>2</v>
      </c>
      <c r="R66" s="961">
        <v>0</v>
      </c>
      <c r="S66" s="949">
        <v>0</v>
      </c>
      <c r="T66" s="959">
        <v>0</v>
      </c>
      <c r="U66" s="957"/>
      <c r="V66" s="958"/>
      <c r="W66" s="959"/>
      <c r="X66" s="961">
        <v>0</v>
      </c>
      <c r="Y66" s="949">
        <v>0</v>
      </c>
      <c r="Z66" s="959">
        <v>0</v>
      </c>
      <c r="AA66" s="961">
        <v>0</v>
      </c>
      <c r="AB66" s="949">
        <v>0</v>
      </c>
      <c r="AC66" s="959">
        <v>0</v>
      </c>
      <c r="AD66" s="961">
        <v>0</v>
      </c>
      <c r="AE66" s="949">
        <v>0</v>
      </c>
      <c r="AF66" s="959">
        <v>0</v>
      </c>
      <c r="AG66" s="961"/>
      <c r="AH66" s="958"/>
      <c r="AI66" s="959"/>
      <c r="AJ66" s="961">
        <v>2</v>
      </c>
      <c r="AK66" s="949">
        <v>6</v>
      </c>
      <c r="AL66" s="959">
        <v>2</v>
      </c>
      <c r="AM66" s="957">
        <v>8</v>
      </c>
      <c r="AN66" s="949">
        <v>11</v>
      </c>
      <c r="AO66" s="953">
        <v>9</v>
      </c>
      <c r="AP66" s="954">
        <v>28</v>
      </c>
    </row>
    <row r="67" spans="1:42" ht="13.5" thickBot="1">
      <c r="A67" s="955">
        <v>64</v>
      </c>
      <c r="B67" s="969" t="s">
        <v>1563</v>
      </c>
      <c r="C67" s="957">
        <v>0</v>
      </c>
      <c r="D67" s="949">
        <v>0</v>
      </c>
      <c r="E67" s="959">
        <v>0</v>
      </c>
      <c r="F67" s="951"/>
      <c r="G67" s="949"/>
      <c r="H67" s="960"/>
      <c r="I67" s="961">
        <v>2</v>
      </c>
      <c r="J67" s="949">
        <v>0</v>
      </c>
      <c r="K67" s="959">
        <v>2</v>
      </c>
      <c r="L67" s="970"/>
      <c r="M67" s="971"/>
      <c r="N67" s="972"/>
      <c r="O67" s="961">
        <v>3</v>
      </c>
      <c r="P67" s="949">
        <v>2</v>
      </c>
      <c r="Q67" s="959">
        <v>4</v>
      </c>
      <c r="R67" s="961">
        <v>6</v>
      </c>
      <c r="S67" s="949">
        <v>4</v>
      </c>
      <c r="T67" s="959">
        <v>9</v>
      </c>
      <c r="U67" s="973"/>
      <c r="V67" s="971"/>
      <c r="W67" s="974"/>
      <c r="X67" s="961">
        <v>0</v>
      </c>
      <c r="Y67" s="949">
        <v>0</v>
      </c>
      <c r="Z67" s="974">
        <v>0</v>
      </c>
      <c r="AA67" s="961">
        <v>3</v>
      </c>
      <c r="AB67" s="949">
        <v>1</v>
      </c>
      <c r="AC67" s="959">
        <v>1</v>
      </c>
      <c r="AD67" s="961">
        <v>0</v>
      </c>
      <c r="AE67" s="949">
        <v>0</v>
      </c>
      <c r="AF67" s="959">
        <v>1</v>
      </c>
      <c r="AG67" s="961"/>
      <c r="AH67" s="958"/>
      <c r="AI67" s="959"/>
      <c r="AJ67" s="961">
        <v>187</v>
      </c>
      <c r="AK67" s="949">
        <v>186</v>
      </c>
      <c r="AL67" s="959">
        <v>186</v>
      </c>
      <c r="AM67" s="957">
        <v>201</v>
      </c>
      <c r="AN67" s="949">
        <v>193</v>
      </c>
      <c r="AO67" s="953">
        <v>203</v>
      </c>
      <c r="AP67" s="954">
        <v>597</v>
      </c>
    </row>
    <row r="68" spans="1:42" ht="16.5" thickBot="1">
      <c r="A68" s="1613" t="s">
        <v>1442</v>
      </c>
      <c r="B68" s="1614"/>
      <c r="C68" s="975">
        <v>0</v>
      </c>
      <c r="D68" s="976">
        <v>0</v>
      </c>
      <c r="E68" s="977">
        <v>0</v>
      </c>
      <c r="F68" s="975">
        <v>0</v>
      </c>
      <c r="G68" s="976">
        <v>0</v>
      </c>
      <c r="H68" s="977">
        <v>0</v>
      </c>
      <c r="I68" s="975">
        <v>138</v>
      </c>
      <c r="J68" s="976">
        <v>219</v>
      </c>
      <c r="K68" s="977">
        <v>204</v>
      </c>
      <c r="L68" s="975">
        <v>0</v>
      </c>
      <c r="M68" s="976">
        <v>0</v>
      </c>
      <c r="N68" s="977">
        <v>0</v>
      </c>
      <c r="O68" s="975">
        <v>400</v>
      </c>
      <c r="P68" s="976">
        <v>403</v>
      </c>
      <c r="Q68" s="977">
        <v>440</v>
      </c>
      <c r="R68" s="978">
        <v>355</v>
      </c>
      <c r="S68" s="976">
        <v>340</v>
      </c>
      <c r="T68" s="979">
        <v>376</v>
      </c>
      <c r="U68" s="980">
        <v>11</v>
      </c>
      <c r="V68" s="976">
        <v>12</v>
      </c>
      <c r="W68" s="977">
        <v>12</v>
      </c>
      <c r="X68" s="975">
        <v>0</v>
      </c>
      <c r="Y68" s="976">
        <v>0</v>
      </c>
      <c r="Z68" s="977">
        <v>0</v>
      </c>
      <c r="AA68" s="975">
        <v>6</v>
      </c>
      <c r="AB68" s="976">
        <v>6</v>
      </c>
      <c r="AC68" s="977">
        <v>2</v>
      </c>
      <c r="AD68" s="975">
        <v>9</v>
      </c>
      <c r="AE68" s="976">
        <v>9</v>
      </c>
      <c r="AF68" s="977">
        <v>20</v>
      </c>
      <c r="AG68" s="975">
        <v>0</v>
      </c>
      <c r="AH68" s="976">
        <v>0</v>
      </c>
      <c r="AI68" s="977">
        <v>0</v>
      </c>
      <c r="AJ68" s="975">
        <v>1853</v>
      </c>
      <c r="AK68" s="976">
        <v>1961.5</v>
      </c>
      <c r="AL68" s="977">
        <v>1673.5</v>
      </c>
      <c r="AM68" s="978">
        <v>2772</v>
      </c>
      <c r="AN68" s="976">
        <v>2950.5</v>
      </c>
      <c r="AO68" s="981">
        <v>2727.5</v>
      </c>
      <c r="AP68" s="982">
        <v>8450</v>
      </c>
    </row>
  </sheetData>
  <mergeCells count="18">
    <mergeCell ref="A1:AP1"/>
    <mergeCell ref="A2:A3"/>
    <mergeCell ref="B2:B3"/>
    <mergeCell ref="C2:E2"/>
    <mergeCell ref="F2:H2"/>
    <mergeCell ref="I2:K2"/>
    <mergeCell ref="L2:N2"/>
    <mergeCell ref="O2:Q2"/>
    <mergeCell ref="R2:T2"/>
    <mergeCell ref="U2:W2"/>
    <mergeCell ref="AP2:AP3"/>
    <mergeCell ref="AJ2:AL2"/>
    <mergeCell ref="AM2:AO2"/>
    <mergeCell ref="A68:B68"/>
    <mergeCell ref="X2:Z2"/>
    <mergeCell ref="AA2:AC2"/>
    <mergeCell ref="AD2:AF2"/>
    <mergeCell ref="AG2:AI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1848"/>
  <sheetViews>
    <sheetView topLeftCell="A1192" zoomScale="60" zoomScaleNormal="60" workbookViewId="0">
      <selection activeCell="P1415" sqref="P1415"/>
    </sheetView>
  </sheetViews>
  <sheetFormatPr defaultRowHeight="12.75"/>
  <cols>
    <col min="1" max="1" width="5" bestFit="1" customWidth="1"/>
    <col min="2" max="2" width="40.140625" customWidth="1"/>
    <col min="3" max="3" width="28.140625" customWidth="1"/>
    <col min="4" max="4" width="14.7109375" customWidth="1"/>
    <col min="5" max="5" width="18.7109375" bestFit="1" customWidth="1"/>
    <col min="6" max="6" width="16.85546875" customWidth="1"/>
    <col min="7" max="7" width="13.140625" customWidth="1"/>
    <col min="8" max="8" width="11.42578125" customWidth="1"/>
    <col min="9" max="9" width="7.85546875" customWidth="1"/>
    <col min="10" max="10" width="9.140625" customWidth="1"/>
    <col min="11" max="11" width="7.5703125" customWidth="1"/>
    <col min="12" max="12" width="26.42578125" customWidth="1"/>
    <col min="13" max="13" width="14" customWidth="1"/>
    <col min="14" max="14" width="13.42578125" customWidth="1"/>
    <col min="15" max="16" width="3.7109375" customWidth="1"/>
  </cols>
  <sheetData>
    <row r="1" spans="1:16" ht="28.5">
      <c r="A1" s="1599" t="s">
        <v>13970</v>
      </c>
      <c r="B1" s="1599"/>
      <c r="C1" s="1599"/>
      <c r="D1" s="1599"/>
      <c r="E1" s="1599"/>
      <c r="F1" s="1599"/>
      <c r="G1" s="1599"/>
      <c r="H1" s="1599"/>
      <c r="I1" s="1599"/>
      <c r="J1" s="1599"/>
      <c r="K1" s="1599"/>
      <c r="L1" s="1599"/>
      <c r="M1" s="1599"/>
      <c r="N1" s="1599"/>
      <c r="O1" s="1599"/>
      <c r="P1" s="1599"/>
    </row>
    <row r="2" spans="1:16" ht="15">
      <c r="A2" s="1600" t="s">
        <v>9812</v>
      </c>
      <c r="B2" s="1602" t="s">
        <v>1550</v>
      </c>
      <c r="C2" s="1600" t="s">
        <v>9813</v>
      </c>
      <c r="D2" s="1600" t="s">
        <v>9814</v>
      </c>
      <c r="E2" s="1600" t="s">
        <v>9815</v>
      </c>
      <c r="F2" s="1600" t="s">
        <v>9816</v>
      </c>
      <c r="G2" s="1600" t="s">
        <v>9817</v>
      </c>
      <c r="H2" s="1600" t="s">
        <v>9818</v>
      </c>
      <c r="I2" s="1600" t="s">
        <v>9819</v>
      </c>
      <c r="J2" s="1600"/>
      <c r="K2" s="1600"/>
      <c r="L2" s="1628" t="s">
        <v>9820</v>
      </c>
      <c r="M2" s="1628"/>
      <c r="N2" s="1628"/>
      <c r="O2" s="1628"/>
      <c r="P2" s="1628"/>
    </row>
    <row r="3" spans="1:16" ht="15">
      <c r="A3" s="1600"/>
      <c r="B3" s="1602"/>
      <c r="C3" s="1600"/>
      <c r="D3" s="1600"/>
      <c r="E3" s="1600"/>
      <c r="F3" s="1600"/>
      <c r="G3" s="1600"/>
      <c r="H3" s="1600"/>
      <c r="I3" s="1600"/>
      <c r="J3" s="1600"/>
      <c r="K3" s="1600"/>
      <c r="L3" s="1628"/>
      <c r="M3" s="1628"/>
      <c r="N3" s="1628"/>
      <c r="O3" s="1628" t="s">
        <v>9821</v>
      </c>
      <c r="P3" s="1628"/>
    </row>
    <row r="4" spans="1:16" ht="34.5" thickBot="1">
      <c r="A4" s="1600"/>
      <c r="B4" s="1602"/>
      <c r="C4" s="1600"/>
      <c r="D4" s="1600"/>
      <c r="E4" s="1600"/>
      <c r="F4" s="1600"/>
      <c r="G4" s="1600"/>
      <c r="H4" s="1600"/>
      <c r="I4" s="873" t="s">
        <v>1444</v>
      </c>
      <c r="J4" s="873" t="s">
        <v>1445</v>
      </c>
      <c r="K4" s="873" t="s">
        <v>1446</v>
      </c>
      <c r="L4" s="1078" t="s">
        <v>9822</v>
      </c>
      <c r="M4" s="1079" t="s">
        <v>1606</v>
      </c>
      <c r="N4" s="1079" t="s">
        <v>9823</v>
      </c>
      <c r="O4" s="1079" t="s">
        <v>5139</v>
      </c>
      <c r="P4" s="1079" t="s">
        <v>5126</v>
      </c>
    </row>
    <row r="5" spans="1:16" ht="39" thickBot="1">
      <c r="A5" s="1017">
        <v>2</v>
      </c>
      <c r="B5" s="1018" t="s">
        <v>10767</v>
      </c>
      <c r="C5" s="1017" t="s">
        <v>13971</v>
      </c>
      <c r="D5" s="1018" t="s">
        <v>12166</v>
      </c>
      <c r="E5" s="1019" t="s">
        <v>13972</v>
      </c>
      <c r="F5" s="1018" t="s">
        <v>1611</v>
      </c>
      <c r="G5" s="1018"/>
      <c r="H5" s="1018"/>
      <c r="I5" s="1018"/>
      <c r="J5" s="1018">
        <v>1</v>
      </c>
      <c r="K5" s="1018"/>
      <c r="L5" s="1018" t="s">
        <v>13973</v>
      </c>
      <c r="M5" s="1018" t="s">
        <v>13974</v>
      </c>
      <c r="N5" s="1018" t="s">
        <v>1611</v>
      </c>
      <c r="O5" s="1018">
        <v>1</v>
      </c>
      <c r="P5" s="1018">
        <v>1</v>
      </c>
    </row>
    <row r="6" spans="1:16" ht="25.5">
      <c r="A6" s="1021">
        <v>3</v>
      </c>
      <c r="B6" s="1022" t="s">
        <v>10767</v>
      </c>
      <c r="C6" s="1021" t="s">
        <v>13975</v>
      </c>
      <c r="D6" s="1022" t="s">
        <v>10737</v>
      </c>
      <c r="E6" s="1023" t="s">
        <v>13976</v>
      </c>
      <c r="F6" s="1022" t="s">
        <v>1611</v>
      </c>
      <c r="G6" s="1022">
        <v>54</v>
      </c>
      <c r="H6" s="1022">
        <v>12</v>
      </c>
      <c r="I6" s="1022">
        <v>1</v>
      </c>
      <c r="J6" s="1022"/>
      <c r="K6" s="1022"/>
      <c r="L6" s="1022" t="s">
        <v>9006</v>
      </c>
      <c r="M6" s="1022" t="s">
        <v>13977</v>
      </c>
      <c r="N6" s="1024" t="s">
        <v>1611</v>
      </c>
      <c r="O6" s="1022">
        <v>1</v>
      </c>
      <c r="P6" s="1022"/>
    </row>
    <row r="7" spans="1:16" ht="25.5">
      <c r="A7" s="1021">
        <v>4</v>
      </c>
      <c r="B7" s="1022" t="s">
        <v>10767</v>
      </c>
      <c r="C7" s="1021"/>
      <c r="D7" s="1022"/>
      <c r="E7" s="1023"/>
      <c r="F7" s="1022"/>
      <c r="G7" s="1022"/>
      <c r="H7" s="1022"/>
      <c r="I7" s="1022"/>
      <c r="J7" s="1022"/>
      <c r="K7" s="1022">
        <v>1</v>
      </c>
      <c r="L7" s="1022" t="s">
        <v>9003</v>
      </c>
      <c r="M7" s="1022" t="s">
        <v>13977</v>
      </c>
      <c r="N7" s="1024" t="s">
        <v>1611</v>
      </c>
      <c r="O7" s="1022">
        <v>1</v>
      </c>
      <c r="P7" s="1022"/>
    </row>
    <row r="8" spans="1:16" ht="38.25">
      <c r="A8" s="1021">
        <v>5</v>
      </c>
      <c r="B8" s="1022" t="s">
        <v>10767</v>
      </c>
      <c r="C8" s="1021" t="s">
        <v>13975</v>
      </c>
      <c r="D8" s="1022" t="s">
        <v>10737</v>
      </c>
      <c r="E8" s="1023" t="s">
        <v>13976</v>
      </c>
      <c r="F8" s="1022" t="s">
        <v>1611</v>
      </c>
      <c r="G8" s="1022">
        <v>54</v>
      </c>
      <c r="H8" s="1022">
        <v>12</v>
      </c>
      <c r="I8" s="1022"/>
      <c r="J8" s="1022"/>
      <c r="K8" s="1022">
        <v>1</v>
      </c>
      <c r="L8" s="1022" t="s">
        <v>13978</v>
      </c>
      <c r="M8" s="1022" t="s">
        <v>13979</v>
      </c>
      <c r="N8" s="1024" t="s">
        <v>1611</v>
      </c>
      <c r="O8" s="1022"/>
      <c r="P8" s="1022">
        <v>3</v>
      </c>
    </row>
    <row r="9" spans="1:16" ht="39" thickBot="1">
      <c r="A9" s="1025">
        <v>6</v>
      </c>
      <c r="B9" s="1026" t="s">
        <v>10767</v>
      </c>
      <c r="C9" s="1025" t="s">
        <v>13975</v>
      </c>
      <c r="D9" s="1026" t="s">
        <v>10737</v>
      </c>
      <c r="E9" s="1027" t="s">
        <v>13976</v>
      </c>
      <c r="F9" s="1026" t="s">
        <v>1611</v>
      </c>
      <c r="G9" s="1026">
        <v>54</v>
      </c>
      <c r="H9" s="1026">
        <v>12</v>
      </c>
      <c r="I9" s="1026"/>
      <c r="J9" s="1026"/>
      <c r="K9" s="1026">
        <v>1</v>
      </c>
      <c r="L9" s="1026" t="s">
        <v>4738</v>
      </c>
      <c r="M9" s="1026" t="s">
        <v>13980</v>
      </c>
      <c r="N9" s="1028" t="s">
        <v>1611</v>
      </c>
      <c r="O9" s="1026">
        <v>1</v>
      </c>
      <c r="P9" s="1026"/>
    </row>
    <row r="10" spans="1:16" ht="26.25" thickBot="1">
      <c r="A10" s="1017">
        <v>7</v>
      </c>
      <c r="B10" s="1018" t="s">
        <v>9824</v>
      </c>
      <c r="C10" s="1017" t="s">
        <v>13996</v>
      </c>
      <c r="D10" s="1018" t="s">
        <v>13997</v>
      </c>
      <c r="E10" s="1018" t="s">
        <v>13998</v>
      </c>
      <c r="F10" s="1018" t="s">
        <v>1611</v>
      </c>
      <c r="G10" s="1018"/>
      <c r="H10" s="1018"/>
      <c r="I10" s="1018">
        <v>1</v>
      </c>
      <c r="J10" s="1018"/>
      <c r="K10" s="1018"/>
      <c r="L10" s="1019" t="s">
        <v>12688</v>
      </c>
      <c r="M10" s="1018" t="s">
        <v>13999</v>
      </c>
      <c r="N10" s="1018" t="s">
        <v>1611</v>
      </c>
      <c r="O10" s="1018"/>
      <c r="P10" s="1018">
        <v>1</v>
      </c>
    </row>
    <row r="11" spans="1:16" ht="25.5">
      <c r="A11" s="1029">
        <v>8</v>
      </c>
      <c r="B11" s="1038" t="s">
        <v>10831</v>
      </c>
      <c r="C11" s="1029" t="s">
        <v>14040</v>
      </c>
      <c r="D11" s="1038" t="s">
        <v>11893</v>
      </c>
      <c r="E11" s="1038" t="s">
        <v>14041</v>
      </c>
      <c r="F11" s="1038" t="s">
        <v>1611</v>
      </c>
      <c r="G11" s="1030">
        <v>39</v>
      </c>
      <c r="H11" s="1030"/>
      <c r="I11" s="1030"/>
      <c r="J11" s="1030"/>
      <c r="K11" s="1030">
        <v>1</v>
      </c>
      <c r="L11" s="1038" t="s">
        <v>8947</v>
      </c>
      <c r="M11" s="1038" t="s">
        <v>9850</v>
      </c>
      <c r="N11" s="1038" t="s">
        <v>1611</v>
      </c>
      <c r="O11" s="1109">
        <v>1</v>
      </c>
      <c r="P11" s="1045"/>
    </row>
    <row r="12" spans="1:16" ht="26.25" thickBot="1">
      <c r="A12" s="1025">
        <v>9</v>
      </c>
      <c r="B12" s="1044" t="s">
        <v>10831</v>
      </c>
      <c r="C12" s="1025" t="s">
        <v>14040</v>
      </c>
      <c r="D12" s="1044" t="s">
        <v>11893</v>
      </c>
      <c r="E12" s="1044" t="s">
        <v>14041</v>
      </c>
      <c r="F12" s="1044" t="s">
        <v>1611</v>
      </c>
      <c r="G12" s="1026">
        <v>39</v>
      </c>
      <c r="H12" s="1026"/>
      <c r="I12" s="1026"/>
      <c r="J12" s="1026"/>
      <c r="K12" s="1026">
        <v>1</v>
      </c>
      <c r="L12" s="1044" t="s">
        <v>8942</v>
      </c>
      <c r="M12" s="1044" t="s">
        <v>9849</v>
      </c>
      <c r="N12" s="1044" t="s">
        <v>1611</v>
      </c>
      <c r="O12" s="1059">
        <v>1</v>
      </c>
      <c r="P12" s="1044"/>
    </row>
    <row r="13" spans="1:16" ht="25.5">
      <c r="A13" s="1029">
        <v>10</v>
      </c>
      <c r="B13" s="1030" t="s">
        <v>10831</v>
      </c>
      <c r="C13" s="1029" t="s">
        <v>14042</v>
      </c>
      <c r="D13" s="1030" t="s">
        <v>14043</v>
      </c>
      <c r="E13" s="1031" t="s">
        <v>14044</v>
      </c>
      <c r="F13" s="1038" t="s">
        <v>10554</v>
      </c>
      <c r="G13" s="1030">
        <v>45</v>
      </c>
      <c r="H13" s="1030">
        <v>2</v>
      </c>
      <c r="I13" s="1030">
        <v>1</v>
      </c>
      <c r="J13" s="1030"/>
      <c r="K13" s="1030"/>
      <c r="L13" s="1031" t="s">
        <v>3150</v>
      </c>
      <c r="M13" s="1030" t="s">
        <v>9874</v>
      </c>
      <c r="N13" s="1030" t="s">
        <v>1611</v>
      </c>
      <c r="O13" s="1038"/>
      <c r="P13" s="1038">
        <v>1</v>
      </c>
    </row>
    <row r="14" spans="1:16" ht="25.5">
      <c r="A14" s="1021">
        <v>11</v>
      </c>
      <c r="B14" s="1041" t="s">
        <v>10831</v>
      </c>
      <c r="C14" s="1021" t="s">
        <v>14042</v>
      </c>
      <c r="D14" s="1041" t="s">
        <v>14043</v>
      </c>
      <c r="E14" s="1041" t="s">
        <v>14044</v>
      </c>
      <c r="F14" s="1041" t="s">
        <v>10554</v>
      </c>
      <c r="G14" s="1022">
        <v>45</v>
      </c>
      <c r="H14" s="1022">
        <v>2</v>
      </c>
      <c r="I14" s="1022">
        <v>1</v>
      </c>
      <c r="J14" s="1022"/>
      <c r="K14" s="1022"/>
      <c r="L14" s="1023" t="s">
        <v>12565</v>
      </c>
      <c r="M14" s="1022" t="s">
        <v>14045</v>
      </c>
      <c r="N14" s="1022" t="s">
        <v>1640</v>
      </c>
      <c r="O14" s="1041"/>
      <c r="P14" s="1041">
        <v>1</v>
      </c>
    </row>
    <row r="15" spans="1:16" ht="38.25">
      <c r="A15" s="1021">
        <v>12</v>
      </c>
      <c r="B15" s="1041" t="s">
        <v>10831</v>
      </c>
      <c r="C15" s="1021" t="s">
        <v>14042</v>
      </c>
      <c r="D15" s="1041" t="s">
        <v>14043</v>
      </c>
      <c r="E15" s="1041" t="s">
        <v>14044</v>
      </c>
      <c r="F15" s="1041" t="s">
        <v>10554</v>
      </c>
      <c r="G15" s="1022">
        <v>45</v>
      </c>
      <c r="H15" s="1022">
        <v>2</v>
      </c>
      <c r="I15" s="1022">
        <v>1</v>
      </c>
      <c r="J15" s="1022"/>
      <c r="K15" s="1022"/>
      <c r="L15" s="1023" t="s">
        <v>3365</v>
      </c>
      <c r="M15" s="1022" t="s">
        <v>9869</v>
      </c>
      <c r="N15" s="1022" t="s">
        <v>1611</v>
      </c>
      <c r="O15" s="1041"/>
      <c r="P15" s="1041">
        <v>1</v>
      </c>
    </row>
    <row r="16" spans="1:16" ht="38.25">
      <c r="A16" s="1021">
        <v>13</v>
      </c>
      <c r="B16" s="1041" t="s">
        <v>10831</v>
      </c>
      <c r="C16" s="1021" t="s">
        <v>14042</v>
      </c>
      <c r="D16" s="1041" t="s">
        <v>14043</v>
      </c>
      <c r="E16" s="1041" t="s">
        <v>14044</v>
      </c>
      <c r="F16" s="1041" t="s">
        <v>10554</v>
      </c>
      <c r="G16" s="1022">
        <v>45</v>
      </c>
      <c r="H16" s="1022">
        <v>2</v>
      </c>
      <c r="I16" s="1022">
        <v>1</v>
      </c>
      <c r="J16" s="1022"/>
      <c r="K16" s="1022"/>
      <c r="L16" s="1023" t="s">
        <v>6138</v>
      </c>
      <c r="M16" s="1022" t="s">
        <v>14046</v>
      </c>
      <c r="N16" s="1022" t="s">
        <v>1611</v>
      </c>
      <c r="O16" s="1041"/>
      <c r="P16" s="1041">
        <v>1</v>
      </c>
    </row>
    <row r="17" spans="1:16" ht="38.25">
      <c r="A17" s="1021">
        <v>14</v>
      </c>
      <c r="B17" s="1041" t="s">
        <v>10831</v>
      </c>
      <c r="C17" s="1021" t="s">
        <v>14042</v>
      </c>
      <c r="D17" s="1041" t="s">
        <v>14043</v>
      </c>
      <c r="E17" s="1041" t="s">
        <v>14044</v>
      </c>
      <c r="F17" s="1041" t="s">
        <v>10554</v>
      </c>
      <c r="G17" s="1022">
        <v>45</v>
      </c>
      <c r="H17" s="1022">
        <v>2</v>
      </c>
      <c r="I17" s="1022">
        <v>1</v>
      </c>
      <c r="J17" s="1022"/>
      <c r="K17" s="1022"/>
      <c r="L17" s="1023" t="s">
        <v>2254</v>
      </c>
      <c r="M17" s="1022" t="s">
        <v>14047</v>
      </c>
      <c r="N17" s="1022" t="s">
        <v>1611</v>
      </c>
      <c r="O17" s="1041"/>
      <c r="P17" s="1041">
        <v>1</v>
      </c>
    </row>
    <row r="18" spans="1:16" ht="38.25">
      <c r="A18" s="1021">
        <v>15</v>
      </c>
      <c r="B18" s="1041" t="s">
        <v>10831</v>
      </c>
      <c r="C18" s="1021" t="s">
        <v>14042</v>
      </c>
      <c r="D18" s="1041" t="s">
        <v>14043</v>
      </c>
      <c r="E18" s="1041" t="s">
        <v>14044</v>
      </c>
      <c r="F18" s="1041" t="s">
        <v>10554</v>
      </c>
      <c r="G18" s="1022">
        <v>45</v>
      </c>
      <c r="H18" s="1022">
        <v>2</v>
      </c>
      <c r="I18" s="1022">
        <v>1</v>
      </c>
      <c r="J18" s="1022"/>
      <c r="K18" s="1022"/>
      <c r="L18" s="1023" t="s">
        <v>3365</v>
      </c>
      <c r="M18" s="1022" t="s">
        <v>9872</v>
      </c>
      <c r="N18" s="1022" t="s">
        <v>1611</v>
      </c>
      <c r="O18" s="1041"/>
      <c r="P18" s="1041">
        <v>1</v>
      </c>
    </row>
    <row r="19" spans="1:16" ht="25.5">
      <c r="A19" s="1021">
        <v>16</v>
      </c>
      <c r="B19" s="1041" t="s">
        <v>10831</v>
      </c>
      <c r="C19" s="1021" t="s">
        <v>14042</v>
      </c>
      <c r="D19" s="1041" t="s">
        <v>14043</v>
      </c>
      <c r="E19" s="1041" t="s">
        <v>14044</v>
      </c>
      <c r="F19" s="1041" t="s">
        <v>10554</v>
      </c>
      <c r="G19" s="1022">
        <v>45</v>
      </c>
      <c r="H19" s="1022">
        <v>2</v>
      </c>
      <c r="I19" s="1022">
        <v>1</v>
      </c>
      <c r="J19" s="1022"/>
      <c r="K19" s="1022"/>
      <c r="L19" s="1023" t="s">
        <v>12565</v>
      </c>
      <c r="M19" s="1022" t="s">
        <v>14048</v>
      </c>
      <c r="N19" s="1022" t="s">
        <v>1640</v>
      </c>
      <c r="O19" s="1041"/>
      <c r="P19" s="1041">
        <v>1</v>
      </c>
    </row>
    <row r="20" spans="1:16" ht="25.5">
      <c r="A20" s="1021">
        <v>17</v>
      </c>
      <c r="B20" s="1041" t="s">
        <v>10831</v>
      </c>
      <c r="C20" s="1021" t="s">
        <v>14042</v>
      </c>
      <c r="D20" s="1041" t="s">
        <v>14043</v>
      </c>
      <c r="E20" s="1041" t="s">
        <v>14044</v>
      </c>
      <c r="F20" s="1041" t="s">
        <v>10554</v>
      </c>
      <c r="G20" s="1022">
        <v>45</v>
      </c>
      <c r="H20" s="1022">
        <v>2</v>
      </c>
      <c r="I20" s="1022"/>
      <c r="J20" s="1022">
        <v>1</v>
      </c>
      <c r="K20" s="1022"/>
      <c r="L20" s="1023" t="s">
        <v>14049</v>
      </c>
      <c r="M20" s="1022" t="s">
        <v>14050</v>
      </c>
      <c r="N20" s="1022" t="s">
        <v>1640</v>
      </c>
      <c r="O20" s="1041"/>
      <c r="P20" s="1041">
        <v>1</v>
      </c>
    </row>
    <row r="21" spans="1:16" ht="38.25">
      <c r="A21" s="1021">
        <v>18</v>
      </c>
      <c r="B21" s="1041" t="s">
        <v>10831</v>
      </c>
      <c r="C21" s="1021" t="s">
        <v>14042</v>
      </c>
      <c r="D21" s="1041" t="s">
        <v>14043</v>
      </c>
      <c r="E21" s="1041" t="s">
        <v>14044</v>
      </c>
      <c r="F21" s="1041" t="s">
        <v>10554</v>
      </c>
      <c r="G21" s="1022">
        <v>45</v>
      </c>
      <c r="H21" s="1022">
        <v>2</v>
      </c>
      <c r="I21" s="1022"/>
      <c r="J21" s="1022">
        <v>1</v>
      </c>
      <c r="K21" s="1022"/>
      <c r="L21" s="1023" t="s">
        <v>9870</v>
      </c>
      <c r="M21" s="1022" t="s">
        <v>9875</v>
      </c>
      <c r="N21" s="1022" t="s">
        <v>3360</v>
      </c>
      <c r="O21" s="1041">
        <v>1</v>
      </c>
      <c r="P21" s="1041"/>
    </row>
    <row r="22" spans="1:16" ht="38.25">
      <c r="A22" s="1021">
        <v>19</v>
      </c>
      <c r="B22" s="1041" t="s">
        <v>10831</v>
      </c>
      <c r="C22" s="1021" t="s">
        <v>14042</v>
      </c>
      <c r="D22" s="1041" t="s">
        <v>14043</v>
      </c>
      <c r="E22" s="1041" t="s">
        <v>14044</v>
      </c>
      <c r="F22" s="1041" t="s">
        <v>10554</v>
      </c>
      <c r="G22" s="1022">
        <v>45</v>
      </c>
      <c r="H22" s="1022">
        <v>2</v>
      </c>
      <c r="I22" s="1022"/>
      <c r="J22" s="1022">
        <v>1</v>
      </c>
      <c r="K22" s="1022"/>
      <c r="L22" s="1023" t="s">
        <v>6138</v>
      </c>
      <c r="M22" s="1022" t="s">
        <v>14051</v>
      </c>
      <c r="N22" s="1022" t="s">
        <v>1611</v>
      </c>
      <c r="O22" s="1041"/>
      <c r="P22" s="1041">
        <v>1</v>
      </c>
    </row>
    <row r="23" spans="1:16" ht="38.25">
      <c r="A23" s="1021">
        <v>20</v>
      </c>
      <c r="B23" s="1041" t="s">
        <v>10831</v>
      </c>
      <c r="C23" s="1021" t="s">
        <v>14042</v>
      </c>
      <c r="D23" s="1041" t="s">
        <v>14043</v>
      </c>
      <c r="E23" s="1041" t="s">
        <v>14044</v>
      </c>
      <c r="F23" s="1041" t="s">
        <v>10554</v>
      </c>
      <c r="G23" s="1022">
        <v>45</v>
      </c>
      <c r="H23" s="1022">
        <v>2</v>
      </c>
      <c r="I23" s="1022"/>
      <c r="J23" s="1022">
        <v>1</v>
      </c>
      <c r="K23" s="1022"/>
      <c r="L23" s="1023" t="s">
        <v>9870</v>
      </c>
      <c r="M23" s="1022" t="s">
        <v>9871</v>
      </c>
      <c r="N23" s="1022" t="s">
        <v>3360</v>
      </c>
      <c r="O23" s="1041">
        <v>1</v>
      </c>
      <c r="P23" s="1041"/>
    </row>
    <row r="24" spans="1:16" ht="25.5">
      <c r="A24" s="1021">
        <v>21</v>
      </c>
      <c r="B24" s="1041" t="s">
        <v>10831</v>
      </c>
      <c r="C24" s="1021" t="s">
        <v>14042</v>
      </c>
      <c r="D24" s="1041" t="s">
        <v>14043</v>
      </c>
      <c r="E24" s="1041" t="s">
        <v>14044</v>
      </c>
      <c r="F24" s="1041" t="s">
        <v>10554</v>
      </c>
      <c r="G24" s="1022">
        <v>45</v>
      </c>
      <c r="H24" s="1022">
        <v>2</v>
      </c>
      <c r="I24" s="1022"/>
      <c r="J24" s="1022">
        <v>1</v>
      </c>
      <c r="K24" s="1022"/>
      <c r="L24" s="1023" t="s">
        <v>6140</v>
      </c>
      <c r="M24" s="1022" t="s">
        <v>10858</v>
      </c>
      <c r="N24" s="1022" t="s">
        <v>1640</v>
      </c>
      <c r="O24" s="1041"/>
      <c r="P24" s="1041">
        <v>1</v>
      </c>
    </row>
    <row r="25" spans="1:16" ht="26.25" thickBot="1">
      <c r="A25" s="1025">
        <v>22</v>
      </c>
      <c r="B25" s="1044" t="s">
        <v>10831</v>
      </c>
      <c r="C25" s="1025" t="s">
        <v>14042</v>
      </c>
      <c r="D25" s="1044" t="s">
        <v>14043</v>
      </c>
      <c r="E25" s="1044" t="s">
        <v>14044</v>
      </c>
      <c r="F25" s="1044" t="s">
        <v>10554</v>
      </c>
      <c r="G25" s="1026">
        <v>45</v>
      </c>
      <c r="H25" s="1026">
        <v>2</v>
      </c>
      <c r="I25" s="1026"/>
      <c r="J25" s="1026"/>
      <c r="K25" s="1026">
        <v>1</v>
      </c>
      <c r="L25" s="1044" t="s">
        <v>6140</v>
      </c>
      <c r="M25" s="1044" t="s">
        <v>460</v>
      </c>
      <c r="N25" s="1044" t="s">
        <v>1640</v>
      </c>
      <c r="O25" s="1059"/>
      <c r="P25" s="1059">
        <v>1</v>
      </c>
    </row>
    <row r="26" spans="1:16" ht="39" thickBot="1">
      <c r="A26" s="1033">
        <v>23</v>
      </c>
      <c r="B26" s="1034" t="s">
        <v>9932</v>
      </c>
      <c r="C26" s="1033" t="s">
        <v>14075</v>
      </c>
      <c r="D26" s="1034" t="s">
        <v>9934</v>
      </c>
      <c r="E26" s="1019" t="s">
        <v>14076</v>
      </c>
      <c r="F26" s="1034" t="s">
        <v>1611</v>
      </c>
      <c r="G26" s="1018">
        <v>16</v>
      </c>
      <c r="H26" s="1018">
        <v>1</v>
      </c>
      <c r="I26" s="1018">
        <v>1</v>
      </c>
      <c r="J26" s="1018"/>
      <c r="K26" s="1018"/>
      <c r="L26" s="1019" t="s">
        <v>14077</v>
      </c>
      <c r="M26" s="1018" t="s">
        <v>3015</v>
      </c>
      <c r="N26" s="1018" t="s">
        <v>1611</v>
      </c>
      <c r="O26" s="1034"/>
      <c r="P26" s="1034">
        <v>2</v>
      </c>
    </row>
    <row r="27" spans="1:16" ht="26.25" thickBot="1">
      <c r="A27" s="1033">
        <v>24</v>
      </c>
      <c r="B27" s="1034" t="s">
        <v>9932</v>
      </c>
      <c r="C27" s="1033" t="s">
        <v>14078</v>
      </c>
      <c r="D27" s="1034" t="s">
        <v>10928</v>
      </c>
      <c r="E27" s="1019" t="s">
        <v>14079</v>
      </c>
      <c r="F27" s="1034" t="s">
        <v>1611</v>
      </c>
      <c r="G27" s="1018">
        <v>23</v>
      </c>
      <c r="H27" s="1018">
        <v>3</v>
      </c>
      <c r="I27" s="1018"/>
      <c r="J27" s="1018"/>
      <c r="K27" s="1018">
        <v>1</v>
      </c>
      <c r="L27" s="1034" t="s">
        <v>203</v>
      </c>
      <c r="M27" s="1034" t="s">
        <v>3015</v>
      </c>
      <c r="N27" s="1034" t="s">
        <v>1611</v>
      </c>
      <c r="O27" s="1034"/>
      <c r="P27" s="1034">
        <v>1</v>
      </c>
    </row>
    <row r="28" spans="1:16" ht="26.25" thickBot="1">
      <c r="A28" s="1033">
        <v>25</v>
      </c>
      <c r="B28" s="1034" t="s">
        <v>9932</v>
      </c>
      <c r="C28" s="1033" t="s">
        <v>9937</v>
      </c>
      <c r="D28" s="1034" t="s">
        <v>10928</v>
      </c>
      <c r="E28" s="1019" t="s">
        <v>14080</v>
      </c>
      <c r="F28" s="1034" t="s">
        <v>1640</v>
      </c>
      <c r="G28" s="1018">
        <v>16</v>
      </c>
      <c r="H28" s="1018">
        <v>3</v>
      </c>
      <c r="I28" s="1018"/>
      <c r="J28" s="1018"/>
      <c r="K28" s="1018">
        <v>1</v>
      </c>
      <c r="L28" s="1034" t="s">
        <v>9940</v>
      </c>
      <c r="M28" s="1034" t="s">
        <v>3015</v>
      </c>
      <c r="N28" s="1034" t="s">
        <v>1640</v>
      </c>
      <c r="O28" s="1034"/>
      <c r="P28" s="1034">
        <v>1</v>
      </c>
    </row>
    <row r="29" spans="1:16" ht="26.25" thickBot="1">
      <c r="A29" s="1033">
        <v>26</v>
      </c>
      <c r="B29" s="1034" t="s">
        <v>9932</v>
      </c>
      <c r="C29" s="1033" t="s">
        <v>14081</v>
      </c>
      <c r="D29" s="1034" t="s">
        <v>10928</v>
      </c>
      <c r="E29" s="1019" t="s">
        <v>14082</v>
      </c>
      <c r="F29" s="1034" t="s">
        <v>1611</v>
      </c>
      <c r="G29" s="1018">
        <v>10</v>
      </c>
      <c r="H29" s="1018">
        <v>3</v>
      </c>
      <c r="I29" s="1018"/>
      <c r="J29" s="1018"/>
      <c r="K29" s="1018">
        <v>1</v>
      </c>
      <c r="L29" s="1034" t="s">
        <v>5354</v>
      </c>
      <c r="M29" s="1034" t="s">
        <v>989</v>
      </c>
      <c r="N29" s="1034" t="s">
        <v>1611</v>
      </c>
      <c r="O29" s="1034"/>
      <c r="P29" s="1034">
        <v>1</v>
      </c>
    </row>
    <row r="30" spans="1:16" ht="25.5">
      <c r="A30" s="1036">
        <v>27</v>
      </c>
      <c r="B30" s="1030" t="s">
        <v>10953</v>
      </c>
      <c r="C30" s="1036" t="s">
        <v>9946</v>
      </c>
      <c r="D30" s="1030" t="s">
        <v>14129</v>
      </c>
      <c r="E30" s="1031" t="s">
        <v>14130</v>
      </c>
      <c r="F30" s="1030" t="s">
        <v>1640</v>
      </c>
      <c r="G30" s="1030">
        <v>19</v>
      </c>
      <c r="H30" s="1030">
        <v>4</v>
      </c>
      <c r="I30" s="1030"/>
      <c r="J30" s="1030">
        <v>1</v>
      </c>
      <c r="K30" s="1030"/>
      <c r="L30" s="1037" t="s">
        <v>14131</v>
      </c>
      <c r="M30" s="1037" t="s">
        <v>6613</v>
      </c>
      <c r="N30" s="1037" t="s">
        <v>1640</v>
      </c>
      <c r="O30" s="1037"/>
      <c r="P30" s="1037">
        <v>2</v>
      </c>
    </row>
    <row r="31" spans="1:16" ht="25.5">
      <c r="A31" s="1039">
        <v>28</v>
      </c>
      <c r="B31" s="1022" t="s">
        <v>10953</v>
      </c>
      <c r="C31" s="1039" t="s">
        <v>9946</v>
      </c>
      <c r="D31" s="1022" t="s">
        <v>14129</v>
      </c>
      <c r="E31" s="1023" t="s">
        <v>14130</v>
      </c>
      <c r="F31" s="1022" t="s">
        <v>1640</v>
      </c>
      <c r="G31" s="1022">
        <v>19</v>
      </c>
      <c r="H31" s="1022">
        <v>4</v>
      </c>
      <c r="I31" s="1022"/>
      <c r="J31" s="1022"/>
      <c r="K31" s="1022">
        <v>1</v>
      </c>
      <c r="L31" s="1040" t="s">
        <v>14132</v>
      </c>
      <c r="M31" s="1040" t="s">
        <v>6611</v>
      </c>
      <c r="N31" s="1040" t="s">
        <v>1640</v>
      </c>
      <c r="O31" s="1040">
        <v>1</v>
      </c>
      <c r="P31" s="1040"/>
    </row>
    <row r="32" spans="1:16" ht="25.5">
      <c r="A32" s="1039">
        <v>29</v>
      </c>
      <c r="B32" s="1022" t="s">
        <v>10953</v>
      </c>
      <c r="C32" s="1039" t="s">
        <v>9946</v>
      </c>
      <c r="D32" s="1022" t="s">
        <v>14129</v>
      </c>
      <c r="E32" s="1023" t="s">
        <v>14130</v>
      </c>
      <c r="F32" s="1022" t="s">
        <v>1640</v>
      </c>
      <c r="G32" s="1022">
        <v>19</v>
      </c>
      <c r="H32" s="1022">
        <v>4</v>
      </c>
      <c r="I32" s="1022"/>
      <c r="J32" s="1022"/>
      <c r="K32" s="1022">
        <v>1</v>
      </c>
      <c r="L32" s="1040" t="s">
        <v>14133</v>
      </c>
      <c r="M32" s="1040" t="s">
        <v>6611</v>
      </c>
      <c r="N32" s="1040" t="s">
        <v>1640</v>
      </c>
      <c r="O32" s="1040"/>
      <c r="P32" s="1040">
        <v>1</v>
      </c>
    </row>
    <row r="33" spans="1:16" ht="25.5">
      <c r="A33" s="1039">
        <v>30</v>
      </c>
      <c r="B33" s="1022" t="s">
        <v>10953</v>
      </c>
      <c r="C33" s="1039" t="s">
        <v>9946</v>
      </c>
      <c r="D33" s="1022" t="s">
        <v>14129</v>
      </c>
      <c r="E33" s="1023" t="s">
        <v>14130</v>
      </c>
      <c r="F33" s="1022" t="s">
        <v>1640</v>
      </c>
      <c r="G33" s="1022">
        <v>19</v>
      </c>
      <c r="H33" s="1022">
        <v>4</v>
      </c>
      <c r="I33" s="1022"/>
      <c r="J33" s="1022"/>
      <c r="K33" s="1022">
        <v>1</v>
      </c>
      <c r="L33" s="1040" t="s">
        <v>14134</v>
      </c>
      <c r="M33" s="1040" t="s">
        <v>14135</v>
      </c>
      <c r="N33" s="1040" t="s">
        <v>1640</v>
      </c>
      <c r="O33" s="1040">
        <v>1</v>
      </c>
      <c r="P33" s="1040"/>
    </row>
    <row r="34" spans="1:16" ht="26.25" thickBot="1">
      <c r="A34" s="1042">
        <v>31</v>
      </c>
      <c r="B34" s="1026" t="s">
        <v>10953</v>
      </c>
      <c r="C34" s="1042" t="s">
        <v>9946</v>
      </c>
      <c r="D34" s="1026" t="s">
        <v>14129</v>
      </c>
      <c r="E34" s="1027" t="s">
        <v>14130</v>
      </c>
      <c r="F34" s="1026" t="s">
        <v>1640</v>
      </c>
      <c r="G34" s="1026">
        <v>19</v>
      </c>
      <c r="H34" s="1026">
        <v>4</v>
      </c>
      <c r="I34" s="1026"/>
      <c r="J34" s="1026"/>
      <c r="K34" s="1026">
        <v>1</v>
      </c>
      <c r="L34" s="1043" t="s">
        <v>14136</v>
      </c>
      <c r="M34" s="1043" t="s">
        <v>14137</v>
      </c>
      <c r="N34" s="1043" t="s">
        <v>1640</v>
      </c>
      <c r="O34" s="1043">
        <v>2</v>
      </c>
      <c r="P34" s="1043"/>
    </row>
    <row r="35" spans="1:16" ht="25.5">
      <c r="A35" s="1036">
        <v>32</v>
      </c>
      <c r="B35" s="1030" t="s">
        <v>10953</v>
      </c>
      <c r="C35" s="1036" t="s">
        <v>14138</v>
      </c>
      <c r="D35" s="1030" t="s">
        <v>14129</v>
      </c>
      <c r="E35" s="1031" t="s">
        <v>14139</v>
      </c>
      <c r="F35" s="1030" t="s">
        <v>10985</v>
      </c>
      <c r="G35" s="1030">
        <v>15</v>
      </c>
      <c r="H35" s="1030">
        <v>8</v>
      </c>
      <c r="I35" s="1030"/>
      <c r="J35" s="1030">
        <v>1</v>
      </c>
      <c r="K35" s="1030"/>
      <c r="L35" s="1037" t="s">
        <v>14140</v>
      </c>
      <c r="M35" s="1037" t="s">
        <v>12152</v>
      </c>
      <c r="N35" s="1037" t="s">
        <v>362</v>
      </c>
      <c r="O35" s="1038"/>
      <c r="P35" s="1037"/>
    </row>
    <row r="36" spans="1:16" ht="26.25" thickBot="1">
      <c r="A36" s="1042">
        <v>33</v>
      </c>
      <c r="B36" s="1026" t="s">
        <v>10953</v>
      </c>
      <c r="C36" s="1042" t="s">
        <v>14138</v>
      </c>
      <c r="D36" s="1026" t="s">
        <v>14129</v>
      </c>
      <c r="E36" s="1027" t="s">
        <v>14139</v>
      </c>
      <c r="F36" s="1026" t="s">
        <v>10985</v>
      </c>
      <c r="G36" s="1026">
        <v>15</v>
      </c>
      <c r="H36" s="1026">
        <v>8</v>
      </c>
      <c r="I36" s="1026"/>
      <c r="J36" s="1026"/>
      <c r="K36" s="1026">
        <v>1</v>
      </c>
      <c r="L36" s="1043" t="s">
        <v>14141</v>
      </c>
      <c r="M36" s="1043" t="s">
        <v>12152</v>
      </c>
      <c r="N36" s="1043" t="s">
        <v>1640</v>
      </c>
      <c r="O36" s="1043"/>
      <c r="P36" s="1043">
        <v>1</v>
      </c>
    </row>
    <row r="37" spans="1:16" ht="25.5">
      <c r="A37" s="1036">
        <v>34</v>
      </c>
      <c r="B37" s="1030" t="s">
        <v>10953</v>
      </c>
      <c r="C37" s="1036" t="s">
        <v>14142</v>
      </c>
      <c r="D37" s="1030" t="s">
        <v>14143</v>
      </c>
      <c r="E37" s="1031" t="s">
        <v>14144</v>
      </c>
      <c r="F37" s="1030" t="s">
        <v>1611</v>
      </c>
      <c r="G37" s="1030">
        <v>18</v>
      </c>
      <c r="H37" s="1030">
        <v>2</v>
      </c>
      <c r="I37" s="1030">
        <v>1</v>
      </c>
      <c r="J37" s="1030"/>
      <c r="K37" s="1030"/>
      <c r="L37" s="1030" t="s">
        <v>14145</v>
      </c>
      <c r="M37" s="1030" t="s">
        <v>12152</v>
      </c>
      <c r="N37" s="1030"/>
      <c r="O37" s="1038">
        <v>1</v>
      </c>
      <c r="P37" s="1038"/>
    </row>
    <row r="38" spans="1:16" ht="25.5">
      <c r="A38" s="1039">
        <v>35</v>
      </c>
      <c r="B38" s="1022" t="s">
        <v>10953</v>
      </c>
      <c r="C38" s="1039" t="s">
        <v>14142</v>
      </c>
      <c r="D38" s="1022" t="s">
        <v>14143</v>
      </c>
      <c r="E38" s="1023" t="s">
        <v>14144</v>
      </c>
      <c r="F38" s="1022" t="s">
        <v>1611</v>
      </c>
      <c r="G38" s="1022">
        <v>18</v>
      </c>
      <c r="H38" s="1022">
        <v>2</v>
      </c>
      <c r="I38" s="1022"/>
      <c r="J38" s="1022">
        <v>1</v>
      </c>
      <c r="K38" s="1022"/>
      <c r="L38" s="1041" t="s">
        <v>14146</v>
      </c>
      <c r="M38" s="1041" t="s">
        <v>14147</v>
      </c>
      <c r="N38" s="1041" t="s">
        <v>1611</v>
      </c>
      <c r="O38" s="1041">
        <v>2</v>
      </c>
      <c r="P38" s="1041"/>
    </row>
    <row r="39" spans="1:16" ht="25.5">
      <c r="A39" s="1039">
        <v>36</v>
      </c>
      <c r="B39" s="1022" t="s">
        <v>10953</v>
      </c>
      <c r="C39" s="1039" t="s">
        <v>14142</v>
      </c>
      <c r="D39" s="1022" t="s">
        <v>14143</v>
      </c>
      <c r="E39" s="1023" t="s">
        <v>14144</v>
      </c>
      <c r="F39" s="1022" t="s">
        <v>1611</v>
      </c>
      <c r="G39" s="1022">
        <v>18</v>
      </c>
      <c r="H39" s="1022">
        <v>2</v>
      </c>
      <c r="I39" s="1022"/>
      <c r="J39" s="1022">
        <v>1</v>
      </c>
      <c r="K39" s="1022"/>
      <c r="L39" s="1041" t="s">
        <v>14148</v>
      </c>
      <c r="M39" s="1041" t="s">
        <v>14149</v>
      </c>
      <c r="N39" s="1041" t="s">
        <v>1611</v>
      </c>
      <c r="O39" s="1041">
        <v>1</v>
      </c>
      <c r="P39" s="1041">
        <v>1</v>
      </c>
    </row>
    <row r="40" spans="1:16" ht="26.25" thickBot="1">
      <c r="A40" s="1042">
        <v>37</v>
      </c>
      <c r="B40" s="1026" t="s">
        <v>10953</v>
      </c>
      <c r="C40" s="1042" t="s">
        <v>14142</v>
      </c>
      <c r="D40" s="1026" t="s">
        <v>14143</v>
      </c>
      <c r="E40" s="1027" t="s">
        <v>14144</v>
      </c>
      <c r="F40" s="1026" t="s">
        <v>1611</v>
      </c>
      <c r="G40" s="1026">
        <v>18</v>
      </c>
      <c r="H40" s="1026">
        <v>2</v>
      </c>
      <c r="I40" s="1026"/>
      <c r="J40" s="1026">
        <v>1</v>
      </c>
      <c r="K40" s="1026"/>
      <c r="L40" s="1044" t="s">
        <v>8379</v>
      </c>
      <c r="M40" s="1044" t="s">
        <v>14150</v>
      </c>
      <c r="N40" s="1044" t="s">
        <v>1611</v>
      </c>
      <c r="O40" s="1044">
        <v>1</v>
      </c>
      <c r="P40" s="1044"/>
    </row>
    <row r="41" spans="1:16" ht="64.5" thickBot="1">
      <c r="A41" s="1047">
        <v>38</v>
      </c>
      <c r="B41" s="1035" t="s">
        <v>9974</v>
      </c>
      <c r="C41" s="1047" t="s">
        <v>14193</v>
      </c>
      <c r="D41" s="1035" t="s">
        <v>11045</v>
      </c>
      <c r="E41" s="1035" t="s">
        <v>14194</v>
      </c>
      <c r="F41" s="1035" t="s">
        <v>1640</v>
      </c>
      <c r="G41" s="1035">
        <v>38</v>
      </c>
      <c r="H41" s="1035">
        <v>2</v>
      </c>
      <c r="I41" s="1035"/>
      <c r="J41" s="1035"/>
      <c r="K41" s="1035">
        <v>1</v>
      </c>
      <c r="L41" s="1035" t="s">
        <v>14195</v>
      </c>
      <c r="M41" s="1035" t="s">
        <v>1546</v>
      </c>
      <c r="N41" s="1035" t="s">
        <v>1640</v>
      </c>
      <c r="O41" s="1035">
        <v>6</v>
      </c>
      <c r="P41" s="1035"/>
    </row>
    <row r="42" spans="1:16" ht="64.5" thickBot="1">
      <c r="A42" s="1047">
        <v>39</v>
      </c>
      <c r="B42" s="1035" t="s">
        <v>9974</v>
      </c>
      <c r="C42" s="1047" t="s">
        <v>14196</v>
      </c>
      <c r="D42" s="1035" t="s">
        <v>14197</v>
      </c>
      <c r="E42" s="1035" t="s">
        <v>14198</v>
      </c>
      <c r="F42" s="1035" t="s">
        <v>3360</v>
      </c>
      <c r="G42" s="1035">
        <v>38</v>
      </c>
      <c r="H42" s="1035">
        <v>2</v>
      </c>
      <c r="I42" s="1035"/>
      <c r="J42" s="1035">
        <v>1</v>
      </c>
      <c r="K42" s="1035"/>
      <c r="L42" s="1035" t="s">
        <v>14199</v>
      </c>
      <c r="M42" s="1035" t="s">
        <v>1546</v>
      </c>
      <c r="N42" s="1035" t="s">
        <v>1611</v>
      </c>
      <c r="O42" s="1035">
        <v>6</v>
      </c>
      <c r="P42" s="1035"/>
    </row>
    <row r="43" spans="1:16" ht="51">
      <c r="A43" s="1072">
        <v>40</v>
      </c>
      <c r="B43" s="1037" t="s">
        <v>9980</v>
      </c>
      <c r="C43" s="1072" t="s">
        <v>14205</v>
      </c>
      <c r="D43" s="1037" t="s">
        <v>14206</v>
      </c>
      <c r="E43" s="1037" t="s">
        <v>14207</v>
      </c>
      <c r="F43" s="1037" t="s">
        <v>14208</v>
      </c>
      <c r="G43" s="1037">
        <v>41</v>
      </c>
      <c r="H43" s="1037"/>
      <c r="I43" s="1037"/>
      <c r="J43" s="1037">
        <v>1</v>
      </c>
      <c r="K43" s="1037"/>
      <c r="L43" s="1037" t="s">
        <v>14209</v>
      </c>
      <c r="M43" s="1037" t="s">
        <v>8733</v>
      </c>
      <c r="N43" s="1037" t="s">
        <v>1640</v>
      </c>
      <c r="O43" s="1037">
        <v>1</v>
      </c>
      <c r="P43" s="1037"/>
    </row>
    <row r="44" spans="1:16" ht="51.75" thickBot="1">
      <c r="A44" s="1056">
        <v>41</v>
      </c>
      <c r="B44" s="1043" t="s">
        <v>9980</v>
      </c>
      <c r="C44" s="1056" t="s">
        <v>14205</v>
      </c>
      <c r="D44" s="1043" t="s">
        <v>14206</v>
      </c>
      <c r="E44" s="1043" t="s">
        <v>14207</v>
      </c>
      <c r="F44" s="1043" t="s">
        <v>14208</v>
      </c>
      <c r="G44" s="1043">
        <v>41</v>
      </c>
      <c r="H44" s="1043"/>
      <c r="I44" s="1043"/>
      <c r="J44" s="1043">
        <v>1</v>
      </c>
      <c r="K44" s="1043"/>
      <c r="L44" s="1043" t="s">
        <v>14210</v>
      </c>
      <c r="M44" s="1043" t="s">
        <v>12759</v>
      </c>
      <c r="N44" s="1043" t="s">
        <v>1640</v>
      </c>
      <c r="O44" s="1043">
        <v>2</v>
      </c>
    </row>
    <row r="45" spans="1:16" ht="51">
      <c r="A45" s="1036">
        <v>42</v>
      </c>
      <c r="B45" s="1037" t="s">
        <v>9988</v>
      </c>
      <c r="C45" s="1036" t="s">
        <v>14219</v>
      </c>
      <c r="D45" s="1037" t="s">
        <v>12158</v>
      </c>
      <c r="E45" s="1037" t="s">
        <v>14220</v>
      </c>
      <c r="F45" s="1037" t="s">
        <v>14221</v>
      </c>
      <c r="G45" s="1037" t="s">
        <v>14222</v>
      </c>
      <c r="H45" s="1037" t="s">
        <v>14223</v>
      </c>
      <c r="I45" s="1037"/>
      <c r="J45" s="1037">
        <v>1</v>
      </c>
      <c r="K45" s="1037"/>
      <c r="L45" s="1037" t="s">
        <v>14224</v>
      </c>
      <c r="M45" s="1037" t="s">
        <v>14225</v>
      </c>
      <c r="N45" s="1037" t="s">
        <v>6070</v>
      </c>
      <c r="O45" s="1037">
        <v>1</v>
      </c>
      <c r="P45" s="1037"/>
    </row>
    <row r="46" spans="1:16" ht="51.75" thickBot="1">
      <c r="A46" s="1042">
        <v>43</v>
      </c>
      <c r="B46" s="1043" t="s">
        <v>9988</v>
      </c>
      <c r="C46" s="1042" t="s">
        <v>14219</v>
      </c>
      <c r="D46" s="1043" t="s">
        <v>12158</v>
      </c>
      <c r="E46" s="1043" t="s">
        <v>14220</v>
      </c>
      <c r="F46" s="1043" t="s">
        <v>14221</v>
      </c>
      <c r="G46" s="1043" t="s">
        <v>14226</v>
      </c>
      <c r="H46" s="1043" t="s">
        <v>14223</v>
      </c>
      <c r="I46" s="1043"/>
      <c r="J46" s="1043"/>
      <c r="K46" s="1043">
        <v>1</v>
      </c>
      <c r="L46" s="1043" t="s">
        <v>14227</v>
      </c>
      <c r="M46" s="1043" t="s">
        <v>14228</v>
      </c>
      <c r="N46" s="1043" t="s">
        <v>6070</v>
      </c>
      <c r="O46" s="1043">
        <v>2</v>
      </c>
      <c r="P46" s="1043"/>
    </row>
    <row r="47" spans="1:16" ht="63.75">
      <c r="A47" s="1039">
        <v>44</v>
      </c>
      <c r="B47" s="1040" t="s">
        <v>9988</v>
      </c>
      <c r="C47" s="1039" t="s">
        <v>14229</v>
      </c>
      <c r="D47" s="1040" t="s">
        <v>12158</v>
      </c>
      <c r="E47" s="1040" t="s">
        <v>14230</v>
      </c>
      <c r="F47" s="1040" t="s">
        <v>14221</v>
      </c>
      <c r="G47" s="1040" t="s">
        <v>14231</v>
      </c>
      <c r="H47" s="1040">
        <v>1</v>
      </c>
      <c r="I47" s="1040">
        <v>1</v>
      </c>
      <c r="J47" s="1040"/>
      <c r="K47" s="1040"/>
      <c r="L47" s="1040" t="s">
        <v>10033</v>
      </c>
      <c r="M47" s="1040" t="s">
        <v>14232</v>
      </c>
      <c r="N47" s="1040" t="s">
        <v>9996</v>
      </c>
      <c r="O47" s="1040">
        <v>1</v>
      </c>
      <c r="P47" s="1040"/>
    </row>
    <row r="48" spans="1:16" ht="64.5" thickBot="1">
      <c r="A48" s="1042">
        <v>45</v>
      </c>
      <c r="B48" s="1043" t="s">
        <v>9988</v>
      </c>
      <c r="C48" s="1042" t="s">
        <v>14229</v>
      </c>
      <c r="D48" s="1043" t="s">
        <v>12158</v>
      </c>
      <c r="E48" s="1043" t="s">
        <v>14230</v>
      </c>
      <c r="F48" s="1043" t="s">
        <v>14221</v>
      </c>
      <c r="G48" s="1043" t="s">
        <v>14231</v>
      </c>
      <c r="H48" s="1043">
        <v>1</v>
      </c>
      <c r="I48" s="1043">
        <v>1</v>
      </c>
      <c r="J48" s="1043"/>
      <c r="K48" s="1043"/>
      <c r="L48" s="1043" t="s">
        <v>14233</v>
      </c>
      <c r="M48" s="1043" t="s">
        <v>14234</v>
      </c>
      <c r="N48" s="1043" t="s">
        <v>6070</v>
      </c>
      <c r="O48" s="1043">
        <v>1</v>
      </c>
      <c r="P48" s="1043"/>
    </row>
    <row r="49" spans="1:16" ht="51">
      <c r="A49" s="1039">
        <v>46</v>
      </c>
      <c r="B49" s="1040" t="s">
        <v>9988</v>
      </c>
      <c r="C49" s="1039" t="s">
        <v>14235</v>
      </c>
      <c r="D49" s="1040" t="s">
        <v>12789</v>
      </c>
      <c r="E49" s="1073" t="s">
        <v>14236</v>
      </c>
      <c r="F49" s="1040" t="s">
        <v>14237</v>
      </c>
      <c r="G49" s="1040" t="s">
        <v>14238</v>
      </c>
      <c r="H49" s="1040" t="s">
        <v>14239</v>
      </c>
      <c r="I49" s="1040">
        <v>1</v>
      </c>
      <c r="J49" s="1040"/>
      <c r="K49" s="1040"/>
      <c r="L49" s="1040" t="s">
        <v>14240</v>
      </c>
      <c r="M49" s="1040" t="s">
        <v>14241</v>
      </c>
      <c r="N49" s="1040" t="s">
        <v>6070</v>
      </c>
      <c r="O49" s="1040">
        <v>1</v>
      </c>
      <c r="P49" s="1040"/>
    </row>
    <row r="50" spans="1:16" ht="51">
      <c r="A50" s="1039">
        <v>47</v>
      </c>
      <c r="B50" s="1041" t="s">
        <v>9988</v>
      </c>
      <c r="C50" s="1039" t="s">
        <v>14235</v>
      </c>
      <c r="D50" s="1041" t="s">
        <v>12789</v>
      </c>
      <c r="E50" s="1073" t="s">
        <v>14236</v>
      </c>
      <c r="F50" s="1040" t="s">
        <v>14237</v>
      </c>
      <c r="G50" s="1040" t="s">
        <v>14242</v>
      </c>
      <c r="H50" s="1040" t="s">
        <v>14242</v>
      </c>
      <c r="I50" s="1040"/>
      <c r="J50" s="1040">
        <v>1</v>
      </c>
      <c r="K50" s="1040"/>
      <c r="L50" s="1040" t="s">
        <v>14243</v>
      </c>
      <c r="M50" s="1040" t="s">
        <v>14244</v>
      </c>
      <c r="N50" s="1040" t="s">
        <v>14245</v>
      </c>
      <c r="O50" s="1040">
        <v>2</v>
      </c>
      <c r="P50" s="1040"/>
    </row>
    <row r="51" spans="1:16" ht="51">
      <c r="A51" s="1039">
        <v>48</v>
      </c>
      <c r="B51" s="1041" t="s">
        <v>9988</v>
      </c>
      <c r="C51" s="1039" t="s">
        <v>14235</v>
      </c>
      <c r="D51" s="1041" t="s">
        <v>12789</v>
      </c>
      <c r="E51" s="1073" t="s">
        <v>14236</v>
      </c>
      <c r="F51" s="1040" t="s">
        <v>14237</v>
      </c>
      <c r="G51" s="1040" t="s">
        <v>14246</v>
      </c>
      <c r="H51" s="1040" t="s">
        <v>14247</v>
      </c>
      <c r="I51" s="1040"/>
      <c r="J51" s="1040">
        <v>1</v>
      </c>
      <c r="K51" s="1040"/>
      <c r="L51" s="1040" t="s">
        <v>14248</v>
      </c>
      <c r="M51" s="1040" t="s">
        <v>14249</v>
      </c>
      <c r="N51" s="1040" t="s">
        <v>9996</v>
      </c>
      <c r="O51" s="1040">
        <v>2</v>
      </c>
      <c r="P51" s="1040"/>
    </row>
    <row r="52" spans="1:16" ht="51">
      <c r="A52" s="1039">
        <v>49</v>
      </c>
      <c r="B52" s="1041" t="s">
        <v>9988</v>
      </c>
      <c r="C52" s="1039" t="s">
        <v>14235</v>
      </c>
      <c r="D52" s="1041" t="s">
        <v>12789</v>
      </c>
      <c r="E52" s="1073" t="s">
        <v>14236</v>
      </c>
      <c r="F52" s="1040" t="s">
        <v>14237</v>
      </c>
      <c r="G52" s="1040" t="s">
        <v>14246</v>
      </c>
      <c r="H52" s="1040" t="s">
        <v>14247</v>
      </c>
      <c r="I52" s="1040"/>
      <c r="J52" s="1040"/>
      <c r="K52" s="1041">
        <v>1</v>
      </c>
      <c r="L52" s="1041" t="s">
        <v>14250</v>
      </c>
      <c r="M52" s="1041" t="s">
        <v>14249</v>
      </c>
      <c r="N52" s="1041" t="s">
        <v>9996</v>
      </c>
      <c r="O52" s="1041">
        <v>2</v>
      </c>
      <c r="P52" s="1046"/>
    </row>
    <row r="53" spans="1:16" ht="51">
      <c r="A53" s="1039">
        <v>50</v>
      </c>
      <c r="B53" s="1041" t="s">
        <v>9988</v>
      </c>
      <c r="C53" s="1039" t="s">
        <v>14235</v>
      </c>
      <c r="D53" s="1041" t="s">
        <v>12789</v>
      </c>
      <c r="E53" s="1073" t="s">
        <v>14236</v>
      </c>
      <c r="F53" s="1040" t="s">
        <v>14237</v>
      </c>
      <c r="G53" s="1040" t="s">
        <v>14251</v>
      </c>
      <c r="H53" s="1040" t="s">
        <v>14251</v>
      </c>
      <c r="I53" s="1040"/>
      <c r="J53" s="1040"/>
      <c r="K53" s="1040">
        <v>1</v>
      </c>
      <c r="L53" s="1040" t="s">
        <v>14252</v>
      </c>
      <c r="M53" s="1040" t="s">
        <v>14253</v>
      </c>
      <c r="N53" s="1040" t="s">
        <v>14254</v>
      </c>
      <c r="O53" s="1040">
        <v>1</v>
      </c>
      <c r="P53" s="1040"/>
    </row>
    <row r="54" spans="1:16" ht="51">
      <c r="A54" s="1039">
        <v>51</v>
      </c>
      <c r="B54" s="1041" t="s">
        <v>9988</v>
      </c>
      <c r="C54" s="1039" t="s">
        <v>14235</v>
      </c>
      <c r="D54" s="1041" t="s">
        <v>12789</v>
      </c>
      <c r="E54" s="1073" t="s">
        <v>14236</v>
      </c>
      <c r="F54" s="1040" t="s">
        <v>14237</v>
      </c>
      <c r="G54" s="1040" t="s">
        <v>14255</v>
      </c>
      <c r="H54" s="1040" t="s">
        <v>14255</v>
      </c>
      <c r="I54" s="1040">
        <v>1</v>
      </c>
      <c r="J54" s="1040"/>
      <c r="K54" s="1040"/>
      <c r="L54" s="1040" t="s">
        <v>14256</v>
      </c>
      <c r="M54" s="1040" t="s">
        <v>14253</v>
      </c>
      <c r="N54" s="1040" t="s">
        <v>14257</v>
      </c>
      <c r="O54" s="1040">
        <v>1</v>
      </c>
      <c r="P54" s="1040"/>
    </row>
    <row r="55" spans="1:16" ht="51">
      <c r="A55" s="1039">
        <v>52</v>
      </c>
      <c r="B55" s="1041" t="s">
        <v>9988</v>
      </c>
      <c r="C55" s="1039" t="s">
        <v>14235</v>
      </c>
      <c r="D55" s="1041" t="s">
        <v>12789</v>
      </c>
      <c r="E55" s="1073" t="s">
        <v>14236</v>
      </c>
      <c r="F55" s="1040" t="s">
        <v>14237</v>
      </c>
      <c r="G55" s="1040" t="s">
        <v>14258</v>
      </c>
      <c r="H55" s="1040" t="s">
        <v>14258</v>
      </c>
      <c r="I55" s="1040"/>
      <c r="J55" s="1040">
        <v>1</v>
      </c>
      <c r="K55" s="1040"/>
      <c r="L55" s="1040" t="s">
        <v>10007</v>
      </c>
      <c r="M55" s="1040" t="s">
        <v>14253</v>
      </c>
      <c r="N55" s="1040" t="s">
        <v>6070</v>
      </c>
      <c r="O55" s="1040"/>
      <c r="P55" s="1040">
        <v>1</v>
      </c>
    </row>
    <row r="56" spans="1:16" ht="51">
      <c r="A56" s="1039">
        <v>53</v>
      </c>
      <c r="B56" s="1041" t="s">
        <v>9988</v>
      </c>
      <c r="C56" s="1039" t="s">
        <v>14235</v>
      </c>
      <c r="D56" s="1041" t="s">
        <v>12789</v>
      </c>
      <c r="E56" s="1073" t="s">
        <v>14236</v>
      </c>
      <c r="F56" s="1040" t="s">
        <v>14237</v>
      </c>
      <c r="G56" s="1040" t="s">
        <v>14258</v>
      </c>
      <c r="H56" s="1040" t="s">
        <v>14258</v>
      </c>
      <c r="I56" s="1040"/>
      <c r="J56" s="1040"/>
      <c r="K56" s="1040">
        <v>1</v>
      </c>
      <c r="L56" s="1040" t="s">
        <v>10021</v>
      </c>
      <c r="M56" s="1040" t="s">
        <v>14253</v>
      </c>
      <c r="N56" s="1040" t="s">
        <v>6070</v>
      </c>
      <c r="O56" s="1040"/>
      <c r="P56" s="1040">
        <v>1</v>
      </c>
    </row>
    <row r="57" spans="1:16" ht="51">
      <c r="A57" s="1039">
        <v>54</v>
      </c>
      <c r="B57" s="1041" t="s">
        <v>9988</v>
      </c>
      <c r="C57" s="1039" t="s">
        <v>14235</v>
      </c>
      <c r="D57" s="1041" t="s">
        <v>12789</v>
      </c>
      <c r="E57" s="1073" t="s">
        <v>14236</v>
      </c>
      <c r="F57" s="1040" t="s">
        <v>14237</v>
      </c>
      <c r="G57" s="1040" t="s">
        <v>14259</v>
      </c>
      <c r="H57" s="1040" t="s">
        <v>14260</v>
      </c>
      <c r="I57" s="1040"/>
      <c r="J57" s="1040">
        <v>1</v>
      </c>
      <c r="K57" s="1040"/>
      <c r="L57" s="1040" t="s">
        <v>10009</v>
      </c>
      <c r="M57" s="1040" t="s">
        <v>14253</v>
      </c>
      <c r="N57" s="1040" t="s">
        <v>10010</v>
      </c>
      <c r="O57" s="1040"/>
      <c r="P57" s="1040">
        <v>1</v>
      </c>
    </row>
    <row r="58" spans="1:16" ht="51">
      <c r="A58" s="1039">
        <v>55</v>
      </c>
      <c r="B58" s="1041" t="s">
        <v>9988</v>
      </c>
      <c r="C58" s="1039" t="s">
        <v>14235</v>
      </c>
      <c r="D58" s="1041" t="s">
        <v>12789</v>
      </c>
      <c r="E58" s="1073" t="s">
        <v>14236</v>
      </c>
      <c r="F58" s="1040" t="s">
        <v>14237</v>
      </c>
      <c r="G58" s="1040" t="s">
        <v>14261</v>
      </c>
      <c r="H58" s="1040" t="s">
        <v>14261</v>
      </c>
      <c r="I58" s="1040">
        <v>1</v>
      </c>
      <c r="J58" s="1040"/>
      <c r="K58" s="1040"/>
      <c r="L58" s="1040" t="s">
        <v>14262</v>
      </c>
      <c r="M58" s="1040" t="s">
        <v>14253</v>
      </c>
      <c r="N58" s="1040" t="s">
        <v>14254</v>
      </c>
      <c r="O58" s="1040"/>
      <c r="P58" s="1040">
        <v>1</v>
      </c>
    </row>
    <row r="59" spans="1:16" ht="51">
      <c r="A59" s="1039">
        <v>56</v>
      </c>
      <c r="B59" s="1041" t="s">
        <v>9988</v>
      </c>
      <c r="C59" s="1039" t="s">
        <v>14235</v>
      </c>
      <c r="D59" s="1041" t="s">
        <v>12789</v>
      </c>
      <c r="E59" s="1073" t="s">
        <v>14236</v>
      </c>
      <c r="F59" s="1040" t="s">
        <v>14237</v>
      </c>
      <c r="G59" s="1040" t="s">
        <v>14261</v>
      </c>
      <c r="H59" s="1040" t="s">
        <v>14261</v>
      </c>
      <c r="I59" s="1040"/>
      <c r="J59" s="1040">
        <v>1</v>
      </c>
      <c r="K59" s="1040"/>
      <c r="L59" s="1040" t="s">
        <v>14263</v>
      </c>
      <c r="M59" s="1040" t="s">
        <v>14253</v>
      </c>
      <c r="N59" s="1040" t="s">
        <v>14254</v>
      </c>
      <c r="O59" s="1040"/>
      <c r="P59" s="1040">
        <v>1</v>
      </c>
    </row>
    <row r="60" spans="1:16" ht="51">
      <c r="A60" s="1039">
        <v>57</v>
      </c>
      <c r="B60" s="1040" t="s">
        <v>9988</v>
      </c>
      <c r="C60" s="1039" t="s">
        <v>14235</v>
      </c>
      <c r="D60" s="1040" t="s">
        <v>12789</v>
      </c>
      <c r="E60" s="1073" t="s">
        <v>14236</v>
      </c>
      <c r="F60" s="1040" t="s">
        <v>14237</v>
      </c>
      <c r="G60" s="1040" t="s">
        <v>14264</v>
      </c>
      <c r="H60" s="1040" t="s">
        <v>14265</v>
      </c>
      <c r="I60" s="1040"/>
      <c r="J60" s="1040">
        <v>1</v>
      </c>
      <c r="K60" s="1040"/>
      <c r="L60" s="1040" t="s">
        <v>14266</v>
      </c>
      <c r="M60" s="1040" t="s">
        <v>14253</v>
      </c>
      <c r="N60" s="1040" t="s">
        <v>14267</v>
      </c>
      <c r="O60" s="1054">
        <v>3</v>
      </c>
      <c r="P60" s="1054">
        <v>2</v>
      </c>
    </row>
    <row r="61" spans="1:16" ht="63.75">
      <c r="A61" s="1039">
        <v>58</v>
      </c>
      <c r="B61" s="1040" t="s">
        <v>9988</v>
      </c>
      <c r="C61" s="1039" t="s">
        <v>14235</v>
      </c>
      <c r="D61" s="1040" t="s">
        <v>12789</v>
      </c>
      <c r="E61" s="1073" t="s">
        <v>14236</v>
      </c>
      <c r="F61" s="1040" t="s">
        <v>14237</v>
      </c>
      <c r="G61" s="1040" t="s">
        <v>14268</v>
      </c>
      <c r="H61" s="1040" t="s">
        <v>14269</v>
      </c>
      <c r="I61" s="1040">
        <v>1</v>
      </c>
      <c r="J61" s="1040"/>
      <c r="K61" s="1040"/>
      <c r="L61" s="1040" t="s">
        <v>14270</v>
      </c>
      <c r="M61" s="1040" t="s">
        <v>14253</v>
      </c>
      <c r="N61" s="1040" t="s">
        <v>14271</v>
      </c>
      <c r="O61" s="1054">
        <v>7</v>
      </c>
      <c r="P61" s="1054"/>
    </row>
    <row r="62" spans="1:16" ht="51">
      <c r="A62" s="1039">
        <v>59</v>
      </c>
      <c r="B62" s="1040" t="s">
        <v>9988</v>
      </c>
      <c r="C62" s="1039" t="s">
        <v>14235</v>
      </c>
      <c r="D62" s="1040" t="s">
        <v>12789</v>
      </c>
      <c r="E62" s="1073" t="s">
        <v>14236</v>
      </c>
      <c r="F62" s="1040" t="s">
        <v>14237</v>
      </c>
      <c r="G62" s="1040" t="s">
        <v>14268</v>
      </c>
      <c r="H62" s="1040" t="s">
        <v>14269</v>
      </c>
      <c r="I62" s="1040"/>
      <c r="J62" s="1040"/>
      <c r="K62" s="1040">
        <v>1</v>
      </c>
      <c r="L62" s="1040" t="s">
        <v>14272</v>
      </c>
      <c r="M62" s="1040" t="s">
        <v>14253</v>
      </c>
      <c r="N62" s="1040" t="s">
        <v>14271</v>
      </c>
      <c r="O62" s="1040">
        <v>4</v>
      </c>
      <c r="P62" s="1040">
        <v>1</v>
      </c>
    </row>
    <row r="63" spans="1:16" ht="51">
      <c r="A63" s="1039">
        <v>60</v>
      </c>
      <c r="B63" s="1040" t="s">
        <v>9988</v>
      </c>
      <c r="C63" s="1039" t="s">
        <v>14235</v>
      </c>
      <c r="D63" s="1040" t="s">
        <v>12789</v>
      </c>
      <c r="E63" s="1073" t="s">
        <v>14236</v>
      </c>
      <c r="F63" s="1040" t="s">
        <v>14237</v>
      </c>
      <c r="G63" s="1040" t="s">
        <v>14273</v>
      </c>
      <c r="H63" s="1040" t="s">
        <v>14274</v>
      </c>
      <c r="I63" s="1041">
        <v>1</v>
      </c>
      <c r="J63" s="1046"/>
      <c r="K63" s="1046"/>
      <c r="L63" s="1022" t="s">
        <v>14275</v>
      </c>
      <c r="M63" s="1022" t="s">
        <v>14253</v>
      </c>
      <c r="N63" s="1022" t="s">
        <v>14276</v>
      </c>
      <c r="O63" s="1022">
        <v>4</v>
      </c>
      <c r="P63" s="1022">
        <v>1</v>
      </c>
    </row>
    <row r="64" spans="1:16" ht="63.75">
      <c r="A64" s="1039">
        <v>61</v>
      </c>
      <c r="B64" s="1040" t="s">
        <v>9988</v>
      </c>
      <c r="C64" s="1039" t="s">
        <v>14235</v>
      </c>
      <c r="D64" s="1040" t="s">
        <v>12789</v>
      </c>
      <c r="E64" s="1073" t="s">
        <v>14236</v>
      </c>
      <c r="F64" s="1040" t="s">
        <v>14237</v>
      </c>
      <c r="G64" s="1040" t="s">
        <v>14273</v>
      </c>
      <c r="H64" s="1040" t="s">
        <v>14277</v>
      </c>
      <c r="I64" s="1040"/>
      <c r="J64" s="1040">
        <v>1</v>
      </c>
      <c r="K64" s="1040"/>
      <c r="L64" s="1040" t="s">
        <v>14278</v>
      </c>
      <c r="M64" s="1040" t="s">
        <v>14253</v>
      </c>
      <c r="N64" s="1040" t="s">
        <v>14276</v>
      </c>
      <c r="O64" s="1040">
        <v>3</v>
      </c>
      <c r="P64" s="1040">
        <v>3</v>
      </c>
    </row>
    <row r="65" spans="1:16" ht="102">
      <c r="A65" s="1039">
        <v>62</v>
      </c>
      <c r="B65" s="1040" t="s">
        <v>9988</v>
      </c>
      <c r="C65" s="1039" t="s">
        <v>14235</v>
      </c>
      <c r="D65" s="1040" t="s">
        <v>12789</v>
      </c>
      <c r="E65" s="1073" t="s">
        <v>14236</v>
      </c>
      <c r="F65" s="1040" t="s">
        <v>14237</v>
      </c>
      <c r="G65" s="1040" t="s">
        <v>14279</v>
      </c>
      <c r="H65" s="1040" t="s">
        <v>14279</v>
      </c>
      <c r="I65" s="1040">
        <v>1</v>
      </c>
      <c r="J65" s="1040"/>
      <c r="K65" s="1040"/>
      <c r="L65" s="1040" t="s">
        <v>14280</v>
      </c>
      <c r="M65" s="1040" t="s">
        <v>14253</v>
      </c>
      <c r="N65" s="1040" t="s">
        <v>14281</v>
      </c>
      <c r="O65" s="1040">
        <v>12</v>
      </c>
      <c r="P65" s="1040">
        <v>1</v>
      </c>
    </row>
    <row r="66" spans="1:16" ht="51">
      <c r="A66" s="1039">
        <v>63</v>
      </c>
      <c r="B66" s="1040" t="s">
        <v>9988</v>
      </c>
      <c r="C66" s="1039" t="s">
        <v>14235</v>
      </c>
      <c r="D66" s="1040" t="s">
        <v>12789</v>
      </c>
      <c r="E66" s="1073" t="s">
        <v>14236</v>
      </c>
      <c r="F66" s="1040" t="s">
        <v>14237</v>
      </c>
      <c r="G66" s="1040" t="s">
        <v>14282</v>
      </c>
      <c r="H66" s="1040" t="s">
        <v>14282</v>
      </c>
      <c r="I66" s="1040"/>
      <c r="J66" s="1040"/>
      <c r="K66" s="1040">
        <v>1</v>
      </c>
      <c r="L66" s="1040" t="s">
        <v>10028</v>
      </c>
      <c r="M66" s="1040" t="s">
        <v>10004</v>
      </c>
      <c r="N66" s="1040" t="s">
        <v>1611</v>
      </c>
      <c r="O66" s="1040">
        <v>1</v>
      </c>
      <c r="P66" s="1040">
        <v>1</v>
      </c>
    </row>
    <row r="67" spans="1:16" ht="51">
      <c r="A67" s="1039">
        <v>64</v>
      </c>
      <c r="B67" s="1040" t="s">
        <v>9988</v>
      </c>
      <c r="C67" s="1039" t="s">
        <v>14235</v>
      </c>
      <c r="D67" s="1040" t="s">
        <v>12789</v>
      </c>
      <c r="E67" s="1073" t="s">
        <v>14236</v>
      </c>
      <c r="F67" s="1040" t="s">
        <v>14237</v>
      </c>
      <c r="G67" s="1040" t="s">
        <v>14283</v>
      </c>
      <c r="H67" s="1040" t="s">
        <v>14284</v>
      </c>
      <c r="I67" s="1040"/>
      <c r="J67" s="1040"/>
      <c r="K67" s="1040">
        <v>1</v>
      </c>
      <c r="L67" s="1040" t="s">
        <v>14285</v>
      </c>
      <c r="M67" s="1040" t="s">
        <v>10004</v>
      </c>
      <c r="N67" s="1040" t="s">
        <v>14254</v>
      </c>
      <c r="O67" s="1040">
        <v>1</v>
      </c>
      <c r="P67" s="1040">
        <v>1</v>
      </c>
    </row>
    <row r="68" spans="1:16" ht="51">
      <c r="A68" s="1039">
        <v>65</v>
      </c>
      <c r="B68" s="1040" t="s">
        <v>9988</v>
      </c>
      <c r="C68" s="1039" t="s">
        <v>14235</v>
      </c>
      <c r="D68" s="1040" t="s">
        <v>12789</v>
      </c>
      <c r="E68" s="1073" t="s">
        <v>14236</v>
      </c>
      <c r="F68" s="1040" t="s">
        <v>14237</v>
      </c>
      <c r="G68" s="1040" t="s">
        <v>14286</v>
      </c>
      <c r="H68" s="1040" t="s">
        <v>14287</v>
      </c>
      <c r="I68" s="1040"/>
      <c r="J68" s="1040">
        <v>1</v>
      </c>
      <c r="K68" s="1040"/>
      <c r="L68" s="1040" t="s">
        <v>14288</v>
      </c>
      <c r="M68" s="1040" t="s">
        <v>10004</v>
      </c>
      <c r="N68" s="1040" t="s">
        <v>1751</v>
      </c>
      <c r="O68" s="1040">
        <v>1</v>
      </c>
      <c r="P68" s="1040">
        <v>1</v>
      </c>
    </row>
    <row r="69" spans="1:16" ht="51">
      <c r="A69" s="1039">
        <v>66</v>
      </c>
      <c r="B69" s="1040" t="s">
        <v>9988</v>
      </c>
      <c r="C69" s="1039" t="s">
        <v>14235</v>
      </c>
      <c r="D69" s="1040" t="s">
        <v>12789</v>
      </c>
      <c r="E69" s="1073" t="s">
        <v>14236</v>
      </c>
      <c r="F69" s="1040" t="s">
        <v>14237</v>
      </c>
      <c r="G69" s="1040" t="s">
        <v>14289</v>
      </c>
      <c r="H69" s="1040" t="s">
        <v>14289</v>
      </c>
      <c r="I69" s="1040"/>
      <c r="J69" s="1040">
        <v>1</v>
      </c>
      <c r="K69" s="1040"/>
      <c r="L69" s="1040" t="s">
        <v>14290</v>
      </c>
      <c r="M69" s="1040" t="s">
        <v>10004</v>
      </c>
      <c r="N69" s="1040" t="s">
        <v>6070</v>
      </c>
      <c r="O69" s="1040">
        <v>1</v>
      </c>
      <c r="P69" s="1040">
        <v>1</v>
      </c>
    </row>
    <row r="70" spans="1:16" ht="51">
      <c r="A70" s="1039">
        <v>67</v>
      </c>
      <c r="B70" s="1040" t="s">
        <v>9988</v>
      </c>
      <c r="C70" s="1039" t="s">
        <v>14235</v>
      </c>
      <c r="D70" s="1040" t="s">
        <v>12789</v>
      </c>
      <c r="E70" s="1073" t="s">
        <v>14236</v>
      </c>
      <c r="F70" s="1040" t="s">
        <v>14237</v>
      </c>
      <c r="G70" s="1040" t="s">
        <v>14289</v>
      </c>
      <c r="H70" s="1040" t="s">
        <v>14289</v>
      </c>
      <c r="I70" s="1040"/>
      <c r="J70" s="1040"/>
      <c r="K70" s="1040">
        <v>1</v>
      </c>
      <c r="L70" s="1040" t="s">
        <v>14291</v>
      </c>
      <c r="M70" s="1040" t="s">
        <v>10004</v>
      </c>
      <c r="N70" s="1040" t="s">
        <v>6070</v>
      </c>
      <c r="O70" s="1040">
        <v>1</v>
      </c>
      <c r="P70" s="1040">
        <v>1</v>
      </c>
    </row>
    <row r="71" spans="1:16" ht="51">
      <c r="A71" s="1039">
        <v>68</v>
      </c>
      <c r="B71" s="1040" t="s">
        <v>9988</v>
      </c>
      <c r="C71" s="1039" t="s">
        <v>14235</v>
      </c>
      <c r="D71" s="1040" t="s">
        <v>12789</v>
      </c>
      <c r="E71" s="1073" t="s">
        <v>14236</v>
      </c>
      <c r="F71" s="1040" t="s">
        <v>14237</v>
      </c>
      <c r="G71" s="1040" t="s">
        <v>14292</v>
      </c>
      <c r="H71" s="1040" t="s">
        <v>14293</v>
      </c>
      <c r="I71" s="1040"/>
      <c r="J71" s="1040">
        <v>1</v>
      </c>
      <c r="K71" s="1040"/>
      <c r="L71" s="1040" t="s">
        <v>14291</v>
      </c>
      <c r="M71" s="1040" t="s">
        <v>10012</v>
      </c>
      <c r="N71" s="1040" t="s">
        <v>6070</v>
      </c>
      <c r="O71" s="1040">
        <v>1</v>
      </c>
      <c r="P71" s="1040">
        <v>1</v>
      </c>
    </row>
    <row r="72" spans="1:16" ht="51">
      <c r="A72" s="1039">
        <v>69</v>
      </c>
      <c r="B72" s="1040" t="s">
        <v>9988</v>
      </c>
      <c r="C72" s="1039" t="s">
        <v>14235</v>
      </c>
      <c r="D72" s="1040" t="s">
        <v>12789</v>
      </c>
      <c r="E72" s="1073" t="s">
        <v>14236</v>
      </c>
      <c r="F72" s="1040" t="s">
        <v>14237</v>
      </c>
      <c r="G72" s="1040" t="s">
        <v>14292</v>
      </c>
      <c r="H72" s="1040" t="s">
        <v>14293</v>
      </c>
      <c r="I72" s="1040"/>
      <c r="J72" s="1040"/>
      <c r="K72" s="1040">
        <v>1</v>
      </c>
      <c r="L72" s="1040" t="s">
        <v>14294</v>
      </c>
      <c r="M72" s="1040" t="s">
        <v>10012</v>
      </c>
      <c r="N72" s="1040" t="s">
        <v>6070</v>
      </c>
      <c r="O72" s="1040">
        <v>2</v>
      </c>
      <c r="P72" s="1040"/>
    </row>
    <row r="73" spans="1:16" ht="51">
      <c r="A73" s="1039">
        <v>70</v>
      </c>
      <c r="B73" s="1040" t="s">
        <v>9988</v>
      </c>
      <c r="C73" s="1039" t="s">
        <v>14235</v>
      </c>
      <c r="D73" s="1040" t="s">
        <v>12789</v>
      </c>
      <c r="E73" s="1073" t="s">
        <v>14236</v>
      </c>
      <c r="F73" s="1040" t="s">
        <v>14237</v>
      </c>
      <c r="G73" s="1040" t="s">
        <v>14295</v>
      </c>
      <c r="H73" s="1040" t="s">
        <v>14296</v>
      </c>
      <c r="I73" s="1040"/>
      <c r="J73" s="1040">
        <v>1</v>
      </c>
      <c r="K73" s="1040"/>
      <c r="L73" s="1040" t="s">
        <v>14297</v>
      </c>
      <c r="M73" s="1040" t="s">
        <v>14298</v>
      </c>
      <c r="N73" s="1040" t="s">
        <v>14254</v>
      </c>
      <c r="O73" s="1040">
        <v>2</v>
      </c>
      <c r="P73" s="1040"/>
    </row>
    <row r="74" spans="1:16" ht="51">
      <c r="A74" s="1039">
        <v>71</v>
      </c>
      <c r="B74" s="1040" t="s">
        <v>9988</v>
      </c>
      <c r="C74" s="1039" t="s">
        <v>14235</v>
      </c>
      <c r="D74" s="1040" t="s">
        <v>12789</v>
      </c>
      <c r="E74" s="1073" t="s">
        <v>14236</v>
      </c>
      <c r="F74" s="1040" t="s">
        <v>14237</v>
      </c>
      <c r="G74" s="1040" t="s">
        <v>14299</v>
      </c>
      <c r="H74" s="1040" t="s">
        <v>14300</v>
      </c>
      <c r="I74" s="1040"/>
      <c r="J74" s="1040">
        <v>1</v>
      </c>
      <c r="K74" s="1040"/>
      <c r="L74" s="1040" t="s">
        <v>14288</v>
      </c>
      <c r="M74" s="1040" t="s">
        <v>10012</v>
      </c>
      <c r="N74" s="1040" t="s">
        <v>9996</v>
      </c>
      <c r="O74" s="1040">
        <v>1</v>
      </c>
      <c r="P74" s="1040">
        <v>1</v>
      </c>
    </row>
    <row r="75" spans="1:16" ht="51">
      <c r="A75" s="1039">
        <v>72</v>
      </c>
      <c r="B75" s="1040" t="s">
        <v>9988</v>
      </c>
      <c r="C75" s="1039" t="s">
        <v>14235</v>
      </c>
      <c r="D75" s="1040" t="s">
        <v>12789</v>
      </c>
      <c r="E75" s="1073" t="s">
        <v>14236</v>
      </c>
      <c r="F75" s="1040" t="s">
        <v>14237</v>
      </c>
      <c r="G75" s="1040" t="s">
        <v>14301</v>
      </c>
      <c r="H75" s="1040" t="s">
        <v>14302</v>
      </c>
      <c r="I75" s="1040"/>
      <c r="J75" s="1040">
        <v>1</v>
      </c>
      <c r="K75" s="1040"/>
      <c r="L75" s="1040" t="s">
        <v>14303</v>
      </c>
      <c r="M75" s="1040" t="s">
        <v>14304</v>
      </c>
      <c r="N75" s="1040" t="s">
        <v>14254</v>
      </c>
      <c r="O75" s="1040"/>
      <c r="P75" s="1040">
        <v>2</v>
      </c>
    </row>
    <row r="76" spans="1:16" ht="51">
      <c r="A76" s="1039">
        <v>73</v>
      </c>
      <c r="B76" s="1040" t="s">
        <v>9988</v>
      </c>
      <c r="C76" s="1039" t="s">
        <v>14235</v>
      </c>
      <c r="D76" s="1040" t="s">
        <v>12789</v>
      </c>
      <c r="E76" s="1073" t="s">
        <v>14236</v>
      </c>
      <c r="F76" s="1040" t="s">
        <v>14237</v>
      </c>
      <c r="G76" s="1040" t="s">
        <v>14301</v>
      </c>
      <c r="H76" s="1040" t="s">
        <v>14302</v>
      </c>
      <c r="I76" s="1040"/>
      <c r="J76" s="1040"/>
      <c r="K76" s="1040">
        <v>1</v>
      </c>
      <c r="L76" s="1040" t="s">
        <v>14305</v>
      </c>
      <c r="M76" s="1040" t="s">
        <v>14304</v>
      </c>
      <c r="N76" s="1040" t="s">
        <v>14254</v>
      </c>
      <c r="O76" s="1040"/>
      <c r="P76" s="1040">
        <v>2</v>
      </c>
    </row>
    <row r="77" spans="1:16" ht="51">
      <c r="A77" s="1039">
        <v>74</v>
      </c>
      <c r="B77" s="1040" t="s">
        <v>9988</v>
      </c>
      <c r="C77" s="1039" t="s">
        <v>14235</v>
      </c>
      <c r="D77" s="1040" t="s">
        <v>12789</v>
      </c>
      <c r="E77" s="1073" t="s">
        <v>14236</v>
      </c>
      <c r="F77" s="1040" t="s">
        <v>14237</v>
      </c>
      <c r="G77" s="1040" t="s">
        <v>14302</v>
      </c>
      <c r="H77" s="1040" t="s">
        <v>14302</v>
      </c>
      <c r="I77" s="1040"/>
      <c r="J77" s="1040">
        <v>1</v>
      </c>
      <c r="K77" s="1040"/>
      <c r="L77" s="1040" t="s">
        <v>14306</v>
      </c>
      <c r="M77" s="1040" t="s">
        <v>14307</v>
      </c>
      <c r="N77" s="1040" t="s">
        <v>14254</v>
      </c>
      <c r="O77" s="1040">
        <v>1</v>
      </c>
      <c r="P77" s="1040">
        <v>1</v>
      </c>
    </row>
    <row r="78" spans="1:16" ht="51">
      <c r="A78" s="1039">
        <v>75</v>
      </c>
      <c r="B78" s="1040" t="s">
        <v>9988</v>
      </c>
      <c r="C78" s="1039" t="s">
        <v>14235</v>
      </c>
      <c r="D78" s="1040" t="s">
        <v>12789</v>
      </c>
      <c r="E78" s="1073" t="s">
        <v>14236</v>
      </c>
      <c r="F78" s="1040" t="s">
        <v>14237</v>
      </c>
      <c r="G78" s="1040" t="s">
        <v>14302</v>
      </c>
      <c r="H78" s="1040" t="s">
        <v>14302</v>
      </c>
      <c r="I78" s="1040"/>
      <c r="J78" s="1040"/>
      <c r="K78" s="1040">
        <v>1</v>
      </c>
      <c r="L78" s="1040" t="s">
        <v>14308</v>
      </c>
      <c r="M78" s="1040" t="s">
        <v>14307</v>
      </c>
      <c r="N78" s="1040" t="s">
        <v>14254</v>
      </c>
      <c r="O78" s="1040">
        <v>1</v>
      </c>
      <c r="P78" s="1040">
        <v>1</v>
      </c>
    </row>
    <row r="79" spans="1:16" ht="51">
      <c r="A79" s="1039">
        <v>76</v>
      </c>
      <c r="B79" s="1040" t="s">
        <v>9988</v>
      </c>
      <c r="C79" s="1039" t="s">
        <v>14235</v>
      </c>
      <c r="D79" s="1040" t="s">
        <v>12789</v>
      </c>
      <c r="E79" s="1073" t="s">
        <v>14236</v>
      </c>
      <c r="F79" s="1040" t="s">
        <v>14237</v>
      </c>
      <c r="G79" s="1040" t="s">
        <v>14309</v>
      </c>
      <c r="H79" s="1040" t="s">
        <v>14309</v>
      </c>
      <c r="I79" s="1040">
        <v>1</v>
      </c>
      <c r="J79" s="1040"/>
      <c r="K79" s="1040"/>
      <c r="L79" s="1040" t="s">
        <v>14310</v>
      </c>
      <c r="M79" s="1040" t="s">
        <v>10006</v>
      </c>
      <c r="N79" s="1040" t="s">
        <v>14257</v>
      </c>
      <c r="O79" s="1040">
        <v>1</v>
      </c>
      <c r="P79" s="1040"/>
    </row>
    <row r="80" spans="1:16" ht="51">
      <c r="A80" s="1039">
        <v>77</v>
      </c>
      <c r="B80" s="1040" t="s">
        <v>9988</v>
      </c>
      <c r="C80" s="1039" t="s">
        <v>14235</v>
      </c>
      <c r="D80" s="1040" t="s">
        <v>12789</v>
      </c>
      <c r="E80" s="1073" t="s">
        <v>14236</v>
      </c>
      <c r="F80" s="1040" t="s">
        <v>14237</v>
      </c>
      <c r="G80" s="1040" t="s">
        <v>14309</v>
      </c>
      <c r="H80" s="1040" t="s">
        <v>14309</v>
      </c>
      <c r="I80" s="1040"/>
      <c r="J80" s="1040">
        <v>1</v>
      </c>
      <c r="K80" s="1040"/>
      <c r="L80" s="1040" t="s">
        <v>14311</v>
      </c>
      <c r="M80" s="1040" t="s">
        <v>10006</v>
      </c>
      <c r="N80" s="1040" t="s">
        <v>14257</v>
      </c>
      <c r="O80" s="1040">
        <v>1</v>
      </c>
      <c r="P80" s="1040"/>
    </row>
    <row r="81" spans="1:16" ht="51">
      <c r="A81" s="1039">
        <v>78</v>
      </c>
      <c r="B81" s="1040" t="s">
        <v>9988</v>
      </c>
      <c r="C81" s="1039" t="s">
        <v>14235</v>
      </c>
      <c r="D81" s="1040" t="s">
        <v>12789</v>
      </c>
      <c r="E81" s="1073" t="s">
        <v>14236</v>
      </c>
      <c r="F81" s="1040" t="s">
        <v>14237</v>
      </c>
      <c r="G81" s="1040" t="s">
        <v>14309</v>
      </c>
      <c r="H81" s="1040" t="s">
        <v>14309</v>
      </c>
      <c r="I81" s="1040"/>
      <c r="J81" s="1040"/>
      <c r="K81" s="1040">
        <v>1</v>
      </c>
      <c r="L81" s="1040" t="s">
        <v>14312</v>
      </c>
      <c r="M81" s="1040" t="s">
        <v>10006</v>
      </c>
      <c r="N81" s="1040" t="s">
        <v>14257</v>
      </c>
      <c r="O81" s="1040">
        <v>1</v>
      </c>
      <c r="P81" s="1040"/>
    </row>
    <row r="82" spans="1:16" ht="51">
      <c r="A82" s="1039">
        <v>79</v>
      </c>
      <c r="B82" s="1040" t="s">
        <v>9988</v>
      </c>
      <c r="C82" s="1039" t="s">
        <v>14235</v>
      </c>
      <c r="D82" s="1040" t="s">
        <v>12789</v>
      </c>
      <c r="E82" s="1073" t="s">
        <v>14236</v>
      </c>
      <c r="F82" s="1040" t="s">
        <v>14237</v>
      </c>
      <c r="G82" s="1040" t="s">
        <v>14313</v>
      </c>
      <c r="H82" s="1040" t="s">
        <v>14314</v>
      </c>
      <c r="I82" s="1040">
        <v>1</v>
      </c>
      <c r="J82" s="1040"/>
      <c r="K82" s="1040"/>
      <c r="L82" s="1040" t="s">
        <v>14240</v>
      </c>
      <c r="M82" s="1040" t="s">
        <v>10006</v>
      </c>
      <c r="N82" s="1040" t="s">
        <v>6070</v>
      </c>
      <c r="O82" s="1040">
        <v>1</v>
      </c>
      <c r="P82" s="1040"/>
    </row>
    <row r="83" spans="1:16" ht="51">
      <c r="A83" s="1039">
        <v>80</v>
      </c>
      <c r="B83" s="1040" t="s">
        <v>9988</v>
      </c>
      <c r="C83" s="1039" t="s">
        <v>14235</v>
      </c>
      <c r="D83" s="1040" t="s">
        <v>12789</v>
      </c>
      <c r="E83" s="1073" t="s">
        <v>14236</v>
      </c>
      <c r="F83" s="1040" t="s">
        <v>14237</v>
      </c>
      <c r="G83" s="1040" t="s">
        <v>14313</v>
      </c>
      <c r="H83" s="1040" t="s">
        <v>14314</v>
      </c>
      <c r="I83" s="1040"/>
      <c r="J83" s="1040">
        <v>1</v>
      </c>
      <c r="K83" s="1040"/>
      <c r="L83" s="1040" t="s">
        <v>14315</v>
      </c>
      <c r="M83" s="1040" t="s">
        <v>10006</v>
      </c>
      <c r="N83" s="1040" t="s">
        <v>6070</v>
      </c>
      <c r="O83" s="1040">
        <v>1</v>
      </c>
      <c r="P83" s="1040"/>
    </row>
    <row r="84" spans="1:16" ht="51">
      <c r="A84" s="1039">
        <v>81</v>
      </c>
      <c r="B84" s="1040" t="s">
        <v>9988</v>
      </c>
      <c r="C84" s="1039" t="s">
        <v>14235</v>
      </c>
      <c r="D84" s="1040" t="s">
        <v>12789</v>
      </c>
      <c r="E84" s="1073" t="s">
        <v>14236</v>
      </c>
      <c r="F84" s="1040" t="s">
        <v>14237</v>
      </c>
      <c r="G84" s="1040" t="s">
        <v>14313</v>
      </c>
      <c r="H84" s="1040" t="s">
        <v>14314</v>
      </c>
      <c r="I84" s="1040"/>
      <c r="J84" s="1040"/>
      <c r="K84" s="1040">
        <v>1</v>
      </c>
      <c r="L84" s="1040" t="s">
        <v>14316</v>
      </c>
      <c r="M84" s="1040" t="s">
        <v>10006</v>
      </c>
      <c r="N84" s="1040" t="s">
        <v>6070</v>
      </c>
      <c r="O84" s="1040">
        <v>1</v>
      </c>
      <c r="P84" s="1040"/>
    </row>
    <row r="85" spans="1:16" ht="51">
      <c r="A85" s="1039">
        <v>82</v>
      </c>
      <c r="B85" s="1040" t="s">
        <v>9988</v>
      </c>
      <c r="C85" s="1039" t="s">
        <v>14235</v>
      </c>
      <c r="D85" s="1040" t="s">
        <v>12789</v>
      </c>
      <c r="E85" s="1073" t="s">
        <v>14236</v>
      </c>
      <c r="F85" s="1040" t="s">
        <v>14237</v>
      </c>
      <c r="G85" s="1040" t="s">
        <v>14317</v>
      </c>
      <c r="H85" s="1040" t="s">
        <v>14318</v>
      </c>
      <c r="I85" s="1040"/>
      <c r="J85" s="1040">
        <v>1</v>
      </c>
      <c r="K85" s="1040"/>
      <c r="L85" s="1040" t="s">
        <v>10005</v>
      </c>
      <c r="M85" s="1040" t="s">
        <v>10006</v>
      </c>
      <c r="N85" s="1040" t="s">
        <v>9996</v>
      </c>
      <c r="O85" s="1040">
        <v>1</v>
      </c>
      <c r="P85" s="1040"/>
    </row>
    <row r="86" spans="1:16" ht="51">
      <c r="A86" s="1039">
        <v>83</v>
      </c>
      <c r="B86" s="1040" t="s">
        <v>9988</v>
      </c>
      <c r="C86" s="1039" t="s">
        <v>14235</v>
      </c>
      <c r="D86" s="1040" t="s">
        <v>12789</v>
      </c>
      <c r="E86" s="1073" t="s">
        <v>14236</v>
      </c>
      <c r="F86" s="1040" t="s">
        <v>14237</v>
      </c>
      <c r="G86" s="1040" t="s">
        <v>14317</v>
      </c>
      <c r="H86" s="1040" t="s">
        <v>14318</v>
      </c>
      <c r="I86" s="1040"/>
      <c r="J86" s="1040"/>
      <c r="K86" s="1040">
        <v>1</v>
      </c>
      <c r="L86" s="1040" t="s">
        <v>14319</v>
      </c>
      <c r="M86" s="1040" t="s">
        <v>10006</v>
      </c>
      <c r="N86" s="1040" t="s">
        <v>9996</v>
      </c>
      <c r="O86" s="1040">
        <v>1</v>
      </c>
      <c r="P86" s="1040"/>
    </row>
    <row r="87" spans="1:16" ht="51">
      <c r="A87" s="1039">
        <v>84</v>
      </c>
      <c r="B87" s="1040" t="s">
        <v>9988</v>
      </c>
      <c r="C87" s="1039" t="s">
        <v>14235</v>
      </c>
      <c r="D87" s="1040" t="s">
        <v>12789</v>
      </c>
      <c r="E87" s="1073" t="s">
        <v>14236</v>
      </c>
      <c r="F87" s="1040" t="s">
        <v>14237</v>
      </c>
      <c r="G87" s="1040" t="s">
        <v>14320</v>
      </c>
      <c r="H87" s="1040" t="s">
        <v>14321</v>
      </c>
      <c r="I87" s="1041">
        <v>1</v>
      </c>
      <c r="J87" s="1046"/>
      <c r="K87" s="1046"/>
      <c r="L87" s="1041" t="s">
        <v>14322</v>
      </c>
      <c r="M87" s="1041" t="s">
        <v>10008</v>
      </c>
      <c r="N87" s="1041" t="s">
        <v>14257</v>
      </c>
      <c r="O87" s="1041"/>
      <c r="P87" s="1041">
        <v>1</v>
      </c>
    </row>
    <row r="88" spans="1:16" ht="51">
      <c r="A88" s="1039">
        <v>85</v>
      </c>
      <c r="B88" s="1040" t="s">
        <v>9988</v>
      </c>
      <c r="C88" s="1039" t="s">
        <v>14235</v>
      </c>
      <c r="D88" s="1040" t="s">
        <v>12789</v>
      </c>
      <c r="E88" s="1073" t="s">
        <v>14236</v>
      </c>
      <c r="F88" s="1040" t="s">
        <v>14237</v>
      </c>
      <c r="G88" s="1040" t="s">
        <v>14320</v>
      </c>
      <c r="H88" s="1040" t="s">
        <v>14323</v>
      </c>
      <c r="I88" s="1040"/>
      <c r="J88" s="1040">
        <v>1</v>
      </c>
      <c r="K88" s="1040"/>
      <c r="L88" s="1040" t="s">
        <v>14324</v>
      </c>
      <c r="M88" s="1040" t="s">
        <v>10008</v>
      </c>
      <c r="N88" s="1040" t="s">
        <v>14257</v>
      </c>
      <c r="O88" s="1040"/>
      <c r="P88" s="1040">
        <v>1</v>
      </c>
    </row>
    <row r="89" spans="1:16" ht="51">
      <c r="A89" s="1039">
        <v>86</v>
      </c>
      <c r="B89" s="1040" t="s">
        <v>9988</v>
      </c>
      <c r="C89" s="1039" t="s">
        <v>14235</v>
      </c>
      <c r="D89" s="1040" t="s">
        <v>12789</v>
      </c>
      <c r="E89" s="1073" t="s">
        <v>14236</v>
      </c>
      <c r="F89" s="1040" t="s">
        <v>14237</v>
      </c>
      <c r="G89" s="1040" t="s">
        <v>14325</v>
      </c>
      <c r="H89" s="1040" t="s">
        <v>14326</v>
      </c>
      <c r="I89" s="1040">
        <v>1</v>
      </c>
      <c r="J89" s="1040"/>
      <c r="K89" s="1040"/>
      <c r="L89" s="1040" t="s">
        <v>14327</v>
      </c>
      <c r="M89" s="1040" t="s">
        <v>10008</v>
      </c>
      <c r="N89" s="1040" t="s">
        <v>6070</v>
      </c>
      <c r="O89" s="1040"/>
      <c r="P89" s="1040">
        <v>1</v>
      </c>
    </row>
    <row r="90" spans="1:16" ht="51">
      <c r="A90" s="1039">
        <v>87</v>
      </c>
      <c r="B90" s="1040" t="s">
        <v>9988</v>
      </c>
      <c r="C90" s="1039" t="s">
        <v>14235</v>
      </c>
      <c r="D90" s="1040" t="s">
        <v>12789</v>
      </c>
      <c r="E90" s="1073" t="s">
        <v>14236</v>
      </c>
      <c r="F90" s="1040" t="s">
        <v>14237</v>
      </c>
      <c r="G90" s="1040" t="s">
        <v>14325</v>
      </c>
      <c r="H90" s="1040" t="s">
        <v>14326</v>
      </c>
      <c r="I90" s="1040"/>
      <c r="J90" s="1040">
        <v>1</v>
      </c>
      <c r="K90" s="1040"/>
      <c r="L90" s="1040" t="s">
        <v>10007</v>
      </c>
      <c r="M90" s="1040" t="s">
        <v>10008</v>
      </c>
      <c r="N90" s="1040" t="s">
        <v>6070</v>
      </c>
      <c r="O90" s="1040"/>
      <c r="P90" s="1040">
        <v>1</v>
      </c>
    </row>
    <row r="91" spans="1:16" ht="51">
      <c r="A91" s="1039">
        <v>88</v>
      </c>
      <c r="B91" s="1040" t="s">
        <v>9988</v>
      </c>
      <c r="C91" s="1039" t="s">
        <v>14235</v>
      </c>
      <c r="D91" s="1040" t="s">
        <v>12789</v>
      </c>
      <c r="E91" s="1073" t="s">
        <v>14236</v>
      </c>
      <c r="F91" s="1040" t="s">
        <v>14237</v>
      </c>
      <c r="G91" s="1040" t="s">
        <v>14328</v>
      </c>
      <c r="H91" s="1040" t="s">
        <v>14328</v>
      </c>
      <c r="I91" s="1040">
        <v>1</v>
      </c>
      <c r="J91" s="1040"/>
      <c r="K91" s="1040"/>
      <c r="L91" s="1040" t="s">
        <v>14329</v>
      </c>
      <c r="M91" s="1040" t="s">
        <v>10008</v>
      </c>
      <c r="N91" s="1040" t="s">
        <v>9996</v>
      </c>
      <c r="O91" s="1040"/>
      <c r="P91" s="1040">
        <v>1</v>
      </c>
    </row>
    <row r="92" spans="1:16" ht="51">
      <c r="A92" s="1039">
        <v>89</v>
      </c>
      <c r="B92" s="1040" t="s">
        <v>9988</v>
      </c>
      <c r="C92" s="1039" t="s">
        <v>14235</v>
      </c>
      <c r="D92" s="1040" t="s">
        <v>12789</v>
      </c>
      <c r="E92" s="1073" t="s">
        <v>14236</v>
      </c>
      <c r="F92" s="1040" t="s">
        <v>14237</v>
      </c>
      <c r="G92" s="1040" t="s">
        <v>14328</v>
      </c>
      <c r="H92" s="1040" t="s">
        <v>14328</v>
      </c>
      <c r="I92" s="1040"/>
      <c r="J92" s="1040">
        <v>1</v>
      </c>
      <c r="K92" s="1040"/>
      <c r="L92" s="1040" t="s">
        <v>14330</v>
      </c>
      <c r="M92" s="1040" t="s">
        <v>10008</v>
      </c>
      <c r="N92" s="1040" t="s">
        <v>9996</v>
      </c>
      <c r="O92" s="1040"/>
      <c r="P92" s="1040">
        <v>1</v>
      </c>
    </row>
    <row r="93" spans="1:16" ht="51">
      <c r="A93" s="1039">
        <v>90</v>
      </c>
      <c r="B93" s="1040" t="s">
        <v>9988</v>
      </c>
      <c r="C93" s="1039" t="s">
        <v>14235</v>
      </c>
      <c r="D93" s="1040" t="s">
        <v>12789</v>
      </c>
      <c r="E93" s="1073" t="s">
        <v>14236</v>
      </c>
      <c r="F93" s="1040" t="s">
        <v>14237</v>
      </c>
      <c r="G93" s="1040" t="s">
        <v>14328</v>
      </c>
      <c r="H93" s="1040" t="s">
        <v>14328</v>
      </c>
      <c r="I93" s="1040"/>
      <c r="J93" s="1040"/>
      <c r="K93" s="1040">
        <v>1</v>
      </c>
      <c r="L93" s="1040" t="s">
        <v>14331</v>
      </c>
      <c r="M93" s="1040" t="s">
        <v>10008</v>
      </c>
      <c r="N93" s="1040" t="s">
        <v>9996</v>
      </c>
      <c r="O93" s="1040"/>
      <c r="P93" s="1040">
        <v>1</v>
      </c>
    </row>
    <row r="94" spans="1:16" ht="51.75" thickBot="1">
      <c r="A94" s="1042">
        <v>91</v>
      </c>
      <c r="B94" s="1043" t="s">
        <v>9988</v>
      </c>
      <c r="C94" s="1042" t="s">
        <v>14235</v>
      </c>
      <c r="D94" s="1043" t="s">
        <v>12789</v>
      </c>
      <c r="E94" s="1074" t="s">
        <v>14236</v>
      </c>
      <c r="F94" s="1043" t="s">
        <v>14237</v>
      </c>
      <c r="G94" s="1043" t="s">
        <v>14332</v>
      </c>
      <c r="H94" s="1043" t="s">
        <v>14328</v>
      </c>
      <c r="I94" s="1043">
        <v>1</v>
      </c>
      <c r="J94" s="1043"/>
      <c r="K94" s="1043"/>
      <c r="L94" s="1043" t="s">
        <v>10009</v>
      </c>
      <c r="M94" s="1043" t="s">
        <v>10008</v>
      </c>
      <c r="N94" s="1043" t="s">
        <v>10010</v>
      </c>
      <c r="O94" s="1043"/>
      <c r="P94" s="1043">
        <v>1</v>
      </c>
    </row>
    <row r="95" spans="1:16" ht="39" thickBot="1">
      <c r="A95" s="1033">
        <v>92</v>
      </c>
      <c r="B95" s="1035" t="s">
        <v>9988</v>
      </c>
      <c r="C95" s="1033" t="s">
        <v>14333</v>
      </c>
      <c r="D95" s="1035" t="s">
        <v>14334</v>
      </c>
      <c r="E95" s="1075" t="s">
        <v>14335</v>
      </c>
      <c r="F95" s="1035" t="s">
        <v>14336</v>
      </c>
      <c r="G95" s="1035" t="s">
        <v>14337</v>
      </c>
      <c r="H95" s="1035" t="s">
        <v>14338</v>
      </c>
      <c r="I95" s="1035"/>
      <c r="J95" s="1035">
        <v>1</v>
      </c>
      <c r="K95" s="1035"/>
      <c r="L95" s="1035" t="s">
        <v>14339</v>
      </c>
      <c r="M95" s="1035" t="s">
        <v>14340</v>
      </c>
      <c r="N95" s="1035" t="s">
        <v>1640</v>
      </c>
      <c r="O95" s="1035">
        <v>1</v>
      </c>
      <c r="P95" s="1035"/>
    </row>
    <row r="96" spans="1:16" ht="38.25">
      <c r="A96" s="1036">
        <v>93</v>
      </c>
      <c r="B96" s="1037" t="s">
        <v>9988</v>
      </c>
      <c r="C96" s="1036" t="s">
        <v>14341</v>
      </c>
      <c r="D96" s="1037" t="s">
        <v>14342</v>
      </c>
      <c r="E96" s="1037" t="s">
        <v>14343</v>
      </c>
      <c r="F96" s="1037" t="s">
        <v>14344</v>
      </c>
      <c r="G96" s="1037" t="s">
        <v>14345</v>
      </c>
      <c r="H96" s="1037"/>
      <c r="I96" s="1037"/>
      <c r="J96" s="1037">
        <v>1</v>
      </c>
      <c r="K96" s="1037"/>
      <c r="L96" s="1037" t="s">
        <v>10920</v>
      </c>
      <c r="M96" s="1037" t="s">
        <v>14346</v>
      </c>
      <c r="N96" s="1037" t="s">
        <v>14344</v>
      </c>
      <c r="O96" s="1037"/>
      <c r="P96" s="1037">
        <v>1</v>
      </c>
    </row>
    <row r="97" spans="1:16" ht="39" thickBot="1">
      <c r="A97" s="1042">
        <v>94</v>
      </c>
      <c r="B97" s="1043" t="s">
        <v>9988</v>
      </c>
      <c r="C97" s="1042" t="s">
        <v>14341</v>
      </c>
      <c r="D97" s="1043" t="s">
        <v>14342</v>
      </c>
      <c r="E97" s="1043" t="s">
        <v>14343</v>
      </c>
      <c r="F97" s="1043" t="s">
        <v>14344</v>
      </c>
      <c r="G97" s="1043" t="s">
        <v>14347</v>
      </c>
      <c r="H97" s="1043"/>
      <c r="I97" s="1043"/>
      <c r="J97" s="1043">
        <v>1</v>
      </c>
      <c r="K97" s="1043"/>
      <c r="L97" s="1043" t="s">
        <v>10920</v>
      </c>
      <c r="M97" s="1043" t="s">
        <v>14348</v>
      </c>
      <c r="N97" s="1043" t="s">
        <v>14344</v>
      </c>
      <c r="O97" s="1043"/>
      <c r="P97" s="1043">
        <v>1</v>
      </c>
    </row>
    <row r="98" spans="1:16" ht="26.25" thickBot="1">
      <c r="A98" s="1033">
        <v>95</v>
      </c>
      <c r="B98" s="1034" t="s">
        <v>10036</v>
      </c>
      <c r="C98" s="1033" t="s">
        <v>14371</v>
      </c>
      <c r="D98" s="1034" t="s">
        <v>10116</v>
      </c>
      <c r="E98" s="1034" t="s">
        <v>14372</v>
      </c>
      <c r="F98" s="1034" t="s">
        <v>10039</v>
      </c>
      <c r="G98" s="1034"/>
      <c r="H98" s="1034"/>
      <c r="I98" s="1034"/>
      <c r="J98" s="1034"/>
      <c r="K98" s="1034">
        <v>1</v>
      </c>
      <c r="L98" s="1034" t="s">
        <v>11073</v>
      </c>
      <c r="M98" s="1034" t="s">
        <v>6193</v>
      </c>
      <c r="N98" s="1034" t="s">
        <v>1640</v>
      </c>
      <c r="O98" s="1034"/>
      <c r="P98" s="1034">
        <v>1</v>
      </c>
    </row>
    <row r="99" spans="1:16" ht="26.25" thickBot="1">
      <c r="A99" s="1017">
        <v>96</v>
      </c>
      <c r="B99" s="1034" t="s">
        <v>10036</v>
      </c>
      <c r="C99" s="1017" t="s">
        <v>14373</v>
      </c>
      <c r="D99" s="1034" t="s">
        <v>14374</v>
      </c>
      <c r="E99" s="1034" t="s">
        <v>14375</v>
      </c>
      <c r="F99" s="1034" t="s">
        <v>1611</v>
      </c>
      <c r="G99" s="1034" t="s">
        <v>14376</v>
      </c>
      <c r="H99" s="1034">
        <v>13</v>
      </c>
      <c r="I99" s="1034"/>
      <c r="J99" s="1034"/>
      <c r="K99" s="1034">
        <v>1</v>
      </c>
      <c r="L99" s="1034" t="s">
        <v>6575</v>
      </c>
      <c r="M99" s="1034" t="s">
        <v>14377</v>
      </c>
      <c r="N99" s="1034" t="s">
        <v>1611</v>
      </c>
      <c r="O99" s="1034"/>
      <c r="P99" s="1034">
        <v>1</v>
      </c>
    </row>
    <row r="100" spans="1:16" ht="39" thickBot="1">
      <c r="A100" s="1033">
        <v>97</v>
      </c>
      <c r="B100" s="1018" t="s">
        <v>14399</v>
      </c>
      <c r="C100" s="1033" t="s">
        <v>14389</v>
      </c>
      <c r="D100" s="1018" t="s">
        <v>14390</v>
      </c>
      <c r="E100" s="1019" t="s">
        <v>14391</v>
      </c>
      <c r="F100" s="1018" t="s">
        <v>1611</v>
      </c>
      <c r="G100" s="1018"/>
      <c r="H100" s="1018"/>
      <c r="I100" s="1018"/>
      <c r="J100" s="1018">
        <v>1</v>
      </c>
      <c r="K100" s="1018"/>
      <c r="L100" s="1034" t="s">
        <v>14392</v>
      </c>
      <c r="M100" s="1034" t="s">
        <v>14393</v>
      </c>
      <c r="N100" s="1034" t="s">
        <v>1611</v>
      </c>
      <c r="O100" s="1034"/>
      <c r="P100" s="1034">
        <v>5</v>
      </c>
    </row>
    <row r="101" spans="1:16" ht="51.75" thickBot="1">
      <c r="A101" s="1033">
        <v>98</v>
      </c>
      <c r="B101" s="1018" t="s">
        <v>14399</v>
      </c>
      <c r="C101" s="1033" t="s">
        <v>14394</v>
      </c>
      <c r="D101" s="1018" t="s">
        <v>14395</v>
      </c>
      <c r="E101" s="1019" t="s">
        <v>14396</v>
      </c>
      <c r="F101" s="1018" t="s">
        <v>1611</v>
      </c>
      <c r="G101" s="1018"/>
      <c r="H101" s="1018">
        <v>3</v>
      </c>
      <c r="I101" s="1018"/>
      <c r="J101" s="1018"/>
      <c r="K101" s="1018">
        <v>1</v>
      </c>
      <c r="L101" s="1034" t="s">
        <v>14397</v>
      </c>
      <c r="M101" s="1034" t="s">
        <v>14398</v>
      </c>
      <c r="N101" s="1034" t="s">
        <v>1611</v>
      </c>
      <c r="O101" s="1034"/>
      <c r="P101" s="1034">
        <v>6</v>
      </c>
    </row>
    <row r="102" spans="1:16" ht="26.25" thickBot="1">
      <c r="A102" s="1033">
        <v>99</v>
      </c>
      <c r="B102" s="1018" t="s">
        <v>11086</v>
      </c>
      <c r="C102" s="1033" t="s">
        <v>14400</v>
      </c>
      <c r="D102" s="1018" t="s">
        <v>14401</v>
      </c>
      <c r="E102" s="1019" t="s">
        <v>14402</v>
      </c>
      <c r="F102" s="1034" t="s">
        <v>366</v>
      </c>
      <c r="G102" s="1018">
        <v>28</v>
      </c>
      <c r="H102" s="1018">
        <v>10</v>
      </c>
      <c r="I102" s="1018"/>
      <c r="J102" s="1018"/>
      <c r="K102" s="1018">
        <v>1</v>
      </c>
      <c r="L102" s="1034" t="s">
        <v>14403</v>
      </c>
      <c r="M102" s="1034" t="s">
        <v>14404</v>
      </c>
      <c r="N102" s="1034" t="s">
        <v>1611</v>
      </c>
      <c r="O102" s="1034">
        <v>1</v>
      </c>
      <c r="P102" s="1034"/>
    </row>
    <row r="103" spans="1:16" ht="26.25" thickBot="1">
      <c r="A103" s="1039">
        <v>100</v>
      </c>
      <c r="B103" s="1022" t="s">
        <v>10043</v>
      </c>
      <c r="C103" s="1039" t="s">
        <v>14405</v>
      </c>
      <c r="D103" s="1022" t="s">
        <v>14406</v>
      </c>
      <c r="E103" s="1023" t="s">
        <v>14407</v>
      </c>
      <c r="F103" s="1022" t="s">
        <v>1611</v>
      </c>
      <c r="G103" s="1022">
        <v>107</v>
      </c>
      <c r="H103" s="1022">
        <v>37</v>
      </c>
      <c r="I103" s="1022"/>
      <c r="J103" s="1022"/>
      <c r="K103" s="1022">
        <v>1</v>
      </c>
      <c r="L103" s="1041" t="s">
        <v>3685</v>
      </c>
      <c r="M103" s="1041" t="s">
        <v>6799</v>
      </c>
      <c r="N103" s="1041" t="s">
        <v>1611</v>
      </c>
      <c r="O103" s="1041"/>
      <c r="P103" s="1041">
        <v>1</v>
      </c>
    </row>
    <row r="104" spans="1:16" ht="51.75" thickBot="1">
      <c r="A104" s="1033">
        <v>101</v>
      </c>
      <c r="B104" s="1018" t="s">
        <v>10043</v>
      </c>
      <c r="C104" s="1033" t="s">
        <v>14408</v>
      </c>
      <c r="D104" s="1018" t="s">
        <v>14409</v>
      </c>
      <c r="E104" s="1019" t="s">
        <v>14410</v>
      </c>
      <c r="F104" s="1018" t="s">
        <v>1640</v>
      </c>
      <c r="G104" s="1018" t="s">
        <v>14411</v>
      </c>
      <c r="H104" s="1018" t="s">
        <v>14412</v>
      </c>
      <c r="I104" s="1018">
        <v>1</v>
      </c>
      <c r="J104" s="1018"/>
      <c r="K104" s="1018"/>
      <c r="L104" s="1034" t="s">
        <v>14413</v>
      </c>
      <c r="M104" s="1018" t="s">
        <v>14414</v>
      </c>
      <c r="N104" s="1018" t="s">
        <v>1640</v>
      </c>
      <c r="O104" s="1034">
        <v>4</v>
      </c>
      <c r="P104" s="1034"/>
    </row>
    <row r="105" spans="1:16" ht="25.5">
      <c r="A105" s="1036">
        <v>102</v>
      </c>
      <c r="B105" s="1030" t="s">
        <v>10043</v>
      </c>
      <c r="C105" s="1036" t="s">
        <v>14415</v>
      </c>
      <c r="D105" s="1030" t="s">
        <v>14207</v>
      </c>
      <c r="E105" s="1031" t="s">
        <v>14416</v>
      </c>
      <c r="F105" s="1030" t="s">
        <v>1611</v>
      </c>
      <c r="G105" s="1030">
        <v>54</v>
      </c>
      <c r="H105" s="1030"/>
      <c r="I105" s="1030">
        <v>1</v>
      </c>
      <c r="J105" s="1030"/>
      <c r="K105" s="1030"/>
      <c r="L105" s="1038" t="s">
        <v>992</v>
      </c>
      <c r="M105" s="1030" t="s">
        <v>14417</v>
      </c>
      <c r="N105" s="1030" t="s">
        <v>1611</v>
      </c>
      <c r="O105" s="1038">
        <v>1</v>
      </c>
      <c r="P105" s="1038"/>
    </row>
    <row r="106" spans="1:16" ht="25.5">
      <c r="A106" s="1039">
        <v>103</v>
      </c>
      <c r="B106" s="1022" t="s">
        <v>10043</v>
      </c>
      <c r="C106" s="1039" t="s">
        <v>14415</v>
      </c>
      <c r="D106" s="1022" t="s">
        <v>14207</v>
      </c>
      <c r="E106" s="1023" t="s">
        <v>14416</v>
      </c>
      <c r="F106" s="1022" t="s">
        <v>1611</v>
      </c>
      <c r="G106" s="1022">
        <v>54</v>
      </c>
      <c r="H106" s="1022"/>
      <c r="I106" s="1022"/>
      <c r="J106" s="1022">
        <v>1</v>
      </c>
      <c r="K106" s="1022"/>
      <c r="L106" s="1041" t="s">
        <v>992</v>
      </c>
      <c r="M106" s="1041" t="s">
        <v>14418</v>
      </c>
      <c r="N106" s="1041" t="s">
        <v>1611</v>
      </c>
      <c r="O106" s="1041">
        <v>1</v>
      </c>
      <c r="P106" s="1041"/>
    </row>
    <row r="107" spans="1:16" ht="25.5">
      <c r="A107" s="1039">
        <v>104</v>
      </c>
      <c r="B107" s="1022" t="s">
        <v>10043</v>
      </c>
      <c r="C107" s="1039" t="s">
        <v>14415</v>
      </c>
      <c r="D107" s="1022" t="s">
        <v>14207</v>
      </c>
      <c r="E107" s="1023" t="s">
        <v>14416</v>
      </c>
      <c r="F107" s="1022" t="s">
        <v>1611</v>
      </c>
      <c r="G107" s="1022">
        <v>54</v>
      </c>
      <c r="H107" s="1022"/>
      <c r="I107" s="1022"/>
      <c r="J107" s="1022">
        <v>1</v>
      </c>
      <c r="K107" s="1022"/>
      <c r="L107" s="1041" t="s">
        <v>12178</v>
      </c>
      <c r="M107" s="1041" t="s">
        <v>14418</v>
      </c>
      <c r="N107" s="1041" t="s">
        <v>1611</v>
      </c>
      <c r="O107" s="1041"/>
      <c r="P107" s="1041">
        <v>1</v>
      </c>
    </row>
    <row r="108" spans="1:16" ht="25.5">
      <c r="A108" s="1039">
        <v>105</v>
      </c>
      <c r="B108" s="1022" t="s">
        <v>10043</v>
      </c>
      <c r="C108" s="1039" t="s">
        <v>14415</v>
      </c>
      <c r="D108" s="1022" t="s">
        <v>14207</v>
      </c>
      <c r="E108" s="1023" t="s">
        <v>14416</v>
      </c>
      <c r="F108" s="1022" t="s">
        <v>1611</v>
      </c>
      <c r="G108" s="1022">
        <v>54</v>
      </c>
      <c r="H108" s="1022"/>
      <c r="I108" s="1022"/>
      <c r="J108" s="1022">
        <v>1</v>
      </c>
      <c r="K108" s="1022"/>
      <c r="L108" s="1041" t="s">
        <v>12178</v>
      </c>
      <c r="M108" s="1041" t="s">
        <v>14417</v>
      </c>
      <c r="N108" s="1041" t="s">
        <v>1611</v>
      </c>
      <c r="O108" s="1041"/>
      <c r="P108" s="1041">
        <v>1</v>
      </c>
    </row>
    <row r="109" spans="1:16" ht="25.5">
      <c r="A109" s="1039">
        <v>106</v>
      </c>
      <c r="B109" s="1022" t="s">
        <v>10043</v>
      </c>
      <c r="C109" s="1039" t="s">
        <v>14415</v>
      </c>
      <c r="D109" s="1022" t="s">
        <v>14207</v>
      </c>
      <c r="E109" s="1023" t="s">
        <v>14416</v>
      </c>
      <c r="F109" s="1022" t="s">
        <v>1611</v>
      </c>
      <c r="G109" s="1022">
        <v>54</v>
      </c>
      <c r="H109" s="1022"/>
      <c r="I109" s="1022"/>
      <c r="J109" s="1022">
        <v>1</v>
      </c>
      <c r="K109" s="1022"/>
      <c r="L109" s="1041" t="s">
        <v>14419</v>
      </c>
      <c r="M109" s="1041" t="s">
        <v>14418</v>
      </c>
      <c r="N109" s="1041" t="s">
        <v>1611</v>
      </c>
      <c r="O109" s="1041">
        <v>1</v>
      </c>
      <c r="P109" s="1041"/>
    </row>
    <row r="110" spans="1:16" ht="25.5">
      <c r="A110" s="1039">
        <v>107</v>
      </c>
      <c r="B110" s="1022" t="s">
        <v>10043</v>
      </c>
      <c r="C110" s="1039" t="s">
        <v>14415</v>
      </c>
      <c r="D110" s="1022" t="s">
        <v>14207</v>
      </c>
      <c r="E110" s="1023" t="s">
        <v>14416</v>
      </c>
      <c r="F110" s="1022" t="s">
        <v>1611</v>
      </c>
      <c r="G110" s="1022">
        <v>54</v>
      </c>
      <c r="H110" s="1022"/>
      <c r="I110" s="1022"/>
      <c r="J110" s="1022">
        <v>1</v>
      </c>
      <c r="K110" s="1022"/>
      <c r="L110" s="1041" t="s">
        <v>14419</v>
      </c>
      <c r="M110" s="1022" t="s">
        <v>14417</v>
      </c>
      <c r="N110" s="1022" t="s">
        <v>1611</v>
      </c>
      <c r="O110" s="1041">
        <v>1</v>
      </c>
      <c r="P110" s="1041"/>
    </row>
    <row r="111" spans="1:16" ht="25.5">
      <c r="A111" s="1039">
        <v>108</v>
      </c>
      <c r="B111" s="1022" t="s">
        <v>10043</v>
      </c>
      <c r="C111" s="1039" t="s">
        <v>14415</v>
      </c>
      <c r="D111" s="1022" t="s">
        <v>14207</v>
      </c>
      <c r="E111" s="1023" t="s">
        <v>14416</v>
      </c>
      <c r="F111" s="1022" t="s">
        <v>1611</v>
      </c>
      <c r="G111" s="1022">
        <v>54</v>
      </c>
      <c r="H111" s="1022"/>
      <c r="I111" s="1022"/>
      <c r="J111" s="1022"/>
      <c r="K111" s="1022">
        <v>1</v>
      </c>
      <c r="L111" s="1041" t="s">
        <v>5804</v>
      </c>
      <c r="M111" s="1041" t="s">
        <v>14418</v>
      </c>
      <c r="N111" s="1041" t="s">
        <v>1611</v>
      </c>
      <c r="O111" s="1041">
        <v>1</v>
      </c>
      <c r="P111" s="1041"/>
    </row>
    <row r="112" spans="1:16" ht="25.5">
      <c r="A112" s="1039">
        <v>109</v>
      </c>
      <c r="B112" s="1022" t="s">
        <v>10043</v>
      </c>
      <c r="C112" s="1039" t="s">
        <v>14415</v>
      </c>
      <c r="D112" s="1022" t="s">
        <v>14207</v>
      </c>
      <c r="E112" s="1023" t="s">
        <v>14416</v>
      </c>
      <c r="F112" s="1022" t="s">
        <v>1611</v>
      </c>
      <c r="G112" s="1022">
        <v>54</v>
      </c>
      <c r="H112" s="1022"/>
      <c r="I112" s="1022"/>
      <c r="J112" s="1022"/>
      <c r="K112" s="1022">
        <v>1</v>
      </c>
      <c r="L112" s="1041" t="s">
        <v>5804</v>
      </c>
      <c r="M112" s="1041" t="s">
        <v>14417</v>
      </c>
      <c r="N112" s="1041" t="s">
        <v>1611</v>
      </c>
      <c r="O112" s="1041">
        <v>1</v>
      </c>
      <c r="P112" s="1041"/>
    </row>
    <row r="113" spans="1:16" ht="26.25" thickBot="1">
      <c r="A113" s="1042">
        <v>110</v>
      </c>
      <c r="B113" s="1026" t="s">
        <v>10043</v>
      </c>
      <c r="C113" s="1042" t="s">
        <v>14415</v>
      </c>
      <c r="D113" s="1026" t="s">
        <v>14207</v>
      </c>
      <c r="E113" s="1027" t="s">
        <v>14416</v>
      </c>
      <c r="F113" s="1026" t="s">
        <v>1611</v>
      </c>
      <c r="G113" s="1026">
        <v>54</v>
      </c>
      <c r="H113" s="1026"/>
      <c r="I113" s="1026"/>
      <c r="J113" s="1026"/>
      <c r="K113" s="1026">
        <v>1</v>
      </c>
      <c r="L113" s="1044" t="s">
        <v>14420</v>
      </c>
      <c r="M113" s="1044" t="s">
        <v>1500</v>
      </c>
      <c r="N113" s="1044" t="s">
        <v>1611</v>
      </c>
      <c r="O113" s="1044"/>
      <c r="P113" s="1044">
        <v>1</v>
      </c>
    </row>
    <row r="114" spans="1:16" ht="38.25">
      <c r="A114" s="1036">
        <v>111</v>
      </c>
      <c r="B114" s="1038" t="s">
        <v>10071</v>
      </c>
      <c r="C114" s="1036" t="s">
        <v>14426</v>
      </c>
      <c r="D114" s="1038" t="s">
        <v>9860</v>
      </c>
      <c r="E114" s="1031" t="s">
        <v>14427</v>
      </c>
      <c r="F114" s="1038" t="s">
        <v>8359</v>
      </c>
      <c r="G114" s="1030" t="s">
        <v>14428</v>
      </c>
      <c r="H114" s="1030" t="s">
        <v>14429</v>
      </c>
      <c r="I114" s="1030">
        <v>1</v>
      </c>
      <c r="J114" s="1030"/>
      <c r="K114" s="1030"/>
      <c r="L114" s="1038" t="s">
        <v>10077</v>
      </c>
      <c r="M114" s="1030" t="s">
        <v>10078</v>
      </c>
      <c r="N114" s="1038" t="s">
        <v>8359</v>
      </c>
      <c r="O114" s="1038"/>
      <c r="P114" s="1038">
        <v>1</v>
      </c>
    </row>
    <row r="115" spans="1:16" ht="38.25">
      <c r="A115" s="1039">
        <v>112</v>
      </c>
      <c r="B115" s="1041" t="s">
        <v>10071</v>
      </c>
      <c r="C115" s="1039" t="s">
        <v>14426</v>
      </c>
      <c r="D115" s="1041" t="s">
        <v>9860</v>
      </c>
      <c r="E115" s="1023" t="s">
        <v>14427</v>
      </c>
      <c r="F115" s="1041" t="s">
        <v>8359</v>
      </c>
      <c r="G115" s="1022" t="s">
        <v>14428</v>
      </c>
      <c r="H115" s="1041" t="s">
        <v>14429</v>
      </c>
      <c r="I115" s="1022"/>
      <c r="J115" s="1022">
        <v>1</v>
      </c>
      <c r="K115" s="1022"/>
      <c r="L115" s="1041" t="s">
        <v>14430</v>
      </c>
      <c r="M115" s="1041" t="s">
        <v>10149</v>
      </c>
      <c r="N115" s="1041" t="s">
        <v>8359</v>
      </c>
      <c r="O115" s="1041"/>
      <c r="P115" s="1041">
        <v>1</v>
      </c>
    </row>
    <row r="116" spans="1:16" ht="38.25">
      <c r="A116" s="1039">
        <v>113</v>
      </c>
      <c r="B116" s="1041" t="s">
        <v>10071</v>
      </c>
      <c r="C116" s="1039" t="s">
        <v>14426</v>
      </c>
      <c r="D116" s="1041" t="s">
        <v>9860</v>
      </c>
      <c r="E116" s="1023" t="s">
        <v>14427</v>
      </c>
      <c r="F116" s="1041" t="s">
        <v>8359</v>
      </c>
      <c r="G116" s="1022" t="s">
        <v>14428</v>
      </c>
      <c r="H116" s="1041" t="s">
        <v>14429</v>
      </c>
      <c r="I116" s="1022"/>
      <c r="J116" s="1022">
        <v>1</v>
      </c>
      <c r="K116" s="1022"/>
      <c r="L116" s="1041" t="s">
        <v>11245</v>
      </c>
      <c r="M116" s="1041" t="s">
        <v>10084</v>
      </c>
      <c r="N116" s="1041" t="s">
        <v>8359</v>
      </c>
      <c r="O116" s="1041">
        <v>1</v>
      </c>
      <c r="P116" s="1041"/>
    </row>
    <row r="117" spans="1:16" ht="38.25">
      <c r="A117" s="1039">
        <v>114</v>
      </c>
      <c r="B117" s="1041" t="s">
        <v>10071</v>
      </c>
      <c r="C117" s="1039" t="s">
        <v>14426</v>
      </c>
      <c r="D117" s="1041" t="s">
        <v>9860</v>
      </c>
      <c r="E117" s="1023" t="s">
        <v>14427</v>
      </c>
      <c r="F117" s="1041" t="s">
        <v>8359</v>
      </c>
      <c r="G117" s="1022" t="s">
        <v>14428</v>
      </c>
      <c r="H117" s="1041" t="s">
        <v>14429</v>
      </c>
      <c r="I117" s="1022"/>
      <c r="J117" s="1022">
        <v>1</v>
      </c>
      <c r="K117" s="1022"/>
      <c r="L117" s="1041" t="s">
        <v>11183</v>
      </c>
      <c r="M117" s="1041" t="s">
        <v>11155</v>
      </c>
      <c r="N117" s="1041" t="s">
        <v>8359</v>
      </c>
      <c r="O117" s="1041">
        <v>1</v>
      </c>
      <c r="P117" s="1041"/>
    </row>
    <row r="118" spans="1:16" ht="38.25">
      <c r="A118" s="1039">
        <v>115</v>
      </c>
      <c r="B118" s="1041" t="s">
        <v>10071</v>
      </c>
      <c r="C118" s="1039" t="s">
        <v>14426</v>
      </c>
      <c r="D118" s="1041" t="s">
        <v>9860</v>
      </c>
      <c r="E118" s="1023" t="s">
        <v>14427</v>
      </c>
      <c r="F118" s="1041" t="s">
        <v>8359</v>
      </c>
      <c r="G118" s="1022" t="s">
        <v>14428</v>
      </c>
      <c r="H118" s="1022" t="s">
        <v>14429</v>
      </c>
      <c r="I118" s="1022"/>
      <c r="J118" s="1022"/>
      <c r="K118" s="1022">
        <v>1</v>
      </c>
      <c r="L118" s="1041" t="s">
        <v>14431</v>
      </c>
      <c r="M118" s="1041" t="s">
        <v>14432</v>
      </c>
      <c r="N118" s="1041" t="s">
        <v>8359</v>
      </c>
      <c r="O118" s="1041"/>
      <c r="P118" s="1041">
        <v>1</v>
      </c>
    </row>
    <row r="119" spans="1:16" ht="38.25">
      <c r="A119" s="1039">
        <v>116</v>
      </c>
      <c r="B119" s="1041" t="s">
        <v>10071</v>
      </c>
      <c r="C119" s="1039" t="s">
        <v>14426</v>
      </c>
      <c r="D119" s="1041" t="s">
        <v>9860</v>
      </c>
      <c r="E119" s="1023" t="s">
        <v>14427</v>
      </c>
      <c r="F119" s="1041" t="s">
        <v>8359</v>
      </c>
      <c r="G119" s="1022" t="s">
        <v>14428</v>
      </c>
      <c r="H119" s="1041" t="s">
        <v>14429</v>
      </c>
      <c r="I119" s="1022"/>
      <c r="J119" s="1022"/>
      <c r="K119" s="1022">
        <v>1</v>
      </c>
      <c r="L119" s="1041" t="s">
        <v>14433</v>
      </c>
      <c r="M119" s="1041" t="s">
        <v>12807</v>
      </c>
      <c r="N119" s="1041" t="s">
        <v>8359</v>
      </c>
      <c r="O119" s="1041">
        <v>1</v>
      </c>
      <c r="P119" s="1041"/>
    </row>
    <row r="120" spans="1:16" ht="38.25">
      <c r="A120" s="1039">
        <v>117</v>
      </c>
      <c r="B120" s="1041" t="s">
        <v>10071</v>
      </c>
      <c r="C120" s="1039" t="s">
        <v>14426</v>
      </c>
      <c r="D120" s="1041" t="s">
        <v>9860</v>
      </c>
      <c r="E120" s="1023" t="s">
        <v>14427</v>
      </c>
      <c r="F120" s="1041" t="s">
        <v>8359</v>
      </c>
      <c r="G120" s="1022" t="s">
        <v>14428</v>
      </c>
      <c r="H120" s="1041" t="s">
        <v>14429</v>
      </c>
      <c r="I120" s="1022"/>
      <c r="J120" s="1022"/>
      <c r="K120" s="1022">
        <v>1</v>
      </c>
      <c r="L120" s="1041" t="s">
        <v>14434</v>
      </c>
      <c r="M120" s="1041" t="s">
        <v>14435</v>
      </c>
      <c r="N120" s="1041" t="s">
        <v>8359</v>
      </c>
      <c r="O120" s="1041">
        <v>1</v>
      </c>
      <c r="P120" s="1041"/>
    </row>
    <row r="121" spans="1:16" ht="39" thickBot="1">
      <c r="A121" s="1042">
        <v>118</v>
      </c>
      <c r="B121" s="1044" t="s">
        <v>10071</v>
      </c>
      <c r="C121" s="1042" t="s">
        <v>14426</v>
      </c>
      <c r="D121" s="1044" t="s">
        <v>9860</v>
      </c>
      <c r="E121" s="1027" t="s">
        <v>14427</v>
      </c>
      <c r="F121" s="1044" t="s">
        <v>8359</v>
      </c>
      <c r="G121" s="1026" t="s">
        <v>14428</v>
      </c>
      <c r="H121" s="1044" t="s">
        <v>14429</v>
      </c>
      <c r="I121" s="1026"/>
      <c r="J121" s="1026"/>
      <c r="K121" s="1026">
        <v>1</v>
      </c>
      <c r="L121" s="1044" t="s">
        <v>14436</v>
      </c>
      <c r="M121" s="1044" t="s">
        <v>10086</v>
      </c>
      <c r="N121" s="1044" t="s">
        <v>8359</v>
      </c>
      <c r="O121" s="1044"/>
      <c r="P121" s="1044">
        <v>1</v>
      </c>
    </row>
    <row r="122" spans="1:16" ht="63.75">
      <c r="A122" s="1036">
        <v>119</v>
      </c>
      <c r="B122" s="1038" t="s">
        <v>10071</v>
      </c>
      <c r="C122" s="1036" t="s">
        <v>14437</v>
      </c>
      <c r="D122" s="1038" t="s">
        <v>14438</v>
      </c>
      <c r="E122" s="1031" t="s">
        <v>14439</v>
      </c>
      <c r="F122" s="1038" t="s">
        <v>9828</v>
      </c>
      <c r="G122" s="1030" t="s">
        <v>14440</v>
      </c>
      <c r="H122" s="1038" t="s">
        <v>14441</v>
      </c>
      <c r="I122" s="1030">
        <v>1</v>
      </c>
      <c r="J122" s="1030"/>
      <c r="K122" s="1030"/>
      <c r="L122" s="1038" t="s">
        <v>14442</v>
      </c>
      <c r="M122" s="1030" t="s">
        <v>10103</v>
      </c>
      <c r="N122" s="1030" t="s">
        <v>9828</v>
      </c>
      <c r="O122" s="1038"/>
      <c r="P122" s="1038">
        <v>1</v>
      </c>
    </row>
    <row r="123" spans="1:16" ht="63.75">
      <c r="A123" s="1039">
        <v>120</v>
      </c>
      <c r="B123" s="1041" t="s">
        <v>10071</v>
      </c>
      <c r="C123" s="1039" t="s">
        <v>14437</v>
      </c>
      <c r="D123" s="1041" t="s">
        <v>14438</v>
      </c>
      <c r="E123" s="1023" t="s">
        <v>14439</v>
      </c>
      <c r="F123" s="1041" t="s">
        <v>9828</v>
      </c>
      <c r="G123" s="1022" t="s">
        <v>14440</v>
      </c>
      <c r="H123" s="1041" t="s">
        <v>14441</v>
      </c>
      <c r="I123" s="1022"/>
      <c r="J123" s="1022">
        <v>1</v>
      </c>
      <c r="K123" s="1022"/>
      <c r="L123" s="1041" t="s">
        <v>12213</v>
      </c>
      <c r="M123" s="1041" t="s">
        <v>11166</v>
      </c>
      <c r="N123" s="1041" t="s">
        <v>9828</v>
      </c>
      <c r="O123" s="1041">
        <v>1</v>
      </c>
      <c r="P123" s="1041"/>
    </row>
    <row r="124" spans="1:16" ht="63.75">
      <c r="A124" s="1039">
        <v>121</v>
      </c>
      <c r="B124" s="1041" t="s">
        <v>10071</v>
      </c>
      <c r="C124" s="1039" t="s">
        <v>14437</v>
      </c>
      <c r="D124" s="1041" t="s">
        <v>14438</v>
      </c>
      <c r="E124" s="1023" t="s">
        <v>14439</v>
      </c>
      <c r="F124" s="1041" t="s">
        <v>9828</v>
      </c>
      <c r="G124" s="1022" t="s">
        <v>14440</v>
      </c>
      <c r="H124" s="1041" t="s">
        <v>14441</v>
      </c>
      <c r="I124" s="1022"/>
      <c r="J124" s="1022"/>
      <c r="K124" s="1022">
        <v>1</v>
      </c>
      <c r="L124" s="1041" t="s">
        <v>5814</v>
      </c>
      <c r="M124" s="1041" t="s">
        <v>10145</v>
      </c>
      <c r="N124" s="1041" t="s">
        <v>9828</v>
      </c>
      <c r="O124" s="1041"/>
      <c r="P124" s="1041">
        <v>1</v>
      </c>
    </row>
    <row r="125" spans="1:16" ht="63.75">
      <c r="A125" s="1039">
        <v>122</v>
      </c>
      <c r="B125" s="1041" t="s">
        <v>10071</v>
      </c>
      <c r="C125" s="1039" t="s">
        <v>14437</v>
      </c>
      <c r="D125" s="1041" t="s">
        <v>14438</v>
      </c>
      <c r="E125" s="1023" t="s">
        <v>14439</v>
      </c>
      <c r="F125" s="1041" t="s">
        <v>9828</v>
      </c>
      <c r="G125" s="1022" t="s">
        <v>14440</v>
      </c>
      <c r="H125" s="1041" t="s">
        <v>14441</v>
      </c>
      <c r="I125" s="1022"/>
      <c r="J125" s="1022"/>
      <c r="K125" s="1022">
        <v>1</v>
      </c>
      <c r="L125" s="1041" t="s">
        <v>14443</v>
      </c>
      <c r="M125" s="1041" t="s">
        <v>12265</v>
      </c>
      <c r="N125" s="1041" t="s">
        <v>9828</v>
      </c>
      <c r="O125" s="1041"/>
      <c r="P125" s="1041">
        <v>1</v>
      </c>
    </row>
    <row r="126" spans="1:16" ht="63.75">
      <c r="A126" s="1039">
        <v>123</v>
      </c>
      <c r="B126" s="1041" t="s">
        <v>10071</v>
      </c>
      <c r="C126" s="1039" t="s">
        <v>14437</v>
      </c>
      <c r="D126" s="1041" t="s">
        <v>14438</v>
      </c>
      <c r="E126" s="1023" t="s">
        <v>14439</v>
      </c>
      <c r="F126" s="1041" t="s">
        <v>9828</v>
      </c>
      <c r="G126" s="1022" t="s">
        <v>14440</v>
      </c>
      <c r="H126" s="1041" t="s">
        <v>14441</v>
      </c>
      <c r="I126" s="1022"/>
      <c r="J126" s="1022"/>
      <c r="K126" s="1022">
        <v>1</v>
      </c>
      <c r="L126" s="1041" t="s">
        <v>14444</v>
      </c>
      <c r="M126" s="1041" t="s">
        <v>10099</v>
      </c>
      <c r="N126" s="1041" t="s">
        <v>9828</v>
      </c>
      <c r="O126" s="1041"/>
      <c r="P126" s="1041">
        <v>1</v>
      </c>
    </row>
    <row r="127" spans="1:16" ht="51">
      <c r="A127" s="1039">
        <v>124</v>
      </c>
      <c r="B127" s="1041" t="s">
        <v>10071</v>
      </c>
      <c r="C127" s="1039" t="s">
        <v>14437</v>
      </c>
      <c r="D127" s="1041" t="s">
        <v>14438</v>
      </c>
      <c r="E127" s="1023" t="s">
        <v>14439</v>
      </c>
      <c r="F127" s="1041" t="s">
        <v>9828</v>
      </c>
      <c r="G127" s="1022" t="s">
        <v>14445</v>
      </c>
      <c r="H127" s="1041" t="s">
        <v>14441</v>
      </c>
      <c r="I127" s="1022"/>
      <c r="J127" s="1022"/>
      <c r="K127" s="1022">
        <v>1</v>
      </c>
      <c r="L127" s="1041" t="s">
        <v>11208</v>
      </c>
      <c r="M127" s="1041" t="s">
        <v>11149</v>
      </c>
      <c r="N127" s="1041" t="s">
        <v>9828</v>
      </c>
      <c r="O127" s="1041"/>
      <c r="P127" s="1041">
        <v>1</v>
      </c>
    </row>
    <row r="128" spans="1:16" ht="51.75" thickBot="1">
      <c r="A128" s="1042">
        <v>125</v>
      </c>
      <c r="B128" s="1044" t="s">
        <v>10071</v>
      </c>
      <c r="C128" s="1042" t="s">
        <v>14437</v>
      </c>
      <c r="D128" s="1044" t="s">
        <v>14438</v>
      </c>
      <c r="E128" s="1027" t="s">
        <v>14439</v>
      </c>
      <c r="F128" s="1044" t="s">
        <v>9828</v>
      </c>
      <c r="G128" s="1026" t="s">
        <v>14445</v>
      </c>
      <c r="H128" s="1044" t="s">
        <v>14441</v>
      </c>
      <c r="I128" s="1026"/>
      <c r="J128" s="1026"/>
      <c r="K128" s="1026">
        <v>1</v>
      </c>
      <c r="L128" s="1044" t="s">
        <v>14446</v>
      </c>
      <c r="M128" s="1044" t="s">
        <v>10112</v>
      </c>
      <c r="N128" s="1044" t="s">
        <v>9828</v>
      </c>
      <c r="O128" s="1044"/>
      <c r="P128" s="1044">
        <v>1</v>
      </c>
    </row>
    <row r="129" spans="1:16" ht="51">
      <c r="A129" s="1036">
        <v>126</v>
      </c>
      <c r="B129" s="1038" t="s">
        <v>10071</v>
      </c>
      <c r="C129" s="1036" t="s">
        <v>12219</v>
      </c>
      <c r="D129" s="1038" t="s">
        <v>10105</v>
      </c>
      <c r="E129" s="1031" t="s">
        <v>14447</v>
      </c>
      <c r="F129" s="1038" t="s">
        <v>1611</v>
      </c>
      <c r="G129" s="1030" t="s">
        <v>14448</v>
      </c>
      <c r="H129" s="1038" t="s">
        <v>14449</v>
      </c>
      <c r="I129" s="1030">
        <v>1</v>
      </c>
      <c r="J129" s="1030"/>
      <c r="K129" s="1030"/>
      <c r="L129" s="1038" t="s">
        <v>11165</v>
      </c>
      <c r="M129" s="1030" t="s">
        <v>10102</v>
      </c>
      <c r="N129" s="1030" t="s">
        <v>1611</v>
      </c>
      <c r="O129" s="1038">
        <v>1</v>
      </c>
      <c r="P129" s="1038"/>
    </row>
    <row r="130" spans="1:16" ht="51">
      <c r="A130" s="1039">
        <v>127</v>
      </c>
      <c r="B130" s="1041" t="s">
        <v>10071</v>
      </c>
      <c r="C130" s="1039" t="s">
        <v>12219</v>
      </c>
      <c r="D130" s="1041" t="s">
        <v>10105</v>
      </c>
      <c r="E130" s="1023" t="s">
        <v>14447</v>
      </c>
      <c r="F130" s="1041" t="s">
        <v>1611</v>
      </c>
      <c r="G130" s="1022" t="s">
        <v>14448</v>
      </c>
      <c r="H130" s="1041" t="s">
        <v>14449</v>
      </c>
      <c r="I130" s="1022">
        <v>1</v>
      </c>
      <c r="J130" s="1022"/>
      <c r="K130" s="1022"/>
      <c r="L130" s="1041" t="s">
        <v>4084</v>
      </c>
      <c r="M130" s="1022" t="s">
        <v>10114</v>
      </c>
      <c r="N130" s="1022" t="s">
        <v>1611</v>
      </c>
      <c r="O130" s="1041"/>
      <c r="P130" s="1041">
        <v>1</v>
      </c>
    </row>
    <row r="131" spans="1:16" ht="51">
      <c r="A131" s="1039">
        <v>128</v>
      </c>
      <c r="B131" s="1041" t="s">
        <v>10071</v>
      </c>
      <c r="C131" s="1039" t="s">
        <v>12219</v>
      </c>
      <c r="D131" s="1041" t="s">
        <v>10105</v>
      </c>
      <c r="E131" s="1023" t="s">
        <v>14447</v>
      </c>
      <c r="F131" s="1041" t="s">
        <v>1611</v>
      </c>
      <c r="G131" s="1022" t="s">
        <v>14448</v>
      </c>
      <c r="H131" s="1041" t="s">
        <v>14449</v>
      </c>
      <c r="I131" s="1022"/>
      <c r="J131" s="1022">
        <v>1</v>
      </c>
      <c r="K131" s="1022"/>
      <c r="L131" s="1041" t="s">
        <v>389</v>
      </c>
      <c r="M131" s="1041" t="s">
        <v>10110</v>
      </c>
      <c r="N131" s="1041" t="s">
        <v>1611</v>
      </c>
      <c r="O131" s="1041"/>
      <c r="P131" s="1041">
        <v>1</v>
      </c>
    </row>
    <row r="132" spans="1:16" ht="51">
      <c r="A132" s="1039">
        <v>129</v>
      </c>
      <c r="B132" s="1041" t="s">
        <v>10071</v>
      </c>
      <c r="C132" s="1039" t="s">
        <v>12219</v>
      </c>
      <c r="D132" s="1041" t="s">
        <v>10105</v>
      </c>
      <c r="E132" s="1023" t="s">
        <v>14447</v>
      </c>
      <c r="F132" s="1041" t="s">
        <v>1611</v>
      </c>
      <c r="G132" s="1022" t="s">
        <v>14448</v>
      </c>
      <c r="H132" s="1041" t="s">
        <v>14449</v>
      </c>
      <c r="I132" s="1022"/>
      <c r="J132" s="1022"/>
      <c r="K132" s="1022">
        <v>1</v>
      </c>
      <c r="L132" s="1041" t="s">
        <v>6236</v>
      </c>
      <c r="M132" s="1041" t="s">
        <v>10149</v>
      </c>
      <c r="N132" s="1041" t="s">
        <v>1611</v>
      </c>
      <c r="O132" s="1041"/>
      <c r="P132" s="1041">
        <v>1</v>
      </c>
    </row>
    <row r="133" spans="1:16" ht="51">
      <c r="A133" s="1039">
        <v>130</v>
      </c>
      <c r="B133" s="1041" t="s">
        <v>10071</v>
      </c>
      <c r="C133" s="1039" t="s">
        <v>12219</v>
      </c>
      <c r="D133" s="1041" t="s">
        <v>10105</v>
      </c>
      <c r="E133" s="1023" t="s">
        <v>14447</v>
      </c>
      <c r="F133" s="1041" t="s">
        <v>1611</v>
      </c>
      <c r="G133" s="1022" t="s">
        <v>14448</v>
      </c>
      <c r="H133" s="1041" t="s">
        <v>14449</v>
      </c>
      <c r="I133" s="1022"/>
      <c r="J133" s="1022"/>
      <c r="K133" s="1022">
        <v>1</v>
      </c>
      <c r="L133" s="1041" t="s">
        <v>2491</v>
      </c>
      <c r="M133" s="1041" t="s">
        <v>10099</v>
      </c>
      <c r="N133" s="1041" t="s">
        <v>1611</v>
      </c>
      <c r="O133" s="1041"/>
      <c r="P133" s="1041">
        <v>1</v>
      </c>
    </row>
    <row r="134" spans="1:16" ht="51">
      <c r="A134" s="1039">
        <v>131</v>
      </c>
      <c r="B134" s="1041" t="s">
        <v>10071</v>
      </c>
      <c r="C134" s="1039" t="s">
        <v>12219</v>
      </c>
      <c r="D134" s="1041" t="s">
        <v>10105</v>
      </c>
      <c r="E134" s="1023" t="s">
        <v>14447</v>
      </c>
      <c r="F134" s="1041" t="s">
        <v>1611</v>
      </c>
      <c r="G134" s="1022" t="s">
        <v>14448</v>
      </c>
      <c r="H134" s="1041" t="s">
        <v>14449</v>
      </c>
      <c r="I134" s="1022"/>
      <c r="J134" s="1022"/>
      <c r="K134" s="1022">
        <v>1</v>
      </c>
      <c r="L134" s="1041" t="s">
        <v>4075</v>
      </c>
      <c r="M134" s="1041" t="s">
        <v>11156</v>
      </c>
      <c r="N134" s="1041" t="s">
        <v>1611</v>
      </c>
      <c r="O134" s="1041"/>
      <c r="P134" s="1041">
        <v>1</v>
      </c>
    </row>
    <row r="135" spans="1:16" ht="51.75" thickBot="1">
      <c r="A135" s="1042">
        <v>132</v>
      </c>
      <c r="B135" s="1044" t="s">
        <v>10071</v>
      </c>
      <c r="C135" s="1042" t="s">
        <v>12219</v>
      </c>
      <c r="D135" s="1044" t="s">
        <v>10105</v>
      </c>
      <c r="E135" s="1027" t="s">
        <v>14447</v>
      </c>
      <c r="F135" s="1044" t="s">
        <v>1611</v>
      </c>
      <c r="G135" s="1026" t="s">
        <v>14448</v>
      </c>
      <c r="H135" s="1044" t="s">
        <v>14449</v>
      </c>
      <c r="I135" s="1026"/>
      <c r="J135" s="1026"/>
      <c r="K135" s="1026">
        <v>1</v>
      </c>
      <c r="L135" s="1044" t="s">
        <v>10111</v>
      </c>
      <c r="M135" s="1044" t="s">
        <v>10112</v>
      </c>
      <c r="N135" s="1044" t="s">
        <v>1611</v>
      </c>
      <c r="O135" s="1044"/>
      <c r="P135" s="1044">
        <v>1</v>
      </c>
    </row>
    <row r="136" spans="1:16" ht="102">
      <c r="A136" s="1036">
        <v>133</v>
      </c>
      <c r="B136" s="1038" t="s">
        <v>10071</v>
      </c>
      <c r="C136" s="1036" t="s">
        <v>10115</v>
      </c>
      <c r="D136" s="1038" t="s">
        <v>14450</v>
      </c>
      <c r="E136" s="1031" t="s">
        <v>14451</v>
      </c>
      <c r="F136" s="1038" t="s">
        <v>1009</v>
      </c>
      <c r="G136" s="1038" t="s">
        <v>14452</v>
      </c>
      <c r="H136" s="1038" t="s">
        <v>14453</v>
      </c>
      <c r="I136" s="1030">
        <v>1</v>
      </c>
      <c r="J136" s="1030"/>
      <c r="K136" s="1030"/>
      <c r="L136" s="1038" t="s">
        <v>14454</v>
      </c>
      <c r="M136" s="1030" t="s">
        <v>10127</v>
      </c>
      <c r="N136" s="1030" t="s">
        <v>12228</v>
      </c>
      <c r="O136" s="1038"/>
      <c r="P136" s="1038">
        <v>1</v>
      </c>
    </row>
    <row r="137" spans="1:16" ht="102">
      <c r="A137" s="1039">
        <v>134</v>
      </c>
      <c r="B137" s="1041" t="s">
        <v>10071</v>
      </c>
      <c r="C137" s="1039" t="s">
        <v>10115</v>
      </c>
      <c r="D137" s="1041" t="s">
        <v>14450</v>
      </c>
      <c r="E137" s="1023" t="s">
        <v>14451</v>
      </c>
      <c r="F137" s="1041" t="s">
        <v>1009</v>
      </c>
      <c r="G137" s="1022" t="s">
        <v>14452</v>
      </c>
      <c r="H137" s="1041" t="s">
        <v>14453</v>
      </c>
      <c r="I137" s="1022">
        <v>1</v>
      </c>
      <c r="J137" s="1022"/>
      <c r="K137" s="1022"/>
      <c r="L137" s="1041" t="s">
        <v>6646</v>
      </c>
      <c r="M137" s="1022" t="s">
        <v>10121</v>
      </c>
      <c r="N137" s="1022" t="s">
        <v>12232</v>
      </c>
      <c r="O137" s="1041"/>
      <c r="P137" s="1041">
        <v>1</v>
      </c>
    </row>
    <row r="138" spans="1:16" ht="102">
      <c r="A138" s="1039">
        <v>135</v>
      </c>
      <c r="B138" s="1041" t="s">
        <v>10071</v>
      </c>
      <c r="C138" s="1039" t="s">
        <v>10115</v>
      </c>
      <c r="D138" s="1041" t="s">
        <v>14450</v>
      </c>
      <c r="E138" s="1023" t="s">
        <v>14451</v>
      </c>
      <c r="F138" s="1041" t="s">
        <v>1009</v>
      </c>
      <c r="G138" s="1022" t="s">
        <v>14452</v>
      </c>
      <c r="H138" s="1041" t="s">
        <v>14453</v>
      </c>
      <c r="I138" s="1022"/>
      <c r="J138" s="1022">
        <v>1</v>
      </c>
      <c r="K138" s="1022"/>
      <c r="L138" s="1041" t="s">
        <v>10125</v>
      </c>
      <c r="M138" s="1041" t="s">
        <v>10126</v>
      </c>
      <c r="N138" s="1041" t="s">
        <v>12234</v>
      </c>
      <c r="O138" s="1041"/>
      <c r="P138" s="1041">
        <v>1</v>
      </c>
    </row>
    <row r="139" spans="1:16" ht="102">
      <c r="A139" s="1039">
        <v>136</v>
      </c>
      <c r="B139" s="1041" t="s">
        <v>10071</v>
      </c>
      <c r="C139" s="1039" t="s">
        <v>10115</v>
      </c>
      <c r="D139" s="1041" t="s">
        <v>14450</v>
      </c>
      <c r="E139" s="1023" t="s">
        <v>14451</v>
      </c>
      <c r="F139" s="1041" t="s">
        <v>1009</v>
      </c>
      <c r="G139" s="1022" t="s">
        <v>14452</v>
      </c>
      <c r="H139" s="1041" t="s">
        <v>14453</v>
      </c>
      <c r="I139" s="1022"/>
      <c r="J139" s="1022">
        <v>1</v>
      </c>
      <c r="K139" s="1022"/>
      <c r="L139" s="1041" t="s">
        <v>14455</v>
      </c>
      <c r="M139" s="1041" t="s">
        <v>10126</v>
      </c>
      <c r="N139" s="1041" t="s">
        <v>12230</v>
      </c>
      <c r="O139" s="1041"/>
      <c r="P139" s="1041">
        <v>1</v>
      </c>
    </row>
    <row r="140" spans="1:16" ht="102">
      <c r="A140" s="1039">
        <v>137</v>
      </c>
      <c r="B140" s="1041" t="s">
        <v>10071</v>
      </c>
      <c r="C140" s="1039" t="s">
        <v>10115</v>
      </c>
      <c r="D140" s="1041" t="s">
        <v>14450</v>
      </c>
      <c r="E140" s="1023" t="s">
        <v>14451</v>
      </c>
      <c r="F140" s="1041" t="s">
        <v>1009</v>
      </c>
      <c r="G140" s="1022" t="s">
        <v>14452</v>
      </c>
      <c r="H140" s="1041" t="s">
        <v>14453</v>
      </c>
      <c r="I140" s="1022"/>
      <c r="J140" s="1022">
        <v>1</v>
      </c>
      <c r="K140" s="1022"/>
      <c r="L140" s="1041" t="s">
        <v>14456</v>
      </c>
      <c r="M140" s="1041" t="s">
        <v>10110</v>
      </c>
      <c r="N140" s="1041" t="s">
        <v>12230</v>
      </c>
      <c r="O140" s="1041"/>
      <c r="P140" s="1041">
        <v>1</v>
      </c>
    </row>
    <row r="141" spans="1:16" ht="102">
      <c r="A141" s="1039">
        <v>138</v>
      </c>
      <c r="B141" s="1041" t="s">
        <v>10071</v>
      </c>
      <c r="C141" s="1039" t="s">
        <v>10115</v>
      </c>
      <c r="D141" s="1041" t="s">
        <v>14450</v>
      </c>
      <c r="E141" s="1023" t="s">
        <v>14451</v>
      </c>
      <c r="F141" s="1041" t="s">
        <v>1009</v>
      </c>
      <c r="G141" s="1022" t="s">
        <v>14452</v>
      </c>
      <c r="H141" s="1041" t="s">
        <v>14453</v>
      </c>
      <c r="I141" s="1022"/>
      <c r="J141" s="1022">
        <v>1</v>
      </c>
      <c r="K141" s="1022"/>
      <c r="L141" s="1041" t="s">
        <v>8511</v>
      </c>
      <c r="M141" s="1041" t="s">
        <v>10137</v>
      </c>
      <c r="N141" s="1041" t="s">
        <v>12231</v>
      </c>
      <c r="O141" s="1041"/>
      <c r="P141" s="1041">
        <v>1</v>
      </c>
    </row>
    <row r="142" spans="1:16" ht="102">
      <c r="A142" s="1039">
        <v>139</v>
      </c>
      <c r="B142" s="1041" t="s">
        <v>10071</v>
      </c>
      <c r="C142" s="1039" t="s">
        <v>10115</v>
      </c>
      <c r="D142" s="1041" t="s">
        <v>14450</v>
      </c>
      <c r="E142" s="1023" t="s">
        <v>14451</v>
      </c>
      <c r="F142" s="1041" t="s">
        <v>1009</v>
      </c>
      <c r="G142" s="1022" t="s">
        <v>14452</v>
      </c>
      <c r="H142" s="1041" t="s">
        <v>14453</v>
      </c>
      <c r="I142" s="1022"/>
      <c r="J142" s="1022">
        <v>1</v>
      </c>
      <c r="K142" s="1022"/>
      <c r="L142" s="1041" t="s">
        <v>14457</v>
      </c>
      <c r="M142" s="1041" t="s">
        <v>12237</v>
      </c>
      <c r="N142" s="1041" t="s">
        <v>12232</v>
      </c>
      <c r="O142" s="1041"/>
      <c r="P142" s="1041">
        <v>1</v>
      </c>
    </row>
    <row r="143" spans="1:16" ht="102">
      <c r="A143" s="1039">
        <v>140</v>
      </c>
      <c r="B143" s="1041" t="s">
        <v>10071</v>
      </c>
      <c r="C143" s="1039" t="s">
        <v>10115</v>
      </c>
      <c r="D143" s="1041" t="s">
        <v>14450</v>
      </c>
      <c r="E143" s="1023" t="s">
        <v>14451</v>
      </c>
      <c r="F143" s="1041" t="s">
        <v>1009</v>
      </c>
      <c r="G143" s="1022" t="s">
        <v>14452</v>
      </c>
      <c r="H143" s="1041" t="s">
        <v>14453</v>
      </c>
      <c r="I143" s="1022"/>
      <c r="J143" s="1022"/>
      <c r="K143" s="1041">
        <v>1</v>
      </c>
      <c r="L143" s="1041" t="s">
        <v>3048</v>
      </c>
      <c r="M143" s="1041" t="s">
        <v>10126</v>
      </c>
      <c r="N143" s="1041" t="s">
        <v>12228</v>
      </c>
      <c r="O143" s="1041"/>
      <c r="P143" s="1041">
        <v>1</v>
      </c>
    </row>
    <row r="144" spans="1:16" ht="102">
      <c r="A144" s="1039">
        <v>141</v>
      </c>
      <c r="B144" s="1041" t="s">
        <v>10071</v>
      </c>
      <c r="C144" s="1039" t="s">
        <v>10115</v>
      </c>
      <c r="D144" s="1041" t="s">
        <v>14450</v>
      </c>
      <c r="E144" s="1023" t="s">
        <v>14451</v>
      </c>
      <c r="F144" s="1041" t="s">
        <v>1009</v>
      </c>
      <c r="G144" s="1022" t="s">
        <v>14452</v>
      </c>
      <c r="H144" s="1041" t="s">
        <v>14453</v>
      </c>
      <c r="I144" s="1022"/>
      <c r="J144" s="1022"/>
      <c r="K144" s="1041">
        <v>1</v>
      </c>
      <c r="L144" s="1041" t="s">
        <v>14458</v>
      </c>
      <c r="M144" s="1041" t="s">
        <v>10127</v>
      </c>
      <c r="N144" s="1041" t="s">
        <v>12228</v>
      </c>
      <c r="O144" s="1041"/>
      <c r="P144" s="1041">
        <v>1</v>
      </c>
    </row>
    <row r="145" spans="1:16" ht="102">
      <c r="A145" s="1039">
        <v>142</v>
      </c>
      <c r="B145" s="1041" t="s">
        <v>10071</v>
      </c>
      <c r="C145" s="1039" t="s">
        <v>10115</v>
      </c>
      <c r="D145" s="1041" t="s">
        <v>14450</v>
      </c>
      <c r="E145" s="1023" t="s">
        <v>14451</v>
      </c>
      <c r="F145" s="1041" t="s">
        <v>1009</v>
      </c>
      <c r="G145" s="1022" t="s">
        <v>14452</v>
      </c>
      <c r="H145" s="1041" t="s">
        <v>14453</v>
      </c>
      <c r="I145" s="1022"/>
      <c r="J145" s="1022"/>
      <c r="K145" s="1041">
        <v>1</v>
      </c>
      <c r="L145" s="1041" t="s">
        <v>1014</v>
      </c>
      <c r="M145" s="1041" t="s">
        <v>10127</v>
      </c>
      <c r="N145" s="1041" t="s">
        <v>12228</v>
      </c>
      <c r="O145" s="1041"/>
      <c r="P145" s="1041">
        <v>1</v>
      </c>
    </row>
    <row r="146" spans="1:16" ht="102">
      <c r="A146" s="1039">
        <v>143</v>
      </c>
      <c r="B146" s="1041" t="s">
        <v>10071</v>
      </c>
      <c r="C146" s="1039" t="s">
        <v>10115</v>
      </c>
      <c r="D146" s="1041" t="s">
        <v>14450</v>
      </c>
      <c r="E146" s="1023" t="s">
        <v>14451</v>
      </c>
      <c r="F146" s="1041" t="s">
        <v>1009</v>
      </c>
      <c r="G146" s="1022" t="s">
        <v>14452</v>
      </c>
      <c r="H146" s="1041" t="s">
        <v>14453</v>
      </c>
      <c r="I146" s="1022"/>
      <c r="J146" s="1022"/>
      <c r="K146" s="1041">
        <v>1</v>
      </c>
      <c r="L146" s="1041" t="s">
        <v>6658</v>
      </c>
      <c r="M146" s="1041" t="s">
        <v>12237</v>
      </c>
      <c r="N146" s="1041" t="s">
        <v>12228</v>
      </c>
      <c r="O146" s="1041"/>
      <c r="P146" s="1041">
        <v>1</v>
      </c>
    </row>
    <row r="147" spans="1:16" ht="102.75" thickBot="1">
      <c r="A147" s="1042">
        <v>144</v>
      </c>
      <c r="B147" s="1044" t="s">
        <v>10071</v>
      </c>
      <c r="C147" s="1042" t="s">
        <v>10115</v>
      </c>
      <c r="D147" s="1044" t="s">
        <v>14450</v>
      </c>
      <c r="E147" s="1027" t="s">
        <v>14451</v>
      </c>
      <c r="F147" s="1044" t="s">
        <v>1009</v>
      </c>
      <c r="G147" s="1026" t="s">
        <v>14452</v>
      </c>
      <c r="H147" s="1044" t="s">
        <v>14453</v>
      </c>
      <c r="I147" s="1026"/>
      <c r="J147" s="1026"/>
      <c r="K147" s="1044">
        <v>1</v>
      </c>
      <c r="L147" s="1044" t="s">
        <v>14459</v>
      </c>
      <c r="M147" s="1044" t="s">
        <v>10137</v>
      </c>
      <c r="N147" s="1044" t="s">
        <v>12232</v>
      </c>
      <c r="O147" s="1044"/>
      <c r="P147" s="1044">
        <v>1</v>
      </c>
    </row>
    <row r="148" spans="1:16" ht="38.25">
      <c r="A148" s="1036">
        <v>145</v>
      </c>
      <c r="B148" s="1038" t="s">
        <v>10071</v>
      </c>
      <c r="C148" s="1036" t="s">
        <v>10139</v>
      </c>
      <c r="D148" s="1038" t="s">
        <v>11258</v>
      </c>
      <c r="E148" s="1031" t="s">
        <v>14460</v>
      </c>
      <c r="F148" s="1038" t="s">
        <v>5409</v>
      </c>
      <c r="G148" s="1030" t="s">
        <v>14461</v>
      </c>
      <c r="H148" s="1038" t="s">
        <v>14462</v>
      </c>
      <c r="I148" s="1030">
        <v>1</v>
      </c>
      <c r="J148" s="1030"/>
      <c r="K148" s="1030"/>
      <c r="L148" s="1038" t="s">
        <v>14463</v>
      </c>
      <c r="M148" s="1030" t="s">
        <v>10149</v>
      </c>
      <c r="N148" s="1030" t="s">
        <v>5409</v>
      </c>
      <c r="O148" s="1038"/>
      <c r="P148" s="1038">
        <v>1</v>
      </c>
    </row>
    <row r="149" spans="1:16" ht="38.25">
      <c r="A149" s="1039">
        <v>146</v>
      </c>
      <c r="B149" s="1041" t="s">
        <v>10071</v>
      </c>
      <c r="C149" s="1039" t="s">
        <v>10139</v>
      </c>
      <c r="D149" s="1041" t="s">
        <v>11258</v>
      </c>
      <c r="E149" s="1023" t="s">
        <v>14460</v>
      </c>
      <c r="F149" s="1041" t="s">
        <v>5409</v>
      </c>
      <c r="G149" s="1022" t="s">
        <v>14461</v>
      </c>
      <c r="H149" s="1041" t="s">
        <v>14462</v>
      </c>
      <c r="I149" s="1022">
        <v>1</v>
      </c>
      <c r="J149" s="1022"/>
      <c r="K149" s="1022"/>
      <c r="L149" s="1041" t="s">
        <v>7040</v>
      </c>
      <c r="M149" s="1022" t="s">
        <v>10102</v>
      </c>
      <c r="N149" s="1022" t="s">
        <v>5409</v>
      </c>
      <c r="O149" s="1041">
        <v>1</v>
      </c>
      <c r="P149" s="1041"/>
    </row>
    <row r="150" spans="1:16" ht="38.25">
      <c r="A150" s="1039">
        <v>147</v>
      </c>
      <c r="B150" s="1041" t="s">
        <v>10071</v>
      </c>
      <c r="C150" s="1039" t="s">
        <v>10139</v>
      </c>
      <c r="D150" s="1041" t="s">
        <v>11258</v>
      </c>
      <c r="E150" s="1023" t="s">
        <v>14460</v>
      </c>
      <c r="F150" s="1041" t="s">
        <v>5409</v>
      </c>
      <c r="G150" s="1022" t="s">
        <v>14461</v>
      </c>
      <c r="H150" s="1041" t="s">
        <v>14462</v>
      </c>
      <c r="I150" s="1022">
        <v>1</v>
      </c>
      <c r="J150" s="1022"/>
      <c r="K150" s="1022"/>
      <c r="L150" s="1041" t="s">
        <v>8430</v>
      </c>
      <c r="M150" s="1022" t="s">
        <v>10110</v>
      </c>
      <c r="N150" s="1022" t="s">
        <v>5409</v>
      </c>
      <c r="O150" s="1041"/>
      <c r="P150" s="1041">
        <v>1</v>
      </c>
    </row>
    <row r="151" spans="1:16" ht="38.25">
      <c r="A151" s="1039">
        <v>148</v>
      </c>
      <c r="B151" s="1041" t="s">
        <v>10071</v>
      </c>
      <c r="C151" s="1039" t="s">
        <v>10139</v>
      </c>
      <c r="D151" s="1041" t="s">
        <v>11258</v>
      </c>
      <c r="E151" s="1023" t="s">
        <v>14460</v>
      </c>
      <c r="F151" s="1041" t="s">
        <v>5409</v>
      </c>
      <c r="G151" s="1022" t="s">
        <v>14461</v>
      </c>
      <c r="H151" s="1041" t="s">
        <v>14462</v>
      </c>
      <c r="I151" s="1022"/>
      <c r="J151" s="1022">
        <v>1</v>
      </c>
      <c r="K151" s="1022"/>
      <c r="L151" s="1041" t="s">
        <v>10098</v>
      </c>
      <c r="M151" s="1041" t="s">
        <v>10099</v>
      </c>
      <c r="N151" s="1041" t="s">
        <v>5409</v>
      </c>
      <c r="O151" s="1041"/>
      <c r="P151" s="1041">
        <v>1</v>
      </c>
    </row>
    <row r="152" spans="1:16" ht="38.25">
      <c r="A152" s="1039">
        <v>149</v>
      </c>
      <c r="B152" s="1041" t="s">
        <v>10071</v>
      </c>
      <c r="C152" s="1039" t="s">
        <v>10139</v>
      </c>
      <c r="D152" s="1041" t="s">
        <v>11258</v>
      </c>
      <c r="E152" s="1023" t="s">
        <v>14460</v>
      </c>
      <c r="F152" s="1041" t="s">
        <v>5409</v>
      </c>
      <c r="G152" s="1022" t="s">
        <v>14461</v>
      </c>
      <c r="H152" s="1041" t="s">
        <v>14462</v>
      </c>
      <c r="I152" s="1022"/>
      <c r="J152" s="1022">
        <v>1</v>
      </c>
      <c r="K152" s="1022"/>
      <c r="L152" s="1041" t="s">
        <v>7055</v>
      </c>
      <c r="M152" s="1041" t="s">
        <v>11149</v>
      </c>
      <c r="N152" s="1041" t="s">
        <v>5409</v>
      </c>
      <c r="O152" s="1041"/>
      <c r="P152" s="1041">
        <v>1</v>
      </c>
    </row>
    <row r="153" spans="1:16" ht="38.25">
      <c r="A153" s="1039">
        <v>150</v>
      </c>
      <c r="B153" s="1041" t="s">
        <v>10071</v>
      </c>
      <c r="C153" s="1039" t="s">
        <v>10139</v>
      </c>
      <c r="D153" s="1041" t="s">
        <v>11258</v>
      </c>
      <c r="E153" s="1023" t="s">
        <v>14460</v>
      </c>
      <c r="F153" s="1041" t="s">
        <v>5409</v>
      </c>
      <c r="G153" s="1022" t="s">
        <v>14461</v>
      </c>
      <c r="H153" s="1041" t="s">
        <v>14462</v>
      </c>
      <c r="I153" s="1022"/>
      <c r="J153" s="1022">
        <v>1</v>
      </c>
      <c r="K153" s="1022"/>
      <c r="L153" s="1041" t="s">
        <v>9169</v>
      </c>
      <c r="M153" s="1041" t="s">
        <v>10103</v>
      </c>
      <c r="N153" s="1041" t="s">
        <v>5409</v>
      </c>
      <c r="O153" s="1041"/>
      <c r="P153" s="1041">
        <v>1</v>
      </c>
    </row>
    <row r="154" spans="1:16" ht="38.25">
      <c r="A154" s="1039">
        <v>151</v>
      </c>
      <c r="B154" s="1041" t="s">
        <v>10071</v>
      </c>
      <c r="C154" s="1039" t="s">
        <v>10139</v>
      </c>
      <c r="D154" s="1041" t="s">
        <v>11258</v>
      </c>
      <c r="E154" s="1023" t="s">
        <v>14460</v>
      </c>
      <c r="F154" s="1041" t="s">
        <v>5409</v>
      </c>
      <c r="G154" s="1022" t="s">
        <v>14461</v>
      </c>
      <c r="H154" s="1041" t="s">
        <v>14462</v>
      </c>
      <c r="I154" s="1022"/>
      <c r="J154" s="1022">
        <v>1</v>
      </c>
      <c r="K154" s="1022"/>
      <c r="L154" s="1041" t="s">
        <v>11158</v>
      </c>
      <c r="M154" s="1041" t="s">
        <v>11159</v>
      </c>
      <c r="N154" s="1041" t="s">
        <v>5409</v>
      </c>
      <c r="O154" s="1041"/>
      <c r="P154" s="1041">
        <v>1</v>
      </c>
    </row>
    <row r="155" spans="1:16" ht="38.25">
      <c r="A155" s="1039">
        <v>152</v>
      </c>
      <c r="B155" s="1041" t="s">
        <v>10071</v>
      </c>
      <c r="C155" s="1039" t="s">
        <v>10139</v>
      </c>
      <c r="D155" s="1041" t="s">
        <v>11258</v>
      </c>
      <c r="E155" s="1023" t="s">
        <v>14460</v>
      </c>
      <c r="F155" s="1041" t="s">
        <v>5409</v>
      </c>
      <c r="G155" s="1022" t="s">
        <v>14461</v>
      </c>
      <c r="H155" s="1041" t="s">
        <v>14462</v>
      </c>
      <c r="I155" s="1022"/>
      <c r="J155" s="1022"/>
      <c r="K155" s="1022">
        <v>1</v>
      </c>
      <c r="L155" s="1041" t="s">
        <v>5814</v>
      </c>
      <c r="M155" s="1041" t="s">
        <v>10145</v>
      </c>
      <c r="N155" s="1041" t="s">
        <v>5409</v>
      </c>
      <c r="O155" s="1041"/>
      <c r="P155" s="1041">
        <v>1</v>
      </c>
    </row>
    <row r="156" spans="1:16" ht="38.25">
      <c r="A156" s="1039">
        <v>153</v>
      </c>
      <c r="B156" s="1041" t="s">
        <v>10071</v>
      </c>
      <c r="C156" s="1039" t="s">
        <v>10139</v>
      </c>
      <c r="D156" s="1041" t="s">
        <v>11258</v>
      </c>
      <c r="E156" s="1023" t="s">
        <v>14460</v>
      </c>
      <c r="F156" s="1041" t="s">
        <v>5409</v>
      </c>
      <c r="G156" s="1022" t="s">
        <v>14461</v>
      </c>
      <c r="H156" s="1041" t="s">
        <v>14462</v>
      </c>
      <c r="I156" s="1022"/>
      <c r="J156" s="1022"/>
      <c r="K156" s="1022">
        <v>1</v>
      </c>
      <c r="L156" s="1041" t="s">
        <v>14464</v>
      </c>
      <c r="M156" s="1041" t="s">
        <v>10093</v>
      </c>
      <c r="N156" s="1041" t="s">
        <v>5409</v>
      </c>
      <c r="O156" s="1041"/>
      <c r="P156" s="1041">
        <v>1</v>
      </c>
    </row>
    <row r="157" spans="1:16" ht="38.25">
      <c r="A157" s="1039">
        <v>154</v>
      </c>
      <c r="B157" s="1041" t="s">
        <v>10071</v>
      </c>
      <c r="C157" s="1039" t="s">
        <v>10139</v>
      </c>
      <c r="D157" s="1041" t="s">
        <v>11258</v>
      </c>
      <c r="E157" s="1023" t="s">
        <v>14460</v>
      </c>
      <c r="F157" s="1041" t="s">
        <v>5409</v>
      </c>
      <c r="G157" s="1022" t="s">
        <v>14461</v>
      </c>
      <c r="H157" s="1041" t="s">
        <v>14462</v>
      </c>
      <c r="I157" s="1022"/>
      <c r="J157" s="1022"/>
      <c r="K157" s="1022">
        <v>1</v>
      </c>
      <c r="L157" s="1041" t="s">
        <v>10150</v>
      </c>
      <c r="M157" s="1041" t="s">
        <v>10084</v>
      </c>
      <c r="N157" s="1041" t="s">
        <v>5409</v>
      </c>
      <c r="O157" s="1041">
        <v>1</v>
      </c>
      <c r="P157" s="1041"/>
    </row>
    <row r="158" spans="1:16" ht="38.25">
      <c r="A158" s="1039">
        <v>155</v>
      </c>
      <c r="B158" s="1041" t="s">
        <v>10071</v>
      </c>
      <c r="C158" s="1039" t="s">
        <v>10139</v>
      </c>
      <c r="D158" s="1041" t="s">
        <v>11258</v>
      </c>
      <c r="E158" s="1023" t="s">
        <v>14460</v>
      </c>
      <c r="F158" s="1041" t="s">
        <v>5409</v>
      </c>
      <c r="G158" s="1022" t="s">
        <v>14461</v>
      </c>
      <c r="H158" s="1041" t="s">
        <v>14462</v>
      </c>
      <c r="I158" s="1022"/>
      <c r="J158" s="1022"/>
      <c r="K158" s="1022">
        <v>1</v>
      </c>
      <c r="L158" s="1041" t="s">
        <v>9114</v>
      </c>
      <c r="M158" s="1041" t="s">
        <v>10152</v>
      </c>
      <c r="N158" s="1041" t="s">
        <v>5409</v>
      </c>
      <c r="O158" s="1041"/>
      <c r="P158" s="1041">
        <v>1</v>
      </c>
    </row>
    <row r="159" spans="1:16" ht="39" thickBot="1">
      <c r="A159" s="1042">
        <v>156</v>
      </c>
      <c r="B159" s="1044" t="s">
        <v>10071</v>
      </c>
      <c r="C159" s="1042" t="s">
        <v>10139</v>
      </c>
      <c r="D159" s="1044" t="s">
        <v>11258</v>
      </c>
      <c r="E159" s="1027" t="s">
        <v>14460</v>
      </c>
      <c r="F159" s="1044" t="s">
        <v>5409</v>
      </c>
      <c r="G159" s="1026" t="s">
        <v>14461</v>
      </c>
      <c r="H159" s="1044" t="s">
        <v>14462</v>
      </c>
      <c r="I159" s="1026"/>
      <c r="J159" s="1026"/>
      <c r="K159" s="1026">
        <v>1</v>
      </c>
      <c r="L159" s="1044" t="s">
        <v>9126</v>
      </c>
      <c r="M159" s="1044" t="s">
        <v>10141</v>
      </c>
      <c r="N159" s="1044" t="s">
        <v>5409</v>
      </c>
      <c r="O159" s="1044"/>
      <c r="P159" s="1044">
        <v>1</v>
      </c>
    </row>
    <row r="160" spans="1:16" ht="38.25">
      <c r="A160" s="1072">
        <v>157</v>
      </c>
      <c r="B160" s="1037" t="s">
        <v>10153</v>
      </c>
      <c r="C160" s="1072" t="s">
        <v>14514</v>
      </c>
      <c r="D160" s="1037" t="s">
        <v>11318</v>
      </c>
      <c r="E160" s="1052" t="s">
        <v>14515</v>
      </c>
      <c r="F160" s="1037" t="s">
        <v>1751</v>
      </c>
      <c r="G160" s="1051" t="s">
        <v>14516</v>
      </c>
      <c r="H160" s="1051" t="s">
        <v>14517</v>
      </c>
      <c r="I160" s="1051">
        <v>1</v>
      </c>
      <c r="J160" s="1051"/>
      <c r="K160" s="1051"/>
      <c r="L160" s="1037" t="s">
        <v>10207</v>
      </c>
      <c r="M160" s="1051" t="s">
        <v>10196</v>
      </c>
      <c r="N160" s="1051" t="s">
        <v>1751</v>
      </c>
      <c r="O160" s="1037">
        <v>1</v>
      </c>
      <c r="P160" s="1037"/>
    </row>
    <row r="161" spans="1:16" ht="38.25">
      <c r="A161" s="1053">
        <v>158</v>
      </c>
      <c r="B161" s="1040" t="s">
        <v>10153</v>
      </c>
      <c r="C161" s="1053" t="s">
        <v>14514</v>
      </c>
      <c r="D161" s="1040" t="s">
        <v>11318</v>
      </c>
      <c r="E161" s="1055" t="s">
        <v>14515</v>
      </c>
      <c r="F161" s="1040" t="s">
        <v>1751</v>
      </c>
      <c r="G161" s="1054" t="s">
        <v>14516</v>
      </c>
      <c r="H161" s="1040" t="s">
        <v>14517</v>
      </c>
      <c r="I161" s="1054">
        <v>1</v>
      </c>
      <c r="J161" s="1054"/>
      <c r="K161" s="1054"/>
      <c r="L161" s="1040" t="s">
        <v>10207</v>
      </c>
      <c r="M161" s="1054" t="s">
        <v>10198</v>
      </c>
      <c r="N161" s="1054" t="s">
        <v>1751</v>
      </c>
      <c r="O161" s="1040">
        <v>1</v>
      </c>
      <c r="P161" s="1040"/>
    </row>
    <row r="162" spans="1:16" ht="38.25">
      <c r="A162" s="1053">
        <v>159</v>
      </c>
      <c r="B162" s="1040" t="s">
        <v>10153</v>
      </c>
      <c r="C162" s="1053" t="s">
        <v>14514</v>
      </c>
      <c r="D162" s="1040" t="s">
        <v>11318</v>
      </c>
      <c r="E162" s="1055" t="s">
        <v>14515</v>
      </c>
      <c r="F162" s="1040" t="s">
        <v>1751</v>
      </c>
      <c r="G162" s="1054" t="s">
        <v>14516</v>
      </c>
      <c r="H162" s="1040" t="s">
        <v>14517</v>
      </c>
      <c r="I162" s="1054">
        <v>1</v>
      </c>
      <c r="J162" s="1054"/>
      <c r="K162" s="1054"/>
      <c r="L162" s="1040" t="s">
        <v>12855</v>
      </c>
      <c r="M162" s="1054" t="s">
        <v>11295</v>
      </c>
      <c r="N162" s="1054" t="s">
        <v>1751</v>
      </c>
      <c r="O162" s="1040"/>
      <c r="P162" s="1040">
        <v>1</v>
      </c>
    </row>
    <row r="163" spans="1:16" ht="38.25">
      <c r="A163" s="1053">
        <v>160</v>
      </c>
      <c r="B163" s="1040" t="s">
        <v>10153</v>
      </c>
      <c r="C163" s="1053" t="s">
        <v>14514</v>
      </c>
      <c r="D163" s="1040" t="s">
        <v>11318</v>
      </c>
      <c r="E163" s="1055" t="s">
        <v>14515</v>
      </c>
      <c r="F163" s="1040" t="s">
        <v>1751</v>
      </c>
      <c r="G163" s="1054" t="s">
        <v>14516</v>
      </c>
      <c r="H163" s="1040" t="s">
        <v>14517</v>
      </c>
      <c r="I163" s="1054">
        <v>1</v>
      </c>
      <c r="J163" s="1054"/>
      <c r="K163" s="1054"/>
      <c r="L163" s="1040" t="s">
        <v>12855</v>
      </c>
      <c r="M163" s="1054" t="s">
        <v>11296</v>
      </c>
      <c r="N163" s="1054" t="s">
        <v>1751</v>
      </c>
      <c r="O163" s="1040"/>
      <c r="P163" s="1040">
        <v>1</v>
      </c>
    </row>
    <row r="164" spans="1:16" ht="38.25">
      <c r="A164" s="1053">
        <v>161</v>
      </c>
      <c r="B164" s="1040" t="s">
        <v>10153</v>
      </c>
      <c r="C164" s="1053" t="s">
        <v>14514</v>
      </c>
      <c r="D164" s="1040" t="s">
        <v>11318</v>
      </c>
      <c r="E164" s="1055" t="s">
        <v>14515</v>
      </c>
      <c r="F164" s="1040" t="s">
        <v>1751</v>
      </c>
      <c r="G164" s="1054" t="s">
        <v>14516</v>
      </c>
      <c r="H164" s="1040" t="s">
        <v>14517</v>
      </c>
      <c r="I164" s="1054">
        <v>1</v>
      </c>
      <c r="J164" s="1054"/>
      <c r="K164" s="1054"/>
      <c r="L164" s="1040" t="s">
        <v>10208</v>
      </c>
      <c r="M164" s="1054" t="s">
        <v>11322</v>
      </c>
      <c r="N164" s="1054" t="s">
        <v>1751</v>
      </c>
      <c r="O164" s="1040"/>
      <c r="P164" s="1040">
        <v>1</v>
      </c>
    </row>
    <row r="165" spans="1:16" ht="38.25">
      <c r="A165" s="1053">
        <v>162</v>
      </c>
      <c r="B165" s="1040" t="s">
        <v>10153</v>
      </c>
      <c r="C165" s="1053" t="s">
        <v>14514</v>
      </c>
      <c r="D165" s="1040" t="s">
        <v>11318</v>
      </c>
      <c r="E165" s="1055" t="s">
        <v>14515</v>
      </c>
      <c r="F165" s="1040" t="s">
        <v>1751</v>
      </c>
      <c r="G165" s="1054" t="s">
        <v>14516</v>
      </c>
      <c r="H165" s="1040" t="s">
        <v>14517</v>
      </c>
      <c r="I165" s="1054">
        <v>1</v>
      </c>
      <c r="J165" s="1054"/>
      <c r="K165" s="1054"/>
      <c r="L165" s="1040" t="s">
        <v>10208</v>
      </c>
      <c r="M165" s="1054" t="s">
        <v>11323</v>
      </c>
      <c r="N165" s="1054" t="s">
        <v>1751</v>
      </c>
      <c r="O165" s="1040"/>
      <c r="P165" s="1040">
        <v>1</v>
      </c>
    </row>
    <row r="166" spans="1:16" ht="38.25">
      <c r="A166" s="1053">
        <v>163</v>
      </c>
      <c r="B166" s="1040" t="s">
        <v>10153</v>
      </c>
      <c r="C166" s="1053" t="s">
        <v>14514</v>
      </c>
      <c r="D166" s="1040" t="s">
        <v>11318</v>
      </c>
      <c r="E166" s="1055" t="s">
        <v>14515</v>
      </c>
      <c r="F166" s="1040" t="s">
        <v>1751</v>
      </c>
      <c r="G166" s="1054" t="s">
        <v>14516</v>
      </c>
      <c r="H166" s="1040" t="s">
        <v>14517</v>
      </c>
      <c r="I166" s="1054">
        <v>1</v>
      </c>
      <c r="J166" s="1054"/>
      <c r="K166" s="1054"/>
      <c r="L166" s="1040" t="s">
        <v>10208</v>
      </c>
      <c r="M166" s="1054" t="s">
        <v>11324</v>
      </c>
      <c r="N166" s="1054" t="s">
        <v>1751</v>
      </c>
      <c r="O166" s="1040"/>
      <c r="P166" s="1040">
        <v>1</v>
      </c>
    </row>
    <row r="167" spans="1:16" ht="38.25">
      <c r="A167" s="1053">
        <v>164</v>
      </c>
      <c r="B167" s="1040" t="s">
        <v>10153</v>
      </c>
      <c r="C167" s="1053" t="s">
        <v>14514</v>
      </c>
      <c r="D167" s="1040" t="s">
        <v>11318</v>
      </c>
      <c r="E167" s="1055" t="s">
        <v>14515</v>
      </c>
      <c r="F167" s="1040" t="s">
        <v>1751</v>
      </c>
      <c r="G167" s="1054" t="s">
        <v>14516</v>
      </c>
      <c r="H167" s="1040" t="s">
        <v>14517</v>
      </c>
      <c r="I167" s="1054"/>
      <c r="J167" s="1054">
        <v>1</v>
      </c>
      <c r="K167" s="1054"/>
      <c r="L167" s="1040" t="s">
        <v>14518</v>
      </c>
      <c r="M167" s="1054" t="s">
        <v>11301</v>
      </c>
      <c r="N167" s="1054" t="s">
        <v>1751</v>
      </c>
      <c r="O167" s="1040">
        <v>1</v>
      </c>
      <c r="P167" s="1040"/>
    </row>
    <row r="168" spans="1:16" ht="38.25">
      <c r="A168" s="1053">
        <v>165</v>
      </c>
      <c r="B168" s="1040" t="s">
        <v>10153</v>
      </c>
      <c r="C168" s="1053" t="s">
        <v>14514</v>
      </c>
      <c r="D168" s="1040" t="s">
        <v>11318</v>
      </c>
      <c r="E168" s="1055" t="s">
        <v>14515</v>
      </c>
      <c r="F168" s="1040" t="s">
        <v>1751</v>
      </c>
      <c r="G168" s="1054" t="s">
        <v>14516</v>
      </c>
      <c r="H168" s="1040" t="s">
        <v>14517</v>
      </c>
      <c r="I168" s="1054"/>
      <c r="J168" s="1054">
        <v>1</v>
      </c>
      <c r="K168" s="1054"/>
      <c r="L168" s="1040" t="s">
        <v>14518</v>
      </c>
      <c r="M168" s="1054" t="s">
        <v>11302</v>
      </c>
      <c r="N168" s="1054" t="s">
        <v>1751</v>
      </c>
      <c r="O168" s="1040">
        <v>1</v>
      </c>
      <c r="P168" s="1040"/>
    </row>
    <row r="169" spans="1:16" ht="38.25">
      <c r="A169" s="1053">
        <v>166</v>
      </c>
      <c r="B169" s="1040" t="s">
        <v>10153</v>
      </c>
      <c r="C169" s="1053" t="s">
        <v>14514</v>
      </c>
      <c r="D169" s="1040" t="s">
        <v>11318</v>
      </c>
      <c r="E169" s="1055" t="s">
        <v>14515</v>
      </c>
      <c r="F169" s="1040" t="s">
        <v>1751</v>
      </c>
      <c r="G169" s="1054" t="s">
        <v>14516</v>
      </c>
      <c r="H169" s="1040" t="s">
        <v>14517</v>
      </c>
      <c r="I169" s="1054"/>
      <c r="J169" s="1054">
        <v>1</v>
      </c>
      <c r="K169" s="1054"/>
      <c r="L169" s="1040" t="s">
        <v>14519</v>
      </c>
      <c r="M169" s="1054" t="s">
        <v>11333</v>
      </c>
      <c r="N169" s="1054" t="s">
        <v>1751</v>
      </c>
      <c r="O169" s="1040">
        <v>1</v>
      </c>
      <c r="P169" s="1040"/>
    </row>
    <row r="170" spans="1:16" ht="38.25">
      <c r="A170" s="1053">
        <v>167</v>
      </c>
      <c r="B170" s="1040" t="s">
        <v>10153</v>
      </c>
      <c r="C170" s="1053" t="s">
        <v>14514</v>
      </c>
      <c r="D170" s="1040" t="s">
        <v>11318</v>
      </c>
      <c r="E170" s="1055" t="s">
        <v>14515</v>
      </c>
      <c r="F170" s="1040" t="s">
        <v>1751</v>
      </c>
      <c r="G170" s="1054" t="s">
        <v>14516</v>
      </c>
      <c r="H170" s="1040" t="s">
        <v>14517</v>
      </c>
      <c r="I170" s="1054"/>
      <c r="J170" s="1054">
        <v>1</v>
      </c>
      <c r="K170" s="1054"/>
      <c r="L170" s="1040" t="s">
        <v>14519</v>
      </c>
      <c r="M170" s="1054" t="s">
        <v>10206</v>
      </c>
      <c r="N170" s="1054" t="s">
        <v>1751</v>
      </c>
      <c r="O170" s="1040">
        <v>1</v>
      </c>
      <c r="P170" s="1040"/>
    </row>
    <row r="171" spans="1:16" ht="38.25">
      <c r="A171" s="1053">
        <v>168</v>
      </c>
      <c r="B171" s="1040" t="s">
        <v>10153</v>
      </c>
      <c r="C171" s="1053" t="s">
        <v>14514</v>
      </c>
      <c r="D171" s="1040" t="s">
        <v>11318</v>
      </c>
      <c r="E171" s="1055" t="s">
        <v>14515</v>
      </c>
      <c r="F171" s="1040" t="s">
        <v>1751</v>
      </c>
      <c r="G171" s="1054" t="s">
        <v>14516</v>
      </c>
      <c r="H171" s="1040" t="s">
        <v>14517</v>
      </c>
      <c r="I171" s="1054"/>
      <c r="J171" s="1054">
        <v>1</v>
      </c>
      <c r="K171" s="1054"/>
      <c r="L171" s="1040" t="s">
        <v>10207</v>
      </c>
      <c r="M171" s="1054" t="s">
        <v>10197</v>
      </c>
      <c r="N171" s="1054" t="s">
        <v>1751</v>
      </c>
      <c r="O171" s="1040">
        <v>1</v>
      </c>
      <c r="P171" s="1040"/>
    </row>
    <row r="172" spans="1:16" ht="38.25">
      <c r="A172" s="1053">
        <v>169</v>
      </c>
      <c r="B172" s="1040" t="s">
        <v>10153</v>
      </c>
      <c r="C172" s="1053" t="s">
        <v>14514</v>
      </c>
      <c r="D172" s="1040" t="s">
        <v>11318</v>
      </c>
      <c r="E172" s="1055" t="s">
        <v>14515</v>
      </c>
      <c r="F172" s="1040" t="s">
        <v>1751</v>
      </c>
      <c r="G172" s="1054" t="s">
        <v>14516</v>
      </c>
      <c r="H172" s="1040" t="s">
        <v>14517</v>
      </c>
      <c r="I172" s="1054"/>
      <c r="J172" s="1054">
        <v>1</v>
      </c>
      <c r="K172" s="1054"/>
      <c r="L172" s="1040" t="s">
        <v>12855</v>
      </c>
      <c r="M172" s="1054" t="s">
        <v>11294</v>
      </c>
      <c r="N172" s="1054" t="s">
        <v>1751</v>
      </c>
      <c r="O172" s="1040"/>
      <c r="P172" s="1040">
        <v>1</v>
      </c>
    </row>
    <row r="173" spans="1:16" ht="38.25">
      <c r="A173" s="1053">
        <v>170</v>
      </c>
      <c r="B173" s="1040" t="s">
        <v>10153</v>
      </c>
      <c r="C173" s="1053" t="s">
        <v>14514</v>
      </c>
      <c r="D173" s="1040" t="s">
        <v>11318</v>
      </c>
      <c r="E173" s="1055" t="s">
        <v>14515</v>
      </c>
      <c r="F173" s="1040" t="s">
        <v>1751</v>
      </c>
      <c r="G173" s="1054" t="s">
        <v>14516</v>
      </c>
      <c r="H173" s="1040" t="s">
        <v>14517</v>
      </c>
      <c r="I173" s="1054"/>
      <c r="J173" s="1054"/>
      <c r="K173" s="1054">
        <v>1</v>
      </c>
      <c r="L173" s="1040" t="s">
        <v>14518</v>
      </c>
      <c r="M173" s="1054" t="s">
        <v>11281</v>
      </c>
      <c r="N173" s="1054" t="s">
        <v>1751</v>
      </c>
      <c r="O173" s="1040">
        <v>1</v>
      </c>
      <c r="P173" s="1040"/>
    </row>
    <row r="174" spans="1:16" ht="38.25">
      <c r="A174" s="1053">
        <v>171</v>
      </c>
      <c r="B174" s="1040" t="s">
        <v>10153</v>
      </c>
      <c r="C174" s="1053" t="s">
        <v>14514</v>
      </c>
      <c r="D174" s="1040" t="s">
        <v>11318</v>
      </c>
      <c r="E174" s="1055" t="s">
        <v>14515</v>
      </c>
      <c r="F174" s="1040" t="s">
        <v>1751</v>
      </c>
      <c r="G174" s="1054" t="s">
        <v>14516</v>
      </c>
      <c r="H174" s="1040" t="s">
        <v>14517</v>
      </c>
      <c r="I174" s="1054"/>
      <c r="J174" s="1054"/>
      <c r="K174" s="1054">
        <v>1</v>
      </c>
      <c r="L174" s="1040" t="s">
        <v>14519</v>
      </c>
      <c r="M174" s="1054" t="s">
        <v>10175</v>
      </c>
      <c r="N174" s="1054" t="s">
        <v>1751</v>
      </c>
      <c r="O174" s="1040">
        <v>1</v>
      </c>
      <c r="P174" s="1040"/>
    </row>
    <row r="175" spans="1:16" ht="38.25">
      <c r="A175" s="1053">
        <v>172</v>
      </c>
      <c r="B175" s="1040" t="s">
        <v>10153</v>
      </c>
      <c r="C175" s="1053" t="s">
        <v>14514</v>
      </c>
      <c r="D175" s="1040" t="s">
        <v>11318</v>
      </c>
      <c r="E175" s="1055" t="s">
        <v>14515</v>
      </c>
      <c r="F175" s="1040" t="s">
        <v>1751</v>
      </c>
      <c r="G175" s="1054" t="s">
        <v>14516</v>
      </c>
      <c r="H175" s="1040" t="s">
        <v>14517</v>
      </c>
      <c r="I175" s="1054"/>
      <c r="J175" s="1054"/>
      <c r="K175" s="1054">
        <v>1</v>
      </c>
      <c r="L175" s="1040" t="s">
        <v>12854</v>
      </c>
      <c r="M175" s="1054" t="s">
        <v>10180</v>
      </c>
      <c r="N175" s="1054" t="s">
        <v>1751</v>
      </c>
      <c r="O175" s="1040"/>
      <c r="P175" s="1040">
        <v>1</v>
      </c>
    </row>
    <row r="176" spans="1:16" ht="39" thickBot="1">
      <c r="A176" s="1056">
        <v>173</v>
      </c>
      <c r="B176" s="1043" t="s">
        <v>10153</v>
      </c>
      <c r="C176" s="1056" t="s">
        <v>14514</v>
      </c>
      <c r="D176" s="1043" t="s">
        <v>11318</v>
      </c>
      <c r="E176" s="1058" t="s">
        <v>14515</v>
      </c>
      <c r="F176" s="1043" t="s">
        <v>1751</v>
      </c>
      <c r="G176" s="1057" t="s">
        <v>14516</v>
      </c>
      <c r="H176" s="1043" t="s">
        <v>14517</v>
      </c>
      <c r="I176" s="1057"/>
      <c r="J176" s="1057"/>
      <c r="K176" s="1057">
        <v>1</v>
      </c>
      <c r="L176" s="1043" t="s">
        <v>12854</v>
      </c>
      <c r="M176" s="1057" t="s">
        <v>10181</v>
      </c>
      <c r="N176" s="1057" t="s">
        <v>1751</v>
      </c>
      <c r="O176" s="1043"/>
      <c r="P176" s="1043">
        <v>1</v>
      </c>
    </row>
    <row r="177" spans="1:16" ht="38.25">
      <c r="A177" s="1072">
        <v>174</v>
      </c>
      <c r="B177" s="1037" t="s">
        <v>10153</v>
      </c>
      <c r="C177" s="1072" t="s">
        <v>14520</v>
      </c>
      <c r="D177" s="1037" t="s">
        <v>9836</v>
      </c>
      <c r="E177" s="1052" t="s">
        <v>14521</v>
      </c>
      <c r="F177" s="1037" t="s">
        <v>1611</v>
      </c>
      <c r="G177" s="1051">
        <v>78</v>
      </c>
      <c r="H177" s="1037"/>
      <c r="I177" s="1051"/>
      <c r="J177" s="1051"/>
      <c r="K177" s="1051">
        <v>1</v>
      </c>
      <c r="L177" s="1037" t="s">
        <v>8998</v>
      </c>
      <c r="M177" s="1051" t="s">
        <v>3531</v>
      </c>
      <c r="N177" s="1037" t="s">
        <v>1611</v>
      </c>
      <c r="O177" s="1037"/>
      <c r="P177" s="1051">
        <v>1</v>
      </c>
    </row>
    <row r="178" spans="1:16" ht="39" thickBot="1">
      <c r="A178" s="1056">
        <v>175</v>
      </c>
      <c r="B178" s="1043" t="s">
        <v>10153</v>
      </c>
      <c r="C178" s="1056" t="s">
        <v>14520</v>
      </c>
      <c r="D178" s="1043" t="s">
        <v>9836</v>
      </c>
      <c r="E178" s="1058" t="s">
        <v>14521</v>
      </c>
      <c r="F178" s="1043" t="s">
        <v>1611</v>
      </c>
      <c r="G178" s="1057">
        <v>78</v>
      </c>
      <c r="H178" s="1043"/>
      <c r="I178" s="1057"/>
      <c r="J178" s="1057"/>
      <c r="K178" s="1057">
        <v>1</v>
      </c>
      <c r="L178" s="1043" t="s">
        <v>10895</v>
      </c>
      <c r="M178" s="1057" t="s">
        <v>6184</v>
      </c>
      <c r="N178" s="1043" t="s">
        <v>1611</v>
      </c>
      <c r="O178" s="1043"/>
      <c r="P178" s="1057">
        <v>1</v>
      </c>
    </row>
    <row r="179" spans="1:16" ht="38.25">
      <c r="A179" s="1072">
        <v>176</v>
      </c>
      <c r="B179" s="1051" t="s">
        <v>10153</v>
      </c>
      <c r="C179" s="1072" t="s">
        <v>14522</v>
      </c>
      <c r="D179" s="1051" t="s">
        <v>14523</v>
      </c>
      <c r="E179" s="1052" t="s">
        <v>14524</v>
      </c>
      <c r="F179" s="1037" t="s">
        <v>1611</v>
      </c>
      <c r="G179" s="1051" t="s">
        <v>14525</v>
      </c>
      <c r="H179" s="1037"/>
      <c r="I179" s="1051"/>
      <c r="J179" s="1051"/>
      <c r="K179" s="1051">
        <v>1</v>
      </c>
      <c r="L179" s="1037" t="s">
        <v>10159</v>
      </c>
      <c r="M179" s="1037" t="s">
        <v>11260</v>
      </c>
      <c r="N179" s="1037" t="s">
        <v>1611</v>
      </c>
      <c r="O179" s="1037">
        <v>1</v>
      </c>
      <c r="P179" s="1037"/>
    </row>
    <row r="180" spans="1:16" ht="38.25">
      <c r="A180" s="1053">
        <v>177</v>
      </c>
      <c r="B180" s="1040" t="s">
        <v>10153</v>
      </c>
      <c r="C180" s="1053" t="s">
        <v>14522</v>
      </c>
      <c r="D180" s="1040" t="s">
        <v>14523</v>
      </c>
      <c r="E180" s="1055" t="s">
        <v>14524</v>
      </c>
      <c r="F180" s="1040" t="s">
        <v>1611</v>
      </c>
      <c r="G180" s="1054" t="s">
        <v>14525</v>
      </c>
      <c r="H180" s="1040"/>
      <c r="I180" s="1054"/>
      <c r="J180" s="1054"/>
      <c r="K180" s="1054">
        <v>1</v>
      </c>
      <c r="L180" s="1040" t="s">
        <v>10159</v>
      </c>
      <c r="M180" s="1040" t="s">
        <v>11261</v>
      </c>
      <c r="N180" s="1040" t="s">
        <v>1611</v>
      </c>
      <c r="O180" s="1040">
        <v>1</v>
      </c>
      <c r="P180" s="1040"/>
    </row>
    <row r="181" spans="1:16" ht="38.25">
      <c r="A181" s="1053">
        <v>178</v>
      </c>
      <c r="B181" s="1040" t="s">
        <v>10153</v>
      </c>
      <c r="C181" s="1053" t="s">
        <v>14522</v>
      </c>
      <c r="D181" s="1040" t="s">
        <v>14523</v>
      </c>
      <c r="E181" s="1055" t="s">
        <v>14524</v>
      </c>
      <c r="F181" s="1040" t="s">
        <v>1611</v>
      </c>
      <c r="G181" s="1054" t="s">
        <v>14525</v>
      </c>
      <c r="H181" s="1040"/>
      <c r="I181" s="1054"/>
      <c r="J181" s="1054"/>
      <c r="K181" s="1054">
        <v>1</v>
      </c>
      <c r="L181" s="1040" t="s">
        <v>10159</v>
      </c>
      <c r="M181" s="1040" t="s">
        <v>11262</v>
      </c>
      <c r="N181" s="1040" t="s">
        <v>1611</v>
      </c>
      <c r="O181" s="1040">
        <v>1</v>
      </c>
      <c r="P181" s="1040"/>
    </row>
    <row r="182" spans="1:16" ht="38.25">
      <c r="A182" s="1053">
        <v>179</v>
      </c>
      <c r="B182" s="1040" t="s">
        <v>10153</v>
      </c>
      <c r="C182" s="1053" t="s">
        <v>14522</v>
      </c>
      <c r="D182" s="1040" t="s">
        <v>14523</v>
      </c>
      <c r="E182" s="1055" t="s">
        <v>14524</v>
      </c>
      <c r="F182" s="1040" t="s">
        <v>1611</v>
      </c>
      <c r="G182" s="1054" t="s">
        <v>14525</v>
      </c>
      <c r="H182" s="1040"/>
      <c r="I182" s="1054"/>
      <c r="J182" s="1054"/>
      <c r="K182" s="1054">
        <v>1</v>
      </c>
      <c r="L182" s="1040" t="s">
        <v>8532</v>
      </c>
      <c r="M182" s="1054" t="s">
        <v>10203</v>
      </c>
      <c r="N182" s="1040" t="s">
        <v>1611</v>
      </c>
      <c r="O182" s="1040"/>
      <c r="P182" s="1040">
        <v>1</v>
      </c>
    </row>
    <row r="183" spans="1:16" ht="39" thickBot="1">
      <c r="A183" s="1056">
        <v>180</v>
      </c>
      <c r="B183" s="1043" t="s">
        <v>10153</v>
      </c>
      <c r="C183" s="1056" t="s">
        <v>14522</v>
      </c>
      <c r="D183" s="1043" t="s">
        <v>14523</v>
      </c>
      <c r="E183" s="1058" t="s">
        <v>14524</v>
      </c>
      <c r="F183" s="1043" t="s">
        <v>1611</v>
      </c>
      <c r="G183" s="1057" t="s">
        <v>14525</v>
      </c>
      <c r="H183" s="1043"/>
      <c r="I183" s="1057"/>
      <c r="J183" s="1057"/>
      <c r="K183" s="1057">
        <v>1</v>
      </c>
      <c r="L183" s="1043" t="s">
        <v>8532</v>
      </c>
      <c r="M183" s="1057" t="s">
        <v>11265</v>
      </c>
      <c r="N183" s="1043" t="s">
        <v>1611</v>
      </c>
      <c r="O183" s="1043"/>
      <c r="P183" s="1043">
        <v>1</v>
      </c>
    </row>
    <row r="184" spans="1:16" ht="25.5">
      <c r="A184" s="1072">
        <v>181</v>
      </c>
      <c r="B184" s="1037" t="s">
        <v>10153</v>
      </c>
      <c r="C184" s="1072" t="s">
        <v>14526</v>
      </c>
      <c r="D184" s="1037" t="s">
        <v>14527</v>
      </c>
      <c r="E184" s="1052" t="s">
        <v>14528</v>
      </c>
      <c r="F184" s="1037" t="s">
        <v>1640</v>
      </c>
      <c r="G184" s="1051"/>
      <c r="H184" s="1037"/>
      <c r="I184" s="1051">
        <v>1</v>
      </c>
      <c r="J184" s="1051"/>
      <c r="K184" s="1051"/>
      <c r="L184" s="1037" t="s">
        <v>10159</v>
      </c>
      <c r="M184" s="1051" t="s">
        <v>11260</v>
      </c>
      <c r="N184" s="1051" t="s">
        <v>1640</v>
      </c>
      <c r="O184" s="1037">
        <v>1</v>
      </c>
      <c r="P184" s="1037"/>
    </row>
    <row r="185" spans="1:16" ht="25.5">
      <c r="A185" s="1053">
        <v>182</v>
      </c>
      <c r="B185" s="1040" t="s">
        <v>10153</v>
      </c>
      <c r="C185" s="1053" t="s">
        <v>14526</v>
      </c>
      <c r="D185" s="1040" t="s">
        <v>14527</v>
      </c>
      <c r="E185" s="1055" t="s">
        <v>14528</v>
      </c>
      <c r="F185" s="1040" t="s">
        <v>1640</v>
      </c>
      <c r="G185" s="1054"/>
      <c r="H185" s="1040"/>
      <c r="I185" s="1054">
        <v>1</v>
      </c>
      <c r="J185" s="1054"/>
      <c r="K185" s="1054"/>
      <c r="L185" s="1040" t="s">
        <v>10159</v>
      </c>
      <c r="M185" s="1054" t="s">
        <v>11262</v>
      </c>
      <c r="N185" s="1054" t="s">
        <v>1640</v>
      </c>
      <c r="O185" s="1040">
        <v>1</v>
      </c>
      <c r="P185" s="1040"/>
    </row>
    <row r="186" spans="1:16" ht="25.5">
      <c r="A186" s="1053">
        <v>183</v>
      </c>
      <c r="B186" s="1040" t="s">
        <v>10153</v>
      </c>
      <c r="C186" s="1053" t="s">
        <v>14526</v>
      </c>
      <c r="D186" s="1040" t="s">
        <v>14527</v>
      </c>
      <c r="E186" s="1055" t="s">
        <v>14528</v>
      </c>
      <c r="F186" s="1040" t="s">
        <v>1640</v>
      </c>
      <c r="G186" s="1054"/>
      <c r="H186" s="1040"/>
      <c r="I186" s="1054">
        <v>1</v>
      </c>
      <c r="J186" s="1054"/>
      <c r="K186" s="1054"/>
      <c r="L186" s="1040" t="s">
        <v>14529</v>
      </c>
      <c r="M186" s="1054" t="s">
        <v>11261</v>
      </c>
      <c r="N186" s="1054" t="s">
        <v>1640</v>
      </c>
      <c r="O186" s="1040">
        <v>1</v>
      </c>
      <c r="P186" s="1040"/>
    </row>
    <row r="187" spans="1:16" ht="25.5">
      <c r="A187" s="1053">
        <v>184</v>
      </c>
      <c r="B187" s="1040" t="s">
        <v>10153</v>
      </c>
      <c r="C187" s="1053" t="s">
        <v>14526</v>
      </c>
      <c r="D187" s="1040" t="s">
        <v>14527</v>
      </c>
      <c r="E187" s="1055" t="s">
        <v>14528</v>
      </c>
      <c r="F187" s="1040" t="s">
        <v>1640</v>
      </c>
      <c r="G187" s="1054"/>
      <c r="H187" s="1040"/>
      <c r="I187" s="1054"/>
      <c r="J187" s="1054">
        <v>1</v>
      </c>
      <c r="K187" s="1054"/>
      <c r="L187" s="1040" t="s">
        <v>10159</v>
      </c>
      <c r="M187" s="1054" t="s">
        <v>11261</v>
      </c>
      <c r="N187" s="1054" t="s">
        <v>1640</v>
      </c>
      <c r="O187" s="1040">
        <v>1</v>
      </c>
      <c r="P187" s="1040"/>
    </row>
    <row r="188" spans="1:16" ht="25.5">
      <c r="A188" s="1053">
        <v>185</v>
      </c>
      <c r="B188" s="1040" t="s">
        <v>10153</v>
      </c>
      <c r="C188" s="1053" t="s">
        <v>14526</v>
      </c>
      <c r="D188" s="1040" t="s">
        <v>14527</v>
      </c>
      <c r="E188" s="1055" t="s">
        <v>14528</v>
      </c>
      <c r="F188" s="1040" t="s">
        <v>1640</v>
      </c>
      <c r="G188" s="1054"/>
      <c r="H188" s="1040"/>
      <c r="I188" s="1054"/>
      <c r="J188" s="1054"/>
      <c r="K188" s="1054">
        <v>1</v>
      </c>
      <c r="L188" s="1040" t="s">
        <v>14529</v>
      </c>
      <c r="M188" s="1040" t="s">
        <v>11262</v>
      </c>
      <c r="N188" s="1040" t="s">
        <v>1640</v>
      </c>
      <c r="O188" s="1040">
        <v>1</v>
      </c>
      <c r="P188" s="1040"/>
    </row>
    <row r="189" spans="1:16" ht="26.25" thickBot="1">
      <c r="A189" s="1056">
        <v>186</v>
      </c>
      <c r="B189" s="1043" t="s">
        <v>10153</v>
      </c>
      <c r="C189" s="1056" t="s">
        <v>14526</v>
      </c>
      <c r="D189" s="1043" t="s">
        <v>14527</v>
      </c>
      <c r="E189" s="1058" t="s">
        <v>14528</v>
      </c>
      <c r="F189" s="1043" t="s">
        <v>1640</v>
      </c>
      <c r="G189" s="1057"/>
      <c r="H189" s="1043"/>
      <c r="I189" s="1057"/>
      <c r="J189" s="1057"/>
      <c r="K189" s="1057">
        <v>1</v>
      </c>
      <c r="L189" s="1043" t="s">
        <v>12260</v>
      </c>
      <c r="M189" s="1043" t="s">
        <v>11306</v>
      </c>
      <c r="N189" s="1043" t="s">
        <v>1640</v>
      </c>
      <c r="O189" s="1043"/>
      <c r="P189" s="1043">
        <v>1</v>
      </c>
    </row>
    <row r="190" spans="1:16" ht="26.25" thickBot="1">
      <c r="A190" s="1033">
        <v>187</v>
      </c>
      <c r="B190" s="1018" t="s">
        <v>10215</v>
      </c>
      <c r="C190" s="1033" t="s">
        <v>14574</v>
      </c>
      <c r="D190" s="1018" t="s">
        <v>14575</v>
      </c>
      <c r="E190" s="1019" t="s">
        <v>14576</v>
      </c>
      <c r="F190" s="1018" t="s">
        <v>1611</v>
      </c>
      <c r="G190" s="1018">
        <v>20</v>
      </c>
      <c r="H190" s="1018"/>
      <c r="I190" s="1018"/>
      <c r="J190" s="1018">
        <v>1</v>
      </c>
      <c r="K190" s="1018"/>
      <c r="L190" s="1034" t="s">
        <v>11346</v>
      </c>
      <c r="M190" s="1034" t="s">
        <v>6611</v>
      </c>
      <c r="N190" s="1034" t="s">
        <v>1611</v>
      </c>
      <c r="O190" s="1034"/>
      <c r="P190" s="1034">
        <v>1</v>
      </c>
    </row>
    <row r="191" spans="1:16" ht="25.5">
      <c r="A191" s="1039">
        <v>188</v>
      </c>
      <c r="B191" s="1022" t="s">
        <v>10215</v>
      </c>
      <c r="C191" s="1039" t="s">
        <v>14577</v>
      </c>
      <c r="D191" s="1022" t="s">
        <v>14578</v>
      </c>
      <c r="E191" s="1023" t="s">
        <v>14579</v>
      </c>
      <c r="F191" s="1022" t="s">
        <v>1611</v>
      </c>
      <c r="G191" s="1022">
        <v>13</v>
      </c>
      <c r="H191" s="1022"/>
      <c r="I191" s="1022">
        <v>1</v>
      </c>
      <c r="J191" s="1022"/>
      <c r="K191" s="1022"/>
      <c r="L191" s="1022" t="s">
        <v>7057</v>
      </c>
      <c r="M191" s="1022" t="s">
        <v>14580</v>
      </c>
      <c r="N191" s="1022" t="s">
        <v>1611</v>
      </c>
      <c r="O191" s="1041"/>
      <c r="P191" s="1041">
        <v>1</v>
      </c>
    </row>
    <row r="192" spans="1:16" ht="25.5">
      <c r="A192" s="1039">
        <v>189</v>
      </c>
      <c r="B192" s="1022" t="s">
        <v>10215</v>
      </c>
      <c r="C192" s="1039" t="s">
        <v>14577</v>
      </c>
      <c r="D192" s="1022" t="s">
        <v>14578</v>
      </c>
      <c r="E192" s="1023" t="s">
        <v>14579</v>
      </c>
      <c r="F192" s="1022" t="s">
        <v>1611</v>
      </c>
      <c r="G192" s="1022">
        <v>13</v>
      </c>
      <c r="H192" s="1022"/>
      <c r="I192" s="1022">
        <v>1</v>
      </c>
      <c r="J192" s="1022"/>
      <c r="K192" s="1022"/>
      <c r="L192" s="1022" t="s">
        <v>5447</v>
      </c>
      <c r="M192" s="1022" t="s">
        <v>10114</v>
      </c>
      <c r="N192" s="1022" t="s">
        <v>1611</v>
      </c>
      <c r="O192" s="1041"/>
      <c r="P192" s="1041">
        <v>1</v>
      </c>
    </row>
    <row r="193" spans="1:16" ht="25.5">
      <c r="A193" s="1039">
        <v>190</v>
      </c>
      <c r="B193" s="1022" t="s">
        <v>10215</v>
      </c>
      <c r="C193" s="1039" t="s">
        <v>14577</v>
      </c>
      <c r="D193" s="1022" t="s">
        <v>14578</v>
      </c>
      <c r="E193" s="1023" t="s">
        <v>14579</v>
      </c>
      <c r="F193" s="1022" t="s">
        <v>1611</v>
      </c>
      <c r="G193" s="1022">
        <v>13</v>
      </c>
      <c r="H193" s="1022"/>
      <c r="I193" s="1022">
        <v>1</v>
      </c>
      <c r="J193" s="1022"/>
      <c r="K193" s="1022"/>
      <c r="L193" s="1022" t="s">
        <v>14581</v>
      </c>
      <c r="M193" s="1022" t="s">
        <v>10110</v>
      </c>
      <c r="N193" s="1022" t="s">
        <v>1611</v>
      </c>
      <c r="O193" s="1041"/>
      <c r="P193" s="1041">
        <v>1</v>
      </c>
    </row>
    <row r="194" spans="1:16" ht="25.5">
      <c r="A194" s="1039">
        <v>191</v>
      </c>
      <c r="B194" s="1022" t="s">
        <v>10215</v>
      </c>
      <c r="C194" s="1039" t="s">
        <v>14577</v>
      </c>
      <c r="D194" s="1022" t="s">
        <v>14578</v>
      </c>
      <c r="E194" s="1023" t="s">
        <v>14579</v>
      </c>
      <c r="F194" s="1022" t="s">
        <v>1611</v>
      </c>
      <c r="G194" s="1022">
        <v>13</v>
      </c>
      <c r="H194" s="1022"/>
      <c r="I194" s="1022">
        <v>1</v>
      </c>
      <c r="J194" s="1022"/>
      <c r="K194" s="1022"/>
      <c r="L194" s="1022" t="s">
        <v>14582</v>
      </c>
      <c r="M194" s="1022" t="s">
        <v>10099</v>
      </c>
      <c r="N194" s="1022" t="s">
        <v>1611</v>
      </c>
      <c r="O194" s="1041"/>
      <c r="P194" s="1041">
        <v>1</v>
      </c>
    </row>
    <row r="195" spans="1:16" ht="25.5">
      <c r="A195" s="1039">
        <v>192</v>
      </c>
      <c r="B195" s="1022" t="s">
        <v>10215</v>
      </c>
      <c r="C195" s="1039" t="s">
        <v>14577</v>
      </c>
      <c r="D195" s="1022" t="s">
        <v>14578</v>
      </c>
      <c r="E195" s="1023" t="s">
        <v>14579</v>
      </c>
      <c r="F195" s="1022" t="s">
        <v>1611</v>
      </c>
      <c r="G195" s="1022">
        <v>13</v>
      </c>
      <c r="H195" s="1022"/>
      <c r="I195" s="1022">
        <v>1</v>
      </c>
      <c r="J195" s="1022"/>
      <c r="K195" s="1022"/>
      <c r="L195" s="1022" t="s">
        <v>14583</v>
      </c>
      <c r="M195" s="1022" t="s">
        <v>10145</v>
      </c>
      <c r="N195" s="1022" t="s">
        <v>1611</v>
      </c>
      <c r="O195" s="1041"/>
      <c r="P195" s="1041">
        <v>1</v>
      </c>
    </row>
    <row r="196" spans="1:16" ht="25.5">
      <c r="A196" s="1039">
        <v>193</v>
      </c>
      <c r="B196" s="1022" t="s">
        <v>10215</v>
      </c>
      <c r="C196" s="1039" t="s">
        <v>14577</v>
      </c>
      <c r="D196" s="1022" t="s">
        <v>14578</v>
      </c>
      <c r="E196" s="1023" t="s">
        <v>14579</v>
      </c>
      <c r="F196" s="1022" t="s">
        <v>1611</v>
      </c>
      <c r="G196" s="1022">
        <v>13</v>
      </c>
      <c r="H196" s="1022"/>
      <c r="I196" s="1022">
        <v>1</v>
      </c>
      <c r="J196" s="1022"/>
      <c r="K196" s="1022"/>
      <c r="L196" s="1022" t="s">
        <v>14584</v>
      </c>
      <c r="M196" s="1022" t="s">
        <v>14585</v>
      </c>
      <c r="N196" s="1022" t="s">
        <v>1611</v>
      </c>
      <c r="O196" s="1041"/>
      <c r="P196" s="1041">
        <v>1</v>
      </c>
    </row>
    <row r="197" spans="1:16" ht="25.5">
      <c r="A197" s="1039">
        <v>194</v>
      </c>
      <c r="B197" s="1022" t="s">
        <v>10215</v>
      </c>
      <c r="C197" s="1039" t="s">
        <v>14577</v>
      </c>
      <c r="D197" s="1022" t="s">
        <v>14578</v>
      </c>
      <c r="E197" s="1023" t="s">
        <v>14579</v>
      </c>
      <c r="F197" s="1022" t="s">
        <v>1611</v>
      </c>
      <c r="G197" s="1022">
        <v>13</v>
      </c>
      <c r="H197" s="1022"/>
      <c r="I197" s="1022"/>
      <c r="J197" s="1022">
        <v>1</v>
      </c>
      <c r="K197" s="1022"/>
      <c r="L197" s="1041" t="s">
        <v>5454</v>
      </c>
      <c r="M197" s="1041" t="s">
        <v>14586</v>
      </c>
      <c r="N197" s="1041" t="s">
        <v>1611</v>
      </c>
      <c r="O197" s="1041"/>
      <c r="P197" s="1041">
        <v>1</v>
      </c>
    </row>
    <row r="198" spans="1:16" ht="25.5">
      <c r="A198" s="1039">
        <v>195</v>
      </c>
      <c r="B198" s="1022" t="s">
        <v>10215</v>
      </c>
      <c r="C198" s="1039" t="s">
        <v>14577</v>
      </c>
      <c r="D198" s="1022" t="s">
        <v>14578</v>
      </c>
      <c r="E198" s="1023" t="s">
        <v>14579</v>
      </c>
      <c r="F198" s="1022" t="s">
        <v>1611</v>
      </c>
      <c r="G198" s="1022">
        <v>13</v>
      </c>
      <c r="H198" s="1022"/>
      <c r="I198" s="1022"/>
      <c r="J198" s="1022">
        <v>1</v>
      </c>
      <c r="K198" s="1022"/>
      <c r="L198" s="1041" t="s">
        <v>14587</v>
      </c>
      <c r="M198" s="1041" t="s">
        <v>11156</v>
      </c>
      <c r="N198" s="1041" t="s">
        <v>1611</v>
      </c>
      <c r="O198" s="1041"/>
      <c r="P198" s="1041">
        <v>1</v>
      </c>
    </row>
    <row r="199" spans="1:16" ht="25.5">
      <c r="A199" s="1039">
        <v>196</v>
      </c>
      <c r="B199" s="1022" t="s">
        <v>10215</v>
      </c>
      <c r="C199" s="1039" t="s">
        <v>14577</v>
      </c>
      <c r="D199" s="1022" t="s">
        <v>14578</v>
      </c>
      <c r="E199" s="1023" t="s">
        <v>14579</v>
      </c>
      <c r="F199" s="1022" t="s">
        <v>1611</v>
      </c>
      <c r="G199" s="1022">
        <v>13</v>
      </c>
      <c r="H199" s="1022"/>
      <c r="I199" s="1022"/>
      <c r="J199" s="1022">
        <v>1</v>
      </c>
      <c r="K199" s="1022"/>
      <c r="L199" s="1041" t="s">
        <v>5449</v>
      </c>
      <c r="M199" s="1041" t="s">
        <v>14588</v>
      </c>
      <c r="N199" s="1041" t="s">
        <v>1611</v>
      </c>
      <c r="O199" s="1041"/>
      <c r="P199" s="1041">
        <v>1</v>
      </c>
    </row>
    <row r="200" spans="1:16" ht="25.5">
      <c r="A200" s="1039">
        <v>197</v>
      </c>
      <c r="B200" s="1022" t="s">
        <v>10215</v>
      </c>
      <c r="C200" s="1039" t="s">
        <v>14577</v>
      </c>
      <c r="D200" s="1022" t="s">
        <v>14578</v>
      </c>
      <c r="E200" s="1023" t="s">
        <v>14579</v>
      </c>
      <c r="F200" s="1022" t="s">
        <v>1611</v>
      </c>
      <c r="G200" s="1022">
        <v>13</v>
      </c>
      <c r="H200" s="1022"/>
      <c r="I200" s="1022"/>
      <c r="J200" s="1022">
        <v>1</v>
      </c>
      <c r="K200" s="1022"/>
      <c r="L200" s="1041" t="s">
        <v>4782</v>
      </c>
      <c r="M200" s="1041" t="s">
        <v>11206</v>
      </c>
      <c r="N200" s="1041" t="s">
        <v>1611</v>
      </c>
      <c r="O200" s="1041"/>
      <c r="P200" s="1041">
        <v>1</v>
      </c>
    </row>
    <row r="201" spans="1:16" ht="25.5">
      <c r="A201" s="1039">
        <v>198</v>
      </c>
      <c r="B201" s="1022" t="s">
        <v>10215</v>
      </c>
      <c r="C201" s="1039" t="s">
        <v>14577</v>
      </c>
      <c r="D201" s="1022" t="s">
        <v>14578</v>
      </c>
      <c r="E201" s="1023" t="s">
        <v>14579</v>
      </c>
      <c r="F201" s="1022" t="s">
        <v>1611</v>
      </c>
      <c r="G201" s="1022">
        <v>13</v>
      </c>
      <c r="H201" s="1022"/>
      <c r="I201" s="1022"/>
      <c r="J201" s="1022">
        <v>1</v>
      </c>
      <c r="K201" s="1022"/>
      <c r="L201" s="1041" t="s">
        <v>5827</v>
      </c>
      <c r="M201" s="1041" t="s">
        <v>11153</v>
      </c>
      <c r="N201" s="1041" t="s">
        <v>1611</v>
      </c>
      <c r="O201" s="1041"/>
      <c r="P201" s="1041">
        <v>1</v>
      </c>
    </row>
    <row r="202" spans="1:16" ht="25.5">
      <c r="A202" s="1039">
        <v>199</v>
      </c>
      <c r="B202" s="1022" t="s">
        <v>10215</v>
      </c>
      <c r="C202" s="1039" t="s">
        <v>14577</v>
      </c>
      <c r="D202" s="1022" t="s">
        <v>14578</v>
      </c>
      <c r="E202" s="1023" t="s">
        <v>14579</v>
      </c>
      <c r="F202" s="1022" t="s">
        <v>1611</v>
      </c>
      <c r="G202" s="1022">
        <v>13</v>
      </c>
      <c r="H202" s="1022"/>
      <c r="I202" s="1022"/>
      <c r="J202" s="1022">
        <v>1</v>
      </c>
      <c r="K202" s="1022"/>
      <c r="L202" s="1041" t="s">
        <v>12266</v>
      </c>
      <c r="M202" s="1041" t="s">
        <v>14589</v>
      </c>
      <c r="N202" s="1041" t="s">
        <v>1611</v>
      </c>
      <c r="O202" s="1041"/>
      <c r="P202" s="1041">
        <v>1</v>
      </c>
    </row>
    <row r="203" spans="1:16" ht="25.5">
      <c r="A203" s="1039">
        <v>200</v>
      </c>
      <c r="B203" s="1022" t="s">
        <v>10215</v>
      </c>
      <c r="C203" s="1039" t="s">
        <v>14577</v>
      </c>
      <c r="D203" s="1022" t="s">
        <v>14578</v>
      </c>
      <c r="E203" s="1023" t="s">
        <v>14579</v>
      </c>
      <c r="F203" s="1022" t="s">
        <v>1611</v>
      </c>
      <c r="G203" s="1022">
        <v>13</v>
      </c>
      <c r="H203" s="1022"/>
      <c r="I203" s="1022"/>
      <c r="J203" s="1022"/>
      <c r="K203" s="1022">
        <v>1</v>
      </c>
      <c r="L203" s="1041" t="s">
        <v>4777</v>
      </c>
      <c r="M203" s="1041" t="s">
        <v>14590</v>
      </c>
      <c r="N203" s="1041" t="s">
        <v>1611</v>
      </c>
      <c r="O203" s="1041"/>
      <c r="P203" s="1041">
        <v>1</v>
      </c>
    </row>
    <row r="204" spans="1:16" ht="25.5">
      <c r="A204" s="1039">
        <v>201</v>
      </c>
      <c r="B204" s="1022" t="s">
        <v>10215</v>
      </c>
      <c r="C204" s="1039" t="s">
        <v>14577</v>
      </c>
      <c r="D204" s="1022" t="s">
        <v>14578</v>
      </c>
      <c r="E204" s="1023" t="s">
        <v>14579</v>
      </c>
      <c r="F204" s="1022" t="s">
        <v>1611</v>
      </c>
      <c r="G204" s="1022">
        <v>13</v>
      </c>
      <c r="H204" s="1022"/>
      <c r="I204" s="1022"/>
      <c r="J204" s="1022"/>
      <c r="K204" s="1022">
        <v>1</v>
      </c>
      <c r="L204" s="1041" t="s">
        <v>14591</v>
      </c>
      <c r="M204" s="1041" t="s">
        <v>10147</v>
      </c>
      <c r="N204" s="1041" t="s">
        <v>1611</v>
      </c>
      <c r="O204" s="1041"/>
      <c r="P204" s="1041">
        <v>1</v>
      </c>
    </row>
    <row r="205" spans="1:16" ht="25.5">
      <c r="A205" s="1039">
        <v>202</v>
      </c>
      <c r="B205" s="1022" t="s">
        <v>10215</v>
      </c>
      <c r="C205" s="1039" t="s">
        <v>14577</v>
      </c>
      <c r="D205" s="1022" t="s">
        <v>14578</v>
      </c>
      <c r="E205" s="1023" t="s">
        <v>14579</v>
      </c>
      <c r="F205" s="1022" t="s">
        <v>1611</v>
      </c>
      <c r="G205" s="1022">
        <v>13</v>
      </c>
      <c r="H205" s="1022"/>
      <c r="I205" s="1022"/>
      <c r="J205" s="1022"/>
      <c r="K205" s="1022">
        <v>1</v>
      </c>
      <c r="L205" s="1041" t="s">
        <v>8571</v>
      </c>
      <c r="M205" s="1041" t="s">
        <v>12265</v>
      </c>
      <c r="N205" s="1041" t="s">
        <v>1611</v>
      </c>
      <c r="O205" s="1041"/>
      <c r="P205" s="1041">
        <v>1</v>
      </c>
    </row>
    <row r="206" spans="1:16" ht="25.5">
      <c r="A206" s="1039">
        <v>203</v>
      </c>
      <c r="B206" s="1022" t="s">
        <v>10215</v>
      </c>
      <c r="C206" s="1039" t="s">
        <v>14577</v>
      </c>
      <c r="D206" s="1022" t="s">
        <v>14578</v>
      </c>
      <c r="E206" s="1023" t="s">
        <v>14579</v>
      </c>
      <c r="F206" s="1022" t="s">
        <v>1611</v>
      </c>
      <c r="G206" s="1022">
        <v>13</v>
      </c>
      <c r="H206" s="1022"/>
      <c r="I206" s="1022"/>
      <c r="J206" s="1022"/>
      <c r="K206" s="1022">
        <v>1</v>
      </c>
      <c r="L206" s="1041" t="s">
        <v>12273</v>
      </c>
      <c r="M206" s="1041" t="s">
        <v>14592</v>
      </c>
      <c r="N206" s="1041" t="s">
        <v>1611</v>
      </c>
      <c r="O206" s="1041"/>
      <c r="P206" s="1041">
        <v>1</v>
      </c>
    </row>
    <row r="207" spans="1:16" ht="26.25" thickBot="1">
      <c r="A207" s="1042">
        <v>204</v>
      </c>
      <c r="B207" s="1026" t="s">
        <v>10215</v>
      </c>
      <c r="C207" s="1042" t="s">
        <v>14577</v>
      </c>
      <c r="D207" s="1026" t="s">
        <v>14578</v>
      </c>
      <c r="E207" s="1027" t="s">
        <v>14579</v>
      </c>
      <c r="F207" s="1026" t="s">
        <v>1611</v>
      </c>
      <c r="G207" s="1026">
        <v>13</v>
      </c>
      <c r="H207" s="1026"/>
      <c r="I207" s="1026"/>
      <c r="J207" s="1026"/>
      <c r="K207" s="1026">
        <v>1</v>
      </c>
      <c r="L207" s="1044" t="s">
        <v>14593</v>
      </c>
      <c r="M207" s="1044" t="s">
        <v>10095</v>
      </c>
      <c r="N207" s="1044" t="s">
        <v>1611</v>
      </c>
      <c r="O207" s="1044"/>
      <c r="P207" s="1044">
        <v>1</v>
      </c>
    </row>
    <row r="208" spans="1:16" ht="25.5">
      <c r="A208" s="1036">
        <v>205</v>
      </c>
      <c r="B208" s="1030" t="s">
        <v>10215</v>
      </c>
      <c r="C208" s="1036" t="s">
        <v>14594</v>
      </c>
      <c r="D208" s="1030" t="s">
        <v>14578</v>
      </c>
      <c r="E208" s="1031" t="s">
        <v>14595</v>
      </c>
      <c r="F208" s="1030" t="s">
        <v>1640</v>
      </c>
      <c r="G208" s="1030">
        <v>9</v>
      </c>
      <c r="H208" s="1030"/>
      <c r="I208" s="1030">
        <v>1</v>
      </c>
      <c r="J208" s="1030"/>
      <c r="K208" s="1030"/>
      <c r="L208" s="1038" t="s">
        <v>8571</v>
      </c>
      <c r="M208" s="1030" t="s">
        <v>10095</v>
      </c>
      <c r="N208" s="1030" t="s">
        <v>1640</v>
      </c>
      <c r="O208" s="1038"/>
      <c r="P208" s="1038">
        <v>1</v>
      </c>
    </row>
    <row r="209" spans="1:16" ht="25.5">
      <c r="A209" s="1039">
        <v>206</v>
      </c>
      <c r="B209" s="1022" t="s">
        <v>10215</v>
      </c>
      <c r="C209" s="1039" t="s">
        <v>14594</v>
      </c>
      <c r="D209" s="1022" t="s">
        <v>14578</v>
      </c>
      <c r="E209" s="1023" t="s">
        <v>14595</v>
      </c>
      <c r="F209" s="1022" t="s">
        <v>1640</v>
      </c>
      <c r="G209" s="1022">
        <v>9</v>
      </c>
      <c r="H209" s="1022"/>
      <c r="I209" s="1022">
        <v>1</v>
      </c>
      <c r="J209" s="1022"/>
      <c r="K209" s="1022"/>
      <c r="L209" s="1041" t="s">
        <v>14596</v>
      </c>
      <c r="M209" s="1022" t="s">
        <v>10112</v>
      </c>
      <c r="N209" s="1022" t="s">
        <v>1640</v>
      </c>
      <c r="O209" s="1041"/>
      <c r="P209" s="1041">
        <v>1</v>
      </c>
    </row>
    <row r="210" spans="1:16" ht="25.5">
      <c r="A210" s="1039">
        <v>207</v>
      </c>
      <c r="B210" s="1022" t="s">
        <v>10215</v>
      </c>
      <c r="C210" s="1039" t="s">
        <v>14594</v>
      </c>
      <c r="D210" s="1022" t="s">
        <v>14578</v>
      </c>
      <c r="E210" s="1023" t="s">
        <v>14595</v>
      </c>
      <c r="F210" s="1022" t="s">
        <v>1640</v>
      </c>
      <c r="G210" s="1022">
        <v>9</v>
      </c>
      <c r="H210" s="1022"/>
      <c r="I210" s="1022"/>
      <c r="J210" s="1022">
        <v>1</v>
      </c>
      <c r="K210" s="1022"/>
      <c r="L210" s="1041" t="s">
        <v>8585</v>
      </c>
      <c r="M210" s="1041" t="s">
        <v>14597</v>
      </c>
      <c r="N210" s="1041" t="s">
        <v>1640</v>
      </c>
      <c r="O210" s="1041"/>
      <c r="P210" s="1041">
        <v>1</v>
      </c>
    </row>
    <row r="211" spans="1:16" ht="25.5">
      <c r="A211" s="1039">
        <v>208</v>
      </c>
      <c r="B211" s="1022" t="s">
        <v>10215</v>
      </c>
      <c r="C211" s="1039" t="s">
        <v>14594</v>
      </c>
      <c r="D211" s="1022" t="s">
        <v>14578</v>
      </c>
      <c r="E211" s="1023" t="s">
        <v>14595</v>
      </c>
      <c r="F211" s="1022" t="s">
        <v>1640</v>
      </c>
      <c r="G211" s="1022">
        <v>9</v>
      </c>
      <c r="H211" s="1022"/>
      <c r="I211" s="1022"/>
      <c r="J211" s="1022">
        <v>1</v>
      </c>
      <c r="K211" s="1022"/>
      <c r="L211" s="1041" t="s">
        <v>14598</v>
      </c>
      <c r="M211" s="1041" t="s">
        <v>10152</v>
      </c>
      <c r="N211" s="1041" t="s">
        <v>1640</v>
      </c>
      <c r="O211" s="1041"/>
      <c r="P211" s="1041">
        <v>1</v>
      </c>
    </row>
    <row r="212" spans="1:16" ht="25.5">
      <c r="A212" s="1039">
        <v>209</v>
      </c>
      <c r="B212" s="1022" t="s">
        <v>10215</v>
      </c>
      <c r="C212" s="1039" t="s">
        <v>14594</v>
      </c>
      <c r="D212" s="1022" t="s">
        <v>14578</v>
      </c>
      <c r="E212" s="1023" t="s">
        <v>14595</v>
      </c>
      <c r="F212" s="1022" t="s">
        <v>1640</v>
      </c>
      <c r="G212" s="1022">
        <v>9</v>
      </c>
      <c r="H212" s="1022"/>
      <c r="I212" s="1022"/>
      <c r="J212" s="1022">
        <v>1</v>
      </c>
      <c r="K212" s="1022"/>
      <c r="L212" s="1041" t="s">
        <v>14599</v>
      </c>
      <c r="M212" s="1041" t="s">
        <v>10141</v>
      </c>
      <c r="N212" s="1041" t="s">
        <v>1640</v>
      </c>
      <c r="O212" s="1041"/>
      <c r="P212" s="1041">
        <v>1</v>
      </c>
    </row>
    <row r="213" spans="1:16" ht="25.5">
      <c r="A213" s="1039">
        <v>210</v>
      </c>
      <c r="B213" s="1022" t="s">
        <v>10215</v>
      </c>
      <c r="C213" s="1039" t="s">
        <v>14594</v>
      </c>
      <c r="D213" s="1022" t="s">
        <v>14578</v>
      </c>
      <c r="E213" s="1023" t="s">
        <v>14595</v>
      </c>
      <c r="F213" s="1022" t="s">
        <v>1640</v>
      </c>
      <c r="G213" s="1022">
        <v>9</v>
      </c>
      <c r="H213" s="1022"/>
      <c r="I213" s="1022"/>
      <c r="J213" s="1022"/>
      <c r="K213" s="1022">
        <v>1</v>
      </c>
      <c r="L213" s="1041" t="s">
        <v>14599</v>
      </c>
      <c r="M213" s="1041" t="s">
        <v>10147</v>
      </c>
      <c r="N213" s="1041" t="s">
        <v>1640</v>
      </c>
      <c r="O213" s="1041"/>
      <c r="P213" s="1041">
        <v>1</v>
      </c>
    </row>
    <row r="214" spans="1:16" ht="25.5">
      <c r="A214" s="1039">
        <v>211</v>
      </c>
      <c r="B214" s="1022" t="s">
        <v>10215</v>
      </c>
      <c r="C214" s="1039" t="s">
        <v>14594</v>
      </c>
      <c r="D214" s="1022" t="s">
        <v>14578</v>
      </c>
      <c r="E214" s="1023" t="s">
        <v>14595</v>
      </c>
      <c r="F214" s="1022" t="s">
        <v>1640</v>
      </c>
      <c r="G214" s="1022">
        <v>9</v>
      </c>
      <c r="H214" s="1022"/>
      <c r="I214" s="1022"/>
      <c r="J214" s="1022"/>
      <c r="K214" s="1022">
        <v>1</v>
      </c>
      <c r="L214" s="1041" t="s">
        <v>14600</v>
      </c>
      <c r="M214" s="1041" t="s">
        <v>12265</v>
      </c>
      <c r="N214" s="1041" t="s">
        <v>1640</v>
      </c>
      <c r="O214" s="1041"/>
      <c r="P214" s="1041">
        <v>1</v>
      </c>
    </row>
    <row r="215" spans="1:16" ht="25.5">
      <c r="A215" s="1039">
        <v>212</v>
      </c>
      <c r="B215" s="1022" t="s">
        <v>10215</v>
      </c>
      <c r="C215" s="1039" t="s">
        <v>14594</v>
      </c>
      <c r="D215" s="1022" t="s">
        <v>14578</v>
      </c>
      <c r="E215" s="1023" t="s">
        <v>14595</v>
      </c>
      <c r="F215" s="1022" t="s">
        <v>1640</v>
      </c>
      <c r="G215" s="1022">
        <v>9</v>
      </c>
      <c r="H215" s="1022"/>
      <c r="I215" s="1022"/>
      <c r="J215" s="1022"/>
      <c r="K215" s="1022">
        <v>1</v>
      </c>
      <c r="L215" s="1041" t="s">
        <v>14600</v>
      </c>
      <c r="M215" s="1041" t="s">
        <v>14592</v>
      </c>
      <c r="N215" s="1041" t="s">
        <v>1640</v>
      </c>
      <c r="O215" s="1041"/>
      <c r="P215" s="1041">
        <v>1</v>
      </c>
    </row>
    <row r="216" spans="1:16" ht="26.25" thickBot="1">
      <c r="A216" s="1042">
        <v>213</v>
      </c>
      <c r="B216" s="1026" t="s">
        <v>10215</v>
      </c>
      <c r="C216" s="1042" t="s">
        <v>14594</v>
      </c>
      <c r="D216" s="1026" t="s">
        <v>14578</v>
      </c>
      <c r="E216" s="1027" t="s">
        <v>14595</v>
      </c>
      <c r="F216" s="1026" t="s">
        <v>1640</v>
      </c>
      <c r="G216" s="1026">
        <v>9</v>
      </c>
      <c r="H216" s="1026"/>
      <c r="I216" s="1026"/>
      <c r="J216" s="1026"/>
      <c r="K216" s="1026">
        <v>1</v>
      </c>
      <c r="L216" s="1044" t="s">
        <v>14598</v>
      </c>
      <c r="M216" s="1044" t="s">
        <v>10144</v>
      </c>
      <c r="N216" s="1044" t="s">
        <v>1640</v>
      </c>
      <c r="O216" s="1044"/>
      <c r="P216" s="1044">
        <v>1</v>
      </c>
    </row>
    <row r="217" spans="1:16" ht="179.25" thickBot="1">
      <c r="A217" s="1033">
        <v>214</v>
      </c>
      <c r="B217" s="1018" t="s">
        <v>10215</v>
      </c>
      <c r="C217" s="1033" t="s">
        <v>14601</v>
      </c>
      <c r="D217" s="1018" t="s">
        <v>10409</v>
      </c>
      <c r="E217" s="1019" t="s">
        <v>14602</v>
      </c>
      <c r="F217" s="1018" t="s">
        <v>1611</v>
      </c>
      <c r="G217" s="1018" t="s">
        <v>14603</v>
      </c>
      <c r="H217" s="1018" t="s">
        <v>14604</v>
      </c>
      <c r="I217" s="1018"/>
      <c r="J217" s="1018">
        <v>1</v>
      </c>
      <c r="K217" s="1018"/>
      <c r="L217" s="1034" t="s">
        <v>14605</v>
      </c>
      <c r="M217" s="1034" t="s">
        <v>1572</v>
      </c>
      <c r="N217" s="1034" t="s">
        <v>1611</v>
      </c>
      <c r="O217" s="1034">
        <v>19</v>
      </c>
      <c r="P217" s="1034"/>
    </row>
    <row r="218" spans="1:16" ht="25.5">
      <c r="A218" s="1036">
        <v>215</v>
      </c>
      <c r="B218" s="1030" t="s">
        <v>10221</v>
      </c>
      <c r="C218" s="1036" t="s">
        <v>14621</v>
      </c>
      <c r="D218" s="1030" t="s">
        <v>14207</v>
      </c>
      <c r="E218" s="1031" t="s">
        <v>14416</v>
      </c>
      <c r="F218" s="1030" t="s">
        <v>1611</v>
      </c>
      <c r="G218" s="1030" t="s">
        <v>14622</v>
      </c>
      <c r="H218" s="1030" t="s">
        <v>14623</v>
      </c>
      <c r="I218" s="1030">
        <v>1</v>
      </c>
      <c r="J218" s="1030"/>
      <c r="K218" s="1030"/>
      <c r="L218" s="1038" t="s">
        <v>3312</v>
      </c>
      <c r="M218" s="1030" t="s">
        <v>14624</v>
      </c>
      <c r="N218" s="1030"/>
      <c r="O218" s="1038"/>
      <c r="P218" s="1038">
        <v>1</v>
      </c>
    </row>
    <row r="219" spans="1:16" ht="25.5">
      <c r="A219" s="1039">
        <v>216</v>
      </c>
      <c r="B219" s="1022" t="s">
        <v>10221</v>
      </c>
      <c r="C219" s="1039" t="s">
        <v>14621</v>
      </c>
      <c r="D219" s="1022" t="s">
        <v>14207</v>
      </c>
      <c r="E219" s="1023" t="s">
        <v>14416</v>
      </c>
      <c r="F219" s="1022" t="s">
        <v>1611</v>
      </c>
      <c r="G219" s="1022" t="s">
        <v>14622</v>
      </c>
      <c r="H219" s="1022" t="s">
        <v>14623</v>
      </c>
      <c r="I219" s="1022"/>
      <c r="J219" s="1022">
        <v>1</v>
      </c>
      <c r="K219" s="1022"/>
      <c r="L219" s="1041" t="s">
        <v>14625</v>
      </c>
      <c r="M219" s="1041" t="s">
        <v>14626</v>
      </c>
      <c r="N219" s="1041"/>
      <c r="O219" s="1041"/>
      <c r="P219" s="1041">
        <v>1</v>
      </c>
    </row>
    <row r="220" spans="1:16" ht="25.5">
      <c r="A220" s="1039">
        <v>217</v>
      </c>
      <c r="B220" s="1022" t="s">
        <v>10221</v>
      </c>
      <c r="C220" s="1039" t="s">
        <v>14621</v>
      </c>
      <c r="D220" s="1022" t="s">
        <v>14207</v>
      </c>
      <c r="E220" s="1023" t="s">
        <v>14416</v>
      </c>
      <c r="F220" s="1022" t="s">
        <v>1611</v>
      </c>
      <c r="G220" s="1022" t="s">
        <v>14622</v>
      </c>
      <c r="H220" s="1022" t="s">
        <v>14623</v>
      </c>
      <c r="I220" s="1022"/>
      <c r="J220" s="1022">
        <v>1</v>
      </c>
      <c r="K220" s="1022"/>
      <c r="L220" s="1041" t="s">
        <v>10053</v>
      </c>
      <c r="M220" s="1041" t="s">
        <v>14627</v>
      </c>
      <c r="N220" s="1041"/>
      <c r="O220" s="1041">
        <v>1</v>
      </c>
      <c r="P220" s="1041"/>
    </row>
    <row r="221" spans="1:16" ht="25.5">
      <c r="A221" s="1039">
        <v>218</v>
      </c>
      <c r="B221" s="1022" t="s">
        <v>10221</v>
      </c>
      <c r="C221" s="1039" t="s">
        <v>14621</v>
      </c>
      <c r="D221" s="1022" t="s">
        <v>14207</v>
      </c>
      <c r="E221" s="1023" t="s">
        <v>14416</v>
      </c>
      <c r="F221" s="1022" t="s">
        <v>1611</v>
      </c>
      <c r="G221" s="1022" t="s">
        <v>14622</v>
      </c>
      <c r="H221" s="1022" t="s">
        <v>14623</v>
      </c>
      <c r="I221" s="1022"/>
      <c r="J221" s="1022">
        <v>1</v>
      </c>
      <c r="K221" s="1022"/>
      <c r="L221" s="1041" t="s">
        <v>8416</v>
      </c>
      <c r="M221" s="1041" t="s">
        <v>14628</v>
      </c>
      <c r="N221" s="1041"/>
      <c r="O221" s="1041">
        <v>1</v>
      </c>
      <c r="P221" s="1041"/>
    </row>
    <row r="222" spans="1:16" ht="25.5">
      <c r="A222" s="1039">
        <v>219</v>
      </c>
      <c r="B222" s="1022" t="s">
        <v>10221</v>
      </c>
      <c r="C222" s="1039" t="s">
        <v>14621</v>
      </c>
      <c r="D222" s="1022" t="s">
        <v>14207</v>
      </c>
      <c r="E222" s="1023" t="s">
        <v>14416</v>
      </c>
      <c r="F222" s="1022" t="s">
        <v>1611</v>
      </c>
      <c r="G222" s="1022" t="s">
        <v>14622</v>
      </c>
      <c r="H222" s="1022" t="s">
        <v>14623</v>
      </c>
      <c r="I222" s="1022"/>
      <c r="J222" s="1022">
        <v>1</v>
      </c>
      <c r="K222" s="1022"/>
      <c r="L222" s="1041" t="s">
        <v>11141</v>
      </c>
      <c r="M222" s="1041" t="s">
        <v>14629</v>
      </c>
      <c r="N222" s="1041"/>
      <c r="O222" s="1041">
        <v>1</v>
      </c>
      <c r="P222" s="1041"/>
    </row>
    <row r="223" spans="1:16" ht="25.5">
      <c r="A223" s="1039">
        <v>220</v>
      </c>
      <c r="B223" s="1022" t="s">
        <v>10221</v>
      </c>
      <c r="C223" s="1039" t="s">
        <v>14621</v>
      </c>
      <c r="D223" s="1022" t="s">
        <v>14207</v>
      </c>
      <c r="E223" s="1023" t="s">
        <v>14416</v>
      </c>
      <c r="F223" s="1022" t="s">
        <v>1611</v>
      </c>
      <c r="G223" s="1022" t="s">
        <v>14622</v>
      </c>
      <c r="H223" s="1022" t="s">
        <v>14623</v>
      </c>
      <c r="I223" s="1022"/>
      <c r="J223" s="1022">
        <v>1</v>
      </c>
      <c r="K223" s="1022"/>
      <c r="L223" s="1041" t="s">
        <v>10060</v>
      </c>
      <c r="M223" s="1041" t="s">
        <v>14630</v>
      </c>
      <c r="N223" s="1041"/>
      <c r="O223" s="1041">
        <v>1</v>
      </c>
      <c r="P223" s="1041"/>
    </row>
    <row r="224" spans="1:16" ht="26.25" thickBot="1">
      <c r="A224" s="1042">
        <v>221</v>
      </c>
      <c r="B224" s="1026" t="s">
        <v>10221</v>
      </c>
      <c r="C224" s="1042" t="s">
        <v>14621</v>
      </c>
      <c r="D224" s="1026" t="s">
        <v>14207</v>
      </c>
      <c r="E224" s="1027" t="s">
        <v>14416</v>
      </c>
      <c r="F224" s="1026" t="s">
        <v>1611</v>
      </c>
      <c r="G224" s="1026" t="s">
        <v>14622</v>
      </c>
      <c r="H224" s="1026" t="s">
        <v>14623</v>
      </c>
      <c r="I224" s="1026"/>
      <c r="J224" s="1026"/>
      <c r="K224" s="1026">
        <v>1</v>
      </c>
      <c r="L224" s="1044" t="s">
        <v>6984</v>
      </c>
      <c r="M224" s="1044" t="s">
        <v>14631</v>
      </c>
      <c r="N224" s="1044"/>
      <c r="O224" s="1044"/>
      <c r="P224" s="1044">
        <v>1</v>
      </c>
    </row>
    <row r="225" spans="1:16" ht="25.5">
      <c r="A225" s="1036">
        <v>222</v>
      </c>
      <c r="B225" s="1030" t="s">
        <v>10221</v>
      </c>
      <c r="C225" s="1036" t="s">
        <v>13553</v>
      </c>
      <c r="D225" s="1030" t="s">
        <v>11218</v>
      </c>
      <c r="E225" s="1031" t="s">
        <v>14632</v>
      </c>
      <c r="F225" s="1030" t="s">
        <v>362</v>
      </c>
      <c r="G225" s="1030">
        <v>64</v>
      </c>
      <c r="H225" s="1030">
        <v>8</v>
      </c>
      <c r="I225" s="1030">
        <v>1</v>
      </c>
      <c r="J225" s="1030"/>
      <c r="K225" s="1030"/>
      <c r="L225" s="1038" t="s">
        <v>11370</v>
      </c>
      <c r="M225" s="1030" t="s">
        <v>11371</v>
      </c>
      <c r="N225" s="1030" t="s">
        <v>362</v>
      </c>
      <c r="O225" s="1038"/>
      <c r="P225" s="1038">
        <v>1</v>
      </c>
    </row>
    <row r="226" spans="1:16" ht="25.5">
      <c r="A226" s="1039">
        <v>223</v>
      </c>
      <c r="B226" s="1022" t="s">
        <v>10221</v>
      </c>
      <c r="C226" s="1039" t="s">
        <v>13553</v>
      </c>
      <c r="D226" s="1022" t="s">
        <v>11218</v>
      </c>
      <c r="E226" s="1023" t="s">
        <v>14632</v>
      </c>
      <c r="F226" s="1022" t="s">
        <v>362</v>
      </c>
      <c r="G226" s="1022">
        <v>64</v>
      </c>
      <c r="H226" s="1022">
        <v>8</v>
      </c>
      <c r="I226" s="1022"/>
      <c r="J226" s="1022">
        <v>1</v>
      </c>
      <c r="K226" s="1022"/>
      <c r="L226" s="1041" t="s">
        <v>14633</v>
      </c>
      <c r="M226" s="1041" t="s">
        <v>5146</v>
      </c>
      <c r="N226" s="1041" t="s">
        <v>362</v>
      </c>
      <c r="O226" s="1041">
        <v>1</v>
      </c>
      <c r="P226" s="1041"/>
    </row>
    <row r="227" spans="1:16" ht="102.75" thickBot="1">
      <c r="A227" s="1042">
        <v>224</v>
      </c>
      <c r="B227" s="1026" t="s">
        <v>10221</v>
      </c>
      <c r="C227" s="1042" t="s">
        <v>14634</v>
      </c>
      <c r="D227" s="1026" t="s">
        <v>11218</v>
      </c>
      <c r="E227" s="1027" t="s">
        <v>14632</v>
      </c>
      <c r="F227" s="1026" t="s">
        <v>362</v>
      </c>
      <c r="G227" s="1026">
        <v>16</v>
      </c>
      <c r="H227" s="1026">
        <v>3</v>
      </c>
      <c r="I227" s="1026"/>
      <c r="J227" s="1026"/>
      <c r="K227" s="1026">
        <v>1</v>
      </c>
      <c r="L227" s="1026" t="s">
        <v>14635</v>
      </c>
      <c r="M227" s="1044" t="s">
        <v>1149</v>
      </c>
      <c r="N227" s="1044" t="s">
        <v>362</v>
      </c>
      <c r="O227" s="1044">
        <v>5</v>
      </c>
      <c r="P227" s="1044">
        <v>5</v>
      </c>
    </row>
    <row r="228" spans="1:16" ht="25.5">
      <c r="A228" s="1036">
        <v>225</v>
      </c>
      <c r="B228" s="1030" t="s">
        <v>10221</v>
      </c>
      <c r="C228" s="1036" t="s">
        <v>13561</v>
      </c>
      <c r="D228" s="1030" t="s">
        <v>14636</v>
      </c>
      <c r="E228" s="1031" t="s">
        <v>14637</v>
      </c>
      <c r="F228" s="1030" t="s">
        <v>1640</v>
      </c>
      <c r="G228" s="1030">
        <v>68</v>
      </c>
      <c r="H228" s="1030">
        <v>7</v>
      </c>
      <c r="I228" s="1030"/>
      <c r="J228" s="1030">
        <v>1</v>
      </c>
      <c r="K228" s="1030"/>
      <c r="L228" s="1038" t="s">
        <v>11374</v>
      </c>
      <c r="M228" s="1038" t="s">
        <v>1169</v>
      </c>
      <c r="N228" s="1038" t="s">
        <v>1640</v>
      </c>
      <c r="O228" s="1038">
        <v>1</v>
      </c>
      <c r="P228" s="1038"/>
    </row>
    <row r="229" spans="1:16" ht="25.5">
      <c r="A229" s="1039">
        <v>226</v>
      </c>
      <c r="B229" s="1022" t="s">
        <v>10221</v>
      </c>
      <c r="C229" s="1039" t="s">
        <v>13561</v>
      </c>
      <c r="D229" s="1022" t="s">
        <v>14636</v>
      </c>
      <c r="E229" s="1023" t="s">
        <v>14637</v>
      </c>
      <c r="F229" s="1022" t="s">
        <v>1640</v>
      </c>
      <c r="G229" s="1022">
        <v>68</v>
      </c>
      <c r="H229" s="1022">
        <v>7</v>
      </c>
      <c r="I229" s="1022"/>
      <c r="J229" s="1022">
        <v>1</v>
      </c>
      <c r="K229" s="1022"/>
      <c r="L229" s="1041" t="s">
        <v>11370</v>
      </c>
      <c r="M229" s="1041" t="s">
        <v>11100</v>
      </c>
      <c r="N229" s="1041" t="s">
        <v>1640</v>
      </c>
      <c r="O229" s="1041"/>
      <c r="P229" s="1041">
        <v>1</v>
      </c>
    </row>
    <row r="230" spans="1:16" ht="26.25" thickBot="1">
      <c r="A230" s="1042">
        <v>227</v>
      </c>
      <c r="B230" s="1026" t="s">
        <v>10221</v>
      </c>
      <c r="C230" s="1042" t="s">
        <v>13561</v>
      </c>
      <c r="D230" s="1026" t="s">
        <v>14636</v>
      </c>
      <c r="E230" s="1027" t="s">
        <v>14637</v>
      </c>
      <c r="F230" s="1026" t="s">
        <v>1751</v>
      </c>
      <c r="G230" s="1026">
        <v>68</v>
      </c>
      <c r="H230" s="1026">
        <v>7</v>
      </c>
      <c r="I230" s="1026"/>
      <c r="J230" s="1026"/>
      <c r="K230" s="1026">
        <v>1</v>
      </c>
      <c r="L230" s="1044" t="s">
        <v>11375</v>
      </c>
      <c r="M230" s="1044" t="s">
        <v>11100</v>
      </c>
      <c r="N230" s="1044" t="s">
        <v>1640</v>
      </c>
      <c r="O230" s="1044"/>
      <c r="P230" s="1044">
        <v>1</v>
      </c>
    </row>
    <row r="231" spans="1:16" ht="38.25">
      <c r="A231" s="1036">
        <v>228</v>
      </c>
      <c r="B231" s="1030" t="s">
        <v>10221</v>
      </c>
      <c r="C231" s="1036" t="s">
        <v>14638</v>
      </c>
      <c r="D231" s="1030" t="s">
        <v>14639</v>
      </c>
      <c r="E231" s="1031" t="s">
        <v>14640</v>
      </c>
      <c r="F231" s="1030" t="s">
        <v>1009</v>
      </c>
      <c r="G231" s="1030">
        <v>63</v>
      </c>
      <c r="H231" s="1030">
        <v>24</v>
      </c>
      <c r="I231" s="1030">
        <v>1</v>
      </c>
      <c r="J231" s="1030"/>
      <c r="K231" s="1030"/>
      <c r="L231" s="1038" t="s">
        <v>4996</v>
      </c>
      <c r="M231" s="1030" t="s">
        <v>14641</v>
      </c>
      <c r="N231" s="1030" t="s">
        <v>1009</v>
      </c>
      <c r="O231" s="1038"/>
      <c r="P231" s="1038">
        <v>1</v>
      </c>
    </row>
    <row r="232" spans="1:16" ht="39" thickBot="1">
      <c r="A232" s="1042">
        <v>229</v>
      </c>
      <c r="B232" s="1026" t="s">
        <v>10221</v>
      </c>
      <c r="C232" s="1042" t="s">
        <v>14638</v>
      </c>
      <c r="D232" s="1026" t="s">
        <v>14639</v>
      </c>
      <c r="E232" s="1027" t="s">
        <v>14640</v>
      </c>
      <c r="F232" s="1026" t="s">
        <v>1009</v>
      </c>
      <c r="G232" s="1026">
        <v>63</v>
      </c>
      <c r="H232" s="1026">
        <v>24</v>
      </c>
      <c r="I232" s="1026"/>
      <c r="J232" s="1026">
        <v>1</v>
      </c>
      <c r="K232" s="1026"/>
      <c r="L232" s="1044" t="s">
        <v>14642</v>
      </c>
      <c r="M232" s="1044" t="s">
        <v>14643</v>
      </c>
      <c r="N232" s="1044" t="s">
        <v>1009</v>
      </c>
      <c r="O232" s="1044"/>
      <c r="P232" s="1044">
        <v>1</v>
      </c>
    </row>
    <row r="233" spans="1:16" ht="25.5">
      <c r="A233" s="1036">
        <v>230</v>
      </c>
      <c r="B233" s="1030" t="s">
        <v>10240</v>
      </c>
      <c r="C233" s="1036" t="s">
        <v>14691</v>
      </c>
      <c r="D233" s="1030" t="s">
        <v>11116</v>
      </c>
      <c r="E233" s="1031" t="s">
        <v>14692</v>
      </c>
      <c r="F233" s="1030" t="s">
        <v>1611</v>
      </c>
      <c r="G233" s="1030">
        <v>103</v>
      </c>
      <c r="H233" s="1030">
        <v>3</v>
      </c>
      <c r="I233" s="1030">
        <v>1</v>
      </c>
      <c r="J233" s="1030"/>
      <c r="K233" s="1030"/>
      <c r="L233" s="1038" t="s">
        <v>5499</v>
      </c>
      <c r="M233" s="1030" t="s">
        <v>7136</v>
      </c>
      <c r="N233" s="1030" t="s">
        <v>1611</v>
      </c>
      <c r="O233" s="1038">
        <v>1</v>
      </c>
      <c r="P233" s="1038"/>
    </row>
    <row r="234" spans="1:16" ht="25.5">
      <c r="A234" s="1039">
        <v>231</v>
      </c>
      <c r="B234" s="1022" t="s">
        <v>10240</v>
      </c>
      <c r="C234" s="1039" t="s">
        <v>14691</v>
      </c>
      <c r="D234" s="1022" t="s">
        <v>11116</v>
      </c>
      <c r="E234" s="1023" t="s">
        <v>14692</v>
      </c>
      <c r="F234" s="1022" t="s">
        <v>1611</v>
      </c>
      <c r="G234" s="1022">
        <v>103</v>
      </c>
      <c r="H234" s="1022">
        <v>3</v>
      </c>
      <c r="I234" s="1022">
        <v>1</v>
      </c>
      <c r="J234" s="1022"/>
      <c r="K234" s="1022"/>
      <c r="L234" s="1041" t="s">
        <v>2770</v>
      </c>
      <c r="M234" s="1022" t="s">
        <v>1381</v>
      </c>
      <c r="N234" s="1022" t="s">
        <v>1611</v>
      </c>
      <c r="O234" s="1041"/>
      <c r="P234" s="1041">
        <v>1</v>
      </c>
    </row>
    <row r="235" spans="1:16" ht="25.5">
      <c r="A235" s="1039">
        <v>232</v>
      </c>
      <c r="B235" s="1022" t="s">
        <v>10240</v>
      </c>
      <c r="C235" s="1039" t="s">
        <v>14691</v>
      </c>
      <c r="D235" s="1022" t="s">
        <v>11116</v>
      </c>
      <c r="E235" s="1023" t="s">
        <v>14692</v>
      </c>
      <c r="F235" s="1022" t="s">
        <v>1611</v>
      </c>
      <c r="G235" s="1022">
        <v>103</v>
      </c>
      <c r="H235" s="1022">
        <v>3</v>
      </c>
      <c r="I235" s="1022"/>
      <c r="J235" s="1022">
        <v>1</v>
      </c>
      <c r="K235" s="1022"/>
      <c r="L235" s="1041" t="s">
        <v>9316</v>
      </c>
      <c r="M235" s="1041" t="s">
        <v>10248</v>
      </c>
      <c r="N235" s="1041" t="s">
        <v>1611</v>
      </c>
      <c r="O235" s="1041">
        <v>1</v>
      </c>
      <c r="P235" s="1041"/>
    </row>
    <row r="236" spans="1:16" ht="38.25">
      <c r="A236" s="1039">
        <v>233</v>
      </c>
      <c r="B236" s="1022" t="s">
        <v>10240</v>
      </c>
      <c r="C236" s="1039" t="s">
        <v>14691</v>
      </c>
      <c r="D236" s="1022" t="s">
        <v>11116</v>
      </c>
      <c r="E236" s="1023" t="s">
        <v>14692</v>
      </c>
      <c r="F236" s="1022" t="s">
        <v>1611</v>
      </c>
      <c r="G236" s="1022">
        <v>103</v>
      </c>
      <c r="H236" s="1022">
        <v>3</v>
      </c>
      <c r="I236" s="1022"/>
      <c r="J236" s="1022">
        <v>1</v>
      </c>
      <c r="K236" s="1022"/>
      <c r="L236" s="1041" t="s">
        <v>14693</v>
      </c>
      <c r="M236" s="1041" t="s">
        <v>5873</v>
      </c>
      <c r="N236" s="1041" t="s">
        <v>1611</v>
      </c>
      <c r="O236" s="1041"/>
      <c r="P236" s="1041">
        <v>3</v>
      </c>
    </row>
    <row r="237" spans="1:16" ht="26.25" thickBot="1">
      <c r="A237" s="1042">
        <v>234</v>
      </c>
      <c r="B237" s="1026" t="s">
        <v>10240</v>
      </c>
      <c r="C237" s="1042" t="s">
        <v>14691</v>
      </c>
      <c r="D237" s="1026" t="s">
        <v>11116</v>
      </c>
      <c r="E237" s="1027" t="s">
        <v>14692</v>
      </c>
      <c r="F237" s="1026" t="s">
        <v>1611</v>
      </c>
      <c r="G237" s="1026">
        <v>103</v>
      </c>
      <c r="H237" s="1026">
        <v>3</v>
      </c>
      <c r="I237" s="1026"/>
      <c r="J237" s="1026"/>
      <c r="K237" s="1026">
        <v>1</v>
      </c>
      <c r="L237" s="1044" t="s">
        <v>3788</v>
      </c>
      <c r="M237" s="1044" t="s">
        <v>5206</v>
      </c>
      <c r="N237" s="1044" t="s">
        <v>1611</v>
      </c>
      <c r="O237" s="1044"/>
      <c r="P237" s="1044">
        <v>1</v>
      </c>
    </row>
    <row r="238" spans="1:16" ht="26.25" thickBot="1">
      <c r="A238" s="1033">
        <v>235</v>
      </c>
      <c r="B238" s="1018" t="s">
        <v>10240</v>
      </c>
      <c r="C238" s="1033" t="s">
        <v>14694</v>
      </c>
      <c r="D238" s="1018" t="s">
        <v>11116</v>
      </c>
      <c r="E238" s="1019" t="s">
        <v>14692</v>
      </c>
      <c r="F238" s="1018" t="s">
        <v>1611</v>
      </c>
      <c r="G238" s="1018">
        <v>30</v>
      </c>
      <c r="H238" s="1018">
        <v>12</v>
      </c>
      <c r="I238" s="1018"/>
      <c r="J238" s="1018"/>
      <c r="K238" s="1018">
        <v>1</v>
      </c>
      <c r="L238" s="1034" t="s">
        <v>14695</v>
      </c>
      <c r="M238" s="1034" t="s">
        <v>14696</v>
      </c>
      <c r="N238" s="1034" t="s">
        <v>1611</v>
      </c>
      <c r="O238" s="1034">
        <v>1</v>
      </c>
      <c r="P238" s="1034"/>
    </row>
    <row r="239" spans="1:16" ht="25.5">
      <c r="A239" s="1036">
        <v>236</v>
      </c>
      <c r="B239" s="1030" t="s">
        <v>14759</v>
      </c>
      <c r="C239" s="1036" t="s">
        <v>14718</v>
      </c>
      <c r="D239" s="1030" t="s">
        <v>14719</v>
      </c>
      <c r="E239" s="1030" t="s">
        <v>14720</v>
      </c>
      <c r="F239" s="1030" t="s">
        <v>10546</v>
      </c>
      <c r="G239" s="1030">
        <v>70</v>
      </c>
      <c r="H239" s="1030">
        <v>1</v>
      </c>
      <c r="I239" s="1030">
        <v>1</v>
      </c>
      <c r="J239" s="1030"/>
      <c r="K239" s="1030"/>
      <c r="L239" s="1030" t="s">
        <v>914</v>
      </c>
      <c r="M239" s="1030" t="s">
        <v>11449</v>
      </c>
      <c r="N239" s="1030" t="s">
        <v>1611</v>
      </c>
      <c r="O239" s="1038"/>
      <c r="P239" s="1038">
        <v>1</v>
      </c>
    </row>
    <row r="240" spans="1:16" ht="25.5">
      <c r="A240" s="1039">
        <v>237</v>
      </c>
      <c r="B240" s="1022" t="s">
        <v>14759</v>
      </c>
      <c r="C240" s="1039" t="s">
        <v>14718</v>
      </c>
      <c r="D240" s="1022" t="s">
        <v>14719</v>
      </c>
      <c r="E240" s="1023" t="s">
        <v>14720</v>
      </c>
      <c r="F240" s="1022" t="s">
        <v>10546</v>
      </c>
      <c r="G240" s="1022">
        <v>70</v>
      </c>
      <c r="H240" s="1022">
        <v>1</v>
      </c>
      <c r="I240" s="1022">
        <v>1</v>
      </c>
      <c r="J240" s="1022"/>
      <c r="K240" s="1022"/>
      <c r="L240" s="1022" t="s">
        <v>12930</v>
      </c>
      <c r="M240" s="1022" t="s">
        <v>11521</v>
      </c>
      <c r="N240" s="1022" t="s">
        <v>1611</v>
      </c>
      <c r="O240" s="1041"/>
      <c r="P240" s="1041">
        <v>1</v>
      </c>
    </row>
    <row r="241" spans="1:16" ht="25.5">
      <c r="A241" s="1039">
        <v>238</v>
      </c>
      <c r="B241" s="1022" t="s">
        <v>14759</v>
      </c>
      <c r="C241" s="1039" t="s">
        <v>14718</v>
      </c>
      <c r="D241" s="1022" t="s">
        <v>14719</v>
      </c>
      <c r="E241" s="1023" t="s">
        <v>14720</v>
      </c>
      <c r="F241" s="1022" t="s">
        <v>10546</v>
      </c>
      <c r="G241" s="1022">
        <v>70</v>
      </c>
      <c r="H241" s="1022">
        <v>1</v>
      </c>
      <c r="I241" s="1022">
        <v>1</v>
      </c>
      <c r="J241" s="1022"/>
      <c r="K241" s="1022"/>
      <c r="L241" s="1022" t="s">
        <v>3533</v>
      </c>
      <c r="M241" s="1022" t="s">
        <v>11590</v>
      </c>
      <c r="N241" s="1022" t="s">
        <v>1611</v>
      </c>
      <c r="O241" s="1041"/>
      <c r="P241" s="1041">
        <v>1</v>
      </c>
    </row>
    <row r="242" spans="1:16" ht="25.5">
      <c r="A242" s="1039">
        <v>239</v>
      </c>
      <c r="B242" s="1022" t="s">
        <v>14759</v>
      </c>
      <c r="C242" s="1039" t="s">
        <v>14718</v>
      </c>
      <c r="D242" s="1022" t="s">
        <v>14719</v>
      </c>
      <c r="E242" s="1023" t="s">
        <v>14720</v>
      </c>
      <c r="F242" s="1022" t="s">
        <v>10546</v>
      </c>
      <c r="G242" s="1022">
        <v>70</v>
      </c>
      <c r="H242" s="1022">
        <v>1</v>
      </c>
      <c r="I242" s="1022">
        <v>1</v>
      </c>
      <c r="J242" s="1022"/>
      <c r="K242" s="1022"/>
      <c r="L242" s="1022" t="s">
        <v>4108</v>
      </c>
      <c r="M242" s="1022" t="s">
        <v>11533</v>
      </c>
      <c r="N242" s="1022" t="s">
        <v>1611</v>
      </c>
      <c r="O242" s="1041"/>
      <c r="P242" s="1041">
        <v>1</v>
      </c>
    </row>
    <row r="243" spans="1:16" ht="25.5">
      <c r="A243" s="1039">
        <v>240</v>
      </c>
      <c r="B243" s="1022" t="s">
        <v>14759</v>
      </c>
      <c r="C243" s="1039" t="s">
        <v>14718</v>
      </c>
      <c r="D243" s="1022" t="s">
        <v>14719</v>
      </c>
      <c r="E243" s="1023" t="s">
        <v>14720</v>
      </c>
      <c r="F243" s="1022" t="s">
        <v>10546</v>
      </c>
      <c r="G243" s="1022">
        <v>70</v>
      </c>
      <c r="H243" s="1022">
        <v>1</v>
      </c>
      <c r="I243" s="1022">
        <v>1</v>
      </c>
      <c r="J243" s="1022"/>
      <c r="K243" s="1022"/>
      <c r="L243" s="1022" t="s">
        <v>3923</v>
      </c>
      <c r="M243" s="1022" t="s">
        <v>14721</v>
      </c>
      <c r="N243" s="1022" t="s">
        <v>1611</v>
      </c>
      <c r="O243" s="1041"/>
      <c r="P243" s="1041">
        <v>1</v>
      </c>
    </row>
    <row r="244" spans="1:16" ht="25.5">
      <c r="A244" s="1039">
        <v>241</v>
      </c>
      <c r="B244" s="1022" t="s">
        <v>14759</v>
      </c>
      <c r="C244" s="1039" t="s">
        <v>14718</v>
      </c>
      <c r="D244" s="1022" t="s">
        <v>14719</v>
      </c>
      <c r="E244" s="1023" t="s">
        <v>14720</v>
      </c>
      <c r="F244" s="1022" t="s">
        <v>10546</v>
      </c>
      <c r="G244" s="1022">
        <v>70</v>
      </c>
      <c r="H244" s="1022">
        <v>1</v>
      </c>
      <c r="I244" s="1022">
        <v>1</v>
      </c>
      <c r="J244" s="1022"/>
      <c r="K244" s="1022"/>
      <c r="L244" s="1022" t="s">
        <v>11687</v>
      </c>
      <c r="M244" s="1022" t="s">
        <v>14722</v>
      </c>
      <c r="N244" s="1022" t="s">
        <v>1611</v>
      </c>
      <c r="O244" s="1041">
        <v>1</v>
      </c>
      <c r="P244" s="1041"/>
    </row>
    <row r="245" spans="1:16" ht="25.5">
      <c r="A245" s="1039">
        <v>242</v>
      </c>
      <c r="B245" s="1022" t="s">
        <v>14759</v>
      </c>
      <c r="C245" s="1039" t="s">
        <v>14718</v>
      </c>
      <c r="D245" s="1022" t="s">
        <v>14719</v>
      </c>
      <c r="E245" s="1023" t="s">
        <v>14720</v>
      </c>
      <c r="F245" s="1022" t="s">
        <v>10546</v>
      </c>
      <c r="G245" s="1022">
        <v>70</v>
      </c>
      <c r="H245" s="1022">
        <v>1</v>
      </c>
      <c r="I245" s="1022">
        <v>1</v>
      </c>
      <c r="J245" s="1022"/>
      <c r="K245" s="1022"/>
      <c r="L245" s="1022" t="s">
        <v>4813</v>
      </c>
      <c r="M245" s="1022" t="s">
        <v>11473</v>
      </c>
      <c r="N245" s="1022" t="s">
        <v>1611</v>
      </c>
      <c r="O245" s="1041">
        <v>1</v>
      </c>
      <c r="P245" s="1041"/>
    </row>
    <row r="246" spans="1:16" ht="25.5">
      <c r="A246" s="1039">
        <v>243</v>
      </c>
      <c r="B246" s="1022" t="s">
        <v>14759</v>
      </c>
      <c r="C246" s="1039" t="s">
        <v>14718</v>
      </c>
      <c r="D246" s="1022" t="s">
        <v>14719</v>
      </c>
      <c r="E246" s="1023" t="s">
        <v>14720</v>
      </c>
      <c r="F246" s="1022" t="s">
        <v>10546</v>
      </c>
      <c r="G246" s="1022">
        <v>70</v>
      </c>
      <c r="H246" s="1022">
        <v>1</v>
      </c>
      <c r="I246" s="1022">
        <v>1</v>
      </c>
      <c r="J246" s="1022"/>
      <c r="K246" s="1022"/>
      <c r="L246" s="1022" t="s">
        <v>11754</v>
      </c>
      <c r="M246" s="1022" t="s">
        <v>14723</v>
      </c>
      <c r="N246" s="1022" t="s">
        <v>1611</v>
      </c>
      <c r="O246" s="1041"/>
      <c r="P246" s="1041">
        <v>1</v>
      </c>
    </row>
    <row r="247" spans="1:16" ht="25.5">
      <c r="A247" s="1039">
        <v>244</v>
      </c>
      <c r="B247" s="1022" t="s">
        <v>14759</v>
      </c>
      <c r="C247" s="1039" t="s">
        <v>14718</v>
      </c>
      <c r="D247" s="1022" t="s">
        <v>14719</v>
      </c>
      <c r="E247" s="1023" t="s">
        <v>14720</v>
      </c>
      <c r="F247" s="1022" t="s">
        <v>10546</v>
      </c>
      <c r="G247" s="1022">
        <v>70</v>
      </c>
      <c r="H247" s="1022">
        <v>1</v>
      </c>
      <c r="I247" s="1022">
        <v>1</v>
      </c>
      <c r="J247" s="1022"/>
      <c r="K247" s="1022"/>
      <c r="L247" s="1022" t="s">
        <v>14724</v>
      </c>
      <c r="M247" s="1022" t="s">
        <v>11542</v>
      </c>
      <c r="N247" s="1022" t="s">
        <v>1611</v>
      </c>
      <c r="O247" s="1041"/>
      <c r="P247" s="1041">
        <v>1</v>
      </c>
    </row>
    <row r="248" spans="1:16" ht="25.5">
      <c r="A248" s="1039">
        <v>245</v>
      </c>
      <c r="B248" s="1022" t="s">
        <v>14759</v>
      </c>
      <c r="C248" s="1039" t="s">
        <v>14718</v>
      </c>
      <c r="D248" s="1022" t="s">
        <v>14719</v>
      </c>
      <c r="E248" s="1023" t="s">
        <v>14720</v>
      </c>
      <c r="F248" s="1022" t="s">
        <v>10546</v>
      </c>
      <c r="G248" s="1022">
        <v>70</v>
      </c>
      <c r="H248" s="1022">
        <v>1</v>
      </c>
      <c r="I248" s="1022">
        <v>1</v>
      </c>
      <c r="J248" s="1022"/>
      <c r="K248" s="1022"/>
      <c r="L248" s="1022" t="s">
        <v>14725</v>
      </c>
      <c r="M248" s="1022" t="s">
        <v>11545</v>
      </c>
      <c r="N248" s="1022" t="s">
        <v>1611</v>
      </c>
      <c r="O248" s="1041">
        <v>1</v>
      </c>
      <c r="P248" s="1041"/>
    </row>
    <row r="249" spans="1:16" ht="25.5">
      <c r="A249" s="1039">
        <v>246</v>
      </c>
      <c r="B249" s="1022" t="s">
        <v>14759</v>
      </c>
      <c r="C249" s="1039" t="s">
        <v>14718</v>
      </c>
      <c r="D249" s="1022" t="s">
        <v>14719</v>
      </c>
      <c r="E249" s="1023" t="s">
        <v>14720</v>
      </c>
      <c r="F249" s="1022" t="s">
        <v>10546</v>
      </c>
      <c r="G249" s="1022">
        <v>70</v>
      </c>
      <c r="H249" s="1022">
        <v>1</v>
      </c>
      <c r="I249" s="1022"/>
      <c r="J249" s="1022">
        <v>1</v>
      </c>
      <c r="K249" s="1022"/>
      <c r="L249" s="1022" t="s">
        <v>4476</v>
      </c>
      <c r="M249" s="1022" t="s">
        <v>11437</v>
      </c>
      <c r="N249" s="1022" t="s">
        <v>1611</v>
      </c>
      <c r="O249" s="1041"/>
      <c r="P249" s="1041">
        <v>1</v>
      </c>
    </row>
    <row r="250" spans="1:16" ht="25.5">
      <c r="A250" s="1039">
        <v>247</v>
      </c>
      <c r="B250" s="1022" t="s">
        <v>14759</v>
      </c>
      <c r="C250" s="1039" t="s">
        <v>14718</v>
      </c>
      <c r="D250" s="1022" t="s">
        <v>14719</v>
      </c>
      <c r="E250" s="1023" t="s">
        <v>14720</v>
      </c>
      <c r="F250" s="1022" t="s">
        <v>10546</v>
      </c>
      <c r="G250" s="1022">
        <v>70</v>
      </c>
      <c r="H250" s="1022">
        <v>1</v>
      </c>
      <c r="I250" s="1022"/>
      <c r="J250" s="1022">
        <v>1</v>
      </c>
      <c r="K250" s="1022"/>
      <c r="L250" s="884" t="s">
        <v>14726</v>
      </c>
      <c r="M250" s="1041" t="s">
        <v>11581</v>
      </c>
      <c r="N250" s="1041" t="s">
        <v>1611</v>
      </c>
      <c r="O250" s="1041"/>
      <c r="P250" s="1041">
        <v>1</v>
      </c>
    </row>
    <row r="251" spans="1:16" ht="25.5">
      <c r="A251" s="1039">
        <v>248</v>
      </c>
      <c r="B251" s="1022" t="s">
        <v>14759</v>
      </c>
      <c r="C251" s="1039" t="s">
        <v>14718</v>
      </c>
      <c r="D251" s="1022" t="s">
        <v>14719</v>
      </c>
      <c r="E251" s="1023" t="s">
        <v>14720</v>
      </c>
      <c r="F251" s="1022" t="s">
        <v>10546</v>
      </c>
      <c r="G251" s="1022">
        <v>70</v>
      </c>
      <c r="H251" s="1022">
        <v>1</v>
      </c>
      <c r="I251" s="1022"/>
      <c r="J251" s="1022">
        <v>1</v>
      </c>
      <c r="K251" s="1022"/>
      <c r="L251" s="884" t="s">
        <v>14727</v>
      </c>
      <c r="M251" s="1041" t="s">
        <v>11512</v>
      </c>
      <c r="N251" s="1041" t="s">
        <v>1611</v>
      </c>
      <c r="O251" s="1041"/>
      <c r="P251" s="1041">
        <v>1</v>
      </c>
    </row>
    <row r="252" spans="1:16" ht="25.5">
      <c r="A252" s="1039">
        <v>249</v>
      </c>
      <c r="B252" s="1022" t="s">
        <v>14759</v>
      </c>
      <c r="C252" s="1039" t="s">
        <v>14718</v>
      </c>
      <c r="D252" s="1022" t="s">
        <v>14719</v>
      </c>
      <c r="E252" s="1023" t="s">
        <v>14720</v>
      </c>
      <c r="F252" s="1022" t="s">
        <v>10546</v>
      </c>
      <c r="G252" s="1022">
        <v>70</v>
      </c>
      <c r="H252" s="1022">
        <v>1</v>
      </c>
      <c r="I252" s="1022"/>
      <c r="J252" s="1022">
        <v>1</v>
      </c>
      <c r="K252" s="1022"/>
      <c r="L252" s="884" t="s">
        <v>14728</v>
      </c>
      <c r="M252" s="1041" t="s">
        <v>14729</v>
      </c>
      <c r="N252" s="1041" t="s">
        <v>1611</v>
      </c>
      <c r="O252" s="1041"/>
      <c r="P252" s="1041">
        <v>1</v>
      </c>
    </row>
    <row r="253" spans="1:16" ht="25.5">
      <c r="A253" s="1039">
        <v>250</v>
      </c>
      <c r="B253" s="1022" t="s">
        <v>14759</v>
      </c>
      <c r="C253" s="1039" t="s">
        <v>14718</v>
      </c>
      <c r="D253" s="1022" t="s">
        <v>14719</v>
      </c>
      <c r="E253" s="1023" t="s">
        <v>14720</v>
      </c>
      <c r="F253" s="1022" t="s">
        <v>10546</v>
      </c>
      <c r="G253" s="1022">
        <v>70</v>
      </c>
      <c r="H253" s="1022">
        <v>1</v>
      </c>
      <c r="I253" s="1022"/>
      <c r="J253" s="1022">
        <v>1</v>
      </c>
      <c r="K253" s="1022"/>
      <c r="L253" s="884" t="s">
        <v>5030</v>
      </c>
      <c r="M253" s="1041" t="s">
        <v>11440</v>
      </c>
      <c r="N253" s="1041" t="s">
        <v>1611</v>
      </c>
      <c r="O253" s="1041">
        <v>1</v>
      </c>
      <c r="P253" s="1041"/>
    </row>
    <row r="254" spans="1:16" ht="25.5">
      <c r="A254" s="1039">
        <v>251</v>
      </c>
      <c r="B254" s="1022" t="s">
        <v>14759</v>
      </c>
      <c r="C254" s="1039" t="s">
        <v>14718</v>
      </c>
      <c r="D254" s="1022" t="s">
        <v>14719</v>
      </c>
      <c r="E254" s="1023" t="s">
        <v>14720</v>
      </c>
      <c r="F254" s="1022" t="s">
        <v>10546</v>
      </c>
      <c r="G254" s="1022">
        <v>70</v>
      </c>
      <c r="H254" s="1022">
        <v>1</v>
      </c>
      <c r="I254" s="1022"/>
      <c r="J254" s="1022">
        <v>1</v>
      </c>
      <c r="K254" s="1022"/>
      <c r="L254" s="884" t="s">
        <v>14730</v>
      </c>
      <c r="M254" s="1041" t="s">
        <v>11446</v>
      </c>
      <c r="N254" s="1041" t="s">
        <v>1611</v>
      </c>
      <c r="O254" s="1041"/>
      <c r="P254" s="1041">
        <v>1</v>
      </c>
    </row>
    <row r="255" spans="1:16" ht="25.5">
      <c r="A255" s="1039">
        <v>252</v>
      </c>
      <c r="B255" s="1022" t="s">
        <v>14759</v>
      </c>
      <c r="C255" s="1039" t="s">
        <v>14718</v>
      </c>
      <c r="D255" s="1022" t="s">
        <v>14719</v>
      </c>
      <c r="E255" s="1023" t="s">
        <v>14720</v>
      </c>
      <c r="F255" s="1022" t="s">
        <v>10546</v>
      </c>
      <c r="G255" s="1022">
        <v>70</v>
      </c>
      <c r="H255" s="1022">
        <v>1</v>
      </c>
      <c r="I255" s="1022"/>
      <c r="J255" s="1022">
        <v>1</v>
      </c>
      <c r="K255" s="1022"/>
      <c r="L255" s="884" t="s">
        <v>12367</v>
      </c>
      <c r="M255" s="1041" t="s">
        <v>14731</v>
      </c>
      <c r="N255" s="1041" t="s">
        <v>1611</v>
      </c>
      <c r="O255" s="1041">
        <v>1</v>
      </c>
      <c r="P255" s="1041"/>
    </row>
    <row r="256" spans="1:16" ht="25.5">
      <c r="A256" s="1039">
        <v>253</v>
      </c>
      <c r="B256" s="1022" t="s">
        <v>14759</v>
      </c>
      <c r="C256" s="1039" t="s">
        <v>14718</v>
      </c>
      <c r="D256" s="1022" t="s">
        <v>14719</v>
      </c>
      <c r="E256" s="1023" t="s">
        <v>14720</v>
      </c>
      <c r="F256" s="1022" t="s">
        <v>10546</v>
      </c>
      <c r="G256" s="1022">
        <v>70</v>
      </c>
      <c r="H256" s="1022">
        <v>1</v>
      </c>
      <c r="I256" s="1022"/>
      <c r="J256" s="1022">
        <v>1</v>
      </c>
      <c r="K256" s="1022"/>
      <c r="L256" s="884" t="s">
        <v>12340</v>
      </c>
      <c r="M256" s="1041" t="s">
        <v>11527</v>
      </c>
      <c r="N256" s="1041" t="s">
        <v>1611</v>
      </c>
      <c r="O256" s="1041"/>
      <c r="P256" s="1041">
        <v>1</v>
      </c>
    </row>
    <row r="257" spans="1:16" ht="25.5">
      <c r="A257" s="1039">
        <v>254</v>
      </c>
      <c r="B257" s="1022" t="s">
        <v>14759</v>
      </c>
      <c r="C257" s="1039" t="s">
        <v>14718</v>
      </c>
      <c r="D257" s="1022" t="s">
        <v>14719</v>
      </c>
      <c r="E257" s="1023" t="s">
        <v>14720</v>
      </c>
      <c r="F257" s="1022" t="s">
        <v>10546</v>
      </c>
      <c r="G257" s="1022">
        <v>70</v>
      </c>
      <c r="H257" s="1022">
        <v>1</v>
      </c>
      <c r="I257" s="1022"/>
      <c r="J257" s="1022">
        <v>1</v>
      </c>
      <c r="K257" s="1022"/>
      <c r="L257" s="884" t="s">
        <v>12360</v>
      </c>
      <c r="M257" s="1041" t="s">
        <v>14732</v>
      </c>
      <c r="N257" s="1041" t="s">
        <v>1611</v>
      </c>
      <c r="O257" s="1041">
        <v>1</v>
      </c>
      <c r="P257" s="1041"/>
    </row>
    <row r="258" spans="1:16" ht="25.5">
      <c r="A258" s="1039">
        <v>255</v>
      </c>
      <c r="B258" s="1022" t="s">
        <v>14759</v>
      </c>
      <c r="C258" s="1039" t="s">
        <v>14718</v>
      </c>
      <c r="D258" s="1022" t="s">
        <v>14719</v>
      </c>
      <c r="E258" s="1023" t="s">
        <v>14720</v>
      </c>
      <c r="F258" s="1022" t="s">
        <v>10546</v>
      </c>
      <c r="G258" s="1022">
        <v>70</v>
      </c>
      <c r="H258" s="1022">
        <v>1</v>
      </c>
      <c r="I258" s="1022"/>
      <c r="J258" s="1022">
        <v>1</v>
      </c>
      <c r="K258" s="1022"/>
      <c r="L258" s="884" t="s">
        <v>10399</v>
      </c>
      <c r="M258" s="1041" t="s">
        <v>14733</v>
      </c>
      <c r="N258" s="1041" t="s">
        <v>1611</v>
      </c>
      <c r="O258" s="1041">
        <v>1</v>
      </c>
      <c r="P258" s="1041"/>
    </row>
    <row r="259" spans="1:16" ht="25.5">
      <c r="A259" s="1039">
        <v>256</v>
      </c>
      <c r="B259" s="1022" t="s">
        <v>14759</v>
      </c>
      <c r="C259" s="1039" t="s">
        <v>14718</v>
      </c>
      <c r="D259" s="1022" t="s">
        <v>14719</v>
      </c>
      <c r="E259" s="1023" t="s">
        <v>14720</v>
      </c>
      <c r="F259" s="1022" t="s">
        <v>10546</v>
      </c>
      <c r="G259" s="1022">
        <v>70</v>
      </c>
      <c r="H259" s="1022">
        <v>1</v>
      </c>
      <c r="I259" s="1022"/>
      <c r="J259" s="1022">
        <v>1</v>
      </c>
      <c r="K259" s="1022"/>
      <c r="L259" s="884" t="s">
        <v>8627</v>
      </c>
      <c r="M259" s="1041" t="s">
        <v>11536</v>
      </c>
      <c r="N259" s="1041" t="s">
        <v>1611</v>
      </c>
      <c r="O259" s="1041">
        <v>1</v>
      </c>
      <c r="P259" s="1041"/>
    </row>
    <row r="260" spans="1:16" ht="25.5">
      <c r="A260" s="1039">
        <v>257</v>
      </c>
      <c r="B260" s="1022" t="s">
        <v>14759</v>
      </c>
      <c r="C260" s="1039" t="s">
        <v>14718</v>
      </c>
      <c r="D260" s="1022" t="s">
        <v>14719</v>
      </c>
      <c r="E260" s="1023" t="s">
        <v>14720</v>
      </c>
      <c r="F260" s="1022" t="s">
        <v>10546</v>
      </c>
      <c r="G260" s="1022">
        <v>70</v>
      </c>
      <c r="H260" s="1022">
        <v>1</v>
      </c>
      <c r="I260" s="1022"/>
      <c r="J260" s="1022">
        <v>1</v>
      </c>
      <c r="K260" s="1022"/>
      <c r="L260" s="884" t="s">
        <v>14734</v>
      </c>
      <c r="M260" s="1041" t="s">
        <v>14735</v>
      </c>
      <c r="N260" s="1041" t="s">
        <v>1611</v>
      </c>
      <c r="O260" s="1041"/>
      <c r="P260" s="1041">
        <v>1</v>
      </c>
    </row>
    <row r="261" spans="1:16" ht="25.5">
      <c r="A261" s="1039">
        <v>258</v>
      </c>
      <c r="B261" s="1022" t="s">
        <v>14759</v>
      </c>
      <c r="C261" s="1039" t="s">
        <v>14718</v>
      </c>
      <c r="D261" s="1022" t="s">
        <v>14719</v>
      </c>
      <c r="E261" s="1023" t="s">
        <v>14720</v>
      </c>
      <c r="F261" s="1022" t="s">
        <v>10546</v>
      </c>
      <c r="G261" s="1022">
        <v>70</v>
      </c>
      <c r="H261" s="1022">
        <v>1</v>
      </c>
      <c r="I261" s="1022"/>
      <c r="J261" s="1022">
        <v>1</v>
      </c>
      <c r="K261" s="1022"/>
      <c r="L261" s="884" t="s">
        <v>8654</v>
      </c>
      <c r="M261" s="1041" t="s">
        <v>14736</v>
      </c>
      <c r="N261" s="1041" t="s">
        <v>1611</v>
      </c>
      <c r="O261" s="1041"/>
      <c r="P261" s="1041">
        <v>1</v>
      </c>
    </row>
    <row r="262" spans="1:16" ht="25.5">
      <c r="A262" s="1039">
        <v>259</v>
      </c>
      <c r="B262" s="1022" t="s">
        <v>14759</v>
      </c>
      <c r="C262" s="1039" t="s">
        <v>14718</v>
      </c>
      <c r="D262" s="1022" t="s">
        <v>14719</v>
      </c>
      <c r="E262" s="1023" t="s">
        <v>14720</v>
      </c>
      <c r="F262" s="1022" t="s">
        <v>10546</v>
      </c>
      <c r="G262" s="1022">
        <v>70</v>
      </c>
      <c r="H262" s="1022">
        <v>1</v>
      </c>
      <c r="I262" s="1022"/>
      <c r="J262" s="1022">
        <v>1</v>
      </c>
      <c r="K262" s="1022"/>
      <c r="L262" s="884" t="s">
        <v>14737</v>
      </c>
      <c r="M262" s="1041" t="s">
        <v>14738</v>
      </c>
      <c r="N262" s="1041" t="s">
        <v>1611</v>
      </c>
      <c r="O262" s="1041"/>
      <c r="P262" s="1041">
        <v>1</v>
      </c>
    </row>
    <row r="263" spans="1:16" ht="25.5">
      <c r="A263" s="1039">
        <v>260</v>
      </c>
      <c r="B263" s="1022" t="s">
        <v>14759</v>
      </c>
      <c r="C263" s="1039" t="s">
        <v>14718</v>
      </c>
      <c r="D263" s="1022" t="s">
        <v>14719</v>
      </c>
      <c r="E263" s="1023" t="s">
        <v>14720</v>
      </c>
      <c r="F263" s="1022" t="s">
        <v>10546</v>
      </c>
      <c r="G263" s="1022">
        <v>70</v>
      </c>
      <c r="H263" s="1022">
        <v>1</v>
      </c>
      <c r="I263" s="1022"/>
      <c r="J263" s="1022">
        <v>1</v>
      </c>
      <c r="K263" s="1022"/>
      <c r="L263" s="884" t="s">
        <v>4826</v>
      </c>
      <c r="M263" s="1041" t="s">
        <v>11614</v>
      </c>
      <c r="N263" s="1041" t="s">
        <v>1611</v>
      </c>
      <c r="O263" s="1041"/>
      <c r="P263" s="1041">
        <v>1</v>
      </c>
    </row>
    <row r="264" spans="1:16" ht="25.5">
      <c r="A264" s="1039">
        <v>261</v>
      </c>
      <c r="B264" s="1022" t="s">
        <v>14759</v>
      </c>
      <c r="C264" s="1039" t="s">
        <v>14718</v>
      </c>
      <c r="D264" s="1022" t="s">
        <v>14719</v>
      </c>
      <c r="E264" s="1023" t="s">
        <v>14720</v>
      </c>
      <c r="F264" s="1022" t="s">
        <v>10546</v>
      </c>
      <c r="G264" s="1022">
        <v>70</v>
      </c>
      <c r="H264" s="1022">
        <v>1</v>
      </c>
      <c r="I264" s="1022"/>
      <c r="J264" s="1022">
        <v>1</v>
      </c>
      <c r="K264" s="1022"/>
      <c r="L264" s="884" t="s">
        <v>5894</v>
      </c>
      <c r="M264" s="1041" t="s">
        <v>14739</v>
      </c>
      <c r="N264" s="1041" t="s">
        <v>1611</v>
      </c>
      <c r="O264" s="1041">
        <v>1</v>
      </c>
      <c r="P264" s="1041"/>
    </row>
    <row r="265" spans="1:16" ht="25.5">
      <c r="A265" s="1039">
        <v>262</v>
      </c>
      <c r="B265" s="1022" t="s">
        <v>14759</v>
      </c>
      <c r="C265" s="1039" t="s">
        <v>14718</v>
      </c>
      <c r="D265" s="1022" t="s">
        <v>14719</v>
      </c>
      <c r="E265" s="1023" t="s">
        <v>14720</v>
      </c>
      <c r="F265" s="1022" t="s">
        <v>10546</v>
      </c>
      <c r="G265" s="1022">
        <v>70</v>
      </c>
      <c r="H265" s="1022">
        <v>1</v>
      </c>
      <c r="I265" s="1022"/>
      <c r="J265" s="1022">
        <v>1</v>
      </c>
      <c r="K265" s="1022"/>
      <c r="L265" s="884" t="s">
        <v>8621</v>
      </c>
      <c r="M265" s="1041" t="s">
        <v>14740</v>
      </c>
      <c r="N265" s="1041" t="s">
        <v>1611</v>
      </c>
      <c r="O265" s="1041">
        <v>1</v>
      </c>
      <c r="P265" s="1041"/>
    </row>
    <row r="266" spans="1:16" ht="25.5">
      <c r="A266" s="1039">
        <v>263</v>
      </c>
      <c r="B266" s="1022" t="s">
        <v>14759</v>
      </c>
      <c r="C266" s="1039" t="s">
        <v>14718</v>
      </c>
      <c r="D266" s="1022" t="s">
        <v>14719</v>
      </c>
      <c r="E266" s="1023" t="s">
        <v>14720</v>
      </c>
      <c r="F266" s="1022" t="s">
        <v>10546</v>
      </c>
      <c r="G266" s="1022">
        <v>70</v>
      </c>
      <c r="H266" s="1022">
        <v>1</v>
      </c>
      <c r="I266" s="1022"/>
      <c r="J266" s="1022"/>
      <c r="K266" s="1022">
        <v>1</v>
      </c>
      <c r="L266" s="884" t="s">
        <v>14741</v>
      </c>
      <c r="M266" s="1041" t="s">
        <v>14742</v>
      </c>
      <c r="N266" s="1041" t="s">
        <v>1611</v>
      </c>
      <c r="O266" s="1041">
        <v>1</v>
      </c>
      <c r="P266" s="1041"/>
    </row>
    <row r="267" spans="1:16" ht="25.5">
      <c r="A267" s="1039">
        <v>264</v>
      </c>
      <c r="B267" s="1022" t="s">
        <v>14759</v>
      </c>
      <c r="C267" s="1039" t="s">
        <v>14718</v>
      </c>
      <c r="D267" s="1022" t="s">
        <v>14719</v>
      </c>
      <c r="E267" s="1023" t="s">
        <v>14720</v>
      </c>
      <c r="F267" s="1022" t="s">
        <v>10546</v>
      </c>
      <c r="G267" s="1022">
        <v>70</v>
      </c>
      <c r="H267" s="1022">
        <v>1</v>
      </c>
      <c r="I267" s="1022"/>
      <c r="J267" s="1022"/>
      <c r="K267" s="1022">
        <v>1</v>
      </c>
      <c r="L267" s="1041" t="s">
        <v>14743</v>
      </c>
      <c r="M267" s="1041" t="s">
        <v>11509</v>
      </c>
      <c r="N267" s="1041" t="s">
        <v>1611</v>
      </c>
      <c r="O267" s="1041"/>
      <c r="P267" s="1041">
        <v>1</v>
      </c>
    </row>
    <row r="268" spans="1:16" ht="25.5">
      <c r="A268" s="1039">
        <v>265</v>
      </c>
      <c r="B268" s="1022" t="s">
        <v>14759</v>
      </c>
      <c r="C268" s="1039" t="s">
        <v>14718</v>
      </c>
      <c r="D268" s="1022" t="s">
        <v>14719</v>
      </c>
      <c r="E268" s="1023" t="s">
        <v>14720</v>
      </c>
      <c r="F268" s="1022" t="s">
        <v>10546</v>
      </c>
      <c r="G268" s="1022">
        <v>70</v>
      </c>
      <c r="H268" s="1022">
        <v>1</v>
      </c>
      <c r="I268" s="1022"/>
      <c r="J268" s="1022"/>
      <c r="K268" s="1022">
        <v>1</v>
      </c>
      <c r="L268" s="1041" t="s">
        <v>14744</v>
      </c>
      <c r="M268" s="1041" t="s">
        <v>11587</v>
      </c>
      <c r="N268" s="1041" t="s">
        <v>1611</v>
      </c>
      <c r="O268" s="1041"/>
      <c r="P268" s="1041">
        <v>1</v>
      </c>
    </row>
    <row r="269" spans="1:16" ht="25.5">
      <c r="A269" s="1039">
        <v>266</v>
      </c>
      <c r="B269" s="1022" t="s">
        <v>14759</v>
      </c>
      <c r="C269" s="1039" t="s">
        <v>14718</v>
      </c>
      <c r="D269" s="1022" t="s">
        <v>14719</v>
      </c>
      <c r="E269" s="1023" t="s">
        <v>14720</v>
      </c>
      <c r="F269" s="1022" t="s">
        <v>10546</v>
      </c>
      <c r="G269" s="1022">
        <v>70</v>
      </c>
      <c r="H269" s="1022">
        <v>1</v>
      </c>
      <c r="I269" s="1022"/>
      <c r="J269" s="1022"/>
      <c r="K269" s="1022">
        <v>1</v>
      </c>
      <c r="L269" s="1041" t="s">
        <v>14745</v>
      </c>
      <c r="M269" s="1041" t="s">
        <v>14746</v>
      </c>
      <c r="N269" s="1041" t="s">
        <v>1611</v>
      </c>
      <c r="O269" s="1041"/>
      <c r="P269" s="1041">
        <v>1</v>
      </c>
    </row>
    <row r="270" spans="1:16" ht="25.5">
      <c r="A270" s="1039">
        <v>267</v>
      </c>
      <c r="B270" s="1022" t="s">
        <v>14759</v>
      </c>
      <c r="C270" s="1039" t="s">
        <v>14718</v>
      </c>
      <c r="D270" s="1022" t="s">
        <v>14719</v>
      </c>
      <c r="E270" s="1023" t="s">
        <v>14720</v>
      </c>
      <c r="F270" s="1022" t="s">
        <v>10546</v>
      </c>
      <c r="G270" s="1022">
        <v>70</v>
      </c>
      <c r="H270" s="1022">
        <v>1</v>
      </c>
      <c r="I270" s="1022"/>
      <c r="J270" s="1022"/>
      <c r="K270" s="1022">
        <v>1</v>
      </c>
      <c r="L270" s="1022" t="s">
        <v>14747</v>
      </c>
      <c r="M270" s="1022" t="s">
        <v>11458</v>
      </c>
      <c r="N270" s="1022" t="s">
        <v>1611</v>
      </c>
      <c r="O270" s="1041">
        <v>1</v>
      </c>
      <c r="P270" s="1041"/>
    </row>
    <row r="271" spans="1:16" ht="25.5">
      <c r="A271" s="1039">
        <v>268</v>
      </c>
      <c r="B271" s="1022" t="s">
        <v>14759</v>
      </c>
      <c r="C271" s="1039" t="s">
        <v>14718</v>
      </c>
      <c r="D271" s="1022" t="s">
        <v>14719</v>
      </c>
      <c r="E271" s="1023" t="s">
        <v>14720</v>
      </c>
      <c r="F271" s="1022" t="s">
        <v>10546</v>
      </c>
      <c r="G271" s="1022">
        <v>70</v>
      </c>
      <c r="H271" s="1022">
        <v>1</v>
      </c>
      <c r="I271" s="1022"/>
      <c r="J271" s="1022"/>
      <c r="K271" s="1022">
        <v>1</v>
      </c>
      <c r="L271" s="1041" t="s">
        <v>14748</v>
      </c>
      <c r="M271" s="1041" t="s">
        <v>14749</v>
      </c>
      <c r="N271" s="1041" t="s">
        <v>1611</v>
      </c>
      <c r="O271" s="1041">
        <v>1</v>
      </c>
      <c r="P271" s="1041"/>
    </row>
    <row r="272" spans="1:16" ht="25.5">
      <c r="A272" s="1039">
        <v>269</v>
      </c>
      <c r="B272" s="1022" t="s">
        <v>14759</v>
      </c>
      <c r="C272" s="1039" t="s">
        <v>14718</v>
      </c>
      <c r="D272" s="1022" t="s">
        <v>14719</v>
      </c>
      <c r="E272" s="1023" t="s">
        <v>14720</v>
      </c>
      <c r="F272" s="1022" t="s">
        <v>10546</v>
      </c>
      <c r="G272" s="1022">
        <v>70</v>
      </c>
      <c r="H272" s="1022">
        <v>1</v>
      </c>
      <c r="I272" s="1022"/>
      <c r="J272" s="1022"/>
      <c r="K272" s="1022">
        <v>1</v>
      </c>
      <c r="L272" s="1041" t="s">
        <v>7157</v>
      </c>
      <c r="M272" s="1041" t="s">
        <v>14750</v>
      </c>
      <c r="N272" s="1041" t="s">
        <v>1611</v>
      </c>
      <c r="O272" s="1041">
        <v>1</v>
      </c>
      <c r="P272" s="1041"/>
    </row>
    <row r="273" spans="1:16" ht="25.5">
      <c r="A273" s="1039">
        <v>270</v>
      </c>
      <c r="B273" s="1022" t="s">
        <v>14759</v>
      </c>
      <c r="C273" s="1039" t="s">
        <v>14718</v>
      </c>
      <c r="D273" s="1022" t="s">
        <v>14719</v>
      </c>
      <c r="E273" s="1023" t="s">
        <v>14720</v>
      </c>
      <c r="F273" s="1022" t="s">
        <v>10546</v>
      </c>
      <c r="G273" s="1022">
        <v>70</v>
      </c>
      <c r="H273" s="1022">
        <v>1</v>
      </c>
      <c r="I273" s="1022"/>
      <c r="J273" s="1022"/>
      <c r="K273" s="1022">
        <v>1</v>
      </c>
      <c r="L273" s="1041" t="s">
        <v>5511</v>
      </c>
      <c r="M273" s="1041" t="s">
        <v>14751</v>
      </c>
      <c r="N273" s="1088" t="s">
        <v>1611</v>
      </c>
      <c r="O273" s="1041">
        <v>1</v>
      </c>
      <c r="P273" s="1041"/>
    </row>
    <row r="274" spans="1:16" ht="25.5">
      <c r="A274" s="1039">
        <v>271</v>
      </c>
      <c r="B274" s="1022" t="s">
        <v>14759</v>
      </c>
      <c r="C274" s="1039" t="s">
        <v>14718</v>
      </c>
      <c r="D274" s="1022" t="s">
        <v>14719</v>
      </c>
      <c r="E274" s="1023" t="s">
        <v>14720</v>
      </c>
      <c r="F274" s="1022" t="s">
        <v>10546</v>
      </c>
      <c r="G274" s="1022">
        <v>70</v>
      </c>
      <c r="H274" s="1022">
        <v>1</v>
      </c>
      <c r="I274" s="1022"/>
      <c r="J274" s="1022"/>
      <c r="K274" s="1022">
        <v>1</v>
      </c>
      <c r="L274" s="1041" t="s">
        <v>14752</v>
      </c>
      <c r="M274" s="1041" t="s">
        <v>14753</v>
      </c>
      <c r="N274" s="1088" t="s">
        <v>1611</v>
      </c>
      <c r="O274" s="1041"/>
      <c r="P274" s="1041">
        <v>1</v>
      </c>
    </row>
    <row r="275" spans="1:16" ht="25.5">
      <c r="A275" s="1039">
        <v>272</v>
      </c>
      <c r="B275" s="1022" t="s">
        <v>14759</v>
      </c>
      <c r="C275" s="1039" t="s">
        <v>14718</v>
      </c>
      <c r="D275" s="1022" t="s">
        <v>14719</v>
      </c>
      <c r="E275" s="1023" t="s">
        <v>14720</v>
      </c>
      <c r="F275" s="1022" t="s">
        <v>10546</v>
      </c>
      <c r="G275" s="1022">
        <v>70</v>
      </c>
      <c r="H275" s="1022">
        <v>1</v>
      </c>
      <c r="I275" s="1022"/>
      <c r="J275" s="1022"/>
      <c r="K275" s="1022">
        <v>1</v>
      </c>
      <c r="L275" s="1041" t="s">
        <v>14754</v>
      </c>
      <c r="M275" s="1041" t="s">
        <v>14755</v>
      </c>
      <c r="N275" s="1041" t="s">
        <v>1611</v>
      </c>
      <c r="O275" s="1041"/>
      <c r="P275" s="1041">
        <v>1</v>
      </c>
    </row>
    <row r="276" spans="1:16" ht="25.5">
      <c r="A276" s="1039">
        <v>273</v>
      </c>
      <c r="B276" s="1022" t="s">
        <v>14759</v>
      </c>
      <c r="C276" s="1039" t="s">
        <v>14718</v>
      </c>
      <c r="D276" s="1022" t="s">
        <v>14719</v>
      </c>
      <c r="E276" s="1023" t="s">
        <v>14720</v>
      </c>
      <c r="F276" s="1022" t="s">
        <v>10546</v>
      </c>
      <c r="G276" s="1022">
        <v>70</v>
      </c>
      <c r="H276" s="1022">
        <v>1</v>
      </c>
      <c r="I276" s="1022"/>
      <c r="J276" s="1022"/>
      <c r="K276" s="1022">
        <v>1</v>
      </c>
      <c r="L276" s="1041" t="s">
        <v>1326</v>
      </c>
      <c r="M276" s="1041" t="s">
        <v>14756</v>
      </c>
      <c r="N276" s="1041" t="s">
        <v>1611</v>
      </c>
      <c r="O276" s="1041"/>
      <c r="P276" s="1041">
        <v>1</v>
      </c>
    </row>
    <row r="277" spans="1:16" ht="25.5">
      <c r="A277" s="1039">
        <v>274</v>
      </c>
      <c r="B277" s="1022" t="s">
        <v>14759</v>
      </c>
      <c r="C277" s="1039" t="s">
        <v>14718</v>
      </c>
      <c r="D277" s="1022" t="s">
        <v>14719</v>
      </c>
      <c r="E277" s="1023" t="s">
        <v>14720</v>
      </c>
      <c r="F277" s="1022" t="s">
        <v>10546</v>
      </c>
      <c r="G277" s="1022">
        <v>70</v>
      </c>
      <c r="H277" s="1022">
        <v>1</v>
      </c>
      <c r="I277" s="1022"/>
      <c r="J277" s="1022"/>
      <c r="K277" s="1022">
        <v>1</v>
      </c>
      <c r="L277" s="1041" t="s">
        <v>1732</v>
      </c>
      <c r="M277" s="1041" t="s">
        <v>14757</v>
      </c>
      <c r="N277" s="1041" t="s">
        <v>1611</v>
      </c>
      <c r="O277" s="1041"/>
      <c r="P277" s="1041">
        <v>1</v>
      </c>
    </row>
    <row r="278" spans="1:16" ht="25.5">
      <c r="A278" s="1089">
        <v>275</v>
      </c>
      <c r="B278" s="1088" t="s">
        <v>14759</v>
      </c>
      <c r="C278" s="1089" t="s">
        <v>14718</v>
      </c>
      <c r="D278" s="1088" t="s">
        <v>14719</v>
      </c>
      <c r="E278" s="1088" t="s">
        <v>14720</v>
      </c>
      <c r="F278" s="1088" t="s">
        <v>10546</v>
      </c>
      <c r="G278" s="1088">
        <v>70</v>
      </c>
      <c r="H278" s="1088">
        <v>1</v>
      </c>
      <c r="I278" s="1088"/>
      <c r="J278" s="1088"/>
      <c r="K278" s="1022">
        <v>1</v>
      </c>
      <c r="L278" s="1088" t="s">
        <v>9359</v>
      </c>
      <c r="M278" s="1041" t="s">
        <v>11464</v>
      </c>
      <c r="N278" s="1088" t="s">
        <v>1611</v>
      </c>
      <c r="O278" s="1088"/>
      <c r="P278" s="1088">
        <v>1</v>
      </c>
    </row>
    <row r="279" spans="1:16" ht="26.25" thickBot="1">
      <c r="A279" s="1042">
        <v>276</v>
      </c>
      <c r="B279" s="1026" t="s">
        <v>14759</v>
      </c>
      <c r="C279" s="1042" t="s">
        <v>14718</v>
      </c>
      <c r="D279" s="1026" t="s">
        <v>14719</v>
      </c>
      <c r="E279" s="1027" t="s">
        <v>14720</v>
      </c>
      <c r="F279" s="1026" t="s">
        <v>10546</v>
      </c>
      <c r="G279" s="1026">
        <v>70</v>
      </c>
      <c r="H279" s="1026">
        <v>1</v>
      </c>
      <c r="I279" s="1026"/>
      <c r="J279" s="1026"/>
      <c r="K279" s="1026">
        <v>1</v>
      </c>
      <c r="L279" s="1044" t="s">
        <v>13700</v>
      </c>
      <c r="M279" s="1044" t="s">
        <v>14758</v>
      </c>
      <c r="N279" s="1044" t="s">
        <v>1611</v>
      </c>
      <c r="O279" s="1044">
        <v>1</v>
      </c>
      <c r="P279" s="1044"/>
    </row>
    <row r="280" spans="1:16" ht="25.5">
      <c r="A280" s="1036">
        <v>277</v>
      </c>
      <c r="B280" s="1030" t="s">
        <v>10362</v>
      </c>
      <c r="C280" s="1036" t="s">
        <v>14974</v>
      </c>
      <c r="D280" s="1030" t="s">
        <v>10116</v>
      </c>
      <c r="E280" s="1031" t="s">
        <v>14975</v>
      </c>
      <c r="F280" s="1030" t="s">
        <v>14976</v>
      </c>
      <c r="G280" s="1030">
        <v>49</v>
      </c>
      <c r="H280" s="1030">
        <v>5</v>
      </c>
      <c r="I280" s="1030">
        <v>1</v>
      </c>
      <c r="J280" s="1030"/>
      <c r="K280" s="1030"/>
      <c r="L280" s="1030" t="s">
        <v>10366</v>
      </c>
      <c r="M280" s="1030" t="s">
        <v>14977</v>
      </c>
      <c r="N280" s="1030" t="s">
        <v>5409</v>
      </c>
      <c r="O280" s="1038">
        <v>1</v>
      </c>
      <c r="P280" s="1038"/>
    </row>
    <row r="281" spans="1:16" ht="25.5">
      <c r="A281" s="1039">
        <v>278</v>
      </c>
      <c r="B281" s="1022" t="s">
        <v>10362</v>
      </c>
      <c r="C281" s="1039" t="s">
        <v>14974</v>
      </c>
      <c r="D281" s="1022" t="s">
        <v>10116</v>
      </c>
      <c r="E281" s="1023" t="s">
        <v>14975</v>
      </c>
      <c r="F281" s="1022" t="s">
        <v>14976</v>
      </c>
      <c r="G281" s="1022">
        <v>49</v>
      </c>
      <c r="H281" s="1022">
        <v>5</v>
      </c>
      <c r="I281" s="1022"/>
      <c r="J281" s="1022">
        <v>1</v>
      </c>
      <c r="K281" s="1022"/>
      <c r="L281" s="1041" t="s">
        <v>14978</v>
      </c>
      <c r="M281" s="1041" t="s">
        <v>13016</v>
      </c>
      <c r="N281" s="1041" t="s">
        <v>5409</v>
      </c>
      <c r="O281" s="1041">
        <v>2</v>
      </c>
      <c r="P281" s="1041"/>
    </row>
    <row r="282" spans="1:16" ht="39" thickBot="1">
      <c r="A282" s="1042">
        <v>279</v>
      </c>
      <c r="B282" s="1026" t="s">
        <v>10362</v>
      </c>
      <c r="C282" s="1042" t="s">
        <v>14974</v>
      </c>
      <c r="D282" s="1026" t="s">
        <v>10116</v>
      </c>
      <c r="E282" s="1027" t="s">
        <v>14975</v>
      </c>
      <c r="F282" s="1026" t="s">
        <v>14976</v>
      </c>
      <c r="G282" s="1026">
        <v>49</v>
      </c>
      <c r="H282" s="1026">
        <v>5</v>
      </c>
      <c r="I282" s="1026"/>
      <c r="J282" s="1026"/>
      <c r="K282" s="1026">
        <v>1</v>
      </c>
      <c r="L282" s="1044" t="s">
        <v>14979</v>
      </c>
      <c r="M282" s="1044" t="s">
        <v>14980</v>
      </c>
      <c r="N282" s="1044" t="s">
        <v>5409</v>
      </c>
      <c r="O282" s="1044">
        <v>4</v>
      </c>
      <c r="P282" s="1044"/>
    </row>
    <row r="283" spans="1:16" ht="25.5">
      <c r="A283" s="1036">
        <v>280</v>
      </c>
      <c r="B283" s="1030" t="s">
        <v>10362</v>
      </c>
      <c r="C283" s="1036" t="s">
        <v>14981</v>
      </c>
      <c r="D283" s="1030" t="s">
        <v>14406</v>
      </c>
      <c r="E283" s="1031" t="s">
        <v>14982</v>
      </c>
      <c r="F283" s="1030">
        <v>50</v>
      </c>
      <c r="G283" s="1030">
        <v>5</v>
      </c>
      <c r="H283" s="1030"/>
      <c r="I283" s="1030">
        <v>1</v>
      </c>
      <c r="J283" s="1030"/>
      <c r="K283" s="1030"/>
      <c r="L283" s="1030" t="s">
        <v>14983</v>
      </c>
      <c r="M283" s="1030" t="s">
        <v>14984</v>
      </c>
      <c r="N283" s="1030" t="s">
        <v>1640</v>
      </c>
      <c r="O283" s="1038"/>
      <c r="P283" s="1038">
        <v>1</v>
      </c>
    </row>
    <row r="284" spans="1:16" ht="25.5">
      <c r="A284" s="1039">
        <v>281</v>
      </c>
      <c r="B284" s="1022" t="s">
        <v>10362</v>
      </c>
      <c r="C284" s="1039" t="s">
        <v>14981</v>
      </c>
      <c r="D284" s="1022" t="s">
        <v>14406</v>
      </c>
      <c r="E284" s="1023" t="s">
        <v>14982</v>
      </c>
      <c r="F284" s="1022">
        <v>50</v>
      </c>
      <c r="G284" s="1022">
        <v>5</v>
      </c>
      <c r="H284" s="1022"/>
      <c r="I284" s="1022">
        <v>1</v>
      </c>
      <c r="J284" s="1022"/>
      <c r="K284" s="1022"/>
      <c r="L284" s="1022" t="s">
        <v>14985</v>
      </c>
      <c r="M284" s="1022" t="s">
        <v>14986</v>
      </c>
      <c r="N284" s="1022" t="s">
        <v>1640</v>
      </c>
      <c r="O284" s="1041"/>
      <c r="P284" s="1041">
        <v>2</v>
      </c>
    </row>
    <row r="285" spans="1:16" ht="51.75" thickBot="1">
      <c r="A285" s="1042">
        <v>282</v>
      </c>
      <c r="B285" s="1026" t="s">
        <v>10362</v>
      </c>
      <c r="C285" s="1042" t="s">
        <v>14981</v>
      </c>
      <c r="D285" s="1026" t="s">
        <v>14406</v>
      </c>
      <c r="E285" s="1027" t="s">
        <v>14982</v>
      </c>
      <c r="F285" s="1026">
        <v>50</v>
      </c>
      <c r="G285" s="1026">
        <v>5</v>
      </c>
      <c r="H285" s="1026"/>
      <c r="I285" s="1026"/>
      <c r="J285" s="1026"/>
      <c r="K285" s="1026">
        <v>1</v>
      </c>
      <c r="L285" s="1044" t="s">
        <v>14987</v>
      </c>
      <c r="M285" s="1044" t="s">
        <v>10376</v>
      </c>
      <c r="N285" s="1044" t="s">
        <v>1640</v>
      </c>
      <c r="O285" s="1044">
        <v>1</v>
      </c>
      <c r="P285" s="1044">
        <v>4</v>
      </c>
    </row>
    <row r="286" spans="1:16" ht="26.25" thickBot="1">
      <c r="A286" s="1090">
        <v>283</v>
      </c>
      <c r="B286" s="1090" t="s">
        <v>10387</v>
      </c>
      <c r="C286" s="1090" t="s">
        <v>15024</v>
      </c>
      <c r="D286" s="1091"/>
      <c r="E286" s="1091"/>
      <c r="F286" s="1091" t="s">
        <v>1611</v>
      </c>
      <c r="G286" s="1091"/>
      <c r="H286" s="1091"/>
      <c r="I286" s="1091"/>
      <c r="J286" s="1091">
        <v>1</v>
      </c>
      <c r="K286" s="1091"/>
      <c r="L286" s="1091" t="s">
        <v>3815</v>
      </c>
      <c r="M286" s="1091" t="s">
        <v>6342</v>
      </c>
      <c r="N286" s="1091" t="s">
        <v>1611</v>
      </c>
      <c r="O286" s="1091"/>
      <c r="P286" s="1091">
        <v>1</v>
      </c>
    </row>
    <row r="287" spans="1:16" ht="25.5">
      <c r="A287" s="1036">
        <v>284</v>
      </c>
      <c r="B287" s="1030" t="s">
        <v>15127</v>
      </c>
      <c r="C287" s="1036" t="s">
        <v>10394</v>
      </c>
      <c r="D287" s="1030" t="s">
        <v>15028</v>
      </c>
      <c r="E287" s="1031" t="s">
        <v>15029</v>
      </c>
      <c r="F287" s="1031" t="s">
        <v>1611</v>
      </c>
      <c r="G287" s="1030">
        <v>102</v>
      </c>
      <c r="H287" s="1030">
        <v>3</v>
      </c>
      <c r="I287" s="1030">
        <v>1</v>
      </c>
      <c r="J287" s="1030"/>
      <c r="K287" s="1030"/>
      <c r="L287" s="1030" t="s">
        <v>10405</v>
      </c>
      <c r="M287" s="1030" t="s">
        <v>6776</v>
      </c>
      <c r="N287" s="1030" t="s">
        <v>1611</v>
      </c>
      <c r="O287" s="1038">
        <v>1</v>
      </c>
      <c r="P287" s="1038"/>
    </row>
    <row r="288" spans="1:16" ht="25.5">
      <c r="A288" s="1039">
        <v>285</v>
      </c>
      <c r="B288" s="1022" t="s">
        <v>15127</v>
      </c>
      <c r="C288" s="1039" t="s">
        <v>10394</v>
      </c>
      <c r="D288" s="1022" t="s">
        <v>15028</v>
      </c>
      <c r="E288" s="1023" t="s">
        <v>15029</v>
      </c>
      <c r="F288" s="1022" t="s">
        <v>1611</v>
      </c>
      <c r="G288" s="1022">
        <v>102</v>
      </c>
      <c r="H288" s="1022">
        <v>3</v>
      </c>
      <c r="I288" s="1022">
        <v>1</v>
      </c>
      <c r="J288" s="1022"/>
      <c r="K288" s="1022"/>
      <c r="L288" s="1022" t="s">
        <v>5940</v>
      </c>
      <c r="M288" s="1022" t="s">
        <v>6780</v>
      </c>
      <c r="N288" s="1022" t="s">
        <v>1611</v>
      </c>
      <c r="O288" s="1092"/>
      <c r="P288" s="1041">
        <v>1</v>
      </c>
    </row>
    <row r="289" spans="1:16" ht="25.5">
      <c r="A289" s="1039">
        <v>286</v>
      </c>
      <c r="B289" s="1022" t="s">
        <v>15127</v>
      </c>
      <c r="C289" s="1039" t="s">
        <v>10394</v>
      </c>
      <c r="D289" s="1022" t="s">
        <v>15028</v>
      </c>
      <c r="E289" s="1023" t="s">
        <v>15029</v>
      </c>
      <c r="F289" s="1022" t="s">
        <v>1611</v>
      </c>
      <c r="G289" s="1022">
        <v>102</v>
      </c>
      <c r="H289" s="1022">
        <v>3</v>
      </c>
      <c r="I289" s="1022"/>
      <c r="J289" s="1022">
        <v>1</v>
      </c>
      <c r="K289" s="1022"/>
      <c r="L289" s="1041" t="s">
        <v>6775</v>
      </c>
      <c r="M289" s="1041" t="s">
        <v>6177</v>
      </c>
      <c r="N289" s="1041" t="s">
        <v>1611</v>
      </c>
      <c r="O289" s="1041">
        <v>1</v>
      </c>
      <c r="P289" s="1041"/>
    </row>
    <row r="290" spans="1:16" ht="25.5">
      <c r="A290" s="1039">
        <v>287</v>
      </c>
      <c r="B290" s="1022" t="s">
        <v>15127</v>
      </c>
      <c r="C290" s="1039" t="s">
        <v>10394</v>
      </c>
      <c r="D290" s="1022" t="s">
        <v>15028</v>
      </c>
      <c r="E290" s="1023" t="s">
        <v>15029</v>
      </c>
      <c r="F290" s="1022" t="s">
        <v>1611</v>
      </c>
      <c r="G290" s="1022">
        <v>102</v>
      </c>
      <c r="H290" s="1022">
        <v>3</v>
      </c>
      <c r="I290" s="1022"/>
      <c r="J290" s="1022">
        <v>1</v>
      </c>
      <c r="K290" s="1022"/>
      <c r="L290" s="1041" t="s">
        <v>4813</v>
      </c>
      <c r="M290" s="1022" t="s">
        <v>6780</v>
      </c>
      <c r="N290" s="1041" t="s">
        <v>1611</v>
      </c>
      <c r="O290" s="1041">
        <v>1</v>
      </c>
      <c r="P290" s="1041"/>
    </row>
    <row r="291" spans="1:16" ht="25.5">
      <c r="A291" s="1039">
        <v>288</v>
      </c>
      <c r="B291" s="1022" t="s">
        <v>15127</v>
      </c>
      <c r="C291" s="1039" t="s">
        <v>10394</v>
      </c>
      <c r="D291" s="1022" t="s">
        <v>15028</v>
      </c>
      <c r="E291" s="1023" t="s">
        <v>15029</v>
      </c>
      <c r="F291" s="1022" t="s">
        <v>1611</v>
      </c>
      <c r="G291" s="1022">
        <v>102</v>
      </c>
      <c r="H291" s="1022">
        <v>3</v>
      </c>
      <c r="I291" s="1022"/>
      <c r="J291" s="1022">
        <v>1</v>
      </c>
      <c r="K291" s="1022"/>
      <c r="L291" s="1041" t="s">
        <v>15030</v>
      </c>
      <c r="M291" s="1041" t="s">
        <v>6603</v>
      </c>
      <c r="N291" s="1041" t="s">
        <v>1611</v>
      </c>
      <c r="O291" s="1041">
        <v>1</v>
      </c>
      <c r="P291" s="1041"/>
    </row>
    <row r="292" spans="1:16" ht="25.5">
      <c r="A292" s="1039">
        <v>289</v>
      </c>
      <c r="B292" s="1022" t="s">
        <v>15127</v>
      </c>
      <c r="C292" s="1039" t="s">
        <v>10394</v>
      </c>
      <c r="D292" s="1022" t="s">
        <v>15028</v>
      </c>
      <c r="E292" s="1023" t="s">
        <v>15029</v>
      </c>
      <c r="F292" s="1022" t="s">
        <v>1611</v>
      </c>
      <c r="G292" s="1022">
        <v>102</v>
      </c>
      <c r="H292" s="1022">
        <v>3</v>
      </c>
      <c r="I292" s="1022"/>
      <c r="J292" s="1022">
        <v>1</v>
      </c>
      <c r="K292" s="1022"/>
      <c r="L292" s="1041" t="s">
        <v>8638</v>
      </c>
      <c r="M292" s="1041" t="s">
        <v>1167</v>
      </c>
      <c r="N292" s="1041" t="s">
        <v>1611</v>
      </c>
      <c r="O292" s="1041">
        <v>1</v>
      </c>
      <c r="P292" s="1041"/>
    </row>
    <row r="293" spans="1:16" ht="25.5">
      <c r="A293" s="1039">
        <v>290</v>
      </c>
      <c r="B293" s="1022" t="s">
        <v>15127</v>
      </c>
      <c r="C293" s="1039" t="s">
        <v>10394</v>
      </c>
      <c r="D293" s="1022" t="s">
        <v>15028</v>
      </c>
      <c r="E293" s="1023" t="s">
        <v>15029</v>
      </c>
      <c r="F293" s="1022" t="s">
        <v>1611</v>
      </c>
      <c r="G293" s="1022">
        <v>102</v>
      </c>
      <c r="H293" s="1022">
        <v>3</v>
      </c>
      <c r="I293" s="1022"/>
      <c r="J293" s="1022">
        <v>1</v>
      </c>
      <c r="K293" s="1022"/>
      <c r="L293" s="1041" t="s">
        <v>10398</v>
      </c>
      <c r="M293" s="1022" t="s">
        <v>15031</v>
      </c>
      <c r="N293" s="1041" t="s">
        <v>1611</v>
      </c>
      <c r="O293" s="1041"/>
      <c r="P293" s="1041">
        <v>1</v>
      </c>
    </row>
    <row r="294" spans="1:16" ht="25.5">
      <c r="A294" s="1039">
        <v>291</v>
      </c>
      <c r="B294" s="1022" t="s">
        <v>15127</v>
      </c>
      <c r="C294" s="1039" t="s">
        <v>10394</v>
      </c>
      <c r="D294" s="1022" t="s">
        <v>15028</v>
      </c>
      <c r="E294" s="1023" t="s">
        <v>15029</v>
      </c>
      <c r="F294" s="1022" t="s">
        <v>1611</v>
      </c>
      <c r="G294" s="1022">
        <v>102</v>
      </c>
      <c r="H294" s="1022">
        <v>3</v>
      </c>
      <c r="I294" s="1022"/>
      <c r="J294" s="1022"/>
      <c r="K294" s="1022">
        <v>1</v>
      </c>
      <c r="L294" s="1041" t="s">
        <v>15032</v>
      </c>
      <c r="M294" s="1041" t="s">
        <v>6602</v>
      </c>
      <c r="N294" s="1041" t="s">
        <v>1611</v>
      </c>
      <c r="O294" s="1041">
        <v>1</v>
      </c>
      <c r="P294" s="1041"/>
    </row>
    <row r="295" spans="1:16" ht="25.5">
      <c r="A295" s="1039">
        <v>292</v>
      </c>
      <c r="B295" s="1022" t="s">
        <v>15127</v>
      </c>
      <c r="C295" s="1039" t="s">
        <v>10394</v>
      </c>
      <c r="D295" s="1022" t="s">
        <v>15028</v>
      </c>
      <c r="E295" s="1023" t="s">
        <v>15029</v>
      </c>
      <c r="F295" s="1022" t="s">
        <v>1611</v>
      </c>
      <c r="G295" s="1022">
        <v>102</v>
      </c>
      <c r="H295" s="1022">
        <v>3</v>
      </c>
      <c r="I295" s="1022"/>
      <c r="J295" s="1022"/>
      <c r="K295" s="1022">
        <v>1</v>
      </c>
      <c r="L295" s="1041" t="s">
        <v>4127</v>
      </c>
      <c r="M295" s="1041" t="s">
        <v>1169</v>
      </c>
      <c r="N295" s="1041" t="s">
        <v>1611</v>
      </c>
      <c r="O295" s="1041">
        <v>1</v>
      </c>
      <c r="P295" s="1041"/>
    </row>
    <row r="296" spans="1:16" ht="25.5">
      <c r="A296" s="1039">
        <v>293</v>
      </c>
      <c r="B296" s="1022" t="s">
        <v>15127</v>
      </c>
      <c r="C296" s="1039" t="s">
        <v>10394</v>
      </c>
      <c r="D296" s="1022" t="s">
        <v>15028</v>
      </c>
      <c r="E296" s="1023" t="s">
        <v>15029</v>
      </c>
      <c r="F296" s="1022" t="s">
        <v>1611</v>
      </c>
      <c r="G296" s="1022">
        <v>102</v>
      </c>
      <c r="H296" s="1022">
        <v>3</v>
      </c>
      <c r="I296" s="1022"/>
      <c r="J296" s="1022"/>
      <c r="K296" s="1022">
        <v>1</v>
      </c>
      <c r="L296" s="1041" t="s">
        <v>8671</v>
      </c>
      <c r="M296" s="1041" t="s">
        <v>1169</v>
      </c>
      <c r="N296" s="1041" t="s">
        <v>1611</v>
      </c>
      <c r="O296" s="1041"/>
      <c r="P296" s="1041">
        <v>1</v>
      </c>
    </row>
    <row r="297" spans="1:16" ht="25.5">
      <c r="A297" s="1039">
        <v>294</v>
      </c>
      <c r="B297" s="1022" t="s">
        <v>15127</v>
      </c>
      <c r="C297" s="1039" t="s">
        <v>10394</v>
      </c>
      <c r="D297" s="1022" t="s">
        <v>15028</v>
      </c>
      <c r="E297" s="1023" t="s">
        <v>15029</v>
      </c>
      <c r="F297" s="1022" t="s">
        <v>1611</v>
      </c>
      <c r="G297" s="1022">
        <v>102</v>
      </c>
      <c r="H297" s="1022">
        <v>3</v>
      </c>
      <c r="I297" s="1022"/>
      <c r="J297" s="1022"/>
      <c r="K297" s="1022">
        <v>1</v>
      </c>
      <c r="L297" s="1041" t="s">
        <v>10424</v>
      </c>
      <c r="M297" s="1041" t="s">
        <v>6776</v>
      </c>
      <c r="N297" s="1041" t="s">
        <v>1611</v>
      </c>
      <c r="O297" s="1041"/>
      <c r="P297" s="1041">
        <v>1</v>
      </c>
    </row>
    <row r="298" spans="1:16" ht="25.5">
      <c r="A298" s="1039">
        <v>295</v>
      </c>
      <c r="B298" s="1022" t="s">
        <v>15127</v>
      </c>
      <c r="C298" s="1039" t="s">
        <v>10394</v>
      </c>
      <c r="D298" s="1022" t="s">
        <v>15028</v>
      </c>
      <c r="E298" s="1023" t="s">
        <v>15029</v>
      </c>
      <c r="F298" s="1022" t="s">
        <v>1611</v>
      </c>
      <c r="G298" s="1022">
        <v>102</v>
      </c>
      <c r="H298" s="1022">
        <v>3</v>
      </c>
      <c r="I298" s="1022"/>
      <c r="J298" s="1022"/>
      <c r="K298" s="1022">
        <v>1</v>
      </c>
      <c r="L298" s="1041" t="s">
        <v>11745</v>
      </c>
      <c r="M298" s="1041" t="s">
        <v>6603</v>
      </c>
      <c r="N298" s="1041" t="s">
        <v>1611</v>
      </c>
      <c r="O298" s="1041"/>
      <c r="P298" s="1041">
        <v>1</v>
      </c>
    </row>
    <row r="299" spans="1:16" ht="25.5">
      <c r="A299" s="1039">
        <v>296</v>
      </c>
      <c r="B299" s="1022" t="s">
        <v>15127</v>
      </c>
      <c r="C299" s="1039" t="s">
        <v>10394</v>
      </c>
      <c r="D299" s="1022" t="s">
        <v>15028</v>
      </c>
      <c r="E299" s="1023" t="s">
        <v>15029</v>
      </c>
      <c r="F299" s="1022" t="s">
        <v>1611</v>
      </c>
      <c r="G299" s="1022">
        <v>102</v>
      </c>
      <c r="H299" s="1022">
        <v>3</v>
      </c>
      <c r="I299" s="1022"/>
      <c r="J299" s="1022"/>
      <c r="K299" s="1022">
        <v>1</v>
      </c>
      <c r="L299" s="1041" t="s">
        <v>8678</v>
      </c>
      <c r="M299" s="1041" t="s">
        <v>6966</v>
      </c>
      <c r="N299" s="1041" t="s">
        <v>1611</v>
      </c>
      <c r="O299" s="1041"/>
      <c r="P299" s="1041">
        <v>1</v>
      </c>
    </row>
    <row r="300" spans="1:16" ht="26.25" thickBot="1">
      <c r="A300" s="1042">
        <v>297</v>
      </c>
      <c r="B300" s="1026" t="s">
        <v>15127</v>
      </c>
      <c r="C300" s="1042" t="s">
        <v>10394</v>
      </c>
      <c r="D300" s="1026" t="s">
        <v>15028</v>
      </c>
      <c r="E300" s="1027" t="s">
        <v>15029</v>
      </c>
      <c r="F300" s="1026" t="s">
        <v>1611</v>
      </c>
      <c r="G300" s="1026">
        <v>102</v>
      </c>
      <c r="H300" s="1026">
        <v>3</v>
      </c>
      <c r="I300" s="1026"/>
      <c r="J300" s="1026"/>
      <c r="K300" s="1026">
        <v>1</v>
      </c>
      <c r="L300" s="1044" t="s">
        <v>4127</v>
      </c>
      <c r="M300" s="1044" t="s">
        <v>15033</v>
      </c>
      <c r="N300" s="1044" t="s">
        <v>1611</v>
      </c>
      <c r="O300" s="1044">
        <v>1</v>
      </c>
      <c r="P300" s="1044"/>
    </row>
    <row r="301" spans="1:16" ht="38.25">
      <c r="A301" s="1039">
        <v>298</v>
      </c>
      <c r="B301" s="1022" t="s">
        <v>15127</v>
      </c>
      <c r="C301" s="1039" t="s">
        <v>15034</v>
      </c>
      <c r="D301" s="1022" t="s">
        <v>9865</v>
      </c>
      <c r="E301" s="1023" t="s">
        <v>15035</v>
      </c>
      <c r="F301" s="1022" t="s">
        <v>13636</v>
      </c>
      <c r="G301" s="1022">
        <v>72</v>
      </c>
      <c r="H301" s="1022">
        <v>1</v>
      </c>
      <c r="I301" s="1022">
        <v>1</v>
      </c>
      <c r="J301" s="1022"/>
      <c r="K301" s="1022"/>
      <c r="L301" s="1022" t="s">
        <v>15036</v>
      </c>
      <c r="M301" s="1022" t="s">
        <v>15037</v>
      </c>
      <c r="N301" s="1022" t="s">
        <v>15038</v>
      </c>
      <c r="O301" s="1093"/>
      <c r="P301" s="1041">
        <v>1</v>
      </c>
    </row>
    <row r="302" spans="1:16" ht="38.25">
      <c r="A302" s="1039">
        <v>299</v>
      </c>
      <c r="B302" s="1022" t="s">
        <v>15127</v>
      </c>
      <c r="C302" s="1039" t="s">
        <v>15034</v>
      </c>
      <c r="D302" s="1022" t="s">
        <v>9865</v>
      </c>
      <c r="E302" s="1023" t="s">
        <v>15035</v>
      </c>
      <c r="F302" s="1022" t="s">
        <v>13636</v>
      </c>
      <c r="G302" s="1022">
        <v>72</v>
      </c>
      <c r="H302" s="1022">
        <v>1</v>
      </c>
      <c r="I302" s="1022">
        <v>1</v>
      </c>
      <c r="J302" s="1022"/>
      <c r="K302" s="1022"/>
      <c r="L302" s="1022" t="s">
        <v>15039</v>
      </c>
      <c r="M302" s="1022" t="s">
        <v>15040</v>
      </c>
      <c r="N302" s="1022" t="s">
        <v>15041</v>
      </c>
      <c r="O302" s="1093"/>
      <c r="P302" s="1041">
        <v>1</v>
      </c>
    </row>
    <row r="303" spans="1:16" ht="38.25">
      <c r="A303" s="1039">
        <v>300</v>
      </c>
      <c r="B303" s="1022" t="s">
        <v>15127</v>
      </c>
      <c r="C303" s="1039" t="s">
        <v>15034</v>
      </c>
      <c r="D303" s="1022" t="s">
        <v>9865</v>
      </c>
      <c r="E303" s="1023" t="s">
        <v>15035</v>
      </c>
      <c r="F303" s="1022" t="s">
        <v>13636</v>
      </c>
      <c r="G303" s="1022">
        <v>72</v>
      </c>
      <c r="H303" s="1022">
        <v>1</v>
      </c>
      <c r="I303" s="1022">
        <v>1</v>
      </c>
      <c r="J303" s="1022"/>
      <c r="K303" s="1022"/>
      <c r="L303" s="1022" t="s">
        <v>15042</v>
      </c>
      <c r="M303" s="1022" t="s">
        <v>15043</v>
      </c>
      <c r="N303" s="1022" t="s">
        <v>15044</v>
      </c>
      <c r="O303" s="1093">
        <v>1</v>
      </c>
      <c r="P303" s="1041"/>
    </row>
    <row r="304" spans="1:16" ht="38.25">
      <c r="A304" s="1039">
        <v>301</v>
      </c>
      <c r="B304" s="1022" t="s">
        <v>15127</v>
      </c>
      <c r="C304" s="1039" t="s">
        <v>15034</v>
      </c>
      <c r="D304" s="1022" t="s">
        <v>9865</v>
      </c>
      <c r="E304" s="1023" t="s">
        <v>15035</v>
      </c>
      <c r="F304" s="1022" t="s">
        <v>13636</v>
      </c>
      <c r="G304" s="1022">
        <v>72</v>
      </c>
      <c r="H304" s="1022">
        <v>1</v>
      </c>
      <c r="I304" s="1022">
        <v>1</v>
      </c>
      <c r="J304" s="1022"/>
      <c r="K304" s="1022"/>
      <c r="L304" s="1022" t="s">
        <v>15045</v>
      </c>
      <c r="M304" s="1022" t="s">
        <v>15046</v>
      </c>
      <c r="N304" s="1022" t="s">
        <v>15041</v>
      </c>
      <c r="O304" s="1093"/>
      <c r="P304" s="1041">
        <v>1</v>
      </c>
    </row>
    <row r="305" spans="1:16" ht="38.25">
      <c r="A305" s="1039">
        <v>302</v>
      </c>
      <c r="B305" s="1022" t="s">
        <v>15127</v>
      </c>
      <c r="C305" s="1039" t="s">
        <v>15034</v>
      </c>
      <c r="D305" s="1022" t="s">
        <v>9865</v>
      </c>
      <c r="E305" s="1023" t="s">
        <v>15035</v>
      </c>
      <c r="F305" s="1022" t="s">
        <v>13636</v>
      </c>
      <c r="G305" s="1022">
        <v>72</v>
      </c>
      <c r="H305" s="1022">
        <v>1</v>
      </c>
      <c r="I305" s="1022">
        <v>1</v>
      </c>
      <c r="J305" s="1022"/>
      <c r="K305" s="1022"/>
      <c r="L305" s="1022" t="s">
        <v>15047</v>
      </c>
      <c r="M305" s="1022" t="s">
        <v>15048</v>
      </c>
      <c r="N305" s="1022" t="s">
        <v>15049</v>
      </c>
      <c r="O305" s="1093">
        <v>1</v>
      </c>
      <c r="P305" s="1041"/>
    </row>
    <row r="306" spans="1:16" ht="38.25">
      <c r="A306" s="1039">
        <v>303</v>
      </c>
      <c r="B306" s="1022" t="s">
        <v>15127</v>
      </c>
      <c r="C306" s="1039" t="s">
        <v>15034</v>
      </c>
      <c r="D306" s="1022" t="s">
        <v>9865</v>
      </c>
      <c r="E306" s="1023" t="s">
        <v>15035</v>
      </c>
      <c r="F306" s="1022" t="s">
        <v>13636</v>
      </c>
      <c r="G306" s="1022">
        <v>72</v>
      </c>
      <c r="H306" s="1022">
        <v>1</v>
      </c>
      <c r="I306" s="1022">
        <v>1</v>
      </c>
      <c r="J306" s="1022"/>
      <c r="K306" s="1022"/>
      <c r="L306" s="1022" t="s">
        <v>15050</v>
      </c>
      <c r="M306" s="1022" t="s">
        <v>5387</v>
      </c>
      <c r="N306" s="1022" t="s">
        <v>15038</v>
      </c>
      <c r="O306" s="1093">
        <v>1</v>
      </c>
      <c r="P306" s="1041"/>
    </row>
    <row r="307" spans="1:16" ht="38.25">
      <c r="A307" s="1039">
        <v>304</v>
      </c>
      <c r="B307" s="1022" t="s">
        <v>15127</v>
      </c>
      <c r="C307" s="1039" t="s">
        <v>15034</v>
      </c>
      <c r="D307" s="1022" t="s">
        <v>9865</v>
      </c>
      <c r="E307" s="1023" t="s">
        <v>15035</v>
      </c>
      <c r="F307" s="1022" t="s">
        <v>13636</v>
      </c>
      <c r="G307" s="1022">
        <v>72</v>
      </c>
      <c r="H307" s="1022">
        <v>1</v>
      </c>
      <c r="I307" s="1022">
        <v>1</v>
      </c>
      <c r="J307" s="1022"/>
      <c r="K307" s="1022"/>
      <c r="L307" s="1022" t="s">
        <v>15051</v>
      </c>
      <c r="M307" s="1022" t="s">
        <v>15052</v>
      </c>
      <c r="N307" s="1022" t="s">
        <v>15044</v>
      </c>
      <c r="O307" s="1093">
        <v>1</v>
      </c>
      <c r="P307" s="1041"/>
    </row>
    <row r="308" spans="1:16" ht="38.25">
      <c r="A308" s="1039">
        <v>305</v>
      </c>
      <c r="B308" s="1022" t="s">
        <v>15127</v>
      </c>
      <c r="C308" s="1039" t="s">
        <v>15034</v>
      </c>
      <c r="D308" s="1022" t="s">
        <v>9865</v>
      </c>
      <c r="E308" s="1023" t="s">
        <v>15035</v>
      </c>
      <c r="F308" s="1022" t="s">
        <v>13636</v>
      </c>
      <c r="G308" s="1022">
        <v>72</v>
      </c>
      <c r="H308" s="1022">
        <v>1</v>
      </c>
      <c r="I308" s="1022">
        <v>1</v>
      </c>
      <c r="J308" s="1022"/>
      <c r="K308" s="1022"/>
      <c r="L308" s="1022" t="s">
        <v>15053</v>
      </c>
      <c r="M308" s="1022" t="s">
        <v>15054</v>
      </c>
      <c r="N308" s="1022" t="s">
        <v>15049</v>
      </c>
      <c r="O308" s="1093">
        <v>1</v>
      </c>
      <c r="P308" s="1041"/>
    </row>
    <row r="309" spans="1:16" ht="38.25">
      <c r="A309" s="1039">
        <v>306</v>
      </c>
      <c r="B309" s="1022" t="s">
        <v>15127</v>
      </c>
      <c r="C309" s="1039" t="s">
        <v>15034</v>
      </c>
      <c r="D309" s="1022" t="s">
        <v>9865</v>
      </c>
      <c r="E309" s="1023" t="s">
        <v>15035</v>
      </c>
      <c r="F309" s="1022" t="s">
        <v>13636</v>
      </c>
      <c r="G309" s="1022">
        <v>72</v>
      </c>
      <c r="H309" s="1022">
        <v>1</v>
      </c>
      <c r="I309" s="1022">
        <v>1</v>
      </c>
      <c r="J309" s="1022"/>
      <c r="K309" s="1022"/>
      <c r="L309" s="1022" t="s">
        <v>10412</v>
      </c>
      <c r="M309" s="1022" t="s">
        <v>5387</v>
      </c>
      <c r="N309" s="1022" t="s">
        <v>15044</v>
      </c>
      <c r="O309" s="1093">
        <v>1</v>
      </c>
      <c r="P309" s="1041"/>
    </row>
    <row r="310" spans="1:16" ht="38.25">
      <c r="A310" s="1039">
        <v>307</v>
      </c>
      <c r="B310" s="1022" t="s">
        <v>15127</v>
      </c>
      <c r="C310" s="1039" t="s">
        <v>15034</v>
      </c>
      <c r="D310" s="1022" t="s">
        <v>9865</v>
      </c>
      <c r="E310" s="1023" t="s">
        <v>15035</v>
      </c>
      <c r="F310" s="1022" t="s">
        <v>13636</v>
      </c>
      <c r="G310" s="1022">
        <v>72</v>
      </c>
      <c r="H310" s="1022">
        <v>1</v>
      </c>
      <c r="I310" s="1022">
        <v>1</v>
      </c>
      <c r="J310" s="1022"/>
      <c r="K310" s="1022"/>
      <c r="L310" s="1022" t="s">
        <v>11714</v>
      </c>
      <c r="M310" s="1022" t="s">
        <v>10576</v>
      </c>
      <c r="N310" s="1022" t="s">
        <v>15041</v>
      </c>
      <c r="O310" s="1093">
        <v>1</v>
      </c>
      <c r="P310" s="1041"/>
    </row>
    <row r="311" spans="1:16" ht="38.25">
      <c r="A311" s="1039">
        <v>308</v>
      </c>
      <c r="B311" s="1022" t="s">
        <v>15127</v>
      </c>
      <c r="C311" s="1039" t="s">
        <v>15034</v>
      </c>
      <c r="D311" s="1022" t="s">
        <v>9865</v>
      </c>
      <c r="E311" s="1023" t="s">
        <v>15035</v>
      </c>
      <c r="F311" s="1022" t="s">
        <v>13636</v>
      </c>
      <c r="G311" s="1022">
        <v>72</v>
      </c>
      <c r="H311" s="1022">
        <v>1</v>
      </c>
      <c r="I311" s="1022">
        <v>1</v>
      </c>
      <c r="J311" s="1022"/>
      <c r="K311" s="1022"/>
      <c r="L311" s="1022" t="s">
        <v>15055</v>
      </c>
      <c r="M311" s="1022" t="s">
        <v>10576</v>
      </c>
      <c r="N311" s="1022" t="s">
        <v>15038</v>
      </c>
      <c r="O311" s="1093">
        <v>1</v>
      </c>
      <c r="P311" s="1041"/>
    </row>
    <row r="312" spans="1:16" ht="38.25">
      <c r="A312" s="1039">
        <v>309</v>
      </c>
      <c r="B312" s="1022" t="s">
        <v>15127</v>
      </c>
      <c r="C312" s="1039" t="s">
        <v>15034</v>
      </c>
      <c r="D312" s="1022" t="s">
        <v>9865</v>
      </c>
      <c r="E312" s="1023" t="s">
        <v>15035</v>
      </c>
      <c r="F312" s="1022" t="s">
        <v>13636</v>
      </c>
      <c r="G312" s="1022">
        <v>72</v>
      </c>
      <c r="H312" s="1022">
        <v>1</v>
      </c>
      <c r="I312" s="1022">
        <v>1</v>
      </c>
      <c r="J312" s="1022"/>
      <c r="K312" s="1022"/>
      <c r="L312" s="1022" t="s">
        <v>15056</v>
      </c>
      <c r="M312" s="1022" t="s">
        <v>5387</v>
      </c>
      <c r="N312" s="1022" t="s">
        <v>15038</v>
      </c>
      <c r="O312" s="1093"/>
      <c r="P312" s="1041">
        <v>1</v>
      </c>
    </row>
    <row r="313" spans="1:16" ht="38.25">
      <c r="A313" s="1039">
        <v>310</v>
      </c>
      <c r="B313" s="1022" t="s">
        <v>15127</v>
      </c>
      <c r="C313" s="1039" t="s">
        <v>15034</v>
      </c>
      <c r="D313" s="1022" t="s">
        <v>9865</v>
      </c>
      <c r="E313" s="1023" t="s">
        <v>15035</v>
      </c>
      <c r="F313" s="1022" t="s">
        <v>13636</v>
      </c>
      <c r="G313" s="1022">
        <v>72</v>
      </c>
      <c r="H313" s="1022">
        <v>1</v>
      </c>
      <c r="I313" s="1022">
        <v>1</v>
      </c>
      <c r="J313" s="1022"/>
      <c r="K313" s="1022"/>
      <c r="L313" s="1022" t="s">
        <v>15057</v>
      </c>
      <c r="M313" s="1022" t="s">
        <v>15058</v>
      </c>
      <c r="N313" s="1022" t="s">
        <v>15049</v>
      </c>
      <c r="O313" s="1093">
        <v>1</v>
      </c>
      <c r="P313" s="1041"/>
    </row>
    <row r="314" spans="1:16" ht="38.25">
      <c r="A314" s="1039">
        <v>311</v>
      </c>
      <c r="B314" s="1022" t="s">
        <v>15127</v>
      </c>
      <c r="C314" s="1039" t="s">
        <v>15034</v>
      </c>
      <c r="D314" s="1022" t="s">
        <v>9865</v>
      </c>
      <c r="E314" s="1023" t="s">
        <v>15035</v>
      </c>
      <c r="F314" s="1022" t="s">
        <v>13636</v>
      </c>
      <c r="G314" s="1022">
        <v>72</v>
      </c>
      <c r="H314" s="1022">
        <v>1</v>
      </c>
      <c r="I314" s="1022">
        <v>1</v>
      </c>
      <c r="J314" s="1022"/>
      <c r="K314" s="1022"/>
      <c r="L314" s="1022" t="s">
        <v>11726</v>
      </c>
      <c r="M314" s="1022" t="s">
        <v>10576</v>
      </c>
      <c r="N314" s="1022" t="s">
        <v>15044</v>
      </c>
      <c r="O314" s="1093">
        <v>1</v>
      </c>
      <c r="P314" s="1041"/>
    </row>
    <row r="315" spans="1:16" ht="38.25">
      <c r="A315" s="1039">
        <v>312</v>
      </c>
      <c r="B315" s="1022" t="s">
        <v>15127</v>
      </c>
      <c r="C315" s="1039" t="s">
        <v>15034</v>
      </c>
      <c r="D315" s="1022" t="s">
        <v>9865</v>
      </c>
      <c r="E315" s="1023" t="s">
        <v>15035</v>
      </c>
      <c r="F315" s="1022" t="s">
        <v>13636</v>
      </c>
      <c r="G315" s="1022">
        <v>72</v>
      </c>
      <c r="H315" s="1022">
        <v>1</v>
      </c>
      <c r="I315" s="1022">
        <v>1</v>
      </c>
      <c r="J315" s="1022"/>
      <c r="K315" s="1022"/>
      <c r="L315" s="1022" t="s">
        <v>15059</v>
      </c>
      <c r="M315" s="1022" t="s">
        <v>15060</v>
      </c>
      <c r="N315" s="1022" t="s">
        <v>15038</v>
      </c>
      <c r="O315" s="1093"/>
      <c r="P315" s="1041">
        <v>1</v>
      </c>
    </row>
    <row r="316" spans="1:16" ht="38.25">
      <c r="A316" s="1039">
        <v>313</v>
      </c>
      <c r="B316" s="1022" t="s">
        <v>15127</v>
      </c>
      <c r="C316" s="1039" t="s">
        <v>15034</v>
      </c>
      <c r="D316" s="1022" t="s">
        <v>9865</v>
      </c>
      <c r="E316" s="1023" t="s">
        <v>15035</v>
      </c>
      <c r="F316" s="1022" t="s">
        <v>13636</v>
      </c>
      <c r="G316" s="1022">
        <v>72</v>
      </c>
      <c r="H316" s="1022">
        <v>1</v>
      </c>
      <c r="I316" s="1022">
        <v>1</v>
      </c>
      <c r="J316" s="1022"/>
      <c r="K316" s="1022"/>
      <c r="L316" s="1022" t="s">
        <v>15061</v>
      </c>
      <c r="M316" s="1022" t="s">
        <v>10576</v>
      </c>
      <c r="N316" s="1022" t="s">
        <v>15041</v>
      </c>
      <c r="O316" s="1093"/>
      <c r="P316" s="1041">
        <v>1</v>
      </c>
    </row>
    <row r="317" spans="1:16" ht="38.25">
      <c r="A317" s="1039">
        <v>314</v>
      </c>
      <c r="B317" s="1022" t="s">
        <v>15127</v>
      </c>
      <c r="C317" s="1039" t="s">
        <v>15034</v>
      </c>
      <c r="D317" s="1022" t="s">
        <v>9865</v>
      </c>
      <c r="E317" s="1023" t="s">
        <v>15035</v>
      </c>
      <c r="F317" s="1022" t="s">
        <v>13636</v>
      </c>
      <c r="G317" s="1022">
        <v>72</v>
      </c>
      <c r="H317" s="1022">
        <v>1</v>
      </c>
      <c r="I317" s="1022">
        <v>1</v>
      </c>
      <c r="J317" s="1022"/>
      <c r="K317" s="1022"/>
      <c r="L317" s="1022" t="s">
        <v>10428</v>
      </c>
      <c r="M317" s="1022" t="s">
        <v>10568</v>
      </c>
      <c r="N317" s="1022" t="s">
        <v>15038</v>
      </c>
      <c r="O317" s="1093">
        <v>1</v>
      </c>
      <c r="P317" s="1041"/>
    </row>
    <row r="318" spans="1:16" ht="38.25">
      <c r="A318" s="1039">
        <v>315</v>
      </c>
      <c r="B318" s="1022" t="s">
        <v>15127</v>
      </c>
      <c r="C318" s="1039" t="s">
        <v>15034</v>
      </c>
      <c r="D318" s="1022" t="s">
        <v>9865</v>
      </c>
      <c r="E318" s="1023" t="s">
        <v>15035</v>
      </c>
      <c r="F318" s="1022" t="s">
        <v>13636</v>
      </c>
      <c r="G318" s="1022">
        <v>72</v>
      </c>
      <c r="H318" s="1022">
        <v>1</v>
      </c>
      <c r="I318" s="1022"/>
      <c r="J318" s="1022">
        <v>1</v>
      </c>
      <c r="K318" s="1022"/>
      <c r="L318" s="1022" t="s">
        <v>15062</v>
      </c>
      <c r="M318" s="1022" t="s">
        <v>15063</v>
      </c>
      <c r="N318" s="1022" t="s">
        <v>15041</v>
      </c>
      <c r="O318" s="1041">
        <v>1</v>
      </c>
      <c r="P318" s="1041"/>
    </row>
    <row r="319" spans="1:16" ht="38.25">
      <c r="A319" s="1039">
        <v>316</v>
      </c>
      <c r="B319" s="1022" t="s">
        <v>15127</v>
      </c>
      <c r="C319" s="1039" t="s">
        <v>15034</v>
      </c>
      <c r="D319" s="1022" t="s">
        <v>9865</v>
      </c>
      <c r="E319" s="1023" t="s">
        <v>15035</v>
      </c>
      <c r="F319" s="1022" t="s">
        <v>13636</v>
      </c>
      <c r="G319" s="1022">
        <v>72</v>
      </c>
      <c r="H319" s="1022">
        <v>1</v>
      </c>
      <c r="I319" s="1022"/>
      <c r="J319" s="1022">
        <v>1</v>
      </c>
      <c r="K319" s="1022"/>
      <c r="L319" s="1022" t="s">
        <v>15064</v>
      </c>
      <c r="M319" s="1022" t="s">
        <v>15046</v>
      </c>
      <c r="N319" s="1022" t="s">
        <v>15038</v>
      </c>
      <c r="O319" s="1041"/>
      <c r="P319" s="1041">
        <v>1</v>
      </c>
    </row>
    <row r="320" spans="1:16" ht="38.25">
      <c r="A320" s="1039">
        <v>317</v>
      </c>
      <c r="B320" s="1022" t="s">
        <v>15127</v>
      </c>
      <c r="C320" s="1039" t="s">
        <v>15034</v>
      </c>
      <c r="D320" s="1022" t="s">
        <v>9865</v>
      </c>
      <c r="E320" s="1023" t="s">
        <v>15035</v>
      </c>
      <c r="F320" s="1022" t="s">
        <v>13636</v>
      </c>
      <c r="G320" s="1022">
        <v>72</v>
      </c>
      <c r="H320" s="1022">
        <v>1</v>
      </c>
      <c r="I320" s="1022"/>
      <c r="J320" s="1022">
        <v>1</v>
      </c>
      <c r="K320" s="1022"/>
      <c r="L320" s="1041" t="s">
        <v>11721</v>
      </c>
      <c r="M320" s="1041" t="s">
        <v>15046</v>
      </c>
      <c r="N320" s="1022" t="s">
        <v>15044</v>
      </c>
      <c r="O320" s="1041"/>
      <c r="P320" s="1041">
        <v>1</v>
      </c>
    </row>
    <row r="321" spans="1:16" ht="38.25">
      <c r="A321" s="1039">
        <v>318</v>
      </c>
      <c r="B321" s="1022" t="s">
        <v>15127</v>
      </c>
      <c r="C321" s="1039" t="s">
        <v>15034</v>
      </c>
      <c r="D321" s="1022" t="s">
        <v>9865</v>
      </c>
      <c r="E321" s="1023" t="s">
        <v>15035</v>
      </c>
      <c r="F321" s="1022" t="s">
        <v>13636</v>
      </c>
      <c r="G321" s="1022">
        <v>72</v>
      </c>
      <c r="H321" s="1022">
        <v>1</v>
      </c>
      <c r="I321" s="1022"/>
      <c r="J321" s="1022">
        <v>1</v>
      </c>
      <c r="K321" s="1022"/>
      <c r="L321" s="1022" t="s">
        <v>15065</v>
      </c>
      <c r="M321" s="1022" t="s">
        <v>15054</v>
      </c>
      <c r="N321" s="1022" t="s">
        <v>15041</v>
      </c>
      <c r="O321" s="1022">
        <v>1</v>
      </c>
      <c r="P321" s="1022"/>
    </row>
    <row r="322" spans="1:16" ht="38.25">
      <c r="A322" s="1039">
        <v>319</v>
      </c>
      <c r="B322" s="1022" t="s">
        <v>15127</v>
      </c>
      <c r="C322" s="1039" t="s">
        <v>15034</v>
      </c>
      <c r="D322" s="1022" t="s">
        <v>9865</v>
      </c>
      <c r="E322" s="1023" t="s">
        <v>15035</v>
      </c>
      <c r="F322" s="1022" t="s">
        <v>13636</v>
      </c>
      <c r="G322" s="1022">
        <v>72</v>
      </c>
      <c r="H322" s="1022">
        <v>1</v>
      </c>
      <c r="I322" s="1022"/>
      <c r="J322" s="1022">
        <v>1</v>
      </c>
      <c r="K322" s="1022"/>
      <c r="L322" s="1022" t="s">
        <v>15066</v>
      </c>
      <c r="M322" s="1022" t="s">
        <v>15067</v>
      </c>
      <c r="N322" s="1022" t="s">
        <v>15041</v>
      </c>
      <c r="O322" s="1022">
        <v>1</v>
      </c>
      <c r="P322" s="1022"/>
    </row>
    <row r="323" spans="1:16" ht="38.25">
      <c r="A323" s="1039">
        <v>320</v>
      </c>
      <c r="B323" s="1022" t="s">
        <v>15127</v>
      </c>
      <c r="C323" s="1039" t="s">
        <v>15034</v>
      </c>
      <c r="D323" s="1022" t="s">
        <v>9865</v>
      </c>
      <c r="E323" s="1023" t="s">
        <v>15035</v>
      </c>
      <c r="F323" s="1022" t="s">
        <v>13636</v>
      </c>
      <c r="G323" s="1022">
        <v>72</v>
      </c>
      <c r="H323" s="1022">
        <v>1</v>
      </c>
      <c r="I323" s="1022"/>
      <c r="J323" s="1022">
        <v>1</v>
      </c>
      <c r="K323" s="1022"/>
      <c r="L323" s="1041" t="s">
        <v>15068</v>
      </c>
      <c r="M323" s="1041" t="s">
        <v>10568</v>
      </c>
      <c r="N323" s="1022" t="s">
        <v>15044</v>
      </c>
      <c r="O323" s="1041">
        <v>1</v>
      </c>
      <c r="P323" s="1041"/>
    </row>
    <row r="324" spans="1:16" ht="38.25">
      <c r="A324" s="1039">
        <v>321</v>
      </c>
      <c r="B324" s="1022" t="s">
        <v>15127</v>
      </c>
      <c r="C324" s="1039" t="s">
        <v>15034</v>
      </c>
      <c r="D324" s="1022" t="s">
        <v>9865</v>
      </c>
      <c r="E324" s="1023" t="s">
        <v>15035</v>
      </c>
      <c r="F324" s="1022" t="s">
        <v>13636</v>
      </c>
      <c r="G324" s="1022">
        <v>72</v>
      </c>
      <c r="H324" s="1022">
        <v>1</v>
      </c>
      <c r="I324" s="1022"/>
      <c r="J324" s="1022">
        <v>1</v>
      </c>
      <c r="K324" s="1022"/>
      <c r="L324" s="1022" t="s">
        <v>15069</v>
      </c>
      <c r="M324" s="1022" t="s">
        <v>15052</v>
      </c>
      <c r="N324" s="1022" t="s">
        <v>15041</v>
      </c>
      <c r="O324" s="1022"/>
      <c r="P324" s="1022">
        <v>1</v>
      </c>
    </row>
    <row r="325" spans="1:16" ht="38.25">
      <c r="A325" s="1039">
        <v>322</v>
      </c>
      <c r="B325" s="1022" t="s">
        <v>15127</v>
      </c>
      <c r="C325" s="1039" t="s">
        <v>15034</v>
      </c>
      <c r="D325" s="1022" t="s">
        <v>9865</v>
      </c>
      <c r="E325" s="1023" t="s">
        <v>15035</v>
      </c>
      <c r="F325" s="1022" t="s">
        <v>13636</v>
      </c>
      <c r="G325" s="1022">
        <v>72</v>
      </c>
      <c r="H325" s="1022">
        <v>1</v>
      </c>
      <c r="I325" s="1022"/>
      <c r="J325" s="1022">
        <v>1</v>
      </c>
      <c r="K325" s="1022"/>
      <c r="L325" s="1041" t="s">
        <v>15070</v>
      </c>
      <c r="M325" s="1041" t="s">
        <v>15071</v>
      </c>
      <c r="N325" s="1041" t="s">
        <v>15072</v>
      </c>
      <c r="O325" s="1041"/>
      <c r="P325" s="1041">
        <v>1</v>
      </c>
    </row>
    <row r="326" spans="1:16" ht="38.25">
      <c r="A326" s="1039">
        <v>323</v>
      </c>
      <c r="B326" s="1022" t="s">
        <v>15127</v>
      </c>
      <c r="C326" s="1039" t="s">
        <v>15034</v>
      </c>
      <c r="D326" s="1022" t="s">
        <v>9865</v>
      </c>
      <c r="E326" s="1023" t="s">
        <v>15035</v>
      </c>
      <c r="F326" s="1022" t="s">
        <v>13636</v>
      </c>
      <c r="G326" s="1022">
        <v>72</v>
      </c>
      <c r="H326" s="1022">
        <v>1</v>
      </c>
      <c r="I326" s="1022"/>
      <c r="J326" s="1022">
        <v>1</v>
      </c>
      <c r="K326" s="1022"/>
      <c r="L326" s="1022" t="s">
        <v>15073</v>
      </c>
      <c r="M326" s="1022" t="s">
        <v>15046</v>
      </c>
      <c r="N326" s="1022" t="s">
        <v>15072</v>
      </c>
      <c r="O326" s="1022">
        <v>1</v>
      </c>
      <c r="P326" s="1022"/>
    </row>
    <row r="327" spans="1:16" ht="38.25">
      <c r="A327" s="1039">
        <v>324</v>
      </c>
      <c r="B327" s="1022" t="s">
        <v>15127</v>
      </c>
      <c r="C327" s="1039" t="s">
        <v>15034</v>
      </c>
      <c r="D327" s="1022" t="s">
        <v>9865</v>
      </c>
      <c r="E327" s="1023" t="s">
        <v>15035</v>
      </c>
      <c r="F327" s="1022" t="s">
        <v>13636</v>
      </c>
      <c r="G327" s="1022">
        <v>72</v>
      </c>
      <c r="H327" s="1022">
        <v>1</v>
      </c>
      <c r="I327" s="1022"/>
      <c r="J327" s="1022">
        <v>1</v>
      </c>
      <c r="K327" s="1022"/>
      <c r="L327" s="1022" t="s">
        <v>13641</v>
      </c>
      <c r="M327" s="1022" t="s">
        <v>15074</v>
      </c>
      <c r="N327" s="1022" t="s">
        <v>15038</v>
      </c>
      <c r="O327" s="1022"/>
      <c r="P327" s="1022">
        <v>1</v>
      </c>
    </row>
    <row r="328" spans="1:16" ht="38.25">
      <c r="A328" s="1039">
        <v>325</v>
      </c>
      <c r="B328" s="1022" t="s">
        <v>15127</v>
      </c>
      <c r="C328" s="1039" t="s">
        <v>15034</v>
      </c>
      <c r="D328" s="1022" t="s">
        <v>9865</v>
      </c>
      <c r="E328" s="1023" t="s">
        <v>15035</v>
      </c>
      <c r="F328" s="1022" t="s">
        <v>13636</v>
      </c>
      <c r="G328" s="1022">
        <v>72</v>
      </c>
      <c r="H328" s="1022">
        <v>1</v>
      </c>
      <c r="I328" s="1022"/>
      <c r="J328" s="1022">
        <v>1</v>
      </c>
      <c r="K328" s="1022"/>
      <c r="L328" s="1041" t="s">
        <v>10292</v>
      </c>
      <c r="M328" s="1041" t="s">
        <v>5390</v>
      </c>
      <c r="N328" s="1041" t="s">
        <v>15072</v>
      </c>
      <c r="O328" s="1041">
        <v>1</v>
      </c>
      <c r="P328" s="1041"/>
    </row>
    <row r="329" spans="1:16" ht="38.25">
      <c r="A329" s="1039">
        <v>326</v>
      </c>
      <c r="B329" s="1022" t="s">
        <v>15127</v>
      </c>
      <c r="C329" s="1039" t="s">
        <v>15034</v>
      </c>
      <c r="D329" s="1022" t="s">
        <v>9865</v>
      </c>
      <c r="E329" s="1023" t="s">
        <v>15035</v>
      </c>
      <c r="F329" s="1022" t="s">
        <v>13636</v>
      </c>
      <c r="G329" s="1022">
        <v>72</v>
      </c>
      <c r="H329" s="1022">
        <v>1</v>
      </c>
      <c r="I329" s="1022"/>
      <c r="J329" s="1022">
        <v>1</v>
      </c>
      <c r="K329" s="1022"/>
      <c r="L329" s="1041" t="s">
        <v>11692</v>
      </c>
      <c r="M329" s="1041" t="s">
        <v>10568</v>
      </c>
      <c r="N329" s="1041" t="s">
        <v>15072</v>
      </c>
      <c r="O329" s="1041">
        <v>1</v>
      </c>
      <c r="P329" s="1041"/>
    </row>
    <row r="330" spans="1:16" ht="38.25">
      <c r="A330" s="1039">
        <v>327</v>
      </c>
      <c r="B330" s="1022" t="s">
        <v>15127</v>
      </c>
      <c r="C330" s="1039" t="s">
        <v>15034</v>
      </c>
      <c r="D330" s="1022" t="s">
        <v>9865</v>
      </c>
      <c r="E330" s="1023" t="s">
        <v>15035</v>
      </c>
      <c r="F330" s="1022" t="s">
        <v>13636</v>
      </c>
      <c r="G330" s="1022">
        <v>72</v>
      </c>
      <c r="H330" s="1022">
        <v>1</v>
      </c>
      <c r="I330" s="1022"/>
      <c r="J330" s="1022">
        <v>1</v>
      </c>
      <c r="K330" s="1022"/>
      <c r="L330" s="1022" t="s">
        <v>15075</v>
      </c>
      <c r="M330" s="1022" t="s">
        <v>15076</v>
      </c>
      <c r="N330" s="1022" t="s">
        <v>15041</v>
      </c>
      <c r="O330" s="1022">
        <v>1</v>
      </c>
      <c r="P330" s="1022"/>
    </row>
    <row r="331" spans="1:16" ht="38.25">
      <c r="A331" s="1039">
        <v>328</v>
      </c>
      <c r="B331" s="1022" t="s">
        <v>15127</v>
      </c>
      <c r="C331" s="1039" t="s">
        <v>15034</v>
      </c>
      <c r="D331" s="1022" t="s">
        <v>9865</v>
      </c>
      <c r="E331" s="1023" t="s">
        <v>15035</v>
      </c>
      <c r="F331" s="1022" t="s">
        <v>13636</v>
      </c>
      <c r="G331" s="1022">
        <v>72</v>
      </c>
      <c r="H331" s="1022">
        <v>1</v>
      </c>
      <c r="I331" s="1022"/>
      <c r="J331" s="1022">
        <v>1</v>
      </c>
      <c r="K331" s="1022"/>
      <c r="L331" s="1022" t="s">
        <v>15077</v>
      </c>
      <c r="M331" s="1022" t="s">
        <v>15058</v>
      </c>
      <c r="N331" s="1022" t="s">
        <v>15078</v>
      </c>
      <c r="O331" s="1022"/>
      <c r="P331" s="1022">
        <v>1</v>
      </c>
    </row>
    <row r="332" spans="1:16" ht="38.25">
      <c r="A332" s="1039">
        <v>329</v>
      </c>
      <c r="B332" s="1022" t="s">
        <v>15127</v>
      </c>
      <c r="C332" s="1039" t="s">
        <v>15034</v>
      </c>
      <c r="D332" s="1022" t="s">
        <v>9865</v>
      </c>
      <c r="E332" s="1023" t="s">
        <v>15035</v>
      </c>
      <c r="F332" s="1022" t="s">
        <v>13636</v>
      </c>
      <c r="G332" s="1022">
        <v>72</v>
      </c>
      <c r="H332" s="1022">
        <v>1</v>
      </c>
      <c r="I332" s="1022"/>
      <c r="J332" s="1022">
        <v>1</v>
      </c>
      <c r="K332" s="1022"/>
      <c r="L332" s="1022" t="s">
        <v>11724</v>
      </c>
      <c r="M332" s="1022" t="s">
        <v>15063</v>
      </c>
      <c r="N332" s="1022" t="s">
        <v>15044</v>
      </c>
      <c r="O332" s="1022">
        <v>1</v>
      </c>
      <c r="P332" s="1022"/>
    </row>
    <row r="333" spans="1:16" ht="38.25">
      <c r="A333" s="1039">
        <v>330</v>
      </c>
      <c r="B333" s="1022" t="s">
        <v>15127</v>
      </c>
      <c r="C333" s="1039" t="s">
        <v>15034</v>
      </c>
      <c r="D333" s="1022" t="s">
        <v>9865</v>
      </c>
      <c r="E333" s="1023" t="s">
        <v>15035</v>
      </c>
      <c r="F333" s="1022" t="s">
        <v>13636</v>
      </c>
      <c r="G333" s="1022">
        <v>72</v>
      </c>
      <c r="H333" s="1022">
        <v>1</v>
      </c>
      <c r="I333" s="1022"/>
      <c r="J333" s="1022">
        <v>1</v>
      </c>
      <c r="K333" s="1022"/>
      <c r="L333" s="1022" t="s">
        <v>15079</v>
      </c>
      <c r="M333" s="1022" t="s">
        <v>15080</v>
      </c>
      <c r="N333" s="1022" t="s">
        <v>15041</v>
      </c>
      <c r="O333" s="1022"/>
      <c r="P333" s="1022">
        <v>1</v>
      </c>
    </row>
    <row r="334" spans="1:16" ht="38.25">
      <c r="A334" s="1039">
        <v>331</v>
      </c>
      <c r="B334" s="1022" t="s">
        <v>15127</v>
      </c>
      <c r="C334" s="1039" t="s">
        <v>15034</v>
      </c>
      <c r="D334" s="1022" t="s">
        <v>9865</v>
      </c>
      <c r="E334" s="1023" t="s">
        <v>15035</v>
      </c>
      <c r="F334" s="1022" t="s">
        <v>13636</v>
      </c>
      <c r="G334" s="1022">
        <v>72</v>
      </c>
      <c r="H334" s="1022">
        <v>1</v>
      </c>
      <c r="I334" s="1022"/>
      <c r="J334" s="1022">
        <v>1</v>
      </c>
      <c r="K334" s="1022"/>
      <c r="L334" s="1022" t="s">
        <v>15081</v>
      </c>
      <c r="M334" s="1022" t="s">
        <v>15082</v>
      </c>
      <c r="N334" s="1022" t="s">
        <v>15072</v>
      </c>
      <c r="O334" s="1022">
        <v>1</v>
      </c>
      <c r="P334" s="1022"/>
    </row>
    <row r="335" spans="1:16" ht="38.25">
      <c r="A335" s="1039">
        <v>332</v>
      </c>
      <c r="B335" s="1022" t="s">
        <v>15127</v>
      </c>
      <c r="C335" s="1039" t="s">
        <v>15034</v>
      </c>
      <c r="D335" s="1022" t="s">
        <v>9865</v>
      </c>
      <c r="E335" s="1023" t="s">
        <v>15035</v>
      </c>
      <c r="F335" s="1022" t="s">
        <v>13636</v>
      </c>
      <c r="G335" s="1022">
        <v>72</v>
      </c>
      <c r="H335" s="1022">
        <v>1</v>
      </c>
      <c r="I335" s="1022"/>
      <c r="J335" s="1022">
        <v>1</v>
      </c>
      <c r="K335" s="1022"/>
      <c r="L335" s="1022" t="s">
        <v>15083</v>
      </c>
      <c r="M335" s="1022" t="s">
        <v>1171</v>
      </c>
      <c r="N335" s="1022" t="s">
        <v>15041</v>
      </c>
      <c r="O335" s="1022">
        <v>1</v>
      </c>
      <c r="P335" s="1022"/>
    </row>
    <row r="336" spans="1:16" ht="38.25">
      <c r="A336" s="1039">
        <v>333</v>
      </c>
      <c r="B336" s="1022" t="s">
        <v>15127</v>
      </c>
      <c r="C336" s="1039" t="s">
        <v>15034</v>
      </c>
      <c r="D336" s="1022" t="s">
        <v>9865</v>
      </c>
      <c r="E336" s="1023" t="s">
        <v>15035</v>
      </c>
      <c r="F336" s="1022" t="s">
        <v>13636</v>
      </c>
      <c r="G336" s="1022">
        <v>72</v>
      </c>
      <c r="H336" s="1022">
        <v>1</v>
      </c>
      <c r="I336" s="1022"/>
      <c r="J336" s="1022">
        <v>1</v>
      </c>
      <c r="K336" s="1022"/>
      <c r="L336" s="1022" t="s">
        <v>15084</v>
      </c>
      <c r="M336" s="1022" t="s">
        <v>1171</v>
      </c>
      <c r="N336" s="1022" t="s">
        <v>15049</v>
      </c>
      <c r="O336" s="1022"/>
      <c r="P336" s="1022">
        <v>1</v>
      </c>
    </row>
    <row r="337" spans="1:16" ht="38.25">
      <c r="A337" s="1039">
        <v>334</v>
      </c>
      <c r="B337" s="1022" t="s">
        <v>15127</v>
      </c>
      <c r="C337" s="1039" t="s">
        <v>15034</v>
      </c>
      <c r="D337" s="1022" t="s">
        <v>9865</v>
      </c>
      <c r="E337" s="1023" t="s">
        <v>15035</v>
      </c>
      <c r="F337" s="1022" t="s">
        <v>13636</v>
      </c>
      <c r="G337" s="1022">
        <v>72</v>
      </c>
      <c r="H337" s="1022">
        <v>1</v>
      </c>
      <c r="I337" s="1022"/>
      <c r="J337" s="1022">
        <v>1</v>
      </c>
      <c r="K337" s="1022"/>
      <c r="L337" s="1022" t="s">
        <v>15085</v>
      </c>
      <c r="M337" s="1022" t="s">
        <v>15086</v>
      </c>
      <c r="N337" s="1022" t="s">
        <v>15049</v>
      </c>
      <c r="O337" s="1022"/>
      <c r="P337" s="1022">
        <v>1</v>
      </c>
    </row>
    <row r="338" spans="1:16" ht="38.25">
      <c r="A338" s="1039">
        <v>335</v>
      </c>
      <c r="B338" s="1022" t="s">
        <v>15127</v>
      </c>
      <c r="C338" s="1039" t="s">
        <v>15034</v>
      </c>
      <c r="D338" s="1022" t="s">
        <v>9865</v>
      </c>
      <c r="E338" s="1023" t="s">
        <v>15035</v>
      </c>
      <c r="F338" s="1022" t="s">
        <v>13636</v>
      </c>
      <c r="G338" s="1022">
        <v>72</v>
      </c>
      <c r="H338" s="1022">
        <v>1</v>
      </c>
      <c r="I338" s="1022"/>
      <c r="J338" s="1022">
        <v>1</v>
      </c>
      <c r="K338" s="1022"/>
      <c r="L338" s="1022" t="s">
        <v>15087</v>
      </c>
      <c r="M338" s="1022" t="s">
        <v>10576</v>
      </c>
      <c r="N338" s="1022" t="s">
        <v>15049</v>
      </c>
      <c r="O338" s="1022">
        <v>1</v>
      </c>
      <c r="P338" s="1022"/>
    </row>
    <row r="339" spans="1:16" ht="38.25">
      <c r="A339" s="1039">
        <v>336</v>
      </c>
      <c r="B339" s="1022" t="s">
        <v>15127</v>
      </c>
      <c r="C339" s="1039" t="s">
        <v>15034</v>
      </c>
      <c r="D339" s="1022" t="s">
        <v>9865</v>
      </c>
      <c r="E339" s="1023" t="s">
        <v>15035</v>
      </c>
      <c r="F339" s="1022" t="s">
        <v>13636</v>
      </c>
      <c r="G339" s="1022">
        <v>72</v>
      </c>
      <c r="H339" s="1022">
        <v>1</v>
      </c>
      <c r="I339" s="1022"/>
      <c r="J339" s="1022">
        <v>1</v>
      </c>
      <c r="K339" s="1022"/>
      <c r="L339" s="1022" t="s">
        <v>15088</v>
      </c>
      <c r="M339" s="1022" t="s">
        <v>12743</v>
      </c>
      <c r="N339" s="1022" t="s">
        <v>15049</v>
      </c>
      <c r="O339" s="1022"/>
      <c r="P339" s="1022">
        <v>1</v>
      </c>
    </row>
    <row r="340" spans="1:16" ht="38.25">
      <c r="A340" s="1039">
        <v>337</v>
      </c>
      <c r="B340" s="1022" t="s">
        <v>15127</v>
      </c>
      <c r="C340" s="1039" t="s">
        <v>15034</v>
      </c>
      <c r="D340" s="1022" t="s">
        <v>9865</v>
      </c>
      <c r="E340" s="1023" t="s">
        <v>15035</v>
      </c>
      <c r="F340" s="1022" t="s">
        <v>13636</v>
      </c>
      <c r="G340" s="1022">
        <v>72</v>
      </c>
      <c r="H340" s="1022">
        <v>1</v>
      </c>
      <c r="I340" s="1022"/>
      <c r="J340" s="1022">
        <v>1</v>
      </c>
      <c r="K340" s="1022"/>
      <c r="L340" s="1022" t="s">
        <v>15089</v>
      </c>
      <c r="M340" s="1022" t="s">
        <v>15090</v>
      </c>
      <c r="N340" s="1022" t="s">
        <v>15041</v>
      </c>
      <c r="O340" s="1022">
        <v>1</v>
      </c>
      <c r="P340" s="1022"/>
    </row>
    <row r="341" spans="1:16" ht="38.25">
      <c r="A341" s="1039">
        <v>338</v>
      </c>
      <c r="B341" s="1022" t="s">
        <v>15127</v>
      </c>
      <c r="C341" s="1039" t="s">
        <v>15034</v>
      </c>
      <c r="D341" s="1022" t="s">
        <v>9865</v>
      </c>
      <c r="E341" s="1023" t="s">
        <v>15035</v>
      </c>
      <c r="F341" s="1022" t="s">
        <v>13636</v>
      </c>
      <c r="G341" s="1022">
        <v>72</v>
      </c>
      <c r="H341" s="1022">
        <v>1</v>
      </c>
      <c r="I341" s="1022"/>
      <c r="J341" s="1022">
        <v>1</v>
      </c>
      <c r="K341" s="1022"/>
      <c r="L341" s="1022" t="s">
        <v>15091</v>
      </c>
      <c r="M341" s="1022" t="s">
        <v>5392</v>
      </c>
      <c r="N341" s="1022" t="s">
        <v>15049</v>
      </c>
      <c r="O341" s="1022">
        <v>1</v>
      </c>
      <c r="P341" s="1022"/>
    </row>
    <row r="342" spans="1:16" ht="38.25">
      <c r="A342" s="1039">
        <v>339</v>
      </c>
      <c r="B342" s="1022" t="s">
        <v>15127</v>
      </c>
      <c r="C342" s="1039" t="s">
        <v>15034</v>
      </c>
      <c r="D342" s="1022" t="s">
        <v>9865</v>
      </c>
      <c r="E342" s="1023" t="s">
        <v>15035</v>
      </c>
      <c r="F342" s="1022" t="s">
        <v>13636</v>
      </c>
      <c r="G342" s="1022">
        <v>72</v>
      </c>
      <c r="H342" s="1022">
        <v>1</v>
      </c>
      <c r="I342" s="1022"/>
      <c r="J342" s="1022">
        <v>1</v>
      </c>
      <c r="K342" s="1022"/>
      <c r="L342" s="1041" t="s">
        <v>10428</v>
      </c>
      <c r="M342" s="1041" t="s">
        <v>15092</v>
      </c>
      <c r="N342" s="1022" t="s">
        <v>15038</v>
      </c>
      <c r="O342" s="1041">
        <v>1</v>
      </c>
      <c r="P342" s="1041"/>
    </row>
    <row r="343" spans="1:16" ht="38.25">
      <c r="A343" s="1039">
        <v>340</v>
      </c>
      <c r="B343" s="1022" t="s">
        <v>15127</v>
      </c>
      <c r="C343" s="1039" t="s">
        <v>15034</v>
      </c>
      <c r="D343" s="1022" t="s">
        <v>9865</v>
      </c>
      <c r="E343" s="1023" t="s">
        <v>15035</v>
      </c>
      <c r="F343" s="1022" t="s">
        <v>13636</v>
      </c>
      <c r="G343" s="1022">
        <v>72</v>
      </c>
      <c r="H343" s="1022">
        <v>1</v>
      </c>
      <c r="I343" s="1022"/>
      <c r="J343" s="1022">
        <v>1</v>
      </c>
      <c r="K343" s="1022"/>
      <c r="L343" s="1022" t="s">
        <v>15093</v>
      </c>
      <c r="M343" s="1022" t="s">
        <v>15094</v>
      </c>
      <c r="N343" s="1022" t="s">
        <v>15041</v>
      </c>
      <c r="O343" s="1022">
        <v>1</v>
      </c>
      <c r="P343" s="1022"/>
    </row>
    <row r="344" spans="1:16" ht="38.25">
      <c r="A344" s="1039">
        <v>341</v>
      </c>
      <c r="B344" s="1022" t="s">
        <v>15127</v>
      </c>
      <c r="C344" s="1039" t="s">
        <v>15034</v>
      </c>
      <c r="D344" s="1022" t="s">
        <v>9865</v>
      </c>
      <c r="E344" s="1023" t="s">
        <v>15035</v>
      </c>
      <c r="F344" s="1022" t="s">
        <v>13636</v>
      </c>
      <c r="G344" s="1022">
        <v>72</v>
      </c>
      <c r="H344" s="1022">
        <v>1</v>
      </c>
      <c r="I344" s="1022"/>
      <c r="J344" s="1022">
        <v>1</v>
      </c>
      <c r="K344" s="1022"/>
      <c r="L344" s="1022" t="s">
        <v>15095</v>
      </c>
      <c r="M344" s="1022" t="s">
        <v>15071</v>
      </c>
      <c r="N344" s="1022" t="s">
        <v>15049</v>
      </c>
      <c r="O344" s="1022"/>
      <c r="P344" s="1022">
        <v>1</v>
      </c>
    </row>
    <row r="345" spans="1:16" ht="38.25">
      <c r="A345" s="1039">
        <v>342</v>
      </c>
      <c r="B345" s="1022" t="s">
        <v>15127</v>
      </c>
      <c r="C345" s="1039" t="s">
        <v>15034</v>
      </c>
      <c r="D345" s="1022" t="s">
        <v>9865</v>
      </c>
      <c r="E345" s="1023" t="s">
        <v>15035</v>
      </c>
      <c r="F345" s="1022" t="s">
        <v>13636</v>
      </c>
      <c r="G345" s="1022">
        <v>72</v>
      </c>
      <c r="H345" s="1022">
        <v>1</v>
      </c>
      <c r="I345" s="1022"/>
      <c r="J345" s="1022">
        <v>1</v>
      </c>
      <c r="K345" s="1022"/>
      <c r="L345" s="1022" t="s">
        <v>11731</v>
      </c>
      <c r="M345" s="1022" t="s">
        <v>15071</v>
      </c>
      <c r="N345" s="1022" t="s">
        <v>15044</v>
      </c>
      <c r="O345" s="1022">
        <v>1</v>
      </c>
      <c r="P345" s="1022"/>
    </row>
    <row r="346" spans="1:16" ht="38.25">
      <c r="A346" s="1039">
        <v>343</v>
      </c>
      <c r="B346" s="1022" t="s">
        <v>15127</v>
      </c>
      <c r="C346" s="1039" t="s">
        <v>15034</v>
      </c>
      <c r="D346" s="1022" t="s">
        <v>9865</v>
      </c>
      <c r="E346" s="1023" t="s">
        <v>15035</v>
      </c>
      <c r="F346" s="1022" t="s">
        <v>13636</v>
      </c>
      <c r="G346" s="1022">
        <v>72</v>
      </c>
      <c r="H346" s="1022">
        <v>1</v>
      </c>
      <c r="I346" s="1022"/>
      <c r="J346" s="1022">
        <v>1</v>
      </c>
      <c r="K346" s="1022"/>
      <c r="L346" s="1022" t="s">
        <v>15096</v>
      </c>
      <c r="M346" s="1022" t="s">
        <v>15097</v>
      </c>
      <c r="N346" s="1022" t="s">
        <v>15044</v>
      </c>
      <c r="O346" s="1022">
        <v>1</v>
      </c>
      <c r="P346" s="1022"/>
    </row>
    <row r="347" spans="1:16" ht="38.25">
      <c r="A347" s="1039">
        <v>344</v>
      </c>
      <c r="B347" s="1022" t="s">
        <v>15127</v>
      </c>
      <c r="C347" s="1039" t="s">
        <v>15034</v>
      </c>
      <c r="D347" s="1022" t="s">
        <v>9865</v>
      </c>
      <c r="E347" s="1023" t="s">
        <v>15035</v>
      </c>
      <c r="F347" s="1022" t="s">
        <v>13636</v>
      </c>
      <c r="G347" s="1022">
        <v>72</v>
      </c>
      <c r="H347" s="1022">
        <v>1</v>
      </c>
      <c r="I347" s="1022"/>
      <c r="J347" s="1022">
        <v>1</v>
      </c>
      <c r="K347" s="1022"/>
      <c r="L347" s="1022" t="s">
        <v>15098</v>
      </c>
      <c r="M347" s="1022" t="s">
        <v>15080</v>
      </c>
      <c r="N347" s="1022" t="s">
        <v>15041</v>
      </c>
      <c r="O347" s="1022">
        <v>1</v>
      </c>
      <c r="P347" s="1022"/>
    </row>
    <row r="348" spans="1:16" ht="38.25">
      <c r="A348" s="1039">
        <v>345</v>
      </c>
      <c r="B348" s="1022" t="s">
        <v>15127</v>
      </c>
      <c r="C348" s="1039" t="s">
        <v>15034</v>
      </c>
      <c r="D348" s="1022" t="s">
        <v>9865</v>
      </c>
      <c r="E348" s="1023" t="s">
        <v>15035</v>
      </c>
      <c r="F348" s="1022" t="s">
        <v>13636</v>
      </c>
      <c r="G348" s="1022">
        <v>72</v>
      </c>
      <c r="H348" s="1022">
        <v>1</v>
      </c>
      <c r="I348" s="1022"/>
      <c r="J348" s="1022">
        <v>1</v>
      </c>
      <c r="K348" s="1022"/>
      <c r="L348" s="1041" t="s">
        <v>15099</v>
      </c>
      <c r="M348" s="1041" t="s">
        <v>15058</v>
      </c>
      <c r="N348" s="1022" t="s">
        <v>15049</v>
      </c>
      <c r="O348" s="1041"/>
      <c r="P348" s="1041">
        <v>1</v>
      </c>
    </row>
    <row r="349" spans="1:16" ht="38.25">
      <c r="A349" s="1039">
        <v>346</v>
      </c>
      <c r="B349" s="1022" t="s">
        <v>15127</v>
      </c>
      <c r="C349" s="1039" t="s">
        <v>15034</v>
      </c>
      <c r="D349" s="1022" t="s">
        <v>9865</v>
      </c>
      <c r="E349" s="1023" t="s">
        <v>15035</v>
      </c>
      <c r="F349" s="1022" t="s">
        <v>13636</v>
      </c>
      <c r="G349" s="1022">
        <v>72</v>
      </c>
      <c r="H349" s="1022">
        <v>1</v>
      </c>
      <c r="I349" s="1022"/>
      <c r="J349" s="1022">
        <v>1</v>
      </c>
      <c r="K349" s="1022"/>
      <c r="L349" s="1022" t="s">
        <v>11692</v>
      </c>
      <c r="M349" s="1022" t="s">
        <v>10568</v>
      </c>
      <c r="N349" s="1022" t="s">
        <v>15072</v>
      </c>
      <c r="O349" s="1022">
        <v>1</v>
      </c>
      <c r="P349" s="1022"/>
    </row>
    <row r="350" spans="1:16" ht="38.25">
      <c r="A350" s="1039">
        <v>347</v>
      </c>
      <c r="B350" s="1022" t="s">
        <v>15127</v>
      </c>
      <c r="C350" s="1039" t="s">
        <v>15034</v>
      </c>
      <c r="D350" s="1022" t="s">
        <v>9865</v>
      </c>
      <c r="E350" s="1023" t="s">
        <v>15035</v>
      </c>
      <c r="F350" s="1022" t="s">
        <v>13636</v>
      </c>
      <c r="G350" s="1022">
        <v>72</v>
      </c>
      <c r="H350" s="1022">
        <v>1</v>
      </c>
      <c r="I350" s="1022"/>
      <c r="J350" s="1022">
        <v>1</v>
      </c>
      <c r="K350" s="1022"/>
      <c r="L350" s="1022" t="s">
        <v>15100</v>
      </c>
      <c r="M350" s="1022" t="s">
        <v>15101</v>
      </c>
      <c r="N350" s="1022" t="s">
        <v>15049</v>
      </c>
      <c r="O350" s="1022"/>
      <c r="P350" s="1022">
        <v>1</v>
      </c>
    </row>
    <row r="351" spans="1:16" ht="38.25">
      <c r="A351" s="1039">
        <v>348</v>
      </c>
      <c r="B351" s="1022" t="s">
        <v>15127</v>
      </c>
      <c r="C351" s="1039" t="s">
        <v>15034</v>
      </c>
      <c r="D351" s="1022" t="s">
        <v>9865</v>
      </c>
      <c r="E351" s="1023" t="s">
        <v>15035</v>
      </c>
      <c r="F351" s="1022" t="s">
        <v>13636</v>
      </c>
      <c r="G351" s="1022">
        <v>72</v>
      </c>
      <c r="H351" s="1022">
        <v>1</v>
      </c>
      <c r="I351" s="1022"/>
      <c r="J351" s="1022">
        <v>1</v>
      </c>
      <c r="K351" s="1022"/>
      <c r="L351" s="1022" t="s">
        <v>15070</v>
      </c>
      <c r="M351" s="1022" t="s">
        <v>15071</v>
      </c>
      <c r="N351" s="1022" t="s">
        <v>15072</v>
      </c>
      <c r="O351" s="1022"/>
      <c r="P351" s="1022">
        <v>1</v>
      </c>
    </row>
    <row r="352" spans="1:16" ht="38.25">
      <c r="A352" s="1039">
        <v>349</v>
      </c>
      <c r="B352" s="1022" t="s">
        <v>15127</v>
      </c>
      <c r="C352" s="1039" t="s">
        <v>15034</v>
      </c>
      <c r="D352" s="1022" t="s">
        <v>9865</v>
      </c>
      <c r="E352" s="1023" t="s">
        <v>15035</v>
      </c>
      <c r="F352" s="1022" t="s">
        <v>13636</v>
      </c>
      <c r="G352" s="1022">
        <v>72</v>
      </c>
      <c r="H352" s="1022">
        <v>1</v>
      </c>
      <c r="I352" s="1022"/>
      <c r="J352" s="1022">
        <v>1</v>
      </c>
      <c r="K352" s="1022"/>
      <c r="L352" s="1022" t="s">
        <v>10292</v>
      </c>
      <c r="M352" s="1022" t="s">
        <v>5390</v>
      </c>
      <c r="N352" s="1022" t="s">
        <v>15072</v>
      </c>
      <c r="O352" s="1022">
        <v>1</v>
      </c>
      <c r="P352" s="1022"/>
    </row>
    <row r="353" spans="1:16" ht="38.25">
      <c r="A353" s="1039">
        <v>350</v>
      </c>
      <c r="B353" s="1022" t="s">
        <v>15127</v>
      </c>
      <c r="C353" s="1039" t="s">
        <v>15034</v>
      </c>
      <c r="D353" s="1022" t="s">
        <v>9865</v>
      </c>
      <c r="E353" s="1023" t="s">
        <v>15035</v>
      </c>
      <c r="F353" s="1022" t="s">
        <v>13636</v>
      </c>
      <c r="G353" s="1022">
        <v>72</v>
      </c>
      <c r="H353" s="1022">
        <v>1</v>
      </c>
      <c r="I353" s="1022"/>
      <c r="J353" s="1022">
        <v>1</v>
      </c>
      <c r="K353" s="1022"/>
      <c r="L353" s="1022" t="s">
        <v>11721</v>
      </c>
      <c r="M353" s="1022" t="s">
        <v>15046</v>
      </c>
      <c r="N353" s="1022" t="s">
        <v>15044</v>
      </c>
      <c r="O353" s="1022"/>
      <c r="P353" s="1022">
        <v>1</v>
      </c>
    </row>
    <row r="354" spans="1:16" ht="38.25">
      <c r="A354" s="1039">
        <v>351</v>
      </c>
      <c r="B354" s="1022" t="s">
        <v>15127</v>
      </c>
      <c r="C354" s="1039" t="s">
        <v>15034</v>
      </c>
      <c r="D354" s="1022" t="s">
        <v>9865</v>
      </c>
      <c r="E354" s="1023" t="s">
        <v>15035</v>
      </c>
      <c r="F354" s="1022" t="s">
        <v>13636</v>
      </c>
      <c r="G354" s="1022">
        <v>72</v>
      </c>
      <c r="H354" s="1022">
        <v>1</v>
      </c>
      <c r="I354" s="1022"/>
      <c r="J354" s="1022">
        <v>1</v>
      </c>
      <c r="K354" s="1022"/>
      <c r="L354" s="1022" t="s">
        <v>15066</v>
      </c>
      <c r="M354" s="1022" t="s">
        <v>15048</v>
      </c>
      <c r="N354" s="1022" t="s">
        <v>15041</v>
      </c>
      <c r="O354" s="1022">
        <v>1</v>
      </c>
      <c r="P354" s="1022"/>
    </row>
    <row r="355" spans="1:16" ht="38.25">
      <c r="A355" s="1039">
        <v>352</v>
      </c>
      <c r="B355" s="1022" t="s">
        <v>15127</v>
      </c>
      <c r="C355" s="1039" t="s">
        <v>15034</v>
      </c>
      <c r="D355" s="1022" t="s">
        <v>9865</v>
      </c>
      <c r="E355" s="1023" t="s">
        <v>15035</v>
      </c>
      <c r="F355" s="1022" t="s">
        <v>13636</v>
      </c>
      <c r="G355" s="1022">
        <v>72</v>
      </c>
      <c r="H355" s="1022">
        <v>1</v>
      </c>
      <c r="I355" s="1022"/>
      <c r="J355" s="1022">
        <v>1</v>
      </c>
      <c r="K355" s="1022"/>
      <c r="L355" s="1022" t="s">
        <v>15068</v>
      </c>
      <c r="M355" s="1022" t="s">
        <v>10568</v>
      </c>
      <c r="N355" s="1022" t="s">
        <v>15044</v>
      </c>
      <c r="O355" s="1022">
        <v>1</v>
      </c>
      <c r="P355" s="1022"/>
    </row>
    <row r="356" spans="1:16" ht="38.25">
      <c r="A356" s="1039">
        <v>353</v>
      </c>
      <c r="B356" s="1022" t="s">
        <v>15127</v>
      </c>
      <c r="C356" s="1039" t="s">
        <v>15034</v>
      </c>
      <c r="D356" s="1022" t="s">
        <v>9865</v>
      </c>
      <c r="E356" s="1023" t="s">
        <v>15035</v>
      </c>
      <c r="F356" s="1022" t="s">
        <v>13636</v>
      </c>
      <c r="G356" s="1022">
        <v>72</v>
      </c>
      <c r="H356" s="1022">
        <v>1</v>
      </c>
      <c r="I356" s="1022"/>
      <c r="J356" s="1022">
        <v>1</v>
      </c>
      <c r="K356" s="1022"/>
      <c r="L356" s="1022" t="s">
        <v>15102</v>
      </c>
      <c r="M356" s="1022" t="s">
        <v>15103</v>
      </c>
      <c r="N356" s="1022" t="s">
        <v>15049</v>
      </c>
      <c r="O356" s="1022"/>
      <c r="P356" s="1022">
        <v>1</v>
      </c>
    </row>
    <row r="357" spans="1:16" ht="38.25">
      <c r="A357" s="1039">
        <v>354</v>
      </c>
      <c r="B357" s="1022" t="s">
        <v>15127</v>
      </c>
      <c r="C357" s="1039" t="s">
        <v>15034</v>
      </c>
      <c r="D357" s="1022" t="s">
        <v>9865</v>
      </c>
      <c r="E357" s="1023" t="s">
        <v>15035</v>
      </c>
      <c r="F357" s="1022" t="s">
        <v>13636</v>
      </c>
      <c r="G357" s="1022">
        <v>72</v>
      </c>
      <c r="H357" s="1022">
        <v>1</v>
      </c>
      <c r="I357" s="1022"/>
      <c r="J357" s="1022">
        <v>1</v>
      </c>
      <c r="K357" s="1022"/>
      <c r="L357" s="1022" t="s">
        <v>15104</v>
      </c>
      <c r="M357" s="1022" t="s">
        <v>15103</v>
      </c>
      <c r="N357" s="1022" t="s">
        <v>15041</v>
      </c>
      <c r="O357" s="1022">
        <v>1</v>
      </c>
      <c r="P357" s="1022"/>
    </row>
    <row r="358" spans="1:16" ht="38.25">
      <c r="A358" s="1039">
        <v>355</v>
      </c>
      <c r="B358" s="1022" t="s">
        <v>15127</v>
      </c>
      <c r="C358" s="1039" t="s">
        <v>15034</v>
      </c>
      <c r="D358" s="1022" t="s">
        <v>9865</v>
      </c>
      <c r="E358" s="1023" t="s">
        <v>15035</v>
      </c>
      <c r="F358" s="1022" t="s">
        <v>13636</v>
      </c>
      <c r="G358" s="1022">
        <v>72</v>
      </c>
      <c r="H358" s="1022">
        <v>1</v>
      </c>
      <c r="I358" s="1022"/>
      <c r="J358" s="1022">
        <v>1</v>
      </c>
      <c r="K358" s="1022"/>
      <c r="L358" s="1022" t="s">
        <v>15105</v>
      </c>
      <c r="M358" s="1022" t="s">
        <v>15054</v>
      </c>
      <c r="N358" s="1022" t="s">
        <v>15041</v>
      </c>
      <c r="O358" s="1022"/>
      <c r="P358" s="1022">
        <v>1</v>
      </c>
    </row>
    <row r="359" spans="1:16" ht="38.25">
      <c r="A359" s="1039">
        <v>356</v>
      </c>
      <c r="B359" s="1022" t="s">
        <v>15127</v>
      </c>
      <c r="C359" s="1039" t="s">
        <v>15034</v>
      </c>
      <c r="D359" s="1022" t="s">
        <v>9865</v>
      </c>
      <c r="E359" s="1023" t="s">
        <v>15035</v>
      </c>
      <c r="F359" s="1022" t="s">
        <v>13636</v>
      </c>
      <c r="G359" s="1022">
        <v>72</v>
      </c>
      <c r="H359" s="1022">
        <v>1</v>
      </c>
      <c r="I359" s="1022"/>
      <c r="J359" s="1022"/>
      <c r="K359" s="1022">
        <v>1</v>
      </c>
      <c r="L359" s="1022" t="s">
        <v>15106</v>
      </c>
      <c r="M359" s="1022" t="s">
        <v>1171</v>
      </c>
      <c r="N359" s="1022" t="s">
        <v>15072</v>
      </c>
      <c r="O359" s="1022">
        <v>1</v>
      </c>
      <c r="P359" s="1022"/>
    </row>
    <row r="360" spans="1:16" ht="38.25">
      <c r="A360" s="1039">
        <v>357</v>
      </c>
      <c r="B360" s="1022" t="s">
        <v>15127</v>
      </c>
      <c r="C360" s="1039" t="s">
        <v>15034</v>
      </c>
      <c r="D360" s="1022" t="s">
        <v>9865</v>
      </c>
      <c r="E360" s="1023" t="s">
        <v>15035</v>
      </c>
      <c r="F360" s="1022" t="s">
        <v>13636</v>
      </c>
      <c r="G360" s="1022">
        <v>72</v>
      </c>
      <c r="H360" s="1022">
        <v>1</v>
      </c>
      <c r="I360" s="1022"/>
      <c r="J360" s="1022"/>
      <c r="K360" s="1022">
        <v>1</v>
      </c>
      <c r="L360" s="1022" t="s">
        <v>15107</v>
      </c>
      <c r="M360" s="1022" t="s">
        <v>15108</v>
      </c>
      <c r="N360" s="1022" t="s">
        <v>15041</v>
      </c>
      <c r="O360" s="1022"/>
      <c r="P360" s="1022">
        <v>1</v>
      </c>
    </row>
    <row r="361" spans="1:16" ht="38.25">
      <c r="A361" s="1039">
        <v>358</v>
      </c>
      <c r="B361" s="1022" t="s">
        <v>15127</v>
      </c>
      <c r="C361" s="1039" t="s">
        <v>15034</v>
      </c>
      <c r="D361" s="1022" t="s">
        <v>9865</v>
      </c>
      <c r="E361" s="1023" t="s">
        <v>15035</v>
      </c>
      <c r="F361" s="1022" t="s">
        <v>13636</v>
      </c>
      <c r="G361" s="1022">
        <v>72</v>
      </c>
      <c r="H361" s="1022">
        <v>1</v>
      </c>
      <c r="I361" s="1022"/>
      <c r="J361" s="1022"/>
      <c r="K361" s="1022">
        <v>1</v>
      </c>
      <c r="L361" s="1022" t="s">
        <v>15109</v>
      </c>
      <c r="M361" s="1022" t="s">
        <v>15094</v>
      </c>
      <c r="N361" s="1022" t="s">
        <v>15049</v>
      </c>
      <c r="O361" s="1022"/>
      <c r="P361" s="1022">
        <v>1</v>
      </c>
    </row>
    <row r="362" spans="1:16" ht="38.25">
      <c r="A362" s="1039">
        <v>359</v>
      </c>
      <c r="B362" s="1022" t="s">
        <v>15127</v>
      </c>
      <c r="C362" s="1039" t="s">
        <v>15034</v>
      </c>
      <c r="D362" s="1022" t="s">
        <v>9865</v>
      </c>
      <c r="E362" s="1023" t="s">
        <v>15035</v>
      </c>
      <c r="F362" s="1022" t="s">
        <v>13636</v>
      </c>
      <c r="G362" s="1022">
        <v>72</v>
      </c>
      <c r="H362" s="1022">
        <v>1</v>
      </c>
      <c r="I362" s="1022"/>
      <c r="J362" s="1022"/>
      <c r="K362" s="1022">
        <v>1</v>
      </c>
      <c r="L362" s="1022" t="s">
        <v>15110</v>
      </c>
      <c r="M362" s="1022" t="s">
        <v>15103</v>
      </c>
      <c r="N362" s="1022" t="s">
        <v>15041</v>
      </c>
      <c r="O362" s="1022"/>
      <c r="P362" s="1022">
        <v>1</v>
      </c>
    </row>
    <row r="363" spans="1:16" ht="38.25">
      <c r="A363" s="1039">
        <v>360</v>
      </c>
      <c r="B363" s="1022" t="s">
        <v>15127</v>
      </c>
      <c r="C363" s="1039" t="s">
        <v>15034</v>
      </c>
      <c r="D363" s="1022" t="s">
        <v>9865</v>
      </c>
      <c r="E363" s="1023" t="s">
        <v>15035</v>
      </c>
      <c r="F363" s="1022" t="s">
        <v>13636</v>
      </c>
      <c r="G363" s="1022">
        <v>72</v>
      </c>
      <c r="H363" s="1022">
        <v>1</v>
      </c>
      <c r="I363" s="1022"/>
      <c r="J363" s="1022"/>
      <c r="K363" s="1022">
        <v>1</v>
      </c>
      <c r="L363" s="1022" t="s">
        <v>15111</v>
      </c>
      <c r="M363" s="1022" t="s">
        <v>15076</v>
      </c>
      <c r="N363" s="1022" t="s">
        <v>15041</v>
      </c>
      <c r="O363" s="1022"/>
      <c r="P363" s="1022">
        <v>1</v>
      </c>
    </row>
    <row r="364" spans="1:16" ht="38.25">
      <c r="A364" s="1039">
        <v>361</v>
      </c>
      <c r="B364" s="1022" t="s">
        <v>15127</v>
      </c>
      <c r="C364" s="1039" t="s">
        <v>15034</v>
      </c>
      <c r="D364" s="1022" t="s">
        <v>9865</v>
      </c>
      <c r="E364" s="1023" t="s">
        <v>15035</v>
      </c>
      <c r="F364" s="1022" t="s">
        <v>13636</v>
      </c>
      <c r="G364" s="1022">
        <v>72</v>
      </c>
      <c r="H364" s="1022">
        <v>1</v>
      </c>
      <c r="I364" s="1022"/>
      <c r="J364" s="1022"/>
      <c r="K364" s="1022">
        <v>1</v>
      </c>
      <c r="L364" s="1022" t="s">
        <v>15112</v>
      </c>
      <c r="M364" s="1022" t="s">
        <v>15043</v>
      </c>
      <c r="N364" s="1022" t="s">
        <v>15041</v>
      </c>
      <c r="O364" s="1022"/>
      <c r="P364" s="1022">
        <v>1</v>
      </c>
    </row>
    <row r="365" spans="1:16" ht="38.25">
      <c r="A365" s="1039">
        <v>362</v>
      </c>
      <c r="B365" s="1022" t="s">
        <v>15127</v>
      </c>
      <c r="C365" s="1039" t="s">
        <v>15034</v>
      </c>
      <c r="D365" s="1022" t="s">
        <v>9865</v>
      </c>
      <c r="E365" s="1023" t="s">
        <v>15035</v>
      </c>
      <c r="F365" s="1022" t="s">
        <v>13636</v>
      </c>
      <c r="G365" s="1022">
        <v>72</v>
      </c>
      <c r="H365" s="1022">
        <v>1</v>
      </c>
      <c r="I365" s="1022"/>
      <c r="J365" s="1022"/>
      <c r="K365" s="1022">
        <v>1</v>
      </c>
      <c r="L365" s="1022" t="s">
        <v>15113</v>
      </c>
      <c r="M365" s="1022" t="s">
        <v>15108</v>
      </c>
      <c r="N365" s="1022" t="s">
        <v>15044</v>
      </c>
      <c r="O365" s="1022">
        <v>1</v>
      </c>
      <c r="P365" s="1022"/>
    </row>
    <row r="366" spans="1:16" ht="38.25">
      <c r="A366" s="1039">
        <v>363</v>
      </c>
      <c r="B366" s="1022" t="s">
        <v>15127</v>
      </c>
      <c r="C366" s="1039" t="s">
        <v>15034</v>
      </c>
      <c r="D366" s="1022" t="s">
        <v>9865</v>
      </c>
      <c r="E366" s="1023" t="s">
        <v>15035</v>
      </c>
      <c r="F366" s="1022" t="s">
        <v>13636</v>
      </c>
      <c r="G366" s="1022">
        <v>72</v>
      </c>
      <c r="H366" s="1022">
        <v>1</v>
      </c>
      <c r="I366" s="1022"/>
      <c r="J366" s="1022"/>
      <c r="K366" s="1022">
        <v>1</v>
      </c>
      <c r="L366" s="1022" t="s">
        <v>15114</v>
      </c>
      <c r="M366" s="1022" t="s">
        <v>10568</v>
      </c>
      <c r="N366" s="1022" t="s">
        <v>15044</v>
      </c>
      <c r="O366" s="1022"/>
      <c r="P366" s="1022">
        <v>1</v>
      </c>
    </row>
    <row r="367" spans="1:16" ht="38.25">
      <c r="A367" s="1039">
        <v>364</v>
      </c>
      <c r="B367" s="1022" t="s">
        <v>15127</v>
      </c>
      <c r="C367" s="1039" t="s">
        <v>15034</v>
      </c>
      <c r="D367" s="1022" t="s">
        <v>9865</v>
      </c>
      <c r="E367" s="1023" t="s">
        <v>15035</v>
      </c>
      <c r="F367" s="1022" t="s">
        <v>13636</v>
      </c>
      <c r="G367" s="1022">
        <v>72</v>
      </c>
      <c r="H367" s="1022">
        <v>1</v>
      </c>
      <c r="I367" s="1022"/>
      <c r="J367" s="1022"/>
      <c r="K367" s="1022">
        <v>1</v>
      </c>
      <c r="L367" s="1022" t="s">
        <v>15115</v>
      </c>
      <c r="M367" s="1022" t="s">
        <v>5387</v>
      </c>
      <c r="N367" s="1022" t="s">
        <v>15041</v>
      </c>
      <c r="O367" s="1022">
        <v>1</v>
      </c>
      <c r="P367" s="1022"/>
    </row>
    <row r="368" spans="1:16" ht="38.25">
      <c r="A368" s="1039">
        <v>365</v>
      </c>
      <c r="B368" s="1022" t="s">
        <v>15127</v>
      </c>
      <c r="C368" s="1039" t="s">
        <v>15034</v>
      </c>
      <c r="D368" s="1022" t="s">
        <v>9865</v>
      </c>
      <c r="E368" s="1023" t="s">
        <v>15035</v>
      </c>
      <c r="F368" s="1022" t="s">
        <v>13636</v>
      </c>
      <c r="G368" s="1022">
        <v>72</v>
      </c>
      <c r="H368" s="1022">
        <v>1</v>
      </c>
      <c r="I368" s="1022"/>
      <c r="J368" s="1022"/>
      <c r="K368" s="1022">
        <v>1</v>
      </c>
      <c r="L368" s="1022" t="s">
        <v>15116</v>
      </c>
      <c r="M368" s="1022" t="s">
        <v>15040</v>
      </c>
      <c r="N368" s="1022" t="s">
        <v>15041</v>
      </c>
      <c r="O368" s="1022">
        <v>1</v>
      </c>
      <c r="P368" s="1022"/>
    </row>
    <row r="369" spans="1:16" ht="38.25">
      <c r="A369" s="1039">
        <v>366</v>
      </c>
      <c r="B369" s="1022" t="s">
        <v>15127</v>
      </c>
      <c r="C369" s="1039" t="s">
        <v>15034</v>
      </c>
      <c r="D369" s="1022" t="s">
        <v>9865</v>
      </c>
      <c r="E369" s="1023" t="s">
        <v>15035</v>
      </c>
      <c r="F369" s="1022" t="s">
        <v>13636</v>
      </c>
      <c r="G369" s="1022">
        <v>72</v>
      </c>
      <c r="H369" s="1022">
        <v>1</v>
      </c>
      <c r="I369" s="1022"/>
      <c r="J369" s="1022"/>
      <c r="K369" s="1022">
        <v>1</v>
      </c>
      <c r="L369" s="1022" t="s">
        <v>15117</v>
      </c>
      <c r="M369" s="1022" t="s">
        <v>5392</v>
      </c>
      <c r="N369" s="1022" t="s">
        <v>15041</v>
      </c>
      <c r="O369" s="1022"/>
      <c r="P369" s="1022">
        <v>1</v>
      </c>
    </row>
    <row r="370" spans="1:16" ht="38.25">
      <c r="A370" s="1039">
        <v>367</v>
      </c>
      <c r="B370" s="1022" t="s">
        <v>15127</v>
      </c>
      <c r="C370" s="1039" t="s">
        <v>15034</v>
      </c>
      <c r="D370" s="1022" t="s">
        <v>9865</v>
      </c>
      <c r="E370" s="1023" t="s">
        <v>15035</v>
      </c>
      <c r="F370" s="1022" t="s">
        <v>13636</v>
      </c>
      <c r="G370" s="1022">
        <v>72</v>
      </c>
      <c r="H370" s="1022">
        <v>1</v>
      </c>
      <c r="I370" s="1022"/>
      <c r="J370" s="1022"/>
      <c r="K370" s="1022">
        <v>1</v>
      </c>
      <c r="L370" s="1022" t="s">
        <v>15118</v>
      </c>
      <c r="M370" s="1022" t="s">
        <v>12881</v>
      </c>
      <c r="N370" s="1022" t="s">
        <v>15044</v>
      </c>
      <c r="O370" s="1022"/>
      <c r="P370" s="1022">
        <v>1</v>
      </c>
    </row>
    <row r="371" spans="1:16" ht="38.25">
      <c r="A371" s="1039">
        <v>368</v>
      </c>
      <c r="B371" s="1022" t="s">
        <v>15127</v>
      </c>
      <c r="C371" s="1039" t="s">
        <v>15034</v>
      </c>
      <c r="D371" s="1022" t="s">
        <v>9865</v>
      </c>
      <c r="E371" s="1023" t="s">
        <v>15035</v>
      </c>
      <c r="F371" s="1022" t="s">
        <v>13636</v>
      </c>
      <c r="G371" s="1022">
        <v>72</v>
      </c>
      <c r="H371" s="1022">
        <v>1</v>
      </c>
      <c r="I371" s="1022"/>
      <c r="J371" s="1022"/>
      <c r="K371" s="1022">
        <v>1</v>
      </c>
      <c r="L371" s="1022" t="s">
        <v>11740</v>
      </c>
      <c r="M371" s="1022" t="s">
        <v>12881</v>
      </c>
      <c r="N371" s="1022" t="s">
        <v>15038</v>
      </c>
      <c r="O371" s="1022"/>
      <c r="P371" s="1022">
        <v>1</v>
      </c>
    </row>
    <row r="372" spans="1:16" ht="38.25">
      <c r="A372" s="1039">
        <v>369</v>
      </c>
      <c r="B372" s="1022" t="s">
        <v>15127</v>
      </c>
      <c r="C372" s="1039" t="s">
        <v>15034</v>
      </c>
      <c r="D372" s="1022" t="s">
        <v>9865</v>
      </c>
      <c r="E372" s="1023" t="s">
        <v>15035</v>
      </c>
      <c r="F372" s="1022" t="s">
        <v>13636</v>
      </c>
      <c r="G372" s="1022">
        <v>72</v>
      </c>
      <c r="H372" s="1022">
        <v>1</v>
      </c>
      <c r="I372" s="1022"/>
      <c r="J372" s="1022"/>
      <c r="K372" s="1022">
        <v>1</v>
      </c>
      <c r="L372" s="1022" t="s">
        <v>15119</v>
      </c>
      <c r="M372" s="1022" t="s">
        <v>15063</v>
      </c>
      <c r="N372" s="1022" t="s">
        <v>15049</v>
      </c>
      <c r="O372" s="1022">
        <v>1</v>
      </c>
      <c r="P372" s="1022"/>
    </row>
    <row r="373" spans="1:16" ht="38.25">
      <c r="A373" s="1039">
        <v>370</v>
      </c>
      <c r="B373" s="1022" t="s">
        <v>15127</v>
      </c>
      <c r="C373" s="1039" t="s">
        <v>15034</v>
      </c>
      <c r="D373" s="1022" t="s">
        <v>9865</v>
      </c>
      <c r="E373" s="1023" t="s">
        <v>15035</v>
      </c>
      <c r="F373" s="1022" t="s">
        <v>13636</v>
      </c>
      <c r="G373" s="1022">
        <v>72</v>
      </c>
      <c r="H373" s="1022">
        <v>1</v>
      </c>
      <c r="I373" s="1022"/>
      <c r="J373" s="1022"/>
      <c r="K373" s="1022">
        <v>1</v>
      </c>
      <c r="L373" s="1022" t="s">
        <v>15120</v>
      </c>
      <c r="M373" s="1022" t="s">
        <v>15121</v>
      </c>
      <c r="N373" s="1022" t="s">
        <v>15044</v>
      </c>
      <c r="O373" s="1022"/>
      <c r="P373" s="1022">
        <v>1</v>
      </c>
    </row>
    <row r="374" spans="1:16" ht="38.25">
      <c r="A374" s="1039">
        <v>371</v>
      </c>
      <c r="B374" s="1022" t="s">
        <v>15127</v>
      </c>
      <c r="C374" s="1039" t="s">
        <v>15034</v>
      </c>
      <c r="D374" s="1022" t="s">
        <v>9865</v>
      </c>
      <c r="E374" s="1023" t="s">
        <v>15035</v>
      </c>
      <c r="F374" s="1022" t="s">
        <v>13636</v>
      </c>
      <c r="G374" s="1022">
        <v>72</v>
      </c>
      <c r="H374" s="1022">
        <v>1</v>
      </c>
      <c r="I374" s="1022"/>
      <c r="J374" s="1022"/>
      <c r="K374" s="1022">
        <v>1</v>
      </c>
      <c r="L374" s="1022" t="s">
        <v>15122</v>
      </c>
      <c r="M374" s="1022" t="s">
        <v>1171</v>
      </c>
      <c r="N374" s="1022" t="s">
        <v>15041</v>
      </c>
      <c r="O374" s="1022"/>
      <c r="P374" s="1022">
        <v>1</v>
      </c>
    </row>
    <row r="375" spans="1:16" ht="38.25">
      <c r="A375" s="1039">
        <v>372</v>
      </c>
      <c r="B375" s="1022" t="s">
        <v>15127</v>
      </c>
      <c r="C375" s="1039" t="s">
        <v>15034</v>
      </c>
      <c r="D375" s="1022" t="s">
        <v>9865</v>
      </c>
      <c r="E375" s="1023" t="s">
        <v>15035</v>
      </c>
      <c r="F375" s="1022" t="s">
        <v>13636</v>
      </c>
      <c r="G375" s="1022">
        <v>72</v>
      </c>
      <c r="H375" s="1022">
        <v>1</v>
      </c>
      <c r="I375" s="1022"/>
      <c r="J375" s="1022"/>
      <c r="K375" s="1022">
        <v>1</v>
      </c>
      <c r="L375" s="1022" t="s">
        <v>15123</v>
      </c>
      <c r="M375" s="1022" t="s">
        <v>15121</v>
      </c>
      <c r="N375" s="1022" t="s">
        <v>15072</v>
      </c>
      <c r="O375" s="1022"/>
      <c r="P375" s="1022">
        <v>1</v>
      </c>
    </row>
    <row r="376" spans="1:16" ht="38.25">
      <c r="A376" s="1039">
        <v>373</v>
      </c>
      <c r="B376" s="1041" t="s">
        <v>15127</v>
      </c>
      <c r="C376" s="1039" t="s">
        <v>15034</v>
      </c>
      <c r="D376" s="1041" t="s">
        <v>9865</v>
      </c>
      <c r="E376" s="1041" t="s">
        <v>15035</v>
      </c>
      <c r="F376" s="1041" t="s">
        <v>13636</v>
      </c>
      <c r="G376" s="1041">
        <v>72</v>
      </c>
      <c r="H376" s="1041">
        <v>1</v>
      </c>
      <c r="I376" s="1041"/>
      <c r="J376" s="1041"/>
      <c r="K376" s="1022">
        <v>1</v>
      </c>
      <c r="L376" s="1022" t="s">
        <v>15124</v>
      </c>
      <c r="M376" s="1022" t="s">
        <v>15046</v>
      </c>
      <c r="N376" s="1022" t="s">
        <v>15044</v>
      </c>
      <c r="O376" s="1022">
        <v>1</v>
      </c>
      <c r="P376" s="1022"/>
    </row>
    <row r="377" spans="1:16" ht="38.25">
      <c r="A377" s="1039">
        <v>374</v>
      </c>
      <c r="B377" s="1041" t="s">
        <v>15127</v>
      </c>
      <c r="C377" s="1039" t="s">
        <v>15034</v>
      </c>
      <c r="D377" s="1041" t="s">
        <v>9865</v>
      </c>
      <c r="E377" s="1041" t="s">
        <v>15035</v>
      </c>
      <c r="F377" s="1041" t="s">
        <v>13636</v>
      </c>
      <c r="G377" s="1041">
        <v>72</v>
      </c>
      <c r="H377" s="1041">
        <v>1</v>
      </c>
      <c r="I377" s="1041"/>
      <c r="J377" s="1041"/>
      <c r="K377" s="1022">
        <v>1</v>
      </c>
      <c r="L377" s="1022" t="s">
        <v>15125</v>
      </c>
      <c r="M377" s="1022" t="s">
        <v>15046</v>
      </c>
      <c r="N377" s="1022" t="s">
        <v>15038</v>
      </c>
      <c r="O377" s="1022">
        <v>1</v>
      </c>
      <c r="P377" s="1022"/>
    </row>
    <row r="378" spans="1:16" ht="38.25">
      <c r="A378" s="1039">
        <v>375</v>
      </c>
      <c r="B378" s="1041" t="s">
        <v>15127</v>
      </c>
      <c r="C378" s="1039" t="s">
        <v>15034</v>
      </c>
      <c r="D378" s="1041" t="s">
        <v>9865</v>
      </c>
      <c r="E378" s="1041" t="s">
        <v>15035</v>
      </c>
      <c r="F378" s="1041" t="s">
        <v>13636</v>
      </c>
      <c r="G378" s="1041">
        <v>72</v>
      </c>
      <c r="H378" s="1041">
        <v>1</v>
      </c>
      <c r="I378" s="1041"/>
      <c r="J378" s="1041"/>
      <c r="K378" s="1022">
        <v>1</v>
      </c>
      <c r="L378" s="1022" t="s">
        <v>13710</v>
      </c>
      <c r="M378" s="1022" t="s">
        <v>15082</v>
      </c>
      <c r="N378" s="1022" t="s">
        <v>15038</v>
      </c>
      <c r="O378" s="1022"/>
      <c r="P378" s="1022">
        <v>1</v>
      </c>
    </row>
    <row r="379" spans="1:16" ht="38.25">
      <c r="A379" s="1053">
        <v>376</v>
      </c>
      <c r="B379" s="1040" t="s">
        <v>15127</v>
      </c>
      <c r="C379" s="1053" t="s">
        <v>15034</v>
      </c>
      <c r="D379" s="1040" t="s">
        <v>9865</v>
      </c>
      <c r="E379" s="1040" t="s">
        <v>15035</v>
      </c>
      <c r="F379" s="1040" t="s">
        <v>13636</v>
      </c>
      <c r="G379" s="1040">
        <v>72</v>
      </c>
      <c r="H379" s="1040">
        <v>1</v>
      </c>
      <c r="I379" s="1040"/>
      <c r="J379" s="1040"/>
      <c r="K379" s="1022">
        <v>1</v>
      </c>
      <c r="L379" s="1022" t="s">
        <v>11712</v>
      </c>
      <c r="M379" s="1022" t="s">
        <v>15071</v>
      </c>
      <c r="N379" s="1022" t="s">
        <v>15041</v>
      </c>
      <c r="O379" s="1022"/>
      <c r="P379" s="1022">
        <v>1</v>
      </c>
    </row>
    <row r="380" spans="1:16" ht="38.25">
      <c r="A380" s="1053">
        <v>377</v>
      </c>
      <c r="B380" s="1040" t="s">
        <v>15127</v>
      </c>
      <c r="C380" s="1053" t="s">
        <v>15034</v>
      </c>
      <c r="D380" s="1040" t="s">
        <v>9865</v>
      </c>
      <c r="E380" s="1040" t="s">
        <v>15035</v>
      </c>
      <c r="F380" s="1040" t="s">
        <v>13636</v>
      </c>
      <c r="G380" s="1040">
        <v>72</v>
      </c>
      <c r="H380" s="1040">
        <v>1</v>
      </c>
      <c r="I380" s="1040"/>
      <c r="J380" s="1040"/>
      <c r="K380" s="1022">
        <v>1</v>
      </c>
      <c r="L380" s="1022" t="s">
        <v>15126</v>
      </c>
      <c r="M380" s="1022" t="s">
        <v>15071</v>
      </c>
      <c r="N380" s="1022" t="s">
        <v>15072</v>
      </c>
      <c r="O380" s="1022">
        <v>1</v>
      </c>
      <c r="P380" s="1022"/>
    </row>
    <row r="381" spans="1:16" ht="39" thickBot="1">
      <c r="A381" s="1056">
        <v>378</v>
      </c>
      <c r="B381" s="1043" t="s">
        <v>15127</v>
      </c>
      <c r="C381" s="1056" t="s">
        <v>15034</v>
      </c>
      <c r="D381" s="1043" t="s">
        <v>9865</v>
      </c>
      <c r="E381" s="1043" t="s">
        <v>15035</v>
      </c>
      <c r="F381" s="1043" t="s">
        <v>13636</v>
      </c>
      <c r="G381" s="1043">
        <v>72</v>
      </c>
      <c r="H381" s="1043">
        <v>1</v>
      </c>
      <c r="I381" s="1043"/>
      <c r="J381" s="1043"/>
      <c r="K381" s="1043">
        <v>1</v>
      </c>
      <c r="L381" s="1044" t="s">
        <v>11695</v>
      </c>
      <c r="M381" s="1094" t="s">
        <v>15108</v>
      </c>
      <c r="N381" s="1044" t="s">
        <v>15041</v>
      </c>
      <c r="O381" s="1095">
        <v>1</v>
      </c>
      <c r="P381" s="1044"/>
    </row>
    <row r="382" spans="1:16" ht="25.5">
      <c r="A382" s="1036">
        <v>379</v>
      </c>
      <c r="B382" s="1030" t="s">
        <v>11788</v>
      </c>
      <c r="C382" s="1036" t="s">
        <v>15288</v>
      </c>
      <c r="D382" s="1030" t="s">
        <v>15289</v>
      </c>
      <c r="E382" s="1031" t="s">
        <v>15290</v>
      </c>
      <c r="F382" s="1030" t="s">
        <v>15291</v>
      </c>
      <c r="G382" s="1030">
        <v>57</v>
      </c>
      <c r="H382" s="1030">
        <v>8</v>
      </c>
      <c r="I382" s="1030"/>
      <c r="J382" s="1030">
        <v>1</v>
      </c>
      <c r="K382" s="1030"/>
      <c r="L382" s="1030" t="s">
        <v>11822</v>
      </c>
      <c r="M382" s="1030" t="s">
        <v>5060</v>
      </c>
      <c r="N382" s="1030" t="s">
        <v>9373</v>
      </c>
      <c r="O382" s="1038">
        <v>1</v>
      </c>
      <c r="P382" s="1038"/>
    </row>
    <row r="383" spans="1:16" ht="26.25" thickBot="1">
      <c r="A383" s="1042">
        <v>380</v>
      </c>
      <c r="B383" s="1026" t="s">
        <v>11788</v>
      </c>
      <c r="C383" s="1042" t="s">
        <v>15288</v>
      </c>
      <c r="D383" s="1026" t="s">
        <v>15289</v>
      </c>
      <c r="E383" s="1027" t="s">
        <v>15290</v>
      </c>
      <c r="F383" s="1026" t="s">
        <v>15291</v>
      </c>
      <c r="G383" s="1026">
        <v>57</v>
      </c>
      <c r="H383" s="1026">
        <v>8</v>
      </c>
      <c r="I383" s="1026"/>
      <c r="J383" s="1026"/>
      <c r="K383" s="1026">
        <v>1</v>
      </c>
      <c r="L383" s="1044" t="s">
        <v>15292</v>
      </c>
      <c r="M383" s="1044" t="s">
        <v>6368</v>
      </c>
      <c r="N383" s="1044" t="s">
        <v>11816</v>
      </c>
      <c r="O383" s="1044">
        <v>1</v>
      </c>
      <c r="P383" s="1044"/>
    </row>
    <row r="384" spans="1:16" ht="25.5">
      <c r="A384" s="1036">
        <v>381</v>
      </c>
      <c r="B384" s="1030" t="s">
        <v>11788</v>
      </c>
      <c r="C384" s="1036" t="s">
        <v>15293</v>
      </c>
      <c r="D384" s="1030" t="s">
        <v>15294</v>
      </c>
      <c r="E384" s="1031" t="s">
        <v>14159</v>
      </c>
      <c r="F384" s="1030" t="s">
        <v>1611</v>
      </c>
      <c r="G384" s="1030">
        <v>54</v>
      </c>
      <c r="H384" s="1030">
        <v>3</v>
      </c>
      <c r="I384" s="1030">
        <v>1</v>
      </c>
      <c r="J384" s="1030"/>
      <c r="K384" s="1030"/>
      <c r="L384" s="1030" t="s">
        <v>10868</v>
      </c>
      <c r="M384" s="1030" t="s">
        <v>5060</v>
      </c>
      <c r="N384" s="1030" t="s">
        <v>13203</v>
      </c>
      <c r="O384" s="1038">
        <v>1</v>
      </c>
      <c r="P384" s="1038"/>
    </row>
    <row r="385" spans="1:16" ht="25.5">
      <c r="A385" s="1039">
        <v>382</v>
      </c>
      <c r="B385" s="1022" t="s">
        <v>11788</v>
      </c>
      <c r="C385" s="1039" t="s">
        <v>15293</v>
      </c>
      <c r="D385" s="1022" t="s">
        <v>15294</v>
      </c>
      <c r="E385" s="1023" t="s">
        <v>14159</v>
      </c>
      <c r="F385" s="1022" t="s">
        <v>1611</v>
      </c>
      <c r="G385" s="1022">
        <v>54</v>
      </c>
      <c r="H385" s="1022">
        <v>3</v>
      </c>
      <c r="I385" s="1022">
        <v>1</v>
      </c>
      <c r="J385" s="1022"/>
      <c r="K385" s="1022"/>
      <c r="L385" s="1022" t="s">
        <v>15295</v>
      </c>
      <c r="M385" s="1022" t="s">
        <v>15296</v>
      </c>
      <c r="N385" s="1022" t="s">
        <v>1611</v>
      </c>
      <c r="O385" s="1041"/>
      <c r="P385" s="1041">
        <v>2</v>
      </c>
    </row>
    <row r="386" spans="1:16" ht="25.5">
      <c r="A386" s="1039">
        <v>383</v>
      </c>
      <c r="B386" s="1022" t="s">
        <v>11788</v>
      </c>
      <c r="C386" s="1039" t="s">
        <v>15293</v>
      </c>
      <c r="D386" s="1022" t="s">
        <v>15294</v>
      </c>
      <c r="E386" s="1023" t="s">
        <v>14159</v>
      </c>
      <c r="F386" s="1022" t="s">
        <v>1611</v>
      </c>
      <c r="G386" s="1022">
        <v>54</v>
      </c>
      <c r="H386" s="1022">
        <v>3</v>
      </c>
      <c r="I386" s="1022"/>
      <c r="J386" s="1022">
        <v>1</v>
      </c>
      <c r="K386" s="1022"/>
      <c r="L386" s="1041" t="s">
        <v>8949</v>
      </c>
      <c r="M386" s="1041" t="s">
        <v>6598</v>
      </c>
      <c r="N386" s="1041" t="s">
        <v>15297</v>
      </c>
      <c r="O386" s="1041"/>
      <c r="P386" s="1041">
        <v>1</v>
      </c>
    </row>
    <row r="387" spans="1:16" ht="25.5">
      <c r="A387" s="1039">
        <v>384</v>
      </c>
      <c r="B387" s="1022" t="s">
        <v>11788</v>
      </c>
      <c r="C387" s="1039" t="s">
        <v>15293</v>
      </c>
      <c r="D387" s="1022" t="s">
        <v>15294</v>
      </c>
      <c r="E387" s="1023" t="s">
        <v>14159</v>
      </c>
      <c r="F387" s="1022" t="s">
        <v>1611</v>
      </c>
      <c r="G387" s="1022">
        <v>54</v>
      </c>
      <c r="H387" s="1022">
        <v>3</v>
      </c>
      <c r="I387" s="1022"/>
      <c r="J387" s="1022">
        <v>1</v>
      </c>
      <c r="K387" s="1022"/>
      <c r="L387" s="1041" t="s">
        <v>15298</v>
      </c>
      <c r="M387" s="1041" t="s">
        <v>9842</v>
      </c>
      <c r="N387" s="1041" t="s">
        <v>1611</v>
      </c>
      <c r="O387" s="1041"/>
      <c r="P387" s="1041">
        <v>2</v>
      </c>
    </row>
    <row r="388" spans="1:16" ht="26.25" thickBot="1">
      <c r="A388" s="1042">
        <v>385</v>
      </c>
      <c r="B388" s="1026" t="s">
        <v>11788</v>
      </c>
      <c r="C388" s="1042" t="s">
        <v>15293</v>
      </c>
      <c r="D388" s="1026" t="s">
        <v>15294</v>
      </c>
      <c r="E388" s="1027" t="s">
        <v>14159</v>
      </c>
      <c r="F388" s="1026" t="s">
        <v>1611</v>
      </c>
      <c r="G388" s="1026">
        <v>54</v>
      </c>
      <c r="H388" s="1026">
        <v>3</v>
      </c>
      <c r="I388" s="1026"/>
      <c r="J388" s="1026"/>
      <c r="K388" s="1026">
        <v>1</v>
      </c>
      <c r="L388" s="1044" t="s">
        <v>15299</v>
      </c>
      <c r="M388" s="1026" t="s">
        <v>15296</v>
      </c>
      <c r="N388" s="1044" t="s">
        <v>1611</v>
      </c>
      <c r="O388" s="1044">
        <v>2</v>
      </c>
      <c r="P388" s="1044"/>
    </row>
    <row r="389" spans="1:16" ht="25.5">
      <c r="A389" s="1036">
        <v>386</v>
      </c>
      <c r="B389" s="1030" t="s">
        <v>11788</v>
      </c>
      <c r="C389" s="1036" t="s">
        <v>15300</v>
      </c>
      <c r="D389" s="1030" t="s">
        <v>15301</v>
      </c>
      <c r="E389" s="1031" t="s">
        <v>14041</v>
      </c>
      <c r="F389" s="1030" t="s">
        <v>1611</v>
      </c>
      <c r="G389" s="1030">
        <v>75</v>
      </c>
      <c r="H389" s="1030">
        <v>4</v>
      </c>
      <c r="I389" s="1030">
        <v>1</v>
      </c>
      <c r="J389" s="1030"/>
      <c r="K389" s="1030"/>
      <c r="L389" s="1030" t="s">
        <v>5050</v>
      </c>
      <c r="M389" s="1030" t="s">
        <v>6368</v>
      </c>
      <c r="N389" s="1030" t="s">
        <v>1611</v>
      </c>
      <c r="O389" s="1038"/>
      <c r="P389" s="1038">
        <v>1</v>
      </c>
    </row>
    <row r="390" spans="1:16" ht="51.75" thickBot="1">
      <c r="A390" s="1042">
        <v>387</v>
      </c>
      <c r="B390" s="1026" t="s">
        <v>11788</v>
      </c>
      <c r="C390" s="1042" t="s">
        <v>15300</v>
      </c>
      <c r="D390" s="1026" t="s">
        <v>15301</v>
      </c>
      <c r="E390" s="1027" t="s">
        <v>14041</v>
      </c>
      <c r="F390" s="1026" t="s">
        <v>1611</v>
      </c>
      <c r="G390" s="1026">
        <v>75</v>
      </c>
      <c r="H390" s="1026">
        <v>4</v>
      </c>
      <c r="I390" s="1026"/>
      <c r="J390" s="1026">
        <v>1</v>
      </c>
      <c r="K390" s="1026"/>
      <c r="L390" s="1044" t="s">
        <v>15302</v>
      </c>
      <c r="M390" s="1044" t="s">
        <v>2827</v>
      </c>
      <c r="N390" s="1044" t="s">
        <v>1611</v>
      </c>
      <c r="O390" s="1044"/>
      <c r="P390" s="1044">
        <v>3</v>
      </c>
    </row>
    <row r="391" spans="1:16" ht="141" thickBot="1">
      <c r="A391" s="1039">
        <v>388</v>
      </c>
      <c r="B391" s="1022" t="s">
        <v>16211</v>
      </c>
      <c r="C391" s="1033" t="s">
        <v>16205</v>
      </c>
      <c r="D391" s="1018" t="s">
        <v>16206</v>
      </c>
      <c r="E391" s="1019" t="s">
        <v>16207</v>
      </c>
      <c r="F391" s="1018" t="s">
        <v>1640</v>
      </c>
      <c r="G391" s="1018" t="s">
        <v>16208</v>
      </c>
      <c r="H391" s="1018" t="s">
        <v>16209</v>
      </c>
      <c r="I391" s="1018"/>
      <c r="J391" s="1018"/>
      <c r="K391" s="1018">
        <v>1</v>
      </c>
      <c r="L391" s="1034" t="s">
        <v>16210</v>
      </c>
      <c r="M391" s="1034" t="s">
        <v>3475</v>
      </c>
      <c r="N391" s="1034" t="s">
        <v>1640</v>
      </c>
      <c r="O391" s="1034">
        <v>12</v>
      </c>
      <c r="P391" s="1041"/>
    </row>
    <row r="392" spans="1:16" ht="25.5">
      <c r="A392" s="1030">
        <v>389</v>
      </c>
      <c r="B392" s="1030" t="s">
        <v>10494</v>
      </c>
      <c r="C392" s="1036" t="s">
        <v>13785</v>
      </c>
      <c r="D392" s="1030" t="s">
        <v>10496</v>
      </c>
      <c r="E392" s="1031" t="s">
        <v>15340</v>
      </c>
      <c r="F392" s="1030" t="s">
        <v>15341</v>
      </c>
      <c r="G392" s="1030">
        <v>54</v>
      </c>
      <c r="H392" s="1030"/>
      <c r="I392" s="1030">
        <v>1</v>
      </c>
      <c r="J392" s="1030"/>
      <c r="K392" s="1030"/>
      <c r="L392" s="1030" t="s">
        <v>11868</v>
      </c>
      <c r="M392" s="1030"/>
      <c r="N392" s="1030" t="s">
        <v>15342</v>
      </c>
      <c r="O392" s="1037"/>
      <c r="P392" s="1037">
        <v>1</v>
      </c>
    </row>
    <row r="393" spans="1:16" ht="25.5">
      <c r="A393" s="1022">
        <v>390</v>
      </c>
      <c r="B393" s="1022" t="s">
        <v>10494</v>
      </c>
      <c r="C393" s="1039" t="s">
        <v>13785</v>
      </c>
      <c r="D393" s="1022" t="s">
        <v>10496</v>
      </c>
      <c r="E393" s="1023" t="s">
        <v>15340</v>
      </c>
      <c r="F393" s="1022" t="s">
        <v>15341</v>
      </c>
      <c r="G393" s="1022">
        <v>54</v>
      </c>
      <c r="H393" s="1022"/>
      <c r="I393" s="1022">
        <v>1</v>
      </c>
      <c r="J393" s="1022"/>
      <c r="K393" s="1022"/>
      <c r="L393" s="1022" t="s">
        <v>15343</v>
      </c>
      <c r="M393" s="1022"/>
      <c r="N393" s="1022" t="s">
        <v>11674</v>
      </c>
      <c r="O393" s="1040"/>
      <c r="P393" s="1040">
        <v>1</v>
      </c>
    </row>
    <row r="394" spans="1:16" ht="25.5">
      <c r="A394" s="1022">
        <v>391</v>
      </c>
      <c r="B394" s="1022" t="s">
        <v>10494</v>
      </c>
      <c r="C394" s="1039" t="s">
        <v>13785</v>
      </c>
      <c r="D394" s="1022" t="s">
        <v>10496</v>
      </c>
      <c r="E394" s="1023" t="s">
        <v>15340</v>
      </c>
      <c r="F394" s="1022" t="s">
        <v>15341</v>
      </c>
      <c r="G394" s="1022">
        <v>54</v>
      </c>
      <c r="H394" s="1022"/>
      <c r="I394" s="1022">
        <v>1</v>
      </c>
      <c r="J394" s="1022"/>
      <c r="K394" s="1022"/>
      <c r="L394" s="1022" t="s">
        <v>15344</v>
      </c>
      <c r="M394" s="1022"/>
      <c r="N394" s="1022" t="s">
        <v>8359</v>
      </c>
      <c r="O394" s="1040"/>
      <c r="P394" s="1040">
        <v>1</v>
      </c>
    </row>
    <row r="395" spans="1:16" ht="25.5">
      <c r="A395" s="1022">
        <v>392</v>
      </c>
      <c r="B395" s="1022" t="s">
        <v>10494</v>
      </c>
      <c r="C395" s="1039" t="s">
        <v>13785</v>
      </c>
      <c r="D395" s="1022" t="s">
        <v>10496</v>
      </c>
      <c r="E395" s="1023" t="s">
        <v>15340</v>
      </c>
      <c r="F395" s="1022" t="s">
        <v>15341</v>
      </c>
      <c r="G395" s="1022">
        <v>54</v>
      </c>
      <c r="H395" s="1022"/>
      <c r="I395" s="1022"/>
      <c r="J395" s="1022">
        <v>1</v>
      </c>
      <c r="K395" s="1022"/>
      <c r="L395" s="1040" t="s">
        <v>10520</v>
      </c>
      <c r="M395" s="1040"/>
      <c r="N395" s="1040" t="s">
        <v>10818</v>
      </c>
      <c r="O395" s="1040"/>
      <c r="P395" s="1040">
        <v>1</v>
      </c>
    </row>
    <row r="396" spans="1:16" ht="25.5">
      <c r="A396" s="1022">
        <v>393</v>
      </c>
      <c r="B396" s="1022" t="s">
        <v>10494</v>
      </c>
      <c r="C396" s="1039" t="s">
        <v>13785</v>
      </c>
      <c r="D396" s="1022" t="s">
        <v>10496</v>
      </c>
      <c r="E396" s="1023" t="s">
        <v>15340</v>
      </c>
      <c r="F396" s="1022" t="s">
        <v>15341</v>
      </c>
      <c r="G396" s="1022">
        <v>54</v>
      </c>
      <c r="H396" s="1022"/>
      <c r="I396" s="1022"/>
      <c r="J396" s="1022">
        <v>1</v>
      </c>
      <c r="K396" s="1022"/>
      <c r="L396" s="1040" t="s">
        <v>15345</v>
      </c>
      <c r="M396" s="1040"/>
      <c r="N396" s="1040" t="s">
        <v>8359</v>
      </c>
      <c r="O396" s="1040">
        <v>1</v>
      </c>
      <c r="P396" s="1040"/>
    </row>
    <row r="397" spans="1:16" ht="25.5">
      <c r="A397" s="1022">
        <v>394</v>
      </c>
      <c r="B397" s="1022" t="s">
        <v>10494</v>
      </c>
      <c r="C397" s="1039" t="s">
        <v>13785</v>
      </c>
      <c r="D397" s="1022" t="s">
        <v>10496</v>
      </c>
      <c r="E397" s="1023" t="s">
        <v>15340</v>
      </c>
      <c r="F397" s="1022" t="s">
        <v>15341</v>
      </c>
      <c r="G397" s="1022">
        <v>54</v>
      </c>
      <c r="H397" s="1022"/>
      <c r="I397" s="1022"/>
      <c r="J397" s="1022"/>
      <c r="K397" s="1022">
        <v>1</v>
      </c>
      <c r="L397" s="1040" t="s">
        <v>7222</v>
      </c>
      <c r="M397" s="1040"/>
      <c r="N397" s="1040" t="s">
        <v>10818</v>
      </c>
      <c r="O397" s="1040">
        <v>1</v>
      </c>
      <c r="P397" s="1040"/>
    </row>
    <row r="398" spans="1:16" ht="26.25" thickBot="1">
      <c r="A398" s="1026">
        <v>395</v>
      </c>
      <c r="B398" s="1026" t="s">
        <v>10494</v>
      </c>
      <c r="C398" s="1042" t="s">
        <v>13785</v>
      </c>
      <c r="D398" s="1026" t="s">
        <v>10496</v>
      </c>
      <c r="E398" s="1027" t="s">
        <v>15340</v>
      </c>
      <c r="F398" s="1026" t="s">
        <v>15341</v>
      </c>
      <c r="G398" s="1026">
        <v>54</v>
      </c>
      <c r="H398" s="1026"/>
      <c r="I398" s="1026"/>
      <c r="J398" s="1026"/>
      <c r="K398" s="1026">
        <v>1</v>
      </c>
      <c r="L398" s="1043" t="s">
        <v>8740</v>
      </c>
      <c r="M398" s="1043"/>
      <c r="N398" s="1043" t="s">
        <v>8359</v>
      </c>
      <c r="O398" s="1043">
        <v>1</v>
      </c>
      <c r="P398" s="1043"/>
    </row>
    <row r="399" spans="1:16" ht="26.25" thickBot="1">
      <c r="A399" s="1018">
        <v>396</v>
      </c>
      <c r="B399" s="1018" t="s">
        <v>10494</v>
      </c>
      <c r="C399" s="1033" t="s">
        <v>15346</v>
      </c>
      <c r="D399" s="1018" t="s">
        <v>10511</v>
      </c>
      <c r="E399" s="1019" t="s">
        <v>15347</v>
      </c>
      <c r="F399" s="1018" t="s">
        <v>15348</v>
      </c>
      <c r="G399" s="1018">
        <v>35</v>
      </c>
      <c r="H399" s="1018"/>
      <c r="I399" s="1018">
        <v>1</v>
      </c>
      <c r="J399" s="1018"/>
      <c r="K399" s="1018"/>
      <c r="L399" s="1018" t="s">
        <v>10499</v>
      </c>
      <c r="M399" s="1018"/>
      <c r="N399" s="1018" t="s">
        <v>1751</v>
      </c>
      <c r="O399" s="1035"/>
      <c r="P399" s="1035">
        <v>1</v>
      </c>
    </row>
    <row r="400" spans="1:16" ht="51">
      <c r="A400" s="1030">
        <v>397</v>
      </c>
      <c r="B400" s="1030" t="s">
        <v>10494</v>
      </c>
      <c r="C400" s="1036" t="s">
        <v>15349</v>
      </c>
      <c r="D400" s="1030" t="s">
        <v>15350</v>
      </c>
      <c r="E400" s="1031" t="s">
        <v>15351</v>
      </c>
      <c r="F400" s="1030" t="s">
        <v>1751</v>
      </c>
      <c r="G400" s="1030">
        <v>39</v>
      </c>
      <c r="H400" s="1030">
        <v>1</v>
      </c>
      <c r="I400" s="1030">
        <v>1</v>
      </c>
      <c r="J400" s="1030"/>
      <c r="K400" s="1030"/>
      <c r="L400" s="1037" t="s">
        <v>15352</v>
      </c>
      <c r="M400" s="1037" t="s">
        <v>10519</v>
      </c>
      <c r="N400" s="1037" t="s">
        <v>5626</v>
      </c>
      <c r="O400" s="1037">
        <v>1</v>
      </c>
      <c r="P400" s="1037">
        <v>3</v>
      </c>
    </row>
    <row r="401" spans="1:16" ht="25.5">
      <c r="A401" s="1022">
        <v>398</v>
      </c>
      <c r="B401" s="1022" t="s">
        <v>10494</v>
      </c>
      <c r="C401" s="1039" t="s">
        <v>15349</v>
      </c>
      <c r="D401" s="1022" t="s">
        <v>15350</v>
      </c>
      <c r="E401" s="1023" t="s">
        <v>15351</v>
      </c>
      <c r="F401" s="1022" t="s">
        <v>1751</v>
      </c>
      <c r="G401" s="1022">
        <v>39</v>
      </c>
      <c r="H401" s="1022">
        <v>1</v>
      </c>
      <c r="I401" s="1022">
        <v>1</v>
      </c>
      <c r="J401" s="1022"/>
      <c r="K401" s="1022"/>
      <c r="L401" s="1022" t="s">
        <v>15344</v>
      </c>
      <c r="M401" s="1022" t="s">
        <v>15353</v>
      </c>
      <c r="N401" s="1022" t="s">
        <v>1751</v>
      </c>
      <c r="O401" s="1040"/>
      <c r="P401" s="1040">
        <v>1</v>
      </c>
    </row>
    <row r="402" spans="1:16" ht="26.25" thickBot="1">
      <c r="A402" s="1026">
        <v>399</v>
      </c>
      <c r="B402" s="1026" t="s">
        <v>10494</v>
      </c>
      <c r="C402" s="1042" t="s">
        <v>15349</v>
      </c>
      <c r="D402" s="1026" t="s">
        <v>15350</v>
      </c>
      <c r="E402" s="1027" t="s">
        <v>15351</v>
      </c>
      <c r="F402" s="1026" t="s">
        <v>1751</v>
      </c>
      <c r="G402" s="1026">
        <v>39</v>
      </c>
      <c r="H402" s="1026">
        <v>1</v>
      </c>
      <c r="I402" s="1026"/>
      <c r="J402" s="1026">
        <v>1</v>
      </c>
      <c r="K402" s="1026"/>
      <c r="L402" s="1043" t="s">
        <v>10520</v>
      </c>
      <c r="M402" s="1043" t="s">
        <v>15354</v>
      </c>
      <c r="N402" s="1043" t="s">
        <v>1751</v>
      </c>
      <c r="O402" s="1043"/>
      <c r="P402" s="1043">
        <v>1</v>
      </c>
    </row>
    <row r="403" spans="1:16" ht="51">
      <c r="A403" s="1030">
        <v>400</v>
      </c>
      <c r="B403" s="1030" t="s">
        <v>10494</v>
      </c>
      <c r="C403" s="1036" t="s">
        <v>10515</v>
      </c>
      <c r="D403" s="1030" t="s">
        <v>15355</v>
      </c>
      <c r="E403" s="1031" t="s">
        <v>15356</v>
      </c>
      <c r="F403" s="1030" t="s">
        <v>1751</v>
      </c>
      <c r="G403" s="1030">
        <v>47</v>
      </c>
      <c r="H403" s="1030"/>
      <c r="I403" s="1030"/>
      <c r="J403" s="1030">
        <v>1</v>
      </c>
      <c r="K403" s="1030"/>
      <c r="L403" s="1037" t="s">
        <v>15357</v>
      </c>
      <c r="M403" s="1037" t="s">
        <v>10519</v>
      </c>
      <c r="N403" s="1037" t="s">
        <v>1751</v>
      </c>
      <c r="O403" s="1037">
        <v>1</v>
      </c>
      <c r="P403" s="1037">
        <v>3</v>
      </c>
    </row>
    <row r="404" spans="1:16" ht="26.25" thickBot="1">
      <c r="A404" s="1026">
        <v>401</v>
      </c>
      <c r="B404" s="1026" t="s">
        <v>10494</v>
      </c>
      <c r="C404" s="1042" t="s">
        <v>10515</v>
      </c>
      <c r="D404" s="1026" t="s">
        <v>15355</v>
      </c>
      <c r="E404" s="1027" t="s">
        <v>15356</v>
      </c>
      <c r="F404" s="1026" t="s">
        <v>1751</v>
      </c>
      <c r="G404" s="1026">
        <v>47</v>
      </c>
      <c r="H404" s="1026"/>
      <c r="I404" s="1026"/>
      <c r="J404" s="1026"/>
      <c r="K404" s="1026">
        <v>1</v>
      </c>
      <c r="L404" s="1043" t="s">
        <v>10521</v>
      </c>
      <c r="M404" s="1043" t="s">
        <v>15353</v>
      </c>
      <c r="N404" s="1043" t="s">
        <v>1751</v>
      </c>
      <c r="O404" s="1043"/>
      <c r="P404" s="1043">
        <v>1</v>
      </c>
    </row>
    <row r="405" spans="1:16" ht="25.5">
      <c r="A405" s="1030">
        <v>402</v>
      </c>
      <c r="B405" s="1030" t="s">
        <v>10522</v>
      </c>
      <c r="C405" s="1036" t="s">
        <v>15383</v>
      </c>
      <c r="D405" s="1030" t="s">
        <v>15384</v>
      </c>
      <c r="E405" s="1031" t="s">
        <v>15385</v>
      </c>
      <c r="F405" s="1030" t="s">
        <v>1640</v>
      </c>
      <c r="G405" s="1030">
        <v>26</v>
      </c>
      <c r="H405" s="1030"/>
      <c r="I405" s="1030">
        <v>1</v>
      </c>
      <c r="J405" s="1030"/>
      <c r="K405" s="1030"/>
      <c r="L405" s="1038" t="s">
        <v>15386</v>
      </c>
      <c r="M405" s="1030" t="s">
        <v>15387</v>
      </c>
      <c r="N405" s="1030" t="s">
        <v>1640</v>
      </c>
      <c r="O405" s="1038">
        <v>1</v>
      </c>
      <c r="P405" s="1038"/>
    </row>
    <row r="406" spans="1:16" ht="25.5">
      <c r="A406" s="1022">
        <v>403</v>
      </c>
      <c r="B406" s="1022" t="s">
        <v>10522</v>
      </c>
      <c r="C406" s="1039" t="s">
        <v>15383</v>
      </c>
      <c r="D406" s="1022" t="s">
        <v>15384</v>
      </c>
      <c r="E406" s="1023" t="s">
        <v>15385</v>
      </c>
      <c r="F406" s="1022" t="s">
        <v>1640</v>
      </c>
      <c r="G406" s="1022">
        <v>26</v>
      </c>
      <c r="H406" s="1022"/>
      <c r="I406" s="1022">
        <v>1</v>
      </c>
      <c r="J406" s="1022"/>
      <c r="K406" s="1022"/>
      <c r="L406" s="1022" t="s">
        <v>15386</v>
      </c>
      <c r="M406" s="1022" t="s">
        <v>15388</v>
      </c>
      <c r="N406" s="1022" t="s">
        <v>1640</v>
      </c>
      <c r="O406" s="1041">
        <v>1</v>
      </c>
      <c r="P406" s="1041"/>
    </row>
    <row r="407" spans="1:16" ht="25.5">
      <c r="A407" s="1022">
        <v>404</v>
      </c>
      <c r="B407" s="1022" t="s">
        <v>10522</v>
      </c>
      <c r="C407" s="1039" t="s">
        <v>15383</v>
      </c>
      <c r="D407" s="1022" t="s">
        <v>15384</v>
      </c>
      <c r="E407" s="1023" t="s">
        <v>15385</v>
      </c>
      <c r="F407" s="1022" t="s">
        <v>1640</v>
      </c>
      <c r="G407" s="1022">
        <v>26</v>
      </c>
      <c r="H407" s="1022"/>
      <c r="I407" s="1022">
        <v>1</v>
      </c>
      <c r="J407" s="1022"/>
      <c r="K407" s="1022"/>
      <c r="L407" s="1041" t="s">
        <v>10538</v>
      </c>
      <c r="M407" s="1022" t="s">
        <v>15389</v>
      </c>
      <c r="N407" s="1022" t="s">
        <v>1640</v>
      </c>
      <c r="O407" s="1041">
        <v>1</v>
      </c>
      <c r="P407" s="1041"/>
    </row>
    <row r="408" spans="1:16" ht="25.5">
      <c r="A408" s="1022">
        <v>405</v>
      </c>
      <c r="B408" s="1022" t="s">
        <v>10522</v>
      </c>
      <c r="C408" s="1039" t="s">
        <v>15383</v>
      </c>
      <c r="D408" s="1022" t="s">
        <v>15384</v>
      </c>
      <c r="E408" s="1023" t="s">
        <v>15385</v>
      </c>
      <c r="F408" s="1022" t="s">
        <v>1640</v>
      </c>
      <c r="G408" s="1022">
        <v>26</v>
      </c>
      <c r="H408" s="1022"/>
      <c r="I408" s="1022">
        <v>1</v>
      </c>
      <c r="J408" s="1022"/>
      <c r="K408" s="1022"/>
      <c r="L408" s="1041" t="s">
        <v>15390</v>
      </c>
      <c r="M408" s="1022" t="s">
        <v>15388</v>
      </c>
      <c r="N408" s="1022" t="s">
        <v>1640</v>
      </c>
      <c r="O408" s="1041"/>
      <c r="P408" s="1041">
        <v>1</v>
      </c>
    </row>
    <row r="409" spans="1:16" ht="25.5">
      <c r="A409" s="1022">
        <v>406</v>
      </c>
      <c r="B409" s="1022" t="s">
        <v>10522</v>
      </c>
      <c r="C409" s="1039" t="s">
        <v>15383</v>
      </c>
      <c r="D409" s="1022" t="s">
        <v>15384</v>
      </c>
      <c r="E409" s="1023" t="s">
        <v>15385</v>
      </c>
      <c r="F409" s="1022" t="s">
        <v>1640</v>
      </c>
      <c r="G409" s="1022">
        <v>26</v>
      </c>
      <c r="H409" s="1022"/>
      <c r="I409" s="1022">
        <v>1</v>
      </c>
      <c r="J409" s="1022"/>
      <c r="K409" s="1022"/>
      <c r="L409" s="1041" t="s">
        <v>15391</v>
      </c>
      <c r="M409" s="1022" t="s">
        <v>15389</v>
      </c>
      <c r="N409" s="1022" t="s">
        <v>1640</v>
      </c>
      <c r="O409" s="1041"/>
      <c r="P409" s="1041">
        <v>1</v>
      </c>
    </row>
    <row r="410" spans="1:16" ht="25.5">
      <c r="A410" s="1022">
        <v>407</v>
      </c>
      <c r="B410" s="1022" t="s">
        <v>10522</v>
      </c>
      <c r="C410" s="1039" t="s">
        <v>15383</v>
      </c>
      <c r="D410" s="1022" t="s">
        <v>15384</v>
      </c>
      <c r="E410" s="1023" t="s">
        <v>15385</v>
      </c>
      <c r="F410" s="1022" t="s">
        <v>1640</v>
      </c>
      <c r="G410" s="1022">
        <v>26</v>
      </c>
      <c r="H410" s="1022"/>
      <c r="I410" s="1022">
        <v>1</v>
      </c>
      <c r="J410" s="1022"/>
      <c r="K410" s="1022"/>
      <c r="L410" s="1022" t="s">
        <v>10539</v>
      </c>
      <c r="M410" s="1022" t="s">
        <v>15392</v>
      </c>
      <c r="N410" s="1022" t="s">
        <v>1640</v>
      </c>
      <c r="O410" s="1041">
        <v>1</v>
      </c>
      <c r="P410" s="1041"/>
    </row>
    <row r="411" spans="1:16" ht="25.5">
      <c r="A411" s="1022">
        <v>408</v>
      </c>
      <c r="B411" s="1022" t="s">
        <v>10522</v>
      </c>
      <c r="C411" s="1039" t="s">
        <v>15383</v>
      </c>
      <c r="D411" s="1022" t="s">
        <v>15384</v>
      </c>
      <c r="E411" s="1023" t="s">
        <v>15385</v>
      </c>
      <c r="F411" s="1022" t="s">
        <v>1640</v>
      </c>
      <c r="G411" s="1022">
        <v>26</v>
      </c>
      <c r="H411" s="1022"/>
      <c r="I411" s="1022"/>
      <c r="J411" s="1022">
        <v>1</v>
      </c>
      <c r="K411" s="1022"/>
      <c r="L411" s="1041" t="s">
        <v>15386</v>
      </c>
      <c r="M411" s="1041" t="s">
        <v>15393</v>
      </c>
      <c r="N411" s="1041" t="s">
        <v>1640</v>
      </c>
      <c r="O411" s="1041">
        <v>1</v>
      </c>
      <c r="P411" s="1041"/>
    </row>
    <row r="412" spans="1:16" ht="25.5">
      <c r="A412" s="1022">
        <v>409</v>
      </c>
      <c r="B412" s="1022" t="s">
        <v>10522</v>
      </c>
      <c r="C412" s="1039" t="s">
        <v>15383</v>
      </c>
      <c r="D412" s="1022" t="s">
        <v>15384</v>
      </c>
      <c r="E412" s="1023" t="s">
        <v>15385</v>
      </c>
      <c r="F412" s="1022" t="s">
        <v>1640</v>
      </c>
      <c r="G412" s="1022">
        <v>26</v>
      </c>
      <c r="H412" s="1022"/>
      <c r="I412" s="1022"/>
      <c r="J412" s="1022">
        <v>1</v>
      </c>
      <c r="K412" s="1022"/>
      <c r="L412" s="1041" t="s">
        <v>10538</v>
      </c>
      <c r="M412" s="1041" t="s">
        <v>15394</v>
      </c>
      <c r="N412" s="1041" t="s">
        <v>1640</v>
      </c>
      <c r="O412" s="1041">
        <v>1</v>
      </c>
      <c r="P412" s="1041"/>
    </row>
    <row r="413" spans="1:16" ht="25.5">
      <c r="A413" s="1022">
        <v>410</v>
      </c>
      <c r="B413" s="1022" t="s">
        <v>10522</v>
      </c>
      <c r="C413" s="1039" t="s">
        <v>15383</v>
      </c>
      <c r="D413" s="1022" t="s">
        <v>15384</v>
      </c>
      <c r="E413" s="1023" t="s">
        <v>15385</v>
      </c>
      <c r="F413" s="1022" t="s">
        <v>1640</v>
      </c>
      <c r="G413" s="1022">
        <v>26</v>
      </c>
      <c r="H413" s="1022"/>
      <c r="I413" s="1022"/>
      <c r="J413" s="1022">
        <v>1</v>
      </c>
      <c r="K413" s="1022"/>
      <c r="L413" s="1041" t="s">
        <v>15390</v>
      </c>
      <c r="M413" s="1041" t="s">
        <v>15387</v>
      </c>
      <c r="N413" s="1041" t="s">
        <v>1640</v>
      </c>
      <c r="O413" s="1041"/>
      <c r="P413" s="1041">
        <v>1</v>
      </c>
    </row>
    <row r="414" spans="1:16" ht="25.5">
      <c r="A414" s="1022">
        <v>411</v>
      </c>
      <c r="B414" s="1022" t="s">
        <v>10522</v>
      </c>
      <c r="C414" s="1039" t="s">
        <v>15383</v>
      </c>
      <c r="D414" s="1022" t="s">
        <v>15384</v>
      </c>
      <c r="E414" s="1023" t="s">
        <v>15385</v>
      </c>
      <c r="F414" s="1022" t="s">
        <v>1640</v>
      </c>
      <c r="G414" s="1022">
        <v>26</v>
      </c>
      <c r="H414" s="1022"/>
      <c r="I414" s="1022"/>
      <c r="J414" s="1022">
        <v>1</v>
      </c>
      <c r="K414" s="1022"/>
      <c r="L414" s="1041" t="s">
        <v>15390</v>
      </c>
      <c r="M414" s="1041" t="s">
        <v>15395</v>
      </c>
      <c r="N414" s="1041" t="s">
        <v>1640</v>
      </c>
      <c r="O414" s="1041"/>
      <c r="P414" s="1041">
        <v>1</v>
      </c>
    </row>
    <row r="415" spans="1:16" ht="25.5">
      <c r="A415" s="1022">
        <v>412</v>
      </c>
      <c r="B415" s="1022" t="s">
        <v>10522</v>
      </c>
      <c r="C415" s="1039" t="s">
        <v>15383</v>
      </c>
      <c r="D415" s="1022" t="s">
        <v>15384</v>
      </c>
      <c r="E415" s="1023" t="s">
        <v>15385</v>
      </c>
      <c r="F415" s="1022" t="s">
        <v>1640</v>
      </c>
      <c r="G415" s="1022">
        <v>26</v>
      </c>
      <c r="H415" s="1022"/>
      <c r="I415" s="1022"/>
      <c r="J415" s="1022">
        <v>1</v>
      </c>
      <c r="K415" s="1022"/>
      <c r="L415" s="1041" t="s">
        <v>15390</v>
      </c>
      <c r="M415" s="1041" t="s">
        <v>15393</v>
      </c>
      <c r="N415" s="1041" t="s">
        <v>1640</v>
      </c>
      <c r="O415" s="1041"/>
      <c r="P415" s="1041">
        <v>1</v>
      </c>
    </row>
    <row r="416" spans="1:16" ht="25.5">
      <c r="A416" s="1022">
        <v>413</v>
      </c>
      <c r="B416" s="1022" t="s">
        <v>10522</v>
      </c>
      <c r="C416" s="1039" t="s">
        <v>15383</v>
      </c>
      <c r="D416" s="1022" t="s">
        <v>15384</v>
      </c>
      <c r="E416" s="1023" t="s">
        <v>15385</v>
      </c>
      <c r="F416" s="1022" t="s">
        <v>1640</v>
      </c>
      <c r="G416" s="1022">
        <v>26</v>
      </c>
      <c r="H416" s="1022"/>
      <c r="I416" s="1022"/>
      <c r="J416" s="1022">
        <v>1</v>
      </c>
      <c r="K416" s="1022"/>
      <c r="L416" s="1041" t="s">
        <v>15391</v>
      </c>
      <c r="M416" s="1041" t="s">
        <v>15392</v>
      </c>
      <c r="N416" s="1041" t="s">
        <v>1640</v>
      </c>
      <c r="O416" s="1041"/>
      <c r="P416" s="1041">
        <v>1</v>
      </c>
    </row>
    <row r="417" spans="1:16" ht="25.5">
      <c r="A417" s="1022">
        <v>414</v>
      </c>
      <c r="B417" s="1022" t="s">
        <v>10522</v>
      </c>
      <c r="C417" s="1039" t="s">
        <v>15383</v>
      </c>
      <c r="D417" s="1022" t="s">
        <v>15384</v>
      </c>
      <c r="E417" s="1023" t="s">
        <v>15385</v>
      </c>
      <c r="F417" s="1022" t="s">
        <v>1640</v>
      </c>
      <c r="G417" s="1022">
        <v>26</v>
      </c>
      <c r="H417" s="1022"/>
      <c r="I417" s="1022"/>
      <c r="J417" s="1022">
        <v>1</v>
      </c>
      <c r="K417" s="1022"/>
      <c r="L417" s="1041" t="s">
        <v>15391</v>
      </c>
      <c r="M417" s="1041" t="s">
        <v>15394</v>
      </c>
      <c r="N417" s="1041" t="s">
        <v>1640</v>
      </c>
      <c r="O417" s="1041"/>
      <c r="P417" s="1041">
        <v>1</v>
      </c>
    </row>
    <row r="418" spans="1:16" ht="25.5">
      <c r="A418" s="1022">
        <v>415</v>
      </c>
      <c r="B418" s="1022" t="s">
        <v>10522</v>
      </c>
      <c r="C418" s="1039" t="s">
        <v>15383</v>
      </c>
      <c r="D418" s="1022" t="s">
        <v>15384</v>
      </c>
      <c r="E418" s="1023" t="s">
        <v>15385</v>
      </c>
      <c r="F418" s="1022" t="s">
        <v>1640</v>
      </c>
      <c r="G418" s="1022">
        <v>26</v>
      </c>
      <c r="H418" s="1022"/>
      <c r="I418" s="1022"/>
      <c r="J418" s="1022">
        <v>1</v>
      </c>
      <c r="K418" s="1022"/>
      <c r="L418" s="1041" t="s">
        <v>10539</v>
      </c>
      <c r="M418" s="1041" t="s">
        <v>15389</v>
      </c>
      <c r="N418" s="1041" t="s">
        <v>1640</v>
      </c>
      <c r="O418" s="1041"/>
      <c r="P418" s="1041">
        <v>1</v>
      </c>
    </row>
    <row r="419" spans="1:16" ht="25.5">
      <c r="A419" s="1022">
        <v>416</v>
      </c>
      <c r="B419" s="1022" t="s">
        <v>10522</v>
      </c>
      <c r="C419" s="1039" t="s">
        <v>15383</v>
      </c>
      <c r="D419" s="1022" t="s">
        <v>15384</v>
      </c>
      <c r="E419" s="1023" t="s">
        <v>15385</v>
      </c>
      <c r="F419" s="1022" t="s">
        <v>1640</v>
      </c>
      <c r="G419" s="1022">
        <v>26</v>
      </c>
      <c r="H419" s="1022"/>
      <c r="I419" s="1022"/>
      <c r="J419" s="1022"/>
      <c r="K419" s="1022">
        <v>1</v>
      </c>
      <c r="L419" s="1041" t="s">
        <v>10538</v>
      </c>
      <c r="M419" s="1041" t="s">
        <v>15392</v>
      </c>
      <c r="N419" s="1041" t="s">
        <v>1640</v>
      </c>
      <c r="O419" s="1041">
        <v>1</v>
      </c>
      <c r="P419" s="1041"/>
    </row>
    <row r="420" spans="1:16" ht="25.5">
      <c r="A420" s="1022">
        <v>417</v>
      </c>
      <c r="B420" s="1022" t="s">
        <v>10522</v>
      </c>
      <c r="C420" s="1039" t="s">
        <v>15383</v>
      </c>
      <c r="D420" s="1022" t="s">
        <v>15384</v>
      </c>
      <c r="E420" s="1023" t="s">
        <v>15385</v>
      </c>
      <c r="F420" s="1022" t="s">
        <v>1640</v>
      </c>
      <c r="G420" s="1022">
        <v>26</v>
      </c>
      <c r="H420" s="1022"/>
      <c r="I420" s="1022"/>
      <c r="J420" s="1022"/>
      <c r="K420" s="1022">
        <v>1</v>
      </c>
      <c r="L420" s="1041" t="s">
        <v>15390</v>
      </c>
      <c r="M420" s="1041" t="s">
        <v>15392</v>
      </c>
      <c r="N420" s="1041" t="s">
        <v>1640</v>
      </c>
      <c r="O420" s="1041"/>
      <c r="P420" s="1041">
        <v>1</v>
      </c>
    </row>
    <row r="421" spans="1:16" ht="25.5">
      <c r="A421" s="1022">
        <v>418</v>
      </c>
      <c r="B421" s="1022" t="s">
        <v>10522</v>
      </c>
      <c r="C421" s="1039" t="s">
        <v>15383</v>
      </c>
      <c r="D421" s="1022" t="s">
        <v>15384</v>
      </c>
      <c r="E421" s="1023" t="s">
        <v>15385</v>
      </c>
      <c r="F421" s="1022" t="s">
        <v>1640</v>
      </c>
      <c r="G421" s="1022">
        <v>26</v>
      </c>
      <c r="H421" s="1022"/>
      <c r="I421" s="1022"/>
      <c r="J421" s="1022"/>
      <c r="K421" s="1022">
        <v>1</v>
      </c>
      <c r="L421" s="1041" t="s">
        <v>10536</v>
      </c>
      <c r="M421" s="1041" t="s">
        <v>15395</v>
      </c>
      <c r="N421" s="1041" t="s">
        <v>1640</v>
      </c>
      <c r="O421" s="1041"/>
      <c r="P421" s="1041">
        <v>1</v>
      </c>
    </row>
    <row r="422" spans="1:16" ht="25.5">
      <c r="A422" s="1022">
        <v>419</v>
      </c>
      <c r="B422" s="1022" t="s">
        <v>10522</v>
      </c>
      <c r="C422" s="1039" t="s">
        <v>15383</v>
      </c>
      <c r="D422" s="1022" t="s">
        <v>15384</v>
      </c>
      <c r="E422" s="1023" t="s">
        <v>15385</v>
      </c>
      <c r="F422" s="1022" t="s">
        <v>1640</v>
      </c>
      <c r="G422" s="1022">
        <v>26</v>
      </c>
      <c r="H422" s="1022"/>
      <c r="I422" s="1022"/>
      <c r="J422" s="1022"/>
      <c r="K422" s="1022">
        <v>1</v>
      </c>
      <c r="L422" s="1041" t="s">
        <v>15391</v>
      </c>
      <c r="M422" s="1041" t="s">
        <v>15393</v>
      </c>
      <c r="N422" s="1041" t="s">
        <v>1640</v>
      </c>
      <c r="O422" s="1041"/>
      <c r="P422" s="1041">
        <v>1</v>
      </c>
    </row>
    <row r="423" spans="1:16" ht="25.5">
      <c r="A423" s="1022">
        <v>420</v>
      </c>
      <c r="B423" s="1022" t="s">
        <v>10522</v>
      </c>
      <c r="C423" s="1039" t="s">
        <v>15383</v>
      </c>
      <c r="D423" s="1022" t="s">
        <v>15384</v>
      </c>
      <c r="E423" s="1023" t="s">
        <v>15385</v>
      </c>
      <c r="F423" s="1022" t="s">
        <v>1640</v>
      </c>
      <c r="G423" s="1022">
        <v>26</v>
      </c>
      <c r="H423" s="1022"/>
      <c r="I423" s="1022"/>
      <c r="J423" s="1022"/>
      <c r="K423" s="1022">
        <v>1</v>
      </c>
      <c r="L423" s="1041" t="s">
        <v>15396</v>
      </c>
      <c r="M423" s="1041" t="s">
        <v>15387</v>
      </c>
      <c r="N423" s="1041" t="s">
        <v>1640</v>
      </c>
      <c r="O423" s="1041"/>
      <c r="P423" s="1041">
        <v>1</v>
      </c>
    </row>
    <row r="424" spans="1:16" ht="25.5">
      <c r="A424" s="1022">
        <v>421</v>
      </c>
      <c r="B424" s="1022" t="s">
        <v>10522</v>
      </c>
      <c r="C424" s="1039" t="s">
        <v>15383</v>
      </c>
      <c r="D424" s="1022" t="s">
        <v>15384</v>
      </c>
      <c r="E424" s="1023" t="s">
        <v>15385</v>
      </c>
      <c r="F424" s="1022" t="s">
        <v>1640</v>
      </c>
      <c r="G424" s="1022">
        <v>26</v>
      </c>
      <c r="H424" s="1022"/>
      <c r="I424" s="1022"/>
      <c r="J424" s="1022"/>
      <c r="K424" s="1022">
        <v>1</v>
      </c>
      <c r="L424" s="1041" t="s">
        <v>15396</v>
      </c>
      <c r="M424" s="1041" t="s">
        <v>15395</v>
      </c>
      <c r="N424" s="1041" t="s">
        <v>1640</v>
      </c>
      <c r="O424" s="1041"/>
      <c r="P424" s="1041">
        <v>1</v>
      </c>
    </row>
    <row r="425" spans="1:16" ht="25.5">
      <c r="A425" s="1022">
        <v>422</v>
      </c>
      <c r="B425" s="1022" t="s">
        <v>10522</v>
      </c>
      <c r="C425" s="1039" t="s">
        <v>15383</v>
      </c>
      <c r="D425" s="1022" t="s">
        <v>15384</v>
      </c>
      <c r="E425" s="1023" t="s">
        <v>15385</v>
      </c>
      <c r="F425" s="1022" t="s">
        <v>1640</v>
      </c>
      <c r="G425" s="1022">
        <v>26</v>
      </c>
      <c r="H425" s="1022"/>
      <c r="I425" s="1022"/>
      <c r="J425" s="1022"/>
      <c r="K425" s="1022">
        <v>1</v>
      </c>
      <c r="L425" s="1041" t="s">
        <v>15396</v>
      </c>
      <c r="M425" s="1022" t="s">
        <v>15388</v>
      </c>
      <c r="N425" s="1022" t="s">
        <v>1640</v>
      </c>
      <c r="O425" s="1041"/>
      <c r="P425" s="1041">
        <v>1</v>
      </c>
    </row>
    <row r="426" spans="1:16" ht="25.5">
      <c r="A426" s="1022">
        <v>423</v>
      </c>
      <c r="B426" s="1022" t="s">
        <v>10522</v>
      </c>
      <c r="C426" s="1039" t="s">
        <v>15383</v>
      </c>
      <c r="D426" s="1022" t="s">
        <v>15384</v>
      </c>
      <c r="E426" s="1023" t="s">
        <v>15385</v>
      </c>
      <c r="F426" s="1022" t="s">
        <v>1640</v>
      </c>
      <c r="G426" s="1022">
        <v>26</v>
      </c>
      <c r="H426" s="1022"/>
      <c r="I426" s="1022"/>
      <c r="J426" s="1022"/>
      <c r="K426" s="1022">
        <v>1</v>
      </c>
      <c r="L426" s="1041" t="s">
        <v>10539</v>
      </c>
      <c r="M426" s="1022" t="s">
        <v>15393</v>
      </c>
      <c r="N426" s="1022" t="s">
        <v>1640</v>
      </c>
      <c r="O426" s="1041">
        <v>1</v>
      </c>
      <c r="P426" s="1041"/>
    </row>
    <row r="427" spans="1:16" ht="26.25" thickBot="1">
      <c r="A427" s="1026">
        <v>424</v>
      </c>
      <c r="B427" s="1026" t="s">
        <v>10522</v>
      </c>
      <c r="C427" s="1042" t="s">
        <v>15383</v>
      </c>
      <c r="D427" s="1026" t="s">
        <v>15384</v>
      </c>
      <c r="E427" s="1027" t="s">
        <v>15385</v>
      </c>
      <c r="F427" s="1026" t="s">
        <v>1640</v>
      </c>
      <c r="G427" s="1026">
        <v>26</v>
      </c>
      <c r="H427" s="1026"/>
      <c r="I427" s="1026"/>
      <c r="J427" s="1026"/>
      <c r="K427" s="1026">
        <v>1</v>
      </c>
      <c r="L427" s="1044" t="s">
        <v>10539</v>
      </c>
      <c r="M427" s="1044" t="s">
        <v>15394</v>
      </c>
      <c r="N427" s="1044" t="s">
        <v>1640</v>
      </c>
      <c r="O427" s="1044">
        <v>1</v>
      </c>
      <c r="P427" s="1044"/>
    </row>
    <row r="428" spans="1:16" ht="25.5">
      <c r="A428" s="1030">
        <v>425</v>
      </c>
      <c r="B428" s="1030" t="s">
        <v>10522</v>
      </c>
      <c r="C428" s="1036" t="s">
        <v>15397</v>
      </c>
      <c r="D428" s="1030" t="s">
        <v>12168</v>
      </c>
      <c r="E428" s="1031" t="s">
        <v>15398</v>
      </c>
      <c r="F428" s="1030" t="s">
        <v>1640</v>
      </c>
      <c r="G428" s="1030"/>
      <c r="H428" s="1030"/>
      <c r="I428" s="1030"/>
      <c r="J428" s="1030">
        <v>1</v>
      </c>
      <c r="K428" s="1030"/>
      <c r="L428" s="1038" t="s">
        <v>15386</v>
      </c>
      <c r="M428" s="1038" t="s">
        <v>9493</v>
      </c>
      <c r="N428" s="1038" t="s">
        <v>1640</v>
      </c>
      <c r="O428" s="1038">
        <v>1</v>
      </c>
      <c r="P428" s="1038"/>
    </row>
    <row r="429" spans="1:16" ht="26.25" thickBot="1">
      <c r="A429" s="1026">
        <v>426</v>
      </c>
      <c r="B429" s="1026" t="s">
        <v>10522</v>
      </c>
      <c r="C429" s="1042" t="s">
        <v>15397</v>
      </c>
      <c r="D429" s="1026" t="s">
        <v>12168</v>
      </c>
      <c r="E429" s="1027" t="s">
        <v>15398</v>
      </c>
      <c r="F429" s="1026" t="s">
        <v>1640</v>
      </c>
      <c r="G429" s="1026"/>
      <c r="H429" s="1026"/>
      <c r="I429" s="1026"/>
      <c r="J429" s="1026"/>
      <c r="K429" s="1026">
        <v>1</v>
      </c>
      <c r="L429" s="1044" t="s">
        <v>9431</v>
      </c>
      <c r="M429" s="1044" t="s">
        <v>15399</v>
      </c>
      <c r="N429" s="1044" t="s">
        <v>1640</v>
      </c>
      <c r="O429" s="1044"/>
      <c r="P429" s="1044">
        <v>1</v>
      </c>
    </row>
    <row r="430" spans="1:16" ht="26.25" thickBot="1">
      <c r="A430" s="1018">
        <v>427</v>
      </c>
      <c r="B430" s="1018" t="s">
        <v>10522</v>
      </c>
      <c r="C430" s="1033" t="s">
        <v>15400</v>
      </c>
      <c r="D430" s="1018" t="s">
        <v>15401</v>
      </c>
      <c r="E430" s="1019" t="s">
        <v>15402</v>
      </c>
      <c r="F430" s="1018" t="s">
        <v>1611</v>
      </c>
      <c r="G430" s="1018">
        <v>21</v>
      </c>
      <c r="H430" s="1018"/>
      <c r="I430" s="1018"/>
      <c r="J430" s="1018"/>
      <c r="K430" s="1018">
        <v>1</v>
      </c>
      <c r="L430" s="1034" t="s">
        <v>5281</v>
      </c>
      <c r="M430" s="1034" t="s">
        <v>15403</v>
      </c>
      <c r="N430" s="1034" t="s">
        <v>1611</v>
      </c>
      <c r="O430" s="1034">
        <v>1</v>
      </c>
      <c r="P430" s="1034"/>
    </row>
    <row r="431" spans="1:16" ht="64.5" thickBot="1">
      <c r="A431" s="1018">
        <v>428</v>
      </c>
      <c r="B431" s="1018" t="s">
        <v>10522</v>
      </c>
      <c r="C431" s="1033" t="s">
        <v>15404</v>
      </c>
      <c r="D431" s="1018" t="s">
        <v>15405</v>
      </c>
      <c r="E431" s="1019" t="s">
        <v>15406</v>
      </c>
      <c r="F431" s="1018" t="s">
        <v>1611</v>
      </c>
      <c r="G431" s="1018">
        <v>12</v>
      </c>
      <c r="H431" s="1018"/>
      <c r="I431" s="1018">
        <v>1</v>
      </c>
      <c r="J431" s="1018"/>
      <c r="K431" s="1018"/>
      <c r="L431" s="1018" t="s">
        <v>10536</v>
      </c>
      <c r="M431" s="1018" t="s">
        <v>12504</v>
      </c>
      <c r="N431" s="1018" t="s">
        <v>1640</v>
      </c>
      <c r="O431" s="1035"/>
      <c r="P431" s="1035">
        <v>1</v>
      </c>
    </row>
    <row r="432" spans="1:16" ht="25.5">
      <c r="A432" s="1030">
        <v>429</v>
      </c>
      <c r="B432" s="1030" t="s">
        <v>10522</v>
      </c>
      <c r="C432" s="1036" t="s">
        <v>15407</v>
      </c>
      <c r="D432" s="1030" t="s">
        <v>15408</v>
      </c>
      <c r="E432" s="1031" t="s">
        <v>15409</v>
      </c>
      <c r="F432" s="1030" t="s">
        <v>1611</v>
      </c>
      <c r="G432" s="1030">
        <v>15</v>
      </c>
      <c r="H432" s="1030"/>
      <c r="I432" s="1030">
        <v>1</v>
      </c>
      <c r="J432" s="1030"/>
      <c r="K432" s="1030"/>
      <c r="L432" s="1030" t="s">
        <v>15410</v>
      </c>
      <c r="M432" s="1030" t="s">
        <v>15411</v>
      </c>
      <c r="N432" s="1030" t="s">
        <v>1611</v>
      </c>
      <c r="O432" s="1037"/>
      <c r="P432" s="1037">
        <v>2</v>
      </c>
    </row>
    <row r="433" spans="1:16" ht="26.25" thickBot="1">
      <c r="A433" s="1026">
        <v>430</v>
      </c>
      <c r="B433" s="1026" t="s">
        <v>10522</v>
      </c>
      <c r="C433" s="1042" t="s">
        <v>15407</v>
      </c>
      <c r="D433" s="1026" t="s">
        <v>15408</v>
      </c>
      <c r="E433" s="1027" t="s">
        <v>15409</v>
      </c>
      <c r="F433" s="1026" t="s">
        <v>1611</v>
      </c>
      <c r="G433" s="1026">
        <v>15</v>
      </c>
      <c r="H433" s="1026"/>
      <c r="I433" s="1026"/>
      <c r="J433" s="1026"/>
      <c r="K433" s="1026">
        <v>1</v>
      </c>
      <c r="L433" s="1043" t="s">
        <v>15412</v>
      </c>
      <c r="M433" s="1043" t="s">
        <v>15413</v>
      </c>
      <c r="N433" s="1043" t="s">
        <v>1611</v>
      </c>
      <c r="O433" s="1043"/>
      <c r="P433" s="1043">
        <v>1</v>
      </c>
    </row>
    <row r="434" spans="1:16" ht="25.5">
      <c r="A434" s="1030">
        <v>431</v>
      </c>
      <c r="B434" s="1030" t="s">
        <v>10522</v>
      </c>
      <c r="C434" s="1036" t="s">
        <v>15414</v>
      </c>
      <c r="D434" s="1030" t="s">
        <v>15408</v>
      </c>
      <c r="E434" s="1031" t="s">
        <v>15409</v>
      </c>
      <c r="F434" s="1030" t="s">
        <v>1611</v>
      </c>
      <c r="G434" s="1030">
        <v>15</v>
      </c>
      <c r="H434" s="1030"/>
      <c r="I434" s="1030">
        <v>1</v>
      </c>
      <c r="J434" s="1030"/>
      <c r="K434" s="1030"/>
      <c r="L434" s="1030" t="s">
        <v>15415</v>
      </c>
      <c r="M434" s="1030" t="s">
        <v>15416</v>
      </c>
      <c r="N434" s="1030" t="s">
        <v>1611</v>
      </c>
      <c r="O434" s="1037"/>
      <c r="P434" s="1037">
        <v>2</v>
      </c>
    </row>
    <row r="435" spans="1:16" ht="25.5">
      <c r="A435" s="1022">
        <v>432</v>
      </c>
      <c r="B435" s="1022" t="s">
        <v>10522</v>
      </c>
      <c r="C435" s="1039" t="s">
        <v>15414</v>
      </c>
      <c r="D435" s="1022" t="s">
        <v>15408</v>
      </c>
      <c r="E435" s="1023" t="s">
        <v>15409</v>
      </c>
      <c r="F435" s="1022" t="s">
        <v>1611</v>
      </c>
      <c r="G435" s="1022">
        <v>15</v>
      </c>
      <c r="H435" s="1022"/>
      <c r="I435" s="1022"/>
      <c r="J435" s="1022"/>
      <c r="K435" s="1022">
        <v>1</v>
      </c>
      <c r="L435" s="1040" t="s">
        <v>15417</v>
      </c>
      <c r="M435" s="1040" t="s">
        <v>15416</v>
      </c>
      <c r="N435" s="1040" t="s">
        <v>1611</v>
      </c>
      <c r="O435" s="1040"/>
      <c r="P435" s="1040">
        <v>2</v>
      </c>
    </row>
    <row r="436" spans="1:16" ht="26.25" thickBot="1">
      <c r="A436" s="1026">
        <v>433</v>
      </c>
      <c r="B436" s="1026" t="s">
        <v>10522</v>
      </c>
      <c r="C436" s="1042" t="s">
        <v>15414</v>
      </c>
      <c r="D436" s="1026" t="s">
        <v>15408</v>
      </c>
      <c r="E436" s="1027" t="s">
        <v>15409</v>
      </c>
      <c r="F436" s="1026" t="s">
        <v>1611</v>
      </c>
      <c r="G436" s="1026">
        <v>15</v>
      </c>
      <c r="H436" s="1026"/>
      <c r="I436" s="1026"/>
      <c r="J436" s="1026"/>
      <c r="K436" s="1026">
        <v>1</v>
      </c>
      <c r="L436" s="1043" t="s">
        <v>15417</v>
      </c>
      <c r="M436" s="1043" t="s">
        <v>15418</v>
      </c>
      <c r="N436" s="1043" t="s">
        <v>1611</v>
      </c>
      <c r="O436" s="1043"/>
      <c r="P436" s="1043">
        <v>2</v>
      </c>
    </row>
    <row r="437" spans="1:16" ht="25.5">
      <c r="A437" s="1030">
        <v>434</v>
      </c>
      <c r="B437" s="1030" t="s">
        <v>15429</v>
      </c>
      <c r="C437" s="1029" t="s">
        <v>15419</v>
      </c>
      <c r="D437" s="1030" t="s">
        <v>12166</v>
      </c>
      <c r="E437" s="1031" t="s">
        <v>15420</v>
      </c>
      <c r="F437" s="1030" t="s">
        <v>1611</v>
      </c>
      <c r="G437" s="1030">
        <v>144</v>
      </c>
      <c r="H437" s="1030">
        <v>2</v>
      </c>
      <c r="I437" s="1030">
        <v>1</v>
      </c>
      <c r="J437" s="1030"/>
      <c r="K437" s="1030"/>
      <c r="L437" s="1038" t="s">
        <v>9510</v>
      </c>
      <c r="M437" s="1038" t="s">
        <v>3531</v>
      </c>
      <c r="N437" s="1038" t="s">
        <v>1611</v>
      </c>
      <c r="O437" s="1098">
        <v>1</v>
      </c>
      <c r="P437" s="1038"/>
    </row>
    <row r="438" spans="1:16" ht="25.5">
      <c r="A438" s="1022">
        <v>435</v>
      </c>
      <c r="B438" s="1022" t="s">
        <v>15429</v>
      </c>
      <c r="C438" s="1021" t="s">
        <v>15419</v>
      </c>
      <c r="D438" s="1022" t="s">
        <v>12166</v>
      </c>
      <c r="E438" s="1023" t="s">
        <v>15420</v>
      </c>
      <c r="F438" s="1022" t="s">
        <v>1611</v>
      </c>
      <c r="G438" s="1022">
        <v>144</v>
      </c>
      <c r="H438" s="1022">
        <v>2</v>
      </c>
      <c r="I438" s="1022">
        <v>1</v>
      </c>
      <c r="J438" s="1022"/>
      <c r="K438" s="1022"/>
      <c r="L438" s="1041" t="s">
        <v>1355</v>
      </c>
      <c r="M438" s="1041" t="s">
        <v>6712</v>
      </c>
      <c r="N438" s="1041" t="s">
        <v>1611</v>
      </c>
      <c r="O438" s="1099">
        <v>1</v>
      </c>
      <c r="P438" s="1041"/>
    </row>
    <row r="439" spans="1:16" ht="25.5">
      <c r="A439" s="1022">
        <v>436</v>
      </c>
      <c r="B439" s="1022" t="s">
        <v>15429</v>
      </c>
      <c r="C439" s="1021" t="s">
        <v>15419</v>
      </c>
      <c r="D439" s="1022" t="s">
        <v>12166</v>
      </c>
      <c r="E439" s="1023" t="s">
        <v>15420</v>
      </c>
      <c r="F439" s="1022" t="s">
        <v>1611</v>
      </c>
      <c r="G439" s="1022">
        <v>144</v>
      </c>
      <c r="H439" s="1022">
        <v>2</v>
      </c>
      <c r="I439" s="1022">
        <v>1</v>
      </c>
      <c r="J439" s="1022"/>
      <c r="K439" s="1022"/>
      <c r="L439" s="1041" t="s">
        <v>9511</v>
      </c>
      <c r="M439" s="1041" t="s">
        <v>5483</v>
      </c>
      <c r="N439" s="1041" t="s">
        <v>1611</v>
      </c>
      <c r="O439" s="1099"/>
      <c r="P439" s="1041">
        <v>1</v>
      </c>
    </row>
    <row r="440" spans="1:16" ht="25.5">
      <c r="A440" s="1022">
        <v>437</v>
      </c>
      <c r="B440" s="1022" t="s">
        <v>15429</v>
      </c>
      <c r="C440" s="1021" t="s">
        <v>15419</v>
      </c>
      <c r="D440" s="1022" t="s">
        <v>12166</v>
      </c>
      <c r="E440" s="1023" t="s">
        <v>15420</v>
      </c>
      <c r="F440" s="1022" t="s">
        <v>1611</v>
      </c>
      <c r="G440" s="1022">
        <v>144</v>
      </c>
      <c r="H440" s="1022">
        <v>2</v>
      </c>
      <c r="I440" s="1022"/>
      <c r="J440" s="1022"/>
      <c r="K440" s="1022">
        <v>1</v>
      </c>
      <c r="L440" s="1041" t="s">
        <v>2595</v>
      </c>
      <c r="M440" s="1041" t="s">
        <v>6177</v>
      </c>
      <c r="N440" s="1041" t="s">
        <v>1611</v>
      </c>
      <c r="O440" s="1099">
        <v>1</v>
      </c>
      <c r="P440" s="1041"/>
    </row>
    <row r="441" spans="1:16" ht="25.5">
      <c r="A441" s="1022">
        <v>438</v>
      </c>
      <c r="B441" s="1022" t="s">
        <v>15429</v>
      </c>
      <c r="C441" s="1021" t="s">
        <v>15419</v>
      </c>
      <c r="D441" s="1022" t="s">
        <v>12166</v>
      </c>
      <c r="E441" s="1023" t="s">
        <v>15420</v>
      </c>
      <c r="F441" s="1022" t="s">
        <v>1611</v>
      </c>
      <c r="G441" s="1022">
        <v>144</v>
      </c>
      <c r="H441" s="1022">
        <v>2</v>
      </c>
      <c r="I441" s="1022"/>
      <c r="J441" s="1022"/>
      <c r="K441" s="1022">
        <v>1</v>
      </c>
      <c r="L441" s="1041" t="s">
        <v>7415</v>
      </c>
      <c r="M441" s="1041" t="s">
        <v>6365</v>
      </c>
      <c r="N441" s="1041" t="s">
        <v>1611</v>
      </c>
      <c r="O441" s="1041"/>
      <c r="P441" s="1041">
        <v>1</v>
      </c>
    </row>
    <row r="442" spans="1:16" ht="26.25" thickBot="1">
      <c r="A442" s="1026">
        <v>439</v>
      </c>
      <c r="B442" s="1026" t="s">
        <v>15429</v>
      </c>
      <c r="C442" s="1025" t="s">
        <v>15419</v>
      </c>
      <c r="D442" s="1026" t="s">
        <v>12166</v>
      </c>
      <c r="E442" s="1027" t="s">
        <v>15420</v>
      </c>
      <c r="F442" s="1026" t="s">
        <v>1611</v>
      </c>
      <c r="G442" s="1026">
        <v>144</v>
      </c>
      <c r="H442" s="1026">
        <v>2</v>
      </c>
      <c r="I442" s="1026"/>
      <c r="J442" s="1026"/>
      <c r="K442" s="1026">
        <v>1</v>
      </c>
      <c r="L442" s="1044" t="s">
        <v>5662</v>
      </c>
      <c r="M442" s="1044" t="s">
        <v>11895</v>
      </c>
      <c r="N442" s="1044" t="s">
        <v>1611</v>
      </c>
      <c r="O442" s="1044"/>
      <c r="P442" s="1044">
        <v>1</v>
      </c>
    </row>
    <row r="443" spans="1:16" ht="25.5">
      <c r="A443" s="1030">
        <v>440</v>
      </c>
      <c r="B443" s="1030" t="s">
        <v>15429</v>
      </c>
      <c r="C443" s="1029" t="s">
        <v>15421</v>
      </c>
      <c r="D443" s="1030" t="s">
        <v>15422</v>
      </c>
      <c r="E443" s="1031" t="s">
        <v>15423</v>
      </c>
      <c r="F443" s="1030" t="s">
        <v>1611</v>
      </c>
      <c r="G443" s="1030"/>
      <c r="H443" s="1030"/>
      <c r="I443" s="1030"/>
      <c r="J443" s="1030">
        <v>1</v>
      </c>
      <c r="K443" s="1030"/>
      <c r="L443" s="1037" t="s">
        <v>5629</v>
      </c>
      <c r="M443" s="1037" t="s">
        <v>11900</v>
      </c>
      <c r="N443" s="1038" t="s">
        <v>1611</v>
      </c>
      <c r="O443" s="1037">
        <v>1</v>
      </c>
      <c r="P443" s="1037"/>
    </row>
    <row r="444" spans="1:16" ht="25.5">
      <c r="A444" s="1022">
        <v>441</v>
      </c>
      <c r="B444" s="1022" t="s">
        <v>15429</v>
      </c>
      <c r="C444" s="1021" t="s">
        <v>15421</v>
      </c>
      <c r="D444" s="1022" t="s">
        <v>15422</v>
      </c>
      <c r="E444" s="1023" t="s">
        <v>15423</v>
      </c>
      <c r="F444" s="1022" t="s">
        <v>1611</v>
      </c>
      <c r="G444" s="1022"/>
      <c r="H444" s="1022"/>
      <c r="I444" s="1022"/>
      <c r="J444" s="1022">
        <v>1</v>
      </c>
      <c r="K444" s="1022"/>
      <c r="L444" s="1040" t="s">
        <v>6833</v>
      </c>
      <c r="M444" s="1040" t="s">
        <v>11902</v>
      </c>
      <c r="N444" s="1041" t="s">
        <v>1611</v>
      </c>
      <c r="O444" s="1040"/>
      <c r="P444" s="1040">
        <v>1</v>
      </c>
    </row>
    <row r="445" spans="1:16" ht="25.5">
      <c r="A445" s="1022">
        <v>442</v>
      </c>
      <c r="B445" s="1022" t="s">
        <v>15429</v>
      </c>
      <c r="C445" s="1021" t="s">
        <v>15421</v>
      </c>
      <c r="D445" s="1022" t="s">
        <v>15422</v>
      </c>
      <c r="E445" s="1023" t="s">
        <v>15423</v>
      </c>
      <c r="F445" s="1022" t="s">
        <v>1611</v>
      </c>
      <c r="G445" s="1022"/>
      <c r="H445" s="1022"/>
      <c r="I445" s="1022"/>
      <c r="J445" s="1022"/>
      <c r="K445" s="1022">
        <v>1</v>
      </c>
      <c r="L445" s="1040" t="s">
        <v>11904</v>
      </c>
      <c r="M445" s="1040" t="s">
        <v>11905</v>
      </c>
      <c r="N445" s="1040"/>
      <c r="O445" s="1040">
        <v>1</v>
      </c>
      <c r="P445" s="1040"/>
    </row>
    <row r="446" spans="1:16" ht="25.5">
      <c r="A446" s="1022">
        <v>443</v>
      </c>
      <c r="B446" s="1022" t="s">
        <v>15429</v>
      </c>
      <c r="C446" s="1021" t="s">
        <v>15421</v>
      </c>
      <c r="D446" s="1022" t="s">
        <v>15422</v>
      </c>
      <c r="E446" s="1023" t="s">
        <v>15423</v>
      </c>
      <c r="F446" s="1022" t="s">
        <v>1611</v>
      </c>
      <c r="G446" s="1022"/>
      <c r="H446" s="1022"/>
      <c r="I446" s="1022"/>
      <c r="J446" s="1022"/>
      <c r="K446" s="1022">
        <v>1</v>
      </c>
      <c r="L446" s="1040" t="s">
        <v>6837</v>
      </c>
      <c r="M446" s="1040" t="s">
        <v>11903</v>
      </c>
      <c r="N446" s="1041" t="s">
        <v>1611</v>
      </c>
      <c r="O446" s="1040">
        <v>1</v>
      </c>
      <c r="P446" s="1040"/>
    </row>
    <row r="447" spans="1:16" ht="25.5">
      <c r="A447" s="1022">
        <v>444</v>
      </c>
      <c r="B447" s="1022" t="s">
        <v>15429</v>
      </c>
      <c r="C447" s="1021" t="s">
        <v>15421</v>
      </c>
      <c r="D447" s="1022" t="s">
        <v>15422</v>
      </c>
      <c r="E447" s="1023" t="s">
        <v>15423</v>
      </c>
      <c r="F447" s="1022" t="s">
        <v>1611</v>
      </c>
      <c r="G447" s="1022"/>
      <c r="H447" s="1022"/>
      <c r="I447" s="1022"/>
      <c r="J447" s="1022"/>
      <c r="K447" s="1022">
        <v>1</v>
      </c>
      <c r="L447" s="1040" t="s">
        <v>12519</v>
      </c>
      <c r="M447" s="1040" t="s">
        <v>11901</v>
      </c>
      <c r="N447" s="1041" t="s">
        <v>1611</v>
      </c>
      <c r="O447" s="1040"/>
      <c r="P447" s="1040">
        <v>1</v>
      </c>
    </row>
    <row r="448" spans="1:16" ht="25.5">
      <c r="A448" s="1022">
        <v>445</v>
      </c>
      <c r="B448" s="1022" t="s">
        <v>15429</v>
      </c>
      <c r="C448" s="1021" t="s">
        <v>15421</v>
      </c>
      <c r="D448" s="1022" t="s">
        <v>15422</v>
      </c>
      <c r="E448" s="1023" t="s">
        <v>15423</v>
      </c>
      <c r="F448" s="1022" t="s">
        <v>1611</v>
      </c>
      <c r="G448" s="1022"/>
      <c r="H448" s="1022"/>
      <c r="I448" s="1022"/>
      <c r="J448" s="1022"/>
      <c r="K448" s="1022">
        <v>1</v>
      </c>
      <c r="L448" s="1040" t="s">
        <v>3313</v>
      </c>
      <c r="M448" s="1040" t="s">
        <v>15424</v>
      </c>
      <c r="N448" s="1041" t="s">
        <v>1611</v>
      </c>
      <c r="O448" s="1040"/>
      <c r="P448" s="1040">
        <v>1</v>
      </c>
    </row>
    <row r="449" spans="1:16" ht="26.25" thickBot="1">
      <c r="A449" s="1026">
        <v>446</v>
      </c>
      <c r="B449" s="1026" t="s">
        <v>15429</v>
      </c>
      <c r="C449" s="1025" t="s">
        <v>15421</v>
      </c>
      <c r="D449" s="1026" t="s">
        <v>15422</v>
      </c>
      <c r="E449" s="1027" t="s">
        <v>15423</v>
      </c>
      <c r="F449" s="1026" t="s">
        <v>1611</v>
      </c>
      <c r="G449" s="1026"/>
      <c r="H449" s="1026"/>
      <c r="I449" s="1026"/>
      <c r="J449" s="1026"/>
      <c r="K449" s="1026">
        <v>1</v>
      </c>
      <c r="L449" s="1043" t="s">
        <v>400</v>
      </c>
      <c r="M449" s="1043" t="s">
        <v>12522</v>
      </c>
      <c r="N449" s="1044" t="s">
        <v>1611</v>
      </c>
      <c r="O449" s="1043"/>
      <c r="P449" s="1043">
        <v>1</v>
      </c>
    </row>
    <row r="450" spans="1:16" ht="26.25" thickBot="1">
      <c r="A450" s="1048">
        <v>447</v>
      </c>
      <c r="B450" s="1048" t="s">
        <v>15429</v>
      </c>
      <c r="C450" s="1087" t="s">
        <v>13846</v>
      </c>
      <c r="D450" s="1048" t="s">
        <v>15425</v>
      </c>
      <c r="E450" s="1049" t="s">
        <v>15426</v>
      </c>
      <c r="F450" s="1048" t="s">
        <v>1751</v>
      </c>
      <c r="G450" s="1048"/>
      <c r="H450" s="1048"/>
      <c r="I450" s="1048"/>
      <c r="J450" s="1048">
        <v>1</v>
      </c>
      <c r="K450" s="1048"/>
      <c r="L450" s="1035" t="s">
        <v>15427</v>
      </c>
      <c r="M450" s="1035" t="s">
        <v>15428</v>
      </c>
      <c r="N450" s="1035" t="s">
        <v>1751</v>
      </c>
      <c r="O450" s="1035"/>
      <c r="P450" s="1035">
        <v>1</v>
      </c>
    </row>
    <row r="451" spans="1:16" ht="51.75" thickBot="1">
      <c r="A451" s="1035">
        <v>448</v>
      </c>
      <c r="B451" s="1035" t="s">
        <v>15512</v>
      </c>
      <c r="C451" s="1047" t="s">
        <v>15506</v>
      </c>
      <c r="D451" s="1035" t="s">
        <v>9865</v>
      </c>
      <c r="E451" s="1035" t="s">
        <v>15507</v>
      </c>
      <c r="F451" s="1035" t="s">
        <v>15508</v>
      </c>
      <c r="G451" s="1035" t="s">
        <v>15509</v>
      </c>
      <c r="H451" s="1035" t="s">
        <v>15510</v>
      </c>
      <c r="I451" s="1035"/>
      <c r="J451" s="1035">
        <v>2</v>
      </c>
      <c r="K451" s="1035"/>
      <c r="L451" s="1035" t="s">
        <v>15511</v>
      </c>
      <c r="M451" s="1035" t="s">
        <v>6613</v>
      </c>
      <c r="N451" s="1035" t="s">
        <v>15508</v>
      </c>
      <c r="O451" s="1035">
        <v>2</v>
      </c>
      <c r="P451" s="1035"/>
    </row>
    <row r="452" spans="1:16" ht="128.25" thickBot="1">
      <c r="A452" s="1018">
        <v>449</v>
      </c>
      <c r="B452" s="1018" t="s">
        <v>10586</v>
      </c>
      <c r="C452" s="1033" t="s">
        <v>15617</v>
      </c>
      <c r="D452" s="1018" t="s">
        <v>13993</v>
      </c>
      <c r="E452" s="1019" t="s">
        <v>15618</v>
      </c>
      <c r="F452" s="1018" t="s">
        <v>1640</v>
      </c>
      <c r="G452" s="1018">
        <v>24</v>
      </c>
      <c r="H452" s="1018">
        <v>2</v>
      </c>
      <c r="I452" s="1018"/>
      <c r="J452" s="1018">
        <v>1</v>
      </c>
      <c r="K452" s="1018"/>
      <c r="L452" s="1034" t="s">
        <v>15619</v>
      </c>
      <c r="M452" s="1034"/>
      <c r="N452" s="1034"/>
      <c r="O452" s="1034">
        <v>12</v>
      </c>
      <c r="P452" s="1034"/>
    </row>
    <row r="453" spans="1:16" ht="25.5">
      <c r="A453" s="1030">
        <v>450</v>
      </c>
      <c r="B453" s="1030" t="s">
        <v>10586</v>
      </c>
      <c r="C453" s="1030" t="s">
        <v>15620</v>
      </c>
      <c r="D453" s="1030" t="s">
        <v>15621</v>
      </c>
      <c r="E453" s="1031"/>
      <c r="F453" s="1030"/>
      <c r="G453" s="1030"/>
      <c r="H453" s="1030"/>
      <c r="I453" s="1030">
        <v>1</v>
      </c>
      <c r="J453" s="1030"/>
      <c r="K453" s="1030"/>
      <c r="L453" s="1030" t="s">
        <v>15622</v>
      </c>
      <c r="M453" s="1030"/>
      <c r="N453" s="1030"/>
      <c r="O453" s="1030">
        <v>14</v>
      </c>
      <c r="P453" s="1030"/>
    </row>
    <row r="454" spans="1:16" ht="26.25" thickBot="1">
      <c r="A454" s="1044">
        <v>451</v>
      </c>
      <c r="B454" s="1044" t="s">
        <v>10586</v>
      </c>
      <c r="C454" s="1044" t="s">
        <v>15623</v>
      </c>
      <c r="D454" s="1044" t="s">
        <v>15621</v>
      </c>
      <c r="E454" s="1027"/>
      <c r="F454" s="1026"/>
      <c r="G454" s="1026"/>
      <c r="H454" s="1026"/>
      <c r="I454" s="1026"/>
      <c r="J454" s="1026">
        <v>1</v>
      </c>
      <c r="K454" s="1026"/>
      <c r="L454" s="1044" t="s">
        <v>15624</v>
      </c>
      <c r="M454" s="1044"/>
      <c r="N454" s="1044"/>
      <c r="O454" s="1044">
        <v>14</v>
      </c>
      <c r="P454" s="1044"/>
    </row>
    <row r="455" spans="1:16" s="116" customFormat="1" ht="25.5">
      <c r="A455" s="1030">
        <v>452</v>
      </c>
      <c r="B455" s="1030" t="s">
        <v>16204</v>
      </c>
      <c r="C455" s="1029" t="s">
        <v>15633</v>
      </c>
      <c r="D455" s="1030" t="s">
        <v>10593</v>
      </c>
      <c r="E455" s="1031" t="s">
        <v>15634</v>
      </c>
      <c r="F455" s="1030" t="s">
        <v>15635</v>
      </c>
      <c r="G455" s="1030">
        <v>9</v>
      </c>
      <c r="H455" s="1030">
        <v>4</v>
      </c>
      <c r="I455" s="1030">
        <v>1</v>
      </c>
      <c r="J455" s="1030"/>
      <c r="K455" s="1030"/>
      <c r="L455" s="1030" t="s">
        <v>15636</v>
      </c>
      <c r="M455" s="1030" t="s">
        <v>13861</v>
      </c>
      <c r="N455" s="1030" t="s">
        <v>8798</v>
      </c>
      <c r="O455" s="1030"/>
      <c r="P455" s="1030">
        <v>1</v>
      </c>
    </row>
    <row r="456" spans="1:16" s="116" customFormat="1" ht="25.5">
      <c r="A456" s="1022">
        <v>453</v>
      </c>
      <c r="B456" s="1022" t="s">
        <v>16204</v>
      </c>
      <c r="C456" s="1021" t="s">
        <v>15633</v>
      </c>
      <c r="D456" s="1022" t="s">
        <v>10593</v>
      </c>
      <c r="E456" s="1023" t="s">
        <v>15634</v>
      </c>
      <c r="F456" s="1022" t="s">
        <v>15635</v>
      </c>
      <c r="G456" s="1022">
        <v>9</v>
      </c>
      <c r="H456" s="1022">
        <v>4</v>
      </c>
      <c r="I456" s="1022">
        <v>1</v>
      </c>
      <c r="J456" s="1022"/>
      <c r="K456" s="1022"/>
      <c r="L456" s="1022" t="s">
        <v>15637</v>
      </c>
      <c r="M456" s="1022" t="s">
        <v>13861</v>
      </c>
      <c r="N456" s="1022" t="s">
        <v>15638</v>
      </c>
      <c r="O456" s="1022"/>
      <c r="P456" s="1022">
        <v>1</v>
      </c>
    </row>
    <row r="457" spans="1:16" s="116" customFormat="1" ht="25.5">
      <c r="A457" s="1022">
        <v>454</v>
      </c>
      <c r="B457" s="1022" t="s">
        <v>16204</v>
      </c>
      <c r="C457" s="1021" t="s">
        <v>15633</v>
      </c>
      <c r="D457" s="1022" t="s">
        <v>10593</v>
      </c>
      <c r="E457" s="1023" t="s">
        <v>15634</v>
      </c>
      <c r="F457" s="1022" t="s">
        <v>15635</v>
      </c>
      <c r="G457" s="1022">
        <v>9</v>
      </c>
      <c r="H457" s="1022">
        <v>4</v>
      </c>
      <c r="I457" s="1022"/>
      <c r="J457" s="1022"/>
      <c r="K457" s="1022">
        <v>1</v>
      </c>
      <c r="L457" s="1022" t="s">
        <v>15639</v>
      </c>
      <c r="M457" s="1022" t="s">
        <v>13861</v>
      </c>
      <c r="N457" s="1022" t="s">
        <v>3493</v>
      </c>
      <c r="O457" s="1022">
        <v>1</v>
      </c>
      <c r="P457" s="1022"/>
    </row>
    <row r="458" spans="1:16" s="116" customFormat="1" ht="25.5">
      <c r="A458" s="1022">
        <v>455</v>
      </c>
      <c r="B458" s="1022" t="s">
        <v>16204</v>
      </c>
      <c r="C458" s="1021" t="s">
        <v>15633</v>
      </c>
      <c r="D458" s="1022" t="s">
        <v>10593</v>
      </c>
      <c r="E458" s="1023" t="s">
        <v>15634</v>
      </c>
      <c r="F458" s="1022" t="s">
        <v>15635</v>
      </c>
      <c r="G458" s="1022">
        <v>9</v>
      </c>
      <c r="H458" s="1022">
        <v>4</v>
      </c>
      <c r="I458" s="1022"/>
      <c r="J458" s="1022"/>
      <c r="K458" s="1022">
        <v>1</v>
      </c>
      <c r="L458" s="1022" t="s">
        <v>15640</v>
      </c>
      <c r="M458" s="1022" t="s">
        <v>6071</v>
      </c>
      <c r="N458" s="1022" t="s">
        <v>8798</v>
      </c>
      <c r="O458" s="1022"/>
      <c r="P458" s="1022">
        <v>1</v>
      </c>
    </row>
    <row r="459" spans="1:16" s="116" customFormat="1" ht="26.25" thickBot="1">
      <c r="A459" s="1026">
        <v>456</v>
      </c>
      <c r="B459" s="1026" t="s">
        <v>16204</v>
      </c>
      <c r="C459" s="1025" t="s">
        <v>15633</v>
      </c>
      <c r="D459" s="1026" t="s">
        <v>10593</v>
      </c>
      <c r="E459" s="1027" t="s">
        <v>15634</v>
      </c>
      <c r="F459" s="1026" t="s">
        <v>15635</v>
      </c>
      <c r="G459" s="1026">
        <v>9</v>
      </c>
      <c r="H459" s="1026">
        <v>4</v>
      </c>
      <c r="I459" s="1026"/>
      <c r="J459" s="1026"/>
      <c r="K459" s="1026">
        <v>1</v>
      </c>
      <c r="L459" s="1026" t="s">
        <v>15641</v>
      </c>
      <c r="M459" s="1026" t="s">
        <v>13861</v>
      </c>
      <c r="N459" s="1026" t="s">
        <v>15642</v>
      </c>
      <c r="O459" s="1026"/>
      <c r="P459" s="1026">
        <v>1</v>
      </c>
    </row>
    <row r="460" spans="1:16" s="116" customFormat="1" ht="63.75">
      <c r="A460" s="1022">
        <v>457</v>
      </c>
      <c r="B460" s="1022" t="s">
        <v>16204</v>
      </c>
      <c r="C460" s="1021" t="s">
        <v>15643</v>
      </c>
      <c r="D460" s="1022" t="s">
        <v>14043</v>
      </c>
      <c r="E460" s="1023" t="s">
        <v>14044</v>
      </c>
      <c r="F460" s="1022" t="s">
        <v>15644</v>
      </c>
      <c r="G460" s="1022">
        <v>49</v>
      </c>
      <c r="H460" s="1022">
        <v>3</v>
      </c>
      <c r="I460" s="1022">
        <v>1</v>
      </c>
      <c r="J460" s="1022"/>
      <c r="K460" s="1022"/>
      <c r="L460" s="1022" t="s">
        <v>15645</v>
      </c>
      <c r="M460" s="1022" t="s">
        <v>10659</v>
      </c>
      <c r="N460" s="1022" t="s">
        <v>12548</v>
      </c>
      <c r="O460" s="1022">
        <v>1</v>
      </c>
      <c r="P460" s="1022"/>
    </row>
    <row r="461" spans="1:16" s="116" customFormat="1" ht="63.75">
      <c r="A461" s="1022">
        <v>458</v>
      </c>
      <c r="B461" s="1022" t="s">
        <v>16204</v>
      </c>
      <c r="C461" s="1021" t="s">
        <v>15643</v>
      </c>
      <c r="D461" s="1022" t="s">
        <v>14043</v>
      </c>
      <c r="E461" s="1023" t="s">
        <v>14044</v>
      </c>
      <c r="F461" s="1022" t="s">
        <v>15644</v>
      </c>
      <c r="G461" s="1022">
        <v>49</v>
      </c>
      <c r="H461" s="1022">
        <v>3</v>
      </c>
      <c r="I461" s="1022"/>
      <c r="J461" s="1022">
        <v>1</v>
      </c>
      <c r="K461" s="1022"/>
      <c r="L461" s="1022" t="s">
        <v>15645</v>
      </c>
      <c r="M461" s="1022" t="s">
        <v>10645</v>
      </c>
      <c r="N461" s="1022" t="s">
        <v>12548</v>
      </c>
      <c r="O461" s="1022">
        <v>1</v>
      </c>
      <c r="P461" s="1022"/>
    </row>
    <row r="462" spans="1:16" s="116" customFormat="1" ht="63.75">
      <c r="A462" s="1022">
        <v>459</v>
      </c>
      <c r="B462" s="1022" t="s">
        <v>16204</v>
      </c>
      <c r="C462" s="1021" t="s">
        <v>15643</v>
      </c>
      <c r="D462" s="1022" t="s">
        <v>14043</v>
      </c>
      <c r="E462" s="1023" t="s">
        <v>14044</v>
      </c>
      <c r="F462" s="1022" t="s">
        <v>15644</v>
      </c>
      <c r="G462" s="1022">
        <v>49</v>
      </c>
      <c r="H462" s="1022">
        <v>3</v>
      </c>
      <c r="I462" s="1022"/>
      <c r="J462" s="1022"/>
      <c r="K462" s="1022">
        <v>1</v>
      </c>
      <c r="L462" s="1022" t="s">
        <v>15646</v>
      </c>
      <c r="M462" s="1022" t="s">
        <v>15647</v>
      </c>
      <c r="N462" s="1022" t="s">
        <v>12548</v>
      </c>
      <c r="O462" s="1022">
        <v>1</v>
      </c>
      <c r="P462" s="1022"/>
    </row>
    <row r="463" spans="1:16" s="116" customFormat="1" ht="63.75">
      <c r="A463" s="1022">
        <v>460</v>
      </c>
      <c r="B463" s="1022" t="s">
        <v>16204</v>
      </c>
      <c r="C463" s="1021" t="s">
        <v>15643</v>
      </c>
      <c r="D463" s="1022" t="s">
        <v>14043</v>
      </c>
      <c r="E463" s="1023" t="s">
        <v>14044</v>
      </c>
      <c r="F463" s="1022" t="s">
        <v>15644</v>
      </c>
      <c r="G463" s="1022">
        <v>49</v>
      </c>
      <c r="H463" s="1022">
        <v>3</v>
      </c>
      <c r="I463" s="1022"/>
      <c r="J463" s="1022">
        <v>1</v>
      </c>
      <c r="K463" s="1022"/>
      <c r="L463" s="1022" t="s">
        <v>15648</v>
      </c>
      <c r="M463" s="1022" t="s">
        <v>10637</v>
      </c>
      <c r="N463" s="1022" t="s">
        <v>12548</v>
      </c>
      <c r="O463" s="1022">
        <v>1</v>
      </c>
      <c r="P463" s="1022"/>
    </row>
    <row r="464" spans="1:16" s="116" customFormat="1" ht="63.75">
      <c r="A464" s="1022">
        <v>461</v>
      </c>
      <c r="B464" s="1022" t="s">
        <v>16204</v>
      </c>
      <c r="C464" s="1021" t="s">
        <v>15643</v>
      </c>
      <c r="D464" s="1022" t="s">
        <v>14043</v>
      </c>
      <c r="E464" s="1023" t="s">
        <v>14044</v>
      </c>
      <c r="F464" s="1022" t="s">
        <v>15644</v>
      </c>
      <c r="G464" s="1022">
        <v>49</v>
      </c>
      <c r="H464" s="1022">
        <v>3</v>
      </c>
      <c r="I464" s="1022"/>
      <c r="J464" s="1022">
        <v>1</v>
      </c>
      <c r="K464" s="1022"/>
      <c r="L464" s="1022" t="s">
        <v>15649</v>
      </c>
      <c r="M464" s="1022" t="s">
        <v>15650</v>
      </c>
      <c r="N464" s="1022" t="s">
        <v>12548</v>
      </c>
      <c r="O464" s="1022">
        <v>1</v>
      </c>
      <c r="P464" s="1022"/>
    </row>
    <row r="465" spans="1:16" s="116" customFormat="1" ht="63.75">
      <c r="A465" s="1022">
        <v>462</v>
      </c>
      <c r="B465" s="1022" t="s">
        <v>16204</v>
      </c>
      <c r="C465" s="1021" t="s">
        <v>15643</v>
      </c>
      <c r="D465" s="1022" t="s">
        <v>14043</v>
      </c>
      <c r="E465" s="1023" t="s">
        <v>14044</v>
      </c>
      <c r="F465" s="1022" t="s">
        <v>15644</v>
      </c>
      <c r="G465" s="1022">
        <v>49</v>
      </c>
      <c r="H465" s="1022">
        <v>3</v>
      </c>
      <c r="I465" s="1022"/>
      <c r="J465" s="1022">
        <v>1</v>
      </c>
      <c r="K465" s="1022"/>
      <c r="L465" s="1022" t="s">
        <v>15651</v>
      </c>
      <c r="M465" s="1022" t="s">
        <v>15650</v>
      </c>
      <c r="N465" s="1022" t="s">
        <v>12548</v>
      </c>
      <c r="O465" s="1022">
        <v>1</v>
      </c>
      <c r="P465" s="1022"/>
    </row>
    <row r="466" spans="1:16" s="116" customFormat="1" ht="63.75">
      <c r="A466" s="1022">
        <v>463</v>
      </c>
      <c r="B466" s="1022" t="s">
        <v>16204</v>
      </c>
      <c r="C466" s="1021" t="s">
        <v>15643</v>
      </c>
      <c r="D466" s="1022" t="s">
        <v>14043</v>
      </c>
      <c r="E466" s="1023" t="s">
        <v>14044</v>
      </c>
      <c r="F466" s="1022" t="s">
        <v>15644</v>
      </c>
      <c r="G466" s="1022">
        <v>49</v>
      </c>
      <c r="H466" s="1022">
        <v>3</v>
      </c>
      <c r="I466" s="1022"/>
      <c r="J466" s="1022"/>
      <c r="K466" s="1022">
        <v>1</v>
      </c>
      <c r="L466" s="1022" t="s">
        <v>15651</v>
      </c>
      <c r="M466" s="1022" t="s">
        <v>15652</v>
      </c>
      <c r="N466" s="1022" t="s">
        <v>12548</v>
      </c>
      <c r="O466" s="1022">
        <v>1</v>
      </c>
      <c r="P466" s="1022"/>
    </row>
    <row r="467" spans="1:16" s="116" customFormat="1" ht="63.75">
      <c r="A467" s="1022">
        <v>464</v>
      </c>
      <c r="B467" s="1022" t="s">
        <v>16204</v>
      </c>
      <c r="C467" s="1021" t="s">
        <v>15643</v>
      </c>
      <c r="D467" s="1022" t="s">
        <v>14043</v>
      </c>
      <c r="E467" s="1023" t="s">
        <v>14044</v>
      </c>
      <c r="F467" s="1022" t="s">
        <v>15644</v>
      </c>
      <c r="G467" s="1022">
        <v>49</v>
      </c>
      <c r="H467" s="1022">
        <v>3</v>
      </c>
      <c r="I467" s="1022"/>
      <c r="J467" s="1022"/>
      <c r="K467" s="1022">
        <v>1</v>
      </c>
      <c r="L467" s="1022" t="s">
        <v>10678</v>
      </c>
      <c r="M467" s="1022" t="s">
        <v>10613</v>
      </c>
      <c r="N467" s="1022" t="s">
        <v>12548</v>
      </c>
      <c r="O467" s="1022"/>
      <c r="P467" s="1022">
        <v>1</v>
      </c>
    </row>
    <row r="468" spans="1:16" s="116" customFormat="1" ht="63.75">
      <c r="A468" s="1022">
        <v>465</v>
      </c>
      <c r="B468" s="1022" t="s">
        <v>16204</v>
      </c>
      <c r="C468" s="1021" t="s">
        <v>15643</v>
      </c>
      <c r="D468" s="1022" t="s">
        <v>14043</v>
      </c>
      <c r="E468" s="1023" t="s">
        <v>14044</v>
      </c>
      <c r="F468" s="1022" t="s">
        <v>15644</v>
      </c>
      <c r="G468" s="1022">
        <v>49</v>
      </c>
      <c r="H468" s="1022">
        <v>3</v>
      </c>
      <c r="I468" s="1022"/>
      <c r="J468" s="1022"/>
      <c r="K468" s="1022">
        <v>1</v>
      </c>
      <c r="L468" s="1022" t="s">
        <v>15653</v>
      </c>
      <c r="M468" s="1022" t="s">
        <v>10627</v>
      </c>
      <c r="N468" s="1022" t="s">
        <v>12548</v>
      </c>
      <c r="O468" s="1022"/>
      <c r="P468" s="1022">
        <v>1</v>
      </c>
    </row>
    <row r="469" spans="1:16" s="116" customFormat="1" ht="63.75">
      <c r="A469" s="1022">
        <v>466</v>
      </c>
      <c r="B469" s="1022" t="s">
        <v>16204</v>
      </c>
      <c r="C469" s="1021" t="s">
        <v>15643</v>
      </c>
      <c r="D469" s="1022" t="s">
        <v>14043</v>
      </c>
      <c r="E469" s="1023" t="s">
        <v>14044</v>
      </c>
      <c r="F469" s="1022" t="s">
        <v>15644</v>
      </c>
      <c r="G469" s="1022">
        <v>49</v>
      </c>
      <c r="H469" s="1022">
        <v>3</v>
      </c>
      <c r="I469" s="1022">
        <v>1</v>
      </c>
      <c r="J469" s="1022"/>
      <c r="K469" s="1022"/>
      <c r="L469" s="1022" t="s">
        <v>15654</v>
      </c>
      <c r="M469" s="1022" t="s">
        <v>15655</v>
      </c>
      <c r="N469" s="1022" t="s">
        <v>1751</v>
      </c>
      <c r="O469" s="1022">
        <v>1</v>
      </c>
      <c r="P469" s="1022"/>
    </row>
    <row r="470" spans="1:16" s="116" customFormat="1" ht="63.75">
      <c r="A470" s="1022">
        <v>467</v>
      </c>
      <c r="B470" s="1022" t="s">
        <v>16204</v>
      </c>
      <c r="C470" s="1021" t="s">
        <v>15643</v>
      </c>
      <c r="D470" s="1022" t="s">
        <v>14043</v>
      </c>
      <c r="E470" s="1023" t="s">
        <v>14044</v>
      </c>
      <c r="F470" s="1022" t="s">
        <v>15644</v>
      </c>
      <c r="G470" s="1022">
        <v>49</v>
      </c>
      <c r="H470" s="1022">
        <v>3</v>
      </c>
      <c r="I470" s="1022">
        <v>1</v>
      </c>
      <c r="J470" s="1022"/>
      <c r="K470" s="1022"/>
      <c r="L470" s="1022" t="s">
        <v>15654</v>
      </c>
      <c r="M470" s="1022" t="s">
        <v>15656</v>
      </c>
      <c r="N470" s="1022" t="s">
        <v>1751</v>
      </c>
      <c r="O470" s="1022">
        <v>1</v>
      </c>
      <c r="P470" s="1022"/>
    </row>
    <row r="471" spans="1:16" s="116" customFormat="1" ht="63.75">
      <c r="A471" s="1022">
        <v>468</v>
      </c>
      <c r="B471" s="1022" t="s">
        <v>16204</v>
      </c>
      <c r="C471" s="1021" t="s">
        <v>15643</v>
      </c>
      <c r="D471" s="1022" t="s">
        <v>14043</v>
      </c>
      <c r="E471" s="1023" t="s">
        <v>14044</v>
      </c>
      <c r="F471" s="1022" t="s">
        <v>15644</v>
      </c>
      <c r="G471" s="1022">
        <v>49</v>
      </c>
      <c r="H471" s="1022">
        <v>3</v>
      </c>
      <c r="I471" s="1022"/>
      <c r="J471" s="1022"/>
      <c r="K471" s="1022">
        <v>1</v>
      </c>
      <c r="L471" s="1022" t="s">
        <v>15657</v>
      </c>
      <c r="M471" s="1022" t="s">
        <v>10637</v>
      </c>
      <c r="N471" s="1022" t="s">
        <v>1751</v>
      </c>
      <c r="O471" s="1022"/>
      <c r="P471" s="1022">
        <v>1</v>
      </c>
    </row>
    <row r="472" spans="1:16" s="116" customFormat="1" ht="63.75">
      <c r="A472" s="1022">
        <v>469</v>
      </c>
      <c r="B472" s="1022" t="s">
        <v>16204</v>
      </c>
      <c r="C472" s="1021" t="s">
        <v>15643</v>
      </c>
      <c r="D472" s="1022" t="s">
        <v>14043</v>
      </c>
      <c r="E472" s="1023" t="s">
        <v>14044</v>
      </c>
      <c r="F472" s="1022" t="s">
        <v>15644</v>
      </c>
      <c r="G472" s="1022">
        <v>49</v>
      </c>
      <c r="H472" s="1022">
        <v>3</v>
      </c>
      <c r="I472" s="1022"/>
      <c r="J472" s="1022"/>
      <c r="K472" s="1022">
        <v>1</v>
      </c>
      <c r="L472" s="1022" t="s">
        <v>12560</v>
      </c>
      <c r="M472" s="1022" t="s">
        <v>10645</v>
      </c>
      <c r="N472" s="1022" t="s">
        <v>11816</v>
      </c>
      <c r="O472" s="1022">
        <v>1</v>
      </c>
      <c r="P472" s="1022"/>
    </row>
    <row r="473" spans="1:16" s="116" customFormat="1" ht="63.75">
      <c r="A473" s="1022">
        <v>470</v>
      </c>
      <c r="B473" s="1022" t="s">
        <v>16204</v>
      </c>
      <c r="C473" s="1021" t="s">
        <v>15643</v>
      </c>
      <c r="D473" s="1022" t="s">
        <v>14043</v>
      </c>
      <c r="E473" s="1023" t="s">
        <v>14044</v>
      </c>
      <c r="F473" s="1022" t="s">
        <v>15644</v>
      </c>
      <c r="G473" s="1022">
        <v>49</v>
      </c>
      <c r="H473" s="1022">
        <v>3</v>
      </c>
      <c r="I473" s="1022"/>
      <c r="J473" s="1022"/>
      <c r="K473" s="1022">
        <v>1</v>
      </c>
      <c r="L473" s="1022" t="s">
        <v>10663</v>
      </c>
      <c r="M473" s="1022" t="s">
        <v>10659</v>
      </c>
      <c r="N473" s="1022" t="s">
        <v>11816</v>
      </c>
      <c r="O473" s="1022">
        <v>1</v>
      </c>
      <c r="P473" s="1022"/>
    </row>
    <row r="474" spans="1:16" s="116" customFormat="1" ht="63.75">
      <c r="A474" s="1022">
        <v>471</v>
      </c>
      <c r="B474" s="1022" t="s">
        <v>16204</v>
      </c>
      <c r="C474" s="1021" t="s">
        <v>15643</v>
      </c>
      <c r="D474" s="1022" t="s">
        <v>14043</v>
      </c>
      <c r="E474" s="1023" t="s">
        <v>14044</v>
      </c>
      <c r="F474" s="1022" t="s">
        <v>15644</v>
      </c>
      <c r="G474" s="1022">
        <v>49</v>
      </c>
      <c r="H474" s="1022">
        <v>3</v>
      </c>
      <c r="I474" s="1022"/>
      <c r="J474" s="1022">
        <v>1</v>
      </c>
      <c r="K474" s="1022"/>
      <c r="L474" s="1022" t="s">
        <v>15658</v>
      </c>
      <c r="M474" s="1022" t="s">
        <v>10667</v>
      </c>
      <c r="N474" s="1022" t="s">
        <v>11816</v>
      </c>
      <c r="O474" s="1022">
        <v>1</v>
      </c>
      <c r="P474" s="1022"/>
    </row>
    <row r="475" spans="1:16" s="116" customFormat="1" ht="63.75">
      <c r="A475" s="1022">
        <v>472</v>
      </c>
      <c r="B475" s="1022" t="s">
        <v>16204</v>
      </c>
      <c r="C475" s="1021" t="s">
        <v>15643</v>
      </c>
      <c r="D475" s="1022" t="s">
        <v>14043</v>
      </c>
      <c r="E475" s="1023" t="s">
        <v>14044</v>
      </c>
      <c r="F475" s="1022" t="s">
        <v>15644</v>
      </c>
      <c r="G475" s="1022">
        <v>49</v>
      </c>
      <c r="H475" s="1022">
        <v>3</v>
      </c>
      <c r="I475" s="1022"/>
      <c r="J475" s="1022">
        <v>1</v>
      </c>
      <c r="K475" s="1022"/>
      <c r="L475" s="1022" t="s">
        <v>15658</v>
      </c>
      <c r="M475" s="1022" t="s">
        <v>10609</v>
      </c>
      <c r="N475" s="1022" t="s">
        <v>11816</v>
      </c>
      <c r="O475" s="1022">
        <v>1</v>
      </c>
      <c r="P475" s="1022"/>
    </row>
    <row r="476" spans="1:16" s="116" customFormat="1" ht="63.75">
      <c r="A476" s="1022">
        <v>473</v>
      </c>
      <c r="B476" s="1022" t="s">
        <v>16204</v>
      </c>
      <c r="C476" s="1021" t="s">
        <v>15643</v>
      </c>
      <c r="D476" s="1022" t="s">
        <v>14043</v>
      </c>
      <c r="E476" s="1023" t="s">
        <v>14044</v>
      </c>
      <c r="F476" s="1022" t="s">
        <v>15644</v>
      </c>
      <c r="G476" s="1022">
        <v>49</v>
      </c>
      <c r="H476" s="1022">
        <v>3</v>
      </c>
      <c r="I476" s="1022"/>
      <c r="J476" s="1022">
        <v>1</v>
      </c>
      <c r="K476" s="1022"/>
      <c r="L476" s="1022" t="s">
        <v>10660</v>
      </c>
      <c r="M476" s="1022" t="s">
        <v>9715</v>
      </c>
      <c r="N476" s="1022" t="s">
        <v>11816</v>
      </c>
      <c r="O476" s="1022">
        <v>1</v>
      </c>
      <c r="P476" s="1022"/>
    </row>
    <row r="477" spans="1:16" s="116" customFormat="1" ht="63.75">
      <c r="A477" s="1022">
        <v>474</v>
      </c>
      <c r="B477" s="1022" t="s">
        <v>16204</v>
      </c>
      <c r="C477" s="1021" t="s">
        <v>15643</v>
      </c>
      <c r="D477" s="1022" t="s">
        <v>14043</v>
      </c>
      <c r="E477" s="1023" t="s">
        <v>14044</v>
      </c>
      <c r="F477" s="1022" t="s">
        <v>15644</v>
      </c>
      <c r="G477" s="1022">
        <v>49</v>
      </c>
      <c r="H477" s="1022">
        <v>3</v>
      </c>
      <c r="I477" s="1022"/>
      <c r="J477" s="1022">
        <v>1</v>
      </c>
      <c r="K477" s="1022"/>
      <c r="L477" s="1022" t="s">
        <v>15659</v>
      </c>
      <c r="M477" s="1022" t="s">
        <v>10628</v>
      </c>
      <c r="N477" s="1022" t="s">
        <v>11816</v>
      </c>
      <c r="O477" s="1022">
        <v>1</v>
      </c>
      <c r="P477" s="1022"/>
    </row>
    <row r="478" spans="1:16" s="116" customFormat="1" ht="63.75">
      <c r="A478" s="1022">
        <v>475</v>
      </c>
      <c r="B478" s="1022" t="s">
        <v>16204</v>
      </c>
      <c r="C478" s="1021" t="s">
        <v>15643</v>
      </c>
      <c r="D478" s="1022" t="s">
        <v>14043</v>
      </c>
      <c r="E478" s="1023" t="s">
        <v>14044</v>
      </c>
      <c r="F478" s="1022" t="s">
        <v>15644</v>
      </c>
      <c r="G478" s="1022">
        <v>49</v>
      </c>
      <c r="H478" s="1022">
        <v>3</v>
      </c>
      <c r="I478" s="1022"/>
      <c r="J478" s="1022">
        <v>1</v>
      </c>
      <c r="K478" s="1022"/>
      <c r="L478" s="1022" t="s">
        <v>15660</v>
      </c>
      <c r="M478" s="1022" t="s">
        <v>10627</v>
      </c>
      <c r="N478" s="1022" t="s">
        <v>11816</v>
      </c>
      <c r="O478" s="1022">
        <v>1</v>
      </c>
      <c r="P478" s="1022"/>
    </row>
    <row r="479" spans="1:16" s="116" customFormat="1" ht="63.75">
      <c r="A479" s="1022">
        <v>476</v>
      </c>
      <c r="B479" s="1022" t="s">
        <v>16204</v>
      </c>
      <c r="C479" s="1021" t="s">
        <v>15643</v>
      </c>
      <c r="D479" s="1022" t="s">
        <v>14043</v>
      </c>
      <c r="E479" s="1023" t="s">
        <v>14044</v>
      </c>
      <c r="F479" s="1022" t="s">
        <v>15644</v>
      </c>
      <c r="G479" s="1022">
        <v>49</v>
      </c>
      <c r="H479" s="1022">
        <v>3</v>
      </c>
      <c r="I479" s="1022"/>
      <c r="J479" s="1022">
        <v>1</v>
      </c>
      <c r="K479" s="1022"/>
      <c r="L479" s="1022" t="s">
        <v>15660</v>
      </c>
      <c r="M479" s="1022" t="s">
        <v>8342</v>
      </c>
      <c r="N479" s="1022" t="s">
        <v>11816</v>
      </c>
      <c r="O479" s="1022">
        <v>1</v>
      </c>
      <c r="P479" s="1022"/>
    </row>
    <row r="480" spans="1:16" s="116" customFormat="1" ht="63.75">
      <c r="A480" s="1022">
        <v>477</v>
      </c>
      <c r="B480" s="1022" t="s">
        <v>16204</v>
      </c>
      <c r="C480" s="1021" t="s">
        <v>15643</v>
      </c>
      <c r="D480" s="1022" t="s">
        <v>14043</v>
      </c>
      <c r="E480" s="1023" t="s">
        <v>14044</v>
      </c>
      <c r="F480" s="1022" t="s">
        <v>15644</v>
      </c>
      <c r="G480" s="1022">
        <v>49</v>
      </c>
      <c r="H480" s="1022">
        <v>3</v>
      </c>
      <c r="I480" s="1022"/>
      <c r="J480" s="1022"/>
      <c r="K480" s="1022">
        <v>1</v>
      </c>
      <c r="L480" s="1022" t="s">
        <v>10660</v>
      </c>
      <c r="M480" s="1022" t="s">
        <v>9702</v>
      </c>
      <c r="N480" s="1022" t="s">
        <v>11816</v>
      </c>
      <c r="O480" s="1022">
        <v>1</v>
      </c>
      <c r="P480" s="1022"/>
    </row>
    <row r="481" spans="1:16" s="116" customFormat="1" ht="63.75">
      <c r="A481" s="1022">
        <v>478</v>
      </c>
      <c r="B481" s="1022" t="s">
        <v>16204</v>
      </c>
      <c r="C481" s="1021" t="s">
        <v>15643</v>
      </c>
      <c r="D481" s="1022" t="s">
        <v>14043</v>
      </c>
      <c r="E481" s="1023" t="s">
        <v>14044</v>
      </c>
      <c r="F481" s="1022" t="s">
        <v>15644</v>
      </c>
      <c r="G481" s="1022">
        <v>49</v>
      </c>
      <c r="H481" s="1022">
        <v>3</v>
      </c>
      <c r="I481" s="1022"/>
      <c r="J481" s="1022"/>
      <c r="K481" s="1022">
        <v>1</v>
      </c>
      <c r="L481" s="1022" t="s">
        <v>15659</v>
      </c>
      <c r="M481" s="1022" t="s">
        <v>9708</v>
      </c>
      <c r="N481" s="1022" t="s">
        <v>11816</v>
      </c>
      <c r="O481" s="1022">
        <v>1</v>
      </c>
      <c r="P481" s="1022"/>
    </row>
    <row r="482" spans="1:16" s="116" customFormat="1" ht="63.75">
      <c r="A482" s="1022">
        <v>479</v>
      </c>
      <c r="B482" s="1022" t="s">
        <v>16204</v>
      </c>
      <c r="C482" s="1021" t="s">
        <v>15643</v>
      </c>
      <c r="D482" s="1022" t="s">
        <v>14043</v>
      </c>
      <c r="E482" s="1023" t="s">
        <v>14044</v>
      </c>
      <c r="F482" s="1022" t="s">
        <v>15644</v>
      </c>
      <c r="G482" s="1022">
        <v>49</v>
      </c>
      <c r="H482" s="1022">
        <v>3</v>
      </c>
      <c r="I482" s="1022"/>
      <c r="J482" s="1022"/>
      <c r="K482" s="1022">
        <v>1</v>
      </c>
      <c r="L482" s="1022" t="s">
        <v>10665</v>
      </c>
      <c r="M482" s="1022" t="s">
        <v>8342</v>
      </c>
      <c r="N482" s="1022" t="s">
        <v>11816</v>
      </c>
      <c r="O482" s="1022">
        <v>1</v>
      </c>
      <c r="P482" s="1022"/>
    </row>
    <row r="483" spans="1:16" s="116" customFormat="1" ht="63.75">
      <c r="A483" s="1022">
        <v>480</v>
      </c>
      <c r="B483" s="1022" t="s">
        <v>16204</v>
      </c>
      <c r="C483" s="1021" t="s">
        <v>15643</v>
      </c>
      <c r="D483" s="1022" t="s">
        <v>14043</v>
      </c>
      <c r="E483" s="1023" t="s">
        <v>14044</v>
      </c>
      <c r="F483" s="1022" t="s">
        <v>15644</v>
      </c>
      <c r="G483" s="1022">
        <v>49</v>
      </c>
      <c r="H483" s="1022">
        <v>3</v>
      </c>
      <c r="I483" s="1022"/>
      <c r="J483" s="1022"/>
      <c r="K483" s="1022">
        <v>1</v>
      </c>
      <c r="L483" s="1022" t="s">
        <v>15661</v>
      </c>
      <c r="M483" s="1022" t="s">
        <v>10637</v>
      </c>
      <c r="N483" s="1022" t="s">
        <v>11816</v>
      </c>
      <c r="O483" s="1022">
        <v>1</v>
      </c>
      <c r="P483" s="1022"/>
    </row>
    <row r="484" spans="1:16" s="116" customFormat="1" ht="63.75">
      <c r="A484" s="1022">
        <v>481</v>
      </c>
      <c r="B484" s="1022" t="s">
        <v>16204</v>
      </c>
      <c r="C484" s="1021" t="s">
        <v>15643</v>
      </c>
      <c r="D484" s="1022" t="s">
        <v>14043</v>
      </c>
      <c r="E484" s="1023" t="s">
        <v>14044</v>
      </c>
      <c r="F484" s="1022" t="s">
        <v>15644</v>
      </c>
      <c r="G484" s="1022">
        <v>49</v>
      </c>
      <c r="H484" s="1022">
        <v>3</v>
      </c>
      <c r="I484" s="1022"/>
      <c r="J484" s="1022"/>
      <c r="K484" s="1022">
        <v>1</v>
      </c>
      <c r="L484" s="1022" t="s">
        <v>15661</v>
      </c>
      <c r="M484" s="1022" t="s">
        <v>10620</v>
      </c>
      <c r="N484" s="1022" t="s">
        <v>11816</v>
      </c>
      <c r="O484" s="1022">
        <v>1</v>
      </c>
      <c r="P484" s="1022"/>
    </row>
    <row r="485" spans="1:16" s="116" customFormat="1" ht="63.75">
      <c r="A485" s="1022">
        <v>482</v>
      </c>
      <c r="B485" s="1022" t="s">
        <v>16204</v>
      </c>
      <c r="C485" s="1021" t="s">
        <v>15643</v>
      </c>
      <c r="D485" s="1022" t="s">
        <v>14043</v>
      </c>
      <c r="E485" s="1023" t="s">
        <v>14044</v>
      </c>
      <c r="F485" s="1022" t="s">
        <v>15644</v>
      </c>
      <c r="G485" s="1022">
        <v>49</v>
      </c>
      <c r="H485" s="1022">
        <v>3</v>
      </c>
      <c r="I485" s="1022"/>
      <c r="J485" s="1022">
        <v>1</v>
      </c>
      <c r="K485" s="1022"/>
      <c r="L485" s="1022" t="s">
        <v>15662</v>
      </c>
      <c r="M485" s="1022" t="s">
        <v>15663</v>
      </c>
      <c r="N485" s="1022" t="s">
        <v>11816</v>
      </c>
      <c r="O485" s="1022">
        <v>1</v>
      </c>
      <c r="P485" s="1022"/>
    </row>
    <row r="486" spans="1:16" s="116" customFormat="1" ht="63.75">
      <c r="A486" s="1022">
        <v>483</v>
      </c>
      <c r="B486" s="1022" t="s">
        <v>16204</v>
      </c>
      <c r="C486" s="1021" t="s">
        <v>15643</v>
      </c>
      <c r="D486" s="1022" t="s">
        <v>14043</v>
      </c>
      <c r="E486" s="1023" t="s">
        <v>14044</v>
      </c>
      <c r="F486" s="1022" t="s">
        <v>15644</v>
      </c>
      <c r="G486" s="1022">
        <v>49</v>
      </c>
      <c r="H486" s="1022">
        <v>3</v>
      </c>
      <c r="I486" s="1022">
        <v>1</v>
      </c>
      <c r="J486" s="1022"/>
      <c r="K486" s="1022"/>
      <c r="L486" s="1022" t="s">
        <v>12554</v>
      </c>
      <c r="M486" s="1022" t="s">
        <v>15664</v>
      </c>
      <c r="N486" s="1022" t="s">
        <v>11816</v>
      </c>
      <c r="O486" s="1022"/>
      <c r="P486" s="1022">
        <v>1</v>
      </c>
    </row>
    <row r="487" spans="1:16" s="116" customFormat="1" ht="63.75">
      <c r="A487" s="1022">
        <v>484</v>
      </c>
      <c r="B487" s="1022" t="s">
        <v>16204</v>
      </c>
      <c r="C487" s="1021" t="s">
        <v>15643</v>
      </c>
      <c r="D487" s="1022" t="s">
        <v>14043</v>
      </c>
      <c r="E487" s="1023" t="s">
        <v>14044</v>
      </c>
      <c r="F487" s="1022" t="s">
        <v>15644</v>
      </c>
      <c r="G487" s="1022">
        <v>49</v>
      </c>
      <c r="H487" s="1022">
        <v>3</v>
      </c>
      <c r="I487" s="1022"/>
      <c r="J487" s="1022">
        <v>1</v>
      </c>
      <c r="K487" s="1022"/>
      <c r="L487" s="1022" t="s">
        <v>12554</v>
      </c>
      <c r="M487" s="1022" t="s">
        <v>15665</v>
      </c>
      <c r="N487" s="1022" t="s">
        <v>11816</v>
      </c>
      <c r="O487" s="1022"/>
      <c r="P487" s="1022">
        <v>1</v>
      </c>
    </row>
    <row r="488" spans="1:16" s="116" customFormat="1" ht="63.75">
      <c r="A488" s="1022">
        <v>485</v>
      </c>
      <c r="B488" s="1022" t="s">
        <v>16204</v>
      </c>
      <c r="C488" s="1021" t="s">
        <v>15643</v>
      </c>
      <c r="D488" s="1022" t="s">
        <v>14043</v>
      </c>
      <c r="E488" s="1023" t="s">
        <v>14044</v>
      </c>
      <c r="F488" s="1022" t="s">
        <v>15644</v>
      </c>
      <c r="G488" s="1022">
        <v>49</v>
      </c>
      <c r="H488" s="1022">
        <v>3</v>
      </c>
      <c r="I488" s="1022"/>
      <c r="J488" s="1022">
        <v>1</v>
      </c>
      <c r="K488" s="1022"/>
      <c r="L488" s="1022" t="s">
        <v>12579</v>
      </c>
      <c r="M488" s="1022" t="s">
        <v>8342</v>
      </c>
      <c r="N488" s="1022" t="s">
        <v>11816</v>
      </c>
      <c r="O488" s="1022"/>
      <c r="P488" s="1022">
        <v>1</v>
      </c>
    </row>
    <row r="489" spans="1:16" s="116" customFormat="1" ht="63.75">
      <c r="A489" s="1022">
        <v>486</v>
      </c>
      <c r="B489" s="1022" t="s">
        <v>16204</v>
      </c>
      <c r="C489" s="1021" t="s">
        <v>15643</v>
      </c>
      <c r="D489" s="1022" t="s">
        <v>14043</v>
      </c>
      <c r="E489" s="1023" t="s">
        <v>14044</v>
      </c>
      <c r="F489" s="1022" t="s">
        <v>15644</v>
      </c>
      <c r="G489" s="1022">
        <v>49</v>
      </c>
      <c r="H489" s="1022">
        <v>3</v>
      </c>
      <c r="I489" s="1022"/>
      <c r="J489" s="1022"/>
      <c r="K489" s="1022">
        <v>1</v>
      </c>
      <c r="L489" s="1022" t="s">
        <v>12579</v>
      </c>
      <c r="M489" s="1022" t="s">
        <v>10627</v>
      </c>
      <c r="N489" s="1022" t="s">
        <v>11816</v>
      </c>
      <c r="O489" s="1022"/>
      <c r="P489" s="1022">
        <v>1</v>
      </c>
    </row>
    <row r="490" spans="1:16" s="116" customFormat="1" ht="63.75">
      <c r="A490" s="1022">
        <v>487</v>
      </c>
      <c r="B490" s="1022" t="s">
        <v>16204</v>
      </c>
      <c r="C490" s="1021" t="s">
        <v>15643</v>
      </c>
      <c r="D490" s="1022" t="s">
        <v>14043</v>
      </c>
      <c r="E490" s="1023" t="s">
        <v>14044</v>
      </c>
      <c r="F490" s="1022" t="s">
        <v>15644</v>
      </c>
      <c r="G490" s="1022">
        <v>49</v>
      </c>
      <c r="H490" s="1022">
        <v>3</v>
      </c>
      <c r="I490" s="1022"/>
      <c r="J490" s="1022">
        <v>1</v>
      </c>
      <c r="K490" s="1022"/>
      <c r="L490" s="1022" t="s">
        <v>10610</v>
      </c>
      <c r="M490" s="1022" t="s">
        <v>10620</v>
      </c>
      <c r="N490" s="1022" t="s">
        <v>11816</v>
      </c>
      <c r="O490" s="1022"/>
      <c r="P490" s="1022">
        <v>1</v>
      </c>
    </row>
    <row r="491" spans="1:16" s="116" customFormat="1" ht="63.75">
      <c r="A491" s="1022">
        <v>488</v>
      </c>
      <c r="B491" s="1022" t="s">
        <v>16204</v>
      </c>
      <c r="C491" s="1021" t="s">
        <v>15643</v>
      </c>
      <c r="D491" s="1022" t="s">
        <v>14043</v>
      </c>
      <c r="E491" s="1023" t="s">
        <v>14044</v>
      </c>
      <c r="F491" s="1022" t="s">
        <v>15644</v>
      </c>
      <c r="G491" s="1022">
        <v>49</v>
      </c>
      <c r="H491" s="1022">
        <v>3</v>
      </c>
      <c r="I491" s="1022"/>
      <c r="J491" s="1022"/>
      <c r="K491" s="1022">
        <v>1</v>
      </c>
      <c r="L491" s="1022" t="s">
        <v>15666</v>
      </c>
      <c r="M491" s="1022" t="s">
        <v>10656</v>
      </c>
      <c r="N491" s="1022" t="s">
        <v>15667</v>
      </c>
      <c r="O491" s="1022"/>
      <c r="P491" s="1022">
        <v>1</v>
      </c>
    </row>
    <row r="492" spans="1:16" s="116" customFormat="1" ht="63.75">
      <c r="A492" s="1022">
        <v>489</v>
      </c>
      <c r="B492" s="1022" t="s">
        <v>16204</v>
      </c>
      <c r="C492" s="1021" t="s">
        <v>15643</v>
      </c>
      <c r="D492" s="1022" t="s">
        <v>14043</v>
      </c>
      <c r="E492" s="1023" t="s">
        <v>14044</v>
      </c>
      <c r="F492" s="1022" t="s">
        <v>15644</v>
      </c>
      <c r="G492" s="1022">
        <v>49</v>
      </c>
      <c r="H492" s="1022">
        <v>3</v>
      </c>
      <c r="I492" s="1022">
        <v>1</v>
      </c>
      <c r="J492" s="1022"/>
      <c r="K492" s="1022"/>
      <c r="L492" s="1022" t="s">
        <v>15668</v>
      </c>
      <c r="M492" s="1022" t="s">
        <v>15669</v>
      </c>
      <c r="N492" s="1022" t="s">
        <v>15670</v>
      </c>
      <c r="O492" s="1022"/>
      <c r="P492" s="1022">
        <v>1</v>
      </c>
    </row>
    <row r="493" spans="1:16" s="116" customFormat="1" ht="63.75">
      <c r="A493" s="1022">
        <v>490</v>
      </c>
      <c r="B493" s="1022" t="s">
        <v>16204</v>
      </c>
      <c r="C493" s="1021" t="s">
        <v>15643</v>
      </c>
      <c r="D493" s="1022" t="s">
        <v>14043</v>
      </c>
      <c r="E493" s="1023" t="s">
        <v>14044</v>
      </c>
      <c r="F493" s="1022" t="s">
        <v>15644</v>
      </c>
      <c r="G493" s="1022">
        <v>49</v>
      </c>
      <c r="H493" s="1022">
        <v>3</v>
      </c>
      <c r="I493" s="1022"/>
      <c r="J493" s="1022"/>
      <c r="K493" s="1022">
        <v>1</v>
      </c>
      <c r="L493" s="1022" t="s">
        <v>15668</v>
      </c>
      <c r="M493" s="1022" t="s">
        <v>15671</v>
      </c>
      <c r="N493" s="1022" t="s">
        <v>15667</v>
      </c>
      <c r="O493" s="1022"/>
      <c r="P493" s="1022">
        <v>1</v>
      </c>
    </row>
    <row r="494" spans="1:16" s="116" customFormat="1" ht="63.75">
      <c r="A494" s="1022">
        <v>491</v>
      </c>
      <c r="B494" s="1022" t="s">
        <v>16204</v>
      </c>
      <c r="C494" s="1021" t="s">
        <v>15643</v>
      </c>
      <c r="D494" s="1022" t="s">
        <v>14043</v>
      </c>
      <c r="E494" s="1023" t="s">
        <v>14044</v>
      </c>
      <c r="F494" s="1022" t="s">
        <v>15644</v>
      </c>
      <c r="G494" s="1022">
        <v>49</v>
      </c>
      <c r="H494" s="1022">
        <v>3</v>
      </c>
      <c r="I494" s="1022"/>
      <c r="J494" s="1022"/>
      <c r="K494" s="1022">
        <v>1</v>
      </c>
      <c r="L494" s="1022" t="s">
        <v>15672</v>
      </c>
      <c r="M494" s="1022" t="s">
        <v>9704</v>
      </c>
      <c r="N494" s="1022" t="s">
        <v>5409</v>
      </c>
      <c r="O494" s="1022">
        <v>1</v>
      </c>
      <c r="P494" s="1022"/>
    </row>
    <row r="495" spans="1:16" s="116" customFormat="1" ht="63.75">
      <c r="A495" s="1022">
        <v>492</v>
      </c>
      <c r="B495" s="1022" t="s">
        <v>16204</v>
      </c>
      <c r="C495" s="1021" t="s">
        <v>15643</v>
      </c>
      <c r="D495" s="1022" t="s">
        <v>14043</v>
      </c>
      <c r="E495" s="1023" t="s">
        <v>14044</v>
      </c>
      <c r="F495" s="1022" t="s">
        <v>15644</v>
      </c>
      <c r="G495" s="1022">
        <v>49</v>
      </c>
      <c r="H495" s="1022">
        <v>3</v>
      </c>
      <c r="I495" s="1022">
        <v>1</v>
      </c>
      <c r="J495" s="1022"/>
      <c r="K495" s="1022"/>
      <c r="L495" s="1022" t="s">
        <v>6509</v>
      </c>
      <c r="M495" s="1022" t="s">
        <v>15673</v>
      </c>
      <c r="N495" s="1022" t="s">
        <v>5409</v>
      </c>
      <c r="O495" s="1022">
        <v>1</v>
      </c>
      <c r="P495" s="1022"/>
    </row>
    <row r="496" spans="1:16" s="116" customFormat="1" ht="63.75">
      <c r="A496" s="1022">
        <v>493</v>
      </c>
      <c r="B496" s="1022" t="s">
        <v>16204</v>
      </c>
      <c r="C496" s="1021" t="s">
        <v>15643</v>
      </c>
      <c r="D496" s="1022" t="s">
        <v>14043</v>
      </c>
      <c r="E496" s="1023" t="s">
        <v>14044</v>
      </c>
      <c r="F496" s="1022" t="s">
        <v>15644</v>
      </c>
      <c r="G496" s="1022">
        <v>49</v>
      </c>
      <c r="H496" s="1022">
        <v>3</v>
      </c>
      <c r="I496" s="1022"/>
      <c r="J496" s="1022">
        <v>1</v>
      </c>
      <c r="K496" s="1022"/>
      <c r="L496" s="1022" t="s">
        <v>6509</v>
      </c>
      <c r="M496" s="1022" t="s">
        <v>8339</v>
      </c>
      <c r="N496" s="1022" t="s">
        <v>5409</v>
      </c>
      <c r="O496" s="1022">
        <v>1</v>
      </c>
      <c r="P496" s="1022"/>
    </row>
    <row r="497" spans="1:16" s="116" customFormat="1" ht="63.75">
      <c r="A497" s="1022">
        <v>494</v>
      </c>
      <c r="B497" s="1022" t="s">
        <v>16204</v>
      </c>
      <c r="C497" s="1021" t="s">
        <v>15643</v>
      </c>
      <c r="D497" s="1022" t="s">
        <v>14043</v>
      </c>
      <c r="E497" s="1023" t="s">
        <v>14044</v>
      </c>
      <c r="F497" s="1022" t="s">
        <v>15644</v>
      </c>
      <c r="G497" s="1022">
        <v>49</v>
      </c>
      <c r="H497" s="1022">
        <v>3</v>
      </c>
      <c r="I497" s="1022">
        <v>1</v>
      </c>
      <c r="J497" s="1022"/>
      <c r="K497" s="1022"/>
      <c r="L497" s="1022" t="s">
        <v>15674</v>
      </c>
      <c r="M497" s="1022" t="s">
        <v>10628</v>
      </c>
      <c r="N497" s="1022" t="s">
        <v>5409</v>
      </c>
      <c r="O497" s="1022">
        <v>1</v>
      </c>
      <c r="P497" s="1022"/>
    </row>
    <row r="498" spans="1:16" s="116" customFormat="1" ht="63.75">
      <c r="A498" s="1022">
        <v>495</v>
      </c>
      <c r="B498" s="1022" t="s">
        <v>16204</v>
      </c>
      <c r="C498" s="1021" t="s">
        <v>15643</v>
      </c>
      <c r="D498" s="1022" t="s">
        <v>14043</v>
      </c>
      <c r="E498" s="1023" t="s">
        <v>14044</v>
      </c>
      <c r="F498" s="1022" t="s">
        <v>15644</v>
      </c>
      <c r="G498" s="1022">
        <v>49</v>
      </c>
      <c r="H498" s="1022">
        <v>3</v>
      </c>
      <c r="I498" s="1022"/>
      <c r="J498" s="1022"/>
      <c r="K498" s="1022">
        <v>1</v>
      </c>
      <c r="L498" s="1022" t="s">
        <v>9741</v>
      </c>
      <c r="M498" s="1022" t="s">
        <v>9738</v>
      </c>
      <c r="N498" s="1022" t="s">
        <v>5409</v>
      </c>
      <c r="O498" s="1022">
        <v>1</v>
      </c>
      <c r="P498" s="1022"/>
    </row>
    <row r="499" spans="1:16" s="116" customFormat="1" ht="63.75">
      <c r="A499" s="1022">
        <v>496</v>
      </c>
      <c r="B499" s="1022" t="s">
        <v>16204</v>
      </c>
      <c r="C499" s="1021" t="s">
        <v>15643</v>
      </c>
      <c r="D499" s="1022" t="s">
        <v>14043</v>
      </c>
      <c r="E499" s="1023" t="s">
        <v>14044</v>
      </c>
      <c r="F499" s="1022" t="s">
        <v>15644</v>
      </c>
      <c r="G499" s="1022">
        <v>49</v>
      </c>
      <c r="H499" s="1022">
        <v>3</v>
      </c>
      <c r="I499" s="1022"/>
      <c r="J499" s="1022">
        <v>1</v>
      </c>
      <c r="K499" s="1022"/>
      <c r="L499" s="1022" t="s">
        <v>12568</v>
      </c>
      <c r="M499" s="1022" t="s">
        <v>10620</v>
      </c>
      <c r="N499" s="1022" t="s">
        <v>5409</v>
      </c>
      <c r="O499" s="1022">
        <v>1</v>
      </c>
      <c r="P499" s="1022"/>
    </row>
    <row r="500" spans="1:16" s="116" customFormat="1" ht="63.75">
      <c r="A500" s="1022">
        <v>497</v>
      </c>
      <c r="B500" s="1022" t="s">
        <v>16204</v>
      </c>
      <c r="C500" s="1021" t="s">
        <v>15643</v>
      </c>
      <c r="D500" s="1022" t="s">
        <v>14043</v>
      </c>
      <c r="E500" s="1023" t="s">
        <v>14044</v>
      </c>
      <c r="F500" s="1022" t="s">
        <v>15644</v>
      </c>
      <c r="G500" s="1022">
        <v>49</v>
      </c>
      <c r="H500" s="1022">
        <v>3</v>
      </c>
      <c r="I500" s="1022"/>
      <c r="J500" s="1022"/>
      <c r="K500" s="1022">
        <v>1</v>
      </c>
      <c r="L500" s="1022" t="s">
        <v>12568</v>
      </c>
      <c r="M500" s="1022" t="s">
        <v>3366</v>
      </c>
      <c r="N500" s="1022" t="s">
        <v>15675</v>
      </c>
      <c r="O500" s="1022">
        <v>1</v>
      </c>
      <c r="P500" s="1022"/>
    </row>
    <row r="501" spans="1:16" s="116" customFormat="1" ht="63.75">
      <c r="A501" s="1022">
        <v>498</v>
      </c>
      <c r="B501" s="1022" t="s">
        <v>16204</v>
      </c>
      <c r="C501" s="1021" t="s">
        <v>15643</v>
      </c>
      <c r="D501" s="1022" t="s">
        <v>14043</v>
      </c>
      <c r="E501" s="1023" t="s">
        <v>14044</v>
      </c>
      <c r="F501" s="1022" t="s">
        <v>15644</v>
      </c>
      <c r="G501" s="1022">
        <v>49</v>
      </c>
      <c r="H501" s="1022">
        <v>3</v>
      </c>
      <c r="I501" s="1022">
        <v>2</v>
      </c>
      <c r="J501" s="1022"/>
      <c r="K501" s="1022"/>
      <c r="L501" s="1022" t="s">
        <v>10629</v>
      </c>
      <c r="M501" s="1022" t="s">
        <v>15650</v>
      </c>
      <c r="N501" s="1022" t="s">
        <v>6054</v>
      </c>
      <c r="O501" s="1022">
        <v>1</v>
      </c>
      <c r="P501" s="1022"/>
    </row>
    <row r="502" spans="1:16" s="116" customFormat="1" ht="63.75">
      <c r="A502" s="1022">
        <v>499</v>
      </c>
      <c r="B502" s="1022" t="s">
        <v>16204</v>
      </c>
      <c r="C502" s="1021" t="s">
        <v>15643</v>
      </c>
      <c r="D502" s="1022" t="s">
        <v>14043</v>
      </c>
      <c r="E502" s="1023" t="s">
        <v>14044</v>
      </c>
      <c r="F502" s="1022" t="s">
        <v>15644</v>
      </c>
      <c r="G502" s="1022">
        <v>49</v>
      </c>
      <c r="H502" s="1022">
        <v>3</v>
      </c>
      <c r="I502" s="1022"/>
      <c r="J502" s="1022">
        <v>1</v>
      </c>
      <c r="K502" s="1022"/>
      <c r="L502" s="1022" t="s">
        <v>10629</v>
      </c>
      <c r="M502" s="1022" t="s">
        <v>15663</v>
      </c>
      <c r="N502" s="1022" t="s">
        <v>5409</v>
      </c>
      <c r="O502" s="1022">
        <v>1</v>
      </c>
      <c r="P502" s="1022"/>
    </row>
    <row r="503" spans="1:16" s="116" customFormat="1" ht="63.75">
      <c r="A503" s="1022">
        <v>500</v>
      </c>
      <c r="B503" s="1022" t="s">
        <v>16204</v>
      </c>
      <c r="C503" s="1021" t="s">
        <v>15643</v>
      </c>
      <c r="D503" s="1022" t="s">
        <v>14043</v>
      </c>
      <c r="E503" s="1023" t="s">
        <v>14044</v>
      </c>
      <c r="F503" s="1022" t="s">
        <v>15644</v>
      </c>
      <c r="G503" s="1022">
        <v>49</v>
      </c>
      <c r="H503" s="1022">
        <v>3</v>
      </c>
      <c r="I503" s="1022"/>
      <c r="J503" s="1022"/>
      <c r="K503" s="1022">
        <v>1</v>
      </c>
      <c r="L503" s="1022" t="s">
        <v>10629</v>
      </c>
      <c r="M503" s="1022" t="s">
        <v>15676</v>
      </c>
      <c r="N503" s="1022" t="s">
        <v>1611</v>
      </c>
      <c r="O503" s="1022">
        <v>1</v>
      </c>
      <c r="P503" s="1022"/>
    </row>
    <row r="504" spans="1:16" s="116" customFormat="1" ht="63.75">
      <c r="A504" s="1022">
        <v>501</v>
      </c>
      <c r="B504" s="1022" t="s">
        <v>16204</v>
      </c>
      <c r="C504" s="1021" t="s">
        <v>15643</v>
      </c>
      <c r="D504" s="1022" t="s">
        <v>14043</v>
      </c>
      <c r="E504" s="1023" t="s">
        <v>14044</v>
      </c>
      <c r="F504" s="1022" t="s">
        <v>15644</v>
      </c>
      <c r="G504" s="1022">
        <v>49</v>
      </c>
      <c r="H504" s="1022">
        <v>3</v>
      </c>
      <c r="I504" s="1022"/>
      <c r="J504" s="1022"/>
      <c r="K504" s="1022">
        <v>1</v>
      </c>
      <c r="L504" s="1022" t="s">
        <v>10669</v>
      </c>
      <c r="M504" s="1022" t="s">
        <v>10631</v>
      </c>
      <c r="N504" s="1022" t="s">
        <v>5409</v>
      </c>
      <c r="O504" s="1022"/>
      <c r="P504" s="1022">
        <v>1</v>
      </c>
    </row>
    <row r="505" spans="1:16" s="116" customFormat="1" ht="63.75">
      <c r="A505" s="1022">
        <v>502</v>
      </c>
      <c r="B505" s="1022" t="s">
        <v>16204</v>
      </c>
      <c r="C505" s="1021" t="s">
        <v>15643</v>
      </c>
      <c r="D505" s="1022" t="s">
        <v>14043</v>
      </c>
      <c r="E505" s="1023" t="s">
        <v>14044</v>
      </c>
      <c r="F505" s="1022" t="s">
        <v>15644</v>
      </c>
      <c r="G505" s="1022">
        <v>49</v>
      </c>
      <c r="H505" s="1022">
        <v>3</v>
      </c>
      <c r="I505" s="1022"/>
      <c r="J505" s="1022">
        <v>1</v>
      </c>
      <c r="K505" s="1022"/>
      <c r="L505" s="1022" t="s">
        <v>796</v>
      </c>
      <c r="M505" s="1022" t="s">
        <v>10631</v>
      </c>
      <c r="N505" s="1022" t="s">
        <v>1611</v>
      </c>
      <c r="O505" s="1022">
        <v>1</v>
      </c>
      <c r="P505" s="1022"/>
    </row>
    <row r="506" spans="1:16" s="116" customFormat="1" ht="63.75">
      <c r="A506" s="1022">
        <v>503</v>
      </c>
      <c r="B506" s="1022" t="s">
        <v>16204</v>
      </c>
      <c r="C506" s="1021" t="s">
        <v>15643</v>
      </c>
      <c r="D506" s="1022" t="s">
        <v>14043</v>
      </c>
      <c r="E506" s="1023" t="s">
        <v>14044</v>
      </c>
      <c r="F506" s="1022" t="s">
        <v>15644</v>
      </c>
      <c r="G506" s="1022">
        <v>49</v>
      </c>
      <c r="H506" s="1022"/>
      <c r="I506" s="1022"/>
      <c r="J506" s="1022"/>
      <c r="K506" s="1022">
        <v>1</v>
      </c>
      <c r="L506" s="1022" t="s">
        <v>796</v>
      </c>
      <c r="M506" s="1022" t="s">
        <v>8339</v>
      </c>
      <c r="N506" s="1022" t="s">
        <v>1611</v>
      </c>
      <c r="O506" s="1022">
        <v>1</v>
      </c>
      <c r="P506" s="1022"/>
    </row>
    <row r="507" spans="1:16" s="116" customFormat="1" ht="63.75">
      <c r="A507" s="1022">
        <v>504</v>
      </c>
      <c r="B507" s="1022" t="s">
        <v>16204</v>
      </c>
      <c r="C507" s="1021" t="s">
        <v>15643</v>
      </c>
      <c r="D507" s="1022" t="s">
        <v>14043</v>
      </c>
      <c r="E507" s="1023" t="s">
        <v>14044</v>
      </c>
      <c r="F507" s="1022" t="s">
        <v>15644</v>
      </c>
      <c r="G507" s="1022">
        <v>49</v>
      </c>
      <c r="H507" s="1022">
        <v>3</v>
      </c>
      <c r="I507" s="1022"/>
      <c r="J507" s="1022"/>
      <c r="K507" s="1022">
        <v>1</v>
      </c>
      <c r="L507" s="1022" t="s">
        <v>4883</v>
      </c>
      <c r="M507" s="1022" t="s">
        <v>8339</v>
      </c>
      <c r="N507" s="1022" t="s">
        <v>1611</v>
      </c>
      <c r="O507" s="1022"/>
      <c r="P507" s="1022">
        <v>1</v>
      </c>
    </row>
    <row r="508" spans="1:16" s="116" customFormat="1" ht="63.75">
      <c r="A508" s="1022">
        <v>505</v>
      </c>
      <c r="B508" s="1022" t="s">
        <v>16204</v>
      </c>
      <c r="C508" s="1021" t="s">
        <v>15643</v>
      </c>
      <c r="D508" s="1022" t="s">
        <v>14043</v>
      </c>
      <c r="E508" s="1023" t="s">
        <v>14044</v>
      </c>
      <c r="F508" s="1022" t="s">
        <v>15644</v>
      </c>
      <c r="G508" s="1022">
        <v>49</v>
      </c>
      <c r="H508" s="1022">
        <v>3</v>
      </c>
      <c r="I508" s="1022"/>
      <c r="J508" s="1022">
        <v>1</v>
      </c>
      <c r="K508" s="1022"/>
      <c r="L508" s="1022" t="s">
        <v>7502</v>
      </c>
      <c r="M508" s="1022" t="s">
        <v>10637</v>
      </c>
      <c r="N508" s="1022" t="s">
        <v>1611</v>
      </c>
      <c r="O508" s="1022"/>
      <c r="P508" s="1022">
        <v>1</v>
      </c>
    </row>
    <row r="509" spans="1:16" s="116" customFormat="1" ht="63.75">
      <c r="A509" s="1022">
        <v>506</v>
      </c>
      <c r="B509" s="1022" t="s">
        <v>16204</v>
      </c>
      <c r="C509" s="1021" t="s">
        <v>15643</v>
      </c>
      <c r="D509" s="1022" t="s">
        <v>14043</v>
      </c>
      <c r="E509" s="1023" t="s">
        <v>14044</v>
      </c>
      <c r="F509" s="1022" t="s">
        <v>15644</v>
      </c>
      <c r="G509" s="1022">
        <v>49</v>
      </c>
      <c r="H509" s="1022">
        <v>3</v>
      </c>
      <c r="I509" s="1022"/>
      <c r="J509" s="1022"/>
      <c r="K509" s="1022">
        <v>1</v>
      </c>
      <c r="L509" s="1022" t="s">
        <v>10687</v>
      </c>
      <c r="M509" s="1022" t="s">
        <v>15677</v>
      </c>
      <c r="N509" s="1022" t="s">
        <v>1611</v>
      </c>
      <c r="O509" s="1022"/>
      <c r="P509" s="1022">
        <v>1</v>
      </c>
    </row>
    <row r="510" spans="1:16" s="116" customFormat="1" ht="63.75">
      <c r="A510" s="1022">
        <v>507</v>
      </c>
      <c r="B510" s="1022" t="s">
        <v>16204</v>
      </c>
      <c r="C510" s="1021" t="s">
        <v>15643</v>
      </c>
      <c r="D510" s="1022" t="s">
        <v>14043</v>
      </c>
      <c r="E510" s="1023" t="s">
        <v>14044</v>
      </c>
      <c r="F510" s="1022" t="s">
        <v>15644</v>
      </c>
      <c r="G510" s="1022">
        <v>49</v>
      </c>
      <c r="H510" s="1022">
        <v>3</v>
      </c>
      <c r="I510" s="1022"/>
      <c r="J510" s="1022">
        <v>1</v>
      </c>
      <c r="K510" s="1022"/>
      <c r="L510" s="1022" t="s">
        <v>15678</v>
      </c>
      <c r="M510" s="1022" t="s">
        <v>10656</v>
      </c>
      <c r="N510" s="1022" t="s">
        <v>12557</v>
      </c>
      <c r="O510" s="1022"/>
      <c r="P510" s="1022">
        <v>1</v>
      </c>
    </row>
    <row r="511" spans="1:16" s="116" customFormat="1" ht="63.75">
      <c r="A511" s="1022">
        <v>508</v>
      </c>
      <c r="B511" s="1022" t="s">
        <v>16204</v>
      </c>
      <c r="C511" s="1021" t="s">
        <v>15643</v>
      </c>
      <c r="D511" s="1022" t="s">
        <v>14043</v>
      </c>
      <c r="E511" s="1023" t="s">
        <v>14044</v>
      </c>
      <c r="F511" s="1022" t="s">
        <v>15644</v>
      </c>
      <c r="G511" s="1022">
        <v>49</v>
      </c>
      <c r="H511" s="1022">
        <v>3</v>
      </c>
      <c r="I511" s="1022"/>
      <c r="J511" s="1022"/>
      <c r="K511" s="1022">
        <v>1</v>
      </c>
      <c r="L511" s="1022" t="s">
        <v>15678</v>
      </c>
      <c r="M511" s="1022" t="s">
        <v>8336</v>
      </c>
      <c r="N511" s="1022" t="s">
        <v>12557</v>
      </c>
      <c r="O511" s="1022"/>
      <c r="P511" s="1022">
        <v>1</v>
      </c>
    </row>
    <row r="512" spans="1:16" s="116" customFormat="1" ht="63.75">
      <c r="A512" s="1022">
        <v>509</v>
      </c>
      <c r="B512" s="1022" t="s">
        <v>16204</v>
      </c>
      <c r="C512" s="1021" t="s">
        <v>15643</v>
      </c>
      <c r="D512" s="1022" t="s">
        <v>14043</v>
      </c>
      <c r="E512" s="1023" t="s">
        <v>14044</v>
      </c>
      <c r="F512" s="1022" t="s">
        <v>15644</v>
      </c>
      <c r="G512" s="1022">
        <v>49</v>
      </c>
      <c r="H512" s="1022">
        <v>3</v>
      </c>
      <c r="I512" s="1022"/>
      <c r="J512" s="1022">
        <v>2</v>
      </c>
      <c r="K512" s="1022"/>
      <c r="L512" s="1022" t="s">
        <v>10670</v>
      </c>
      <c r="M512" s="1022" t="s">
        <v>15679</v>
      </c>
      <c r="N512" s="1022" t="s">
        <v>15680</v>
      </c>
      <c r="O512" s="1022"/>
      <c r="P512" s="1022">
        <v>1</v>
      </c>
    </row>
    <row r="513" spans="1:16" s="116" customFormat="1" ht="63.75">
      <c r="A513" s="1022">
        <v>510</v>
      </c>
      <c r="B513" s="1022" t="s">
        <v>16204</v>
      </c>
      <c r="C513" s="1021" t="s">
        <v>15643</v>
      </c>
      <c r="D513" s="1022" t="s">
        <v>14043</v>
      </c>
      <c r="E513" s="1023" t="s">
        <v>14044</v>
      </c>
      <c r="F513" s="1022" t="s">
        <v>15644</v>
      </c>
      <c r="G513" s="1022">
        <v>49</v>
      </c>
      <c r="H513" s="1022">
        <v>3</v>
      </c>
      <c r="I513" s="1022">
        <v>1</v>
      </c>
      <c r="J513" s="1022"/>
      <c r="K513" s="1022"/>
      <c r="L513" s="1022" t="s">
        <v>3559</v>
      </c>
      <c r="M513" s="1022" t="s">
        <v>15681</v>
      </c>
      <c r="N513" s="1022" t="s">
        <v>12557</v>
      </c>
      <c r="O513" s="1022"/>
      <c r="P513" s="1022">
        <v>1</v>
      </c>
    </row>
    <row r="514" spans="1:16" s="116" customFormat="1" ht="63.75">
      <c r="A514" s="1022">
        <v>511</v>
      </c>
      <c r="B514" s="1022" t="s">
        <v>16204</v>
      </c>
      <c r="C514" s="1021" t="s">
        <v>15643</v>
      </c>
      <c r="D514" s="1022" t="s">
        <v>14043</v>
      </c>
      <c r="E514" s="1023" t="s">
        <v>14044</v>
      </c>
      <c r="F514" s="1022" t="s">
        <v>15644</v>
      </c>
      <c r="G514" s="1022">
        <v>49</v>
      </c>
      <c r="H514" s="1022">
        <v>3</v>
      </c>
      <c r="I514" s="1022"/>
      <c r="J514" s="1022">
        <v>1</v>
      </c>
      <c r="K514" s="1022"/>
      <c r="L514" s="1022" t="s">
        <v>3559</v>
      </c>
      <c r="M514" s="1022" t="s">
        <v>15682</v>
      </c>
      <c r="N514" s="1022" t="s">
        <v>15683</v>
      </c>
      <c r="O514" s="1022"/>
      <c r="P514" s="1022">
        <v>1</v>
      </c>
    </row>
    <row r="515" spans="1:16" s="116" customFormat="1" ht="63.75">
      <c r="A515" s="1022">
        <v>512</v>
      </c>
      <c r="B515" s="1022" t="s">
        <v>16204</v>
      </c>
      <c r="C515" s="1021" t="s">
        <v>15643</v>
      </c>
      <c r="D515" s="1022" t="s">
        <v>14043</v>
      </c>
      <c r="E515" s="1023" t="s">
        <v>14044</v>
      </c>
      <c r="F515" s="1022" t="s">
        <v>15644</v>
      </c>
      <c r="G515" s="1022">
        <v>49</v>
      </c>
      <c r="H515" s="1022">
        <v>3</v>
      </c>
      <c r="I515" s="1022"/>
      <c r="J515" s="1022">
        <v>1</v>
      </c>
      <c r="K515" s="1022"/>
      <c r="L515" s="1022" t="s">
        <v>377</v>
      </c>
      <c r="M515" s="1022" t="s">
        <v>3366</v>
      </c>
      <c r="N515" s="1022" t="s">
        <v>10636</v>
      </c>
      <c r="O515" s="1022"/>
      <c r="P515" s="1022">
        <v>1</v>
      </c>
    </row>
    <row r="516" spans="1:16" s="116" customFormat="1" ht="63.75">
      <c r="A516" s="1022">
        <v>513</v>
      </c>
      <c r="B516" s="1022" t="s">
        <v>16204</v>
      </c>
      <c r="C516" s="1021" t="s">
        <v>15643</v>
      </c>
      <c r="D516" s="1022" t="s">
        <v>14043</v>
      </c>
      <c r="E516" s="1023" t="s">
        <v>14044</v>
      </c>
      <c r="F516" s="1022" t="s">
        <v>15644</v>
      </c>
      <c r="G516" s="1022">
        <v>49</v>
      </c>
      <c r="H516" s="1022">
        <v>3</v>
      </c>
      <c r="I516" s="1022">
        <v>1</v>
      </c>
      <c r="J516" s="1022"/>
      <c r="K516" s="1022"/>
      <c r="L516" s="1022" t="s">
        <v>12063</v>
      </c>
      <c r="M516" s="1022" t="s">
        <v>15684</v>
      </c>
      <c r="N516" s="1022" t="s">
        <v>15680</v>
      </c>
      <c r="O516" s="1022"/>
      <c r="P516" s="1022">
        <v>1</v>
      </c>
    </row>
    <row r="517" spans="1:16" s="116" customFormat="1" ht="63.75">
      <c r="A517" s="1022">
        <v>514</v>
      </c>
      <c r="B517" s="1022" t="s">
        <v>16204</v>
      </c>
      <c r="C517" s="1021" t="s">
        <v>15643</v>
      </c>
      <c r="D517" s="1022" t="s">
        <v>14043</v>
      </c>
      <c r="E517" s="1023" t="s">
        <v>14044</v>
      </c>
      <c r="F517" s="1022" t="s">
        <v>15644</v>
      </c>
      <c r="G517" s="1022">
        <v>49</v>
      </c>
      <c r="H517" s="1022">
        <v>3</v>
      </c>
      <c r="I517" s="1022"/>
      <c r="J517" s="1022">
        <v>1</v>
      </c>
      <c r="K517" s="1022"/>
      <c r="L517" s="1022" t="s">
        <v>12063</v>
      </c>
      <c r="M517" s="1022" t="s">
        <v>15676</v>
      </c>
      <c r="N517" s="1022" t="s">
        <v>15685</v>
      </c>
      <c r="O517" s="1022"/>
      <c r="P517" s="1022">
        <v>1</v>
      </c>
    </row>
    <row r="518" spans="1:16" s="116" customFormat="1" ht="64.5" thickBot="1">
      <c r="A518" s="1026">
        <v>515</v>
      </c>
      <c r="B518" s="1026" t="s">
        <v>16204</v>
      </c>
      <c r="C518" s="1025" t="s">
        <v>15643</v>
      </c>
      <c r="D518" s="1026" t="s">
        <v>14043</v>
      </c>
      <c r="E518" s="1027" t="s">
        <v>14044</v>
      </c>
      <c r="F518" s="1026" t="s">
        <v>15644</v>
      </c>
      <c r="G518" s="1026">
        <v>49</v>
      </c>
      <c r="H518" s="1026">
        <v>3</v>
      </c>
      <c r="I518" s="1026">
        <v>1</v>
      </c>
      <c r="J518" s="1026"/>
      <c r="K518" s="1026"/>
      <c r="L518" s="1026" t="s">
        <v>5313</v>
      </c>
      <c r="M518" s="1026" t="s">
        <v>10624</v>
      </c>
      <c r="N518" s="1026" t="s">
        <v>10636</v>
      </c>
      <c r="O518" s="1026"/>
      <c r="P518" s="1026">
        <v>1</v>
      </c>
    </row>
    <row r="519" spans="1:16" s="116" customFormat="1" ht="63.75">
      <c r="A519" s="1030">
        <v>516</v>
      </c>
      <c r="B519" s="1030" t="s">
        <v>16204</v>
      </c>
      <c r="C519" s="1021" t="s">
        <v>15686</v>
      </c>
      <c r="D519" s="1030" t="s">
        <v>10704</v>
      </c>
      <c r="E519" s="1023" t="s">
        <v>15687</v>
      </c>
      <c r="F519" s="1022" t="s">
        <v>10525</v>
      </c>
      <c r="G519" s="1022" t="s">
        <v>15688</v>
      </c>
      <c r="H519" s="1022" t="s">
        <v>15689</v>
      </c>
      <c r="I519" s="1022">
        <v>1</v>
      </c>
      <c r="J519" s="1022"/>
      <c r="K519" s="1022"/>
      <c r="L519" s="1022" t="s">
        <v>15690</v>
      </c>
      <c r="M519" s="1022" t="s">
        <v>15691</v>
      </c>
      <c r="N519" s="1022" t="s">
        <v>1640</v>
      </c>
      <c r="O519" s="1022"/>
      <c r="P519" s="1022">
        <v>1</v>
      </c>
    </row>
    <row r="520" spans="1:16" s="116" customFormat="1" ht="63.75">
      <c r="A520" s="1022">
        <v>517</v>
      </c>
      <c r="B520" s="1022" t="s">
        <v>16204</v>
      </c>
      <c r="C520" s="1021" t="s">
        <v>15686</v>
      </c>
      <c r="D520" s="1022" t="s">
        <v>10704</v>
      </c>
      <c r="E520" s="1023" t="s">
        <v>15687</v>
      </c>
      <c r="F520" s="1022" t="s">
        <v>10525</v>
      </c>
      <c r="G520" s="1022" t="s">
        <v>15688</v>
      </c>
      <c r="H520" s="1022" t="s">
        <v>15689</v>
      </c>
      <c r="I520" s="1022"/>
      <c r="J520" s="1022">
        <v>1</v>
      </c>
      <c r="K520" s="1022"/>
      <c r="L520" s="1022" t="s">
        <v>15692</v>
      </c>
      <c r="M520" s="1022" t="s">
        <v>15693</v>
      </c>
      <c r="N520" s="1022" t="s">
        <v>1611</v>
      </c>
      <c r="O520" s="1022"/>
      <c r="P520" s="1022">
        <v>1</v>
      </c>
    </row>
    <row r="521" spans="1:16" s="116" customFormat="1" ht="63.75">
      <c r="A521" s="1022">
        <v>518</v>
      </c>
      <c r="B521" s="1022" t="s">
        <v>16204</v>
      </c>
      <c r="C521" s="1021" t="s">
        <v>15686</v>
      </c>
      <c r="D521" s="1022" t="s">
        <v>10704</v>
      </c>
      <c r="E521" s="1023" t="s">
        <v>15687</v>
      </c>
      <c r="F521" s="1022" t="s">
        <v>10525</v>
      </c>
      <c r="G521" s="1022" t="s">
        <v>15688</v>
      </c>
      <c r="H521" s="1022" t="s">
        <v>15689</v>
      </c>
      <c r="I521" s="1022"/>
      <c r="J521" s="1022">
        <v>1</v>
      </c>
      <c r="K521" s="1022"/>
      <c r="L521" s="1022" t="s">
        <v>15694</v>
      </c>
      <c r="M521" s="1022" t="s">
        <v>15695</v>
      </c>
      <c r="N521" s="1022" t="s">
        <v>1611</v>
      </c>
      <c r="O521" s="1022"/>
      <c r="P521" s="1022">
        <v>1</v>
      </c>
    </row>
    <row r="522" spans="1:16" s="116" customFormat="1" ht="63.75">
      <c r="A522" s="1022">
        <v>519</v>
      </c>
      <c r="B522" s="1022" t="s">
        <v>16204</v>
      </c>
      <c r="C522" s="1021" t="s">
        <v>15686</v>
      </c>
      <c r="D522" s="1022" t="s">
        <v>10704</v>
      </c>
      <c r="E522" s="1023" t="s">
        <v>15687</v>
      </c>
      <c r="F522" s="1022" t="s">
        <v>10525</v>
      </c>
      <c r="G522" s="1022" t="s">
        <v>15688</v>
      </c>
      <c r="H522" s="1022" t="s">
        <v>15689</v>
      </c>
      <c r="I522" s="1022"/>
      <c r="J522" s="1022">
        <v>1</v>
      </c>
      <c r="K522" s="1022"/>
      <c r="L522" s="1022" t="s">
        <v>15696</v>
      </c>
      <c r="M522" s="1022" t="s">
        <v>15697</v>
      </c>
      <c r="N522" s="1022" t="s">
        <v>1640</v>
      </c>
      <c r="O522" s="1022"/>
      <c r="P522" s="1022">
        <v>1</v>
      </c>
    </row>
    <row r="523" spans="1:16" s="116" customFormat="1" ht="63.75">
      <c r="A523" s="1022">
        <v>520</v>
      </c>
      <c r="B523" s="1022" t="s">
        <v>16204</v>
      </c>
      <c r="C523" s="1021" t="s">
        <v>15686</v>
      </c>
      <c r="D523" s="1022" t="s">
        <v>10704</v>
      </c>
      <c r="E523" s="1023" t="s">
        <v>15687</v>
      </c>
      <c r="F523" s="1022" t="s">
        <v>10525</v>
      </c>
      <c r="G523" s="1022" t="s">
        <v>15688</v>
      </c>
      <c r="H523" s="1022" t="s">
        <v>15689</v>
      </c>
      <c r="I523" s="1022"/>
      <c r="J523" s="1022">
        <v>1</v>
      </c>
      <c r="K523" s="1022"/>
      <c r="L523" s="1022" t="s">
        <v>15698</v>
      </c>
      <c r="M523" s="1022" t="s">
        <v>15699</v>
      </c>
      <c r="N523" s="1022" t="s">
        <v>1640</v>
      </c>
      <c r="O523" s="1022"/>
      <c r="P523" s="1022">
        <v>1</v>
      </c>
    </row>
    <row r="524" spans="1:16" s="116" customFormat="1" ht="63.75">
      <c r="A524" s="1022">
        <v>521</v>
      </c>
      <c r="B524" s="1022" t="s">
        <v>16204</v>
      </c>
      <c r="C524" s="1021" t="s">
        <v>15686</v>
      </c>
      <c r="D524" s="1022" t="s">
        <v>10704</v>
      </c>
      <c r="E524" s="1023" t="s">
        <v>15687</v>
      </c>
      <c r="F524" s="1022" t="s">
        <v>10525</v>
      </c>
      <c r="G524" s="1022" t="s">
        <v>15688</v>
      </c>
      <c r="H524" s="1022" t="s">
        <v>15689</v>
      </c>
      <c r="I524" s="1022"/>
      <c r="J524" s="1022">
        <v>1</v>
      </c>
      <c r="K524" s="1022"/>
      <c r="L524" s="1022" t="s">
        <v>15700</v>
      </c>
      <c r="M524" s="1022" t="s">
        <v>15701</v>
      </c>
      <c r="N524" s="1022" t="s">
        <v>1640</v>
      </c>
      <c r="O524" s="1022"/>
      <c r="P524" s="1022">
        <v>1</v>
      </c>
    </row>
    <row r="525" spans="1:16" s="116" customFormat="1" ht="63.75">
      <c r="A525" s="1022">
        <v>522</v>
      </c>
      <c r="B525" s="1022" t="s">
        <v>16204</v>
      </c>
      <c r="C525" s="1021" t="s">
        <v>15686</v>
      </c>
      <c r="D525" s="1022" t="s">
        <v>10704</v>
      </c>
      <c r="E525" s="1023" t="s">
        <v>15687</v>
      </c>
      <c r="F525" s="1022" t="s">
        <v>10525</v>
      </c>
      <c r="G525" s="1022" t="s">
        <v>15688</v>
      </c>
      <c r="H525" s="1022" t="s">
        <v>15689</v>
      </c>
      <c r="I525" s="1022"/>
      <c r="J525" s="1022">
        <v>1</v>
      </c>
      <c r="K525" s="1022"/>
      <c r="L525" s="1022" t="s">
        <v>15702</v>
      </c>
      <c r="M525" s="1022" t="s">
        <v>15703</v>
      </c>
      <c r="N525" s="1022" t="s">
        <v>1640</v>
      </c>
      <c r="O525" s="1022"/>
      <c r="P525" s="1022">
        <v>1</v>
      </c>
    </row>
    <row r="526" spans="1:16" s="116" customFormat="1" ht="63.75">
      <c r="A526" s="1022">
        <v>523</v>
      </c>
      <c r="B526" s="1022" t="s">
        <v>16204</v>
      </c>
      <c r="C526" s="1021" t="s">
        <v>15686</v>
      </c>
      <c r="D526" s="1022" t="s">
        <v>10704</v>
      </c>
      <c r="E526" s="1023" t="s">
        <v>15687</v>
      </c>
      <c r="F526" s="1022" t="s">
        <v>10525</v>
      </c>
      <c r="G526" s="1022" t="s">
        <v>15688</v>
      </c>
      <c r="H526" s="1022" t="s">
        <v>15689</v>
      </c>
      <c r="I526" s="1022"/>
      <c r="J526" s="1022">
        <v>1</v>
      </c>
      <c r="K526" s="1022"/>
      <c r="L526" s="1022" t="s">
        <v>15690</v>
      </c>
      <c r="M526" s="1022" t="s">
        <v>15704</v>
      </c>
      <c r="N526" s="1022" t="s">
        <v>1640</v>
      </c>
      <c r="O526" s="1022"/>
      <c r="P526" s="1022">
        <v>1</v>
      </c>
    </row>
    <row r="527" spans="1:16" s="116" customFormat="1" ht="63.75">
      <c r="A527" s="1022">
        <v>524</v>
      </c>
      <c r="B527" s="1022" t="s">
        <v>16204</v>
      </c>
      <c r="C527" s="1021" t="s">
        <v>15686</v>
      </c>
      <c r="D527" s="1022" t="s">
        <v>10704</v>
      </c>
      <c r="E527" s="1023" t="s">
        <v>15687</v>
      </c>
      <c r="F527" s="1022" t="s">
        <v>10525</v>
      </c>
      <c r="G527" s="1022" t="s">
        <v>15688</v>
      </c>
      <c r="H527" s="1022" t="s">
        <v>15689</v>
      </c>
      <c r="I527" s="1022"/>
      <c r="J527" s="1022"/>
      <c r="K527" s="1022">
        <v>1</v>
      </c>
      <c r="L527" s="1022" t="s">
        <v>7504</v>
      </c>
      <c r="M527" s="1022" t="s">
        <v>15705</v>
      </c>
      <c r="N527" s="1022" t="s">
        <v>1611</v>
      </c>
      <c r="O527" s="1022"/>
      <c r="P527" s="1022">
        <v>1</v>
      </c>
    </row>
    <row r="528" spans="1:16" s="116" customFormat="1" ht="63.75">
      <c r="A528" s="1022">
        <v>525</v>
      </c>
      <c r="B528" s="1022" t="s">
        <v>16204</v>
      </c>
      <c r="C528" s="1021" t="s">
        <v>15686</v>
      </c>
      <c r="D528" s="1022" t="s">
        <v>10704</v>
      </c>
      <c r="E528" s="1023" t="s">
        <v>15687</v>
      </c>
      <c r="F528" s="1022" t="s">
        <v>10525</v>
      </c>
      <c r="G528" s="1022" t="s">
        <v>15688</v>
      </c>
      <c r="H528" s="1022" t="s">
        <v>15689</v>
      </c>
      <c r="I528" s="1022"/>
      <c r="J528" s="1022"/>
      <c r="K528" s="1022">
        <v>1</v>
      </c>
      <c r="L528" s="1022" t="s">
        <v>12537</v>
      </c>
      <c r="M528" s="1022" t="s">
        <v>15706</v>
      </c>
      <c r="N528" s="1022" t="s">
        <v>10636</v>
      </c>
      <c r="O528" s="1022"/>
      <c r="P528" s="1022">
        <v>1</v>
      </c>
    </row>
    <row r="529" spans="1:16" s="116" customFormat="1" ht="63.75">
      <c r="A529" s="1022">
        <v>526</v>
      </c>
      <c r="B529" s="1022" t="s">
        <v>16204</v>
      </c>
      <c r="C529" s="1021" t="s">
        <v>15686</v>
      </c>
      <c r="D529" s="1022" t="s">
        <v>10704</v>
      </c>
      <c r="E529" s="1023" t="s">
        <v>15687</v>
      </c>
      <c r="F529" s="1022" t="s">
        <v>10525</v>
      </c>
      <c r="G529" s="1022" t="s">
        <v>15688</v>
      </c>
      <c r="H529" s="1022" t="s">
        <v>15689</v>
      </c>
      <c r="I529" s="1022"/>
      <c r="J529" s="1022"/>
      <c r="K529" s="1022">
        <v>1</v>
      </c>
      <c r="L529" s="1022" t="s">
        <v>15707</v>
      </c>
      <c r="M529" s="1022" t="s">
        <v>15708</v>
      </c>
      <c r="N529" s="1022" t="s">
        <v>1640</v>
      </c>
      <c r="O529" s="1022"/>
      <c r="P529" s="1022">
        <v>1</v>
      </c>
    </row>
    <row r="530" spans="1:16" s="116" customFormat="1" ht="64.5" thickBot="1">
      <c r="A530" s="1026">
        <v>527</v>
      </c>
      <c r="B530" s="1026" t="s">
        <v>16204</v>
      </c>
      <c r="C530" s="1025" t="s">
        <v>15686</v>
      </c>
      <c r="D530" s="1026" t="s">
        <v>10704</v>
      </c>
      <c r="E530" s="1027" t="s">
        <v>15687</v>
      </c>
      <c r="F530" s="1026" t="s">
        <v>10525</v>
      </c>
      <c r="G530" s="1026" t="s">
        <v>15688</v>
      </c>
      <c r="H530" s="1026" t="s">
        <v>15689</v>
      </c>
      <c r="I530" s="1026"/>
      <c r="J530" s="1026"/>
      <c r="K530" s="1026">
        <v>1</v>
      </c>
      <c r="L530" s="1026" t="s">
        <v>15709</v>
      </c>
      <c r="M530" s="1026" t="s">
        <v>15710</v>
      </c>
      <c r="N530" s="1026" t="s">
        <v>1640</v>
      </c>
      <c r="O530" s="1026">
        <v>1</v>
      </c>
      <c r="P530" s="1026"/>
    </row>
    <row r="531" spans="1:16" ht="38.25">
      <c r="A531" s="1030">
        <v>528</v>
      </c>
      <c r="B531" s="1030" t="s">
        <v>15830</v>
      </c>
      <c r="C531" s="1036" t="s">
        <v>15811</v>
      </c>
      <c r="D531" s="1030" t="s">
        <v>15812</v>
      </c>
      <c r="E531" s="1031" t="s">
        <v>15813</v>
      </c>
      <c r="F531" s="1030" t="s">
        <v>10956</v>
      </c>
      <c r="G531" s="1030">
        <v>53</v>
      </c>
      <c r="H531" s="1030">
        <v>2</v>
      </c>
      <c r="I531" s="1030">
        <v>1</v>
      </c>
      <c r="J531" s="1030"/>
      <c r="K531" s="1030"/>
      <c r="L531" s="1030" t="s">
        <v>3127</v>
      </c>
      <c r="M531" s="1030" t="s">
        <v>15814</v>
      </c>
      <c r="N531" s="1030" t="s">
        <v>1611</v>
      </c>
      <c r="O531" s="1038">
        <v>1</v>
      </c>
      <c r="P531" s="1038"/>
    </row>
    <row r="532" spans="1:16" ht="38.25">
      <c r="A532" s="1022">
        <v>529</v>
      </c>
      <c r="B532" s="1022" t="s">
        <v>15830</v>
      </c>
      <c r="C532" s="1039" t="s">
        <v>15811</v>
      </c>
      <c r="D532" s="1022" t="s">
        <v>15812</v>
      </c>
      <c r="E532" s="1023" t="s">
        <v>15813</v>
      </c>
      <c r="F532" s="1022" t="s">
        <v>10956</v>
      </c>
      <c r="G532" s="1022">
        <v>53</v>
      </c>
      <c r="H532" s="1022">
        <v>2</v>
      </c>
      <c r="I532" s="1022">
        <v>1</v>
      </c>
      <c r="J532" s="1022"/>
      <c r="K532" s="1022"/>
      <c r="L532" s="1041" t="s">
        <v>15815</v>
      </c>
      <c r="M532" s="1041" t="s">
        <v>15816</v>
      </c>
      <c r="N532" s="1041" t="s">
        <v>1640</v>
      </c>
      <c r="O532" s="1041"/>
      <c r="P532" s="1041">
        <v>1</v>
      </c>
    </row>
    <row r="533" spans="1:16" ht="38.25">
      <c r="A533" s="1022">
        <v>530</v>
      </c>
      <c r="B533" s="1022" t="s">
        <v>15830</v>
      </c>
      <c r="C533" s="1039" t="s">
        <v>15811</v>
      </c>
      <c r="D533" s="1022" t="s">
        <v>15812</v>
      </c>
      <c r="E533" s="1023" t="s">
        <v>15813</v>
      </c>
      <c r="F533" s="1022" t="s">
        <v>10956</v>
      </c>
      <c r="G533" s="1022">
        <v>53</v>
      </c>
      <c r="H533" s="1022">
        <v>2</v>
      </c>
      <c r="I533" s="1022">
        <v>1</v>
      </c>
      <c r="J533" s="1022"/>
      <c r="K533" s="1022"/>
      <c r="L533" s="1041" t="s">
        <v>6530</v>
      </c>
      <c r="M533" s="1041" t="s">
        <v>15817</v>
      </c>
      <c r="N533" s="1041" t="s">
        <v>1640</v>
      </c>
      <c r="O533" s="1041">
        <v>1</v>
      </c>
      <c r="P533" s="1041"/>
    </row>
    <row r="534" spans="1:16" ht="38.25">
      <c r="A534" s="1022">
        <v>531</v>
      </c>
      <c r="B534" s="1022" t="s">
        <v>15830</v>
      </c>
      <c r="C534" s="1039" t="s">
        <v>15811</v>
      </c>
      <c r="D534" s="1022" t="s">
        <v>15812</v>
      </c>
      <c r="E534" s="1023" t="s">
        <v>15813</v>
      </c>
      <c r="F534" s="1022" t="s">
        <v>10956</v>
      </c>
      <c r="G534" s="1022">
        <v>53</v>
      </c>
      <c r="H534" s="1022">
        <v>2</v>
      </c>
      <c r="I534" s="1022">
        <v>1</v>
      </c>
      <c r="J534" s="1022"/>
      <c r="K534" s="1022"/>
      <c r="L534" s="1041" t="s">
        <v>6530</v>
      </c>
      <c r="M534" s="1041" t="s">
        <v>15818</v>
      </c>
      <c r="N534" s="1041" t="s">
        <v>1640</v>
      </c>
      <c r="O534" s="1041">
        <v>1</v>
      </c>
      <c r="P534" s="1041"/>
    </row>
    <row r="535" spans="1:16" ht="140.25">
      <c r="A535" s="1022">
        <v>532</v>
      </c>
      <c r="B535" s="1022" t="s">
        <v>15830</v>
      </c>
      <c r="C535" s="1039" t="s">
        <v>15811</v>
      </c>
      <c r="D535" s="1022" t="s">
        <v>15812</v>
      </c>
      <c r="E535" s="1023" t="s">
        <v>15813</v>
      </c>
      <c r="F535" s="1022" t="s">
        <v>10956</v>
      </c>
      <c r="G535" s="1022">
        <v>53</v>
      </c>
      <c r="H535" s="1022">
        <v>2</v>
      </c>
      <c r="I535" s="1022">
        <v>1</v>
      </c>
      <c r="J535" s="1022"/>
      <c r="K535" s="1022"/>
      <c r="L535" s="1041" t="s">
        <v>15819</v>
      </c>
      <c r="M535" s="1041"/>
      <c r="N535" s="1041"/>
      <c r="O535" s="1041">
        <v>6</v>
      </c>
      <c r="P535" s="1041">
        <v>5</v>
      </c>
    </row>
    <row r="536" spans="1:16" ht="38.25">
      <c r="A536" s="1022">
        <v>533</v>
      </c>
      <c r="B536" s="1022" t="s">
        <v>15830</v>
      </c>
      <c r="C536" s="1039" t="s">
        <v>15811</v>
      </c>
      <c r="D536" s="1022" t="s">
        <v>15812</v>
      </c>
      <c r="E536" s="1023" t="s">
        <v>15813</v>
      </c>
      <c r="F536" s="1022" t="s">
        <v>10956</v>
      </c>
      <c r="G536" s="1022">
        <v>53</v>
      </c>
      <c r="H536" s="1022">
        <v>2</v>
      </c>
      <c r="I536" s="1022"/>
      <c r="J536" s="1022">
        <v>1</v>
      </c>
      <c r="K536" s="1022"/>
      <c r="L536" s="1088" t="s">
        <v>15820</v>
      </c>
      <c r="M536" s="1041" t="s">
        <v>15816</v>
      </c>
      <c r="N536" s="1041" t="s">
        <v>1611</v>
      </c>
      <c r="O536" s="1041"/>
      <c r="P536" s="1041">
        <v>1</v>
      </c>
    </row>
    <row r="537" spans="1:16" ht="38.25">
      <c r="A537" s="1022">
        <v>534</v>
      </c>
      <c r="B537" s="1022" t="s">
        <v>15830</v>
      </c>
      <c r="C537" s="1039" t="s">
        <v>15811</v>
      </c>
      <c r="D537" s="1022" t="s">
        <v>15812</v>
      </c>
      <c r="E537" s="1023" t="s">
        <v>15813</v>
      </c>
      <c r="F537" s="1022" t="s">
        <v>10956</v>
      </c>
      <c r="G537" s="1022">
        <v>53</v>
      </c>
      <c r="H537" s="1022">
        <v>2</v>
      </c>
      <c r="I537" s="1022"/>
      <c r="J537" s="1022">
        <v>1</v>
      </c>
      <c r="K537" s="1022"/>
      <c r="L537" s="1088" t="s">
        <v>15821</v>
      </c>
      <c r="M537" s="1041" t="s">
        <v>15816</v>
      </c>
      <c r="N537" s="1041" t="s">
        <v>1640</v>
      </c>
      <c r="O537" s="1041">
        <v>1</v>
      </c>
      <c r="P537" s="1041"/>
    </row>
    <row r="538" spans="1:16" ht="38.25">
      <c r="A538" s="1022">
        <v>535</v>
      </c>
      <c r="B538" s="1022" t="s">
        <v>15830</v>
      </c>
      <c r="C538" s="1039" t="s">
        <v>15811</v>
      </c>
      <c r="D538" s="1022" t="s">
        <v>15812</v>
      </c>
      <c r="E538" s="1023" t="s">
        <v>15813</v>
      </c>
      <c r="F538" s="1022" t="s">
        <v>10956</v>
      </c>
      <c r="G538" s="1022">
        <v>53</v>
      </c>
      <c r="H538" s="1022">
        <v>2</v>
      </c>
      <c r="I538" s="1022"/>
      <c r="J538" s="1022">
        <v>1</v>
      </c>
      <c r="K538" s="1022"/>
      <c r="L538" s="1088" t="s">
        <v>15822</v>
      </c>
      <c r="M538" s="1041" t="s">
        <v>15814</v>
      </c>
      <c r="N538" s="1041" t="s">
        <v>1640</v>
      </c>
      <c r="O538" s="1041">
        <v>1</v>
      </c>
      <c r="P538" s="1041"/>
    </row>
    <row r="539" spans="1:16" ht="38.25">
      <c r="A539" s="1022">
        <v>536</v>
      </c>
      <c r="B539" s="1022" t="s">
        <v>15830</v>
      </c>
      <c r="C539" s="1039" t="s">
        <v>15811</v>
      </c>
      <c r="D539" s="1022" t="s">
        <v>15812</v>
      </c>
      <c r="E539" s="1023" t="s">
        <v>15813</v>
      </c>
      <c r="F539" s="1022" t="s">
        <v>10956</v>
      </c>
      <c r="G539" s="1022">
        <v>53</v>
      </c>
      <c r="H539" s="1022">
        <v>2</v>
      </c>
      <c r="I539" s="1022"/>
      <c r="J539" s="1022">
        <v>1</v>
      </c>
      <c r="K539" s="1022"/>
      <c r="L539" s="1088" t="s">
        <v>15820</v>
      </c>
      <c r="M539" s="1041" t="s">
        <v>15823</v>
      </c>
      <c r="N539" s="1041" t="s">
        <v>1611</v>
      </c>
      <c r="O539" s="1041"/>
      <c r="P539" s="1041">
        <v>1</v>
      </c>
    </row>
    <row r="540" spans="1:16" ht="38.25">
      <c r="A540" s="1022">
        <v>537</v>
      </c>
      <c r="B540" s="1022" t="s">
        <v>15830</v>
      </c>
      <c r="C540" s="1039" t="s">
        <v>15811</v>
      </c>
      <c r="D540" s="1022" t="s">
        <v>15812</v>
      </c>
      <c r="E540" s="1023" t="s">
        <v>15813</v>
      </c>
      <c r="F540" s="1022" t="s">
        <v>10956</v>
      </c>
      <c r="G540" s="1022">
        <v>53</v>
      </c>
      <c r="H540" s="1022">
        <v>2</v>
      </c>
      <c r="I540" s="1022"/>
      <c r="J540" s="1022">
        <v>1</v>
      </c>
      <c r="K540" s="1022"/>
      <c r="L540" s="1088" t="s">
        <v>15824</v>
      </c>
      <c r="M540" s="1041" t="s">
        <v>15825</v>
      </c>
      <c r="N540" s="1041" t="s">
        <v>1611</v>
      </c>
      <c r="O540" s="1041"/>
      <c r="P540" s="1041">
        <v>1</v>
      </c>
    </row>
    <row r="541" spans="1:16" ht="38.25">
      <c r="A541" s="1022">
        <v>538</v>
      </c>
      <c r="B541" s="1022" t="s">
        <v>15830</v>
      </c>
      <c r="C541" s="1039" t="s">
        <v>15811</v>
      </c>
      <c r="D541" s="1022" t="s">
        <v>15812</v>
      </c>
      <c r="E541" s="1023" t="s">
        <v>15813</v>
      </c>
      <c r="F541" s="1022" t="s">
        <v>10956</v>
      </c>
      <c r="G541" s="1022">
        <v>53</v>
      </c>
      <c r="H541" s="1022">
        <v>2</v>
      </c>
      <c r="I541" s="1022"/>
      <c r="J541" s="1022">
        <v>1</v>
      </c>
      <c r="K541" s="1022"/>
      <c r="L541" s="1088" t="s">
        <v>2933</v>
      </c>
      <c r="M541" s="1041" t="s">
        <v>15826</v>
      </c>
      <c r="N541" s="1041" t="s">
        <v>1611</v>
      </c>
      <c r="O541" s="1041"/>
      <c r="P541" s="1041">
        <v>1</v>
      </c>
    </row>
    <row r="542" spans="1:16" ht="38.25">
      <c r="A542" s="1022">
        <v>539</v>
      </c>
      <c r="B542" s="1022" t="s">
        <v>15830</v>
      </c>
      <c r="C542" s="1039" t="s">
        <v>15811</v>
      </c>
      <c r="D542" s="1022" t="s">
        <v>15812</v>
      </c>
      <c r="E542" s="1023" t="s">
        <v>15813</v>
      </c>
      <c r="F542" s="1022" t="s">
        <v>10956</v>
      </c>
      <c r="G542" s="1022">
        <v>53</v>
      </c>
      <c r="H542" s="1022">
        <v>2</v>
      </c>
      <c r="I542" s="1022"/>
      <c r="J542" s="1022">
        <v>1</v>
      </c>
      <c r="K542" s="1022"/>
      <c r="L542" s="1088" t="s">
        <v>15821</v>
      </c>
      <c r="M542" s="1041" t="s">
        <v>15827</v>
      </c>
      <c r="N542" s="1041" t="s">
        <v>1751</v>
      </c>
      <c r="O542" s="1041">
        <v>1</v>
      </c>
      <c r="P542" s="1041"/>
    </row>
    <row r="543" spans="1:16" ht="38.25">
      <c r="A543" s="1022">
        <v>540</v>
      </c>
      <c r="B543" s="1022" t="s">
        <v>15830</v>
      </c>
      <c r="C543" s="1039" t="s">
        <v>15811</v>
      </c>
      <c r="D543" s="1022" t="s">
        <v>15812</v>
      </c>
      <c r="E543" s="1023" t="s">
        <v>15813</v>
      </c>
      <c r="F543" s="1022" t="s">
        <v>10956</v>
      </c>
      <c r="G543" s="1022">
        <v>53</v>
      </c>
      <c r="H543" s="1022">
        <v>2</v>
      </c>
      <c r="I543" s="1022"/>
      <c r="J543" s="1022">
        <v>1</v>
      </c>
      <c r="K543" s="1022"/>
      <c r="L543" s="1088" t="s">
        <v>3578</v>
      </c>
      <c r="M543" s="1041" t="s">
        <v>13915</v>
      </c>
      <c r="N543" s="1041" t="s">
        <v>1611</v>
      </c>
      <c r="O543" s="1041">
        <v>1</v>
      </c>
      <c r="P543" s="1041"/>
    </row>
    <row r="544" spans="1:16" ht="38.25">
      <c r="A544" s="1022">
        <v>541</v>
      </c>
      <c r="B544" s="1022" t="s">
        <v>15830</v>
      </c>
      <c r="C544" s="1039" t="s">
        <v>15811</v>
      </c>
      <c r="D544" s="1022" t="s">
        <v>15812</v>
      </c>
      <c r="E544" s="1023" t="s">
        <v>15813</v>
      </c>
      <c r="F544" s="1022" t="s">
        <v>10956</v>
      </c>
      <c r="G544" s="1022">
        <v>53</v>
      </c>
      <c r="H544" s="1022">
        <v>2</v>
      </c>
      <c r="I544" s="1022"/>
      <c r="J544" s="1022"/>
      <c r="K544" s="1022">
        <v>1</v>
      </c>
      <c r="L544" s="1022" t="s">
        <v>15815</v>
      </c>
      <c r="M544" s="1022" t="s">
        <v>15827</v>
      </c>
      <c r="N544" s="1022" t="s">
        <v>1640</v>
      </c>
      <c r="O544" s="1041"/>
      <c r="P544" s="1041">
        <v>1</v>
      </c>
    </row>
    <row r="545" spans="1:16" ht="38.25">
      <c r="A545" s="1022">
        <v>542</v>
      </c>
      <c r="B545" s="1022" t="s">
        <v>15830</v>
      </c>
      <c r="C545" s="1039" t="s">
        <v>15811</v>
      </c>
      <c r="D545" s="1022" t="s">
        <v>15812</v>
      </c>
      <c r="E545" s="1023" t="s">
        <v>15813</v>
      </c>
      <c r="F545" s="1022" t="s">
        <v>10956</v>
      </c>
      <c r="G545" s="1022">
        <v>53</v>
      </c>
      <c r="H545" s="1022">
        <v>2</v>
      </c>
      <c r="I545" s="1022"/>
      <c r="J545" s="1022"/>
      <c r="K545" s="1022">
        <v>1</v>
      </c>
      <c r="L545" s="1022" t="s">
        <v>3578</v>
      </c>
      <c r="M545" s="1022" t="s">
        <v>15828</v>
      </c>
      <c r="N545" s="1022" t="s">
        <v>1611</v>
      </c>
      <c r="O545" s="1041">
        <v>1</v>
      </c>
      <c r="P545" s="1041"/>
    </row>
    <row r="546" spans="1:16" ht="38.25">
      <c r="A546" s="1022">
        <v>543</v>
      </c>
      <c r="B546" s="1022" t="s">
        <v>15830</v>
      </c>
      <c r="C546" s="1039" t="s">
        <v>15811</v>
      </c>
      <c r="D546" s="1022" t="s">
        <v>15812</v>
      </c>
      <c r="E546" s="1023" t="s">
        <v>15813</v>
      </c>
      <c r="F546" s="1022" t="s">
        <v>10956</v>
      </c>
      <c r="G546" s="1022">
        <v>53</v>
      </c>
      <c r="H546" s="1022">
        <v>2</v>
      </c>
      <c r="I546" s="1022"/>
      <c r="J546" s="1022"/>
      <c r="K546" s="1022">
        <v>1</v>
      </c>
      <c r="L546" s="1041" t="s">
        <v>7615</v>
      </c>
      <c r="M546" s="1041" t="s">
        <v>15829</v>
      </c>
      <c r="N546" s="1041" t="s">
        <v>1611</v>
      </c>
      <c r="O546" s="1041"/>
      <c r="P546" s="1041">
        <v>1</v>
      </c>
    </row>
    <row r="547" spans="1:16" ht="39" thickBot="1">
      <c r="A547" s="1026">
        <v>544</v>
      </c>
      <c r="B547" s="1026" t="s">
        <v>15830</v>
      </c>
      <c r="C547" s="1042" t="s">
        <v>15811</v>
      </c>
      <c r="D547" s="1026" t="s">
        <v>15812</v>
      </c>
      <c r="E547" s="1027" t="s">
        <v>15813</v>
      </c>
      <c r="F547" s="1026" t="s">
        <v>10956</v>
      </c>
      <c r="G547" s="1026">
        <v>53</v>
      </c>
      <c r="H547" s="1026">
        <v>2</v>
      </c>
      <c r="I547" s="1026"/>
      <c r="J547" s="1026"/>
      <c r="K547" s="1026">
        <v>1</v>
      </c>
      <c r="L547" s="1044" t="s">
        <v>15822</v>
      </c>
      <c r="M547" s="1044" t="s">
        <v>15825</v>
      </c>
      <c r="N547" s="1044" t="s">
        <v>1640</v>
      </c>
      <c r="O547" s="1044">
        <v>1</v>
      </c>
      <c r="P547" s="1044"/>
    </row>
    <row r="548" spans="1:16" ht="26.25" thickBot="1">
      <c r="A548" s="1030">
        <v>545</v>
      </c>
      <c r="B548" s="1030" t="s">
        <v>10710</v>
      </c>
      <c r="C548" s="1029" t="s">
        <v>16147</v>
      </c>
      <c r="D548" s="1030" t="s">
        <v>16148</v>
      </c>
      <c r="E548" s="1031" t="s">
        <v>16149</v>
      </c>
      <c r="F548" s="1030" t="s">
        <v>1640</v>
      </c>
      <c r="G548" s="1030"/>
      <c r="H548" s="1030"/>
      <c r="I548" s="1030"/>
      <c r="J548" s="1030"/>
      <c r="K548" s="1030">
        <v>1</v>
      </c>
      <c r="L548" s="1038" t="s">
        <v>16150</v>
      </c>
      <c r="M548" s="1038" t="s">
        <v>16151</v>
      </c>
      <c r="N548" s="1038" t="s">
        <v>16152</v>
      </c>
      <c r="O548" s="1038"/>
      <c r="P548" s="1038">
        <v>1</v>
      </c>
    </row>
    <row r="549" spans="1:16" ht="38.25">
      <c r="A549" s="1030">
        <v>546</v>
      </c>
      <c r="B549" s="1030" t="s">
        <v>10710</v>
      </c>
      <c r="C549" s="1029" t="s">
        <v>12636</v>
      </c>
      <c r="D549" s="1030" t="s">
        <v>16153</v>
      </c>
      <c r="E549" s="1031" t="s">
        <v>16154</v>
      </c>
      <c r="F549" s="1030" t="s">
        <v>10730</v>
      </c>
      <c r="G549" s="1030">
        <v>13</v>
      </c>
      <c r="H549" s="1030"/>
      <c r="I549" s="1030">
        <v>1</v>
      </c>
      <c r="J549" s="1030"/>
      <c r="K549" s="1030"/>
      <c r="L549" s="1030" t="s">
        <v>16155</v>
      </c>
      <c r="M549" s="1030" t="s">
        <v>16156</v>
      </c>
      <c r="N549" s="1030" t="s">
        <v>8359</v>
      </c>
      <c r="O549" s="1038">
        <v>1</v>
      </c>
      <c r="P549" s="1038"/>
    </row>
    <row r="550" spans="1:16" ht="25.5">
      <c r="A550" s="1022">
        <v>547</v>
      </c>
      <c r="B550" s="1022" t="s">
        <v>10710</v>
      </c>
      <c r="C550" s="1021" t="s">
        <v>12636</v>
      </c>
      <c r="D550" s="1022" t="s">
        <v>16153</v>
      </c>
      <c r="E550" s="1023" t="s">
        <v>16154</v>
      </c>
      <c r="F550" s="1022" t="s">
        <v>10730</v>
      </c>
      <c r="G550" s="1022">
        <v>13</v>
      </c>
      <c r="H550" s="1022"/>
      <c r="I550" s="1022">
        <v>1</v>
      </c>
      <c r="J550" s="1022"/>
      <c r="K550" s="1022"/>
      <c r="L550" s="1022" t="s">
        <v>16157</v>
      </c>
      <c r="M550" s="1022" t="s">
        <v>16158</v>
      </c>
      <c r="N550" s="1022" t="s">
        <v>11674</v>
      </c>
      <c r="O550" s="1041">
        <v>1</v>
      </c>
      <c r="P550" s="1041"/>
    </row>
    <row r="551" spans="1:16" ht="25.5">
      <c r="A551" s="1022">
        <v>548</v>
      </c>
      <c r="B551" s="1022" t="s">
        <v>10710</v>
      </c>
      <c r="C551" s="1021" t="s">
        <v>12636</v>
      </c>
      <c r="D551" s="1022" t="s">
        <v>16153</v>
      </c>
      <c r="E551" s="1023" t="s">
        <v>16154</v>
      </c>
      <c r="F551" s="1022" t="s">
        <v>10730</v>
      </c>
      <c r="G551" s="1022">
        <v>13</v>
      </c>
      <c r="H551" s="1022"/>
      <c r="I551" s="1022"/>
      <c r="J551" s="1022">
        <v>1</v>
      </c>
      <c r="K551" s="1022"/>
      <c r="L551" s="1041" t="s">
        <v>16159</v>
      </c>
      <c r="M551" s="1041" t="s">
        <v>16160</v>
      </c>
      <c r="N551" s="1041"/>
      <c r="O551" s="1041">
        <v>1</v>
      </c>
      <c r="P551" s="1041"/>
    </row>
    <row r="552" spans="1:16" ht="25.5">
      <c r="A552" s="1022">
        <v>549</v>
      </c>
      <c r="B552" s="1022" t="s">
        <v>10710</v>
      </c>
      <c r="C552" s="1021" t="s">
        <v>12636</v>
      </c>
      <c r="D552" s="1022" t="s">
        <v>16153</v>
      </c>
      <c r="E552" s="1023" t="s">
        <v>16154</v>
      </c>
      <c r="F552" s="1022" t="s">
        <v>10730</v>
      </c>
      <c r="G552" s="1022">
        <v>13</v>
      </c>
      <c r="H552" s="1022"/>
      <c r="I552" s="1022"/>
      <c r="J552" s="1022">
        <v>1</v>
      </c>
      <c r="K552" s="1022"/>
      <c r="L552" s="1041" t="s">
        <v>16161</v>
      </c>
      <c r="M552" s="1041" t="s">
        <v>16162</v>
      </c>
      <c r="N552" s="1041"/>
      <c r="O552" s="1041">
        <v>1</v>
      </c>
      <c r="P552" s="1041"/>
    </row>
    <row r="553" spans="1:16" ht="25.5">
      <c r="A553" s="1022">
        <v>550</v>
      </c>
      <c r="B553" s="1022" t="s">
        <v>10710</v>
      </c>
      <c r="C553" s="1021" t="s">
        <v>12636</v>
      </c>
      <c r="D553" s="1022" t="s">
        <v>16153</v>
      </c>
      <c r="E553" s="1023" t="s">
        <v>16154</v>
      </c>
      <c r="F553" s="1022" t="s">
        <v>10730</v>
      </c>
      <c r="G553" s="1022">
        <v>13</v>
      </c>
      <c r="H553" s="1022"/>
      <c r="I553" s="1022"/>
      <c r="J553" s="1022"/>
      <c r="K553" s="1022">
        <v>1</v>
      </c>
      <c r="L553" s="1041" t="s">
        <v>16163</v>
      </c>
      <c r="M553" s="1041" t="s">
        <v>16164</v>
      </c>
      <c r="N553" s="1041" t="s">
        <v>11674</v>
      </c>
      <c r="O553" s="1041"/>
      <c r="P553" s="1041">
        <v>1</v>
      </c>
    </row>
    <row r="554" spans="1:16" ht="25.5">
      <c r="A554" s="1022">
        <v>551</v>
      </c>
      <c r="B554" s="1022" t="s">
        <v>10710</v>
      </c>
      <c r="C554" s="1021" t="s">
        <v>12636</v>
      </c>
      <c r="D554" s="1022" t="s">
        <v>16153</v>
      </c>
      <c r="E554" s="1023" t="s">
        <v>16154</v>
      </c>
      <c r="F554" s="1022" t="s">
        <v>10730</v>
      </c>
      <c r="G554" s="1022">
        <v>13</v>
      </c>
      <c r="H554" s="1022"/>
      <c r="I554" s="1022"/>
      <c r="J554" s="1022"/>
      <c r="K554" s="1022">
        <v>1</v>
      </c>
      <c r="L554" s="1041" t="s">
        <v>16165</v>
      </c>
      <c r="M554" s="1041" t="s">
        <v>16158</v>
      </c>
      <c r="N554" s="1041" t="s">
        <v>11674</v>
      </c>
      <c r="O554" s="1041">
        <v>1</v>
      </c>
      <c r="P554" s="1041"/>
    </row>
    <row r="555" spans="1:16" ht="26.25" thickBot="1">
      <c r="A555" s="1026">
        <v>552</v>
      </c>
      <c r="B555" s="1026" t="s">
        <v>10710</v>
      </c>
      <c r="C555" s="1025" t="s">
        <v>12636</v>
      </c>
      <c r="D555" s="1026" t="s">
        <v>16153</v>
      </c>
      <c r="E555" s="1027" t="s">
        <v>16154</v>
      </c>
      <c r="F555" s="1026" t="s">
        <v>10730</v>
      </c>
      <c r="G555" s="1026">
        <v>13</v>
      </c>
      <c r="H555" s="1026"/>
      <c r="I555" s="1026"/>
      <c r="J555" s="1026"/>
      <c r="K555" s="1026">
        <v>1</v>
      </c>
      <c r="L555" s="1044" t="s">
        <v>16166</v>
      </c>
      <c r="M555" s="1044" t="s">
        <v>16162</v>
      </c>
      <c r="N555" s="1044" t="s">
        <v>11674</v>
      </c>
      <c r="O555" s="1044">
        <v>1</v>
      </c>
      <c r="P555" s="1044"/>
    </row>
    <row r="556" spans="1:16" ht="25.5">
      <c r="A556" s="1030">
        <v>553</v>
      </c>
      <c r="B556" s="1030" t="s">
        <v>10710</v>
      </c>
      <c r="C556" s="1036" t="s">
        <v>16167</v>
      </c>
      <c r="D556" s="1030" t="s">
        <v>13189</v>
      </c>
      <c r="E556" s="1031" t="s">
        <v>16168</v>
      </c>
      <c r="F556" s="1030" t="s">
        <v>10730</v>
      </c>
      <c r="G556" s="1030"/>
      <c r="H556" s="1030"/>
      <c r="I556" s="1030"/>
      <c r="J556" s="1030">
        <v>1</v>
      </c>
      <c r="K556" s="1030"/>
      <c r="L556" s="1038" t="s">
        <v>16169</v>
      </c>
      <c r="M556" s="1038" t="s">
        <v>16170</v>
      </c>
      <c r="N556" s="1038" t="s">
        <v>16160</v>
      </c>
      <c r="O556" s="1038">
        <v>1</v>
      </c>
      <c r="P556" s="1038"/>
    </row>
    <row r="557" spans="1:16" ht="26.25" thickBot="1">
      <c r="A557" s="1026">
        <v>554</v>
      </c>
      <c r="B557" s="1026" t="s">
        <v>10710</v>
      </c>
      <c r="C557" s="1042" t="s">
        <v>16167</v>
      </c>
      <c r="D557" s="1026" t="s">
        <v>13189</v>
      </c>
      <c r="E557" s="1027" t="s">
        <v>16168</v>
      </c>
      <c r="F557" s="1026" t="s">
        <v>10730</v>
      </c>
      <c r="G557" s="1026"/>
      <c r="H557" s="1026"/>
      <c r="I557" s="1026"/>
      <c r="J557" s="1026"/>
      <c r="K557" s="1026">
        <v>1</v>
      </c>
      <c r="L557" s="1044" t="s">
        <v>12071</v>
      </c>
      <c r="M557" s="1044" t="s">
        <v>16170</v>
      </c>
      <c r="N557" s="1044" t="s">
        <v>16160</v>
      </c>
      <c r="O557" s="1044">
        <v>1</v>
      </c>
      <c r="P557" s="1044"/>
    </row>
    <row r="558" spans="1:16" ht="26.25" thickBot="1">
      <c r="A558" s="1018">
        <v>555</v>
      </c>
      <c r="B558" s="1018" t="s">
        <v>10710</v>
      </c>
      <c r="C558" s="1017" t="s">
        <v>16171</v>
      </c>
      <c r="D558" s="1018" t="s">
        <v>16172</v>
      </c>
      <c r="E558" s="1019" t="s">
        <v>16173</v>
      </c>
      <c r="F558" s="1018" t="s">
        <v>1640</v>
      </c>
      <c r="G558" s="1018">
        <v>21</v>
      </c>
      <c r="H558" s="1018">
        <v>1</v>
      </c>
      <c r="I558" s="1018">
        <v>1</v>
      </c>
      <c r="J558" s="1018"/>
      <c r="K558" s="1018"/>
      <c r="L558" s="1018" t="s">
        <v>10725</v>
      </c>
      <c r="M558" s="1018" t="s">
        <v>10726</v>
      </c>
      <c r="N558" s="1018" t="s">
        <v>1640</v>
      </c>
      <c r="O558" s="1034">
        <v>1</v>
      </c>
      <c r="P558" s="1034"/>
    </row>
    <row r="559" spans="1:16" ht="25.5">
      <c r="A559" s="1030">
        <v>556</v>
      </c>
      <c r="B559" s="1030" t="s">
        <v>10735</v>
      </c>
      <c r="C559" s="1036" t="s">
        <v>14040</v>
      </c>
      <c r="D559" s="1030" t="s">
        <v>11893</v>
      </c>
      <c r="E559" s="1031" t="s">
        <v>14041</v>
      </c>
      <c r="F559" s="1030" t="s">
        <v>1611</v>
      </c>
      <c r="G559" s="1030">
        <v>67</v>
      </c>
      <c r="H559" s="1030"/>
      <c r="I559" s="1030"/>
      <c r="J559" s="1030"/>
      <c r="K559" s="1030">
        <v>1</v>
      </c>
      <c r="L559" s="1038" t="s">
        <v>8947</v>
      </c>
      <c r="M559" s="1038" t="s">
        <v>16190</v>
      </c>
      <c r="N559" s="1038" t="s">
        <v>1611</v>
      </c>
      <c r="O559" s="1038">
        <v>1</v>
      </c>
      <c r="P559" s="1038"/>
    </row>
    <row r="560" spans="1:16" ht="26.25" thickBot="1">
      <c r="A560" s="1026">
        <v>557</v>
      </c>
      <c r="B560" s="1026" t="s">
        <v>10735</v>
      </c>
      <c r="C560" s="1042" t="s">
        <v>14040</v>
      </c>
      <c r="D560" s="1026" t="s">
        <v>11893</v>
      </c>
      <c r="E560" s="1027" t="s">
        <v>14041</v>
      </c>
      <c r="F560" s="1026" t="s">
        <v>1611</v>
      </c>
      <c r="G560" s="1026">
        <v>67</v>
      </c>
      <c r="H560" s="1026"/>
      <c r="I560" s="1026"/>
      <c r="J560" s="1026"/>
      <c r="K560" s="1026">
        <v>1</v>
      </c>
      <c r="L560" s="1044" t="s">
        <v>8942</v>
      </c>
      <c r="M560" s="1044" t="s">
        <v>16191</v>
      </c>
      <c r="N560" s="1044" t="s">
        <v>1611</v>
      </c>
      <c r="O560" s="1044">
        <v>1</v>
      </c>
      <c r="P560" s="1044"/>
    </row>
    <row r="561" spans="1:16" ht="25.5">
      <c r="A561" s="1038">
        <v>558</v>
      </c>
      <c r="B561" s="1038" t="s">
        <v>10735</v>
      </c>
      <c r="C561" s="1036" t="s">
        <v>16192</v>
      </c>
      <c r="D561" s="1038" t="s">
        <v>16193</v>
      </c>
      <c r="E561" s="1038" t="s">
        <v>15004</v>
      </c>
      <c r="F561" s="1038" t="s">
        <v>1640</v>
      </c>
      <c r="G561" s="1038">
        <v>21</v>
      </c>
      <c r="H561" s="1038">
        <v>7</v>
      </c>
      <c r="I561" s="1038">
        <v>1</v>
      </c>
      <c r="J561" s="1038"/>
      <c r="K561" s="1038"/>
      <c r="L561" s="1038" t="s">
        <v>16194</v>
      </c>
      <c r="M561" s="1038" t="s">
        <v>7210</v>
      </c>
      <c r="N561" s="1038" t="s">
        <v>1640</v>
      </c>
      <c r="O561" s="1038"/>
      <c r="P561" s="1038">
        <v>1</v>
      </c>
    </row>
    <row r="562" spans="1:16" ht="26.25" thickBot="1">
      <c r="A562" s="1044">
        <v>559</v>
      </c>
      <c r="B562" s="1044" t="s">
        <v>10735</v>
      </c>
      <c r="C562" s="1042" t="s">
        <v>16192</v>
      </c>
      <c r="D562" s="1044" t="s">
        <v>16193</v>
      </c>
      <c r="E562" s="1044" t="s">
        <v>15004</v>
      </c>
      <c r="F562" s="1044" t="s">
        <v>1640</v>
      </c>
      <c r="G562" s="1044">
        <v>21</v>
      </c>
      <c r="H562" s="1044">
        <v>7</v>
      </c>
      <c r="I562" s="1044">
        <v>1</v>
      </c>
      <c r="J562" s="1044"/>
      <c r="K562" s="1044"/>
      <c r="L562" s="1044" t="s">
        <v>16194</v>
      </c>
      <c r="M562" s="1044" t="s">
        <v>12109</v>
      </c>
      <c r="N562" s="1044" t="s">
        <v>1640</v>
      </c>
      <c r="O562" s="1044"/>
      <c r="P562" s="1044">
        <v>1</v>
      </c>
    </row>
    <row r="563" spans="1:16">
      <c r="A563" s="1063"/>
      <c r="B563" s="1063"/>
      <c r="C563" s="1096"/>
      <c r="D563" s="1096"/>
      <c r="E563" s="1096"/>
      <c r="F563" s="1096"/>
      <c r="G563" s="1096"/>
      <c r="H563" s="1096"/>
      <c r="I563" s="1096"/>
      <c r="J563" s="1096"/>
      <c r="K563" s="1096"/>
      <c r="L563" s="1097"/>
      <c r="M563" s="1097"/>
      <c r="N563" s="1097"/>
      <c r="O563" s="1097"/>
      <c r="P563" s="1097"/>
    </row>
    <row r="564" spans="1:16">
      <c r="A564" s="1063"/>
      <c r="L564" s="1097"/>
      <c r="M564" s="1097"/>
      <c r="N564" s="1097"/>
      <c r="O564" s="1097"/>
      <c r="P564" s="1097"/>
    </row>
    <row r="565" spans="1:16" ht="15">
      <c r="A565" s="1063"/>
      <c r="B565" s="885"/>
      <c r="C565" s="884"/>
      <c r="D565" s="884"/>
      <c r="E565" s="884"/>
      <c r="F565" s="884"/>
      <c r="G565" s="884"/>
      <c r="H565" s="884"/>
      <c r="I565" s="1112" t="s">
        <v>10762</v>
      </c>
      <c r="J565" s="1112" t="s">
        <v>10763</v>
      </c>
      <c r="K565" s="1112" t="s">
        <v>10764</v>
      </c>
      <c r="L565" s="1097"/>
      <c r="M565" s="1097"/>
      <c r="N565" s="1097"/>
      <c r="O565" s="1097"/>
      <c r="P565" s="1097"/>
    </row>
    <row r="566" spans="1:16" ht="21">
      <c r="A566" s="1063"/>
      <c r="B566" s="1625" t="s">
        <v>10765</v>
      </c>
      <c r="C566" s="1626"/>
      <c r="D566" s="1626"/>
      <c r="E566" s="1626"/>
      <c r="F566" s="1626"/>
      <c r="G566" s="1626"/>
      <c r="H566" s="1627"/>
      <c r="I566" s="1016">
        <f>SUM(I5:I562)</f>
        <v>138</v>
      </c>
      <c r="J566" s="1016">
        <f t="shared" ref="J566:K566" si="0">SUM(J5:J562)</f>
        <v>219</v>
      </c>
      <c r="K566" s="1016">
        <f t="shared" si="0"/>
        <v>204</v>
      </c>
      <c r="L566" s="1097"/>
      <c r="M566" s="1097"/>
      <c r="N566" s="1097"/>
      <c r="O566" s="1097"/>
      <c r="P566" s="1097"/>
    </row>
    <row r="567" spans="1:16" ht="21">
      <c r="B567" s="1625" t="s">
        <v>1552</v>
      </c>
      <c r="C567" s="1626"/>
      <c r="D567" s="1626"/>
      <c r="E567" s="1626"/>
      <c r="F567" s="1626"/>
      <c r="G567" s="1626"/>
      <c r="H567" s="1627"/>
      <c r="I567" s="1598">
        <f>SUM(I566,J566,K566)</f>
        <v>561</v>
      </c>
      <c r="J567" s="1598"/>
      <c r="K567" s="1598"/>
    </row>
    <row r="568" spans="1:16" ht="21">
      <c r="B568" s="1110"/>
      <c r="C568" s="1110"/>
      <c r="D568" s="1110"/>
      <c r="E568" s="1110"/>
      <c r="F568" s="1110"/>
      <c r="G568" s="1110"/>
      <c r="H568" s="1110"/>
      <c r="I568" s="1111"/>
      <c r="J568" s="1111"/>
      <c r="K568" s="1111"/>
    </row>
    <row r="569" spans="1:16" ht="21">
      <c r="B569" s="1110"/>
      <c r="C569" s="1110"/>
      <c r="D569" s="1110"/>
      <c r="E569" s="1110"/>
      <c r="F569" s="1110"/>
      <c r="G569" s="1110"/>
      <c r="H569" s="1110"/>
      <c r="I569" s="1111"/>
      <c r="J569" s="1111"/>
      <c r="K569" s="1111"/>
    </row>
    <row r="570" spans="1:16" ht="21">
      <c r="B570" s="1110"/>
      <c r="C570" s="1110"/>
      <c r="D570" s="1110"/>
      <c r="E570" s="1110"/>
      <c r="F570" s="1110"/>
      <c r="G570" s="1110"/>
      <c r="H570" s="1110"/>
      <c r="I570" s="1111"/>
      <c r="J570" s="1111"/>
      <c r="K570" s="1111"/>
    </row>
    <row r="573" spans="1:16" ht="28.5">
      <c r="A573" s="1599" t="s">
        <v>13981</v>
      </c>
      <c r="B573" s="1599"/>
      <c r="C573" s="1599"/>
      <c r="D573" s="1599"/>
      <c r="E573" s="1599"/>
      <c r="F573" s="1599"/>
      <c r="G573" s="1599"/>
      <c r="H573" s="1599"/>
      <c r="I573" s="1599"/>
      <c r="J573" s="1599"/>
      <c r="K573" s="1599"/>
      <c r="L573" s="1599"/>
      <c r="M573" s="1599"/>
      <c r="N573" s="1599"/>
      <c r="O573" s="1599"/>
      <c r="P573" s="1599"/>
    </row>
    <row r="574" spans="1:16" ht="15">
      <c r="A574" s="1600" t="s">
        <v>9812</v>
      </c>
      <c r="B574" s="1602" t="s">
        <v>1550</v>
      </c>
      <c r="C574" s="1600" t="s">
        <v>9813</v>
      </c>
      <c r="D574" s="1600" t="s">
        <v>9814</v>
      </c>
      <c r="E574" s="1600" t="s">
        <v>9815</v>
      </c>
      <c r="F574" s="1600" t="s">
        <v>9816</v>
      </c>
      <c r="G574" s="1600" t="s">
        <v>9817</v>
      </c>
      <c r="H574" s="1600" t="s">
        <v>9818</v>
      </c>
      <c r="I574" s="1628" t="s">
        <v>9819</v>
      </c>
      <c r="J574" s="1628"/>
      <c r="K574" s="1628"/>
      <c r="L574" s="1628" t="s">
        <v>9820</v>
      </c>
      <c r="M574" s="1628"/>
      <c r="N574" s="1628"/>
      <c r="O574" s="1628"/>
      <c r="P574" s="1628"/>
    </row>
    <row r="575" spans="1:16" ht="15">
      <c r="A575" s="1600"/>
      <c r="B575" s="1602"/>
      <c r="C575" s="1600"/>
      <c r="D575" s="1600"/>
      <c r="E575" s="1600"/>
      <c r="F575" s="1600"/>
      <c r="G575" s="1600"/>
      <c r="H575" s="1600"/>
      <c r="I575" s="1628"/>
      <c r="J575" s="1628"/>
      <c r="K575" s="1628"/>
      <c r="L575" s="1628"/>
      <c r="M575" s="1628"/>
      <c r="N575" s="1628"/>
      <c r="O575" s="1628" t="s">
        <v>9821</v>
      </c>
      <c r="P575" s="1628"/>
    </row>
    <row r="576" spans="1:16" ht="34.5" thickBot="1">
      <c r="A576" s="1600"/>
      <c r="B576" s="1602"/>
      <c r="C576" s="1600"/>
      <c r="D576" s="1600"/>
      <c r="E576" s="1600"/>
      <c r="F576" s="1600"/>
      <c r="G576" s="1600"/>
      <c r="H576" s="1600"/>
      <c r="I576" s="1077" t="s">
        <v>1444</v>
      </c>
      <c r="J576" s="1077" t="s">
        <v>1445</v>
      </c>
      <c r="K576" s="1077" t="s">
        <v>1446</v>
      </c>
      <c r="L576" s="1078" t="s">
        <v>9822</v>
      </c>
      <c r="M576" s="1079" t="s">
        <v>1606</v>
      </c>
      <c r="N576" s="1079" t="s">
        <v>9823</v>
      </c>
      <c r="O576" s="1079" t="s">
        <v>5139</v>
      </c>
      <c r="P576" s="1079" t="s">
        <v>5126</v>
      </c>
    </row>
    <row r="577" spans="1:16" ht="51">
      <c r="A577" s="1029">
        <v>1</v>
      </c>
      <c r="B577" s="1030" t="s">
        <v>10767</v>
      </c>
      <c r="C577" s="1029" t="s">
        <v>13982</v>
      </c>
      <c r="D577" s="1030" t="s">
        <v>13544</v>
      </c>
      <c r="E577" s="1031" t="s">
        <v>13983</v>
      </c>
      <c r="F577" s="1030" t="s">
        <v>1611</v>
      </c>
      <c r="G577" s="1030">
        <v>40</v>
      </c>
      <c r="H577" s="1030" t="s">
        <v>13984</v>
      </c>
      <c r="I577" s="1030">
        <v>1</v>
      </c>
      <c r="J577" s="1030"/>
      <c r="K577" s="1030"/>
      <c r="L577" s="1030" t="s">
        <v>13985</v>
      </c>
      <c r="M577" s="1030" t="s">
        <v>13986</v>
      </c>
      <c r="N577" s="1032" t="s">
        <v>1611</v>
      </c>
      <c r="O577" s="1030"/>
      <c r="P577" s="1030">
        <v>3</v>
      </c>
    </row>
    <row r="578" spans="1:16" ht="26.25" thickBot="1">
      <c r="A578" s="1025">
        <v>2</v>
      </c>
      <c r="B578" s="1026" t="s">
        <v>10767</v>
      </c>
      <c r="C578" s="1025" t="s">
        <v>13982</v>
      </c>
      <c r="D578" s="1026" t="s">
        <v>13544</v>
      </c>
      <c r="E578" s="1027" t="s">
        <v>13983</v>
      </c>
      <c r="F578" s="1026" t="s">
        <v>1611</v>
      </c>
      <c r="G578" s="1026">
        <v>40</v>
      </c>
      <c r="H578" s="1026" t="s">
        <v>13984</v>
      </c>
      <c r="I578" s="1026"/>
      <c r="J578" s="1026"/>
      <c r="K578" s="1026">
        <v>1</v>
      </c>
      <c r="L578" s="1026" t="s">
        <v>13987</v>
      </c>
      <c r="M578" s="1026"/>
      <c r="N578" s="1028" t="s">
        <v>1611</v>
      </c>
      <c r="O578" s="1026">
        <v>1</v>
      </c>
      <c r="P578" s="1026">
        <v>1</v>
      </c>
    </row>
    <row r="579" spans="1:16" ht="38.25">
      <c r="A579" s="1029">
        <v>3</v>
      </c>
      <c r="B579" s="1031" t="s">
        <v>10767</v>
      </c>
      <c r="C579" s="1029" t="s">
        <v>13988</v>
      </c>
      <c r="D579" s="1031" t="s">
        <v>13989</v>
      </c>
      <c r="E579" s="1030" t="s">
        <v>13990</v>
      </c>
      <c r="F579" s="1030" t="s">
        <v>1611</v>
      </c>
      <c r="G579" s="1030"/>
      <c r="H579" s="1030"/>
      <c r="I579" s="1030">
        <v>1</v>
      </c>
      <c r="J579" s="1030"/>
      <c r="K579" s="1030"/>
      <c r="L579" s="1030" t="s">
        <v>9003</v>
      </c>
      <c r="M579" s="1030" t="s">
        <v>13991</v>
      </c>
      <c r="N579" s="1032" t="s">
        <v>1611</v>
      </c>
      <c r="O579" s="1030">
        <v>1</v>
      </c>
      <c r="P579" s="1030"/>
    </row>
    <row r="580" spans="1:16" ht="51.75" thickBot="1">
      <c r="A580" s="1025">
        <v>4</v>
      </c>
      <c r="B580" s="1027" t="s">
        <v>10767</v>
      </c>
      <c r="C580" s="1025" t="s">
        <v>13988</v>
      </c>
      <c r="D580" s="1027" t="s">
        <v>13989</v>
      </c>
      <c r="E580" s="1026" t="s">
        <v>13990</v>
      </c>
      <c r="F580" s="1026" t="s">
        <v>1611</v>
      </c>
      <c r="G580" s="1026"/>
      <c r="H580" s="1026"/>
      <c r="I580" s="1026"/>
      <c r="J580" s="1026"/>
      <c r="K580" s="1026">
        <v>1</v>
      </c>
      <c r="L580" s="1026" t="s">
        <v>8326</v>
      </c>
      <c r="M580" s="1026" t="s">
        <v>13992</v>
      </c>
      <c r="N580" s="1028" t="s">
        <v>1611</v>
      </c>
      <c r="O580" s="1026"/>
      <c r="P580" s="1026">
        <v>1</v>
      </c>
    </row>
    <row r="581" spans="1:16" ht="51.75" thickBot="1">
      <c r="A581" s="1017">
        <v>5</v>
      </c>
      <c r="B581" s="1018" t="s">
        <v>10767</v>
      </c>
      <c r="C581" s="1017" t="s">
        <v>10776</v>
      </c>
      <c r="D581" s="1018" t="s">
        <v>13993</v>
      </c>
      <c r="E581" s="1019" t="s">
        <v>13994</v>
      </c>
      <c r="F581" s="1018" t="s">
        <v>10554</v>
      </c>
      <c r="G581" s="1018">
        <v>41</v>
      </c>
      <c r="H581" s="1018">
        <v>16</v>
      </c>
      <c r="I581" s="1018"/>
      <c r="J581" s="1018"/>
      <c r="K581" s="1018">
        <v>1</v>
      </c>
      <c r="L581" s="1018" t="s">
        <v>13995</v>
      </c>
      <c r="M581" s="1018" t="s">
        <v>5322</v>
      </c>
      <c r="N581" s="1020" t="s">
        <v>1640</v>
      </c>
      <c r="O581" s="1018"/>
      <c r="P581" s="1018">
        <v>3</v>
      </c>
    </row>
    <row r="582" spans="1:16" ht="39" thickBot="1">
      <c r="A582" s="1033">
        <v>6</v>
      </c>
      <c r="B582" s="1034" t="s">
        <v>9824</v>
      </c>
      <c r="C582" s="1033" t="s">
        <v>14000</v>
      </c>
      <c r="D582" s="1034" t="s">
        <v>9860</v>
      </c>
      <c r="E582" s="1019" t="s">
        <v>14001</v>
      </c>
      <c r="F582" s="1034" t="s">
        <v>1611</v>
      </c>
      <c r="G582" s="1018">
        <v>48</v>
      </c>
      <c r="H582" s="1018">
        <v>14</v>
      </c>
      <c r="I582" s="1018">
        <v>1</v>
      </c>
      <c r="J582" s="1018"/>
      <c r="K582" s="1018"/>
      <c r="L582" s="1018" t="s">
        <v>12659</v>
      </c>
      <c r="M582" s="1018" t="s">
        <v>12461</v>
      </c>
      <c r="N582" s="1020" t="s">
        <v>1611</v>
      </c>
      <c r="O582" s="1034">
        <v>1</v>
      </c>
      <c r="P582" s="1034"/>
    </row>
    <row r="583" spans="1:16" ht="26.25" thickBot="1">
      <c r="A583" s="1033">
        <v>7</v>
      </c>
      <c r="B583" s="1035" t="s">
        <v>9824</v>
      </c>
      <c r="C583" s="1033" t="s">
        <v>12649</v>
      </c>
      <c r="D583" s="1035" t="s">
        <v>12650</v>
      </c>
      <c r="E583" s="1019" t="s">
        <v>14002</v>
      </c>
      <c r="F583" s="1035" t="s">
        <v>1640</v>
      </c>
      <c r="G583" s="1018">
        <v>22</v>
      </c>
      <c r="H583" s="1018">
        <v>6</v>
      </c>
      <c r="I583" s="1018" t="s">
        <v>14003</v>
      </c>
      <c r="J583" s="1018">
        <v>1</v>
      </c>
      <c r="K583" s="1018"/>
      <c r="L583" s="1018" t="s">
        <v>9833</v>
      </c>
      <c r="M583" s="1018" t="s">
        <v>12653</v>
      </c>
      <c r="N583" s="1035" t="s">
        <v>1640</v>
      </c>
      <c r="O583" s="1035"/>
      <c r="P583" s="1035">
        <v>1</v>
      </c>
    </row>
    <row r="584" spans="1:16" ht="25.5">
      <c r="A584" s="1036">
        <v>8</v>
      </c>
      <c r="B584" s="1036" t="s">
        <v>9824</v>
      </c>
      <c r="C584" s="1036" t="s">
        <v>14004</v>
      </c>
      <c r="D584" s="1037" t="s">
        <v>14005</v>
      </c>
      <c r="E584" s="1031" t="s">
        <v>14006</v>
      </c>
      <c r="F584" s="1037" t="s">
        <v>274</v>
      </c>
      <c r="G584" s="1030">
        <v>40</v>
      </c>
      <c r="H584" s="1030">
        <v>9</v>
      </c>
      <c r="I584" s="1030">
        <v>1</v>
      </c>
      <c r="J584" s="1030"/>
      <c r="K584" s="1030"/>
      <c r="L584" s="1030" t="s">
        <v>14007</v>
      </c>
      <c r="M584" s="1030" t="s">
        <v>8971</v>
      </c>
      <c r="N584" s="1032" t="s">
        <v>274</v>
      </c>
      <c r="O584" s="1038"/>
      <c r="P584" s="1037">
        <v>1</v>
      </c>
    </row>
    <row r="585" spans="1:16" ht="25.5">
      <c r="A585" s="1039">
        <v>9</v>
      </c>
      <c r="B585" s="1039" t="s">
        <v>9824</v>
      </c>
      <c r="C585" s="1039" t="s">
        <v>14004</v>
      </c>
      <c r="D585" s="1040" t="s">
        <v>14005</v>
      </c>
      <c r="E585" s="1023" t="s">
        <v>14006</v>
      </c>
      <c r="F585" s="1040" t="s">
        <v>274</v>
      </c>
      <c r="G585" s="1022">
        <v>40</v>
      </c>
      <c r="H585" s="1022">
        <v>9</v>
      </c>
      <c r="I585" s="1022">
        <v>1</v>
      </c>
      <c r="J585" s="1022"/>
      <c r="K585" s="1022"/>
      <c r="L585" s="1022" t="s">
        <v>9829</v>
      </c>
      <c r="M585" s="1022" t="s">
        <v>6111</v>
      </c>
      <c r="N585" s="1024" t="s">
        <v>274</v>
      </c>
      <c r="O585" s="1041"/>
      <c r="P585" s="1040">
        <v>1</v>
      </c>
    </row>
    <row r="586" spans="1:16" ht="25.5">
      <c r="A586" s="1039">
        <v>10</v>
      </c>
      <c r="B586" s="1039" t="s">
        <v>9824</v>
      </c>
      <c r="C586" s="1039" t="s">
        <v>14004</v>
      </c>
      <c r="D586" s="1040" t="s">
        <v>14005</v>
      </c>
      <c r="E586" s="1023" t="s">
        <v>14006</v>
      </c>
      <c r="F586" s="1040" t="s">
        <v>274</v>
      </c>
      <c r="G586" s="1022">
        <v>40</v>
      </c>
      <c r="H586" s="1022">
        <v>9</v>
      </c>
      <c r="I586" s="1022"/>
      <c r="J586" s="1022">
        <v>1</v>
      </c>
      <c r="K586" s="1022"/>
      <c r="L586" s="1040" t="s">
        <v>12128</v>
      </c>
      <c r="M586" s="1040" t="s">
        <v>6111</v>
      </c>
      <c r="N586" s="1024" t="s">
        <v>274</v>
      </c>
      <c r="O586" s="1040"/>
      <c r="P586" s="1040">
        <v>1</v>
      </c>
    </row>
    <row r="587" spans="1:16" ht="25.5">
      <c r="A587" s="1039">
        <v>11</v>
      </c>
      <c r="B587" s="1039" t="s">
        <v>9824</v>
      </c>
      <c r="C587" s="1039" t="s">
        <v>14004</v>
      </c>
      <c r="D587" s="1040" t="s">
        <v>14005</v>
      </c>
      <c r="E587" s="1023" t="s">
        <v>14006</v>
      </c>
      <c r="F587" s="1040" t="s">
        <v>274</v>
      </c>
      <c r="G587" s="1022">
        <v>40</v>
      </c>
      <c r="H587" s="1022">
        <v>9</v>
      </c>
      <c r="I587" s="1022"/>
      <c r="J587" s="1022">
        <v>1</v>
      </c>
      <c r="K587" s="1022"/>
      <c r="L587" s="1040" t="s">
        <v>8879</v>
      </c>
      <c r="M587" s="1040" t="s">
        <v>3770</v>
      </c>
      <c r="N587" s="1024" t="s">
        <v>274</v>
      </c>
      <c r="O587" s="1040">
        <v>1</v>
      </c>
      <c r="P587" s="1040"/>
    </row>
    <row r="588" spans="1:16" ht="51">
      <c r="A588" s="1039">
        <v>12</v>
      </c>
      <c r="B588" s="1039" t="s">
        <v>9824</v>
      </c>
      <c r="C588" s="1039" t="s">
        <v>14004</v>
      </c>
      <c r="D588" s="1040" t="s">
        <v>14005</v>
      </c>
      <c r="E588" s="1023" t="s">
        <v>14006</v>
      </c>
      <c r="F588" s="1040" t="s">
        <v>274</v>
      </c>
      <c r="G588" s="1022">
        <v>40</v>
      </c>
      <c r="H588" s="1022">
        <v>9</v>
      </c>
      <c r="I588" s="1022"/>
      <c r="J588" s="1022">
        <v>1</v>
      </c>
      <c r="K588" s="1022"/>
      <c r="L588" s="1040" t="s">
        <v>14008</v>
      </c>
      <c r="M588" s="1040" t="s">
        <v>14009</v>
      </c>
      <c r="N588" s="1024" t="s">
        <v>274</v>
      </c>
      <c r="O588" s="1040"/>
      <c r="P588" s="1040">
        <v>4</v>
      </c>
    </row>
    <row r="589" spans="1:16" ht="26.25" thickBot="1">
      <c r="A589" s="1042">
        <v>13</v>
      </c>
      <c r="B589" s="1042" t="s">
        <v>9824</v>
      </c>
      <c r="C589" s="1042" t="s">
        <v>14004</v>
      </c>
      <c r="D589" s="1043" t="s">
        <v>14005</v>
      </c>
      <c r="E589" s="1027" t="s">
        <v>14006</v>
      </c>
      <c r="F589" s="1043" t="s">
        <v>274</v>
      </c>
      <c r="G589" s="1026">
        <v>40</v>
      </c>
      <c r="H589" s="1026">
        <v>9</v>
      </c>
      <c r="I589" s="1026"/>
      <c r="J589" s="1026"/>
      <c r="K589" s="1026">
        <v>1</v>
      </c>
      <c r="L589" s="1043" t="s">
        <v>8868</v>
      </c>
      <c r="M589" s="1026" t="s">
        <v>12461</v>
      </c>
      <c r="N589" s="1028" t="s">
        <v>274</v>
      </c>
      <c r="O589" s="1044"/>
      <c r="P589" s="1043">
        <v>1</v>
      </c>
    </row>
    <row r="590" spans="1:16" ht="25.5">
      <c r="A590" s="1036">
        <v>14</v>
      </c>
      <c r="B590" s="1037" t="s">
        <v>9824</v>
      </c>
      <c r="C590" s="1036" t="s">
        <v>14010</v>
      </c>
      <c r="D590" s="1037" t="s">
        <v>10793</v>
      </c>
      <c r="E590" s="1031" t="s">
        <v>14011</v>
      </c>
      <c r="F590" s="1037" t="s">
        <v>1640</v>
      </c>
      <c r="G590" s="1030">
        <v>44</v>
      </c>
      <c r="H590" s="1030">
        <v>17</v>
      </c>
      <c r="I590" s="1030">
        <v>1</v>
      </c>
      <c r="J590" s="1030"/>
      <c r="K590" s="1030"/>
      <c r="L590" s="1030" t="s">
        <v>14012</v>
      </c>
      <c r="M590" s="1030" t="s">
        <v>6011</v>
      </c>
      <c r="N590" s="1037" t="s">
        <v>1640</v>
      </c>
      <c r="O590" s="1038">
        <v>1</v>
      </c>
      <c r="P590" s="1037"/>
    </row>
    <row r="591" spans="1:16" ht="25.5">
      <c r="A591" s="1039">
        <v>15</v>
      </c>
      <c r="B591" s="1040" t="s">
        <v>9824</v>
      </c>
      <c r="C591" s="1039" t="s">
        <v>14010</v>
      </c>
      <c r="D591" s="1040" t="s">
        <v>10793</v>
      </c>
      <c r="E591" s="1023" t="s">
        <v>14011</v>
      </c>
      <c r="F591" s="1040" t="s">
        <v>1640</v>
      </c>
      <c r="G591" s="1022">
        <v>44</v>
      </c>
      <c r="H591" s="1022">
        <v>17</v>
      </c>
      <c r="I591" s="1022"/>
      <c r="J591" s="1022">
        <v>1</v>
      </c>
      <c r="K591" s="1022"/>
      <c r="L591" s="1040" t="s">
        <v>9833</v>
      </c>
      <c r="M591" s="1040" t="s">
        <v>12666</v>
      </c>
      <c r="N591" s="1024" t="s">
        <v>1640</v>
      </c>
      <c r="O591" s="1040"/>
      <c r="P591" s="1040">
        <v>1</v>
      </c>
    </row>
    <row r="592" spans="1:16" ht="25.5">
      <c r="A592" s="1039">
        <v>16</v>
      </c>
      <c r="B592" s="1040" t="s">
        <v>9824</v>
      </c>
      <c r="C592" s="1039" t="s">
        <v>14010</v>
      </c>
      <c r="D592" s="1040" t="s">
        <v>10793</v>
      </c>
      <c r="E592" s="1023" t="s">
        <v>14011</v>
      </c>
      <c r="F592" s="1040" t="s">
        <v>1640</v>
      </c>
      <c r="G592" s="1022">
        <v>44</v>
      </c>
      <c r="H592" s="1022">
        <v>17</v>
      </c>
      <c r="I592" s="1022"/>
      <c r="J592" s="1022"/>
      <c r="K592" s="1022">
        <v>1</v>
      </c>
      <c r="L592" s="1040" t="s">
        <v>14012</v>
      </c>
      <c r="M592" s="1022" t="s">
        <v>6426</v>
      </c>
      <c r="N592" s="1024" t="s">
        <v>1640</v>
      </c>
      <c r="O592" s="1040">
        <v>1</v>
      </c>
      <c r="P592" s="1040"/>
    </row>
    <row r="593" spans="1:16" ht="26.25" thickBot="1">
      <c r="A593" s="1042">
        <v>17</v>
      </c>
      <c r="B593" s="1043" t="s">
        <v>9824</v>
      </c>
      <c r="C593" s="1042" t="s">
        <v>14010</v>
      </c>
      <c r="D593" s="1043" t="s">
        <v>10793</v>
      </c>
      <c r="E593" s="1027" t="s">
        <v>14011</v>
      </c>
      <c r="F593" s="1043" t="s">
        <v>1640</v>
      </c>
      <c r="G593" s="1026">
        <v>44</v>
      </c>
      <c r="H593" s="1026">
        <v>17</v>
      </c>
      <c r="I593" s="1026"/>
      <c r="J593" s="1026"/>
      <c r="K593" s="1026">
        <v>1</v>
      </c>
      <c r="L593" s="1043" t="s">
        <v>14013</v>
      </c>
      <c r="M593" s="1026" t="s">
        <v>12662</v>
      </c>
      <c r="N593" s="1028" t="s">
        <v>1640</v>
      </c>
      <c r="O593" s="1043"/>
      <c r="P593" s="1043">
        <v>1</v>
      </c>
    </row>
    <row r="594" spans="1:16" ht="102.75" thickBot="1">
      <c r="A594" s="1047">
        <v>18</v>
      </c>
      <c r="B594" s="1048" t="s">
        <v>10811</v>
      </c>
      <c r="C594" s="1047" t="s">
        <v>14014</v>
      </c>
      <c r="D594" s="1048" t="s">
        <v>14015</v>
      </c>
      <c r="E594" s="1049" t="s">
        <v>14016</v>
      </c>
      <c r="F594" s="1048" t="s">
        <v>1640</v>
      </c>
      <c r="G594" s="1048">
        <v>34</v>
      </c>
      <c r="H594" s="1048"/>
      <c r="I594" s="1048"/>
      <c r="J594" s="1048">
        <v>1</v>
      </c>
      <c r="K594" s="1048"/>
      <c r="L594" s="1035" t="s">
        <v>14017</v>
      </c>
      <c r="M594" s="1035" t="s">
        <v>1149</v>
      </c>
      <c r="N594" s="1035" t="s">
        <v>1640</v>
      </c>
      <c r="O594" s="1035">
        <v>5</v>
      </c>
      <c r="P594" s="1035">
        <v>6</v>
      </c>
    </row>
    <row r="595" spans="1:16" ht="26.25" thickBot="1">
      <c r="A595" s="1047">
        <v>19</v>
      </c>
      <c r="B595" s="1048" t="s">
        <v>10811</v>
      </c>
      <c r="C595" s="1047" t="s">
        <v>12674</v>
      </c>
      <c r="D595" s="1048" t="s">
        <v>14015</v>
      </c>
      <c r="E595" s="1049" t="s">
        <v>14018</v>
      </c>
      <c r="F595" s="1048" t="s">
        <v>1640</v>
      </c>
      <c r="G595" s="1048">
        <v>34</v>
      </c>
      <c r="H595" s="1048"/>
      <c r="I595" s="1048"/>
      <c r="J595" s="1048"/>
      <c r="K595" s="1048">
        <v>1</v>
      </c>
      <c r="L595" s="1035" t="s">
        <v>14019</v>
      </c>
      <c r="M595" s="1035" t="s">
        <v>6613</v>
      </c>
      <c r="N595" s="1035" t="s">
        <v>1640</v>
      </c>
      <c r="O595" s="1035">
        <v>1</v>
      </c>
      <c r="P595" s="1035">
        <v>1</v>
      </c>
    </row>
    <row r="596" spans="1:16" ht="25.5">
      <c r="A596" s="1050">
        <v>20</v>
      </c>
      <c r="B596" s="1051" t="s">
        <v>10811</v>
      </c>
      <c r="C596" s="1050" t="s">
        <v>13988</v>
      </c>
      <c r="D596" s="1051" t="s">
        <v>13989</v>
      </c>
      <c r="E596" s="1052" t="s">
        <v>13990</v>
      </c>
      <c r="F596" s="1051" t="s">
        <v>1611</v>
      </c>
      <c r="G596" s="1051"/>
      <c r="H596" s="1051"/>
      <c r="I596" s="1051">
        <v>1</v>
      </c>
      <c r="J596" s="1051"/>
      <c r="K596" s="1051"/>
      <c r="L596" s="1037" t="s">
        <v>13379</v>
      </c>
      <c r="M596" s="1037" t="s">
        <v>14020</v>
      </c>
      <c r="N596" s="1037" t="s">
        <v>1611</v>
      </c>
      <c r="O596" s="1037">
        <v>1</v>
      </c>
      <c r="P596" s="1037"/>
    </row>
    <row r="597" spans="1:16" ht="25.5">
      <c r="A597" s="1053">
        <v>21</v>
      </c>
      <c r="B597" s="1054" t="s">
        <v>10811</v>
      </c>
      <c r="C597" s="1053" t="s">
        <v>13988</v>
      </c>
      <c r="D597" s="1054" t="s">
        <v>13989</v>
      </c>
      <c r="E597" s="1055" t="s">
        <v>13990</v>
      </c>
      <c r="F597" s="1054" t="s">
        <v>1611</v>
      </c>
      <c r="G597" s="1054"/>
      <c r="H597" s="1054"/>
      <c r="I597" s="1054">
        <v>1</v>
      </c>
      <c r="J597" s="1054"/>
      <c r="K597" s="1054"/>
      <c r="L597" s="1040" t="s">
        <v>14021</v>
      </c>
      <c r="M597" s="1040" t="s">
        <v>14022</v>
      </c>
      <c r="N597" s="1040" t="s">
        <v>1611</v>
      </c>
      <c r="O597" s="1040">
        <v>1</v>
      </c>
      <c r="P597" s="1040">
        <v>1</v>
      </c>
    </row>
    <row r="598" spans="1:16" ht="25.5">
      <c r="A598" s="1053">
        <v>22</v>
      </c>
      <c r="B598" s="1054" t="s">
        <v>10811</v>
      </c>
      <c r="C598" s="1053" t="s">
        <v>13988</v>
      </c>
      <c r="D598" s="1054" t="s">
        <v>13989</v>
      </c>
      <c r="E598" s="1055" t="s">
        <v>13990</v>
      </c>
      <c r="F598" s="1054" t="s">
        <v>1611</v>
      </c>
      <c r="G598" s="1054"/>
      <c r="H598" s="1054"/>
      <c r="I598" s="1054">
        <v>1</v>
      </c>
      <c r="J598" s="1054"/>
      <c r="K598" s="1054"/>
      <c r="L598" s="1040" t="s">
        <v>3010</v>
      </c>
      <c r="M598" s="1040" t="s">
        <v>14023</v>
      </c>
      <c r="N598" s="1040" t="s">
        <v>1611</v>
      </c>
      <c r="O598" s="1040">
        <v>1</v>
      </c>
      <c r="P598" s="1040"/>
    </row>
    <row r="599" spans="1:16" ht="25.5">
      <c r="A599" s="1053">
        <v>23</v>
      </c>
      <c r="B599" s="1054" t="s">
        <v>10811</v>
      </c>
      <c r="C599" s="1053" t="s">
        <v>13988</v>
      </c>
      <c r="D599" s="1054" t="s">
        <v>13989</v>
      </c>
      <c r="E599" s="1055" t="s">
        <v>13990</v>
      </c>
      <c r="F599" s="1054" t="s">
        <v>1611</v>
      </c>
      <c r="G599" s="1054"/>
      <c r="H599" s="1054"/>
      <c r="I599" s="1054"/>
      <c r="J599" s="1054"/>
      <c r="K599" s="1054">
        <v>1</v>
      </c>
      <c r="L599" s="1040" t="s">
        <v>14024</v>
      </c>
      <c r="M599" s="1040" t="s">
        <v>14025</v>
      </c>
      <c r="N599" s="1040" t="s">
        <v>1611</v>
      </c>
      <c r="O599" s="1040"/>
      <c r="P599" s="1040">
        <v>2</v>
      </c>
    </row>
    <row r="600" spans="1:16" ht="25.5">
      <c r="A600" s="1053">
        <v>24</v>
      </c>
      <c r="B600" s="1054" t="s">
        <v>10811</v>
      </c>
      <c r="C600" s="1053" t="s">
        <v>13988</v>
      </c>
      <c r="D600" s="1054" t="s">
        <v>13989</v>
      </c>
      <c r="E600" s="1055" t="s">
        <v>13990</v>
      </c>
      <c r="F600" s="1054" t="s">
        <v>1611</v>
      </c>
      <c r="G600" s="1054"/>
      <c r="H600" s="1054"/>
      <c r="I600" s="1054"/>
      <c r="J600" s="1054"/>
      <c r="K600" s="1054">
        <v>1</v>
      </c>
      <c r="L600" s="1040" t="s">
        <v>14026</v>
      </c>
      <c r="M600" s="1040" t="s">
        <v>14027</v>
      </c>
      <c r="N600" s="1040" t="s">
        <v>1611</v>
      </c>
      <c r="O600" s="1040">
        <v>1</v>
      </c>
      <c r="P600" s="1040"/>
    </row>
    <row r="601" spans="1:16" ht="25.5">
      <c r="A601" s="1053">
        <v>25</v>
      </c>
      <c r="B601" s="1054" t="s">
        <v>10811</v>
      </c>
      <c r="C601" s="1053" t="s">
        <v>13988</v>
      </c>
      <c r="D601" s="1054" t="s">
        <v>13989</v>
      </c>
      <c r="E601" s="1055" t="s">
        <v>13990</v>
      </c>
      <c r="F601" s="1054" t="s">
        <v>1611</v>
      </c>
      <c r="G601" s="1054"/>
      <c r="H601" s="1054"/>
      <c r="I601" s="1054"/>
      <c r="J601" s="1054"/>
      <c r="K601" s="1054">
        <v>1</v>
      </c>
      <c r="L601" s="1040" t="s">
        <v>14028</v>
      </c>
      <c r="M601" s="1040" t="s">
        <v>14029</v>
      </c>
      <c r="N601" s="1040" t="s">
        <v>1611</v>
      </c>
      <c r="O601" s="1040">
        <v>1</v>
      </c>
      <c r="P601" s="1040"/>
    </row>
    <row r="602" spans="1:16" ht="25.5">
      <c r="A602" s="1053">
        <v>26</v>
      </c>
      <c r="B602" s="1054" t="s">
        <v>10811</v>
      </c>
      <c r="C602" s="1053" t="s">
        <v>13988</v>
      </c>
      <c r="D602" s="1054" t="s">
        <v>13989</v>
      </c>
      <c r="E602" s="1055" t="s">
        <v>13990</v>
      </c>
      <c r="F602" s="1054" t="s">
        <v>1611</v>
      </c>
      <c r="G602" s="1054"/>
      <c r="H602" s="1054"/>
      <c r="I602" s="1054"/>
      <c r="J602" s="1054"/>
      <c r="K602" s="1054">
        <v>1</v>
      </c>
      <c r="L602" s="1040" t="s">
        <v>3009</v>
      </c>
      <c r="M602" s="1040" t="s">
        <v>14030</v>
      </c>
      <c r="N602" s="1040" t="s">
        <v>1611</v>
      </c>
      <c r="O602" s="1040"/>
      <c r="P602" s="1040">
        <v>1</v>
      </c>
    </row>
    <row r="603" spans="1:16" ht="25.5">
      <c r="A603" s="1053">
        <v>27</v>
      </c>
      <c r="B603" s="1054" t="s">
        <v>10811</v>
      </c>
      <c r="C603" s="1053" t="s">
        <v>13988</v>
      </c>
      <c r="D603" s="1054" t="s">
        <v>13989</v>
      </c>
      <c r="E603" s="1055" t="s">
        <v>13990</v>
      </c>
      <c r="F603" s="1054" t="s">
        <v>1611</v>
      </c>
      <c r="G603" s="1054"/>
      <c r="H603" s="1054"/>
      <c r="I603" s="1054"/>
      <c r="J603" s="1054"/>
      <c r="K603" s="1054">
        <v>1</v>
      </c>
      <c r="L603" s="1040" t="s">
        <v>4925</v>
      </c>
      <c r="M603" s="1040" t="s">
        <v>14023</v>
      </c>
      <c r="N603" s="1040" t="s">
        <v>1611</v>
      </c>
      <c r="O603" s="1040">
        <v>1</v>
      </c>
      <c r="P603" s="1040"/>
    </row>
    <row r="604" spans="1:16" ht="25.5">
      <c r="A604" s="1053">
        <v>28</v>
      </c>
      <c r="B604" s="1054" t="s">
        <v>10811</v>
      </c>
      <c r="C604" s="1053" t="s">
        <v>13988</v>
      </c>
      <c r="D604" s="1054" t="s">
        <v>13989</v>
      </c>
      <c r="E604" s="1055" t="s">
        <v>13990</v>
      </c>
      <c r="F604" s="1054" t="s">
        <v>1611</v>
      </c>
      <c r="G604" s="1054"/>
      <c r="H604" s="1054"/>
      <c r="I604" s="1054"/>
      <c r="J604" s="1054"/>
      <c r="K604" s="1054">
        <v>1</v>
      </c>
      <c r="L604" s="1040" t="s">
        <v>14031</v>
      </c>
      <c r="M604" s="1040" t="s">
        <v>14032</v>
      </c>
      <c r="N604" s="1040" t="s">
        <v>1611</v>
      </c>
      <c r="O604" s="1040">
        <v>2</v>
      </c>
      <c r="P604" s="1040"/>
    </row>
    <row r="605" spans="1:16" ht="25.5">
      <c r="A605" s="1053">
        <v>29</v>
      </c>
      <c r="B605" s="1054" t="s">
        <v>10811</v>
      </c>
      <c r="C605" s="1053" t="s">
        <v>13988</v>
      </c>
      <c r="D605" s="1054" t="s">
        <v>13989</v>
      </c>
      <c r="E605" s="1055" t="s">
        <v>13990</v>
      </c>
      <c r="F605" s="1054" t="s">
        <v>1611</v>
      </c>
      <c r="G605" s="1054"/>
      <c r="H605" s="1054"/>
      <c r="I605" s="1054"/>
      <c r="J605" s="1054"/>
      <c r="K605" s="1054">
        <v>1</v>
      </c>
      <c r="L605" s="1040" t="s">
        <v>14033</v>
      </c>
      <c r="M605" s="1040" t="s">
        <v>14034</v>
      </c>
      <c r="N605" s="1040" t="s">
        <v>1611</v>
      </c>
      <c r="O605" s="1040">
        <v>1</v>
      </c>
      <c r="P605" s="1040"/>
    </row>
    <row r="606" spans="1:16" ht="26.25" thickBot="1">
      <c r="A606" s="1056">
        <v>30</v>
      </c>
      <c r="B606" s="1057" t="s">
        <v>10811</v>
      </c>
      <c r="C606" s="1056" t="s">
        <v>13988</v>
      </c>
      <c r="D606" s="1057" t="s">
        <v>13989</v>
      </c>
      <c r="E606" s="1058" t="s">
        <v>13990</v>
      </c>
      <c r="F606" s="1057" t="s">
        <v>1611</v>
      </c>
      <c r="G606" s="1057"/>
      <c r="H606" s="1057"/>
      <c r="I606" s="1057"/>
      <c r="J606" s="1057"/>
      <c r="K606" s="1057">
        <v>1</v>
      </c>
      <c r="L606" s="1043" t="s">
        <v>14035</v>
      </c>
      <c r="M606" s="1043" t="s">
        <v>14036</v>
      </c>
      <c r="N606" s="1043" t="s">
        <v>1611</v>
      </c>
      <c r="O606" s="1043"/>
      <c r="P606" s="1043">
        <v>2</v>
      </c>
    </row>
    <row r="607" spans="1:16" ht="39" thickBot="1">
      <c r="A607" s="1047">
        <v>31</v>
      </c>
      <c r="B607" s="1048" t="s">
        <v>10822</v>
      </c>
      <c r="C607" s="1047" t="s">
        <v>14037</v>
      </c>
      <c r="D607" s="1048" t="s">
        <v>10919</v>
      </c>
      <c r="E607" s="1049" t="s">
        <v>14038</v>
      </c>
      <c r="F607" s="1048" t="s">
        <v>1611</v>
      </c>
      <c r="G607" s="1048">
        <v>4</v>
      </c>
      <c r="H607" s="1048">
        <v>1</v>
      </c>
      <c r="I607" s="1048">
        <v>1</v>
      </c>
      <c r="J607" s="1048"/>
      <c r="K607" s="1048"/>
      <c r="L607" s="1035" t="s">
        <v>14039</v>
      </c>
      <c r="M607" s="1035" t="s">
        <v>1517</v>
      </c>
      <c r="N607" s="1035" t="s">
        <v>1611</v>
      </c>
      <c r="O607" s="1054">
        <v>12</v>
      </c>
    </row>
    <row r="608" spans="1:16" ht="25.5">
      <c r="A608" s="1029">
        <v>32</v>
      </c>
      <c r="B608" s="1030" t="s">
        <v>10831</v>
      </c>
      <c r="C608" s="1029" t="s">
        <v>14052</v>
      </c>
      <c r="D608" s="1030" t="s">
        <v>14053</v>
      </c>
      <c r="E608" s="1030" t="s">
        <v>14054</v>
      </c>
      <c r="F608" s="1030" t="s">
        <v>1611</v>
      </c>
      <c r="G608" s="1030">
        <v>31</v>
      </c>
      <c r="H608" s="1030">
        <v>3</v>
      </c>
      <c r="I608" s="1030">
        <v>1</v>
      </c>
      <c r="J608" s="1030"/>
      <c r="K608" s="1030"/>
      <c r="L608" s="1031" t="s">
        <v>12565</v>
      </c>
      <c r="M608" s="1030" t="s">
        <v>14055</v>
      </c>
      <c r="N608" s="1030" t="s">
        <v>1611</v>
      </c>
      <c r="O608" s="1030"/>
      <c r="P608" s="1030">
        <v>1</v>
      </c>
    </row>
    <row r="609" spans="1:16" ht="25.5">
      <c r="A609" s="1021">
        <v>33</v>
      </c>
      <c r="B609" s="1022" t="s">
        <v>10831</v>
      </c>
      <c r="C609" s="1021" t="s">
        <v>14052</v>
      </c>
      <c r="D609" s="1022" t="s">
        <v>14053</v>
      </c>
      <c r="E609" s="1022" t="s">
        <v>14054</v>
      </c>
      <c r="F609" s="1022" t="s">
        <v>1611</v>
      </c>
      <c r="G609" s="1022">
        <v>31</v>
      </c>
      <c r="H609" s="1022">
        <v>3</v>
      </c>
      <c r="I609" s="1022">
        <v>1</v>
      </c>
      <c r="J609" s="1022"/>
      <c r="K609" s="1022"/>
      <c r="L609" s="1023" t="s">
        <v>3365</v>
      </c>
      <c r="M609" s="1022" t="s">
        <v>14055</v>
      </c>
      <c r="N609" s="1022" t="s">
        <v>1611</v>
      </c>
      <c r="O609" s="1022"/>
      <c r="P609" s="1022">
        <v>1</v>
      </c>
    </row>
    <row r="610" spans="1:16" ht="25.5">
      <c r="A610" s="1021">
        <v>34</v>
      </c>
      <c r="B610" s="1022" t="s">
        <v>10831</v>
      </c>
      <c r="C610" s="1021" t="s">
        <v>14052</v>
      </c>
      <c r="D610" s="1022" t="s">
        <v>14053</v>
      </c>
      <c r="E610" s="1022" t="s">
        <v>14054</v>
      </c>
      <c r="F610" s="1022" t="s">
        <v>1611</v>
      </c>
      <c r="G610" s="1022">
        <v>31</v>
      </c>
      <c r="H610" s="1022">
        <v>3</v>
      </c>
      <c r="I610" s="1022">
        <v>1</v>
      </c>
      <c r="J610" s="1022"/>
      <c r="K610" s="1022"/>
      <c r="L610" s="1023" t="s">
        <v>8343</v>
      </c>
      <c r="M610" s="1022" t="s">
        <v>14055</v>
      </c>
      <c r="N610" s="1022" t="s">
        <v>1611</v>
      </c>
      <c r="O610" s="1022">
        <v>1</v>
      </c>
      <c r="P610" s="1022"/>
    </row>
    <row r="611" spans="1:16" ht="25.5">
      <c r="A611" s="1021">
        <v>35</v>
      </c>
      <c r="B611" s="1022" t="s">
        <v>10831</v>
      </c>
      <c r="C611" s="1021" t="s">
        <v>14052</v>
      </c>
      <c r="D611" s="1022" t="s">
        <v>14053</v>
      </c>
      <c r="E611" s="1022" t="s">
        <v>14054</v>
      </c>
      <c r="F611" s="1022" t="s">
        <v>1611</v>
      </c>
      <c r="G611" s="1022">
        <v>31</v>
      </c>
      <c r="H611" s="1022">
        <v>3</v>
      </c>
      <c r="I611" s="1022">
        <v>1</v>
      </c>
      <c r="J611" s="1022"/>
      <c r="K611" s="1022"/>
      <c r="L611" s="1023" t="s">
        <v>14056</v>
      </c>
      <c r="M611" s="1022" t="s">
        <v>14055</v>
      </c>
      <c r="N611" s="1022" t="s">
        <v>1611</v>
      </c>
      <c r="O611" s="1022">
        <v>1</v>
      </c>
      <c r="P611" s="1022"/>
    </row>
    <row r="612" spans="1:16" ht="25.5">
      <c r="A612" s="1021">
        <v>36</v>
      </c>
      <c r="B612" s="1022" t="s">
        <v>10831</v>
      </c>
      <c r="C612" s="1021" t="s">
        <v>14052</v>
      </c>
      <c r="D612" s="1022" t="s">
        <v>14053</v>
      </c>
      <c r="E612" s="1022" t="s">
        <v>14054</v>
      </c>
      <c r="F612" s="1022" t="s">
        <v>1611</v>
      </c>
      <c r="G612" s="1022">
        <v>31</v>
      </c>
      <c r="H612" s="1022">
        <v>3</v>
      </c>
      <c r="I612" s="1022">
        <v>1</v>
      </c>
      <c r="J612" s="1022"/>
      <c r="K612" s="1022"/>
      <c r="L612" s="1023" t="s">
        <v>3150</v>
      </c>
      <c r="M612" s="1022" t="s">
        <v>14055</v>
      </c>
      <c r="N612" s="1022" t="s">
        <v>1611</v>
      </c>
      <c r="O612" s="1022"/>
      <c r="P612" s="1022">
        <v>1</v>
      </c>
    </row>
    <row r="613" spans="1:16" ht="25.5">
      <c r="A613" s="1021">
        <v>37</v>
      </c>
      <c r="B613" s="1022" t="s">
        <v>10831</v>
      </c>
      <c r="C613" s="1021" t="s">
        <v>14052</v>
      </c>
      <c r="D613" s="1022" t="s">
        <v>14053</v>
      </c>
      <c r="E613" s="1022" t="s">
        <v>14054</v>
      </c>
      <c r="F613" s="1022" t="s">
        <v>1611</v>
      </c>
      <c r="G613" s="1022">
        <v>31</v>
      </c>
      <c r="H613" s="1022">
        <v>3</v>
      </c>
      <c r="I613" s="1022">
        <v>1</v>
      </c>
      <c r="J613" s="1022"/>
      <c r="K613" s="1022"/>
      <c r="L613" s="1023" t="s">
        <v>2254</v>
      </c>
      <c r="M613" s="1022" t="s">
        <v>14055</v>
      </c>
      <c r="N613" s="1022" t="s">
        <v>1611</v>
      </c>
      <c r="O613" s="1022"/>
      <c r="P613" s="1022">
        <v>1</v>
      </c>
    </row>
    <row r="614" spans="1:16" ht="25.5">
      <c r="A614" s="1021">
        <v>38</v>
      </c>
      <c r="B614" s="1022" t="s">
        <v>10831</v>
      </c>
      <c r="C614" s="1021" t="s">
        <v>14052</v>
      </c>
      <c r="D614" s="1022" t="s">
        <v>14053</v>
      </c>
      <c r="E614" s="1022" t="s">
        <v>14054</v>
      </c>
      <c r="F614" s="1022" t="s">
        <v>1611</v>
      </c>
      <c r="G614" s="1022">
        <v>31</v>
      </c>
      <c r="H614" s="1022">
        <v>3</v>
      </c>
      <c r="I614" s="1022">
        <v>1</v>
      </c>
      <c r="J614" s="1022"/>
      <c r="K614" s="1022"/>
      <c r="L614" s="1023" t="s">
        <v>12565</v>
      </c>
      <c r="M614" s="1022" t="s">
        <v>14057</v>
      </c>
      <c r="N614" s="1022" t="s">
        <v>1611</v>
      </c>
      <c r="O614" s="1022"/>
      <c r="P614" s="1022">
        <v>1</v>
      </c>
    </row>
    <row r="615" spans="1:16" ht="25.5">
      <c r="A615" s="1021">
        <v>39</v>
      </c>
      <c r="B615" s="1022" t="s">
        <v>10831</v>
      </c>
      <c r="C615" s="1021" t="s">
        <v>14052</v>
      </c>
      <c r="D615" s="1022" t="s">
        <v>14053</v>
      </c>
      <c r="E615" s="1022" t="s">
        <v>14054</v>
      </c>
      <c r="F615" s="1022" t="s">
        <v>1611</v>
      </c>
      <c r="G615" s="1022">
        <v>31</v>
      </c>
      <c r="H615" s="1022">
        <v>3</v>
      </c>
      <c r="I615" s="1022">
        <v>1</v>
      </c>
      <c r="J615" s="1022"/>
      <c r="K615" s="1022"/>
      <c r="L615" s="1023" t="s">
        <v>3365</v>
      </c>
      <c r="M615" s="1022" t="s">
        <v>14057</v>
      </c>
      <c r="N615" s="1022" t="s">
        <v>1611</v>
      </c>
      <c r="O615" s="1022"/>
      <c r="P615" s="1022">
        <v>1</v>
      </c>
    </row>
    <row r="616" spans="1:16" ht="25.5">
      <c r="A616" s="1021">
        <v>40</v>
      </c>
      <c r="B616" s="1022" t="s">
        <v>10831</v>
      </c>
      <c r="C616" s="1021" t="s">
        <v>14052</v>
      </c>
      <c r="D616" s="1022" t="s">
        <v>14053</v>
      </c>
      <c r="E616" s="1022" t="s">
        <v>14054</v>
      </c>
      <c r="F616" s="1022" t="s">
        <v>1611</v>
      </c>
      <c r="G616" s="1022">
        <v>31</v>
      </c>
      <c r="H616" s="1022">
        <v>3</v>
      </c>
      <c r="I616" s="1022">
        <v>1</v>
      </c>
      <c r="J616" s="1022"/>
      <c r="K616" s="1022"/>
      <c r="L616" s="1023" t="s">
        <v>8343</v>
      </c>
      <c r="M616" s="1022" t="s">
        <v>14057</v>
      </c>
      <c r="N616" s="1022" t="s">
        <v>1611</v>
      </c>
      <c r="O616" s="1022">
        <v>1</v>
      </c>
      <c r="P616" s="1022"/>
    </row>
    <row r="617" spans="1:16" ht="25.5">
      <c r="A617" s="1021">
        <v>41</v>
      </c>
      <c r="B617" s="1022" t="s">
        <v>10831</v>
      </c>
      <c r="C617" s="1021" t="s">
        <v>14052</v>
      </c>
      <c r="D617" s="1022" t="s">
        <v>14053</v>
      </c>
      <c r="E617" s="1022" t="s">
        <v>14054</v>
      </c>
      <c r="F617" s="1022" t="s">
        <v>1611</v>
      </c>
      <c r="G617" s="1022">
        <v>31</v>
      </c>
      <c r="H617" s="1022">
        <v>3</v>
      </c>
      <c r="I617" s="1022">
        <v>1</v>
      </c>
      <c r="J617" s="1022"/>
      <c r="K617" s="1022"/>
      <c r="L617" s="1023" t="s">
        <v>14056</v>
      </c>
      <c r="M617" s="1022" t="s">
        <v>14057</v>
      </c>
      <c r="N617" s="1022" t="s">
        <v>1611</v>
      </c>
      <c r="O617" s="1022">
        <v>1</v>
      </c>
      <c r="P617" s="1022"/>
    </row>
    <row r="618" spans="1:16" ht="25.5">
      <c r="A618" s="1021">
        <v>42</v>
      </c>
      <c r="B618" s="1022" t="s">
        <v>10831</v>
      </c>
      <c r="C618" s="1021" t="s">
        <v>14052</v>
      </c>
      <c r="D618" s="1022" t="s">
        <v>14053</v>
      </c>
      <c r="E618" s="1022" t="s">
        <v>14054</v>
      </c>
      <c r="F618" s="1022" t="s">
        <v>1611</v>
      </c>
      <c r="G618" s="1022">
        <v>31</v>
      </c>
      <c r="H618" s="1022">
        <v>3</v>
      </c>
      <c r="I618" s="1022">
        <v>1</v>
      </c>
      <c r="J618" s="1022"/>
      <c r="K618" s="1022"/>
      <c r="L618" s="1023" t="s">
        <v>6138</v>
      </c>
      <c r="M618" s="1022" t="s">
        <v>14057</v>
      </c>
      <c r="N618" s="1022" t="s">
        <v>1611</v>
      </c>
      <c r="O618" s="1022"/>
      <c r="P618" s="1022">
        <v>1</v>
      </c>
    </row>
    <row r="619" spans="1:16" ht="25.5">
      <c r="A619" s="1021">
        <v>43</v>
      </c>
      <c r="B619" s="1022" t="s">
        <v>10831</v>
      </c>
      <c r="C619" s="1021" t="s">
        <v>14052</v>
      </c>
      <c r="D619" s="1022" t="s">
        <v>14053</v>
      </c>
      <c r="E619" s="1022" t="s">
        <v>14054</v>
      </c>
      <c r="F619" s="1022" t="s">
        <v>1611</v>
      </c>
      <c r="G619" s="1022">
        <v>31</v>
      </c>
      <c r="H619" s="1022">
        <v>3</v>
      </c>
      <c r="I619" s="1022">
        <v>1</v>
      </c>
      <c r="J619" s="1022"/>
      <c r="K619" s="1022"/>
      <c r="L619" s="1023" t="s">
        <v>14058</v>
      </c>
      <c r="M619" s="1022" t="s">
        <v>14057</v>
      </c>
      <c r="N619" s="1022" t="s">
        <v>1611</v>
      </c>
      <c r="O619" s="1022"/>
      <c r="P619" s="1022">
        <v>1</v>
      </c>
    </row>
    <row r="620" spans="1:16" ht="25.5">
      <c r="A620" s="1021">
        <v>44</v>
      </c>
      <c r="B620" s="1022" t="s">
        <v>10831</v>
      </c>
      <c r="C620" s="1021" t="s">
        <v>14052</v>
      </c>
      <c r="D620" s="1022" t="s">
        <v>14053</v>
      </c>
      <c r="E620" s="1022" t="s">
        <v>14054</v>
      </c>
      <c r="F620" s="1022" t="s">
        <v>1611</v>
      </c>
      <c r="G620" s="1022">
        <v>31</v>
      </c>
      <c r="H620" s="1022">
        <v>3</v>
      </c>
      <c r="I620" s="1022">
        <v>1</v>
      </c>
      <c r="J620" s="1022"/>
      <c r="K620" s="1022"/>
      <c r="L620" s="1023" t="s">
        <v>3150</v>
      </c>
      <c r="M620" s="1022" t="s">
        <v>14057</v>
      </c>
      <c r="N620" s="1022" t="s">
        <v>1611</v>
      </c>
      <c r="O620" s="1022"/>
      <c r="P620" s="1022">
        <v>1</v>
      </c>
    </row>
    <row r="621" spans="1:16" ht="25.5">
      <c r="A621" s="1021">
        <v>45</v>
      </c>
      <c r="B621" s="1022" t="s">
        <v>10831</v>
      </c>
      <c r="C621" s="1021" t="s">
        <v>14052</v>
      </c>
      <c r="D621" s="1022" t="s">
        <v>14053</v>
      </c>
      <c r="E621" s="1022" t="s">
        <v>14054</v>
      </c>
      <c r="F621" s="1022" t="s">
        <v>1611</v>
      </c>
      <c r="G621" s="1022">
        <v>31</v>
      </c>
      <c r="H621" s="1022">
        <v>3</v>
      </c>
      <c r="I621" s="1022"/>
      <c r="J621" s="1022">
        <v>1</v>
      </c>
      <c r="K621" s="1022"/>
      <c r="L621" s="1023" t="s">
        <v>6140</v>
      </c>
      <c r="M621" s="1022" t="s">
        <v>14055</v>
      </c>
      <c r="N621" s="1022" t="s">
        <v>1611</v>
      </c>
      <c r="O621" s="1022"/>
      <c r="P621" s="1022">
        <v>1</v>
      </c>
    </row>
    <row r="622" spans="1:16" ht="25.5">
      <c r="A622" s="1021">
        <v>46</v>
      </c>
      <c r="B622" s="1022" t="s">
        <v>10831</v>
      </c>
      <c r="C622" s="1021" t="s">
        <v>14052</v>
      </c>
      <c r="D622" s="1022" t="s">
        <v>14053</v>
      </c>
      <c r="E622" s="1022" t="s">
        <v>14054</v>
      </c>
      <c r="F622" s="1022" t="s">
        <v>1611</v>
      </c>
      <c r="G622" s="1022">
        <v>31</v>
      </c>
      <c r="H622" s="1022">
        <v>3</v>
      </c>
      <c r="I622" s="1022"/>
      <c r="J622" s="1022">
        <v>1</v>
      </c>
      <c r="K622" s="1022"/>
      <c r="L622" s="1023" t="s">
        <v>14059</v>
      </c>
      <c r="M622" s="1022" t="s">
        <v>14055</v>
      </c>
      <c r="N622" s="1022" t="s">
        <v>1611</v>
      </c>
      <c r="O622" s="1022"/>
      <c r="P622" s="1022">
        <v>1</v>
      </c>
    </row>
    <row r="623" spans="1:16" ht="25.5">
      <c r="A623" s="1021">
        <v>47</v>
      </c>
      <c r="B623" s="1022" t="s">
        <v>10831</v>
      </c>
      <c r="C623" s="1021" t="s">
        <v>14052</v>
      </c>
      <c r="D623" s="1022" t="s">
        <v>14053</v>
      </c>
      <c r="E623" s="1022" t="s">
        <v>14054</v>
      </c>
      <c r="F623" s="1022" t="s">
        <v>1611</v>
      </c>
      <c r="G623" s="1022">
        <v>31</v>
      </c>
      <c r="H623" s="1022">
        <v>3</v>
      </c>
      <c r="I623" s="1022"/>
      <c r="J623" s="1022">
        <v>1</v>
      </c>
      <c r="K623" s="1022"/>
      <c r="L623" s="1023" t="s">
        <v>4917</v>
      </c>
      <c r="M623" s="1022" t="s">
        <v>14055</v>
      </c>
      <c r="N623" s="1022" t="s">
        <v>1611</v>
      </c>
      <c r="O623" s="1022">
        <v>1</v>
      </c>
      <c r="P623" s="1022"/>
    </row>
    <row r="624" spans="1:16" ht="25.5">
      <c r="A624" s="1021">
        <v>48</v>
      </c>
      <c r="B624" s="1022" t="s">
        <v>10831</v>
      </c>
      <c r="C624" s="1021" t="s">
        <v>14052</v>
      </c>
      <c r="D624" s="1022" t="s">
        <v>14053</v>
      </c>
      <c r="E624" s="1022" t="s">
        <v>14054</v>
      </c>
      <c r="F624" s="1022" t="s">
        <v>1611</v>
      </c>
      <c r="G624" s="1022">
        <v>31</v>
      </c>
      <c r="H624" s="1022">
        <v>3</v>
      </c>
      <c r="I624" s="1022"/>
      <c r="J624" s="1022">
        <v>1</v>
      </c>
      <c r="K624" s="1022"/>
      <c r="L624" s="1023" t="s">
        <v>6147</v>
      </c>
      <c r="M624" s="1022" t="s">
        <v>14055</v>
      </c>
      <c r="N624" s="1022" t="s">
        <v>1611</v>
      </c>
      <c r="O624" s="1022"/>
      <c r="P624" s="1022">
        <v>1</v>
      </c>
    </row>
    <row r="625" spans="1:16" ht="25.5">
      <c r="A625" s="1021">
        <v>49</v>
      </c>
      <c r="B625" s="1022" t="s">
        <v>10831</v>
      </c>
      <c r="C625" s="1021" t="s">
        <v>14052</v>
      </c>
      <c r="D625" s="1022" t="s">
        <v>14053</v>
      </c>
      <c r="E625" s="1022" t="s">
        <v>14054</v>
      </c>
      <c r="F625" s="1022" t="s">
        <v>1611</v>
      </c>
      <c r="G625" s="1022">
        <v>31</v>
      </c>
      <c r="H625" s="1022">
        <v>3</v>
      </c>
      <c r="I625" s="1022"/>
      <c r="J625" s="1022">
        <v>1</v>
      </c>
      <c r="K625" s="1022"/>
      <c r="L625" s="1023" t="s">
        <v>6140</v>
      </c>
      <c r="M625" s="1022" t="s">
        <v>14057</v>
      </c>
      <c r="N625" s="1022" t="s">
        <v>1611</v>
      </c>
      <c r="O625" s="1022"/>
      <c r="P625" s="1022">
        <v>1</v>
      </c>
    </row>
    <row r="626" spans="1:16" ht="25.5">
      <c r="A626" s="1021">
        <v>50</v>
      </c>
      <c r="B626" s="1022" t="s">
        <v>10831</v>
      </c>
      <c r="C626" s="1021" t="s">
        <v>14052</v>
      </c>
      <c r="D626" s="1022" t="s">
        <v>14053</v>
      </c>
      <c r="E626" s="1022" t="s">
        <v>14054</v>
      </c>
      <c r="F626" s="1022" t="s">
        <v>1611</v>
      </c>
      <c r="G626" s="1022">
        <v>31</v>
      </c>
      <c r="H626" s="1022">
        <v>3</v>
      </c>
      <c r="I626" s="1022"/>
      <c r="J626" s="1022">
        <v>1</v>
      </c>
      <c r="K626" s="1022"/>
      <c r="L626" s="1023" t="s">
        <v>14059</v>
      </c>
      <c r="M626" s="1022" t="s">
        <v>14057</v>
      </c>
      <c r="N626" s="1022" t="s">
        <v>1611</v>
      </c>
      <c r="O626" s="1022"/>
      <c r="P626" s="1022">
        <v>1</v>
      </c>
    </row>
    <row r="627" spans="1:16" ht="25.5">
      <c r="A627" s="1021">
        <v>51</v>
      </c>
      <c r="B627" s="1022" t="s">
        <v>10831</v>
      </c>
      <c r="C627" s="1021" t="s">
        <v>14052</v>
      </c>
      <c r="D627" s="1022" t="s">
        <v>14053</v>
      </c>
      <c r="E627" s="1022" t="s">
        <v>14054</v>
      </c>
      <c r="F627" s="1022" t="s">
        <v>1611</v>
      </c>
      <c r="G627" s="1022">
        <v>31</v>
      </c>
      <c r="H627" s="1022">
        <v>3</v>
      </c>
      <c r="I627" s="1022"/>
      <c r="J627" s="1022">
        <v>1</v>
      </c>
      <c r="K627" s="1022"/>
      <c r="L627" s="1023" t="s">
        <v>4917</v>
      </c>
      <c r="M627" s="1022" t="s">
        <v>14057</v>
      </c>
      <c r="N627" s="1022" t="s">
        <v>1611</v>
      </c>
      <c r="O627" s="1022">
        <v>1</v>
      </c>
      <c r="P627" s="1022"/>
    </row>
    <row r="628" spans="1:16" ht="25.5">
      <c r="A628" s="1021">
        <v>52</v>
      </c>
      <c r="B628" s="1022" t="s">
        <v>10831</v>
      </c>
      <c r="C628" s="1021" t="s">
        <v>14052</v>
      </c>
      <c r="D628" s="1022" t="s">
        <v>14053</v>
      </c>
      <c r="E628" s="1022" t="s">
        <v>14054</v>
      </c>
      <c r="F628" s="1022" t="s">
        <v>1611</v>
      </c>
      <c r="G628" s="1022">
        <v>31</v>
      </c>
      <c r="H628" s="1022">
        <v>3</v>
      </c>
      <c r="I628" s="1022"/>
      <c r="J628" s="1022"/>
      <c r="K628" s="1022">
        <v>1</v>
      </c>
      <c r="L628" s="1022" t="s">
        <v>2447</v>
      </c>
      <c r="M628" s="1022" t="s">
        <v>14055</v>
      </c>
      <c r="N628" s="1022" t="s">
        <v>1611</v>
      </c>
      <c r="O628" s="1060"/>
      <c r="P628" s="1022">
        <v>1</v>
      </c>
    </row>
    <row r="629" spans="1:16" ht="26.25" thickBot="1">
      <c r="A629" s="1025">
        <v>53</v>
      </c>
      <c r="B629" s="1026" t="s">
        <v>10831</v>
      </c>
      <c r="C629" s="1025" t="s">
        <v>14052</v>
      </c>
      <c r="D629" s="1026" t="s">
        <v>14053</v>
      </c>
      <c r="E629" s="1026" t="s">
        <v>14054</v>
      </c>
      <c r="F629" s="1026" t="s">
        <v>1611</v>
      </c>
      <c r="G629" s="1026">
        <v>31</v>
      </c>
      <c r="H629" s="1026">
        <v>3</v>
      </c>
      <c r="I629" s="1026"/>
      <c r="J629" s="1026"/>
      <c r="K629" s="1026">
        <v>1</v>
      </c>
      <c r="L629" s="1026" t="s">
        <v>2447</v>
      </c>
      <c r="M629" s="1026" t="s">
        <v>14057</v>
      </c>
      <c r="N629" s="1026" t="s">
        <v>1611</v>
      </c>
      <c r="O629" s="1061"/>
      <c r="P629" s="1026">
        <v>1</v>
      </c>
    </row>
    <row r="630" spans="1:16" ht="38.25">
      <c r="A630" s="1029">
        <v>54</v>
      </c>
      <c r="B630" s="1030" t="s">
        <v>10831</v>
      </c>
      <c r="C630" s="1029" t="s">
        <v>14060</v>
      </c>
      <c r="D630" s="1030" t="s">
        <v>13989</v>
      </c>
      <c r="E630" s="1030" t="s">
        <v>14061</v>
      </c>
      <c r="F630" s="1030" t="s">
        <v>1611</v>
      </c>
      <c r="G630" s="1030">
        <v>6</v>
      </c>
      <c r="H630" s="1030">
        <v>1</v>
      </c>
      <c r="I630" s="1030"/>
      <c r="J630" s="1030"/>
      <c r="K630" s="1030"/>
      <c r="L630" s="1031" t="s">
        <v>13379</v>
      </c>
      <c r="M630" s="1030" t="s">
        <v>14062</v>
      </c>
      <c r="N630" s="1030" t="s">
        <v>1611</v>
      </c>
      <c r="O630" s="1030">
        <v>1</v>
      </c>
      <c r="P630" s="1030"/>
    </row>
    <row r="631" spans="1:16" ht="38.25">
      <c r="A631" s="1021">
        <v>55</v>
      </c>
      <c r="B631" s="1022" t="s">
        <v>10831</v>
      </c>
      <c r="C631" s="1021" t="s">
        <v>14060</v>
      </c>
      <c r="D631" s="1022" t="s">
        <v>13989</v>
      </c>
      <c r="E631" s="1022" t="s">
        <v>14061</v>
      </c>
      <c r="F631" s="1022" t="s">
        <v>1611</v>
      </c>
      <c r="G631" s="1022">
        <v>6</v>
      </c>
      <c r="H631" s="1022">
        <v>1</v>
      </c>
      <c r="I631" s="1022"/>
      <c r="J631" s="1022"/>
      <c r="K631" s="1022"/>
      <c r="L631" s="1023" t="s">
        <v>3010</v>
      </c>
      <c r="M631" s="1022" t="s">
        <v>14063</v>
      </c>
      <c r="N631" s="1022" t="s">
        <v>1611</v>
      </c>
      <c r="O631" s="1022">
        <v>1</v>
      </c>
      <c r="P631" s="1022"/>
    </row>
    <row r="632" spans="1:16" ht="38.25">
      <c r="A632" s="1021">
        <v>56</v>
      </c>
      <c r="B632" s="1022" t="s">
        <v>10831</v>
      </c>
      <c r="C632" s="1021" t="s">
        <v>14060</v>
      </c>
      <c r="D632" s="1022" t="s">
        <v>13989</v>
      </c>
      <c r="E632" s="1022" t="s">
        <v>14061</v>
      </c>
      <c r="F632" s="1022" t="s">
        <v>1611</v>
      </c>
      <c r="G632" s="1022">
        <v>9</v>
      </c>
      <c r="H632" s="1022">
        <v>1</v>
      </c>
      <c r="I632" s="1022"/>
      <c r="J632" s="1022"/>
      <c r="K632" s="1022"/>
      <c r="L632" s="1023" t="s">
        <v>14064</v>
      </c>
      <c r="M632" s="1022" t="s">
        <v>14065</v>
      </c>
      <c r="N632" s="1022" t="s">
        <v>1611</v>
      </c>
      <c r="O632" s="1022">
        <v>1</v>
      </c>
      <c r="P632" s="1022"/>
    </row>
    <row r="633" spans="1:16" ht="38.25">
      <c r="A633" s="1021">
        <v>57</v>
      </c>
      <c r="B633" s="1022" t="s">
        <v>10831</v>
      </c>
      <c r="C633" s="1021" t="s">
        <v>14060</v>
      </c>
      <c r="D633" s="1022" t="s">
        <v>13989</v>
      </c>
      <c r="E633" s="1022" t="s">
        <v>14061</v>
      </c>
      <c r="F633" s="1022" t="s">
        <v>1611</v>
      </c>
      <c r="G633" s="1022">
        <v>14</v>
      </c>
      <c r="H633" s="1022">
        <v>3</v>
      </c>
      <c r="I633" s="1022"/>
      <c r="J633" s="1022"/>
      <c r="K633" s="1022"/>
      <c r="L633" s="1022" t="s">
        <v>3009</v>
      </c>
      <c r="M633" s="1022" t="s">
        <v>14066</v>
      </c>
      <c r="N633" s="1022" t="s">
        <v>1611</v>
      </c>
      <c r="O633" s="1022"/>
      <c r="P633" s="1022">
        <v>1</v>
      </c>
    </row>
    <row r="634" spans="1:16" ht="38.25">
      <c r="A634" s="1021">
        <v>58</v>
      </c>
      <c r="B634" s="1022" t="s">
        <v>10831</v>
      </c>
      <c r="C634" s="1021" t="s">
        <v>14060</v>
      </c>
      <c r="D634" s="1022" t="s">
        <v>13989</v>
      </c>
      <c r="E634" s="1022" t="s">
        <v>14061</v>
      </c>
      <c r="F634" s="1022" t="s">
        <v>1611</v>
      </c>
      <c r="G634" s="1022">
        <v>8</v>
      </c>
      <c r="H634" s="1022">
        <v>3</v>
      </c>
      <c r="I634" s="1022"/>
      <c r="J634" s="1022"/>
      <c r="K634" s="1022"/>
      <c r="L634" s="1022" t="s">
        <v>14067</v>
      </c>
      <c r="M634" s="1022" t="s">
        <v>14066</v>
      </c>
      <c r="N634" s="1022" t="s">
        <v>1611</v>
      </c>
      <c r="O634" s="1022">
        <v>1</v>
      </c>
      <c r="P634" s="1022"/>
    </row>
    <row r="635" spans="1:16" ht="38.25">
      <c r="A635" s="1021">
        <v>59</v>
      </c>
      <c r="B635" s="1022" t="s">
        <v>10831</v>
      </c>
      <c r="C635" s="1021" t="s">
        <v>14060</v>
      </c>
      <c r="D635" s="1022" t="s">
        <v>13989</v>
      </c>
      <c r="E635" s="1022" t="s">
        <v>14061</v>
      </c>
      <c r="F635" s="1022" t="s">
        <v>1611</v>
      </c>
      <c r="G635" s="1022">
        <v>9</v>
      </c>
      <c r="H635" s="1022">
        <v>3</v>
      </c>
      <c r="I635" s="1022"/>
      <c r="J635" s="1022"/>
      <c r="K635" s="1022"/>
      <c r="L635" s="1022" t="s">
        <v>14028</v>
      </c>
      <c r="M635" s="1022" t="s">
        <v>14068</v>
      </c>
      <c r="N635" s="1022" t="s">
        <v>1611</v>
      </c>
      <c r="O635" s="1022">
        <v>1</v>
      </c>
      <c r="P635" s="1022"/>
    </row>
    <row r="636" spans="1:16" ht="38.25">
      <c r="A636" s="1021">
        <v>60</v>
      </c>
      <c r="B636" s="1022" t="s">
        <v>10831</v>
      </c>
      <c r="C636" s="1021" t="s">
        <v>14060</v>
      </c>
      <c r="D636" s="1022" t="s">
        <v>13989</v>
      </c>
      <c r="E636" s="1022" t="s">
        <v>14061</v>
      </c>
      <c r="F636" s="1022" t="s">
        <v>1611</v>
      </c>
      <c r="G636" s="1022">
        <v>6</v>
      </c>
      <c r="H636" s="1022">
        <v>3</v>
      </c>
      <c r="I636" s="1022"/>
      <c r="J636" s="1022"/>
      <c r="K636" s="1022"/>
      <c r="L636" s="1022" t="s">
        <v>4925</v>
      </c>
      <c r="M636" s="1022" t="s">
        <v>14063</v>
      </c>
      <c r="N636" s="1022" t="s">
        <v>1611</v>
      </c>
      <c r="O636" s="1022">
        <v>1</v>
      </c>
      <c r="P636" s="1022"/>
    </row>
    <row r="637" spans="1:16" ht="38.25">
      <c r="A637" s="1021">
        <v>61</v>
      </c>
      <c r="B637" s="1022" t="s">
        <v>10831</v>
      </c>
      <c r="C637" s="1021" t="s">
        <v>14060</v>
      </c>
      <c r="D637" s="1022" t="s">
        <v>13989</v>
      </c>
      <c r="E637" s="1022" t="s">
        <v>14061</v>
      </c>
      <c r="F637" s="1022" t="s">
        <v>1611</v>
      </c>
      <c r="G637" s="1022">
        <v>9</v>
      </c>
      <c r="H637" s="1022">
        <v>4</v>
      </c>
      <c r="I637" s="1022"/>
      <c r="J637" s="1022"/>
      <c r="K637" s="1022"/>
      <c r="L637" s="1022" t="s">
        <v>14035</v>
      </c>
      <c r="M637" s="1022" t="s">
        <v>14069</v>
      </c>
      <c r="N637" s="1022" t="s">
        <v>1611</v>
      </c>
      <c r="O637" s="1022"/>
      <c r="P637" s="1022">
        <v>2</v>
      </c>
    </row>
    <row r="638" spans="1:16" ht="38.25">
      <c r="A638" s="1021">
        <v>62</v>
      </c>
      <c r="B638" s="1022" t="s">
        <v>10831</v>
      </c>
      <c r="C638" s="1021" t="s">
        <v>14060</v>
      </c>
      <c r="D638" s="1022" t="s">
        <v>13989</v>
      </c>
      <c r="E638" s="1022" t="s">
        <v>14061</v>
      </c>
      <c r="F638" s="1022" t="s">
        <v>1611</v>
      </c>
      <c r="G638" s="1022">
        <v>8</v>
      </c>
      <c r="H638" s="1022">
        <v>4</v>
      </c>
      <c r="I638" s="1022"/>
      <c r="J638" s="1022"/>
      <c r="K638" s="1022"/>
      <c r="L638" s="1022" t="s">
        <v>14070</v>
      </c>
      <c r="M638" s="1022" t="s">
        <v>14071</v>
      </c>
      <c r="N638" s="1022" t="s">
        <v>1611</v>
      </c>
      <c r="O638" s="1022"/>
      <c r="P638" s="1022">
        <v>2</v>
      </c>
    </row>
    <row r="639" spans="1:16" ht="38.25">
      <c r="A639" s="1021">
        <v>63</v>
      </c>
      <c r="B639" s="1022" t="s">
        <v>10831</v>
      </c>
      <c r="C639" s="1021" t="s">
        <v>14060</v>
      </c>
      <c r="D639" s="1022" t="s">
        <v>13989</v>
      </c>
      <c r="E639" s="1022" t="s">
        <v>14061</v>
      </c>
      <c r="F639" s="1022" t="s">
        <v>1611</v>
      </c>
      <c r="G639" s="1022">
        <v>6</v>
      </c>
      <c r="H639" s="1022">
        <v>4</v>
      </c>
      <c r="I639" s="1022"/>
      <c r="J639" s="1022"/>
      <c r="K639" s="1022"/>
      <c r="L639" s="1022" t="s">
        <v>14072</v>
      </c>
      <c r="M639" s="1022" t="s">
        <v>14073</v>
      </c>
      <c r="N639" s="1022" t="s">
        <v>1611</v>
      </c>
      <c r="O639" s="1022">
        <v>2</v>
      </c>
      <c r="P639" s="1022"/>
    </row>
    <row r="640" spans="1:16" ht="39" thickBot="1">
      <c r="A640" s="1025">
        <v>64</v>
      </c>
      <c r="B640" s="1026" t="s">
        <v>10831</v>
      </c>
      <c r="C640" s="1025" t="s">
        <v>14060</v>
      </c>
      <c r="D640" s="1026" t="s">
        <v>13989</v>
      </c>
      <c r="E640" s="1026" t="s">
        <v>14061</v>
      </c>
      <c r="F640" s="1026" t="s">
        <v>1611</v>
      </c>
      <c r="G640" s="1026">
        <v>9</v>
      </c>
      <c r="H640" s="1026">
        <v>3</v>
      </c>
      <c r="I640" s="1026"/>
      <c r="J640" s="1026"/>
      <c r="K640" s="1026"/>
      <c r="L640" s="1026" t="s">
        <v>14074</v>
      </c>
      <c r="M640" s="1026" t="s">
        <v>14065</v>
      </c>
      <c r="N640" s="1026" t="s">
        <v>1611</v>
      </c>
      <c r="O640" s="1026">
        <v>1</v>
      </c>
      <c r="P640" s="1026"/>
    </row>
    <row r="641" spans="1:16" ht="25.5">
      <c r="A641" s="1036">
        <v>65</v>
      </c>
      <c r="B641" s="1038" t="s">
        <v>9932</v>
      </c>
      <c r="C641" s="1036" t="s">
        <v>14083</v>
      </c>
      <c r="D641" s="1038" t="s">
        <v>9865</v>
      </c>
      <c r="E641" s="1031" t="s">
        <v>14084</v>
      </c>
      <c r="F641" s="1038" t="s">
        <v>1611</v>
      </c>
      <c r="G641" s="1030">
        <v>11</v>
      </c>
      <c r="H641" s="1030"/>
      <c r="I641" s="1030">
        <v>1</v>
      </c>
      <c r="J641" s="1030"/>
      <c r="K641" s="1030"/>
      <c r="L641" s="1031" t="s">
        <v>9940</v>
      </c>
      <c r="M641" s="1030" t="s">
        <v>3015</v>
      </c>
      <c r="N641" s="1030" t="s">
        <v>1640</v>
      </c>
      <c r="O641" s="1038"/>
      <c r="P641" s="1038">
        <v>1</v>
      </c>
    </row>
    <row r="642" spans="1:16" ht="26.25" thickBot="1">
      <c r="A642" s="1042">
        <v>66</v>
      </c>
      <c r="B642" s="1044" t="s">
        <v>9932</v>
      </c>
      <c r="C642" s="1042" t="s">
        <v>14083</v>
      </c>
      <c r="D642" s="1044" t="s">
        <v>9865</v>
      </c>
      <c r="E642" s="1027" t="s">
        <v>14084</v>
      </c>
      <c r="F642" s="1044" t="s">
        <v>1611</v>
      </c>
      <c r="G642" s="1026">
        <v>11</v>
      </c>
      <c r="H642" s="1026"/>
      <c r="I642" s="1026"/>
      <c r="J642" s="1026"/>
      <c r="K642" s="1026">
        <v>1</v>
      </c>
      <c r="L642" s="1044" t="s">
        <v>10940</v>
      </c>
      <c r="M642" s="1044" t="s">
        <v>3015</v>
      </c>
      <c r="N642" s="1044" t="s">
        <v>1611</v>
      </c>
      <c r="O642" s="1044"/>
      <c r="P642" s="1044">
        <v>1</v>
      </c>
    </row>
    <row r="643" spans="1:16" ht="26.25" thickBot="1">
      <c r="A643" s="1033">
        <v>67</v>
      </c>
      <c r="B643" s="1034" t="s">
        <v>9932</v>
      </c>
      <c r="C643" s="1033" t="s">
        <v>14085</v>
      </c>
      <c r="D643" s="1034" t="s">
        <v>9865</v>
      </c>
      <c r="E643" s="1019" t="s">
        <v>14086</v>
      </c>
      <c r="F643" s="1034" t="s">
        <v>1611</v>
      </c>
      <c r="G643" s="1018">
        <v>11</v>
      </c>
      <c r="H643" s="1018">
        <v>1</v>
      </c>
      <c r="I643" s="1018">
        <v>1</v>
      </c>
      <c r="J643" s="1018"/>
      <c r="K643" s="1018"/>
      <c r="L643" s="1019" t="s">
        <v>674</v>
      </c>
      <c r="M643" s="1018" t="s">
        <v>989</v>
      </c>
      <c r="N643" s="1018" t="s">
        <v>1611</v>
      </c>
      <c r="O643" s="1034"/>
      <c r="P643" s="1034">
        <v>1</v>
      </c>
    </row>
    <row r="644" spans="1:16" ht="25.5">
      <c r="A644" s="1036">
        <v>68</v>
      </c>
      <c r="B644" s="1038" t="s">
        <v>9932</v>
      </c>
      <c r="C644" s="1036" t="s">
        <v>14087</v>
      </c>
      <c r="D644" s="1038" t="s">
        <v>9865</v>
      </c>
      <c r="E644" s="1031" t="s">
        <v>14088</v>
      </c>
      <c r="F644" s="1038" t="s">
        <v>1611</v>
      </c>
      <c r="G644" s="1030">
        <v>9</v>
      </c>
      <c r="H644" s="1030">
        <v>3</v>
      </c>
      <c r="I644" s="1030"/>
      <c r="J644" s="1030"/>
      <c r="K644" s="1030">
        <v>1</v>
      </c>
      <c r="L644" s="1038" t="s">
        <v>14089</v>
      </c>
      <c r="M644" s="1038"/>
      <c r="N644" s="1038"/>
      <c r="O644" s="1038"/>
      <c r="P644" s="1038">
        <v>1</v>
      </c>
    </row>
    <row r="645" spans="1:16" ht="26.25" thickBot="1">
      <c r="A645" s="1042">
        <v>69</v>
      </c>
      <c r="B645" s="1044" t="s">
        <v>9932</v>
      </c>
      <c r="C645" s="1042" t="s">
        <v>14087</v>
      </c>
      <c r="D645" s="1044" t="s">
        <v>9865</v>
      </c>
      <c r="E645" s="1027" t="s">
        <v>14088</v>
      </c>
      <c r="F645" s="1044" t="s">
        <v>1611</v>
      </c>
      <c r="G645" s="1026">
        <v>9</v>
      </c>
      <c r="H645" s="1026">
        <v>3</v>
      </c>
      <c r="I645" s="1026"/>
      <c r="J645" s="1026"/>
      <c r="K645" s="1026">
        <v>1</v>
      </c>
      <c r="L645" s="1044" t="s">
        <v>14090</v>
      </c>
      <c r="M645" s="1044"/>
      <c r="N645" s="1044"/>
      <c r="O645" s="1044"/>
      <c r="P645" s="1044">
        <v>1</v>
      </c>
    </row>
    <row r="646" spans="1:16" ht="26.25" thickBot="1">
      <c r="A646" s="1033">
        <v>70</v>
      </c>
      <c r="B646" s="1034" t="s">
        <v>9932</v>
      </c>
      <c r="C646" s="1033" t="s">
        <v>14091</v>
      </c>
      <c r="D646" s="1034" t="s">
        <v>9865</v>
      </c>
      <c r="E646" s="1019" t="s">
        <v>14092</v>
      </c>
      <c r="F646" s="1034" t="s">
        <v>1611</v>
      </c>
      <c r="G646" s="1018">
        <v>8</v>
      </c>
      <c r="H646" s="1018">
        <v>1</v>
      </c>
      <c r="I646" s="1018">
        <v>1</v>
      </c>
      <c r="J646" s="1018"/>
      <c r="K646" s="1018"/>
      <c r="L646" s="1019" t="s">
        <v>14093</v>
      </c>
      <c r="M646" s="1018" t="s">
        <v>989</v>
      </c>
      <c r="N646" s="1018" t="s">
        <v>1611</v>
      </c>
      <c r="O646" s="1034"/>
      <c r="P646" s="1034">
        <v>2</v>
      </c>
    </row>
    <row r="647" spans="1:16" ht="26.25" thickBot="1">
      <c r="A647" s="1033">
        <v>71</v>
      </c>
      <c r="B647" s="1034" t="s">
        <v>9932</v>
      </c>
      <c r="C647" s="1033" t="s">
        <v>14094</v>
      </c>
      <c r="D647" s="1034" t="s">
        <v>9865</v>
      </c>
      <c r="E647" s="1019" t="s">
        <v>14095</v>
      </c>
      <c r="F647" s="1034" t="s">
        <v>1611</v>
      </c>
      <c r="G647" s="1018">
        <v>12</v>
      </c>
      <c r="H647" s="1018">
        <v>2</v>
      </c>
      <c r="I647" s="1018"/>
      <c r="J647" s="1018">
        <v>1</v>
      </c>
      <c r="K647" s="1018"/>
      <c r="L647" s="1034" t="s">
        <v>4742</v>
      </c>
      <c r="M647" s="1034" t="s">
        <v>3015</v>
      </c>
      <c r="N647" s="1034" t="s">
        <v>1611</v>
      </c>
      <c r="O647" s="1034"/>
      <c r="P647" s="1034">
        <v>1</v>
      </c>
    </row>
    <row r="648" spans="1:16" ht="25.5">
      <c r="A648" s="1036">
        <v>72</v>
      </c>
      <c r="B648" s="1038" t="s">
        <v>9932</v>
      </c>
      <c r="C648" s="1036" t="s">
        <v>14096</v>
      </c>
      <c r="D648" s="1038" t="s">
        <v>9865</v>
      </c>
      <c r="E648" s="1031" t="s">
        <v>14097</v>
      </c>
      <c r="F648" s="1038" t="s">
        <v>1611</v>
      </c>
      <c r="G648" s="1030" t="s">
        <v>14098</v>
      </c>
      <c r="H648" s="1030"/>
      <c r="I648" s="1030">
        <v>1</v>
      </c>
      <c r="J648" s="1030"/>
      <c r="K648" s="1030"/>
      <c r="L648" s="1031" t="s">
        <v>14099</v>
      </c>
      <c r="M648" s="1030" t="s">
        <v>14100</v>
      </c>
      <c r="N648" s="1030" t="s">
        <v>1611</v>
      </c>
      <c r="O648" s="1038"/>
      <c r="P648" s="1038">
        <v>1</v>
      </c>
    </row>
    <row r="649" spans="1:16" ht="25.5">
      <c r="A649" s="1039">
        <v>73</v>
      </c>
      <c r="B649" s="1041" t="s">
        <v>9932</v>
      </c>
      <c r="C649" s="1039" t="s">
        <v>14096</v>
      </c>
      <c r="D649" s="1041" t="s">
        <v>9865</v>
      </c>
      <c r="E649" s="1023" t="s">
        <v>14097</v>
      </c>
      <c r="F649" s="1041" t="s">
        <v>1611</v>
      </c>
      <c r="G649" s="1022" t="s">
        <v>14098</v>
      </c>
      <c r="H649" s="1022"/>
      <c r="I649" s="1022"/>
      <c r="J649" s="1022">
        <v>1</v>
      </c>
      <c r="K649" s="1022"/>
      <c r="L649" s="1041" t="s">
        <v>14101</v>
      </c>
      <c r="M649" s="1041" t="s">
        <v>14100</v>
      </c>
      <c r="N649" s="1041" t="s">
        <v>1611</v>
      </c>
      <c r="O649" s="1041"/>
      <c r="P649" s="1041">
        <v>1</v>
      </c>
    </row>
    <row r="650" spans="1:16" ht="26.25" thickBot="1">
      <c r="A650" s="1042">
        <v>74</v>
      </c>
      <c r="B650" s="1044" t="s">
        <v>9932</v>
      </c>
      <c r="C650" s="1042" t="s">
        <v>14096</v>
      </c>
      <c r="D650" s="1044" t="s">
        <v>9865</v>
      </c>
      <c r="E650" s="1027" t="s">
        <v>14097</v>
      </c>
      <c r="F650" s="1044" t="s">
        <v>1611</v>
      </c>
      <c r="G650" s="1026" t="s">
        <v>14098</v>
      </c>
      <c r="H650" s="1026"/>
      <c r="I650" s="1026"/>
      <c r="J650" s="1026"/>
      <c r="K650" s="1026">
        <v>1</v>
      </c>
      <c r="L650" s="1044" t="s">
        <v>14102</v>
      </c>
      <c r="M650" s="1044" t="s">
        <v>14100</v>
      </c>
      <c r="N650" s="1044" t="s">
        <v>1611</v>
      </c>
      <c r="O650" s="1044"/>
      <c r="P650" s="1044">
        <v>1</v>
      </c>
    </row>
    <row r="651" spans="1:16" ht="26.25" thickBot="1">
      <c r="A651" s="1033">
        <v>75</v>
      </c>
      <c r="B651" s="1034" t="s">
        <v>9932</v>
      </c>
      <c r="C651" s="1033" t="s">
        <v>14103</v>
      </c>
      <c r="D651" s="1034" t="s">
        <v>9865</v>
      </c>
      <c r="E651" s="1019" t="s">
        <v>14038</v>
      </c>
      <c r="F651" s="1034" t="s">
        <v>1611</v>
      </c>
      <c r="G651" s="1018">
        <v>8</v>
      </c>
      <c r="H651" s="1018">
        <v>2</v>
      </c>
      <c r="I651" s="1018"/>
      <c r="J651" s="1018">
        <v>1</v>
      </c>
      <c r="K651" s="1018"/>
      <c r="L651" s="1034" t="s">
        <v>14104</v>
      </c>
      <c r="M651" s="1034" t="s">
        <v>3015</v>
      </c>
      <c r="N651" s="1034" t="s">
        <v>1611</v>
      </c>
      <c r="O651" s="1034">
        <v>2</v>
      </c>
      <c r="P651" s="1034"/>
    </row>
    <row r="652" spans="1:16" ht="26.25" thickBot="1">
      <c r="A652" s="1033">
        <v>76</v>
      </c>
      <c r="B652" s="1034" t="s">
        <v>9932</v>
      </c>
      <c r="C652" s="1033" t="s">
        <v>10927</v>
      </c>
      <c r="D652" s="1034" t="s">
        <v>9865</v>
      </c>
      <c r="E652" s="1019" t="s">
        <v>14105</v>
      </c>
      <c r="F652" s="1034" t="s">
        <v>1611</v>
      </c>
      <c r="G652" s="1018">
        <v>14</v>
      </c>
      <c r="H652" s="1018">
        <v>3</v>
      </c>
      <c r="I652" s="1018"/>
      <c r="J652" s="1018"/>
      <c r="K652" s="1018">
        <v>1</v>
      </c>
      <c r="L652" s="1034" t="s">
        <v>14106</v>
      </c>
      <c r="M652" s="1034" t="s">
        <v>3015</v>
      </c>
      <c r="N652" s="1034" t="s">
        <v>1611</v>
      </c>
      <c r="O652" s="1034"/>
      <c r="P652" s="1034">
        <v>2</v>
      </c>
    </row>
    <row r="653" spans="1:16" ht="25.5">
      <c r="A653" s="1036">
        <v>77</v>
      </c>
      <c r="B653" s="1038" t="s">
        <v>9932</v>
      </c>
      <c r="C653" s="1036" t="s">
        <v>14107</v>
      </c>
      <c r="D653" s="1038" t="s">
        <v>14108</v>
      </c>
      <c r="E653" s="1031" t="s">
        <v>14109</v>
      </c>
      <c r="F653" s="1038" t="s">
        <v>1640</v>
      </c>
      <c r="G653" s="1030">
        <v>11</v>
      </c>
      <c r="H653" s="1030">
        <v>1</v>
      </c>
      <c r="I653" s="1030">
        <v>1</v>
      </c>
      <c r="J653" s="1030"/>
      <c r="K653" s="1030"/>
      <c r="L653" s="1031" t="s">
        <v>9941</v>
      </c>
      <c r="M653" s="1030" t="s">
        <v>3015</v>
      </c>
      <c r="N653" s="1030" t="s">
        <v>1640</v>
      </c>
      <c r="O653" s="1038"/>
      <c r="P653" s="1038">
        <v>1</v>
      </c>
    </row>
    <row r="654" spans="1:16" ht="26.25" thickBot="1">
      <c r="A654" s="1042">
        <v>78</v>
      </c>
      <c r="B654" s="1044" t="s">
        <v>9932</v>
      </c>
      <c r="C654" s="1042" t="s">
        <v>14107</v>
      </c>
      <c r="D654" s="1044" t="s">
        <v>14108</v>
      </c>
      <c r="E654" s="1027" t="s">
        <v>14109</v>
      </c>
      <c r="F654" s="1044" t="s">
        <v>1640</v>
      </c>
      <c r="G654" s="1026">
        <v>11</v>
      </c>
      <c r="H654" s="1026">
        <v>1</v>
      </c>
      <c r="I654" s="1026"/>
      <c r="J654" s="1026">
        <v>1</v>
      </c>
      <c r="K654" s="1026"/>
      <c r="L654" s="1044" t="s">
        <v>14110</v>
      </c>
      <c r="M654" s="1044" t="s">
        <v>3015</v>
      </c>
      <c r="N654" s="1044" t="s">
        <v>1640</v>
      </c>
      <c r="O654" s="1044"/>
      <c r="P654" s="1044">
        <v>1</v>
      </c>
    </row>
    <row r="655" spans="1:16" ht="25.5">
      <c r="A655" s="1036">
        <v>79</v>
      </c>
      <c r="B655" s="1038" t="s">
        <v>9932</v>
      </c>
      <c r="C655" s="1036" t="s">
        <v>14111</v>
      </c>
      <c r="D655" s="1038" t="s">
        <v>14108</v>
      </c>
      <c r="E655" s="1031" t="s">
        <v>14109</v>
      </c>
      <c r="F655" s="1038" t="s">
        <v>1751</v>
      </c>
      <c r="G655" s="1030">
        <v>8</v>
      </c>
      <c r="H655" s="1030">
        <v>1</v>
      </c>
      <c r="I655" s="1030">
        <v>1</v>
      </c>
      <c r="J655" s="1030"/>
      <c r="K655" s="1030"/>
      <c r="L655" s="1031" t="s">
        <v>9940</v>
      </c>
      <c r="M655" s="1030" t="s">
        <v>3015</v>
      </c>
      <c r="N655" s="1030" t="s">
        <v>1751</v>
      </c>
      <c r="O655" s="1038"/>
      <c r="P655" s="1038">
        <v>1</v>
      </c>
    </row>
    <row r="656" spans="1:16" ht="26.25" thickBot="1">
      <c r="A656" s="1042">
        <v>80</v>
      </c>
      <c r="B656" s="1044" t="s">
        <v>9932</v>
      </c>
      <c r="C656" s="1042" t="s">
        <v>14111</v>
      </c>
      <c r="D656" s="1044" t="s">
        <v>14108</v>
      </c>
      <c r="E656" s="1027" t="s">
        <v>14109</v>
      </c>
      <c r="F656" s="1044" t="s">
        <v>1751</v>
      </c>
      <c r="G656" s="1026">
        <v>8</v>
      </c>
      <c r="H656" s="1026">
        <v>1</v>
      </c>
      <c r="I656" s="1026"/>
      <c r="J656" s="1026"/>
      <c r="K656" s="1026">
        <v>1</v>
      </c>
      <c r="L656" s="1044" t="s">
        <v>14112</v>
      </c>
      <c r="M656" s="1044" t="s">
        <v>3015</v>
      </c>
      <c r="N656" s="1044" t="s">
        <v>1751</v>
      </c>
      <c r="O656" s="1044"/>
      <c r="P656" s="1044">
        <v>1</v>
      </c>
    </row>
    <row r="657" spans="1:16" ht="26.25" thickBot="1">
      <c r="A657" s="1033">
        <v>81</v>
      </c>
      <c r="B657" s="1034" t="s">
        <v>9932</v>
      </c>
      <c r="C657" s="1033" t="s">
        <v>14113</v>
      </c>
      <c r="D657" s="1034" t="s">
        <v>14114</v>
      </c>
      <c r="E657" s="1019" t="s">
        <v>14115</v>
      </c>
      <c r="F657" s="1034" t="s">
        <v>1611</v>
      </c>
      <c r="G657" s="1018">
        <v>17</v>
      </c>
      <c r="H657" s="1018">
        <v>2</v>
      </c>
      <c r="I657" s="1018"/>
      <c r="J657" s="1018">
        <v>1</v>
      </c>
      <c r="K657" s="1018"/>
      <c r="L657" s="1034" t="s">
        <v>578</v>
      </c>
      <c r="M657" s="1034" t="s">
        <v>14116</v>
      </c>
      <c r="N657" s="1034" t="s">
        <v>1611</v>
      </c>
      <c r="O657" s="1034">
        <v>1</v>
      </c>
      <c r="P657" s="1034"/>
    </row>
    <row r="658" spans="1:16" ht="26.25" thickBot="1">
      <c r="A658" s="1033">
        <v>82</v>
      </c>
      <c r="B658" s="1034" t="s">
        <v>9932</v>
      </c>
      <c r="C658" s="1033" t="s">
        <v>14117</v>
      </c>
      <c r="D658" s="1034" t="s">
        <v>14114</v>
      </c>
      <c r="E658" s="1019" t="s">
        <v>14118</v>
      </c>
      <c r="F658" s="1034" t="s">
        <v>1611</v>
      </c>
      <c r="G658" s="1018">
        <v>17</v>
      </c>
      <c r="H658" s="1018">
        <v>3</v>
      </c>
      <c r="I658" s="1018"/>
      <c r="J658" s="1018"/>
      <c r="K658" s="1018">
        <v>1</v>
      </c>
      <c r="L658" s="1034" t="s">
        <v>578</v>
      </c>
      <c r="M658" s="1034" t="s">
        <v>12709</v>
      </c>
      <c r="N658" s="1034" t="s">
        <v>1611</v>
      </c>
      <c r="O658" s="1034">
        <v>1</v>
      </c>
      <c r="P658" s="1034"/>
    </row>
    <row r="659" spans="1:16" ht="26.25" thickBot="1">
      <c r="A659" s="1033">
        <v>83</v>
      </c>
      <c r="B659" s="1034" t="s">
        <v>9932</v>
      </c>
      <c r="C659" s="1033" t="s">
        <v>14119</v>
      </c>
      <c r="D659" s="1034" t="s">
        <v>14114</v>
      </c>
      <c r="E659" s="1019" t="s">
        <v>14120</v>
      </c>
      <c r="F659" s="1034" t="s">
        <v>1611</v>
      </c>
      <c r="G659" s="1018">
        <v>16</v>
      </c>
      <c r="H659" s="1018">
        <v>3</v>
      </c>
      <c r="I659" s="1018"/>
      <c r="J659" s="1018"/>
      <c r="K659" s="1018">
        <v>1</v>
      </c>
      <c r="L659" s="1034" t="s">
        <v>578</v>
      </c>
      <c r="M659" s="1034" t="s">
        <v>14121</v>
      </c>
      <c r="N659" s="1034" t="s">
        <v>1611</v>
      </c>
      <c r="O659" s="1034">
        <v>1</v>
      </c>
      <c r="P659" s="1034"/>
    </row>
    <row r="660" spans="1:16" ht="25.5">
      <c r="A660" s="1036">
        <v>84</v>
      </c>
      <c r="B660" s="1038" t="s">
        <v>14128</v>
      </c>
      <c r="C660" s="1036" t="s">
        <v>14122</v>
      </c>
      <c r="D660" s="1038" t="s">
        <v>14123</v>
      </c>
      <c r="E660" s="1031" t="s">
        <v>14124</v>
      </c>
      <c r="F660" s="1038" t="s">
        <v>10554</v>
      </c>
      <c r="G660" s="1030">
        <v>23</v>
      </c>
      <c r="H660" s="1030"/>
      <c r="I660" s="1030"/>
      <c r="J660" s="1030">
        <v>1</v>
      </c>
      <c r="K660" s="1030"/>
      <c r="L660" s="1038" t="s">
        <v>14125</v>
      </c>
      <c r="M660" s="1038" t="s">
        <v>14126</v>
      </c>
      <c r="N660" s="1038" t="s">
        <v>1640</v>
      </c>
      <c r="O660" s="1038"/>
      <c r="P660" s="1038">
        <v>1</v>
      </c>
    </row>
    <row r="661" spans="1:16" ht="26.25" thickBot="1">
      <c r="A661" s="1042">
        <v>85</v>
      </c>
      <c r="B661" s="1044" t="s">
        <v>14128</v>
      </c>
      <c r="C661" s="1042" t="s">
        <v>14122</v>
      </c>
      <c r="D661" s="1044" t="s">
        <v>14123</v>
      </c>
      <c r="E661" s="1027" t="s">
        <v>14124</v>
      </c>
      <c r="F661" s="1044" t="s">
        <v>10554</v>
      </c>
      <c r="G661" s="1026">
        <v>23</v>
      </c>
      <c r="H661" s="1026"/>
      <c r="I661" s="1026"/>
      <c r="J661" s="1026"/>
      <c r="K661" s="1026">
        <v>1</v>
      </c>
      <c r="L661" s="1044" t="s">
        <v>14125</v>
      </c>
      <c r="M661" s="1044" t="s">
        <v>14127</v>
      </c>
      <c r="N661" s="1044" t="s">
        <v>1640</v>
      </c>
      <c r="O661" s="1044"/>
      <c r="P661" s="1044">
        <v>1</v>
      </c>
    </row>
    <row r="662" spans="1:16" ht="38.25">
      <c r="A662" s="1036">
        <v>86</v>
      </c>
      <c r="B662" s="1030" t="s">
        <v>10953</v>
      </c>
      <c r="C662" s="1036" t="s">
        <v>10954</v>
      </c>
      <c r="D662" s="1030" t="s">
        <v>14151</v>
      </c>
      <c r="E662" s="1031" t="s">
        <v>14152</v>
      </c>
      <c r="F662" s="1030" t="s">
        <v>10956</v>
      </c>
      <c r="G662" s="1030">
        <v>17</v>
      </c>
      <c r="H662" s="1030" t="s">
        <v>1493</v>
      </c>
      <c r="I662" s="1030">
        <v>1</v>
      </c>
      <c r="J662" s="1030"/>
      <c r="K662" s="1030"/>
      <c r="L662" s="1030" t="s">
        <v>10963</v>
      </c>
      <c r="M662" s="1030" t="s">
        <v>6611</v>
      </c>
      <c r="N662" s="1030" t="s">
        <v>1640</v>
      </c>
      <c r="O662" s="1038">
        <v>1</v>
      </c>
      <c r="P662" s="1037"/>
    </row>
    <row r="663" spans="1:16" ht="38.25">
      <c r="A663" s="1039">
        <v>87</v>
      </c>
      <c r="B663" s="1022" t="s">
        <v>10953</v>
      </c>
      <c r="C663" s="1039" t="s">
        <v>10954</v>
      </c>
      <c r="D663" s="1022" t="s">
        <v>14151</v>
      </c>
      <c r="E663" s="1023" t="s">
        <v>14152</v>
      </c>
      <c r="F663" s="1022" t="s">
        <v>10956</v>
      </c>
      <c r="G663" s="1022">
        <v>17</v>
      </c>
      <c r="H663" s="1022"/>
      <c r="I663" s="1022">
        <v>1</v>
      </c>
      <c r="J663" s="1022"/>
      <c r="K663" s="1022"/>
      <c r="L663" s="1022" t="s">
        <v>10959</v>
      </c>
      <c r="M663" s="1022" t="s">
        <v>6611</v>
      </c>
      <c r="N663" s="1022" t="s">
        <v>1640</v>
      </c>
      <c r="O663" s="1041"/>
      <c r="P663" s="1040">
        <v>1</v>
      </c>
    </row>
    <row r="664" spans="1:16" ht="38.25">
      <c r="A664" s="1039">
        <v>88</v>
      </c>
      <c r="B664" s="1022" t="s">
        <v>10953</v>
      </c>
      <c r="C664" s="1039" t="s">
        <v>10954</v>
      </c>
      <c r="D664" s="1022" t="s">
        <v>14151</v>
      </c>
      <c r="E664" s="1023" t="s">
        <v>14152</v>
      </c>
      <c r="F664" s="1022" t="s">
        <v>10956</v>
      </c>
      <c r="G664" s="1022">
        <v>17</v>
      </c>
      <c r="H664" s="1022"/>
      <c r="I664" s="1022">
        <v>1</v>
      </c>
      <c r="J664" s="1022"/>
      <c r="K664" s="1022"/>
      <c r="L664" s="1022" t="s">
        <v>14153</v>
      </c>
      <c r="M664" s="1022" t="s">
        <v>6611</v>
      </c>
      <c r="N664" s="1022" t="s">
        <v>1751</v>
      </c>
      <c r="O664" s="1041">
        <v>1</v>
      </c>
      <c r="P664" s="1040"/>
    </row>
    <row r="665" spans="1:16" ht="38.25">
      <c r="A665" s="1039">
        <v>89</v>
      </c>
      <c r="B665" s="1022" t="s">
        <v>10953</v>
      </c>
      <c r="C665" s="1039" t="s">
        <v>10954</v>
      </c>
      <c r="D665" s="1022" t="s">
        <v>14151</v>
      </c>
      <c r="E665" s="1023" t="s">
        <v>14152</v>
      </c>
      <c r="F665" s="1022" t="s">
        <v>10956</v>
      </c>
      <c r="G665" s="1022">
        <v>17</v>
      </c>
      <c r="H665" s="1022"/>
      <c r="I665" s="1022"/>
      <c r="J665" s="1022">
        <v>1</v>
      </c>
      <c r="K665" s="1022"/>
      <c r="L665" s="1040" t="s">
        <v>10957</v>
      </c>
      <c r="M665" s="1040" t="s">
        <v>6611</v>
      </c>
      <c r="N665" s="1040" t="s">
        <v>1640</v>
      </c>
      <c r="O665" s="1040">
        <v>1</v>
      </c>
      <c r="P665" s="1040"/>
    </row>
    <row r="666" spans="1:16" ht="76.5">
      <c r="A666" s="1039">
        <v>90</v>
      </c>
      <c r="B666" s="1022" t="s">
        <v>10953</v>
      </c>
      <c r="C666" s="1039" t="s">
        <v>10954</v>
      </c>
      <c r="D666" s="1022" t="s">
        <v>14151</v>
      </c>
      <c r="E666" s="1023" t="s">
        <v>14152</v>
      </c>
      <c r="F666" s="1022" t="s">
        <v>10956</v>
      </c>
      <c r="G666" s="1022">
        <v>17</v>
      </c>
      <c r="H666" s="1022"/>
      <c r="I666" s="1022"/>
      <c r="J666" s="1022">
        <v>1</v>
      </c>
      <c r="K666" s="1022"/>
      <c r="L666" s="1040" t="s">
        <v>14154</v>
      </c>
      <c r="M666" s="1040" t="s">
        <v>1140</v>
      </c>
      <c r="N666" s="1040" t="s">
        <v>1640</v>
      </c>
      <c r="O666" s="1040">
        <v>2</v>
      </c>
      <c r="P666" s="1040">
        <v>4</v>
      </c>
    </row>
    <row r="667" spans="1:16" ht="38.25">
      <c r="A667" s="1039">
        <v>91</v>
      </c>
      <c r="B667" s="1022" t="s">
        <v>10953</v>
      </c>
      <c r="C667" s="1039" t="s">
        <v>10954</v>
      </c>
      <c r="D667" s="1022" t="s">
        <v>14151</v>
      </c>
      <c r="E667" s="1023" t="s">
        <v>14152</v>
      </c>
      <c r="F667" s="1022" t="s">
        <v>10956</v>
      </c>
      <c r="G667" s="1022">
        <v>17</v>
      </c>
      <c r="H667" s="1022"/>
      <c r="I667" s="1022"/>
      <c r="J667" s="1022">
        <v>1</v>
      </c>
      <c r="K667" s="1022"/>
      <c r="L667" s="1040" t="s">
        <v>14155</v>
      </c>
      <c r="M667" s="1040" t="s">
        <v>14156</v>
      </c>
      <c r="N667" s="1040" t="s">
        <v>1640</v>
      </c>
      <c r="O667" s="1040"/>
      <c r="P667" s="1040">
        <v>2</v>
      </c>
    </row>
    <row r="668" spans="1:16" ht="39" thickBot="1">
      <c r="A668" s="1042">
        <v>92</v>
      </c>
      <c r="B668" s="1026" t="s">
        <v>10953</v>
      </c>
      <c r="C668" s="1042" t="s">
        <v>10954</v>
      </c>
      <c r="D668" s="1026" t="s">
        <v>14151</v>
      </c>
      <c r="E668" s="1027" t="s">
        <v>14152</v>
      </c>
      <c r="F668" s="1026" t="s">
        <v>10956</v>
      </c>
      <c r="G668" s="1026">
        <v>17</v>
      </c>
      <c r="H668" s="1026"/>
      <c r="I668" s="1026"/>
      <c r="J668" s="1026"/>
      <c r="K668" s="1026">
        <v>1</v>
      </c>
      <c r="L668" s="1043" t="s">
        <v>14157</v>
      </c>
      <c r="M668" s="1043" t="s">
        <v>6611</v>
      </c>
      <c r="N668" s="1043" t="s">
        <v>1751</v>
      </c>
      <c r="O668" s="1043">
        <v>1</v>
      </c>
      <c r="P668" s="1043"/>
    </row>
    <row r="669" spans="1:16" ht="25.5">
      <c r="A669" s="1036">
        <v>93</v>
      </c>
      <c r="B669" s="1030" t="s">
        <v>10953</v>
      </c>
      <c r="C669" s="1036" t="s">
        <v>14158</v>
      </c>
      <c r="D669" s="1030" t="s">
        <v>9947</v>
      </c>
      <c r="E669" s="1031" t="s">
        <v>14159</v>
      </c>
      <c r="F669" s="1030" t="s">
        <v>1640</v>
      </c>
      <c r="G669" s="1030">
        <v>11</v>
      </c>
      <c r="H669" s="1030" t="s">
        <v>1493</v>
      </c>
      <c r="I669" s="1030" t="s">
        <v>1493</v>
      </c>
      <c r="J669" s="1030">
        <v>1</v>
      </c>
      <c r="K669" s="1030"/>
      <c r="L669" s="1037" t="s">
        <v>14133</v>
      </c>
      <c r="M669" s="1037" t="s">
        <v>14160</v>
      </c>
      <c r="N669" s="1037" t="s">
        <v>1640</v>
      </c>
      <c r="O669" s="1037" t="s">
        <v>1493</v>
      </c>
      <c r="P669" s="1037">
        <v>1</v>
      </c>
    </row>
    <row r="670" spans="1:16" ht="26.25" thickBot="1">
      <c r="A670" s="1042">
        <v>94</v>
      </c>
      <c r="B670" s="1026" t="s">
        <v>10953</v>
      </c>
      <c r="C670" s="1042" t="s">
        <v>14158</v>
      </c>
      <c r="D670" s="1026" t="s">
        <v>9947</v>
      </c>
      <c r="E670" s="1027" t="s">
        <v>14159</v>
      </c>
      <c r="F670" s="1026" t="s">
        <v>1640</v>
      </c>
      <c r="G670" s="1026">
        <v>11</v>
      </c>
      <c r="H670" s="1026"/>
      <c r="I670" s="1026"/>
      <c r="J670" s="1026"/>
      <c r="K670" s="1026">
        <v>1</v>
      </c>
      <c r="L670" s="1043" t="s">
        <v>14131</v>
      </c>
      <c r="M670" s="1043" t="s">
        <v>14161</v>
      </c>
      <c r="N670" s="1043" t="s">
        <v>1640</v>
      </c>
      <c r="O670" s="1043"/>
      <c r="P670" s="1043">
        <v>1</v>
      </c>
    </row>
    <row r="671" spans="1:16" ht="25.5">
      <c r="A671" s="1036">
        <v>95</v>
      </c>
      <c r="B671" s="1030" t="s">
        <v>10953</v>
      </c>
      <c r="C671" s="1036" t="s">
        <v>14162</v>
      </c>
      <c r="D671" s="1030" t="s">
        <v>14163</v>
      </c>
      <c r="E671" s="1031" t="s">
        <v>14164</v>
      </c>
      <c r="F671" s="1030" t="s">
        <v>1611</v>
      </c>
      <c r="G671" s="1030">
        <v>17</v>
      </c>
      <c r="H671" s="1030">
        <v>6</v>
      </c>
      <c r="I671" s="1030"/>
      <c r="J671" s="1030"/>
      <c r="K671" s="1030">
        <v>1</v>
      </c>
      <c r="L671" s="1037" t="s">
        <v>8378</v>
      </c>
      <c r="M671" s="1037" t="s">
        <v>5359</v>
      </c>
      <c r="N671" s="1037" t="s">
        <v>1611</v>
      </c>
      <c r="O671" s="1037"/>
      <c r="P671" s="1064">
        <v>1</v>
      </c>
    </row>
    <row r="672" spans="1:16" ht="26.25" thickBot="1">
      <c r="A672" s="1042">
        <v>96</v>
      </c>
      <c r="B672" s="1026" t="s">
        <v>10953</v>
      </c>
      <c r="C672" s="1042" t="s">
        <v>14162</v>
      </c>
      <c r="D672" s="1026" t="s">
        <v>14163</v>
      </c>
      <c r="E672" s="1027" t="s">
        <v>14164</v>
      </c>
      <c r="F672" s="1026" t="s">
        <v>1611</v>
      </c>
      <c r="G672" s="1026">
        <v>17</v>
      </c>
      <c r="H672" s="1026">
        <v>6</v>
      </c>
      <c r="I672" s="1026"/>
      <c r="J672" s="1026"/>
      <c r="K672" s="1026">
        <v>1</v>
      </c>
      <c r="L672" s="1043" t="s">
        <v>14165</v>
      </c>
      <c r="M672" s="1043" t="s">
        <v>14166</v>
      </c>
      <c r="N672" s="1043" t="s">
        <v>1611</v>
      </c>
      <c r="O672" s="1043"/>
      <c r="P672" s="1065">
        <v>2</v>
      </c>
    </row>
    <row r="673" spans="1:16" ht="25.5">
      <c r="A673" s="1036">
        <v>97</v>
      </c>
      <c r="B673" s="1030" t="s">
        <v>9961</v>
      </c>
      <c r="C673" s="1036" t="s">
        <v>11026</v>
      </c>
      <c r="D673" s="1030" t="s">
        <v>14167</v>
      </c>
      <c r="E673" s="1031" t="s">
        <v>14168</v>
      </c>
      <c r="F673" s="1030" t="s">
        <v>1751</v>
      </c>
      <c r="G673" s="1030">
        <v>29</v>
      </c>
      <c r="H673" s="1030">
        <v>5</v>
      </c>
      <c r="I673" s="1030">
        <v>1</v>
      </c>
      <c r="J673" s="1030"/>
      <c r="K673" s="1030"/>
      <c r="L673" s="1038" t="s">
        <v>14169</v>
      </c>
      <c r="M673" s="1030" t="s">
        <v>5146</v>
      </c>
      <c r="N673" s="1030" t="s">
        <v>1751</v>
      </c>
      <c r="O673" s="1037">
        <v>1</v>
      </c>
      <c r="P673" s="1037"/>
    </row>
    <row r="674" spans="1:16" ht="25.5">
      <c r="A674" s="1039">
        <v>98</v>
      </c>
      <c r="B674" s="1022" t="s">
        <v>9961</v>
      </c>
      <c r="C674" s="1039" t="s">
        <v>14170</v>
      </c>
      <c r="D674" s="1022" t="s">
        <v>14167</v>
      </c>
      <c r="E674" s="1023" t="s">
        <v>14168</v>
      </c>
      <c r="F674" s="1022" t="s">
        <v>1751</v>
      </c>
      <c r="G674" s="1022">
        <v>29</v>
      </c>
      <c r="H674" s="1022">
        <v>5</v>
      </c>
      <c r="I674" s="1022">
        <v>1</v>
      </c>
      <c r="J674" s="1022"/>
      <c r="K674" s="1022"/>
      <c r="L674" s="1041" t="s">
        <v>14171</v>
      </c>
      <c r="M674" s="1022" t="s">
        <v>1167</v>
      </c>
      <c r="N674" s="1022" t="s">
        <v>1751</v>
      </c>
      <c r="O674" s="1040"/>
      <c r="P674" s="1040">
        <v>1</v>
      </c>
    </row>
    <row r="675" spans="1:16" ht="25.5">
      <c r="A675" s="1039">
        <v>99</v>
      </c>
      <c r="B675" s="1022" t="s">
        <v>9961</v>
      </c>
      <c r="C675" s="1039" t="s">
        <v>14170</v>
      </c>
      <c r="D675" s="1022" t="s">
        <v>14167</v>
      </c>
      <c r="E675" s="1023" t="s">
        <v>14168</v>
      </c>
      <c r="F675" s="1022" t="s">
        <v>1751</v>
      </c>
      <c r="G675" s="1022">
        <v>29</v>
      </c>
      <c r="H675" s="1022">
        <v>5</v>
      </c>
      <c r="I675" s="1022">
        <v>1</v>
      </c>
      <c r="J675" s="1022"/>
      <c r="K675" s="1022"/>
      <c r="L675" s="1041" t="s">
        <v>14172</v>
      </c>
      <c r="M675" s="1022" t="s">
        <v>12721</v>
      </c>
      <c r="N675" s="1022" t="s">
        <v>1751</v>
      </c>
      <c r="O675" s="1040">
        <v>1</v>
      </c>
      <c r="P675" s="1040"/>
    </row>
    <row r="676" spans="1:16" ht="25.5">
      <c r="A676" s="1039">
        <v>100</v>
      </c>
      <c r="B676" s="1022" t="s">
        <v>9961</v>
      </c>
      <c r="C676" s="1039" t="s">
        <v>14170</v>
      </c>
      <c r="D676" s="1022" t="s">
        <v>14167</v>
      </c>
      <c r="E676" s="1023" t="s">
        <v>14168</v>
      </c>
      <c r="F676" s="1022" t="s">
        <v>1751</v>
      </c>
      <c r="G676" s="1022">
        <v>29</v>
      </c>
      <c r="H676" s="1022">
        <v>5</v>
      </c>
      <c r="I676" s="1022"/>
      <c r="J676" s="1022">
        <v>1</v>
      </c>
      <c r="K676" s="1022"/>
      <c r="L676" s="1040" t="s">
        <v>14173</v>
      </c>
      <c r="M676" s="1040" t="s">
        <v>1167</v>
      </c>
      <c r="N676" s="1040" t="s">
        <v>1751</v>
      </c>
      <c r="O676" s="1040">
        <v>1</v>
      </c>
      <c r="P676" s="1040"/>
    </row>
    <row r="677" spans="1:16" ht="25.5">
      <c r="A677" s="1039">
        <v>101</v>
      </c>
      <c r="B677" s="1022" t="s">
        <v>9961</v>
      </c>
      <c r="C677" s="1039" t="s">
        <v>14170</v>
      </c>
      <c r="D677" s="1022" t="s">
        <v>14167</v>
      </c>
      <c r="E677" s="1023" t="s">
        <v>14168</v>
      </c>
      <c r="F677" s="1022" t="s">
        <v>1751</v>
      </c>
      <c r="G677" s="1022">
        <v>29</v>
      </c>
      <c r="H677" s="1022">
        <v>5</v>
      </c>
      <c r="I677" s="1022"/>
      <c r="J677" s="1022">
        <v>1</v>
      </c>
      <c r="K677" s="1022"/>
      <c r="L677" s="1040" t="s">
        <v>14174</v>
      </c>
      <c r="M677" s="1040" t="s">
        <v>6175</v>
      </c>
      <c r="N677" s="1040" t="s">
        <v>1751</v>
      </c>
      <c r="O677" s="1040">
        <v>1</v>
      </c>
      <c r="P677" s="1040"/>
    </row>
    <row r="678" spans="1:16" ht="25.5">
      <c r="A678" s="1039">
        <v>102</v>
      </c>
      <c r="B678" s="1022" t="s">
        <v>9961</v>
      </c>
      <c r="C678" s="1039" t="s">
        <v>14170</v>
      </c>
      <c r="D678" s="1022" t="s">
        <v>14167</v>
      </c>
      <c r="E678" s="1023" t="s">
        <v>14168</v>
      </c>
      <c r="F678" s="1022" t="s">
        <v>1751</v>
      </c>
      <c r="G678" s="1022">
        <v>29</v>
      </c>
      <c r="H678" s="1022">
        <v>5</v>
      </c>
      <c r="I678" s="1022"/>
      <c r="J678" s="1022"/>
      <c r="K678" s="1022">
        <v>1</v>
      </c>
      <c r="L678" s="1066" t="s">
        <v>14175</v>
      </c>
      <c r="M678" s="1066" t="s">
        <v>5144</v>
      </c>
      <c r="N678" s="1067" t="s">
        <v>1751</v>
      </c>
      <c r="O678" s="1040">
        <v>1</v>
      </c>
      <c r="P678" s="1040"/>
    </row>
    <row r="679" spans="1:16" ht="25.5">
      <c r="A679" s="1039">
        <v>103</v>
      </c>
      <c r="B679" s="1022" t="s">
        <v>9961</v>
      </c>
      <c r="C679" s="1039" t="s">
        <v>14170</v>
      </c>
      <c r="D679" s="1022" t="s">
        <v>14167</v>
      </c>
      <c r="E679" s="1023" t="s">
        <v>14168</v>
      </c>
      <c r="F679" s="1022" t="s">
        <v>1751</v>
      </c>
      <c r="G679" s="1022">
        <v>29</v>
      </c>
      <c r="H679" s="1022">
        <v>5</v>
      </c>
      <c r="I679" s="1022"/>
      <c r="J679" s="1022"/>
      <c r="K679" s="1022">
        <v>1</v>
      </c>
      <c r="L679" s="1066" t="s">
        <v>11016</v>
      </c>
      <c r="M679" s="1066" t="s">
        <v>1165</v>
      </c>
      <c r="N679" s="1067" t="s">
        <v>1751</v>
      </c>
      <c r="O679" s="1040">
        <v>1</v>
      </c>
      <c r="P679" s="1040"/>
    </row>
    <row r="680" spans="1:16" ht="26.25" thickBot="1">
      <c r="A680" s="1042">
        <v>104</v>
      </c>
      <c r="B680" s="1026" t="s">
        <v>9961</v>
      </c>
      <c r="C680" s="1042" t="s">
        <v>14170</v>
      </c>
      <c r="D680" s="1026" t="s">
        <v>14167</v>
      </c>
      <c r="E680" s="1027" t="s">
        <v>14168</v>
      </c>
      <c r="F680" s="1026" t="s">
        <v>1751</v>
      </c>
      <c r="G680" s="1026">
        <v>29</v>
      </c>
      <c r="H680" s="1026">
        <v>5</v>
      </c>
      <c r="I680" s="1026"/>
      <c r="J680" s="1026"/>
      <c r="K680" s="1026">
        <v>1</v>
      </c>
      <c r="L680" s="1068" t="s">
        <v>14176</v>
      </c>
      <c r="M680" s="1068" t="s">
        <v>5189</v>
      </c>
      <c r="N680" s="1069" t="s">
        <v>1751</v>
      </c>
      <c r="O680" s="1043">
        <v>1</v>
      </c>
      <c r="P680" s="1043"/>
    </row>
    <row r="681" spans="1:16" ht="25.5">
      <c r="A681" s="1036">
        <v>105</v>
      </c>
      <c r="B681" s="1030" t="s">
        <v>9961</v>
      </c>
      <c r="C681" s="1036" t="s">
        <v>14177</v>
      </c>
      <c r="D681" s="1030" t="s">
        <v>14178</v>
      </c>
      <c r="E681" s="1031" t="s">
        <v>14179</v>
      </c>
      <c r="F681" s="1030" t="s">
        <v>4381</v>
      </c>
      <c r="G681" s="1030">
        <v>32</v>
      </c>
      <c r="H681" s="1030"/>
      <c r="I681" s="1030"/>
      <c r="J681" s="1030"/>
      <c r="K681" s="1030">
        <v>1</v>
      </c>
      <c r="L681" s="1070" t="s">
        <v>14180</v>
      </c>
      <c r="M681" s="1070" t="s">
        <v>6255</v>
      </c>
      <c r="N681" s="1071" t="s">
        <v>4381</v>
      </c>
      <c r="O681" s="1037">
        <v>1</v>
      </c>
      <c r="P681" s="1037"/>
    </row>
    <row r="682" spans="1:16" ht="25.5">
      <c r="A682" s="1039">
        <v>106</v>
      </c>
      <c r="B682" s="1022" t="s">
        <v>9961</v>
      </c>
      <c r="C682" s="1039" t="s">
        <v>14177</v>
      </c>
      <c r="D682" s="1022" t="s">
        <v>14178</v>
      </c>
      <c r="E682" s="1023" t="s">
        <v>14179</v>
      </c>
      <c r="F682" s="1022" t="s">
        <v>4381</v>
      </c>
      <c r="G682" s="1022">
        <v>32</v>
      </c>
      <c r="H682" s="1022"/>
      <c r="I682" s="1022"/>
      <c r="J682" s="1022"/>
      <c r="K682" s="1022">
        <v>1</v>
      </c>
      <c r="L682" s="1066" t="s">
        <v>14181</v>
      </c>
      <c r="M682" s="1066" t="s">
        <v>6283</v>
      </c>
      <c r="N682" s="1067" t="s">
        <v>4381</v>
      </c>
      <c r="O682" s="1040">
        <v>1</v>
      </c>
      <c r="P682" s="1040"/>
    </row>
    <row r="683" spans="1:16" ht="25.5">
      <c r="A683" s="1039">
        <v>107</v>
      </c>
      <c r="B683" s="1022" t="s">
        <v>9961</v>
      </c>
      <c r="C683" s="1039" t="s">
        <v>14177</v>
      </c>
      <c r="D683" s="1022" t="s">
        <v>14178</v>
      </c>
      <c r="E683" s="1023" t="s">
        <v>14179</v>
      </c>
      <c r="F683" s="1022" t="s">
        <v>4381</v>
      </c>
      <c r="G683" s="1022">
        <v>32</v>
      </c>
      <c r="H683" s="1022"/>
      <c r="I683" s="1022"/>
      <c r="J683" s="1022"/>
      <c r="K683" s="1022">
        <v>1</v>
      </c>
      <c r="L683" s="1066" t="s">
        <v>14182</v>
      </c>
      <c r="M683" s="1066" t="s">
        <v>6769</v>
      </c>
      <c r="N683" s="1067" t="s">
        <v>4381</v>
      </c>
      <c r="O683" s="1040">
        <v>1</v>
      </c>
      <c r="P683" s="1040"/>
    </row>
    <row r="684" spans="1:16" ht="25.5">
      <c r="A684" s="1039">
        <v>108</v>
      </c>
      <c r="B684" s="1022" t="s">
        <v>9961</v>
      </c>
      <c r="C684" s="1039" t="s">
        <v>14177</v>
      </c>
      <c r="D684" s="1022" t="s">
        <v>14178</v>
      </c>
      <c r="E684" s="1023" t="s">
        <v>14179</v>
      </c>
      <c r="F684" s="1022" t="s">
        <v>4381</v>
      </c>
      <c r="G684" s="1022">
        <v>32</v>
      </c>
      <c r="H684" s="1022"/>
      <c r="I684" s="1022"/>
      <c r="J684" s="1022"/>
      <c r="K684" s="1022">
        <v>1</v>
      </c>
      <c r="L684" s="1066" t="s">
        <v>14183</v>
      </c>
      <c r="M684" s="1066" t="s">
        <v>5146</v>
      </c>
      <c r="N684" s="1067" t="s">
        <v>4381</v>
      </c>
      <c r="O684" s="1040">
        <v>1</v>
      </c>
      <c r="P684" s="1040"/>
    </row>
    <row r="685" spans="1:16" ht="26.25" thickBot="1">
      <c r="A685" s="1042">
        <v>109</v>
      </c>
      <c r="B685" s="1026" t="s">
        <v>9961</v>
      </c>
      <c r="C685" s="1042" t="s">
        <v>14177</v>
      </c>
      <c r="D685" s="1026" t="s">
        <v>14178</v>
      </c>
      <c r="E685" s="1027" t="s">
        <v>14179</v>
      </c>
      <c r="F685" s="1026" t="s">
        <v>4381</v>
      </c>
      <c r="G685" s="1026">
        <v>32</v>
      </c>
      <c r="H685" s="1026"/>
      <c r="I685" s="1026"/>
      <c r="J685" s="1026"/>
      <c r="K685" s="1026">
        <v>1</v>
      </c>
      <c r="L685" s="1068" t="s">
        <v>14184</v>
      </c>
      <c r="M685" s="1068" t="s">
        <v>6177</v>
      </c>
      <c r="N685" s="1069" t="s">
        <v>4381</v>
      </c>
      <c r="O685" s="1043"/>
      <c r="P685" s="1043">
        <v>1</v>
      </c>
    </row>
    <row r="686" spans="1:16" ht="25.5">
      <c r="A686" s="1036">
        <v>110</v>
      </c>
      <c r="B686" s="1030" t="s">
        <v>9961</v>
      </c>
      <c r="C686" s="1036" t="s">
        <v>14185</v>
      </c>
      <c r="D686" s="1030" t="s">
        <v>11041</v>
      </c>
      <c r="E686" s="1031" t="s">
        <v>14186</v>
      </c>
      <c r="F686" s="1030" t="s">
        <v>6570</v>
      </c>
      <c r="G686" s="1030">
        <v>33</v>
      </c>
      <c r="H686" s="1030">
        <v>2</v>
      </c>
      <c r="I686" s="1030">
        <v>1</v>
      </c>
      <c r="J686" s="1030"/>
      <c r="K686" s="1030"/>
      <c r="L686" s="1038" t="s">
        <v>12742</v>
      </c>
      <c r="M686" s="1030" t="s">
        <v>1164</v>
      </c>
      <c r="N686" s="1030" t="s">
        <v>6570</v>
      </c>
      <c r="O686" s="1037">
        <v>1</v>
      </c>
      <c r="P686" s="1037"/>
    </row>
    <row r="687" spans="1:16" ht="25.5">
      <c r="A687" s="1039">
        <v>111</v>
      </c>
      <c r="B687" s="1022" t="s">
        <v>9961</v>
      </c>
      <c r="C687" s="1039" t="s">
        <v>14185</v>
      </c>
      <c r="D687" s="1022" t="s">
        <v>11041</v>
      </c>
      <c r="E687" s="1023" t="s">
        <v>14186</v>
      </c>
      <c r="F687" s="1022" t="s">
        <v>6570</v>
      </c>
      <c r="G687" s="1022">
        <v>33</v>
      </c>
      <c r="H687" s="1022">
        <v>2</v>
      </c>
      <c r="I687" s="1022">
        <v>1</v>
      </c>
      <c r="J687" s="1022"/>
      <c r="K687" s="1022"/>
      <c r="L687" s="1041" t="s">
        <v>12160</v>
      </c>
      <c r="M687" s="1022" t="s">
        <v>1167</v>
      </c>
      <c r="N687" s="1022" t="s">
        <v>6570</v>
      </c>
      <c r="O687" s="1040">
        <v>1</v>
      </c>
      <c r="P687" s="1040"/>
    </row>
    <row r="688" spans="1:16" ht="25.5">
      <c r="A688" s="1039">
        <v>112</v>
      </c>
      <c r="B688" s="1022" t="s">
        <v>9961</v>
      </c>
      <c r="C688" s="1039" t="s">
        <v>14185</v>
      </c>
      <c r="D688" s="1022" t="s">
        <v>11041</v>
      </c>
      <c r="E688" s="1023" t="s">
        <v>14186</v>
      </c>
      <c r="F688" s="1022" t="s">
        <v>6570</v>
      </c>
      <c r="G688" s="1022">
        <v>33</v>
      </c>
      <c r="H688" s="1022">
        <v>2</v>
      </c>
      <c r="I688" s="1022"/>
      <c r="J688" s="1022">
        <v>1</v>
      </c>
      <c r="K688" s="1022"/>
      <c r="L688" s="1040" t="s">
        <v>14187</v>
      </c>
      <c r="M688" s="1040" t="s">
        <v>1167</v>
      </c>
      <c r="N688" s="1040" t="s">
        <v>6570</v>
      </c>
      <c r="O688" s="1040"/>
      <c r="P688" s="1040">
        <v>1</v>
      </c>
    </row>
    <row r="689" spans="1:16" ht="25.5">
      <c r="A689" s="1039">
        <v>113</v>
      </c>
      <c r="B689" s="1022" t="s">
        <v>9961</v>
      </c>
      <c r="C689" s="1039" t="s">
        <v>14185</v>
      </c>
      <c r="D689" s="1022" t="s">
        <v>11041</v>
      </c>
      <c r="E689" s="1023" t="s">
        <v>14186</v>
      </c>
      <c r="F689" s="1022" t="s">
        <v>6570</v>
      </c>
      <c r="G689" s="1022">
        <v>33</v>
      </c>
      <c r="H689" s="1022">
        <v>2</v>
      </c>
      <c r="I689" s="1022"/>
      <c r="J689" s="1022">
        <v>1</v>
      </c>
      <c r="K689" s="1022"/>
      <c r="L689" s="1040" t="s">
        <v>12744</v>
      </c>
      <c r="M689" s="1040" t="s">
        <v>1169</v>
      </c>
      <c r="N689" s="1040" t="s">
        <v>6570</v>
      </c>
      <c r="O689" s="1040">
        <v>1</v>
      </c>
      <c r="P689" s="1040"/>
    </row>
    <row r="690" spans="1:16" ht="25.5">
      <c r="A690" s="1039">
        <v>114</v>
      </c>
      <c r="B690" s="1022" t="s">
        <v>9961</v>
      </c>
      <c r="C690" s="1039" t="s">
        <v>14185</v>
      </c>
      <c r="D690" s="1022" t="s">
        <v>11041</v>
      </c>
      <c r="E690" s="1023" t="s">
        <v>14186</v>
      </c>
      <c r="F690" s="1022" t="s">
        <v>6570</v>
      </c>
      <c r="G690" s="1022">
        <v>33</v>
      </c>
      <c r="H690" s="1022">
        <v>2</v>
      </c>
      <c r="I690" s="1022"/>
      <c r="J690" s="1022"/>
      <c r="K690" s="1022">
        <v>1</v>
      </c>
      <c r="L690" s="1066" t="s">
        <v>6954</v>
      </c>
      <c r="M690" s="1066" t="s">
        <v>6776</v>
      </c>
      <c r="N690" s="1067" t="s">
        <v>6570</v>
      </c>
      <c r="O690" s="1040"/>
      <c r="P690" s="1040">
        <v>1</v>
      </c>
    </row>
    <row r="691" spans="1:16" ht="25.5">
      <c r="A691" s="1039">
        <v>115</v>
      </c>
      <c r="B691" s="1022" t="s">
        <v>9961</v>
      </c>
      <c r="C691" s="1039" t="s">
        <v>14185</v>
      </c>
      <c r="D691" s="1022" t="s">
        <v>11041</v>
      </c>
      <c r="E691" s="1023" t="s">
        <v>14186</v>
      </c>
      <c r="F691" s="1022" t="s">
        <v>6570</v>
      </c>
      <c r="G691" s="1022">
        <v>33</v>
      </c>
      <c r="H691" s="1022">
        <v>2</v>
      </c>
      <c r="I691" s="1022"/>
      <c r="J691" s="1022"/>
      <c r="K691" s="1022">
        <v>1</v>
      </c>
      <c r="L691" s="1066" t="s">
        <v>14188</v>
      </c>
      <c r="M691" s="1066" t="s">
        <v>6365</v>
      </c>
      <c r="N691" s="1067" t="s">
        <v>6570</v>
      </c>
      <c r="O691" s="1040"/>
      <c r="P691" s="1040">
        <v>1</v>
      </c>
    </row>
    <row r="692" spans="1:16" ht="25.5">
      <c r="A692" s="1039">
        <v>116</v>
      </c>
      <c r="B692" s="1022" t="s">
        <v>9961</v>
      </c>
      <c r="C692" s="1039" t="s">
        <v>14185</v>
      </c>
      <c r="D692" s="1022" t="s">
        <v>11041</v>
      </c>
      <c r="E692" s="1023" t="s">
        <v>14186</v>
      </c>
      <c r="F692" s="1022" t="s">
        <v>6570</v>
      </c>
      <c r="G692" s="1022">
        <v>33</v>
      </c>
      <c r="H692" s="1022">
        <v>2</v>
      </c>
      <c r="I692" s="1022"/>
      <c r="J692" s="1022"/>
      <c r="K692" s="1022">
        <v>1</v>
      </c>
      <c r="L692" s="1066" t="s">
        <v>14189</v>
      </c>
      <c r="M692" s="1066" t="s">
        <v>6603</v>
      </c>
      <c r="N692" s="1067" t="s">
        <v>6570</v>
      </c>
      <c r="O692" s="1040"/>
      <c r="P692" s="1040">
        <v>1</v>
      </c>
    </row>
    <row r="693" spans="1:16" ht="25.5">
      <c r="A693" s="1039">
        <v>117</v>
      </c>
      <c r="B693" s="1022" t="s">
        <v>9961</v>
      </c>
      <c r="C693" s="1039" t="s">
        <v>14185</v>
      </c>
      <c r="D693" s="1022" t="s">
        <v>11041</v>
      </c>
      <c r="E693" s="1023" t="s">
        <v>14186</v>
      </c>
      <c r="F693" s="1022" t="s">
        <v>6570</v>
      </c>
      <c r="G693" s="1022">
        <v>33</v>
      </c>
      <c r="H693" s="1022">
        <v>2</v>
      </c>
      <c r="I693" s="1022"/>
      <c r="J693" s="1022"/>
      <c r="K693" s="1022">
        <v>1</v>
      </c>
      <c r="L693" s="1066" t="s">
        <v>6183</v>
      </c>
      <c r="M693" s="1066" t="s">
        <v>8559</v>
      </c>
      <c r="N693" s="1067" t="s">
        <v>6570</v>
      </c>
      <c r="O693" s="1040"/>
      <c r="P693" s="1040">
        <v>1</v>
      </c>
    </row>
    <row r="694" spans="1:16" ht="25.5">
      <c r="A694" s="1039">
        <v>118</v>
      </c>
      <c r="B694" s="1022" t="s">
        <v>9961</v>
      </c>
      <c r="C694" s="1039" t="s">
        <v>14185</v>
      </c>
      <c r="D694" s="1022" t="s">
        <v>11041</v>
      </c>
      <c r="E694" s="1023" t="s">
        <v>14186</v>
      </c>
      <c r="F694" s="1022" t="s">
        <v>6570</v>
      </c>
      <c r="G694" s="1022">
        <v>33</v>
      </c>
      <c r="H694" s="1022">
        <v>2</v>
      </c>
      <c r="I694" s="1022"/>
      <c r="J694" s="1022"/>
      <c r="K694" s="1022">
        <v>1</v>
      </c>
      <c r="L694" s="1066" t="s">
        <v>14190</v>
      </c>
      <c r="M694" s="1066" t="s">
        <v>6365</v>
      </c>
      <c r="N694" s="1067" t="s">
        <v>6570</v>
      </c>
      <c r="O694" s="1040">
        <v>1</v>
      </c>
      <c r="P694" s="1040"/>
    </row>
    <row r="695" spans="1:16" ht="25.5">
      <c r="A695" s="1039">
        <v>119</v>
      </c>
      <c r="B695" s="1022" t="s">
        <v>9961</v>
      </c>
      <c r="C695" s="1039" t="s">
        <v>14185</v>
      </c>
      <c r="D695" s="1022" t="s">
        <v>11041</v>
      </c>
      <c r="E695" s="1023" t="s">
        <v>14186</v>
      </c>
      <c r="F695" s="1022" t="s">
        <v>6570</v>
      </c>
      <c r="G695" s="1022">
        <v>33</v>
      </c>
      <c r="H695" s="1022">
        <v>2</v>
      </c>
      <c r="I695" s="1022"/>
      <c r="J695" s="1022"/>
      <c r="K695" s="1022">
        <v>1</v>
      </c>
      <c r="L695" s="1066" t="s">
        <v>10995</v>
      </c>
      <c r="M695" s="1066" t="s">
        <v>5483</v>
      </c>
      <c r="N695" s="1067" t="s">
        <v>6570</v>
      </c>
      <c r="O695" s="1040">
        <v>1</v>
      </c>
      <c r="P695" s="1040"/>
    </row>
    <row r="696" spans="1:16" ht="25.5">
      <c r="A696" s="1039">
        <v>120</v>
      </c>
      <c r="B696" s="1022" t="s">
        <v>9961</v>
      </c>
      <c r="C696" s="1039" t="s">
        <v>14185</v>
      </c>
      <c r="D696" s="1022" t="s">
        <v>11041</v>
      </c>
      <c r="E696" s="1023" t="s">
        <v>14186</v>
      </c>
      <c r="F696" s="1022" t="s">
        <v>6570</v>
      </c>
      <c r="G696" s="1022">
        <v>33</v>
      </c>
      <c r="H696" s="1022">
        <v>2</v>
      </c>
      <c r="I696" s="1022"/>
      <c r="J696" s="1022"/>
      <c r="K696" s="1022">
        <v>1</v>
      </c>
      <c r="L696" s="1066" t="s">
        <v>14191</v>
      </c>
      <c r="M696" s="1066" t="s">
        <v>5783</v>
      </c>
      <c r="N696" s="1067" t="s">
        <v>6570</v>
      </c>
      <c r="O696" s="1040">
        <v>1</v>
      </c>
      <c r="P696" s="1040"/>
    </row>
    <row r="697" spans="1:16" ht="26.25" thickBot="1">
      <c r="A697" s="1042">
        <v>121</v>
      </c>
      <c r="B697" s="1026" t="s">
        <v>9961</v>
      </c>
      <c r="C697" s="1042" t="s">
        <v>14185</v>
      </c>
      <c r="D697" s="1026" t="s">
        <v>11041</v>
      </c>
      <c r="E697" s="1027" t="s">
        <v>14186</v>
      </c>
      <c r="F697" s="1026" t="s">
        <v>6570</v>
      </c>
      <c r="G697" s="1026">
        <v>33</v>
      </c>
      <c r="H697" s="1026">
        <v>2</v>
      </c>
      <c r="I697" s="1026"/>
      <c r="J697" s="1026"/>
      <c r="K697" s="1026">
        <v>1</v>
      </c>
      <c r="L697" s="1068" t="s">
        <v>14192</v>
      </c>
      <c r="M697" s="1068" t="s">
        <v>9967</v>
      </c>
      <c r="N697" s="1069" t="s">
        <v>6570</v>
      </c>
      <c r="O697" s="1043">
        <v>1</v>
      </c>
      <c r="P697" s="1043"/>
    </row>
    <row r="698" spans="1:16" ht="26.25" thickBot="1">
      <c r="A698" s="1033">
        <v>122</v>
      </c>
      <c r="B698" s="1018" t="s">
        <v>14204</v>
      </c>
      <c r="C698" s="1033" t="s">
        <v>14200</v>
      </c>
      <c r="D698" s="1018" t="s">
        <v>10217</v>
      </c>
      <c r="E698" s="1019" t="s">
        <v>14201</v>
      </c>
      <c r="F698" s="1018" t="s">
        <v>1611</v>
      </c>
      <c r="G698" s="1018">
        <v>24</v>
      </c>
      <c r="H698" s="1018"/>
      <c r="I698" s="1018"/>
      <c r="J698" s="1018"/>
      <c r="K698" s="1018">
        <v>1</v>
      </c>
      <c r="L698" s="1018" t="s">
        <v>14202</v>
      </c>
      <c r="M698" s="1018" t="s">
        <v>14203</v>
      </c>
      <c r="N698" s="1018" t="s">
        <v>1611</v>
      </c>
      <c r="O698" s="1034"/>
      <c r="P698" s="1034">
        <v>1</v>
      </c>
    </row>
    <row r="699" spans="1:16" ht="25.5">
      <c r="A699" s="1036">
        <v>123</v>
      </c>
      <c r="B699" s="1038" t="s">
        <v>9980</v>
      </c>
      <c r="C699" s="1036" t="s">
        <v>14211</v>
      </c>
      <c r="D699" s="1038" t="s">
        <v>9865</v>
      </c>
      <c r="E699" s="1038" t="s">
        <v>14212</v>
      </c>
      <c r="F699" s="1038" t="s">
        <v>1611</v>
      </c>
      <c r="G699" s="1038">
        <v>39</v>
      </c>
      <c r="H699" s="1038">
        <v>3</v>
      </c>
      <c r="I699" s="1038">
        <v>1</v>
      </c>
      <c r="J699" s="1038"/>
      <c r="K699" s="1038"/>
      <c r="L699" s="1038" t="s">
        <v>9987</v>
      </c>
      <c r="M699" s="1038" t="s">
        <v>9068</v>
      </c>
      <c r="N699" s="1038" t="s">
        <v>1611</v>
      </c>
      <c r="O699" s="1038"/>
      <c r="P699" s="1038">
        <v>1</v>
      </c>
    </row>
    <row r="700" spans="1:16" ht="25.5">
      <c r="A700" s="1039">
        <v>124</v>
      </c>
      <c r="B700" s="1041" t="s">
        <v>9980</v>
      </c>
      <c r="C700" s="1039" t="s">
        <v>14211</v>
      </c>
      <c r="D700" s="1041" t="s">
        <v>9865</v>
      </c>
      <c r="E700" s="1041" t="s">
        <v>14212</v>
      </c>
      <c r="F700" s="1041" t="s">
        <v>1611</v>
      </c>
      <c r="G700" s="1041">
        <v>39</v>
      </c>
      <c r="H700" s="1041">
        <v>3</v>
      </c>
      <c r="I700" s="1041">
        <v>1</v>
      </c>
      <c r="J700" s="1041"/>
      <c r="K700" s="1041"/>
      <c r="L700" s="1041" t="s">
        <v>9987</v>
      </c>
      <c r="M700" s="1041" t="s">
        <v>13250</v>
      </c>
      <c r="N700" s="1041" t="s">
        <v>1611</v>
      </c>
      <c r="O700" s="1041"/>
      <c r="P700" s="1041">
        <v>1</v>
      </c>
    </row>
    <row r="701" spans="1:16" ht="63.75">
      <c r="A701" s="1039">
        <v>125</v>
      </c>
      <c r="B701" s="1041" t="s">
        <v>9980</v>
      </c>
      <c r="C701" s="1039" t="s">
        <v>14211</v>
      </c>
      <c r="D701" s="1041" t="s">
        <v>9865</v>
      </c>
      <c r="E701" s="1041" t="s">
        <v>14212</v>
      </c>
      <c r="F701" s="1041" t="s">
        <v>1611</v>
      </c>
      <c r="G701" s="1041">
        <v>39</v>
      </c>
      <c r="H701" s="1041">
        <v>3</v>
      </c>
      <c r="I701" s="1041"/>
      <c r="J701" s="1041">
        <v>1</v>
      </c>
      <c r="K701" s="1041"/>
      <c r="L701" s="1041" t="s">
        <v>14213</v>
      </c>
      <c r="M701" s="1041" t="s">
        <v>1149</v>
      </c>
      <c r="N701" s="1041" t="s">
        <v>1611</v>
      </c>
      <c r="O701" s="1041"/>
      <c r="P701" s="1041">
        <v>5</v>
      </c>
    </row>
    <row r="702" spans="1:16" ht="26.25" thickBot="1">
      <c r="A702" s="1042">
        <v>126</v>
      </c>
      <c r="B702" s="1044" t="s">
        <v>9980</v>
      </c>
      <c r="C702" s="1042" t="s">
        <v>14211</v>
      </c>
      <c r="D702" s="1044" t="s">
        <v>9865</v>
      </c>
      <c r="E702" s="1044" t="s">
        <v>14212</v>
      </c>
      <c r="F702" s="1044" t="s">
        <v>1611</v>
      </c>
      <c r="G702" s="1044">
        <v>39</v>
      </c>
      <c r="H702" s="1044">
        <v>3</v>
      </c>
      <c r="I702" s="1044"/>
      <c r="J702" s="1044">
        <v>1</v>
      </c>
      <c r="K702" s="1044"/>
      <c r="L702" s="1044" t="s">
        <v>12751</v>
      </c>
      <c r="M702" s="1044" t="s">
        <v>14214</v>
      </c>
      <c r="N702" s="1044" t="s">
        <v>1611</v>
      </c>
      <c r="O702" s="1044"/>
      <c r="P702" s="1044">
        <v>1</v>
      </c>
    </row>
    <row r="703" spans="1:16" ht="26.25" thickBot="1">
      <c r="A703" s="1047">
        <v>127</v>
      </c>
      <c r="B703" s="1035" t="s">
        <v>9980</v>
      </c>
      <c r="C703" s="1047" t="s">
        <v>14215</v>
      </c>
      <c r="D703" s="1035" t="s">
        <v>14216</v>
      </c>
      <c r="E703" s="1035" t="s">
        <v>9865</v>
      </c>
      <c r="F703" s="1035" t="s">
        <v>10554</v>
      </c>
      <c r="G703" s="1035">
        <v>21</v>
      </c>
      <c r="H703" s="1035"/>
      <c r="I703" s="1035"/>
      <c r="J703" s="1035">
        <v>1</v>
      </c>
      <c r="K703" s="1035"/>
      <c r="L703" s="1035" t="s">
        <v>14217</v>
      </c>
      <c r="M703" s="1035" t="s">
        <v>14218</v>
      </c>
      <c r="N703" s="1035" t="s">
        <v>1640</v>
      </c>
      <c r="O703" s="1035">
        <v>3</v>
      </c>
      <c r="P703" s="1034"/>
    </row>
    <row r="704" spans="1:16" ht="216.75">
      <c r="A704" s="1036">
        <v>128</v>
      </c>
      <c r="B704" s="1037" t="s">
        <v>9988</v>
      </c>
      <c r="C704" s="1036" t="s">
        <v>14349</v>
      </c>
      <c r="D704" s="1037" t="s">
        <v>14350</v>
      </c>
      <c r="E704" s="1076" t="s">
        <v>14351</v>
      </c>
      <c r="F704" s="1037" t="s">
        <v>10039</v>
      </c>
      <c r="G704" s="1037" t="s">
        <v>14352</v>
      </c>
      <c r="H704" s="1037"/>
      <c r="I704" s="1037">
        <v>1</v>
      </c>
      <c r="J704" s="1037"/>
      <c r="K704" s="1037"/>
      <c r="L704" s="1037" t="s">
        <v>14353</v>
      </c>
      <c r="M704" s="1037" t="s">
        <v>14354</v>
      </c>
      <c r="N704" s="1037" t="s">
        <v>1751</v>
      </c>
      <c r="O704" s="1037">
        <v>1</v>
      </c>
      <c r="P704" s="1037"/>
    </row>
    <row r="705" spans="1:16" ht="216.75">
      <c r="A705" s="1039">
        <v>129</v>
      </c>
      <c r="B705" s="1040" t="s">
        <v>9988</v>
      </c>
      <c r="C705" s="1039" t="s">
        <v>14349</v>
      </c>
      <c r="D705" s="1040" t="s">
        <v>14350</v>
      </c>
      <c r="E705" s="1073" t="s">
        <v>14351</v>
      </c>
      <c r="F705" s="1040" t="s">
        <v>10039</v>
      </c>
      <c r="G705" s="1040" t="s">
        <v>14352</v>
      </c>
      <c r="H705" s="1040"/>
      <c r="I705" s="1040"/>
      <c r="J705" s="1040"/>
      <c r="K705" s="1040">
        <v>1</v>
      </c>
      <c r="L705" s="1040" t="s">
        <v>14355</v>
      </c>
      <c r="M705" s="1040" t="s">
        <v>14356</v>
      </c>
      <c r="N705" s="1040" t="s">
        <v>1640</v>
      </c>
      <c r="O705" s="1040"/>
      <c r="P705" s="1040">
        <v>1</v>
      </c>
    </row>
    <row r="706" spans="1:16" ht="217.5" thickBot="1">
      <c r="A706" s="1042">
        <v>130</v>
      </c>
      <c r="B706" s="1043" t="s">
        <v>9988</v>
      </c>
      <c r="C706" s="1042" t="s">
        <v>14349</v>
      </c>
      <c r="D706" s="1043" t="s">
        <v>14350</v>
      </c>
      <c r="E706" s="1074" t="s">
        <v>14351</v>
      </c>
      <c r="F706" s="1043" t="s">
        <v>10039</v>
      </c>
      <c r="G706" s="1043" t="s">
        <v>14352</v>
      </c>
      <c r="H706" s="1043"/>
      <c r="I706" s="1043"/>
      <c r="J706" s="1043">
        <v>1</v>
      </c>
      <c r="K706" s="1043"/>
      <c r="L706" s="1043" t="s">
        <v>14357</v>
      </c>
      <c r="M706" s="1043" t="s">
        <v>14358</v>
      </c>
      <c r="N706" s="1043" t="s">
        <v>1751</v>
      </c>
      <c r="O706" s="1043">
        <v>7</v>
      </c>
      <c r="P706" s="1043"/>
    </row>
    <row r="707" spans="1:16" ht="38.25">
      <c r="A707" s="1036">
        <v>131</v>
      </c>
      <c r="B707" s="1037" t="s">
        <v>9988</v>
      </c>
      <c r="C707" s="1036" t="s">
        <v>14359</v>
      </c>
      <c r="D707" s="1037" t="s">
        <v>14360</v>
      </c>
      <c r="E707" s="1037" t="s">
        <v>14361</v>
      </c>
      <c r="F707" s="1037" t="s">
        <v>14362</v>
      </c>
      <c r="G707" s="1037"/>
      <c r="H707" s="1037"/>
      <c r="I707" s="1037"/>
      <c r="J707" s="1037">
        <v>1</v>
      </c>
      <c r="K707" s="1037"/>
      <c r="L707" s="1037" t="s">
        <v>10033</v>
      </c>
      <c r="M707" s="1037" t="s">
        <v>14363</v>
      </c>
      <c r="N707" s="1037" t="s">
        <v>14364</v>
      </c>
      <c r="O707" s="1037">
        <v>1</v>
      </c>
      <c r="P707" s="1037"/>
    </row>
    <row r="708" spans="1:16" ht="39" thickBot="1">
      <c r="A708" s="1042">
        <v>132</v>
      </c>
      <c r="B708" s="1043" t="s">
        <v>9988</v>
      </c>
      <c r="C708" s="1042" t="s">
        <v>14359</v>
      </c>
      <c r="D708" s="1043" t="s">
        <v>14360</v>
      </c>
      <c r="E708" s="1043" t="s">
        <v>14361</v>
      </c>
      <c r="F708" s="1043" t="s">
        <v>14362</v>
      </c>
      <c r="G708" s="1043"/>
      <c r="H708" s="1043"/>
      <c r="I708" s="1043"/>
      <c r="J708" s="1043"/>
      <c r="K708" s="1043">
        <v>1</v>
      </c>
      <c r="L708" s="1043" t="s">
        <v>14365</v>
      </c>
      <c r="M708" s="1043" t="s">
        <v>14363</v>
      </c>
      <c r="N708" s="1043" t="s">
        <v>14364</v>
      </c>
      <c r="O708" s="1043">
        <v>1</v>
      </c>
      <c r="P708" s="1043"/>
    </row>
    <row r="709" spans="1:16" ht="38.25">
      <c r="A709" s="1039">
        <v>133</v>
      </c>
      <c r="B709" s="1040" t="s">
        <v>9988</v>
      </c>
      <c r="C709" s="1039" t="s">
        <v>14359</v>
      </c>
      <c r="D709" s="1040" t="s">
        <v>14360</v>
      </c>
      <c r="E709" s="1040" t="s">
        <v>14361</v>
      </c>
      <c r="F709" s="1040" t="s">
        <v>14362</v>
      </c>
      <c r="G709" s="1040"/>
      <c r="H709" s="1040"/>
      <c r="I709" s="1040"/>
      <c r="J709" s="1040">
        <v>1</v>
      </c>
      <c r="K709" s="1040"/>
      <c r="L709" s="1040" t="s">
        <v>14366</v>
      </c>
      <c r="M709" s="1040" t="s">
        <v>14363</v>
      </c>
      <c r="N709" s="1040" t="s">
        <v>10010</v>
      </c>
      <c r="O709" s="1040">
        <v>1</v>
      </c>
      <c r="P709" s="1040"/>
    </row>
    <row r="710" spans="1:16" ht="38.25">
      <c r="A710" s="1039">
        <v>134</v>
      </c>
      <c r="B710" s="1040" t="s">
        <v>9988</v>
      </c>
      <c r="C710" s="1039" t="s">
        <v>14359</v>
      </c>
      <c r="D710" s="1040" t="s">
        <v>14360</v>
      </c>
      <c r="E710" s="1040" t="s">
        <v>14361</v>
      </c>
      <c r="F710" s="1040" t="s">
        <v>14362</v>
      </c>
      <c r="G710" s="1040"/>
      <c r="H710" s="1040"/>
      <c r="I710" s="1040">
        <v>1</v>
      </c>
      <c r="J710" s="1040"/>
      <c r="K710" s="1040"/>
      <c r="L710" s="1040" t="s">
        <v>14233</v>
      </c>
      <c r="M710" s="1040" t="s">
        <v>14367</v>
      </c>
      <c r="N710" s="1040" t="s">
        <v>6070</v>
      </c>
      <c r="O710" s="1040">
        <v>1</v>
      </c>
      <c r="P710" s="1040"/>
    </row>
    <row r="711" spans="1:16" ht="38.25">
      <c r="A711" s="1039">
        <v>135</v>
      </c>
      <c r="B711" s="1040" t="s">
        <v>9988</v>
      </c>
      <c r="C711" s="1039" t="s">
        <v>14359</v>
      </c>
      <c r="D711" s="1040" t="s">
        <v>14360</v>
      </c>
      <c r="E711" s="1040" t="s">
        <v>14361</v>
      </c>
      <c r="F711" s="1040" t="s">
        <v>14362</v>
      </c>
      <c r="G711" s="1040"/>
      <c r="H711" s="1040"/>
      <c r="I711" s="1040">
        <v>1</v>
      </c>
      <c r="J711" s="1040"/>
      <c r="K711" s="1040"/>
      <c r="L711" s="1040" t="s">
        <v>10033</v>
      </c>
      <c r="M711" s="1040" t="s">
        <v>14367</v>
      </c>
      <c r="N711" s="1040" t="s">
        <v>9996</v>
      </c>
      <c r="O711" s="1040">
        <v>1</v>
      </c>
      <c r="P711" s="1040"/>
    </row>
    <row r="712" spans="1:16" ht="38.25">
      <c r="A712" s="1039">
        <v>136</v>
      </c>
      <c r="B712" s="1040" t="s">
        <v>9988</v>
      </c>
      <c r="C712" s="1039" t="s">
        <v>14359</v>
      </c>
      <c r="D712" s="1040" t="s">
        <v>14360</v>
      </c>
      <c r="E712" s="1040" t="s">
        <v>14361</v>
      </c>
      <c r="F712" s="1040" t="s">
        <v>14362</v>
      </c>
      <c r="G712" s="1040"/>
      <c r="H712" s="1040"/>
      <c r="I712" s="1040">
        <v>1</v>
      </c>
      <c r="J712" s="1040"/>
      <c r="K712" s="1040"/>
      <c r="L712" s="1040" t="s">
        <v>14224</v>
      </c>
      <c r="M712" s="1040" t="s">
        <v>14368</v>
      </c>
      <c r="N712" s="1040" t="s">
        <v>14369</v>
      </c>
      <c r="O712" s="1040">
        <v>1</v>
      </c>
      <c r="P712" s="1040"/>
    </row>
    <row r="713" spans="1:16" ht="39" thickBot="1">
      <c r="A713" s="1042">
        <v>137</v>
      </c>
      <c r="B713" s="1043" t="s">
        <v>9988</v>
      </c>
      <c r="C713" s="1042" t="s">
        <v>14359</v>
      </c>
      <c r="D713" s="1043" t="s">
        <v>14360</v>
      </c>
      <c r="E713" s="1043" t="s">
        <v>14361</v>
      </c>
      <c r="F713" s="1043" t="s">
        <v>14362</v>
      </c>
      <c r="G713" s="1043"/>
      <c r="H713" s="1043"/>
      <c r="I713" s="1043"/>
      <c r="J713" s="1043"/>
      <c r="K713" s="1043">
        <v>1</v>
      </c>
      <c r="L713" s="1043" t="s">
        <v>14370</v>
      </c>
      <c r="M713" s="1043" t="s">
        <v>9998</v>
      </c>
      <c r="N713" s="1043" t="s">
        <v>6070</v>
      </c>
      <c r="O713" s="1043"/>
      <c r="P713" s="1043">
        <v>1</v>
      </c>
    </row>
    <row r="714" spans="1:16" ht="26.25" thickBot="1">
      <c r="A714" s="1033">
        <v>138</v>
      </c>
      <c r="B714" s="1034" t="s">
        <v>10036</v>
      </c>
      <c r="C714" s="1033" t="s">
        <v>14378</v>
      </c>
      <c r="D714" s="1034" t="s">
        <v>14379</v>
      </c>
      <c r="E714" s="1034" t="s">
        <v>14380</v>
      </c>
      <c r="F714" s="1034" t="s">
        <v>8359</v>
      </c>
      <c r="G714" s="1034" t="s">
        <v>14381</v>
      </c>
      <c r="H714" s="1034"/>
      <c r="I714" s="1034"/>
      <c r="J714" s="1034"/>
      <c r="K714" s="1034">
        <v>1</v>
      </c>
      <c r="L714" s="1034" t="s">
        <v>14382</v>
      </c>
      <c r="M714" s="1034" t="s">
        <v>6193</v>
      </c>
      <c r="N714" s="1034" t="s">
        <v>1751</v>
      </c>
      <c r="O714" s="1034"/>
      <c r="P714" s="1034">
        <v>1</v>
      </c>
    </row>
    <row r="715" spans="1:16" ht="76.5">
      <c r="A715" s="1036">
        <v>139</v>
      </c>
      <c r="B715" s="1038" t="s">
        <v>10036</v>
      </c>
      <c r="C715" s="1036" t="s">
        <v>14383</v>
      </c>
      <c r="D715" s="1038" t="s">
        <v>14379</v>
      </c>
      <c r="E715" s="1038" t="s">
        <v>14384</v>
      </c>
      <c r="F715" s="1038" t="s">
        <v>9828</v>
      </c>
      <c r="G715" s="1038" t="s">
        <v>14385</v>
      </c>
      <c r="H715" s="1038"/>
      <c r="I715" s="1038"/>
      <c r="J715" s="1038">
        <v>1</v>
      </c>
      <c r="K715" s="1038"/>
      <c r="L715" s="1038" t="s">
        <v>11073</v>
      </c>
      <c r="M715" s="1038" t="s">
        <v>6193</v>
      </c>
      <c r="N715" s="1038" t="s">
        <v>1640</v>
      </c>
      <c r="O715" s="1038">
        <v>1</v>
      </c>
      <c r="P715" s="1038"/>
    </row>
    <row r="716" spans="1:16" ht="76.5">
      <c r="A716" s="1039">
        <v>140</v>
      </c>
      <c r="B716" s="1041" t="s">
        <v>10036</v>
      </c>
      <c r="C716" s="1039" t="s">
        <v>14383</v>
      </c>
      <c r="D716" s="1041" t="s">
        <v>14379</v>
      </c>
      <c r="E716" s="1041" t="s">
        <v>14384</v>
      </c>
      <c r="F716" s="1041" t="s">
        <v>9828</v>
      </c>
      <c r="G716" s="1041" t="s">
        <v>14385</v>
      </c>
      <c r="H716" s="1041"/>
      <c r="I716" s="1041"/>
      <c r="J716" s="1041"/>
      <c r="K716" s="1041">
        <v>1</v>
      </c>
      <c r="L716" s="1041" t="s">
        <v>14386</v>
      </c>
      <c r="M716" s="1041" t="s">
        <v>14387</v>
      </c>
      <c r="N716" s="1041" t="s">
        <v>1640</v>
      </c>
      <c r="O716" s="1041">
        <v>4</v>
      </c>
      <c r="P716" s="1041"/>
    </row>
    <row r="717" spans="1:16" ht="77.25" thickBot="1">
      <c r="A717" s="1042">
        <v>141</v>
      </c>
      <c r="B717" s="1044" t="s">
        <v>10036</v>
      </c>
      <c r="C717" s="1042" t="s">
        <v>14383</v>
      </c>
      <c r="D717" s="1044" t="s">
        <v>14379</v>
      </c>
      <c r="E717" s="1044" t="s">
        <v>14384</v>
      </c>
      <c r="F717" s="1044" t="s">
        <v>9828</v>
      </c>
      <c r="G717" s="1044" t="s">
        <v>14385</v>
      </c>
      <c r="H717" s="1044"/>
      <c r="I717" s="1044"/>
      <c r="J717" s="1044"/>
      <c r="K717" s="1044">
        <v>1</v>
      </c>
      <c r="L717" s="1044" t="s">
        <v>11080</v>
      </c>
      <c r="M717" s="1044" t="s">
        <v>6193</v>
      </c>
      <c r="N717" s="1044" t="s">
        <v>1640</v>
      </c>
      <c r="O717" s="1044"/>
      <c r="P717" s="1044">
        <v>1</v>
      </c>
    </row>
    <row r="718" spans="1:16" ht="26.25" thickBot="1">
      <c r="A718" s="1033">
        <v>142</v>
      </c>
      <c r="B718" s="1034" t="s">
        <v>10036</v>
      </c>
      <c r="C718" s="1033" t="s">
        <v>11081</v>
      </c>
      <c r="D718" s="1034" t="s">
        <v>10116</v>
      </c>
      <c r="E718" s="1034" t="s">
        <v>14388</v>
      </c>
      <c r="F718" s="1034" t="s">
        <v>1611</v>
      </c>
      <c r="G718" s="1034">
        <v>34</v>
      </c>
      <c r="H718" s="1034"/>
      <c r="I718" s="1034"/>
      <c r="J718" s="1034"/>
      <c r="K718" s="1034">
        <v>1</v>
      </c>
      <c r="L718" s="1034" t="s">
        <v>6978</v>
      </c>
      <c r="M718" s="1034" t="s">
        <v>6193</v>
      </c>
      <c r="N718" s="1034" t="s">
        <v>1611</v>
      </c>
      <c r="O718" s="1034"/>
      <c r="P718" s="1034">
        <v>1</v>
      </c>
    </row>
    <row r="719" spans="1:16" ht="76.5">
      <c r="A719" s="1036">
        <v>143</v>
      </c>
      <c r="B719" s="1030" t="s">
        <v>10043</v>
      </c>
      <c r="C719" s="1036" t="s">
        <v>14421</v>
      </c>
      <c r="D719" s="1030" t="s">
        <v>13328</v>
      </c>
      <c r="E719" s="1031" t="s">
        <v>14422</v>
      </c>
      <c r="F719" s="1030" t="s">
        <v>1611</v>
      </c>
      <c r="G719" s="1030" t="s">
        <v>10067</v>
      </c>
      <c r="H719" s="1030" t="s">
        <v>14423</v>
      </c>
      <c r="I719" s="1030">
        <v>1</v>
      </c>
      <c r="J719" s="1030"/>
      <c r="K719" s="1030"/>
      <c r="L719" s="1038" t="s">
        <v>14424</v>
      </c>
      <c r="M719" s="1030" t="s">
        <v>2394</v>
      </c>
      <c r="N719" s="1030" t="s">
        <v>1611</v>
      </c>
      <c r="O719" s="1038">
        <v>6</v>
      </c>
      <c r="P719" s="1038"/>
    </row>
    <row r="720" spans="1:16" ht="77.25" thickBot="1">
      <c r="A720" s="1042">
        <v>144</v>
      </c>
      <c r="B720" s="1026" t="s">
        <v>10043</v>
      </c>
      <c r="C720" s="1042" t="s">
        <v>14421</v>
      </c>
      <c r="D720" s="1026" t="s">
        <v>13328</v>
      </c>
      <c r="E720" s="1027" t="s">
        <v>14422</v>
      </c>
      <c r="F720" s="1026" t="s">
        <v>1611</v>
      </c>
      <c r="G720" s="1026" t="s">
        <v>10067</v>
      </c>
      <c r="H720" s="1026" t="s">
        <v>14423</v>
      </c>
      <c r="I720" s="1026"/>
      <c r="J720" s="1026">
        <v>1</v>
      </c>
      <c r="K720" s="1026"/>
      <c r="L720" s="1044" t="s">
        <v>14425</v>
      </c>
      <c r="M720" s="1044" t="s">
        <v>2394</v>
      </c>
      <c r="N720" s="1044" t="s">
        <v>1611</v>
      </c>
      <c r="O720" s="1044"/>
      <c r="P720" s="1044">
        <v>6</v>
      </c>
    </row>
    <row r="721" spans="1:16" ht="51">
      <c r="A721" s="1036">
        <v>145</v>
      </c>
      <c r="B721" s="1030" t="s">
        <v>10071</v>
      </c>
      <c r="C721" s="1036" t="s">
        <v>14465</v>
      </c>
      <c r="D721" s="1030" t="s">
        <v>10845</v>
      </c>
      <c r="E721" s="1031" t="s">
        <v>14466</v>
      </c>
      <c r="F721" s="1030" t="s">
        <v>5409</v>
      </c>
      <c r="G721" s="1030" t="s">
        <v>14467</v>
      </c>
      <c r="H721" s="1030" t="s">
        <v>14468</v>
      </c>
      <c r="I721" s="1030">
        <v>1</v>
      </c>
      <c r="J721" s="1030"/>
      <c r="K721" s="1030"/>
      <c r="L721" s="1030" t="s">
        <v>6632</v>
      </c>
      <c r="M721" s="1030" t="s">
        <v>10082</v>
      </c>
      <c r="N721" s="1030" t="s">
        <v>5409</v>
      </c>
      <c r="O721" s="1038">
        <v>1</v>
      </c>
      <c r="P721" s="1038"/>
    </row>
    <row r="722" spans="1:16" ht="51">
      <c r="A722" s="1039">
        <v>146</v>
      </c>
      <c r="B722" s="1022" t="s">
        <v>10071</v>
      </c>
      <c r="C722" s="1039" t="s">
        <v>14465</v>
      </c>
      <c r="D722" s="1022" t="s">
        <v>10845</v>
      </c>
      <c r="E722" s="1023" t="s">
        <v>14466</v>
      </c>
      <c r="F722" s="1022" t="s">
        <v>5409</v>
      </c>
      <c r="G722" s="1022" t="s">
        <v>14467</v>
      </c>
      <c r="H722" s="1022" t="s">
        <v>14468</v>
      </c>
      <c r="I722" s="1022">
        <v>1</v>
      </c>
      <c r="J722" s="1022"/>
      <c r="K722" s="1022"/>
      <c r="L722" s="1022" t="s">
        <v>7040</v>
      </c>
      <c r="M722" s="1022" t="s">
        <v>10102</v>
      </c>
      <c r="N722" s="1022" t="s">
        <v>5409</v>
      </c>
      <c r="O722" s="1041">
        <v>1</v>
      </c>
      <c r="P722" s="1041"/>
    </row>
    <row r="723" spans="1:16" ht="51">
      <c r="A723" s="1039">
        <v>147</v>
      </c>
      <c r="B723" s="1022" t="s">
        <v>10071</v>
      </c>
      <c r="C723" s="1039" t="s">
        <v>14465</v>
      </c>
      <c r="D723" s="1022" t="s">
        <v>10845</v>
      </c>
      <c r="E723" s="1023" t="s">
        <v>14466</v>
      </c>
      <c r="F723" s="1022" t="s">
        <v>5409</v>
      </c>
      <c r="G723" s="1022" t="s">
        <v>14467</v>
      </c>
      <c r="H723" s="1022" t="s">
        <v>14468</v>
      </c>
      <c r="I723" s="1022"/>
      <c r="J723" s="1022">
        <v>1</v>
      </c>
      <c r="K723" s="1022"/>
      <c r="L723" s="1041" t="s">
        <v>9166</v>
      </c>
      <c r="M723" s="1041" t="s">
        <v>10144</v>
      </c>
      <c r="N723" s="1041" t="s">
        <v>5409</v>
      </c>
      <c r="O723" s="1041"/>
      <c r="P723" s="1041">
        <v>1</v>
      </c>
    </row>
    <row r="724" spans="1:16" ht="51">
      <c r="A724" s="1039">
        <v>148</v>
      </c>
      <c r="B724" s="1022" t="s">
        <v>10071</v>
      </c>
      <c r="C724" s="1039" t="s">
        <v>14465</v>
      </c>
      <c r="D724" s="1022" t="s">
        <v>10845</v>
      </c>
      <c r="E724" s="1023" t="s">
        <v>14466</v>
      </c>
      <c r="F724" s="1022" t="s">
        <v>5409</v>
      </c>
      <c r="G724" s="1022" t="s">
        <v>14467</v>
      </c>
      <c r="H724" s="1022" t="s">
        <v>14468</v>
      </c>
      <c r="I724" s="1022"/>
      <c r="J724" s="1022">
        <v>1</v>
      </c>
      <c r="K724" s="1022"/>
      <c r="L724" s="1041" t="s">
        <v>14469</v>
      </c>
      <c r="M724" s="1041" t="s">
        <v>10149</v>
      </c>
      <c r="N724" s="1041" t="s">
        <v>5409</v>
      </c>
      <c r="O724" s="1041"/>
      <c r="P724" s="1041">
        <v>1</v>
      </c>
    </row>
    <row r="725" spans="1:16" ht="51">
      <c r="A725" s="1039">
        <v>149</v>
      </c>
      <c r="B725" s="1022" t="s">
        <v>10071</v>
      </c>
      <c r="C725" s="1039" t="s">
        <v>14465</v>
      </c>
      <c r="D725" s="1022" t="s">
        <v>10845</v>
      </c>
      <c r="E725" s="1023" t="s">
        <v>14466</v>
      </c>
      <c r="F725" s="1022" t="s">
        <v>5409</v>
      </c>
      <c r="G725" s="1022" t="s">
        <v>14467</v>
      </c>
      <c r="H725" s="1022" t="s">
        <v>14468</v>
      </c>
      <c r="I725" s="1022"/>
      <c r="J725" s="1022">
        <v>1</v>
      </c>
      <c r="K725" s="1022"/>
      <c r="L725" s="1041" t="s">
        <v>14464</v>
      </c>
      <c r="M725" s="1041" t="s">
        <v>10093</v>
      </c>
      <c r="N725" s="1041" t="s">
        <v>5409</v>
      </c>
      <c r="O725" s="1041"/>
      <c r="P725" s="1041">
        <v>1</v>
      </c>
    </row>
    <row r="726" spans="1:16" ht="51">
      <c r="A726" s="1039">
        <v>150</v>
      </c>
      <c r="B726" s="1022" t="s">
        <v>10071</v>
      </c>
      <c r="C726" s="1039" t="s">
        <v>14465</v>
      </c>
      <c r="D726" s="1022" t="s">
        <v>10845</v>
      </c>
      <c r="E726" s="1023" t="s">
        <v>14466</v>
      </c>
      <c r="F726" s="1022" t="s">
        <v>5409</v>
      </c>
      <c r="G726" s="1022" t="s">
        <v>14467</v>
      </c>
      <c r="H726" s="1022" t="s">
        <v>14468</v>
      </c>
      <c r="I726" s="1022"/>
      <c r="J726" s="1022">
        <v>1</v>
      </c>
      <c r="K726" s="1022"/>
      <c r="L726" s="1041" t="s">
        <v>7055</v>
      </c>
      <c r="M726" s="1041" t="s">
        <v>11149</v>
      </c>
      <c r="N726" s="1041" t="s">
        <v>5409</v>
      </c>
      <c r="O726" s="1041"/>
      <c r="P726" s="1041">
        <v>1</v>
      </c>
    </row>
    <row r="727" spans="1:16" ht="51">
      <c r="A727" s="1039">
        <v>151</v>
      </c>
      <c r="B727" s="1022" t="s">
        <v>10071</v>
      </c>
      <c r="C727" s="1039" t="s">
        <v>14465</v>
      </c>
      <c r="D727" s="1022" t="s">
        <v>10845</v>
      </c>
      <c r="E727" s="1023" t="s">
        <v>14466</v>
      </c>
      <c r="F727" s="1022" t="s">
        <v>5409</v>
      </c>
      <c r="G727" s="1022" t="s">
        <v>14467</v>
      </c>
      <c r="H727" s="1022" t="s">
        <v>14468</v>
      </c>
      <c r="I727" s="1022"/>
      <c r="J727" s="1022"/>
      <c r="K727" s="1022">
        <v>1</v>
      </c>
      <c r="L727" s="1041" t="s">
        <v>14470</v>
      </c>
      <c r="M727" s="1041" t="s">
        <v>10147</v>
      </c>
      <c r="N727" s="1041" t="s">
        <v>5409</v>
      </c>
      <c r="O727" s="1041"/>
      <c r="P727" s="1041">
        <v>1</v>
      </c>
    </row>
    <row r="728" spans="1:16" ht="51">
      <c r="A728" s="1039">
        <v>152</v>
      </c>
      <c r="B728" s="1022" t="s">
        <v>10071</v>
      </c>
      <c r="C728" s="1039" t="s">
        <v>14465</v>
      </c>
      <c r="D728" s="1022" t="s">
        <v>10845</v>
      </c>
      <c r="E728" s="1023" t="s">
        <v>14466</v>
      </c>
      <c r="F728" s="1022" t="s">
        <v>5409</v>
      </c>
      <c r="G728" s="1022" t="s">
        <v>14467</v>
      </c>
      <c r="H728" s="1022" t="s">
        <v>14468</v>
      </c>
      <c r="I728" s="1022"/>
      <c r="J728" s="1022"/>
      <c r="K728" s="1022">
        <v>1</v>
      </c>
      <c r="L728" s="1041" t="s">
        <v>10096</v>
      </c>
      <c r="M728" s="1041" t="s">
        <v>10097</v>
      </c>
      <c r="N728" s="1041" t="s">
        <v>5409</v>
      </c>
      <c r="O728" s="1041"/>
      <c r="P728" s="1041">
        <v>1</v>
      </c>
    </row>
    <row r="729" spans="1:16" ht="51">
      <c r="A729" s="1039">
        <v>153</v>
      </c>
      <c r="B729" s="1022" t="s">
        <v>10071</v>
      </c>
      <c r="C729" s="1039" t="s">
        <v>14465</v>
      </c>
      <c r="D729" s="1022" t="s">
        <v>10845</v>
      </c>
      <c r="E729" s="1023" t="s">
        <v>14466</v>
      </c>
      <c r="F729" s="1022" t="s">
        <v>5409</v>
      </c>
      <c r="G729" s="1022" t="s">
        <v>14467</v>
      </c>
      <c r="H729" s="1022" t="s">
        <v>14468</v>
      </c>
      <c r="I729" s="1022"/>
      <c r="J729" s="1022"/>
      <c r="K729" s="1022">
        <v>1</v>
      </c>
      <c r="L729" s="1041" t="s">
        <v>14471</v>
      </c>
      <c r="M729" s="1041" t="s">
        <v>10099</v>
      </c>
      <c r="N729" s="1041" t="s">
        <v>5409</v>
      </c>
      <c r="O729" s="1041"/>
      <c r="P729" s="1041">
        <v>1</v>
      </c>
    </row>
    <row r="730" spans="1:16" ht="51">
      <c r="A730" s="1039">
        <v>154</v>
      </c>
      <c r="B730" s="1022" t="s">
        <v>10071</v>
      </c>
      <c r="C730" s="1039" t="s">
        <v>14465</v>
      </c>
      <c r="D730" s="1022" t="s">
        <v>10845</v>
      </c>
      <c r="E730" s="1023" t="s">
        <v>14466</v>
      </c>
      <c r="F730" s="1022" t="s">
        <v>5409</v>
      </c>
      <c r="G730" s="1022" t="s">
        <v>14467</v>
      </c>
      <c r="H730" s="1022" t="s">
        <v>14468</v>
      </c>
      <c r="I730" s="1022"/>
      <c r="J730" s="1022"/>
      <c r="K730" s="1022">
        <v>1</v>
      </c>
      <c r="L730" s="1041" t="s">
        <v>6254</v>
      </c>
      <c r="M730" s="1041" t="s">
        <v>11164</v>
      </c>
      <c r="N730" s="1041" t="s">
        <v>5409</v>
      </c>
      <c r="O730" s="1041">
        <v>1</v>
      </c>
      <c r="P730" s="1041"/>
    </row>
    <row r="731" spans="1:16" ht="51">
      <c r="A731" s="1039">
        <v>155</v>
      </c>
      <c r="B731" s="1022" t="s">
        <v>10071</v>
      </c>
      <c r="C731" s="1039" t="s">
        <v>14465</v>
      </c>
      <c r="D731" s="1022" t="s">
        <v>10845</v>
      </c>
      <c r="E731" s="1023" t="s">
        <v>14466</v>
      </c>
      <c r="F731" s="1022" t="s">
        <v>5409</v>
      </c>
      <c r="G731" s="1022" t="s">
        <v>14467</v>
      </c>
      <c r="H731" s="1022" t="s">
        <v>14468</v>
      </c>
      <c r="I731" s="1022"/>
      <c r="J731" s="1022"/>
      <c r="K731" s="1022">
        <v>1</v>
      </c>
      <c r="L731" s="1041" t="s">
        <v>6695</v>
      </c>
      <c r="M731" s="1041" t="s">
        <v>10101</v>
      </c>
      <c r="N731" s="1041" t="s">
        <v>5409</v>
      </c>
      <c r="O731" s="1041">
        <v>1</v>
      </c>
      <c r="P731" s="1041"/>
    </row>
    <row r="732" spans="1:16" ht="51">
      <c r="A732" s="1039">
        <v>156</v>
      </c>
      <c r="B732" s="1022" t="s">
        <v>10071</v>
      </c>
      <c r="C732" s="1039" t="s">
        <v>14465</v>
      </c>
      <c r="D732" s="1022" t="s">
        <v>10845</v>
      </c>
      <c r="E732" s="1023" t="s">
        <v>14466</v>
      </c>
      <c r="F732" s="1022" t="s">
        <v>5409</v>
      </c>
      <c r="G732" s="1022" t="s">
        <v>14467</v>
      </c>
      <c r="H732" s="1022" t="s">
        <v>14468</v>
      </c>
      <c r="I732" s="1022"/>
      <c r="J732" s="1022"/>
      <c r="K732" s="1022">
        <v>1</v>
      </c>
      <c r="L732" s="1041" t="s">
        <v>7058</v>
      </c>
      <c r="M732" s="1041" t="s">
        <v>10109</v>
      </c>
      <c r="N732" s="1041" t="s">
        <v>5409</v>
      </c>
      <c r="O732" s="1041">
        <v>1</v>
      </c>
      <c r="P732" s="1041"/>
    </row>
    <row r="733" spans="1:16" ht="51">
      <c r="A733" s="1039">
        <v>157</v>
      </c>
      <c r="B733" s="1022" t="s">
        <v>10071</v>
      </c>
      <c r="C733" s="1039" t="s">
        <v>14465</v>
      </c>
      <c r="D733" s="1022" t="s">
        <v>10845</v>
      </c>
      <c r="E733" s="1023" t="s">
        <v>14466</v>
      </c>
      <c r="F733" s="1022" t="s">
        <v>5409</v>
      </c>
      <c r="G733" s="1022" t="s">
        <v>14467</v>
      </c>
      <c r="H733" s="1022" t="s">
        <v>14468</v>
      </c>
      <c r="I733" s="1022"/>
      <c r="J733" s="1022"/>
      <c r="K733" s="1022">
        <v>1</v>
      </c>
      <c r="L733" s="1041" t="s">
        <v>14472</v>
      </c>
      <c r="M733" s="1041" t="s">
        <v>10152</v>
      </c>
      <c r="N733" s="1041" t="s">
        <v>5409</v>
      </c>
      <c r="O733" s="1041"/>
      <c r="P733" s="1041">
        <v>1</v>
      </c>
    </row>
    <row r="734" spans="1:16" ht="51">
      <c r="A734" s="1039">
        <v>158</v>
      </c>
      <c r="B734" s="1022" t="s">
        <v>10071</v>
      </c>
      <c r="C734" s="1039" t="s">
        <v>14465</v>
      </c>
      <c r="D734" s="1022" t="s">
        <v>10845</v>
      </c>
      <c r="E734" s="1023" t="s">
        <v>14466</v>
      </c>
      <c r="F734" s="1022" t="s">
        <v>5409</v>
      </c>
      <c r="G734" s="1022" t="s">
        <v>14467</v>
      </c>
      <c r="H734" s="1022" t="s">
        <v>14468</v>
      </c>
      <c r="I734" s="1022"/>
      <c r="J734" s="1022"/>
      <c r="K734" s="1022">
        <v>1</v>
      </c>
      <c r="L734" s="1041" t="s">
        <v>9126</v>
      </c>
      <c r="M734" s="1041" t="s">
        <v>10141</v>
      </c>
      <c r="N734" s="1041" t="s">
        <v>5409</v>
      </c>
      <c r="O734" s="1041"/>
      <c r="P734" s="1041">
        <v>1</v>
      </c>
    </row>
    <row r="735" spans="1:16" ht="51">
      <c r="A735" s="1039">
        <v>159</v>
      </c>
      <c r="B735" s="1022" t="s">
        <v>10071</v>
      </c>
      <c r="C735" s="1039" t="s">
        <v>14465</v>
      </c>
      <c r="D735" s="1022" t="s">
        <v>10845</v>
      </c>
      <c r="E735" s="1023" t="s">
        <v>14466</v>
      </c>
      <c r="F735" s="1022" t="s">
        <v>5409</v>
      </c>
      <c r="G735" s="1022" t="s">
        <v>14467</v>
      </c>
      <c r="H735" s="1022" t="s">
        <v>14468</v>
      </c>
      <c r="I735" s="1022"/>
      <c r="J735" s="1022"/>
      <c r="K735" s="1022">
        <v>1</v>
      </c>
      <c r="L735" s="1041" t="s">
        <v>5814</v>
      </c>
      <c r="M735" s="1041" t="s">
        <v>10112</v>
      </c>
      <c r="N735" s="1041" t="s">
        <v>5409</v>
      </c>
      <c r="O735" s="1041"/>
      <c r="P735" s="1041">
        <v>1</v>
      </c>
    </row>
    <row r="736" spans="1:16" ht="51">
      <c r="A736" s="1039">
        <v>160</v>
      </c>
      <c r="B736" s="1022" t="s">
        <v>10071</v>
      </c>
      <c r="C736" s="1039" t="s">
        <v>14465</v>
      </c>
      <c r="D736" s="1022" t="s">
        <v>10845</v>
      </c>
      <c r="E736" s="1023" t="s">
        <v>14466</v>
      </c>
      <c r="F736" s="1022" t="s">
        <v>5409</v>
      </c>
      <c r="G736" s="1022" t="s">
        <v>14467</v>
      </c>
      <c r="H736" s="1022" t="s">
        <v>14468</v>
      </c>
      <c r="I736" s="1022"/>
      <c r="J736" s="1022"/>
      <c r="K736" s="1022">
        <v>1</v>
      </c>
      <c r="L736" s="1041" t="s">
        <v>8441</v>
      </c>
      <c r="M736" s="1041" t="s">
        <v>10114</v>
      </c>
      <c r="N736" s="1041" t="s">
        <v>5409</v>
      </c>
      <c r="O736" s="1041"/>
      <c r="P736" s="1041">
        <v>1</v>
      </c>
    </row>
    <row r="737" spans="1:16" ht="51.75" thickBot="1">
      <c r="A737" s="1042">
        <v>161</v>
      </c>
      <c r="B737" s="1026" t="s">
        <v>10071</v>
      </c>
      <c r="C737" s="1042" t="s">
        <v>14465</v>
      </c>
      <c r="D737" s="1026" t="s">
        <v>10845</v>
      </c>
      <c r="E737" s="1027" t="s">
        <v>14466</v>
      </c>
      <c r="F737" s="1026" t="s">
        <v>5409</v>
      </c>
      <c r="G737" s="1026" t="s">
        <v>14467</v>
      </c>
      <c r="H737" s="1026" t="s">
        <v>14468</v>
      </c>
      <c r="I737" s="1026"/>
      <c r="J737" s="1026"/>
      <c r="K737" s="1026">
        <v>1</v>
      </c>
      <c r="L737" s="1044" t="s">
        <v>8430</v>
      </c>
      <c r="M737" s="1044" t="s">
        <v>10110</v>
      </c>
      <c r="N737" s="1044" t="s">
        <v>5409</v>
      </c>
      <c r="O737" s="1044"/>
      <c r="P737" s="1044">
        <v>1</v>
      </c>
    </row>
    <row r="738" spans="1:16" ht="51">
      <c r="A738" s="1036">
        <v>162</v>
      </c>
      <c r="B738" s="1030" t="s">
        <v>10071</v>
      </c>
      <c r="C738" s="1036" t="s">
        <v>14473</v>
      </c>
      <c r="D738" s="1030" t="s">
        <v>11218</v>
      </c>
      <c r="E738" s="1031" t="s">
        <v>14474</v>
      </c>
      <c r="F738" s="1030" t="s">
        <v>1611</v>
      </c>
      <c r="G738" s="1030" t="s">
        <v>14475</v>
      </c>
      <c r="H738" s="1030" t="s">
        <v>14476</v>
      </c>
      <c r="I738" s="1030">
        <v>1</v>
      </c>
      <c r="J738" s="1030"/>
      <c r="K738" s="1030"/>
      <c r="L738" s="1030" t="s">
        <v>6236</v>
      </c>
      <c r="M738" s="1030" t="s">
        <v>10149</v>
      </c>
      <c r="N738" s="1030" t="s">
        <v>1611</v>
      </c>
      <c r="O738" s="1038"/>
      <c r="P738" s="1038">
        <v>1</v>
      </c>
    </row>
    <row r="739" spans="1:16" ht="51">
      <c r="A739" s="1039">
        <v>163</v>
      </c>
      <c r="B739" s="1022" t="s">
        <v>10071</v>
      </c>
      <c r="C739" s="1039" t="s">
        <v>14473</v>
      </c>
      <c r="D739" s="1022" t="s">
        <v>11218</v>
      </c>
      <c r="E739" s="1023" t="s">
        <v>14474</v>
      </c>
      <c r="F739" s="1022" t="s">
        <v>1611</v>
      </c>
      <c r="G739" s="1022" t="s">
        <v>14475</v>
      </c>
      <c r="H739" s="1022" t="s">
        <v>14476</v>
      </c>
      <c r="I739" s="1022">
        <v>1</v>
      </c>
      <c r="J739" s="1022"/>
      <c r="K739" s="1022"/>
      <c r="L739" s="1022" t="s">
        <v>2491</v>
      </c>
      <c r="M739" s="1022" t="s">
        <v>10099</v>
      </c>
      <c r="N739" s="1022" t="s">
        <v>1611</v>
      </c>
      <c r="O739" s="1041"/>
      <c r="P739" s="1041">
        <v>1</v>
      </c>
    </row>
    <row r="740" spans="1:16" ht="51">
      <c r="A740" s="1039">
        <v>164</v>
      </c>
      <c r="B740" s="1022" t="s">
        <v>10071</v>
      </c>
      <c r="C740" s="1039" t="s">
        <v>14473</v>
      </c>
      <c r="D740" s="1022" t="s">
        <v>11218</v>
      </c>
      <c r="E740" s="1023" t="s">
        <v>14474</v>
      </c>
      <c r="F740" s="1022" t="s">
        <v>1611</v>
      </c>
      <c r="G740" s="1022" t="s">
        <v>14475</v>
      </c>
      <c r="H740" s="1022" t="s">
        <v>14476</v>
      </c>
      <c r="I740" s="1022">
        <v>1</v>
      </c>
      <c r="J740" s="1022"/>
      <c r="K740" s="1022"/>
      <c r="L740" s="1022" t="s">
        <v>14477</v>
      </c>
      <c r="M740" s="1022" t="s">
        <v>10109</v>
      </c>
      <c r="N740" s="1022" t="s">
        <v>1611</v>
      </c>
      <c r="O740" s="1041">
        <v>1</v>
      </c>
      <c r="P740" s="1041"/>
    </row>
    <row r="741" spans="1:16" ht="51">
      <c r="A741" s="1039">
        <v>165</v>
      </c>
      <c r="B741" s="1022" t="s">
        <v>10071</v>
      </c>
      <c r="C741" s="1039" t="s">
        <v>14473</v>
      </c>
      <c r="D741" s="1022" t="s">
        <v>11218</v>
      </c>
      <c r="E741" s="1023" t="s">
        <v>14474</v>
      </c>
      <c r="F741" s="1022" t="s">
        <v>1611</v>
      </c>
      <c r="G741" s="1022" t="s">
        <v>14475</v>
      </c>
      <c r="H741" s="1022" t="s">
        <v>14476</v>
      </c>
      <c r="I741" s="1022">
        <v>1</v>
      </c>
      <c r="J741" s="1022"/>
      <c r="K741" s="1022"/>
      <c r="L741" s="1022" t="s">
        <v>9114</v>
      </c>
      <c r="M741" s="1022" t="s">
        <v>10152</v>
      </c>
      <c r="N741" s="1022" t="s">
        <v>1611</v>
      </c>
      <c r="O741" s="1041"/>
      <c r="P741" s="1041">
        <v>1</v>
      </c>
    </row>
    <row r="742" spans="1:16" ht="51">
      <c r="A742" s="1039">
        <v>166</v>
      </c>
      <c r="B742" s="1022" t="s">
        <v>10071</v>
      </c>
      <c r="C742" s="1039" t="s">
        <v>14473</v>
      </c>
      <c r="D742" s="1022" t="s">
        <v>11218</v>
      </c>
      <c r="E742" s="1023" t="s">
        <v>14474</v>
      </c>
      <c r="F742" s="1022" t="s">
        <v>1611</v>
      </c>
      <c r="G742" s="1022" t="s">
        <v>14475</v>
      </c>
      <c r="H742" s="1022" t="s">
        <v>14476</v>
      </c>
      <c r="I742" s="1022">
        <v>1</v>
      </c>
      <c r="J742" s="1022"/>
      <c r="K742" s="1022"/>
      <c r="L742" s="1022" t="s">
        <v>5166</v>
      </c>
      <c r="M742" s="1022" t="s">
        <v>10103</v>
      </c>
      <c r="N742" s="1022" t="s">
        <v>1611</v>
      </c>
      <c r="O742" s="1041"/>
      <c r="P742" s="1041">
        <v>1</v>
      </c>
    </row>
    <row r="743" spans="1:16" ht="51">
      <c r="A743" s="1039">
        <v>167</v>
      </c>
      <c r="B743" s="1022" t="s">
        <v>10071</v>
      </c>
      <c r="C743" s="1039" t="s">
        <v>14473</v>
      </c>
      <c r="D743" s="1022" t="s">
        <v>11218</v>
      </c>
      <c r="E743" s="1023" t="s">
        <v>14474</v>
      </c>
      <c r="F743" s="1022" t="s">
        <v>1611</v>
      </c>
      <c r="G743" s="1022" t="s">
        <v>14475</v>
      </c>
      <c r="H743" s="1022" t="s">
        <v>14476</v>
      </c>
      <c r="I743" s="1022">
        <v>1</v>
      </c>
      <c r="J743" s="1022"/>
      <c r="K743" s="1022"/>
      <c r="L743" s="1022" t="s">
        <v>389</v>
      </c>
      <c r="M743" s="1022" t="s">
        <v>10110</v>
      </c>
      <c r="N743" s="1022" t="s">
        <v>1611</v>
      </c>
      <c r="O743" s="1041"/>
      <c r="P743" s="1041">
        <v>1</v>
      </c>
    </row>
    <row r="744" spans="1:16" ht="51">
      <c r="A744" s="1039">
        <v>168</v>
      </c>
      <c r="B744" s="1022" t="s">
        <v>10071</v>
      </c>
      <c r="C744" s="1039" t="s">
        <v>14473</v>
      </c>
      <c r="D744" s="1022" t="s">
        <v>11218</v>
      </c>
      <c r="E744" s="1023" t="s">
        <v>14474</v>
      </c>
      <c r="F744" s="1022" t="s">
        <v>1611</v>
      </c>
      <c r="G744" s="1022" t="s">
        <v>14475</v>
      </c>
      <c r="H744" s="1022" t="s">
        <v>14476</v>
      </c>
      <c r="I744" s="1022"/>
      <c r="J744" s="1022">
        <v>1</v>
      </c>
      <c r="K744" s="1022"/>
      <c r="L744" s="1041" t="s">
        <v>4073</v>
      </c>
      <c r="M744" s="1041" t="s">
        <v>10144</v>
      </c>
      <c r="N744" s="1041" t="s">
        <v>1611</v>
      </c>
      <c r="O744" s="1041"/>
      <c r="P744" s="1041">
        <v>1</v>
      </c>
    </row>
    <row r="745" spans="1:16" ht="51">
      <c r="A745" s="1039">
        <v>169</v>
      </c>
      <c r="B745" s="1022" t="s">
        <v>10071</v>
      </c>
      <c r="C745" s="1039" t="s">
        <v>14473</v>
      </c>
      <c r="D745" s="1022" t="s">
        <v>11218</v>
      </c>
      <c r="E745" s="1023" t="s">
        <v>14474</v>
      </c>
      <c r="F745" s="1022" t="s">
        <v>1611</v>
      </c>
      <c r="G745" s="1022" t="s">
        <v>14475</v>
      </c>
      <c r="H745" s="1022" t="s">
        <v>14476</v>
      </c>
      <c r="I745" s="1022"/>
      <c r="J745" s="1022">
        <v>1</v>
      </c>
      <c r="K745" s="1022"/>
      <c r="L745" s="1041" t="s">
        <v>11165</v>
      </c>
      <c r="M745" s="1041" t="s">
        <v>11166</v>
      </c>
      <c r="N745" s="1041" t="s">
        <v>1611</v>
      </c>
      <c r="O745" s="1041">
        <v>1</v>
      </c>
      <c r="P745" s="1041"/>
    </row>
    <row r="746" spans="1:16" ht="51">
      <c r="A746" s="1039">
        <v>170</v>
      </c>
      <c r="B746" s="1022" t="s">
        <v>10071</v>
      </c>
      <c r="C746" s="1039" t="s">
        <v>14473</v>
      </c>
      <c r="D746" s="1022" t="s">
        <v>11218</v>
      </c>
      <c r="E746" s="1023" t="s">
        <v>14474</v>
      </c>
      <c r="F746" s="1022" t="s">
        <v>1611</v>
      </c>
      <c r="G746" s="1022" t="s">
        <v>14475</v>
      </c>
      <c r="H746" s="1022" t="s">
        <v>14476</v>
      </c>
      <c r="I746" s="1022"/>
      <c r="J746" s="1022">
        <v>1</v>
      </c>
      <c r="K746" s="1022"/>
      <c r="L746" s="1041" t="s">
        <v>4084</v>
      </c>
      <c r="M746" s="1041" t="s">
        <v>10114</v>
      </c>
      <c r="N746" s="1041" t="s">
        <v>1611</v>
      </c>
      <c r="O746" s="1041"/>
      <c r="P746" s="1041">
        <v>1</v>
      </c>
    </row>
    <row r="747" spans="1:16" ht="51">
      <c r="A747" s="1039">
        <v>171</v>
      </c>
      <c r="B747" s="1022" t="s">
        <v>10071</v>
      </c>
      <c r="C747" s="1039" t="s">
        <v>14473</v>
      </c>
      <c r="D747" s="1022" t="s">
        <v>11218</v>
      </c>
      <c r="E747" s="1023" t="s">
        <v>14474</v>
      </c>
      <c r="F747" s="1022" t="s">
        <v>1611</v>
      </c>
      <c r="G747" s="1022" t="s">
        <v>14475</v>
      </c>
      <c r="H747" s="1022" t="s">
        <v>14476</v>
      </c>
      <c r="I747" s="1022"/>
      <c r="J747" s="1022"/>
      <c r="K747" s="1022">
        <v>1</v>
      </c>
      <c r="L747" s="1041" t="s">
        <v>10146</v>
      </c>
      <c r="M747" s="1041" t="s">
        <v>10147</v>
      </c>
      <c r="N747" s="1041" t="s">
        <v>1611</v>
      </c>
      <c r="O747" s="1041"/>
      <c r="P747" s="1041">
        <v>1</v>
      </c>
    </row>
    <row r="748" spans="1:16" ht="51">
      <c r="A748" s="1039">
        <v>172</v>
      </c>
      <c r="B748" s="1022" t="s">
        <v>10071</v>
      </c>
      <c r="C748" s="1039" t="s">
        <v>14473</v>
      </c>
      <c r="D748" s="1022" t="s">
        <v>11218</v>
      </c>
      <c r="E748" s="1023" t="s">
        <v>14474</v>
      </c>
      <c r="F748" s="1022" t="s">
        <v>1611</v>
      </c>
      <c r="G748" s="1022" t="s">
        <v>14475</v>
      </c>
      <c r="H748" s="1022" t="s">
        <v>14476</v>
      </c>
      <c r="I748" s="1022"/>
      <c r="J748" s="1022"/>
      <c r="K748" s="1022">
        <v>1</v>
      </c>
      <c r="L748" s="1041" t="s">
        <v>2489</v>
      </c>
      <c r="M748" s="1041" t="s">
        <v>11206</v>
      </c>
      <c r="N748" s="1041" t="s">
        <v>1611</v>
      </c>
      <c r="O748" s="1041"/>
      <c r="P748" s="1041">
        <v>1</v>
      </c>
    </row>
    <row r="749" spans="1:16" ht="51">
      <c r="A749" s="1039">
        <v>173</v>
      </c>
      <c r="B749" s="1022" t="s">
        <v>10071</v>
      </c>
      <c r="C749" s="1039" t="s">
        <v>14473</v>
      </c>
      <c r="D749" s="1022" t="s">
        <v>11218</v>
      </c>
      <c r="E749" s="1023" t="s">
        <v>14474</v>
      </c>
      <c r="F749" s="1022" t="s">
        <v>1611</v>
      </c>
      <c r="G749" s="1022" t="s">
        <v>14475</v>
      </c>
      <c r="H749" s="1022" t="s">
        <v>14476</v>
      </c>
      <c r="I749" s="1022"/>
      <c r="J749" s="1022"/>
      <c r="K749" s="1022">
        <v>1</v>
      </c>
      <c r="L749" s="1041" t="s">
        <v>6627</v>
      </c>
      <c r="M749" s="1041" t="s">
        <v>10093</v>
      </c>
      <c r="N749" s="1041" t="s">
        <v>1611</v>
      </c>
      <c r="O749" s="1041"/>
      <c r="P749" s="1041">
        <v>1</v>
      </c>
    </row>
    <row r="750" spans="1:16" ht="51">
      <c r="A750" s="1039">
        <v>174</v>
      </c>
      <c r="B750" s="1022" t="s">
        <v>10071</v>
      </c>
      <c r="C750" s="1039" t="s">
        <v>14473</v>
      </c>
      <c r="D750" s="1022" t="s">
        <v>11218</v>
      </c>
      <c r="E750" s="1023" t="s">
        <v>14474</v>
      </c>
      <c r="F750" s="1022" t="s">
        <v>1611</v>
      </c>
      <c r="G750" s="1022" t="s">
        <v>14475</v>
      </c>
      <c r="H750" s="1022" t="s">
        <v>14476</v>
      </c>
      <c r="I750" s="1022"/>
      <c r="J750" s="1022"/>
      <c r="K750" s="1022">
        <v>1</v>
      </c>
      <c r="L750" s="1041" t="s">
        <v>2739</v>
      </c>
      <c r="M750" s="1041" t="s">
        <v>11164</v>
      </c>
      <c r="N750" s="1041" t="s">
        <v>1611</v>
      </c>
      <c r="O750" s="1041">
        <v>1</v>
      </c>
      <c r="P750" s="1041"/>
    </row>
    <row r="751" spans="1:16" ht="51">
      <c r="A751" s="1039">
        <v>175</v>
      </c>
      <c r="B751" s="1022" t="s">
        <v>10071</v>
      </c>
      <c r="C751" s="1039" t="s">
        <v>14473</v>
      </c>
      <c r="D751" s="1022" t="s">
        <v>11218</v>
      </c>
      <c r="E751" s="1023" t="s">
        <v>14474</v>
      </c>
      <c r="F751" s="1022" t="s">
        <v>1611</v>
      </c>
      <c r="G751" s="1022" t="s">
        <v>14475</v>
      </c>
      <c r="H751" s="1022" t="s">
        <v>14476</v>
      </c>
      <c r="I751" s="1022"/>
      <c r="J751" s="1022"/>
      <c r="K751" s="1022">
        <v>1</v>
      </c>
      <c r="L751" s="1041" t="s">
        <v>6632</v>
      </c>
      <c r="M751" s="1041" t="s">
        <v>10082</v>
      </c>
      <c r="N751" s="1041" t="s">
        <v>1611</v>
      </c>
      <c r="O751" s="1041">
        <v>1</v>
      </c>
      <c r="P751" s="1041"/>
    </row>
    <row r="752" spans="1:16" ht="51">
      <c r="A752" s="1039">
        <v>176</v>
      </c>
      <c r="B752" s="1022" t="s">
        <v>10071</v>
      </c>
      <c r="C752" s="1039" t="s">
        <v>14473</v>
      </c>
      <c r="D752" s="1022" t="s">
        <v>11218</v>
      </c>
      <c r="E752" s="1023" t="s">
        <v>14474</v>
      </c>
      <c r="F752" s="1022" t="s">
        <v>1611</v>
      </c>
      <c r="G752" s="1022" t="s">
        <v>14475</v>
      </c>
      <c r="H752" s="1022" t="s">
        <v>14476</v>
      </c>
      <c r="I752" s="1022"/>
      <c r="J752" s="1022"/>
      <c r="K752" s="1022">
        <v>1</v>
      </c>
      <c r="L752" s="1041" t="s">
        <v>7040</v>
      </c>
      <c r="M752" s="1041" t="s">
        <v>10102</v>
      </c>
      <c r="N752" s="1041" t="s">
        <v>1611</v>
      </c>
      <c r="O752" s="1041">
        <v>1</v>
      </c>
      <c r="P752" s="1041"/>
    </row>
    <row r="753" spans="1:16" ht="51">
      <c r="A753" s="1039">
        <v>177</v>
      </c>
      <c r="B753" s="1022" t="s">
        <v>10071</v>
      </c>
      <c r="C753" s="1039" t="s">
        <v>14473</v>
      </c>
      <c r="D753" s="1022" t="s">
        <v>11218</v>
      </c>
      <c r="E753" s="1023" t="s">
        <v>14474</v>
      </c>
      <c r="F753" s="1022" t="s">
        <v>1611</v>
      </c>
      <c r="G753" s="1022" t="s">
        <v>14475</v>
      </c>
      <c r="H753" s="1022" t="s">
        <v>14476</v>
      </c>
      <c r="I753" s="1022"/>
      <c r="J753" s="1022"/>
      <c r="K753" s="1022">
        <v>1</v>
      </c>
      <c r="L753" s="1041" t="s">
        <v>10111</v>
      </c>
      <c r="M753" s="1041" t="s">
        <v>10112</v>
      </c>
      <c r="N753" s="1041" t="s">
        <v>1611</v>
      </c>
      <c r="O753" s="1041"/>
      <c r="P753" s="1041">
        <v>1</v>
      </c>
    </row>
    <row r="754" spans="1:16" ht="51.75" thickBot="1">
      <c r="A754" s="1042">
        <v>178</v>
      </c>
      <c r="B754" s="1026" t="s">
        <v>10071</v>
      </c>
      <c r="C754" s="1042" t="s">
        <v>14473</v>
      </c>
      <c r="D754" s="1026" t="s">
        <v>11218</v>
      </c>
      <c r="E754" s="1027" t="s">
        <v>14474</v>
      </c>
      <c r="F754" s="1026" t="s">
        <v>1611</v>
      </c>
      <c r="G754" s="1026" t="s">
        <v>14475</v>
      </c>
      <c r="H754" s="1026" t="s">
        <v>14476</v>
      </c>
      <c r="I754" s="1026"/>
      <c r="J754" s="1026"/>
      <c r="K754" s="1026">
        <v>1</v>
      </c>
      <c r="L754" s="1044" t="s">
        <v>3709</v>
      </c>
      <c r="M754" s="1044" t="s">
        <v>10095</v>
      </c>
      <c r="N754" s="1044" t="s">
        <v>1611</v>
      </c>
      <c r="O754" s="1044"/>
      <c r="P754" s="1044">
        <v>1</v>
      </c>
    </row>
    <row r="755" spans="1:16" ht="51">
      <c r="A755" s="1036">
        <v>179</v>
      </c>
      <c r="B755" s="1030" t="s">
        <v>10071</v>
      </c>
      <c r="C755" s="1036" t="s">
        <v>14478</v>
      </c>
      <c r="D755" s="1030" t="s">
        <v>11258</v>
      </c>
      <c r="E755" s="1031" t="s">
        <v>14479</v>
      </c>
      <c r="F755" s="1030" t="s">
        <v>8359</v>
      </c>
      <c r="G755" s="1030" t="s">
        <v>14480</v>
      </c>
      <c r="H755" s="1030" t="s">
        <v>14481</v>
      </c>
      <c r="I755" s="1030">
        <v>1</v>
      </c>
      <c r="J755" s="1030"/>
      <c r="K755" s="1030"/>
      <c r="L755" s="1030" t="s">
        <v>11183</v>
      </c>
      <c r="M755" s="1030" t="s">
        <v>11155</v>
      </c>
      <c r="N755" s="1030" t="s">
        <v>8359</v>
      </c>
      <c r="O755" s="1038">
        <v>1</v>
      </c>
      <c r="P755" s="1038"/>
    </row>
    <row r="756" spans="1:16" ht="51">
      <c r="A756" s="1039">
        <v>180</v>
      </c>
      <c r="B756" s="1022" t="s">
        <v>10071</v>
      </c>
      <c r="C756" s="1039" t="s">
        <v>14478</v>
      </c>
      <c r="D756" s="1022" t="s">
        <v>11258</v>
      </c>
      <c r="E756" s="1023" t="s">
        <v>14479</v>
      </c>
      <c r="F756" s="1022" t="s">
        <v>8359</v>
      </c>
      <c r="G756" s="1022" t="s">
        <v>14480</v>
      </c>
      <c r="H756" s="1022" t="s">
        <v>14481</v>
      </c>
      <c r="I756" s="1022"/>
      <c r="J756" s="1022">
        <v>1</v>
      </c>
      <c r="K756" s="1022"/>
      <c r="L756" s="1041" t="s">
        <v>12797</v>
      </c>
      <c r="M756" s="1041" t="s">
        <v>10145</v>
      </c>
      <c r="N756" s="1041" t="s">
        <v>8359</v>
      </c>
      <c r="O756" s="1041"/>
      <c r="P756" s="1041">
        <v>1</v>
      </c>
    </row>
    <row r="757" spans="1:16" ht="51">
      <c r="A757" s="1039">
        <v>181</v>
      </c>
      <c r="B757" s="1022" t="s">
        <v>10071</v>
      </c>
      <c r="C757" s="1039" t="s">
        <v>14478</v>
      </c>
      <c r="D757" s="1022" t="s">
        <v>11258</v>
      </c>
      <c r="E757" s="1023" t="s">
        <v>14479</v>
      </c>
      <c r="F757" s="1022" t="s">
        <v>8359</v>
      </c>
      <c r="G757" s="1022" t="s">
        <v>14480</v>
      </c>
      <c r="H757" s="1022" t="s">
        <v>14481</v>
      </c>
      <c r="I757" s="1022"/>
      <c r="J757" s="1022">
        <v>1</v>
      </c>
      <c r="K757" s="1022"/>
      <c r="L757" s="1041" t="s">
        <v>14430</v>
      </c>
      <c r="M757" s="1041" t="s">
        <v>10149</v>
      </c>
      <c r="N757" s="1041" t="s">
        <v>8359</v>
      </c>
      <c r="O757" s="1041"/>
      <c r="P757" s="1041">
        <v>1</v>
      </c>
    </row>
    <row r="758" spans="1:16" ht="51">
      <c r="A758" s="1039">
        <v>182</v>
      </c>
      <c r="B758" s="1022" t="s">
        <v>10071</v>
      </c>
      <c r="C758" s="1039" t="s">
        <v>14478</v>
      </c>
      <c r="D758" s="1022" t="s">
        <v>11258</v>
      </c>
      <c r="E758" s="1023" t="s">
        <v>14479</v>
      </c>
      <c r="F758" s="1022" t="s">
        <v>8359</v>
      </c>
      <c r="G758" s="1022" t="s">
        <v>14480</v>
      </c>
      <c r="H758" s="1022" t="s">
        <v>14481</v>
      </c>
      <c r="I758" s="1022"/>
      <c r="J758" s="1022">
        <v>1</v>
      </c>
      <c r="K758" s="1022"/>
      <c r="L758" s="1041" t="s">
        <v>11192</v>
      </c>
      <c r="M758" s="1041" t="s">
        <v>10141</v>
      </c>
      <c r="N758" s="1041" t="s">
        <v>8359</v>
      </c>
      <c r="O758" s="1041"/>
      <c r="P758" s="1041">
        <v>1</v>
      </c>
    </row>
    <row r="759" spans="1:16" ht="51">
      <c r="A759" s="1039">
        <v>183</v>
      </c>
      <c r="B759" s="1022" t="s">
        <v>10071</v>
      </c>
      <c r="C759" s="1039" t="s">
        <v>14478</v>
      </c>
      <c r="D759" s="1022" t="s">
        <v>11258</v>
      </c>
      <c r="E759" s="1023" t="s">
        <v>14479</v>
      </c>
      <c r="F759" s="1022" t="s">
        <v>8359</v>
      </c>
      <c r="G759" s="1022" t="s">
        <v>14480</v>
      </c>
      <c r="H759" s="1022" t="s">
        <v>14481</v>
      </c>
      <c r="I759" s="1022"/>
      <c r="J759" s="1022">
        <v>1</v>
      </c>
      <c r="K759" s="1022"/>
      <c r="L759" s="1041" t="s">
        <v>11224</v>
      </c>
      <c r="M759" s="1041" t="s">
        <v>14482</v>
      </c>
      <c r="N759" s="1041" t="s">
        <v>8359</v>
      </c>
      <c r="O759" s="1041">
        <v>1</v>
      </c>
      <c r="P759" s="1041"/>
    </row>
    <row r="760" spans="1:16" ht="51">
      <c r="A760" s="1039">
        <v>184</v>
      </c>
      <c r="B760" s="1022" t="s">
        <v>10071</v>
      </c>
      <c r="C760" s="1039" t="s">
        <v>14478</v>
      </c>
      <c r="D760" s="1022" t="s">
        <v>11258</v>
      </c>
      <c r="E760" s="1023" t="s">
        <v>14479</v>
      </c>
      <c r="F760" s="1022" t="s">
        <v>8359</v>
      </c>
      <c r="G760" s="1022" t="s">
        <v>14480</v>
      </c>
      <c r="H760" s="1022" t="s">
        <v>14481</v>
      </c>
      <c r="I760" s="1022"/>
      <c r="J760" s="1022">
        <v>1</v>
      </c>
      <c r="K760" s="1022"/>
      <c r="L760" s="1041" t="s">
        <v>11178</v>
      </c>
      <c r="M760" s="1041" t="s">
        <v>14483</v>
      </c>
      <c r="N760" s="1041" t="s">
        <v>8359</v>
      </c>
      <c r="O760" s="1041">
        <v>1</v>
      </c>
      <c r="P760" s="1041"/>
    </row>
    <row r="761" spans="1:16" ht="51">
      <c r="A761" s="1039">
        <v>185</v>
      </c>
      <c r="B761" s="1022" t="s">
        <v>10071</v>
      </c>
      <c r="C761" s="1039" t="s">
        <v>14478</v>
      </c>
      <c r="D761" s="1022" t="s">
        <v>11258</v>
      </c>
      <c r="E761" s="1023" t="s">
        <v>14479</v>
      </c>
      <c r="F761" s="1022" t="s">
        <v>8359</v>
      </c>
      <c r="G761" s="1022" t="s">
        <v>14480</v>
      </c>
      <c r="H761" s="1022" t="s">
        <v>14481</v>
      </c>
      <c r="I761" s="1022"/>
      <c r="J761" s="1022"/>
      <c r="K761" s="1022">
        <v>1</v>
      </c>
      <c r="L761" s="1041" t="s">
        <v>14431</v>
      </c>
      <c r="M761" s="1041" t="s">
        <v>14432</v>
      </c>
      <c r="N761" s="1041" t="s">
        <v>8359</v>
      </c>
      <c r="O761" s="1041"/>
      <c r="P761" s="1041">
        <v>1</v>
      </c>
    </row>
    <row r="762" spans="1:16" ht="51">
      <c r="A762" s="1039">
        <v>186</v>
      </c>
      <c r="B762" s="1022" t="s">
        <v>10071</v>
      </c>
      <c r="C762" s="1039" t="s">
        <v>14478</v>
      </c>
      <c r="D762" s="1022" t="s">
        <v>11258</v>
      </c>
      <c r="E762" s="1023" t="s">
        <v>14479</v>
      </c>
      <c r="F762" s="1022" t="s">
        <v>8359</v>
      </c>
      <c r="G762" s="1022" t="s">
        <v>14480</v>
      </c>
      <c r="H762" s="1022" t="s">
        <v>14481</v>
      </c>
      <c r="I762" s="1022"/>
      <c r="J762" s="1022"/>
      <c r="K762" s="1022">
        <v>1</v>
      </c>
      <c r="L762" s="1041" t="s">
        <v>14484</v>
      </c>
      <c r="M762" s="1041" t="s">
        <v>14485</v>
      </c>
      <c r="N762" s="1041" t="s">
        <v>8359</v>
      </c>
      <c r="O762" s="1041"/>
      <c r="P762" s="1041">
        <v>1</v>
      </c>
    </row>
    <row r="763" spans="1:16" ht="51">
      <c r="A763" s="1039">
        <v>187</v>
      </c>
      <c r="B763" s="1022" t="s">
        <v>10071</v>
      </c>
      <c r="C763" s="1039" t="s">
        <v>14478</v>
      </c>
      <c r="D763" s="1022" t="s">
        <v>11258</v>
      </c>
      <c r="E763" s="1023" t="s">
        <v>14479</v>
      </c>
      <c r="F763" s="1022" t="s">
        <v>8359</v>
      </c>
      <c r="G763" s="1022" t="s">
        <v>14480</v>
      </c>
      <c r="H763" s="1022" t="s">
        <v>14481</v>
      </c>
      <c r="I763" s="1022"/>
      <c r="J763" s="1022"/>
      <c r="K763" s="1022">
        <v>1</v>
      </c>
      <c r="L763" s="1041" t="s">
        <v>12798</v>
      </c>
      <c r="M763" s="1041" t="s">
        <v>12815</v>
      </c>
      <c r="N763" s="1041" t="s">
        <v>8359</v>
      </c>
      <c r="O763" s="1041"/>
      <c r="P763" s="1041">
        <v>1</v>
      </c>
    </row>
    <row r="764" spans="1:16" ht="51">
      <c r="A764" s="1039">
        <v>188</v>
      </c>
      <c r="B764" s="1022" t="s">
        <v>10071</v>
      </c>
      <c r="C764" s="1039" t="s">
        <v>14478</v>
      </c>
      <c r="D764" s="1022" t="s">
        <v>11258</v>
      </c>
      <c r="E764" s="1023" t="s">
        <v>14479</v>
      </c>
      <c r="F764" s="1022" t="s">
        <v>8359</v>
      </c>
      <c r="G764" s="1022" t="s">
        <v>14480</v>
      </c>
      <c r="H764" s="1022" t="s">
        <v>14481</v>
      </c>
      <c r="I764" s="1022"/>
      <c r="J764" s="1022"/>
      <c r="K764" s="1022">
        <v>1</v>
      </c>
      <c r="L764" s="1041" t="s">
        <v>14486</v>
      </c>
      <c r="M764" s="1041" t="s">
        <v>12817</v>
      </c>
      <c r="N764" s="1041" t="s">
        <v>8359</v>
      </c>
      <c r="O764" s="1041"/>
      <c r="P764" s="1041">
        <v>1</v>
      </c>
    </row>
    <row r="765" spans="1:16" ht="51">
      <c r="A765" s="1039">
        <v>189</v>
      </c>
      <c r="B765" s="1022" t="s">
        <v>10071</v>
      </c>
      <c r="C765" s="1039" t="s">
        <v>14478</v>
      </c>
      <c r="D765" s="1022" t="s">
        <v>11258</v>
      </c>
      <c r="E765" s="1023" t="s">
        <v>14479</v>
      </c>
      <c r="F765" s="1022" t="s">
        <v>8359</v>
      </c>
      <c r="G765" s="1022" t="s">
        <v>14480</v>
      </c>
      <c r="H765" s="1022" t="s">
        <v>14481</v>
      </c>
      <c r="I765" s="1022"/>
      <c r="J765" s="1022"/>
      <c r="K765" s="1022">
        <v>1</v>
      </c>
      <c r="L765" s="1041" t="s">
        <v>14487</v>
      </c>
      <c r="M765" s="1041" t="s">
        <v>12819</v>
      </c>
      <c r="N765" s="1041" t="s">
        <v>8359</v>
      </c>
      <c r="O765" s="1041"/>
      <c r="P765" s="1041">
        <v>1</v>
      </c>
    </row>
    <row r="766" spans="1:16" ht="51">
      <c r="A766" s="1039">
        <v>190</v>
      </c>
      <c r="B766" s="1022" t="s">
        <v>10071</v>
      </c>
      <c r="C766" s="1039" t="s">
        <v>14478</v>
      </c>
      <c r="D766" s="1022" t="s">
        <v>11258</v>
      </c>
      <c r="E766" s="1023" t="s">
        <v>14479</v>
      </c>
      <c r="F766" s="1022" t="s">
        <v>8359</v>
      </c>
      <c r="G766" s="1022" t="s">
        <v>14480</v>
      </c>
      <c r="H766" s="1022" t="s">
        <v>14481</v>
      </c>
      <c r="I766" s="1022"/>
      <c r="J766" s="1022"/>
      <c r="K766" s="1022">
        <v>1</v>
      </c>
      <c r="L766" s="1041" t="s">
        <v>10077</v>
      </c>
      <c r="M766" s="1041" t="s">
        <v>10078</v>
      </c>
      <c r="N766" s="1041" t="s">
        <v>8359</v>
      </c>
      <c r="O766" s="1041"/>
      <c r="P766" s="1041">
        <v>1</v>
      </c>
    </row>
    <row r="767" spans="1:16" ht="51">
      <c r="A767" s="1039">
        <v>191</v>
      </c>
      <c r="B767" s="1022" t="s">
        <v>10071</v>
      </c>
      <c r="C767" s="1039" t="s">
        <v>14478</v>
      </c>
      <c r="D767" s="1022" t="s">
        <v>11258</v>
      </c>
      <c r="E767" s="1023" t="s">
        <v>14479</v>
      </c>
      <c r="F767" s="1022" t="s">
        <v>8359</v>
      </c>
      <c r="G767" s="1022" t="s">
        <v>14480</v>
      </c>
      <c r="H767" s="1022" t="s">
        <v>14481</v>
      </c>
      <c r="I767" s="1022"/>
      <c r="J767" s="1022"/>
      <c r="K767" s="1022">
        <v>1</v>
      </c>
      <c r="L767" s="1041" t="s">
        <v>11243</v>
      </c>
      <c r="M767" s="1041" t="s">
        <v>10080</v>
      </c>
      <c r="N767" s="1041" t="s">
        <v>8359</v>
      </c>
      <c r="O767" s="1041">
        <v>1</v>
      </c>
      <c r="P767" s="1041"/>
    </row>
    <row r="768" spans="1:16" ht="51.75" thickBot="1">
      <c r="A768" s="1042">
        <v>192</v>
      </c>
      <c r="B768" s="1026" t="s">
        <v>10071</v>
      </c>
      <c r="C768" s="1042" t="s">
        <v>14478</v>
      </c>
      <c r="D768" s="1026" t="s">
        <v>11258</v>
      </c>
      <c r="E768" s="1027" t="s">
        <v>14479</v>
      </c>
      <c r="F768" s="1026" t="s">
        <v>8359</v>
      </c>
      <c r="G768" s="1026" t="s">
        <v>14480</v>
      </c>
      <c r="H768" s="1026" t="s">
        <v>14481</v>
      </c>
      <c r="I768" s="1026"/>
      <c r="J768" s="1026"/>
      <c r="K768" s="1026">
        <v>1</v>
      </c>
      <c r="L768" s="1044" t="s">
        <v>14488</v>
      </c>
      <c r="M768" s="1044" t="s">
        <v>14489</v>
      </c>
      <c r="N768" s="1044" t="s">
        <v>8359</v>
      </c>
      <c r="O768" s="1044">
        <v>1</v>
      </c>
      <c r="P768" s="1044"/>
    </row>
    <row r="769" spans="1:16" ht="51">
      <c r="A769" s="1036">
        <v>193</v>
      </c>
      <c r="B769" s="1030" t="s">
        <v>10071</v>
      </c>
      <c r="C769" s="1036" t="s">
        <v>14490</v>
      </c>
      <c r="D769" s="1030" t="s">
        <v>14491</v>
      </c>
      <c r="E769" s="1031" t="s">
        <v>14492</v>
      </c>
      <c r="F769" s="1030" t="s">
        <v>9828</v>
      </c>
      <c r="G769" s="1030" t="s">
        <v>14493</v>
      </c>
      <c r="H769" s="1030" t="s">
        <v>14494</v>
      </c>
      <c r="I769" s="1030">
        <v>1</v>
      </c>
      <c r="J769" s="1030"/>
      <c r="K769" s="1030"/>
      <c r="L769" s="1030" t="s">
        <v>14443</v>
      </c>
      <c r="M769" s="1030" t="s">
        <v>2404</v>
      </c>
      <c r="N769" s="1030" t="s">
        <v>9828</v>
      </c>
      <c r="O769" s="1038"/>
      <c r="P769" s="1038">
        <v>1</v>
      </c>
    </row>
    <row r="770" spans="1:16" ht="51">
      <c r="A770" s="1039">
        <v>194</v>
      </c>
      <c r="B770" s="1022" t="s">
        <v>10071</v>
      </c>
      <c r="C770" s="1039" t="s">
        <v>14490</v>
      </c>
      <c r="D770" s="1022" t="s">
        <v>14491</v>
      </c>
      <c r="E770" s="1023" t="s">
        <v>14492</v>
      </c>
      <c r="F770" s="1022" t="s">
        <v>9828</v>
      </c>
      <c r="G770" s="1022" t="s">
        <v>14493</v>
      </c>
      <c r="H770" s="1022" t="s">
        <v>14494</v>
      </c>
      <c r="I770" s="1022">
        <v>1</v>
      </c>
      <c r="J770" s="1022"/>
      <c r="K770" s="1022"/>
      <c r="L770" s="1022" t="s">
        <v>11208</v>
      </c>
      <c r="M770" s="1022" t="s">
        <v>2604</v>
      </c>
      <c r="N770" s="1022" t="s">
        <v>9828</v>
      </c>
      <c r="O770" s="1041"/>
      <c r="P770" s="1041">
        <v>1</v>
      </c>
    </row>
    <row r="771" spans="1:16" ht="51">
      <c r="A771" s="1039">
        <v>195</v>
      </c>
      <c r="B771" s="1022" t="s">
        <v>10071</v>
      </c>
      <c r="C771" s="1039" t="s">
        <v>14490</v>
      </c>
      <c r="D771" s="1022" t="s">
        <v>14491</v>
      </c>
      <c r="E771" s="1023" t="s">
        <v>14492</v>
      </c>
      <c r="F771" s="1022" t="s">
        <v>9828</v>
      </c>
      <c r="G771" s="1022" t="s">
        <v>14493</v>
      </c>
      <c r="H771" s="1022" t="s">
        <v>14494</v>
      </c>
      <c r="I771" s="1022">
        <v>1</v>
      </c>
      <c r="J771" s="1022"/>
      <c r="K771" s="1022"/>
      <c r="L771" s="1022" t="s">
        <v>12816</v>
      </c>
      <c r="M771" s="1022" t="s">
        <v>2404</v>
      </c>
      <c r="N771" s="1022" t="s">
        <v>9828</v>
      </c>
      <c r="O771" s="1041"/>
      <c r="P771" s="1041">
        <v>1</v>
      </c>
    </row>
    <row r="772" spans="1:16" ht="51">
      <c r="A772" s="1039">
        <v>196</v>
      </c>
      <c r="B772" s="1022" t="s">
        <v>10071</v>
      </c>
      <c r="C772" s="1039" t="s">
        <v>14490</v>
      </c>
      <c r="D772" s="1022" t="s">
        <v>14491</v>
      </c>
      <c r="E772" s="1023" t="s">
        <v>14492</v>
      </c>
      <c r="F772" s="1022" t="s">
        <v>9828</v>
      </c>
      <c r="G772" s="1022" t="s">
        <v>14493</v>
      </c>
      <c r="H772" s="1022" t="s">
        <v>14494</v>
      </c>
      <c r="I772" s="1022">
        <v>1</v>
      </c>
      <c r="J772" s="1022"/>
      <c r="K772" s="1022"/>
      <c r="L772" s="1022" t="s">
        <v>10083</v>
      </c>
      <c r="M772" s="1022" t="s">
        <v>3360</v>
      </c>
      <c r="N772" s="1022" t="s">
        <v>9828</v>
      </c>
      <c r="O772" s="1041">
        <v>1</v>
      </c>
      <c r="P772" s="1041"/>
    </row>
    <row r="773" spans="1:16" ht="51">
      <c r="A773" s="1039">
        <v>197</v>
      </c>
      <c r="B773" s="1022" t="s">
        <v>10071</v>
      </c>
      <c r="C773" s="1039" t="s">
        <v>14490</v>
      </c>
      <c r="D773" s="1022" t="s">
        <v>14491</v>
      </c>
      <c r="E773" s="1023" t="s">
        <v>14492</v>
      </c>
      <c r="F773" s="1022" t="s">
        <v>9828</v>
      </c>
      <c r="G773" s="1022" t="s">
        <v>14493</v>
      </c>
      <c r="H773" s="1022" t="s">
        <v>14494</v>
      </c>
      <c r="I773" s="1022"/>
      <c r="J773" s="1022">
        <v>1</v>
      </c>
      <c r="K773" s="1022"/>
      <c r="L773" s="1041" t="s">
        <v>14463</v>
      </c>
      <c r="M773" s="1041" t="s">
        <v>2404</v>
      </c>
      <c r="N773" s="1041" t="s">
        <v>9828</v>
      </c>
      <c r="O773" s="1041"/>
      <c r="P773" s="1041">
        <v>1</v>
      </c>
    </row>
    <row r="774" spans="1:16" ht="51">
      <c r="A774" s="1039">
        <v>198</v>
      </c>
      <c r="B774" s="1022" t="s">
        <v>10071</v>
      </c>
      <c r="C774" s="1039" t="s">
        <v>14490</v>
      </c>
      <c r="D774" s="1022" t="s">
        <v>14491</v>
      </c>
      <c r="E774" s="1023" t="s">
        <v>14492</v>
      </c>
      <c r="F774" s="1022" t="s">
        <v>9828</v>
      </c>
      <c r="G774" s="1022" t="s">
        <v>14493</v>
      </c>
      <c r="H774" s="1022" t="s">
        <v>14494</v>
      </c>
      <c r="I774" s="1022"/>
      <c r="J774" s="1022">
        <v>1</v>
      </c>
      <c r="K774" s="1022"/>
      <c r="L774" s="1041" t="s">
        <v>14495</v>
      </c>
      <c r="M774" s="1041" t="s">
        <v>2404</v>
      </c>
      <c r="N774" s="1041" t="s">
        <v>9828</v>
      </c>
      <c r="O774" s="1041"/>
      <c r="P774" s="1041">
        <v>1</v>
      </c>
    </row>
    <row r="775" spans="1:16" ht="51">
      <c r="A775" s="1039">
        <v>199</v>
      </c>
      <c r="B775" s="1022" t="s">
        <v>10071</v>
      </c>
      <c r="C775" s="1039" t="s">
        <v>14490</v>
      </c>
      <c r="D775" s="1022" t="s">
        <v>14491</v>
      </c>
      <c r="E775" s="1023" t="s">
        <v>14492</v>
      </c>
      <c r="F775" s="1022" t="s">
        <v>9828</v>
      </c>
      <c r="G775" s="1022" t="s">
        <v>14493</v>
      </c>
      <c r="H775" s="1022" t="s">
        <v>14494</v>
      </c>
      <c r="I775" s="1022"/>
      <c r="J775" s="1022">
        <v>1</v>
      </c>
      <c r="K775" s="1022"/>
      <c r="L775" s="1041" t="s">
        <v>9169</v>
      </c>
      <c r="M775" s="1041" t="s">
        <v>2604</v>
      </c>
      <c r="N775" s="1041" t="s">
        <v>9828</v>
      </c>
      <c r="O775" s="1041"/>
      <c r="P775" s="1041">
        <v>1</v>
      </c>
    </row>
    <row r="776" spans="1:16" ht="51">
      <c r="A776" s="1039">
        <v>200</v>
      </c>
      <c r="B776" s="1022" t="s">
        <v>10071</v>
      </c>
      <c r="C776" s="1039" t="s">
        <v>14490</v>
      </c>
      <c r="D776" s="1022" t="s">
        <v>14491</v>
      </c>
      <c r="E776" s="1023" t="s">
        <v>14492</v>
      </c>
      <c r="F776" s="1022" t="s">
        <v>9828</v>
      </c>
      <c r="G776" s="1022" t="s">
        <v>14493</v>
      </c>
      <c r="H776" s="1022" t="s">
        <v>14494</v>
      </c>
      <c r="I776" s="1022"/>
      <c r="J776" s="1022">
        <v>1</v>
      </c>
      <c r="K776" s="1022"/>
      <c r="L776" s="1041" t="s">
        <v>13456</v>
      </c>
      <c r="M776" s="1041" t="s">
        <v>3360</v>
      </c>
      <c r="N776" s="1041" t="s">
        <v>9828</v>
      </c>
      <c r="O776" s="1041">
        <v>1</v>
      </c>
      <c r="P776" s="1041"/>
    </row>
    <row r="777" spans="1:16" ht="51">
      <c r="A777" s="1039">
        <v>201</v>
      </c>
      <c r="B777" s="1022" t="s">
        <v>10071</v>
      </c>
      <c r="C777" s="1039" t="s">
        <v>14490</v>
      </c>
      <c r="D777" s="1022" t="s">
        <v>14491</v>
      </c>
      <c r="E777" s="1023" t="s">
        <v>14492</v>
      </c>
      <c r="F777" s="1022" t="s">
        <v>9828</v>
      </c>
      <c r="G777" s="1022" t="s">
        <v>14493</v>
      </c>
      <c r="H777" s="1022" t="s">
        <v>14494</v>
      </c>
      <c r="I777" s="1022"/>
      <c r="J777" s="1022"/>
      <c r="K777" s="1022">
        <v>1</v>
      </c>
      <c r="L777" s="1041" t="s">
        <v>9166</v>
      </c>
      <c r="M777" s="1041" t="s">
        <v>2404</v>
      </c>
      <c r="N777" s="1041" t="s">
        <v>9828</v>
      </c>
      <c r="O777" s="1041"/>
      <c r="P777" s="1041">
        <v>1</v>
      </c>
    </row>
    <row r="778" spans="1:16" ht="51">
      <c r="A778" s="1039">
        <v>202</v>
      </c>
      <c r="B778" s="1022" t="s">
        <v>10071</v>
      </c>
      <c r="C778" s="1039" t="s">
        <v>14490</v>
      </c>
      <c r="D778" s="1022" t="s">
        <v>14491</v>
      </c>
      <c r="E778" s="1023" t="s">
        <v>14492</v>
      </c>
      <c r="F778" s="1022" t="s">
        <v>9828</v>
      </c>
      <c r="G778" s="1022" t="s">
        <v>14493</v>
      </c>
      <c r="H778" s="1022" t="s">
        <v>14494</v>
      </c>
      <c r="I778" s="1022"/>
      <c r="J778" s="1022"/>
      <c r="K778" s="1022">
        <v>1</v>
      </c>
      <c r="L778" s="1041" t="s">
        <v>14496</v>
      </c>
      <c r="M778" s="1041" t="s">
        <v>2404</v>
      </c>
      <c r="N778" s="1041" t="s">
        <v>9828</v>
      </c>
      <c r="O778" s="1041"/>
      <c r="P778" s="1041">
        <v>1</v>
      </c>
    </row>
    <row r="779" spans="1:16" ht="51">
      <c r="A779" s="1039">
        <v>203</v>
      </c>
      <c r="B779" s="1022" t="s">
        <v>10071</v>
      </c>
      <c r="C779" s="1039" t="s">
        <v>14490</v>
      </c>
      <c r="D779" s="1022" t="s">
        <v>14491</v>
      </c>
      <c r="E779" s="1023" t="s">
        <v>14492</v>
      </c>
      <c r="F779" s="1022" t="s">
        <v>9828</v>
      </c>
      <c r="G779" s="1022" t="s">
        <v>14493</v>
      </c>
      <c r="H779" s="1022" t="s">
        <v>14494</v>
      </c>
      <c r="I779" s="1022"/>
      <c r="J779" s="1022"/>
      <c r="K779" s="1022">
        <v>1</v>
      </c>
      <c r="L779" s="1041" t="s">
        <v>14497</v>
      </c>
      <c r="M779" s="1041" t="s">
        <v>2604</v>
      </c>
      <c r="N779" s="1041" t="s">
        <v>9828</v>
      </c>
      <c r="O779" s="1041"/>
      <c r="P779" s="1041">
        <v>1</v>
      </c>
    </row>
    <row r="780" spans="1:16" ht="51">
      <c r="A780" s="1039">
        <v>204</v>
      </c>
      <c r="B780" s="1022" t="s">
        <v>10071</v>
      </c>
      <c r="C780" s="1039" t="s">
        <v>14490</v>
      </c>
      <c r="D780" s="1022" t="s">
        <v>14491</v>
      </c>
      <c r="E780" s="1023" t="s">
        <v>14492</v>
      </c>
      <c r="F780" s="1022" t="s">
        <v>9828</v>
      </c>
      <c r="G780" s="1022" t="s">
        <v>14493</v>
      </c>
      <c r="H780" s="1022" t="s">
        <v>14494</v>
      </c>
      <c r="I780" s="1022"/>
      <c r="J780" s="1022"/>
      <c r="K780" s="1022">
        <v>1</v>
      </c>
      <c r="L780" s="1041" t="s">
        <v>14498</v>
      </c>
      <c r="M780" s="1041" t="s">
        <v>2604</v>
      </c>
      <c r="N780" s="1041" t="s">
        <v>9828</v>
      </c>
      <c r="O780" s="1041"/>
      <c r="P780" s="1041">
        <v>1</v>
      </c>
    </row>
    <row r="781" spans="1:16" ht="51">
      <c r="A781" s="1039">
        <v>205</v>
      </c>
      <c r="B781" s="1022" t="s">
        <v>10071</v>
      </c>
      <c r="C781" s="1039" t="s">
        <v>14490</v>
      </c>
      <c r="D781" s="1022" t="s">
        <v>14491</v>
      </c>
      <c r="E781" s="1023" t="s">
        <v>14492</v>
      </c>
      <c r="F781" s="1022" t="s">
        <v>9828</v>
      </c>
      <c r="G781" s="1022" t="s">
        <v>14493</v>
      </c>
      <c r="H781" s="1022" t="s">
        <v>14494</v>
      </c>
      <c r="I781" s="1022"/>
      <c r="J781" s="1022"/>
      <c r="K781" s="1022">
        <v>1</v>
      </c>
      <c r="L781" s="1041" t="s">
        <v>10079</v>
      </c>
      <c r="M781" s="1041" t="s">
        <v>3360</v>
      </c>
      <c r="N781" s="1041" t="s">
        <v>9828</v>
      </c>
      <c r="O781" s="1041">
        <v>1</v>
      </c>
      <c r="P781" s="1041"/>
    </row>
    <row r="782" spans="1:16" ht="51">
      <c r="A782" s="1039">
        <v>206</v>
      </c>
      <c r="B782" s="1022" t="s">
        <v>10071</v>
      </c>
      <c r="C782" s="1039" t="s">
        <v>14490</v>
      </c>
      <c r="D782" s="1022" t="s">
        <v>14491</v>
      </c>
      <c r="E782" s="1023" t="s">
        <v>14492</v>
      </c>
      <c r="F782" s="1022" t="s">
        <v>9828</v>
      </c>
      <c r="G782" s="1022" t="s">
        <v>14493</v>
      </c>
      <c r="H782" s="1022" t="s">
        <v>14494</v>
      </c>
      <c r="I782" s="1022"/>
      <c r="J782" s="1022"/>
      <c r="K782" s="1022">
        <v>1</v>
      </c>
      <c r="L782" s="1041" t="s">
        <v>10081</v>
      </c>
      <c r="M782" s="1041" t="s">
        <v>3360</v>
      </c>
      <c r="N782" s="1041" t="s">
        <v>9828</v>
      </c>
      <c r="O782" s="1041">
        <v>1</v>
      </c>
      <c r="P782" s="1041"/>
    </row>
    <row r="783" spans="1:16" ht="51.75" thickBot="1">
      <c r="A783" s="1042">
        <v>207</v>
      </c>
      <c r="B783" s="1044" t="s">
        <v>10071</v>
      </c>
      <c r="C783" s="1042" t="s">
        <v>14490</v>
      </c>
      <c r="D783" s="1044" t="s">
        <v>14491</v>
      </c>
      <c r="E783" s="1044" t="s">
        <v>14492</v>
      </c>
      <c r="F783" s="1044" t="s">
        <v>9828</v>
      </c>
      <c r="G783" s="1044" t="s">
        <v>14493</v>
      </c>
      <c r="H783" s="1044" t="s">
        <v>14494</v>
      </c>
      <c r="I783" s="1044"/>
      <c r="J783" s="1044"/>
      <c r="K783" s="1044">
        <v>1</v>
      </c>
      <c r="L783" s="1044" t="s">
        <v>12188</v>
      </c>
      <c r="M783" s="1044" t="s">
        <v>3360</v>
      </c>
      <c r="N783" s="1044" t="s">
        <v>9828</v>
      </c>
      <c r="O783" s="1044">
        <v>1</v>
      </c>
      <c r="P783" s="1044"/>
    </row>
    <row r="784" spans="1:16" ht="38.25">
      <c r="A784" s="1036">
        <v>208</v>
      </c>
      <c r="B784" s="1038" t="s">
        <v>10071</v>
      </c>
      <c r="C784" s="1036" t="s">
        <v>14499</v>
      </c>
      <c r="D784" s="1038" t="s">
        <v>14500</v>
      </c>
      <c r="E784" s="1038" t="s">
        <v>14501</v>
      </c>
      <c r="F784" s="1038" t="s">
        <v>10818</v>
      </c>
      <c r="G784" s="1038" t="s">
        <v>14502</v>
      </c>
      <c r="H784" s="1038" t="s">
        <v>14503</v>
      </c>
      <c r="I784" s="1038"/>
      <c r="J784" s="1038">
        <v>1</v>
      </c>
      <c r="K784" s="1038"/>
      <c r="L784" s="1038" t="s">
        <v>14504</v>
      </c>
      <c r="M784" s="1038" t="s">
        <v>14505</v>
      </c>
      <c r="N784" s="1038" t="s">
        <v>10818</v>
      </c>
      <c r="O784" s="1038">
        <v>1</v>
      </c>
      <c r="P784" s="1038"/>
    </row>
    <row r="785" spans="1:16" ht="38.25">
      <c r="A785" s="1039">
        <v>209</v>
      </c>
      <c r="B785" s="1041" t="s">
        <v>10071</v>
      </c>
      <c r="C785" s="1039" t="s">
        <v>14499</v>
      </c>
      <c r="D785" s="1041" t="s">
        <v>14500</v>
      </c>
      <c r="E785" s="1041" t="s">
        <v>14501</v>
      </c>
      <c r="F785" s="1041" t="s">
        <v>10818</v>
      </c>
      <c r="G785" s="1041" t="s">
        <v>14502</v>
      </c>
      <c r="H785" s="1041" t="s">
        <v>14503</v>
      </c>
      <c r="I785" s="1041"/>
      <c r="J785" s="1041"/>
      <c r="K785" s="1041">
        <v>1</v>
      </c>
      <c r="L785" s="1041" t="s">
        <v>14506</v>
      </c>
      <c r="M785" s="1041" t="s">
        <v>14507</v>
      </c>
      <c r="N785" s="1041" t="s">
        <v>10818</v>
      </c>
      <c r="O785" s="1041"/>
      <c r="P785" s="1041">
        <v>1</v>
      </c>
    </row>
    <row r="786" spans="1:16" ht="38.25">
      <c r="A786" s="1039">
        <v>210</v>
      </c>
      <c r="B786" s="1041" t="s">
        <v>10071</v>
      </c>
      <c r="C786" s="1039" t="s">
        <v>14499</v>
      </c>
      <c r="D786" s="1041" t="s">
        <v>14500</v>
      </c>
      <c r="E786" s="1041" t="s">
        <v>14501</v>
      </c>
      <c r="F786" s="1041" t="s">
        <v>10818</v>
      </c>
      <c r="G786" s="1041" t="s">
        <v>14502</v>
      </c>
      <c r="H786" s="1041" t="s">
        <v>14503</v>
      </c>
      <c r="I786" s="1041"/>
      <c r="J786" s="1041"/>
      <c r="K786" s="1041">
        <v>1</v>
      </c>
      <c r="L786" s="1041" t="s">
        <v>14508</v>
      </c>
      <c r="M786" s="1041" t="s">
        <v>14509</v>
      </c>
      <c r="N786" s="1041" t="s">
        <v>10818</v>
      </c>
      <c r="O786" s="1041"/>
      <c r="P786" s="1041">
        <v>1</v>
      </c>
    </row>
    <row r="787" spans="1:16" ht="38.25">
      <c r="A787" s="1039">
        <v>211</v>
      </c>
      <c r="B787" s="1041" t="s">
        <v>10071</v>
      </c>
      <c r="C787" s="1039" t="s">
        <v>14499</v>
      </c>
      <c r="D787" s="1041" t="s">
        <v>14500</v>
      </c>
      <c r="E787" s="1041" t="s">
        <v>14501</v>
      </c>
      <c r="F787" s="1041" t="s">
        <v>10818</v>
      </c>
      <c r="G787" s="1041" t="s">
        <v>14502</v>
      </c>
      <c r="H787" s="1041" t="s">
        <v>14503</v>
      </c>
      <c r="I787" s="1041"/>
      <c r="J787" s="1041"/>
      <c r="K787" s="1041">
        <v>1</v>
      </c>
      <c r="L787" s="1041" t="s">
        <v>14510</v>
      </c>
      <c r="M787" s="1041" t="s">
        <v>12240</v>
      </c>
      <c r="N787" s="1041" t="s">
        <v>10818</v>
      </c>
      <c r="O787" s="1041"/>
      <c r="P787" s="1041">
        <v>1</v>
      </c>
    </row>
    <row r="788" spans="1:16" ht="38.25">
      <c r="A788" s="1039">
        <v>212</v>
      </c>
      <c r="B788" s="1041" t="s">
        <v>10071</v>
      </c>
      <c r="C788" s="1039" t="s">
        <v>14499</v>
      </c>
      <c r="D788" s="1041" t="s">
        <v>14500</v>
      </c>
      <c r="E788" s="1041" t="s">
        <v>14501</v>
      </c>
      <c r="F788" s="1041" t="s">
        <v>10818</v>
      </c>
      <c r="G788" s="1041" t="s">
        <v>14502</v>
      </c>
      <c r="H788" s="1041" t="s">
        <v>14503</v>
      </c>
      <c r="I788" s="1041"/>
      <c r="J788" s="1041"/>
      <c r="K788" s="1041">
        <v>1</v>
      </c>
      <c r="L788" s="1041" t="s">
        <v>14511</v>
      </c>
      <c r="M788" s="1041" t="s">
        <v>12796</v>
      </c>
      <c r="N788" s="1041" t="s">
        <v>10818</v>
      </c>
      <c r="O788" s="1041">
        <v>1</v>
      </c>
      <c r="P788" s="1041"/>
    </row>
    <row r="789" spans="1:16" ht="39" thickBot="1">
      <c r="A789" s="1042">
        <v>213</v>
      </c>
      <c r="B789" s="1044" t="s">
        <v>10071</v>
      </c>
      <c r="C789" s="1042" t="s">
        <v>14499</v>
      </c>
      <c r="D789" s="1044" t="s">
        <v>14500</v>
      </c>
      <c r="E789" s="1044" t="s">
        <v>14501</v>
      </c>
      <c r="F789" s="1044" t="s">
        <v>10818</v>
      </c>
      <c r="G789" s="1044" t="s">
        <v>14502</v>
      </c>
      <c r="H789" s="1044" t="s">
        <v>14503</v>
      </c>
      <c r="I789" s="1044"/>
      <c r="J789" s="1044"/>
      <c r="K789" s="1044">
        <v>1</v>
      </c>
      <c r="L789" s="1044" t="s">
        <v>14512</v>
      </c>
      <c r="M789" s="1044" t="s">
        <v>14513</v>
      </c>
      <c r="N789" s="1044" t="s">
        <v>10818</v>
      </c>
      <c r="O789" s="1044">
        <v>1</v>
      </c>
      <c r="P789" s="1044"/>
    </row>
    <row r="790" spans="1:16" ht="25.5">
      <c r="A790" s="1036">
        <v>214</v>
      </c>
      <c r="B790" s="1038" t="s">
        <v>10153</v>
      </c>
      <c r="C790" s="1036" t="s">
        <v>14530</v>
      </c>
      <c r="D790" s="1038" t="s">
        <v>14531</v>
      </c>
      <c r="E790" s="1031" t="s">
        <v>14532</v>
      </c>
      <c r="F790" s="1038" t="s">
        <v>1611</v>
      </c>
      <c r="G790" s="1030">
        <v>40</v>
      </c>
      <c r="H790" s="1038">
        <v>4</v>
      </c>
      <c r="I790" s="1030">
        <v>1</v>
      </c>
      <c r="J790" s="1030"/>
      <c r="K790" s="1030"/>
      <c r="L790" s="1038" t="s">
        <v>10159</v>
      </c>
      <c r="M790" s="1030" t="s">
        <v>11260</v>
      </c>
      <c r="N790" s="1030" t="s">
        <v>1611</v>
      </c>
      <c r="O790" s="1038">
        <v>1</v>
      </c>
      <c r="P790" s="1038"/>
    </row>
    <row r="791" spans="1:16" ht="25.5">
      <c r="A791" s="1039">
        <v>215</v>
      </c>
      <c r="B791" s="1041" t="s">
        <v>10153</v>
      </c>
      <c r="C791" s="1039" t="s">
        <v>14530</v>
      </c>
      <c r="D791" s="1041" t="s">
        <v>14531</v>
      </c>
      <c r="E791" s="1023" t="s">
        <v>14532</v>
      </c>
      <c r="F791" s="1041" t="s">
        <v>1611</v>
      </c>
      <c r="G791" s="1022">
        <v>40</v>
      </c>
      <c r="H791" s="1041">
        <v>4</v>
      </c>
      <c r="I791" s="1022">
        <v>1</v>
      </c>
      <c r="J791" s="1022"/>
      <c r="K791" s="1022"/>
      <c r="L791" s="1041" t="s">
        <v>10159</v>
      </c>
      <c r="M791" s="1022" t="s">
        <v>11261</v>
      </c>
      <c r="N791" s="1022" t="s">
        <v>1611</v>
      </c>
      <c r="O791" s="1041">
        <v>1</v>
      </c>
      <c r="P791" s="1041"/>
    </row>
    <row r="792" spans="1:16" ht="25.5">
      <c r="A792" s="1039">
        <v>216</v>
      </c>
      <c r="B792" s="1041" t="s">
        <v>10153</v>
      </c>
      <c r="C792" s="1039" t="s">
        <v>14530</v>
      </c>
      <c r="D792" s="1041" t="s">
        <v>14531</v>
      </c>
      <c r="E792" s="1023" t="s">
        <v>14532</v>
      </c>
      <c r="F792" s="1041" t="s">
        <v>1611</v>
      </c>
      <c r="G792" s="1022">
        <v>40</v>
      </c>
      <c r="H792" s="1041">
        <v>4</v>
      </c>
      <c r="I792" s="1022">
        <v>1</v>
      </c>
      <c r="J792" s="1022"/>
      <c r="K792" s="1022"/>
      <c r="L792" s="1041" t="s">
        <v>10159</v>
      </c>
      <c r="M792" s="1022" t="s">
        <v>11262</v>
      </c>
      <c r="N792" s="1022" t="s">
        <v>1611</v>
      </c>
      <c r="O792" s="1041">
        <v>1</v>
      </c>
      <c r="P792" s="1041"/>
    </row>
    <row r="793" spans="1:16" ht="25.5">
      <c r="A793" s="1039">
        <v>217</v>
      </c>
      <c r="B793" s="1041" t="s">
        <v>10153</v>
      </c>
      <c r="C793" s="1039" t="s">
        <v>14530</v>
      </c>
      <c r="D793" s="1041" t="s">
        <v>14531</v>
      </c>
      <c r="E793" s="1023" t="s">
        <v>14532</v>
      </c>
      <c r="F793" s="1041" t="s">
        <v>1611</v>
      </c>
      <c r="G793" s="1022">
        <v>40</v>
      </c>
      <c r="H793" s="1041">
        <v>4</v>
      </c>
      <c r="I793" s="1022">
        <v>1</v>
      </c>
      <c r="J793" s="1022"/>
      <c r="K793" s="1022"/>
      <c r="L793" s="1041" t="s">
        <v>11263</v>
      </c>
      <c r="M793" s="1022" t="s">
        <v>11266</v>
      </c>
      <c r="N793" s="1022" t="s">
        <v>1611</v>
      </c>
      <c r="O793" s="1041">
        <v>1</v>
      </c>
      <c r="P793" s="1041"/>
    </row>
    <row r="794" spans="1:16" ht="25.5">
      <c r="A794" s="1053">
        <v>218</v>
      </c>
      <c r="B794" s="1040" t="s">
        <v>10153</v>
      </c>
      <c r="C794" s="1053" t="s">
        <v>14530</v>
      </c>
      <c r="D794" s="1040" t="s">
        <v>14531</v>
      </c>
      <c r="E794" s="1040" t="s">
        <v>14532</v>
      </c>
      <c r="F794" s="1041" t="s">
        <v>1611</v>
      </c>
      <c r="G794" s="1022">
        <v>40</v>
      </c>
      <c r="H794" s="1041">
        <v>4</v>
      </c>
      <c r="I794" s="1022">
        <v>1</v>
      </c>
      <c r="J794" s="1022"/>
      <c r="K794" s="1022"/>
      <c r="L794" s="1041" t="s">
        <v>11263</v>
      </c>
      <c r="M794" s="1041" t="s">
        <v>11267</v>
      </c>
      <c r="N794" s="1041" t="s">
        <v>1611</v>
      </c>
      <c r="O794" s="1041">
        <v>1</v>
      </c>
      <c r="P794" s="1041"/>
    </row>
    <row r="795" spans="1:16" ht="25.5">
      <c r="A795" s="1053">
        <v>219</v>
      </c>
      <c r="B795" s="1040" t="s">
        <v>10153</v>
      </c>
      <c r="C795" s="1053" t="s">
        <v>14530</v>
      </c>
      <c r="D795" s="1040" t="s">
        <v>14531</v>
      </c>
      <c r="E795" s="1040" t="s">
        <v>14532</v>
      </c>
      <c r="F795" s="1041" t="s">
        <v>1611</v>
      </c>
      <c r="G795" s="1022">
        <v>40</v>
      </c>
      <c r="H795" s="1041">
        <v>4</v>
      </c>
      <c r="I795" s="1022">
        <v>1</v>
      </c>
      <c r="J795" s="1022"/>
      <c r="K795" s="1022"/>
      <c r="L795" s="1041" t="s">
        <v>10165</v>
      </c>
      <c r="M795" s="1041" t="s">
        <v>10203</v>
      </c>
      <c r="N795" s="1041" t="s">
        <v>1611</v>
      </c>
      <c r="O795" s="1041"/>
      <c r="P795" s="1041">
        <v>1</v>
      </c>
    </row>
    <row r="796" spans="1:16" ht="25.5">
      <c r="A796" s="1053">
        <v>220</v>
      </c>
      <c r="B796" s="1040" t="s">
        <v>10153</v>
      </c>
      <c r="C796" s="1053" t="s">
        <v>14530</v>
      </c>
      <c r="D796" s="1040" t="s">
        <v>14531</v>
      </c>
      <c r="E796" s="1040" t="s">
        <v>14532</v>
      </c>
      <c r="F796" s="1041" t="s">
        <v>1611</v>
      </c>
      <c r="G796" s="1022">
        <v>40</v>
      </c>
      <c r="H796" s="1041">
        <v>4</v>
      </c>
      <c r="I796" s="1022"/>
      <c r="J796" s="1022">
        <v>1</v>
      </c>
      <c r="K796" s="1022"/>
      <c r="L796" s="1041" t="s">
        <v>14529</v>
      </c>
      <c r="M796" s="1022" t="s">
        <v>11261</v>
      </c>
      <c r="N796" s="1022" t="s">
        <v>1611</v>
      </c>
      <c r="O796" s="1041">
        <v>1</v>
      </c>
      <c r="P796" s="1041"/>
    </row>
    <row r="797" spans="1:16" ht="25.5">
      <c r="A797" s="1053">
        <v>221</v>
      </c>
      <c r="B797" s="1040" t="s">
        <v>10153</v>
      </c>
      <c r="C797" s="1053" t="s">
        <v>14530</v>
      </c>
      <c r="D797" s="1040" t="s">
        <v>14531</v>
      </c>
      <c r="E797" s="1040" t="s">
        <v>14532</v>
      </c>
      <c r="F797" s="1041" t="s">
        <v>1611</v>
      </c>
      <c r="G797" s="1022">
        <v>40</v>
      </c>
      <c r="H797" s="1041">
        <v>4</v>
      </c>
      <c r="I797" s="1022"/>
      <c r="J797" s="1022">
        <v>1</v>
      </c>
      <c r="K797" s="1022"/>
      <c r="L797" s="1041" t="s">
        <v>10174</v>
      </c>
      <c r="M797" s="1022" t="s">
        <v>11266</v>
      </c>
      <c r="N797" s="1022" t="s">
        <v>1611</v>
      </c>
      <c r="O797" s="1041">
        <v>1</v>
      </c>
      <c r="P797" s="1041"/>
    </row>
    <row r="798" spans="1:16" ht="25.5">
      <c r="A798" s="1053">
        <v>222</v>
      </c>
      <c r="B798" s="1040" t="s">
        <v>10153</v>
      </c>
      <c r="C798" s="1053" t="s">
        <v>14530</v>
      </c>
      <c r="D798" s="1040" t="s">
        <v>14531</v>
      </c>
      <c r="E798" s="1040" t="s">
        <v>14532</v>
      </c>
      <c r="F798" s="1041" t="s">
        <v>1611</v>
      </c>
      <c r="G798" s="1022">
        <v>40</v>
      </c>
      <c r="H798" s="1041">
        <v>4</v>
      </c>
      <c r="I798" s="1022"/>
      <c r="J798" s="1022">
        <v>1</v>
      </c>
      <c r="K798" s="1022"/>
      <c r="L798" s="1041" t="s">
        <v>6271</v>
      </c>
      <c r="M798" s="1022" t="s">
        <v>10161</v>
      </c>
      <c r="N798" s="1022" t="s">
        <v>1611</v>
      </c>
      <c r="O798" s="1041">
        <v>1</v>
      </c>
      <c r="P798" s="1041"/>
    </row>
    <row r="799" spans="1:16" ht="25.5">
      <c r="A799" s="1053">
        <v>223</v>
      </c>
      <c r="B799" s="1040" t="s">
        <v>10153</v>
      </c>
      <c r="C799" s="1053" t="s">
        <v>14530</v>
      </c>
      <c r="D799" s="1040" t="s">
        <v>14531</v>
      </c>
      <c r="E799" s="1040" t="s">
        <v>14532</v>
      </c>
      <c r="F799" s="1041" t="s">
        <v>1611</v>
      </c>
      <c r="G799" s="1022">
        <v>40</v>
      </c>
      <c r="H799" s="1041">
        <v>4</v>
      </c>
      <c r="I799" s="1022"/>
      <c r="J799" s="1022">
        <v>1</v>
      </c>
      <c r="K799" s="1022"/>
      <c r="L799" s="1041" t="s">
        <v>6271</v>
      </c>
      <c r="M799" s="1022" t="s">
        <v>10189</v>
      </c>
      <c r="N799" s="1022" t="s">
        <v>1611</v>
      </c>
      <c r="O799" s="1041">
        <v>1</v>
      </c>
      <c r="P799" s="1041"/>
    </row>
    <row r="800" spans="1:16" ht="25.5">
      <c r="A800" s="1053">
        <v>224</v>
      </c>
      <c r="B800" s="1040" t="s">
        <v>10153</v>
      </c>
      <c r="C800" s="1053" t="s">
        <v>14530</v>
      </c>
      <c r="D800" s="1040" t="s">
        <v>14531</v>
      </c>
      <c r="E800" s="1040" t="s">
        <v>14532</v>
      </c>
      <c r="F800" s="1041" t="s">
        <v>1611</v>
      </c>
      <c r="G800" s="1022">
        <v>40</v>
      </c>
      <c r="H800" s="1041">
        <v>4</v>
      </c>
      <c r="I800" s="1022"/>
      <c r="J800" s="1022">
        <v>1</v>
      </c>
      <c r="K800" s="1022"/>
      <c r="L800" s="1041" t="s">
        <v>3196</v>
      </c>
      <c r="M800" s="1022" t="s">
        <v>11315</v>
      </c>
      <c r="N800" s="1022" t="s">
        <v>1611</v>
      </c>
      <c r="O800" s="1041"/>
      <c r="P800" s="1041">
        <v>1</v>
      </c>
    </row>
    <row r="801" spans="1:16" ht="25.5">
      <c r="A801" s="1053">
        <v>225</v>
      </c>
      <c r="B801" s="1040" t="s">
        <v>10153</v>
      </c>
      <c r="C801" s="1053" t="s">
        <v>14530</v>
      </c>
      <c r="D801" s="1040" t="s">
        <v>14531</v>
      </c>
      <c r="E801" s="1040" t="s">
        <v>14532</v>
      </c>
      <c r="F801" s="1041" t="s">
        <v>1611</v>
      </c>
      <c r="G801" s="1022">
        <v>40</v>
      </c>
      <c r="H801" s="1041">
        <v>4</v>
      </c>
      <c r="I801" s="1022"/>
      <c r="J801" s="1022">
        <v>1</v>
      </c>
      <c r="K801" s="1022"/>
      <c r="L801" s="1041" t="s">
        <v>10163</v>
      </c>
      <c r="M801" s="1022" t="s">
        <v>10200</v>
      </c>
      <c r="N801" s="1022" t="s">
        <v>1611</v>
      </c>
      <c r="O801" s="1041"/>
      <c r="P801" s="1041">
        <v>1</v>
      </c>
    </row>
    <row r="802" spans="1:16" ht="25.5">
      <c r="A802" s="1053">
        <v>226</v>
      </c>
      <c r="B802" s="1040" t="s">
        <v>10153</v>
      </c>
      <c r="C802" s="1053" t="s">
        <v>14530</v>
      </c>
      <c r="D802" s="1040" t="s">
        <v>14531</v>
      </c>
      <c r="E802" s="1040" t="s">
        <v>14532</v>
      </c>
      <c r="F802" s="1041" t="s">
        <v>1611</v>
      </c>
      <c r="G802" s="1022">
        <v>40</v>
      </c>
      <c r="H802" s="1041">
        <v>4</v>
      </c>
      <c r="I802" s="1022"/>
      <c r="J802" s="1022">
        <v>1</v>
      </c>
      <c r="K802" s="1022"/>
      <c r="L802" s="1041" t="s">
        <v>4426</v>
      </c>
      <c r="M802" s="1022" t="s">
        <v>10166</v>
      </c>
      <c r="N802" s="1022" t="s">
        <v>1611</v>
      </c>
      <c r="O802" s="1041"/>
      <c r="P802" s="1041">
        <v>1</v>
      </c>
    </row>
    <row r="803" spans="1:16" ht="25.5">
      <c r="A803" s="1053">
        <v>227</v>
      </c>
      <c r="B803" s="1040" t="s">
        <v>10153</v>
      </c>
      <c r="C803" s="1053" t="s">
        <v>14530</v>
      </c>
      <c r="D803" s="1040" t="s">
        <v>14531</v>
      </c>
      <c r="E803" s="1040" t="s">
        <v>14532</v>
      </c>
      <c r="F803" s="1041" t="s">
        <v>1611</v>
      </c>
      <c r="G803" s="1022">
        <v>40</v>
      </c>
      <c r="H803" s="1041">
        <v>4</v>
      </c>
      <c r="I803" s="1022"/>
      <c r="J803" s="1022">
        <v>1</v>
      </c>
      <c r="K803" s="1022"/>
      <c r="L803" s="1041" t="s">
        <v>14533</v>
      </c>
      <c r="M803" s="1022" t="s">
        <v>10168</v>
      </c>
      <c r="N803" s="1022" t="s">
        <v>1611</v>
      </c>
      <c r="O803" s="1041"/>
      <c r="P803" s="1041">
        <v>1</v>
      </c>
    </row>
    <row r="804" spans="1:16" ht="25.5">
      <c r="A804" s="1053">
        <v>228</v>
      </c>
      <c r="B804" s="1040" t="s">
        <v>10153</v>
      </c>
      <c r="C804" s="1053" t="s">
        <v>14530</v>
      </c>
      <c r="D804" s="1040" t="s">
        <v>14531</v>
      </c>
      <c r="E804" s="1040" t="s">
        <v>14532</v>
      </c>
      <c r="F804" s="1041" t="s">
        <v>1611</v>
      </c>
      <c r="G804" s="1022">
        <v>40</v>
      </c>
      <c r="H804" s="1041">
        <v>4</v>
      </c>
      <c r="I804" s="1022"/>
      <c r="J804" s="1022">
        <v>1</v>
      </c>
      <c r="K804" s="1022"/>
      <c r="L804" s="1041" t="s">
        <v>14533</v>
      </c>
      <c r="M804" s="1022" t="s">
        <v>10189</v>
      </c>
      <c r="N804" s="1022" t="s">
        <v>1611</v>
      </c>
      <c r="O804" s="1041"/>
      <c r="P804" s="1041">
        <v>1</v>
      </c>
    </row>
    <row r="805" spans="1:16" ht="25.5">
      <c r="A805" s="1053">
        <v>229</v>
      </c>
      <c r="B805" s="1040" t="s">
        <v>10153</v>
      </c>
      <c r="C805" s="1053" t="s">
        <v>14530</v>
      </c>
      <c r="D805" s="1040" t="s">
        <v>14531</v>
      </c>
      <c r="E805" s="1040" t="s">
        <v>14532</v>
      </c>
      <c r="F805" s="1041" t="s">
        <v>1611</v>
      </c>
      <c r="G805" s="1022">
        <v>40</v>
      </c>
      <c r="H805" s="1041">
        <v>4</v>
      </c>
      <c r="I805" s="1022"/>
      <c r="J805" s="1022">
        <v>1</v>
      </c>
      <c r="K805" s="1022"/>
      <c r="L805" s="1041" t="s">
        <v>10167</v>
      </c>
      <c r="M805" s="1022" t="s">
        <v>11311</v>
      </c>
      <c r="N805" s="1022" t="s">
        <v>1611</v>
      </c>
      <c r="O805" s="1041"/>
      <c r="P805" s="1041">
        <v>1</v>
      </c>
    </row>
    <row r="806" spans="1:16" ht="25.5">
      <c r="A806" s="1053">
        <v>230</v>
      </c>
      <c r="B806" s="1040" t="s">
        <v>10153</v>
      </c>
      <c r="C806" s="1053" t="s">
        <v>14530</v>
      </c>
      <c r="D806" s="1040" t="s">
        <v>14531</v>
      </c>
      <c r="E806" s="1040" t="s">
        <v>14532</v>
      </c>
      <c r="F806" s="1041" t="s">
        <v>1611</v>
      </c>
      <c r="G806" s="1022">
        <v>40</v>
      </c>
      <c r="H806" s="1041">
        <v>4</v>
      </c>
      <c r="I806" s="1022"/>
      <c r="J806" s="1022"/>
      <c r="K806" s="1022">
        <v>1</v>
      </c>
      <c r="L806" s="1041" t="s">
        <v>11263</v>
      </c>
      <c r="M806" s="1022" t="s">
        <v>11264</v>
      </c>
      <c r="N806" s="1022" t="s">
        <v>1611</v>
      </c>
      <c r="O806" s="1041">
        <v>1</v>
      </c>
      <c r="P806" s="1040"/>
    </row>
    <row r="807" spans="1:16" ht="25.5">
      <c r="A807" s="1053">
        <v>231</v>
      </c>
      <c r="B807" s="1040" t="s">
        <v>10153</v>
      </c>
      <c r="C807" s="1053" t="s">
        <v>14530</v>
      </c>
      <c r="D807" s="1040" t="s">
        <v>14531</v>
      </c>
      <c r="E807" s="1040" t="s">
        <v>14532</v>
      </c>
      <c r="F807" s="1041" t="s">
        <v>1611</v>
      </c>
      <c r="G807" s="1022">
        <v>40</v>
      </c>
      <c r="H807" s="1041">
        <v>4</v>
      </c>
      <c r="I807" s="1022"/>
      <c r="J807" s="1022"/>
      <c r="K807" s="1022">
        <v>1</v>
      </c>
      <c r="L807" s="1041" t="s">
        <v>6271</v>
      </c>
      <c r="M807" s="1040" t="s">
        <v>10168</v>
      </c>
      <c r="N807" s="1040" t="s">
        <v>1611</v>
      </c>
      <c r="O807" s="1040">
        <v>1</v>
      </c>
      <c r="P807" s="1040"/>
    </row>
    <row r="808" spans="1:16" ht="25.5">
      <c r="A808" s="1053">
        <v>232</v>
      </c>
      <c r="B808" s="1040" t="s">
        <v>10153</v>
      </c>
      <c r="C808" s="1053" t="s">
        <v>14530</v>
      </c>
      <c r="D808" s="1040" t="s">
        <v>14531</v>
      </c>
      <c r="E808" s="1040" t="s">
        <v>14532</v>
      </c>
      <c r="F808" s="1041" t="s">
        <v>1611</v>
      </c>
      <c r="G808" s="1022">
        <v>40</v>
      </c>
      <c r="H808" s="1041">
        <v>4</v>
      </c>
      <c r="I808" s="1022"/>
      <c r="J808" s="1022"/>
      <c r="K808" s="1022">
        <v>1</v>
      </c>
      <c r="L808" s="1041" t="s">
        <v>7077</v>
      </c>
      <c r="M808" s="1040" t="s">
        <v>10161</v>
      </c>
      <c r="N808" s="1040" t="s">
        <v>1611</v>
      </c>
      <c r="O808" s="1040">
        <v>1</v>
      </c>
      <c r="P808" s="1040"/>
    </row>
    <row r="809" spans="1:16" ht="25.5">
      <c r="A809" s="1053">
        <v>233</v>
      </c>
      <c r="B809" s="1040" t="s">
        <v>10153</v>
      </c>
      <c r="C809" s="1053" t="s">
        <v>14530</v>
      </c>
      <c r="D809" s="1040" t="s">
        <v>14531</v>
      </c>
      <c r="E809" s="1040" t="s">
        <v>14532</v>
      </c>
      <c r="F809" s="1041" t="s">
        <v>1611</v>
      </c>
      <c r="G809" s="1022">
        <v>40</v>
      </c>
      <c r="H809" s="1041">
        <v>4</v>
      </c>
      <c r="I809" s="1022"/>
      <c r="J809" s="1022"/>
      <c r="K809" s="1022">
        <v>1</v>
      </c>
      <c r="L809" s="1041" t="s">
        <v>7113</v>
      </c>
      <c r="M809" s="1040" t="s">
        <v>11268</v>
      </c>
      <c r="N809" s="1040" t="s">
        <v>1611</v>
      </c>
      <c r="O809" s="1040">
        <v>1</v>
      </c>
      <c r="P809" s="1040"/>
    </row>
    <row r="810" spans="1:16" ht="25.5">
      <c r="A810" s="1053">
        <v>234</v>
      </c>
      <c r="B810" s="1040" t="s">
        <v>10153</v>
      </c>
      <c r="C810" s="1053" t="s">
        <v>14530</v>
      </c>
      <c r="D810" s="1040" t="s">
        <v>14531</v>
      </c>
      <c r="E810" s="1040" t="s">
        <v>14532</v>
      </c>
      <c r="F810" s="1041" t="s">
        <v>1611</v>
      </c>
      <c r="G810" s="1022">
        <v>40</v>
      </c>
      <c r="H810" s="1041">
        <v>4</v>
      </c>
      <c r="I810" s="1022"/>
      <c r="J810" s="1022"/>
      <c r="K810" s="1022">
        <v>1</v>
      </c>
      <c r="L810" s="1041" t="s">
        <v>10163</v>
      </c>
      <c r="M810" s="1022" t="s">
        <v>14534</v>
      </c>
      <c r="N810" s="1022" t="s">
        <v>1611</v>
      </c>
      <c r="O810" s="1041"/>
      <c r="P810" s="1041">
        <v>1</v>
      </c>
    </row>
    <row r="811" spans="1:16" ht="26.25" thickBot="1">
      <c r="A811" s="1056">
        <v>235</v>
      </c>
      <c r="B811" s="1043" t="s">
        <v>10153</v>
      </c>
      <c r="C811" s="1056" t="s">
        <v>14530</v>
      </c>
      <c r="D811" s="1043" t="s">
        <v>14531</v>
      </c>
      <c r="E811" s="1043" t="s">
        <v>14532</v>
      </c>
      <c r="F811" s="1044" t="s">
        <v>1611</v>
      </c>
      <c r="G811" s="1026">
        <v>40</v>
      </c>
      <c r="H811" s="1044">
        <v>4</v>
      </c>
      <c r="I811" s="1026"/>
      <c r="J811" s="1026"/>
      <c r="K811" s="1026">
        <v>1</v>
      </c>
      <c r="L811" s="1080" t="s">
        <v>14533</v>
      </c>
      <c r="M811" s="1080" t="s">
        <v>10161</v>
      </c>
      <c r="N811" s="1080" t="s">
        <v>1611</v>
      </c>
      <c r="O811" s="1080"/>
      <c r="P811" s="1080">
        <v>1</v>
      </c>
    </row>
    <row r="812" spans="1:16" ht="51">
      <c r="A812" s="1039">
        <v>236</v>
      </c>
      <c r="B812" s="1041" t="s">
        <v>10153</v>
      </c>
      <c r="C812" s="1039" t="s">
        <v>14535</v>
      </c>
      <c r="D812" s="1041" t="s">
        <v>10845</v>
      </c>
      <c r="E812" s="1023" t="s">
        <v>14536</v>
      </c>
      <c r="F812" s="1041" t="s">
        <v>14537</v>
      </c>
      <c r="G812" s="1041" t="s">
        <v>14538</v>
      </c>
      <c r="H812" s="1041" t="s">
        <v>14539</v>
      </c>
      <c r="I812" s="1022">
        <v>1</v>
      </c>
      <c r="J812" s="1022"/>
      <c r="K812" s="1022"/>
      <c r="L812" s="1038" t="s">
        <v>10159</v>
      </c>
      <c r="M812" s="1030" t="s">
        <v>11260</v>
      </c>
      <c r="N812" s="1030" t="s">
        <v>1640</v>
      </c>
      <c r="O812" s="1038">
        <v>1</v>
      </c>
      <c r="P812" s="1041"/>
    </row>
    <row r="813" spans="1:16" ht="51">
      <c r="A813" s="1039">
        <v>237</v>
      </c>
      <c r="B813" s="1041" t="s">
        <v>10153</v>
      </c>
      <c r="C813" s="1039" t="s">
        <v>14535</v>
      </c>
      <c r="D813" s="1041" t="s">
        <v>10845</v>
      </c>
      <c r="E813" s="1041" t="s">
        <v>14536</v>
      </c>
      <c r="F813" s="1041" t="s">
        <v>14537</v>
      </c>
      <c r="G813" s="1022" t="s">
        <v>14538</v>
      </c>
      <c r="H813" s="1041" t="s">
        <v>14539</v>
      </c>
      <c r="I813" s="1022">
        <v>1</v>
      </c>
      <c r="J813" s="1022"/>
      <c r="K813" s="1022"/>
      <c r="L813" s="1041" t="s">
        <v>10159</v>
      </c>
      <c r="M813" s="1022" t="s">
        <v>11261</v>
      </c>
      <c r="N813" s="1022" t="s">
        <v>1640</v>
      </c>
      <c r="O813" s="1041">
        <v>1</v>
      </c>
      <c r="P813" s="1041"/>
    </row>
    <row r="814" spans="1:16" ht="51">
      <c r="A814" s="1039">
        <v>238</v>
      </c>
      <c r="B814" s="1041" t="s">
        <v>10153</v>
      </c>
      <c r="C814" s="1039" t="s">
        <v>14535</v>
      </c>
      <c r="D814" s="1041" t="s">
        <v>10845</v>
      </c>
      <c r="E814" s="1041" t="s">
        <v>14536</v>
      </c>
      <c r="F814" s="1041" t="s">
        <v>14537</v>
      </c>
      <c r="G814" s="1022" t="s">
        <v>14538</v>
      </c>
      <c r="H814" s="1041" t="s">
        <v>14539</v>
      </c>
      <c r="I814" s="1022">
        <v>1</v>
      </c>
      <c r="J814" s="1022"/>
      <c r="K814" s="1022"/>
      <c r="L814" s="1041" t="s">
        <v>10159</v>
      </c>
      <c r="M814" s="1022" t="s">
        <v>11262</v>
      </c>
      <c r="N814" s="1022" t="s">
        <v>1640</v>
      </c>
      <c r="O814" s="1041">
        <v>1</v>
      </c>
      <c r="P814" s="1041"/>
    </row>
    <row r="815" spans="1:16" ht="51">
      <c r="A815" s="1039">
        <v>239</v>
      </c>
      <c r="B815" s="1041" t="s">
        <v>10153</v>
      </c>
      <c r="C815" s="1039" t="s">
        <v>14535</v>
      </c>
      <c r="D815" s="1041" t="s">
        <v>10845</v>
      </c>
      <c r="E815" s="1041" t="s">
        <v>14536</v>
      </c>
      <c r="F815" s="1041" t="s">
        <v>14537</v>
      </c>
      <c r="G815" s="1022" t="s">
        <v>14538</v>
      </c>
      <c r="H815" s="1041" t="s">
        <v>14539</v>
      </c>
      <c r="I815" s="1022">
        <v>1</v>
      </c>
      <c r="J815" s="1022"/>
      <c r="K815" s="1022"/>
      <c r="L815" s="1041" t="s">
        <v>12253</v>
      </c>
      <c r="M815" s="1022" t="s">
        <v>10205</v>
      </c>
      <c r="N815" s="1022" t="s">
        <v>1640</v>
      </c>
      <c r="O815" s="1041">
        <v>1</v>
      </c>
      <c r="P815" s="1041"/>
    </row>
    <row r="816" spans="1:16" ht="51">
      <c r="A816" s="1039">
        <v>240</v>
      </c>
      <c r="B816" s="1041" t="s">
        <v>10153</v>
      </c>
      <c r="C816" s="1039" t="s">
        <v>14535</v>
      </c>
      <c r="D816" s="1041" t="s">
        <v>10845</v>
      </c>
      <c r="E816" s="1041" t="s">
        <v>14536</v>
      </c>
      <c r="F816" s="1041" t="s">
        <v>14537</v>
      </c>
      <c r="G816" s="1022" t="s">
        <v>14538</v>
      </c>
      <c r="H816" s="1041" t="s">
        <v>14539</v>
      </c>
      <c r="I816" s="1022">
        <v>1</v>
      </c>
      <c r="J816" s="1022"/>
      <c r="K816" s="1022"/>
      <c r="L816" s="1041" t="s">
        <v>10207</v>
      </c>
      <c r="M816" s="1041" t="s">
        <v>11268</v>
      </c>
      <c r="N816" s="1041" t="s">
        <v>1640</v>
      </c>
      <c r="O816" s="1041">
        <v>1</v>
      </c>
      <c r="P816" s="1041"/>
    </row>
    <row r="817" spans="1:16" ht="51">
      <c r="A817" s="1039">
        <v>241</v>
      </c>
      <c r="B817" s="1041" t="s">
        <v>10153</v>
      </c>
      <c r="C817" s="1039" t="s">
        <v>14535</v>
      </c>
      <c r="D817" s="1041" t="s">
        <v>10845</v>
      </c>
      <c r="E817" s="1041" t="s">
        <v>14536</v>
      </c>
      <c r="F817" s="1041" t="s">
        <v>14537</v>
      </c>
      <c r="G817" s="1022" t="s">
        <v>14538</v>
      </c>
      <c r="H817" s="1041" t="s">
        <v>14539</v>
      </c>
      <c r="I817" s="1022">
        <v>1</v>
      </c>
      <c r="J817" s="1022"/>
      <c r="K817" s="1022"/>
      <c r="L817" s="1041" t="s">
        <v>10207</v>
      </c>
      <c r="M817" s="1041" t="s">
        <v>11326</v>
      </c>
      <c r="N817" s="1041" t="s">
        <v>1640</v>
      </c>
      <c r="O817" s="1041">
        <v>1</v>
      </c>
      <c r="P817" s="1041"/>
    </row>
    <row r="818" spans="1:16" ht="51">
      <c r="A818" s="1039">
        <v>242</v>
      </c>
      <c r="B818" s="1041" t="s">
        <v>10153</v>
      </c>
      <c r="C818" s="1039" t="s">
        <v>14535</v>
      </c>
      <c r="D818" s="1041" t="s">
        <v>10845</v>
      </c>
      <c r="E818" s="1041" t="s">
        <v>14536</v>
      </c>
      <c r="F818" s="1041" t="s">
        <v>14537</v>
      </c>
      <c r="G818" s="1022" t="s">
        <v>14538</v>
      </c>
      <c r="H818" s="1041" t="s">
        <v>14539</v>
      </c>
      <c r="I818" s="1022">
        <v>1</v>
      </c>
      <c r="J818" s="1022"/>
      <c r="K818" s="1022"/>
      <c r="L818" s="1041" t="s">
        <v>10207</v>
      </c>
      <c r="M818" s="1041" t="s">
        <v>11327</v>
      </c>
      <c r="N818" s="1041" t="s">
        <v>1640</v>
      </c>
      <c r="O818" s="1041">
        <v>1</v>
      </c>
      <c r="P818" s="1041"/>
    </row>
    <row r="819" spans="1:16" ht="51">
      <c r="A819" s="1039">
        <v>243</v>
      </c>
      <c r="B819" s="1041" t="s">
        <v>10153</v>
      </c>
      <c r="C819" s="1039" t="s">
        <v>14535</v>
      </c>
      <c r="D819" s="1041" t="s">
        <v>10845</v>
      </c>
      <c r="E819" s="1041" t="s">
        <v>14536</v>
      </c>
      <c r="F819" s="1041" t="s">
        <v>14537</v>
      </c>
      <c r="G819" s="1022" t="s">
        <v>14538</v>
      </c>
      <c r="H819" s="1041" t="s">
        <v>14539</v>
      </c>
      <c r="I819" s="1022">
        <v>1</v>
      </c>
      <c r="J819" s="1022"/>
      <c r="K819" s="1022"/>
      <c r="L819" s="1041" t="s">
        <v>14540</v>
      </c>
      <c r="M819" s="1041" t="s">
        <v>14541</v>
      </c>
      <c r="N819" s="1041" t="s">
        <v>1640</v>
      </c>
      <c r="O819" s="1041"/>
      <c r="P819" s="1041">
        <v>1</v>
      </c>
    </row>
    <row r="820" spans="1:16" ht="51">
      <c r="A820" s="1039">
        <v>244</v>
      </c>
      <c r="B820" s="1041" t="s">
        <v>10153</v>
      </c>
      <c r="C820" s="1039" t="s">
        <v>14535</v>
      </c>
      <c r="D820" s="1041" t="s">
        <v>10845</v>
      </c>
      <c r="E820" s="1041" t="s">
        <v>14536</v>
      </c>
      <c r="F820" s="1041" t="s">
        <v>14537</v>
      </c>
      <c r="G820" s="1022" t="s">
        <v>14538</v>
      </c>
      <c r="H820" s="1041" t="s">
        <v>14539</v>
      </c>
      <c r="I820" s="1022">
        <v>1</v>
      </c>
      <c r="J820" s="1022"/>
      <c r="K820" s="1022"/>
      <c r="L820" s="1041" t="s">
        <v>14540</v>
      </c>
      <c r="M820" s="1041" t="s">
        <v>14542</v>
      </c>
      <c r="N820" s="1041" t="s">
        <v>1640</v>
      </c>
      <c r="O820" s="1041"/>
      <c r="P820" s="1041">
        <v>1</v>
      </c>
    </row>
    <row r="821" spans="1:16" ht="51">
      <c r="A821" s="1039">
        <v>245</v>
      </c>
      <c r="B821" s="1041" t="s">
        <v>10153</v>
      </c>
      <c r="C821" s="1039" t="s">
        <v>14535</v>
      </c>
      <c r="D821" s="1041" t="s">
        <v>10845</v>
      </c>
      <c r="E821" s="1041" t="s">
        <v>14536</v>
      </c>
      <c r="F821" s="1041" t="s">
        <v>14537</v>
      </c>
      <c r="G821" s="1022" t="s">
        <v>14538</v>
      </c>
      <c r="H821" s="1041" t="s">
        <v>14539</v>
      </c>
      <c r="I821" s="1022">
        <v>1</v>
      </c>
      <c r="J821" s="1022"/>
      <c r="K821" s="1022"/>
      <c r="L821" s="1041" t="s">
        <v>14540</v>
      </c>
      <c r="M821" s="1041" t="s">
        <v>14543</v>
      </c>
      <c r="N821" s="1041" t="s">
        <v>1640</v>
      </c>
      <c r="O821" s="1041"/>
      <c r="P821" s="1041">
        <v>1</v>
      </c>
    </row>
    <row r="822" spans="1:16" ht="51">
      <c r="A822" s="1039">
        <v>246</v>
      </c>
      <c r="B822" s="1041" t="s">
        <v>10153</v>
      </c>
      <c r="C822" s="1039" t="s">
        <v>14535</v>
      </c>
      <c r="D822" s="1041" t="s">
        <v>10845</v>
      </c>
      <c r="E822" s="1041" t="s">
        <v>14536</v>
      </c>
      <c r="F822" s="1041" t="s">
        <v>14537</v>
      </c>
      <c r="G822" s="1022" t="s">
        <v>14538</v>
      </c>
      <c r="H822" s="1041" t="s">
        <v>14539</v>
      </c>
      <c r="I822" s="1022">
        <v>1</v>
      </c>
      <c r="J822" s="1022"/>
      <c r="K822" s="1022"/>
      <c r="L822" s="1041" t="s">
        <v>10163</v>
      </c>
      <c r="M822" s="1041" t="s">
        <v>10200</v>
      </c>
      <c r="N822" s="1041" t="s">
        <v>1640</v>
      </c>
      <c r="O822" s="1041"/>
      <c r="P822" s="1041">
        <v>1</v>
      </c>
    </row>
    <row r="823" spans="1:16" ht="51">
      <c r="A823" s="1039">
        <v>247</v>
      </c>
      <c r="B823" s="1041" t="s">
        <v>10153</v>
      </c>
      <c r="C823" s="1039" t="s">
        <v>14535</v>
      </c>
      <c r="D823" s="1041" t="s">
        <v>10845</v>
      </c>
      <c r="E823" s="1041" t="s">
        <v>14536</v>
      </c>
      <c r="F823" s="1041" t="s">
        <v>14537</v>
      </c>
      <c r="G823" s="1022" t="s">
        <v>14538</v>
      </c>
      <c r="H823" s="1041" t="s">
        <v>14539</v>
      </c>
      <c r="I823" s="1022">
        <v>1</v>
      </c>
      <c r="J823" s="1022"/>
      <c r="K823" s="1022"/>
      <c r="L823" s="1041" t="s">
        <v>10163</v>
      </c>
      <c r="M823" s="1041" t="s">
        <v>10166</v>
      </c>
      <c r="N823" s="1041" t="s">
        <v>1640</v>
      </c>
      <c r="O823" s="1041"/>
      <c r="P823" s="1041">
        <v>1</v>
      </c>
    </row>
    <row r="824" spans="1:16" ht="51">
      <c r="A824" s="1039">
        <v>248</v>
      </c>
      <c r="B824" s="1041" t="s">
        <v>10153</v>
      </c>
      <c r="C824" s="1039" t="s">
        <v>14535</v>
      </c>
      <c r="D824" s="1041" t="s">
        <v>10845</v>
      </c>
      <c r="E824" s="1041" t="s">
        <v>14536</v>
      </c>
      <c r="F824" s="1041" t="s">
        <v>14537</v>
      </c>
      <c r="G824" s="1022" t="s">
        <v>14538</v>
      </c>
      <c r="H824" s="1041" t="s">
        <v>14539</v>
      </c>
      <c r="I824" s="1022">
        <v>1</v>
      </c>
      <c r="J824" s="1022"/>
      <c r="K824" s="1022"/>
      <c r="L824" s="1041" t="s">
        <v>10163</v>
      </c>
      <c r="M824" s="1041" t="s">
        <v>10172</v>
      </c>
      <c r="N824" s="1041" t="s">
        <v>1640</v>
      </c>
      <c r="O824" s="1041"/>
      <c r="P824" s="1041">
        <v>1</v>
      </c>
    </row>
    <row r="825" spans="1:16" ht="51">
      <c r="A825" s="1039">
        <v>249</v>
      </c>
      <c r="B825" s="1041" t="s">
        <v>10153</v>
      </c>
      <c r="C825" s="1039" t="s">
        <v>14535</v>
      </c>
      <c r="D825" s="1041" t="s">
        <v>10845</v>
      </c>
      <c r="E825" s="1041" t="s">
        <v>14536</v>
      </c>
      <c r="F825" s="1041" t="s">
        <v>14537</v>
      </c>
      <c r="G825" s="1022" t="s">
        <v>14538</v>
      </c>
      <c r="H825" s="1041" t="s">
        <v>14539</v>
      </c>
      <c r="I825" s="1022">
        <v>1</v>
      </c>
      <c r="J825" s="1022"/>
      <c r="K825" s="1022"/>
      <c r="L825" s="1041" t="s">
        <v>11329</v>
      </c>
      <c r="M825" s="1041" t="s">
        <v>11330</v>
      </c>
      <c r="N825" s="1041" t="s">
        <v>1640</v>
      </c>
      <c r="O825" s="1041"/>
      <c r="P825" s="1041">
        <v>1</v>
      </c>
    </row>
    <row r="826" spans="1:16" ht="51">
      <c r="A826" s="1039">
        <v>250</v>
      </c>
      <c r="B826" s="1041" t="s">
        <v>10153</v>
      </c>
      <c r="C826" s="1039" t="s">
        <v>14535</v>
      </c>
      <c r="D826" s="1041" t="s">
        <v>10845</v>
      </c>
      <c r="E826" s="1041" t="s">
        <v>14536</v>
      </c>
      <c r="F826" s="1041" t="s">
        <v>14537</v>
      </c>
      <c r="G826" s="1022" t="s">
        <v>14538</v>
      </c>
      <c r="H826" s="1041" t="s">
        <v>14539</v>
      </c>
      <c r="I826" s="1022">
        <v>1</v>
      </c>
      <c r="J826" s="1022"/>
      <c r="K826" s="1022"/>
      <c r="L826" s="1041" t="s">
        <v>11329</v>
      </c>
      <c r="M826" s="1041" t="s">
        <v>11337</v>
      </c>
      <c r="N826" s="1041" t="s">
        <v>1640</v>
      </c>
      <c r="O826" s="1041"/>
      <c r="P826" s="1041">
        <v>1</v>
      </c>
    </row>
    <row r="827" spans="1:16" ht="51">
      <c r="A827" s="1039">
        <v>251</v>
      </c>
      <c r="B827" s="1041" t="s">
        <v>10153</v>
      </c>
      <c r="C827" s="1039" t="s">
        <v>14535</v>
      </c>
      <c r="D827" s="1041" t="s">
        <v>10845</v>
      </c>
      <c r="E827" s="1041" t="s">
        <v>14536</v>
      </c>
      <c r="F827" s="1041" t="s">
        <v>14537</v>
      </c>
      <c r="G827" s="1022" t="s">
        <v>14538</v>
      </c>
      <c r="H827" s="1041" t="s">
        <v>14539</v>
      </c>
      <c r="I827" s="1022">
        <v>1</v>
      </c>
      <c r="J827" s="1022"/>
      <c r="K827" s="1022"/>
      <c r="L827" s="1041" t="s">
        <v>11329</v>
      </c>
      <c r="M827" s="1041" t="s">
        <v>11331</v>
      </c>
      <c r="N827" s="1041" t="s">
        <v>1640</v>
      </c>
      <c r="O827" s="1041"/>
      <c r="P827" s="1041">
        <v>1</v>
      </c>
    </row>
    <row r="828" spans="1:16" ht="51">
      <c r="A828" s="1039">
        <v>252</v>
      </c>
      <c r="B828" s="1041" t="s">
        <v>10153</v>
      </c>
      <c r="C828" s="1039" t="s">
        <v>14535</v>
      </c>
      <c r="D828" s="1041" t="s">
        <v>10845</v>
      </c>
      <c r="E828" s="1041" t="s">
        <v>14536</v>
      </c>
      <c r="F828" s="1041" t="s">
        <v>14537</v>
      </c>
      <c r="G828" s="1022" t="s">
        <v>14538</v>
      </c>
      <c r="H828" s="1041" t="s">
        <v>14539</v>
      </c>
      <c r="I828" s="1022">
        <v>1</v>
      </c>
      <c r="J828" s="1022"/>
      <c r="K828" s="1022"/>
      <c r="L828" s="1041" t="s">
        <v>6271</v>
      </c>
      <c r="M828" s="1041" t="s">
        <v>10176</v>
      </c>
      <c r="N828" s="1041" t="s">
        <v>5409</v>
      </c>
      <c r="O828" s="1041">
        <v>1</v>
      </c>
      <c r="P828" s="1041"/>
    </row>
    <row r="829" spans="1:16" ht="51">
      <c r="A829" s="1039">
        <v>253</v>
      </c>
      <c r="B829" s="1041" t="s">
        <v>10153</v>
      </c>
      <c r="C829" s="1039" t="s">
        <v>14535</v>
      </c>
      <c r="D829" s="1041" t="s">
        <v>10845</v>
      </c>
      <c r="E829" s="1041" t="s">
        <v>14536</v>
      </c>
      <c r="F829" s="1041" t="s">
        <v>14537</v>
      </c>
      <c r="G829" s="1022" t="s">
        <v>14538</v>
      </c>
      <c r="H829" s="1041" t="s">
        <v>14539</v>
      </c>
      <c r="I829" s="1022">
        <v>1</v>
      </c>
      <c r="J829" s="1022"/>
      <c r="K829" s="1022"/>
      <c r="L829" s="1041" t="s">
        <v>6271</v>
      </c>
      <c r="M829" s="1041" t="s">
        <v>11271</v>
      </c>
      <c r="N829" s="1041" t="s">
        <v>5409</v>
      </c>
      <c r="O829" s="1041">
        <v>1</v>
      </c>
      <c r="P829" s="1041"/>
    </row>
    <row r="830" spans="1:16" ht="51">
      <c r="A830" s="1039">
        <v>254</v>
      </c>
      <c r="B830" s="1041" t="s">
        <v>10153</v>
      </c>
      <c r="C830" s="1039" t="s">
        <v>14535</v>
      </c>
      <c r="D830" s="1041" t="s">
        <v>10845</v>
      </c>
      <c r="E830" s="1041" t="s">
        <v>14536</v>
      </c>
      <c r="F830" s="1041" t="s">
        <v>14537</v>
      </c>
      <c r="G830" s="1022" t="s">
        <v>14538</v>
      </c>
      <c r="H830" s="1041" t="s">
        <v>14539</v>
      </c>
      <c r="I830" s="1022">
        <v>1</v>
      </c>
      <c r="J830" s="1022"/>
      <c r="K830" s="1022"/>
      <c r="L830" s="1041" t="s">
        <v>6271</v>
      </c>
      <c r="M830" s="1041" t="s">
        <v>11272</v>
      </c>
      <c r="N830" s="1041" t="s">
        <v>5409</v>
      </c>
      <c r="O830" s="1041">
        <v>1</v>
      </c>
      <c r="P830" s="1041"/>
    </row>
    <row r="831" spans="1:16" ht="51">
      <c r="A831" s="1039">
        <v>255</v>
      </c>
      <c r="B831" s="1041" t="s">
        <v>10153</v>
      </c>
      <c r="C831" s="1039" t="s">
        <v>14535</v>
      </c>
      <c r="D831" s="1041" t="s">
        <v>10845</v>
      </c>
      <c r="E831" s="1041" t="s">
        <v>14536</v>
      </c>
      <c r="F831" s="1041" t="s">
        <v>14537</v>
      </c>
      <c r="G831" s="1022" t="s">
        <v>14538</v>
      </c>
      <c r="H831" s="1041" t="s">
        <v>14539</v>
      </c>
      <c r="I831" s="1022">
        <v>1</v>
      </c>
      <c r="J831" s="1022"/>
      <c r="K831" s="1022"/>
      <c r="L831" s="1041" t="s">
        <v>8532</v>
      </c>
      <c r="M831" s="1041" t="s">
        <v>10203</v>
      </c>
      <c r="N831" s="1041" t="s">
        <v>5409</v>
      </c>
      <c r="O831" s="1041"/>
      <c r="P831" s="1041">
        <v>1</v>
      </c>
    </row>
    <row r="832" spans="1:16" ht="51">
      <c r="A832" s="1039">
        <v>256</v>
      </c>
      <c r="B832" s="1041" t="s">
        <v>10153</v>
      </c>
      <c r="C832" s="1039" t="s">
        <v>14535</v>
      </c>
      <c r="D832" s="1041" t="s">
        <v>10845</v>
      </c>
      <c r="E832" s="1041" t="s">
        <v>14536</v>
      </c>
      <c r="F832" s="1041" t="s">
        <v>14537</v>
      </c>
      <c r="G832" s="1022" t="s">
        <v>14538</v>
      </c>
      <c r="H832" s="1041" t="s">
        <v>14539</v>
      </c>
      <c r="I832" s="1022">
        <v>1</v>
      </c>
      <c r="J832" s="1022"/>
      <c r="K832" s="1022"/>
      <c r="L832" s="1041" t="s">
        <v>8532</v>
      </c>
      <c r="M832" s="1041" t="s">
        <v>11265</v>
      </c>
      <c r="N832" s="1041" t="s">
        <v>5409</v>
      </c>
      <c r="O832" s="1041"/>
      <c r="P832" s="1041">
        <v>1</v>
      </c>
    </row>
    <row r="833" spans="1:16" ht="51">
      <c r="A833" s="1039">
        <v>257</v>
      </c>
      <c r="B833" s="1041" t="s">
        <v>10153</v>
      </c>
      <c r="C833" s="1039" t="s">
        <v>14535</v>
      </c>
      <c r="D833" s="1041" t="s">
        <v>10845</v>
      </c>
      <c r="E833" s="1041" t="s">
        <v>14536</v>
      </c>
      <c r="F833" s="1041" t="s">
        <v>14537</v>
      </c>
      <c r="G833" s="1022" t="s">
        <v>14538</v>
      </c>
      <c r="H833" s="1041" t="s">
        <v>14539</v>
      </c>
      <c r="I833" s="1022"/>
      <c r="J833" s="1022">
        <v>1</v>
      </c>
      <c r="K833" s="1022"/>
      <c r="L833" s="1041" t="s">
        <v>14529</v>
      </c>
      <c r="M833" s="1022" t="s">
        <v>11261</v>
      </c>
      <c r="N833" s="1022" t="s">
        <v>1640</v>
      </c>
      <c r="O833" s="1041">
        <v>1</v>
      </c>
      <c r="P833" s="1041"/>
    </row>
    <row r="834" spans="1:16" ht="51">
      <c r="A834" s="1039">
        <v>258</v>
      </c>
      <c r="B834" s="1041" t="s">
        <v>10153</v>
      </c>
      <c r="C834" s="1039" t="s">
        <v>14535</v>
      </c>
      <c r="D834" s="1041" t="s">
        <v>10845</v>
      </c>
      <c r="E834" s="1041" t="s">
        <v>14536</v>
      </c>
      <c r="F834" s="1041" t="s">
        <v>14537</v>
      </c>
      <c r="G834" s="1022" t="s">
        <v>14538</v>
      </c>
      <c r="H834" s="1041" t="s">
        <v>14539</v>
      </c>
      <c r="I834" s="1022"/>
      <c r="J834" s="1022">
        <v>1</v>
      </c>
      <c r="K834" s="1022"/>
      <c r="L834" s="1041" t="s">
        <v>11304</v>
      </c>
      <c r="M834" s="1022" t="s">
        <v>10176</v>
      </c>
      <c r="N834" s="1022" t="s">
        <v>1640</v>
      </c>
      <c r="O834" s="1041">
        <v>1</v>
      </c>
      <c r="P834" s="1041"/>
    </row>
    <row r="835" spans="1:16" ht="51">
      <c r="A835" s="1039">
        <v>259</v>
      </c>
      <c r="B835" s="1041" t="s">
        <v>10153</v>
      </c>
      <c r="C835" s="1039" t="s">
        <v>14535</v>
      </c>
      <c r="D835" s="1041" t="s">
        <v>10845</v>
      </c>
      <c r="E835" s="1041" t="s">
        <v>14536</v>
      </c>
      <c r="F835" s="1041" t="s">
        <v>14537</v>
      </c>
      <c r="G835" s="1022" t="s">
        <v>14538</v>
      </c>
      <c r="H835" s="1041" t="s">
        <v>14539</v>
      </c>
      <c r="I835" s="1022"/>
      <c r="J835" s="1022">
        <v>1</v>
      </c>
      <c r="K835" s="1022"/>
      <c r="L835" s="1041" t="s">
        <v>11304</v>
      </c>
      <c r="M835" s="1022" t="s">
        <v>11271</v>
      </c>
      <c r="N835" s="1022" t="s">
        <v>1640</v>
      </c>
      <c r="O835" s="1041">
        <v>1</v>
      </c>
      <c r="P835" s="1041"/>
    </row>
    <row r="836" spans="1:16" ht="51">
      <c r="A836" s="1039">
        <v>260</v>
      </c>
      <c r="B836" s="1041" t="s">
        <v>10153</v>
      </c>
      <c r="C836" s="1039" t="s">
        <v>14535</v>
      </c>
      <c r="D836" s="1041" t="s">
        <v>10845</v>
      </c>
      <c r="E836" s="1041" t="s">
        <v>14536</v>
      </c>
      <c r="F836" s="1041" t="s">
        <v>14537</v>
      </c>
      <c r="G836" s="1022" t="s">
        <v>14538</v>
      </c>
      <c r="H836" s="1041" t="s">
        <v>14539</v>
      </c>
      <c r="I836" s="1022"/>
      <c r="J836" s="1022">
        <v>1</v>
      </c>
      <c r="K836" s="1022"/>
      <c r="L836" s="1041" t="s">
        <v>11304</v>
      </c>
      <c r="M836" s="1022" t="s">
        <v>11272</v>
      </c>
      <c r="N836" s="1022" t="s">
        <v>1640</v>
      </c>
      <c r="O836" s="1041">
        <v>1</v>
      </c>
      <c r="P836" s="1041"/>
    </row>
    <row r="837" spans="1:16" ht="51">
      <c r="A837" s="1039">
        <v>261</v>
      </c>
      <c r="B837" s="1041" t="s">
        <v>10153</v>
      </c>
      <c r="C837" s="1039" t="s">
        <v>14535</v>
      </c>
      <c r="D837" s="1041" t="s">
        <v>10845</v>
      </c>
      <c r="E837" s="1041" t="s">
        <v>14536</v>
      </c>
      <c r="F837" s="1041" t="s">
        <v>14537</v>
      </c>
      <c r="G837" s="1022" t="s">
        <v>14538</v>
      </c>
      <c r="H837" s="1041" t="s">
        <v>14539</v>
      </c>
      <c r="I837" s="1022"/>
      <c r="J837" s="1022">
        <v>1</v>
      </c>
      <c r="K837" s="1022"/>
      <c r="L837" s="1041" t="s">
        <v>11305</v>
      </c>
      <c r="M837" s="1041" t="s">
        <v>11322</v>
      </c>
      <c r="N837" s="1041" t="s">
        <v>1640</v>
      </c>
      <c r="O837" s="1041">
        <v>1</v>
      </c>
      <c r="P837" s="1041"/>
    </row>
    <row r="838" spans="1:16" ht="51">
      <c r="A838" s="1039">
        <v>262</v>
      </c>
      <c r="B838" s="1041" t="s">
        <v>10153</v>
      </c>
      <c r="C838" s="1039" t="s">
        <v>14535</v>
      </c>
      <c r="D838" s="1041" t="s">
        <v>10845</v>
      </c>
      <c r="E838" s="1041" t="s">
        <v>14536</v>
      </c>
      <c r="F838" s="1041" t="s">
        <v>14537</v>
      </c>
      <c r="G838" s="1022" t="s">
        <v>14538</v>
      </c>
      <c r="H838" s="1041" t="s">
        <v>14539</v>
      </c>
      <c r="I838" s="1022"/>
      <c r="J838" s="1022">
        <v>1</v>
      </c>
      <c r="K838" s="1022"/>
      <c r="L838" s="1041" t="s">
        <v>11305</v>
      </c>
      <c r="M838" s="1041" t="s">
        <v>11323</v>
      </c>
      <c r="N838" s="1041" t="s">
        <v>1640</v>
      </c>
      <c r="O838" s="1041">
        <v>1</v>
      </c>
      <c r="P838" s="1041"/>
    </row>
    <row r="839" spans="1:16" ht="51">
      <c r="A839" s="1039">
        <v>263</v>
      </c>
      <c r="B839" s="1041" t="s">
        <v>10153</v>
      </c>
      <c r="C839" s="1039" t="s">
        <v>14535</v>
      </c>
      <c r="D839" s="1041" t="s">
        <v>10845</v>
      </c>
      <c r="E839" s="1041" t="s">
        <v>14536</v>
      </c>
      <c r="F839" s="1041" t="s">
        <v>14537</v>
      </c>
      <c r="G839" s="1022" t="s">
        <v>14538</v>
      </c>
      <c r="H839" s="1041" t="s">
        <v>14539</v>
      </c>
      <c r="I839" s="1022"/>
      <c r="J839" s="1022">
        <v>1</v>
      </c>
      <c r="K839" s="1022"/>
      <c r="L839" s="1041" t="s">
        <v>11305</v>
      </c>
      <c r="M839" s="1041" t="s">
        <v>11324</v>
      </c>
      <c r="N839" s="1041" t="s">
        <v>1640</v>
      </c>
      <c r="O839" s="1041">
        <v>1</v>
      </c>
      <c r="P839" s="1041"/>
    </row>
    <row r="840" spans="1:16" ht="51">
      <c r="A840" s="1039">
        <v>264</v>
      </c>
      <c r="B840" s="1041" t="s">
        <v>10153</v>
      </c>
      <c r="C840" s="1039" t="s">
        <v>14535</v>
      </c>
      <c r="D840" s="1041" t="s">
        <v>10845</v>
      </c>
      <c r="E840" s="1041" t="s">
        <v>14536</v>
      </c>
      <c r="F840" s="1041" t="s">
        <v>14537</v>
      </c>
      <c r="G840" s="1022" t="s">
        <v>14538</v>
      </c>
      <c r="H840" s="1041" t="s">
        <v>14539</v>
      </c>
      <c r="I840" s="1022"/>
      <c r="J840" s="1022">
        <v>1</v>
      </c>
      <c r="K840" s="1022"/>
      <c r="L840" s="1041" t="s">
        <v>10195</v>
      </c>
      <c r="M840" s="1041" t="s">
        <v>11268</v>
      </c>
      <c r="N840" s="1041" t="s">
        <v>1640</v>
      </c>
      <c r="O840" s="1041">
        <v>1</v>
      </c>
      <c r="P840" s="1041"/>
    </row>
    <row r="841" spans="1:16" ht="51">
      <c r="A841" s="1039">
        <v>265</v>
      </c>
      <c r="B841" s="1041" t="s">
        <v>10153</v>
      </c>
      <c r="C841" s="1039" t="s">
        <v>14535</v>
      </c>
      <c r="D841" s="1041" t="s">
        <v>10845</v>
      </c>
      <c r="E841" s="1041" t="s">
        <v>14536</v>
      </c>
      <c r="F841" s="1041" t="s">
        <v>14537</v>
      </c>
      <c r="G841" s="1022" t="s">
        <v>14538</v>
      </c>
      <c r="H841" s="1041" t="s">
        <v>14539</v>
      </c>
      <c r="I841" s="1022"/>
      <c r="J841" s="1022">
        <v>1</v>
      </c>
      <c r="K841" s="1022"/>
      <c r="L841" s="1041" t="s">
        <v>10195</v>
      </c>
      <c r="M841" s="1041" t="s">
        <v>11326</v>
      </c>
      <c r="N841" s="1041" t="s">
        <v>1640</v>
      </c>
      <c r="O841" s="1041">
        <v>1</v>
      </c>
      <c r="P841" s="1041"/>
    </row>
    <row r="842" spans="1:16" ht="51">
      <c r="A842" s="1039">
        <v>266</v>
      </c>
      <c r="B842" s="1041" t="s">
        <v>10153</v>
      </c>
      <c r="C842" s="1039" t="s">
        <v>14535</v>
      </c>
      <c r="D842" s="1041" t="s">
        <v>10845</v>
      </c>
      <c r="E842" s="1041" t="s">
        <v>14536</v>
      </c>
      <c r="F842" s="1041" t="s">
        <v>14537</v>
      </c>
      <c r="G842" s="1022" t="s">
        <v>14538</v>
      </c>
      <c r="H842" s="1041" t="s">
        <v>14539</v>
      </c>
      <c r="I842" s="1022"/>
      <c r="J842" s="1022">
        <v>1</v>
      </c>
      <c r="K842" s="1022"/>
      <c r="L842" s="1041" t="s">
        <v>10195</v>
      </c>
      <c r="M842" s="1041" t="s">
        <v>11327</v>
      </c>
      <c r="N842" s="1041" t="s">
        <v>1640</v>
      </c>
      <c r="O842" s="1041">
        <v>1</v>
      </c>
      <c r="P842" s="1041"/>
    </row>
    <row r="843" spans="1:16" ht="51">
      <c r="A843" s="1039">
        <v>267</v>
      </c>
      <c r="B843" s="1041" t="s">
        <v>10153</v>
      </c>
      <c r="C843" s="1039" t="s">
        <v>14535</v>
      </c>
      <c r="D843" s="1041" t="s">
        <v>10845</v>
      </c>
      <c r="E843" s="1041" t="s">
        <v>14536</v>
      </c>
      <c r="F843" s="1041" t="s">
        <v>14537</v>
      </c>
      <c r="G843" s="1022" t="s">
        <v>14538</v>
      </c>
      <c r="H843" s="1041" t="s">
        <v>14539</v>
      </c>
      <c r="I843" s="1022"/>
      <c r="J843" s="1022">
        <v>1</v>
      </c>
      <c r="K843" s="1022"/>
      <c r="L843" s="1081" t="s">
        <v>14544</v>
      </c>
      <c r="M843" s="1081" t="s">
        <v>10193</v>
      </c>
      <c r="N843" s="1081" t="s">
        <v>1640</v>
      </c>
      <c r="O843" s="1081"/>
      <c r="P843" s="1081">
        <v>1</v>
      </c>
    </row>
    <row r="844" spans="1:16" ht="51">
      <c r="A844" s="1039">
        <v>268</v>
      </c>
      <c r="B844" s="1041" t="s">
        <v>10153</v>
      </c>
      <c r="C844" s="1039" t="s">
        <v>14535</v>
      </c>
      <c r="D844" s="1041" t="s">
        <v>10845</v>
      </c>
      <c r="E844" s="1041" t="s">
        <v>14536</v>
      </c>
      <c r="F844" s="1041" t="s">
        <v>14537</v>
      </c>
      <c r="G844" s="1022" t="s">
        <v>14538</v>
      </c>
      <c r="H844" s="1041" t="s">
        <v>14539</v>
      </c>
      <c r="I844" s="1022"/>
      <c r="J844" s="1022">
        <v>1</v>
      </c>
      <c r="K844" s="1022"/>
      <c r="L844" s="1041" t="s">
        <v>12257</v>
      </c>
      <c r="M844" s="1041" t="s">
        <v>10173</v>
      </c>
      <c r="N844" s="1041" t="s">
        <v>1640</v>
      </c>
      <c r="O844" s="1041"/>
      <c r="P844" s="1041">
        <v>1</v>
      </c>
    </row>
    <row r="845" spans="1:16" ht="51">
      <c r="A845" s="1039">
        <v>269</v>
      </c>
      <c r="B845" s="1041" t="s">
        <v>10153</v>
      </c>
      <c r="C845" s="1039" t="s">
        <v>14535</v>
      </c>
      <c r="D845" s="1041" t="s">
        <v>10845</v>
      </c>
      <c r="E845" s="1041" t="s">
        <v>14536</v>
      </c>
      <c r="F845" s="1041" t="s">
        <v>14537</v>
      </c>
      <c r="G845" s="1022" t="s">
        <v>14538</v>
      </c>
      <c r="H845" s="1041" t="s">
        <v>14539</v>
      </c>
      <c r="I845" s="1022"/>
      <c r="J845" s="1022">
        <v>1</v>
      </c>
      <c r="K845" s="1022"/>
      <c r="L845" s="1081" t="s">
        <v>7090</v>
      </c>
      <c r="M845" s="1041" t="s">
        <v>11337</v>
      </c>
      <c r="N845" s="1041" t="s">
        <v>1640</v>
      </c>
      <c r="O845" s="1041"/>
      <c r="P845" s="1041">
        <v>1</v>
      </c>
    </row>
    <row r="846" spans="1:16" ht="51">
      <c r="A846" s="1039">
        <v>270</v>
      </c>
      <c r="B846" s="1041" t="s">
        <v>10153</v>
      </c>
      <c r="C846" s="1039" t="s">
        <v>14535</v>
      </c>
      <c r="D846" s="1041" t="s">
        <v>10845</v>
      </c>
      <c r="E846" s="1041" t="s">
        <v>14536</v>
      </c>
      <c r="F846" s="1041" t="s">
        <v>14537</v>
      </c>
      <c r="G846" s="1022" t="s">
        <v>14538</v>
      </c>
      <c r="H846" s="1041" t="s">
        <v>14539</v>
      </c>
      <c r="I846" s="1022"/>
      <c r="J846" s="1022">
        <v>1</v>
      </c>
      <c r="K846" s="1022"/>
      <c r="L846" s="1081" t="s">
        <v>7090</v>
      </c>
      <c r="M846" s="1041" t="s">
        <v>11331</v>
      </c>
      <c r="N846" s="1041" t="s">
        <v>1640</v>
      </c>
      <c r="O846" s="1041"/>
      <c r="P846" s="1041">
        <v>1</v>
      </c>
    </row>
    <row r="847" spans="1:16" ht="51">
      <c r="A847" s="1039">
        <v>271</v>
      </c>
      <c r="B847" s="1041" t="s">
        <v>10153</v>
      </c>
      <c r="C847" s="1039" t="s">
        <v>14535</v>
      </c>
      <c r="D847" s="1041" t="s">
        <v>10845</v>
      </c>
      <c r="E847" s="1041" t="s">
        <v>14536</v>
      </c>
      <c r="F847" s="1041" t="s">
        <v>14537</v>
      </c>
      <c r="G847" s="1022" t="s">
        <v>14538</v>
      </c>
      <c r="H847" s="1041" t="s">
        <v>14539</v>
      </c>
      <c r="I847" s="1022"/>
      <c r="J847" s="1022">
        <v>1</v>
      </c>
      <c r="K847" s="1022"/>
      <c r="L847" s="1041" t="s">
        <v>14545</v>
      </c>
      <c r="M847" s="1041" t="s">
        <v>10180</v>
      </c>
      <c r="N847" s="1041" t="s">
        <v>5409</v>
      </c>
      <c r="O847" s="1041">
        <v>1</v>
      </c>
      <c r="P847" s="1041"/>
    </row>
    <row r="848" spans="1:16" ht="51">
      <c r="A848" s="1039">
        <v>272</v>
      </c>
      <c r="B848" s="1041" t="s">
        <v>10153</v>
      </c>
      <c r="C848" s="1039" t="s">
        <v>14535</v>
      </c>
      <c r="D848" s="1041" t="s">
        <v>10845</v>
      </c>
      <c r="E848" s="1041" t="s">
        <v>14536</v>
      </c>
      <c r="F848" s="1041" t="s">
        <v>14537</v>
      </c>
      <c r="G848" s="1022" t="s">
        <v>14538</v>
      </c>
      <c r="H848" s="1041" t="s">
        <v>14539</v>
      </c>
      <c r="I848" s="1022"/>
      <c r="J848" s="1022">
        <v>1</v>
      </c>
      <c r="K848" s="1022"/>
      <c r="L848" s="1041" t="s">
        <v>10174</v>
      </c>
      <c r="M848" s="1041" t="s">
        <v>11266</v>
      </c>
      <c r="N848" s="1041" t="s">
        <v>5409</v>
      </c>
      <c r="O848" s="1041">
        <v>1</v>
      </c>
      <c r="P848" s="1041"/>
    </row>
    <row r="849" spans="1:16" ht="51">
      <c r="A849" s="1039">
        <v>273</v>
      </c>
      <c r="B849" s="1041" t="s">
        <v>10153</v>
      </c>
      <c r="C849" s="1039" t="s">
        <v>14535</v>
      </c>
      <c r="D849" s="1041" t="s">
        <v>10845</v>
      </c>
      <c r="E849" s="1041" t="s">
        <v>14536</v>
      </c>
      <c r="F849" s="1041" t="s">
        <v>14537</v>
      </c>
      <c r="G849" s="1022" t="s">
        <v>14538</v>
      </c>
      <c r="H849" s="1041" t="s">
        <v>14539</v>
      </c>
      <c r="I849" s="1022"/>
      <c r="J849" s="1022">
        <v>1</v>
      </c>
      <c r="K849" s="1022"/>
      <c r="L849" s="1041" t="s">
        <v>10174</v>
      </c>
      <c r="M849" s="1041" t="s">
        <v>11267</v>
      </c>
      <c r="N849" s="1041" t="s">
        <v>5409</v>
      </c>
      <c r="O849" s="1041">
        <v>1</v>
      </c>
      <c r="P849" s="1041"/>
    </row>
    <row r="850" spans="1:16" ht="51">
      <c r="A850" s="1039">
        <v>274</v>
      </c>
      <c r="B850" s="1041" t="s">
        <v>10153</v>
      </c>
      <c r="C850" s="1039" t="s">
        <v>14535</v>
      </c>
      <c r="D850" s="1041" t="s">
        <v>10845</v>
      </c>
      <c r="E850" s="1041" t="s">
        <v>14536</v>
      </c>
      <c r="F850" s="1041" t="s">
        <v>14537</v>
      </c>
      <c r="G850" s="1022" t="s">
        <v>14538</v>
      </c>
      <c r="H850" s="1041" t="s">
        <v>14539</v>
      </c>
      <c r="I850" s="1022"/>
      <c r="J850" s="1022">
        <v>1</v>
      </c>
      <c r="K850" s="1022"/>
      <c r="L850" s="1041" t="s">
        <v>11263</v>
      </c>
      <c r="M850" s="1041" t="s">
        <v>10175</v>
      </c>
      <c r="N850" s="1041" t="s">
        <v>5409</v>
      </c>
      <c r="O850" s="1041">
        <v>1</v>
      </c>
      <c r="P850" s="1041"/>
    </row>
    <row r="851" spans="1:16" ht="51">
      <c r="A851" s="1039">
        <v>275</v>
      </c>
      <c r="B851" s="1041" t="s">
        <v>10153</v>
      </c>
      <c r="C851" s="1039" t="s">
        <v>14535</v>
      </c>
      <c r="D851" s="1041" t="s">
        <v>10845</v>
      </c>
      <c r="E851" s="1041" t="s">
        <v>14536</v>
      </c>
      <c r="F851" s="1041" t="s">
        <v>14537</v>
      </c>
      <c r="G851" s="1022" t="s">
        <v>14538</v>
      </c>
      <c r="H851" s="1041" t="s">
        <v>14539</v>
      </c>
      <c r="I851" s="1022"/>
      <c r="J851" s="1022">
        <v>1</v>
      </c>
      <c r="K851" s="1022"/>
      <c r="L851" s="1041" t="s">
        <v>11263</v>
      </c>
      <c r="M851" s="1041" t="s">
        <v>11333</v>
      </c>
      <c r="N851" s="1041" t="s">
        <v>5409</v>
      </c>
      <c r="O851" s="1041">
        <v>1</v>
      </c>
      <c r="P851" s="1041"/>
    </row>
    <row r="852" spans="1:16" ht="51">
      <c r="A852" s="1039">
        <v>276</v>
      </c>
      <c r="B852" s="1041" t="s">
        <v>10153</v>
      </c>
      <c r="C852" s="1039" t="s">
        <v>14535</v>
      </c>
      <c r="D852" s="1041" t="s">
        <v>10845</v>
      </c>
      <c r="E852" s="1041" t="s">
        <v>14536</v>
      </c>
      <c r="F852" s="1041" t="s">
        <v>14537</v>
      </c>
      <c r="G852" s="1022" t="s">
        <v>14538</v>
      </c>
      <c r="H852" s="1041" t="s">
        <v>14539</v>
      </c>
      <c r="I852" s="1022"/>
      <c r="J852" s="1022">
        <v>1</v>
      </c>
      <c r="K852" s="1022"/>
      <c r="L852" s="1041" t="s">
        <v>11263</v>
      </c>
      <c r="M852" s="1041" t="s">
        <v>10206</v>
      </c>
      <c r="N852" s="1041" t="s">
        <v>5409</v>
      </c>
      <c r="O852" s="1041">
        <v>1</v>
      </c>
      <c r="P852" s="1041"/>
    </row>
    <row r="853" spans="1:16" ht="51">
      <c r="A853" s="1039">
        <v>277</v>
      </c>
      <c r="B853" s="1041" t="s">
        <v>10153</v>
      </c>
      <c r="C853" s="1039" t="s">
        <v>14535</v>
      </c>
      <c r="D853" s="1041" t="s">
        <v>10845</v>
      </c>
      <c r="E853" s="1041" t="s">
        <v>14536</v>
      </c>
      <c r="F853" s="1041" t="s">
        <v>14537</v>
      </c>
      <c r="G853" s="1022" t="s">
        <v>14538</v>
      </c>
      <c r="H853" s="1041" t="s">
        <v>14539</v>
      </c>
      <c r="I853" s="1022"/>
      <c r="J853" s="1022">
        <v>1</v>
      </c>
      <c r="K853" s="1022"/>
      <c r="L853" s="1041" t="s">
        <v>7077</v>
      </c>
      <c r="M853" s="1041" t="s">
        <v>10168</v>
      </c>
      <c r="N853" s="1041" t="s">
        <v>5409</v>
      </c>
      <c r="O853" s="1041">
        <v>1</v>
      </c>
      <c r="P853" s="1041"/>
    </row>
    <row r="854" spans="1:16" ht="51">
      <c r="A854" s="1039">
        <v>278</v>
      </c>
      <c r="B854" s="1041" t="s">
        <v>10153</v>
      </c>
      <c r="C854" s="1039" t="s">
        <v>14535</v>
      </c>
      <c r="D854" s="1041" t="s">
        <v>10845</v>
      </c>
      <c r="E854" s="1041" t="s">
        <v>14536</v>
      </c>
      <c r="F854" s="1041" t="s">
        <v>14537</v>
      </c>
      <c r="G854" s="1022" t="s">
        <v>14538</v>
      </c>
      <c r="H854" s="1041" t="s">
        <v>14539</v>
      </c>
      <c r="I854" s="1022"/>
      <c r="J854" s="1022">
        <v>1</v>
      </c>
      <c r="K854" s="1022"/>
      <c r="L854" s="1041" t="s">
        <v>7077</v>
      </c>
      <c r="M854" s="1041" t="s">
        <v>10161</v>
      </c>
      <c r="N854" s="1041" t="s">
        <v>5409</v>
      </c>
      <c r="O854" s="1041">
        <v>1</v>
      </c>
      <c r="P854" s="1041"/>
    </row>
    <row r="855" spans="1:16" ht="51">
      <c r="A855" s="1039">
        <v>279</v>
      </c>
      <c r="B855" s="1041" t="s">
        <v>10153</v>
      </c>
      <c r="C855" s="1039" t="s">
        <v>14535</v>
      </c>
      <c r="D855" s="1041" t="s">
        <v>10845</v>
      </c>
      <c r="E855" s="1041" t="s">
        <v>14536</v>
      </c>
      <c r="F855" s="1041" t="s">
        <v>14537</v>
      </c>
      <c r="G855" s="1022" t="s">
        <v>14538</v>
      </c>
      <c r="H855" s="1041" t="s">
        <v>14539</v>
      </c>
      <c r="I855" s="1022"/>
      <c r="J855" s="1022">
        <v>1</v>
      </c>
      <c r="K855" s="1022"/>
      <c r="L855" s="1041" t="s">
        <v>7077</v>
      </c>
      <c r="M855" s="1041" t="s">
        <v>10189</v>
      </c>
      <c r="N855" s="1041" t="s">
        <v>5409</v>
      </c>
      <c r="O855" s="1041">
        <v>1</v>
      </c>
      <c r="P855" s="1041"/>
    </row>
    <row r="856" spans="1:16" ht="51">
      <c r="A856" s="1039">
        <v>280</v>
      </c>
      <c r="B856" s="1041" t="s">
        <v>10153</v>
      </c>
      <c r="C856" s="1039" t="s">
        <v>14535</v>
      </c>
      <c r="D856" s="1041" t="s">
        <v>10845</v>
      </c>
      <c r="E856" s="1041" t="s">
        <v>14536</v>
      </c>
      <c r="F856" s="1041" t="s">
        <v>14537</v>
      </c>
      <c r="G856" s="1022" t="s">
        <v>14538</v>
      </c>
      <c r="H856" s="1041" t="s">
        <v>14539</v>
      </c>
      <c r="I856" s="1022"/>
      <c r="J856" s="1022"/>
      <c r="K856" s="1022">
        <v>1</v>
      </c>
      <c r="L856" s="1041" t="s">
        <v>14529</v>
      </c>
      <c r="M856" s="1022" t="s">
        <v>11262</v>
      </c>
      <c r="N856" s="1022" t="s">
        <v>1640</v>
      </c>
      <c r="O856" s="1041">
        <v>1</v>
      </c>
      <c r="P856" s="1081"/>
    </row>
    <row r="857" spans="1:16" ht="51">
      <c r="A857" s="1039">
        <v>281</v>
      </c>
      <c r="B857" s="1041" t="s">
        <v>10153</v>
      </c>
      <c r="C857" s="1039" t="s">
        <v>14535</v>
      </c>
      <c r="D857" s="1041" t="s">
        <v>10845</v>
      </c>
      <c r="E857" s="1041" t="s">
        <v>14536</v>
      </c>
      <c r="F857" s="1041" t="s">
        <v>14537</v>
      </c>
      <c r="G857" s="1022" t="s">
        <v>14538</v>
      </c>
      <c r="H857" s="1041" t="s">
        <v>14539</v>
      </c>
      <c r="I857" s="1022"/>
      <c r="J857" s="1022"/>
      <c r="K857" s="1022">
        <v>1</v>
      </c>
      <c r="L857" s="1041" t="s">
        <v>12253</v>
      </c>
      <c r="M857" s="1022" t="s">
        <v>11291</v>
      </c>
      <c r="N857" s="1022" t="s">
        <v>1640</v>
      </c>
      <c r="O857" s="1041">
        <v>1</v>
      </c>
      <c r="P857" s="1081"/>
    </row>
    <row r="858" spans="1:16" ht="51">
      <c r="A858" s="1039">
        <v>282</v>
      </c>
      <c r="B858" s="1041" t="s">
        <v>10153</v>
      </c>
      <c r="C858" s="1039" t="s">
        <v>14535</v>
      </c>
      <c r="D858" s="1041" t="s">
        <v>10845</v>
      </c>
      <c r="E858" s="1041" t="s">
        <v>14536</v>
      </c>
      <c r="F858" s="1041" t="s">
        <v>14537</v>
      </c>
      <c r="G858" s="1022" t="s">
        <v>14538</v>
      </c>
      <c r="H858" s="1041" t="s">
        <v>14539</v>
      </c>
      <c r="I858" s="1022"/>
      <c r="J858" s="1022"/>
      <c r="K858" s="1022">
        <v>1</v>
      </c>
      <c r="L858" s="1081" t="s">
        <v>14544</v>
      </c>
      <c r="M858" s="1081" t="s">
        <v>11273</v>
      </c>
      <c r="N858" s="1081" t="s">
        <v>1640</v>
      </c>
      <c r="O858" s="1081"/>
      <c r="P858" s="1081">
        <v>1</v>
      </c>
    </row>
    <row r="859" spans="1:16" ht="51">
      <c r="A859" s="1039">
        <v>283</v>
      </c>
      <c r="B859" s="1041" t="s">
        <v>10153</v>
      </c>
      <c r="C859" s="1039" t="s">
        <v>14535</v>
      </c>
      <c r="D859" s="1041" t="s">
        <v>10845</v>
      </c>
      <c r="E859" s="1041" t="s">
        <v>14536</v>
      </c>
      <c r="F859" s="1041" t="s">
        <v>14537</v>
      </c>
      <c r="G859" s="1022" t="s">
        <v>14538</v>
      </c>
      <c r="H859" s="1041" t="s">
        <v>14539</v>
      </c>
      <c r="I859" s="1022"/>
      <c r="J859" s="1022"/>
      <c r="K859" s="1022">
        <v>1</v>
      </c>
      <c r="L859" s="1081" t="s">
        <v>14544</v>
      </c>
      <c r="M859" s="1081" t="s">
        <v>11340</v>
      </c>
      <c r="N859" s="1081" t="s">
        <v>1640</v>
      </c>
      <c r="O859" s="1081"/>
      <c r="P859" s="1081">
        <v>1</v>
      </c>
    </row>
    <row r="860" spans="1:16" ht="51">
      <c r="A860" s="1039">
        <v>284</v>
      </c>
      <c r="B860" s="1041" t="s">
        <v>10153</v>
      </c>
      <c r="C860" s="1039" t="s">
        <v>14535</v>
      </c>
      <c r="D860" s="1041" t="s">
        <v>10845</v>
      </c>
      <c r="E860" s="1041" t="s">
        <v>14536</v>
      </c>
      <c r="F860" s="1041" t="s">
        <v>14537</v>
      </c>
      <c r="G860" s="1022" t="s">
        <v>14538</v>
      </c>
      <c r="H860" s="1041" t="s">
        <v>14539</v>
      </c>
      <c r="I860" s="1022"/>
      <c r="J860" s="1022"/>
      <c r="K860" s="1022">
        <v>1</v>
      </c>
      <c r="L860" s="1082" t="s">
        <v>12260</v>
      </c>
      <c r="M860" s="1081" t="s">
        <v>10209</v>
      </c>
      <c r="N860" s="1081" t="s">
        <v>1640</v>
      </c>
      <c r="O860" s="1081"/>
      <c r="P860" s="1081">
        <v>1</v>
      </c>
    </row>
    <row r="861" spans="1:16" ht="51">
      <c r="A861" s="1039">
        <v>285</v>
      </c>
      <c r="B861" s="1041" t="s">
        <v>10153</v>
      </c>
      <c r="C861" s="1039" t="s">
        <v>14535</v>
      </c>
      <c r="D861" s="1041" t="s">
        <v>10845</v>
      </c>
      <c r="E861" s="1041" t="s">
        <v>14536</v>
      </c>
      <c r="F861" s="1041" t="s">
        <v>14537</v>
      </c>
      <c r="G861" s="1022" t="s">
        <v>14538</v>
      </c>
      <c r="H861" s="1041" t="s">
        <v>14539</v>
      </c>
      <c r="I861" s="1022"/>
      <c r="J861" s="1022"/>
      <c r="K861" s="1022">
        <v>1</v>
      </c>
      <c r="L861" s="1082" t="s">
        <v>12260</v>
      </c>
      <c r="M861" s="1081" t="s">
        <v>10210</v>
      </c>
      <c r="N861" s="1081" t="s">
        <v>1640</v>
      </c>
      <c r="O861" s="1081"/>
      <c r="P861" s="1081">
        <v>1</v>
      </c>
    </row>
    <row r="862" spans="1:16" ht="51">
      <c r="A862" s="1039">
        <v>286</v>
      </c>
      <c r="B862" s="1041" t="s">
        <v>10153</v>
      </c>
      <c r="C862" s="1039" t="s">
        <v>14535</v>
      </c>
      <c r="D862" s="1041" t="s">
        <v>10845</v>
      </c>
      <c r="E862" s="1041" t="s">
        <v>14536</v>
      </c>
      <c r="F862" s="1041" t="s">
        <v>14537</v>
      </c>
      <c r="G862" s="1022" t="s">
        <v>14538</v>
      </c>
      <c r="H862" s="1041" t="s">
        <v>14539</v>
      </c>
      <c r="I862" s="1022"/>
      <c r="J862" s="1022"/>
      <c r="K862" s="1022">
        <v>1</v>
      </c>
      <c r="L862" s="1041" t="s">
        <v>12257</v>
      </c>
      <c r="M862" s="1041" t="s">
        <v>11336</v>
      </c>
      <c r="N862" s="1041" t="s">
        <v>1640</v>
      </c>
      <c r="O862" s="1041"/>
      <c r="P862" s="1041">
        <v>1</v>
      </c>
    </row>
    <row r="863" spans="1:16" ht="51">
      <c r="A863" s="1039">
        <v>287</v>
      </c>
      <c r="B863" s="1041" t="s">
        <v>10153</v>
      </c>
      <c r="C863" s="1039" t="s">
        <v>14535</v>
      </c>
      <c r="D863" s="1041" t="s">
        <v>10845</v>
      </c>
      <c r="E863" s="1041" t="s">
        <v>14536</v>
      </c>
      <c r="F863" s="1041" t="s">
        <v>14537</v>
      </c>
      <c r="G863" s="1022" t="s">
        <v>14538</v>
      </c>
      <c r="H863" s="1041" t="s">
        <v>14539</v>
      </c>
      <c r="I863" s="1022"/>
      <c r="J863" s="1022"/>
      <c r="K863" s="1022">
        <v>1</v>
      </c>
      <c r="L863" s="1081" t="s">
        <v>7090</v>
      </c>
      <c r="M863" s="1041" t="s">
        <v>11330</v>
      </c>
      <c r="N863" s="1041" t="s">
        <v>1640</v>
      </c>
      <c r="O863" s="1041"/>
      <c r="P863" s="1041">
        <v>1</v>
      </c>
    </row>
    <row r="864" spans="1:16" ht="51">
      <c r="A864" s="1039">
        <v>288</v>
      </c>
      <c r="B864" s="1041" t="s">
        <v>10153</v>
      </c>
      <c r="C864" s="1039" t="s">
        <v>14535</v>
      </c>
      <c r="D864" s="1041" t="s">
        <v>10845</v>
      </c>
      <c r="E864" s="1041" t="s">
        <v>14536</v>
      </c>
      <c r="F864" s="1041" t="s">
        <v>14537</v>
      </c>
      <c r="G864" s="1022" t="s">
        <v>14538</v>
      </c>
      <c r="H864" s="1041" t="s">
        <v>14539</v>
      </c>
      <c r="I864" s="1022"/>
      <c r="J864" s="1022"/>
      <c r="K864" s="1022">
        <v>1</v>
      </c>
      <c r="L864" s="1081" t="s">
        <v>11338</v>
      </c>
      <c r="M864" s="1081" t="s">
        <v>11309</v>
      </c>
      <c r="N864" s="1081" t="s">
        <v>5409</v>
      </c>
      <c r="O864" s="1081">
        <v>1</v>
      </c>
      <c r="P864" s="1081"/>
    </row>
    <row r="865" spans="1:16" ht="51">
      <c r="A865" s="1039">
        <v>289</v>
      </c>
      <c r="B865" s="1041" t="s">
        <v>10153</v>
      </c>
      <c r="C865" s="1039" t="s">
        <v>14535</v>
      </c>
      <c r="D865" s="1041" t="s">
        <v>10845</v>
      </c>
      <c r="E865" s="1041" t="s">
        <v>14536</v>
      </c>
      <c r="F865" s="1041" t="s">
        <v>14537</v>
      </c>
      <c r="G865" s="1022" t="s">
        <v>14538</v>
      </c>
      <c r="H865" s="1041" t="s">
        <v>14539</v>
      </c>
      <c r="I865" s="1022"/>
      <c r="J865" s="1022"/>
      <c r="K865" s="1022">
        <v>1</v>
      </c>
      <c r="L865" s="1081" t="s">
        <v>11338</v>
      </c>
      <c r="M865" s="1081" t="s">
        <v>10205</v>
      </c>
      <c r="N865" s="1081" t="s">
        <v>5409</v>
      </c>
      <c r="O865" s="1081">
        <v>1</v>
      </c>
      <c r="P865" s="1081"/>
    </row>
    <row r="866" spans="1:16" ht="51">
      <c r="A866" s="1039">
        <v>290</v>
      </c>
      <c r="B866" s="1041" t="s">
        <v>10153</v>
      </c>
      <c r="C866" s="1039" t="s">
        <v>14535</v>
      </c>
      <c r="D866" s="1041" t="s">
        <v>10845</v>
      </c>
      <c r="E866" s="1041" t="s">
        <v>14536</v>
      </c>
      <c r="F866" s="1041" t="s">
        <v>14537</v>
      </c>
      <c r="G866" s="1022" t="s">
        <v>14538</v>
      </c>
      <c r="H866" s="1041" t="s">
        <v>14539</v>
      </c>
      <c r="I866" s="1022"/>
      <c r="J866" s="1022"/>
      <c r="K866" s="1022">
        <v>1</v>
      </c>
      <c r="L866" s="1081" t="s">
        <v>11338</v>
      </c>
      <c r="M866" s="1081" t="s">
        <v>11291</v>
      </c>
      <c r="N866" s="1081" t="s">
        <v>5409</v>
      </c>
      <c r="O866" s="1081">
        <v>1</v>
      </c>
      <c r="P866" s="1081"/>
    </row>
    <row r="867" spans="1:16" ht="51">
      <c r="A867" s="1039">
        <v>291</v>
      </c>
      <c r="B867" s="1041" t="s">
        <v>10153</v>
      </c>
      <c r="C867" s="1039" t="s">
        <v>14535</v>
      </c>
      <c r="D867" s="1041" t="s">
        <v>10845</v>
      </c>
      <c r="E867" s="1041" t="s">
        <v>14536</v>
      </c>
      <c r="F867" s="1041" t="s">
        <v>14537</v>
      </c>
      <c r="G867" s="1022" t="s">
        <v>14538</v>
      </c>
      <c r="H867" s="1041" t="s">
        <v>14539</v>
      </c>
      <c r="I867" s="1022"/>
      <c r="J867" s="1022"/>
      <c r="K867" s="1022">
        <v>1</v>
      </c>
      <c r="L867" s="1081" t="s">
        <v>14545</v>
      </c>
      <c r="M867" s="1081" t="s">
        <v>11315</v>
      </c>
      <c r="N867" s="1081" t="s">
        <v>5409</v>
      </c>
      <c r="O867" s="1081">
        <v>1</v>
      </c>
      <c r="P867" s="1081"/>
    </row>
    <row r="868" spans="1:16" ht="51.75" thickBot="1">
      <c r="A868" s="1042">
        <v>292</v>
      </c>
      <c r="B868" s="1044" t="s">
        <v>10153</v>
      </c>
      <c r="C868" s="1042" t="s">
        <v>14535</v>
      </c>
      <c r="D868" s="1044" t="s">
        <v>10845</v>
      </c>
      <c r="E868" s="1044" t="s">
        <v>14536</v>
      </c>
      <c r="F868" s="1044" t="s">
        <v>14537</v>
      </c>
      <c r="G868" s="1026" t="s">
        <v>14538</v>
      </c>
      <c r="H868" s="1044" t="s">
        <v>14539</v>
      </c>
      <c r="I868" s="1026"/>
      <c r="J868" s="1026"/>
      <c r="K868" s="1026">
        <v>1</v>
      </c>
      <c r="L868" s="1083" t="s">
        <v>14545</v>
      </c>
      <c r="M868" s="1083" t="s">
        <v>10181</v>
      </c>
      <c r="N868" s="1083" t="s">
        <v>5409</v>
      </c>
      <c r="O868" s="1083">
        <v>1</v>
      </c>
      <c r="P868" s="1083"/>
    </row>
    <row r="869" spans="1:16" ht="51">
      <c r="A869" s="1053">
        <v>293</v>
      </c>
      <c r="B869" s="1040" t="s">
        <v>10153</v>
      </c>
      <c r="C869" s="1053" t="s">
        <v>14546</v>
      </c>
      <c r="D869" s="1040" t="s">
        <v>14547</v>
      </c>
      <c r="E869" s="1040" t="s">
        <v>14548</v>
      </c>
      <c r="F869" s="1041" t="s">
        <v>12851</v>
      </c>
      <c r="G869" s="1022" t="s">
        <v>14549</v>
      </c>
      <c r="H869" s="1022" t="s">
        <v>14550</v>
      </c>
      <c r="I869" s="1022">
        <v>1</v>
      </c>
      <c r="J869" s="1022"/>
      <c r="K869" s="1022"/>
      <c r="L869" s="1041" t="s">
        <v>14551</v>
      </c>
      <c r="M869" s="1041" t="s">
        <v>11281</v>
      </c>
      <c r="N869" s="1041" t="s">
        <v>10818</v>
      </c>
      <c r="O869" s="1041">
        <v>1</v>
      </c>
      <c r="P869" s="1040"/>
    </row>
    <row r="870" spans="1:16" ht="51">
      <c r="A870" s="1053">
        <v>294</v>
      </c>
      <c r="B870" s="1040" t="s">
        <v>10153</v>
      </c>
      <c r="C870" s="1053" t="s">
        <v>14546</v>
      </c>
      <c r="D870" s="1040" t="s">
        <v>14547</v>
      </c>
      <c r="E870" s="1040" t="s">
        <v>14548</v>
      </c>
      <c r="F870" s="1041" t="s">
        <v>12851</v>
      </c>
      <c r="G870" s="1022" t="s">
        <v>14549</v>
      </c>
      <c r="H870" s="1041" t="s">
        <v>14550</v>
      </c>
      <c r="I870" s="1022">
        <v>1</v>
      </c>
      <c r="J870" s="1022"/>
      <c r="K870" s="1022"/>
      <c r="L870" s="1041" t="s">
        <v>14551</v>
      </c>
      <c r="M870" s="1040" t="s">
        <v>11301</v>
      </c>
      <c r="N870" s="1040" t="s">
        <v>10818</v>
      </c>
      <c r="O870" s="1040">
        <v>1</v>
      </c>
      <c r="P870" s="1040"/>
    </row>
    <row r="871" spans="1:16" ht="51">
      <c r="A871" s="1053">
        <v>295</v>
      </c>
      <c r="B871" s="1040" t="s">
        <v>10153</v>
      </c>
      <c r="C871" s="1053" t="s">
        <v>14546</v>
      </c>
      <c r="D871" s="1040" t="s">
        <v>14547</v>
      </c>
      <c r="E871" s="1040" t="s">
        <v>14548</v>
      </c>
      <c r="F871" s="1041" t="s">
        <v>12851</v>
      </c>
      <c r="G871" s="1022" t="s">
        <v>14549</v>
      </c>
      <c r="H871" s="1041" t="s">
        <v>14550</v>
      </c>
      <c r="I871" s="1022">
        <v>1</v>
      </c>
      <c r="J871" s="1022"/>
      <c r="K871" s="1022"/>
      <c r="L871" s="1041" t="s">
        <v>14551</v>
      </c>
      <c r="M871" s="1040" t="s">
        <v>11302</v>
      </c>
      <c r="N871" s="1040" t="s">
        <v>10818</v>
      </c>
      <c r="O871" s="1040">
        <v>1</v>
      </c>
      <c r="P871" s="1040"/>
    </row>
    <row r="872" spans="1:16" ht="51">
      <c r="A872" s="1053">
        <v>296</v>
      </c>
      <c r="B872" s="1040" t="s">
        <v>10153</v>
      </c>
      <c r="C872" s="1053" t="s">
        <v>14546</v>
      </c>
      <c r="D872" s="1040" t="s">
        <v>14547</v>
      </c>
      <c r="E872" s="1040" t="s">
        <v>14548</v>
      </c>
      <c r="F872" s="1041" t="s">
        <v>12851</v>
      </c>
      <c r="G872" s="1022" t="s">
        <v>14549</v>
      </c>
      <c r="H872" s="1041" t="s">
        <v>14550</v>
      </c>
      <c r="I872" s="1022">
        <v>1</v>
      </c>
      <c r="J872" s="1022"/>
      <c r="K872" s="1022"/>
      <c r="L872" s="1041" t="s">
        <v>14552</v>
      </c>
      <c r="M872" s="1040" t="s">
        <v>11315</v>
      </c>
      <c r="N872" s="1040" t="s">
        <v>10818</v>
      </c>
      <c r="O872" s="1040">
        <v>1</v>
      </c>
      <c r="P872" s="1040"/>
    </row>
    <row r="873" spans="1:16" ht="51">
      <c r="A873" s="1039">
        <v>297</v>
      </c>
      <c r="B873" s="1041" t="s">
        <v>10153</v>
      </c>
      <c r="C873" s="1039" t="s">
        <v>14546</v>
      </c>
      <c r="D873" s="1041" t="s">
        <v>14547</v>
      </c>
      <c r="E873" s="1023" t="s">
        <v>14548</v>
      </c>
      <c r="F873" s="1041" t="s">
        <v>12851</v>
      </c>
      <c r="G873" s="1022" t="s">
        <v>14549</v>
      </c>
      <c r="H873" s="1041" t="s">
        <v>14550</v>
      </c>
      <c r="I873" s="1022">
        <v>1</v>
      </c>
      <c r="J873" s="1022"/>
      <c r="K873" s="1022"/>
      <c r="L873" s="1041" t="s">
        <v>14553</v>
      </c>
      <c r="M873" s="1040" t="s">
        <v>10176</v>
      </c>
      <c r="N873" s="1040" t="s">
        <v>10818</v>
      </c>
      <c r="O873" s="1040">
        <v>1</v>
      </c>
      <c r="P873" s="1040"/>
    </row>
    <row r="874" spans="1:16" ht="51">
      <c r="A874" s="1039">
        <v>298</v>
      </c>
      <c r="B874" s="1041" t="s">
        <v>10153</v>
      </c>
      <c r="C874" s="1039" t="s">
        <v>14546</v>
      </c>
      <c r="D874" s="1041" t="s">
        <v>14547</v>
      </c>
      <c r="E874" s="1023" t="s">
        <v>14548</v>
      </c>
      <c r="F874" s="1041" t="s">
        <v>12851</v>
      </c>
      <c r="G874" s="1022" t="s">
        <v>14549</v>
      </c>
      <c r="H874" s="1041" t="s">
        <v>14550</v>
      </c>
      <c r="I874" s="1022">
        <v>1</v>
      </c>
      <c r="J874" s="1022"/>
      <c r="K874" s="1022"/>
      <c r="L874" s="1041" t="s">
        <v>14553</v>
      </c>
      <c r="M874" s="1040" t="s">
        <v>11271</v>
      </c>
      <c r="N874" s="1040" t="s">
        <v>10818</v>
      </c>
      <c r="O874" s="1040">
        <v>1</v>
      </c>
      <c r="P874" s="1040"/>
    </row>
    <row r="875" spans="1:16" ht="51">
      <c r="A875" s="1039">
        <v>299</v>
      </c>
      <c r="B875" s="1041" t="s">
        <v>10153</v>
      </c>
      <c r="C875" s="1039" t="s">
        <v>14546</v>
      </c>
      <c r="D875" s="1041" t="s">
        <v>14547</v>
      </c>
      <c r="E875" s="1023" t="s">
        <v>14548</v>
      </c>
      <c r="F875" s="1041" t="s">
        <v>12851</v>
      </c>
      <c r="G875" s="1022" t="s">
        <v>14549</v>
      </c>
      <c r="H875" s="1041" t="s">
        <v>14550</v>
      </c>
      <c r="I875" s="1022">
        <v>1</v>
      </c>
      <c r="J875" s="1022"/>
      <c r="K875" s="1022"/>
      <c r="L875" s="1041" t="s">
        <v>14553</v>
      </c>
      <c r="M875" s="1040" t="s">
        <v>11272</v>
      </c>
      <c r="N875" s="1040" t="s">
        <v>10818</v>
      </c>
      <c r="O875" s="1040">
        <v>1</v>
      </c>
      <c r="P875" s="1040"/>
    </row>
    <row r="876" spans="1:16" ht="51">
      <c r="A876" s="1039">
        <v>300</v>
      </c>
      <c r="B876" s="1041" t="s">
        <v>10153</v>
      </c>
      <c r="C876" s="1039" t="s">
        <v>14546</v>
      </c>
      <c r="D876" s="1041" t="s">
        <v>14547</v>
      </c>
      <c r="E876" s="1023" t="s">
        <v>14548</v>
      </c>
      <c r="F876" s="1041" t="s">
        <v>12851</v>
      </c>
      <c r="G876" s="1022" t="s">
        <v>14549</v>
      </c>
      <c r="H876" s="1041" t="s">
        <v>14550</v>
      </c>
      <c r="I876" s="1022">
        <v>1</v>
      </c>
      <c r="J876" s="1022"/>
      <c r="K876" s="1022"/>
      <c r="L876" s="1041" t="s">
        <v>14554</v>
      </c>
      <c r="M876" s="1040" t="s">
        <v>11294</v>
      </c>
      <c r="N876" s="1040" t="s">
        <v>10818</v>
      </c>
      <c r="O876" s="1040"/>
      <c r="P876" s="1040">
        <v>1</v>
      </c>
    </row>
    <row r="877" spans="1:16" ht="51">
      <c r="A877" s="1039">
        <v>301</v>
      </c>
      <c r="B877" s="1041" t="s">
        <v>10153</v>
      </c>
      <c r="C877" s="1039" t="s">
        <v>14546</v>
      </c>
      <c r="D877" s="1041" t="s">
        <v>14547</v>
      </c>
      <c r="E877" s="1023" t="s">
        <v>14548</v>
      </c>
      <c r="F877" s="1041" t="s">
        <v>12851</v>
      </c>
      <c r="G877" s="1022" t="s">
        <v>14549</v>
      </c>
      <c r="H877" s="1041" t="s">
        <v>14550</v>
      </c>
      <c r="I877" s="1022">
        <v>1</v>
      </c>
      <c r="J877" s="1022"/>
      <c r="K877" s="1022"/>
      <c r="L877" s="1041" t="s">
        <v>14555</v>
      </c>
      <c r="M877" s="1040" t="s">
        <v>14556</v>
      </c>
      <c r="N877" s="1040" t="s">
        <v>10818</v>
      </c>
      <c r="O877" s="1040"/>
      <c r="P877" s="1040">
        <v>1</v>
      </c>
    </row>
    <row r="878" spans="1:16" ht="51">
      <c r="A878" s="1039">
        <v>302</v>
      </c>
      <c r="B878" s="1041" t="s">
        <v>10153</v>
      </c>
      <c r="C878" s="1039" t="s">
        <v>14546</v>
      </c>
      <c r="D878" s="1041" t="s">
        <v>14547</v>
      </c>
      <c r="E878" s="1023" t="s">
        <v>14548</v>
      </c>
      <c r="F878" s="1041" t="s">
        <v>12851</v>
      </c>
      <c r="G878" s="1022" t="s">
        <v>14549</v>
      </c>
      <c r="H878" s="1041" t="s">
        <v>14550</v>
      </c>
      <c r="I878" s="1022">
        <v>1</v>
      </c>
      <c r="J878" s="1022"/>
      <c r="K878" s="1022"/>
      <c r="L878" s="1041" t="s">
        <v>14555</v>
      </c>
      <c r="M878" s="1040" t="s">
        <v>14557</v>
      </c>
      <c r="N878" s="1040" t="s">
        <v>10818</v>
      </c>
      <c r="O878" s="1040"/>
      <c r="P878" s="1040">
        <v>1</v>
      </c>
    </row>
    <row r="879" spans="1:16" ht="51">
      <c r="A879" s="1039">
        <v>303</v>
      </c>
      <c r="B879" s="1041" t="s">
        <v>10153</v>
      </c>
      <c r="C879" s="1039" t="s">
        <v>14546</v>
      </c>
      <c r="D879" s="1041" t="s">
        <v>14547</v>
      </c>
      <c r="E879" s="1023" t="s">
        <v>14548</v>
      </c>
      <c r="F879" s="1041" t="s">
        <v>12851</v>
      </c>
      <c r="G879" s="1022" t="s">
        <v>14549</v>
      </c>
      <c r="H879" s="1041" t="s">
        <v>14550</v>
      </c>
      <c r="I879" s="1022">
        <v>1</v>
      </c>
      <c r="J879" s="1022"/>
      <c r="K879" s="1022"/>
      <c r="L879" s="1041" t="s">
        <v>14555</v>
      </c>
      <c r="M879" s="1040" t="s">
        <v>14558</v>
      </c>
      <c r="N879" s="1040" t="s">
        <v>10818</v>
      </c>
      <c r="O879" s="1040"/>
      <c r="P879" s="1040">
        <v>1</v>
      </c>
    </row>
    <row r="880" spans="1:16" ht="51">
      <c r="A880" s="1039">
        <v>304</v>
      </c>
      <c r="B880" s="1041" t="s">
        <v>10153</v>
      </c>
      <c r="C880" s="1039" t="s">
        <v>14546</v>
      </c>
      <c r="D880" s="1041" t="s">
        <v>14547</v>
      </c>
      <c r="E880" s="1023" t="s">
        <v>14548</v>
      </c>
      <c r="F880" s="1041" t="s">
        <v>12851</v>
      </c>
      <c r="G880" s="1022" t="s">
        <v>14549</v>
      </c>
      <c r="H880" s="1041" t="s">
        <v>14550</v>
      </c>
      <c r="I880" s="1022"/>
      <c r="J880" s="1022">
        <v>1</v>
      </c>
      <c r="K880" s="1022"/>
      <c r="L880" s="1041" t="s">
        <v>14552</v>
      </c>
      <c r="M880" s="1040" t="s">
        <v>10180</v>
      </c>
      <c r="N880" s="1040" t="s">
        <v>10818</v>
      </c>
      <c r="O880" s="1040">
        <v>1</v>
      </c>
      <c r="P880" s="1041"/>
    </row>
    <row r="881" spans="1:16" ht="51">
      <c r="A881" s="1039">
        <v>305</v>
      </c>
      <c r="B881" s="1041" t="s">
        <v>10153</v>
      </c>
      <c r="C881" s="1039" t="s">
        <v>14546</v>
      </c>
      <c r="D881" s="1041" t="s">
        <v>14547</v>
      </c>
      <c r="E881" s="1023" t="s">
        <v>14548</v>
      </c>
      <c r="F881" s="1041" t="s">
        <v>12851</v>
      </c>
      <c r="G881" s="1022" t="s">
        <v>14549</v>
      </c>
      <c r="H881" s="1041" t="s">
        <v>14550</v>
      </c>
      <c r="I881" s="1022"/>
      <c r="J881" s="1022">
        <v>1</v>
      </c>
      <c r="K881" s="1022"/>
      <c r="L881" s="1041" t="s">
        <v>14552</v>
      </c>
      <c r="M881" s="1040" t="s">
        <v>10181</v>
      </c>
      <c r="N881" s="1040" t="s">
        <v>10818</v>
      </c>
      <c r="O881" s="1040">
        <v>1</v>
      </c>
      <c r="P881" s="1041"/>
    </row>
    <row r="882" spans="1:16" ht="51">
      <c r="A882" s="1039">
        <v>306</v>
      </c>
      <c r="B882" s="1041" t="s">
        <v>10153</v>
      </c>
      <c r="C882" s="1039" t="s">
        <v>14546</v>
      </c>
      <c r="D882" s="1041" t="s">
        <v>14547</v>
      </c>
      <c r="E882" s="1023" t="s">
        <v>14548</v>
      </c>
      <c r="F882" s="1041" t="s">
        <v>12851</v>
      </c>
      <c r="G882" s="1022" t="s">
        <v>14549</v>
      </c>
      <c r="H882" s="1041" t="s">
        <v>14550</v>
      </c>
      <c r="I882" s="1022"/>
      <c r="J882" s="1022">
        <v>1</v>
      </c>
      <c r="K882" s="1022"/>
      <c r="L882" s="1041" t="s">
        <v>14559</v>
      </c>
      <c r="M882" s="1040" t="s">
        <v>10175</v>
      </c>
      <c r="N882" s="1040" t="s">
        <v>10818</v>
      </c>
      <c r="O882" s="1040">
        <v>1</v>
      </c>
      <c r="P882" s="1041"/>
    </row>
    <row r="883" spans="1:16" ht="51">
      <c r="A883" s="1039">
        <v>307</v>
      </c>
      <c r="B883" s="1041" t="s">
        <v>10153</v>
      </c>
      <c r="C883" s="1039" t="s">
        <v>14546</v>
      </c>
      <c r="D883" s="1041" t="s">
        <v>14547</v>
      </c>
      <c r="E883" s="1023" t="s">
        <v>14548</v>
      </c>
      <c r="F883" s="1041" t="s">
        <v>12851</v>
      </c>
      <c r="G883" s="1022" t="s">
        <v>14549</v>
      </c>
      <c r="H883" s="1041" t="s">
        <v>14550</v>
      </c>
      <c r="I883" s="1022"/>
      <c r="J883" s="1022">
        <v>1</v>
      </c>
      <c r="K883" s="1022"/>
      <c r="L883" s="1041" t="s">
        <v>14560</v>
      </c>
      <c r="M883" s="1040" t="s">
        <v>11315</v>
      </c>
      <c r="N883" s="1040" t="s">
        <v>10818</v>
      </c>
      <c r="O883" s="1041"/>
      <c r="P883" s="1041">
        <v>1</v>
      </c>
    </row>
    <row r="884" spans="1:16" ht="51">
      <c r="A884" s="1039">
        <v>308</v>
      </c>
      <c r="B884" s="1041" t="s">
        <v>10153</v>
      </c>
      <c r="C884" s="1039" t="s">
        <v>14546</v>
      </c>
      <c r="D884" s="1041" t="s">
        <v>14547</v>
      </c>
      <c r="E884" s="1023" t="s">
        <v>14548</v>
      </c>
      <c r="F884" s="1041" t="s">
        <v>12851</v>
      </c>
      <c r="G884" s="1022" t="s">
        <v>14549</v>
      </c>
      <c r="H884" s="1041" t="s">
        <v>14550</v>
      </c>
      <c r="I884" s="1022"/>
      <c r="J884" s="1022">
        <v>1</v>
      </c>
      <c r="K884" s="1022"/>
      <c r="L884" s="1041" t="s">
        <v>14554</v>
      </c>
      <c r="M884" s="1040" t="s">
        <v>11295</v>
      </c>
      <c r="N884" s="1040" t="s">
        <v>10818</v>
      </c>
      <c r="O884" s="1040"/>
      <c r="P884" s="1040">
        <v>1</v>
      </c>
    </row>
    <row r="885" spans="1:16" ht="51">
      <c r="A885" s="1039">
        <v>309</v>
      </c>
      <c r="B885" s="1041" t="s">
        <v>10153</v>
      </c>
      <c r="C885" s="1039" t="s">
        <v>14546</v>
      </c>
      <c r="D885" s="1041" t="s">
        <v>14547</v>
      </c>
      <c r="E885" s="1023" t="s">
        <v>14548</v>
      </c>
      <c r="F885" s="1041" t="s">
        <v>12851</v>
      </c>
      <c r="G885" s="1022" t="s">
        <v>14549</v>
      </c>
      <c r="H885" s="1041" t="s">
        <v>14550</v>
      </c>
      <c r="I885" s="1022"/>
      <c r="J885" s="1022">
        <v>1</v>
      </c>
      <c r="K885" s="1022"/>
      <c r="L885" s="1041" t="s">
        <v>14554</v>
      </c>
      <c r="M885" s="1040" t="s">
        <v>11296</v>
      </c>
      <c r="N885" s="1040" t="s">
        <v>10818</v>
      </c>
      <c r="O885" s="1040"/>
      <c r="P885" s="1040">
        <v>1</v>
      </c>
    </row>
    <row r="886" spans="1:16" ht="51">
      <c r="A886" s="1039">
        <v>310</v>
      </c>
      <c r="B886" s="1041" t="s">
        <v>10153</v>
      </c>
      <c r="C886" s="1039" t="s">
        <v>14546</v>
      </c>
      <c r="D886" s="1041" t="s">
        <v>14547</v>
      </c>
      <c r="E886" s="1023" t="s">
        <v>14548</v>
      </c>
      <c r="F886" s="1041" t="s">
        <v>12851</v>
      </c>
      <c r="G886" s="1022" t="s">
        <v>14549</v>
      </c>
      <c r="H886" s="1041" t="s">
        <v>14550</v>
      </c>
      <c r="I886" s="1022"/>
      <c r="J886" s="1022"/>
      <c r="K886" s="1022">
        <v>1</v>
      </c>
      <c r="L886" s="1084" t="s">
        <v>14561</v>
      </c>
      <c r="M886" s="1040" t="s">
        <v>11333</v>
      </c>
      <c r="N886" s="1040" t="s">
        <v>10818</v>
      </c>
      <c r="O886" s="1040">
        <v>1</v>
      </c>
      <c r="P886" s="1084"/>
    </row>
    <row r="887" spans="1:16" ht="51">
      <c r="A887" s="1039">
        <v>311</v>
      </c>
      <c r="B887" s="1041" t="s">
        <v>10153</v>
      </c>
      <c r="C887" s="1039" t="s">
        <v>14546</v>
      </c>
      <c r="D887" s="1041" t="s">
        <v>14547</v>
      </c>
      <c r="E887" s="1023" t="s">
        <v>14548</v>
      </c>
      <c r="F887" s="1041" t="s">
        <v>12851</v>
      </c>
      <c r="G887" s="1022" t="s">
        <v>14549</v>
      </c>
      <c r="H887" s="1041" t="s">
        <v>14550</v>
      </c>
      <c r="I887" s="1022"/>
      <c r="J887" s="1022"/>
      <c r="K887" s="1022">
        <v>1</v>
      </c>
      <c r="L887" s="1041" t="s">
        <v>14559</v>
      </c>
      <c r="M887" s="1040" t="s">
        <v>10206</v>
      </c>
      <c r="N887" s="1040" t="s">
        <v>10818</v>
      </c>
      <c r="O887" s="1040">
        <v>1</v>
      </c>
      <c r="P887" s="1084"/>
    </row>
    <row r="888" spans="1:16" ht="51">
      <c r="A888" s="1039">
        <v>312</v>
      </c>
      <c r="B888" s="1041" t="s">
        <v>10153</v>
      </c>
      <c r="C888" s="1039" t="s">
        <v>14546</v>
      </c>
      <c r="D888" s="1041" t="s">
        <v>14547</v>
      </c>
      <c r="E888" s="1023" t="s">
        <v>14548</v>
      </c>
      <c r="F888" s="1041" t="s">
        <v>12851</v>
      </c>
      <c r="G888" s="1022" t="s">
        <v>14549</v>
      </c>
      <c r="H888" s="1041" t="s">
        <v>14550</v>
      </c>
      <c r="I888" s="1022"/>
      <c r="J888" s="1022"/>
      <c r="K888" s="1022">
        <v>1</v>
      </c>
      <c r="L888" s="1041" t="s">
        <v>14562</v>
      </c>
      <c r="M888" s="1040" t="s">
        <v>10205</v>
      </c>
      <c r="N888" s="1040" t="s">
        <v>10818</v>
      </c>
      <c r="O888" s="1041"/>
      <c r="P888" s="1041">
        <v>1</v>
      </c>
    </row>
    <row r="889" spans="1:16" ht="51">
      <c r="A889" s="1039">
        <v>313</v>
      </c>
      <c r="B889" s="1041" t="s">
        <v>10153</v>
      </c>
      <c r="C889" s="1039" t="s">
        <v>14546</v>
      </c>
      <c r="D889" s="1041" t="s">
        <v>14547</v>
      </c>
      <c r="E889" s="1023" t="s">
        <v>14548</v>
      </c>
      <c r="F889" s="1041" t="s">
        <v>12851</v>
      </c>
      <c r="G889" s="1022" t="s">
        <v>14549</v>
      </c>
      <c r="H889" s="1041" t="s">
        <v>14550</v>
      </c>
      <c r="I889" s="1022"/>
      <c r="J889" s="1022"/>
      <c r="K889" s="1022">
        <v>1</v>
      </c>
      <c r="L889" s="1084" t="s">
        <v>14563</v>
      </c>
      <c r="M889" s="1040" t="s">
        <v>11274</v>
      </c>
      <c r="N889" s="1040" t="s">
        <v>10818</v>
      </c>
      <c r="O889" s="1084"/>
      <c r="P889" s="1084">
        <v>1</v>
      </c>
    </row>
    <row r="890" spans="1:16" ht="51">
      <c r="A890" s="1039">
        <v>314</v>
      </c>
      <c r="B890" s="1041" t="s">
        <v>10153</v>
      </c>
      <c r="C890" s="1039" t="s">
        <v>14546</v>
      </c>
      <c r="D890" s="1041" t="s">
        <v>14547</v>
      </c>
      <c r="E890" s="1023" t="s">
        <v>14548</v>
      </c>
      <c r="F890" s="1041" t="s">
        <v>12851</v>
      </c>
      <c r="G890" s="1022" t="s">
        <v>14549</v>
      </c>
      <c r="H890" s="1041" t="s">
        <v>14550</v>
      </c>
      <c r="I890" s="1022"/>
      <c r="J890" s="1022"/>
      <c r="K890" s="1022">
        <v>1</v>
      </c>
      <c r="L890" s="1084" t="s">
        <v>14563</v>
      </c>
      <c r="M890" s="1084" t="s">
        <v>10203</v>
      </c>
      <c r="N890" s="1084" t="s">
        <v>10818</v>
      </c>
      <c r="O890" s="1084"/>
      <c r="P890" s="1084">
        <v>1</v>
      </c>
    </row>
    <row r="891" spans="1:16" ht="51">
      <c r="A891" s="1039">
        <v>315</v>
      </c>
      <c r="B891" s="1041" t="s">
        <v>10153</v>
      </c>
      <c r="C891" s="1039" t="s">
        <v>14546</v>
      </c>
      <c r="D891" s="1041" t="s">
        <v>14547</v>
      </c>
      <c r="E891" s="1023" t="s">
        <v>14548</v>
      </c>
      <c r="F891" s="1041" t="s">
        <v>12851</v>
      </c>
      <c r="G891" s="1022" t="s">
        <v>14549</v>
      </c>
      <c r="H891" s="1041" t="s">
        <v>14550</v>
      </c>
      <c r="I891" s="1022"/>
      <c r="J891" s="1022"/>
      <c r="K891" s="1022">
        <v>1</v>
      </c>
      <c r="L891" s="1084" t="s">
        <v>14563</v>
      </c>
      <c r="M891" s="1084" t="s">
        <v>11265</v>
      </c>
      <c r="N891" s="1084" t="s">
        <v>10818</v>
      </c>
      <c r="O891" s="1084"/>
      <c r="P891" s="1084">
        <v>1</v>
      </c>
    </row>
    <row r="892" spans="1:16" ht="51">
      <c r="A892" s="1039">
        <v>316</v>
      </c>
      <c r="B892" s="1041" t="s">
        <v>10153</v>
      </c>
      <c r="C892" s="1039" t="s">
        <v>14546</v>
      </c>
      <c r="D892" s="1041" t="s">
        <v>14547</v>
      </c>
      <c r="E892" s="1023" t="s">
        <v>14548</v>
      </c>
      <c r="F892" s="1041" t="s">
        <v>12851</v>
      </c>
      <c r="G892" s="1022" t="s">
        <v>14549</v>
      </c>
      <c r="H892" s="1041" t="s">
        <v>14550</v>
      </c>
      <c r="I892" s="1022">
        <v>1</v>
      </c>
      <c r="J892" s="1022"/>
      <c r="K892" s="1022"/>
      <c r="L892" s="1041" t="s">
        <v>14564</v>
      </c>
      <c r="M892" s="1040" t="s">
        <v>11281</v>
      </c>
      <c r="N892" s="1041" t="s">
        <v>1751</v>
      </c>
      <c r="O892" s="1040">
        <v>1</v>
      </c>
      <c r="P892" s="1040"/>
    </row>
    <row r="893" spans="1:16" ht="51">
      <c r="A893" s="1039">
        <v>317</v>
      </c>
      <c r="B893" s="1041" t="s">
        <v>10153</v>
      </c>
      <c r="C893" s="1039" t="s">
        <v>14546</v>
      </c>
      <c r="D893" s="1041" t="s">
        <v>14547</v>
      </c>
      <c r="E893" s="1023" t="s">
        <v>14548</v>
      </c>
      <c r="F893" s="1041" t="s">
        <v>12851</v>
      </c>
      <c r="G893" s="1022" t="s">
        <v>14549</v>
      </c>
      <c r="H893" s="1041" t="s">
        <v>14550</v>
      </c>
      <c r="I893" s="1022">
        <v>1</v>
      </c>
      <c r="J893" s="1022"/>
      <c r="K893" s="1022"/>
      <c r="L893" s="1041" t="s">
        <v>14564</v>
      </c>
      <c r="M893" s="1040" t="s">
        <v>11301</v>
      </c>
      <c r="N893" s="1041" t="s">
        <v>1751</v>
      </c>
      <c r="O893" s="1040">
        <v>1</v>
      </c>
      <c r="P893" s="1040"/>
    </row>
    <row r="894" spans="1:16" ht="51">
      <c r="A894" s="1039">
        <v>318</v>
      </c>
      <c r="B894" s="1041" t="s">
        <v>10153</v>
      </c>
      <c r="C894" s="1039" t="s">
        <v>14546</v>
      </c>
      <c r="D894" s="1041" t="s">
        <v>14547</v>
      </c>
      <c r="E894" s="1023" t="s">
        <v>14548</v>
      </c>
      <c r="F894" s="1041" t="s">
        <v>12851</v>
      </c>
      <c r="G894" s="1022" t="s">
        <v>14549</v>
      </c>
      <c r="H894" s="1041" t="s">
        <v>14550</v>
      </c>
      <c r="I894" s="1022">
        <v>1</v>
      </c>
      <c r="J894" s="1022"/>
      <c r="K894" s="1022"/>
      <c r="L894" s="1041" t="s">
        <v>14564</v>
      </c>
      <c r="M894" s="1040" t="s">
        <v>11302</v>
      </c>
      <c r="N894" s="1041" t="s">
        <v>1751</v>
      </c>
      <c r="O894" s="1040">
        <v>1</v>
      </c>
      <c r="P894" s="1040"/>
    </row>
    <row r="895" spans="1:16" ht="51">
      <c r="A895" s="1039">
        <v>319</v>
      </c>
      <c r="B895" s="1041" t="s">
        <v>10153</v>
      </c>
      <c r="C895" s="1039" t="s">
        <v>14546</v>
      </c>
      <c r="D895" s="1041" t="s">
        <v>14547</v>
      </c>
      <c r="E895" s="1023" t="s">
        <v>14548</v>
      </c>
      <c r="F895" s="1041" t="s">
        <v>12851</v>
      </c>
      <c r="G895" s="1022" t="s">
        <v>14549</v>
      </c>
      <c r="H895" s="1041" t="s">
        <v>14550</v>
      </c>
      <c r="I895" s="1022">
        <v>1</v>
      </c>
      <c r="J895" s="1022"/>
      <c r="K895" s="1022"/>
      <c r="L895" s="1041" t="s">
        <v>14565</v>
      </c>
      <c r="M895" s="1040" t="s">
        <v>11260</v>
      </c>
      <c r="N895" s="1041" t="s">
        <v>1751</v>
      </c>
      <c r="O895" s="1040">
        <v>1</v>
      </c>
      <c r="P895" s="1040"/>
    </row>
    <row r="896" spans="1:16" ht="51">
      <c r="A896" s="1039">
        <v>320</v>
      </c>
      <c r="B896" s="1041" t="s">
        <v>10153</v>
      </c>
      <c r="C896" s="1039" t="s">
        <v>14546</v>
      </c>
      <c r="D896" s="1041" t="s">
        <v>14547</v>
      </c>
      <c r="E896" s="1023" t="s">
        <v>14548</v>
      </c>
      <c r="F896" s="1041" t="s">
        <v>12851</v>
      </c>
      <c r="G896" s="1022" t="s">
        <v>14549</v>
      </c>
      <c r="H896" s="1041" t="s">
        <v>14550</v>
      </c>
      <c r="I896" s="1022">
        <v>1</v>
      </c>
      <c r="J896" s="1022"/>
      <c r="K896" s="1022"/>
      <c r="L896" s="1041" t="s">
        <v>14565</v>
      </c>
      <c r="M896" s="1040" t="s">
        <v>11261</v>
      </c>
      <c r="N896" s="1040" t="s">
        <v>1751</v>
      </c>
      <c r="O896" s="1040">
        <v>1</v>
      </c>
      <c r="P896" s="1040"/>
    </row>
    <row r="897" spans="1:16" ht="51">
      <c r="A897" s="1039">
        <v>321</v>
      </c>
      <c r="B897" s="1041" t="s">
        <v>10153</v>
      </c>
      <c r="C897" s="1039" t="s">
        <v>14546</v>
      </c>
      <c r="D897" s="1041" t="s">
        <v>14547</v>
      </c>
      <c r="E897" s="1023" t="s">
        <v>14548</v>
      </c>
      <c r="F897" s="1041" t="s">
        <v>12851</v>
      </c>
      <c r="G897" s="1022" t="s">
        <v>14549</v>
      </c>
      <c r="H897" s="1041" t="s">
        <v>14550</v>
      </c>
      <c r="I897" s="1022">
        <v>1</v>
      </c>
      <c r="J897" s="1022"/>
      <c r="K897" s="1022"/>
      <c r="L897" s="1041" t="s">
        <v>14565</v>
      </c>
      <c r="M897" s="1040" t="s">
        <v>11262</v>
      </c>
      <c r="N897" s="1040" t="s">
        <v>1751</v>
      </c>
      <c r="O897" s="1040">
        <v>1</v>
      </c>
      <c r="P897" s="1040"/>
    </row>
    <row r="898" spans="1:16" ht="51">
      <c r="A898" s="1039">
        <v>322</v>
      </c>
      <c r="B898" s="1041" t="s">
        <v>10153</v>
      </c>
      <c r="C898" s="1039" t="s">
        <v>14546</v>
      </c>
      <c r="D898" s="1041" t="s">
        <v>14547</v>
      </c>
      <c r="E898" s="1023" t="s">
        <v>14548</v>
      </c>
      <c r="F898" s="1041" t="s">
        <v>12851</v>
      </c>
      <c r="G898" s="1022" t="s">
        <v>14549</v>
      </c>
      <c r="H898" s="1041" t="s">
        <v>14550</v>
      </c>
      <c r="I898" s="1022">
        <v>1</v>
      </c>
      <c r="J898" s="1022"/>
      <c r="K898" s="1022"/>
      <c r="L898" s="1041" t="s">
        <v>12862</v>
      </c>
      <c r="M898" s="1040" t="s">
        <v>11266</v>
      </c>
      <c r="N898" s="1041" t="s">
        <v>1751</v>
      </c>
      <c r="O898" s="1040">
        <v>1</v>
      </c>
      <c r="P898" s="1040"/>
    </row>
    <row r="899" spans="1:16" ht="51">
      <c r="A899" s="1039">
        <v>323</v>
      </c>
      <c r="B899" s="1041" t="s">
        <v>10153</v>
      </c>
      <c r="C899" s="1039" t="s">
        <v>14546</v>
      </c>
      <c r="D899" s="1041" t="s">
        <v>14547</v>
      </c>
      <c r="E899" s="1023" t="s">
        <v>14548</v>
      </c>
      <c r="F899" s="1041" t="s">
        <v>12851</v>
      </c>
      <c r="G899" s="1022" t="s">
        <v>14549</v>
      </c>
      <c r="H899" s="1041" t="s">
        <v>14550</v>
      </c>
      <c r="I899" s="1022">
        <v>1</v>
      </c>
      <c r="J899" s="1022"/>
      <c r="K899" s="1022"/>
      <c r="L899" s="1041" t="s">
        <v>10207</v>
      </c>
      <c r="M899" s="1040" t="s">
        <v>10196</v>
      </c>
      <c r="N899" s="1040" t="s">
        <v>1751</v>
      </c>
      <c r="O899" s="1040">
        <v>1</v>
      </c>
      <c r="P899" s="1040"/>
    </row>
    <row r="900" spans="1:16" ht="51">
      <c r="A900" s="1039">
        <v>324</v>
      </c>
      <c r="B900" s="1041" t="s">
        <v>10153</v>
      </c>
      <c r="C900" s="1039" t="s">
        <v>14546</v>
      </c>
      <c r="D900" s="1041" t="s">
        <v>14547</v>
      </c>
      <c r="E900" s="1023" t="s">
        <v>14548</v>
      </c>
      <c r="F900" s="1041" t="s">
        <v>12851</v>
      </c>
      <c r="G900" s="1022" t="s">
        <v>14549</v>
      </c>
      <c r="H900" s="1041" t="s">
        <v>14550</v>
      </c>
      <c r="I900" s="1022">
        <v>1</v>
      </c>
      <c r="J900" s="1022"/>
      <c r="K900" s="1022"/>
      <c r="L900" s="1041" t="s">
        <v>10207</v>
      </c>
      <c r="M900" s="1040" t="s">
        <v>10197</v>
      </c>
      <c r="N900" s="1040" t="s">
        <v>1751</v>
      </c>
      <c r="O900" s="1040">
        <v>1</v>
      </c>
      <c r="P900" s="1040"/>
    </row>
    <row r="901" spans="1:16" ht="51">
      <c r="A901" s="1039">
        <v>325</v>
      </c>
      <c r="B901" s="1041" t="s">
        <v>10153</v>
      </c>
      <c r="C901" s="1039" t="s">
        <v>14546</v>
      </c>
      <c r="D901" s="1041" t="s">
        <v>14547</v>
      </c>
      <c r="E901" s="1023" t="s">
        <v>14548</v>
      </c>
      <c r="F901" s="1041" t="s">
        <v>12851</v>
      </c>
      <c r="G901" s="1022" t="s">
        <v>14549</v>
      </c>
      <c r="H901" s="1041" t="s">
        <v>14550</v>
      </c>
      <c r="I901" s="1022">
        <v>1</v>
      </c>
      <c r="J901" s="1022"/>
      <c r="K901" s="1022"/>
      <c r="L901" s="1041" t="s">
        <v>10207</v>
      </c>
      <c r="M901" s="1040" t="s">
        <v>10198</v>
      </c>
      <c r="N901" s="1040" t="s">
        <v>1751</v>
      </c>
      <c r="O901" s="1040">
        <v>1</v>
      </c>
      <c r="P901" s="1040"/>
    </row>
    <row r="902" spans="1:16" ht="51">
      <c r="A902" s="1039">
        <v>326</v>
      </c>
      <c r="B902" s="1041" t="s">
        <v>10153</v>
      </c>
      <c r="C902" s="1039" t="s">
        <v>14546</v>
      </c>
      <c r="D902" s="1041" t="s">
        <v>14547</v>
      </c>
      <c r="E902" s="1023" t="s">
        <v>14548</v>
      </c>
      <c r="F902" s="1041" t="s">
        <v>12851</v>
      </c>
      <c r="G902" s="1022" t="s">
        <v>14549</v>
      </c>
      <c r="H902" s="1041" t="s">
        <v>14550</v>
      </c>
      <c r="I902" s="1022">
        <v>1</v>
      </c>
      <c r="J902" s="1022"/>
      <c r="K902" s="1022"/>
      <c r="L902" s="1041" t="s">
        <v>12854</v>
      </c>
      <c r="M902" s="1040" t="s">
        <v>10180</v>
      </c>
      <c r="N902" s="1040" t="s">
        <v>1751</v>
      </c>
      <c r="O902" s="1040"/>
      <c r="P902" s="1040">
        <v>1</v>
      </c>
    </row>
    <row r="903" spans="1:16" ht="51">
      <c r="A903" s="1039">
        <v>327</v>
      </c>
      <c r="B903" s="1041" t="s">
        <v>10153</v>
      </c>
      <c r="C903" s="1039" t="s">
        <v>14546</v>
      </c>
      <c r="D903" s="1041" t="s">
        <v>14547</v>
      </c>
      <c r="E903" s="1023" t="s">
        <v>14548</v>
      </c>
      <c r="F903" s="1041" t="s">
        <v>12851</v>
      </c>
      <c r="G903" s="1022" t="s">
        <v>14549</v>
      </c>
      <c r="H903" s="1041" t="s">
        <v>14550</v>
      </c>
      <c r="I903" s="1022">
        <v>1</v>
      </c>
      <c r="J903" s="1022"/>
      <c r="K903" s="1022"/>
      <c r="L903" s="1041" t="s">
        <v>12854</v>
      </c>
      <c r="M903" s="1040" t="s">
        <v>10181</v>
      </c>
      <c r="N903" s="1040" t="s">
        <v>1751</v>
      </c>
      <c r="O903" s="1040"/>
      <c r="P903" s="1040">
        <v>1</v>
      </c>
    </row>
    <row r="904" spans="1:16" ht="51">
      <c r="A904" s="1039">
        <v>328</v>
      </c>
      <c r="B904" s="1041" t="s">
        <v>10153</v>
      </c>
      <c r="C904" s="1039" t="s">
        <v>14546</v>
      </c>
      <c r="D904" s="1041" t="s">
        <v>14547</v>
      </c>
      <c r="E904" s="1023" t="s">
        <v>14548</v>
      </c>
      <c r="F904" s="1041" t="s">
        <v>12851</v>
      </c>
      <c r="G904" s="1022" t="s">
        <v>14549</v>
      </c>
      <c r="H904" s="1041" t="s">
        <v>14550</v>
      </c>
      <c r="I904" s="1022"/>
      <c r="J904" s="1022">
        <v>1</v>
      </c>
      <c r="K904" s="1022"/>
      <c r="L904" s="1041" t="s">
        <v>14566</v>
      </c>
      <c r="M904" s="1040" t="s">
        <v>10205</v>
      </c>
      <c r="N904" s="1040" t="s">
        <v>1751</v>
      </c>
      <c r="O904" s="1040">
        <v>1</v>
      </c>
      <c r="P904" s="1040"/>
    </row>
    <row r="905" spans="1:16" ht="51">
      <c r="A905" s="1039">
        <v>329</v>
      </c>
      <c r="B905" s="1041" t="s">
        <v>10153</v>
      </c>
      <c r="C905" s="1039" t="s">
        <v>14546</v>
      </c>
      <c r="D905" s="1041" t="s">
        <v>14547</v>
      </c>
      <c r="E905" s="1023" t="s">
        <v>14548</v>
      </c>
      <c r="F905" s="1041" t="s">
        <v>12851</v>
      </c>
      <c r="G905" s="1022" t="s">
        <v>14549</v>
      </c>
      <c r="H905" s="1041" t="s">
        <v>14550</v>
      </c>
      <c r="I905" s="1022"/>
      <c r="J905" s="1022">
        <v>1</v>
      </c>
      <c r="K905" s="1022"/>
      <c r="L905" s="1041" t="s">
        <v>10204</v>
      </c>
      <c r="M905" s="1040" t="s">
        <v>11315</v>
      </c>
      <c r="N905" s="1040" t="s">
        <v>1751</v>
      </c>
      <c r="O905" s="1040">
        <v>1</v>
      </c>
      <c r="P905" s="1040"/>
    </row>
    <row r="906" spans="1:16" ht="51">
      <c r="A906" s="1039">
        <v>330</v>
      </c>
      <c r="B906" s="1041" t="s">
        <v>10153</v>
      </c>
      <c r="C906" s="1039" t="s">
        <v>14546</v>
      </c>
      <c r="D906" s="1041" t="s">
        <v>14547</v>
      </c>
      <c r="E906" s="1023" t="s">
        <v>14548</v>
      </c>
      <c r="F906" s="1041" t="s">
        <v>12851</v>
      </c>
      <c r="G906" s="1022" t="s">
        <v>14549</v>
      </c>
      <c r="H906" s="1041" t="s">
        <v>14550</v>
      </c>
      <c r="I906" s="1022"/>
      <c r="J906" s="1022">
        <v>1</v>
      </c>
      <c r="K906" s="1022"/>
      <c r="L906" s="1041" t="s">
        <v>10204</v>
      </c>
      <c r="M906" s="1040" t="s">
        <v>10180</v>
      </c>
      <c r="N906" s="1040" t="s">
        <v>1751</v>
      </c>
      <c r="O906" s="1040">
        <v>1</v>
      </c>
      <c r="P906" s="1040"/>
    </row>
    <row r="907" spans="1:16" ht="51">
      <c r="A907" s="1039">
        <v>331</v>
      </c>
      <c r="B907" s="1041" t="s">
        <v>10153</v>
      </c>
      <c r="C907" s="1039" t="s">
        <v>14546</v>
      </c>
      <c r="D907" s="1041" t="s">
        <v>14547</v>
      </c>
      <c r="E907" s="1023" t="s">
        <v>14548</v>
      </c>
      <c r="F907" s="1041" t="s">
        <v>12851</v>
      </c>
      <c r="G907" s="1022" t="s">
        <v>14549</v>
      </c>
      <c r="H907" s="1041" t="s">
        <v>14550</v>
      </c>
      <c r="I907" s="1022"/>
      <c r="J907" s="1022">
        <v>1</v>
      </c>
      <c r="K907" s="1022"/>
      <c r="L907" s="1041" t="s">
        <v>10204</v>
      </c>
      <c r="M907" s="1040" t="s">
        <v>10181</v>
      </c>
      <c r="N907" s="1040" t="s">
        <v>1751</v>
      </c>
      <c r="O907" s="1041">
        <v>1</v>
      </c>
      <c r="P907" s="1040"/>
    </row>
    <row r="908" spans="1:16" ht="51">
      <c r="A908" s="1039">
        <v>332</v>
      </c>
      <c r="B908" s="1041" t="s">
        <v>10153</v>
      </c>
      <c r="C908" s="1039" t="s">
        <v>14546</v>
      </c>
      <c r="D908" s="1041" t="s">
        <v>14547</v>
      </c>
      <c r="E908" s="1023" t="s">
        <v>14548</v>
      </c>
      <c r="F908" s="1041" t="s">
        <v>12851</v>
      </c>
      <c r="G908" s="1022" t="s">
        <v>14549</v>
      </c>
      <c r="H908" s="1041" t="s">
        <v>14550</v>
      </c>
      <c r="I908" s="1022"/>
      <c r="J908" s="1022">
        <v>1</v>
      </c>
      <c r="K908" s="1022"/>
      <c r="L908" s="1041" t="s">
        <v>12862</v>
      </c>
      <c r="M908" s="1040" t="s">
        <v>11264</v>
      </c>
      <c r="N908" s="1041" t="s">
        <v>1751</v>
      </c>
      <c r="O908" s="1040">
        <v>1</v>
      </c>
      <c r="P908" s="1040"/>
    </row>
    <row r="909" spans="1:16" ht="51">
      <c r="A909" s="1039">
        <v>333</v>
      </c>
      <c r="B909" s="1041" t="s">
        <v>10153</v>
      </c>
      <c r="C909" s="1039" t="s">
        <v>14546</v>
      </c>
      <c r="D909" s="1041" t="s">
        <v>14547</v>
      </c>
      <c r="E909" s="1023" t="s">
        <v>14548</v>
      </c>
      <c r="F909" s="1041" t="s">
        <v>12851</v>
      </c>
      <c r="G909" s="1022" t="s">
        <v>14549</v>
      </c>
      <c r="H909" s="1041" t="s">
        <v>14550</v>
      </c>
      <c r="I909" s="1022"/>
      <c r="J909" s="1022">
        <v>1</v>
      </c>
      <c r="K909" s="1022"/>
      <c r="L909" s="1041" t="s">
        <v>12862</v>
      </c>
      <c r="M909" s="1040" t="s">
        <v>14567</v>
      </c>
      <c r="N909" s="1041" t="s">
        <v>1751</v>
      </c>
      <c r="O909" s="1040">
        <v>1</v>
      </c>
      <c r="P909" s="1041"/>
    </row>
    <row r="910" spans="1:16" ht="51">
      <c r="A910" s="1039">
        <v>334</v>
      </c>
      <c r="B910" s="1041" t="s">
        <v>10153</v>
      </c>
      <c r="C910" s="1039" t="s">
        <v>14546</v>
      </c>
      <c r="D910" s="1041" t="s">
        <v>14547</v>
      </c>
      <c r="E910" s="1023" t="s">
        <v>14548</v>
      </c>
      <c r="F910" s="1041" t="s">
        <v>12851</v>
      </c>
      <c r="G910" s="1022" t="s">
        <v>14549</v>
      </c>
      <c r="H910" s="1041" t="s">
        <v>14550</v>
      </c>
      <c r="I910" s="1022"/>
      <c r="J910" s="1022">
        <v>1</v>
      </c>
      <c r="K910" s="1022"/>
      <c r="L910" s="1041" t="s">
        <v>11304</v>
      </c>
      <c r="M910" s="1040" t="s">
        <v>10176</v>
      </c>
      <c r="N910" s="1041" t="s">
        <v>1751</v>
      </c>
      <c r="O910" s="1040">
        <v>1</v>
      </c>
      <c r="P910" s="1041"/>
    </row>
    <row r="911" spans="1:16" ht="51">
      <c r="A911" s="1039">
        <v>335</v>
      </c>
      <c r="B911" s="1041" t="s">
        <v>10153</v>
      </c>
      <c r="C911" s="1039" t="s">
        <v>14546</v>
      </c>
      <c r="D911" s="1041" t="s">
        <v>14547</v>
      </c>
      <c r="E911" s="1023" t="s">
        <v>14548</v>
      </c>
      <c r="F911" s="1041" t="s">
        <v>12851</v>
      </c>
      <c r="G911" s="1022" t="s">
        <v>14549</v>
      </c>
      <c r="H911" s="1041" t="s">
        <v>14550</v>
      </c>
      <c r="I911" s="1022"/>
      <c r="J911" s="1022">
        <v>1</v>
      </c>
      <c r="K911" s="1022"/>
      <c r="L911" s="1041" t="s">
        <v>11304</v>
      </c>
      <c r="M911" s="1040" t="s">
        <v>11271</v>
      </c>
      <c r="N911" s="1041" t="s">
        <v>1751</v>
      </c>
      <c r="O911" s="1040">
        <v>1</v>
      </c>
      <c r="P911" s="1041"/>
    </row>
    <row r="912" spans="1:16" ht="51">
      <c r="A912" s="1039">
        <v>336</v>
      </c>
      <c r="B912" s="1041" t="s">
        <v>10153</v>
      </c>
      <c r="C912" s="1039" t="s">
        <v>14546</v>
      </c>
      <c r="D912" s="1041" t="s">
        <v>14547</v>
      </c>
      <c r="E912" s="1023" t="s">
        <v>14548</v>
      </c>
      <c r="F912" s="1041" t="s">
        <v>12851</v>
      </c>
      <c r="G912" s="1022" t="s">
        <v>14549</v>
      </c>
      <c r="H912" s="1041" t="s">
        <v>14550</v>
      </c>
      <c r="I912" s="1022"/>
      <c r="J912" s="1022">
        <v>1</v>
      </c>
      <c r="K912" s="1022"/>
      <c r="L912" s="1041" t="s">
        <v>11304</v>
      </c>
      <c r="M912" s="1040" t="s">
        <v>11272</v>
      </c>
      <c r="N912" s="1041" t="s">
        <v>1751</v>
      </c>
      <c r="O912" s="1040">
        <v>1</v>
      </c>
      <c r="P912" s="1041"/>
    </row>
    <row r="913" spans="1:16" ht="51">
      <c r="A913" s="1039">
        <v>337</v>
      </c>
      <c r="B913" s="1041" t="s">
        <v>10153</v>
      </c>
      <c r="C913" s="1039" t="s">
        <v>14546</v>
      </c>
      <c r="D913" s="1041" t="s">
        <v>14547</v>
      </c>
      <c r="E913" s="1023" t="s">
        <v>14548</v>
      </c>
      <c r="F913" s="1041" t="s">
        <v>12851</v>
      </c>
      <c r="G913" s="1022" t="s">
        <v>14549</v>
      </c>
      <c r="H913" s="1041" t="s">
        <v>14550</v>
      </c>
      <c r="I913" s="1022"/>
      <c r="J913" s="1022"/>
      <c r="K913" s="1022">
        <v>1</v>
      </c>
      <c r="L913" s="1041" t="s">
        <v>14568</v>
      </c>
      <c r="M913" s="1040" t="s">
        <v>10205</v>
      </c>
      <c r="N913" s="1040" t="s">
        <v>1751</v>
      </c>
      <c r="O913" s="1040">
        <v>1</v>
      </c>
      <c r="P913" s="1085"/>
    </row>
    <row r="914" spans="1:16" ht="51">
      <c r="A914" s="1039">
        <v>338</v>
      </c>
      <c r="B914" s="1041" t="s">
        <v>10153</v>
      </c>
      <c r="C914" s="1039" t="s">
        <v>14546</v>
      </c>
      <c r="D914" s="1041" t="s">
        <v>14547</v>
      </c>
      <c r="E914" s="1023" t="s">
        <v>14548</v>
      </c>
      <c r="F914" s="1041" t="s">
        <v>12851</v>
      </c>
      <c r="G914" s="1022" t="s">
        <v>14549</v>
      </c>
      <c r="H914" s="1041" t="s">
        <v>14550</v>
      </c>
      <c r="I914" s="1022"/>
      <c r="J914" s="1022"/>
      <c r="K914" s="1022">
        <v>1</v>
      </c>
      <c r="L914" s="1040" t="s">
        <v>14566</v>
      </c>
      <c r="M914" s="1040" t="s">
        <v>11291</v>
      </c>
      <c r="N914" s="1040" t="s">
        <v>1751</v>
      </c>
      <c r="O914" s="1040">
        <v>1</v>
      </c>
      <c r="P914" s="1085"/>
    </row>
    <row r="915" spans="1:16" ht="51.75" thickBot="1">
      <c r="A915" s="1042">
        <v>339</v>
      </c>
      <c r="B915" s="1044" t="s">
        <v>10153</v>
      </c>
      <c r="C915" s="1042" t="s">
        <v>14546</v>
      </c>
      <c r="D915" s="1044" t="s">
        <v>14547</v>
      </c>
      <c r="E915" s="1027" t="s">
        <v>14548</v>
      </c>
      <c r="F915" s="1044" t="s">
        <v>12851</v>
      </c>
      <c r="G915" s="1026" t="s">
        <v>14549</v>
      </c>
      <c r="H915" s="1044" t="s">
        <v>14550</v>
      </c>
      <c r="I915" s="1026"/>
      <c r="J915" s="1026"/>
      <c r="K915" s="1026">
        <v>1</v>
      </c>
      <c r="L915" s="1044" t="s">
        <v>12854</v>
      </c>
      <c r="M915" s="1044" t="s">
        <v>11315</v>
      </c>
      <c r="N915" s="1044" t="s">
        <v>1751</v>
      </c>
      <c r="O915" s="1044"/>
      <c r="P915" s="1041">
        <v>1</v>
      </c>
    </row>
    <row r="916" spans="1:16" ht="102.75" thickBot="1">
      <c r="A916" s="1033">
        <v>340</v>
      </c>
      <c r="B916" s="1034" t="s">
        <v>14573</v>
      </c>
      <c r="C916" s="1033" t="s">
        <v>14569</v>
      </c>
      <c r="D916" s="1034" t="s">
        <v>14570</v>
      </c>
      <c r="E916" s="1034" t="s">
        <v>14201</v>
      </c>
      <c r="F916" s="1034" t="s">
        <v>14571</v>
      </c>
      <c r="G916" s="1034">
        <v>8</v>
      </c>
      <c r="H916" s="1034">
        <v>3</v>
      </c>
      <c r="I916" s="1034"/>
      <c r="J916" s="1034"/>
      <c r="K916" s="1034">
        <v>1</v>
      </c>
      <c r="L916" s="1034" t="s">
        <v>14572</v>
      </c>
      <c r="M916" s="1034" t="s">
        <v>4010</v>
      </c>
      <c r="N916" s="1034" t="s">
        <v>14571</v>
      </c>
      <c r="O916" s="1034">
        <v>12</v>
      </c>
      <c r="P916" s="1034"/>
    </row>
    <row r="917" spans="1:16" ht="140.25">
      <c r="A917" s="1036">
        <v>341</v>
      </c>
      <c r="B917" s="1030" t="s">
        <v>10215</v>
      </c>
      <c r="C917" s="1036" t="s">
        <v>14606</v>
      </c>
      <c r="D917" s="1030" t="s">
        <v>14607</v>
      </c>
      <c r="E917" s="1031" t="s">
        <v>14608</v>
      </c>
      <c r="F917" s="1030" t="s">
        <v>1611</v>
      </c>
      <c r="G917" s="1030" t="s">
        <v>14609</v>
      </c>
      <c r="H917" s="1030" t="s">
        <v>14610</v>
      </c>
      <c r="I917" s="1030"/>
      <c r="J917" s="1030">
        <v>1</v>
      </c>
      <c r="K917" s="1030"/>
      <c r="L917" s="1038" t="s">
        <v>14611</v>
      </c>
      <c r="M917" s="1038" t="s">
        <v>1485</v>
      </c>
      <c r="N917" s="1038" t="s">
        <v>1611</v>
      </c>
      <c r="O917" s="1038">
        <v>14</v>
      </c>
      <c r="P917" s="1038"/>
    </row>
    <row r="918" spans="1:16" ht="141" thickBot="1">
      <c r="A918" s="1042">
        <v>342</v>
      </c>
      <c r="B918" s="1026" t="s">
        <v>10215</v>
      </c>
      <c r="C918" s="1042" t="s">
        <v>14612</v>
      </c>
      <c r="D918" s="1026" t="s">
        <v>14607</v>
      </c>
      <c r="E918" s="1027" t="s">
        <v>14608</v>
      </c>
      <c r="F918" s="1026" t="s">
        <v>1611</v>
      </c>
      <c r="G918" s="1026" t="s">
        <v>14609</v>
      </c>
      <c r="H918" s="1026" t="s">
        <v>14610</v>
      </c>
      <c r="I918" s="1026">
        <v>1</v>
      </c>
      <c r="J918" s="1026"/>
      <c r="K918" s="1026"/>
      <c r="L918" s="1044" t="s">
        <v>14613</v>
      </c>
      <c r="M918" s="1026" t="s">
        <v>1523</v>
      </c>
      <c r="N918" s="1026" t="s">
        <v>1611</v>
      </c>
      <c r="O918" s="1044"/>
      <c r="P918" s="1044">
        <v>14</v>
      </c>
    </row>
    <row r="919" spans="1:16" ht="25.5">
      <c r="A919" s="1036">
        <v>343</v>
      </c>
      <c r="B919" s="1030" t="s">
        <v>10215</v>
      </c>
      <c r="C919" s="1036" t="s">
        <v>14614</v>
      </c>
      <c r="D919" s="1030" t="s">
        <v>14615</v>
      </c>
      <c r="E919" s="1031" t="s">
        <v>14616</v>
      </c>
      <c r="F919" s="1030" t="s">
        <v>1611</v>
      </c>
      <c r="G919" s="1030">
        <v>21</v>
      </c>
      <c r="H919" s="1030"/>
      <c r="I919" s="1030">
        <v>1</v>
      </c>
      <c r="J919" s="1030"/>
      <c r="K919" s="1030"/>
      <c r="L919" s="1038" t="s">
        <v>5462</v>
      </c>
      <c r="M919" s="1030" t="s">
        <v>5125</v>
      </c>
      <c r="N919" s="1030" t="s">
        <v>1611</v>
      </c>
      <c r="O919" s="1038"/>
      <c r="P919" s="1038">
        <v>1</v>
      </c>
    </row>
    <row r="920" spans="1:16" ht="25.5">
      <c r="A920" s="1039">
        <v>344</v>
      </c>
      <c r="B920" s="1022" t="s">
        <v>10215</v>
      </c>
      <c r="C920" s="1039" t="s">
        <v>14614</v>
      </c>
      <c r="D920" s="1022" t="s">
        <v>14615</v>
      </c>
      <c r="E920" s="1023" t="s">
        <v>14616</v>
      </c>
      <c r="F920" s="1022" t="s">
        <v>1611</v>
      </c>
      <c r="G920" s="1022">
        <v>21</v>
      </c>
      <c r="H920" s="1022"/>
      <c r="I920" s="1022"/>
      <c r="J920" s="1022">
        <v>1</v>
      </c>
      <c r="K920" s="1022"/>
      <c r="L920" s="1041" t="s">
        <v>5870</v>
      </c>
      <c r="M920" s="1041" t="s">
        <v>6799</v>
      </c>
      <c r="N920" s="1041" t="s">
        <v>1611</v>
      </c>
      <c r="O920" s="1041"/>
      <c r="P920" s="1041">
        <v>1</v>
      </c>
    </row>
    <row r="921" spans="1:16" ht="25.5">
      <c r="A921" s="1039">
        <v>345</v>
      </c>
      <c r="B921" s="1022" t="s">
        <v>10215</v>
      </c>
      <c r="C921" s="1039" t="s">
        <v>14614</v>
      </c>
      <c r="D921" s="1022" t="s">
        <v>14615</v>
      </c>
      <c r="E921" s="1023" t="s">
        <v>14616</v>
      </c>
      <c r="F921" s="1022" t="s">
        <v>1611</v>
      </c>
      <c r="G921" s="1022">
        <v>21</v>
      </c>
      <c r="H921" s="1022"/>
      <c r="I921" s="1022"/>
      <c r="J921" s="1022"/>
      <c r="K921" s="1022">
        <v>1</v>
      </c>
      <c r="L921" s="1041" t="s">
        <v>5462</v>
      </c>
      <c r="M921" s="1041" t="s">
        <v>3770</v>
      </c>
      <c r="N921" s="1041" t="s">
        <v>1611</v>
      </c>
      <c r="O921" s="1041"/>
      <c r="P921" s="1041">
        <v>1</v>
      </c>
    </row>
    <row r="922" spans="1:16" ht="38.25">
      <c r="A922" s="1039">
        <v>346</v>
      </c>
      <c r="B922" s="1022" t="s">
        <v>10215</v>
      </c>
      <c r="C922" s="1039" t="s">
        <v>14614</v>
      </c>
      <c r="D922" s="1022" t="s">
        <v>14615</v>
      </c>
      <c r="E922" s="1023" t="s">
        <v>14616</v>
      </c>
      <c r="F922" s="1022" t="s">
        <v>1611</v>
      </c>
      <c r="G922" s="1022">
        <v>21</v>
      </c>
      <c r="H922" s="1022"/>
      <c r="I922" s="1022"/>
      <c r="J922" s="1022"/>
      <c r="K922" s="1022">
        <v>1</v>
      </c>
      <c r="L922" s="1041" t="s">
        <v>14617</v>
      </c>
      <c r="M922" s="1041" t="s">
        <v>14618</v>
      </c>
      <c r="N922" s="1041" t="s">
        <v>1611</v>
      </c>
      <c r="O922" s="1041"/>
      <c r="P922" s="1041">
        <v>4</v>
      </c>
    </row>
    <row r="923" spans="1:16" ht="51.75" thickBot="1">
      <c r="A923" s="1042">
        <v>347</v>
      </c>
      <c r="B923" s="1026" t="s">
        <v>10215</v>
      </c>
      <c r="C923" s="1042" t="s">
        <v>14614</v>
      </c>
      <c r="D923" s="1026" t="s">
        <v>14615</v>
      </c>
      <c r="E923" s="1027" t="s">
        <v>14616</v>
      </c>
      <c r="F923" s="1026" t="s">
        <v>1611</v>
      </c>
      <c r="G923" s="1026">
        <v>21</v>
      </c>
      <c r="H923" s="1026"/>
      <c r="I923" s="1026"/>
      <c r="J923" s="1026"/>
      <c r="K923" s="1026">
        <v>1</v>
      </c>
      <c r="L923" s="1044" t="s">
        <v>14619</v>
      </c>
      <c r="M923" s="1044" t="s">
        <v>14620</v>
      </c>
      <c r="N923" s="1044" t="s">
        <v>1611</v>
      </c>
      <c r="O923" s="1044"/>
      <c r="P923" s="1044">
        <v>4</v>
      </c>
    </row>
    <row r="924" spans="1:16" ht="25.5">
      <c r="A924" s="1050">
        <v>348</v>
      </c>
      <c r="B924" s="1051" t="s">
        <v>10221</v>
      </c>
      <c r="C924" s="1050" t="s">
        <v>14644</v>
      </c>
      <c r="D924" s="1051" t="s">
        <v>10088</v>
      </c>
      <c r="E924" s="1052" t="s">
        <v>14645</v>
      </c>
      <c r="F924" s="1051" t="s">
        <v>1611</v>
      </c>
      <c r="G924" s="1051">
        <v>13</v>
      </c>
      <c r="H924" s="1051">
        <v>5</v>
      </c>
      <c r="I924" s="1051"/>
      <c r="J924" s="1051">
        <v>1</v>
      </c>
      <c r="K924" s="1051"/>
      <c r="L924" s="1051" t="s">
        <v>3419</v>
      </c>
      <c r="M924" s="1051" t="s">
        <v>1165</v>
      </c>
      <c r="N924" s="1051"/>
      <c r="O924" s="1051"/>
      <c r="P924" s="1051">
        <v>1</v>
      </c>
    </row>
    <row r="925" spans="1:16" ht="25.5">
      <c r="A925" s="1062">
        <v>349</v>
      </c>
      <c r="B925" s="1054" t="s">
        <v>10221</v>
      </c>
      <c r="C925" s="1062" t="s">
        <v>14644</v>
      </c>
      <c r="D925" s="1054" t="s">
        <v>10088</v>
      </c>
      <c r="E925" s="1055" t="s">
        <v>14645</v>
      </c>
      <c r="F925" s="1054" t="s">
        <v>1611</v>
      </c>
      <c r="G925" s="1054">
        <v>13</v>
      </c>
      <c r="H925" s="1054"/>
      <c r="I925" s="1054"/>
      <c r="J925" s="1054">
        <v>1</v>
      </c>
      <c r="K925" s="1054"/>
      <c r="L925" s="1054" t="s">
        <v>5855</v>
      </c>
      <c r="M925" s="1054" t="s">
        <v>6712</v>
      </c>
      <c r="N925" s="1054"/>
      <c r="O925" s="1054"/>
      <c r="P925" s="1054">
        <v>1</v>
      </c>
    </row>
    <row r="926" spans="1:16" ht="25.5">
      <c r="A926" s="1062">
        <v>350</v>
      </c>
      <c r="B926" s="1054" t="s">
        <v>10221</v>
      </c>
      <c r="C926" s="1062" t="s">
        <v>14644</v>
      </c>
      <c r="D926" s="1054" t="s">
        <v>10088</v>
      </c>
      <c r="E926" s="1055" t="s">
        <v>14645</v>
      </c>
      <c r="F926" s="1054" t="s">
        <v>1611</v>
      </c>
      <c r="G926" s="1054">
        <v>13</v>
      </c>
      <c r="H926" s="1054"/>
      <c r="I926" s="1054"/>
      <c r="J926" s="1054">
        <v>1</v>
      </c>
      <c r="K926" s="1054"/>
      <c r="L926" s="1054" t="s">
        <v>3423</v>
      </c>
      <c r="M926" s="1054" t="s">
        <v>11100</v>
      </c>
      <c r="N926" s="1054"/>
      <c r="O926" s="1054"/>
      <c r="P926" s="1054">
        <v>1</v>
      </c>
    </row>
    <row r="927" spans="1:16" ht="25.5">
      <c r="A927" s="1062">
        <v>351</v>
      </c>
      <c r="B927" s="1054" t="s">
        <v>10221</v>
      </c>
      <c r="C927" s="1062" t="s">
        <v>14644</v>
      </c>
      <c r="D927" s="1054" t="s">
        <v>10088</v>
      </c>
      <c r="E927" s="1055" t="s">
        <v>14645</v>
      </c>
      <c r="F927" s="1054" t="s">
        <v>1611</v>
      </c>
      <c r="G927" s="1054">
        <v>13</v>
      </c>
      <c r="H927" s="1054"/>
      <c r="I927" s="1054"/>
      <c r="J927" s="1054">
        <v>1</v>
      </c>
      <c r="K927" s="1054"/>
      <c r="L927" s="1054" t="s">
        <v>14646</v>
      </c>
      <c r="M927" s="1054" t="s">
        <v>1149</v>
      </c>
      <c r="N927" s="1054"/>
      <c r="O927" s="1054"/>
      <c r="P927" s="1054"/>
    </row>
    <row r="928" spans="1:16" ht="25.5">
      <c r="A928" s="1062">
        <v>352</v>
      </c>
      <c r="B928" s="1054" t="s">
        <v>10221</v>
      </c>
      <c r="C928" s="1062" t="s">
        <v>14644</v>
      </c>
      <c r="D928" s="1054" t="s">
        <v>10088</v>
      </c>
      <c r="E928" s="1055" t="s">
        <v>14645</v>
      </c>
      <c r="F928" s="1054" t="s">
        <v>1611</v>
      </c>
      <c r="G928" s="1054">
        <v>13</v>
      </c>
      <c r="H928" s="1054"/>
      <c r="I928" s="1054"/>
      <c r="J928" s="1054"/>
      <c r="K928" s="1054">
        <v>1</v>
      </c>
      <c r="L928" s="1054" t="s">
        <v>14647</v>
      </c>
      <c r="M928" s="1054" t="s">
        <v>1164</v>
      </c>
      <c r="N928" s="1054"/>
      <c r="O928" s="1054">
        <v>1</v>
      </c>
      <c r="P928" s="1054"/>
    </row>
    <row r="929" spans="1:16" ht="25.5">
      <c r="A929" s="1062">
        <v>353</v>
      </c>
      <c r="B929" s="1054" t="s">
        <v>10221</v>
      </c>
      <c r="C929" s="1062" t="s">
        <v>14644</v>
      </c>
      <c r="D929" s="1054" t="s">
        <v>10088</v>
      </c>
      <c r="E929" s="1055" t="s">
        <v>14645</v>
      </c>
      <c r="F929" s="1054" t="s">
        <v>1611</v>
      </c>
      <c r="G929" s="1054">
        <v>13</v>
      </c>
      <c r="H929" s="1054"/>
      <c r="I929" s="1054"/>
      <c r="J929" s="1054"/>
      <c r="K929" s="1054">
        <v>1</v>
      </c>
      <c r="L929" s="1054" t="s">
        <v>3425</v>
      </c>
      <c r="M929" s="1054" t="s">
        <v>5483</v>
      </c>
      <c r="N929" s="1054"/>
      <c r="O929" s="1054">
        <v>1</v>
      </c>
      <c r="P929" s="1054"/>
    </row>
    <row r="930" spans="1:16" ht="25.5">
      <c r="A930" s="1062">
        <v>354</v>
      </c>
      <c r="B930" s="1054" t="s">
        <v>10221</v>
      </c>
      <c r="C930" s="1062" t="s">
        <v>14644</v>
      </c>
      <c r="D930" s="1054" t="s">
        <v>10088</v>
      </c>
      <c r="E930" s="1055" t="s">
        <v>14645</v>
      </c>
      <c r="F930" s="1054" t="s">
        <v>1611</v>
      </c>
      <c r="G930" s="1054">
        <v>13</v>
      </c>
      <c r="H930" s="1054"/>
      <c r="I930" s="1054"/>
      <c r="J930" s="1054"/>
      <c r="K930" s="1054">
        <v>1</v>
      </c>
      <c r="L930" s="1054" t="s">
        <v>14648</v>
      </c>
      <c r="M930" s="1054" t="s">
        <v>9517</v>
      </c>
      <c r="N930" s="1054"/>
      <c r="O930" s="1054">
        <v>1</v>
      </c>
      <c r="P930" s="1054"/>
    </row>
    <row r="931" spans="1:16" ht="25.5">
      <c r="A931" s="1062">
        <v>355</v>
      </c>
      <c r="B931" s="1054" t="s">
        <v>10221</v>
      </c>
      <c r="C931" s="1062" t="s">
        <v>14644</v>
      </c>
      <c r="D931" s="1054" t="s">
        <v>10088</v>
      </c>
      <c r="E931" s="1055" t="s">
        <v>14645</v>
      </c>
      <c r="F931" s="1054" t="s">
        <v>1611</v>
      </c>
      <c r="G931" s="1054">
        <v>13</v>
      </c>
      <c r="H931" s="1054"/>
      <c r="I931" s="1054"/>
      <c r="J931" s="1054"/>
      <c r="K931" s="1054">
        <v>1</v>
      </c>
      <c r="L931" s="1054" t="s">
        <v>14649</v>
      </c>
      <c r="M931" s="1054" t="s">
        <v>9546</v>
      </c>
      <c r="N931" s="1054"/>
      <c r="O931" s="1054">
        <v>1</v>
      </c>
      <c r="P931" s="1054"/>
    </row>
    <row r="932" spans="1:16" ht="25.5">
      <c r="A932" s="1062">
        <v>356</v>
      </c>
      <c r="B932" s="1054" t="s">
        <v>10221</v>
      </c>
      <c r="C932" s="1062" t="s">
        <v>14644</v>
      </c>
      <c r="D932" s="1054" t="s">
        <v>10088</v>
      </c>
      <c r="E932" s="1055" t="s">
        <v>14645</v>
      </c>
      <c r="F932" s="1054" t="s">
        <v>1611</v>
      </c>
      <c r="G932" s="1054">
        <v>13</v>
      </c>
      <c r="H932" s="1054"/>
      <c r="I932" s="1054"/>
      <c r="J932" s="1054"/>
      <c r="K932" s="1054">
        <v>1</v>
      </c>
      <c r="L932" s="1054" t="s">
        <v>5479</v>
      </c>
      <c r="M932" s="1054" t="s">
        <v>5783</v>
      </c>
      <c r="N932" s="1054"/>
      <c r="O932" s="1054"/>
      <c r="P932" s="1054">
        <v>1</v>
      </c>
    </row>
    <row r="933" spans="1:16" ht="25.5">
      <c r="A933" s="1062">
        <v>357</v>
      </c>
      <c r="B933" s="1054" t="s">
        <v>10221</v>
      </c>
      <c r="C933" s="1062" t="s">
        <v>14644</v>
      </c>
      <c r="D933" s="1054" t="s">
        <v>10088</v>
      </c>
      <c r="E933" s="1055" t="s">
        <v>14645</v>
      </c>
      <c r="F933" s="1054" t="s">
        <v>1611</v>
      </c>
      <c r="G933" s="1054">
        <v>13</v>
      </c>
      <c r="H933" s="1054"/>
      <c r="I933" s="1054"/>
      <c r="J933" s="1054"/>
      <c r="K933" s="1054">
        <v>1</v>
      </c>
      <c r="L933" s="1054" t="s">
        <v>14650</v>
      </c>
      <c r="M933" s="1054" t="s">
        <v>7518</v>
      </c>
      <c r="N933" s="1054"/>
      <c r="O933" s="1054"/>
      <c r="P933" s="1054">
        <v>1</v>
      </c>
    </row>
    <row r="934" spans="1:16" ht="25.5">
      <c r="A934" s="1062">
        <v>358</v>
      </c>
      <c r="B934" s="1054" t="s">
        <v>10221</v>
      </c>
      <c r="C934" s="1062" t="s">
        <v>14644</v>
      </c>
      <c r="D934" s="1054" t="s">
        <v>10088</v>
      </c>
      <c r="E934" s="1055" t="s">
        <v>14645</v>
      </c>
      <c r="F934" s="1054" t="s">
        <v>1611</v>
      </c>
      <c r="G934" s="1054">
        <v>13</v>
      </c>
      <c r="H934" s="1054"/>
      <c r="I934" s="1054"/>
      <c r="J934" s="1054"/>
      <c r="K934" s="1054">
        <v>1</v>
      </c>
      <c r="L934" s="1054" t="s">
        <v>4771</v>
      </c>
      <c r="M934" s="1054" t="s">
        <v>2502</v>
      </c>
      <c r="N934" s="1054"/>
      <c r="O934" s="1054"/>
      <c r="P934" s="1054">
        <v>1</v>
      </c>
    </row>
    <row r="935" spans="1:16" ht="26.25" thickBot="1">
      <c r="A935" s="1086">
        <v>359</v>
      </c>
      <c r="B935" s="1057" t="s">
        <v>10221</v>
      </c>
      <c r="C935" s="1086" t="s">
        <v>14644</v>
      </c>
      <c r="D935" s="1057" t="s">
        <v>10088</v>
      </c>
      <c r="E935" s="1058" t="s">
        <v>14645</v>
      </c>
      <c r="F935" s="1057" t="s">
        <v>1611</v>
      </c>
      <c r="G935" s="1057">
        <v>13</v>
      </c>
      <c r="H935" s="1057"/>
      <c r="I935" s="1057"/>
      <c r="J935" s="1057"/>
      <c r="K935" s="1057">
        <v>1</v>
      </c>
      <c r="L935" s="1057" t="s">
        <v>14651</v>
      </c>
      <c r="M935" s="1057" t="s">
        <v>1149</v>
      </c>
      <c r="N935" s="1057"/>
      <c r="O935" s="1057"/>
      <c r="P935" s="1057"/>
    </row>
    <row r="936" spans="1:16" ht="25.5">
      <c r="A936" s="1050">
        <v>360</v>
      </c>
      <c r="B936" s="1054" t="s">
        <v>10221</v>
      </c>
      <c r="C936" s="1050" t="s">
        <v>14652</v>
      </c>
      <c r="D936" s="1054" t="s">
        <v>14636</v>
      </c>
      <c r="E936" s="1052" t="s">
        <v>14653</v>
      </c>
      <c r="F936" s="1051" t="s">
        <v>362</v>
      </c>
      <c r="G936" s="1051">
        <v>40</v>
      </c>
      <c r="H936" s="1051">
        <v>3</v>
      </c>
      <c r="I936" s="1051">
        <v>1</v>
      </c>
      <c r="J936" s="1051"/>
      <c r="K936" s="1051"/>
      <c r="L936" s="1051" t="s">
        <v>10234</v>
      </c>
      <c r="M936" s="1051" t="s">
        <v>5483</v>
      </c>
      <c r="N936" s="1051" t="s">
        <v>362</v>
      </c>
      <c r="O936" s="1051">
        <v>1</v>
      </c>
      <c r="P936" s="1051"/>
    </row>
    <row r="937" spans="1:16" ht="25.5">
      <c r="A937" s="1062">
        <v>361</v>
      </c>
      <c r="B937" s="1054" t="s">
        <v>10221</v>
      </c>
      <c r="C937" s="1062" t="s">
        <v>14652</v>
      </c>
      <c r="D937" s="1054" t="s">
        <v>14636</v>
      </c>
      <c r="E937" s="1055" t="s">
        <v>14653</v>
      </c>
      <c r="F937" s="1054" t="s">
        <v>362</v>
      </c>
      <c r="G937" s="1054">
        <v>40</v>
      </c>
      <c r="H937" s="1054">
        <v>3</v>
      </c>
      <c r="I937" s="1054">
        <v>1</v>
      </c>
      <c r="J937" s="1054"/>
      <c r="K937" s="1054"/>
      <c r="L937" s="1054" t="s">
        <v>14633</v>
      </c>
      <c r="M937" s="1054" t="s">
        <v>5146</v>
      </c>
      <c r="N937" s="1054" t="s">
        <v>362</v>
      </c>
      <c r="O937" s="1054">
        <v>1</v>
      </c>
      <c r="P937" s="1054"/>
    </row>
    <row r="938" spans="1:16" ht="25.5">
      <c r="A938" s="1062">
        <v>362</v>
      </c>
      <c r="B938" s="1054" t="s">
        <v>10221</v>
      </c>
      <c r="C938" s="1062" t="s">
        <v>14652</v>
      </c>
      <c r="D938" s="1054" t="s">
        <v>14636</v>
      </c>
      <c r="E938" s="1055" t="s">
        <v>14653</v>
      </c>
      <c r="F938" s="1054" t="s">
        <v>362</v>
      </c>
      <c r="G938" s="1054">
        <v>40</v>
      </c>
      <c r="H938" s="1054">
        <v>3</v>
      </c>
      <c r="I938" s="1054"/>
      <c r="J938" s="1054">
        <v>1</v>
      </c>
      <c r="K938" s="1054"/>
      <c r="L938" s="1054" t="s">
        <v>11370</v>
      </c>
      <c r="M938" s="1054" t="s">
        <v>11371</v>
      </c>
      <c r="N938" s="1054" t="s">
        <v>362</v>
      </c>
      <c r="O938" s="1054"/>
      <c r="P938" s="1054">
        <v>1</v>
      </c>
    </row>
    <row r="939" spans="1:16" ht="25.5">
      <c r="A939" s="1062">
        <v>363</v>
      </c>
      <c r="B939" s="1054" t="s">
        <v>10221</v>
      </c>
      <c r="C939" s="1062" t="s">
        <v>14652</v>
      </c>
      <c r="D939" s="1054" t="s">
        <v>14636</v>
      </c>
      <c r="E939" s="1055" t="s">
        <v>14653</v>
      </c>
      <c r="F939" s="1054" t="s">
        <v>362</v>
      </c>
      <c r="G939" s="1054">
        <v>40</v>
      </c>
      <c r="H939" s="1054">
        <v>3</v>
      </c>
      <c r="I939" s="1054"/>
      <c r="J939" s="1054"/>
      <c r="K939" s="1054">
        <v>1</v>
      </c>
      <c r="L939" s="1054" t="s">
        <v>14654</v>
      </c>
      <c r="M939" s="1054" t="s">
        <v>6283</v>
      </c>
      <c r="N939" s="1054" t="s">
        <v>362</v>
      </c>
      <c r="O939" s="1054">
        <v>1</v>
      </c>
      <c r="P939" s="1054"/>
    </row>
    <row r="940" spans="1:16" ht="25.5">
      <c r="A940" s="1062">
        <v>364</v>
      </c>
      <c r="B940" s="1054" t="s">
        <v>10221</v>
      </c>
      <c r="C940" s="1062" t="s">
        <v>14652</v>
      </c>
      <c r="D940" s="1054" t="s">
        <v>14636</v>
      </c>
      <c r="E940" s="1055" t="s">
        <v>14653</v>
      </c>
      <c r="F940" s="1054" t="s">
        <v>362</v>
      </c>
      <c r="G940" s="1054">
        <v>40</v>
      </c>
      <c r="H940" s="1054">
        <v>3</v>
      </c>
      <c r="I940" s="1054"/>
      <c r="J940" s="1054"/>
      <c r="K940" s="1054">
        <v>1</v>
      </c>
      <c r="L940" s="1054" t="s">
        <v>10236</v>
      </c>
      <c r="M940" s="1054" t="s">
        <v>2503</v>
      </c>
      <c r="N940" s="1054" t="s">
        <v>362</v>
      </c>
      <c r="O940" s="1054">
        <v>1</v>
      </c>
      <c r="P940" s="1054"/>
    </row>
    <row r="941" spans="1:16" ht="26.25" thickBot="1">
      <c r="A941" s="1086">
        <v>365</v>
      </c>
      <c r="B941" s="1057" t="s">
        <v>10221</v>
      </c>
      <c r="C941" s="1086" t="s">
        <v>14652</v>
      </c>
      <c r="D941" s="1057" t="s">
        <v>14636</v>
      </c>
      <c r="E941" s="1058" t="s">
        <v>14653</v>
      </c>
      <c r="F941" s="1057" t="s">
        <v>362</v>
      </c>
      <c r="G941" s="1057">
        <v>40</v>
      </c>
      <c r="H941" s="1057">
        <v>3</v>
      </c>
      <c r="I941" s="1057"/>
      <c r="J941" s="1057"/>
      <c r="K941" s="1057">
        <v>1</v>
      </c>
      <c r="L941" s="1057" t="s">
        <v>14655</v>
      </c>
      <c r="M941" s="1057" t="s">
        <v>7518</v>
      </c>
      <c r="N941" s="1057" t="s">
        <v>362</v>
      </c>
      <c r="O941" s="1057"/>
      <c r="P941" s="1057">
        <v>1</v>
      </c>
    </row>
    <row r="942" spans="1:16" ht="39" thickBot="1">
      <c r="A942" s="1087">
        <v>366</v>
      </c>
      <c r="B942" s="1048" t="s">
        <v>10221</v>
      </c>
      <c r="C942" s="1087" t="s">
        <v>14656</v>
      </c>
      <c r="D942" s="1048" t="s">
        <v>14636</v>
      </c>
      <c r="E942" s="1049" t="s">
        <v>14657</v>
      </c>
      <c r="F942" s="1048" t="s">
        <v>1640</v>
      </c>
      <c r="G942" s="1048">
        <v>16</v>
      </c>
      <c r="H942" s="1048">
        <v>3</v>
      </c>
      <c r="I942" s="1048"/>
      <c r="J942" s="1048"/>
      <c r="K942" s="1048">
        <v>1</v>
      </c>
      <c r="L942" s="1048" t="s">
        <v>14658</v>
      </c>
      <c r="M942" s="1048"/>
      <c r="N942" s="1048"/>
      <c r="O942" s="1048"/>
      <c r="P942" s="1048"/>
    </row>
    <row r="943" spans="1:16" ht="25.5">
      <c r="A943" s="1050">
        <v>367</v>
      </c>
      <c r="B943" s="1051" t="s">
        <v>10221</v>
      </c>
      <c r="C943" s="1050" t="s">
        <v>13988</v>
      </c>
      <c r="D943" s="1051" t="s">
        <v>13989</v>
      </c>
      <c r="E943" s="1052" t="s">
        <v>14659</v>
      </c>
      <c r="F943" s="1051" t="s">
        <v>1611</v>
      </c>
      <c r="G943" s="1051">
        <v>14</v>
      </c>
      <c r="H943" s="1051">
        <v>6</v>
      </c>
      <c r="I943" s="1051">
        <v>1</v>
      </c>
      <c r="J943" s="1051"/>
      <c r="K943" s="1051"/>
      <c r="L943" s="1051" t="s">
        <v>8416</v>
      </c>
      <c r="M943" s="1051" t="s">
        <v>14660</v>
      </c>
      <c r="N943" s="1051" t="s">
        <v>1611</v>
      </c>
      <c r="O943" s="1051">
        <v>1</v>
      </c>
      <c r="P943" s="1051"/>
    </row>
    <row r="944" spans="1:16" ht="63.75">
      <c r="A944" s="1062">
        <v>368</v>
      </c>
      <c r="B944" s="1054" t="s">
        <v>10221</v>
      </c>
      <c r="C944" s="1062" t="s">
        <v>13988</v>
      </c>
      <c r="D944" s="1054" t="s">
        <v>13989</v>
      </c>
      <c r="E944" s="1055" t="s">
        <v>13990</v>
      </c>
      <c r="F944" s="1054" t="s">
        <v>1611</v>
      </c>
      <c r="G944" s="1054">
        <v>14</v>
      </c>
      <c r="H944" s="1054">
        <v>6</v>
      </c>
      <c r="I944" s="1054">
        <v>1</v>
      </c>
      <c r="J944" s="1054"/>
      <c r="K944" s="1054"/>
      <c r="L944" s="1054" t="s">
        <v>14661</v>
      </c>
      <c r="M944" s="1054" t="s">
        <v>14662</v>
      </c>
      <c r="N944" s="1054" t="s">
        <v>1611</v>
      </c>
      <c r="O944" s="1054">
        <v>5</v>
      </c>
      <c r="P944" s="1054"/>
    </row>
    <row r="945" spans="1:16" ht="25.5">
      <c r="A945" s="1062">
        <v>369</v>
      </c>
      <c r="B945" s="1054" t="s">
        <v>10221</v>
      </c>
      <c r="C945" s="1062" t="s">
        <v>13988</v>
      </c>
      <c r="D945" s="1054" t="s">
        <v>13989</v>
      </c>
      <c r="E945" s="1055" t="s">
        <v>13990</v>
      </c>
      <c r="F945" s="1054" t="s">
        <v>1611</v>
      </c>
      <c r="G945" s="1054">
        <v>14</v>
      </c>
      <c r="H945" s="1054">
        <v>6</v>
      </c>
      <c r="I945" s="1054"/>
      <c r="J945" s="1054">
        <v>1</v>
      </c>
      <c r="K945" s="1054"/>
      <c r="L945" s="1054" t="s">
        <v>10053</v>
      </c>
      <c r="M945" s="1054" t="s">
        <v>14663</v>
      </c>
      <c r="N945" s="1054" t="s">
        <v>1611</v>
      </c>
      <c r="O945" s="1054">
        <v>1</v>
      </c>
      <c r="P945" s="1054"/>
    </row>
    <row r="946" spans="1:16" ht="25.5">
      <c r="A946" s="1062">
        <v>370</v>
      </c>
      <c r="B946" s="1054" t="s">
        <v>10221</v>
      </c>
      <c r="C946" s="1062" t="s">
        <v>13988</v>
      </c>
      <c r="D946" s="1054" t="s">
        <v>13989</v>
      </c>
      <c r="E946" s="1055" t="s">
        <v>13990</v>
      </c>
      <c r="F946" s="1054" t="s">
        <v>1611</v>
      </c>
      <c r="G946" s="1054">
        <v>14</v>
      </c>
      <c r="H946" s="1054">
        <v>6</v>
      </c>
      <c r="I946" s="1054"/>
      <c r="J946" s="1054">
        <v>1</v>
      </c>
      <c r="K946" s="1054"/>
      <c r="L946" s="1054" t="s">
        <v>3312</v>
      </c>
      <c r="M946" s="1054" t="s">
        <v>14664</v>
      </c>
      <c r="N946" s="1054" t="s">
        <v>1611</v>
      </c>
      <c r="O946" s="1054">
        <v>1</v>
      </c>
      <c r="P946" s="1054"/>
    </row>
    <row r="947" spans="1:16" ht="25.5">
      <c r="A947" s="1062">
        <v>371</v>
      </c>
      <c r="B947" s="1054" t="s">
        <v>10221</v>
      </c>
      <c r="C947" s="1062" t="s">
        <v>13988</v>
      </c>
      <c r="D947" s="1054" t="s">
        <v>13989</v>
      </c>
      <c r="E947" s="1055" t="s">
        <v>13990</v>
      </c>
      <c r="F947" s="1054" t="s">
        <v>1611</v>
      </c>
      <c r="G947" s="1054">
        <v>14</v>
      </c>
      <c r="H947" s="1054">
        <v>6</v>
      </c>
      <c r="I947" s="1054"/>
      <c r="J947" s="1054">
        <v>1</v>
      </c>
      <c r="K947" s="1054"/>
      <c r="L947" s="1054" t="s">
        <v>11141</v>
      </c>
      <c r="M947" s="1054" t="s">
        <v>14665</v>
      </c>
      <c r="N947" s="1054" t="s">
        <v>1611</v>
      </c>
      <c r="O947" s="1054">
        <v>1</v>
      </c>
      <c r="P947" s="1054"/>
    </row>
    <row r="948" spans="1:16" ht="25.5">
      <c r="A948" s="1062">
        <v>372</v>
      </c>
      <c r="B948" s="1054" t="s">
        <v>10221</v>
      </c>
      <c r="C948" s="1062" t="s">
        <v>13988</v>
      </c>
      <c r="D948" s="1054" t="s">
        <v>13989</v>
      </c>
      <c r="E948" s="1055" t="s">
        <v>13990</v>
      </c>
      <c r="F948" s="1054" t="s">
        <v>1611</v>
      </c>
      <c r="G948" s="1054">
        <v>14</v>
      </c>
      <c r="H948" s="1054">
        <v>6</v>
      </c>
      <c r="I948" s="1054"/>
      <c r="J948" s="1054">
        <v>1</v>
      </c>
      <c r="K948" s="1054"/>
      <c r="L948" s="1054" t="s">
        <v>10060</v>
      </c>
      <c r="M948" s="1054" t="s">
        <v>14666</v>
      </c>
      <c r="N948" s="1054" t="s">
        <v>1611</v>
      </c>
      <c r="O948" s="1054">
        <v>1</v>
      </c>
      <c r="P948" s="1054"/>
    </row>
    <row r="949" spans="1:16" ht="63.75">
      <c r="A949" s="1062">
        <v>373</v>
      </c>
      <c r="B949" s="1054" t="s">
        <v>10221</v>
      </c>
      <c r="C949" s="1062" t="s">
        <v>13988</v>
      </c>
      <c r="D949" s="1054" t="s">
        <v>13989</v>
      </c>
      <c r="E949" s="1055" t="s">
        <v>13990</v>
      </c>
      <c r="F949" s="1054" t="s">
        <v>1611</v>
      </c>
      <c r="G949" s="1054">
        <v>14</v>
      </c>
      <c r="H949" s="1054">
        <v>6</v>
      </c>
      <c r="I949" s="1054"/>
      <c r="J949" s="1054">
        <v>1</v>
      </c>
      <c r="K949" s="1054"/>
      <c r="L949" s="1054" t="s">
        <v>14667</v>
      </c>
      <c r="M949" s="1054" t="s">
        <v>14662</v>
      </c>
      <c r="N949" s="1054" t="s">
        <v>1611</v>
      </c>
      <c r="O949" s="1054"/>
      <c r="P949" s="1054">
        <v>6</v>
      </c>
    </row>
    <row r="950" spans="1:16" ht="25.5">
      <c r="A950" s="1062">
        <v>374</v>
      </c>
      <c r="B950" s="1054" t="s">
        <v>10221</v>
      </c>
      <c r="C950" s="1062" t="s">
        <v>13988</v>
      </c>
      <c r="D950" s="1054" t="s">
        <v>13989</v>
      </c>
      <c r="E950" s="1055" t="s">
        <v>13990</v>
      </c>
      <c r="F950" s="1054" t="s">
        <v>1611</v>
      </c>
      <c r="G950" s="1054">
        <v>14</v>
      </c>
      <c r="H950" s="1054">
        <v>6</v>
      </c>
      <c r="I950" s="1054"/>
      <c r="J950" s="1054"/>
      <c r="K950" s="1054">
        <v>1</v>
      </c>
      <c r="L950" s="1054" t="s">
        <v>14668</v>
      </c>
      <c r="M950" s="1054" t="s">
        <v>14669</v>
      </c>
      <c r="N950" s="1054" t="s">
        <v>1611</v>
      </c>
      <c r="O950" s="1054">
        <v>1</v>
      </c>
      <c r="P950" s="1054"/>
    </row>
    <row r="951" spans="1:16" ht="25.5">
      <c r="A951" s="1062">
        <v>375</v>
      </c>
      <c r="B951" s="1054" t="s">
        <v>10221</v>
      </c>
      <c r="C951" s="1062" t="s">
        <v>13988</v>
      </c>
      <c r="D951" s="1054" t="s">
        <v>13989</v>
      </c>
      <c r="E951" s="1055" t="s">
        <v>13990</v>
      </c>
      <c r="F951" s="1054" t="s">
        <v>1611</v>
      </c>
      <c r="G951" s="1054">
        <v>14</v>
      </c>
      <c r="H951" s="1054">
        <v>6</v>
      </c>
      <c r="I951" s="1054"/>
      <c r="J951" s="1054"/>
      <c r="K951" s="1054">
        <v>1</v>
      </c>
      <c r="L951" s="1054" t="s">
        <v>11140</v>
      </c>
      <c r="M951" s="1054" t="s">
        <v>14670</v>
      </c>
      <c r="N951" s="1054" t="s">
        <v>1611</v>
      </c>
      <c r="O951" s="1054"/>
      <c r="P951" s="1054">
        <v>1</v>
      </c>
    </row>
    <row r="952" spans="1:16" ht="25.5">
      <c r="A952" s="1062">
        <v>376</v>
      </c>
      <c r="B952" s="1054" t="s">
        <v>10221</v>
      </c>
      <c r="C952" s="1062" t="s">
        <v>13988</v>
      </c>
      <c r="D952" s="1054" t="s">
        <v>13989</v>
      </c>
      <c r="E952" s="1055" t="s">
        <v>13990</v>
      </c>
      <c r="F952" s="1054" t="s">
        <v>1611</v>
      </c>
      <c r="G952" s="1054">
        <v>14</v>
      </c>
      <c r="H952" s="1054">
        <v>6</v>
      </c>
      <c r="I952" s="1054"/>
      <c r="J952" s="1054"/>
      <c r="K952" s="1054">
        <v>1</v>
      </c>
      <c r="L952" s="1054" t="s">
        <v>6984</v>
      </c>
      <c r="M952" s="1054" t="s">
        <v>14671</v>
      </c>
      <c r="N952" s="1054" t="s">
        <v>1611</v>
      </c>
      <c r="O952" s="1054"/>
      <c r="P952" s="1054">
        <v>1</v>
      </c>
    </row>
    <row r="953" spans="1:16" ht="26.25" thickBot="1">
      <c r="A953" s="1086">
        <v>377</v>
      </c>
      <c r="B953" s="1057" t="s">
        <v>10221</v>
      </c>
      <c r="C953" s="1086" t="s">
        <v>13988</v>
      </c>
      <c r="D953" s="1057" t="s">
        <v>13989</v>
      </c>
      <c r="E953" s="1058" t="s">
        <v>13990</v>
      </c>
      <c r="F953" s="1057" t="s">
        <v>1611</v>
      </c>
      <c r="G953" s="1057">
        <v>14</v>
      </c>
      <c r="H953" s="1057">
        <v>6</v>
      </c>
      <c r="I953" s="1057"/>
      <c r="J953" s="1057"/>
      <c r="K953" s="1057">
        <v>1</v>
      </c>
      <c r="L953" s="1057" t="s">
        <v>594</v>
      </c>
      <c r="M953" s="1057" t="s">
        <v>14672</v>
      </c>
      <c r="N953" s="1057" t="s">
        <v>1611</v>
      </c>
      <c r="O953" s="1057"/>
      <c r="P953" s="1057">
        <v>1</v>
      </c>
    </row>
    <row r="954" spans="1:16" ht="25.5">
      <c r="A954" s="1050">
        <v>378</v>
      </c>
      <c r="B954" s="1051" t="s">
        <v>10221</v>
      </c>
      <c r="C954" s="1050" t="s">
        <v>11372</v>
      </c>
      <c r="D954" s="1051" t="s">
        <v>14673</v>
      </c>
      <c r="E954" s="1052" t="s">
        <v>14674</v>
      </c>
      <c r="F954" s="1051" t="s">
        <v>1640</v>
      </c>
      <c r="G954" s="1051">
        <v>43</v>
      </c>
      <c r="H954" s="1051">
        <v>5</v>
      </c>
      <c r="I954" s="1051">
        <v>1</v>
      </c>
      <c r="J954" s="1051"/>
      <c r="K954" s="1051"/>
      <c r="L954" s="1051" t="s">
        <v>10229</v>
      </c>
      <c r="M954" s="1051" t="s">
        <v>1169</v>
      </c>
      <c r="N954" s="1051" t="s">
        <v>1640</v>
      </c>
      <c r="O954" s="1051">
        <v>1</v>
      </c>
      <c r="P954" s="1051"/>
    </row>
    <row r="955" spans="1:16" ht="26.25" thickBot="1">
      <c r="A955" s="1086">
        <v>379</v>
      </c>
      <c r="B955" s="1057" t="s">
        <v>10221</v>
      </c>
      <c r="C955" s="1086" t="s">
        <v>11372</v>
      </c>
      <c r="D955" s="1057" t="s">
        <v>14673</v>
      </c>
      <c r="E955" s="1058" t="s">
        <v>14674</v>
      </c>
      <c r="F955" s="1057" t="s">
        <v>1640</v>
      </c>
      <c r="G955" s="1057">
        <v>43</v>
      </c>
      <c r="H955" s="1057">
        <v>5</v>
      </c>
      <c r="I955" s="1057"/>
      <c r="J955" s="1057"/>
      <c r="K955" s="1057">
        <v>1</v>
      </c>
      <c r="L955" s="1057" t="s">
        <v>11378</v>
      </c>
      <c r="M955" s="1057" t="s">
        <v>5189</v>
      </c>
      <c r="N955" s="1057" t="s">
        <v>1640</v>
      </c>
      <c r="O955" s="1057"/>
      <c r="P955" s="1057">
        <v>1</v>
      </c>
    </row>
    <row r="956" spans="1:16" ht="25.5">
      <c r="A956" s="1050">
        <v>380</v>
      </c>
      <c r="B956" s="1051" t="s">
        <v>10221</v>
      </c>
      <c r="C956" s="1050" t="s">
        <v>14675</v>
      </c>
      <c r="D956" s="1051" t="s">
        <v>14676</v>
      </c>
      <c r="E956" s="1052" t="s">
        <v>14677</v>
      </c>
      <c r="F956" s="1051" t="s">
        <v>1611</v>
      </c>
      <c r="G956" s="1051">
        <v>46</v>
      </c>
      <c r="H956" s="1051">
        <v>5</v>
      </c>
      <c r="I956" s="1051">
        <v>1</v>
      </c>
      <c r="J956" s="1051"/>
      <c r="K956" s="1051"/>
      <c r="L956" s="1051" t="s">
        <v>12880</v>
      </c>
      <c r="M956" s="1051" t="s">
        <v>5783</v>
      </c>
      <c r="N956" s="1051" t="s">
        <v>1611</v>
      </c>
      <c r="O956" s="1051"/>
      <c r="P956" s="1051">
        <v>1</v>
      </c>
    </row>
    <row r="957" spans="1:16" ht="26.25" thickBot="1">
      <c r="A957" s="1086">
        <v>381</v>
      </c>
      <c r="B957" s="1057" t="s">
        <v>10221</v>
      </c>
      <c r="C957" s="1086" t="s">
        <v>14678</v>
      </c>
      <c r="D957" s="1057" t="s">
        <v>14676</v>
      </c>
      <c r="E957" s="1058" t="s">
        <v>14677</v>
      </c>
      <c r="F957" s="1057" t="s">
        <v>1611</v>
      </c>
      <c r="G957" s="1057">
        <v>46</v>
      </c>
      <c r="H957" s="1057">
        <v>5</v>
      </c>
      <c r="I957" s="1057"/>
      <c r="J957" s="1057"/>
      <c r="K957" s="1057">
        <v>1</v>
      </c>
      <c r="L957" s="1057" t="s">
        <v>14679</v>
      </c>
      <c r="M957" s="1057" t="s">
        <v>7518</v>
      </c>
      <c r="N957" s="1057" t="s">
        <v>1611</v>
      </c>
      <c r="O957" s="1057"/>
      <c r="P957" s="1057">
        <v>1</v>
      </c>
    </row>
    <row r="958" spans="1:16" ht="51">
      <c r="A958" s="1072">
        <v>382</v>
      </c>
      <c r="B958" s="1037" t="s">
        <v>14690</v>
      </c>
      <c r="C958" s="1072" t="s">
        <v>14680</v>
      </c>
      <c r="D958" s="1037" t="s">
        <v>14681</v>
      </c>
      <c r="E958" s="1037" t="s">
        <v>14632</v>
      </c>
      <c r="F958" s="1037" t="s">
        <v>1611</v>
      </c>
      <c r="G958" s="1037">
        <v>15</v>
      </c>
      <c r="H958" s="1037"/>
      <c r="I958" s="1037">
        <v>1</v>
      </c>
      <c r="J958" s="1037"/>
      <c r="K958" s="1037"/>
      <c r="L958" s="1037" t="s">
        <v>14682</v>
      </c>
      <c r="M958" s="1037" t="s">
        <v>14683</v>
      </c>
      <c r="N958" s="1037"/>
      <c r="O958" s="1037"/>
      <c r="P958" s="1037">
        <v>5</v>
      </c>
    </row>
    <row r="959" spans="1:16" ht="51">
      <c r="A959" s="1053">
        <v>383</v>
      </c>
      <c r="B959" s="1040" t="s">
        <v>14690</v>
      </c>
      <c r="C959" s="1053" t="s">
        <v>14680</v>
      </c>
      <c r="D959" s="1040" t="s">
        <v>14681</v>
      </c>
      <c r="E959" s="1040" t="s">
        <v>14632</v>
      </c>
      <c r="F959" s="1040" t="s">
        <v>1611</v>
      </c>
      <c r="G959" s="1040">
        <v>15</v>
      </c>
      <c r="H959" s="1040"/>
      <c r="I959" s="1040">
        <v>1</v>
      </c>
      <c r="J959" s="1040"/>
      <c r="K959" s="1040"/>
      <c r="L959" s="1040" t="s">
        <v>14684</v>
      </c>
      <c r="M959" s="1040" t="s">
        <v>14685</v>
      </c>
      <c r="N959" s="1040"/>
      <c r="O959" s="1040"/>
      <c r="P959" s="1040">
        <v>5</v>
      </c>
    </row>
    <row r="960" spans="1:16" ht="51">
      <c r="A960" s="1053">
        <v>384</v>
      </c>
      <c r="B960" s="1040" t="s">
        <v>14690</v>
      </c>
      <c r="C960" s="1053" t="s">
        <v>14680</v>
      </c>
      <c r="D960" s="1040" t="s">
        <v>14681</v>
      </c>
      <c r="E960" s="1040" t="s">
        <v>14632</v>
      </c>
      <c r="F960" s="1040" t="s">
        <v>1611</v>
      </c>
      <c r="G960" s="1040">
        <v>15</v>
      </c>
      <c r="H960" s="1040"/>
      <c r="I960" s="1040">
        <v>1</v>
      </c>
      <c r="J960" s="1040"/>
      <c r="K960" s="1040"/>
      <c r="L960" s="1040" t="s">
        <v>14686</v>
      </c>
      <c r="M960" s="1040" t="s">
        <v>13250</v>
      </c>
      <c r="N960" s="1040"/>
      <c r="O960" s="1040"/>
      <c r="P960" s="1040">
        <v>5</v>
      </c>
    </row>
    <row r="961" spans="1:16" ht="51">
      <c r="A961" s="1053">
        <v>385</v>
      </c>
      <c r="B961" s="1040" t="s">
        <v>14690</v>
      </c>
      <c r="C961" s="1053" t="s">
        <v>14680</v>
      </c>
      <c r="D961" s="1040" t="s">
        <v>14681</v>
      </c>
      <c r="E961" s="1040" t="s">
        <v>14632</v>
      </c>
      <c r="F961" s="1040" t="s">
        <v>1611</v>
      </c>
      <c r="G961" s="1040">
        <v>15</v>
      </c>
      <c r="H961" s="1040"/>
      <c r="I961" s="1040"/>
      <c r="J961" s="1040">
        <v>1</v>
      </c>
      <c r="K961" s="1040"/>
      <c r="L961" s="1040" t="s">
        <v>14687</v>
      </c>
      <c r="M961" s="1040" t="s">
        <v>6202</v>
      </c>
      <c r="N961" s="1040"/>
      <c r="O961" s="1040"/>
      <c r="P961" s="1040">
        <v>5</v>
      </c>
    </row>
    <row r="962" spans="1:16" ht="51.75" thickBot="1">
      <c r="A962" s="1056">
        <v>386</v>
      </c>
      <c r="B962" s="1043" t="s">
        <v>14690</v>
      </c>
      <c r="C962" s="1056" t="s">
        <v>14680</v>
      </c>
      <c r="D962" s="1043" t="s">
        <v>14681</v>
      </c>
      <c r="E962" s="1043" t="s">
        <v>14632</v>
      </c>
      <c r="F962" s="1043" t="s">
        <v>1611</v>
      </c>
      <c r="G962" s="1043">
        <v>15</v>
      </c>
      <c r="H962" s="1043"/>
      <c r="I962" s="1043"/>
      <c r="J962" s="1043">
        <v>1</v>
      </c>
      <c r="K962" s="1043"/>
      <c r="L962" s="1043" t="s">
        <v>14688</v>
      </c>
      <c r="M962" s="1043" t="s">
        <v>14689</v>
      </c>
      <c r="N962" s="1043"/>
      <c r="O962" s="1043"/>
      <c r="P962" s="1043">
        <v>5</v>
      </c>
    </row>
    <row r="963" spans="1:16" ht="38.25">
      <c r="A963" s="1036">
        <v>387</v>
      </c>
      <c r="B963" s="1030" t="s">
        <v>10240</v>
      </c>
      <c r="C963" s="1036" t="s">
        <v>14697</v>
      </c>
      <c r="D963" s="1030" t="s">
        <v>10777</v>
      </c>
      <c r="E963" s="1031" t="s">
        <v>14698</v>
      </c>
      <c r="F963" s="1030" t="s">
        <v>14699</v>
      </c>
      <c r="G963" s="1030">
        <v>48</v>
      </c>
      <c r="H963" s="1030">
        <v>6</v>
      </c>
      <c r="I963" s="1030">
        <v>1</v>
      </c>
      <c r="J963" s="1030"/>
      <c r="K963" s="1030"/>
      <c r="L963" s="1038" t="s">
        <v>14700</v>
      </c>
      <c r="M963" s="1030" t="s">
        <v>1381</v>
      </c>
      <c r="N963" s="1030" t="s">
        <v>362</v>
      </c>
      <c r="O963" s="1038"/>
      <c r="P963" s="1038">
        <v>1</v>
      </c>
    </row>
    <row r="964" spans="1:16" ht="38.25">
      <c r="A964" s="1039">
        <v>388</v>
      </c>
      <c r="B964" s="1022" t="s">
        <v>10240</v>
      </c>
      <c r="C964" s="1039" t="s">
        <v>14697</v>
      </c>
      <c r="D964" s="1022" t="s">
        <v>10777</v>
      </c>
      <c r="E964" s="1023" t="s">
        <v>14698</v>
      </c>
      <c r="F964" s="1022" t="s">
        <v>14699</v>
      </c>
      <c r="G964" s="1022">
        <v>48</v>
      </c>
      <c r="H964" s="1022">
        <v>6</v>
      </c>
      <c r="I964" s="1022">
        <v>1</v>
      </c>
      <c r="J964" s="1022"/>
      <c r="K964" s="1022"/>
      <c r="L964" s="1041" t="s">
        <v>6714</v>
      </c>
      <c r="M964" s="1022" t="s">
        <v>1381</v>
      </c>
      <c r="N964" s="1022" t="s">
        <v>9373</v>
      </c>
      <c r="O964" s="1041"/>
      <c r="P964" s="1041">
        <v>1</v>
      </c>
    </row>
    <row r="965" spans="1:16" ht="38.25">
      <c r="A965" s="1039">
        <v>389</v>
      </c>
      <c r="B965" s="1022" t="s">
        <v>10240</v>
      </c>
      <c r="C965" s="1039" t="s">
        <v>14697</v>
      </c>
      <c r="D965" s="1022" t="s">
        <v>10777</v>
      </c>
      <c r="E965" s="1023" t="s">
        <v>14698</v>
      </c>
      <c r="F965" s="1022" t="s">
        <v>14699</v>
      </c>
      <c r="G965" s="1022">
        <v>48</v>
      </c>
      <c r="H965" s="1022">
        <v>6</v>
      </c>
      <c r="I965" s="1022"/>
      <c r="J965" s="1022">
        <v>1</v>
      </c>
      <c r="K965" s="1022"/>
      <c r="L965" s="1041" t="s">
        <v>10258</v>
      </c>
      <c r="M965" s="1041"/>
      <c r="N965" s="1041" t="s">
        <v>1640</v>
      </c>
      <c r="O965" s="1041"/>
      <c r="P965" s="1041">
        <v>1</v>
      </c>
    </row>
    <row r="966" spans="1:16" ht="38.25">
      <c r="A966" s="1039">
        <v>390</v>
      </c>
      <c r="B966" s="1022" t="s">
        <v>10240</v>
      </c>
      <c r="C966" s="1039" t="s">
        <v>14697</v>
      </c>
      <c r="D966" s="1022" t="s">
        <v>10777</v>
      </c>
      <c r="E966" s="1023" t="s">
        <v>14698</v>
      </c>
      <c r="F966" s="1022" t="s">
        <v>14699</v>
      </c>
      <c r="G966" s="1022">
        <v>48</v>
      </c>
      <c r="H966" s="1022">
        <v>6</v>
      </c>
      <c r="I966" s="1022"/>
      <c r="J966" s="1022">
        <v>1</v>
      </c>
      <c r="K966" s="1022"/>
      <c r="L966" s="1041" t="s">
        <v>10249</v>
      </c>
      <c r="M966" s="1041" t="s">
        <v>10250</v>
      </c>
      <c r="N966" s="1041" t="s">
        <v>1640</v>
      </c>
      <c r="O966" s="1041"/>
      <c r="P966" s="1041">
        <v>1</v>
      </c>
    </row>
    <row r="967" spans="1:16" ht="38.25">
      <c r="A967" s="1039">
        <v>391</v>
      </c>
      <c r="B967" s="1022" t="s">
        <v>10240</v>
      </c>
      <c r="C967" s="1039" t="s">
        <v>14697</v>
      </c>
      <c r="D967" s="1022" t="s">
        <v>10777</v>
      </c>
      <c r="E967" s="1023" t="s">
        <v>14698</v>
      </c>
      <c r="F967" s="1022" t="s">
        <v>14699</v>
      </c>
      <c r="G967" s="1022">
        <v>48</v>
      </c>
      <c r="H967" s="1022">
        <v>6</v>
      </c>
      <c r="I967" s="1022"/>
      <c r="J967" s="1022">
        <v>1</v>
      </c>
      <c r="K967" s="1022"/>
      <c r="L967" s="1041" t="s">
        <v>11424</v>
      </c>
      <c r="M967" s="1041" t="s">
        <v>14701</v>
      </c>
      <c r="N967" s="1041" t="s">
        <v>1640</v>
      </c>
      <c r="O967" s="1041">
        <v>1</v>
      </c>
      <c r="P967" s="1041"/>
    </row>
    <row r="968" spans="1:16" ht="38.25">
      <c r="A968" s="1039">
        <v>392</v>
      </c>
      <c r="B968" s="1022" t="s">
        <v>10240</v>
      </c>
      <c r="C968" s="1039" t="s">
        <v>14697</v>
      </c>
      <c r="D968" s="1022" t="s">
        <v>10777</v>
      </c>
      <c r="E968" s="1023" t="s">
        <v>14698</v>
      </c>
      <c r="F968" s="1022" t="s">
        <v>14699</v>
      </c>
      <c r="G968" s="1022">
        <v>48</v>
      </c>
      <c r="H968" s="1022">
        <v>6</v>
      </c>
      <c r="I968" s="1022"/>
      <c r="J968" s="1022"/>
      <c r="K968" s="1022">
        <v>1</v>
      </c>
      <c r="L968" s="1041" t="s">
        <v>14702</v>
      </c>
      <c r="M968" s="1041" t="s">
        <v>5197</v>
      </c>
      <c r="N968" s="1041" t="s">
        <v>362</v>
      </c>
      <c r="O968" s="1041"/>
      <c r="P968" s="1041">
        <v>1</v>
      </c>
    </row>
    <row r="969" spans="1:16" ht="38.25">
      <c r="A969" s="1039">
        <v>393</v>
      </c>
      <c r="B969" s="1022" t="s">
        <v>10240</v>
      </c>
      <c r="C969" s="1039" t="s">
        <v>14697</v>
      </c>
      <c r="D969" s="1022" t="s">
        <v>10777</v>
      </c>
      <c r="E969" s="1023" t="s">
        <v>14698</v>
      </c>
      <c r="F969" s="1022" t="s">
        <v>14699</v>
      </c>
      <c r="G969" s="1022">
        <v>48</v>
      </c>
      <c r="H969" s="1022">
        <v>6</v>
      </c>
      <c r="I969" s="1022"/>
      <c r="J969" s="1022"/>
      <c r="K969" s="1022">
        <v>1</v>
      </c>
      <c r="L969" s="1041" t="s">
        <v>14703</v>
      </c>
      <c r="M969" s="1041" t="s">
        <v>14704</v>
      </c>
      <c r="N969" s="1041" t="s">
        <v>362</v>
      </c>
      <c r="O969" s="1041"/>
      <c r="P969" s="1041">
        <v>1</v>
      </c>
    </row>
    <row r="970" spans="1:16" ht="38.25">
      <c r="A970" s="1039">
        <v>394</v>
      </c>
      <c r="B970" s="1022" t="s">
        <v>10240</v>
      </c>
      <c r="C970" s="1039" t="s">
        <v>14697</v>
      </c>
      <c r="D970" s="1022" t="s">
        <v>10777</v>
      </c>
      <c r="E970" s="1023" t="s">
        <v>14698</v>
      </c>
      <c r="F970" s="1022" t="s">
        <v>14699</v>
      </c>
      <c r="G970" s="1022">
        <v>48</v>
      </c>
      <c r="H970" s="1022">
        <v>6</v>
      </c>
      <c r="I970" s="1022"/>
      <c r="J970" s="1022"/>
      <c r="K970" s="1022">
        <v>1</v>
      </c>
      <c r="L970" s="1041" t="s">
        <v>7159</v>
      </c>
      <c r="M970" s="1041" t="s">
        <v>10248</v>
      </c>
      <c r="N970" s="1041" t="s">
        <v>1640</v>
      </c>
      <c r="O970" s="1041"/>
      <c r="P970" s="1041">
        <v>1</v>
      </c>
    </row>
    <row r="971" spans="1:16" ht="38.25">
      <c r="A971" s="1039">
        <v>395</v>
      </c>
      <c r="B971" s="1022" t="s">
        <v>10240</v>
      </c>
      <c r="C971" s="1039" t="s">
        <v>14697</v>
      </c>
      <c r="D971" s="1022" t="s">
        <v>10777</v>
      </c>
      <c r="E971" s="1023" t="s">
        <v>14698</v>
      </c>
      <c r="F971" s="1022" t="s">
        <v>14699</v>
      </c>
      <c r="G971" s="1022">
        <v>48</v>
      </c>
      <c r="H971" s="1022">
        <v>6</v>
      </c>
      <c r="I971" s="1022"/>
      <c r="J971" s="1022"/>
      <c r="K971" s="1022">
        <v>1</v>
      </c>
      <c r="L971" s="1041" t="s">
        <v>14705</v>
      </c>
      <c r="M971" s="1041" t="s">
        <v>5200</v>
      </c>
      <c r="N971" s="1041" t="s">
        <v>362</v>
      </c>
      <c r="O971" s="1041"/>
      <c r="P971" s="1041">
        <v>1</v>
      </c>
    </row>
    <row r="972" spans="1:16" ht="38.25">
      <c r="A972" s="1039">
        <v>396</v>
      </c>
      <c r="B972" s="1022" t="s">
        <v>10240</v>
      </c>
      <c r="C972" s="1039" t="s">
        <v>14697</v>
      </c>
      <c r="D972" s="1022" t="s">
        <v>10777</v>
      </c>
      <c r="E972" s="1023" t="s">
        <v>14698</v>
      </c>
      <c r="F972" s="1022" t="s">
        <v>14699</v>
      </c>
      <c r="G972" s="1022">
        <v>48</v>
      </c>
      <c r="H972" s="1022">
        <v>6</v>
      </c>
      <c r="I972" s="1022"/>
      <c r="J972" s="1022"/>
      <c r="K972" s="1022">
        <v>1</v>
      </c>
      <c r="L972" s="1041" t="s">
        <v>14706</v>
      </c>
      <c r="M972" s="1041" t="s">
        <v>14707</v>
      </c>
      <c r="N972" s="1041" t="s">
        <v>1640</v>
      </c>
      <c r="O972" s="1041">
        <v>1</v>
      </c>
      <c r="P972" s="1041"/>
    </row>
    <row r="973" spans="1:16" ht="38.25">
      <c r="A973" s="1039">
        <v>397</v>
      </c>
      <c r="B973" s="1022" t="s">
        <v>10240</v>
      </c>
      <c r="C973" s="1039" t="s">
        <v>14697</v>
      </c>
      <c r="D973" s="1022" t="s">
        <v>10777</v>
      </c>
      <c r="E973" s="1023" t="s">
        <v>14698</v>
      </c>
      <c r="F973" s="1022" t="s">
        <v>14699</v>
      </c>
      <c r="G973" s="1022">
        <v>48</v>
      </c>
      <c r="H973" s="1022">
        <v>6</v>
      </c>
      <c r="I973" s="1022"/>
      <c r="J973" s="1022"/>
      <c r="K973" s="1022">
        <v>1</v>
      </c>
      <c r="L973" s="1041" t="s">
        <v>10252</v>
      </c>
      <c r="M973" s="1041" t="s">
        <v>1381</v>
      </c>
      <c r="N973" s="1041" t="s">
        <v>1640</v>
      </c>
      <c r="O973" s="1041"/>
      <c r="P973" s="1041">
        <v>1</v>
      </c>
    </row>
    <row r="974" spans="1:16" ht="39" thickBot="1">
      <c r="A974" s="1042">
        <v>398</v>
      </c>
      <c r="B974" s="1026" t="s">
        <v>10240</v>
      </c>
      <c r="C974" s="1042" t="s">
        <v>14697</v>
      </c>
      <c r="D974" s="1026" t="s">
        <v>10777</v>
      </c>
      <c r="E974" s="1027" t="s">
        <v>14698</v>
      </c>
      <c r="F974" s="1026" t="s">
        <v>14699</v>
      </c>
      <c r="G974" s="1026">
        <v>48</v>
      </c>
      <c r="H974" s="1026">
        <v>6</v>
      </c>
      <c r="I974" s="1026"/>
      <c r="J974" s="1026"/>
      <c r="K974" s="1026">
        <v>1</v>
      </c>
      <c r="L974" s="1044" t="s">
        <v>14708</v>
      </c>
      <c r="M974" s="1044" t="s">
        <v>1381</v>
      </c>
      <c r="N974" s="1044" t="s">
        <v>1640</v>
      </c>
      <c r="O974" s="1044">
        <v>1</v>
      </c>
      <c r="P974" s="1044"/>
    </row>
    <row r="975" spans="1:16" ht="38.25">
      <c r="A975" s="1036">
        <v>399</v>
      </c>
      <c r="B975" s="1030" t="s">
        <v>10240</v>
      </c>
      <c r="C975" s="1036" t="s">
        <v>14709</v>
      </c>
      <c r="D975" s="1030" t="s">
        <v>14710</v>
      </c>
      <c r="E975" s="1031" t="s">
        <v>14711</v>
      </c>
      <c r="F975" s="1030" t="s">
        <v>1611</v>
      </c>
      <c r="G975" s="1030">
        <v>47</v>
      </c>
      <c r="H975" s="1030">
        <v>6</v>
      </c>
      <c r="I975" s="1030">
        <v>1</v>
      </c>
      <c r="J975" s="1030"/>
      <c r="K975" s="1030"/>
      <c r="L975" s="1038" t="s">
        <v>11385</v>
      </c>
      <c r="M975" s="1030" t="s">
        <v>5873</v>
      </c>
      <c r="N975" s="1030" t="s">
        <v>1611</v>
      </c>
      <c r="O975" s="1038"/>
      <c r="P975" s="1038">
        <v>3</v>
      </c>
    </row>
    <row r="976" spans="1:16" ht="25.5">
      <c r="A976" s="1039">
        <v>400</v>
      </c>
      <c r="B976" s="1022" t="s">
        <v>10240</v>
      </c>
      <c r="C976" s="1039" t="s">
        <v>14709</v>
      </c>
      <c r="D976" s="1022" t="s">
        <v>14710</v>
      </c>
      <c r="E976" s="1023" t="s">
        <v>14711</v>
      </c>
      <c r="F976" s="1022" t="s">
        <v>1611</v>
      </c>
      <c r="G976" s="1022">
        <v>47</v>
      </c>
      <c r="H976" s="1022">
        <v>6</v>
      </c>
      <c r="I976" s="1022"/>
      <c r="J976" s="1022">
        <v>1</v>
      </c>
      <c r="K976" s="1022"/>
      <c r="L976" s="1041" t="s">
        <v>8607</v>
      </c>
      <c r="M976" s="1041" t="s">
        <v>7127</v>
      </c>
      <c r="N976" s="1041" t="s">
        <v>1611</v>
      </c>
      <c r="O976" s="1041">
        <v>1</v>
      </c>
      <c r="P976" s="1041"/>
    </row>
    <row r="977" spans="1:16" ht="25.5">
      <c r="A977" s="1039">
        <v>401</v>
      </c>
      <c r="B977" s="1022" t="s">
        <v>10240</v>
      </c>
      <c r="C977" s="1039" t="s">
        <v>14709</v>
      </c>
      <c r="D977" s="1022" t="s">
        <v>14710</v>
      </c>
      <c r="E977" s="1023" t="s">
        <v>14711</v>
      </c>
      <c r="F977" s="1022" t="s">
        <v>1611</v>
      </c>
      <c r="G977" s="1022">
        <v>47</v>
      </c>
      <c r="H977" s="1022">
        <v>6</v>
      </c>
      <c r="I977" s="1022"/>
      <c r="J977" s="1022">
        <v>1</v>
      </c>
      <c r="K977" s="1022"/>
      <c r="L977" s="1041" t="s">
        <v>1059</v>
      </c>
      <c r="M977" s="1041" t="s">
        <v>10255</v>
      </c>
      <c r="N977" s="1041" t="s">
        <v>1611</v>
      </c>
      <c r="O977" s="1041"/>
      <c r="P977" s="1041">
        <v>1</v>
      </c>
    </row>
    <row r="978" spans="1:16" ht="25.5">
      <c r="A978" s="1039">
        <v>402</v>
      </c>
      <c r="B978" s="1022" t="s">
        <v>10240</v>
      </c>
      <c r="C978" s="1039" t="s">
        <v>14709</v>
      </c>
      <c r="D978" s="1022" t="s">
        <v>14710</v>
      </c>
      <c r="E978" s="1023" t="s">
        <v>14711</v>
      </c>
      <c r="F978" s="1022" t="s">
        <v>1611</v>
      </c>
      <c r="G978" s="1022">
        <v>47</v>
      </c>
      <c r="H978" s="1022">
        <v>6</v>
      </c>
      <c r="I978" s="1022"/>
      <c r="J978" s="1022"/>
      <c r="K978" s="1022">
        <v>1</v>
      </c>
      <c r="L978" s="1041" t="s">
        <v>14712</v>
      </c>
      <c r="M978" s="1041" t="s">
        <v>7136</v>
      </c>
      <c r="N978" s="1041" t="s">
        <v>1611</v>
      </c>
      <c r="O978" s="1041">
        <v>1</v>
      </c>
      <c r="P978" s="1041"/>
    </row>
    <row r="979" spans="1:16" ht="25.5">
      <c r="A979" s="1039">
        <v>403</v>
      </c>
      <c r="B979" s="1022" t="s">
        <v>10240</v>
      </c>
      <c r="C979" s="1039" t="s">
        <v>14709</v>
      </c>
      <c r="D979" s="1022" t="s">
        <v>14710</v>
      </c>
      <c r="E979" s="1023" t="s">
        <v>14711</v>
      </c>
      <c r="F979" s="1022" t="s">
        <v>1611</v>
      </c>
      <c r="G979" s="1022">
        <v>47</v>
      </c>
      <c r="H979" s="1022">
        <v>6</v>
      </c>
      <c r="I979" s="1022"/>
      <c r="J979" s="1022"/>
      <c r="K979" s="1022">
        <v>1</v>
      </c>
      <c r="L979" s="1041" t="s">
        <v>3788</v>
      </c>
      <c r="M979" s="1041" t="s">
        <v>5206</v>
      </c>
      <c r="N979" s="1041" t="s">
        <v>1611</v>
      </c>
      <c r="O979" s="1041"/>
      <c r="P979" s="1041">
        <v>1</v>
      </c>
    </row>
    <row r="980" spans="1:16" ht="25.5">
      <c r="A980" s="1039">
        <v>404</v>
      </c>
      <c r="B980" s="1022" t="s">
        <v>10240</v>
      </c>
      <c r="C980" s="1039" t="s">
        <v>14709</v>
      </c>
      <c r="D980" s="1022" t="s">
        <v>14710</v>
      </c>
      <c r="E980" s="1023" t="s">
        <v>14711</v>
      </c>
      <c r="F980" s="1022" t="s">
        <v>1611</v>
      </c>
      <c r="G980" s="1022">
        <v>47</v>
      </c>
      <c r="H980" s="1022">
        <v>6</v>
      </c>
      <c r="I980" s="1022"/>
      <c r="J980" s="1022"/>
      <c r="K980" s="1022">
        <v>1</v>
      </c>
      <c r="L980" s="1041" t="s">
        <v>4459</v>
      </c>
      <c r="M980" s="1041" t="s">
        <v>5207</v>
      </c>
      <c r="N980" s="1041" t="s">
        <v>1611</v>
      </c>
      <c r="O980" s="1041"/>
      <c r="P980" s="1041">
        <v>1</v>
      </c>
    </row>
    <row r="981" spans="1:16" ht="25.5">
      <c r="A981" s="1039">
        <v>405</v>
      </c>
      <c r="B981" s="1022" t="s">
        <v>10240</v>
      </c>
      <c r="C981" s="1039" t="s">
        <v>14709</v>
      </c>
      <c r="D981" s="1022" t="s">
        <v>14710</v>
      </c>
      <c r="E981" s="1023" t="s">
        <v>14711</v>
      </c>
      <c r="F981" s="1022" t="s">
        <v>1611</v>
      </c>
      <c r="G981" s="1022">
        <v>47</v>
      </c>
      <c r="H981" s="1022">
        <v>6</v>
      </c>
      <c r="I981" s="1022"/>
      <c r="J981" s="1022"/>
      <c r="K981" s="1022">
        <v>1</v>
      </c>
      <c r="L981" s="1041" t="s">
        <v>5005</v>
      </c>
      <c r="M981" s="1041" t="s">
        <v>1381</v>
      </c>
      <c r="N981" s="1041" t="s">
        <v>1611</v>
      </c>
      <c r="O981" s="1041">
        <v>1</v>
      </c>
      <c r="P981" s="1041"/>
    </row>
    <row r="982" spans="1:16" ht="25.5">
      <c r="A982" s="1039">
        <v>406</v>
      </c>
      <c r="B982" s="1022" t="s">
        <v>10240</v>
      </c>
      <c r="C982" s="1039" t="s">
        <v>14709</v>
      </c>
      <c r="D982" s="1022" t="s">
        <v>14710</v>
      </c>
      <c r="E982" s="1023" t="s">
        <v>14711</v>
      </c>
      <c r="F982" s="1022" t="s">
        <v>1611</v>
      </c>
      <c r="G982" s="1022">
        <v>47</v>
      </c>
      <c r="H982" s="1022">
        <v>6</v>
      </c>
      <c r="I982" s="1022"/>
      <c r="J982" s="1022"/>
      <c r="K982" s="1022">
        <v>1</v>
      </c>
      <c r="L982" s="1041" t="s">
        <v>13567</v>
      </c>
      <c r="M982" s="1041" t="s">
        <v>1381</v>
      </c>
      <c r="N982" s="1041" t="s">
        <v>1611</v>
      </c>
      <c r="O982" s="1041"/>
      <c r="P982" s="1041">
        <v>1</v>
      </c>
    </row>
    <row r="983" spans="1:16" ht="51">
      <c r="A983" s="1039">
        <v>407</v>
      </c>
      <c r="B983" s="1022" t="s">
        <v>10240</v>
      </c>
      <c r="C983" s="1039" t="s">
        <v>14709</v>
      </c>
      <c r="D983" s="1022" t="s">
        <v>14710</v>
      </c>
      <c r="E983" s="1023" t="s">
        <v>14711</v>
      </c>
      <c r="F983" s="1022" t="s">
        <v>1611</v>
      </c>
      <c r="G983" s="1022">
        <v>47</v>
      </c>
      <c r="H983" s="1022">
        <v>6</v>
      </c>
      <c r="I983" s="1022"/>
      <c r="J983" s="1022"/>
      <c r="K983" s="1022">
        <v>1</v>
      </c>
      <c r="L983" s="1041" t="s">
        <v>14713</v>
      </c>
      <c r="M983" s="1041" t="s">
        <v>5873</v>
      </c>
      <c r="N983" s="1041" t="s">
        <v>1611</v>
      </c>
      <c r="O983" s="1041">
        <v>4</v>
      </c>
      <c r="P983" s="1041"/>
    </row>
    <row r="984" spans="1:16" ht="64.5" thickBot="1">
      <c r="A984" s="1039">
        <v>408</v>
      </c>
      <c r="B984" s="1022" t="s">
        <v>10240</v>
      </c>
      <c r="C984" s="1039" t="s">
        <v>14709</v>
      </c>
      <c r="D984" s="1022" t="s">
        <v>14710</v>
      </c>
      <c r="E984" s="1023" t="s">
        <v>14711</v>
      </c>
      <c r="F984" s="1022" t="s">
        <v>1611</v>
      </c>
      <c r="G984" s="1022">
        <v>47</v>
      </c>
      <c r="H984" s="1022">
        <v>6</v>
      </c>
      <c r="I984" s="1022"/>
      <c r="J984" s="1022"/>
      <c r="K984" s="1022">
        <v>1</v>
      </c>
      <c r="L984" s="1041" t="s">
        <v>14714</v>
      </c>
      <c r="M984" s="1041" t="s">
        <v>1308</v>
      </c>
      <c r="N984" s="1041" t="s">
        <v>1611</v>
      </c>
      <c r="O984" s="1041"/>
      <c r="P984" s="1041">
        <v>7</v>
      </c>
    </row>
    <row r="985" spans="1:16" ht="25.5">
      <c r="A985" s="1036">
        <v>409</v>
      </c>
      <c r="B985" s="1030" t="s">
        <v>10240</v>
      </c>
      <c r="C985" s="1036" t="s">
        <v>14715</v>
      </c>
      <c r="D985" s="1030" t="s">
        <v>14710</v>
      </c>
      <c r="E985" s="1031" t="s">
        <v>14711</v>
      </c>
      <c r="F985" s="1030" t="s">
        <v>1611</v>
      </c>
      <c r="G985" s="1030">
        <v>17</v>
      </c>
      <c r="H985" s="1030">
        <v>11</v>
      </c>
      <c r="I985" s="1030"/>
      <c r="J985" s="1030"/>
      <c r="K985" s="1030">
        <v>1</v>
      </c>
      <c r="L985" s="1038" t="s">
        <v>14695</v>
      </c>
      <c r="M985" s="1038" t="s">
        <v>14716</v>
      </c>
      <c r="N985" s="1038" t="s">
        <v>1611</v>
      </c>
      <c r="O985" s="1038">
        <v>1</v>
      </c>
      <c r="P985" s="1038"/>
    </row>
    <row r="986" spans="1:16" ht="26.25" thickBot="1">
      <c r="A986" s="1042">
        <v>410</v>
      </c>
      <c r="B986" s="1026" t="s">
        <v>10240</v>
      </c>
      <c r="C986" s="1042" t="s">
        <v>14715</v>
      </c>
      <c r="D986" s="1026" t="s">
        <v>14710</v>
      </c>
      <c r="E986" s="1027" t="s">
        <v>14711</v>
      </c>
      <c r="F986" s="1026" t="s">
        <v>1611</v>
      </c>
      <c r="G986" s="1026">
        <v>17</v>
      </c>
      <c r="H986" s="1026">
        <v>11</v>
      </c>
      <c r="I986" s="1026"/>
      <c r="J986" s="1026"/>
      <c r="K986" s="1026">
        <v>1</v>
      </c>
      <c r="L986" s="1044" t="s">
        <v>14717</v>
      </c>
      <c r="M986" s="1044" t="s">
        <v>14716</v>
      </c>
      <c r="N986" s="1044" t="s">
        <v>1611</v>
      </c>
      <c r="O986" s="1044"/>
      <c r="P986" s="1044">
        <v>1</v>
      </c>
    </row>
    <row r="987" spans="1:16" ht="38.25">
      <c r="A987" s="1036">
        <v>411</v>
      </c>
      <c r="B987" s="1030" t="s">
        <v>14759</v>
      </c>
      <c r="C987" s="1036" t="s">
        <v>14760</v>
      </c>
      <c r="D987" s="1030" t="s">
        <v>9860</v>
      </c>
      <c r="E987" s="1031" t="s">
        <v>14761</v>
      </c>
      <c r="F987" s="1030" t="s">
        <v>13636</v>
      </c>
      <c r="G987" s="1030">
        <v>41</v>
      </c>
      <c r="H987" s="1030">
        <v>5</v>
      </c>
      <c r="I987" s="1030">
        <v>1</v>
      </c>
      <c r="J987" s="1030"/>
      <c r="K987" s="1030"/>
      <c r="L987" s="1030" t="s">
        <v>14762</v>
      </c>
      <c r="M987" s="1030" t="s">
        <v>14763</v>
      </c>
      <c r="N987" s="1030" t="s">
        <v>14764</v>
      </c>
      <c r="O987" s="1038">
        <v>1</v>
      </c>
      <c r="P987" s="1038"/>
    </row>
    <row r="988" spans="1:16" ht="38.25">
      <c r="A988" s="1039">
        <v>412</v>
      </c>
      <c r="B988" s="1022" t="s">
        <v>14759</v>
      </c>
      <c r="C988" s="1039" t="s">
        <v>14760</v>
      </c>
      <c r="D988" s="1022" t="s">
        <v>9860</v>
      </c>
      <c r="E988" s="1023" t="s">
        <v>14761</v>
      </c>
      <c r="F988" s="1022" t="s">
        <v>13636</v>
      </c>
      <c r="G988" s="1022">
        <v>41</v>
      </c>
      <c r="H988" s="1022">
        <v>5</v>
      </c>
      <c r="I988" s="1022">
        <v>1</v>
      </c>
      <c r="J988" s="1022"/>
      <c r="K988" s="1022"/>
      <c r="L988" s="1022" t="s">
        <v>14765</v>
      </c>
      <c r="M988" s="1022" t="s">
        <v>14766</v>
      </c>
      <c r="N988" s="1022" t="s">
        <v>6070</v>
      </c>
      <c r="O988" s="1041">
        <v>1</v>
      </c>
      <c r="P988" s="1041"/>
    </row>
    <row r="989" spans="1:16" ht="38.25">
      <c r="A989" s="1039">
        <v>413</v>
      </c>
      <c r="B989" s="1022" t="s">
        <v>14759</v>
      </c>
      <c r="C989" s="1039" t="s">
        <v>14760</v>
      </c>
      <c r="D989" s="1022" t="s">
        <v>9860</v>
      </c>
      <c r="E989" s="1023" t="s">
        <v>14761</v>
      </c>
      <c r="F989" s="1022" t="s">
        <v>13636</v>
      </c>
      <c r="G989" s="1022">
        <v>41</v>
      </c>
      <c r="H989" s="1022">
        <v>5</v>
      </c>
      <c r="I989" s="1022">
        <v>1</v>
      </c>
      <c r="J989" s="1022"/>
      <c r="K989" s="1022"/>
      <c r="L989" s="1022" t="s">
        <v>14767</v>
      </c>
      <c r="M989" s="1022" t="s">
        <v>14768</v>
      </c>
      <c r="N989" s="1022" t="s">
        <v>1751</v>
      </c>
      <c r="O989" s="1041"/>
      <c r="P989" s="1041">
        <v>1</v>
      </c>
    </row>
    <row r="990" spans="1:16" ht="38.25">
      <c r="A990" s="1039">
        <v>414</v>
      </c>
      <c r="B990" s="1022" t="s">
        <v>14759</v>
      </c>
      <c r="C990" s="1039" t="s">
        <v>14760</v>
      </c>
      <c r="D990" s="1022" t="s">
        <v>9860</v>
      </c>
      <c r="E990" s="1023" t="s">
        <v>14761</v>
      </c>
      <c r="F990" s="1022" t="s">
        <v>13636</v>
      </c>
      <c r="G990" s="1022">
        <v>41</v>
      </c>
      <c r="H990" s="1022">
        <v>5</v>
      </c>
      <c r="I990" s="1022">
        <v>1</v>
      </c>
      <c r="J990" s="1022"/>
      <c r="K990" s="1022"/>
      <c r="L990" s="1022" t="s">
        <v>14769</v>
      </c>
      <c r="M990" s="1022" t="s">
        <v>14770</v>
      </c>
      <c r="N990" s="1022" t="s">
        <v>1751</v>
      </c>
      <c r="O990" s="1041"/>
      <c r="P990" s="1041">
        <v>1</v>
      </c>
    </row>
    <row r="991" spans="1:16" ht="38.25">
      <c r="A991" s="1039">
        <v>415</v>
      </c>
      <c r="B991" s="1022" t="s">
        <v>14759</v>
      </c>
      <c r="C991" s="1039" t="s">
        <v>14760</v>
      </c>
      <c r="D991" s="1022" t="s">
        <v>9860</v>
      </c>
      <c r="E991" s="1023" t="s">
        <v>14761</v>
      </c>
      <c r="F991" s="1022" t="s">
        <v>13636</v>
      </c>
      <c r="G991" s="1022">
        <v>41</v>
      </c>
      <c r="H991" s="1022">
        <v>5</v>
      </c>
      <c r="I991" s="1022">
        <v>1</v>
      </c>
      <c r="J991" s="1022"/>
      <c r="K991" s="1022"/>
      <c r="L991" s="1022" t="s">
        <v>14771</v>
      </c>
      <c r="M991" s="1022" t="s">
        <v>14772</v>
      </c>
      <c r="N991" s="1022" t="s">
        <v>1640</v>
      </c>
      <c r="O991" s="1041"/>
      <c r="P991" s="1041">
        <v>1</v>
      </c>
    </row>
    <row r="992" spans="1:16" ht="38.25">
      <c r="A992" s="1039">
        <v>416</v>
      </c>
      <c r="B992" s="1022" t="s">
        <v>14759</v>
      </c>
      <c r="C992" s="1039" t="s">
        <v>14760</v>
      </c>
      <c r="D992" s="1022" t="s">
        <v>9860</v>
      </c>
      <c r="E992" s="1023" t="s">
        <v>14761</v>
      </c>
      <c r="F992" s="1022" t="s">
        <v>13636</v>
      </c>
      <c r="G992" s="1022">
        <v>41</v>
      </c>
      <c r="H992" s="1022">
        <v>5</v>
      </c>
      <c r="I992" s="1022">
        <v>1</v>
      </c>
      <c r="J992" s="1022"/>
      <c r="K992" s="1022"/>
      <c r="L992" s="1022" t="s">
        <v>14773</v>
      </c>
      <c r="M992" s="1022" t="s">
        <v>14774</v>
      </c>
      <c r="N992" s="1022" t="s">
        <v>1751</v>
      </c>
      <c r="O992" s="1041"/>
      <c r="P992" s="1041">
        <v>1</v>
      </c>
    </row>
    <row r="993" spans="1:16" ht="38.25">
      <c r="A993" s="1039">
        <v>417</v>
      </c>
      <c r="B993" s="1022" t="s">
        <v>14759</v>
      </c>
      <c r="C993" s="1039" t="s">
        <v>14760</v>
      </c>
      <c r="D993" s="1022" t="s">
        <v>9860</v>
      </c>
      <c r="E993" s="1023" t="s">
        <v>14761</v>
      </c>
      <c r="F993" s="1022" t="s">
        <v>13636</v>
      </c>
      <c r="G993" s="1022">
        <v>41</v>
      </c>
      <c r="H993" s="1022">
        <v>5</v>
      </c>
      <c r="I993" s="1022">
        <v>1</v>
      </c>
      <c r="J993" s="1022"/>
      <c r="K993" s="1022"/>
      <c r="L993" s="1022" t="s">
        <v>14775</v>
      </c>
      <c r="M993" s="1022" t="s">
        <v>14776</v>
      </c>
      <c r="N993" s="1022" t="s">
        <v>1751</v>
      </c>
      <c r="O993" s="1041"/>
      <c r="P993" s="1041">
        <v>1</v>
      </c>
    </row>
    <row r="994" spans="1:16" ht="38.25">
      <c r="A994" s="1039">
        <v>418</v>
      </c>
      <c r="B994" s="1022" t="s">
        <v>14759</v>
      </c>
      <c r="C994" s="1039" t="s">
        <v>14760</v>
      </c>
      <c r="D994" s="1022" t="s">
        <v>9860</v>
      </c>
      <c r="E994" s="1023" t="s">
        <v>14761</v>
      </c>
      <c r="F994" s="1022" t="s">
        <v>13636</v>
      </c>
      <c r="G994" s="1022">
        <v>41</v>
      </c>
      <c r="H994" s="1022">
        <v>5</v>
      </c>
      <c r="I994" s="1022">
        <v>1</v>
      </c>
      <c r="J994" s="1022"/>
      <c r="K994" s="1022"/>
      <c r="L994" s="1022" t="s">
        <v>14777</v>
      </c>
      <c r="M994" s="1022" t="s">
        <v>14778</v>
      </c>
      <c r="N994" s="1022" t="s">
        <v>1751</v>
      </c>
      <c r="O994" s="1041">
        <v>1</v>
      </c>
      <c r="P994" s="1041"/>
    </row>
    <row r="995" spans="1:16" ht="38.25">
      <c r="A995" s="1039">
        <v>419</v>
      </c>
      <c r="B995" s="1022" t="s">
        <v>14759</v>
      </c>
      <c r="C995" s="1039" t="s">
        <v>14760</v>
      </c>
      <c r="D995" s="1022" t="s">
        <v>9860</v>
      </c>
      <c r="E995" s="1023" t="s">
        <v>14761</v>
      </c>
      <c r="F995" s="1022" t="s">
        <v>13636</v>
      </c>
      <c r="G995" s="1022">
        <v>41</v>
      </c>
      <c r="H995" s="1022">
        <v>5</v>
      </c>
      <c r="I995" s="1022">
        <v>1</v>
      </c>
      <c r="J995" s="1022"/>
      <c r="K995" s="1022"/>
      <c r="L995" s="1022" t="s">
        <v>14779</v>
      </c>
      <c r="M995" s="1022" t="s">
        <v>14780</v>
      </c>
      <c r="N995" s="1022" t="s">
        <v>1640</v>
      </c>
      <c r="O995" s="1041"/>
      <c r="P995" s="1041">
        <v>1</v>
      </c>
    </row>
    <row r="996" spans="1:16" ht="38.25">
      <c r="A996" s="1039">
        <v>420</v>
      </c>
      <c r="B996" s="1022" t="s">
        <v>14759</v>
      </c>
      <c r="C996" s="1039" t="s">
        <v>14760</v>
      </c>
      <c r="D996" s="1022" t="s">
        <v>9860</v>
      </c>
      <c r="E996" s="1023" t="s">
        <v>14761</v>
      </c>
      <c r="F996" s="1022" t="s">
        <v>13636</v>
      </c>
      <c r="G996" s="1022">
        <v>41</v>
      </c>
      <c r="H996" s="1022">
        <v>5</v>
      </c>
      <c r="I996" s="1022">
        <v>1</v>
      </c>
      <c r="J996" s="1022"/>
      <c r="K996" s="1022"/>
      <c r="L996" s="1022" t="s">
        <v>14781</v>
      </c>
      <c r="M996" s="1022" t="s">
        <v>14782</v>
      </c>
      <c r="N996" s="1022" t="s">
        <v>1640</v>
      </c>
      <c r="O996" s="1041"/>
      <c r="P996" s="1041">
        <v>1</v>
      </c>
    </row>
    <row r="997" spans="1:16" ht="38.25">
      <c r="A997" s="1039">
        <v>421</v>
      </c>
      <c r="B997" s="1022" t="s">
        <v>14759</v>
      </c>
      <c r="C997" s="1039" t="s">
        <v>14760</v>
      </c>
      <c r="D997" s="1022" t="s">
        <v>9860</v>
      </c>
      <c r="E997" s="1023" t="s">
        <v>14761</v>
      </c>
      <c r="F997" s="1022" t="s">
        <v>13636</v>
      </c>
      <c r="G997" s="1022">
        <v>41</v>
      </c>
      <c r="H997" s="1022">
        <v>5</v>
      </c>
      <c r="I997" s="1022">
        <v>1</v>
      </c>
      <c r="J997" s="1022"/>
      <c r="K997" s="1022"/>
      <c r="L997" s="1022" t="s">
        <v>14783</v>
      </c>
      <c r="M997" s="1022" t="s">
        <v>14784</v>
      </c>
      <c r="N997" s="1022" t="s">
        <v>1640</v>
      </c>
      <c r="O997" s="1041"/>
      <c r="P997" s="1041">
        <v>1</v>
      </c>
    </row>
    <row r="998" spans="1:16" ht="38.25">
      <c r="A998" s="1039">
        <v>422</v>
      </c>
      <c r="B998" s="1022" t="s">
        <v>14759</v>
      </c>
      <c r="C998" s="1039" t="s">
        <v>14760</v>
      </c>
      <c r="D998" s="1022" t="s">
        <v>9860</v>
      </c>
      <c r="E998" s="1023" t="s">
        <v>14761</v>
      </c>
      <c r="F998" s="1022" t="s">
        <v>13636</v>
      </c>
      <c r="G998" s="1022">
        <v>41</v>
      </c>
      <c r="H998" s="1022">
        <v>5</v>
      </c>
      <c r="I998" s="1022">
        <v>1</v>
      </c>
      <c r="J998" s="1022"/>
      <c r="K998" s="1022"/>
      <c r="L998" s="1022" t="s">
        <v>14785</v>
      </c>
      <c r="M998" s="1022" t="s">
        <v>14786</v>
      </c>
      <c r="N998" s="1022" t="s">
        <v>1640</v>
      </c>
      <c r="O998" s="1041">
        <v>1</v>
      </c>
      <c r="P998" s="1041"/>
    </row>
    <row r="999" spans="1:16" ht="38.25">
      <c r="A999" s="1039">
        <v>423</v>
      </c>
      <c r="B999" s="1022" t="s">
        <v>14759</v>
      </c>
      <c r="C999" s="1039" t="s">
        <v>14760</v>
      </c>
      <c r="D999" s="1022" t="s">
        <v>9860</v>
      </c>
      <c r="E999" s="1023" t="s">
        <v>14761</v>
      </c>
      <c r="F999" s="1022" t="s">
        <v>13636</v>
      </c>
      <c r="G999" s="1022">
        <v>41</v>
      </c>
      <c r="H999" s="1022">
        <v>5</v>
      </c>
      <c r="I999" s="1022">
        <v>1</v>
      </c>
      <c r="J999" s="1022"/>
      <c r="K999" s="1022"/>
      <c r="L999" s="1022" t="s">
        <v>14787</v>
      </c>
      <c r="M999" s="1022" t="s">
        <v>14788</v>
      </c>
      <c r="N999" s="1022" t="s">
        <v>14789</v>
      </c>
      <c r="O999" s="1041"/>
      <c r="P999" s="1041">
        <v>1</v>
      </c>
    </row>
    <row r="1000" spans="1:16" ht="38.25">
      <c r="A1000" s="1039">
        <v>424</v>
      </c>
      <c r="B1000" s="1022" t="s">
        <v>14759</v>
      </c>
      <c r="C1000" s="1039" t="s">
        <v>14760</v>
      </c>
      <c r="D1000" s="1022" t="s">
        <v>9860</v>
      </c>
      <c r="E1000" s="1023" t="s">
        <v>14761</v>
      </c>
      <c r="F1000" s="1022" t="s">
        <v>13636</v>
      </c>
      <c r="G1000" s="1022">
        <v>41</v>
      </c>
      <c r="H1000" s="1022">
        <v>5</v>
      </c>
      <c r="I1000" s="1022">
        <v>1</v>
      </c>
      <c r="J1000" s="1022"/>
      <c r="K1000" s="1022"/>
      <c r="L1000" s="1022" t="s">
        <v>14790</v>
      </c>
      <c r="M1000" s="1022" t="s">
        <v>14791</v>
      </c>
      <c r="N1000" s="1022" t="s">
        <v>14789</v>
      </c>
      <c r="O1000" s="1041">
        <v>1</v>
      </c>
      <c r="P1000" s="1041"/>
    </row>
    <row r="1001" spans="1:16" ht="38.25">
      <c r="A1001" s="1039">
        <v>425</v>
      </c>
      <c r="B1001" s="1022" t="s">
        <v>14759</v>
      </c>
      <c r="C1001" s="1039" t="s">
        <v>14760</v>
      </c>
      <c r="D1001" s="1022" t="s">
        <v>9860</v>
      </c>
      <c r="E1001" s="1023" t="s">
        <v>14761</v>
      </c>
      <c r="F1001" s="1022" t="s">
        <v>13636</v>
      </c>
      <c r="G1001" s="1022">
        <v>41</v>
      </c>
      <c r="H1001" s="1022">
        <v>5</v>
      </c>
      <c r="I1001" s="1022">
        <v>1</v>
      </c>
      <c r="J1001" s="1022"/>
      <c r="K1001" s="1022"/>
      <c r="L1001" s="1022" t="s">
        <v>14792</v>
      </c>
      <c r="M1001" s="1022" t="s">
        <v>14793</v>
      </c>
      <c r="N1001" s="1022" t="s">
        <v>14794</v>
      </c>
      <c r="O1001" s="1041"/>
      <c r="P1001" s="1041">
        <v>1</v>
      </c>
    </row>
    <row r="1002" spans="1:16" ht="38.25">
      <c r="A1002" s="1039">
        <v>426</v>
      </c>
      <c r="B1002" s="1022" t="s">
        <v>14759</v>
      </c>
      <c r="C1002" s="1039" t="s">
        <v>14760</v>
      </c>
      <c r="D1002" s="1022" t="s">
        <v>9860</v>
      </c>
      <c r="E1002" s="1023" t="s">
        <v>14761</v>
      </c>
      <c r="F1002" s="1022" t="s">
        <v>13636</v>
      </c>
      <c r="G1002" s="1022">
        <v>41</v>
      </c>
      <c r="H1002" s="1022">
        <v>5</v>
      </c>
      <c r="I1002" s="1022">
        <v>1</v>
      </c>
      <c r="J1002" s="1022"/>
      <c r="K1002" s="1022"/>
      <c r="L1002" s="1022" t="s">
        <v>14795</v>
      </c>
      <c r="M1002" s="1022" t="s">
        <v>14796</v>
      </c>
      <c r="N1002" s="1022" t="s">
        <v>14794</v>
      </c>
      <c r="O1002" s="1041"/>
      <c r="P1002" s="1041">
        <v>1</v>
      </c>
    </row>
    <row r="1003" spans="1:16" ht="38.25">
      <c r="A1003" s="1039">
        <v>427</v>
      </c>
      <c r="B1003" s="1022" t="s">
        <v>14759</v>
      </c>
      <c r="C1003" s="1039" t="s">
        <v>14760</v>
      </c>
      <c r="D1003" s="1022" t="s">
        <v>9860</v>
      </c>
      <c r="E1003" s="1023" t="s">
        <v>14761</v>
      </c>
      <c r="F1003" s="1022" t="s">
        <v>13636</v>
      </c>
      <c r="G1003" s="1022">
        <v>41</v>
      </c>
      <c r="H1003" s="1022">
        <v>5</v>
      </c>
      <c r="I1003" s="1022">
        <v>1</v>
      </c>
      <c r="J1003" s="1022"/>
      <c r="K1003" s="1022"/>
      <c r="L1003" s="1022" t="s">
        <v>14797</v>
      </c>
      <c r="M1003" s="1022" t="s">
        <v>14798</v>
      </c>
      <c r="N1003" s="1022" t="s">
        <v>14794</v>
      </c>
      <c r="O1003" s="1041"/>
      <c r="P1003" s="1041">
        <v>1</v>
      </c>
    </row>
    <row r="1004" spans="1:16" ht="38.25">
      <c r="A1004" s="1039">
        <v>428</v>
      </c>
      <c r="B1004" s="1022" t="s">
        <v>14759</v>
      </c>
      <c r="C1004" s="1039" t="s">
        <v>14760</v>
      </c>
      <c r="D1004" s="1022" t="s">
        <v>9860</v>
      </c>
      <c r="E1004" s="1023" t="s">
        <v>14761</v>
      </c>
      <c r="F1004" s="1022" t="s">
        <v>13636</v>
      </c>
      <c r="G1004" s="1022">
        <v>41</v>
      </c>
      <c r="H1004" s="1022">
        <v>5</v>
      </c>
      <c r="I1004" s="1022">
        <v>1</v>
      </c>
      <c r="J1004" s="1022"/>
      <c r="K1004" s="1022"/>
      <c r="L1004" s="1022" t="s">
        <v>14799</v>
      </c>
      <c r="M1004" s="1022" t="s">
        <v>14800</v>
      </c>
      <c r="N1004" s="1022" t="s">
        <v>14794</v>
      </c>
      <c r="O1004" s="1041">
        <v>1</v>
      </c>
      <c r="P1004" s="1041"/>
    </row>
    <row r="1005" spans="1:16" ht="38.25">
      <c r="A1005" s="1039">
        <v>429</v>
      </c>
      <c r="B1005" s="1022" t="s">
        <v>14759</v>
      </c>
      <c r="C1005" s="1039" t="s">
        <v>14760</v>
      </c>
      <c r="D1005" s="1022" t="s">
        <v>9860</v>
      </c>
      <c r="E1005" s="1023" t="s">
        <v>14761</v>
      </c>
      <c r="F1005" s="1022" t="s">
        <v>13636</v>
      </c>
      <c r="G1005" s="1022">
        <v>41</v>
      </c>
      <c r="H1005" s="1022">
        <v>5</v>
      </c>
      <c r="I1005" s="1022">
        <v>1</v>
      </c>
      <c r="J1005" s="1022"/>
      <c r="K1005" s="1022"/>
      <c r="L1005" s="1022" t="s">
        <v>14801</v>
      </c>
      <c r="M1005" s="1022" t="s">
        <v>14802</v>
      </c>
      <c r="N1005" s="1022" t="s">
        <v>14794</v>
      </c>
      <c r="O1005" s="1041">
        <v>1</v>
      </c>
      <c r="P1005" s="1041"/>
    </row>
    <row r="1006" spans="1:16" ht="38.25">
      <c r="A1006" s="1039">
        <v>430</v>
      </c>
      <c r="B1006" s="1022" t="s">
        <v>14759</v>
      </c>
      <c r="C1006" s="1039" t="s">
        <v>14760</v>
      </c>
      <c r="D1006" s="1022" t="s">
        <v>9860</v>
      </c>
      <c r="E1006" s="1023" t="s">
        <v>14761</v>
      </c>
      <c r="F1006" s="1022" t="s">
        <v>13636</v>
      </c>
      <c r="G1006" s="1022">
        <v>41</v>
      </c>
      <c r="H1006" s="1022">
        <v>5</v>
      </c>
      <c r="I1006" s="1022">
        <v>1</v>
      </c>
      <c r="J1006" s="1022"/>
      <c r="K1006" s="1022"/>
      <c r="L1006" s="1022" t="s">
        <v>10332</v>
      </c>
      <c r="M1006" s="1022" t="s">
        <v>14803</v>
      </c>
      <c r="N1006" s="1022" t="s">
        <v>14794</v>
      </c>
      <c r="O1006" s="1041">
        <v>1</v>
      </c>
      <c r="P1006" s="1041"/>
    </row>
    <row r="1007" spans="1:16" ht="38.25">
      <c r="A1007" s="1039">
        <v>431</v>
      </c>
      <c r="B1007" s="1022" t="s">
        <v>14759</v>
      </c>
      <c r="C1007" s="1039" t="s">
        <v>14760</v>
      </c>
      <c r="D1007" s="1022" t="s">
        <v>9860</v>
      </c>
      <c r="E1007" s="1023" t="s">
        <v>14761</v>
      </c>
      <c r="F1007" s="1022" t="s">
        <v>13636</v>
      </c>
      <c r="G1007" s="1022">
        <v>41</v>
      </c>
      <c r="H1007" s="1022">
        <v>5</v>
      </c>
      <c r="I1007" s="1022">
        <v>1</v>
      </c>
      <c r="J1007" s="1022"/>
      <c r="K1007" s="1022"/>
      <c r="L1007" s="1022" t="s">
        <v>14804</v>
      </c>
      <c r="M1007" s="1022" t="s">
        <v>14805</v>
      </c>
      <c r="N1007" s="1022" t="s">
        <v>14794</v>
      </c>
      <c r="O1007" s="1041"/>
      <c r="P1007" s="1041">
        <v>1</v>
      </c>
    </row>
    <row r="1008" spans="1:16" ht="38.25">
      <c r="A1008" s="1039">
        <v>432</v>
      </c>
      <c r="B1008" s="1022" t="s">
        <v>14759</v>
      </c>
      <c r="C1008" s="1039" t="s">
        <v>14760</v>
      </c>
      <c r="D1008" s="1022" t="s">
        <v>9860</v>
      </c>
      <c r="E1008" s="1023" t="s">
        <v>14761</v>
      </c>
      <c r="F1008" s="1022" t="s">
        <v>13636</v>
      </c>
      <c r="G1008" s="1022">
        <v>41</v>
      </c>
      <c r="H1008" s="1022">
        <v>5</v>
      </c>
      <c r="I1008" s="1022">
        <v>1</v>
      </c>
      <c r="J1008" s="1022"/>
      <c r="K1008" s="1022"/>
      <c r="L1008" s="1022" t="s">
        <v>14806</v>
      </c>
      <c r="M1008" s="1022" t="s">
        <v>14807</v>
      </c>
      <c r="N1008" s="1022" t="s">
        <v>14794</v>
      </c>
      <c r="O1008" s="1041"/>
      <c r="P1008" s="1041">
        <v>1</v>
      </c>
    </row>
    <row r="1009" spans="1:16" ht="38.25">
      <c r="A1009" s="1039">
        <v>433</v>
      </c>
      <c r="B1009" s="1022" t="s">
        <v>14759</v>
      </c>
      <c r="C1009" s="1039" t="s">
        <v>14760</v>
      </c>
      <c r="D1009" s="1022" t="s">
        <v>9860</v>
      </c>
      <c r="E1009" s="1023" t="s">
        <v>14761</v>
      </c>
      <c r="F1009" s="1022" t="s">
        <v>13636</v>
      </c>
      <c r="G1009" s="1022">
        <v>41</v>
      </c>
      <c r="H1009" s="1022">
        <v>5</v>
      </c>
      <c r="I1009" s="1022">
        <v>1</v>
      </c>
      <c r="J1009" s="1022"/>
      <c r="K1009" s="1022"/>
      <c r="L1009" s="1022" t="s">
        <v>14808</v>
      </c>
      <c r="M1009" s="1022" t="s">
        <v>14809</v>
      </c>
      <c r="N1009" s="1022" t="s">
        <v>14794</v>
      </c>
      <c r="O1009" s="1041"/>
      <c r="P1009" s="1041">
        <v>1</v>
      </c>
    </row>
    <row r="1010" spans="1:16" ht="38.25">
      <c r="A1010" s="1039">
        <v>434</v>
      </c>
      <c r="B1010" s="1022" t="s">
        <v>14759</v>
      </c>
      <c r="C1010" s="1039" t="s">
        <v>14760</v>
      </c>
      <c r="D1010" s="1022" t="s">
        <v>9860</v>
      </c>
      <c r="E1010" s="1023" t="s">
        <v>14761</v>
      </c>
      <c r="F1010" s="1022" t="s">
        <v>13636</v>
      </c>
      <c r="G1010" s="1022">
        <v>41</v>
      </c>
      <c r="H1010" s="1022">
        <v>5</v>
      </c>
      <c r="I1010" s="1022">
        <v>1</v>
      </c>
      <c r="J1010" s="1022"/>
      <c r="K1010" s="1022"/>
      <c r="L1010" s="1022" t="s">
        <v>14810</v>
      </c>
      <c r="M1010" s="1022" t="s">
        <v>14811</v>
      </c>
      <c r="N1010" s="1022" t="s">
        <v>14794</v>
      </c>
      <c r="O1010" s="1041"/>
      <c r="P1010" s="1041">
        <v>1</v>
      </c>
    </row>
    <row r="1011" spans="1:16" ht="38.25">
      <c r="A1011" s="1039">
        <v>435</v>
      </c>
      <c r="B1011" s="1022" t="s">
        <v>14759</v>
      </c>
      <c r="C1011" s="1039" t="s">
        <v>14760</v>
      </c>
      <c r="D1011" s="1022" t="s">
        <v>9860</v>
      </c>
      <c r="E1011" s="1023" t="s">
        <v>14761</v>
      </c>
      <c r="F1011" s="1022" t="s">
        <v>13636</v>
      </c>
      <c r="G1011" s="1022">
        <v>41</v>
      </c>
      <c r="H1011" s="1022">
        <v>5</v>
      </c>
      <c r="I1011" s="1022">
        <v>1</v>
      </c>
      <c r="J1011" s="1022"/>
      <c r="K1011" s="1022"/>
      <c r="L1011" s="1022" t="s">
        <v>14812</v>
      </c>
      <c r="M1011" s="1022" t="s">
        <v>14813</v>
      </c>
      <c r="N1011" s="1022" t="s">
        <v>14794</v>
      </c>
      <c r="O1011" s="1041"/>
      <c r="P1011" s="1041">
        <v>1</v>
      </c>
    </row>
    <row r="1012" spans="1:16" ht="38.25">
      <c r="A1012" s="1039">
        <v>436</v>
      </c>
      <c r="B1012" s="1022" t="s">
        <v>14759</v>
      </c>
      <c r="C1012" s="1039" t="s">
        <v>14760</v>
      </c>
      <c r="D1012" s="1022" t="s">
        <v>9860</v>
      </c>
      <c r="E1012" s="1023" t="s">
        <v>14761</v>
      </c>
      <c r="F1012" s="1022" t="s">
        <v>13636</v>
      </c>
      <c r="G1012" s="1022">
        <v>41</v>
      </c>
      <c r="H1012" s="1022">
        <v>5</v>
      </c>
      <c r="I1012" s="1022">
        <v>1</v>
      </c>
      <c r="J1012" s="1022"/>
      <c r="K1012" s="1022"/>
      <c r="L1012" s="1022" t="s">
        <v>14814</v>
      </c>
      <c r="M1012" s="1022" t="s">
        <v>14815</v>
      </c>
      <c r="N1012" s="1022" t="s">
        <v>14794</v>
      </c>
      <c r="O1012" s="1041"/>
      <c r="P1012" s="1041">
        <v>1</v>
      </c>
    </row>
    <row r="1013" spans="1:16" ht="38.25">
      <c r="A1013" s="1039">
        <v>437</v>
      </c>
      <c r="B1013" s="1022" t="s">
        <v>14759</v>
      </c>
      <c r="C1013" s="1039" t="s">
        <v>14760</v>
      </c>
      <c r="D1013" s="1022" t="s">
        <v>9860</v>
      </c>
      <c r="E1013" s="1023" t="s">
        <v>14761</v>
      </c>
      <c r="F1013" s="1022" t="s">
        <v>13636</v>
      </c>
      <c r="G1013" s="1022">
        <v>41</v>
      </c>
      <c r="H1013" s="1022">
        <v>5</v>
      </c>
      <c r="I1013" s="1022">
        <v>1</v>
      </c>
      <c r="J1013" s="1022"/>
      <c r="K1013" s="1022"/>
      <c r="L1013" s="1022" t="s">
        <v>14816</v>
      </c>
      <c r="M1013" s="1022" t="s">
        <v>14817</v>
      </c>
      <c r="N1013" s="1022" t="s">
        <v>14794</v>
      </c>
      <c r="O1013" s="1041">
        <v>1</v>
      </c>
      <c r="P1013" s="1041"/>
    </row>
    <row r="1014" spans="1:16" ht="38.25">
      <c r="A1014" s="1039">
        <v>438</v>
      </c>
      <c r="B1014" s="1022" t="s">
        <v>14759</v>
      </c>
      <c r="C1014" s="1039" t="s">
        <v>14760</v>
      </c>
      <c r="D1014" s="1022" t="s">
        <v>9860</v>
      </c>
      <c r="E1014" s="1023" t="s">
        <v>14761</v>
      </c>
      <c r="F1014" s="1022" t="s">
        <v>13636</v>
      </c>
      <c r="G1014" s="1022">
        <v>41</v>
      </c>
      <c r="H1014" s="1022">
        <v>5</v>
      </c>
      <c r="I1014" s="1022">
        <v>1</v>
      </c>
      <c r="J1014" s="1022"/>
      <c r="K1014" s="1022"/>
      <c r="L1014" s="1022" t="s">
        <v>14818</v>
      </c>
      <c r="M1014" s="1022" t="s">
        <v>14819</v>
      </c>
      <c r="N1014" s="1022" t="s">
        <v>14794</v>
      </c>
      <c r="O1014" s="1041">
        <v>1</v>
      </c>
      <c r="P1014" s="1041"/>
    </row>
    <row r="1015" spans="1:16" ht="38.25">
      <c r="A1015" s="1039">
        <v>439</v>
      </c>
      <c r="B1015" s="1022" t="s">
        <v>14759</v>
      </c>
      <c r="C1015" s="1039" t="s">
        <v>14760</v>
      </c>
      <c r="D1015" s="1022" t="s">
        <v>9860</v>
      </c>
      <c r="E1015" s="1023" t="s">
        <v>14761</v>
      </c>
      <c r="F1015" s="1022" t="s">
        <v>13636</v>
      </c>
      <c r="G1015" s="1022">
        <v>41</v>
      </c>
      <c r="H1015" s="1022">
        <v>5</v>
      </c>
      <c r="I1015" s="1022"/>
      <c r="J1015" s="1022">
        <v>1</v>
      </c>
      <c r="K1015" s="1022"/>
      <c r="L1015" s="1041" t="s">
        <v>14820</v>
      </c>
      <c r="M1015" s="1041" t="s">
        <v>14821</v>
      </c>
      <c r="N1015" s="1041" t="s">
        <v>14764</v>
      </c>
      <c r="O1015" s="1041"/>
      <c r="P1015" s="1041">
        <v>1</v>
      </c>
    </row>
    <row r="1016" spans="1:16" ht="38.25">
      <c r="A1016" s="1039">
        <v>440</v>
      </c>
      <c r="B1016" s="1022" t="s">
        <v>14759</v>
      </c>
      <c r="C1016" s="1039" t="s">
        <v>14760</v>
      </c>
      <c r="D1016" s="1022" t="s">
        <v>9860</v>
      </c>
      <c r="E1016" s="1023" t="s">
        <v>14761</v>
      </c>
      <c r="F1016" s="1022" t="s">
        <v>13636</v>
      </c>
      <c r="G1016" s="1022">
        <v>41</v>
      </c>
      <c r="H1016" s="1022">
        <v>5</v>
      </c>
      <c r="I1016" s="1022"/>
      <c r="J1016" s="1022">
        <v>1</v>
      </c>
      <c r="K1016" s="1022"/>
      <c r="L1016" s="1041" t="s">
        <v>14822</v>
      </c>
      <c r="M1016" s="1041" t="s">
        <v>14823</v>
      </c>
      <c r="N1016" s="1041" t="s">
        <v>14764</v>
      </c>
      <c r="O1016" s="1041">
        <v>1</v>
      </c>
      <c r="P1016" s="1041"/>
    </row>
    <row r="1017" spans="1:16" ht="38.25">
      <c r="A1017" s="1039">
        <v>441</v>
      </c>
      <c r="B1017" s="1022" t="s">
        <v>14759</v>
      </c>
      <c r="C1017" s="1039" t="s">
        <v>14760</v>
      </c>
      <c r="D1017" s="1022" t="s">
        <v>9860</v>
      </c>
      <c r="E1017" s="1023" t="s">
        <v>14761</v>
      </c>
      <c r="F1017" s="1022" t="s">
        <v>13636</v>
      </c>
      <c r="G1017" s="1022">
        <v>41</v>
      </c>
      <c r="H1017" s="1022">
        <v>5</v>
      </c>
      <c r="I1017" s="1022"/>
      <c r="J1017" s="1022">
        <v>1</v>
      </c>
      <c r="K1017" s="1022"/>
      <c r="L1017" s="1041" t="s">
        <v>14824</v>
      </c>
      <c r="M1017" s="1041" t="s">
        <v>14825</v>
      </c>
      <c r="N1017" s="1041" t="s">
        <v>14764</v>
      </c>
      <c r="O1017" s="1041">
        <v>1</v>
      </c>
      <c r="P1017" s="1041"/>
    </row>
    <row r="1018" spans="1:16" ht="38.25">
      <c r="A1018" s="1039">
        <v>442</v>
      </c>
      <c r="B1018" s="1022" t="s">
        <v>14759</v>
      </c>
      <c r="C1018" s="1039" t="s">
        <v>14760</v>
      </c>
      <c r="D1018" s="1022" t="s">
        <v>9860</v>
      </c>
      <c r="E1018" s="1023" t="s">
        <v>14761</v>
      </c>
      <c r="F1018" s="1022" t="s">
        <v>13636</v>
      </c>
      <c r="G1018" s="1022">
        <v>41</v>
      </c>
      <c r="H1018" s="1022">
        <v>5</v>
      </c>
      <c r="I1018" s="1022"/>
      <c r="J1018" s="1022">
        <v>1</v>
      </c>
      <c r="K1018" s="1022"/>
      <c r="L1018" s="1041" t="s">
        <v>14826</v>
      </c>
      <c r="M1018" s="1041" t="s">
        <v>14827</v>
      </c>
      <c r="N1018" s="1041" t="s">
        <v>6070</v>
      </c>
      <c r="O1018" s="1041">
        <v>1</v>
      </c>
      <c r="P1018" s="1041"/>
    </row>
    <row r="1019" spans="1:16" ht="38.25">
      <c r="A1019" s="1039">
        <v>443</v>
      </c>
      <c r="B1019" s="1022" t="s">
        <v>14759</v>
      </c>
      <c r="C1019" s="1039" t="s">
        <v>14760</v>
      </c>
      <c r="D1019" s="1022" t="s">
        <v>9860</v>
      </c>
      <c r="E1019" s="1023" t="s">
        <v>14761</v>
      </c>
      <c r="F1019" s="1022" t="s">
        <v>13636</v>
      </c>
      <c r="G1019" s="1022">
        <v>41</v>
      </c>
      <c r="H1019" s="1022">
        <v>5</v>
      </c>
      <c r="I1019" s="1022"/>
      <c r="J1019" s="1022">
        <v>1</v>
      </c>
      <c r="K1019" s="1022"/>
      <c r="L1019" s="1041" t="s">
        <v>14828</v>
      </c>
      <c r="M1019" s="1041" t="s">
        <v>14829</v>
      </c>
      <c r="N1019" s="1041" t="s">
        <v>6070</v>
      </c>
      <c r="O1019" s="1041">
        <v>1</v>
      </c>
      <c r="P1019" s="1041"/>
    </row>
    <row r="1020" spans="1:16" ht="38.25">
      <c r="A1020" s="1039">
        <v>444</v>
      </c>
      <c r="B1020" s="1022" t="s">
        <v>14759</v>
      </c>
      <c r="C1020" s="1039" t="s">
        <v>14760</v>
      </c>
      <c r="D1020" s="1022" t="s">
        <v>9860</v>
      </c>
      <c r="E1020" s="1023" t="s">
        <v>14761</v>
      </c>
      <c r="F1020" s="1022" t="s">
        <v>13636</v>
      </c>
      <c r="G1020" s="1022">
        <v>41</v>
      </c>
      <c r="H1020" s="1022">
        <v>5</v>
      </c>
      <c r="I1020" s="1022"/>
      <c r="J1020" s="1022">
        <v>1</v>
      </c>
      <c r="K1020" s="1022"/>
      <c r="L1020" s="1041" t="s">
        <v>14830</v>
      </c>
      <c r="M1020" s="1041" t="s">
        <v>14768</v>
      </c>
      <c r="N1020" s="1041" t="s">
        <v>1751</v>
      </c>
      <c r="O1020" s="1041"/>
      <c r="P1020" s="1041">
        <v>1</v>
      </c>
    </row>
    <row r="1021" spans="1:16" ht="38.25">
      <c r="A1021" s="1039">
        <v>445</v>
      </c>
      <c r="B1021" s="1022" t="s">
        <v>14759</v>
      </c>
      <c r="C1021" s="1039" t="s">
        <v>14760</v>
      </c>
      <c r="D1021" s="1022" t="s">
        <v>9860</v>
      </c>
      <c r="E1021" s="1023" t="s">
        <v>14761</v>
      </c>
      <c r="F1021" s="1022" t="s">
        <v>13636</v>
      </c>
      <c r="G1021" s="1022">
        <v>41</v>
      </c>
      <c r="H1021" s="1022">
        <v>5</v>
      </c>
      <c r="I1021" s="1022"/>
      <c r="J1021" s="1022">
        <v>1</v>
      </c>
      <c r="K1021" s="1022"/>
      <c r="L1021" s="1041" t="s">
        <v>14831</v>
      </c>
      <c r="M1021" s="1041" t="s">
        <v>14832</v>
      </c>
      <c r="N1021" s="1041" t="s">
        <v>1751</v>
      </c>
      <c r="O1021" s="1041"/>
      <c r="P1021" s="1041">
        <v>1</v>
      </c>
    </row>
    <row r="1022" spans="1:16" ht="38.25">
      <c r="A1022" s="1039">
        <v>446</v>
      </c>
      <c r="B1022" s="1022" t="s">
        <v>14759</v>
      </c>
      <c r="C1022" s="1039" t="s">
        <v>14760</v>
      </c>
      <c r="D1022" s="1022" t="s">
        <v>9860</v>
      </c>
      <c r="E1022" s="1023" t="s">
        <v>14761</v>
      </c>
      <c r="F1022" s="1022" t="s">
        <v>13636</v>
      </c>
      <c r="G1022" s="1022">
        <v>41</v>
      </c>
      <c r="H1022" s="1022">
        <v>5</v>
      </c>
      <c r="I1022" s="1022"/>
      <c r="J1022" s="1022">
        <v>1</v>
      </c>
      <c r="K1022" s="1022"/>
      <c r="L1022" s="1041" t="s">
        <v>14833</v>
      </c>
      <c r="M1022" s="1041" t="s">
        <v>14834</v>
      </c>
      <c r="N1022" s="1041" t="s">
        <v>1751</v>
      </c>
      <c r="O1022" s="1041">
        <v>1</v>
      </c>
      <c r="P1022" s="1041"/>
    </row>
    <row r="1023" spans="1:16" ht="38.25">
      <c r="A1023" s="1039">
        <v>447</v>
      </c>
      <c r="B1023" s="1022" t="s">
        <v>14759</v>
      </c>
      <c r="C1023" s="1039" t="s">
        <v>14760</v>
      </c>
      <c r="D1023" s="1022" t="s">
        <v>9860</v>
      </c>
      <c r="E1023" s="1023" t="s">
        <v>14761</v>
      </c>
      <c r="F1023" s="1022" t="s">
        <v>13636</v>
      </c>
      <c r="G1023" s="1022">
        <v>41</v>
      </c>
      <c r="H1023" s="1022">
        <v>5</v>
      </c>
      <c r="I1023" s="1022"/>
      <c r="J1023" s="1022">
        <v>1</v>
      </c>
      <c r="K1023" s="1022"/>
      <c r="L1023" s="1041" t="s">
        <v>14835</v>
      </c>
      <c r="M1023" s="1041" t="s">
        <v>14772</v>
      </c>
      <c r="N1023" s="1041" t="s">
        <v>1640</v>
      </c>
      <c r="O1023" s="1041"/>
      <c r="P1023" s="1041">
        <v>1</v>
      </c>
    </row>
    <row r="1024" spans="1:16" ht="38.25">
      <c r="A1024" s="1039">
        <v>448</v>
      </c>
      <c r="B1024" s="1022" t="s">
        <v>14759</v>
      </c>
      <c r="C1024" s="1039" t="s">
        <v>14760</v>
      </c>
      <c r="D1024" s="1022" t="s">
        <v>9860</v>
      </c>
      <c r="E1024" s="1023" t="s">
        <v>14761</v>
      </c>
      <c r="F1024" s="1022" t="s">
        <v>13636</v>
      </c>
      <c r="G1024" s="1022">
        <v>41</v>
      </c>
      <c r="H1024" s="1022">
        <v>5</v>
      </c>
      <c r="I1024" s="1022"/>
      <c r="J1024" s="1022">
        <v>1</v>
      </c>
      <c r="K1024" s="1022"/>
      <c r="L1024" s="1041" t="s">
        <v>14836</v>
      </c>
      <c r="M1024" s="1041" t="s">
        <v>14837</v>
      </c>
      <c r="N1024" s="1041" t="s">
        <v>1640</v>
      </c>
      <c r="O1024" s="1041"/>
      <c r="P1024" s="1041">
        <v>1</v>
      </c>
    </row>
    <row r="1025" spans="1:16" ht="38.25">
      <c r="A1025" s="1039">
        <v>449</v>
      </c>
      <c r="B1025" s="1022" t="s">
        <v>14759</v>
      </c>
      <c r="C1025" s="1039" t="s">
        <v>14760</v>
      </c>
      <c r="D1025" s="1022" t="s">
        <v>9860</v>
      </c>
      <c r="E1025" s="1023" t="s">
        <v>14761</v>
      </c>
      <c r="F1025" s="1022" t="s">
        <v>13636</v>
      </c>
      <c r="G1025" s="1022">
        <v>41</v>
      </c>
      <c r="H1025" s="1022">
        <v>5</v>
      </c>
      <c r="I1025" s="1022"/>
      <c r="J1025" s="1022">
        <v>1</v>
      </c>
      <c r="K1025" s="1022"/>
      <c r="L1025" s="1041" t="s">
        <v>14838</v>
      </c>
      <c r="M1025" s="1041" t="s">
        <v>14839</v>
      </c>
      <c r="N1025" s="1041" t="s">
        <v>1751</v>
      </c>
      <c r="O1025" s="1041"/>
      <c r="P1025" s="1041">
        <v>1</v>
      </c>
    </row>
    <row r="1026" spans="1:16" ht="38.25">
      <c r="A1026" s="1039">
        <v>450</v>
      </c>
      <c r="B1026" s="1022" t="s">
        <v>14759</v>
      </c>
      <c r="C1026" s="1039" t="s">
        <v>14760</v>
      </c>
      <c r="D1026" s="1022" t="s">
        <v>9860</v>
      </c>
      <c r="E1026" s="1023" t="s">
        <v>14761</v>
      </c>
      <c r="F1026" s="1022" t="s">
        <v>13636</v>
      </c>
      <c r="G1026" s="1022">
        <v>41</v>
      </c>
      <c r="H1026" s="1022">
        <v>5</v>
      </c>
      <c r="I1026" s="1022"/>
      <c r="J1026" s="1022">
        <v>1</v>
      </c>
      <c r="K1026" s="1022"/>
      <c r="L1026" s="1041" t="s">
        <v>14840</v>
      </c>
      <c r="M1026" s="1041" t="s">
        <v>14841</v>
      </c>
      <c r="N1026" s="1041" t="s">
        <v>1640</v>
      </c>
      <c r="O1026" s="1041"/>
      <c r="P1026" s="1041">
        <v>1</v>
      </c>
    </row>
    <row r="1027" spans="1:16" ht="38.25">
      <c r="A1027" s="1039">
        <v>451</v>
      </c>
      <c r="B1027" s="1022" t="s">
        <v>14759</v>
      </c>
      <c r="C1027" s="1039" t="s">
        <v>14760</v>
      </c>
      <c r="D1027" s="1022" t="s">
        <v>9860</v>
      </c>
      <c r="E1027" s="1023" t="s">
        <v>14761</v>
      </c>
      <c r="F1027" s="1022" t="s">
        <v>13636</v>
      </c>
      <c r="G1027" s="1022">
        <v>41</v>
      </c>
      <c r="H1027" s="1022">
        <v>5</v>
      </c>
      <c r="I1027" s="1022"/>
      <c r="J1027" s="1022">
        <v>1</v>
      </c>
      <c r="K1027" s="1022"/>
      <c r="L1027" s="1041" t="s">
        <v>14842</v>
      </c>
      <c r="M1027" s="1041" t="s">
        <v>14843</v>
      </c>
      <c r="N1027" s="1041" t="s">
        <v>1640</v>
      </c>
      <c r="O1027" s="1041"/>
      <c r="P1027" s="1041">
        <v>1</v>
      </c>
    </row>
    <row r="1028" spans="1:16" ht="38.25">
      <c r="A1028" s="1039">
        <v>452</v>
      </c>
      <c r="B1028" s="1022" t="s">
        <v>14759</v>
      </c>
      <c r="C1028" s="1039" t="s">
        <v>14760</v>
      </c>
      <c r="D1028" s="1022" t="s">
        <v>9860</v>
      </c>
      <c r="E1028" s="1023" t="s">
        <v>14761</v>
      </c>
      <c r="F1028" s="1022" t="s">
        <v>13636</v>
      </c>
      <c r="G1028" s="1022">
        <v>41</v>
      </c>
      <c r="H1028" s="1022">
        <v>5</v>
      </c>
      <c r="I1028" s="1022"/>
      <c r="J1028" s="1022">
        <v>1</v>
      </c>
      <c r="K1028" s="1022"/>
      <c r="L1028" s="1041" t="s">
        <v>14844</v>
      </c>
      <c r="M1028" s="1041" t="s">
        <v>14845</v>
      </c>
      <c r="N1028" s="1041" t="s">
        <v>14789</v>
      </c>
      <c r="O1028" s="1041"/>
      <c r="P1028" s="1041">
        <v>1</v>
      </c>
    </row>
    <row r="1029" spans="1:16" ht="38.25">
      <c r="A1029" s="1039">
        <v>453</v>
      </c>
      <c r="B1029" s="1022" t="s">
        <v>14759</v>
      </c>
      <c r="C1029" s="1039" t="s">
        <v>14760</v>
      </c>
      <c r="D1029" s="1022" t="s">
        <v>9860</v>
      </c>
      <c r="E1029" s="1023" t="s">
        <v>14761</v>
      </c>
      <c r="F1029" s="1022" t="s">
        <v>13636</v>
      </c>
      <c r="G1029" s="1022">
        <v>41</v>
      </c>
      <c r="H1029" s="1022">
        <v>5</v>
      </c>
      <c r="I1029" s="1022"/>
      <c r="J1029" s="1022">
        <v>1</v>
      </c>
      <c r="K1029" s="1022"/>
      <c r="L1029" s="1041" t="s">
        <v>14846</v>
      </c>
      <c r="M1029" s="1041" t="s">
        <v>14847</v>
      </c>
      <c r="N1029" s="1041" t="s">
        <v>14789</v>
      </c>
      <c r="O1029" s="1041">
        <v>1</v>
      </c>
      <c r="P1029" s="1041"/>
    </row>
    <row r="1030" spans="1:16" ht="38.25">
      <c r="A1030" s="1039">
        <v>454</v>
      </c>
      <c r="B1030" s="1022" t="s">
        <v>14759</v>
      </c>
      <c r="C1030" s="1039" t="s">
        <v>14760</v>
      </c>
      <c r="D1030" s="1022" t="s">
        <v>9860</v>
      </c>
      <c r="E1030" s="1023" t="s">
        <v>14761</v>
      </c>
      <c r="F1030" s="1022" t="s">
        <v>13636</v>
      </c>
      <c r="G1030" s="1022">
        <v>41</v>
      </c>
      <c r="H1030" s="1022">
        <v>5</v>
      </c>
      <c r="I1030" s="1022"/>
      <c r="J1030" s="1022">
        <v>1</v>
      </c>
      <c r="K1030" s="1022"/>
      <c r="L1030" s="1041" t="s">
        <v>14848</v>
      </c>
      <c r="M1030" s="1041" t="s">
        <v>14793</v>
      </c>
      <c r="N1030" s="1041" t="s">
        <v>14794</v>
      </c>
      <c r="O1030" s="1041"/>
      <c r="P1030" s="1041">
        <v>1</v>
      </c>
    </row>
    <row r="1031" spans="1:16" ht="38.25">
      <c r="A1031" s="1039">
        <v>455</v>
      </c>
      <c r="B1031" s="1022" t="s">
        <v>14759</v>
      </c>
      <c r="C1031" s="1039" t="s">
        <v>14760</v>
      </c>
      <c r="D1031" s="1022" t="s">
        <v>9860</v>
      </c>
      <c r="E1031" s="1023" t="s">
        <v>14761</v>
      </c>
      <c r="F1031" s="1022" t="s">
        <v>13636</v>
      </c>
      <c r="G1031" s="1022">
        <v>41</v>
      </c>
      <c r="H1031" s="1022">
        <v>5</v>
      </c>
      <c r="I1031" s="1022"/>
      <c r="J1031" s="1022">
        <v>1</v>
      </c>
      <c r="K1031" s="1022"/>
      <c r="L1031" s="1041" t="s">
        <v>10268</v>
      </c>
      <c r="M1031" s="1041" t="s">
        <v>14849</v>
      </c>
      <c r="N1031" s="1041" t="s">
        <v>14794</v>
      </c>
      <c r="O1031" s="1041"/>
      <c r="P1031" s="1041">
        <v>1</v>
      </c>
    </row>
    <row r="1032" spans="1:16" ht="38.25">
      <c r="A1032" s="1039">
        <v>456</v>
      </c>
      <c r="B1032" s="1022" t="s">
        <v>14759</v>
      </c>
      <c r="C1032" s="1039" t="s">
        <v>14760</v>
      </c>
      <c r="D1032" s="1022" t="s">
        <v>9860</v>
      </c>
      <c r="E1032" s="1023" t="s">
        <v>14761</v>
      </c>
      <c r="F1032" s="1022" t="s">
        <v>13636</v>
      </c>
      <c r="G1032" s="1022">
        <v>41</v>
      </c>
      <c r="H1032" s="1022">
        <v>5</v>
      </c>
      <c r="I1032" s="1022"/>
      <c r="J1032" s="1022">
        <v>1</v>
      </c>
      <c r="K1032" s="1022"/>
      <c r="L1032" s="1041" t="s">
        <v>14850</v>
      </c>
      <c r="M1032" s="1041" t="s">
        <v>14851</v>
      </c>
      <c r="N1032" s="1041" t="s">
        <v>14794</v>
      </c>
      <c r="O1032" s="1041"/>
      <c r="P1032" s="1041">
        <v>1</v>
      </c>
    </row>
    <row r="1033" spans="1:16" ht="38.25">
      <c r="A1033" s="1039">
        <v>457</v>
      </c>
      <c r="B1033" s="1022" t="s">
        <v>14759</v>
      </c>
      <c r="C1033" s="1039" t="s">
        <v>14760</v>
      </c>
      <c r="D1033" s="1022" t="s">
        <v>9860</v>
      </c>
      <c r="E1033" s="1023" t="s">
        <v>14761</v>
      </c>
      <c r="F1033" s="1022" t="s">
        <v>13636</v>
      </c>
      <c r="G1033" s="1022">
        <v>41</v>
      </c>
      <c r="H1033" s="1022">
        <v>5</v>
      </c>
      <c r="I1033" s="1022"/>
      <c r="J1033" s="1022">
        <v>1</v>
      </c>
      <c r="K1033" s="1022"/>
      <c r="L1033" s="1041" t="s">
        <v>14852</v>
      </c>
      <c r="M1033" s="1041" t="s">
        <v>14853</v>
      </c>
      <c r="N1033" s="1041" t="s">
        <v>14794</v>
      </c>
      <c r="O1033" s="1041"/>
      <c r="P1033" s="1041">
        <v>1</v>
      </c>
    </row>
    <row r="1034" spans="1:16" ht="38.25">
      <c r="A1034" s="1039">
        <v>458</v>
      </c>
      <c r="B1034" s="1022" t="s">
        <v>14759</v>
      </c>
      <c r="C1034" s="1039" t="s">
        <v>14760</v>
      </c>
      <c r="D1034" s="1022" t="s">
        <v>9860</v>
      </c>
      <c r="E1034" s="1023" t="s">
        <v>14761</v>
      </c>
      <c r="F1034" s="1022" t="s">
        <v>13636</v>
      </c>
      <c r="G1034" s="1022">
        <v>41</v>
      </c>
      <c r="H1034" s="1022">
        <v>5</v>
      </c>
      <c r="I1034" s="1022"/>
      <c r="J1034" s="1022">
        <v>1</v>
      </c>
      <c r="K1034" s="1022"/>
      <c r="L1034" s="1041" t="s">
        <v>14854</v>
      </c>
      <c r="M1034" s="1041" t="s">
        <v>14855</v>
      </c>
      <c r="N1034" s="1041" t="s">
        <v>14794</v>
      </c>
      <c r="O1034" s="1041"/>
      <c r="P1034" s="1041">
        <v>1</v>
      </c>
    </row>
    <row r="1035" spans="1:16" ht="38.25">
      <c r="A1035" s="1039">
        <v>459</v>
      </c>
      <c r="B1035" s="1022" t="s">
        <v>14759</v>
      </c>
      <c r="C1035" s="1039" t="s">
        <v>14760</v>
      </c>
      <c r="D1035" s="1022" t="s">
        <v>9860</v>
      </c>
      <c r="E1035" s="1023" t="s">
        <v>14761</v>
      </c>
      <c r="F1035" s="1022" t="s">
        <v>13636</v>
      </c>
      <c r="G1035" s="1022">
        <v>41</v>
      </c>
      <c r="H1035" s="1022">
        <v>5</v>
      </c>
      <c r="I1035" s="1022"/>
      <c r="J1035" s="1022">
        <v>1</v>
      </c>
      <c r="K1035" s="1022"/>
      <c r="L1035" s="1041" t="s">
        <v>14856</v>
      </c>
      <c r="M1035" s="1041" t="s">
        <v>14857</v>
      </c>
      <c r="N1035" s="1041" t="s">
        <v>14794</v>
      </c>
      <c r="O1035" s="1041">
        <v>1</v>
      </c>
      <c r="P1035" s="1041"/>
    </row>
    <row r="1036" spans="1:16" ht="38.25">
      <c r="A1036" s="1039">
        <v>460</v>
      </c>
      <c r="B1036" s="1022" t="s">
        <v>14759</v>
      </c>
      <c r="C1036" s="1039" t="s">
        <v>14760</v>
      </c>
      <c r="D1036" s="1022" t="s">
        <v>9860</v>
      </c>
      <c r="E1036" s="1023" t="s">
        <v>14761</v>
      </c>
      <c r="F1036" s="1022" t="s">
        <v>13636</v>
      </c>
      <c r="G1036" s="1022">
        <v>41</v>
      </c>
      <c r="H1036" s="1022">
        <v>5</v>
      </c>
      <c r="I1036" s="1022"/>
      <c r="J1036" s="1022">
        <v>1</v>
      </c>
      <c r="K1036" s="1022"/>
      <c r="L1036" s="1041" t="s">
        <v>14858</v>
      </c>
      <c r="M1036" s="1041" t="s">
        <v>14803</v>
      </c>
      <c r="N1036" s="1041" t="s">
        <v>14794</v>
      </c>
      <c r="O1036" s="1041">
        <v>1</v>
      </c>
      <c r="P1036" s="1041"/>
    </row>
    <row r="1037" spans="1:16" ht="38.25">
      <c r="A1037" s="1039">
        <v>461</v>
      </c>
      <c r="B1037" s="1022" t="s">
        <v>14759</v>
      </c>
      <c r="C1037" s="1039" t="s">
        <v>14760</v>
      </c>
      <c r="D1037" s="1022" t="s">
        <v>9860</v>
      </c>
      <c r="E1037" s="1023" t="s">
        <v>14761</v>
      </c>
      <c r="F1037" s="1022" t="s">
        <v>13636</v>
      </c>
      <c r="G1037" s="1022">
        <v>41</v>
      </c>
      <c r="H1037" s="1022">
        <v>5</v>
      </c>
      <c r="I1037" s="1022"/>
      <c r="J1037" s="1022">
        <v>1</v>
      </c>
      <c r="K1037" s="1022"/>
      <c r="L1037" s="1041" t="s">
        <v>14859</v>
      </c>
      <c r="M1037" s="1041" t="s">
        <v>14860</v>
      </c>
      <c r="N1037" s="1041" t="s">
        <v>14789</v>
      </c>
      <c r="O1037" s="1041">
        <v>1</v>
      </c>
      <c r="P1037" s="1041"/>
    </row>
    <row r="1038" spans="1:16" ht="38.25">
      <c r="A1038" s="1039">
        <v>462</v>
      </c>
      <c r="B1038" s="1022" t="s">
        <v>14759</v>
      </c>
      <c r="C1038" s="1039" t="s">
        <v>14760</v>
      </c>
      <c r="D1038" s="1022" t="s">
        <v>9860</v>
      </c>
      <c r="E1038" s="1023" t="s">
        <v>14761</v>
      </c>
      <c r="F1038" s="1022" t="s">
        <v>13636</v>
      </c>
      <c r="G1038" s="1022">
        <v>41</v>
      </c>
      <c r="H1038" s="1022">
        <v>5</v>
      </c>
      <c r="I1038" s="1022"/>
      <c r="J1038" s="1022">
        <v>1</v>
      </c>
      <c r="K1038" s="1022"/>
      <c r="L1038" s="1041" t="s">
        <v>14861</v>
      </c>
      <c r="M1038" s="1041" t="s">
        <v>14862</v>
      </c>
      <c r="N1038" s="1041" t="s">
        <v>14794</v>
      </c>
      <c r="O1038" s="1041"/>
      <c r="P1038" s="1041">
        <v>1</v>
      </c>
    </row>
    <row r="1039" spans="1:16" ht="38.25">
      <c r="A1039" s="1039">
        <v>463</v>
      </c>
      <c r="B1039" s="1022" t="s">
        <v>14759</v>
      </c>
      <c r="C1039" s="1039" t="s">
        <v>14760</v>
      </c>
      <c r="D1039" s="1022" t="s">
        <v>9860</v>
      </c>
      <c r="E1039" s="1023" t="s">
        <v>14761</v>
      </c>
      <c r="F1039" s="1022" t="s">
        <v>13636</v>
      </c>
      <c r="G1039" s="1022">
        <v>41</v>
      </c>
      <c r="H1039" s="1022">
        <v>5</v>
      </c>
      <c r="I1039" s="1022"/>
      <c r="J1039" s="1022">
        <v>1</v>
      </c>
      <c r="K1039" s="1022"/>
      <c r="L1039" s="1041" t="s">
        <v>14863</v>
      </c>
      <c r="M1039" s="1041" t="s">
        <v>14864</v>
      </c>
      <c r="N1039" s="1041" t="s">
        <v>14794</v>
      </c>
      <c r="O1039" s="1041">
        <v>1</v>
      </c>
      <c r="P1039" s="1041"/>
    </row>
    <row r="1040" spans="1:16" ht="38.25">
      <c r="A1040" s="1039">
        <v>464</v>
      </c>
      <c r="B1040" s="1022" t="s">
        <v>14759</v>
      </c>
      <c r="C1040" s="1039" t="s">
        <v>14760</v>
      </c>
      <c r="D1040" s="1022" t="s">
        <v>9860</v>
      </c>
      <c r="E1040" s="1023" t="s">
        <v>14761</v>
      </c>
      <c r="F1040" s="1022" t="s">
        <v>13636</v>
      </c>
      <c r="G1040" s="1022">
        <v>41</v>
      </c>
      <c r="H1040" s="1022">
        <v>5</v>
      </c>
      <c r="I1040" s="1022"/>
      <c r="J1040" s="1022">
        <v>1</v>
      </c>
      <c r="K1040" s="1022"/>
      <c r="L1040" s="1041" t="s">
        <v>14865</v>
      </c>
      <c r="M1040" s="1041" t="s">
        <v>14866</v>
      </c>
      <c r="N1040" s="1041" t="s">
        <v>14794</v>
      </c>
      <c r="O1040" s="1041">
        <v>1</v>
      </c>
      <c r="P1040" s="1041"/>
    </row>
    <row r="1041" spans="1:16" ht="38.25">
      <c r="A1041" s="1039">
        <v>465</v>
      </c>
      <c r="B1041" s="1022" t="s">
        <v>14759</v>
      </c>
      <c r="C1041" s="1039" t="s">
        <v>14760</v>
      </c>
      <c r="D1041" s="1022" t="s">
        <v>9860</v>
      </c>
      <c r="E1041" s="1023" t="s">
        <v>14761</v>
      </c>
      <c r="F1041" s="1022" t="s">
        <v>13636</v>
      </c>
      <c r="G1041" s="1022">
        <v>41</v>
      </c>
      <c r="H1041" s="1022">
        <v>5</v>
      </c>
      <c r="I1041" s="1022"/>
      <c r="J1041" s="1022">
        <v>1</v>
      </c>
      <c r="K1041" s="1022"/>
      <c r="L1041" s="1041" t="s">
        <v>14867</v>
      </c>
      <c r="M1041" s="1041" t="s">
        <v>14868</v>
      </c>
      <c r="N1041" s="1041" t="s">
        <v>14789</v>
      </c>
      <c r="O1041" s="1041">
        <v>1</v>
      </c>
      <c r="P1041" s="1041"/>
    </row>
    <row r="1042" spans="1:16" ht="38.25">
      <c r="A1042" s="1039">
        <v>466</v>
      </c>
      <c r="B1042" s="1022" t="s">
        <v>14759</v>
      </c>
      <c r="C1042" s="1039" t="s">
        <v>14760</v>
      </c>
      <c r="D1042" s="1022" t="s">
        <v>9860</v>
      </c>
      <c r="E1042" s="1023" t="s">
        <v>14761</v>
      </c>
      <c r="F1042" s="1022" t="s">
        <v>13636</v>
      </c>
      <c r="G1042" s="1022">
        <v>41</v>
      </c>
      <c r="H1042" s="1022">
        <v>5</v>
      </c>
      <c r="I1042" s="1022"/>
      <c r="J1042" s="1022">
        <v>1</v>
      </c>
      <c r="K1042" s="1022"/>
      <c r="L1042" s="1041" t="s">
        <v>14869</v>
      </c>
      <c r="M1042" s="1041" t="s">
        <v>14870</v>
      </c>
      <c r="N1042" s="1041" t="s">
        <v>14794</v>
      </c>
      <c r="O1042" s="1041"/>
      <c r="P1042" s="1041">
        <v>1</v>
      </c>
    </row>
    <row r="1043" spans="1:16" ht="38.25">
      <c r="A1043" s="1039">
        <v>467</v>
      </c>
      <c r="B1043" s="1022" t="s">
        <v>14759</v>
      </c>
      <c r="C1043" s="1039" t="s">
        <v>14760</v>
      </c>
      <c r="D1043" s="1022" t="s">
        <v>9860</v>
      </c>
      <c r="E1043" s="1023" t="s">
        <v>14761</v>
      </c>
      <c r="F1043" s="1022" t="s">
        <v>13636</v>
      </c>
      <c r="G1043" s="1022">
        <v>41</v>
      </c>
      <c r="H1043" s="1022">
        <v>5</v>
      </c>
      <c r="I1043" s="1022"/>
      <c r="J1043" s="1022">
        <v>1</v>
      </c>
      <c r="K1043" s="1022"/>
      <c r="L1043" s="1041" t="s">
        <v>14871</v>
      </c>
      <c r="M1043" s="1041" t="s">
        <v>14872</v>
      </c>
      <c r="N1043" s="1041" t="s">
        <v>14794</v>
      </c>
      <c r="O1043" s="1041"/>
      <c r="P1043" s="1041">
        <v>1</v>
      </c>
    </row>
    <row r="1044" spans="1:16" ht="38.25">
      <c r="A1044" s="1039">
        <v>468</v>
      </c>
      <c r="B1044" s="1022" t="s">
        <v>14759</v>
      </c>
      <c r="C1044" s="1039" t="s">
        <v>14760</v>
      </c>
      <c r="D1044" s="1022" t="s">
        <v>9860</v>
      </c>
      <c r="E1044" s="1023" t="s">
        <v>14761</v>
      </c>
      <c r="F1044" s="1022" t="s">
        <v>13636</v>
      </c>
      <c r="G1044" s="1022">
        <v>41</v>
      </c>
      <c r="H1044" s="1022">
        <v>5</v>
      </c>
      <c r="I1044" s="1022"/>
      <c r="J1044" s="1022">
        <v>1</v>
      </c>
      <c r="K1044" s="1022"/>
      <c r="L1044" s="1041" t="s">
        <v>10421</v>
      </c>
      <c r="M1044" s="1041" t="s">
        <v>14873</v>
      </c>
      <c r="N1044" s="1041" t="s">
        <v>14794</v>
      </c>
      <c r="O1044" s="1041"/>
      <c r="P1044" s="1041">
        <v>1</v>
      </c>
    </row>
    <row r="1045" spans="1:16" ht="38.25">
      <c r="A1045" s="1039">
        <v>469</v>
      </c>
      <c r="B1045" s="1022" t="s">
        <v>14759</v>
      </c>
      <c r="C1045" s="1039" t="s">
        <v>14760</v>
      </c>
      <c r="D1045" s="1022" t="s">
        <v>9860</v>
      </c>
      <c r="E1045" s="1023" t="s">
        <v>14761</v>
      </c>
      <c r="F1045" s="1022" t="s">
        <v>13636</v>
      </c>
      <c r="G1045" s="1022">
        <v>41</v>
      </c>
      <c r="H1045" s="1022">
        <v>5</v>
      </c>
      <c r="I1045" s="1022"/>
      <c r="J1045" s="1022">
        <v>1</v>
      </c>
      <c r="K1045" s="1022"/>
      <c r="L1045" s="1041" t="s">
        <v>10292</v>
      </c>
      <c r="M1045" s="1041" t="s">
        <v>14874</v>
      </c>
      <c r="N1045" s="1041" t="s">
        <v>14794</v>
      </c>
      <c r="O1045" s="1041">
        <v>1</v>
      </c>
      <c r="P1045" s="1041"/>
    </row>
    <row r="1046" spans="1:16" ht="38.25">
      <c r="A1046" s="1039">
        <v>470</v>
      </c>
      <c r="B1046" s="1022" t="s">
        <v>14759</v>
      </c>
      <c r="C1046" s="1039" t="s">
        <v>14760</v>
      </c>
      <c r="D1046" s="1022" t="s">
        <v>9860</v>
      </c>
      <c r="E1046" s="1023" t="s">
        <v>14761</v>
      </c>
      <c r="F1046" s="1022" t="s">
        <v>13636</v>
      </c>
      <c r="G1046" s="1022">
        <v>41</v>
      </c>
      <c r="H1046" s="1022">
        <v>5</v>
      </c>
      <c r="I1046" s="1022"/>
      <c r="J1046" s="1022">
        <v>1</v>
      </c>
      <c r="K1046" s="1022"/>
      <c r="L1046" s="1041" t="s">
        <v>14875</v>
      </c>
      <c r="M1046" s="1041" t="s">
        <v>14876</v>
      </c>
      <c r="N1046" s="1041" t="s">
        <v>14794</v>
      </c>
      <c r="O1046" s="1041">
        <v>1</v>
      </c>
      <c r="P1046" s="1041"/>
    </row>
    <row r="1047" spans="1:16" ht="38.25">
      <c r="A1047" s="1039">
        <v>471</v>
      </c>
      <c r="B1047" s="1022" t="s">
        <v>14759</v>
      </c>
      <c r="C1047" s="1039" t="s">
        <v>14760</v>
      </c>
      <c r="D1047" s="1022" t="s">
        <v>9860</v>
      </c>
      <c r="E1047" s="1023" t="s">
        <v>14761</v>
      </c>
      <c r="F1047" s="1022" t="s">
        <v>13636</v>
      </c>
      <c r="G1047" s="1022">
        <v>41</v>
      </c>
      <c r="H1047" s="1022">
        <v>5</v>
      </c>
      <c r="I1047" s="1022"/>
      <c r="J1047" s="1022"/>
      <c r="K1047" s="1022">
        <v>1</v>
      </c>
      <c r="L1047" s="1041" t="s">
        <v>14877</v>
      </c>
      <c r="M1047" s="1041" t="s">
        <v>14821</v>
      </c>
      <c r="N1047" s="1041" t="s">
        <v>14764</v>
      </c>
      <c r="O1047" s="1041"/>
      <c r="P1047" s="1041">
        <v>1</v>
      </c>
    </row>
    <row r="1048" spans="1:16" ht="38.25">
      <c r="A1048" s="1039">
        <v>472</v>
      </c>
      <c r="B1048" s="1022" t="s">
        <v>14759</v>
      </c>
      <c r="C1048" s="1039" t="s">
        <v>14760</v>
      </c>
      <c r="D1048" s="1022" t="s">
        <v>9860</v>
      </c>
      <c r="E1048" s="1023" t="s">
        <v>14761</v>
      </c>
      <c r="F1048" s="1022" t="s">
        <v>13636</v>
      </c>
      <c r="G1048" s="1022">
        <v>41</v>
      </c>
      <c r="H1048" s="1022">
        <v>5</v>
      </c>
      <c r="I1048" s="1022"/>
      <c r="J1048" s="1022"/>
      <c r="K1048" s="1022">
        <v>1</v>
      </c>
      <c r="L1048" s="1041" t="s">
        <v>14878</v>
      </c>
      <c r="M1048" s="1041" t="s">
        <v>14879</v>
      </c>
      <c r="N1048" s="1041" t="s">
        <v>14764</v>
      </c>
      <c r="O1048" s="1041"/>
      <c r="P1048" s="1041">
        <v>1</v>
      </c>
    </row>
    <row r="1049" spans="1:16" ht="38.25">
      <c r="A1049" s="1039">
        <v>473</v>
      </c>
      <c r="B1049" s="1022" t="s">
        <v>14759</v>
      </c>
      <c r="C1049" s="1039" t="s">
        <v>14760</v>
      </c>
      <c r="D1049" s="1022" t="s">
        <v>9860</v>
      </c>
      <c r="E1049" s="1023" t="s">
        <v>14761</v>
      </c>
      <c r="F1049" s="1022" t="s">
        <v>13636</v>
      </c>
      <c r="G1049" s="1022">
        <v>41</v>
      </c>
      <c r="H1049" s="1022">
        <v>5</v>
      </c>
      <c r="I1049" s="1022"/>
      <c r="J1049" s="1022"/>
      <c r="K1049" s="1022">
        <v>1</v>
      </c>
      <c r="L1049" s="1041" t="s">
        <v>14880</v>
      </c>
      <c r="M1049" s="1041" t="s">
        <v>14881</v>
      </c>
      <c r="N1049" s="1041" t="s">
        <v>14764</v>
      </c>
      <c r="O1049" s="1041"/>
      <c r="P1049" s="1041">
        <v>1</v>
      </c>
    </row>
    <row r="1050" spans="1:16" ht="38.25">
      <c r="A1050" s="1039">
        <v>474</v>
      </c>
      <c r="B1050" s="1022" t="s">
        <v>14759</v>
      </c>
      <c r="C1050" s="1039" t="s">
        <v>14760</v>
      </c>
      <c r="D1050" s="1022" t="s">
        <v>9860</v>
      </c>
      <c r="E1050" s="1023" t="s">
        <v>14761</v>
      </c>
      <c r="F1050" s="1022" t="s">
        <v>13636</v>
      </c>
      <c r="G1050" s="1022">
        <v>41</v>
      </c>
      <c r="H1050" s="1022">
        <v>5</v>
      </c>
      <c r="I1050" s="1022"/>
      <c r="J1050" s="1022"/>
      <c r="K1050" s="1022">
        <v>1</v>
      </c>
      <c r="L1050" s="1041" t="s">
        <v>14882</v>
      </c>
      <c r="M1050" s="1041" t="s">
        <v>14883</v>
      </c>
      <c r="N1050" s="1041" t="s">
        <v>6070</v>
      </c>
      <c r="O1050" s="1041"/>
      <c r="P1050" s="1041">
        <v>1</v>
      </c>
    </row>
    <row r="1051" spans="1:16" ht="38.25">
      <c r="A1051" s="1039">
        <v>475</v>
      </c>
      <c r="B1051" s="1022" t="s">
        <v>14759</v>
      </c>
      <c r="C1051" s="1039" t="s">
        <v>14760</v>
      </c>
      <c r="D1051" s="1022" t="s">
        <v>9860</v>
      </c>
      <c r="E1051" s="1023" t="s">
        <v>14761</v>
      </c>
      <c r="F1051" s="1022" t="s">
        <v>13636</v>
      </c>
      <c r="G1051" s="1022">
        <v>41</v>
      </c>
      <c r="H1051" s="1022">
        <v>5</v>
      </c>
      <c r="I1051" s="1022"/>
      <c r="J1051" s="1022"/>
      <c r="K1051" s="1022">
        <v>1</v>
      </c>
      <c r="L1051" s="1041" t="s">
        <v>14884</v>
      </c>
      <c r="M1051" s="1041" t="s">
        <v>14885</v>
      </c>
      <c r="N1051" s="1041" t="s">
        <v>6070</v>
      </c>
      <c r="O1051" s="1041"/>
      <c r="P1051" s="1041">
        <v>1</v>
      </c>
    </row>
    <row r="1052" spans="1:16" ht="38.25">
      <c r="A1052" s="1039">
        <v>476</v>
      </c>
      <c r="B1052" s="1022" t="s">
        <v>14759</v>
      </c>
      <c r="C1052" s="1039" t="s">
        <v>14760</v>
      </c>
      <c r="D1052" s="1022" t="s">
        <v>9860</v>
      </c>
      <c r="E1052" s="1023" t="s">
        <v>14761</v>
      </c>
      <c r="F1052" s="1022" t="s">
        <v>13636</v>
      </c>
      <c r="G1052" s="1022">
        <v>41</v>
      </c>
      <c r="H1052" s="1022">
        <v>5</v>
      </c>
      <c r="I1052" s="1022"/>
      <c r="J1052" s="1022"/>
      <c r="K1052" s="1022">
        <v>1</v>
      </c>
      <c r="L1052" s="1041" t="s">
        <v>14886</v>
      </c>
      <c r="M1052" s="1041" t="s">
        <v>14887</v>
      </c>
      <c r="N1052" s="1041" t="s">
        <v>6070</v>
      </c>
      <c r="O1052" s="1041">
        <v>1</v>
      </c>
      <c r="P1052" s="1041"/>
    </row>
    <row r="1053" spans="1:16" ht="38.25">
      <c r="A1053" s="1039">
        <v>477</v>
      </c>
      <c r="B1053" s="1022" t="s">
        <v>14759</v>
      </c>
      <c r="C1053" s="1039" t="s">
        <v>14760</v>
      </c>
      <c r="D1053" s="1022" t="s">
        <v>9860</v>
      </c>
      <c r="E1053" s="1023" t="s">
        <v>14761</v>
      </c>
      <c r="F1053" s="1022" t="s">
        <v>13636</v>
      </c>
      <c r="G1053" s="1022">
        <v>41</v>
      </c>
      <c r="H1053" s="1022">
        <v>5</v>
      </c>
      <c r="I1053" s="1022"/>
      <c r="J1053" s="1022"/>
      <c r="K1053" s="1022">
        <v>1</v>
      </c>
      <c r="L1053" s="1041" t="s">
        <v>14888</v>
      </c>
      <c r="M1053" s="1041" t="s">
        <v>14889</v>
      </c>
      <c r="N1053" s="1041" t="s">
        <v>1751</v>
      </c>
      <c r="O1053" s="1041"/>
      <c r="P1053" s="1041">
        <v>1</v>
      </c>
    </row>
    <row r="1054" spans="1:16" ht="38.25">
      <c r="A1054" s="1039">
        <v>478</v>
      </c>
      <c r="B1054" s="1022" t="s">
        <v>14759</v>
      </c>
      <c r="C1054" s="1039" t="s">
        <v>14760</v>
      </c>
      <c r="D1054" s="1022" t="s">
        <v>9860</v>
      </c>
      <c r="E1054" s="1023" t="s">
        <v>14761</v>
      </c>
      <c r="F1054" s="1022" t="s">
        <v>13636</v>
      </c>
      <c r="G1054" s="1022">
        <v>41</v>
      </c>
      <c r="H1054" s="1022">
        <v>5</v>
      </c>
      <c r="I1054" s="1022"/>
      <c r="J1054" s="1022"/>
      <c r="K1054" s="1022">
        <v>1</v>
      </c>
      <c r="L1054" s="1041" t="s">
        <v>14890</v>
      </c>
      <c r="M1054" s="1041" t="s">
        <v>14891</v>
      </c>
      <c r="N1054" s="1041" t="s">
        <v>1751</v>
      </c>
      <c r="O1054" s="1041">
        <v>1</v>
      </c>
      <c r="P1054" s="1041"/>
    </row>
    <row r="1055" spans="1:16" ht="38.25">
      <c r="A1055" s="1039">
        <v>479</v>
      </c>
      <c r="B1055" s="1022" t="s">
        <v>14759</v>
      </c>
      <c r="C1055" s="1039" t="s">
        <v>14760</v>
      </c>
      <c r="D1055" s="1022" t="s">
        <v>9860</v>
      </c>
      <c r="E1055" s="1023" t="s">
        <v>14761</v>
      </c>
      <c r="F1055" s="1022" t="s">
        <v>13636</v>
      </c>
      <c r="G1055" s="1022">
        <v>41</v>
      </c>
      <c r="H1055" s="1022">
        <v>5</v>
      </c>
      <c r="I1055" s="1022"/>
      <c r="J1055" s="1022"/>
      <c r="K1055" s="1022">
        <v>1</v>
      </c>
      <c r="L1055" s="1041" t="s">
        <v>14892</v>
      </c>
      <c r="M1055" s="1041" t="s">
        <v>14893</v>
      </c>
      <c r="N1055" s="1041" t="s">
        <v>460</v>
      </c>
      <c r="O1055" s="1041"/>
      <c r="P1055" s="1041">
        <v>1</v>
      </c>
    </row>
    <row r="1056" spans="1:16" ht="38.25">
      <c r="A1056" s="1039">
        <v>480</v>
      </c>
      <c r="B1056" s="1022" t="s">
        <v>14759</v>
      </c>
      <c r="C1056" s="1039" t="s">
        <v>14760</v>
      </c>
      <c r="D1056" s="1022" t="s">
        <v>9860</v>
      </c>
      <c r="E1056" s="1023" t="s">
        <v>14761</v>
      </c>
      <c r="F1056" s="1022" t="s">
        <v>13636</v>
      </c>
      <c r="G1056" s="1022">
        <v>41</v>
      </c>
      <c r="H1056" s="1022">
        <v>5</v>
      </c>
      <c r="I1056" s="1022"/>
      <c r="J1056" s="1022"/>
      <c r="K1056" s="1022">
        <v>1</v>
      </c>
      <c r="L1056" s="1041" t="s">
        <v>14894</v>
      </c>
      <c r="M1056" s="1041" t="s">
        <v>14895</v>
      </c>
      <c r="N1056" s="1041" t="s">
        <v>460</v>
      </c>
      <c r="O1056" s="1041"/>
      <c r="P1056" s="1041">
        <v>1</v>
      </c>
    </row>
    <row r="1057" spans="1:16" ht="38.25">
      <c r="A1057" s="1039">
        <v>481</v>
      </c>
      <c r="B1057" s="1022" t="s">
        <v>14759</v>
      </c>
      <c r="C1057" s="1039" t="s">
        <v>14760</v>
      </c>
      <c r="D1057" s="1022" t="s">
        <v>9860</v>
      </c>
      <c r="E1057" s="1023" t="s">
        <v>14761</v>
      </c>
      <c r="F1057" s="1022" t="s">
        <v>13636</v>
      </c>
      <c r="G1057" s="1022">
        <v>41</v>
      </c>
      <c r="H1057" s="1022">
        <v>5</v>
      </c>
      <c r="I1057" s="1022"/>
      <c r="J1057" s="1022"/>
      <c r="K1057" s="1022">
        <v>1</v>
      </c>
      <c r="L1057" s="1041" t="s">
        <v>14896</v>
      </c>
      <c r="M1057" s="1041" t="s">
        <v>14897</v>
      </c>
      <c r="N1057" s="1041" t="s">
        <v>460</v>
      </c>
      <c r="O1057" s="1041"/>
      <c r="P1057" s="1041">
        <v>1</v>
      </c>
    </row>
    <row r="1058" spans="1:16" ht="38.25">
      <c r="A1058" s="1039">
        <v>482</v>
      </c>
      <c r="B1058" s="1022" t="s">
        <v>14759</v>
      </c>
      <c r="C1058" s="1039" t="s">
        <v>14760</v>
      </c>
      <c r="D1058" s="1022" t="s">
        <v>9860</v>
      </c>
      <c r="E1058" s="1023" t="s">
        <v>14761</v>
      </c>
      <c r="F1058" s="1022" t="s">
        <v>13636</v>
      </c>
      <c r="G1058" s="1022">
        <v>41</v>
      </c>
      <c r="H1058" s="1022">
        <v>5</v>
      </c>
      <c r="I1058" s="1022"/>
      <c r="J1058" s="1022"/>
      <c r="K1058" s="1022">
        <v>1</v>
      </c>
      <c r="L1058" s="1041" t="s">
        <v>14898</v>
      </c>
      <c r="M1058" s="1041" t="s">
        <v>14899</v>
      </c>
      <c r="N1058" s="1041" t="s">
        <v>460</v>
      </c>
      <c r="O1058" s="1041">
        <v>1</v>
      </c>
      <c r="P1058" s="1041"/>
    </row>
    <row r="1059" spans="1:16" ht="38.25">
      <c r="A1059" s="1039">
        <v>483</v>
      </c>
      <c r="B1059" s="1022" t="s">
        <v>14759</v>
      </c>
      <c r="C1059" s="1039" t="s">
        <v>14760</v>
      </c>
      <c r="D1059" s="1022" t="s">
        <v>9860</v>
      </c>
      <c r="E1059" s="1023" t="s">
        <v>14761</v>
      </c>
      <c r="F1059" s="1022" t="s">
        <v>13636</v>
      </c>
      <c r="G1059" s="1022">
        <v>41</v>
      </c>
      <c r="H1059" s="1022">
        <v>5</v>
      </c>
      <c r="I1059" s="1022"/>
      <c r="J1059" s="1022"/>
      <c r="K1059" s="1022">
        <v>1</v>
      </c>
      <c r="L1059" s="1041" t="s">
        <v>14900</v>
      </c>
      <c r="M1059" s="1041" t="s">
        <v>14899</v>
      </c>
      <c r="N1059" s="1041" t="s">
        <v>460</v>
      </c>
      <c r="O1059" s="1041">
        <v>1</v>
      </c>
      <c r="P1059" s="1041"/>
    </row>
    <row r="1060" spans="1:16" ht="38.25">
      <c r="A1060" s="1039">
        <v>484</v>
      </c>
      <c r="B1060" s="1022" t="s">
        <v>14759</v>
      </c>
      <c r="C1060" s="1039" t="s">
        <v>14760</v>
      </c>
      <c r="D1060" s="1022" t="s">
        <v>9860</v>
      </c>
      <c r="E1060" s="1023" t="s">
        <v>14761</v>
      </c>
      <c r="F1060" s="1022" t="s">
        <v>13636</v>
      </c>
      <c r="G1060" s="1022">
        <v>41</v>
      </c>
      <c r="H1060" s="1022">
        <v>5</v>
      </c>
      <c r="I1060" s="1022"/>
      <c r="J1060" s="1022"/>
      <c r="K1060" s="1022">
        <v>1</v>
      </c>
      <c r="L1060" s="1041" t="s">
        <v>14901</v>
      </c>
      <c r="M1060" s="1041" t="s">
        <v>14902</v>
      </c>
      <c r="N1060" s="1041" t="s">
        <v>1751</v>
      </c>
      <c r="O1060" s="1041"/>
      <c r="P1060" s="1041">
        <v>1</v>
      </c>
    </row>
    <row r="1061" spans="1:16" ht="38.25">
      <c r="A1061" s="1039">
        <v>485</v>
      </c>
      <c r="B1061" s="1022" t="s">
        <v>14759</v>
      </c>
      <c r="C1061" s="1039" t="s">
        <v>14760</v>
      </c>
      <c r="D1061" s="1022" t="s">
        <v>9860</v>
      </c>
      <c r="E1061" s="1023" t="s">
        <v>14761</v>
      </c>
      <c r="F1061" s="1022" t="s">
        <v>13636</v>
      </c>
      <c r="G1061" s="1022">
        <v>41</v>
      </c>
      <c r="H1061" s="1022">
        <v>5</v>
      </c>
      <c r="I1061" s="1022"/>
      <c r="J1061" s="1022"/>
      <c r="K1061" s="1022">
        <v>1</v>
      </c>
      <c r="L1061" s="1041" t="s">
        <v>14903</v>
      </c>
      <c r="M1061" s="1041" t="s">
        <v>14904</v>
      </c>
      <c r="N1061" s="1041" t="s">
        <v>1751</v>
      </c>
      <c r="O1061" s="1041"/>
      <c r="P1061" s="1041">
        <v>1</v>
      </c>
    </row>
    <row r="1062" spans="1:16" ht="38.25">
      <c r="A1062" s="1039">
        <v>486</v>
      </c>
      <c r="B1062" s="1022" t="s">
        <v>14759</v>
      </c>
      <c r="C1062" s="1039" t="s">
        <v>14760</v>
      </c>
      <c r="D1062" s="1022" t="s">
        <v>9860</v>
      </c>
      <c r="E1062" s="1023" t="s">
        <v>14761</v>
      </c>
      <c r="F1062" s="1022" t="s">
        <v>13636</v>
      </c>
      <c r="G1062" s="1022">
        <v>41</v>
      </c>
      <c r="H1062" s="1022">
        <v>5</v>
      </c>
      <c r="I1062" s="1022"/>
      <c r="J1062" s="1022"/>
      <c r="K1062" s="1022">
        <v>1</v>
      </c>
      <c r="L1062" s="1041" t="s">
        <v>14905</v>
      </c>
      <c r="M1062" s="1041" t="s">
        <v>14906</v>
      </c>
      <c r="N1062" s="1041" t="s">
        <v>1751</v>
      </c>
      <c r="O1062" s="1041"/>
      <c r="P1062" s="1041">
        <v>1</v>
      </c>
    </row>
    <row r="1063" spans="1:16" ht="38.25">
      <c r="A1063" s="1039">
        <v>487</v>
      </c>
      <c r="B1063" s="1022" t="s">
        <v>14759</v>
      </c>
      <c r="C1063" s="1039" t="s">
        <v>14760</v>
      </c>
      <c r="D1063" s="1022" t="s">
        <v>9860</v>
      </c>
      <c r="E1063" s="1023" t="s">
        <v>14761</v>
      </c>
      <c r="F1063" s="1022" t="s">
        <v>13636</v>
      </c>
      <c r="G1063" s="1022">
        <v>41</v>
      </c>
      <c r="H1063" s="1022">
        <v>5</v>
      </c>
      <c r="I1063" s="1022"/>
      <c r="J1063" s="1022"/>
      <c r="K1063" s="1022">
        <v>1</v>
      </c>
      <c r="L1063" s="1041" t="s">
        <v>14907</v>
      </c>
      <c r="M1063" s="1041" t="s">
        <v>14908</v>
      </c>
      <c r="N1063" s="1041" t="s">
        <v>1751</v>
      </c>
      <c r="O1063" s="1041">
        <v>1</v>
      </c>
      <c r="P1063" s="1041"/>
    </row>
    <row r="1064" spans="1:16" ht="38.25">
      <c r="A1064" s="1039">
        <v>488</v>
      </c>
      <c r="B1064" s="1022" t="s">
        <v>14759</v>
      </c>
      <c r="C1064" s="1039" t="s">
        <v>14760</v>
      </c>
      <c r="D1064" s="1022" t="s">
        <v>9860</v>
      </c>
      <c r="E1064" s="1023" t="s">
        <v>14761</v>
      </c>
      <c r="F1064" s="1022" t="s">
        <v>13636</v>
      </c>
      <c r="G1064" s="1022">
        <v>41</v>
      </c>
      <c r="H1064" s="1022">
        <v>5</v>
      </c>
      <c r="I1064" s="1022"/>
      <c r="J1064" s="1022"/>
      <c r="K1064" s="1022">
        <v>1</v>
      </c>
      <c r="L1064" s="1041" t="s">
        <v>14909</v>
      </c>
      <c r="M1064" s="1041" t="s">
        <v>14910</v>
      </c>
      <c r="N1064" s="1041" t="s">
        <v>1751</v>
      </c>
      <c r="O1064" s="1041">
        <v>1</v>
      </c>
      <c r="P1064" s="1041"/>
    </row>
    <row r="1065" spans="1:16" ht="38.25">
      <c r="A1065" s="1039">
        <v>489</v>
      </c>
      <c r="B1065" s="1022" t="s">
        <v>14759</v>
      </c>
      <c r="C1065" s="1039" t="s">
        <v>14760</v>
      </c>
      <c r="D1065" s="1022" t="s">
        <v>9860</v>
      </c>
      <c r="E1065" s="1023" t="s">
        <v>14761</v>
      </c>
      <c r="F1065" s="1022" t="s">
        <v>13636</v>
      </c>
      <c r="G1065" s="1022">
        <v>41</v>
      </c>
      <c r="H1065" s="1022">
        <v>5</v>
      </c>
      <c r="I1065" s="1022"/>
      <c r="J1065" s="1022"/>
      <c r="K1065" s="1022">
        <v>1</v>
      </c>
      <c r="L1065" s="1041" t="s">
        <v>14911</v>
      </c>
      <c r="M1065" s="1041" t="s">
        <v>14912</v>
      </c>
      <c r="N1065" s="1041" t="s">
        <v>460</v>
      </c>
      <c r="O1065" s="1041"/>
      <c r="P1065" s="1041">
        <v>1</v>
      </c>
    </row>
    <row r="1066" spans="1:16" ht="38.25">
      <c r="A1066" s="1039">
        <v>490</v>
      </c>
      <c r="B1066" s="1022" t="s">
        <v>14759</v>
      </c>
      <c r="C1066" s="1039" t="s">
        <v>14760</v>
      </c>
      <c r="D1066" s="1022" t="s">
        <v>9860</v>
      </c>
      <c r="E1066" s="1023" t="s">
        <v>14761</v>
      </c>
      <c r="F1066" s="1022" t="s">
        <v>13636</v>
      </c>
      <c r="G1066" s="1022">
        <v>41</v>
      </c>
      <c r="H1066" s="1022">
        <v>5</v>
      </c>
      <c r="I1066" s="1022"/>
      <c r="J1066" s="1022"/>
      <c r="K1066" s="1022">
        <v>1</v>
      </c>
      <c r="L1066" s="1041" t="s">
        <v>14913</v>
      </c>
      <c r="M1066" s="1041" t="s">
        <v>14914</v>
      </c>
      <c r="N1066" s="1041" t="s">
        <v>460</v>
      </c>
      <c r="O1066" s="1041"/>
      <c r="P1066" s="1041">
        <v>1</v>
      </c>
    </row>
    <row r="1067" spans="1:16" ht="38.25">
      <c r="A1067" s="1039">
        <v>491</v>
      </c>
      <c r="B1067" s="1022" t="s">
        <v>14759</v>
      </c>
      <c r="C1067" s="1039" t="s">
        <v>14760</v>
      </c>
      <c r="D1067" s="1022" t="s">
        <v>9860</v>
      </c>
      <c r="E1067" s="1023" t="s">
        <v>14761</v>
      </c>
      <c r="F1067" s="1022" t="s">
        <v>13636</v>
      </c>
      <c r="G1067" s="1022">
        <v>41</v>
      </c>
      <c r="H1067" s="1022">
        <v>5</v>
      </c>
      <c r="I1067" s="1022"/>
      <c r="J1067" s="1022"/>
      <c r="K1067" s="1022">
        <v>1</v>
      </c>
      <c r="L1067" s="1041" t="s">
        <v>14915</v>
      </c>
      <c r="M1067" s="1041" t="s">
        <v>14914</v>
      </c>
      <c r="N1067" s="1041" t="s">
        <v>460</v>
      </c>
      <c r="O1067" s="1041"/>
      <c r="P1067" s="1041">
        <v>1</v>
      </c>
    </row>
    <row r="1068" spans="1:16" ht="38.25">
      <c r="A1068" s="1039">
        <v>492</v>
      </c>
      <c r="B1068" s="1022" t="s">
        <v>14759</v>
      </c>
      <c r="C1068" s="1039" t="s">
        <v>14760</v>
      </c>
      <c r="D1068" s="1022" t="s">
        <v>9860</v>
      </c>
      <c r="E1068" s="1023" t="s">
        <v>14761</v>
      </c>
      <c r="F1068" s="1022" t="s">
        <v>13636</v>
      </c>
      <c r="G1068" s="1022">
        <v>41</v>
      </c>
      <c r="H1068" s="1022">
        <v>5</v>
      </c>
      <c r="I1068" s="1022"/>
      <c r="J1068" s="1022"/>
      <c r="K1068" s="1022">
        <v>1</v>
      </c>
      <c r="L1068" s="1041" t="s">
        <v>14916</v>
      </c>
      <c r="M1068" s="1041" t="s">
        <v>14917</v>
      </c>
      <c r="N1068" s="1041" t="s">
        <v>460</v>
      </c>
      <c r="O1068" s="1041">
        <v>1</v>
      </c>
      <c r="P1068" s="1041"/>
    </row>
    <row r="1069" spans="1:16" ht="38.25">
      <c r="A1069" s="1039">
        <v>493</v>
      </c>
      <c r="B1069" s="1022" t="s">
        <v>14759</v>
      </c>
      <c r="C1069" s="1039" t="s">
        <v>14760</v>
      </c>
      <c r="D1069" s="1022" t="s">
        <v>9860</v>
      </c>
      <c r="E1069" s="1023" t="s">
        <v>14761</v>
      </c>
      <c r="F1069" s="1022" t="s">
        <v>13636</v>
      </c>
      <c r="G1069" s="1022">
        <v>41</v>
      </c>
      <c r="H1069" s="1022">
        <v>5</v>
      </c>
      <c r="I1069" s="1022"/>
      <c r="J1069" s="1022"/>
      <c r="K1069" s="1022">
        <v>1</v>
      </c>
      <c r="L1069" s="1041" t="s">
        <v>14918</v>
      </c>
      <c r="M1069" s="1041" t="s">
        <v>14919</v>
      </c>
      <c r="N1069" s="1041" t="s">
        <v>460</v>
      </c>
      <c r="O1069" s="1041">
        <v>1</v>
      </c>
      <c r="P1069" s="1041"/>
    </row>
    <row r="1070" spans="1:16" ht="38.25">
      <c r="A1070" s="1039">
        <v>494</v>
      </c>
      <c r="B1070" s="1022" t="s">
        <v>14759</v>
      </c>
      <c r="C1070" s="1039" t="s">
        <v>14760</v>
      </c>
      <c r="D1070" s="1022" t="s">
        <v>9860</v>
      </c>
      <c r="E1070" s="1023" t="s">
        <v>14761</v>
      </c>
      <c r="F1070" s="1022" t="s">
        <v>13636</v>
      </c>
      <c r="G1070" s="1022">
        <v>41</v>
      </c>
      <c r="H1070" s="1022">
        <v>5</v>
      </c>
      <c r="I1070" s="1022"/>
      <c r="J1070" s="1022"/>
      <c r="K1070" s="1022">
        <v>1</v>
      </c>
      <c r="L1070" s="1041" t="s">
        <v>14920</v>
      </c>
      <c r="M1070" s="1041" t="s">
        <v>14921</v>
      </c>
      <c r="N1070" s="1041" t="s">
        <v>460</v>
      </c>
      <c r="O1070" s="1041">
        <v>1</v>
      </c>
      <c r="P1070" s="1041"/>
    </row>
    <row r="1071" spans="1:16" ht="38.25">
      <c r="A1071" s="1039">
        <v>495</v>
      </c>
      <c r="B1071" s="1022" t="s">
        <v>14759</v>
      </c>
      <c r="C1071" s="1039" t="s">
        <v>14760</v>
      </c>
      <c r="D1071" s="1022" t="s">
        <v>9860</v>
      </c>
      <c r="E1071" s="1023" t="s">
        <v>14761</v>
      </c>
      <c r="F1071" s="1022" t="s">
        <v>13636</v>
      </c>
      <c r="G1071" s="1022">
        <v>41</v>
      </c>
      <c r="H1071" s="1022">
        <v>5</v>
      </c>
      <c r="I1071" s="1022"/>
      <c r="J1071" s="1022"/>
      <c r="K1071" s="1022">
        <v>1</v>
      </c>
      <c r="L1071" s="1041" t="s">
        <v>14900</v>
      </c>
      <c r="M1071" s="1041" t="s">
        <v>14921</v>
      </c>
      <c r="N1071" s="1041" t="s">
        <v>460</v>
      </c>
      <c r="O1071" s="1041">
        <v>1</v>
      </c>
      <c r="P1071" s="1041"/>
    </row>
    <row r="1072" spans="1:16" ht="38.25">
      <c r="A1072" s="1039">
        <v>496</v>
      </c>
      <c r="B1072" s="1022" t="s">
        <v>14759</v>
      </c>
      <c r="C1072" s="1039" t="s">
        <v>14760</v>
      </c>
      <c r="D1072" s="1022" t="s">
        <v>9860</v>
      </c>
      <c r="E1072" s="1023" t="s">
        <v>14761</v>
      </c>
      <c r="F1072" s="1022" t="s">
        <v>13636</v>
      </c>
      <c r="G1072" s="1022">
        <v>41</v>
      </c>
      <c r="H1072" s="1022">
        <v>5</v>
      </c>
      <c r="I1072" s="1022"/>
      <c r="J1072" s="1022"/>
      <c r="K1072" s="1022">
        <v>1</v>
      </c>
      <c r="L1072" s="1041" t="s">
        <v>14922</v>
      </c>
      <c r="M1072" s="1041" t="s">
        <v>14923</v>
      </c>
      <c r="N1072" s="1041" t="s">
        <v>14789</v>
      </c>
      <c r="O1072" s="1041"/>
      <c r="P1072" s="1041">
        <v>1</v>
      </c>
    </row>
    <row r="1073" spans="1:16" ht="38.25">
      <c r="A1073" s="1039">
        <v>497</v>
      </c>
      <c r="B1073" s="1022" t="s">
        <v>14759</v>
      </c>
      <c r="C1073" s="1039" t="s">
        <v>14760</v>
      </c>
      <c r="D1073" s="1022" t="s">
        <v>9860</v>
      </c>
      <c r="E1073" s="1023" t="s">
        <v>14761</v>
      </c>
      <c r="F1073" s="1022" t="s">
        <v>13636</v>
      </c>
      <c r="G1073" s="1022">
        <v>41</v>
      </c>
      <c r="H1073" s="1022">
        <v>5</v>
      </c>
      <c r="I1073" s="1022"/>
      <c r="J1073" s="1022"/>
      <c r="K1073" s="1022">
        <v>1</v>
      </c>
      <c r="L1073" s="1041" t="s">
        <v>14924</v>
      </c>
      <c r="M1073" s="1041" t="s">
        <v>14925</v>
      </c>
      <c r="N1073" s="1041" t="s">
        <v>14789</v>
      </c>
      <c r="O1073" s="1041"/>
      <c r="P1073" s="1041">
        <v>1</v>
      </c>
    </row>
    <row r="1074" spans="1:16" ht="38.25">
      <c r="A1074" s="1039">
        <v>498</v>
      </c>
      <c r="B1074" s="1022" t="s">
        <v>14759</v>
      </c>
      <c r="C1074" s="1039" t="s">
        <v>14760</v>
      </c>
      <c r="D1074" s="1022" t="s">
        <v>9860</v>
      </c>
      <c r="E1074" s="1023" t="s">
        <v>14761</v>
      </c>
      <c r="F1074" s="1022" t="s">
        <v>13636</v>
      </c>
      <c r="G1074" s="1022">
        <v>41</v>
      </c>
      <c r="H1074" s="1022">
        <v>5</v>
      </c>
      <c r="I1074" s="1022"/>
      <c r="J1074" s="1022"/>
      <c r="K1074" s="1022">
        <v>1</v>
      </c>
      <c r="L1074" s="1041" t="s">
        <v>14926</v>
      </c>
      <c r="M1074" s="1041" t="s">
        <v>14927</v>
      </c>
      <c r="N1074" s="1041" t="s">
        <v>14789</v>
      </c>
      <c r="O1074" s="1041"/>
      <c r="P1074" s="1041">
        <v>1</v>
      </c>
    </row>
    <row r="1075" spans="1:16" ht="38.25">
      <c r="A1075" s="1039">
        <v>499</v>
      </c>
      <c r="B1075" s="1022" t="s">
        <v>14759</v>
      </c>
      <c r="C1075" s="1039" t="s">
        <v>14760</v>
      </c>
      <c r="D1075" s="1022" t="s">
        <v>9860</v>
      </c>
      <c r="E1075" s="1023" t="s">
        <v>14761</v>
      </c>
      <c r="F1075" s="1022" t="s">
        <v>13636</v>
      </c>
      <c r="G1075" s="1022">
        <v>41</v>
      </c>
      <c r="H1075" s="1022">
        <v>5</v>
      </c>
      <c r="I1075" s="1022"/>
      <c r="J1075" s="1022"/>
      <c r="K1075" s="1022">
        <v>1</v>
      </c>
      <c r="L1075" s="1041" t="s">
        <v>14928</v>
      </c>
      <c r="M1075" s="1041" t="s">
        <v>14929</v>
      </c>
      <c r="N1075" s="1041" t="s">
        <v>14789</v>
      </c>
      <c r="O1075" s="1041"/>
      <c r="P1075" s="1041">
        <v>1</v>
      </c>
    </row>
    <row r="1076" spans="1:16" ht="38.25">
      <c r="A1076" s="1039">
        <v>500</v>
      </c>
      <c r="B1076" s="1022" t="s">
        <v>14759</v>
      </c>
      <c r="C1076" s="1039" t="s">
        <v>14760</v>
      </c>
      <c r="D1076" s="1022" t="s">
        <v>9860</v>
      </c>
      <c r="E1076" s="1023" t="s">
        <v>14761</v>
      </c>
      <c r="F1076" s="1022" t="s">
        <v>13636</v>
      </c>
      <c r="G1076" s="1022">
        <v>41</v>
      </c>
      <c r="H1076" s="1022">
        <v>5</v>
      </c>
      <c r="I1076" s="1022"/>
      <c r="J1076" s="1022"/>
      <c r="K1076" s="1022">
        <v>1</v>
      </c>
      <c r="L1076" s="1041" t="s">
        <v>14930</v>
      </c>
      <c r="M1076" s="1041" t="s">
        <v>14931</v>
      </c>
      <c r="N1076" s="1041" t="s">
        <v>14794</v>
      </c>
      <c r="O1076" s="1041"/>
      <c r="P1076" s="1041">
        <v>1</v>
      </c>
    </row>
    <row r="1077" spans="1:16" ht="38.25">
      <c r="A1077" s="1039">
        <v>501</v>
      </c>
      <c r="B1077" s="1022" t="s">
        <v>14759</v>
      </c>
      <c r="C1077" s="1039" t="s">
        <v>14760</v>
      </c>
      <c r="D1077" s="1022" t="s">
        <v>9860</v>
      </c>
      <c r="E1077" s="1023" t="s">
        <v>14761</v>
      </c>
      <c r="F1077" s="1022" t="s">
        <v>13636</v>
      </c>
      <c r="G1077" s="1022">
        <v>41</v>
      </c>
      <c r="H1077" s="1022">
        <v>5</v>
      </c>
      <c r="I1077" s="1022"/>
      <c r="J1077" s="1022"/>
      <c r="K1077" s="1022">
        <v>1</v>
      </c>
      <c r="L1077" s="1041" t="s">
        <v>10324</v>
      </c>
      <c r="M1077" s="1041" t="s">
        <v>14932</v>
      </c>
      <c r="N1077" s="1041" t="s">
        <v>14794</v>
      </c>
      <c r="O1077" s="1041"/>
      <c r="P1077" s="1041">
        <v>1</v>
      </c>
    </row>
    <row r="1078" spans="1:16" ht="38.25">
      <c r="A1078" s="1039">
        <v>502</v>
      </c>
      <c r="B1078" s="1022" t="s">
        <v>14759</v>
      </c>
      <c r="C1078" s="1039" t="s">
        <v>14760</v>
      </c>
      <c r="D1078" s="1022" t="s">
        <v>9860</v>
      </c>
      <c r="E1078" s="1023" t="s">
        <v>14761</v>
      </c>
      <c r="F1078" s="1022" t="s">
        <v>13636</v>
      </c>
      <c r="G1078" s="1022">
        <v>41</v>
      </c>
      <c r="H1078" s="1022">
        <v>5</v>
      </c>
      <c r="I1078" s="1022"/>
      <c r="J1078" s="1022"/>
      <c r="K1078" s="1022">
        <v>1</v>
      </c>
      <c r="L1078" s="1041" t="s">
        <v>14933</v>
      </c>
      <c r="M1078" s="1041" t="s">
        <v>14934</v>
      </c>
      <c r="N1078" s="1041" t="s">
        <v>14794</v>
      </c>
      <c r="O1078" s="1041"/>
      <c r="P1078" s="1041">
        <v>1</v>
      </c>
    </row>
    <row r="1079" spans="1:16" ht="38.25">
      <c r="A1079" s="1039">
        <v>503</v>
      </c>
      <c r="B1079" s="1022" t="s">
        <v>14759</v>
      </c>
      <c r="C1079" s="1039" t="s">
        <v>14760</v>
      </c>
      <c r="D1079" s="1022" t="s">
        <v>9860</v>
      </c>
      <c r="E1079" s="1023" t="s">
        <v>14761</v>
      </c>
      <c r="F1079" s="1022" t="s">
        <v>13636</v>
      </c>
      <c r="G1079" s="1022">
        <v>41</v>
      </c>
      <c r="H1079" s="1022">
        <v>5</v>
      </c>
      <c r="I1079" s="1022"/>
      <c r="J1079" s="1022"/>
      <c r="K1079" s="1022">
        <v>1</v>
      </c>
      <c r="L1079" s="1041" t="s">
        <v>14935</v>
      </c>
      <c r="M1079" s="1041" t="s">
        <v>14936</v>
      </c>
      <c r="N1079" s="1041" t="s">
        <v>14794</v>
      </c>
      <c r="O1079" s="1041"/>
      <c r="P1079" s="1041">
        <v>1</v>
      </c>
    </row>
    <row r="1080" spans="1:16" ht="38.25">
      <c r="A1080" s="1039">
        <v>504</v>
      </c>
      <c r="B1080" s="1022" t="s">
        <v>14759</v>
      </c>
      <c r="C1080" s="1039" t="s">
        <v>14760</v>
      </c>
      <c r="D1080" s="1022" t="s">
        <v>9860</v>
      </c>
      <c r="E1080" s="1023" t="s">
        <v>14761</v>
      </c>
      <c r="F1080" s="1022" t="s">
        <v>13636</v>
      </c>
      <c r="G1080" s="1022">
        <v>41</v>
      </c>
      <c r="H1080" s="1022">
        <v>5</v>
      </c>
      <c r="I1080" s="1022"/>
      <c r="J1080" s="1022"/>
      <c r="K1080" s="1022">
        <v>1</v>
      </c>
      <c r="L1080" s="1041" t="s">
        <v>14937</v>
      </c>
      <c r="M1080" s="1041" t="s">
        <v>14798</v>
      </c>
      <c r="N1080" s="1041" t="s">
        <v>14794</v>
      </c>
      <c r="O1080" s="1041"/>
      <c r="P1080" s="1041">
        <v>1</v>
      </c>
    </row>
    <row r="1081" spans="1:16" ht="38.25">
      <c r="A1081" s="1039">
        <v>505</v>
      </c>
      <c r="B1081" s="1022" t="s">
        <v>14759</v>
      </c>
      <c r="C1081" s="1039" t="s">
        <v>14760</v>
      </c>
      <c r="D1081" s="1022" t="s">
        <v>9860</v>
      </c>
      <c r="E1081" s="1023" t="s">
        <v>14761</v>
      </c>
      <c r="F1081" s="1022" t="s">
        <v>13636</v>
      </c>
      <c r="G1081" s="1022">
        <v>41</v>
      </c>
      <c r="H1081" s="1022">
        <v>5</v>
      </c>
      <c r="I1081" s="1022"/>
      <c r="J1081" s="1022"/>
      <c r="K1081" s="1022">
        <v>1</v>
      </c>
      <c r="L1081" s="1041" t="s">
        <v>14938</v>
      </c>
      <c r="M1081" s="1041" t="s">
        <v>14857</v>
      </c>
      <c r="N1081" s="1041" t="s">
        <v>14794</v>
      </c>
      <c r="O1081" s="1041">
        <v>1</v>
      </c>
      <c r="P1081" s="1041"/>
    </row>
    <row r="1082" spans="1:16" ht="38.25">
      <c r="A1082" s="1039">
        <v>506</v>
      </c>
      <c r="B1082" s="1022" t="s">
        <v>14759</v>
      </c>
      <c r="C1082" s="1039" t="s">
        <v>14760</v>
      </c>
      <c r="D1082" s="1022" t="s">
        <v>9860</v>
      </c>
      <c r="E1082" s="1023" t="s">
        <v>14761</v>
      </c>
      <c r="F1082" s="1022" t="s">
        <v>13636</v>
      </c>
      <c r="G1082" s="1022">
        <v>41</v>
      </c>
      <c r="H1082" s="1022">
        <v>5</v>
      </c>
      <c r="I1082" s="1022"/>
      <c r="J1082" s="1022"/>
      <c r="K1082" s="1022">
        <v>1</v>
      </c>
      <c r="L1082" s="1041" t="s">
        <v>10320</v>
      </c>
      <c r="M1082" s="1041" t="s">
        <v>14939</v>
      </c>
      <c r="N1082" s="1041" t="s">
        <v>14794</v>
      </c>
      <c r="O1082" s="1041">
        <v>1</v>
      </c>
      <c r="P1082" s="1041"/>
    </row>
    <row r="1083" spans="1:16" ht="38.25">
      <c r="A1083" s="1039">
        <v>507</v>
      </c>
      <c r="B1083" s="1022" t="s">
        <v>14759</v>
      </c>
      <c r="C1083" s="1039" t="s">
        <v>14760</v>
      </c>
      <c r="D1083" s="1022" t="s">
        <v>9860</v>
      </c>
      <c r="E1083" s="1023" t="s">
        <v>14761</v>
      </c>
      <c r="F1083" s="1022" t="s">
        <v>13636</v>
      </c>
      <c r="G1083" s="1022">
        <v>41</v>
      </c>
      <c r="H1083" s="1022">
        <v>5</v>
      </c>
      <c r="I1083" s="1022"/>
      <c r="J1083" s="1022"/>
      <c r="K1083" s="1022">
        <v>1</v>
      </c>
      <c r="L1083" s="1041" t="s">
        <v>14940</v>
      </c>
      <c r="M1083" s="1041" t="s">
        <v>14941</v>
      </c>
      <c r="N1083" s="1041" t="s">
        <v>14794</v>
      </c>
      <c r="O1083" s="1041">
        <v>1</v>
      </c>
      <c r="P1083" s="1041"/>
    </row>
    <row r="1084" spans="1:16" ht="38.25">
      <c r="A1084" s="1039">
        <v>508</v>
      </c>
      <c r="B1084" s="1022" t="s">
        <v>14759</v>
      </c>
      <c r="C1084" s="1039" t="s">
        <v>14760</v>
      </c>
      <c r="D1084" s="1022" t="s">
        <v>9860</v>
      </c>
      <c r="E1084" s="1023" t="s">
        <v>14761</v>
      </c>
      <c r="F1084" s="1022" t="s">
        <v>13636</v>
      </c>
      <c r="G1084" s="1022">
        <v>41</v>
      </c>
      <c r="H1084" s="1022">
        <v>5</v>
      </c>
      <c r="I1084" s="1022"/>
      <c r="J1084" s="1022"/>
      <c r="K1084" s="1022">
        <v>1</v>
      </c>
      <c r="L1084" s="1041" t="s">
        <v>14942</v>
      </c>
      <c r="M1084" s="1041" t="s">
        <v>14943</v>
      </c>
      <c r="N1084" s="1041" t="s">
        <v>14794</v>
      </c>
      <c r="O1084" s="1041">
        <v>1</v>
      </c>
      <c r="P1084" s="1041"/>
    </row>
    <row r="1085" spans="1:16" ht="38.25">
      <c r="A1085" s="1039">
        <v>509</v>
      </c>
      <c r="B1085" s="1022" t="s">
        <v>14759</v>
      </c>
      <c r="C1085" s="1039" t="s">
        <v>14760</v>
      </c>
      <c r="D1085" s="1022" t="s">
        <v>9860</v>
      </c>
      <c r="E1085" s="1023" t="s">
        <v>14761</v>
      </c>
      <c r="F1085" s="1022" t="s">
        <v>13636</v>
      </c>
      <c r="G1085" s="1022">
        <v>41</v>
      </c>
      <c r="H1085" s="1022">
        <v>5</v>
      </c>
      <c r="I1085" s="1022"/>
      <c r="J1085" s="1022"/>
      <c r="K1085" s="1022">
        <v>1</v>
      </c>
      <c r="L1085" s="1041" t="s">
        <v>14944</v>
      </c>
      <c r="M1085" s="1041" t="s">
        <v>14802</v>
      </c>
      <c r="N1085" s="1041" t="s">
        <v>14794</v>
      </c>
      <c r="O1085" s="1041">
        <v>1</v>
      </c>
      <c r="P1085" s="1041"/>
    </row>
    <row r="1086" spans="1:16" ht="38.25">
      <c r="A1086" s="1039">
        <v>510</v>
      </c>
      <c r="B1086" s="1022" t="s">
        <v>14759</v>
      </c>
      <c r="C1086" s="1039" t="s">
        <v>14760</v>
      </c>
      <c r="D1086" s="1022" t="s">
        <v>9860</v>
      </c>
      <c r="E1086" s="1023" t="s">
        <v>14761</v>
      </c>
      <c r="F1086" s="1022" t="s">
        <v>13636</v>
      </c>
      <c r="G1086" s="1022">
        <v>41</v>
      </c>
      <c r="H1086" s="1022">
        <v>5</v>
      </c>
      <c r="I1086" s="1022"/>
      <c r="J1086" s="1022"/>
      <c r="K1086" s="1022">
        <v>1</v>
      </c>
      <c r="L1086" s="1041" t="s">
        <v>14945</v>
      </c>
      <c r="M1086" s="1041" t="s">
        <v>14946</v>
      </c>
      <c r="N1086" s="1041" t="s">
        <v>14789</v>
      </c>
      <c r="O1086" s="1041"/>
      <c r="P1086" s="1041">
        <v>1</v>
      </c>
    </row>
    <row r="1087" spans="1:16" ht="38.25">
      <c r="A1087" s="1039">
        <v>511</v>
      </c>
      <c r="B1087" s="1022" t="s">
        <v>14759</v>
      </c>
      <c r="C1087" s="1039" t="s">
        <v>14760</v>
      </c>
      <c r="D1087" s="1022" t="s">
        <v>9860</v>
      </c>
      <c r="E1087" s="1023" t="s">
        <v>14761</v>
      </c>
      <c r="F1087" s="1022" t="s">
        <v>13636</v>
      </c>
      <c r="G1087" s="1022">
        <v>41</v>
      </c>
      <c r="H1087" s="1022">
        <v>5</v>
      </c>
      <c r="I1087" s="1022"/>
      <c r="J1087" s="1022"/>
      <c r="K1087" s="1022">
        <v>1</v>
      </c>
      <c r="L1087" s="1041" t="s">
        <v>14947</v>
      </c>
      <c r="M1087" s="1041" t="s">
        <v>14948</v>
      </c>
      <c r="N1087" s="1041" t="s">
        <v>14789</v>
      </c>
      <c r="O1087" s="1041">
        <v>1</v>
      </c>
      <c r="P1087" s="1041"/>
    </row>
    <row r="1088" spans="1:16" ht="38.25">
      <c r="A1088" s="1039">
        <v>512</v>
      </c>
      <c r="B1088" s="1022" t="s">
        <v>14759</v>
      </c>
      <c r="C1088" s="1039" t="s">
        <v>14760</v>
      </c>
      <c r="D1088" s="1022" t="s">
        <v>9860</v>
      </c>
      <c r="E1088" s="1023" t="s">
        <v>14761</v>
      </c>
      <c r="F1088" s="1022" t="s">
        <v>13636</v>
      </c>
      <c r="G1088" s="1022">
        <v>41</v>
      </c>
      <c r="H1088" s="1022">
        <v>5</v>
      </c>
      <c r="I1088" s="1022"/>
      <c r="J1088" s="1022"/>
      <c r="K1088" s="1022">
        <v>1</v>
      </c>
      <c r="L1088" s="1041" t="s">
        <v>14949</v>
      </c>
      <c r="M1088" s="1041" t="s">
        <v>14948</v>
      </c>
      <c r="N1088" s="1041" t="s">
        <v>14789</v>
      </c>
      <c r="O1088" s="1041">
        <v>1</v>
      </c>
      <c r="P1088" s="1041"/>
    </row>
    <row r="1089" spans="1:16" ht="38.25">
      <c r="A1089" s="1039">
        <v>513</v>
      </c>
      <c r="B1089" s="1022" t="s">
        <v>14759</v>
      </c>
      <c r="C1089" s="1039" t="s">
        <v>14760</v>
      </c>
      <c r="D1089" s="1022" t="s">
        <v>9860</v>
      </c>
      <c r="E1089" s="1023" t="s">
        <v>14761</v>
      </c>
      <c r="F1089" s="1022" t="s">
        <v>13636</v>
      </c>
      <c r="G1089" s="1022">
        <v>41</v>
      </c>
      <c r="H1089" s="1022">
        <v>5</v>
      </c>
      <c r="I1089" s="1022"/>
      <c r="J1089" s="1022"/>
      <c r="K1089" s="1022">
        <v>1</v>
      </c>
      <c r="L1089" s="1041" t="s">
        <v>14950</v>
      </c>
      <c r="M1089" s="1041" t="s">
        <v>14951</v>
      </c>
      <c r="N1089" s="1041" t="s">
        <v>14794</v>
      </c>
      <c r="O1089" s="1041"/>
      <c r="P1089" s="1041">
        <v>1</v>
      </c>
    </row>
    <row r="1090" spans="1:16" ht="38.25">
      <c r="A1090" s="1039">
        <v>514</v>
      </c>
      <c r="B1090" s="1022" t="s">
        <v>14759</v>
      </c>
      <c r="C1090" s="1039" t="s">
        <v>14760</v>
      </c>
      <c r="D1090" s="1022" t="s">
        <v>9860</v>
      </c>
      <c r="E1090" s="1023" t="s">
        <v>14761</v>
      </c>
      <c r="F1090" s="1022" t="s">
        <v>13636</v>
      </c>
      <c r="G1090" s="1022">
        <v>41</v>
      </c>
      <c r="H1090" s="1022">
        <v>5</v>
      </c>
      <c r="I1090" s="1022"/>
      <c r="J1090" s="1022"/>
      <c r="K1090" s="1022">
        <v>1</v>
      </c>
      <c r="L1090" s="1041" t="s">
        <v>14952</v>
      </c>
      <c r="M1090" s="1041" t="s">
        <v>14807</v>
      </c>
      <c r="N1090" s="1041" t="s">
        <v>14794</v>
      </c>
      <c r="O1090" s="1041"/>
      <c r="P1090" s="1041">
        <v>1</v>
      </c>
    </row>
    <row r="1091" spans="1:16" ht="38.25">
      <c r="A1091" s="1039">
        <v>515</v>
      </c>
      <c r="B1091" s="1022" t="s">
        <v>14759</v>
      </c>
      <c r="C1091" s="1039" t="s">
        <v>14760</v>
      </c>
      <c r="D1091" s="1022" t="s">
        <v>9860</v>
      </c>
      <c r="E1091" s="1023" t="s">
        <v>14761</v>
      </c>
      <c r="F1091" s="1022" t="s">
        <v>13636</v>
      </c>
      <c r="G1091" s="1022">
        <v>41</v>
      </c>
      <c r="H1091" s="1022">
        <v>5</v>
      </c>
      <c r="I1091" s="1022"/>
      <c r="J1091" s="1022"/>
      <c r="K1091" s="1022">
        <v>1</v>
      </c>
      <c r="L1091" s="1041" t="s">
        <v>14953</v>
      </c>
      <c r="M1091" s="1041" t="s">
        <v>14954</v>
      </c>
      <c r="N1091" s="1041" t="s">
        <v>14794</v>
      </c>
      <c r="O1091" s="1041"/>
      <c r="P1091" s="1041">
        <v>1</v>
      </c>
    </row>
    <row r="1092" spans="1:16" ht="38.25">
      <c r="A1092" s="1039">
        <v>516</v>
      </c>
      <c r="B1092" s="1022" t="s">
        <v>14759</v>
      </c>
      <c r="C1092" s="1039" t="s">
        <v>14760</v>
      </c>
      <c r="D1092" s="1022" t="s">
        <v>9860</v>
      </c>
      <c r="E1092" s="1023" t="s">
        <v>14761</v>
      </c>
      <c r="F1092" s="1022" t="s">
        <v>13636</v>
      </c>
      <c r="G1092" s="1022">
        <v>41</v>
      </c>
      <c r="H1092" s="1022">
        <v>5</v>
      </c>
      <c r="I1092" s="1022"/>
      <c r="J1092" s="1022"/>
      <c r="K1092" s="1022">
        <v>1</v>
      </c>
      <c r="L1092" s="1041" t="s">
        <v>14955</v>
      </c>
      <c r="M1092" s="1041" t="s">
        <v>14956</v>
      </c>
      <c r="N1092" s="1041" t="s">
        <v>14794</v>
      </c>
      <c r="O1092" s="1041"/>
      <c r="P1092" s="1041">
        <v>1</v>
      </c>
    </row>
    <row r="1093" spans="1:16" ht="38.25">
      <c r="A1093" s="1039">
        <v>517</v>
      </c>
      <c r="B1093" s="1022" t="s">
        <v>14759</v>
      </c>
      <c r="C1093" s="1039" t="s">
        <v>14760</v>
      </c>
      <c r="D1093" s="1022" t="s">
        <v>9860</v>
      </c>
      <c r="E1093" s="1023" t="s">
        <v>14761</v>
      </c>
      <c r="F1093" s="1022" t="s">
        <v>13636</v>
      </c>
      <c r="G1093" s="1022">
        <v>41</v>
      </c>
      <c r="H1093" s="1022">
        <v>5</v>
      </c>
      <c r="I1093" s="1022"/>
      <c r="J1093" s="1022"/>
      <c r="K1093" s="1022">
        <v>1</v>
      </c>
      <c r="L1093" s="1041" t="s">
        <v>14957</v>
      </c>
      <c r="M1093" s="1041" t="s">
        <v>14864</v>
      </c>
      <c r="N1093" s="1041" t="s">
        <v>14794</v>
      </c>
      <c r="O1093" s="1041">
        <v>1</v>
      </c>
      <c r="P1093" s="1041"/>
    </row>
    <row r="1094" spans="1:16" ht="38.25">
      <c r="A1094" s="1039">
        <v>518</v>
      </c>
      <c r="B1094" s="1022" t="s">
        <v>14759</v>
      </c>
      <c r="C1094" s="1039" t="s">
        <v>14760</v>
      </c>
      <c r="D1094" s="1022" t="s">
        <v>9860</v>
      </c>
      <c r="E1094" s="1023" t="s">
        <v>14761</v>
      </c>
      <c r="F1094" s="1022" t="s">
        <v>13636</v>
      </c>
      <c r="G1094" s="1022">
        <v>41</v>
      </c>
      <c r="H1094" s="1022">
        <v>5</v>
      </c>
      <c r="I1094" s="1022"/>
      <c r="J1094" s="1022"/>
      <c r="K1094" s="1022">
        <v>1</v>
      </c>
      <c r="L1094" s="1041" t="s">
        <v>14958</v>
      </c>
      <c r="M1094" s="1041" t="s">
        <v>14959</v>
      </c>
      <c r="N1094" s="1041" t="s">
        <v>14794</v>
      </c>
      <c r="O1094" s="1041">
        <v>1</v>
      </c>
      <c r="P1094" s="1041"/>
    </row>
    <row r="1095" spans="1:16" ht="38.25">
      <c r="A1095" s="1039">
        <v>519</v>
      </c>
      <c r="B1095" s="1022" t="s">
        <v>14759</v>
      </c>
      <c r="C1095" s="1039" t="s">
        <v>14760</v>
      </c>
      <c r="D1095" s="1022" t="s">
        <v>9860</v>
      </c>
      <c r="E1095" s="1023" t="s">
        <v>14761</v>
      </c>
      <c r="F1095" s="1022" t="s">
        <v>13636</v>
      </c>
      <c r="G1095" s="1022">
        <v>41</v>
      </c>
      <c r="H1095" s="1022">
        <v>5</v>
      </c>
      <c r="I1095" s="1022"/>
      <c r="J1095" s="1022"/>
      <c r="K1095" s="1022">
        <v>1</v>
      </c>
      <c r="L1095" s="1041" t="s">
        <v>14960</v>
      </c>
      <c r="M1095" s="1041" t="s">
        <v>10287</v>
      </c>
      <c r="N1095" s="1041" t="s">
        <v>14794</v>
      </c>
      <c r="O1095" s="1041">
        <v>1</v>
      </c>
      <c r="P1095" s="1041"/>
    </row>
    <row r="1096" spans="1:16" ht="38.25">
      <c r="A1096" s="1039">
        <v>520</v>
      </c>
      <c r="B1096" s="1022" t="s">
        <v>14759</v>
      </c>
      <c r="C1096" s="1039" t="s">
        <v>14760</v>
      </c>
      <c r="D1096" s="1022" t="s">
        <v>9860</v>
      </c>
      <c r="E1096" s="1023" t="s">
        <v>14761</v>
      </c>
      <c r="F1096" s="1022" t="s">
        <v>13636</v>
      </c>
      <c r="G1096" s="1022">
        <v>41</v>
      </c>
      <c r="H1096" s="1022">
        <v>5</v>
      </c>
      <c r="I1096" s="1022"/>
      <c r="J1096" s="1022"/>
      <c r="K1096" s="1022">
        <v>1</v>
      </c>
      <c r="L1096" s="1041" t="s">
        <v>10336</v>
      </c>
      <c r="M1096" s="1041" t="s">
        <v>14866</v>
      </c>
      <c r="N1096" s="1041" t="s">
        <v>14794</v>
      </c>
      <c r="O1096" s="1041">
        <v>1</v>
      </c>
      <c r="P1096" s="1041"/>
    </row>
    <row r="1097" spans="1:16" ht="38.25">
      <c r="A1097" s="1039">
        <v>521</v>
      </c>
      <c r="B1097" s="1022" t="s">
        <v>14759</v>
      </c>
      <c r="C1097" s="1039" t="s">
        <v>14760</v>
      </c>
      <c r="D1097" s="1022" t="s">
        <v>9860</v>
      </c>
      <c r="E1097" s="1023" t="s">
        <v>14761</v>
      </c>
      <c r="F1097" s="1022" t="s">
        <v>13636</v>
      </c>
      <c r="G1097" s="1022">
        <v>41</v>
      </c>
      <c r="H1097" s="1022">
        <v>5</v>
      </c>
      <c r="I1097" s="1022"/>
      <c r="J1097" s="1022"/>
      <c r="K1097" s="1022">
        <v>1</v>
      </c>
      <c r="L1097" s="1041" t="s">
        <v>14961</v>
      </c>
      <c r="M1097" s="1041" t="s">
        <v>14962</v>
      </c>
      <c r="N1097" s="1041" t="s">
        <v>14789</v>
      </c>
      <c r="O1097" s="1041"/>
      <c r="P1097" s="1041">
        <v>1</v>
      </c>
    </row>
    <row r="1098" spans="1:16" ht="38.25">
      <c r="A1098" s="1039">
        <v>522</v>
      </c>
      <c r="B1098" s="1022" t="s">
        <v>14759</v>
      </c>
      <c r="C1098" s="1039" t="s">
        <v>14760</v>
      </c>
      <c r="D1098" s="1022" t="s">
        <v>9860</v>
      </c>
      <c r="E1098" s="1023" t="s">
        <v>14761</v>
      </c>
      <c r="F1098" s="1022" t="s">
        <v>13636</v>
      </c>
      <c r="G1098" s="1022">
        <v>41</v>
      </c>
      <c r="H1098" s="1022">
        <v>5</v>
      </c>
      <c r="I1098" s="1022"/>
      <c r="J1098" s="1022"/>
      <c r="K1098" s="1022">
        <v>1</v>
      </c>
      <c r="L1098" s="1041" t="s">
        <v>14963</v>
      </c>
      <c r="M1098" s="1041" t="s">
        <v>14964</v>
      </c>
      <c r="N1098" s="1041" t="s">
        <v>14789</v>
      </c>
      <c r="O1098" s="1041">
        <v>1</v>
      </c>
      <c r="P1098" s="1041"/>
    </row>
    <row r="1099" spans="1:16" ht="38.25">
      <c r="A1099" s="1039">
        <v>523</v>
      </c>
      <c r="B1099" s="1022" t="s">
        <v>14759</v>
      </c>
      <c r="C1099" s="1039" t="s">
        <v>14760</v>
      </c>
      <c r="D1099" s="1022" t="s">
        <v>9860</v>
      </c>
      <c r="E1099" s="1023" t="s">
        <v>14761</v>
      </c>
      <c r="F1099" s="1022" t="s">
        <v>13636</v>
      </c>
      <c r="G1099" s="1022">
        <v>41</v>
      </c>
      <c r="H1099" s="1022">
        <v>5</v>
      </c>
      <c r="I1099" s="1022"/>
      <c r="J1099" s="1022"/>
      <c r="K1099" s="1022">
        <v>1</v>
      </c>
      <c r="L1099" s="1041" t="s">
        <v>10348</v>
      </c>
      <c r="M1099" s="1041" t="s">
        <v>14870</v>
      </c>
      <c r="N1099" s="1041" t="s">
        <v>14794</v>
      </c>
      <c r="O1099" s="1041"/>
      <c r="P1099" s="1041">
        <v>1</v>
      </c>
    </row>
    <row r="1100" spans="1:16" ht="38.25">
      <c r="A1100" s="1039">
        <v>524</v>
      </c>
      <c r="B1100" s="1022" t="s">
        <v>14759</v>
      </c>
      <c r="C1100" s="1039" t="s">
        <v>14760</v>
      </c>
      <c r="D1100" s="1022" t="s">
        <v>9860</v>
      </c>
      <c r="E1100" s="1023" t="s">
        <v>14761</v>
      </c>
      <c r="F1100" s="1022" t="s">
        <v>13636</v>
      </c>
      <c r="G1100" s="1022">
        <v>41</v>
      </c>
      <c r="H1100" s="1022">
        <v>5</v>
      </c>
      <c r="I1100" s="1022"/>
      <c r="J1100" s="1022"/>
      <c r="K1100" s="1022">
        <v>1</v>
      </c>
      <c r="L1100" s="1041" t="s">
        <v>10350</v>
      </c>
      <c r="M1100" s="1041" t="s">
        <v>14811</v>
      </c>
      <c r="N1100" s="1041" t="s">
        <v>14794</v>
      </c>
      <c r="O1100" s="1041"/>
      <c r="P1100" s="1041">
        <v>1</v>
      </c>
    </row>
    <row r="1101" spans="1:16" ht="38.25">
      <c r="A1101" s="1039">
        <v>525</v>
      </c>
      <c r="B1101" s="1022" t="s">
        <v>14759</v>
      </c>
      <c r="C1101" s="1039" t="s">
        <v>14760</v>
      </c>
      <c r="D1101" s="1022" t="s">
        <v>9860</v>
      </c>
      <c r="E1101" s="1023" t="s">
        <v>14761</v>
      </c>
      <c r="F1101" s="1022" t="s">
        <v>13636</v>
      </c>
      <c r="G1101" s="1022">
        <v>41</v>
      </c>
      <c r="H1101" s="1022">
        <v>5</v>
      </c>
      <c r="I1101" s="1022"/>
      <c r="J1101" s="1022"/>
      <c r="K1101" s="1022">
        <v>1</v>
      </c>
      <c r="L1101" s="1041" t="s">
        <v>14965</v>
      </c>
      <c r="M1101" s="1041" t="s">
        <v>14966</v>
      </c>
      <c r="N1101" s="1041" t="s">
        <v>14794</v>
      </c>
      <c r="O1101" s="1041"/>
      <c r="P1101" s="1041">
        <v>1</v>
      </c>
    </row>
    <row r="1102" spans="1:16" ht="38.25">
      <c r="A1102" s="1039">
        <v>526</v>
      </c>
      <c r="B1102" s="1022" t="s">
        <v>14759</v>
      </c>
      <c r="C1102" s="1039" t="s">
        <v>14760</v>
      </c>
      <c r="D1102" s="1022" t="s">
        <v>9860</v>
      </c>
      <c r="E1102" s="1023" t="s">
        <v>14761</v>
      </c>
      <c r="F1102" s="1022" t="s">
        <v>13636</v>
      </c>
      <c r="G1102" s="1022">
        <v>41</v>
      </c>
      <c r="H1102" s="1022">
        <v>5</v>
      </c>
      <c r="I1102" s="1022"/>
      <c r="J1102" s="1022"/>
      <c r="K1102" s="1022">
        <v>1</v>
      </c>
      <c r="L1102" s="1041" t="s">
        <v>14967</v>
      </c>
      <c r="M1102" s="1041" t="s">
        <v>14968</v>
      </c>
      <c r="N1102" s="1041" t="s">
        <v>14794</v>
      </c>
      <c r="O1102" s="1041"/>
      <c r="P1102" s="1041">
        <v>1</v>
      </c>
    </row>
    <row r="1103" spans="1:16" ht="38.25">
      <c r="A1103" s="1039">
        <v>527</v>
      </c>
      <c r="B1103" s="1022" t="s">
        <v>14759</v>
      </c>
      <c r="C1103" s="1039" t="s">
        <v>14760</v>
      </c>
      <c r="D1103" s="1022" t="s">
        <v>9860</v>
      </c>
      <c r="E1103" s="1023" t="s">
        <v>14761</v>
      </c>
      <c r="F1103" s="1022" t="s">
        <v>13636</v>
      </c>
      <c r="G1103" s="1022">
        <v>41</v>
      </c>
      <c r="H1103" s="1022">
        <v>5</v>
      </c>
      <c r="I1103" s="1022"/>
      <c r="J1103" s="1022"/>
      <c r="K1103" s="1022">
        <v>1</v>
      </c>
      <c r="L1103" s="1041" t="s">
        <v>14969</v>
      </c>
      <c r="M1103" s="1041" t="s">
        <v>14970</v>
      </c>
      <c r="N1103" s="1041" t="s">
        <v>14794</v>
      </c>
      <c r="O1103" s="1041"/>
      <c r="P1103" s="1041">
        <v>1</v>
      </c>
    </row>
    <row r="1104" spans="1:16" ht="38.25">
      <c r="A1104" s="1039">
        <v>528</v>
      </c>
      <c r="B1104" s="1022" t="s">
        <v>14759</v>
      </c>
      <c r="C1104" s="1039" t="s">
        <v>14760</v>
      </c>
      <c r="D1104" s="1022" t="s">
        <v>9860</v>
      </c>
      <c r="E1104" s="1023" t="s">
        <v>14761</v>
      </c>
      <c r="F1104" s="1022" t="s">
        <v>13636</v>
      </c>
      <c r="G1104" s="1022">
        <v>41</v>
      </c>
      <c r="H1104" s="1022">
        <v>5</v>
      </c>
      <c r="I1104" s="1022"/>
      <c r="J1104" s="1022"/>
      <c r="K1104" s="1022">
        <v>1</v>
      </c>
      <c r="L1104" s="1041" t="s">
        <v>14971</v>
      </c>
      <c r="M1104" s="1041" t="s">
        <v>14972</v>
      </c>
      <c r="N1104" s="1041" t="s">
        <v>14794</v>
      </c>
      <c r="O1104" s="1041">
        <v>1</v>
      </c>
      <c r="P1104" s="1041"/>
    </row>
    <row r="1105" spans="1:16" ht="39" thickBot="1">
      <c r="A1105" s="1039">
        <v>529</v>
      </c>
      <c r="B1105" s="1026" t="s">
        <v>14759</v>
      </c>
      <c r="C1105" s="1042" t="s">
        <v>14760</v>
      </c>
      <c r="D1105" s="1026" t="s">
        <v>9860</v>
      </c>
      <c r="E1105" s="1027" t="s">
        <v>14761</v>
      </c>
      <c r="F1105" s="1026" t="s">
        <v>13636</v>
      </c>
      <c r="G1105" s="1026">
        <v>41</v>
      </c>
      <c r="H1105" s="1026">
        <v>5</v>
      </c>
      <c r="I1105" s="1026"/>
      <c r="J1105" s="1026"/>
      <c r="K1105" s="1026">
        <v>1</v>
      </c>
      <c r="L1105" s="1044" t="s">
        <v>14973</v>
      </c>
      <c r="M1105" s="1044" t="s">
        <v>14819</v>
      </c>
      <c r="N1105" s="1044" t="s">
        <v>14794</v>
      </c>
      <c r="O1105" s="1044">
        <v>1</v>
      </c>
      <c r="P1105" s="1044"/>
    </row>
    <row r="1106" spans="1:16" ht="51">
      <c r="A1106" s="1036">
        <v>530</v>
      </c>
      <c r="B1106" s="1030" t="s">
        <v>10362</v>
      </c>
      <c r="C1106" s="1036" t="s">
        <v>14988</v>
      </c>
      <c r="D1106" s="1030" t="s">
        <v>14989</v>
      </c>
      <c r="E1106" s="1031" t="s">
        <v>14990</v>
      </c>
      <c r="F1106" s="1030" t="s">
        <v>1640</v>
      </c>
      <c r="G1106" s="1030">
        <v>26</v>
      </c>
      <c r="H1106" s="1030">
        <v>3</v>
      </c>
      <c r="I1106" s="1030">
        <v>1</v>
      </c>
      <c r="J1106" s="1030"/>
      <c r="K1106" s="1030"/>
      <c r="L1106" s="1030" t="s">
        <v>14991</v>
      </c>
      <c r="M1106" s="1030" t="s">
        <v>14992</v>
      </c>
      <c r="N1106" s="1030" t="s">
        <v>1640</v>
      </c>
      <c r="O1106" s="1038">
        <v>1</v>
      </c>
      <c r="P1106" s="1038">
        <v>4</v>
      </c>
    </row>
    <row r="1107" spans="1:16" ht="25.5">
      <c r="A1107" s="1039">
        <v>531</v>
      </c>
      <c r="B1107" s="1022" t="s">
        <v>10362</v>
      </c>
      <c r="C1107" s="1039" t="s">
        <v>14988</v>
      </c>
      <c r="D1107" s="1022" t="s">
        <v>14989</v>
      </c>
      <c r="E1107" s="1023" t="s">
        <v>14990</v>
      </c>
      <c r="F1107" s="1022" t="s">
        <v>1640</v>
      </c>
      <c r="G1107" s="1022">
        <v>26</v>
      </c>
      <c r="H1107" s="1022">
        <v>3</v>
      </c>
      <c r="I1107" s="1022">
        <v>1</v>
      </c>
      <c r="J1107" s="1022"/>
      <c r="K1107" s="1022"/>
      <c r="L1107" s="1022" t="s">
        <v>14985</v>
      </c>
      <c r="M1107" s="1022" t="s">
        <v>14993</v>
      </c>
      <c r="N1107" s="1022" t="s">
        <v>1640</v>
      </c>
      <c r="O1107" s="1041"/>
      <c r="P1107" s="1041">
        <v>2</v>
      </c>
    </row>
    <row r="1108" spans="1:16" ht="26.25" thickBot="1">
      <c r="A1108" s="1042">
        <v>532</v>
      </c>
      <c r="B1108" s="1026" t="s">
        <v>10362</v>
      </c>
      <c r="C1108" s="1042" t="s">
        <v>14988</v>
      </c>
      <c r="D1108" s="1026" t="s">
        <v>14989</v>
      </c>
      <c r="E1108" s="1027" t="s">
        <v>14990</v>
      </c>
      <c r="F1108" s="1026" t="s">
        <v>1640</v>
      </c>
      <c r="G1108" s="1026">
        <v>26</v>
      </c>
      <c r="H1108" s="1026">
        <v>3</v>
      </c>
      <c r="I1108" s="1026"/>
      <c r="J1108" s="1026">
        <v>1</v>
      </c>
      <c r="K1108" s="1026"/>
      <c r="L1108" s="1044" t="s">
        <v>14983</v>
      </c>
      <c r="M1108" s="1044" t="s">
        <v>14994</v>
      </c>
      <c r="N1108" s="1044" t="s">
        <v>1640</v>
      </c>
      <c r="O1108" s="1044"/>
      <c r="P1108" s="1044">
        <v>1</v>
      </c>
    </row>
    <row r="1109" spans="1:16" ht="26.25" thickBot="1">
      <c r="A1109" s="1033">
        <v>533</v>
      </c>
      <c r="B1109" s="1018" t="s">
        <v>10362</v>
      </c>
      <c r="C1109" s="1033" t="s">
        <v>14995</v>
      </c>
      <c r="D1109" s="1018" t="s">
        <v>14996</v>
      </c>
      <c r="E1109" s="1019" t="s">
        <v>14997</v>
      </c>
      <c r="F1109" s="1018" t="s">
        <v>362</v>
      </c>
      <c r="G1109" s="1018">
        <v>14</v>
      </c>
      <c r="H1109" s="1018">
        <v>8</v>
      </c>
      <c r="I1109" s="1018">
        <v>1</v>
      </c>
      <c r="J1109" s="1018"/>
      <c r="K1109" s="1018"/>
      <c r="L1109" s="1018" t="s">
        <v>14998</v>
      </c>
      <c r="M1109" s="1018"/>
      <c r="N1109" s="1018"/>
      <c r="O1109" s="1034"/>
      <c r="P1109" s="1034">
        <v>1</v>
      </c>
    </row>
    <row r="1110" spans="1:16" ht="51">
      <c r="A1110" s="1036">
        <v>534</v>
      </c>
      <c r="B1110" s="1030" t="s">
        <v>11648</v>
      </c>
      <c r="C1110" s="1036" t="s">
        <v>14999</v>
      </c>
      <c r="D1110" s="1030" t="s">
        <v>11218</v>
      </c>
      <c r="E1110" s="1031" t="s">
        <v>15000</v>
      </c>
      <c r="F1110" s="1030" t="s">
        <v>11674</v>
      </c>
      <c r="G1110" s="1030">
        <v>28</v>
      </c>
      <c r="H1110" s="1030"/>
      <c r="I1110" s="1030">
        <v>1</v>
      </c>
      <c r="J1110" s="1030"/>
      <c r="K1110" s="1030"/>
      <c r="L1110" s="1030" t="s">
        <v>15001</v>
      </c>
      <c r="M1110" s="1030" t="s">
        <v>1149</v>
      </c>
      <c r="N1110" s="1030" t="s">
        <v>6070</v>
      </c>
      <c r="O1110" s="1038">
        <v>2</v>
      </c>
      <c r="P1110" s="1038">
        <v>2</v>
      </c>
    </row>
    <row r="1111" spans="1:16" ht="26.25" thickBot="1">
      <c r="A1111" s="1042">
        <v>535</v>
      </c>
      <c r="B1111" s="1026" t="s">
        <v>11648</v>
      </c>
      <c r="C1111" s="1042" t="s">
        <v>14999</v>
      </c>
      <c r="D1111" s="1026" t="s">
        <v>11218</v>
      </c>
      <c r="E1111" s="1027" t="s">
        <v>15000</v>
      </c>
      <c r="F1111" s="1026" t="s">
        <v>11674</v>
      </c>
      <c r="G1111" s="1026">
        <v>28</v>
      </c>
      <c r="H1111" s="1026"/>
      <c r="I1111" s="1026"/>
      <c r="J1111" s="1026"/>
      <c r="K1111" s="1026">
        <v>1</v>
      </c>
      <c r="L1111" s="1044" t="s">
        <v>15002</v>
      </c>
      <c r="M1111" s="1044" t="s">
        <v>6611</v>
      </c>
      <c r="N1111" s="1044" t="s">
        <v>6070</v>
      </c>
      <c r="O1111" s="1044"/>
      <c r="P1111" s="1044">
        <v>1</v>
      </c>
    </row>
    <row r="1112" spans="1:16" ht="25.5">
      <c r="A1112" s="1072">
        <v>536</v>
      </c>
      <c r="B1112" s="1051" t="s">
        <v>11648</v>
      </c>
      <c r="C1112" s="1072" t="s">
        <v>15003</v>
      </c>
      <c r="D1112" s="1051" t="s">
        <v>13806</v>
      </c>
      <c r="E1112" s="1052" t="s">
        <v>15004</v>
      </c>
      <c r="F1112" s="1051" t="s">
        <v>1611</v>
      </c>
      <c r="G1112" s="1051">
        <v>35</v>
      </c>
      <c r="H1112" s="1051">
        <v>4</v>
      </c>
      <c r="I1112" s="1051">
        <v>1</v>
      </c>
      <c r="J1112" s="1051"/>
      <c r="K1112" s="1051"/>
      <c r="L1112" s="1051" t="s">
        <v>3154</v>
      </c>
      <c r="M1112" s="1051" t="s">
        <v>15005</v>
      </c>
      <c r="N1112" s="1051" t="s">
        <v>1611</v>
      </c>
      <c r="O1112" s="1037"/>
      <c r="P1112" s="1037">
        <v>1</v>
      </c>
    </row>
    <row r="1113" spans="1:16" ht="25.5">
      <c r="A1113" s="1053">
        <v>537</v>
      </c>
      <c r="B1113" s="1054" t="s">
        <v>11648</v>
      </c>
      <c r="C1113" s="1053" t="s">
        <v>15003</v>
      </c>
      <c r="D1113" s="1054" t="s">
        <v>13806</v>
      </c>
      <c r="E1113" s="1055" t="s">
        <v>15004</v>
      </c>
      <c r="F1113" s="1054" t="s">
        <v>1611</v>
      </c>
      <c r="G1113" s="1054">
        <v>35</v>
      </c>
      <c r="H1113" s="1054">
        <v>4</v>
      </c>
      <c r="I1113" s="1054">
        <v>1</v>
      </c>
      <c r="J1113" s="1054"/>
      <c r="K1113" s="1054"/>
      <c r="L1113" s="1054" t="s">
        <v>5346</v>
      </c>
      <c r="M1113" s="1054" t="s">
        <v>15006</v>
      </c>
      <c r="N1113" s="1054" t="s">
        <v>1611</v>
      </c>
      <c r="O1113" s="1040">
        <v>1</v>
      </c>
      <c r="P1113" s="1040"/>
    </row>
    <row r="1114" spans="1:16" ht="25.5">
      <c r="A1114" s="1053">
        <v>538</v>
      </c>
      <c r="B1114" s="1054" t="s">
        <v>11648</v>
      </c>
      <c r="C1114" s="1053" t="s">
        <v>15003</v>
      </c>
      <c r="D1114" s="1054" t="s">
        <v>13806</v>
      </c>
      <c r="E1114" s="1055" t="s">
        <v>15004</v>
      </c>
      <c r="F1114" s="1054" t="s">
        <v>1611</v>
      </c>
      <c r="G1114" s="1054">
        <v>35</v>
      </c>
      <c r="H1114" s="1054">
        <v>4</v>
      </c>
      <c r="I1114" s="1054"/>
      <c r="J1114" s="1054">
        <v>1</v>
      </c>
      <c r="K1114" s="1054"/>
      <c r="L1114" s="1040" t="s">
        <v>6919</v>
      </c>
      <c r="M1114" s="1040" t="s">
        <v>9925</v>
      </c>
      <c r="N1114" s="1040" t="s">
        <v>1611</v>
      </c>
      <c r="O1114" s="1040">
        <v>1</v>
      </c>
      <c r="P1114" s="1040"/>
    </row>
    <row r="1115" spans="1:16" ht="25.5">
      <c r="A1115" s="1053">
        <v>539</v>
      </c>
      <c r="B1115" s="1054" t="s">
        <v>11648</v>
      </c>
      <c r="C1115" s="1053" t="s">
        <v>15003</v>
      </c>
      <c r="D1115" s="1054" t="s">
        <v>13806</v>
      </c>
      <c r="E1115" s="1055" t="s">
        <v>15004</v>
      </c>
      <c r="F1115" s="1054" t="s">
        <v>1611</v>
      </c>
      <c r="G1115" s="1054">
        <v>35</v>
      </c>
      <c r="H1115" s="1054">
        <v>4</v>
      </c>
      <c r="I1115" s="1054"/>
      <c r="J1115" s="1054">
        <v>1</v>
      </c>
      <c r="K1115" s="1054"/>
      <c r="L1115" s="1040" t="s">
        <v>15007</v>
      </c>
      <c r="M1115" s="1040" t="s">
        <v>9929</v>
      </c>
      <c r="N1115" s="1040" t="s">
        <v>1611</v>
      </c>
      <c r="O1115" s="1040">
        <v>2</v>
      </c>
      <c r="P1115" s="1040"/>
    </row>
    <row r="1116" spans="1:16" ht="25.5">
      <c r="A1116" s="1053">
        <v>540</v>
      </c>
      <c r="B1116" s="1054" t="s">
        <v>11648</v>
      </c>
      <c r="C1116" s="1053" t="s">
        <v>15003</v>
      </c>
      <c r="D1116" s="1054" t="s">
        <v>13806</v>
      </c>
      <c r="E1116" s="1055" t="s">
        <v>15004</v>
      </c>
      <c r="F1116" s="1054" t="s">
        <v>1611</v>
      </c>
      <c r="G1116" s="1054">
        <v>35</v>
      </c>
      <c r="H1116" s="1054">
        <v>4</v>
      </c>
      <c r="I1116" s="1054"/>
      <c r="J1116" s="1054"/>
      <c r="K1116" s="1054">
        <v>1</v>
      </c>
      <c r="L1116" s="1040" t="s">
        <v>4350</v>
      </c>
      <c r="M1116" s="1040" t="s">
        <v>15008</v>
      </c>
      <c r="N1116" s="1040" t="s">
        <v>1611</v>
      </c>
      <c r="O1116" s="1040"/>
      <c r="P1116" s="1040">
        <v>1</v>
      </c>
    </row>
    <row r="1117" spans="1:16" ht="25.5">
      <c r="A1117" s="1053">
        <v>541</v>
      </c>
      <c r="B1117" s="1054" t="s">
        <v>11648</v>
      </c>
      <c r="C1117" s="1053" t="s">
        <v>15003</v>
      </c>
      <c r="D1117" s="1054" t="s">
        <v>13806</v>
      </c>
      <c r="E1117" s="1055" t="s">
        <v>15004</v>
      </c>
      <c r="F1117" s="1054" t="s">
        <v>1611</v>
      </c>
      <c r="G1117" s="1054">
        <v>35</v>
      </c>
      <c r="H1117" s="1054">
        <v>4</v>
      </c>
      <c r="I1117" s="1054"/>
      <c r="J1117" s="1054"/>
      <c r="K1117" s="1054">
        <v>1</v>
      </c>
      <c r="L1117" s="1040" t="s">
        <v>15009</v>
      </c>
      <c r="M1117" s="1040" t="s">
        <v>15010</v>
      </c>
      <c r="N1117" s="1040" t="s">
        <v>1611</v>
      </c>
      <c r="O1117" s="1040">
        <v>1</v>
      </c>
      <c r="P1117" s="1040"/>
    </row>
    <row r="1118" spans="1:16" ht="25.5">
      <c r="A1118" s="1053">
        <v>542</v>
      </c>
      <c r="B1118" s="1054" t="s">
        <v>11648</v>
      </c>
      <c r="C1118" s="1053" t="s">
        <v>15003</v>
      </c>
      <c r="D1118" s="1054" t="s">
        <v>13806</v>
      </c>
      <c r="E1118" s="1055" t="s">
        <v>15004</v>
      </c>
      <c r="F1118" s="1054" t="s">
        <v>1611</v>
      </c>
      <c r="G1118" s="1054">
        <v>35</v>
      </c>
      <c r="H1118" s="1054">
        <v>4</v>
      </c>
      <c r="I1118" s="1054"/>
      <c r="J1118" s="1054"/>
      <c r="K1118" s="1054">
        <v>1</v>
      </c>
      <c r="L1118" s="1040" t="s">
        <v>2155</v>
      </c>
      <c r="M1118" s="1040" t="s">
        <v>9924</v>
      </c>
      <c r="N1118" s="1040" t="s">
        <v>1611</v>
      </c>
      <c r="O1118" s="1040">
        <v>1</v>
      </c>
      <c r="P1118" s="1040"/>
    </row>
    <row r="1119" spans="1:16" ht="25.5">
      <c r="A1119" s="1053">
        <v>543</v>
      </c>
      <c r="B1119" s="1054" t="s">
        <v>11648</v>
      </c>
      <c r="C1119" s="1053" t="s">
        <v>15003</v>
      </c>
      <c r="D1119" s="1054" t="s">
        <v>13806</v>
      </c>
      <c r="E1119" s="1055" t="s">
        <v>15004</v>
      </c>
      <c r="F1119" s="1054" t="s">
        <v>1611</v>
      </c>
      <c r="G1119" s="1054">
        <v>35</v>
      </c>
      <c r="H1119" s="1054">
        <v>4</v>
      </c>
      <c r="I1119" s="1054"/>
      <c r="J1119" s="1054"/>
      <c r="K1119" s="1054">
        <v>1</v>
      </c>
      <c r="L1119" s="1040" t="s">
        <v>15011</v>
      </c>
      <c r="M1119" s="1040" t="s">
        <v>9927</v>
      </c>
      <c r="N1119" s="1040" t="s">
        <v>1611</v>
      </c>
      <c r="O1119" s="1040"/>
      <c r="P1119" s="1040">
        <v>2</v>
      </c>
    </row>
    <row r="1120" spans="1:16" ht="26.25" thickBot="1">
      <c r="A1120" s="1056">
        <v>544</v>
      </c>
      <c r="B1120" s="1057" t="s">
        <v>11648</v>
      </c>
      <c r="C1120" s="1056" t="s">
        <v>15003</v>
      </c>
      <c r="D1120" s="1057" t="s">
        <v>13806</v>
      </c>
      <c r="E1120" s="1058" t="s">
        <v>15004</v>
      </c>
      <c r="F1120" s="1057" t="s">
        <v>1611</v>
      </c>
      <c r="G1120" s="1057">
        <v>35</v>
      </c>
      <c r="H1120" s="1057">
        <v>4</v>
      </c>
      <c r="I1120" s="1057"/>
      <c r="J1120" s="1057"/>
      <c r="K1120" s="1057">
        <v>1</v>
      </c>
      <c r="L1120" s="1043" t="s">
        <v>15012</v>
      </c>
      <c r="M1120" s="1043" t="s">
        <v>9931</v>
      </c>
      <c r="N1120" s="1043" t="s">
        <v>1611</v>
      </c>
      <c r="O1120" s="1043">
        <v>1</v>
      </c>
      <c r="P1120" s="1043">
        <v>1</v>
      </c>
    </row>
    <row r="1121" spans="1:16" ht="26.25" thickBot="1">
      <c r="A1121" s="1033">
        <v>545</v>
      </c>
      <c r="B1121" s="1034" t="s">
        <v>10377</v>
      </c>
      <c r="C1121" s="1033" t="s">
        <v>15013</v>
      </c>
      <c r="D1121" s="1034" t="s">
        <v>9860</v>
      </c>
      <c r="E1121" s="1034" t="s">
        <v>15014</v>
      </c>
      <c r="F1121" s="1034" t="s">
        <v>1640</v>
      </c>
      <c r="G1121" s="1034" t="s">
        <v>15015</v>
      </c>
      <c r="H1121" s="1034" t="s">
        <v>15016</v>
      </c>
      <c r="J1121" s="1034"/>
      <c r="K1121" s="1034">
        <v>1</v>
      </c>
      <c r="L1121" s="1034" t="s">
        <v>15017</v>
      </c>
      <c r="M1121" s="1034" t="s">
        <v>15018</v>
      </c>
      <c r="N1121" s="1034" t="s">
        <v>1640</v>
      </c>
      <c r="O1121" s="1034">
        <v>2</v>
      </c>
      <c r="P1121" s="1034"/>
    </row>
    <row r="1122" spans="1:16" ht="26.25" thickBot="1">
      <c r="A1122" s="1033">
        <v>546</v>
      </c>
      <c r="B1122" s="1034" t="s">
        <v>10377</v>
      </c>
      <c r="C1122" s="1033" t="s">
        <v>15019</v>
      </c>
      <c r="D1122" s="1034" t="s">
        <v>15020</v>
      </c>
      <c r="E1122" s="1034" t="s">
        <v>15021</v>
      </c>
      <c r="F1122" s="1034" t="s">
        <v>8359</v>
      </c>
      <c r="G1122" s="1034"/>
      <c r="H1122" s="1034"/>
      <c r="I1122" s="1034"/>
      <c r="J1122" s="1034"/>
      <c r="K1122" s="1034">
        <v>1</v>
      </c>
      <c r="L1122" s="1035" t="s">
        <v>15022</v>
      </c>
      <c r="M1122" s="1035" t="s">
        <v>15023</v>
      </c>
      <c r="N1122" s="1035" t="s">
        <v>8359</v>
      </c>
      <c r="O1122" s="1035">
        <v>1</v>
      </c>
      <c r="P1122" s="1035">
        <v>1</v>
      </c>
    </row>
    <row r="1123" spans="1:16" ht="28.5" customHeight="1" thickBot="1">
      <c r="A1123" s="1090">
        <v>547</v>
      </c>
      <c r="B1123" s="1091" t="s">
        <v>10387</v>
      </c>
      <c r="C1123" s="1090" t="s">
        <v>15025</v>
      </c>
      <c r="D1123" s="1091"/>
      <c r="E1123" s="1091"/>
      <c r="F1123" s="1091" t="s">
        <v>1611</v>
      </c>
      <c r="G1123" s="1091"/>
      <c r="H1123" s="1091"/>
      <c r="I1123" s="1091">
        <v>1</v>
      </c>
      <c r="J1123" s="1091"/>
      <c r="K1123" s="1091"/>
      <c r="L1123" s="1091" t="s">
        <v>15026</v>
      </c>
      <c r="M1123" s="1091" t="s">
        <v>15027</v>
      </c>
      <c r="N1123" s="1091" t="s">
        <v>1611</v>
      </c>
      <c r="O1123" s="1091"/>
      <c r="P1123" s="1091">
        <v>1</v>
      </c>
    </row>
    <row r="1124" spans="1:16" ht="38.25">
      <c r="A1124" s="1039">
        <v>548</v>
      </c>
      <c r="B1124" s="1022" t="s">
        <v>15127</v>
      </c>
      <c r="C1124" s="1039" t="s">
        <v>15128</v>
      </c>
      <c r="D1124" s="1022" t="s">
        <v>10928</v>
      </c>
      <c r="E1124" s="1023" t="s">
        <v>15129</v>
      </c>
      <c r="F1124" s="1022" t="s">
        <v>15130</v>
      </c>
      <c r="G1124" s="1022">
        <v>22</v>
      </c>
      <c r="H1124" s="1022">
        <v>2</v>
      </c>
      <c r="I1124" s="1022">
        <v>1</v>
      </c>
      <c r="J1124" s="1022"/>
      <c r="K1124" s="1022"/>
      <c r="L1124" s="1022" t="s">
        <v>15110</v>
      </c>
      <c r="M1124" s="1022" t="s">
        <v>8644</v>
      </c>
      <c r="N1124" s="1022" t="s">
        <v>15131</v>
      </c>
      <c r="O1124" s="1092"/>
      <c r="P1124" s="1041">
        <v>1</v>
      </c>
    </row>
    <row r="1125" spans="1:16" ht="38.25">
      <c r="A1125" s="1039">
        <v>549</v>
      </c>
      <c r="B1125" s="1022" t="s">
        <v>15127</v>
      </c>
      <c r="C1125" s="1039" t="s">
        <v>15128</v>
      </c>
      <c r="D1125" s="1022" t="s">
        <v>10928</v>
      </c>
      <c r="E1125" s="1023" t="s">
        <v>15129</v>
      </c>
      <c r="F1125" s="1022" t="s">
        <v>15130</v>
      </c>
      <c r="G1125" s="1022">
        <v>22</v>
      </c>
      <c r="H1125" s="1022">
        <v>2</v>
      </c>
      <c r="I1125" s="1041">
        <v>1</v>
      </c>
      <c r="J1125" s="1022"/>
      <c r="K1125" s="1022"/>
      <c r="L1125" s="1022" t="s">
        <v>15132</v>
      </c>
      <c r="M1125" s="1022" t="s">
        <v>8644</v>
      </c>
      <c r="N1125" s="1022" t="s">
        <v>15133</v>
      </c>
      <c r="O1125" s="1041">
        <v>1</v>
      </c>
      <c r="P1125" s="1041"/>
    </row>
    <row r="1126" spans="1:16" ht="38.25">
      <c r="A1126" s="1039">
        <v>550</v>
      </c>
      <c r="B1126" s="1022" t="s">
        <v>15127</v>
      </c>
      <c r="C1126" s="1039" t="s">
        <v>15128</v>
      </c>
      <c r="D1126" s="1022" t="s">
        <v>10928</v>
      </c>
      <c r="E1126" s="1023" t="s">
        <v>15129</v>
      </c>
      <c r="F1126" s="1022" t="s">
        <v>15130</v>
      </c>
      <c r="G1126" s="1022">
        <v>22</v>
      </c>
      <c r="H1126" s="1022">
        <v>2</v>
      </c>
      <c r="I1126" s="1041">
        <v>1</v>
      </c>
      <c r="J1126" s="1022"/>
      <c r="K1126" s="1022"/>
      <c r="L1126" s="1022" t="s">
        <v>10412</v>
      </c>
      <c r="M1126" s="1022" t="s">
        <v>8644</v>
      </c>
      <c r="N1126" s="1022" t="s">
        <v>1289</v>
      </c>
      <c r="O1126" s="1092">
        <v>1</v>
      </c>
      <c r="P1126" s="1041"/>
    </row>
    <row r="1127" spans="1:16" ht="38.25">
      <c r="A1127" s="1039">
        <v>551</v>
      </c>
      <c r="B1127" s="1022" t="s">
        <v>15127</v>
      </c>
      <c r="C1127" s="1039" t="s">
        <v>15128</v>
      </c>
      <c r="D1127" s="1022" t="s">
        <v>10928</v>
      </c>
      <c r="E1127" s="1023" t="s">
        <v>15129</v>
      </c>
      <c r="F1127" s="1022" t="s">
        <v>15130</v>
      </c>
      <c r="G1127" s="1022">
        <v>22</v>
      </c>
      <c r="H1127" s="1022">
        <v>2</v>
      </c>
      <c r="I1127" s="1041">
        <v>1</v>
      </c>
      <c r="J1127" s="1022"/>
      <c r="K1127" s="1022"/>
      <c r="L1127" s="1022" t="s">
        <v>15134</v>
      </c>
      <c r="M1127" s="1022" t="s">
        <v>8644</v>
      </c>
      <c r="N1127" s="1022" t="s">
        <v>15135</v>
      </c>
      <c r="O1127" s="1092"/>
      <c r="P1127" s="1041">
        <v>1</v>
      </c>
    </row>
    <row r="1128" spans="1:16" ht="38.25">
      <c r="A1128" s="1039">
        <v>552</v>
      </c>
      <c r="B1128" s="1022" t="s">
        <v>15127</v>
      </c>
      <c r="C1128" s="1039" t="s">
        <v>15128</v>
      </c>
      <c r="D1128" s="1022" t="s">
        <v>10928</v>
      </c>
      <c r="E1128" s="1023" t="s">
        <v>15129</v>
      </c>
      <c r="F1128" s="1022" t="s">
        <v>15130</v>
      </c>
      <c r="G1128" s="1022">
        <v>22</v>
      </c>
      <c r="H1128" s="1022">
        <v>2</v>
      </c>
      <c r="I1128" s="1041">
        <v>1</v>
      </c>
      <c r="J1128" s="1022"/>
      <c r="K1128" s="1022"/>
      <c r="L1128" s="1022" t="s">
        <v>15136</v>
      </c>
      <c r="M1128" s="1022" t="s">
        <v>8644</v>
      </c>
      <c r="N1128" s="1022" t="s">
        <v>15137</v>
      </c>
      <c r="O1128" s="1092"/>
      <c r="P1128" s="1041">
        <v>1</v>
      </c>
    </row>
    <row r="1129" spans="1:16" ht="38.25">
      <c r="A1129" s="1039">
        <v>553</v>
      </c>
      <c r="B1129" s="1022" t="s">
        <v>15127</v>
      </c>
      <c r="C1129" s="1039" t="s">
        <v>15128</v>
      </c>
      <c r="D1129" s="1022" t="s">
        <v>10928</v>
      </c>
      <c r="E1129" s="1023" t="s">
        <v>15129</v>
      </c>
      <c r="F1129" s="1022" t="s">
        <v>15130</v>
      </c>
      <c r="G1129" s="1022">
        <v>22</v>
      </c>
      <c r="H1129" s="1022">
        <v>2</v>
      </c>
      <c r="I1129" s="1041">
        <v>1</v>
      </c>
      <c r="J1129" s="1022"/>
      <c r="K1129" s="1022"/>
      <c r="L1129" s="1022" t="s">
        <v>11716</v>
      </c>
      <c r="M1129" s="1022" t="s">
        <v>8644</v>
      </c>
      <c r="N1129" s="1022" t="s">
        <v>15138</v>
      </c>
      <c r="O1129" s="1092"/>
      <c r="P1129" s="1041">
        <v>1</v>
      </c>
    </row>
    <row r="1130" spans="1:16" ht="38.25">
      <c r="A1130" s="1039">
        <v>554</v>
      </c>
      <c r="B1130" s="1022" t="s">
        <v>15127</v>
      </c>
      <c r="C1130" s="1039" t="s">
        <v>15128</v>
      </c>
      <c r="D1130" s="1022" t="s">
        <v>10928</v>
      </c>
      <c r="E1130" s="1023" t="s">
        <v>15129</v>
      </c>
      <c r="F1130" s="1022" t="s">
        <v>15130</v>
      </c>
      <c r="G1130" s="1022">
        <v>22</v>
      </c>
      <c r="H1130" s="1022">
        <v>2</v>
      </c>
      <c r="I1130" s="1041">
        <v>1</v>
      </c>
      <c r="J1130" s="1022"/>
      <c r="K1130" s="1022"/>
      <c r="L1130" s="1022" t="s">
        <v>15125</v>
      </c>
      <c r="M1130" s="1022" t="s">
        <v>8644</v>
      </c>
      <c r="N1130" s="1022" t="s">
        <v>15139</v>
      </c>
      <c r="O1130" s="1041">
        <v>1</v>
      </c>
      <c r="P1130" s="1041"/>
    </row>
    <row r="1131" spans="1:16" ht="38.25">
      <c r="A1131" s="1039">
        <v>555</v>
      </c>
      <c r="B1131" s="1022" t="s">
        <v>15127</v>
      </c>
      <c r="C1131" s="1039" t="s">
        <v>15128</v>
      </c>
      <c r="D1131" s="1022" t="s">
        <v>10928</v>
      </c>
      <c r="E1131" s="1023" t="s">
        <v>15129</v>
      </c>
      <c r="F1131" s="1022" t="s">
        <v>15130</v>
      </c>
      <c r="G1131" s="1022">
        <v>22</v>
      </c>
      <c r="H1131" s="1022">
        <v>2</v>
      </c>
      <c r="I1131" s="1041">
        <v>1</v>
      </c>
      <c r="J1131" s="1022"/>
      <c r="K1131" s="1022"/>
      <c r="L1131" s="1022" t="s">
        <v>15140</v>
      </c>
      <c r="M1131" s="1022" t="s">
        <v>8644</v>
      </c>
      <c r="N1131" s="1022" t="s">
        <v>15141</v>
      </c>
      <c r="O1131" s="1092"/>
      <c r="P1131" s="1041">
        <v>1</v>
      </c>
    </row>
    <row r="1132" spans="1:16" ht="38.25">
      <c r="A1132" s="1039">
        <v>556</v>
      </c>
      <c r="B1132" s="1022" t="s">
        <v>15127</v>
      </c>
      <c r="C1132" s="1039" t="s">
        <v>15128</v>
      </c>
      <c r="D1132" s="1022" t="s">
        <v>10928</v>
      </c>
      <c r="E1132" s="1023" t="s">
        <v>15129</v>
      </c>
      <c r="F1132" s="1022" t="s">
        <v>15130</v>
      </c>
      <c r="G1132" s="1022">
        <v>22</v>
      </c>
      <c r="H1132" s="1022">
        <v>2</v>
      </c>
      <c r="I1132" s="1041">
        <v>1</v>
      </c>
      <c r="J1132" s="1022"/>
      <c r="K1132" s="1022"/>
      <c r="L1132" s="1022" t="s">
        <v>15142</v>
      </c>
      <c r="M1132" s="1022" t="s">
        <v>8644</v>
      </c>
      <c r="N1132" s="1022" t="s">
        <v>15143</v>
      </c>
      <c r="O1132" s="1092"/>
      <c r="P1132" s="1041">
        <v>1</v>
      </c>
    </row>
    <row r="1133" spans="1:16" ht="38.25">
      <c r="A1133" s="1039">
        <v>557</v>
      </c>
      <c r="B1133" s="1022" t="s">
        <v>15127</v>
      </c>
      <c r="C1133" s="1039" t="s">
        <v>15128</v>
      </c>
      <c r="D1133" s="1022" t="s">
        <v>10928</v>
      </c>
      <c r="E1133" s="1023" t="s">
        <v>15129</v>
      </c>
      <c r="F1133" s="1022" t="s">
        <v>15130</v>
      </c>
      <c r="G1133" s="1022">
        <v>22</v>
      </c>
      <c r="H1133" s="1022">
        <v>2</v>
      </c>
      <c r="I1133" s="1041">
        <v>1</v>
      </c>
      <c r="J1133" s="1022"/>
      <c r="K1133" s="1022"/>
      <c r="L1133" s="1022" t="s">
        <v>15055</v>
      </c>
      <c r="M1133" s="1022" t="s">
        <v>8644</v>
      </c>
      <c r="N1133" s="1022" t="s">
        <v>15144</v>
      </c>
      <c r="O1133" s="1041">
        <v>1</v>
      </c>
      <c r="P1133" s="1041"/>
    </row>
    <row r="1134" spans="1:16" ht="38.25">
      <c r="A1134" s="1039">
        <v>558</v>
      </c>
      <c r="B1134" s="1022" t="s">
        <v>15127</v>
      </c>
      <c r="C1134" s="1039" t="s">
        <v>15128</v>
      </c>
      <c r="D1134" s="1022" t="s">
        <v>10928</v>
      </c>
      <c r="E1134" s="1023" t="s">
        <v>15129</v>
      </c>
      <c r="F1134" s="1022" t="s">
        <v>15130</v>
      </c>
      <c r="G1134" s="1022">
        <v>22</v>
      </c>
      <c r="H1134" s="1022">
        <v>2</v>
      </c>
      <c r="I1134" s="1041">
        <v>1</v>
      </c>
      <c r="J1134" s="1022"/>
      <c r="K1134" s="1022"/>
      <c r="L1134" s="1022" t="s">
        <v>10428</v>
      </c>
      <c r="M1134" s="1022" t="s">
        <v>8644</v>
      </c>
      <c r="N1134" s="1022" t="s">
        <v>15145</v>
      </c>
      <c r="O1134" s="1041">
        <v>1</v>
      </c>
      <c r="P1134" s="1041"/>
    </row>
    <row r="1135" spans="1:16" ht="38.25">
      <c r="A1135" s="1039">
        <v>559</v>
      </c>
      <c r="B1135" s="1022" t="s">
        <v>15127</v>
      </c>
      <c r="C1135" s="1039" t="s">
        <v>15128</v>
      </c>
      <c r="D1135" s="1022" t="s">
        <v>10928</v>
      </c>
      <c r="E1135" s="1023" t="s">
        <v>15129</v>
      </c>
      <c r="F1135" s="1022" t="s">
        <v>15130</v>
      </c>
      <c r="G1135" s="1022">
        <v>22</v>
      </c>
      <c r="H1135" s="1022">
        <v>2</v>
      </c>
      <c r="I1135" s="1041">
        <v>1</v>
      </c>
      <c r="J1135" s="1022"/>
      <c r="K1135" s="1022"/>
      <c r="L1135" s="1022" t="s">
        <v>15146</v>
      </c>
      <c r="M1135" s="1022" t="s">
        <v>8644</v>
      </c>
      <c r="N1135" s="1022" t="s">
        <v>15147</v>
      </c>
      <c r="O1135" s="1041">
        <v>1</v>
      </c>
      <c r="P1135" s="1041"/>
    </row>
    <row r="1136" spans="1:16" ht="38.25">
      <c r="A1136" s="1039">
        <v>560</v>
      </c>
      <c r="B1136" s="1022" t="s">
        <v>15127</v>
      </c>
      <c r="C1136" s="1039" t="s">
        <v>15128</v>
      </c>
      <c r="D1136" s="1022" t="s">
        <v>10928</v>
      </c>
      <c r="E1136" s="1023" t="s">
        <v>15129</v>
      </c>
      <c r="F1136" s="1022" t="s">
        <v>15130</v>
      </c>
      <c r="G1136" s="1022">
        <v>22</v>
      </c>
      <c r="H1136" s="1022">
        <v>2</v>
      </c>
      <c r="I1136" s="1041">
        <v>1</v>
      </c>
      <c r="J1136" s="1022"/>
      <c r="K1136" s="1022"/>
      <c r="L1136" s="1022" t="s">
        <v>15148</v>
      </c>
      <c r="M1136" s="1022" t="s">
        <v>8644</v>
      </c>
      <c r="N1136" s="1022" t="s">
        <v>15149</v>
      </c>
      <c r="O1136" s="1041">
        <v>1</v>
      </c>
      <c r="P1136" s="1041"/>
    </row>
    <row r="1137" spans="1:16" ht="38.25">
      <c r="A1137" s="1039">
        <v>561</v>
      </c>
      <c r="B1137" s="1022" t="s">
        <v>15127</v>
      </c>
      <c r="C1137" s="1039" t="s">
        <v>15128</v>
      </c>
      <c r="D1137" s="1022" t="s">
        <v>10928</v>
      </c>
      <c r="E1137" s="1023" t="s">
        <v>15129</v>
      </c>
      <c r="F1137" s="1022" t="s">
        <v>15130</v>
      </c>
      <c r="G1137" s="1022">
        <v>22</v>
      </c>
      <c r="H1137" s="1022">
        <v>2</v>
      </c>
      <c r="I1137" s="1041">
        <v>1</v>
      </c>
      <c r="J1137" s="1022"/>
      <c r="K1137" s="1022"/>
      <c r="L1137" s="1022" t="s">
        <v>15150</v>
      </c>
      <c r="M1137" s="1022" t="s">
        <v>8644</v>
      </c>
      <c r="N1137" s="1022" t="s">
        <v>15151</v>
      </c>
      <c r="O1137" s="1041">
        <v>1</v>
      </c>
      <c r="P1137" s="1041"/>
    </row>
    <row r="1138" spans="1:16" ht="38.25">
      <c r="A1138" s="1039">
        <v>562</v>
      </c>
      <c r="B1138" s="1022" t="s">
        <v>15127</v>
      </c>
      <c r="C1138" s="1039" t="s">
        <v>15128</v>
      </c>
      <c r="D1138" s="1022" t="s">
        <v>10928</v>
      </c>
      <c r="E1138" s="1023" t="s">
        <v>15129</v>
      </c>
      <c r="F1138" s="1022" t="s">
        <v>15130</v>
      </c>
      <c r="G1138" s="1022">
        <v>22</v>
      </c>
      <c r="H1138" s="1022">
        <v>2</v>
      </c>
      <c r="I1138" s="1041">
        <v>1</v>
      </c>
      <c r="J1138" s="1022"/>
      <c r="K1138" s="1022"/>
      <c r="L1138" s="1022" t="s">
        <v>6765</v>
      </c>
      <c r="M1138" s="1022" t="s">
        <v>8644</v>
      </c>
      <c r="N1138" s="1022" t="s">
        <v>15152</v>
      </c>
      <c r="O1138" s="1092"/>
      <c r="P1138" s="1041">
        <v>1</v>
      </c>
    </row>
    <row r="1139" spans="1:16" ht="38.25">
      <c r="A1139" s="1039">
        <v>563</v>
      </c>
      <c r="B1139" s="1022" t="s">
        <v>15127</v>
      </c>
      <c r="C1139" s="1039" t="s">
        <v>15128</v>
      </c>
      <c r="D1139" s="1022" t="s">
        <v>10928</v>
      </c>
      <c r="E1139" s="1023" t="s">
        <v>15129</v>
      </c>
      <c r="F1139" s="1022" t="s">
        <v>15130</v>
      </c>
      <c r="G1139" s="1022">
        <v>22</v>
      </c>
      <c r="H1139" s="1022">
        <v>2</v>
      </c>
      <c r="I1139" s="1041">
        <v>1</v>
      </c>
      <c r="J1139" s="1022"/>
      <c r="K1139" s="1022"/>
      <c r="L1139" s="1022" t="s">
        <v>15064</v>
      </c>
      <c r="M1139" s="1022" t="s">
        <v>8644</v>
      </c>
      <c r="N1139" s="1022" t="s">
        <v>15149</v>
      </c>
      <c r="O1139" s="1092"/>
      <c r="P1139" s="1041">
        <v>1</v>
      </c>
    </row>
    <row r="1140" spans="1:16" ht="38.25">
      <c r="A1140" s="1039">
        <v>564</v>
      </c>
      <c r="B1140" s="1022" t="s">
        <v>15127</v>
      </c>
      <c r="C1140" s="1039" t="s">
        <v>15128</v>
      </c>
      <c r="D1140" s="1022" t="s">
        <v>10928</v>
      </c>
      <c r="E1140" s="1023" t="s">
        <v>15129</v>
      </c>
      <c r="F1140" s="1022" t="s">
        <v>15130</v>
      </c>
      <c r="G1140" s="1022">
        <v>22</v>
      </c>
      <c r="H1140" s="1022">
        <v>2</v>
      </c>
      <c r="I1140" s="1041">
        <v>1</v>
      </c>
      <c r="J1140" s="1022"/>
      <c r="K1140" s="1022"/>
      <c r="L1140" s="1022" t="s">
        <v>15153</v>
      </c>
      <c r="M1140" s="1022" t="s">
        <v>8644</v>
      </c>
      <c r="N1140" s="1022" t="s">
        <v>15151</v>
      </c>
      <c r="O1140" s="1092"/>
      <c r="P1140" s="1041">
        <v>1</v>
      </c>
    </row>
    <row r="1141" spans="1:16" ht="38.25">
      <c r="A1141" s="1039">
        <v>565</v>
      </c>
      <c r="B1141" s="1022" t="s">
        <v>15127</v>
      </c>
      <c r="C1141" s="1039" t="s">
        <v>15128</v>
      </c>
      <c r="D1141" s="1022" t="s">
        <v>10928</v>
      </c>
      <c r="E1141" s="1023" t="s">
        <v>15129</v>
      </c>
      <c r="F1141" s="1022" t="s">
        <v>15130</v>
      </c>
      <c r="G1141" s="1022">
        <v>22</v>
      </c>
      <c r="H1141" s="1022">
        <v>2</v>
      </c>
      <c r="I1141" s="1041">
        <v>1</v>
      </c>
      <c r="J1141" s="1022"/>
      <c r="K1141" s="1022"/>
      <c r="L1141" s="1022" t="s">
        <v>13710</v>
      </c>
      <c r="M1141" s="1022" t="s">
        <v>8644</v>
      </c>
      <c r="N1141" s="1022" t="s">
        <v>15154</v>
      </c>
      <c r="O1141" s="1092"/>
      <c r="P1141" s="1041">
        <v>1</v>
      </c>
    </row>
    <row r="1142" spans="1:16" ht="38.25">
      <c r="A1142" s="1039">
        <v>566</v>
      </c>
      <c r="B1142" s="1022" t="s">
        <v>15127</v>
      </c>
      <c r="C1142" s="1039" t="s">
        <v>15128</v>
      </c>
      <c r="D1142" s="1022" t="s">
        <v>10928</v>
      </c>
      <c r="E1142" s="1023" t="s">
        <v>15129</v>
      </c>
      <c r="F1142" s="1022" t="s">
        <v>15130</v>
      </c>
      <c r="G1142" s="1022">
        <v>22</v>
      </c>
      <c r="H1142" s="1022">
        <v>2</v>
      </c>
      <c r="I1142" s="1041">
        <v>1</v>
      </c>
      <c r="J1142" s="1022"/>
      <c r="K1142" s="1022"/>
      <c r="L1142" s="1022" t="s">
        <v>10421</v>
      </c>
      <c r="M1142" s="1022" t="s">
        <v>8644</v>
      </c>
      <c r="N1142" s="1022" t="s">
        <v>15155</v>
      </c>
      <c r="O1142" s="1092"/>
      <c r="P1142" s="1041">
        <v>1</v>
      </c>
    </row>
    <row r="1143" spans="1:16" ht="38.25">
      <c r="A1143" s="1039">
        <v>567</v>
      </c>
      <c r="B1143" s="1022" t="s">
        <v>15127</v>
      </c>
      <c r="C1143" s="1039" t="s">
        <v>15128</v>
      </c>
      <c r="D1143" s="1022" t="s">
        <v>10928</v>
      </c>
      <c r="E1143" s="1023" t="s">
        <v>15129</v>
      </c>
      <c r="F1143" s="1022" t="s">
        <v>15130</v>
      </c>
      <c r="G1143" s="1022">
        <v>22</v>
      </c>
      <c r="H1143" s="1022">
        <v>2</v>
      </c>
      <c r="I1143" s="1041">
        <v>1</v>
      </c>
      <c r="J1143" s="1022"/>
      <c r="K1143" s="1022"/>
      <c r="L1143" s="1022" t="s">
        <v>13641</v>
      </c>
      <c r="M1143" s="1022" t="s">
        <v>8644</v>
      </c>
      <c r="N1143" s="1022" t="s">
        <v>15156</v>
      </c>
      <c r="O1143" s="1092"/>
      <c r="P1143" s="1041">
        <v>1</v>
      </c>
    </row>
    <row r="1144" spans="1:16" ht="38.25">
      <c r="A1144" s="1039">
        <v>568</v>
      </c>
      <c r="B1144" s="1022" t="s">
        <v>15127</v>
      </c>
      <c r="C1144" s="1039" t="s">
        <v>15128</v>
      </c>
      <c r="D1144" s="1022" t="s">
        <v>10928</v>
      </c>
      <c r="E1144" s="1023" t="s">
        <v>15129</v>
      </c>
      <c r="F1144" s="1022" t="s">
        <v>15130</v>
      </c>
      <c r="G1144" s="1022">
        <v>22</v>
      </c>
      <c r="H1144" s="1022">
        <v>2</v>
      </c>
      <c r="I1144" s="1041">
        <v>1</v>
      </c>
      <c r="J1144" s="1022"/>
      <c r="K1144" s="1022"/>
      <c r="L1144" s="1022" t="s">
        <v>15104</v>
      </c>
      <c r="M1144" s="1022" t="s">
        <v>8644</v>
      </c>
      <c r="N1144" s="1022" t="s">
        <v>15157</v>
      </c>
      <c r="O1144" s="1041">
        <v>1</v>
      </c>
      <c r="P1144" s="1041"/>
    </row>
    <row r="1145" spans="1:16" ht="38.25">
      <c r="A1145" s="1039">
        <v>569</v>
      </c>
      <c r="B1145" s="1022" t="s">
        <v>15127</v>
      </c>
      <c r="C1145" s="1039" t="s">
        <v>15128</v>
      </c>
      <c r="D1145" s="1022" t="s">
        <v>10928</v>
      </c>
      <c r="E1145" s="1023" t="s">
        <v>15129</v>
      </c>
      <c r="F1145" s="1022" t="s">
        <v>15130</v>
      </c>
      <c r="G1145" s="1022">
        <v>22</v>
      </c>
      <c r="H1145" s="1022">
        <v>2</v>
      </c>
      <c r="I1145" s="1041">
        <v>1</v>
      </c>
      <c r="J1145" s="1022"/>
      <c r="K1145" s="1022"/>
      <c r="L1145" s="1022" t="s">
        <v>15158</v>
      </c>
      <c r="M1145" s="1022" t="s">
        <v>8644</v>
      </c>
      <c r="N1145" s="1022" t="s">
        <v>15159</v>
      </c>
      <c r="O1145" s="1041">
        <v>1</v>
      </c>
      <c r="P1145" s="1041"/>
    </row>
    <row r="1146" spans="1:16" ht="38.25">
      <c r="A1146" s="1039">
        <v>570</v>
      </c>
      <c r="B1146" s="1022" t="s">
        <v>15127</v>
      </c>
      <c r="C1146" s="1039" t="s">
        <v>15128</v>
      </c>
      <c r="D1146" s="1022" t="s">
        <v>10928</v>
      </c>
      <c r="E1146" s="1023" t="s">
        <v>15129</v>
      </c>
      <c r="F1146" s="1022" t="s">
        <v>15130</v>
      </c>
      <c r="G1146" s="1022">
        <v>22</v>
      </c>
      <c r="H1146" s="1022">
        <v>2</v>
      </c>
      <c r="I1146" s="1041">
        <v>1</v>
      </c>
      <c r="J1146" s="1022"/>
      <c r="K1146" s="1022"/>
      <c r="L1146" s="1022" t="s">
        <v>15160</v>
      </c>
      <c r="M1146" s="1022" t="s">
        <v>8644</v>
      </c>
      <c r="N1146" s="1022" t="s">
        <v>15161</v>
      </c>
      <c r="O1146" s="1041">
        <v>1</v>
      </c>
      <c r="P1146" s="1041"/>
    </row>
    <row r="1147" spans="1:16" ht="38.25">
      <c r="A1147" s="1039">
        <v>571</v>
      </c>
      <c r="B1147" s="1022" t="s">
        <v>15127</v>
      </c>
      <c r="C1147" s="1039" t="s">
        <v>15128</v>
      </c>
      <c r="D1147" s="1022" t="s">
        <v>10928</v>
      </c>
      <c r="E1147" s="1023" t="s">
        <v>15129</v>
      </c>
      <c r="F1147" s="1022" t="s">
        <v>15130</v>
      </c>
      <c r="G1147" s="1022">
        <v>22</v>
      </c>
      <c r="H1147" s="1022">
        <v>2</v>
      </c>
      <c r="I1147" s="1041">
        <v>1</v>
      </c>
      <c r="J1147" s="1022"/>
      <c r="K1147" s="1022"/>
      <c r="L1147" s="1022" t="s">
        <v>11695</v>
      </c>
      <c r="M1147" s="1022" t="s">
        <v>8644</v>
      </c>
      <c r="N1147" s="1022" t="s">
        <v>15138</v>
      </c>
      <c r="O1147" s="1041">
        <v>1</v>
      </c>
      <c r="P1147" s="1041"/>
    </row>
    <row r="1148" spans="1:16" ht="38.25">
      <c r="A1148" s="1039">
        <v>572</v>
      </c>
      <c r="B1148" s="1022" t="s">
        <v>15127</v>
      </c>
      <c r="C1148" s="1039" t="s">
        <v>15128</v>
      </c>
      <c r="D1148" s="1022" t="s">
        <v>10928</v>
      </c>
      <c r="E1148" s="1023" t="s">
        <v>15129</v>
      </c>
      <c r="F1148" s="1022" t="s">
        <v>15130</v>
      </c>
      <c r="G1148" s="1022">
        <v>22</v>
      </c>
      <c r="H1148" s="1022">
        <v>2</v>
      </c>
      <c r="I1148" s="1041">
        <v>1</v>
      </c>
      <c r="J1148" s="1022"/>
      <c r="K1148" s="1022"/>
      <c r="L1148" s="1022" t="s">
        <v>11726</v>
      </c>
      <c r="M1148" s="1022" t="s">
        <v>8644</v>
      </c>
      <c r="N1148" s="1022" t="s">
        <v>15162</v>
      </c>
      <c r="O1148" s="1041">
        <v>1</v>
      </c>
      <c r="P1148" s="1041"/>
    </row>
    <row r="1149" spans="1:16" ht="38.25">
      <c r="A1149" s="1039">
        <v>573</v>
      </c>
      <c r="B1149" s="1022" t="s">
        <v>15127</v>
      </c>
      <c r="C1149" s="1039" t="s">
        <v>15128</v>
      </c>
      <c r="D1149" s="1022" t="s">
        <v>10928</v>
      </c>
      <c r="E1149" s="1023" t="s">
        <v>15129</v>
      </c>
      <c r="F1149" s="1022" t="s">
        <v>15130</v>
      </c>
      <c r="G1149" s="1022">
        <v>22</v>
      </c>
      <c r="H1149" s="1022">
        <v>2</v>
      </c>
      <c r="I1149" s="1041">
        <v>1</v>
      </c>
      <c r="J1149" s="1022"/>
      <c r="K1149" s="1022"/>
      <c r="L1149" s="1022" t="s">
        <v>15163</v>
      </c>
      <c r="M1149" s="1022" t="s">
        <v>8644</v>
      </c>
      <c r="N1149" s="1022" t="s">
        <v>15164</v>
      </c>
      <c r="O1149" s="1041">
        <v>1</v>
      </c>
      <c r="P1149" s="1041"/>
    </row>
    <row r="1150" spans="1:16" ht="38.25">
      <c r="A1150" s="1039">
        <v>574</v>
      </c>
      <c r="B1150" s="1022" t="s">
        <v>15127</v>
      </c>
      <c r="C1150" s="1039" t="s">
        <v>15128</v>
      </c>
      <c r="D1150" s="1022" t="s">
        <v>10928</v>
      </c>
      <c r="E1150" s="1023" t="s">
        <v>15129</v>
      </c>
      <c r="F1150" s="1022" t="s">
        <v>15130</v>
      </c>
      <c r="G1150" s="1022">
        <v>22</v>
      </c>
      <c r="H1150" s="1022">
        <v>2</v>
      </c>
      <c r="I1150" s="1041">
        <v>1</v>
      </c>
      <c r="J1150" s="1022"/>
      <c r="K1150" s="1022"/>
      <c r="L1150" s="1022" t="s">
        <v>15115</v>
      </c>
      <c r="M1150" s="1022" t="s">
        <v>8644</v>
      </c>
      <c r="N1150" s="1022" t="s">
        <v>15165</v>
      </c>
      <c r="O1150" s="1041">
        <v>1</v>
      </c>
      <c r="P1150" s="1041"/>
    </row>
    <row r="1151" spans="1:16" ht="38.25">
      <c r="A1151" s="1039">
        <v>575</v>
      </c>
      <c r="B1151" s="1022" t="s">
        <v>15127</v>
      </c>
      <c r="C1151" s="1039" t="s">
        <v>15128</v>
      </c>
      <c r="D1151" s="1022" t="s">
        <v>10928</v>
      </c>
      <c r="E1151" s="1023" t="s">
        <v>15129</v>
      </c>
      <c r="F1151" s="1022" t="s">
        <v>15130</v>
      </c>
      <c r="G1151" s="1022">
        <v>22</v>
      </c>
      <c r="H1151" s="1022">
        <v>2</v>
      </c>
      <c r="I1151" s="1041">
        <v>1</v>
      </c>
      <c r="J1151" s="1022"/>
      <c r="K1151" s="1022"/>
      <c r="L1151" s="1022" t="s">
        <v>15166</v>
      </c>
      <c r="M1151" s="1022" t="s">
        <v>8644</v>
      </c>
      <c r="N1151" s="1022" t="s">
        <v>15167</v>
      </c>
      <c r="O1151" s="1092"/>
      <c r="P1151" s="1041">
        <v>1</v>
      </c>
    </row>
    <row r="1152" spans="1:16" ht="38.25">
      <c r="A1152" s="1039">
        <v>576</v>
      </c>
      <c r="B1152" s="1022" t="s">
        <v>15127</v>
      </c>
      <c r="C1152" s="1039" t="s">
        <v>15128</v>
      </c>
      <c r="D1152" s="1022" t="s">
        <v>10928</v>
      </c>
      <c r="E1152" s="1023" t="s">
        <v>15129</v>
      </c>
      <c r="F1152" s="1022" t="s">
        <v>15130</v>
      </c>
      <c r="G1152" s="1022">
        <v>22</v>
      </c>
      <c r="H1152" s="1022">
        <v>2</v>
      </c>
      <c r="I1152" s="1041">
        <v>1</v>
      </c>
      <c r="J1152" s="1022"/>
      <c r="K1152" s="1022"/>
      <c r="L1152" s="1022" t="s">
        <v>11692</v>
      </c>
      <c r="M1152" s="1022" t="s">
        <v>8644</v>
      </c>
      <c r="N1152" s="1022" t="s">
        <v>15168</v>
      </c>
      <c r="O1152" s="1041">
        <v>1</v>
      </c>
      <c r="P1152" s="1041"/>
    </row>
    <row r="1153" spans="1:16" ht="38.25">
      <c r="A1153" s="1039">
        <v>577</v>
      </c>
      <c r="B1153" s="1022" t="s">
        <v>15127</v>
      </c>
      <c r="C1153" s="1039" t="s">
        <v>15128</v>
      </c>
      <c r="D1153" s="1022" t="s">
        <v>10928</v>
      </c>
      <c r="E1153" s="1023" t="s">
        <v>15129</v>
      </c>
      <c r="F1153" s="1022" t="s">
        <v>15130</v>
      </c>
      <c r="G1153" s="1022">
        <v>22</v>
      </c>
      <c r="H1153" s="1022">
        <v>2</v>
      </c>
      <c r="I1153" s="1041">
        <v>1</v>
      </c>
      <c r="J1153" s="1022"/>
      <c r="K1153" s="1022"/>
      <c r="L1153" s="1022" t="s">
        <v>15169</v>
      </c>
      <c r="M1153" s="1022" t="s">
        <v>8644</v>
      </c>
      <c r="N1153" s="1022" t="s">
        <v>15170</v>
      </c>
      <c r="O1153" s="1041">
        <v>1</v>
      </c>
      <c r="P1153" s="1041"/>
    </row>
    <row r="1154" spans="1:16" ht="38.25">
      <c r="A1154" s="1039">
        <v>578</v>
      </c>
      <c r="B1154" s="1022" t="s">
        <v>15127</v>
      </c>
      <c r="C1154" s="1039" t="s">
        <v>15128</v>
      </c>
      <c r="D1154" s="1022" t="s">
        <v>10928</v>
      </c>
      <c r="E1154" s="1023" t="s">
        <v>15129</v>
      </c>
      <c r="F1154" s="1022" t="s">
        <v>15130</v>
      </c>
      <c r="G1154" s="1022">
        <v>22</v>
      </c>
      <c r="H1154" s="1022">
        <v>2</v>
      </c>
      <c r="I1154" s="1041">
        <v>1</v>
      </c>
      <c r="J1154" s="1022"/>
      <c r="K1154" s="1022"/>
      <c r="L1154" s="1022" t="s">
        <v>10415</v>
      </c>
      <c r="M1154" s="1022" t="s">
        <v>8644</v>
      </c>
      <c r="N1154" s="1022" t="s">
        <v>15171</v>
      </c>
      <c r="O1154" s="1041">
        <v>1</v>
      </c>
      <c r="P1154" s="1041"/>
    </row>
    <row r="1155" spans="1:16" ht="38.25">
      <c r="A1155" s="1039">
        <v>579</v>
      </c>
      <c r="B1155" s="1022" t="s">
        <v>15127</v>
      </c>
      <c r="C1155" s="1039" t="s">
        <v>15128</v>
      </c>
      <c r="D1155" s="1022" t="s">
        <v>10928</v>
      </c>
      <c r="E1155" s="1023" t="s">
        <v>15129</v>
      </c>
      <c r="F1155" s="1022" t="s">
        <v>15130</v>
      </c>
      <c r="G1155" s="1022">
        <v>22</v>
      </c>
      <c r="H1155" s="1022">
        <v>2</v>
      </c>
      <c r="I1155" s="1041">
        <v>1</v>
      </c>
      <c r="J1155" s="1022"/>
      <c r="K1155" s="1022"/>
      <c r="L1155" s="1022" t="s">
        <v>15050</v>
      </c>
      <c r="M1155" s="1022" t="s">
        <v>8644</v>
      </c>
      <c r="N1155" s="1022" t="s">
        <v>15172</v>
      </c>
      <c r="O1155" s="1041">
        <v>1</v>
      </c>
      <c r="P1155" s="1041"/>
    </row>
    <row r="1156" spans="1:16" ht="38.25">
      <c r="A1156" s="1039">
        <v>580</v>
      </c>
      <c r="B1156" s="1022" t="s">
        <v>15127</v>
      </c>
      <c r="C1156" s="1039" t="s">
        <v>15128</v>
      </c>
      <c r="D1156" s="1022" t="s">
        <v>10928</v>
      </c>
      <c r="E1156" s="1023" t="s">
        <v>15129</v>
      </c>
      <c r="F1156" s="1022" t="s">
        <v>15130</v>
      </c>
      <c r="G1156" s="1022">
        <v>22</v>
      </c>
      <c r="H1156" s="1022">
        <v>2</v>
      </c>
      <c r="I1156" s="1022"/>
      <c r="J1156" s="1041">
        <v>1</v>
      </c>
      <c r="K1156" s="1022"/>
      <c r="L1156" s="1041" t="s">
        <v>15173</v>
      </c>
      <c r="M1156" s="1041" t="s">
        <v>8644</v>
      </c>
      <c r="N1156" s="1041" t="s">
        <v>15174</v>
      </c>
      <c r="O1156" s="1041">
        <v>1</v>
      </c>
      <c r="P1156" s="1041"/>
    </row>
    <row r="1157" spans="1:16" ht="38.25">
      <c r="A1157" s="1039">
        <v>581</v>
      </c>
      <c r="B1157" s="1022" t="s">
        <v>15127</v>
      </c>
      <c r="C1157" s="1039" t="s">
        <v>15128</v>
      </c>
      <c r="D1157" s="1022" t="s">
        <v>10928</v>
      </c>
      <c r="E1157" s="1023" t="s">
        <v>15129</v>
      </c>
      <c r="F1157" s="1022" t="s">
        <v>15130</v>
      </c>
      <c r="G1157" s="1022">
        <v>22</v>
      </c>
      <c r="H1157" s="1022">
        <v>2</v>
      </c>
      <c r="I1157" s="1022"/>
      <c r="J1157" s="1041">
        <v>1</v>
      </c>
      <c r="K1157" s="1022"/>
      <c r="L1157" s="1041" t="s">
        <v>15175</v>
      </c>
      <c r="M1157" s="1041" t="s">
        <v>8644</v>
      </c>
      <c r="N1157" s="1041" t="s">
        <v>15176</v>
      </c>
      <c r="O1157" s="1041">
        <v>1</v>
      </c>
      <c r="P1157" s="1041"/>
    </row>
    <row r="1158" spans="1:16" ht="38.25">
      <c r="A1158" s="1039">
        <v>582</v>
      </c>
      <c r="B1158" s="1022" t="s">
        <v>15127</v>
      </c>
      <c r="C1158" s="1039" t="s">
        <v>15128</v>
      </c>
      <c r="D1158" s="1022" t="s">
        <v>10928</v>
      </c>
      <c r="E1158" s="1023" t="s">
        <v>15129</v>
      </c>
      <c r="F1158" s="1022" t="s">
        <v>15130</v>
      </c>
      <c r="G1158" s="1022">
        <v>22</v>
      </c>
      <c r="H1158" s="1022">
        <v>2</v>
      </c>
      <c r="I1158" s="1022"/>
      <c r="J1158" s="1041">
        <v>1</v>
      </c>
      <c r="K1158" s="1022"/>
      <c r="L1158" s="1041" t="s">
        <v>15111</v>
      </c>
      <c r="M1158" s="1041" t="s">
        <v>8644</v>
      </c>
      <c r="N1158" s="1041" t="s">
        <v>15162</v>
      </c>
      <c r="O1158" s="1041"/>
      <c r="P1158" s="1041">
        <v>1</v>
      </c>
    </row>
    <row r="1159" spans="1:16" ht="38.25">
      <c r="A1159" s="1039">
        <v>583</v>
      </c>
      <c r="B1159" s="1022" t="s">
        <v>15127</v>
      </c>
      <c r="C1159" s="1039" t="s">
        <v>15128</v>
      </c>
      <c r="D1159" s="1022" t="s">
        <v>10928</v>
      </c>
      <c r="E1159" s="1023" t="s">
        <v>15129</v>
      </c>
      <c r="F1159" s="1022" t="s">
        <v>15130</v>
      </c>
      <c r="G1159" s="1022">
        <v>22</v>
      </c>
      <c r="H1159" s="1022">
        <v>2</v>
      </c>
      <c r="I1159" s="1022"/>
      <c r="J1159" s="1041">
        <v>1</v>
      </c>
      <c r="K1159" s="1022"/>
      <c r="L1159" s="1041" t="s">
        <v>15177</v>
      </c>
      <c r="M1159" s="1041" t="s">
        <v>8644</v>
      </c>
      <c r="N1159" s="1041" t="s">
        <v>1354</v>
      </c>
      <c r="O1159" s="1041"/>
      <c r="P1159" s="1041">
        <v>1</v>
      </c>
    </row>
    <row r="1160" spans="1:16" ht="38.25">
      <c r="A1160" s="1039">
        <v>584</v>
      </c>
      <c r="B1160" s="1022" t="s">
        <v>15127</v>
      </c>
      <c r="C1160" s="1039" t="s">
        <v>15128</v>
      </c>
      <c r="D1160" s="1022" t="s">
        <v>10928</v>
      </c>
      <c r="E1160" s="1023" t="s">
        <v>15129</v>
      </c>
      <c r="F1160" s="1022" t="s">
        <v>15130</v>
      </c>
      <c r="G1160" s="1022">
        <v>22</v>
      </c>
      <c r="H1160" s="1022">
        <v>2</v>
      </c>
      <c r="I1160" s="1022"/>
      <c r="J1160" s="1041">
        <v>1</v>
      </c>
      <c r="K1160" s="1022"/>
      <c r="L1160" s="1041" t="s">
        <v>15178</v>
      </c>
      <c r="M1160" s="1041" t="s">
        <v>8644</v>
      </c>
      <c r="N1160" s="1041" t="s">
        <v>15179</v>
      </c>
      <c r="O1160" s="1041">
        <v>1</v>
      </c>
      <c r="P1160" s="1041"/>
    </row>
    <row r="1161" spans="1:16" ht="38.25">
      <c r="A1161" s="1039">
        <v>585</v>
      </c>
      <c r="B1161" s="1022" t="s">
        <v>15127</v>
      </c>
      <c r="C1161" s="1039" t="s">
        <v>15128</v>
      </c>
      <c r="D1161" s="1022" t="s">
        <v>10928</v>
      </c>
      <c r="E1161" s="1023" t="s">
        <v>15129</v>
      </c>
      <c r="F1161" s="1022" t="s">
        <v>15130</v>
      </c>
      <c r="G1161" s="1022">
        <v>22</v>
      </c>
      <c r="H1161" s="1022">
        <v>2</v>
      </c>
      <c r="I1161" s="1022"/>
      <c r="J1161" s="1041">
        <v>1</v>
      </c>
      <c r="K1161" s="1022"/>
      <c r="L1161" s="1041" t="s">
        <v>15051</v>
      </c>
      <c r="M1161" s="1041" t="s">
        <v>8644</v>
      </c>
      <c r="N1161" s="1041" t="s">
        <v>15180</v>
      </c>
      <c r="O1161" s="1041">
        <v>1</v>
      </c>
      <c r="P1161" s="1041"/>
    </row>
    <row r="1162" spans="1:16" ht="38.25">
      <c r="A1162" s="1039">
        <v>586</v>
      </c>
      <c r="B1162" s="1022" t="s">
        <v>15127</v>
      </c>
      <c r="C1162" s="1039" t="s">
        <v>15128</v>
      </c>
      <c r="D1162" s="1022" t="s">
        <v>10928</v>
      </c>
      <c r="E1162" s="1023" t="s">
        <v>15129</v>
      </c>
      <c r="F1162" s="1022" t="s">
        <v>15130</v>
      </c>
      <c r="G1162" s="1022">
        <v>22</v>
      </c>
      <c r="H1162" s="1022">
        <v>2</v>
      </c>
      <c r="I1162" s="1022"/>
      <c r="J1162" s="1041">
        <v>1</v>
      </c>
      <c r="K1162" s="1022"/>
      <c r="L1162" s="1041" t="s">
        <v>15181</v>
      </c>
      <c r="M1162" s="1041" t="s">
        <v>8644</v>
      </c>
      <c r="N1162" s="1041" t="s">
        <v>15182</v>
      </c>
      <c r="O1162" s="1041"/>
      <c r="P1162" s="1041">
        <v>1</v>
      </c>
    </row>
    <row r="1163" spans="1:16" ht="38.25">
      <c r="A1163" s="1039">
        <v>587</v>
      </c>
      <c r="B1163" s="1022" t="s">
        <v>15127</v>
      </c>
      <c r="C1163" s="1039" t="s">
        <v>15128</v>
      </c>
      <c r="D1163" s="1022" t="s">
        <v>10928</v>
      </c>
      <c r="E1163" s="1023" t="s">
        <v>15129</v>
      </c>
      <c r="F1163" s="1022" t="s">
        <v>15130</v>
      </c>
      <c r="G1163" s="1022">
        <v>22</v>
      </c>
      <c r="H1163" s="1022">
        <v>2</v>
      </c>
      <c r="I1163" s="1022"/>
      <c r="J1163" s="1041">
        <v>1</v>
      </c>
      <c r="K1163" s="1022"/>
      <c r="L1163" s="1041" t="s">
        <v>15183</v>
      </c>
      <c r="M1163" s="1041" t="s">
        <v>8644</v>
      </c>
      <c r="N1163" s="1041" t="s">
        <v>15184</v>
      </c>
      <c r="O1163" s="1041"/>
      <c r="P1163" s="1041">
        <v>1</v>
      </c>
    </row>
    <row r="1164" spans="1:16" ht="38.25">
      <c r="A1164" s="1039">
        <v>588</v>
      </c>
      <c r="B1164" s="1022" t="s">
        <v>15127</v>
      </c>
      <c r="C1164" s="1039" t="s">
        <v>15128</v>
      </c>
      <c r="D1164" s="1022" t="s">
        <v>10928</v>
      </c>
      <c r="E1164" s="1023" t="s">
        <v>15129</v>
      </c>
      <c r="F1164" s="1022" t="s">
        <v>15130</v>
      </c>
      <c r="G1164" s="1022">
        <v>22</v>
      </c>
      <c r="H1164" s="1022">
        <v>2</v>
      </c>
      <c r="I1164" s="1022"/>
      <c r="J1164" s="1041">
        <v>1</v>
      </c>
      <c r="K1164" s="1022"/>
      <c r="L1164" s="1041" t="s">
        <v>15185</v>
      </c>
      <c r="M1164" s="1041" t="s">
        <v>8644</v>
      </c>
      <c r="N1164" s="1041" t="s">
        <v>15174</v>
      </c>
      <c r="O1164" s="1041"/>
      <c r="P1164" s="1041">
        <v>1</v>
      </c>
    </row>
    <row r="1165" spans="1:16" ht="38.25">
      <c r="A1165" s="1039">
        <v>589</v>
      </c>
      <c r="B1165" s="1022" t="s">
        <v>15127</v>
      </c>
      <c r="C1165" s="1039" t="s">
        <v>15128</v>
      </c>
      <c r="D1165" s="1022" t="s">
        <v>10928</v>
      </c>
      <c r="E1165" s="1023" t="s">
        <v>15129</v>
      </c>
      <c r="F1165" s="1022" t="s">
        <v>15130</v>
      </c>
      <c r="G1165" s="1022">
        <v>22</v>
      </c>
      <c r="H1165" s="1022">
        <v>2</v>
      </c>
      <c r="I1165" s="1022"/>
      <c r="J1165" s="1041">
        <v>1</v>
      </c>
      <c r="K1165" s="1022"/>
      <c r="L1165" s="1041" t="s">
        <v>15186</v>
      </c>
      <c r="M1165" s="1041" t="s">
        <v>8644</v>
      </c>
      <c r="N1165" s="1041" t="s">
        <v>15187</v>
      </c>
      <c r="O1165" s="1041"/>
      <c r="P1165" s="1041">
        <v>1</v>
      </c>
    </row>
    <row r="1166" spans="1:16" ht="38.25">
      <c r="A1166" s="1039">
        <v>590</v>
      </c>
      <c r="B1166" s="1022" t="s">
        <v>15127</v>
      </c>
      <c r="C1166" s="1039" t="s">
        <v>15128</v>
      </c>
      <c r="D1166" s="1022" t="s">
        <v>10928</v>
      </c>
      <c r="E1166" s="1023" t="s">
        <v>15129</v>
      </c>
      <c r="F1166" s="1022" t="s">
        <v>15130</v>
      </c>
      <c r="G1166" s="1022">
        <v>22</v>
      </c>
      <c r="H1166" s="1022">
        <v>2</v>
      </c>
      <c r="I1166" s="1022"/>
      <c r="J1166" s="1041">
        <v>1</v>
      </c>
      <c r="K1166" s="1022"/>
      <c r="L1166" s="1041" t="s">
        <v>15188</v>
      </c>
      <c r="M1166" s="1041" t="s">
        <v>8644</v>
      </c>
      <c r="N1166" s="1041" t="s">
        <v>15189</v>
      </c>
      <c r="O1166" s="1041"/>
      <c r="P1166" s="1041">
        <v>1</v>
      </c>
    </row>
    <row r="1167" spans="1:16" ht="38.25">
      <c r="A1167" s="1039">
        <v>591</v>
      </c>
      <c r="B1167" s="1022" t="s">
        <v>15127</v>
      </c>
      <c r="C1167" s="1039" t="s">
        <v>15128</v>
      </c>
      <c r="D1167" s="1022" t="s">
        <v>10928</v>
      </c>
      <c r="E1167" s="1023" t="s">
        <v>15129</v>
      </c>
      <c r="F1167" s="1022" t="s">
        <v>15130</v>
      </c>
      <c r="G1167" s="1022">
        <v>22</v>
      </c>
      <c r="H1167" s="1022">
        <v>2</v>
      </c>
      <c r="I1167" s="1022"/>
      <c r="J1167" s="1041">
        <v>1</v>
      </c>
      <c r="K1167" s="1022"/>
      <c r="L1167" s="1041" t="s">
        <v>15190</v>
      </c>
      <c r="M1167" s="1041" t="s">
        <v>8644</v>
      </c>
      <c r="N1167" s="1041" t="s">
        <v>15191</v>
      </c>
      <c r="O1167" s="1041"/>
      <c r="P1167" s="1041">
        <v>1</v>
      </c>
    </row>
    <row r="1168" spans="1:16" ht="38.25">
      <c r="A1168" s="1039">
        <v>592</v>
      </c>
      <c r="B1168" s="1022" t="s">
        <v>15127</v>
      </c>
      <c r="C1168" s="1039" t="s">
        <v>15128</v>
      </c>
      <c r="D1168" s="1022" t="s">
        <v>10928</v>
      </c>
      <c r="E1168" s="1023" t="s">
        <v>15129</v>
      </c>
      <c r="F1168" s="1022" t="s">
        <v>15130</v>
      </c>
      <c r="G1168" s="1022">
        <v>22</v>
      </c>
      <c r="H1168" s="1022">
        <v>2</v>
      </c>
      <c r="I1168" s="1022"/>
      <c r="J1168" s="1041">
        <v>1</v>
      </c>
      <c r="K1168" s="1022"/>
      <c r="L1168" s="1041" t="s">
        <v>14924</v>
      </c>
      <c r="M1168" s="1041" t="s">
        <v>8644</v>
      </c>
      <c r="N1168" s="1041" t="s">
        <v>15192</v>
      </c>
      <c r="O1168" s="1041">
        <v>1</v>
      </c>
      <c r="P1168" s="1041"/>
    </row>
    <row r="1169" spans="1:16" ht="38.25">
      <c r="A1169" s="1039">
        <v>593</v>
      </c>
      <c r="B1169" s="1022" t="s">
        <v>15127</v>
      </c>
      <c r="C1169" s="1039" t="s">
        <v>15128</v>
      </c>
      <c r="D1169" s="1022" t="s">
        <v>10928</v>
      </c>
      <c r="E1169" s="1023" t="s">
        <v>15129</v>
      </c>
      <c r="F1169" s="1022" t="s">
        <v>15130</v>
      </c>
      <c r="G1169" s="1022">
        <v>22</v>
      </c>
      <c r="H1169" s="1022">
        <v>2</v>
      </c>
      <c r="I1169" s="1022"/>
      <c r="J1169" s="1041">
        <v>1</v>
      </c>
      <c r="K1169" s="1022"/>
      <c r="L1169" s="1041" t="s">
        <v>15193</v>
      </c>
      <c r="M1169" s="1041" t="s">
        <v>8644</v>
      </c>
      <c r="N1169" s="1041" t="s">
        <v>15194</v>
      </c>
      <c r="O1169" s="1041"/>
      <c r="P1169" s="1041">
        <v>1</v>
      </c>
    </row>
    <row r="1170" spans="1:16" ht="38.25">
      <c r="A1170" s="1039">
        <v>594</v>
      </c>
      <c r="B1170" s="1022" t="s">
        <v>15127</v>
      </c>
      <c r="C1170" s="1039" t="s">
        <v>15128</v>
      </c>
      <c r="D1170" s="1022" t="s">
        <v>10928</v>
      </c>
      <c r="E1170" s="1023" t="s">
        <v>15129</v>
      </c>
      <c r="F1170" s="1022" t="s">
        <v>15130</v>
      </c>
      <c r="G1170" s="1022">
        <v>22</v>
      </c>
      <c r="H1170" s="1022">
        <v>2</v>
      </c>
      <c r="I1170" s="1022"/>
      <c r="J1170" s="1041">
        <v>1</v>
      </c>
      <c r="K1170" s="1022"/>
      <c r="L1170" s="1041" t="s">
        <v>11739</v>
      </c>
      <c r="M1170" s="1041" t="s">
        <v>8644</v>
      </c>
      <c r="N1170" s="1041" t="s">
        <v>15195</v>
      </c>
      <c r="O1170" s="1041"/>
      <c r="P1170" s="1041">
        <v>1</v>
      </c>
    </row>
    <row r="1171" spans="1:16" ht="38.25">
      <c r="A1171" s="1039">
        <v>595</v>
      </c>
      <c r="B1171" s="1022" t="s">
        <v>15127</v>
      </c>
      <c r="C1171" s="1039" t="s">
        <v>15128</v>
      </c>
      <c r="D1171" s="1022" t="s">
        <v>10928</v>
      </c>
      <c r="E1171" s="1023" t="s">
        <v>15129</v>
      </c>
      <c r="F1171" s="1022" t="s">
        <v>15130</v>
      </c>
      <c r="G1171" s="1022">
        <v>22</v>
      </c>
      <c r="H1171" s="1022">
        <v>2</v>
      </c>
      <c r="I1171" s="1022"/>
      <c r="J1171" s="1041">
        <v>1</v>
      </c>
      <c r="K1171" s="1022"/>
      <c r="L1171" s="1041" t="s">
        <v>15196</v>
      </c>
      <c r="M1171" s="1041" t="s">
        <v>8644</v>
      </c>
      <c r="N1171" s="1041" t="s">
        <v>15197</v>
      </c>
      <c r="O1171" s="1041">
        <v>1</v>
      </c>
      <c r="P1171" s="1041"/>
    </row>
    <row r="1172" spans="1:16" ht="38.25">
      <c r="A1172" s="1039">
        <v>596</v>
      </c>
      <c r="B1172" s="1022" t="s">
        <v>15127</v>
      </c>
      <c r="C1172" s="1039" t="s">
        <v>15128</v>
      </c>
      <c r="D1172" s="1022" t="s">
        <v>10928</v>
      </c>
      <c r="E1172" s="1023" t="s">
        <v>15129</v>
      </c>
      <c r="F1172" s="1022" t="s">
        <v>15130</v>
      </c>
      <c r="G1172" s="1022">
        <v>22</v>
      </c>
      <c r="H1172" s="1022">
        <v>2</v>
      </c>
      <c r="I1172" s="1022"/>
      <c r="J1172" s="1041">
        <v>1</v>
      </c>
      <c r="K1172" s="1022"/>
      <c r="L1172" s="1041" t="s">
        <v>15198</v>
      </c>
      <c r="M1172" s="1041" t="s">
        <v>8644</v>
      </c>
      <c r="N1172" s="1041" t="s">
        <v>15199</v>
      </c>
      <c r="O1172" s="1041">
        <v>1</v>
      </c>
      <c r="P1172" s="1041"/>
    </row>
    <row r="1173" spans="1:16" ht="38.25">
      <c r="A1173" s="1039">
        <v>597</v>
      </c>
      <c r="B1173" s="1022" t="s">
        <v>15127</v>
      </c>
      <c r="C1173" s="1039" t="s">
        <v>15128</v>
      </c>
      <c r="D1173" s="1022" t="s">
        <v>10928</v>
      </c>
      <c r="E1173" s="1023" t="s">
        <v>15129</v>
      </c>
      <c r="F1173" s="1022" t="s">
        <v>15130</v>
      </c>
      <c r="G1173" s="1022">
        <v>22</v>
      </c>
      <c r="H1173" s="1022">
        <v>2</v>
      </c>
      <c r="I1173" s="1022"/>
      <c r="J1173" s="1041">
        <v>1</v>
      </c>
      <c r="K1173" s="1022"/>
      <c r="L1173" s="1041" t="s">
        <v>15200</v>
      </c>
      <c r="M1173" s="1041" t="s">
        <v>8644</v>
      </c>
      <c r="N1173" s="1041" t="s">
        <v>15197</v>
      </c>
      <c r="O1173" s="1041"/>
      <c r="P1173" s="1041">
        <v>1</v>
      </c>
    </row>
    <row r="1174" spans="1:16" ht="38.25">
      <c r="A1174" s="1039">
        <v>598</v>
      </c>
      <c r="B1174" s="1022" t="s">
        <v>15127</v>
      </c>
      <c r="C1174" s="1039" t="s">
        <v>15128</v>
      </c>
      <c r="D1174" s="1022" t="s">
        <v>10928</v>
      </c>
      <c r="E1174" s="1023" t="s">
        <v>15129</v>
      </c>
      <c r="F1174" s="1022" t="s">
        <v>15130</v>
      </c>
      <c r="G1174" s="1022">
        <v>22</v>
      </c>
      <c r="H1174" s="1022">
        <v>2</v>
      </c>
      <c r="I1174" s="1022"/>
      <c r="J1174" s="1041">
        <v>1</v>
      </c>
      <c r="K1174" s="1022"/>
      <c r="L1174" s="1041" t="s">
        <v>15201</v>
      </c>
      <c r="M1174" s="1041" t="s">
        <v>8644</v>
      </c>
      <c r="N1174" s="1041" t="s">
        <v>15199</v>
      </c>
      <c r="O1174" s="1041"/>
      <c r="P1174" s="1041">
        <v>1</v>
      </c>
    </row>
    <row r="1175" spans="1:16" ht="38.25">
      <c r="A1175" s="1039">
        <v>599</v>
      </c>
      <c r="B1175" s="1022" t="s">
        <v>15127</v>
      </c>
      <c r="C1175" s="1039" t="s">
        <v>15128</v>
      </c>
      <c r="D1175" s="1022" t="s">
        <v>10928</v>
      </c>
      <c r="E1175" s="1023" t="s">
        <v>15129</v>
      </c>
      <c r="F1175" s="1022" t="s">
        <v>15130</v>
      </c>
      <c r="G1175" s="1022">
        <v>22</v>
      </c>
      <c r="H1175" s="1022">
        <v>2</v>
      </c>
      <c r="I1175" s="1022"/>
      <c r="J1175" s="1041">
        <v>1</v>
      </c>
      <c r="K1175" s="1022"/>
      <c r="L1175" s="1041" t="s">
        <v>11740</v>
      </c>
      <c r="M1175" s="1041" t="s">
        <v>8644</v>
      </c>
      <c r="N1175" s="1041" t="s">
        <v>15202</v>
      </c>
      <c r="O1175" s="1041"/>
      <c r="P1175" s="1041">
        <v>1</v>
      </c>
    </row>
    <row r="1176" spans="1:16" ht="38.25">
      <c r="A1176" s="1039">
        <v>600</v>
      </c>
      <c r="B1176" s="1022" t="s">
        <v>15127</v>
      </c>
      <c r="C1176" s="1039" t="s">
        <v>15128</v>
      </c>
      <c r="D1176" s="1022" t="s">
        <v>10928</v>
      </c>
      <c r="E1176" s="1023" t="s">
        <v>15129</v>
      </c>
      <c r="F1176" s="1022" t="s">
        <v>15130</v>
      </c>
      <c r="G1176" s="1022">
        <v>22</v>
      </c>
      <c r="H1176" s="1022">
        <v>2</v>
      </c>
      <c r="I1176" s="1022"/>
      <c r="J1176" s="1041">
        <v>1</v>
      </c>
      <c r="K1176" s="1022"/>
      <c r="L1176" s="1041" t="s">
        <v>15203</v>
      </c>
      <c r="M1176" s="1041" t="s">
        <v>8644</v>
      </c>
      <c r="N1176" s="1041" t="s">
        <v>15204</v>
      </c>
      <c r="O1176" s="1041">
        <v>1</v>
      </c>
      <c r="P1176" s="1041"/>
    </row>
    <row r="1177" spans="1:16" ht="38.25">
      <c r="A1177" s="1039">
        <v>601</v>
      </c>
      <c r="B1177" s="1022" t="s">
        <v>15127</v>
      </c>
      <c r="C1177" s="1039" t="s">
        <v>15128</v>
      </c>
      <c r="D1177" s="1022" t="s">
        <v>10928</v>
      </c>
      <c r="E1177" s="1023" t="s">
        <v>15129</v>
      </c>
      <c r="F1177" s="1022" t="s">
        <v>15130</v>
      </c>
      <c r="G1177" s="1022">
        <v>22</v>
      </c>
      <c r="H1177" s="1022">
        <v>2</v>
      </c>
      <c r="I1177" s="1022"/>
      <c r="J1177" s="1041">
        <v>1</v>
      </c>
      <c r="K1177" s="1022"/>
      <c r="L1177" s="1041" t="s">
        <v>15205</v>
      </c>
      <c r="M1177" s="1041" t="s">
        <v>8644</v>
      </c>
      <c r="N1177" s="1041" t="s">
        <v>15206</v>
      </c>
      <c r="O1177" s="1041">
        <v>1</v>
      </c>
      <c r="P1177" s="1041"/>
    </row>
    <row r="1178" spans="1:16" ht="38.25">
      <c r="A1178" s="1039">
        <v>602</v>
      </c>
      <c r="B1178" s="1022" t="s">
        <v>15127</v>
      </c>
      <c r="C1178" s="1039" t="s">
        <v>15128</v>
      </c>
      <c r="D1178" s="1022" t="s">
        <v>10928</v>
      </c>
      <c r="E1178" s="1023" t="s">
        <v>15129</v>
      </c>
      <c r="F1178" s="1022" t="s">
        <v>15130</v>
      </c>
      <c r="G1178" s="1022">
        <v>22</v>
      </c>
      <c r="H1178" s="1022">
        <v>2</v>
      </c>
      <c r="I1178" s="1022"/>
      <c r="J1178" s="1041">
        <v>1</v>
      </c>
      <c r="K1178" s="1022"/>
      <c r="L1178" s="1041" t="s">
        <v>15207</v>
      </c>
      <c r="M1178" s="1041" t="s">
        <v>8644</v>
      </c>
      <c r="N1178" s="1041" t="s">
        <v>15208</v>
      </c>
      <c r="O1178" s="1041">
        <v>1</v>
      </c>
      <c r="P1178" s="1041"/>
    </row>
    <row r="1179" spans="1:16" ht="38.25">
      <c r="A1179" s="1039">
        <v>603</v>
      </c>
      <c r="B1179" s="1022" t="s">
        <v>15127</v>
      </c>
      <c r="C1179" s="1039" t="s">
        <v>15128</v>
      </c>
      <c r="D1179" s="1022" t="s">
        <v>10928</v>
      </c>
      <c r="E1179" s="1023" t="s">
        <v>15129</v>
      </c>
      <c r="F1179" s="1022" t="s">
        <v>15130</v>
      </c>
      <c r="G1179" s="1022">
        <v>22</v>
      </c>
      <c r="H1179" s="1022">
        <v>2</v>
      </c>
      <c r="I1179" s="1022"/>
      <c r="J1179" s="1041">
        <v>1</v>
      </c>
      <c r="K1179" s="1022"/>
      <c r="L1179" s="1041" t="s">
        <v>15209</v>
      </c>
      <c r="M1179" s="1041" t="s">
        <v>8644</v>
      </c>
      <c r="N1179" s="1041" t="s">
        <v>15210</v>
      </c>
      <c r="O1179" s="1041">
        <v>1</v>
      </c>
      <c r="P1179" s="1041"/>
    </row>
    <row r="1180" spans="1:16" ht="38.25">
      <c r="A1180" s="1039">
        <v>604</v>
      </c>
      <c r="B1180" s="1022" t="s">
        <v>15127</v>
      </c>
      <c r="C1180" s="1039" t="s">
        <v>15128</v>
      </c>
      <c r="D1180" s="1022" t="s">
        <v>10928</v>
      </c>
      <c r="E1180" s="1023" t="s">
        <v>15129</v>
      </c>
      <c r="F1180" s="1022" t="s">
        <v>15130</v>
      </c>
      <c r="G1180" s="1022">
        <v>22</v>
      </c>
      <c r="H1180" s="1022">
        <v>2</v>
      </c>
      <c r="I1180" s="1022"/>
      <c r="J1180" s="1041">
        <v>1</v>
      </c>
      <c r="K1180" s="1022"/>
      <c r="L1180" s="1041" t="s">
        <v>15211</v>
      </c>
      <c r="M1180" s="1041" t="s">
        <v>8644</v>
      </c>
      <c r="N1180" s="1041" t="s">
        <v>15212</v>
      </c>
      <c r="O1180" s="1041">
        <v>1</v>
      </c>
      <c r="P1180" s="1041"/>
    </row>
    <row r="1181" spans="1:16" ht="38.25">
      <c r="A1181" s="1039">
        <v>605</v>
      </c>
      <c r="B1181" s="1022" t="s">
        <v>15127</v>
      </c>
      <c r="C1181" s="1039" t="s">
        <v>15128</v>
      </c>
      <c r="D1181" s="1022" t="s">
        <v>10928</v>
      </c>
      <c r="E1181" s="1023" t="s">
        <v>15129</v>
      </c>
      <c r="F1181" s="1022" t="s">
        <v>15130</v>
      </c>
      <c r="G1181" s="1022">
        <v>22</v>
      </c>
      <c r="H1181" s="1022">
        <v>2</v>
      </c>
      <c r="I1181" s="1022"/>
      <c r="J1181" s="1041">
        <v>1</v>
      </c>
      <c r="K1181" s="1022"/>
      <c r="L1181" s="1041" t="s">
        <v>15213</v>
      </c>
      <c r="M1181" s="1041" t="s">
        <v>8644</v>
      </c>
      <c r="N1181" s="1041" t="s">
        <v>15214</v>
      </c>
      <c r="O1181" s="1041"/>
      <c r="P1181" s="1041">
        <v>1</v>
      </c>
    </row>
    <row r="1182" spans="1:16" ht="38.25">
      <c r="A1182" s="1039">
        <v>606</v>
      </c>
      <c r="B1182" s="1022" t="s">
        <v>15127</v>
      </c>
      <c r="C1182" s="1039" t="s">
        <v>15128</v>
      </c>
      <c r="D1182" s="1022" t="s">
        <v>10928</v>
      </c>
      <c r="E1182" s="1023" t="s">
        <v>15129</v>
      </c>
      <c r="F1182" s="1022" t="s">
        <v>15130</v>
      </c>
      <c r="G1182" s="1022">
        <v>22</v>
      </c>
      <c r="H1182" s="1022">
        <v>2</v>
      </c>
      <c r="I1182" s="1022"/>
      <c r="J1182" s="1041">
        <v>1</v>
      </c>
      <c r="K1182" s="1022"/>
      <c r="L1182" s="1041" t="s">
        <v>15215</v>
      </c>
      <c r="M1182" s="1041" t="s">
        <v>8644</v>
      </c>
      <c r="N1182" s="1041" t="s">
        <v>15204</v>
      </c>
      <c r="O1182" s="1041"/>
      <c r="P1182" s="1041">
        <v>1</v>
      </c>
    </row>
    <row r="1183" spans="1:16" ht="38.25">
      <c r="A1183" s="1039">
        <v>607</v>
      </c>
      <c r="B1183" s="1022" t="s">
        <v>15127</v>
      </c>
      <c r="C1183" s="1039" t="s">
        <v>15128</v>
      </c>
      <c r="D1183" s="1022" t="s">
        <v>10928</v>
      </c>
      <c r="E1183" s="1023" t="s">
        <v>15129</v>
      </c>
      <c r="F1183" s="1022" t="s">
        <v>15130</v>
      </c>
      <c r="G1183" s="1022">
        <v>22</v>
      </c>
      <c r="H1183" s="1022">
        <v>2</v>
      </c>
      <c r="I1183" s="1022"/>
      <c r="J1183" s="1041">
        <v>1</v>
      </c>
      <c r="K1183" s="1022"/>
      <c r="L1183" s="1041" t="s">
        <v>15216</v>
      </c>
      <c r="M1183" s="1041" t="s">
        <v>8644</v>
      </c>
      <c r="N1183" s="1041" t="s">
        <v>15217</v>
      </c>
      <c r="O1183" s="1041"/>
      <c r="P1183" s="1041">
        <v>1</v>
      </c>
    </row>
    <row r="1184" spans="1:16" ht="38.25">
      <c r="A1184" s="1039">
        <v>608</v>
      </c>
      <c r="B1184" s="1022" t="s">
        <v>15127</v>
      </c>
      <c r="C1184" s="1039" t="s">
        <v>15128</v>
      </c>
      <c r="D1184" s="1022" t="s">
        <v>10928</v>
      </c>
      <c r="E1184" s="1023" t="s">
        <v>15129</v>
      </c>
      <c r="F1184" s="1022" t="s">
        <v>15130</v>
      </c>
      <c r="G1184" s="1022">
        <v>22</v>
      </c>
      <c r="H1184" s="1022">
        <v>2</v>
      </c>
      <c r="I1184" s="1022"/>
      <c r="J1184" s="1041">
        <v>1</v>
      </c>
      <c r="K1184" s="1022"/>
      <c r="L1184" s="1041" t="s">
        <v>15218</v>
      </c>
      <c r="M1184" s="1041" t="s">
        <v>8644</v>
      </c>
      <c r="N1184" s="1041" t="s">
        <v>15219</v>
      </c>
      <c r="O1184" s="1041"/>
      <c r="P1184" s="1041">
        <v>1</v>
      </c>
    </row>
    <row r="1185" spans="1:16" ht="38.25">
      <c r="A1185" s="1039">
        <v>609</v>
      </c>
      <c r="B1185" s="1022" t="s">
        <v>15127</v>
      </c>
      <c r="C1185" s="1039" t="s">
        <v>15128</v>
      </c>
      <c r="D1185" s="1022" t="s">
        <v>10928</v>
      </c>
      <c r="E1185" s="1023" t="s">
        <v>15129</v>
      </c>
      <c r="F1185" s="1022" t="s">
        <v>15130</v>
      </c>
      <c r="G1185" s="1022">
        <v>22</v>
      </c>
      <c r="H1185" s="1022">
        <v>2</v>
      </c>
      <c r="I1185" s="1022"/>
      <c r="J1185" s="1041">
        <v>1</v>
      </c>
      <c r="K1185" s="1022"/>
      <c r="L1185" s="1041" t="s">
        <v>15220</v>
      </c>
      <c r="M1185" s="1041" t="s">
        <v>8644</v>
      </c>
      <c r="N1185" s="1041" t="s">
        <v>15221</v>
      </c>
      <c r="O1185" s="1041"/>
      <c r="P1185" s="1041">
        <v>1</v>
      </c>
    </row>
    <row r="1186" spans="1:16" ht="38.25">
      <c r="A1186" s="1039">
        <v>610</v>
      </c>
      <c r="B1186" s="1022" t="s">
        <v>15127</v>
      </c>
      <c r="C1186" s="1039" t="s">
        <v>15128</v>
      </c>
      <c r="D1186" s="1022" t="s">
        <v>10928</v>
      </c>
      <c r="E1186" s="1023" t="s">
        <v>15129</v>
      </c>
      <c r="F1186" s="1022" t="s">
        <v>15130</v>
      </c>
      <c r="G1186" s="1022">
        <v>22</v>
      </c>
      <c r="H1186" s="1022">
        <v>2</v>
      </c>
      <c r="I1186" s="1022"/>
      <c r="J1186" s="1041">
        <v>1</v>
      </c>
      <c r="K1186" s="1022"/>
      <c r="L1186" s="1041" t="s">
        <v>15222</v>
      </c>
      <c r="M1186" s="1041" t="s">
        <v>8644</v>
      </c>
      <c r="N1186" s="1041" t="s">
        <v>15223</v>
      </c>
      <c r="O1186" s="1041"/>
      <c r="P1186" s="1041">
        <v>1</v>
      </c>
    </row>
    <row r="1187" spans="1:16" ht="38.25">
      <c r="A1187" s="1039">
        <v>611</v>
      </c>
      <c r="B1187" s="1022" t="s">
        <v>15127</v>
      </c>
      <c r="C1187" s="1039" t="s">
        <v>15128</v>
      </c>
      <c r="D1187" s="1022" t="s">
        <v>10928</v>
      </c>
      <c r="E1187" s="1023" t="s">
        <v>15129</v>
      </c>
      <c r="F1187" s="1022" t="s">
        <v>15130</v>
      </c>
      <c r="G1187" s="1022">
        <v>22</v>
      </c>
      <c r="H1187" s="1022">
        <v>2</v>
      </c>
      <c r="I1187" s="1022"/>
      <c r="J1187" s="1041">
        <v>1</v>
      </c>
      <c r="K1187" s="1022"/>
      <c r="L1187" s="1041" t="s">
        <v>15224</v>
      </c>
      <c r="M1187" s="1041" t="s">
        <v>8644</v>
      </c>
      <c r="N1187" s="1041" t="s">
        <v>15225</v>
      </c>
      <c r="O1187" s="1041"/>
      <c r="P1187" s="1041">
        <v>1</v>
      </c>
    </row>
    <row r="1188" spans="1:16" ht="38.25">
      <c r="A1188" s="1039">
        <v>612</v>
      </c>
      <c r="B1188" s="1022" t="s">
        <v>15127</v>
      </c>
      <c r="C1188" s="1039" t="s">
        <v>15128</v>
      </c>
      <c r="D1188" s="1022" t="s">
        <v>10928</v>
      </c>
      <c r="E1188" s="1023" t="s">
        <v>15129</v>
      </c>
      <c r="F1188" s="1022" t="s">
        <v>15130</v>
      </c>
      <c r="G1188" s="1022">
        <v>22</v>
      </c>
      <c r="H1188" s="1022">
        <v>2</v>
      </c>
      <c r="I1188" s="1022"/>
      <c r="J1188" s="1041">
        <v>1</v>
      </c>
      <c r="K1188" s="1022"/>
      <c r="L1188" s="1041" t="s">
        <v>15226</v>
      </c>
      <c r="M1188" s="1041" t="s">
        <v>8644</v>
      </c>
      <c r="N1188" s="1041" t="s">
        <v>15227</v>
      </c>
      <c r="O1188" s="1041"/>
      <c r="P1188" s="1041">
        <v>1</v>
      </c>
    </row>
    <row r="1189" spans="1:16" ht="38.25">
      <c r="A1189" s="1039">
        <v>613</v>
      </c>
      <c r="B1189" s="1022" t="s">
        <v>15127</v>
      </c>
      <c r="C1189" s="1039" t="s">
        <v>15128</v>
      </c>
      <c r="D1189" s="1022" t="s">
        <v>10928</v>
      </c>
      <c r="E1189" s="1023" t="s">
        <v>15129</v>
      </c>
      <c r="F1189" s="1022" t="s">
        <v>15130</v>
      </c>
      <c r="G1189" s="1022">
        <v>22</v>
      </c>
      <c r="H1189" s="1022">
        <v>2</v>
      </c>
      <c r="I1189" s="1022"/>
      <c r="J1189" s="1041">
        <v>1</v>
      </c>
      <c r="K1189" s="1022"/>
      <c r="L1189" s="1041" t="s">
        <v>15228</v>
      </c>
      <c r="M1189" s="1041" t="s">
        <v>8644</v>
      </c>
      <c r="N1189" s="1041" t="s">
        <v>15229</v>
      </c>
      <c r="O1189" s="1041"/>
      <c r="P1189" s="1041">
        <v>1</v>
      </c>
    </row>
    <row r="1190" spans="1:16" ht="38.25">
      <c r="A1190" s="1039">
        <v>614</v>
      </c>
      <c r="B1190" s="1022" t="s">
        <v>15127</v>
      </c>
      <c r="C1190" s="1039" t="s">
        <v>15128</v>
      </c>
      <c r="D1190" s="1022" t="s">
        <v>10928</v>
      </c>
      <c r="E1190" s="1023" t="s">
        <v>15129</v>
      </c>
      <c r="F1190" s="1022" t="s">
        <v>15130</v>
      </c>
      <c r="G1190" s="1022">
        <v>22</v>
      </c>
      <c r="H1190" s="1022">
        <v>2</v>
      </c>
      <c r="I1190" s="1022"/>
      <c r="J1190" s="1041">
        <v>1</v>
      </c>
      <c r="K1190" s="1022"/>
      <c r="L1190" s="1041" t="s">
        <v>15230</v>
      </c>
      <c r="M1190" s="1041" t="s">
        <v>8644</v>
      </c>
      <c r="N1190" s="1041" t="s">
        <v>15135</v>
      </c>
      <c r="O1190" s="1041">
        <v>1</v>
      </c>
      <c r="P1190" s="1041"/>
    </row>
    <row r="1191" spans="1:16" ht="38.25">
      <c r="A1191" s="1039">
        <v>615</v>
      </c>
      <c r="B1191" s="1022" t="s">
        <v>15127</v>
      </c>
      <c r="C1191" s="1039" t="s">
        <v>15128</v>
      </c>
      <c r="D1191" s="1022" t="s">
        <v>10928</v>
      </c>
      <c r="E1191" s="1023" t="s">
        <v>15129</v>
      </c>
      <c r="F1191" s="1022" t="s">
        <v>15130</v>
      </c>
      <c r="G1191" s="1022">
        <v>22</v>
      </c>
      <c r="H1191" s="1022">
        <v>2</v>
      </c>
      <c r="I1191" s="1022"/>
      <c r="J1191" s="1041">
        <v>1</v>
      </c>
      <c r="K1191" s="1022"/>
      <c r="L1191" s="1041" t="s">
        <v>15231</v>
      </c>
      <c r="M1191" s="1041" t="s">
        <v>8644</v>
      </c>
      <c r="N1191" s="1041" t="s">
        <v>1354</v>
      </c>
      <c r="O1191" s="1041">
        <v>1</v>
      </c>
      <c r="P1191" s="1041"/>
    </row>
    <row r="1192" spans="1:16" ht="38.25">
      <c r="A1192" s="1039">
        <v>616</v>
      </c>
      <c r="B1192" s="1022" t="s">
        <v>15127</v>
      </c>
      <c r="C1192" s="1039" t="s">
        <v>15128</v>
      </c>
      <c r="D1192" s="1022" t="s">
        <v>10928</v>
      </c>
      <c r="E1192" s="1023" t="s">
        <v>15129</v>
      </c>
      <c r="F1192" s="1022" t="s">
        <v>15130</v>
      </c>
      <c r="G1192" s="1022">
        <v>22</v>
      </c>
      <c r="H1192" s="1022">
        <v>2</v>
      </c>
      <c r="I1192" s="1022"/>
      <c r="J1192" s="1041">
        <v>1</v>
      </c>
      <c r="K1192" s="1022"/>
      <c r="L1192" s="1041" t="s">
        <v>15232</v>
      </c>
      <c r="M1192" s="1041" t="s">
        <v>8644</v>
      </c>
      <c r="N1192" s="1041" t="s">
        <v>15233</v>
      </c>
      <c r="O1192" s="1041">
        <v>1</v>
      </c>
      <c r="P1192" s="1041"/>
    </row>
    <row r="1193" spans="1:16" ht="38.25">
      <c r="A1193" s="1039">
        <v>617</v>
      </c>
      <c r="B1193" s="1022" t="s">
        <v>15127</v>
      </c>
      <c r="C1193" s="1039" t="s">
        <v>15128</v>
      </c>
      <c r="D1193" s="1022" t="s">
        <v>10928</v>
      </c>
      <c r="E1193" s="1023" t="s">
        <v>15129</v>
      </c>
      <c r="F1193" s="1022" t="s">
        <v>15130</v>
      </c>
      <c r="G1193" s="1022">
        <v>22</v>
      </c>
      <c r="H1193" s="1022">
        <v>2</v>
      </c>
      <c r="I1193" s="1022"/>
      <c r="J1193" s="1041">
        <v>1</v>
      </c>
      <c r="K1193" s="1022"/>
      <c r="L1193" s="1041" t="s">
        <v>11686</v>
      </c>
      <c r="M1193" s="1041" t="s">
        <v>8644</v>
      </c>
      <c r="N1193" s="1041" t="s">
        <v>15234</v>
      </c>
      <c r="O1193" s="1041"/>
      <c r="P1193" s="1041">
        <v>1</v>
      </c>
    </row>
    <row r="1194" spans="1:16" ht="38.25">
      <c r="A1194" s="1039">
        <v>618</v>
      </c>
      <c r="B1194" s="1022" t="s">
        <v>15127</v>
      </c>
      <c r="C1194" s="1039" t="s">
        <v>15128</v>
      </c>
      <c r="D1194" s="1022" t="s">
        <v>10928</v>
      </c>
      <c r="E1194" s="1023" t="s">
        <v>15129</v>
      </c>
      <c r="F1194" s="1022" t="s">
        <v>15130</v>
      </c>
      <c r="G1194" s="1022">
        <v>22</v>
      </c>
      <c r="H1194" s="1022">
        <v>2</v>
      </c>
      <c r="I1194" s="1022"/>
      <c r="J1194" s="1041">
        <v>1</v>
      </c>
      <c r="K1194" s="1022"/>
      <c r="L1194" s="1041" t="s">
        <v>12999</v>
      </c>
      <c r="M1194" s="1041" t="s">
        <v>8644</v>
      </c>
      <c r="N1194" s="1041" t="s">
        <v>15170</v>
      </c>
      <c r="O1194" s="1041"/>
      <c r="P1194" s="1041">
        <v>1</v>
      </c>
    </row>
    <row r="1195" spans="1:16" ht="38.25">
      <c r="A1195" s="1039">
        <v>619</v>
      </c>
      <c r="B1195" s="1022" t="s">
        <v>15127</v>
      </c>
      <c r="C1195" s="1039" t="s">
        <v>15128</v>
      </c>
      <c r="D1195" s="1022" t="s">
        <v>10928</v>
      </c>
      <c r="E1195" s="1023" t="s">
        <v>15129</v>
      </c>
      <c r="F1195" s="1022" t="s">
        <v>15130</v>
      </c>
      <c r="G1195" s="1022">
        <v>22</v>
      </c>
      <c r="H1195" s="1022">
        <v>2</v>
      </c>
      <c r="I1195" s="1022"/>
      <c r="J1195" s="1041">
        <v>1</v>
      </c>
      <c r="K1195" s="1022"/>
      <c r="L1195" s="1041" t="s">
        <v>11786</v>
      </c>
      <c r="M1195" s="1041" t="s">
        <v>8644</v>
      </c>
      <c r="N1195" s="1041" t="s">
        <v>15171</v>
      </c>
      <c r="O1195" s="1041"/>
      <c r="P1195" s="1041">
        <v>1</v>
      </c>
    </row>
    <row r="1196" spans="1:16" ht="38.25">
      <c r="A1196" s="1039">
        <v>620</v>
      </c>
      <c r="B1196" s="1022" t="s">
        <v>15127</v>
      </c>
      <c r="C1196" s="1039" t="s">
        <v>15128</v>
      </c>
      <c r="D1196" s="1022" t="s">
        <v>10928</v>
      </c>
      <c r="E1196" s="1023" t="s">
        <v>15129</v>
      </c>
      <c r="F1196" s="1022" t="s">
        <v>15130</v>
      </c>
      <c r="G1196" s="1022">
        <v>22</v>
      </c>
      <c r="H1196" s="1022">
        <v>2</v>
      </c>
      <c r="I1196" s="1022"/>
      <c r="J1196" s="1041">
        <v>1</v>
      </c>
      <c r="K1196" s="1022"/>
      <c r="L1196" s="1041" t="s">
        <v>15235</v>
      </c>
      <c r="M1196" s="1041" t="s">
        <v>8644</v>
      </c>
      <c r="N1196" s="1041" t="s">
        <v>15236</v>
      </c>
      <c r="O1196" s="1041"/>
      <c r="P1196" s="1041">
        <v>1</v>
      </c>
    </row>
    <row r="1197" spans="1:16" ht="38.25">
      <c r="A1197" s="1039">
        <v>621</v>
      </c>
      <c r="B1197" s="1022" t="s">
        <v>15127</v>
      </c>
      <c r="C1197" s="1039" t="s">
        <v>15128</v>
      </c>
      <c r="D1197" s="1022" t="s">
        <v>10928</v>
      </c>
      <c r="E1197" s="1023" t="s">
        <v>15129</v>
      </c>
      <c r="F1197" s="1022" t="s">
        <v>15130</v>
      </c>
      <c r="G1197" s="1022">
        <v>22</v>
      </c>
      <c r="H1197" s="1022">
        <v>2</v>
      </c>
      <c r="I1197" s="1022"/>
      <c r="J1197" s="1041">
        <v>1</v>
      </c>
      <c r="K1197" s="1022"/>
      <c r="L1197" s="1041" t="s">
        <v>15237</v>
      </c>
      <c r="M1197" s="1041" t="s">
        <v>8644</v>
      </c>
      <c r="N1197" s="1041" t="s">
        <v>15238</v>
      </c>
      <c r="O1197" s="1041"/>
      <c r="P1197" s="1041">
        <v>1</v>
      </c>
    </row>
    <row r="1198" spans="1:16" ht="38.25">
      <c r="A1198" s="1039">
        <v>622</v>
      </c>
      <c r="B1198" s="1022" t="s">
        <v>15127</v>
      </c>
      <c r="C1198" s="1039" t="s">
        <v>15128</v>
      </c>
      <c r="D1198" s="1022" t="s">
        <v>10928</v>
      </c>
      <c r="E1198" s="1023" t="s">
        <v>15129</v>
      </c>
      <c r="F1198" s="1022" t="s">
        <v>15130</v>
      </c>
      <c r="G1198" s="1022">
        <v>22</v>
      </c>
      <c r="H1198" s="1022">
        <v>2</v>
      </c>
      <c r="I1198" s="1022"/>
      <c r="J1198" s="1041">
        <v>1</v>
      </c>
      <c r="K1198" s="1022"/>
      <c r="L1198" s="1041" t="s">
        <v>15239</v>
      </c>
      <c r="M1198" s="1041" t="s">
        <v>8644</v>
      </c>
      <c r="N1198" s="1041" t="s">
        <v>15240</v>
      </c>
      <c r="O1198" s="1041"/>
      <c r="P1198" s="1041">
        <v>1</v>
      </c>
    </row>
    <row r="1199" spans="1:16" ht="38.25">
      <c r="A1199" s="1039">
        <v>623</v>
      </c>
      <c r="B1199" s="1022" t="s">
        <v>15127</v>
      </c>
      <c r="C1199" s="1039" t="s">
        <v>15128</v>
      </c>
      <c r="D1199" s="1022" t="s">
        <v>10928</v>
      </c>
      <c r="E1199" s="1023" t="s">
        <v>15129</v>
      </c>
      <c r="F1199" s="1022" t="s">
        <v>15130</v>
      </c>
      <c r="G1199" s="1022">
        <v>22</v>
      </c>
      <c r="H1199" s="1022">
        <v>2</v>
      </c>
      <c r="I1199" s="1022"/>
      <c r="J1199" s="1041">
        <v>1</v>
      </c>
      <c r="K1199" s="1022"/>
      <c r="L1199" s="1041" t="s">
        <v>10422</v>
      </c>
      <c r="M1199" s="1041" t="s">
        <v>8644</v>
      </c>
      <c r="N1199" s="1041" t="s">
        <v>15241</v>
      </c>
      <c r="O1199" s="1041"/>
      <c r="P1199" s="1041">
        <v>1</v>
      </c>
    </row>
    <row r="1200" spans="1:16" ht="38.25">
      <c r="A1200" s="1039">
        <v>624</v>
      </c>
      <c r="B1200" s="1022" t="s">
        <v>15127</v>
      </c>
      <c r="C1200" s="1039" t="s">
        <v>15128</v>
      </c>
      <c r="D1200" s="1022" t="s">
        <v>10928</v>
      </c>
      <c r="E1200" s="1023" t="s">
        <v>15129</v>
      </c>
      <c r="F1200" s="1022" t="s">
        <v>15130</v>
      </c>
      <c r="G1200" s="1022">
        <v>22</v>
      </c>
      <c r="H1200" s="1022">
        <v>2</v>
      </c>
      <c r="I1200" s="1022"/>
      <c r="J1200" s="1041">
        <v>1</v>
      </c>
      <c r="K1200" s="1022"/>
      <c r="L1200" s="1041" t="s">
        <v>15242</v>
      </c>
      <c r="M1200" s="1041" t="s">
        <v>8644</v>
      </c>
      <c r="N1200" s="1041" t="s">
        <v>15243</v>
      </c>
      <c r="O1200" s="1041"/>
      <c r="P1200" s="1041">
        <v>1</v>
      </c>
    </row>
    <row r="1201" spans="1:16" ht="38.25">
      <c r="A1201" s="1039">
        <v>625</v>
      </c>
      <c r="B1201" s="1022" t="s">
        <v>15127</v>
      </c>
      <c r="C1201" s="1039" t="s">
        <v>15128</v>
      </c>
      <c r="D1201" s="1022" t="s">
        <v>10928</v>
      </c>
      <c r="E1201" s="1023" t="s">
        <v>15129</v>
      </c>
      <c r="F1201" s="1022" t="s">
        <v>15130</v>
      </c>
      <c r="G1201" s="1022">
        <v>22</v>
      </c>
      <c r="H1201" s="1022">
        <v>2</v>
      </c>
      <c r="I1201" s="1022"/>
      <c r="J1201" s="1041">
        <v>1</v>
      </c>
      <c r="K1201" s="1022"/>
      <c r="L1201" s="1041" t="s">
        <v>15244</v>
      </c>
      <c r="M1201" s="1041" t="s">
        <v>8644</v>
      </c>
      <c r="N1201" s="1041" t="s">
        <v>15236</v>
      </c>
      <c r="O1201" s="1041">
        <v>1</v>
      </c>
      <c r="P1201" s="1041"/>
    </row>
    <row r="1202" spans="1:16" ht="38.25">
      <c r="A1202" s="1039">
        <v>626</v>
      </c>
      <c r="B1202" s="1022" t="s">
        <v>15127</v>
      </c>
      <c r="C1202" s="1039" t="s">
        <v>15128</v>
      </c>
      <c r="D1202" s="1022" t="s">
        <v>10928</v>
      </c>
      <c r="E1202" s="1023" t="s">
        <v>15129</v>
      </c>
      <c r="F1202" s="1022" t="s">
        <v>15130</v>
      </c>
      <c r="G1202" s="1022">
        <v>22</v>
      </c>
      <c r="H1202" s="1022">
        <v>2</v>
      </c>
      <c r="I1202" s="1022"/>
      <c r="J1202" s="1041">
        <v>1</v>
      </c>
      <c r="K1202" s="1022"/>
      <c r="L1202" s="1041" t="s">
        <v>11751</v>
      </c>
      <c r="M1202" s="1041" t="s">
        <v>8644</v>
      </c>
      <c r="N1202" s="1041" t="s">
        <v>15238</v>
      </c>
      <c r="O1202" s="1041">
        <v>1</v>
      </c>
      <c r="P1202" s="1041"/>
    </row>
    <row r="1203" spans="1:16" ht="38.25">
      <c r="A1203" s="1039">
        <v>627</v>
      </c>
      <c r="B1203" s="1022" t="s">
        <v>15127</v>
      </c>
      <c r="C1203" s="1039" t="s">
        <v>15128</v>
      </c>
      <c r="D1203" s="1022" t="s">
        <v>10928</v>
      </c>
      <c r="E1203" s="1023" t="s">
        <v>15129</v>
      </c>
      <c r="F1203" s="1022" t="s">
        <v>15130</v>
      </c>
      <c r="G1203" s="1022">
        <v>22</v>
      </c>
      <c r="H1203" s="1022">
        <v>2</v>
      </c>
      <c r="I1203" s="1022"/>
      <c r="J1203" s="1022"/>
      <c r="K1203" s="1041">
        <v>1</v>
      </c>
      <c r="L1203" s="1041" t="s">
        <v>15245</v>
      </c>
      <c r="M1203" s="1041" t="s">
        <v>8644</v>
      </c>
      <c r="N1203" s="1041" t="s">
        <v>15246</v>
      </c>
      <c r="O1203" s="1041">
        <v>1</v>
      </c>
      <c r="P1203" s="1041"/>
    </row>
    <row r="1204" spans="1:16" ht="38.25">
      <c r="A1204" s="1039">
        <v>628</v>
      </c>
      <c r="B1204" s="1022" t="s">
        <v>15127</v>
      </c>
      <c r="C1204" s="1039" t="s">
        <v>15128</v>
      </c>
      <c r="D1204" s="1022" t="s">
        <v>10928</v>
      </c>
      <c r="E1204" s="1023" t="s">
        <v>15129</v>
      </c>
      <c r="F1204" s="1022" t="s">
        <v>15130</v>
      </c>
      <c r="G1204" s="1022">
        <v>22</v>
      </c>
      <c r="H1204" s="1022">
        <v>2</v>
      </c>
      <c r="I1204" s="1022"/>
      <c r="J1204" s="1022"/>
      <c r="K1204" s="1041">
        <v>1</v>
      </c>
      <c r="L1204" s="1041" t="s">
        <v>15107</v>
      </c>
      <c r="M1204" s="1041" t="s">
        <v>8644</v>
      </c>
      <c r="N1204" s="1041" t="s">
        <v>15161</v>
      </c>
      <c r="O1204" s="1041"/>
      <c r="P1204" s="1041">
        <v>1</v>
      </c>
    </row>
    <row r="1205" spans="1:16" ht="38.25">
      <c r="A1205" s="1039">
        <v>629</v>
      </c>
      <c r="B1205" s="1022" t="s">
        <v>15127</v>
      </c>
      <c r="C1205" s="1039" t="s">
        <v>15128</v>
      </c>
      <c r="D1205" s="1022" t="s">
        <v>10928</v>
      </c>
      <c r="E1205" s="1023" t="s">
        <v>15129</v>
      </c>
      <c r="F1205" s="1022" t="s">
        <v>15130</v>
      </c>
      <c r="G1205" s="1022">
        <v>22</v>
      </c>
      <c r="H1205" s="1022">
        <v>2</v>
      </c>
      <c r="I1205" s="1022"/>
      <c r="J1205" s="1022"/>
      <c r="K1205" s="1041">
        <v>1</v>
      </c>
      <c r="L1205" s="1041" t="s">
        <v>5618</v>
      </c>
      <c r="M1205" s="1041" t="s">
        <v>8644</v>
      </c>
      <c r="N1205" s="1041" t="s">
        <v>1257</v>
      </c>
      <c r="O1205" s="1041">
        <v>1</v>
      </c>
      <c r="P1205" s="1041"/>
    </row>
    <row r="1206" spans="1:16" ht="38.25">
      <c r="A1206" s="1039">
        <v>630</v>
      </c>
      <c r="B1206" s="1022" t="s">
        <v>15127</v>
      </c>
      <c r="C1206" s="1039" t="s">
        <v>15128</v>
      </c>
      <c r="D1206" s="1022" t="s">
        <v>10928</v>
      </c>
      <c r="E1206" s="1023" t="s">
        <v>15129</v>
      </c>
      <c r="F1206" s="1022" t="s">
        <v>15130</v>
      </c>
      <c r="G1206" s="1022">
        <v>22</v>
      </c>
      <c r="H1206" s="1022">
        <v>2</v>
      </c>
      <c r="I1206" s="1022"/>
      <c r="J1206" s="1022"/>
      <c r="K1206" s="1041">
        <v>1</v>
      </c>
      <c r="L1206" s="1041" t="s">
        <v>15247</v>
      </c>
      <c r="M1206" s="1041" t="s">
        <v>8644</v>
      </c>
      <c r="N1206" s="1041" t="s">
        <v>15164</v>
      </c>
      <c r="O1206" s="1041"/>
      <c r="P1206" s="1041">
        <v>1</v>
      </c>
    </row>
    <row r="1207" spans="1:16" ht="38.25">
      <c r="A1207" s="1039">
        <v>631</v>
      </c>
      <c r="B1207" s="1022" t="s">
        <v>15127</v>
      </c>
      <c r="C1207" s="1039" t="s">
        <v>15128</v>
      </c>
      <c r="D1207" s="1022" t="s">
        <v>10928</v>
      </c>
      <c r="E1207" s="1023" t="s">
        <v>15129</v>
      </c>
      <c r="F1207" s="1022" t="s">
        <v>15130</v>
      </c>
      <c r="G1207" s="1022">
        <v>22</v>
      </c>
      <c r="H1207" s="1022">
        <v>2</v>
      </c>
      <c r="I1207" s="1022"/>
      <c r="J1207" s="1022"/>
      <c r="K1207" s="1041">
        <v>1</v>
      </c>
      <c r="L1207" s="1041" t="s">
        <v>15248</v>
      </c>
      <c r="M1207" s="1041" t="s">
        <v>8644</v>
      </c>
      <c r="N1207" s="1041" t="s">
        <v>15249</v>
      </c>
      <c r="O1207" s="1041"/>
      <c r="P1207" s="1041">
        <v>1</v>
      </c>
    </row>
    <row r="1208" spans="1:16" ht="38.25">
      <c r="A1208" s="1039">
        <v>632</v>
      </c>
      <c r="B1208" s="1022" t="s">
        <v>15127</v>
      </c>
      <c r="C1208" s="1039" t="s">
        <v>15128</v>
      </c>
      <c r="D1208" s="1022" t="s">
        <v>10928</v>
      </c>
      <c r="E1208" s="1023" t="s">
        <v>15129</v>
      </c>
      <c r="F1208" s="1022" t="s">
        <v>15130</v>
      </c>
      <c r="G1208" s="1022">
        <v>22</v>
      </c>
      <c r="H1208" s="1022">
        <v>2</v>
      </c>
      <c r="I1208" s="1022"/>
      <c r="J1208" s="1022"/>
      <c r="K1208" s="1041">
        <v>1</v>
      </c>
      <c r="L1208" s="1041" t="s">
        <v>15250</v>
      </c>
      <c r="M1208" s="1041" t="s">
        <v>8644</v>
      </c>
      <c r="N1208" s="1041" t="s">
        <v>15251</v>
      </c>
      <c r="O1208" s="1041"/>
      <c r="P1208" s="1041">
        <v>1</v>
      </c>
    </row>
    <row r="1209" spans="1:16" ht="38.25">
      <c r="A1209" s="1039">
        <v>633</v>
      </c>
      <c r="B1209" s="1022" t="s">
        <v>15127</v>
      </c>
      <c r="C1209" s="1039" t="s">
        <v>15128</v>
      </c>
      <c r="D1209" s="1022" t="s">
        <v>10928</v>
      </c>
      <c r="E1209" s="1023" t="s">
        <v>15129</v>
      </c>
      <c r="F1209" s="1022" t="s">
        <v>15130</v>
      </c>
      <c r="G1209" s="1022">
        <v>22</v>
      </c>
      <c r="H1209" s="1022">
        <v>2</v>
      </c>
      <c r="I1209" s="1022"/>
      <c r="J1209" s="1022"/>
      <c r="K1209" s="1041">
        <v>1</v>
      </c>
      <c r="L1209" s="1041" t="s">
        <v>15252</v>
      </c>
      <c r="M1209" s="1041" t="s">
        <v>8644</v>
      </c>
      <c r="N1209" s="1041" t="s">
        <v>15233</v>
      </c>
      <c r="O1209" s="1041"/>
      <c r="P1209" s="1041">
        <v>1</v>
      </c>
    </row>
    <row r="1210" spans="1:16" ht="38.25">
      <c r="A1210" s="1039">
        <v>634</v>
      </c>
      <c r="B1210" s="1022" t="s">
        <v>15127</v>
      </c>
      <c r="C1210" s="1039" t="s">
        <v>15128</v>
      </c>
      <c r="D1210" s="1022" t="s">
        <v>10928</v>
      </c>
      <c r="E1210" s="1023" t="s">
        <v>15129</v>
      </c>
      <c r="F1210" s="1022" t="s">
        <v>15130</v>
      </c>
      <c r="G1210" s="1022">
        <v>22</v>
      </c>
      <c r="H1210" s="1022">
        <v>2</v>
      </c>
      <c r="I1210" s="1022"/>
      <c r="J1210" s="1022"/>
      <c r="K1210" s="1041">
        <v>1</v>
      </c>
      <c r="L1210" s="1041" t="s">
        <v>15253</v>
      </c>
      <c r="M1210" s="1041" t="s">
        <v>8644</v>
      </c>
      <c r="N1210" s="1041" t="s">
        <v>15254</v>
      </c>
      <c r="O1210" s="1041"/>
      <c r="P1210" s="1041">
        <v>1</v>
      </c>
    </row>
    <row r="1211" spans="1:16" ht="38.25">
      <c r="A1211" s="1039">
        <v>635</v>
      </c>
      <c r="B1211" s="1022" t="s">
        <v>15127</v>
      </c>
      <c r="C1211" s="1039" t="s">
        <v>15128</v>
      </c>
      <c r="D1211" s="1022" t="s">
        <v>10928</v>
      </c>
      <c r="E1211" s="1023" t="s">
        <v>15129</v>
      </c>
      <c r="F1211" s="1022" t="s">
        <v>15130</v>
      </c>
      <c r="G1211" s="1022">
        <v>22</v>
      </c>
      <c r="H1211" s="1022">
        <v>2</v>
      </c>
      <c r="I1211" s="1022"/>
      <c r="J1211" s="1022"/>
      <c r="K1211" s="1041">
        <v>1</v>
      </c>
      <c r="L1211" s="1041" t="s">
        <v>15255</v>
      </c>
      <c r="M1211" s="1041" t="s">
        <v>8644</v>
      </c>
      <c r="N1211" s="1041" t="s">
        <v>1289</v>
      </c>
      <c r="O1211" s="1041"/>
      <c r="P1211" s="1041">
        <v>1</v>
      </c>
    </row>
    <row r="1212" spans="1:16" ht="38.25">
      <c r="A1212" s="1039">
        <v>636</v>
      </c>
      <c r="B1212" s="1022" t="s">
        <v>15127</v>
      </c>
      <c r="C1212" s="1039" t="s">
        <v>15128</v>
      </c>
      <c r="D1212" s="1022" t="s">
        <v>10928</v>
      </c>
      <c r="E1212" s="1023" t="s">
        <v>15129</v>
      </c>
      <c r="F1212" s="1022" t="s">
        <v>15130</v>
      </c>
      <c r="G1212" s="1022">
        <v>22</v>
      </c>
      <c r="H1212" s="1022">
        <v>2</v>
      </c>
      <c r="I1212" s="1022"/>
      <c r="J1212" s="1022"/>
      <c r="K1212" s="1041">
        <v>1</v>
      </c>
      <c r="L1212" s="1041" t="s">
        <v>13665</v>
      </c>
      <c r="M1212" s="1041" t="s">
        <v>8644</v>
      </c>
      <c r="N1212" s="1041" t="s">
        <v>15176</v>
      </c>
      <c r="O1212" s="1041"/>
      <c r="P1212" s="1041">
        <v>1</v>
      </c>
    </row>
    <row r="1213" spans="1:16" ht="38.25">
      <c r="A1213" s="1039">
        <v>637</v>
      </c>
      <c r="B1213" s="1022" t="s">
        <v>15127</v>
      </c>
      <c r="C1213" s="1039" t="s">
        <v>15128</v>
      </c>
      <c r="D1213" s="1022" t="s">
        <v>10928</v>
      </c>
      <c r="E1213" s="1023" t="s">
        <v>15129</v>
      </c>
      <c r="F1213" s="1022" t="s">
        <v>15130</v>
      </c>
      <c r="G1213" s="1022">
        <v>22</v>
      </c>
      <c r="H1213" s="1022">
        <v>2</v>
      </c>
      <c r="I1213" s="1022"/>
      <c r="J1213" s="1022"/>
      <c r="K1213" s="1041">
        <v>1</v>
      </c>
      <c r="L1213" s="1041" t="s">
        <v>11721</v>
      </c>
      <c r="M1213" s="1041" t="s">
        <v>8644</v>
      </c>
      <c r="N1213" s="1041" t="s">
        <v>1257</v>
      </c>
      <c r="O1213" s="1041"/>
      <c r="P1213" s="1041">
        <v>1</v>
      </c>
    </row>
    <row r="1214" spans="1:16" ht="38.25">
      <c r="A1214" s="1039">
        <v>638</v>
      </c>
      <c r="B1214" s="1022" t="s">
        <v>15127</v>
      </c>
      <c r="C1214" s="1039" t="s">
        <v>15128</v>
      </c>
      <c r="D1214" s="1022" t="s">
        <v>10928</v>
      </c>
      <c r="E1214" s="1023" t="s">
        <v>15129</v>
      </c>
      <c r="F1214" s="1022" t="s">
        <v>15130</v>
      </c>
      <c r="G1214" s="1022">
        <v>22</v>
      </c>
      <c r="H1214" s="1022">
        <v>2</v>
      </c>
      <c r="I1214" s="1022"/>
      <c r="J1214" s="1022"/>
      <c r="K1214" s="1041">
        <v>1</v>
      </c>
      <c r="L1214" s="1041" t="s">
        <v>15256</v>
      </c>
      <c r="M1214" s="1041" t="s">
        <v>8644</v>
      </c>
      <c r="N1214" s="1041" t="s">
        <v>15139</v>
      </c>
      <c r="O1214" s="1041"/>
      <c r="P1214" s="1041">
        <v>1</v>
      </c>
    </row>
    <row r="1215" spans="1:16" ht="38.25">
      <c r="A1215" s="1039">
        <v>639</v>
      </c>
      <c r="B1215" s="1022" t="s">
        <v>15127</v>
      </c>
      <c r="C1215" s="1039" t="s">
        <v>15128</v>
      </c>
      <c r="D1215" s="1022" t="s">
        <v>10928</v>
      </c>
      <c r="E1215" s="1023" t="s">
        <v>15129</v>
      </c>
      <c r="F1215" s="1022" t="s">
        <v>15130</v>
      </c>
      <c r="G1215" s="1022">
        <v>22</v>
      </c>
      <c r="H1215" s="1022">
        <v>2</v>
      </c>
      <c r="I1215" s="1022"/>
      <c r="J1215" s="1022"/>
      <c r="K1215" s="1041">
        <v>1</v>
      </c>
      <c r="L1215" s="1041" t="s">
        <v>15257</v>
      </c>
      <c r="M1215" s="1041" t="s">
        <v>8644</v>
      </c>
      <c r="N1215" s="1041" t="s">
        <v>15179</v>
      </c>
      <c r="O1215" s="1041"/>
      <c r="P1215" s="1041">
        <v>1</v>
      </c>
    </row>
    <row r="1216" spans="1:16" ht="38.25">
      <c r="A1216" s="1039">
        <v>640</v>
      </c>
      <c r="B1216" s="1022" t="s">
        <v>15127</v>
      </c>
      <c r="C1216" s="1039" t="s">
        <v>15128</v>
      </c>
      <c r="D1216" s="1022" t="s">
        <v>10928</v>
      </c>
      <c r="E1216" s="1023" t="s">
        <v>15129</v>
      </c>
      <c r="F1216" s="1022" t="s">
        <v>15130</v>
      </c>
      <c r="G1216" s="1022">
        <v>22</v>
      </c>
      <c r="H1216" s="1022">
        <v>2</v>
      </c>
      <c r="I1216" s="1022"/>
      <c r="J1216" s="1022"/>
      <c r="K1216" s="1041">
        <v>1</v>
      </c>
      <c r="L1216" s="1041" t="s">
        <v>15258</v>
      </c>
      <c r="M1216" s="1041" t="s">
        <v>8644</v>
      </c>
      <c r="N1216" s="1041" t="s">
        <v>15152</v>
      </c>
      <c r="O1216" s="1041">
        <v>1</v>
      </c>
      <c r="P1216" s="1041"/>
    </row>
    <row r="1217" spans="1:16" ht="38.25">
      <c r="A1217" s="1039">
        <v>641</v>
      </c>
      <c r="B1217" s="1022" t="s">
        <v>15127</v>
      </c>
      <c r="C1217" s="1039" t="s">
        <v>15128</v>
      </c>
      <c r="D1217" s="1022" t="s">
        <v>10928</v>
      </c>
      <c r="E1217" s="1023" t="s">
        <v>15129</v>
      </c>
      <c r="F1217" s="1022" t="s">
        <v>15130</v>
      </c>
      <c r="G1217" s="1022">
        <v>22</v>
      </c>
      <c r="H1217" s="1022">
        <v>2</v>
      </c>
      <c r="I1217" s="1022"/>
      <c r="J1217" s="1022"/>
      <c r="K1217" s="1041">
        <v>1</v>
      </c>
      <c r="L1217" s="1041" t="s">
        <v>11782</v>
      </c>
      <c r="M1217" s="1041" t="s">
        <v>8644</v>
      </c>
      <c r="N1217" s="1041" t="s">
        <v>15259</v>
      </c>
      <c r="O1217" s="1041">
        <v>1</v>
      </c>
      <c r="P1217" s="1041"/>
    </row>
    <row r="1218" spans="1:16" ht="38.25">
      <c r="A1218" s="1039">
        <v>642</v>
      </c>
      <c r="B1218" s="1022" t="s">
        <v>15127</v>
      </c>
      <c r="C1218" s="1039" t="s">
        <v>15128</v>
      </c>
      <c r="D1218" s="1022" t="s">
        <v>10928</v>
      </c>
      <c r="E1218" s="1023" t="s">
        <v>15129</v>
      </c>
      <c r="F1218" s="1022" t="s">
        <v>15130</v>
      </c>
      <c r="G1218" s="1022">
        <v>22</v>
      </c>
      <c r="H1218" s="1022">
        <v>2</v>
      </c>
      <c r="I1218" s="1022"/>
      <c r="J1218" s="1022"/>
      <c r="K1218" s="1041">
        <v>1</v>
      </c>
      <c r="L1218" s="1041" t="s">
        <v>15260</v>
      </c>
      <c r="M1218" s="1041" t="s">
        <v>8644</v>
      </c>
      <c r="N1218" s="1041" t="s">
        <v>15147</v>
      </c>
      <c r="O1218" s="1041"/>
      <c r="P1218" s="1041">
        <v>1</v>
      </c>
    </row>
    <row r="1219" spans="1:16" ht="38.25">
      <c r="A1219" s="1039">
        <v>643</v>
      </c>
      <c r="B1219" s="1022" t="s">
        <v>15127</v>
      </c>
      <c r="C1219" s="1039" t="s">
        <v>15128</v>
      </c>
      <c r="D1219" s="1022" t="s">
        <v>10928</v>
      </c>
      <c r="E1219" s="1023" t="s">
        <v>15129</v>
      </c>
      <c r="F1219" s="1022" t="s">
        <v>15130</v>
      </c>
      <c r="G1219" s="1022">
        <v>22</v>
      </c>
      <c r="H1219" s="1022">
        <v>2</v>
      </c>
      <c r="I1219" s="1022"/>
      <c r="J1219" s="1022"/>
      <c r="K1219" s="1041">
        <v>1</v>
      </c>
      <c r="L1219" s="1041" t="s">
        <v>15261</v>
      </c>
      <c r="M1219" s="1041" t="s">
        <v>8644</v>
      </c>
      <c r="N1219" s="1041" t="s">
        <v>15199</v>
      </c>
      <c r="O1219" s="1041"/>
      <c r="P1219" s="1041">
        <v>1</v>
      </c>
    </row>
    <row r="1220" spans="1:16" ht="38.25">
      <c r="A1220" s="1039">
        <v>644</v>
      </c>
      <c r="B1220" s="1022" t="s">
        <v>15127</v>
      </c>
      <c r="C1220" s="1039" t="s">
        <v>15128</v>
      </c>
      <c r="D1220" s="1022" t="s">
        <v>10928</v>
      </c>
      <c r="E1220" s="1023" t="s">
        <v>15129</v>
      </c>
      <c r="F1220" s="1022" t="s">
        <v>15130</v>
      </c>
      <c r="G1220" s="1022">
        <v>22</v>
      </c>
      <c r="H1220" s="1022">
        <v>2</v>
      </c>
      <c r="I1220" s="1022"/>
      <c r="J1220" s="1022"/>
      <c r="K1220" s="1041">
        <v>1</v>
      </c>
      <c r="L1220" s="1041" t="s">
        <v>11766</v>
      </c>
      <c r="M1220" s="1041" t="s">
        <v>8644</v>
      </c>
      <c r="N1220" s="1041" t="s">
        <v>15206</v>
      </c>
      <c r="O1220" s="1041"/>
      <c r="P1220" s="1041">
        <v>1</v>
      </c>
    </row>
    <row r="1221" spans="1:16" ht="38.25">
      <c r="A1221" s="1039">
        <v>645</v>
      </c>
      <c r="B1221" s="1022" t="s">
        <v>15127</v>
      </c>
      <c r="C1221" s="1039" t="s">
        <v>15128</v>
      </c>
      <c r="D1221" s="1022" t="s">
        <v>10928</v>
      </c>
      <c r="E1221" s="1023" t="s">
        <v>15129</v>
      </c>
      <c r="F1221" s="1022" t="s">
        <v>15130</v>
      </c>
      <c r="G1221" s="1022">
        <v>22</v>
      </c>
      <c r="H1221" s="1022">
        <v>2</v>
      </c>
      <c r="I1221" s="1022"/>
      <c r="J1221" s="1022"/>
      <c r="K1221" s="1041">
        <v>1</v>
      </c>
      <c r="L1221" s="1041" t="s">
        <v>15262</v>
      </c>
      <c r="M1221" s="1041" t="s">
        <v>8644</v>
      </c>
      <c r="N1221" s="1041" t="s">
        <v>15208</v>
      </c>
      <c r="O1221" s="1041"/>
      <c r="P1221" s="1041">
        <v>1</v>
      </c>
    </row>
    <row r="1222" spans="1:16" ht="38.25">
      <c r="A1222" s="1039">
        <v>646</v>
      </c>
      <c r="B1222" s="1022" t="s">
        <v>15127</v>
      </c>
      <c r="C1222" s="1039" t="s">
        <v>15128</v>
      </c>
      <c r="D1222" s="1022" t="s">
        <v>10928</v>
      </c>
      <c r="E1222" s="1023" t="s">
        <v>15129</v>
      </c>
      <c r="F1222" s="1022" t="s">
        <v>15130</v>
      </c>
      <c r="G1222" s="1022">
        <v>22</v>
      </c>
      <c r="H1222" s="1022">
        <v>2</v>
      </c>
      <c r="I1222" s="1022"/>
      <c r="J1222" s="1022"/>
      <c r="K1222" s="1041">
        <v>1</v>
      </c>
      <c r="L1222" s="1041" t="s">
        <v>15263</v>
      </c>
      <c r="M1222" s="1041" t="s">
        <v>8644</v>
      </c>
      <c r="N1222" s="1041" t="s">
        <v>15212</v>
      </c>
      <c r="O1222" s="1041"/>
      <c r="P1222" s="1041">
        <v>1</v>
      </c>
    </row>
    <row r="1223" spans="1:16" ht="38.25">
      <c r="A1223" s="1039">
        <v>647</v>
      </c>
      <c r="B1223" s="1022" t="s">
        <v>15127</v>
      </c>
      <c r="C1223" s="1039" t="s">
        <v>15128</v>
      </c>
      <c r="D1223" s="1022" t="s">
        <v>10928</v>
      </c>
      <c r="E1223" s="1023" t="s">
        <v>15129</v>
      </c>
      <c r="F1223" s="1022" t="s">
        <v>15130</v>
      </c>
      <c r="G1223" s="1022">
        <v>22</v>
      </c>
      <c r="H1223" s="1022">
        <v>2</v>
      </c>
      <c r="I1223" s="1022"/>
      <c r="J1223" s="1022"/>
      <c r="K1223" s="1041">
        <v>1</v>
      </c>
      <c r="L1223" s="1041" t="s">
        <v>15264</v>
      </c>
      <c r="M1223" s="1041" t="s">
        <v>8644</v>
      </c>
      <c r="N1223" s="1041" t="s">
        <v>15265</v>
      </c>
      <c r="O1223" s="1041"/>
      <c r="P1223" s="1041">
        <v>1</v>
      </c>
    </row>
    <row r="1224" spans="1:16" ht="38.25">
      <c r="A1224" s="1039">
        <v>648</v>
      </c>
      <c r="B1224" s="1041" t="s">
        <v>15127</v>
      </c>
      <c r="C1224" s="1039" t="s">
        <v>15128</v>
      </c>
      <c r="D1224" s="1041" t="s">
        <v>10928</v>
      </c>
      <c r="E1224" s="1041" t="s">
        <v>15129</v>
      </c>
      <c r="F1224" s="1041" t="s">
        <v>15130</v>
      </c>
      <c r="G1224" s="1041">
        <v>22</v>
      </c>
      <c r="H1224" s="1041">
        <v>2</v>
      </c>
      <c r="I1224" s="1041"/>
      <c r="J1224" s="1041"/>
      <c r="K1224" s="1041">
        <v>1</v>
      </c>
      <c r="L1224" s="1041" t="s">
        <v>15266</v>
      </c>
      <c r="M1224" s="1041" t="s">
        <v>8644</v>
      </c>
      <c r="N1224" s="1041" t="s">
        <v>15267</v>
      </c>
      <c r="O1224" s="1041"/>
      <c r="P1224" s="1041">
        <v>1</v>
      </c>
    </row>
    <row r="1225" spans="1:16" ht="38.25">
      <c r="A1225" s="1039">
        <v>649</v>
      </c>
      <c r="B1225" s="1041" t="s">
        <v>15127</v>
      </c>
      <c r="C1225" s="1039" t="s">
        <v>15128</v>
      </c>
      <c r="D1225" s="1041" t="s">
        <v>10928</v>
      </c>
      <c r="E1225" s="1041" t="s">
        <v>15129</v>
      </c>
      <c r="F1225" s="1041" t="s">
        <v>15130</v>
      </c>
      <c r="G1225" s="1041">
        <v>22</v>
      </c>
      <c r="H1225" s="1041">
        <v>2</v>
      </c>
      <c r="I1225" s="1041"/>
      <c r="J1225" s="1041"/>
      <c r="K1225" s="1041">
        <v>1</v>
      </c>
      <c r="L1225" s="1041" t="s">
        <v>15268</v>
      </c>
      <c r="M1225" s="1041" t="s">
        <v>8644</v>
      </c>
      <c r="N1225" s="1041" t="s">
        <v>15269</v>
      </c>
      <c r="O1225" s="1041"/>
      <c r="P1225" s="1041">
        <v>1</v>
      </c>
    </row>
    <row r="1226" spans="1:16" ht="38.25">
      <c r="A1226" s="1039">
        <v>650</v>
      </c>
      <c r="B1226" s="1041" t="s">
        <v>15127</v>
      </c>
      <c r="C1226" s="1039" t="s">
        <v>15128</v>
      </c>
      <c r="D1226" s="1041" t="s">
        <v>10928</v>
      </c>
      <c r="E1226" s="1041" t="s">
        <v>15129</v>
      </c>
      <c r="F1226" s="1041" t="s">
        <v>15130</v>
      </c>
      <c r="G1226" s="1041">
        <v>22</v>
      </c>
      <c r="H1226" s="1041">
        <v>2</v>
      </c>
      <c r="I1226" s="1041"/>
      <c r="J1226" s="1041"/>
      <c r="K1226" s="1041">
        <v>1</v>
      </c>
      <c r="L1226" s="1041" t="s">
        <v>6768</v>
      </c>
      <c r="M1226" s="1041" t="s">
        <v>8644</v>
      </c>
      <c r="N1226" s="1041" t="s">
        <v>15270</v>
      </c>
      <c r="O1226" s="1041">
        <v>1</v>
      </c>
      <c r="P1226" s="1041"/>
    </row>
    <row r="1227" spans="1:16" ht="39" thickBot="1">
      <c r="A1227" s="1056">
        <v>651</v>
      </c>
      <c r="B1227" s="1043" t="s">
        <v>15127</v>
      </c>
      <c r="C1227" s="1056" t="s">
        <v>15128</v>
      </c>
      <c r="D1227" s="1043" t="s">
        <v>10928</v>
      </c>
      <c r="E1227" s="1043" t="s">
        <v>15129</v>
      </c>
      <c r="F1227" s="1043" t="s">
        <v>15130</v>
      </c>
      <c r="G1227" s="1043">
        <v>22</v>
      </c>
      <c r="H1227" s="1043">
        <v>2</v>
      </c>
      <c r="I1227" s="1043"/>
      <c r="J1227" s="1043"/>
      <c r="K1227" s="1044">
        <v>1</v>
      </c>
      <c r="L1227" s="1043" t="s">
        <v>15271</v>
      </c>
      <c r="M1227" s="1043" t="s">
        <v>8644</v>
      </c>
      <c r="N1227" s="1043" t="s">
        <v>15167</v>
      </c>
      <c r="O1227" s="1044">
        <v>1</v>
      </c>
      <c r="P1227" s="1043"/>
    </row>
    <row r="1228" spans="1:16" ht="25.5">
      <c r="A1228" s="1072">
        <v>652</v>
      </c>
      <c r="B1228" s="1037" t="s">
        <v>15127</v>
      </c>
      <c r="C1228" s="1072" t="s">
        <v>11683</v>
      </c>
      <c r="D1228" s="1037" t="s">
        <v>9865</v>
      </c>
      <c r="E1228" s="1037" t="s">
        <v>15272</v>
      </c>
      <c r="F1228" s="1037" t="s">
        <v>15273</v>
      </c>
      <c r="G1228" s="1037">
        <v>21</v>
      </c>
      <c r="H1228" s="1037">
        <v>2</v>
      </c>
      <c r="I1228" s="1037">
        <v>1</v>
      </c>
      <c r="J1228" s="1037"/>
      <c r="K1228" s="1038"/>
      <c r="L1228" s="1037" t="s">
        <v>8671</v>
      </c>
      <c r="M1228" s="1037" t="s">
        <v>1169</v>
      </c>
      <c r="N1228" s="1037" t="s">
        <v>1611</v>
      </c>
      <c r="O1228" s="1037"/>
      <c r="P1228" s="1037">
        <v>1</v>
      </c>
    </row>
    <row r="1229" spans="1:16" ht="25.5">
      <c r="A1229" s="1053">
        <v>653</v>
      </c>
      <c r="B1229" s="1040" t="s">
        <v>15127</v>
      </c>
      <c r="C1229" s="1053" t="s">
        <v>11683</v>
      </c>
      <c r="D1229" s="1040" t="s">
        <v>9865</v>
      </c>
      <c r="E1229" s="1040" t="s">
        <v>15272</v>
      </c>
      <c r="F1229" s="1040" t="s">
        <v>15273</v>
      </c>
      <c r="G1229" s="1040">
        <v>21</v>
      </c>
      <c r="H1229" s="1040">
        <v>2</v>
      </c>
      <c r="I1229" s="1040">
        <v>1</v>
      </c>
      <c r="J1229" s="1040"/>
      <c r="K1229" s="1040"/>
      <c r="L1229" s="1040" t="s">
        <v>10399</v>
      </c>
      <c r="M1229" s="1040" t="s">
        <v>1165</v>
      </c>
      <c r="N1229" s="1040" t="s">
        <v>1611</v>
      </c>
      <c r="O1229" s="1040">
        <v>1</v>
      </c>
      <c r="P1229" s="1040"/>
    </row>
    <row r="1230" spans="1:16" ht="25.5">
      <c r="A1230" s="1053">
        <v>654</v>
      </c>
      <c r="B1230" s="1040" t="s">
        <v>15127</v>
      </c>
      <c r="C1230" s="1053" t="s">
        <v>11683</v>
      </c>
      <c r="D1230" s="1040" t="s">
        <v>9865</v>
      </c>
      <c r="E1230" s="1040" t="s">
        <v>15272</v>
      </c>
      <c r="F1230" s="1040" t="s">
        <v>15273</v>
      </c>
      <c r="G1230" s="1040">
        <v>21</v>
      </c>
      <c r="H1230" s="1040">
        <v>2</v>
      </c>
      <c r="I1230" s="1040">
        <v>1</v>
      </c>
      <c r="J1230" s="1040"/>
      <c r="K1230" s="1040"/>
      <c r="L1230" s="1040" t="s">
        <v>10402</v>
      </c>
      <c r="M1230" s="1040" t="s">
        <v>6365</v>
      </c>
      <c r="N1230" s="1040" t="s">
        <v>1611</v>
      </c>
      <c r="O1230" s="1040">
        <v>1</v>
      </c>
      <c r="P1230" s="1040"/>
    </row>
    <row r="1231" spans="1:16" ht="25.5">
      <c r="A1231" s="1053">
        <v>655</v>
      </c>
      <c r="B1231" s="1040" t="s">
        <v>15127</v>
      </c>
      <c r="C1231" s="1053" t="s">
        <v>11683</v>
      </c>
      <c r="D1231" s="1040" t="s">
        <v>9865</v>
      </c>
      <c r="E1231" s="1040" t="s">
        <v>15272</v>
      </c>
      <c r="F1231" s="1040" t="s">
        <v>15273</v>
      </c>
      <c r="G1231" s="1040">
        <v>21</v>
      </c>
      <c r="H1231" s="1040">
        <v>2</v>
      </c>
      <c r="I1231" s="1040"/>
      <c r="J1231" s="1040">
        <v>1</v>
      </c>
      <c r="K1231" s="1040"/>
      <c r="L1231" s="1040" t="s">
        <v>15274</v>
      </c>
      <c r="M1231" s="1040" t="s">
        <v>6966</v>
      </c>
      <c r="N1231" s="1040" t="s">
        <v>1611</v>
      </c>
      <c r="O1231" s="1040"/>
      <c r="P1231" s="1040">
        <v>1</v>
      </c>
    </row>
    <row r="1232" spans="1:16" ht="25.5">
      <c r="A1232" s="1053">
        <v>656</v>
      </c>
      <c r="B1232" s="1040" t="s">
        <v>15127</v>
      </c>
      <c r="C1232" s="1053" t="s">
        <v>11683</v>
      </c>
      <c r="D1232" s="1040" t="s">
        <v>9865</v>
      </c>
      <c r="E1232" s="1040" t="s">
        <v>15272</v>
      </c>
      <c r="F1232" s="1040" t="s">
        <v>15273</v>
      </c>
      <c r="G1232" s="1040">
        <v>21</v>
      </c>
      <c r="H1232" s="1040">
        <v>2</v>
      </c>
      <c r="I1232" s="1040"/>
      <c r="J1232" s="1040">
        <v>1</v>
      </c>
      <c r="K1232" s="1040"/>
      <c r="L1232" s="1040" t="s">
        <v>15266</v>
      </c>
      <c r="M1232" s="1040" t="s">
        <v>5783</v>
      </c>
      <c r="N1232" s="1040" t="s">
        <v>1611</v>
      </c>
      <c r="O1232" s="1040"/>
      <c r="P1232" s="1040">
        <v>1</v>
      </c>
    </row>
    <row r="1233" spans="1:16" ht="25.5">
      <c r="A1233" s="1053">
        <v>657</v>
      </c>
      <c r="B1233" s="1040" t="s">
        <v>15127</v>
      </c>
      <c r="C1233" s="1053" t="s">
        <v>11683</v>
      </c>
      <c r="D1233" s="1040" t="s">
        <v>9865</v>
      </c>
      <c r="E1233" s="1040" t="s">
        <v>15272</v>
      </c>
      <c r="F1233" s="1040" t="s">
        <v>15273</v>
      </c>
      <c r="G1233" s="1040">
        <v>21</v>
      </c>
      <c r="H1233" s="1040">
        <v>2</v>
      </c>
      <c r="I1233" s="1040"/>
      <c r="J1233" s="1040">
        <v>1</v>
      </c>
      <c r="K1233" s="1040"/>
      <c r="L1233" s="1040" t="s">
        <v>15275</v>
      </c>
      <c r="M1233" s="1040" t="s">
        <v>6776</v>
      </c>
      <c r="N1233" s="1040" t="s">
        <v>1611</v>
      </c>
      <c r="O1233" s="1040"/>
      <c r="P1233" s="1040">
        <v>1</v>
      </c>
    </row>
    <row r="1234" spans="1:16" ht="25.5">
      <c r="A1234" s="1053">
        <v>658</v>
      </c>
      <c r="B1234" s="1040" t="s">
        <v>15127</v>
      </c>
      <c r="C1234" s="1053" t="s">
        <v>11683</v>
      </c>
      <c r="D1234" s="1040" t="s">
        <v>9865</v>
      </c>
      <c r="E1234" s="1040" t="s">
        <v>15272</v>
      </c>
      <c r="F1234" s="1040" t="s">
        <v>15273</v>
      </c>
      <c r="G1234" s="1040">
        <v>21</v>
      </c>
      <c r="H1234" s="1040">
        <v>2</v>
      </c>
      <c r="I1234" s="1040"/>
      <c r="J1234" s="1040">
        <v>1</v>
      </c>
      <c r="K1234" s="1040"/>
      <c r="L1234" s="1040" t="s">
        <v>11751</v>
      </c>
      <c r="M1234" s="1040" t="s">
        <v>6603</v>
      </c>
      <c r="N1234" s="1040" t="s">
        <v>1611</v>
      </c>
      <c r="O1234" s="1040">
        <v>1</v>
      </c>
      <c r="P1234" s="1040"/>
    </row>
    <row r="1235" spans="1:16" ht="25.5">
      <c r="A1235" s="1053">
        <v>659</v>
      </c>
      <c r="B1235" s="1040" t="s">
        <v>15127</v>
      </c>
      <c r="C1235" s="1053" t="s">
        <v>11683</v>
      </c>
      <c r="D1235" s="1040" t="s">
        <v>9865</v>
      </c>
      <c r="E1235" s="1040" t="s">
        <v>15272</v>
      </c>
      <c r="F1235" s="1040" t="s">
        <v>15273</v>
      </c>
      <c r="G1235" s="1040">
        <v>21</v>
      </c>
      <c r="H1235" s="1040">
        <v>2</v>
      </c>
      <c r="I1235" s="1040"/>
      <c r="J1235" s="1040">
        <v>1</v>
      </c>
      <c r="K1235" s="1040"/>
      <c r="L1235" s="1040" t="s">
        <v>4813</v>
      </c>
      <c r="M1235" s="1040" t="s">
        <v>6780</v>
      </c>
      <c r="N1235" s="1040" t="s">
        <v>1611</v>
      </c>
      <c r="O1235" s="1040">
        <v>1</v>
      </c>
      <c r="P1235" s="1040"/>
    </row>
    <row r="1236" spans="1:16" ht="25.5">
      <c r="A1236" s="1053">
        <v>660</v>
      </c>
      <c r="B1236" s="1040" t="s">
        <v>15127</v>
      </c>
      <c r="C1236" s="1053" t="s">
        <v>11683</v>
      </c>
      <c r="D1236" s="1040" t="s">
        <v>9865</v>
      </c>
      <c r="E1236" s="1040" t="s">
        <v>15272</v>
      </c>
      <c r="F1236" s="1040" t="s">
        <v>15273</v>
      </c>
      <c r="G1236" s="1040">
        <v>21</v>
      </c>
      <c r="H1236" s="1040">
        <v>2</v>
      </c>
      <c r="I1236" s="1040"/>
      <c r="J1236" s="1040"/>
      <c r="K1236" s="1040">
        <v>1</v>
      </c>
      <c r="L1236" s="1040" t="s">
        <v>6182</v>
      </c>
      <c r="M1236" s="1040" t="s">
        <v>8644</v>
      </c>
      <c r="N1236" s="1040" t="s">
        <v>15276</v>
      </c>
      <c r="O1236" s="1040">
        <v>1</v>
      </c>
      <c r="P1236" s="1040"/>
    </row>
    <row r="1237" spans="1:16" ht="25.5">
      <c r="A1237" s="1053">
        <v>661</v>
      </c>
      <c r="B1237" s="1040" t="s">
        <v>15127</v>
      </c>
      <c r="C1237" s="1053" t="s">
        <v>11683</v>
      </c>
      <c r="D1237" s="1040" t="s">
        <v>9865</v>
      </c>
      <c r="E1237" s="1040" t="s">
        <v>15272</v>
      </c>
      <c r="F1237" s="1040" t="s">
        <v>15273</v>
      </c>
      <c r="G1237" s="1040">
        <v>21</v>
      </c>
      <c r="H1237" s="1040">
        <v>2</v>
      </c>
      <c r="I1237" s="1040"/>
      <c r="J1237" s="1040"/>
      <c r="K1237" s="1040">
        <v>1</v>
      </c>
      <c r="L1237" s="1040" t="s">
        <v>10407</v>
      </c>
      <c r="M1237" s="1040" t="s">
        <v>8644</v>
      </c>
      <c r="N1237" s="1040" t="s">
        <v>15277</v>
      </c>
      <c r="O1237" s="1040">
        <v>1</v>
      </c>
      <c r="P1237" s="1040"/>
    </row>
    <row r="1238" spans="1:16" ht="25.5">
      <c r="A1238" s="1053">
        <v>662</v>
      </c>
      <c r="B1238" s="1040" t="s">
        <v>15127</v>
      </c>
      <c r="C1238" s="1053" t="s">
        <v>11683</v>
      </c>
      <c r="D1238" s="1040" t="s">
        <v>9865</v>
      </c>
      <c r="E1238" s="1040" t="s">
        <v>15272</v>
      </c>
      <c r="F1238" s="1040" t="s">
        <v>15273</v>
      </c>
      <c r="G1238" s="1040">
        <v>21</v>
      </c>
      <c r="H1238" s="1040">
        <v>2</v>
      </c>
      <c r="I1238" s="1040"/>
      <c r="J1238" s="1040"/>
      <c r="K1238" s="1040">
        <v>1</v>
      </c>
      <c r="L1238" s="1040" t="s">
        <v>15278</v>
      </c>
      <c r="M1238" s="1040" t="s">
        <v>8644</v>
      </c>
      <c r="N1238" s="1040" t="s">
        <v>15279</v>
      </c>
      <c r="O1238" s="1040"/>
      <c r="P1238" s="1040">
        <v>1</v>
      </c>
    </row>
    <row r="1239" spans="1:16" ht="25.5">
      <c r="A1239" s="1053">
        <v>663</v>
      </c>
      <c r="B1239" s="1040" t="s">
        <v>15127</v>
      </c>
      <c r="C1239" s="1053" t="s">
        <v>11683</v>
      </c>
      <c r="D1239" s="1040" t="s">
        <v>9865</v>
      </c>
      <c r="E1239" s="1040" t="s">
        <v>15272</v>
      </c>
      <c r="F1239" s="1040" t="s">
        <v>15273</v>
      </c>
      <c r="G1239" s="1040">
        <v>21</v>
      </c>
      <c r="H1239" s="1040">
        <v>2</v>
      </c>
      <c r="I1239" s="1040"/>
      <c r="J1239" s="1040"/>
      <c r="K1239" s="1040">
        <v>1</v>
      </c>
      <c r="L1239" s="1040" t="s">
        <v>15280</v>
      </c>
      <c r="M1239" s="1040" t="s">
        <v>8644</v>
      </c>
      <c r="N1239" s="1040" t="s">
        <v>15281</v>
      </c>
      <c r="O1239" s="1040"/>
      <c r="P1239" s="1040">
        <v>1</v>
      </c>
    </row>
    <row r="1240" spans="1:16" ht="25.5">
      <c r="A1240" s="1053">
        <v>664</v>
      </c>
      <c r="B1240" s="1040" t="s">
        <v>15127</v>
      </c>
      <c r="C1240" s="1053" t="s">
        <v>11683</v>
      </c>
      <c r="D1240" s="1040" t="s">
        <v>9865</v>
      </c>
      <c r="E1240" s="1040" t="s">
        <v>15272</v>
      </c>
      <c r="F1240" s="1040" t="s">
        <v>15273</v>
      </c>
      <c r="G1240" s="1040">
        <v>21</v>
      </c>
      <c r="H1240" s="1040">
        <v>2</v>
      </c>
      <c r="I1240" s="1040"/>
      <c r="J1240" s="1040"/>
      <c r="K1240" s="1040">
        <v>1</v>
      </c>
      <c r="L1240" s="1040" t="s">
        <v>15235</v>
      </c>
      <c r="M1240" s="1040" t="s">
        <v>8644</v>
      </c>
      <c r="N1240" s="1040" t="s">
        <v>15282</v>
      </c>
      <c r="O1240" s="1040"/>
      <c r="P1240" s="1040">
        <v>1</v>
      </c>
    </row>
    <row r="1241" spans="1:16" ht="25.5">
      <c r="A1241" s="1053">
        <v>665</v>
      </c>
      <c r="B1241" s="1040" t="s">
        <v>15127</v>
      </c>
      <c r="C1241" s="1053" t="s">
        <v>11683</v>
      </c>
      <c r="D1241" s="1040" t="s">
        <v>9865</v>
      </c>
      <c r="E1241" s="1040" t="s">
        <v>15272</v>
      </c>
      <c r="F1241" s="1040" t="s">
        <v>15273</v>
      </c>
      <c r="G1241" s="1040">
        <v>21</v>
      </c>
      <c r="H1241" s="1040">
        <v>2</v>
      </c>
      <c r="I1241" s="1040"/>
      <c r="J1241" s="1040"/>
      <c r="K1241" s="1040">
        <v>1</v>
      </c>
      <c r="L1241" s="1040" t="s">
        <v>15283</v>
      </c>
      <c r="M1241" s="1040" t="s">
        <v>8644</v>
      </c>
      <c r="N1241" s="1040" t="s">
        <v>15284</v>
      </c>
      <c r="O1241" s="1040"/>
      <c r="P1241" s="1040">
        <v>1</v>
      </c>
    </row>
    <row r="1242" spans="1:16" ht="25.5">
      <c r="A1242" s="1053">
        <v>666</v>
      </c>
      <c r="B1242" s="1040" t="s">
        <v>15127</v>
      </c>
      <c r="C1242" s="1053" t="s">
        <v>11683</v>
      </c>
      <c r="D1242" s="1040" t="s">
        <v>9865</v>
      </c>
      <c r="E1242" s="1040" t="s">
        <v>15272</v>
      </c>
      <c r="F1242" s="1040" t="s">
        <v>15273</v>
      </c>
      <c r="G1242" s="1040">
        <v>21</v>
      </c>
      <c r="H1242" s="1040">
        <v>2</v>
      </c>
      <c r="I1242" s="1040"/>
      <c r="J1242" s="1040"/>
      <c r="K1242" s="1040">
        <v>1</v>
      </c>
      <c r="L1242" s="1040" t="s">
        <v>15285</v>
      </c>
      <c r="M1242" s="1040" t="s">
        <v>8644</v>
      </c>
      <c r="N1242" s="1040" t="s">
        <v>15286</v>
      </c>
      <c r="O1242" s="1040">
        <v>1</v>
      </c>
      <c r="P1242" s="1040"/>
    </row>
    <row r="1243" spans="1:16" ht="26.25" thickBot="1">
      <c r="A1243" s="1056">
        <v>667</v>
      </c>
      <c r="B1243" s="1043" t="s">
        <v>15127</v>
      </c>
      <c r="C1243" s="1056" t="s">
        <v>11683</v>
      </c>
      <c r="D1243" s="1043" t="s">
        <v>9865</v>
      </c>
      <c r="E1243" s="1043" t="s">
        <v>15272</v>
      </c>
      <c r="F1243" s="1043" t="s">
        <v>15273</v>
      </c>
      <c r="G1243" s="1043">
        <v>21</v>
      </c>
      <c r="H1243" s="1043">
        <v>2</v>
      </c>
      <c r="I1243" s="1043"/>
      <c r="J1243" s="1043"/>
      <c r="K1243" s="1043">
        <v>1</v>
      </c>
      <c r="L1243" s="1043" t="s">
        <v>10401</v>
      </c>
      <c r="M1243" s="1043" t="s">
        <v>8644</v>
      </c>
      <c r="N1243" s="1043" t="s">
        <v>15287</v>
      </c>
      <c r="O1243" s="1043">
        <v>1</v>
      </c>
      <c r="P1243" s="1043"/>
    </row>
    <row r="1244" spans="1:16" ht="25.5">
      <c r="A1244" s="1039">
        <v>668</v>
      </c>
      <c r="B1244" s="1022" t="s">
        <v>11788</v>
      </c>
      <c r="C1244" s="1039" t="s">
        <v>13988</v>
      </c>
      <c r="D1244" s="1022" t="s">
        <v>13990</v>
      </c>
      <c r="E1244" s="1023" t="s">
        <v>13989</v>
      </c>
      <c r="F1244" s="1022" t="s">
        <v>1611</v>
      </c>
      <c r="G1244" s="1022">
        <v>29</v>
      </c>
      <c r="H1244" s="1022">
        <v>1</v>
      </c>
      <c r="I1244" s="1022">
        <v>1</v>
      </c>
      <c r="J1244" s="1022"/>
      <c r="K1244" s="1022"/>
      <c r="L1244" s="1022" t="s">
        <v>15303</v>
      </c>
      <c r="M1244" s="1022" t="s">
        <v>15304</v>
      </c>
      <c r="N1244" s="1022" t="s">
        <v>1611</v>
      </c>
      <c r="O1244" s="1041">
        <v>1</v>
      </c>
      <c r="P1244" s="1041">
        <v>1</v>
      </c>
    </row>
    <row r="1245" spans="1:16" ht="25.5">
      <c r="A1245" s="1039">
        <v>669</v>
      </c>
      <c r="B1245" s="1022" t="s">
        <v>11788</v>
      </c>
      <c r="C1245" s="1039" t="s">
        <v>13988</v>
      </c>
      <c r="D1245" s="1022" t="s">
        <v>13990</v>
      </c>
      <c r="E1245" s="1023" t="s">
        <v>13989</v>
      </c>
      <c r="F1245" s="1022" t="s">
        <v>1611</v>
      </c>
      <c r="G1245" s="1022">
        <v>29</v>
      </c>
      <c r="H1245" s="1022">
        <v>1</v>
      </c>
      <c r="I1245" s="1022">
        <v>1</v>
      </c>
      <c r="J1245" s="1022"/>
      <c r="K1245" s="1022"/>
      <c r="L1245" s="1022" t="s">
        <v>15305</v>
      </c>
      <c r="M1245" s="1022" t="s">
        <v>15306</v>
      </c>
      <c r="N1245" s="1022" t="s">
        <v>1611</v>
      </c>
      <c r="O1245" s="1041"/>
      <c r="P1245" s="1041">
        <v>1</v>
      </c>
    </row>
    <row r="1246" spans="1:16" ht="25.5">
      <c r="A1246" s="1039">
        <v>670</v>
      </c>
      <c r="B1246" s="1022" t="s">
        <v>11788</v>
      </c>
      <c r="C1246" s="1039" t="s">
        <v>13988</v>
      </c>
      <c r="D1246" s="1022" t="s">
        <v>13990</v>
      </c>
      <c r="E1246" s="1023" t="s">
        <v>13989</v>
      </c>
      <c r="F1246" s="1022" t="s">
        <v>1611</v>
      </c>
      <c r="G1246" s="1022">
        <v>29</v>
      </c>
      <c r="H1246" s="1022">
        <v>1</v>
      </c>
      <c r="I1246" s="1022">
        <v>1</v>
      </c>
      <c r="J1246" s="1022"/>
      <c r="K1246" s="1022"/>
      <c r="L1246" s="1022" t="s">
        <v>15307</v>
      </c>
      <c r="M1246" s="1022" t="s">
        <v>15308</v>
      </c>
      <c r="N1246" s="1022" t="s">
        <v>1611</v>
      </c>
      <c r="O1246" s="1041">
        <v>1</v>
      </c>
      <c r="P1246" s="1041"/>
    </row>
    <row r="1247" spans="1:16" ht="25.5">
      <c r="A1247" s="1039">
        <v>671</v>
      </c>
      <c r="B1247" s="1022" t="s">
        <v>11788</v>
      </c>
      <c r="C1247" s="1039" t="s">
        <v>13988</v>
      </c>
      <c r="D1247" s="1022" t="s">
        <v>13990</v>
      </c>
      <c r="E1247" s="1023" t="s">
        <v>13989</v>
      </c>
      <c r="F1247" s="1022" t="s">
        <v>1611</v>
      </c>
      <c r="G1247" s="1022">
        <v>29</v>
      </c>
      <c r="H1247" s="1022">
        <v>1</v>
      </c>
      <c r="I1247" s="1022"/>
      <c r="J1247" s="1022">
        <v>1</v>
      </c>
      <c r="K1247" s="1022"/>
      <c r="L1247" s="1041" t="s">
        <v>15295</v>
      </c>
      <c r="M1247" s="1041" t="s">
        <v>15309</v>
      </c>
      <c r="N1247" s="1041" t="s">
        <v>1611</v>
      </c>
      <c r="O1247" s="1041"/>
      <c r="P1247" s="1041">
        <v>2</v>
      </c>
    </row>
    <row r="1248" spans="1:16" ht="25.5">
      <c r="A1248" s="1039">
        <v>672</v>
      </c>
      <c r="B1248" s="1022" t="s">
        <v>11788</v>
      </c>
      <c r="C1248" s="1039" t="s">
        <v>13988</v>
      </c>
      <c r="D1248" s="1022" t="s">
        <v>13990</v>
      </c>
      <c r="E1248" s="1023" t="s">
        <v>13989</v>
      </c>
      <c r="F1248" s="1022" t="s">
        <v>1611</v>
      </c>
      <c r="G1248" s="1022">
        <v>29</v>
      </c>
      <c r="H1248" s="1022">
        <v>1</v>
      </c>
      <c r="I1248" s="1022"/>
      <c r="J1248" s="1022">
        <v>1</v>
      </c>
      <c r="K1248" s="1022"/>
      <c r="L1248" s="1041" t="s">
        <v>15310</v>
      </c>
      <c r="M1248" s="1041" t="s">
        <v>15311</v>
      </c>
      <c r="N1248" s="1041" t="s">
        <v>1611</v>
      </c>
      <c r="O1248" s="1041">
        <v>1</v>
      </c>
      <c r="P1248" s="1041">
        <v>1</v>
      </c>
    </row>
    <row r="1249" spans="1:16" ht="25.5">
      <c r="A1249" s="1039">
        <v>673</v>
      </c>
      <c r="B1249" s="1022" t="s">
        <v>11788</v>
      </c>
      <c r="C1249" s="1039" t="s">
        <v>13988</v>
      </c>
      <c r="D1249" s="1022" t="s">
        <v>13990</v>
      </c>
      <c r="E1249" s="1023" t="s">
        <v>13989</v>
      </c>
      <c r="F1249" s="1022" t="s">
        <v>1611</v>
      </c>
      <c r="G1249" s="1022">
        <v>29</v>
      </c>
      <c r="H1249" s="1022">
        <v>1</v>
      </c>
      <c r="I1249" s="1022"/>
      <c r="J1249" s="1022">
        <v>1</v>
      </c>
      <c r="K1249" s="1022"/>
      <c r="L1249" s="1041" t="s">
        <v>15312</v>
      </c>
      <c r="M1249" s="1041" t="s">
        <v>10867</v>
      </c>
      <c r="N1249" s="1041" t="s">
        <v>1611</v>
      </c>
      <c r="O1249" s="1041">
        <v>1</v>
      </c>
      <c r="P1249" s="1041"/>
    </row>
    <row r="1250" spans="1:16" ht="25.5">
      <c r="A1250" s="1039">
        <v>674</v>
      </c>
      <c r="B1250" s="1022" t="s">
        <v>11788</v>
      </c>
      <c r="C1250" s="1039" t="s">
        <v>13988</v>
      </c>
      <c r="D1250" s="1022" t="s">
        <v>13990</v>
      </c>
      <c r="E1250" s="1023" t="s">
        <v>13989</v>
      </c>
      <c r="F1250" s="1022" t="s">
        <v>1611</v>
      </c>
      <c r="G1250" s="1022">
        <v>29</v>
      </c>
      <c r="H1250" s="1022">
        <v>1</v>
      </c>
      <c r="I1250" s="1022"/>
      <c r="J1250" s="1022">
        <v>1</v>
      </c>
      <c r="K1250" s="1022"/>
      <c r="L1250" s="1041" t="s">
        <v>9844</v>
      </c>
      <c r="M1250" s="1041" t="s">
        <v>10865</v>
      </c>
      <c r="N1250" s="1041" t="s">
        <v>1611</v>
      </c>
      <c r="O1250" s="1041">
        <v>1</v>
      </c>
      <c r="P1250" s="1041"/>
    </row>
    <row r="1251" spans="1:16" ht="25.5">
      <c r="A1251" s="1039">
        <v>675</v>
      </c>
      <c r="B1251" s="1022" t="s">
        <v>11788</v>
      </c>
      <c r="C1251" s="1039" t="s">
        <v>13988</v>
      </c>
      <c r="D1251" s="1022" t="s">
        <v>13990</v>
      </c>
      <c r="E1251" s="1023" t="s">
        <v>13989</v>
      </c>
      <c r="F1251" s="1022" t="s">
        <v>1611</v>
      </c>
      <c r="G1251" s="1022">
        <v>29</v>
      </c>
      <c r="H1251" s="1022">
        <v>1</v>
      </c>
      <c r="I1251" s="1022"/>
      <c r="J1251" s="1022">
        <v>1</v>
      </c>
      <c r="K1251" s="1022"/>
      <c r="L1251" s="1041" t="s">
        <v>8949</v>
      </c>
      <c r="M1251" s="1041" t="s">
        <v>10865</v>
      </c>
      <c r="N1251" s="1041" t="s">
        <v>1611</v>
      </c>
      <c r="O1251" s="1041"/>
      <c r="P1251" s="1041">
        <v>1</v>
      </c>
    </row>
    <row r="1252" spans="1:16" ht="38.25">
      <c r="A1252" s="1039">
        <v>676</v>
      </c>
      <c r="B1252" s="1022" t="s">
        <v>11788</v>
      </c>
      <c r="C1252" s="1039" t="s">
        <v>13988</v>
      </c>
      <c r="D1252" s="1022" t="s">
        <v>13990</v>
      </c>
      <c r="E1252" s="1023" t="s">
        <v>13989</v>
      </c>
      <c r="F1252" s="1022" t="s">
        <v>1611</v>
      </c>
      <c r="G1252" s="1022">
        <v>29</v>
      </c>
      <c r="H1252" s="1022">
        <v>1</v>
      </c>
      <c r="I1252" s="1022"/>
      <c r="J1252" s="1022"/>
      <c r="K1252" s="1022">
        <v>1</v>
      </c>
      <c r="L1252" s="1041" t="s">
        <v>15313</v>
      </c>
      <c r="M1252" s="1041" t="s">
        <v>15314</v>
      </c>
      <c r="N1252" s="1041" t="s">
        <v>1611</v>
      </c>
      <c r="O1252" s="1041">
        <v>1</v>
      </c>
      <c r="P1252" s="1041">
        <v>1</v>
      </c>
    </row>
    <row r="1253" spans="1:16" ht="26.25" thickBot="1">
      <c r="A1253" s="1042">
        <v>677</v>
      </c>
      <c r="B1253" s="1026" t="s">
        <v>11788</v>
      </c>
      <c r="C1253" s="1042" t="s">
        <v>13988</v>
      </c>
      <c r="D1253" s="1026" t="s">
        <v>13990</v>
      </c>
      <c r="E1253" s="1027" t="s">
        <v>13989</v>
      </c>
      <c r="F1253" s="1026" t="s">
        <v>1611</v>
      </c>
      <c r="G1253" s="1026">
        <v>29</v>
      </c>
      <c r="H1253" s="1026">
        <v>1</v>
      </c>
      <c r="I1253" s="1026"/>
      <c r="J1253" s="1026"/>
      <c r="K1253" s="1026">
        <v>1</v>
      </c>
      <c r="L1253" s="1044" t="s">
        <v>15315</v>
      </c>
      <c r="M1253" s="1044" t="s">
        <v>10869</v>
      </c>
      <c r="N1253" s="1044" t="s">
        <v>1611</v>
      </c>
      <c r="O1253" s="1044">
        <v>1</v>
      </c>
      <c r="P1253" s="1044"/>
    </row>
    <row r="1254" spans="1:16" ht="38.25">
      <c r="A1254" s="1072">
        <v>678</v>
      </c>
      <c r="B1254" s="1072" t="s">
        <v>10456</v>
      </c>
      <c r="C1254" s="1072" t="s">
        <v>15316</v>
      </c>
      <c r="D1254" s="1051" t="s">
        <v>15317</v>
      </c>
      <c r="E1254" s="1052" t="s">
        <v>15318</v>
      </c>
      <c r="F1254" s="1051"/>
      <c r="G1254" s="1051">
        <v>21</v>
      </c>
      <c r="H1254" s="1051"/>
      <c r="I1254" s="1051">
        <v>1</v>
      </c>
      <c r="J1254" s="1051"/>
      <c r="K1254" s="1051"/>
      <c r="L1254" s="1051" t="s">
        <v>15319</v>
      </c>
      <c r="M1254" s="1051" t="s">
        <v>15320</v>
      </c>
      <c r="N1254" s="1051" t="s">
        <v>1611</v>
      </c>
      <c r="O1254" s="1037">
        <v>1</v>
      </c>
      <c r="P1254" s="1037"/>
    </row>
    <row r="1255" spans="1:16" ht="51">
      <c r="A1255" s="1053">
        <v>679</v>
      </c>
      <c r="B1255" s="1053" t="s">
        <v>10456</v>
      </c>
      <c r="C1255" s="1053" t="s">
        <v>15316</v>
      </c>
      <c r="D1255" s="1054" t="s">
        <v>15317</v>
      </c>
      <c r="E1255" s="1055" t="s">
        <v>15318</v>
      </c>
      <c r="F1255" s="1054"/>
      <c r="G1255" s="1054">
        <v>21</v>
      </c>
      <c r="H1255" s="1054"/>
      <c r="I1255" s="1054">
        <v>1</v>
      </c>
      <c r="J1255" s="1054"/>
      <c r="K1255" s="1054"/>
      <c r="L1255" s="1054" t="s">
        <v>15319</v>
      </c>
      <c r="M1255" s="1054" t="s">
        <v>15321</v>
      </c>
      <c r="N1255" s="1054" t="s">
        <v>1611</v>
      </c>
      <c r="O1255" s="1040">
        <v>1</v>
      </c>
      <c r="P1255" s="1040"/>
    </row>
    <row r="1256" spans="1:16" ht="51">
      <c r="A1256" s="1053">
        <v>680</v>
      </c>
      <c r="B1256" s="1053" t="s">
        <v>10456</v>
      </c>
      <c r="C1256" s="1053" t="s">
        <v>15316</v>
      </c>
      <c r="D1256" s="1054" t="s">
        <v>15317</v>
      </c>
      <c r="E1256" s="1055" t="s">
        <v>15318</v>
      </c>
      <c r="F1256" s="1054"/>
      <c r="G1256" s="1054">
        <v>21</v>
      </c>
      <c r="H1256" s="1054"/>
      <c r="I1256" s="1054">
        <v>1</v>
      </c>
      <c r="J1256" s="1054"/>
      <c r="K1256" s="1054"/>
      <c r="L1256" s="1054" t="s">
        <v>15319</v>
      </c>
      <c r="M1256" s="1054" t="s">
        <v>15322</v>
      </c>
      <c r="N1256" s="1054" t="s">
        <v>1611</v>
      </c>
      <c r="O1256" s="1040">
        <v>1</v>
      </c>
      <c r="P1256" s="1040"/>
    </row>
    <row r="1257" spans="1:16" ht="51">
      <c r="A1257" s="1053">
        <v>681</v>
      </c>
      <c r="B1257" s="1053" t="s">
        <v>10456</v>
      </c>
      <c r="C1257" s="1053" t="s">
        <v>15316</v>
      </c>
      <c r="D1257" s="1054" t="s">
        <v>15317</v>
      </c>
      <c r="E1257" s="1055" t="s">
        <v>15318</v>
      </c>
      <c r="F1257" s="1054"/>
      <c r="G1257" s="1054">
        <v>21</v>
      </c>
      <c r="H1257" s="1054"/>
      <c r="I1257" s="1054">
        <v>1</v>
      </c>
      <c r="J1257" s="1054"/>
      <c r="K1257" s="1054"/>
      <c r="L1257" s="1054" t="s">
        <v>15319</v>
      </c>
      <c r="M1257" s="1054" t="s">
        <v>15323</v>
      </c>
      <c r="N1257" s="1054" t="s">
        <v>1611</v>
      </c>
      <c r="O1257" s="1040">
        <v>1</v>
      </c>
      <c r="P1257" s="1040"/>
    </row>
    <row r="1258" spans="1:16" ht="38.25">
      <c r="A1258" s="1053">
        <v>682</v>
      </c>
      <c r="B1258" s="1053" t="s">
        <v>10456</v>
      </c>
      <c r="C1258" s="1053" t="s">
        <v>15316</v>
      </c>
      <c r="D1258" s="1054" t="s">
        <v>15317</v>
      </c>
      <c r="E1258" s="1055" t="s">
        <v>15318</v>
      </c>
      <c r="F1258" s="1054"/>
      <c r="G1258" s="1054">
        <v>21</v>
      </c>
      <c r="H1258" s="1054"/>
      <c r="I1258" s="1054">
        <v>1</v>
      </c>
      <c r="J1258" s="1054"/>
      <c r="K1258" s="1054"/>
      <c r="L1258" s="1054" t="s">
        <v>15319</v>
      </c>
      <c r="M1258" s="1054" t="s">
        <v>15324</v>
      </c>
      <c r="N1258" s="1054" t="s">
        <v>1611</v>
      </c>
      <c r="O1258" s="1040">
        <v>1</v>
      </c>
      <c r="P1258" s="1040"/>
    </row>
    <row r="1259" spans="1:16" ht="38.25">
      <c r="A1259" s="1053">
        <v>683</v>
      </c>
      <c r="B1259" s="1053" t="s">
        <v>10456</v>
      </c>
      <c r="C1259" s="1053" t="s">
        <v>15316</v>
      </c>
      <c r="D1259" s="1054" t="s">
        <v>15317</v>
      </c>
      <c r="E1259" s="1055" t="s">
        <v>15318</v>
      </c>
      <c r="F1259" s="1054"/>
      <c r="G1259" s="1054">
        <v>21</v>
      </c>
      <c r="H1259" s="1054"/>
      <c r="I1259" s="1054"/>
      <c r="J1259" s="1054">
        <v>1</v>
      </c>
      <c r="K1259" s="1054"/>
      <c r="L1259" s="1040" t="s">
        <v>15319</v>
      </c>
      <c r="M1259" s="1040" t="s">
        <v>15325</v>
      </c>
      <c r="N1259" s="1040" t="s">
        <v>1611</v>
      </c>
      <c r="O1259" s="1040">
        <v>1</v>
      </c>
      <c r="P1259" s="1040"/>
    </row>
    <row r="1260" spans="1:16" ht="51">
      <c r="A1260" s="1053">
        <v>684</v>
      </c>
      <c r="B1260" s="1053" t="s">
        <v>10456</v>
      </c>
      <c r="C1260" s="1053" t="s">
        <v>15316</v>
      </c>
      <c r="D1260" s="1054" t="s">
        <v>15317</v>
      </c>
      <c r="E1260" s="1055" t="s">
        <v>15318</v>
      </c>
      <c r="F1260" s="1054"/>
      <c r="G1260" s="1054">
        <v>21</v>
      </c>
      <c r="H1260" s="1054"/>
      <c r="I1260" s="1054"/>
      <c r="J1260" s="1054">
        <v>1</v>
      </c>
      <c r="K1260" s="1054"/>
      <c r="L1260" s="1040" t="s">
        <v>7205</v>
      </c>
      <c r="M1260" s="1040" t="s">
        <v>15321</v>
      </c>
      <c r="N1260" s="1040" t="s">
        <v>1611</v>
      </c>
      <c r="O1260" s="1040">
        <v>1</v>
      </c>
      <c r="P1260" s="1040"/>
    </row>
    <row r="1261" spans="1:16" ht="51">
      <c r="A1261" s="1053">
        <v>685</v>
      </c>
      <c r="B1261" s="1053" t="s">
        <v>10456</v>
      </c>
      <c r="C1261" s="1053" t="s">
        <v>15316</v>
      </c>
      <c r="D1261" s="1054" t="s">
        <v>15317</v>
      </c>
      <c r="E1261" s="1055" t="s">
        <v>15318</v>
      </c>
      <c r="F1261" s="1054"/>
      <c r="G1261" s="1054">
        <v>21</v>
      </c>
      <c r="H1261" s="1054"/>
      <c r="I1261" s="1054"/>
      <c r="J1261" s="1054">
        <v>1</v>
      </c>
      <c r="K1261" s="1054"/>
      <c r="L1261" s="1040" t="s">
        <v>7205</v>
      </c>
      <c r="M1261" s="1040" t="s">
        <v>15323</v>
      </c>
      <c r="N1261" s="1040" t="s">
        <v>1611</v>
      </c>
      <c r="O1261" s="1040">
        <v>1</v>
      </c>
      <c r="P1261" s="1040"/>
    </row>
    <row r="1262" spans="1:16" ht="38.25">
      <c r="A1262" s="1053">
        <v>686</v>
      </c>
      <c r="B1262" s="1053" t="s">
        <v>10456</v>
      </c>
      <c r="C1262" s="1053" t="s">
        <v>15316</v>
      </c>
      <c r="D1262" s="1054" t="s">
        <v>15317</v>
      </c>
      <c r="E1262" s="1055" t="s">
        <v>15318</v>
      </c>
      <c r="F1262" s="1054"/>
      <c r="G1262" s="1054">
        <v>21</v>
      </c>
      <c r="H1262" s="1054"/>
      <c r="I1262" s="1054"/>
      <c r="J1262" s="1054">
        <v>1</v>
      </c>
      <c r="K1262" s="1054"/>
      <c r="L1262" s="1040" t="s">
        <v>15319</v>
      </c>
      <c r="M1262" s="1040" t="s">
        <v>15326</v>
      </c>
      <c r="N1262" s="1040" t="s">
        <v>1611</v>
      </c>
      <c r="O1262" s="1040">
        <v>1</v>
      </c>
      <c r="P1262" s="1040"/>
    </row>
    <row r="1263" spans="1:16" ht="38.25">
      <c r="A1263" s="1053">
        <v>687</v>
      </c>
      <c r="B1263" s="1053" t="s">
        <v>10456</v>
      </c>
      <c r="C1263" s="1053" t="s">
        <v>15316</v>
      </c>
      <c r="D1263" s="1054" t="s">
        <v>15317</v>
      </c>
      <c r="E1263" s="1055" t="s">
        <v>15318</v>
      </c>
      <c r="F1263" s="1054"/>
      <c r="G1263" s="1054">
        <v>21</v>
      </c>
      <c r="H1263" s="1054"/>
      <c r="I1263" s="1054"/>
      <c r="J1263" s="1054">
        <v>1</v>
      </c>
      <c r="K1263" s="1054"/>
      <c r="L1263" s="1040" t="s">
        <v>7205</v>
      </c>
      <c r="M1263" s="1040" t="s">
        <v>15327</v>
      </c>
      <c r="N1263" s="1040" t="s">
        <v>1611</v>
      </c>
      <c r="O1263" s="1040">
        <v>1</v>
      </c>
      <c r="P1263" s="1040"/>
    </row>
    <row r="1264" spans="1:16" ht="38.25">
      <c r="A1264" s="1053">
        <v>688</v>
      </c>
      <c r="B1264" s="1053" t="s">
        <v>10456</v>
      </c>
      <c r="C1264" s="1053" t="s">
        <v>15316</v>
      </c>
      <c r="D1264" s="1054" t="s">
        <v>15317</v>
      </c>
      <c r="E1264" s="1055" t="s">
        <v>15318</v>
      </c>
      <c r="F1264" s="1054"/>
      <c r="G1264" s="1054">
        <v>21</v>
      </c>
      <c r="H1264" s="1054"/>
      <c r="I1264" s="1054"/>
      <c r="J1264" s="1054">
        <v>1</v>
      </c>
      <c r="K1264" s="1054"/>
      <c r="L1264" s="1040" t="s">
        <v>7205</v>
      </c>
      <c r="M1264" s="1040" t="s">
        <v>15324</v>
      </c>
      <c r="N1264" s="1040" t="s">
        <v>1611</v>
      </c>
      <c r="O1264" s="1040">
        <v>1</v>
      </c>
      <c r="P1264" s="1040"/>
    </row>
    <row r="1265" spans="1:16" ht="38.25">
      <c r="A1265" s="1053">
        <v>689</v>
      </c>
      <c r="B1265" s="1053" t="s">
        <v>10456</v>
      </c>
      <c r="C1265" s="1053" t="s">
        <v>15316</v>
      </c>
      <c r="D1265" s="1054" t="s">
        <v>15317</v>
      </c>
      <c r="E1265" s="1055" t="s">
        <v>15318</v>
      </c>
      <c r="F1265" s="1054"/>
      <c r="G1265" s="1054">
        <v>21</v>
      </c>
      <c r="H1265" s="1054"/>
      <c r="I1265" s="1054"/>
      <c r="J1265" s="1054"/>
      <c r="K1265" s="1054">
        <v>1</v>
      </c>
      <c r="L1265" s="1040" t="s">
        <v>15319</v>
      </c>
      <c r="M1265" s="1040" t="s">
        <v>15328</v>
      </c>
      <c r="N1265" s="1040" t="s">
        <v>1611</v>
      </c>
      <c r="O1265" s="1040">
        <v>1</v>
      </c>
      <c r="P1265" s="1040"/>
    </row>
    <row r="1266" spans="1:16" ht="39" thickBot="1">
      <c r="A1266" s="1056">
        <v>690</v>
      </c>
      <c r="B1266" s="1056" t="s">
        <v>10456</v>
      </c>
      <c r="C1266" s="1056" t="s">
        <v>15316</v>
      </c>
      <c r="D1266" s="1057" t="s">
        <v>15317</v>
      </c>
      <c r="E1266" s="1058" t="s">
        <v>15318</v>
      </c>
      <c r="F1266" s="1057"/>
      <c r="G1266" s="1057">
        <v>21</v>
      </c>
      <c r="H1266" s="1057"/>
      <c r="I1266" s="1057"/>
      <c r="J1266" s="1057"/>
      <c r="K1266" s="1057">
        <v>1</v>
      </c>
      <c r="L1266" s="1043" t="s">
        <v>7205</v>
      </c>
      <c r="M1266" s="1043" t="s">
        <v>15326</v>
      </c>
      <c r="N1266" s="1043" t="s">
        <v>1611</v>
      </c>
      <c r="O1266" s="1043">
        <v>1</v>
      </c>
      <c r="P1266" s="1043"/>
    </row>
    <row r="1267" spans="1:16" ht="38.25">
      <c r="A1267" s="1053">
        <v>691</v>
      </c>
      <c r="B1267" s="1053" t="s">
        <v>10456</v>
      </c>
      <c r="C1267" s="1053" t="s">
        <v>15316</v>
      </c>
      <c r="D1267" s="1054" t="s">
        <v>15317</v>
      </c>
      <c r="E1267" s="1055" t="s">
        <v>15318</v>
      </c>
      <c r="F1267" s="1054"/>
      <c r="G1267" s="1054">
        <v>21</v>
      </c>
      <c r="H1267" s="1054"/>
      <c r="I1267" s="1054">
        <v>1</v>
      </c>
      <c r="J1267" s="1054"/>
      <c r="K1267" s="1054"/>
      <c r="L1267" s="1054" t="s">
        <v>15329</v>
      </c>
      <c r="M1267" s="1054" t="s">
        <v>15330</v>
      </c>
      <c r="N1267" s="1054" t="s">
        <v>1611</v>
      </c>
      <c r="O1267" s="1040">
        <v>1</v>
      </c>
      <c r="P1267" s="1040"/>
    </row>
    <row r="1268" spans="1:16" ht="38.25">
      <c r="A1268" s="1053">
        <v>692</v>
      </c>
      <c r="B1268" s="1053" t="s">
        <v>10456</v>
      </c>
      <c r="C1268" s="1053" t="s">
        <v>15316</v>
      </c>
      <c r="D1268" s="1054" t="s">
        <v>15317</v>
      </c>
      <c r="E1268" s="1055" t="s">
        <v>15318</v>
      </c>
      <c r="F1268" s="1054"/>
      <c r="G1268" s="1054">
        <v>21</v>
      </c>
      <c r="H1268" s="1054"/>
      <c r="I1268" s="1054">
        <v>1</v>
      </c>
      <c r="J1268" s="1054"/>
      <c r="K1268" s="1054"/>
      <c r="L1268" s="1054" t="s">
        <v>15331</v>
      </c>
      <c r="M1268" s="1054" t="s">
        <v>15332</v>
      </c>
      <c r="N1268" s="1054" t="s">
        <v>1611</v>
      </c>
      <c r="O1268" s="1040"/>
      <c r="P1268" s="1040">
        <v>1</v>
      </c>
    </row>
    <row r="1269" spans="1:16" ht="38.25">
      <c r="A1269" s="1053">
        <v>693</v>
      </c>
      <c r="B1269" s="1053" t="s">
        <v>10456</v>
      </c>
      <c r="C1269" s="1053" t="s">
        <v>15316</v>
      </c>
      <c r="D1269" s="1054" t="s">
        <v>15317</v>
      </c>
      <c r="E1269" s="1055" t="s">
        <v>15318</v>
      </c>
      <c r="F1269" s="1054"/>
      <c r="G1269" s="1054">
        <v>21</v>
      </c>
      <c r="H1269" s="1054"/>
      <c r="I1269" s="1054">
        <v>1</v>
      </c>
      <c r="J1269" s="1054"/>
      <c r="K1269" s="1054"/>
      <c r="L1269" s="1054" t="s">
        <v>15333</v>
      </c>
      <c r="M1269" s="1054" t="s">
        <v>15334</v>
      </c>
      <c r="N1269" s="1054" t="s">
        <v>1611</v>
      </c>
      <c r="O1269" s="1040"/>
      <c r="P1269" s="1040">
        <v>1</v>
      </c>
    </row>
    <row r="1270" spans="1:16" ht="38.25">
      <c r="A1270" s="1053">
        <v>694</v>
      </c>
      <c r="B1270" s="1053" t="s">
        <v>10456</v>
      </c>
      <c r="C1270" s="1053" t="s">
        <v>15316</v>
      </c>
      <c r="D1270" s="1054" t="s">
        <v>15317</v>
      </c>
      <c r="E1270" s="1055" t="s">
        <v>15318</v>
      </c>
      <c r="F1270" s="1054"/>
      <c r="G1270" s="1054">
        <v>21</v>
      </c>
      <c r="H1270" s="1054"/>
      <c r="I1270" s="1054">
        <v>1</v>
      </c>
      <c r="J1270" s="1054"/>
      <c r="K1270" s="1054"/>
      <c r="L1270" s="1054" t="s">
        <v>13778</v>
      </c>
      <c r="M1270" s="1054" t="s">
        <v>15334</v>
      </c>
      <c r="N1270" s="1054" t="s">
        <v>1611</v>
      </c>
      <c r="O1270" s="1040"/>
      <c r="P1270" s="1040">
        <v>1</v>
      </c>
    </row>
    <row r="1271" spans="1:16" ht="38.25">
      <c r="A1271" s="1053">
        <v>695</v>
      </c>
      <c r="B1271" s="1053" t="s">
        <v>10456</v>
      </c>
      <c r="C1271" s="1053" t="s">
        <v>15316</v>
      </c>
      <c r="D1271" s="1054" t="s">
        <v>15317</v>
      </c>
      <c r="E1271" s="1055" t="s">
        <v>15318</v>
      </c>
      <c r="F1271" s="1054"/>
      <c r="G1271" s="1054">
        <v>21</v>
      </c>
      <c r="H1271" s="1054"/>
      <c r="I1271" s="1054">
        <v>1</v>
      </c>
      <c r="J1271" s="1054"/>
      <c r="K1271" s="1054"/>
      <c r="L1271" s="1054" t="s">
        <v>15335</v>
      </c>
      <c r="M1271" s="1054" t="s">
        <v>15336</v>
      </c>
      <c r="N1271" s="1054" t="s">
        <v>1611</v>
      </c>
      <c r="O1271" s="1040">
        <v>1</v>
      </c>
      <c r="P1271" s="1040"/>
    </row>
    <row r="1272" spans="1:16" ht="39" thickBot="1">
      <c r="A1272" s="1053">
        <v>696</v>
      </c>
      <c r="B1272" s="1053" t="s">
        <v>10456</v>
      </c>
      <c r="C1272" s="1053" t="s">
        <v>15316</v>
      </c>
      <c r="D1272" s="1054" t="s">
        <v>15317</v>
      </c>
      <c r="E1272" s="1055" t="s">
        <v>15318</v>
      </c>
      <c r="F1272" s="1054"/>
      <c r="G1272" s="1054">
        <v>21</v>
      </c>
      <c r="H1272" s="1054"/>
      <c r="I1272" s="1054">
        <v>1</v>
      </c>
      <c r="J1272" s="1054"/>
      <c r="K1272" s="1054"/>
      <c r="L1272" s="1054" t="s">
        <v>15337</v>
      </c>
      <c r="M1272" s="1054" t="s">
        <v>3475</v>
      </c>
      <c r="N1272" s="1054" t="s">
        <v>1611</v>
      </c>
      <c r="O1272" s="1040"/>
      <c r="P1272" s="1040">
        <v>11</v>
      </c>
    </row>
    <row r="1273" spans="1:16" ht="26.25" thickBot="1">
      <c r="A1273" s="1047">
        <v>697</v>
      </c>
      <c r="B1273" s="1047" t="s">
        <v>10456</v>
      </c>
      <c r="C1273" s="1047" t="s">
        <v>15003</v>
      </c>
      <c r="D1273" s="1048" t="s">
        <v>13806</v>
      </c>
      <c r="E1273" s="1049" t="s">
        <v>15004</v>
      </c>
      <c r="F1273" s="1048" t="s">
        <v>1611</v>
      </c>
      <c r="G1273" s="1048">
        <v>35</v>
      </c>
      <c r="H1273" s="1048">
        <v>4</v>
      </c>
      <c r="I1273" s="1048">
        <v>1</v>
      </c>
      <c r="J1273" s="1048"/>
      <c r="K1273" s="1048"/>
      <c r="L1273" s="1048" t="s">
        <v>15338</v>
      </c>
      <c r="M1273" s="1048" t="s">
        <v>15339</v>
      </c>
      <c r="N1273" s="1048" t="s">
        <v>1611</v>
      </c>
      <c r="O1273" s="1035">
        <v>1</v>
      </c>
      <c r="P1273" s="1035"/>
    </row>
    <row r="1274" spans="1:16" ht="25.5">
      <c r="A1274" s="1072">
        <v>698</v>
      </c>
      <c r="B1274" s="1037" t="s">
        <v>10494</v>
      </c>
      <c r="C1274" s="1072" t="s">
        <v>11829</v>
      </c>
      <c r="D1274" s="1037" t="s">
        <v>15358</v>
      </c>
      <c r="E1274" s="1037" t="s">
        <v>15359</v>
      </c>
      <c r="F1274" s="1037" t="s">
        <v>15341</v>
      </c>
      <c r="G1274" s="1037">
        <v>25</v>
      </c>
      <c r="H1274" s="1037"/>
      <c r="I1274" s="1037">
        <v>1</v>
      </c>
      <c r="J1274" s="1037"/>
      <c r="K1274" s="1037"/>
      <c r="L1274" s="1037" t="s">
        <v>15360</v>
      </c>
      <c r="M1274" s="1037"/>
      <c r="N1274" s="1037" t="s">
        <v>15361</v>
      </c>
      <c r="O1274" s="1037"/>
      <c r="P1274" s="1037">
        <v>1</v>
      </c>
    </row>
    <row r="1275" spans="1:16" ht="25.5">
      <c r="A1275" s="1053">
        <v>699</v>
      </c>
      <c r="B1275" s="1040" t="s">
        <v>10494</v>
      </c>
      <c r="C1275" s="1053" t="s">
        <v>11829</v>
      </c>
      <c r="D1275" s="1040" t="s">
        <v>15358</v>
      </c>
      <c r="E1275" s="1040" t="s">
        <v>15359</v>
      </c>
      <c r="F1275" s="1040" t="s">
        <v>15341</v>
      </c>
      <c r="G1275" s="1040">
        <v>25</v>
      </c>
      <c r="H1275" s="1040"/>
      <c r="I1275" s="1040">
        <v>1</v>
      </c>
      <c r="J1275" s="1040"/>
      <c r="K1275" s="1040"/>
      <c r="L1275" s="1040" t="s">
        <v>15362</v>
      </c>
      <c r="M1275" s="1040"/>
      <c r="N1275" s="1040" t="s">
        <v>15361</v>
      </c>
      <c r="O1275" s="1040">
        <v>1</v>
      </c>
      <c r="P1275" s="1040"/>
    </row>
    <row r="1276" spans="1:16" ht="25.5">
      <c r="A1276" s="1053">
        <v>700</v>
      </c>
      <c r="B1276" s="1040" t="s">
        <v>10494</v>
      </c>
      <c r="C1276" s="1053" t="s">
        <v>11829</v>
      </c>
      <c r="D1276" s="1040" t="s">
        <v>15358</v>
      </c>
      <c r="E1276" s="1040" t="s">
        <v>15359</v>
      </c>
      <c r="F1276" s="1040" t="s">
        <v>15341</v>
      </c>
      <c r="G1276" s="1040">
        <v>25</v>
      </c>
      <c r="H1276" s="1040"/>
      <c r="I1276" s="1040">
        <v>1</v>
      </c>
      <c r="J1276" s="1040"/>
      <c r="K1276" s="1040"/>
      <c r="L1276" s="1040" t="s">
        <v>15363</v>
      </c>
      <c r="M1276" s="1040"/>
      <c r="N1276" s="1040" t="s">
        <v>15342</v>
      </c>
      <c r="O1276" s="1040"/>
      <c r="P1276" s="1040">
        <v>1</v>
      </c>
    </row>
    <row r="1277" spans="1:16" ht="25.5">
      <c r="A1277" s="1053">
        <v>701</v>
      </c>
      <c r="B1277" s="1040" t="s">
        <v>10494</v>
      </c>
      <c r="C1277" s="1053" t="s">
        <v>11829</v>
      </c>
      <c r="D1277" s="1040" t="s">
        <v>15358</v>
      </c>
      <c r="E1277" s="1040" t="s">
        <v>15359</v>
      </c>
      <c r="F1277" s="1040" t="s">
        <v>15341</v>
      </c>
      <c r="G1277" s="1040">
        <v>25</v>
      </c>
      <c r="H1277" s="1040"/>
      <c r="I1277" s="1040">
        <v>1</v>
      </c>
      <c r="J1277" s="1040"/>
      <c r="K1277" s="1040"/>
      <c r="L1277" s="1040" t="s">
        <v>15364</v>
      </c>
      <c r="M1277" s="1040"/>
      <c r="N1277" s="1040" t="s">
        <v>11674</v>
      </c>
      <c r="O1277" s="1040"/>
      <c r="P1277" s="1040">
        <v>1</v>
      </c>
    </row>
    <row r="1278" spans="1:16" ht="25.5">
      <c r="A1278" s="1053">
        <v>702</v>
      </c>
      <c r="B1278" s="1040" t="s">
        <v>10494</v>
      </c>
      <c r="C1278" s="1053" t="s">
        <v>11829</v>
      </c>
      <c r="D1278" s="1040" t="s">
        <v>15358</v>
      </c>
      <c r="E1278" s="1040" t="s">
        <v>15359</v>
      </c>
      <c r="F1278" s="1040" t="s">
        <v>15341</v>
      </c>
      <c r="G1278" s="1040">
        <v>25</v>
      </c>
      <c r="H1278" s="1040"/>
      <c r="I1278" s="1040">
        <v>1</v>
      </c>
      <c r="J1278" s="1040"/>
      <c r="K1278" s="1040"/>
      <c r="L1278" s="1040" t="s">
        <v>10520</v>
      </c>
      <c r="M1278" s="1040"/>
      <c r="N1278" s="1040" t="s">
        <v>10818</v>
      </c>
      <c r="O1278" s="1040"/>
      <c r="P1278" s="1040">
        <v>1</v>
      </c>
    </row>
    <row r="1279" spans="1:16" ht="25.5">
      <c r="A1279" s="1053">
        <v>703</v>
      </c>
      <c r="B1279" s="1040" t="s">
        <v>10494</v>
      </c>
      <c r="C1279" s="1053" t="s">
        <v>11829</v>
      </c>
      <c r="D1279" s="1040" t="s">
        <v>15358</v>
      </c>
      <c r="E1279" s="1040" t="s">
        <v>15359</v>
      </c>
      <c r="F1279" s="1040" t="s">
        <v>15341</v>
      </c>
      <c r="G1279" s="1040">
        <v>25</v>
      </c>
      <c r="H1279" s="1040"/>
      <c r="I1279" s="1040">
        <v>1</v>
      </c>
      <c r="J1279" s="1040"/>
      <c r="K1279" s="1040"/>
      <c r="L1279" s="1040" t="s">
        <v>15345</v>
      </c>
      <c r="M1279" s="1040"/>
      <c r="N1279" s="1040" t="s">
        <v>8359</v>
      </c>
      <c r="O1279" s="1040">
        <v>1</v>
      </c>
      <c r="P1279" s="1040"/>
    </row>
    <row r="1280" spans="1:16" ht="25.5">
      <c r="A1280" s="1053">
        <v>704</v>
      </c>
      <c r="B1280" s="1040" t="s">
        <v>10494</v>
      </c>
      <c r="C1280" s="1053" t="s">
        <v>11829</v>
      </c>
      <c r="D1280" s="1040" t="s">
        <v>15358</v>
      </c>
      <c r="E1280" s="1040" t="s">
        <v>15359</v>
      </c>
      <c r="F1280" s="1040" t="s">
        <v>15341</v>
      </c>
      <c r="G1280" s="1040">
        <v>25</v>
      </c>
      <c r="H1280" s="1040"/>
      <c r="I1280" s="1040"/>
      <c r="J1280" s="1040">
        <v>1</v>
      </c>
      <c r="K1280" s="1040"/>
      <c r="L1280" s="1040" t="s">
        <v>15365</v>
      </c>
      <c r="M1280" s="1040"/>
      <c r="N1280" s="1040" t="s">
        <v>15366</v>
      </c>
      <c r="O1280" s="1040"/>
      <c r="P1280" s="1040">
        <v>1</v>
      </c>
    </row>
    <row r="1281" spans="1:16" ht="25.5">
      <c r="A1281" s="1053">
        <v>705</v>
      </c>
      <c r="B1281" s="1040" t="s">
        <v>10494</v>
      </c>
      <c r="C1281" s="1053" t="s">
        <v>11829</v>
      </c>
      <c r="D1281" s="1040" t="s">
        <v>15358</v>
      </c>
      <c r="E1281" s="1040" t="s">
        <v>15359</v>
      </c>
      <c r="F1281" s="1040" t="s">
        <v>15341</v>
      </c>
      <c r="G1281" s="1040">
        <v>25</v>
      </c>
      <c r="H1281" s="1040"/>
      <c r="I1281" s="1040"/>
      <c r="J1281" s="1040">
        <v>1</v>
      </c>
      <c r="K1281" s="1040"/>
      <c r="L1281" s="1040" t="s">
        <v>15367</v>
      </c>
      <c r="M1281" s="1040"/>
      <c r="N1281" s="1040" t="s">
        <v>15342</v>
      </c>
      <c r="O1281" s="1040">
        <v>1</v>
      </c>
      <c r="P1281" s="1040"/>
    </row>
    <row r="1282" spans="1:16" ht="25.5">
      <c r="A1282" s="1053">
        <v>706</v>
      </c>
      <c r="B1282" s="1040" t="s">
        <v>10494</v>
      </c>
      <c r="C1282" s="1053" t="s">
        <v>11829</v>
      </c>
      <c r="D1282" s="1040" t="s">
        <v>15358</v>
      </c>
      <c r="E1282" s="1040" t="s">
        <v>15359</v>
      </c>
      <c r="F1282" s="1040" t="s">
        <v>15341</v>
      </c>
      <c r="G1282" s="1040">
        <v>25</v>
      </c>
      <c r="H1282" s="1040"/>
      <c r="I1282" s="1040"/>
      <c r="J1282" s="1040">
        <v>1</v>
      </c>
      <c r="K1282" s="1040"/>
      <c r="L1282" s="1040" t="s">
        <v>15368</v>
      </c>
      <c r="M1282" s="1040"/>
      <c r="N1282" s="1040" t="s">
        <v>10818</v>
      </c>
      <c r="O1282" s="1040"/>
      <c r="P1282" s="1040">
        <v>1</v>
      </c>
    </row>
    <row r="1283" spans="1:16" ht="25.5">
      <c r="A1283" s="1053">
        <v>707</v>
      </c>
      <c r="B1283" s="1040" t="s">
        <v>10494</v>
      </c>
      <c r="C1283" s="1053" t="s">
        <v>11829</v>
      </c>
      <c r="D1283" s="1040" t="s">
        <v>15358</v>
      </c>
      <c r="E1283" s="1040" t="s">
        <v>15359</v>
      </c>
      <c r="F1283" s="1040" t="s">
        <v>15341</v>
      </c>
      <c r="G1283" s="1040">
        <v>25</v>
      </c>
      <c r="H1283" s="1040"/>
      <c r="I1283" s="1040"/>
      <c r="J1283" s="1040">
        <v>1</v>
      </c>
      <c r="K1283" s="1040"/>
      <c r="L1283" s="1040" t="s">
        <v>15369</v>
      </c>
      <c r="M1283" s="1040"/>
      <c r="N1283" s="1040" t="s">
        <v>8359</v>
      </c>
      <c r="O1283" s="1040"/>
      <c r="P1283" s="1040">
        <v>1</v>
      </c>
    </row>
    <row r="1284" spans="1:16" ht="25.5">
      <c r="A1284" s="1053">
        <v>708</v>
      </c>
      <c r="B1284" s="1040" t="s">
        <v>10494</v>
      </c>
      <c r="C1284" s="1053" t="s">
        <v>11829</v>
      </c>
      <c r="D1284" s="1040" t="s">
        <v>15358</v>
      </c>
      <c r="E1284" s="1040" t="s">
        <v>15359</v>
      </c>
      <c r="F1284" s="1040" t="s">
        <v>15341</v>
      </c>
      <c r="G1284" s="1040">
        <v>25</v>
      </c>
      <c r="H1284" s="1040"/>
      <c r="I1284" s="1040"/>
      <c r="J1284" s="1040"/>
      <c r="K1284" s="1040">
        <v>1</v>
      </c>
      <c r="L1284" s="1040" t="s">
        <v>11869</v>
      </c>
      <c r="M1284" s="1040"/>
      <c r="N1284" s="1040" t="s">
        <v>15366</v>
      </c>
      <c r="O1284" s="1040"/>
      <c r="P1284" s="1040">
        <v>1</v>
      </c>
    </row>
    <row r="1285" spans="1:16" ht="25.5">
      <c r="A1285" s="1053">
        <v>709</v>
      </c>
      <c r="B1285" s="1040" t="s">
        <v>10494</v>
      </c>
      <c r="C1285" s="1053" t="s">
        <v>11829</v>
      </c>
      <c r="D1285" s="1040" t="s">
        <v>15358</v>
      </c>
      <c r="E1285" s="1040" t="s">
        <v>15359</v>
      </c>
      <c r="F1285" s="1040" t="s">
        <v>15341</v>
      </c>
      <c r="G1285" s="1040">
        <v>25</v>
      </c>
      <c r="H1285" s="1040"/>
      <c r="I1285" s="1040"/>
      <c r="J1285" s="1040"/>
      <c r="K1285" s="1040">
        <v>1</v>
      </c>
      <c r="L1285" s="1040" t="s">
        <v>15370</v>
      </c>
      <c r="M1285" s="1040"/>
      <c r="N1285" s="1040" t="s">
        <v>15342</v>
      </c>
      <c r="O1285" s="1040"/>
      <c r="P1285" s="1040">
        <v>1</v>
      </c>
    </row>
    <row r="1286" spans="1:16" ht="25.5">
      <c r="A1286" s="1053">
        <v>710</v>
      </c>
      <c r="B1286" s="1040" t="s">
        <v>10494</v>
      </c>
      <c r="C1286" s="1053" t="s">
        <v>11829</v>
      </c>
      <c r="D1286" s="1040" t="s">
        <v>15358</v>
      </c>
      <c r="E1286" s="1040" t="s">
        <v>15359</v>
      </c>
      <c r="F1286" s="1040" t="s">
        <v>15341</v>
      </c>
      <c r="G1286" s="1040">
        <v>25</v>
      </c>
      <c r="H1286" s="1040"/>
      <c r="I1286" s="1040"/>
      <c r="J1286" s="1040"/>
      <c r="K1286" s="1040">
        <v>1</v>
      </c>
      <c r="L1286" s="1040" t="s">
        <v>11853</v>
      </c>
      <c r="M1286" s="1040"/>
      <c r="N1286" s="1040" t="s">
        <v>11674</v>
      </c>
      <c r="O1286" s="1040"/>
      <c r="P1286" s="1040">
        <v>1</v>
      </c>
    </row>
    <row r="1287" spans="1:16" ht="25.5">
      <c r="A1287" s="1053">
        <v>711</v>
      </c>
      <c r="B1287" s="1040" t="s">
        <v>10494</v>
      </c>
      <c r="C1287" s="1053" t="s">
        <v>11829</v>
      </c>
      <c r="D1287" s="1040" t="s">
        <v>15358</v>
      </c>
      <c r="E1287" s="1040" t="s">
        <v>15359</v>
      </c>
      <c r="F1287" s="1040" t="s">
        <v>15341</v>
      </c>
      <c r="G1287" s="1040">
        <v>25</v>
      </c>
      <c r="H1287" s="1040"/>
      <c r="I1287" s="1040"/>
      <c r="J1287" s="1040"/>
      <c r="K1287" s="1040">
        <v>1</v>
      </c>
      <c r="L1287" s="1040" t="s">
        <v>15371</v>
      </c>
      <c r="M1287" s="1040"/>
      <c r="N1287" s="1040" t="s">
        <v>11674</v>
      </c>
      <c r="O1287" s="1040">
        <v>1</v>
      </c>
      <c r="P1287" s="1040"/>
    </row>
    <row r="1288" spans="1:16" ht="26.25" thickBot="1">
      <c r="A1288" s="1056">
        <v>712</v>
      </c>
      <c r="B1288" s="1043" t="s">
        <v>10494</v>
      </c>
      <c r="C1288" s="1056" t="s">
        <v>11829</v>
      </c>
      <c r="D1288" s="1043" t="s">
        <v>15358</v>
      </c>
      <c r="E1288" s="1043" t="s">
        <v>15359</v>
      </c>
      <c r="F1288" s="1043" t="s">
        <v>15341</v>
      </c>
      <c r="G1288" s="1043">
        <v>25</v>
      </c>
      <c r="H1288" s="1043"/>
      <c r="I1288" s="1043"/>
      <c r="J1288" s="1043"/>
      <c r="K1288" s="1043">
        <v>1</v>
      </c>
      <c r="L1288" s="1043" t="s">
        <v>15372</v>
      </c>
      <c r="M1288" s="1043"/>
      <c r="N1288" s="1043" t="s">
        <v>8359</v>
      </c>
      <c r="O1288" s="1043">
        <v>1</v>
      </c>
      <c r="P1288" s="1043"/>
    </row>
    <row r="1289" spans="1:16" ht="51.75" thickBot="1">
      <c r="A1289" s="1047">
        <v>713</v>
      </c>
      <c r="B1289" s="1035" t="s">
        <v>10494</v>
      </c>
      <c r="C1289" s="1047" t="s">
        <v>15373</v>
      </c>
      <c r="D1289" s="1035" t="s">
        <v>15374</v>
      </c>
      <c r="E1289" s="1035" t="s">
        <v>15375</v>
      </c>
      <c r="F1289" s="1035" t="s">
        <v>255</v>
      </c>
      <c r="G1289" s="1035">
        <v>8</v>
      </c>
      <c r="H1289" s="1035"/>
      <c r="I1289" s="1035"/>
      <c r="J1289" s="1035">
        <v>1</v>
      </c>
      <c r="K1289" s="1035"/>
      <c r="L1289" s="1035" t="s">
        <v>15376</v>
      </c>
      <c r="M1289" s="1035" t="s">
        <v>1149</v>
      </c>
      <c r="N1289" s="1035" t="s">
        <v>13066</v>
      </c>
      <c r="O1289" s="1035"/>
      <c r="P1289" s="1035">
        <v>5</v>
      </c>
    </row>
    <row r="1290" spans="1:16" ht="25.5">
      <c r="A1290" s="1072">
        <v>714</v>
      </c>
      <c r="B1290" s="1037" t="s">
        <v>10494</v>
      </c>
      <c r="C1290" s="1072" t="s">
        <v>11866</v>
      </c>
      <c r="D1290" s="1037" t="s">
        <v>15377</v>
      </c>
      <c r="E1290" s="1037" t="s">
        <v>15378</v>
      </c>
      <c r="F1290" s="1037" t="s">
        <v>10498</v>
      </c>
      <c r="G1290" s="1037">
        <v>46</v>
      </c>
      <c r="H1290" s="1037"/>
      <c r="I1290" s="1037"/>
      <c r="J1290" s="1037">
        <v>1</v>
      </c>
      <c r="K1290" s="1037"/>
      <c r="L1290" s="1037" t="s">
        <v>8734</v>
      </c>
      <c r="M1290" s="1037"/>
      <c r="N1290" s="1037" t="s">
        <v>15379</v>
      </c>
      <c r="O1290" s="1037">
        <v>1</v>
      </c>
      <c r="P1290" s="1037"/>
    </row>
    <row r="1291" spans="1:16" ht="26.25" thickBot="1">
      <c r="A1291" s="1056">
        <v>715</v>
      </c>
      <c r="B1291" s="1043" t="s">
        <v>10494</v>
      </c>
      <c r="C1291" s="1056" t="s">
        <v>11866</v>
      </c>
      <c r="D1291" s="1043" t="s">
        <v>15377</v>
      </c>
      <c r="E1291" s="1043" t="s">
        <v>15378</v>
      </c>
      <c r="F1291" s="1043" t="s">
        <v>10498</v>
      </c>
      <c r="G1291" s="1043">
        <v>46</v>
      </c>
      <c r="H1291" s="1043"/>
      <c r="I1291" s="1043"/>
      <c r="J1291" s="1043"/>
      <c r="K1291" s="1043">
        <v>1</v>
      </c>
      <c r="L1291" s="1043" t="s">
        <v>11869</v>
      </c>
      <c r="M1291" s="1043"/>
      <c r="N1291" s="1043" t="s">
        <v>4526</v>
      </c>
      <c r="O1291" s="1043"/>
      <c r="P1291" s="1043">
        <v>1</v>
      </c>
    </row>
    <row r="1292" spans="1:16" ht="25.5">
      <c r="A1292" s="1072">
        <v>716</v>
      </c>
      <c r="B1292" s="1037" t="s">
        <v>10494</v>
      </c>
      <c r="C1292" s="1072" t="s">
        <v>15380</v>
      </c>
      <c r="D1292" s="1037" t="s">
        <v>15381</v>
      </c>
      <c r="E1292" s="1037" t="s">
        <v>15382</v>
      </c>
      <c r="F1292" s="1037" t="s">
        <v>255</v>
      </c>
      <c r="G1292" s="1037">
        <v>6</v>
      </c>
      <c r="H1292" s="1037"/>
      <c r="I1292" s="1037">
        <v>1</v>
      </c>
      <c r="J1292" s="1037"/>
      <c r="K1292" s="1037"/>
      <c r="L1292" s="1037" t="s">
        <v>11832</v>
      </c>
      <c r="M1292" s="1037"/>
      <c r="N1292" s="1037" t="s">
        <v>6444</v>
      </c>
      <c r="O1292" s="1037">
        <v>1</v>
      </c>
      <c r="P1292" s="1037"/>
    </row>
    <row r="1293" spans="1:16" ht="26.25" thickBot="1">
      <c r="A1293" s="1056">
        <v>717</v>
      </c>
      <c r="B1293" s="1043" t="s">
        <v>10494</v>
      </c>
      <c r="C1293" s="1056" t="s">
        <v>15380</v>
      </c>
      <c r="D1293" s="1043" t="s">
        <v>15381</v>
      </c>
      <c r="E1293" s="1043" t="s">
        <v>15382</v>
      </c>
      <c r="F1293" s="1043" t="s">
        <v>255</v>
      </c>
      <c r="G1293" s="1043">
        <v>6</v>
      </c>
      <c r="H1293" s="1043"/>
      <c r="I1293" s="1043"/>
      <c r="J1293" s="1043"/>
      <c r="K1293" s="1043">
        <v>1</v>
      </c>
      <c r="L1293" s="1043" t="s">
        <v>11832</v>
      </c>
      <c r="M1293" s="1043"/>
      <c r="N1293" s="1043" t="s">
        <v>6444</v>
      </c>
      <c r="O1293" s="1043">
        <v>1</v>
      </c>
      <c r="P1293" s="1043"/>
    </row>
    <row r="1294" spans="1:16" ht="26.25" thickBot="1">
      <c r="A1294" s="1053"/>
      <c r="B1294" s="1040" t="s">
        <v>16214</v>
      </c>
      <c r="C1294" s="1033" t="s">
        <v>16212</v>
      </c>
      <c r="D1294" s="1018" t="s">
        <v>16213</v>
      </c>
      <c r="E1294" s="1019" t="s">
        <v>14159</v>
      </c>
      <c r="F1294" s="1018" t="s">
        <v>1611</v>
      </c>
      <c r="G1294" s="1018"/>
      <c r="H1294" s="1018"/>
      <c r="I1294" s="1018"/>
      <c r="J1294" s="1018"/>
      <c r="K1294" s="1018">
        <v>1</v>
      </c>
      <c r="L1294" s="1034" t="s">
        <v>10536</v>
      </c>
      <c r="M1294" s="1034" t="s">
        <v>9495</v>
      </c>
      <c r="N1294" s="1034" t="s">
        <v>1611</v>
      </c>
      <c r="O1294" s="1034"/>
      <c r="P1294" s="1034">
        <v>1</v>
      </c>
    </row>
    <row r="1295" spans="1:16" ht="25.5">
      <c r="A1295" s="1036">
        <v>718</v>
      </c>
      <c r="B1295" s="1030" t="s">
        <v>15429</v>
      </c>
      <c r="C1295" s="1036" t="s">
        <v>15430</v>
      </c>
      <c r="D1295" s="1030" t="s">
        <v>15431</v>
      </c>
      <c r="E1295" s="1031" t="s">
        <v>15432</v>
      </c>
      <c r="F1295" s="1030">
        <v>31</v>
      </c>
      <c r="G1295" s="1030">
        <v>1</v>
      </c>
      <c r="H1295" s="1030"/>
      <c r="I1295" s="1030">
        <v>1</v>
      </c>
      <c r="J1295" s="1030"/>
      <c r="K1295" s="1030"/>
      <c r="L1295" s="1030" t="s">
        <v>6837</v>
      </c>
      <c r="M1295" s="1030" t="s">
        <v>11903</v>
      </c>
      <c r="N1295" s="1030" t="s">
        <v>1611</v>
      </c>
      <c r="O1295" s="1038">
        <v>1</v>
      </c>
      <c r="P1295" s="1038"/>
    </row>
    <row r="1296" spans="1:16" ht="25.5">
      <c r="A1296" s="1039">
        <v>719</v>
      </c>
      <c r="B1296" s="1022" t="s">
        <v>15429</v>
      </c>
      <c r="C1296" s="1039" t="s">
        <v>15430</v>
      </c>
      <c r="D1296" s="1022" t="s">
        <v>15431</v>
      </c>
      <c r="E1296" s="1023" t="s">
        <v>15432</v>
      </c>
      <c r="F1296" s="1022">
        <v>31</v>
      </c>
      <c r="G1296" s="1022">
        <v>1</v>
      </c>
      <c r="H1296" s="1022"/>
      <c r="I1296" s="1022">
        <v>1</v>
      </c>
      <c r="J1296" s="1022"/>
      <c r="K1296" s="1022"/>
      <c r="L1296" s="1022" t="s">
        <v>5629</v>
      </c>
      <c r="M1296" s="1022" t="s">
        <v>11900</v>
      </c>
      <c r="N1296" s="1041" t="s">
        <v>1611</v>
      </c>
      <c r="O1296" s="1041">
        <v>1</v>
      </c>
      <c r="P1296" s="1041"/>
    </row>
    <row r="1297" spans="1:16" ht="25.5">
      <c r="A1297" s="1039">
        <v>720</v>
      </c>
      <c r="B1297" s="1022" t="s">
        <v>15429</v>
      </c>
      <c r="C1297" s="1039" t="s">
        <v>15430</v>
      </c>
      <c r="D1297" s="1022" t="s">
        <v>15431</v>
      </c>
      <c r="E1297" s="1023" t="s">
        <v>15432</v>
      </c>
      <c r="F1297" s="1022">
        <v>31</v>
      </c>
      <c r="G1297" s="1022">
        <v>1</v>
      </c>
      <c r="H1297" s="1022"/>
      <c r="I1297" s="1022">
        <v>1</v>
      </c>
      <c r="J1297" s="1022"/>
      <c r="K1297" s="1022"/>
      <c r="L1297" s="1022" t="s">
        <v>12519</v>
      </c>
      <c r="M1297" s="1022" t="s">
        <v>11901</v>
      </c>
      <c r="N1297" s="1041" t="s">
        <v>1611</v>
      </c>
      <c r="O1297" s="1041"/>
      <c r="P1297" s="1041">
        <v>1</v>
      </c>
    </row>
    <row r="1298" spans="1:16" ht="25.5">
      <c r="A1298" s="1039">
        <v>721</v>
      </c>
      <c r="B1298" s="1022" t="s">
        <v>15429</v>
      </c>
      <c r="C1298" s="1039" t="s">
        <v>15430</v>
      </c>
      <c r="D1298" s="1022" t="s">
        <v>15431</v>
      </c>
      <c r="E1298" s="1023" t="s">
        <v>15432</v>
      </c>
      <c r="F1298" s="1022">
        <v>31</v>
      </c>
      <c r="G1298" s="1022">
        <v>1</v>
      </c>
      <c r="H1298" s="1022"/>
      <c r="I1298" s="1022">
        <v>1</v>
      </c>
      <c r="J1298" s="1022"/>
      <c r="K1298" s="1022"/>
      <c r="L1298" s="1022" t="s">
        <v>6833</v>
      </c>
      <c r="M1298" s="1022" t="s">
        <v>11902</v>
      </c>
      <c r="N1298" s="1088" t="s">
        <v>1611</v>
      </c>
      <c r="O1298" s="1041"/>
      <c r="P1298" s="1041">
        <v>1</v>
      </c>
    </row>
    <row r="1299" spans="1:16" ht="25.5">
      <c r="A1299" s="1039">
        <v>722</v>
      </c>
      <c r="B1299" s="1022" t="s">
        <v>15429</v>
      </c>
      <c r="C1299" s="1039" t="s">
        <v>15430</v>
      </c>
      <c r="D1299" s="1022" t="s">
        <v>15431</v>
      </c>
      <c r="E1299" s="1023" t="s">
        <v>15432</v>
      </c>
      <c r="F1299" s="1022">
        <v>31</v>
      </c>
      <c r="G1299" s="1022">
        <v>1</v>
      </c>
      <c r="H1299" s="1022"/>
      <c r="I1299" s="1022"/>
      <c r="J1299" s="1022">
        <v>1</v>
      </c>
      <c r="K1299" s="1022"/>
      <c r="L1299" s="1041" t="s">
        <v>9621</v>
      </c>
      <c r="M1299" s="1041" t="s">
        <v>11899</v>
      </c>
      <c r="N1299" s="1088" t="s">
        <v>1611</v>
      </c>
      <c r="O1299" s="1041">
        <v>1</v>
      </c>
      <c r="P1299" s="1041"/>
    </row>
    <row r="1300" spans="1:16" ht="25.5">
      <c r="A1300" s="1039">
        <v>723</v>
      </c>
      <c r="B1300" s="1022" t="s">
        <v>15429</v>
      </c>
      <c r="C1300" s="1039" t="s">
        <v>15430</v>
      </c>
      <c r="D1300" s="1022" t="s">
        <v>15431</v>
      </c>
      <c r="E1300" s="1023" t="s">
        <v>15432</v>
      </c>
      <c r="F1300" s="1022">
        <v>31</v>
      </c>
      <c r="G1300" s="1022">
        <v>1</v>
      </c>
      <c r="H1300" s="1022"/>
      <c r="I1300" s="1022"/>
      <c r="J1300" s="1022"/>
      <c r="K1300" s="1022">
        <v>1</v>
      </c>
      <c r="L1300" s="1041" t="s">
        <v>15433</v>
      </c>
      <c r="M1300" s="1041" t="s">
        <v>11905</v>
      </c>
      <c r="N1300" s="1088" t="s">
        <v>1611</v>
      </c>
      <c r="O1300" s="1041">
        <v>1</v>
      </c>
      <c r="P1300" s="1041"/>
    </row>
    <row r="1301" spans="1:16" ht="26.25" thickBot="1">
      <c r="A1301" s="1042">
        <v>724</v>
      </c>
      <c r="B1301" s="1026" t="s">
        <v>15429</v>
      </c>
      <c r="C1301" s="1042" t="s">
        <v>15430</v>
      </c>
      <c r="D1301" s="1026" t="s">
        <v>15431</v>
      </c>
      <c r="E1301" s="1027" t="s">
        <v>15432</v>
      </c>
      <c r="F1301" s="1026">
        <v>31</v>
      </c>
      <c r="G1301" s="1026">
        <v>1</v>
      </c>
      <c r="H1301" s="1026"/>
      <c r="I1301" s="1026"/>
      <c r="J1301" s="1026"/>
      <c r="K1301" s="1026">
        <v>1</v>
      </c>
      <c r="L1301" s="1044" t="s">
        <v>400</v>
      </c>
      <c r="M1301" s="1044" t="s">
        <v>12522</v>
      </c>
      <c r="N1301" s="1100" t="s">
        <v>1611</v>
      </c>
      <c r="O1301" s="1044"/>
      <c r="P1301" s="1044">
        <v>1</v>
      </c>
    </row>
    <row r="1302" spans="1:16" ht="38.25">
      <c r="A1302" s="1036">
        <v>725</v>
      </c>
      <c r="B1302" s="1031" t="s">
        <v>15429</v>
      </c>
      <c r="C1302" s="1036" t="s">
        <v>13988</v>
      </c>
      <c r="D1302" s="1031" t="s">
        <v>13989</v>
      </c>
      <c r="E1302" s="1031" t="s">
        <v>13990</v>
      </c>
      <c r="F1302" s="1030" t="s">
        <v>1611</v>
      </c>
      <c r="G1302" s="1038"/>
      <c r="H1302" s="1038"/>
      <c r="I1302" s="1038">
        <v>1</v>
      </c>
      <c r="J1302" s="1038"/>
      <c r="K1302" s="1038"/>
      <c r="L1302" s="1038" t="s">
        <v>6837</v>
      </c>
      <c r="M1302" s="1038" t="s">
        <v>15434</v>
      </c>
      <c r="N1302" s="1038" t="s">
        <v>1611</v>
      </c>
      <c r="O1302" s="1038">
        <v>1</v>
      </c>
      <c r="P1302" s="1038"/>
    </row>
    <row r="1303" spans="1:16" ht="38.25">
      <c r="A1303" s="1039">
        <v>726</v>
      </c>
      <c r="B1303" s="1022" t="s">
        <v>15429</v>
      </c>
      <c r="C1303" s="1039" t="s">
        <v>13988</v>
      </c>
      <c r="D1303" s="1022" t="s">
        <v>13989</v>
      </c>
      <c r="E1303" s="1023" t="s">
        <v>13990</v>
      </c>
      <c r="F1303" s="1022" t="s">
        <v>1611</v>
      </c>
      <c r="G1303" s="1041"/>
      <c r="H1303" s="1041"/>
      <c r="I1303" s="1041">
        <v>1</v>
      </c>
      <c r="J1303" s="1041"/>
      <c r="K1303" s="1041"/>
      <c r="L1303" s="1041" t="s">
        <v>5629</v>
      </c>
      <c r="M1303" s="1041" t="s">
        <v>15435</v>
      </c>
      <c r="N1303" s="1041" t="s">
        <v>1611</v>
      </c>
      <c r="O1303" s="1041">
        <v>1</v>
      </c>
      <c r="P1303" s="1041"/>
    </row>
    <row r="1304" spans="1:16" ht="38.25">
      <c r="A1304" s="1039">
        <v>727</v>
      </c>
      <c r="B1304" s="1022" t="s">
        <v>15429</v>
      </c>
      <c r="C1304" s="1039" t="s">
        <v>13988</v>
      </c>
      <c r="D1304" s="1022" t="s">
        <v>13989</v>
      </c>
      <c r="E1304" s="1023" t="s">
        <v>13990</v>
      </c>
      <c r="F1304" s="1022" t="s">
        <v>1611</v>
      </c>
      <c r="G1304" s="1041"/>
      <c r="H1304" s="1041"/>
      <c r="I1304" s="1041">
        <v>1</v>
      </c>
      <c r="J1304" s="1041"/>
      <c r="K1304" s="1041"/>
      <c r="L1304" s="1041" t="s">
        <v>12519</v>
      </c>
      <c r="M1304" s="1041" t="s">
        <v>15436</v>
      </c>
      <c r="N1304" s="1041" t="s">
        <v>1611</v>
      </c>
      <c r="O1304" s="1041"/>
      <c r="P1304" s="1041">
        <v>1</v>
      </c>
    </row>
    <row r="1305" spans="1:16" ht="38.25">
      <c r="A1305" s="1039">
        <v>728</v>
      </c>
      <c r="B1305" s="1022" t="s">
        <v>15429</v>
      </c>
      <c r="C1305" s="1039" t="s">
        <v>13988</v>
      </c>
      <c r="D1305" s="1022" t="s">
        <v>13989</v>
      </c>
      <c r="E1305" s="1023" t="s">
        <v>13990</v>
      </c>
      <c r="F1305" s="1022" t="s">
        <v>1611</v>
      </c>
      <c r="G1305" s="1041"/>
      <c r="H1305" s="1041"/>
      <c r="I1305" s="1041">
        <v>1</v>
      </c>
      <c r="J1305" s="1041"/>
      <c r="K1305" s="1041"/>
      <c r="L1305" s="1041" t="s">
        <v>6833</v>
      </c>
      <c r="M1305" s="1041" t="s">
        <v>15437</v>
      </c>
      <c r="N1305" s="1041" t="s">
        <v>1611</v>
      </c>
      <c r="O1305" s="1041"/>
      <c r="P1305" s="1041">
        <v>1</v>
      </c>
    </row>
    <row r="1306" spans="1:16" ht="38.25">
      <c r="A1306" s="1039">
        <v>729</v>
      </c>
      <c r="B1306" s="1022" t="s">
        <v>15429</v>
      </c>
      <c r="C1306" s="1039" t="s">
        <v>13988</v>
      </c>
      <c r="D1306" s="1022" t="s">
        <v>13989</v>
      </c>
      <c r="E1306" s="1023" t="s">
        <v>13990</v>
      </c>
      <c r="F1306" s="1022" t="s">
        <v>1611</v>
      </c>
      <c r="G1306" s="1041"/>
      <c r="H1306" s="1041"/>
      <c r="I1306" s="1041"/>
      <c r="J1306" s="1041">
        <v>1</v>
      </c>
      <c r="K1306" s="1041"/>
      <c r="L1306" s="1041" t="s">
        <v>9621</v>
      </c>
      <c r="M1306" s="1041" t="s">
        <v>15438</v>
      </c>
      <c r="N1306" s="1041" t="s">
        <v>1611</v>
      </c>
      <c r="O1306" s="1041">
        <v>1</v>
      </c>
      <c r="P1306" s="1041"/>
    </row>
    <row r="1307" spans="1:16" ht="38.25">
      <c r="A1307" s="1039">
        <v>730</v>
      </c>
      <c r="B1307" s="1041" t="s">
        <v>15429</v>
      </c>
      <c r="C1307" s="1039" t="s">
        <v>13988</v>
      </c>
      <c r="D1307" s="1041" t="s">
        <v>13989</v>
      </c>
      <c r="E1307" s="1041" t="s">
        <v>13990</v>
      </c>
      <c r="F1307" s="1041" t="s">
        <v>1611</v>
      </c>
      <c r="G1307" s="1041"/>
      <c r="H1307" s="1041"/>
      <c r="I1307" s="1041"/>
      <c r="J1307" s="1041">
        <v>1</v>
      </c>
      <c r="K1307" s="1041"/>
      <c r="L1307" s="1041" t="s">
        <v>15433</v>
      </c>
      <c r="M1307" s="1041" t="s">
        <v>15439</v>
      </c>
      <c r="N1307" s="1041" t="s">
        <v>1611</v>
      </c>
      <c r="O1307" s="1041">
        <v>1</v>
      </c>
      <c r="P1307" s="1041"/>
    </row>
    <row r="1308" spans="1:16" ht="38.25">
      <c r="A1308" s="1039">
        <v>731</v>
      </c>
      <c r="B1308" s="1041" t="s">
        <v>15429</v>
      </c>
      <c r="C1308" s="1039" t="s">
        <v>13988</v>
      </c>
      <c r="D1308" s="1041" t="s">
        <v>13989</v>
      </c>
      <c r="E1308" s="1041" t="s">
        <v>13990</v>
      </c>
      <c r="F1308" s="1041" t="s">
        <v>1611</v>
      </c>
      <c r="G1308" s="1041"/>
      <c r="H1308" s="1041"/>
      <c r="I1308" s="1041"/>
      <c r="J1308" s="1041">
        <v>1</v>
      </c>
      <c r="K1308" s="1041"/>
      <c r="L1308" s="1041" t="s">
        <v>400</v>
      </c>
      <c r="M1308" s="1041" t="s">
        <v>15440</v>
      </c>
      <c r="N1308" s="1041" t="s">
        <v>1611</v>
      </c>
      <c r="O1308" s="1041"/>
      <c r="P1308" s="1041">
        <v>1</v>
      </c>
    </row>
    <row r="1309" spans="1:16" ht="38.25">
      <c r="A1309" s="1039">
        <v>732</v>
      </c>
      <c r="B1309" s="1041" t="s">
        <v>15429</v>
      </c>
      <c r="C1309" s="1039" t="s">
        <v>13988</v>
      </c>
      <c r="D1309" s="1041" t="s">
        <v>13989</v>
      </c>
      <c r="E1309" s="1041" t="s">
        <v>13990</v>
      </c>
      <c r="F1309" s="1041" t="s">
        <v>1611</v>
      </c>
      <c r="G1309" s="1041"/>
      <c r="H1309" s="1041"/>
      <c r="I1309" s="1041"/>
      <c r="J1309" s="1041"/>
      <c r="K1309" s="1041">
        <v>1</v>
      </c>
      <c r="L1309" s="1041" t="s">
        <v>11904</v>
      </c>
      <c r="M1309" s="1041" t="s">
        <v>15439</v>
      </c>
      <c r="N1309" s="1041" t="s">
        <v>1611</v>
      </c>
      <c r="O1309" s="1041">
        <v>1</v>
      </c>
      <c r="P1309" s="1041"/>
    </row>
    <row r="1310" spans="1:16" ht="38.25">
      <c r="A1310" s="1039">
        <v>733</v>
      </c>
      <c r="B1310" s="1041" t="s">
        <v>15429</v>
      </c>
      <c r="C1310" s="1039" t="s">
        <v>13988</v>
      </c>
      <c r="D1310" s="1041" t="s">
        <v>13989</v>
      </c>
      <c r="E1310" s="1041" t="s">
        <v>13990</v>
      </c>
      <c r="F1310" s="1041" t="s">
        <v>1611</v>
      </c>
      <c r="G1310" s="1041"/>
      <c r="H1310" s="1041"/>
      <c r="I1310" s="1041"/>
      <c r="J1310" s="1041"/>
      <c r="K1310" s="1041">
        <v>1</v>
      </c>
      <c r="L1310" s="1041" t="s">
        <v>11907</v>
      </c>
      <c r="M1310" s="1041" t="s">
        <v>15441</v>
      </c>
      <c r="N1310" s="1041" t="s">
        <v>1611</v>
      </c>
      <c r="O1310" s="1041"/>
      <c r="P1310" s="1041"/>
    </row>
    <row r="1311" spans="1:16" ht="39" thickBot="1">
      <c r="A1311" s="1042">
        <v>734</v>
      </c>
      <c r="B1311" s="1044" t="s">
        <v>15429</v>
      </c>
      <c r="C1311" s="1042" t="s">
        <v>13988</v>
      </c>
      <c r="D1311" s="1044" t="s">
        <v>13989</v>
      </c>
      <c r="E1311" s="1044" t="s">
        <v>13990</v>
      </c>
      <c r="F1311" s="1044" t="s">
        <v>1611</v>
      </c>
      <c r="G1311" s="1044"/>
      <c r="H1311" s="1044"/>
      <c r="I1311" s="1044"/>
      <c r="J1311" s="1044"/>
      <c r="K1311" s="1044">
        <v>1</v>
      </c>
      <c r="L1311" s="1044" t="s">
        <v>3313</v>
      </c>
      <c r="M1311" s="1044" t="s">
        <v>15442</v>
      </c>
      <c r="N1311" s="1044" t="s">
        <v>1611</v>
      </c>
      <c r="O1311" s="1044"/>
      <c r="P1311" s="1044"/>
    </row>
    <row r="1312" spans="1:16" ht="25.5">
      <c r="A1312" s="1036">
        <v>735</v>
      </c>
      <c r="B1312" s="1038" t="s">
        <v>15429</v>
      </c>
      <c r="C1312" s="1036" t="s">
        <v>15443</v>
      </c>
      <c r="D1312" s="1038" t="s">
        <v>15444</v>
      </c>
      <c r="E1312" s="1038" t="s">
        <v>15445</v>
      </c>
      <c r="F1312" s="1038" t="s">
        <v>1640</v>
      </c>
      <c r="G1312" s="1038"/>
      <c r="H1312" s="1038"/>
      <c r="I1312" s="1038">
        <v>1</v>
      </c>
      <c r="J1312" s="1038"/>
      <c r="K1312" s="1038"/>
      <c r="L1312" s="1038" t="s">
        <v>15446</v>
      </c>
      <c r="M1312" s="1038" t="s">
        <v>6769</v>
      </c>
      <c r="N1312" s="1038" t="s">
        <v>1640</v>
      </c>
      <c r="O1312" s="1038">
        <v>1</v>
      </c>
      <c r="P1312" s="1038"/>
    </row>
    <row r="1313" spans="1:16" ht="25.5">
      <c r="A1313" s="1039">
        <v>736</v>
      </c>
      <c r="B1313" s="1041" t="s">
        <v>15429</v>
      </c>
      <c r="C1313" s="1039" t="s">
        <v>15443</v>
      </c>
      <c r="D1313" s="1041" t="s">
        <v>15444</v>
      </c>
      <c r="E1313" s="1041" t="s">
        <v>15445</v>
      </c>
      <c r="F1313" s="1041" t="s">
        <v>1640</v>
      </c>
      <c r="G1313" s="1041"/>
      <c r="H1313" s="1041"/>
      <c r="I1313" s="1041">
        <v>1</v>
      </c>
      <c r="J1313" s="1041"/>
      <c r="K1313" s="1041"/>
      <c r="L1313" s="1041" t="s">
        <v>13086</v>
      </c>
      <c r="M1313" s="1041" t="s">
        <v>2503</v>
      </c>
      <c r="N1313" s="1041" t="s">
        <v>1640</v>
      </c>
      <c r="O1313" s="1041">
        <v>1</v>
      </c>
      <c r="P1313" s="1041"/>
    </row>
    <row r="1314" spans="1:16" ht="25.5">
      <c r="A1314" s="1039">
        <v>737</v>
      </c>
      <c r="B1314" s="1041" t="s">
        <v>15429</v>
      </c>
      <c r="C1314" s="1039" t="s">
        <v>15443</v>
      </c>
      <c r="D1314" s="1041" t="s">
        <v>15444</v>
      </c>
      <c r="E1314" s="1041" t="s">
        <v>15445</v>
      </c>
      <c r="F1314" s="1041" t="s">
        <v>1640</v>
      </c>
      <c r="G1314" s="1041"/>
      <c r="H1314" s="1041"/>
      <c r="I1314" s="1041">
        <v>1</v>
      </c>
      <c r="J1314" s="1041"/>
      <c r="K1314" s="1041"/>
      <c r="L1314" s="1041" t="s">
        <v>11915</v>
      </c>
      <c r="M1314" s="1041" t="s">
        <v>3531</v>
      </c>
      <c r="N1314" s="1041" t="s">
        <v>1640</v>
      </c>
      <c r="O1314" s="1041">
        <v>1</v>
      </c>
      <c r="P1314" s="1041"/>
    </row>
    <row r="1315" spans="1:16" ht="25.5">
      <c r="A1315" s="1039">
        <v>738</v>
      </c>
      <c r="B1315" s="1041" t="s">
        <v>15429</v>
      </c>
      <c r="C1315" s="1039" t="s">
        <v>15443</v>
      </c>
      <c r="D1315" s="1041" t="s">
        <v>15444</v>
      </c>
      <c r="E1315" s="1041" t="s">
        <v>15445</v>
      </c>
      <c r="F1315" s="1041" t="s">
        <v>1640</v>
      </c>
      <c r="G1315" s="1041"/>
      <c r="H1315" s="1041"/>
      <c r="I1315" s="1041">
        <v>1</v>
      </c>
      <c r="J1315" s="1041"/>
      <c r="K1315" s="1041"/>
      <c r="L1315" s="1041" t="s">
        <v>15447</v>
      </c>
      <c r="M1315" s="1041" t="s">
        <v>1164</v>
      </c>
      <c r="N1315" s="1041" t="s">
        <v>1640</v>
      </c>
      <c r="O1315" s="1041">
        <v>1</v>
      </c>
      <c r="P1315" s="1041"/>
    </row>
    <row r="1316" spans="1:16" ht="25.5">
      <c r="A1316" s="1039">
        <v>739</v>
      </c>
      <c r="B1316" s="1041" t="s">
        <v>15429</v>
      </c>
      <c r="C1316" s="1039" t="s">
        <v>15443</v>
      </c>
      <c r="D1316" s="1041" t="s">
        <v>15444</v>
      </c>
      <c r="E1316" s="1041" t="s">
        <v>15445</v>
      </c>
      <c r="F1316" s="1041" t="s">
        <v>1640</v>
      </c>
      <c r="G1316" s="1041"/>
      <c r="H1316" s="1041"/>
      <c r="I1316" s="1041"/>
      <c r="J1316" s="1041">
        <v>1</v>
      </c>
      <c r="K1316" s="1041"/>
      <c r="L1316" s="1041" t="s">
        <v>15448</v>
      </c>
      <c r="M1316" s="1041" t="s">
        <v>7142</v>
      </c>
      <c r="N1316" s="1041" t="s">
        <v>1640</v>
      </c>
      <c r="O1316" s="1041">
        <v>1</v>
      </c>
      <c r="P1316" s="1041"/>
    </row>
    <row r="1317" spans="1:16" ht="25.5">
      <c r="A1317" s="1039">
        <v>740</v>
      </c>
      <c r="B1317" s="1041" t="s">
        <v>15429</v>
      </c>
      <c r="C1317" s="1039" t="s">
        <v>15443</v>
      </c>
      <c r="D1317" s="1041" t="s">
        <v>15444</v>
      </c>
      <c r="E1317" s="1041" t="s">
        <v>15445</v>
      </c>
      <c r="F1317" s="1041" t="s">
        <v>1640</v>
      </c>
      <c r="G1317" s="1041"/>
      <c r="H1317" s="1041"/>
      <c r="I1317" s="1041"/>
      <c r="J1317" s="1041">
        <v>1</v>
      </c>
      <c r="K1317" s="1041"/>
      <c r="L1317" s="1041" t="s">
        <v>15449</v>
      </c>
      <c r="M1317" s="1041" t="s">
        <v>5483</v>
      </c>
      <c r="N1317" s="1041" t="s">
        <v>1640</v>
      </c>
      <c r="O1317" s="1041"/>
      <c r="P1317" s="1041">
        <v>1</v>
      </c>
    </row>
    <row r="1318" spans="1:16" ht="25.5">
      <c r="A1318" s="1039">
        <v>741</v>
      </c>
      <c r="B1318" s="1041" t="s">
        <v>15429</v>
      </c>
      <c r="C1318" s="1039" t="s">
        <v>15443</v>
      </c>
      <c r="D1318" s="1041" t="s">
        <v>15444</v>
      </c>
      <c r="E1318" s="1041" t="s">
        <v>15445</v>
      </c>
      <c r="F1318" s="1041" t="s">
        <v>1640</v>
      </c>
      <c r="G1318" s="1041"/>
      <c r="H1318" s="1041"/>
      <c r="I1318" s="1041"/>
      <c r="J1318" s="1041">
        <v>1</v>
      </c>
      <c r="K1318" s="1041"/>
      <c r="L1318" s="1041" t="s">
        <v>15450</v>
      </c>
      <c r="M1318" s="1041" t="s">
        <v>1169</v>
      </c>
      <c r="N1318" s="1041" t="s">
        <v>1640</v>
      </c>
      <c r="O1318" s="1041"/>
      <c r="P1318" s="1041">
        <v>1</v>
      </c>
    </row>
    <row r="1319" spans="1:16" ht="25.5">
      <c r="A1319" s="1039">
        <v>742</v>
      </c>
      <c r="B1319" s="1041" t="s">
        <v>15429</v>
      </c>
      <c r="C1319" s="1039" t="s">
        <v>15443</v>
      </c>
      <c r="D1319" s="1041" t="s">
        <v>15444</v>
      </c>
      <c r="E1319" s="1041" t="s">
        <v>15445</v>
      </c>
      <c r="F1319" s="1041" t="s">
        <v>1640</v>
      </c>
      <c r="G1319" s="1041"/>
      <c r="H1319" s="1041"/>
      <c r="I1319" s="1041"/>
      <c r="J1319" s="1041">
        <v>1</v>
      </c>
      <c r="K1319" s="1041"/>
      <c r="L1319" s="1041" t="s">
        <v>10567</v>
      </c>
      <c r="M1319" s="1041" t="s">
        <v>6776</v>
      </c>
      <c r="N1319" s="1041" t="s">
        <v>1640</v>
      </c>
      <c r="O1319" s="1041"/>
      <c r="P1319" s="1041">
        <v>1</v>
      </c>
    </row>
    <row r="1320" spans="1:16" ht="25.5">
      <c r="A1320" s="1039">
        <v>743</v>
      </c>
      <c r="B1320" s="1041" t="s">
        <v>15429</v>
      </c>
      <c r="C1320" s="1039" t="s">
        <v>15443</v>
      </c>
      <c r="D1320" s="1041" t="s">
        <v>15444</v>
      </c>
      <c r="E1320" s="1041" t="s">
        <v>15445</v>
      </c>
      <c r="F1320" s="1041" t="s">
        <v>1640</v>
      </c>
      <c r="G1320" s="1041"/>
      <c r="H1320" s="1041"/>
      <c r="I1320" s="1041"/>
      <c r="J1320" s="1041">
        <v>1</v>
      </c>
      <c r="K1320" s="1041"/>
      <c r="L1320" s="1041" t="s">
        <v>15451</v>
      </c>
      <c r="M1320" s="1041" t="s">
        <v>15452</v>
      </c>
      <c r="N1320" s="1041" t="s">
        <v>1640</v>
      </c>
      <c r="O1320" s="1041"/>
      <c r="P1320" s="1041">
        <v>1</v>
      </c>
    </row>
    <row r="1321" spans="1:16" ht="25.5">
      <c r="A1321" s="1039">
        <v>744</v>
      </c>
      <c r="B1321" s="1041" t="s">
        <v>15429</v>
      </c>
      <c r="C1321" s="1039" t="s">
        <v>15443</v>
      </c>
      <c r="D1321" s="1041" t="s">
        <v>15444</v>
      </c>
      <c r="E1321" s="1041" t="s">
        <v>15445</v>
      </c>
      <c r="F1321" s="1041" t="s">
        <v>1640</v>
      </c>
      <c r="G1321" s="1041"/>
      <c r="H1321" s="1041"/>
      <c r="I1321" s="1041"/>
      <c r="J1321" s="1041"/>
      <c r="K1321" s="1041">
        <v>1</v>
      </c>
      <c r="L1321" s="1041" t="s">
        <v>15453</v>
      </c>
      <c r="M1321" s="1041" t="s">
        <v>6710</v>
      </c>
      <c r="N1321" s="1041" t="s">
        <v>1640</v>
      </c>
      <c r="O1321" s="1041">
        <v>1</v>
      </c>
      <c r="P1321" s="1041"/>
    </row>
    <row r="1322" spans="1:16" ht="25.5">
      <c r="A1322" s="1039">
        <v>745</v>
      </c>
      <c r="B1322" s="1041" t="s">
        <v>15429</v>
      </c>
      <c r="C1322" s="1039" t="s">
        <v>15443</v>
      </c>
      <c r="D1322" s="1041" t="s">
        <v>15444</v>
      </c>
      <c r="E1322" s="1041" t="s">
        <v>15445</v>
      </c>
      <c r="F1322" s="1041" t="s">
        <v>1640</v>
      </c>
      <c r="G1322" s="1041"/>
      <c r="H1322" s="1041"/>
      <c r="I1322" s="1041"/>
      <c r="J1322" s="1041"/>
      <c r="K1322" s="1041">
        <v>1</v>
      </c>
      <c r="L1322" s="1041" t="s">
        <v>15454</v>
      </c>
      <c r="M1322" s="1041" t="s">
        <v>5483</v>
      </c>
      <c r="N1322" s="1041" t="s">
        <v>1640</v>
      </c>
      <c r="O1322" s="1041">
        <v>1</v>
      </c>
      <c r="P1322" s="1041"/>
    </row>
    <row r="1323" spans="1:16" ht="25.5">
      <c r="A1323" s="1039">
        <v>746</v>
      </c>
      <c r="B1323" s="1041" t="s">
        <v>15429</v>
      </c>
      <c r="C1323" s="1039" t="s">
        <v>15443</v>
      </c>
      <c r="D1323" s="1041" t="s">
        <v>15444</v>
      </c>
      <c r="E1323" s="1041" t="s">
        <v>15445</v>
      </c>
      <c r="F1323" s="1041" t="s">
        <v>1640</v>
      </c>
      <c r="G1323" s="1041"/>
      <c r="H1323" s="1041"/>
      <c r="I1323" s="1041"/>
      <c r="J1323" s="1041"/>
      <c r="K1323" s="1041">
        <v>1</v>
      </c>
      <c r="L1323" s="1041" t="s">
        <v>15455</v>
      </c>
      <c r="M1323" s="1041" t="s">
        <v>6602</v>
      </c>
      <c r="N1323" s="1041" t="s">
        <v>1640</v>
      </c>
      <c r="O1323" s="1041"/>
      <c r="P1323" s="1041">
        <v>1</v>
      </c>
    </row>
    <row r="1324" spans="1:16" ht="26.25" thickBot="1">
      <c r="A1324" s="1042">
        <v>747</v>
      </c>
      <c r="B1324" s="1043" t="s">
        <v>15429</v>
      </c>
      <c r="C1324" s="1042" t="s">
        <v>15443</v>
      </c>
      <c r="D1324" s="1043" t="s">
        <v>15444</v>
      </c>
      <c r="E1324" s="1043" t="s">
        <v>15445</v>
      </c>
      <c r="F1324" s="1043" t="s">
        <v>1640</v>
      </c>
      <c r="G1324" s="1043"/>
      <c r="H1324" s="1043"/>
      <c r="I1324" s="1043"/>
      <c r="J1324" s="1043"/>
      <c r="K1324" s="1043">
        <v>1</v>
      </c>
      <c r="L1324" s="1043" t="s">
        <v>15456</v>
      </c>
      <c r="M1324" s="1043" t="s">
        <v>6710</v>
      </c>
      <c r="N1324" s="1043" t="s">
        <v>1640</v>
      </c>
      <c r="O1324" s="1043"/>
      <c r="P1324" s="1043">
        <v>1</v>
      </c>
    </row>
    <row r="1325" spans="1:16" ht="25.5">
      <c r="A1325" s="1036">
        <v>748</v>
      </c>
      <c r="B1325" s="1038" t="s">
        <v>15429</v>
      </c>
      <c r="C1325" s="1036" t="s">
        <v>15457</v>
      </c>
      <c r="D1325" s="1038" t="s">
        <v>10105</v>
      </c>
      <c r="E1325" s="1038" t="s">
        <v>15458</v>
      </c>
      <c r="F1325" s="1038" t="s">
        <v>1751</v>
      </c>
      <c r="G1325" s="1038"/>
      <c r="H1325" s="1038" t="s">
        <v>15459</v>
      </c>
      <c r="I1325" s="1038">
        <v>1</v>
      </c>
      <c r="J1325" s="1038"/>
      <c r="K1325" s="1038"/>
      <c r="L1325" s="1038" t="s">
        <v>15427</v>
      </c>
      <c r="M1325" s="1038" t="s">
        <v>15460</v>
      </c>
      <c r="N1325" s="1038" t="s">
        <v>1751</v>
      </c>
      <c r="O1325" s="1038"/>
      <c r="P1325" s="1038">
        <v>1</v>
      </c>
    </row>
    <row r="1326" spans="1:16" ht="25.5">
      <c r="A1326" s="1039">
        <v>749</v>
      </c>
      <c r="B1326" s="1041" t="s">
        <v>15429</v>
      </c>
      <c r="C1326" s="1039" t="s">
        <v>15457</v>
      </c>
      <c r="D1326" s="1041" t="s">
        <v>10105</v>
      </c>
      <c r="E1326" s="1041" t="s">
        <v>15458</v>
      </c>
      <c r="F1326" s="1041" t="s">
        <v>1751</v>
      </c>
      <c r="G1326" s="1041"/>
      <c r="H1326" s="1041" t="s">
        <v>15459</v>
      </c>
      <c r="I1326" s="1041">
        <v>1</v>
      </c>
      <c r="J1326" s="1041"/>
      <c r="K1326" s="1041"/>
      <c r="L1326" s="1041" t="s">
        <v>15461</v>
      </c>
      <c r="M1326" s="1041" t="s">
        <v>15462</v>
      </c>
      <c r="N1326" s="1041" t="s">
        <v>1751</v>
      </c>
      <c r="O1326" s="1041"/>
      <c r="P1326" s="1041"/>
    </row>
    <row r="1327" spans="1:16" ht="25.5">
      <c r="A1327" s="1039">
        <v>750</v>
      </c>
      <c r="B1327" s="1041" t="s">
        <v>15429</v>
      </c>
      <c r="C1327" s="1039" t="s">
        <v>15457</v>
      </c>
      <c r="D1327" s="1041" t="s">
        <v>10105</v>
      </c>
      <c r="E1327" s="1041" t="s">
        <v>15458</v>
      </c>
      <c r="F1327" s="1041" t="s">
        <v>1751</v>
      </c>
      <c r="G1327" s="1041"/>
      <c r="H1327" s="1041" t="s">
        <v>15459</v>
      </c>
      <c r="I1327" s="1041"/>
      <c r="J1327" s="1041">
        <v>1</v>
      </c>
      <c r="K1327" s="1041"/>
      <c r="L1327" s="1041" t="s">
        <v>15463</v>
      </c>
      <c r="M1327" s="1041" t="s">
        <v>15428</v>
      </c>
      <c r="N1327" s="1041" t="s">
        <v>1751</v>
      </c>
      <c r="O1327" s="1041"/>
      <c r="P1327" s="1041">
        <v>1</v>
      </c>
    </row>
    <row r="1328" spans="1:16" ht="25.5">
      <c r="A1328" s="1039">
        <v>751</v>
      </c>
      <c r="B1328" s="1041" t="s">
        <v>15429</v>
      </c>
      <c r="C1328" s="1039" t="s">
        <v>15457</v>
      </c>
      <c r="D1328" s="1041" t="s">
        <v>10105</v>
      </c>
      <c r="E1328" s="1041" t="s">
        <v>15458</v>
      </c>
      <c r="F1328" s="1041" t="s">
        <v>1751</v>
      </c>
      <c r="G1328" s="1041"/>
      <c r="H1328" s="1041" t="s">
        <v>15459</v>
      </c>
      <c r="I1328" s="1041"/>
      <c r="J1328" s="1041">
        <v>1</v>
      </c>
      <c r="K1328" s="1041"/>
      <c r="L1328" s="1041" t="s">
        <v>15464</v>
      </c>
      <c r="M1328" s="1041" t="s">
        <v>15465</v>
      </c>
      <c r="N1328" s="1041" t="s">
        <v>1751</v>
      </c>
      <c r="O1328" s="1041"/>
      <c r="P1328" s="1041">
        <v>1</v>
      </c>
    </row>
    <row r="1329" spans="1:16" ht="25.5">
      <c r="A1329" s="1039">
        <v>752</v>
      </c>
      <c r="B1329" s="1041" t="s">
        <v>15429</v>
      </c>
      <c r="C1329" s="1039" t="s">
        <v>15457</v>
      </c>
      <c r="D1329" s="1041" t="s">
        <v>10105</v>
      </c>
      <c r="E1329" s="1041" t="s">
        <v>15458</v>
      </c>
      <c r="F1329" s="1041" t="s">
        <v>1751</v>
      </c>
      <c r="G1329" s="1041"/>
      <c r="H1329" s="1041" t="s">
        <v>15459</v>
      </c>
      <c r="I1329" s="1041"/>
      <c r="J1329" s="1041"/>
      <c r="K1329" s="1041">
        <v>1</v>
      </c>
      <c r="L1329" s="1041" t="s">
        <v>15466</v>
      </c>
      <c r="M1329" s="1041" t="s">
        <v>15467</v>
      </c>
      <c r="N1329" s="1041" t="s">
        <v>1751</v>
      </c>
      <c r="O1329" s="1041">
        <v>1</v>
      </c>
      <c r="P1329" s="1041"/>
    </row>
    <row r="1330" spans="1:16" ht="25.5">
      <c r="A1330" s="1039">
        <v>753</v>
      </c>
      <c r="B1330" s="1041" t="s">
        <v>15429</v>
      </c>
      <c r="C1330" s="1039" t="s">
        <v>15457</v>
      </c>
      <c r="D1330" s="1041" t="s">
        <v>10105</v>
      </c>
      <c r="E1330" s="1041" t="s">
        <v>15458</v>
      </c>
      <c r="F1330" s="1041" t="s">
        <v>1751</v>
      </c>
      <c r="G1330" s="1041"/>
      <c r="H1330" s="1041" t="s">
        <v>15459</v>
      </c>
      <c r="I1330" s="1041"/>
      <c r="J1330" s="1041"/>
      <c r="K1330" s="1041">
        <v>1</v>
      </c>
      <c r="L1330" s="1041" t="s">
        <v>15468</v>
      </c>
      <c r="M1330" s="1041" t="s">
        <v>15469</v>
      </c>
      <c r="N1330" s="1041" t="s">
        <v>1751</v>
      </c>
      <c r="O1330" s="1041">
        <v>1</v>
      </c>
      <c r="P1330" s="1041"/>
    </row>
    <row r="1331" spans="1:16" ht="25.5">
      <c r="A1331" s="1039">
        <v>754</v>
      </c>
      <c r="B1331" s="1041" t="s">
        <v>15429</v>
      </c>
      <c r="C1331" s="1039" t="s">
        <v>15457</v>
      </c>
      <c r="D1331" s="1041" t="s">
        <v>10105</v>
      </c>
      <c r="E1331" s="1041" t="s">
        <v>15458</v>
      </c>
      <c r="F1331" s="1041" t="s">
        <v>1751</v>
      </c>
      <c r="G1331" s="1041"/>
      <c r="H1331" s="1041" t="s">
        <v>15459</v>
      </c>
      <c r="I1331" s="1041"/>
      <c r="J1331" s="1041"/>
      <c r="K1331" s="1041">
        <v>1</v>
      </c>
      <c r="L1331" s="1041" t="s">
        <v>15470</v>
      </c>
      <c r="M1331" s="1041" t="s">
        <v>15471</v>
      </c>
      <c r="N1331" s="1041" t="s">
        <v>1751</v>
      </c>
      <c r="O1331" s="1041">
        <v>1</v>
      </c>
      <c r="P1331" s="1041"/>
    </row>
    <row r="1332" spans="1:16" ht="25.5">
      <c r="A1332" s="1039">
        <v>755</v>
      </c>
      <c r="B1332" s="1041" t="s">
        <v>15429</v>
      </c>
      <c r="C1332" s="1039" t="s">
        <v>15457</v>
      </c>
      <c r="D1332" s="1041" t="s">
        <v>10105</v>
      </c>
      <c r="E1332" s="1041" t="s">
        <v>15458</v>
      </c>
      <c r="F1332" s="1041" t="s">
        <v>1751</v>
      </c>
      <c r="G1332" s="1041"/>
      <c r="H1332" s="1041" t="s">
        <v>15459</v>
      </c>
      <c r="I1332" s="1041"/>
      <c r="J1332" s="1041"/>
      <c r="K1332" s="1041">
        <v>1</v>
      </c>
      <c r="L1332" s="1041" t="s">
        <v>15472</v>
      </c>
      <c r="M1332" s="1041" t="s">
        <v>15473</v>
      </c>
      <c r="N1332" s="1041" t="s">
        <v>1751</v>
      </c>
      <c r="O1332" s="1041">
        <v>1</v>
      </c>
      <c r="P1332" s="1041"/>
    </row>
    <row r="1333" spans="1:16" ht="25.5">
      <c r="A1333" s="1039">
        <v>756</v>
      </c>
      <c r="B1333" s="1041" t="s">
        <v>15429</v>
      </c>
      <c r="C1333" s="1039" t="s">
        <v>15457</v>
      </c>
      <c r="D1333" s="1041" t="s">
        <v>10105</v>
      </c>
      <c r="E1333" s="1041" t="s">
        <v>15458</v>
      </c>
      <c r="F1333" s="1041" t="s">
        <v>1751</v>
      </c>
      <c r="G1333" s="1041"/>
      <c r="H1333" s="1041" t="s">
        <v>15459</v>
      </c>
      <c r="I1333" s="1041"/>
      <c r="J1333" s="1041"/>
      <c r="K1333" s="1041">
        <v>1</v>
      </c>
      <c r="L1333" s="1041" t="s">
        <v>15474</v>
      </c>
      <c r="M1333" s="1041" t="s">
        <v>15460</v>
      </c>
      <c r="N1333" s="1041" t="s">
        <v>1751</v>
      </c>
      <c r="O1333" s="1041"/>
      <c r="P1333" s="1041">
        <v>1</v>
      </c>
    </row>
    <row r="1334" spans="1:16" ht="25.5">
      <c r="A1334" s="1039">
        <v>757</v>
      </c>
      <c r="B1334" s="1041" t="s">
        <v>15429</v>
      </c>
      <c r="C1334" s="1039" t="s">
        <v>15457</v>
      </c>
      <c r="D1334" s="1041" t="s">
        <v>10105</v>
      </c>
      <c r="E1334" s="1041" t="s">
        <v>15458</v>
      </c>
      <c r="F1334" s="1041" t="s">
        <v>1751</v>
      </c>
      <c r="G1334" s="1041"/>
      <c r="H1334" s="1041" t="s">
        <v>15459</v>
      </c>
      <c r="I1334" s="1041"/>
      <c r="J1334" s="1041"/>
      <c r="K1334" s="1041">
        <v>1</v>
      </c>
      <c r="L1334" s="1041" t="s">
        <v>15475</v>
      </c>
      <c r="M1334" s="1041" t="s">
        <v>15462</v>
      </c>
      <c r="N1334" s="1041" t="s">
        <v>1751</v>
      </c>
      <c r="O1334" s="1041"/>
      <c r="P1334" s="1041">
        <v>1</v>
      </c>
    </row>
    <row r="1335" spans="1:16" ht="25.5">
      <c r="A1335" s="1039">
        <v>758</v>
      </c>
      <c r="B1335" s="1041" t="s">
        <v>15429</v>
      </c>
      <c r="C1335" s="1039" t="s">
        <v>15457</v>
      </c>
      <c r="D1335" s="1041" t="s">
        <v>10105</v>
      </c>
      <c r="E1335" s="1041" t="s">
        <v>15458</v>
      </c>
      <c r="F1335" s="1041" t="s">
        <v>1751</v>
      </c>
      <c r="G1335" s="1041"/>
      <c r="H1335" s="1041" t="s">
        <v>15459</v>
      </c>
      <c r="I1335" s="1041"/>
      <c r="J1335" s="1041"/>
      <c r="K1335" s="1041">
        <v>1</v>
      </c>
      <c r="L1335" s="1041" t="s">
        <v>15476</v>
      </c>
      <c r="M1335" s="1041" t="s">
        <v>15471</v>
      </c>
      <c r="N1335" s="1041" t="s">
        <v>1751</v>
      </c>
      <c r="O1335" s="1041"/>
      <c r="P1335" s="1041">
        <v>1</v>
      </c>
    </row>
    <row r="1336" spans="1:16" ht="26.25" thickBot="1">
      <c r="A1336" s="1042">
        <v>759</v>
      </c>
      <c r="B1336" s="1044" t="s">
        <v>15429</v>
      </c>
      <c r="C1336" s="1042" t="s">
        <v>15457</v>
      </c>
      <c r="D1336" s="1044" t="s">
        <v>10105</v>
      </c>
      <c r="E1336" s="1044" t="s">
        <v>15458</v>
      </c>
      <c r="F1336" s="1044" t="s">
        <v>1751</v>
      </c>
      <c r="G1336" s="1044"/>
      <c r="H1336" s="1044" t="s">
        <v>15459</v>
      </c>
      <c r="I1336" s="1044"/>
      <c r="J1336" s="1044"/>
      <c r="K1336" s="1044">
        <v>1</v>
      </c>
      <c r="L1336" s="1044" t="s">
        <v>15477</v>
      </c>
      <c r="M1336" s="1044" t="s">
        <v>15478</v>
      </c>
      <c r="N1336" s="1044" t="s">
        <v>1751</v>
      </c>
      <c r="O1336" s="1044"/>
      <c r="P1336" s="1044">
        <v>1</v>
      </c>
    </row>
    <row r="1337" spans="1:16" ht="102">
      <c r="A1337" s="1039">
        <v>760</v>
      </c>
      <c r="B1337" s="1041" t="s">
        <v>15429</v>
      </c>
      <c r="C1337" s="1039" t="s">
        <v>15479</v>
      </c>
      <c r="D1337" s="1041" t="s">
        <v>15480</v>
      </c>
      <c r="E1337" s="1041" t="s">
        <v>15481</v>
      </c>
      <c r="F1337" s="1041" t="s">
        <v>15482</v>
      </c>
      <c r="G1337" s="1041">
        <v>28</v>
      </c>
      <c r="H1337" s="1041">
        <v>6</v>
      </c>
      <c r="I1337" s="1041">
        <v>1</v>
      </c>
      <c r="J1337" s="1041"/>
      <c r="K1337" s="1041"/>
      <c r="L1337" s="1041" t="s">
        <v>13142</v>
      </c>
      <c r="M1337" s="1041" t="s">
        <v>15483</v>
      </c>
      <c r="N1337" s="1041" t="s">
        <v>2572</v>
      </c>
      <c r="O1337" s="1041"/>
      <c r="P1337" s="1041">
        <v>1</v>
      </c>
    </row>
    <row r="1338" spans="1:16" ht="102">
      <c r="A1338" s="1039">
        <v>761</v>
      </c>
      <c r="B1338" s="1041" t="s">
        <v>15429</v>
      </c>
      <c r="C1338" s="1039" t="s">
        <v>15484</v>
      </c>
      <c r="D1338" s="1041" t="s">
        <v>15480</v>
      </c>
      <c r="E1338" s="1041" t="s">
        <v>15481</v>
      </c>
      <c r="F1338" s="1041" t="s">
        <v>15482</v>
      </c>
      <c r="G1338" s="1041">
        <v>28</v>
      </c>
      <c r="H1338" s="1041">
        <v>6</v>
      </c>
      <c r="I1338" s="1041">
        <v>1</v>
      </c>
      <c r="J1338" s="1041"/>
      <c r="K1338" s="1041"/>
      <c r="L1338" s="1041" t="s">
        <v>15485</v>
      </c>
      <c r="M1338" s="1041" t="s">
        <v>15486</v>
      </c>
      <c r="N1338" s="1041" t="s">
        <v>2572</v>
      </c>
      <c r="O1338" s="1041">
        <v>1</v>
      </c>
      <c r="P1338" s="1041">
        <v>1</v>
      </c>
    </row>
    <row r="1339" spans="1:16" ht="102">
      <c r="A1339" s="1039">
        <v>762</v>
      </c>
      <c r="B1339" s="1041" t="s">
        <v>15429</v>
      </c>
      <c r="C1339" s="1039" t="s">
        <v>15484</v>
      </c>
      <c r="D1339" s="1041" t="s">
        <v>15480</v>
      </c>
      <c r="E1339" s="1041" t="s">
        <v>15481</v>
      </c>
      <c r="F1339" s="1041" t="s">
        <v>15482</v>
      </c>
      <c r="G1339" s="1041">
        <v>28</v>
      </c>
      <c r="H1339" s="1041">
        <v>6</v>
      </c>
      <c r="I1339" s="1041">
        <v>1</v>
      </c>
      <c r="J1339" s="1041"/>
      <c r="K1339" s="1041"/>
      <c r="L1339" s="1041" t="s">
        <v>15487</v>
      </c>
      <c r="M1339" s="1041" t="s">
        <v>15488</v>
      </c>
      <c r="N1339" s="1041" t="s">
        <v>15489</v>
      </c>
      <c r="O1339" s="1041">
        <v>1</v>
      </c>
      <c r="P1339" s="1041">
        <v>1</v>
      </c>
    </row>
    <row r="1340" spans="1:16" ht="102">
      <c r="A1340" s="1039">
        <v>763</v>
      </c>
      <c r="B1340" s="1041" t="s">
        <v>15429</v>
      </c>
      <c r="C1340" s="1039" t="s">
        <v>15484</v>
      </c>
      <c r="D1340" s="1041" t="s">
        <v>15480</v>
      </c>
      <c r="E1340" s="1041" t="s">
        <v>15481</v>
      </c>
      <c r="F1340" s="1041" t="s">
        <v>15482</v>
      </c>
      <c r="G1340" s="1041">
        <v>28</v>
      </c>
      <c r="H1340" s="1041">
        <v>6</v>
      </c>
      <c r="I1340" s="1041"/>
      <c r="J1340" s="1041">
        <v>1</v>
      </c>
      <c r="K1340" s="1041"/>
      <c r="L1340" s="1041" t="s">
        <v>13133</v>
      </c>
      <c r="M1340" s="1041" t="s">
        <v>15483</v>
      </c>
      <c r="N1340" s="1041" t="s">
        <v>15490</v>
      </c>
      <c r="O1340" s="1041"/>
      <c r="P1340" s="1041">
        <v>1</v>
      </c>
    </row>
    <row r="1341" spans="1:16" ht="102">
      <c r="A1341" s="1039">
        <v>764</v>
      </c>
      <c r="B1341" s="1041" t="s">
        <v>15429</v>
      </c>
      <c r="C1341" s="1039" t="s">
        <v>15484</v>
      </c>
      <c r="D1341" s="1041" t="s">
        <v>15480</v>
      </c>
      <c r="E1341" s="1041" t="s">
        <v>15481</v>
      </c>
      <c r="F1341" s="1041" t="s">
        <v>15482</v>
      </c>
      <c r="G1341" s="1041">
        <v>28</v>
      </c>
      <c r="H1341" s="1041">
        <v>6</v>
      </c>
      <c r="I1341" s="1041"/>
      <c r="J1341" s="1041">
        <v>1</v>
      </c>
      <c r="K1341" s="1041"/>
      <c r="L1341" s="1041" t="s">
        <v>15491</v>
      </c>
      <c r="M1341" s="1041" t="s">
        <v>15486</v>
      </c>
      <c r="N1341" s="1041" t="s">
        <v>15490</v>
      </c>
      <c r="O1341" s="1041">
        <v>1</v>
      </c>
      <c r="P1341" s="1041">
        <v>1</v>
      </c>
    </row>
    <row r="1342" spans="1:16" ht="102">
      <c r="A1342" s="1039">
        <v>765</v>
      </c>
      <c r="B1342" s="1041" t="s">
        <v>15429</v>
      </c>
      <c r="C1342" s="1039" t="s">
        <v>15484</v>
      </c>
      <c r="D1342" s="1041" t="s">
        <v>15480</v>
      </c>
      <c r="E1342" s="1041" t="s">
        <v>15481</v>
      </c>
      <c r="F1342" s="1041" t="s">
        <v>15482</v>
      </c>
      <c r="G1342" s="1041">
        <v>28</v>
      </c>
      <c r="H1342" s="1041">
        <v>6</v>
      </c>
      <c r="I1342" s="1041"/>
      <c r="J1342" s="1041">
        <v>1</v>
      </c>
      <c r="K1342" s="1041"/>
      <c r="L1342" s="1041" t="s">
        <v>8132</v>
      </c>
      <c r="M1342" s="1041" t="s">
        <v>15492</v>
      </c>
      <c r="N1342" s="1041" t="s">
        <v>15493</v>
      </c>
      <c r="O1342" s="1041">
        <v>1</v>
      </c>
      <c r="P1342" s="1041"/>
    </row>
    <row r="1343" spans="1:16" ht="102">
      <c r="A1343" s="1039">
        <v>766</v>
      </c>
      <c r="B1343" s="1041" t="s">
        <v>15429</v>
      </c>
      <c r="C1343" s="1039" t="s">
        <v>15484</v>
      </c>
      <c r="D1343" s="1041" t="s">
        <v>15480</v>
      </c>
      <c r="E1343" s="1041" t="s">
        <v>15481</v>
      </c>
      <c r="F1343" s="1041" t="s">
        <v>15482</v>
      </c>
      <c r="G1343" s="1041">
        <v>28</v>
      </c>
      <c r="H1343" s="1041">
        <v>6</v>
      </c>
      <c r="I1343" s="1041"/>
      <c r="J1343" s="1041">
        <v>1</v>
      </c>
      <c r="K1343" s="1041"/>
      <c r="L1343" s="1041" t="s">
        <v>15494</v>
      </c>
      <c r="M1343" s="1041" t="s">
        <v>15495</v>
      </c>
      <c r="N1343" s="1041" t="s">
        <v>15493</v>
      </c>
      <c r="O1343" s="1041">
        <v>1</v>
      </c>
      <c r="P1343" s="1041">
        <v>1</v>
      </c>
    </row>
    <row r="1344" spans="1:16" ht="102">
      <c r="A1344" s="1039">
        <v>767</v>
      </c>
      <c r="B1344" s="1041" t="s">
        <v>15429</v>
      </c>
      <c r="C1344" s="1039" t="s">
        <v>15484</v>
      </c>
      <c r="D1344" s="1041" t="s">
        <v>15480</v>
      </c>
      <c r="E1344" s="1041" t="s">
        <v>15481</v>
      </c>
      <c r="F1344" s="1041" t="s">
        <v>15482</v>
      </c>
      <c r="G1344" s="1041">
        <v>28</v>
      </c>
      <c r="H1344" s="1041">
        <v>6</v>
      </c>
      <c r="I1344" s="1041"/>
      <c r="J1344" s="1041">
        <v>1</v>
      </c>
      <c r="K1344" s="1041"/>
      <c r="L1344" s="1041" t="s">
        <v>8133</v>
      </c>
      <c r="M1344" s="1041" t="s">
        <v>15488</v>
      </c>
      <c r="N1344" s="1041" t="s">
        <v>15496</v>
      </c>
      <c r="O1344" s="1041"/>
      <c r="P1344" s="1041">
        <v>1</v>
      </c>
    </row>
    <row r="1345" spans="1:16" ht="102">
      <c r="A1345" s="1039">
        <v>768</v>
      </c>
      <c r="B1345" s="1041" t="s">
        <v>15429</v>
      </c>
      <c r="C1345" s="1039" t="s">
        <v>15484</v>
      </c>
      <c r="D1345" s="1041" t="s">
        <v>15480</v>
      </c>
      <c r="E1345" s="1041" t="s">
        <v>15481</v>
      </c>
      <c r="F1345" s="1041" t="s">
        <v>15482</v>
      </c>
      <c r="G1345" s="1041">
        <v>28</v>
      </c>
      <c r="H1345" s="1041">
        <v>6</v>
      </c>
      <c r="I1345" s="1041"/>
      <c r="J1345" s="1041"/>
      <c r="K1345" s="1041">
        <v>1</v>
      </c>
      <c r="L1345" s="1041" t="s">
        <v>15497</v>
      </c>
      <c r="M1345" s="1041" t="s">
        <v>15483</v>
      </c>
      <c r="N1345" s="1041" t="s">
        <v>2572</v>
      </c>
      <c r="O1345" s="1041">
        <v>1</v>
      </c>
      <c r="P1345" s="1041"/>
    </row>
    <row r="1346" spans="1:16" ht="102">
      <c r="A1346" s="1039">
        <v>769</v>
      </c>
      <c r="B1346" s="1041" t="s">
        <v>15429</v>
      </c>
      <c r="C1346" s="1039" t="s">
        <v>15484</v>
      </c>
      <c r="D1346" s="1041" t="s">
        <v>15480</v>
      </c>
      <c r="E1346" s="1041" t="s">
        <v>15481</v>
      </c>
      <c r="F1346" s="1041" t="s">
        <v>15482</v>
      </c>
      <c r="G1346" s="1041">
        <v>28</v>
      </c>
      <c r="H1346" s="1041">
        <v>6</v>
      </c>
      <c r="I1346" s="1041"/>
      <c r="J1346" s="1041"/>
      <c r="K1346" s="1041">
        <v>1</v>
      </c>
      <c r="L1346" s="1041" t="s">
        <v>15498</v>
      </c>
      <c r="M1346" s="1041" t="s">
        <v>15483</v>
      </c>
      <c r="N1346" s="1041" t="s">
        <v>15499</v>
      </c>
      <c r="O1346" s="1041">
        <v>1</v>
      </c>
      <c r="P1346" s="1041"/>
    </row>
    <row r="1347" spans="1:16" ht="102">
      <c r="A1347" s="1039">
        <v>770</v>
      </c>
      <c r="B1347" s="1041" t="s">
        <v>15429</v>
      </c>
      <c r="C1347" s="1039" t="s">
        <v>15484</v>
      </c>
      <c r="D1347" s="1041" t="s">
        <v>15480</v>
      </c>
      <c r="E1347" s="1041" t="s">
        <v>15481</v>
      </c>
      <c r="F1347" s="1041" t="s">
        <v>15482</v>
      </c>
      <c r="G1347" s="1041">
        <v>28</v>
      </c>
      <c r="H1347" s="1041">
        <v>6</v>
      </c>
      <c r="I1347" s="1041"/>
      <c r="J1347" s="1041"/>
      <c r="K1347" s="1041">
        <v>1</v>
      </c>
      <c r="L1347" s="1041" t="s">
        <v>15500</v>
      </c>
      <c r="M1347" s="1041" t="s">
        <v>15488</v>
      </c>
      <c r="N1347" s="1041" t="s">
        <v>15493</v>
      </c>
      <c r="O1347" s="1041"/>
      <c r="P1347" s="1041">
        <v>1</v>
      </c>
    </row>
    <row r="1348" spans="1:16" ht="102.75" thickBot="1">
      <c r="A1348" s="1042">
        <v>771</v>
      </c>
      <c r="B1348" s="1044" t="s">
        <v>15429</v>
      </c>
      <c r="C1348" s="1042" t="s">
        <v>15484</v>
      </c>
      <c r="D1348" s="1044" t="s">
        <v>15480</v>
      </c>
      <c r="E1348" s="1044" t="s">
        <v>15481</v>
      </c>
      <c r="F1348" s="1044" t="s">
        <v>15482</v>
      </c>
      <c r="G1348" s="1044">
        <v>28</v>
      </c>
      <c r="H1348" s="1044">
        <v>6</v>
      </c>
      <c r="I1348" s="1044"/>
      <c r="J1348" s="1044"/>
      <c r="K1348" s="1044">
        <v>1</v>
      </c>
      <c r="L1348" s="1044" t="s">
        <v>15501</v>
      </c>
      <c r="M1348" s="1044" t="s">
        <v>15488</v>
      </c>
      <c r="N1348" s="1044" t="s">
        <v>15496</v>
      </c>
      <c r="O1348" s="1044"/>
      <c r="P1348" s="1044">
        <v>1</v>
      </c>
    </row>
    <row r="1349" spans="1:16" ht="25.5">
      <c r="A1349" s="1036">
        <v>772</v>
      </c>
      <c r="B1349" s="1038" t="s">
        <v>15429</v>
      </c>
      <c r="C1349" s="1036" t="s">
        <v>13076</v>
      </c>
      <c r="D1349" s="1038" t="s">
        <v>10845</v>
      </c>
      <c r="E1349" s="1038" t="s">
        <v>15502</v>
      </c>
      <c r="F1349" s="1038" t="s">
        <v>362</v>
      </c>
      <c r="G1349" s="1038"/>
      <c r="H1349" s="1038"/>
      <c r="I1349" s="1038">
        <v>1</v>
      </c>
      <c r="J1349" s="1038"/>
      <c r="K1349" s="1038"/>
      <c r="L1349" s="1038" t="s">
        <v>6456</v>
      </c>
      <c r="M1349" s="1038" t="s">
        <v>3531</v>
      </c>
      <c r="N1349" s="1038" t="s">
        <v>362</v>
      </c>
      <c r="O1349" s="1038">
        <v>1</v>
      </c>
      <c r="P1349" s="1038"/>
    </row>
    <row r="1350" spans="1:16" ht="25.5">
      <c r="A1350" s="1039">
        <v>773</v>
      </c>
      <c r="B1350" s="1041" t="s">
        <v>15429</v>
      </c>
      <c r="C1350" s="1039" t="s">
        <v>13076</v>
      </c>
      <c r="D1350" s="1041" t="s">
        <v>10845</v>
      </c>
      <c r="E1350" s="1041" t="s">
        <v>15502</v>
      </c>
      <c r="F1350" s="1041" t="s">
        <v>362</v>
      </c>
      <c r="G1350" s="1041"/>
      <c r="H1350" s="1041"/>
      <c r="I1350" s="1041">
        <v>1</v>
      </c>
      <c r="J1350" s="1041"/>
      <c r="K1350" s="1041"/>
      <c r="L1350" s="1041" t="s">
        <v>13080</v>
      </c>
      <c r="M1350" s="1041" t="s">
        <v>6177</v>
      </c>
      <c r="N1350" s="1041" t="s">
        <v>362</v>
      </c>
      <c r="O1350" s="1041">
        <v>1</v>
      </c>
      <c r="P1350" s="1041"/>
    </row>
    <row r="1351" spans="1:16" ht="25.5">
      <c r="A1351" s="1039">
        <v>774</v>
      </c>
      <c r="B1351" s="1041" t="s">
        <v>15429</v>
      </c>
      <c r="C1351" s="1039" t="s">
        <v>13076</v>
      </c>
      <c r="D1351" s="1041" t="s">
        <v>10845</v>
      </c>
      <c r="E1351" s="1041" t="s">
        <v>15502</v>
      </c>
      <c r="F1351" s="1041" t="s">
        <v>362</v>
      </c>
      <c r="G1351" s="1041"/>
      <c r="H1351" s="1041"/>
      <c r="I1351" s="1041">
        <v>1</v>
      </c>
      <c r="J1351" s="1041"/>
      <c r="K1351" s="1041"/>
      <c r="L1351" s="1041" t="s">
        <v>10573</v>
      </c>
      <c r="M1351" s="1041" t="s">
        <v>6712</v>
      </c>
      <c r="N1351" s="1041" t="s">
        <v>362</v>
      </c>
      <c r="O1351" s="1041">
        <v>1</v>
      </c>
      <c r="P1351" s="1041"/>
    </row>
    <row r="1352" spans="1:16" ht="25.5">
      <c r="A1352" s="1039">
        <v>775</v>
      </c>
      <c r="B1352" s="1041" t="s">
        <v>15429</v>
      </c>
      <c r="C1352" s="1039" t="s">
        <v>13076</v>
      </c>
      <c r="D1352" s="1041" t="s">
        <v>10845</v>
      </c>
      <c r="E1352" s="1041" t="s">
        <v>15502</v>
      </c>
      <c r="F1352" s="1041" t="s">
        <v>362</v>
      </c>
      <c r="G1352" s="1041"/>
      <c r="H1352" s="1041"/>
      <c r="I1352" s="1041">
        <v>1</v>
      </c>
      <c r="J1352" s="1041"/>
      <c r="K1352" s="1041"/>
      <c r="L1352" s="1041" t="s">
        <v>15503</v>
      </c>
      <c r="M1352" s="1041" t="s">
        <v>7142</v>
      </c>
      <c r="N1352" s="1041" t="s">
        <v>362</v>
      </c>
      <c r="O1352" s="1041"/>
      <c r="P1352" s="1041">
        <v>1</v>
      </c>
    </row>
    <row r="1353" spans="1:16" ht="25.5">
      <c r="A1353" s="1039">
        <v>776</v>
      </c>
      <c r="B1353" s="1041" t="s">
        <v>15429</v>
      </c>
      <c r="C1353" s="1039" t="s">
        <v>13076</v>
      </c>
      <c r="D1353" s="1041" t="s">
        <v>10845</v>
      </c>
      <c r="E1353" s="1041" t="s">
        <v>15502</v>
      </c>
      <c r="F1353" s="1041" t="s">
        <v>362</v>
      </c>
      <c r="G1353" s="1041"/>
      <c r="H1353" s="1041"/>
      <c r="I1353" s="1041">
        <v>1</v>
      </c>
      <c r="J1353" s="1041"/>
      <c r="K1353" s="1041"/>
      <c r="L1353" s="1041" t="s">
        <v>9539</v>
      </c>
      <c r="M1353" s="1041" t="s">
        <v>9603</v>
      </c>
      <c r="N1353" s="1041" t="s">
        <v>362</v>
      </c>
      <c r="O1353" s="1041"/>
      <c r="P1353" s="1041">
        <v>1</v>
      </c>
    </row>
    <row r="1354" spans="1:16" ht="25.5">
      <c r="A1354" s="1039">
        <v>777</v>
      </c>
      <c r="B1354" s="1041" t="s">
        <v>15429</v>
      </c>
      <c r="C1354" s="1039" t="s">
        <v>13076</v>
      </c>
      <c r="D1354" s="1041" t="s">
        <v>10845</v>
      </c>
      <c r="E1354" s="1041" t="s">
        <v>15502</v>
      </c>
      <c r="F1354" s="1041" t="s">
        <v>362</v>
      </c>
      <c r="G1354" s="1041"/>
      <c r="H1354" s="1041"/>
      <c r="I1354" s="1041"/>
      <c r="J1354" s="1041">
        <v>1</v>
      </c>
      <c r="K1354" s="1041"/>
      <c r="L1354" s="1041" t="s">
        <v>15447</v>
      </c>
      <c r="M1354" s="1041" t="s">
        <v>9535</v>
      </c>
      <c r="N1354" s="1041" t="s">
        <v>362</v>
      </c>
      <c r="O1354" s="1041">
        <v>1</v>
      </c>
      <c r="P1354" s="1041"/>
    </row>
    <row r="1355" spans="1:16" ht="25.5">
      <c r="A1355" s="1039">
        <v>778</v>
      </c>
      <c r="B1355" s="1041" t="s">
        <v>15429</v>
      </c>
      <c r="C1355" s="1039" t="s">
        <v>13076</v>
      </c>
      <c r="D1355" s="1041" t="s">
        <v>10845</v>
      </c>
      <c r="E1355" s="1041" t="s">
        <v>15502</v>
      </c>
      <c r="F1355" s="1041" t="s">
        <v>362</v>
      </c>
      <c r="G1355" s="1041"/>
      <c r="H1355" s="1041"/>
      <c r="I1355" s="1041"/>
      <c r="J1355" s="1041"/>
      <c r="K1355" s="1041">
        <v>1</v>
      </c>
      <c r="L1355" s="1041" t="s">
        <v>13086</v>
      </c>
      <c r="M1355" s="1041" t="s">
        <v>5142</v>
      </c>
      <c r="N1355" s="1041" t="s">
        <v>362</v>
      </c>
      <c r="O1355" s="1041">
        <v>1</v>
      </c>
      <c r="P1355" s="1041"/>
    </row>
    <row r="1356" spans="1:16" ht="25.5">
      <c r="A1356" s="1039">
        <v>779</v>
      </c>
      <c r="B1356" s="1041" t="s">
        <v>15429</v>
      </c>
      <c r="C1356" s="1039" t="s">
        <v>13076</v>
      </c>
      <c r="D1356" s="1041" t="s">
        <v>10845</v>
      </c>
      <c r="E1356" s="1041" t="s">
        <v>15502</v>
      </c>
      <c r="F1356" s="1041" t="s">
        <v>362</v>
      </c>
      <c r="G1356" s="1041"/>
      <c r="H1356" s="1041"/>
      <c r="I1356" s="1041"/>
      <c r="J1356" s="1041"/>
      <c r="K1356" s="1041">
        <v>1</v>
      </c>
      <c r="L1356" s="1041" t="s">
        <v>5659</v>
      </c>
      <c r="M1356" s="1041" t="s">
        <v>9535</v>
      </c>
      <c r="N1356" s="1041" t="s">
        <v>362</v>
      </c>
      <c r="O1356" s="1041">
        <v>1</v>
      </c>
      <c r="P1356" s="1041"/>
    </row>
    <row r="1357" spans="1:16" ht="25.5">
      <c r="A1357" s="1039">
        <v>780</v>
      </c>
      <c r="B1357" s="1041" t="s">
        <v>15429</v>
      </c>
      <c r="C1357" s="1039" t="s">
        <v>13076</v>
      </c>
      <c r="D1357" s="1041" t="s">
        <v>10845</v>
      </c>
      <c r="E1357" s="1041" t="s">
        <v>15502</v>
      </c>
      <c r="F1357" s="1041" t="s">
        <v>362</v>
      </c>
      <c r="G1357" s="1041"/>
      <c r="H1357" s="1041"/>
      <c r="I1357" s="1041"/>
      <c r="J1357" s="1041"/>
      <c r="K1357" s="1041">
        <v>1</v>
      </c>
      <c r="L1357" s="1041" t="s">
        <v>15504</v>
      </c>
      <c r="M1357" s="1041" t="s">
        <v>9535</v>
      </c>
      <c r="N1357" s="1041" t="s">
        <v>362</v>
      </c>
      <c r="O1357" s="1041">
        <v>1</v>
      </c>
      <c r="P1357" s="1041"/>
    </row>
    <row r="1358" spans="1:16" ht="25.5">
      <c r="A1358" s="1039">
        <v>781</v>
      </c>
      <c r="B1358" s="1041" t="s">
        <v>15429</v>
      </c>
      <c r="C1358" s="1039" t="s">
        <v>13076</v>
      </c>
      <c r="D1358" s="1041" t="s">
        <v>10845</v>
      </c>
      <c r="E1358" s="1041" t="s">
        <v>15502</v>
      </c>
      <c r="F1358" s="1041" t="s">
        <v>362</v>
      </c>
      <c r="G1358" s="1041"/>
      <c r="H1358" s="1041"/>
      <c r="I1358" s="1041"/>
      <c r="J1358" s="1041"/>
      <c r="K1358" s="1041">
        <v>1</v>
      </c>
      <c r="L1358" s="1041" t="s">
        <v>15505</v>
      </c>
      <c r="M1358" s="1041" t="s">
        <v>6712</v>
      </c>
      <c r="N1358" s="1041" t="s">
        <v>362</v>
      </c>
      <c r="O1358" s="1041">
        <v>1</v>
      </c>
      <c r="P1358" s="1041"/>
    </row>
    <row r="1359" spans="1:16" ht="25.5">
      <c r="A1359" s="1039">
        <v>782</v>
      </c>
      <c r="B1359" s="1041" t="s">
        <v>15429</v>
      </c>
      <c r="C1359" s="1039" t="s">
        <v>13076</v>
      </c>
      <c r="D1359" s="1041" t="s">
        <v>10845</v>
      </c>
      <c r="E1359" s="1041" t="s">
        <v>15502</v>
      </c>
      <c r="F1359" s="1041" t="s">
        <v>362</v>
      </c>
      <c r="G1359" s="1041"/>
      <c r="H1359" s="1041"/>
      <c r="I1359" s="1041"/>
      <c r="J1359" s="1041"/>
      <c r="K1359" s="1041">
        <v>1</v>
      </c>
      <c r="L1359" s="1041" t="s">
        <v>15450</v>
      </c>
      <c r="M1359" s="1041" t="s">
        <v>6365</v>
      </c>
      <c r="N1359" s="1041" t="s">
        <v>362</v>
      </c>
      <c r="O1359" s="1041"/>
      <c r="P1359" s="1041">
        <v>1</v>
      </c>
    </row>
    <row r="1360" spans="1:16" ht="26.25" thickBot="1">
      <c r="A1360" s="1042">
        <v>783</v>
      </c>
      <c r="B1360" s="1044" t="s">
        <v>15429</v>
      </c>
      <c r="C1360" s="1042" t="s">
        <v>13076</v>
      </c>
      <c r="D1360" s="1044" t="s">
        <v>10845</v>
      </c>
      <c r="E1360" s="1044" t="s">
        <v>15502</v>
      </c>
      <c r="F1360" s="1044" t="s">
        <v>362</v>
      </c>
      <c r="G1360" s="1044"/>
      <c r="H1360" s="1044"/>
      <c r="I1360" s="1044"/>
      <c r="J1360" s="1044"/>
      <c r="K1360" s="1044">
        <v>1</v>
      </c>
      <c r="L1360" s="1044" t="s">
        <v>13114</v>
      </c>
      <c r="M1360" s="1044" t="s">
        <v>11897</v>
      </c>
      <c r="N1360" s="1044" t="s">
        <v>362</v>
      </c>
      <c r="O1360" s="1044"/>
      <c r="P1360" s="1044">
        <v>1</v>
      </c>
    </row>
    <row r="1361" spans="1:16" ht="25.5">
      <c r="A1361" s="1029">
        <v>784</v>
      </c>
      <c r="B1361" s="1038" t="s">
        <v>15512</v>
      </c>
      <c r="C1361" s="1029" t="s">
        <v>15513</v>
      </c>
      <c r="D1361" s="1038" t="s">
        <v>13989</v>
      </c>
      <c r="E1361" s="1038" t="s">
        <v>15514</v>
      </c>
      <c r="F1361" s="1038" t="s">
        <v>15515</v>
      </c>
      <c r="G1361" s="1038" t="s">
        <v>15516</v>
      </c>
      <c r="H1361" s="1038" t="s">
        <v>15517</v>
      </c>
      <c r="I1361" s="1038"/>
      <c r="J1361" s="1038"/>
      <c r="K1361" s="1038">
        <v>1</v>
      </c>
      <c r="L1361" s="1038" t="s">
        <v>3262</v>
      </c>
      <c r="M1361" s="1038" t="s">
        <v>6611</v>
      </c>
      <c r="N1361" s="1038" t="s">
        <v>15515</v>
      </c>
      <c r="O1361" s="1038"/>
      <c r="P1361" s="1038">
        <v>1</v>
      </c>
    </row>
    <row r="1362" spans="1:16" ht="26.25" thickBot="1">
      <c r="A1362" s="1025">
        <v>785</v>
      </c>
      <c r="B1362" s="1044" t="s">
        <v>15512</v>
      </c>
      <c r="C1362" s="1025" t="s">
        <v>15513</v>
      </c>
      <c r="D1362" s="1044" t="s">
        <v>13989</v>
      </c>
      <c r="E1362" s="1044" t="s">
        <v>15514</v>
      </c>
      <c r="F1362" s="1044" t="s">
        <v>15515</v>
      </c>
      <c r="G1362" s="1044" t="s">
        <v>15516</v>
      </c>
      <c r="H1362" s="1044" t="s">
        <v>15517</v>
      </c>
      <c r="I1362" s="1044"/>
      <c r="J1362" s="1044">
        <v>2</v>
      </c>
      <c r="K1362" s="1044"/>
      <c r="L1362" s="1044" t="s">
        <v>15518</v>
      </c>
      <c r="M1362" s="1044" t="s">
        <v>6613</v>
      </c>
      <c r="N1362" s="1044" t="s">
        <v>15515</v>
      </c>
      <c r="O1362" s="1044"/>
      <c r="P1362" s="1044">
        <v>2</v>
      </c>
    </row>
    <row r="1363" spans="1:16" ht="26.25" thickBot="1">
      <c r="A1363" s="1017">
        <v>786</v>
      </c>
      <c r="B1363" s="1018" t="s">
        <v>15523</v>
      </c>
      <c r="C1363" s="1017" t="s">
        <v>15519</v>
      </c>
      <c r="D1363" s="1018" t="s">
        <v>13739</v>
      </c>
      <c r="E1363" s="1019" t="s">
        <v>15520</v>
      </c>
      <c r="F1363" s="1018" t="s">
        <v>1611</v>
      </c>
      <c r="G1363" s="1018">
        <v>24</v>
      </c>
      <c r="H1363" s="1018"/>
      <c r="I1363" s="1018"/>
      <c r="J1363" s="1018"/>
      <c r="K1363" s="1018">
        <v>1</v>
      </c>
      <c r="L1363" s="1035" t="s">
        <v>15521</v>
      </c>
      <c r="M1363" s="1018" t="s">
        <v>15522</v>
      </c>
      <c r="N1363" s="1035" t="s">
        <v>1611</v>
      </c>
      <c r="O1363" s="1035"/>
      <c r="P1363" s="1035">
        <v>1</v>
      </c>
    </row>
    <row r="1364" spans="1:16" ht="26.25" thickBot="1">
      <c r="A1364" s="1033">
        <v>787</v>
      </c>
      <c r="B1364" s="1033" t="s">
        <v>10581</v>
      </c>
      <c r="C1364" s="1033" t="s">
        <v>15524</v>
      </c>
      <c r="D1364" s="1018" t="s">
        <v>15525</v>
      </c>
      <c r="E1364" s="1019" t="s">
        <v>15526</v>
      </c>
      <c r="F1364" s="1018" t="s">
        <v>1611</v>
      </c>
      <c r="G1364" s="1018"/>
      <c r="H1364" s="1018">
        <v>3</v>
      </c>
      <c r="I1364" s="1018"/>
      <c r="J1364" s="1018"/>
      <c r="K1364" s="1018">
        <v>1</v>
      </c>
      <c r="L1364" s="1034" t="s">
        <v>15527</v>
      </c>
      <c r="M1364" s="1034" t="s">
        <v>6611</v>
      </c>
      <c r="N1364" s="1034" t="s">
        <v>1611</v>
      </c>
      <c r="O1364" s="1034">
        <v>1</v>
      </c>
      <c r="P1364" s="1034"/>
    </row>
    <row r="1365" spans="1:16" ht="38.25">
      <c r="A1365" s="1039">
        <v>788</v>
      </c>
      <c r="B1365" s="1041" t="s">
        <v>10581</v>
      </c>
      <c r="C1365" s="1039" t="s">
        <v>15528</v>
      </c>
      <c r="D1365" s="1041" t="s">
        <v>11218</v>
      </c>
      <c r="E1365" s="1041" t="s">
        <v>15529</v>
      </c>
      <c r="F1365" s="1041" t="s">
        <v>1611</v>
      </c>
      <c r="G1365" s="1022"/>
      <c r="H1365" s="1022">
        <v>2</v>
      </c>
      <c r="I1365" s="1022">
        <v>1</v>
      </c>
      <c r="J1365" s="1022"/>
      <c r="K1365" s="1022"/>
      <c r="L1365" s="1041" t="s">
        <v>15530</v>
      </c>
      <c r="M1365" s="1041" t="s">
        <v>15531</v>
      </c>
      <c r="N1365" s="1041" t="s">
        <v>1611</v>
      </c>
      <c r="O1365" s="1041">
        <v>1</v>
      </c>
      <c r="P1365" s="1041"/>
    </row>
    <row r="1366" spans="1:16" ht="38.25">
      <c r="A1366" s="1039">
        <v>789</v>
      </c>
      <c r="B1366" s="1041" t="s">
        <v>10581</v>
      </c>
      <c r="C1366" s="1039" t="s">
        <v>15528</v>
      </c>
      <c r="D1366" s="1041" t="s">
        <v>11218</v>
      </c>
      <c r="E1366" s="1041" t="s">
        <v>15529</v>
      </c>
      <c r="F1366" s="1041" t="s">
        <v>1611</v>
      </c>
      <c r="G1366" s="1022"/>
      <c r="H1366" s="1022">
        <v>2</v>
      </c>
      <c r="I1366" s="1022">
        <v>1</v>
      </c>
      <c r="J1366" s="1022"/>
      <c r="K1366" s="1022"/>
      <c r="L1366" s="1041" t="s">
        <v>15532</v>
      </c>
      <c r="M1366" s="1041" t="s">
        <v>15533</v>
      </c>
      <c r="N1366" s="1041" t="s">
        <v>1611</v>
      </c>
      <c r="O1366" s="1041"/>
      <c r="P1366" s="1041">
        <v>1</v>
      </c>
    </row>
    <row r="1367" spans="1:16" ht="38.25">
      <c r="A1367" s="1039">
        <v>790</v>
      </c>
      <c r="B1367" s="1041" t="s">
        <v>10581</v>
      </c>
      <c r="C1367" s="1039" t="s">
        <v>15528</v>
      </c>
      <c r="D1367" s="1041" t="s">
        <v>11218</v>
      </c>
      <c r="E1367" s="1041" t="s">
        <v>15529</v>
      </c>
      <c r="F1367" s="1041" t="s">
        <v>1611</v>
      </c>
      <c r="G1367" s="1022"/>
      <c r="H1367" s="1022">
        <v>2</v>
      </c>
      <c r="I1367" s="1022">
        <v>1</v>
      </c>
      <c r="J1367" s="1022"/>
      <c r="K1367" s="1022"/>
      <c r="L1367" s="1041" t="s">
        <v>15534</v>
      </c>
      <c r="M1367" s="1041" t="s">
        <v>15535</v>
      </c>
      <c r="N1367" s="1041" t="s">
        <v>1611</v>
      </c>
      <c r="O1367" s="1041">
        <v>1</v>
      </c>
      <c r="P1367" s="1041"/>
    </row>
    <row r="1368" spans="1:16" ht="38.25">
      <c r="A1368" s="1039">
        <v>791</v>
      </c>
      <c r="B1368" s="1041" t="s">
        <v>10581</v>
      </c>
      <c r="C1368" s="1039" t="s">
        <v>15528</v>
      </c>
      <c r="D1368" s="1041" t="s">
        <v>11218</v>
      </c>
      <c r="E1368" s="1041" t="s">
        <v>15529</v>
      </c>
      <c r="F1368" s="1041" t="s">
        <v>1611</v>
      </c>
      <c r="G1368" s="1022"/>
      <c r="H1368" s="1022">
        <v>2</v>
      </c>
      <c r="I1368" s="1022">
        <v>1</v>
      </c>
      <c r="J1368" s="1022"/>
      <c r="K1368" s="1022"/>
      <c r="L1368" s="1041" t="s">
        <v>15536</v>
      </c>
      <c r="M1368" s="1041" t="s">
        <v>15537</v>
      </c>
      <c r="N1368" s="1041" t="s">
        <v>1611</v>
      </c>
      <c r="O1368" s="1041"/>
      <c r="P1368" s="1041">
        <v>1</v>
      </c>
    </row>
    <row r="1369" spans="1:16" ht="38.25">
      <c r="A1369" s="1039">
        <v>792</v>
      </c>
      <c r="B1369" s="1041" t="s">
        <v>10581</v>
      </c>
      <c r="C1369" s="1039" t="s">
        <v>15528</v>
      </c>
      <c r="D1369" s="1041" t="s">
        <v>11218</v>
      </c>
      <c r="E1369" s="1041" t="s">
        <v>15529</v>
      </c>
      <c r="F1369" s="1041" t="s">
        <v>1611</v>
      </c>
      <c r="G1369" s="1022"/>
      <c r="H1369" s="1022">
        <v>2</v>
      </c>
      <c r="I1369" s="1022">
        <v>1</v>
      </c>
      <c r="J1369" s="1022"/>
      <c r="K1369" s="1022"/>
      <c r="L1369" s="1041" t="s">
        <v>15538</v>
      </c>
      <c r="M1369" s="1041" t="s">
        <v>15539</v>
      </c>
      <c r="N1369" s="1041" t="s">
        <v>1611</v>
      </c>
      <c r="O1369" s="1041"/>
      <c r="P1369" s="1041"/>
    </row>
    <row r="1370" spans="1:16" ht="38.25">
      <c r="A1370" s="1039">
        <v>793</v>
      </c>
      <c r="B1370" s="1041" t="s">
        <v>10581</v>
      </c>
      <c r="C1370" s="1039" t="s">
        <v>15528</v>
      </c>
      <c r="D1370" s="1041" t="s">
        <v>11218</v>
      </c>
      <c r="E1370" s="1041" t="s">
        <v>15529</v>
      </c>
      <c r="F1370" s="1041" t="s">
        <v>1611</v>
      </c>
      <c r="G1370" s="1022"/>
      <c r="H1370" s="1022">
        <v>2</v>
      </c>
      <c r="I1370" s="1022">
        <v>1</v>
      </c>
      <c r="J1370" s="1022"/>
      <c r="K1370" s="1022"/>
      <c r="L1370" s="1041" t="s">
        <v>15540</v>
      </c>
      <c r="M1370" s="1041" t="s">
        <v>3782</v>
      </c>
      <c r="N1370" s="1041" t="s">
        <v>1611</v>
      </c>
      <c r="O1370" s="1041"/>
      <c r="P1370" s="1041">
        <v>1</v>
      </c>
    </row>
    <row r="1371" spans="1:16" ht="38.25">
      <c r="A1371" s="1039">
        <v>794</v>
      </c>
      <c r="B1371" s="1041" t="s">
        <v>10581</v>
      </c>
      <c r="C1371" s="1039" t="s">
        <v>15528</v>
      </c>
      <c r="D1371" s="1041" t="s">
        <v>11218</v>
      </c>
      <c r="E1371" s="1041" t="s">
        <v>15529</v>
      </c>
      <c r="F1371" s="1041" t="s">
        <v>1611</v>
      </c>
      <c r="G1371" s="1022"/>
      <c r="H1371" s="1022">
        <v>2</v>
      </c>
      <c r="I1371" s="1022">
        <v>1</v>
      </c>
      <c r="J1371" s="1022"/>
      <c r="K1371" s="1022"/>
      <c r="L1371" s="1041" t="s">
        <v>15541</v>
      </c>
      <c r="M1371" s="1041" t="s">
        <v>15542</v>
      </c>
      <c r="N1371" s="1041" t="s">
        <v>1611</v>
      </c>
      <c r="O1371" s="1041"/>
      <c r="P1371" s="1041">
        <v>1</v>
      </c>
    </row>
    <row r="1372" spans="1:16" ht="38.25">
      <c r="A1372" s="1039">
        <v>795</v>
      </c>
      <c r="B1372" s="1041" t="s">
        <v>10581</v>
      </c>
      <c r="C1372" s="1039" t="s">
        <v>15528</v>
      </c>
      <c r="D1372" s="1041" t="s">
        <v>11218</v>
      </c>
      <c r="E1372" s="1041" t="s">
        <v>15529</v>
      </c>
      <c r="F1372" s="1041" t="s">
        <v>1611</v>
      </c>
      <c r="G1372" s="1022"/>
      <c r="H1372" s="1022">
        <v>2</v>
      </c>
      <c r="I1372" s="1022">
        <v>1</v>
      </c>
      <c r="J1372" s="1022"/>
      <c r="K1372" s="1022"/>
      <c r="L1372" s="1041" t="s">
        <v>15543</v>
      </c>
      <c r="M1372" s="1041" t="s">
        <v>15544</v>
      </c>
      <c r="N1372" s="1041" t="s">
        <v>1611</v>
      </c>
      <c r="O1372" s="1041"/>
      <c r="P1372" s="1041">
        <v>1</v>
      </c>
    </row>
    <row r="1373" spans="1:16" ht="38.25">
      <c r="A1373" s="1039">
        <v>796</v>
      </c>
      <c r="B1373" s="1041" t="s">
        <v>10581</v>
      </c>
      <c r="C1373" s="1039" t="s">
        <v>15528</v>
      </c>
      <c r="D1373" s="1041" t="s">
        <v>11218</v>
      </c>
      <c r="E1373" s="1041" t="s">
        <v>15529</v>
      </c>
      <c r="F1373" s="1041" t="s">
        <v>1611</v>
      </c>
      <c r="G1373" s="1022"/>
      <c r="H1373" s="1022">
        <v>2</v>
      </c>
      <c r="I1373" s="1022">
        <v>1</v>
      </c>
      <c r="J1373" s="1022"/>
      <c r="K1373" s="1022"/>
      <c r="L1373" s="1041" t="s">
        <v>15545</v>
      </c>
      <c r="M1373" s="1041" t="s">
        <v>15546</v>
      </c>
      <c r="N1373" s="1041" t="s">
        <v>1611</v>
      </c>
      <c r="O1373" s="1041">
        <v>1</v>
      </c>
      <c r="P1373" s="1041"/>
    </row>
    <row r="1374" spans="1:16" ht="38.25">
      <c r="A1374" s="1039">
        <v>797</v>
      </c>
      <c r="B1374" s="1041" t="s">
        <v>10581</v>
      </c>
      <c r="C1374" s="1039" t="s">
        <v>15528</v>
      </c>
      <c r="D1374" s="1041" t="s">
        <v>11218</v>
      </c>
      <c r="E1374" s="1041" t="s">
        <v>15529</v>
      </c>
      <c r="F1374" s="1041" t="s">
        <v>1611</v>
      </c>
      <c r="G1374" s="1022"/>
      <c r="H1374" s="1022">
        <v>2</v>
      </c>
      <c r="I1374" s="1022">
        <v>1</v>
      </c>
      <c r="J1374" s="1022"/>
      <c r="K1374" s="1022"/>
      <c r="L1374" s="1041" t="s">
        <v>15547</v>
      </c>
      <c r="M1374" s="1041" t="s">
        <v>15544</v>
      </c>
      <c r="N1374" s="1041" t="s">
        <v>1611</v>
      </c>
      <c r="O1374" s="1041">
        <v>1</v>
      </c>
      <c r="P1374" s="1041"/>
    </row>
    <row r="1375" spans="1:16" ht="38.25">
      <c r="A1375" s="1039">
        <v>798</v>
      </c>
      <c r="B1375" s="1041" t="s">
        <v>10581</v>
      </c>
      <c r="C1375" s="1039" t="s">
        <v>15528</v>
      </c>
      <c r="D1375" s="1041" t="s">
        <v>11218</v>
      </c>
      <c r="E1375" s="1041" t="s">
        <v>15529</v>
      </c>
      <c r="F1375" s="1041" t="s">
        <v>1611</v>
      </c>
      <c r="G1375" s="1022"/>
      <c r="H1375" s="1022">
        <v>2</v>
      </c>
      <c r="I1375" s="1022">
        <v>1</v>
      </c>
      <c r="J1375" s="1022"/>
      <c r="K1375" s="1022"/>
      <c r="L1375" s="1041" t="s">
        <v>15548</v>
      </c>
      <c r="M1375" s="1041" t="s">
        <v>15549</v>
      </c>
      <c r="N1375" s="1041" t="s">
        <v>1611</v>
      </c>
      <c r="O1375" s="1041"/>
      <c r="P1375" s="1041">
        <v>1</v>
      </c>
    </row>
    <row r="1376" spans="1:16" ht="38.25">
      <c r="A1376" s="1039">
        <v>799</v>
      </c>
      <c r="B1376" s="1041" t="s">
        <v>10581</v>
      </c>
      <c r="C1376" s="1039" t="s">
        <v>15528</v>
      </c>
      <c r="D1376" s="1041" t="s">
        <v>11218</v>
      </c>
      <c r="E1376" s="1041" t="s">
        <v>15529</v>
      </c>
      <c r="F1376" s="1041" t="s">
        <v>1611</v>
      </c>
      <c r="G1376" s="1022"/>
      <c r="H1376" s="1022">
        <v>2</v>
      </c>
      <c r="I1376" s="1022">
        <v>1</v>
      </c>
      <c r="J1376" s="1022"/>
      <c r="K1376" s="1022"/>
      <c r="L1376" s="1041" t="s">
        <v>15550</v>
      </c>
      <c r="M1376" s="1041" t="s">
        <v>15551</v>
      </c>
      <c r="N1376" s="1041" t="s">
        <v>1611</v>
      </c>
      <c r="O1376" s="1041"/>
      <c r="P1376" s="1041">
        <v>1</v>
      </c>
    </row>
    <row r="1377" spans="1:16" ht="38.25">
      <c r="A1377" s="1039">
        <v>800</v>
      </c>
      <c r="B1377" s="1041" t="s">
        <v>10581</v>
      </c>
      <c r="C1377" s="1039" t="s">
        <v>15528</v>
      </c>
      <c r="D1377" s="1041" t="s">
        <v>11218</v>
      </c>
      <c r="E1377" s="1041" t="s">
        <v>15529</v>
      </c>
      <c r="F1377" s="1041" t="s">
        <v>1611</v>
      </c>
      <c r="G1377" s="1022"/>
      <c r="H1377" s="1022">
        <v>2</v>
      </c>
      <c r="I1377" s="1022">
        <v>1</v>
      </c>
      <c r="J1377" s="1022"/>
      <c r="K1377" s="1022"/>
      <c r="L1377" s="1041" t="s">
        <v>15552</v>
      </c>
      <c r="M1377" s="1041" t="s">
        <v>15553</v>
      </c>
      <c r="N1377" s="1041" t="s">
        <v>1611</v>
      </c>
      <c r="O1377" s="1041"/>
      <c r="P1377" s="1041">
        <v>1</v>
      </c>
    </row>
    <row r="1378" spans="1:16" ht="38.25">
      <c r="A1378" s="1039">
        <v>801</v>
      </c>
      <c r="B1378" s="1041" t="s">
        <v>10581</v>
      </c>
      <c r="C1378" s="1039" t="s">
        <v>15528</v>
      </c>
      <c r="D1378" s="1041" t="s">
        <v>11218</v>
      </c>
      <c r="E1378" s="1041" t="s">
        <v>15529</v>
      </c>
      <c r="F1378" s="1041" t="s">
        <v>1611</v>
      </c>
      <c r="G1378" s="1022"/>
      <c r="H1378" s="1022">
        <v>2</v>
      </c>
      <c r="I1378" s="1022"/>
      <c r="J1378" s="1022">
        <v>1</v>
      </c>
      <c r="K1378" s="1022"/>
      <c r="L1378" s="1041" t="s">
        <v>15554</v>
      </c>
      <c r="M1378" s="1041" t="s">
        <v>15555</v>
      </c>
      <c r="N1378" s="1041" t="s">
        <v>1611</v>
      </c>
      <c r="O1378" s="1041">
        <v>1</v>
      </c>
      <c r="P1378" s="1041"/>
    </row>
    <row r="1379" spans="1:16" ht="38.25">
      <c r="A1379" s="1039">
        <v>802</v>
      </c>
      <c r="B1379" s="1041" t="s">
        <v>10581</v>
      </c>
      <c r="C1379" s="1039" t="s">
        <v>15528</v>
      </c>
      <c r="D1379" s="1041" t="s">
        <v>11218</v>
      </c>
      <c r="E1379" s="1041" t="s">
        <v>15529</v>
      </c>
      <c r="F1379" s="1041" t="s">
        <v>1611</v>
      </c>
      <c r="G1379" s="1022"/>
      <c r="H1379" s="1022">
        <v>2</v>
      </c>
      <c r="I1379" s="1022"/>
      <c r="J1379" s="1022">
        <v>1</v>
      </c>
      <c r="K1379" s="1022"/>
      <c r="L1379" s="1041" t="s">
        <v>15556</v>
      </c>
      <c r="M1379" s="1041" t="s">
        <v>15557</v>
      </c>
      <c r="N1379" s="1041" t="s">
        <v>1611</v>
      </c>
      <c r="O1379" s="1041">
        <v>1</v>
      </c>
      <c r="P1379" s="1041"/>
    </row>
    <row r="1380" spans="1:16" ht="38.25">
      <c r="A1380" s="1039">
        <v>803</v>
      </c>
      <c r="B1380" s="1041" t="s">
        <v>10581</v>
      </c>
      <c r="C1380" s="1039" t="s">
        <v>15528</v>
      </c>
      <c r="D1380" s="1041" t="s">
        <v>11218</v>
      </c>
      <c r="E1380" s="1041" t="s">
        <v>15529</v>
      </c>
      <c r="F1380" s="1041" t="s">
        <v>1611</v>
      </c>
      <c r="G1380" s="1022"/>
      <c r="H1380" s="1022">
        <v>2</v>
      </c>
      <c r="I1380" s="1022"/>
      <c r="J1380" s="1022">
        <v>1</v>
      </c>
      <c r="K1380" s="1022"/>
      <c r="L1380" s="1041" t="s">
        <v>15558</v>
      </c>
      <c r="M1380" s="1041" t="s">
        <v>15537</v>
      </c>
      <c r="N1380" s="1041" t="s">
        <v>1611</v>
      </c>
      <c r="O1380" s="1041"/>
      <c r="P1380" s="1041">
        <v>1</v>
      </c>
    </row>
    <row r="1381" spans="1:16" ht="38.25">
      <c r="A1381" s="1039">
        <v>804</v>
      </c>
      <c r="B1381" s="1041" t="s">
        <v>10581</v>
      </c>
      <c r="C1381" s="1039" t="s">
        <v>15528</v>
      </c>
      <c r="D1381" s="1041" t="s">
        <v>11218</v>
      </c>
      <c r="E1381" s="1041" t="s">
        <v>15529</v>
      </c>
      <c r="F1381" s="1041" t="s">
        <v>1611</v>
      </c>
      <c r="G1381" s="1022"/>
      <c r="H1381" s="1022">
        <v>2</v>
      </c>
      <c r="I1381" s="1022"/>
      <c r="J1381" s="1022">
        <v>1</v>
      </c>
      <c r="K1381" s="1022"/>
      <c r="L1381" s="1041" t="s">
        <v>15559</v>
      </c>
      <c r="M1381" s="1041" t="s">
        <v>15560</v>
      </c>
      <c r="N1381" s="1041" t="s">
        <v>1611</v>
      </c>
      <c r="O1381" s="1041"/>
      <c r="P1381" s="1041">
        <v>1</v>
      </c>
    </row>
    <row r="1382" spans="1:16" ht="38.25">
      <c r="A1382" s="1039">
        <v>805</v>
      </c>
      <c r="B1382" s="1041" t="s">
        <v>10581</v>
      </c>
      <c r="C1382" s="1039" t="s">
        <v>15528</v>
      </c>
      <c r="D1382" s="1041" t="s">
        <v>11218</v>
      </c>
      <c r="E1382" s="1041" t="s">
        <v>15529</v>
      </c>
      <c r="F1382" s="1041" t="s">
        <v>1611</v>
      </c>
      <c r="G1382" s="1022"/>
      <c r="H1382" s="1022">
        <v>2</v>
      </c>
      <c r="I1382" s="1022"/>
      <c r="J1382" s="1022">
        <v>1</v>
      </c>
      <c r="K1382" s="1022"/>
      <c r="L1382" s="1041" t="s">
        <v>15561</v>
      </c>
      <c r="M1382" s="1041" t="s">
        <v>15562</v>
      </c>
      <c r="N1382" s="1041" t="s">
        <v>1611</v>
      </c>
      <c r="O1382" s="1041"/>
      <c r="P1382" s="1041">
        <v>1</v>
      </c>
    </row>
    <row r="1383" spans="1:16" ht="38.25">
      <c r="A1383" s="1039">
        <v>806</v>
      </c>
      <c r="B1383" s="1041" t="s">
        <v>10581</v>
      </c>
      <c r="C1383" s="1039" t="s">
        <v>15528</v>
      </c>
      <c r="D1383" s="1041" t="s">
        <v>11218</v>
      </c>
      <c r="E1383" s="1041" t="s">
        <v>15529</v>
      </c>
      <c r="F1383" s="1041" t="s">
        <v>1611</v>
      </c>
      <c r="G1383" s="1022"/>
      <c r="H1383" s="1022">
        <v>2</v>
      </c>
      <c r="I1383" s="1022"/>
      <c r="J1383" s="1022">
        <v>1</v>
      </c>
      <c r="K1383" s="1022"/>
      <c r="L1383" s="1041" t="s">
        <v>15563</v>
      </c>
      <c r="M1383" s="1041" t="s">
        <v>15564</v>
      </c>
      <c r="N1383" s="1041" t="s">
        <v>1611</v>
      </c>
      <c r="O1383" s="1041"/>
      <c r="P1383" s="1041">
        <v>1</v>
      </c>
    </row>
    <row r="1384" spans="1:16" ht="38.25">
      <c r="A1384" s="1039">
        <v>807</v>
      </c>
      <c r="B1384" s="1041" t="s">
        <v>10581</v>
      </c>
      <c r="C1384" s="1039" t="s">
        <v>15528</v>
      </c>
      <c r="D1384" s="1041" t="s">
        <v>11218</v>
      </c>
      <c r="E1384" s="1041" t="s">
        <v>15529</v>
      </c>
      <c r="F1384" s="1041" t="s">
        <v>1611</v>
      </c>
      <c r="G1384" s="1022"/>
      <c r="H1384" s="1022">
        <v>2</v>
      </c>
      <c r="I1384" s="1022"/>
      <c r="J1384" s="1022"/>
      <c r="K1384" s="1022">
        <v>1</v>
      </c>
      <c r="L1384" s="1041" t="s">
        <v>15565</v>
      </c>
      <c r="M1384" s="1041" t="s">
        <v>15562</v>
      </c>
      <c r="N1384" s="1041" t="s">
        <v>1611</v>
      </c>
      <c r="O1384" s="1041"/>
      <c r="P1384" s="1041">
        <v>1</v>
      </c>
    </row>
    <row r="1385" spans="1:16" ht="38.25">
      <c r="A1385" s="1039">
        <v>808</v>
      </c>
      <c r="B1385" s="1041" t="s">
        <v>10581</v>
      </c>
      <c r="C1385" s="1039" t="s">
        <v>15528</v>
      </c>
      <c r="D1385" s="1041" t="s">
        <v>11218</v>
      </c>
      <c r="E1385" s="1041" t="s">
        <v>15529</v>
      </c>
      <c r="F1385" s="1041" t="s">
        <v>1611</v>
      </c>
      <c r="G1385" s="1022"/>
      <c r="H1385" s="1022">
        <v>2</v>
      </c>
      <c r="I1385" s="1022"/>
      <c r="J1385" s="1022"/>
      <c r="K1385" s="1022">
        <v>1</v>
      </c>
      <c r="L1385" s="1041" t="s">
        <v>15566</v>
      </c>
      <c r="M1385" s="1041" t="s">
        <v>15567</v>
      </c>
      <c r="N1385" s="1041" t="s">
        <v>1611</v>
      </c>
      <c r="O1385" s="1041"/>
      <c r="P1385" s="1041">
        <v>1</v>
      </c>
    </row>
    <row r="1386" spans="1:16" ht="38.25">
      <c r="A1386" s="1039">
        <v>809</v>
      </c>
      <c r="B1386" s="1041" t="s">
        <v>10581</v>
      </c>
      <c r="C1386" s="1039" t="s">
        <v>15528</v>
      </c>
      <c r="D1386" s="1041" t="s">
        <v>11218</v>
      </c>
      <c r="E1386" s="1041" t="s">
        <v>15529</v>
      </c>
      <c r="F1386" s="1041" t="s">
        <v>1611</v>
      </c>
      <c r="G1386" s="1022"/>
      <c r="H1386" s="1022">
        <v>2</v>
      </c>
      <c r="I1386" s="1022"/>
      <c r="J1386" s="1022"/>
      <c r="K1386" s="1022">
        <v>1</v>
      </c>
      <c r="L1386" s="1041" t="s">
        <v>15568</v>
      </c>
      <c r="M1386" s="1041" t="s">
        <v>15569</v>
      </c>
      <c r="N1386" s="1041" t="s">
        <v>1611</v>
      </c>
      <c r="O1386" s="1041"/>
      <c r="P1386" s="1041">
        <v>1</v>
      </c>
    </row>
    <row r="1387" spans="1:16" ht="38.25">
      <c r="A1387" s="1039">
        <v>810</v>
      </c>
      <c r="B1387" s="1041" t="s">
        <v>10581</v>
      </c>
      <c r="C1387" s="1039" t="s">
        <v>15528</v>
      </c>
      <c r="D1387" s="1041" t="s">
        <v>11218</v>
      </c>
      <c r="E1387" s="1041" t="s">
        <v>15529</v>
      </c>
      <c r="F1387" s="1041" t="s">
        <v>1611</v>
      </c>
      <c r="G1387" s="1022"/>
      <c r="H1387" s="1022">
        <v>2</v>
      </c>
      <c r="I1387" s="1022"/>
      <c r="J1387" s="1022"/>
      <c r="K1387" s="1022">
        <v>1</v>
      </c>
      <c r="L1387" s="1041" t="s">
        <v>15570</v>
      </c>
      <c r="M1387" s="1041" t="s">
        <v>15571</v>
      </c>
      <c r="N1387" s="1041" t="s">
        <v>1611</v>
      </c>
      <c r="O1387" s="1041"/>
      <c r="P1387" s="1041"/>
    </row>
    <row r="1388" spans="1:16" ht="38.25">
      <c r="A1388" s="1039">
        <v>811</v>
      </c>
      <c r="B1388" s="1041" t="s">
        <v>10581</v>
      </c>
      <c r="C1388" s="1039" t="s">
        <v>15528</v>
      </c>
      <c r="D1388" s="1041" t="s">
        <v>11218</v>
      </c>
      <c r="E1388" s="1041" t="s">
        <v>15529</v>
      </c>
      <c r="F1388" s="1041" t="s">
        <v>1611</v>
      </c>
      <c r="G1388" s="1022"/>
      <c r="H1388" s="1022">
        <v>2</v>
      </c>
      <c r="I1388" s="1022"/>
      <c r="J1388" s="1022"/>
      <c r="K1388" s="1022">
        <v>1</v>
      </c>
      <c r="L1388" s="1041" t="s">
        <v>15572</v>
      </c>
      <c r="M1388" s="1041" t="s">
        <v>15573</v>
      </c>
      <c r="N1388" s="1041" t="s">
        <v>1611</v>
      </c>
      <c r="O1388" s="1041">
        <v>1</v>
      </c>
      <c r="P1388" s="1041"/>
    </row>
    <row r="1389" spans="1:16" ht="38.25">
      <c r="A1389" s="1039">
        <v>812</v>
      </c>
      <c r="B1389" s="1041" t="s">
        <v>10581</v>
      </c>
      <c r="C1389" s="1039" t="s">
        <v>15528</v>
      </c>
      <c r="D1389" s="1041" t="s">
        <v>11218</v>
      </c>
      <c r="E1389" s="1041" t="s">
        <v>15529</v>
      </c>
      <c r="F1389" s="1041" t="s">
        <v>1611</v>
      </c>
      <c r="G1389" s="1022"/>
      <c r="H1389" s="1022">
        <v>2</v>
      </c>
      <c r="I1389" s="1022"/>
      <c r="J1389" s="1022"/>
      <c r="K1389" s="1022">
        <v>1</v>
      </c>
      <c r="L1389" s="1041" t="s">
        <v>15574</v>
      </c>
      <c r="M1389" s="1041" t="s">
        <v>15555</v>
      </c>
      <c r="N1389" s="1041" t="s">
        <v>1611</v>
      </c>
      <c r="O1389" s="1041">
        <v>1</v>
      </c>
      <c r="P1389" s="1041"/>
    </row>
    <row r="1390" spans="1:16" ht="38.25">
      <c r="A1390" s="1039">
        <v>813</v>
      </c>
      <c r="B1390" s="1041" t="s">
        <v>10581</v>
      </c>
      <c r="C1390" s="1039" t="s">
        <v>15528</v>
      </c>
      <c r="D1390" s="1041" t="s">
        <v>11218</v>
      </c>
      <c r="E1390" s="1041" t="s">
        <v>15529</v>
      </c>
      <c r="F1390" s="1041" t="s">
        <v>1611</v>
      </c>
      <c r="G1390" s="1022"/>
      <c r="H1390" s="1022">
        <v>2</v>
      </c>
      <c r="I1390" s="1022"/>
      <c r="J1390" s="1022"/>
      <c r="K1390" s="1022">
        <v>1</v>
      </c>
      <c r="L1390" s="1041" t="s">
        <v>15575</v>
      </c>
      <c r="M1390" s="1041" t="s">
        <v>15576</v>
      </c>
      <c r="N1390" s="1041" t="s">
        <v>1611</v>
      </c>
      <c r="O1390" s="1041">
        <v>1</v>
      </c>
      <c r="P1390" s="1041"/>
    </row>
    <row r="1391" spans="1:16" ht="38.25">
      <c r="A1391" s="1039">
        <v>814</v>
      </c>
      <c r="B1391" s="1041" t="s">
        <v>10581</v>
      </c>
      <c r="C1391" s="1039" t="s">
        <v>15528</v>
      </c>
      <c r="D1391" s="1041" t="s">
        <v>11218</v>
      </c>
      <c r="E1391" s="1041" t="s">
        <v>15529</v>
      </c>
      <c r="F1391" s="1041" t="s">
        <v>1611</v>
      </c>
      <c r="G1391" s="1022"/>
      <c r="H1391" s="1022">
        <v>2</v>
      </c>
      <c r="I1391" s="1022"/>
      <c r="J1391" s="1022"/>
      <c r="K1391" s="1022">
        <v>1</v>
      </c>
      <c r="L1391" s="1041" t="s">
        <v>15577</v>
      </c>
      <c r="M1391" s="1041" t="s">
        <v>15578</v>
      </c>
      <c r="N1391" s="1041" t="s">
        <v>1611</v>
      </c>
      <c r="O1391" s="1041">
        <v>1</v>
      </c>
      <c r="P1391" s="1041"/>
    </row>
    <row r="1392" spans="1:16" ht="38.25">
      <c r="A1392" s="1039">
        <v>815</v>
      </c>
      <c r="B1392" s="1041" t="s">
        <v>10581</v>
      </c>
      <c r="C1392" s="1039" t="s">
        <v>15528</v>
      </c>
      <c r="D1392" s="1041" t="s">
        <v>11218</v>
      </c>
      <c r="E1392" s="1041" t="s">
        <v>15529</v>
      </c>
      <c r="F1392" s="1041" t="s">
        <v>1611</v>
      </c>
      <c r="G1392" s="1022"/>
      <c r="H1392" s="1022">
        <v>2</v>
      </c>
      <c r="I1392" s="1022"/>
      <c r="J1392" s="1022"/>
      <c r="K1392" s="1022">
        <v>1</v>
      </c>
      <c r="L1392" s="1041" t="s">
        <v>15575</v>
      </c>
      <c r="M1392" s="1041" t="s">
        <v>15579</v>
      </c>
      <c r="N1392" s="1041" t="s">
        <v>1611</v>
      </c>
      <c r="O1392" s="1041">
        <v>1</v>
      </c>
      <c r="P1392" s="1041"/>
    </row>
    <row r="1393" spans="1:16" ht="38.25">
      <c r="A1393" s="1039">
        <v>816</v>
      </c>
      <c r="B1393" s="1041" t="s">
        <v>10581</v>
      </c>
      <c r="C1393" s="1039" t="s">
        <v>15528</v>
      </c>
      <c r="D1393" s="1041" t="s">
        <v>11218</v>
      </c>
      <c r="E1393" s="1041" t="s">
        <v>15529</v>
      </c>
      <c r="F1393" s="1041" t="s">
        <v>1611</v>
      </c>
      <c r="G1393" s="1022"/>
      <c r="H1393" s="1022">
        <v>2</v>
      </c>
      <c r="I1393" s="1022"/>
      <c r="J1393" s="1022"/>
      <c r="K1393" s="1022">
        <v>1</v>
      </c>
      <c r="L1393" s="1041" t="s">
        <v>15580</v>
      </c>
      <c r="M1393" s="1041" t="s">
        <v>15581</v>
      </c>
      <c r="N1393" s="1041" t="s">
        <v>1611</v>
      </c>
      <c r="O1393" s="1041">
        <v>1</v>
      </c>
      <c r="P1393" s="1041"/>
    </row>
    <row r="1394" spans="1:16" ht="38.25">
      <c r="A1394" s="1039">
        <v>817</v>
      </c>
      <c r="B1394" s="1041" t="s">
        <v>10581</v>
      </c>
      <c r="C1394" s="1039" t="s">
        <v>15528</v>
      </c>
      <c r="D1394" s="1041" t="s">
        <v>11218</v>
      </c>
      <c r="E1394" s="1041" t="s">
        <v>15529</v>
      </c>
      <c r="F1394" s="1041" t="s">
        <v>1611</v>
      </c>
      <c r="G1394" s="1022"/>
      <c r="H1394" s="1022">
        <v>2</v>
      </c>
      <c r="I1394" s="1022"/>
      <c r="J1394" s="1022"/>
      <c r="K1394" s="1022">
        <v>1</v>
      </c>
      <c r="L1394" s="1041" t="s">
        <v>15536</v>
      </c>
      <c r="M1394" s="1041" t="s">
        <v>15581</v>
      </c>
      <c r="N1394" s="1041" t="s">
        <v>1611</v>
      </c>
      <c r="O1394" s="1041"/>
      <c r="P1394" s="1041">
        <v>1</v>
      </c>
    </row>
    <row r="1395" spans="1:16" ht="38.25">
      <c r="A1395" s="1039">
        <v>818</v>
      </c>
      <c r="B1395" s="1041" t="s">
        <v>10581</v>
      </c>
      <c r="C1395" s="1039" t="s">
        <v>15528</v>
      </c>
      <c r="D1395" s="1041" t="s">
        <v>11218</v>
      </c>
      <c r="E1395" s="1041" t="s">
        <v>15529</v>
      </c>
      <c r="F1395" s="1041" t="s">
        <v>1611</v>
      </c>
      <c r="G1395" s="1022"/>
      <c r="H1395" s="1022">
        <v>2</v>
      </c>
      <c r="I1395" s="1022"/>
      <c r="J1395" s="1022"/>
      <c r="K1395" s="1022">
        <v>1</v>
      </c>
      <c r="L1395" s="1041" t="s">
        <v>15582</v>
      </c>
      <c r="M1395" s="1041" t="s">
        <v>15567</v>
      </c>
      <c r="N1395" s="1041" t="s">
        <v>1611</v>
      </c>
      <c r="O1395" s="1041"/>
      <c r="P1395" s="1041">
        <v>1</v>
      </c>
    </row>
    <row r="1396" spans="1:16" ht="38.25">
      <c r="A1396" s="1039">
        <v>819</v>
      </c>
      <c r="B1396" s="1041" t="s">
        <v>10581</v>
      </c>
      <c r="C1396" s="1039" t="s">
        <v>15528</v>
      </c>
      <c r="D1396" s="1041" t="s">
        <v>11218</v>
      </c>
      <c r="E1396" s="1041" t="s">
        <v>15529</v>
      </c>
      <c r="F1396" s="1041" t="s">
        <v>1611</v>
      </c>
      <c r="G1396" s="1022"/>
      <c r="H1396" s="1022">
        <v>2</v>
      </c>
      <c r="I1396" s="1022"/>
      <c r="J1396" s="1022"/>
      <c r="K1396" s="1022">
        <v>1</v>
      </c>
      <c r="L1396" s="1041" t="s">
        <v>15583</v>
      </c>
      <c r="M1396" s="1041" t="s">
        <v>15584</v>
      </c>
      <c r="N1396" s="1041" t="s">
        <v>1611</v>
      </c>
      <c r="O1396" s="1041"/>
      <c r="P1396" s="1041">
        <v>1</v>
      </c>
    </row>
    <row r="1397" spans="1:16" ht="38.25">
      <c r="A1397" s="1039">
        <v>820</v>
      </c>
      <c r="B1397" s="1041" t="s">
        <v>10581</v>
      </c>
      <c r="C1397" s="1039" t="s">
        <v>15528</v>
      </c>
      <c r="D1397" s="1041" t="s">
        <v>11218</v>
      </c>
      <c r="E1397" s="1041" t="s">
        <v>15529</v>
      </c>
      <c r="F1397" s="1041" t="s">
        <v>1611</v>
      </c>
      <c r="G1397" s="1022"/>
      <c r="H1397" s="1022">
        <v>2</v>
      </c>
      <c r="I1397" s="1022"/>
      <c r="J1397" s="1022"/>
      <c r="K1397" s="1022">
        <v>1</v>
      </c>
      <c r="L1397" s="1041" t="s">
        <v>15585</v>
      </c>
      <c r="M1397" s="1041" t="s">
        <v>15586</v>
      </c>
      <c r="N1397" s="1041" t="s">
        <v>1611</v>
      </c>
      <c r="O1397" s="1041">
        <v>1</v>
      </c>
      <c r="P1397" s="1041"/>
    </row>
    <row r="1398" spans="1:16" ht="38.25">
      <c r="A1398" s="1039">
        <v>821</v>
      </c>
      <c r="B1398" s="1041" t="s">
        <v>10581</v>
      </c>
      <c r="C1398" s="1039" t="s">
        <v>15528</v>
      </c>
      <c r="D1398" s="1041" t="s">
        <v>11218</v>
      </c>
      <c r="E1398" s="1041" t="s">
        <v>15529</v>
      </c>
      <c r="F1398" s="1041" t="s">
        <v>1611</v>
      </c>
      <c r="G1398" s="1022"/>
      <c r="H1398" s="1022">
        <v>2</v>
      </c>
      <c r="I1398" s="1022"/>
      <c r="J1398" s="1022"/>
      <c r="K1398" s="1022">
        <v>1</v>
      </c>
      <c r="L1398" s="1041" t="s">
        <v>15587</v>
      </c>
      <c r="M1398" s="1041" t="s">
        <v>15537</v>
      </c>
      <c r="N1398" s="1041" t="s">
        <v>1611</v>
      </c>
      <c r="O1398" s="1041">
        <v>1</v>
      </c>
      <c r="P1398" s="1041"/>
    </row>
    <row r="1399" spans="1:16" ht="38.25">
      <c r="A1399" s="1039">
        <v>822</v>
      </c>
      <c r="B1399" s="1041" t="s">
        <v>10581</v>
      </c>
      <c r="C1399" s="1039" t="s">
        <v>15528</v>
      </c>
      <c r="D1399" s="1041" t="s">
        <v>11218</v>
      </c>
      <c r="E1399" s="1041" t="s">
        <v>15529</v>
      </c>
      <c r="F1399" s="1041" t="s">
        <v>1611</v>
      </c>
      <c r="G1399" s="1022"/>
      <c r="H1399" s="1022">
        <v>2</v>
      </c>
      <c r="I1399" s="1022"/>
      <c r="J1399" s="1022"/>
      <c r="K1399" s="1022">
        <v>1</v>
      </c>
      <c r="L1399" s="1041" t="s">
        <v>15588</v>
      </c>
      <c r="M1399" s="1041" t="s">
        <v>15589</v>
      </c>
      <c r="N1399" s="1041" t="s">
        <v>1611</v>
      </c>
      <c r="O1399" s="1041">
        <v>1</v>
      </c>
      <c r="P1399" s="1041"/>
    </row>
    <row r="1400" spans="1:16" ht="38.25">
      <c r="A1400" s="1039">
        <v>823</v>
      </c>
      <c r="B1400" s="1041" t="s">
        <v>10581</v>
      </c>
      <c r="C1400" s="1039" t="s">
        <v>15528</v>
      </c>
      <c r="D1400" s="1041" t="s">
        <v>11218</v>
      </c>
      <c r="E1400" s="1041" t="s">
        <v>15529</v>
      </c>
      <c r="F1400" s="1041" t="s">
        <v>1611</v>
      </c>
      <c r="G1400" s="1022"/>
      <c r="H1400" s="1022">
        <v>2</v>
      </c>
      <c r="I1400" s="1022"/>
      <c r="J1400" s="1022"/>
      <c r="K1400" s="1022">
        <v>1</v>
      </c>
      <c r="L1400" s="1041" t="s">
        <v>15590</v>
      </c>
      <c r="M1400" s="1041" t="s">
        <v>15591</v>
      </c>
      <c r="N1400" s="1041" t="s">
        <v>1611</v>
      </c>
      <c r="O1400" s="1041"/>
      <c r="P1400" s="1041"/>
    </row>
    <row r="1401" spans="1:16" ht="38.25">
      <c r="A1401" s="1039">
        <v>824</v>
      </c>
      <c r="B1401" s="1041" t="s">
        <v>10581</v>
      </c>
      <c r="C1401" s="1039" t="s">
        <v>15528</v>
      </c>
      <c r="D1401" s="1041" t="s">
        <v>11218</v>
      </c>
      <c r="E1401" s="1041" t="s">
        <v>15529</v>
      </c>
      <c r="F1401" s="1041" t="s">
        <v>1611</v>
      </c>
      <c r="G1401" s="1022"/>
      <c r="H1401" s="1022">
        <v>2</v>
      </c>
      <c r="I1401" s="1022"/>
      <c r="J1401" s="1022"/>
      <c r="K1401" s="1022">
        <v>1</v>
      </c>
      <c r="L1401" s="1041" t="s">
        <v>15592</v>
      </c>
      <c r="M1401" s="1041" t="s">
        <v>15581</v>
      </c>
      <c r="N1401" s="1041" t="s">
        <v>1611</v>
      </c>
      <c r="O1401" s="1041"/>
      <c r="P1401" s="1041">
        <v>1</v>
      </c>
    </row>
    <row r="1402" spans="1:16" ht="38.25">
      <c r="A1402" s="1039">
        <v>825</v>
      </c>
      <c r="B1402" s="1041" t="s">
        <v>10581</v>
      </c>
      <c r="C1402" s="1039" t="s">
        <v>15528</v>
      </c>
      <c r="D1402" s="1041" t="s">
        <v>11218</v>
      </c>
      <c r="E1402" s="1041" t="s">
        <v>15529</v>
      </c>
      <c r="F1402" s="1041" t="s">
        <v>1611</v>
      </c>
      <c r="G1402" s="1022"/>
      <c r="H1402" s="1022">
        <v>2</v>
      </c>
      <c r="I1402" s="1022"/>
      <c r="J1402" s="1022"/>
      <c r="K1402" s="1022">
        <v>1</v>
      </c>
      <c r="L1402" s="1041" t="s">
        <v>15593</v>
      </c>
      <c r="M1402" s="1041" t="s">
        <v>15594</v>
      </c>
      <c r="N1402" s="1041" t="s">
        <v>1611</v>
      </c>
      <c r="O1402" s="1041">
        <v>1</v>
      </c>
      <c r="P1402" s="1041"/>
    </row>
    <row r="1403" spans="1:16" ht="38.25">
      <c r="A1403" s="1039">
        <v>826</v>
      </c>
      <c r="B1403" s="1041" t="s">
        <v>10581</v>
      </c>
      <c r="C1403" s="1039" t="s">
        <v>15528</v>
      </c>
      <c r="D1403" s="1041" t="s">
        <v>11218</v>
      </c>
      <c r="E1403" s="1041" t="s">
        <v>15529</v>
      </c>
      <c r="F1403" s="1041" t="s">
        <v>1611</v>
      </c>
      <c r="G1403" s="1022"/>
      <c r="H1403" s="1022">
        <v>2</v>
      </c>
      <c r="I1403" s="1022"/>
      <c r="J1403" s="1022"/>
      <c r="K1403" s="1022">
        <v>1</v>
      </c>
      <c r="L1403" s="1041" t="s">
        <v>15595</v>
      </c>
      <c r="M1403" s="1041" t="s">
        <v>15596</v>
      </c>
      <c r="N1403" s="1041" t="s">
        <v>1611</v>
      </c>
      <c r="O1403" s="1041">
        <v>1</v>
      </c>
      <c r="P1403" s="1041"/>
    </row>
    <row r="1404" spans="1:16" ht="38.25">
      <c r="A1404" s="1039">
        <v>827</v>
      </c>
      <c r="B1404" s="1041" t="s">
        <v>10581</v>
      </c>
      <c r="C1404" s="1039" t="s">
        <v>15528</v>
      </c>
      <c r="D1404" s="1041" t="s">
        <v>11218</v>
      </c>
      <c r="E1404" s="1041" t="s">
        <v>15529</v>
      </c>
      <c r="F1404" s="1041" t="s">
        <v>1611</v>
      </c>
      <c r="G1404" s="1022"/>
      <c r="H1404" s="1022">
        <v>2</v>
      </c>
      <c r="I1404" s="1022"/>
      <c r="J1404" s="1022"/>
      <c r="K1404" s="1022">
        <v>1</v>
      </c>
      <c r="L1404" s="1041" t="s">
        <v>15597</v>
      </c>
      <c r="M1404" s="1041" t="s">
        <v>15598</v>
      </c>
      <c r="N1404" s="1041" t="s">
        <v>1611</v>
      </c>
      <c r="O1404" s="1041"/>
      <c r="P1404" s="1041">
        <v>1</v>
      </c>
    </row>
    <row r="1405" spans="1:16" ht="38.25">
      <c r="A1405" s="1039">
        <v>828</v>
      </c>
      <c r="B1405" s="1041" t="s">
        <v>10581</v>
      </c>
      <c r="C1405" s="1039" t="s">
        <v>15528</v>
      </c>
      <c r="D1405" s="1041" t="s">
        <v>11218</v>
      </c>
      <c r="E1405" s="1041" t="s">
        <v>15529</v>
      </c>
      <c r="F1405" s="1041" t="s">
        <v>1611</v>
      </c>
      <c r="G1405" s="1022"/>
      <c r="H1405" s="1022">
        <v>2</v>
      </c>
      <c r="I1405" s="1022"/>
      <c r="J1405" s="1022"/>
      <c r="K1405" s="1022">
        <v>1</v>
      </c>
      <c r="L1405" s="1041" t="s">
        <v>15599</v>
      </c>
      <c r="M1405" s="1041" t="s">
        <v>15549</v>
      </c>
      <c r="N1405" s="1041" t="s">
        <v>1611</v>
      </c>
      <c r="O1405" s="1041"/>
      <c r="P1405" s="1041">
        <v>1</v>
      </c>
    </row>
    <row r="1406" spans="1:16" ht="38.25">
      <c r="A1406" s="1039">
        <v>829</v>
      </c>
      <c r="B1406" s="1041" t="s">
        <v>10581</v>
      </c>
      <c r="C1406" s="1039" t="s">
        <v>15528</v>
      </c>
      <c r="D1406" s="1041" t="s">
        <v>11218</v>
      </c>
      <c r="E1406" s="1041" t="s">
        <v>15529</v>
      </c>
      <c r="F1406" s="1041" t="s">
        <v>1611</v>
      </c>
      <c r="G1406" s="1022"/>
      <c r="H1406" s="1022">
        <v>2</v>
      </c>
      <c r="I1406" s="1022"/>
      <c r="J1406" s="1022"/>
      <c r="K1406" s="1022">
        <v>1</v>
      </c>
      <c r="L1406" s="1041" t="s">
        <v>15600</v>
      </c>
      <c r="M1406" s="1041" t="s">
        <v>15601</v>
      </c>
      <c r="N1406" s="1041" t="s">
        <v>1611</v>
      </c>
      <c r="O1406" s="1041"/>
      <c r="P1406" s="1041">
        <v>1</v>
      </c>
    </row>
    <row r="1407" spans="1:16" ht="38.25">
      <c r="A1407" s="1039">
        <v>830</v>
      </c>
      <c r="B1407" s="1041" t="s">
        <v>10581</v>
      </c>
      <c r="C1407" s="1039" t="s">
        <v>15528</v>
      </c>
      <c r="D1407" s="1041" t="s">
        <v>11218</v>
      </c>
      <c r="E1407" s="1041" t="s">
        <v>15529</v>
      </c>
      <c r="F1407" s="1041" t="s">
        <v>1611</v>
      </c>
      <c r="G1407" s="1022"/>
      <c r="H1407" s="1022">
        <v>2</v>
      </c>
      <c r="I1407" s="1022"/>
      <c r="J1407" s="1022"/>
      <c r="K1407" s="1022">
        <v>1</v>
      </c>
      <c r="L1407" s="1041" t="s">
        <v>15602</v>
      </c>
      <c r="M1407" s="1041" t="s">
        <v>15603</v>
      </c>
      <c r="N1407" s="1041" t="s">
        <v>1611</v>
      </c>
      <c r="O1407" s="1041">
        <v>1</v>
      </c>
      <c r="P1407" s="1041"/>
    </row>
    <row r="1408" spans="1:16" ht="38.25">
      <c r="A1408" s="1039">
        <v>831</v>
      </c>
      <c r="B1408" s="1041" t="s">
        <v>10581</v>
      </c>
      <c r="C1408" s="1039" t="s">
        <v>15528</v>
      </c>
      <c r="D1408" s="1041" t="s">
        <v>11218</v>
      </c>
      <c r="E1408" s="1041" t="s">
        <v>15529</v>
      </c>
      <c r="F1408" s="1041" t="s">
        <v>1611</v>
      </c>
      <c r="G1408" s="1022"/>
      <c r="H1408" s="1022">
        <v>2</v>
      </c>
      <c r="I1408" s="1022"/>
      <c r="J1408" s="1022"/>
      <c r="K1408" s="1022">
        <v>1</v>
      </c>
      <c r="L1408" s="1041" t="s">
        <v>15604</v>
      </c>
      <c r="M1408" s="1041" t="s">
        <v>15586</v>
      </c>
      <c r="N1408" s="1041" t="s">
        <v>1611</v>
      </c>
      <c r="O1408" s="1041">
        <v>1</v>
      </c>
      <c r="P1408" s="1041"/>
    </row>
    <row r="1409" spans="1:16" ht="39" thickBot="1">
      <c r="A1409" s="1039">
        <v>832</v>
      </c>
      <c r="B1409" s="1041" t="s">
        <v>10581</v>
      </c>
      <c r="C1409" s="1042" t="s">
        <v>15528</v>
      </c>
      <c r="D1409" s="1044" t="s">
        <v>11218</v>
      </c>
      <c r="E1409" s="1044" t="s">
        <v>15529</v>
      </c>
      <c r="F1409" s="1044" t="s">
        <v>1611</v>
      </c>
      <c r="G1409" s="1026"/>
      <c r="H1409" s="1026">
        <v>2</v>
      </c>
      <c r="I1409" s="1026"/>
      <c r="J1409" s="1026"/>
      <c r="K1409" s="1026">
        <v>1</v>
      </c>
      <c r="L1409" s="1044" t="s">
        <v>15605</v>
      </c>
      <c r="M1409" s="1044" t="s">
        <v>15553</v>
      </c>
      <c r="N1409" s="1044" t="s">
        <v>1611</v>
      </c>
      <c r="O1409" s="1044"/>
      <c r="P1409" s="1044">
        <v>1</v>
      </c>
    </row>
    <row r="1410" spans="1:16" ht="25.5">
      <c r="A1410" s="1039">
        <v>833</v>
      </c>
      <c r="B1410" s="1038" t="s">
        <v>10581</v>
      </c>
      <c r="C1410" s="1039" t="s">
        <v>15606</v>
      </c>
      <c r="D1410" s="1038" t="s">
        <v>12448</v>
      </c>
      <c r="E1410" s="1038" t="s">
        <v>14674</v>
      </c>
      <c r="F1410" s="1038" t="s">
        <v>1611</v>
      </c>
      <c r="G1410" s="1030">
        <v>15</v>
      </c>
      <c r="H1410" s="1030"/>
      <c r="I1410" s="1030">
        <v>1</v>
      </c>
      <c r="J1410" s="1030"/>
      <c r="K1410" s="1030"/>
      <c r="L1410" s="1038" t="s">
        <v>15607</v>
      </c>
      <c r="M1410" s="1038" t="s">
        <v>15608</v>
      </c>
      <c r="N1410" s="1038" t="s">
        <v>1611</v>
      </c>
      <c r="O1410" s="1038"/>
      <c r="P1410" s="1038">
        <v>1</v>
      </c>
    </row>
    <row r="1411" spans="1:16" ht="39" thickBot="1">
      <c r="A1411" s="1039">
        <v>834</v>
      </c>
      <c r="B1411" s="1044" t="s">
        <v>10581</v>
      </c>
      <c r="C1411" s="1039" t="s">
        <v>15606</v>
      </c>
      <c r="D1411" s="1044" t="s">
        <v>12448</v>
      </c>
      <c r="E1411" s="1044" t="s">
        <v>14674</v>
      </c>
      <c r="F1411" s="1044" t="s">
        <v>1611</v>
      </c>
      <c r="G1411" s="1026">
        <v>15</v>
      </c>
      <c r="H1411" s="1026"/>
      <c r="I1411" s="1026"/>
      <c r="J1411" s="1026">
        <v>1</v>
      </c>
      <c r="K1411" s="1026"/>
      <c r="L1411" s="1044" t="s">
        <v>15609</v>
      </c>
      <c r="M1411" s="1044" t="s">
        <v>15610</v>
      </c>
      <c r="N1411" s="1044" t="s">
        <v>1611</v>
      </c>
      <c r="O1411" s="1044"/>
      <c r="P1411" s="1044">
        <v>2</v>
      </c>
    </row>
    <row r="1412" spans="1:16" ht="25.5">
      <c r="A1412" s="1036">
        <v>835</v>
      </c>
      <c r="B1412" s="1038" t="s">
        <v>10581</v>
      </c>
      <c r="C1412" s="1036" t="s">
        <v>15611</v>
      </c>
      <c r="D1412" s="1038" t="s">
        <v>15612</v>
      </c>
      <c r="E1412" s="1038" t="s">
        <v>15613</v>
      </c>
      <c r="F1412" s="1038" t="s">
        <v>1611</v>
      </c>
      <c r="G1412" s="1030"/>
      <c r="H1412" s="1030">
        <v>8</v>
      </c>
      <c r="I1412" s="1030"/>
      <c r="J1412" s="1030">
        <v>1</v>
      </c>
      <c r="K1412" s="1030"/>
      <c r="L1412" s="1038" t="s">
        <v>15614</v>
      </c>
      <c r="M1412" s="1038" t="s">
        <v>15615</v>
      </c>
      <c r="N1412" s="1038" t="s">
        <v>1611</v>
      </c>
      <c r="O1412" s="1038">
        <v>1</v>
      </c>
      <c r="P1412" s="1038"/>
    </row>
    <row r="1413" spans="1:16" ht="39" thickBot="1">
      <c r="A1413" s="1042">
        <v>836</v>
      </c>
      <c r="B1413" s="1044" t="s">
        <v>10581</v>
      </c>
      <c r="C1413" s="1042" t="s">
        <v>15611</v>
      </c>
      <c r="D1413" s="1044" t="s">
        <v>15612</v>
      </c>
      <c r="E1413" s="1044" t="s">
        <v>15613</v>
      </c>
      <c r="F1413" s="1044" t="s">
        <v>1611</v>
      </c>
      <c r="G1413" s="1026"/>
      <c r="H1413" s="1026">
        <v>8</v>
      </c>
      <c r="I1413" s="1026"/>
      <c r="J1413" s="1026"/>
      <c r="K1413" s="1026">
        <v>1</v>
      </c>
      <c r="L1413" s="1044" t="s">
        <v>15614</v>
      </c>
      <c r="M1413" s="1044" t="s">
        <v>15616</v>
      </c>
      <c r="N1413" s="1044" t="s">
        <v>1611</v>
      </c>
      <c r="O1413" s="1044">
        <v>1</v>
      </c>
      <c r="P1413" s="1044"/>
    </row>
    <row r="1414" spans="1:16" ht="128.25" thickBot="1">
      <c r="A1414" s="1033">
        <v>837</v>
      </c>
      <c r="B1414" s="1018" t="s">
        <v>10586</v>
      </c>
      <c r="C1414" s="1033" t="s">
        <v>15625</v>
      </c>
      <c r="D1414" s="1018" t="s">
        <v>15626</v>
      </c>
      <c r="E1414" s="1019" t="s">
        <v>15627</v>
      </c>
      <c r="F1414" s="1018" t="s">
        <v>1751</v>
      </c>
      <c r="G1414" s="1018">
        <v>16</v>
      </c>
      <c r="H1414" s="1018">
        <v>2</v>
      </c>
      <c r="I1414" s="1018"/>
      <c r="J1414" s="1018">
        <v>1</v>
      </c>
      <c r="K1414" s="1018"/>
      <c r="L1414" s="1034" t="s">
        <v>15628</v>
      </c>
      <c r="M1414" s="1034" t="s">
        <v>1523</v>
      </c>
      <c r="N1414" s="1034" t="s">
        <v>1751</v>
      </c>
      <c r="O1414" s="1034">
        <v>14</v>
      </c>
      <c r="P1414" s="1034"/>
    </row>
    <row r="1415" spans="1:16" ht="128.25" thickBot="1">
      <c r="A1415" s="1033">
        <v>838</v>
      </c>
      <c r="B1415" s="1034" t="s">
        <v>10586</v>
      </c>
      <c r="C1415" s="1033" t="s">
        <v>15629</v>
      </c>
      <c r="D1415" s="1034" t="s">
        <v>15630</v>
      </c>
      <c r="E1415" s="1019" t="s">
        <v>15631</v>
      </c>
      <c r="F1415" s="1034" t="s">
        <v>1611</v>
      </c>
      <c r="G1415" s="1018">
        <v>16</v>
      </c>
      <c r="H1415" s="1018">
        <v>1</v>
      </c>
      <c r="I1415" s="1018">
        <v>1</v>
      </c>
      <c r="J1415" s="1018"/>
      <c r="K1415" s="1018"/>
      <c r="L1415" s="1034" t="s">
        <v>15632</v>
      </c>
      <c r="M1415" s="1034" t="s">
        <v>1523</v>
      </c>
      <c r="N1415" s="1034" t="s">
        <v>1611</v>
      </c>
      <c r="O1415" s="1034">
        <v>14</v>
      </c>
      <c r="P1415" s="1034"/>
    </row>
    <row r="1416" spans="1:16" ht="63.75">
      <c r="A1416" s="1036">
        <v>839</v>
      </c>
      <c r="B1416" s="1030" t="s">
        <v>10591</v>
      </c>
      <c r="C1416" s="1036" t="s">
        <v>12040</v>
      </c>
      <c r="D1416" s="1030" t="s">
        <v>10704</v>
      </c>
      <c r="E1416" s="1031" t="s">
        <v>15711</v>
      </c>
      <c r="F1416" s="1030" t="s">
        <v>10605</v>
      </c>
      <c r="G1416" s="1030">
        <v>34</v>
      </c>
      <c r="H1416" s="1030">
        <v>5</v>
      </c>
      <c r="I1416" s="1030">
        <v>1</v>
      </c>
      <c r="J1416" s="1030"/>
      <c r="K1416" s="1030"/>
      <c r="L1416" s="1030" t="s">
        <v>15712</v>
      </c>
      <c r="M1416" s="1030" t="s">
        <v>15713</v>
      </c>
      <c r="N1416" s="1030" t="s">
        <v>1611</v>
      </c>
      <c r="O1416" s="1038"/>
      <c r="P1416" s="1038">
        <v>1</v>
      </c>
    </row>
    <row r="1417" spans="1:16" ht="51">
      <c r="A1417" s="1039">
        <v>840</v>
      </c>
      <c r="B1417" s="1022" t="s">
        <v>10591</v>
      </c>
      <c r="C1417" s="1039" t="s">
        <v>12040</v>
      </c>
      <c r="D1417" s="1022" t="s">
        <v>10704</v>
      </c>
      <c r="E1417" s="1023" t="s">
        <v>15711</v>
      </c>
      <c r="F1417" s="1022" t="s">
        <v>10605</v>
      </c>
      <c r="G1417" s="1022">
        <v>32</v>
      </c>
      <c r="H1417" s="1022">
        <v>7</v>
      </c>
      <c r="I1417" s="1022">
        <v>1</v>
      </c>
      <c r="J1417" s="1022"/>
      <c r="K1417" s="1022"/>
      <c r="L1417" s="1022" t="s">
        <v>15714</v>
      </c>
      <c r="M1417" s="1022" t="s">
        <v>15715</v>
      </c>
      <c r="N1417" s="1022" t="s">
        <v>1640</v>
      </c>
      <c r="O1417" s="1041"/>
      <c r="P1417" s="1041">
        <v>1</v>
      </c>
    </row>
    <row r="1418" spans="1:16" ht="51">
      <c r="A1418" s="1039">
        <v>841</v>
      </c>
      <c r="B1418" s="1022" t="s">
        <v>10591</v>
      </c>
      <c r="C1418" s="1039" t="s">
        <v>12040</v>
      </c>
      <c r="D1418" s="1022" t="s">
        <v>10704</v>
      </c>
      <c r="E1418" s="1023" t="s">
        <v>15711</v>
      </c>
      <c r="F1418" s="1022" t="s">
        <v>10605</v>
      </c>
      <c r="G1418" s="1022">
        <v>32</v>
      </c>
      <c r="H1418" s="1022">
        <v>7</v>
      </c>
      <c r="I1418" s="1022">
        <v>1</v>
      </c>
      <c r="J1418" s="1022"/>
      <c r="K1418" s="1022"/>
      <c r="L1418" s="1022" t="s">
        <v>15716</v>
      </c>
      <c r="M1418" s="1022" t="s">
        <v>15717</v>
      </c>
      <c r="N1418" s="1022" t="s">
        <v>1640</v>
      </c>
      <c r="O1418" s="1041"/>
      <c r="P1418" s="1041">
        <v>1</v>
      </c>
    </row>
    <row r="1419" spans="1:16" ht="51">
      <c r="A1419" s="1039">
        <v>842</v>
      </c>
      <c r="B1419" s="1022" t="s">
        <v>10591</v>
      </c>
      <c r="C1419" s="1039" t="s">
        <v>12040</v>
      </c>
      <c r="D1419" s="1022" t="s">
        <v>10704</v>
      </c>
      <c r="E1419" s="1023" t="s">
        <v>15711</v>
      </c>
      <c r="F1419" s="1022" t="s">
        <v>10605</v>
      </c>
      <c r="G1419" s="1022">
        <v>32</v>
      </c>
      <c r="H1419" s="1022">
        <v>7</v>
      </c>
      <c r="I1419" s="1022">
        <v>1</v>
      </c>
      <c r="J1419" s="1022"/>
      <c r="K1419" s="1022"/>
      <c r="L1419" s="1022" t="s">
        <v>15716</v>
      </c>
      <c r="M1419" s="1022" t="s">
        <v>15718</v>
      </c>
      <c r="N1419" s="1022" t="s">
        <v>1640</v>
      </c>
      <c r="O1419" s="1041"/>
      <c r="P1419" s="1041">
        <v>1</v>
      </c>
    </row>
    <row r="1420" spans="1:16" ht="51">
      <c r="A1420" s="1039">
        <v>843</v>
      </c>
      <c r="B1420" s="1022" t="s">
        <v>10591</v>
      </c>
      <c r="C1420" s="1039" t="s">
        <v>12040</v>
      </c>
      <c r="D1420" s="1022" t="s">
        <v>10704</v>
      </c>
      <c r="E1420" s="1023" t="s">
        <v>15711</v>
      </c>
      <c r="F1420" s="1022" t="s">
        <v>10605</v>
      </c>
      <c r="G1420" s="1022">
        <v>32</v>
      </c>
      <c r="H1420" s="1022">
        <v>7</v>
      </c>
      <c r="I1420" s="1022">
        <v>1</v>
      </c>
      <c r="J1420" s="1022"/>
      <c r="K1420" s="1022"/>
      <c r="L1420" s="1022" t="s">
        <v>15719</v>
      </c>
      <c r="M1420" s="1022" t="s">
        <v>15720</v>
      </c>
      <c r="N1420" s="1022" t="s">
        <v>1640</v>
      </c>
      <c r="O1420" s="1041"/>
      <c r="P1420" s="1041">
        <v>1</v>
      </c>
    </row>
    <row r="1421" spans="1:16" ht="51">
      <c r="A1421" s="1039">
        <v>844</v>
      </c>
      <c r="B1421" s="1022" t="s">
        <v>10591</v>
      </c>
      <c r="C1421" s="1039" t="s">
        <v>12040</v>
      </c>
      <c r="D1421" s="1022" t="s">
        <v>10704</v>
      </c>
      <c r="E1421" s="1023" t="s">
        <v>15711</v>
      </c>
      <c r="F1421" s="1022" t="s">
        <v>10605</v>
      </c>
      <c r="G1421" s="1022">
        <v>34</v>
      </c>
      <c r="H1421" s="1022">
        <v>5</v>
      </c>
      <c r="I1421" s="1022">
        <v>1</v>
      </c>
      <c r="J1421" s="1022"/>
      <c r="K1421" s="1022"/>
      <c r="L1421" s="1022" t="s">
        <v>15721</v>
      </c>
      <c r="M1421" s="1022" t="s">
        <v>15722</v>
      </c>
      <c r="N1421" s="1022" t="s">
        <v>1611</v>
      </c>
      <c r="O1421" s="1041"/>
      <c r="P1421" s="1041">
        <v>1</v>
      </c>
    </row>
    <row r="1422" spans="1:16" ht="51">
      <c r="A1422" s="1039">
        <v>845</v>
      </c>
      <c r="B1422" s="1022" t="s">
        <v>10591</v>
      </c>
      <c r="C1422" s="1039" t="s">
        <v>12040</v>
      </c>
      <c r="D1422" s="1022" t="s">
        <v>10704</v>
      </c>
      <c r="E1422" s="1023" t="s">
        <v>15711</v>
      </c>
      <c r="F1422" s="1022" t="s">
        <v>10605</v>
      </c>
      <c r="G1422" s="1022">
        <v>34</v>
      </c>
      <c r="H1422" s="1022">
        <v>5</v>
      </c>
      <c r="I1422" s="1022"/>
      <c r="J1422" s="1022">
        <v>1</v>
      </c>
      <c r="K1422" s="1022"/>
      <c r="L1422" s="1041" t="s">
        <v>15721</v>
      </c>
      <c r="M1422" s="1041" t="s">
        <v>15723</v>
      </c>
      <c r="N1422" s="1041" t="s">
        <v>1611</v>
      </c>
      <c r="O1422" s="1041"/>
      <c r="P1422" s="1041">
        <v>1</v>
      </c>
    </row>
    <row r="1423" spans="1:16" ht="51">
      <c r="A1423" s="1039">
        <v>846</v>
      </c>
      <c r="B1423" s="1022" t="s">
        <v>10591</v>
      </c>
      <c r="C1423" s="1039" t="s">
        <v>12040</v>
      </c>
      <c r="D1423" s="1022" t="s">
        <v>10704</v>
      </c>
      <c r="E1423" s="1023" t="s">
        <v>15711</v>
      </c>
      <c r="F1423" s="1022" t="s">
        <v>10605</v>
      </c>
      <c r="G1423" s="1022">
        <v>34</v>
      </c>
      <c r="H1423" s="1022">
        <v>5</v>
      </c>
      <c r="I1423" s="1022"/>
      <c r="J1423" s="1022">
        <v>1</v>
      </c>
      <c r="K1423" s="1022"/>
      <c r="L1423" s="1041" t="s">
        <v>12050</v>
      </c>
      <c r="M1423" s="1041" t="s">
        <v>15724</v>
      </c>
      <c r="N1423" s="1041" t="s">
        <v>1611</v>
      </c>
      <c r="O1423" s="1041"/>
      <c r="P1423" s="1041">
        <v>1</v>
      </c>
    </row>
    <row r="1424" spans="1:16" ht="51">
      <c r="A1424" s="1039">
        <v>847</v>
      </c>
      <c r="B1424" s="1022" t="s">
        <v>10591</v>
      </c>
      <c r="C1424" s="1039" t="s">
        <v>12040</v>
      </c>
      <c r="D1424" s="1022" t="s">
        <v>10704</v>
      </c>
      <c r="E1424" s="1023" t="s">
        <v>15711</v>
      </c>
      <c r="F1424" s="1022" t="s">
        <v>10605</v>
      </c>
      <c r="G1424" s="1022">
        <v>34</v>
      </c>
      <c r="H1424" s="1022">
        <v>5</v>
      </c>
      <c r="I1424" s="1022"/>
      <c r="J1424" s="1022">
        <v>1</v>
      </c>
      <c r="K1424" s="1022"/>
      <c r="L1424" s="1041" t="s">
        <v>15712</v>
      </c>
      <c r="M1424" s="1041" t="s">
        <v>15725</v>
      </c>
      <c r="N1424" s="1041" t="s">
        <v>1611</v>
      </c>
      <c r="O1424" s="1041"/>
      <c r="P1424" s="1041">
        <v>1</v>
      </c>
    </row>
    <row r="1425" spans="1:16" ht="51">
      <c r="A1425" s="1039">
        <v>848</v>
      </c>
      <c r="B1425" s="1022" t="s">
        <v>10591</v>
      </c>
      <c r="C1425" s="1039" t="s">
        <v>12040</v>
      </c>
      <c r="D1425" s="1022" t="s">
        <v>10704</v>
      </c>
      <c r="E1425" s="1023" t="s">
        <v>15711</v>
      </c>
      <c r="F1425" s="1022" t="s">
        <v>10605</v>
      </c>
      <c r="G1425" s="1022">
        <v>31</v>
      </c>
      <c r="H1425" s="1022">
        <v>23</v>
      </c>
      <c r="I1425" s="1022"/>
      <c r="J1425" s="1022">
        <v>1</v>
      </c>
      <c r="K1425" s="1022"/>
      <c r="L1425" s="1041" t="s">
        <v>3012</v>
      </c>
      <c r="M1425" s="1041" t="s">
        <v>15726</v>
      </c>
      <c r="N1425" s="1041" t="s">
        <v>1611</v>
      </c>
      <c r="O1425" s="1041">
        <v>1</v>
      </c>
      <c r="P1425" s="1041"/>
    </row>
    <row r="1426" spans="1:16" ht="51">
      <c r="A1426" s="1039">
        <v>849</v>
      </c>
      <c r="B1426" s="1022" t="s">
        <v>10591</v>
      </c>
      <c r="C1426" s="1039" t="s">
        <v>12040</v>
      </c>
      <c r="D1426" s="1022" t="s">
        <v>10704</v>
      </c>
      <c r="E1426" s="1023" t="s">
        <v>15711</v>
      </c>
      <c r="F1426" s="1022" t="s">
        <v>10605</v>
      </c>
      <c r="G1426" s="1022">
        <v>32</v>
      </c>
      <c r="H1426" s="1022">
        <v>7</v>
      </c>
      <c r="I1426" s="1022"/>
      <c r="J1426" s="1022">
        <v>1</v>
      </c>
      <c r="K1426" s="1022"/>
      <c r="L1426" s="1041" t="s">
        <v>15719</v>
      </c>
      <c r="M1426" s="1041" t="s">
        <v>15727</v>
      </c>
      <c r="N1426" s="1041" t="s">
        <v>1640</v>
      </c>
      <c r="O1426" s="1041"/>
      <c r="P1426" s="1041">
        <v>1</v>
      </c>
    </row>
    <row r="1427" spans="1:16" ht="51">
      <c r="A1427" s="1039">
        <v>850</v>
      </c>
      <c r="B1427" s="1022" t="s">
        <v>10591</v>
      </c>
      <c r="C1427" s="1039" t="s">
        <v>12040</v>
      </c>
      <c r="D1427" s="1022" t="s">
        <v>10704</v>
      </c>
      <c r="E1427" s="1023" t="s">
        <v>15711</v>
      </c>
      <c r="F1427" s="1022" t="s">
        <v>10605</v>
      </c>
      <c r="G1427" s="1022">
        <v>32</v>
      </c>
      <c r="H1427" s="1022">
        <v>7</v>
      </c>
      <c r="I1427" s="1022"/>
      <c r="J1427" s="1022">
        <v>1</v>
      </c>
      <c r="K1427" s="1022"/>
      <c r="L1427" s="1041" t="s">
        <v>15728</v>
      </c>
      <c r="M1427" s="1041" t="s">
        <v>15729</v>
      </c>
      <c r="N1427" s="1041" t="s">
        <v>1640</v>
      </c>
      <c r="O1427" s="1041"/>
      <c r="P1427" s="1041">
        <v>1</v>
      </c>
    </row>
    <row r="1428" spans="1:16" ht="51">
      <c r="A1428" s="1039">
        <v>851</v>
      </c>
      <c r="B1428" s="1022" t="s">
        <v>10591</v>
      </c>
      <c r="C1428" s="1039" t="s">
        <v>12040</v>
      </c>
      <c r="D1428" s="1022" t="s">
        <v>10704</v>
      </c>
      <c r="E1428" s="1023" t="s">
        <v>15711</v>
      </c>
      <c r="F1428" s="1022" t="s">
        <v>10605</v>
      </c>
      <c r="G1428" s="1022">
        <v>32</v>
      </c>
      <c r="H1428" s="1022">
        <v>7</v>
      </c>
      <c r="I1428" s="1022"/>
      <c r="J1428" s="1022">
        <v>1</v>
      </c>
      <c r="K1428" s="1022"/>
      <c r="L1428" s="1041" t="s">
        <v>15730</v>
      </c>
      <c r="M1428" s="1041" t="s">
        <v>15731</v>
      </c>
      <c r="N1428" s="1041" t="s">
        <v>5311</v>
      </c>
      <c r="O1428" s="1041"/>
      <c r="P1428" s="1041">
        <v>1</v>
      </c>
    </row>
    <row r="1429" spans="1:16" ht="51">
      <c r="A1429" s="1039">
        <v>852</v>
      </c>
      <c r="B1429" s="1022" t="s">
        <v>10591</v>
      </c>
      <c r="C1429" s="1039" t="s">
        <v>12040</v>
      </c>
      <c r="D1429" s="1022" t="s">
        <v>10704</v>
      </c>
      <c r="E1429" s="1023" t="s">
        <v>15711</v>
      </c>
      <c r="F1429" s="1022" t="s">
        <v>10605</v>
      </c>
      <c r="G1429" s="1022">
        <v>34</v>
      </c>
      <c r="H1429" s="1022">
        <v>5</v>
      </c>
      <c r="I1429" s="1022"/>
      <c r="J1429" s="1022"/>
      <c r="K1429" s="1022">
        <v>1</v>
      </c>
      <c r="L1429" s="1041" t="s">
        <v>10708</v>
      </c>
      <c r="M1429" s="1041" t="s">
        <v>15732</v>
      </c>
      <c r="N1429" s="1041" t="s">
        <v>1611</v>
      </c>
      <c r="O1429" s="1041"/>
      <c r="P1429" s="1041">
        <v>1</v>
      </c>
    </row>
    <row r="1430" spans="1:16" ht="51">
      <c r="A1430" s="1039">
        <v>853</v>
      </c>
      <c r="B1430" s="1022" t="s">
        <v>10591</v>
      </c>
      <c r="C1430" s="1039" t="s">
        <v>12040</v>
      </c>
      <c r="D1430" s="1022" t="s">
        <v>10704</v>
      </c>
      <c r="E1430" s="1023" t="s">
        <v>15711</v>
      </c>
      <c r="F1430" s="1022" t="s">
        <v>10605</v>
      </c>
      <c r="G1430" s="1022">
        <v>34</v>
      </c>
      <c r="H1430" s="1022">
        <v>5</v>
      </c>
      <c r="I1430" s="1022"/>
      <c r="J1430" s="1022"/>
      <c r="K1430" s="1022">
        <v>1</v>
      </c>
      <c r="L1430" s="1041" t="s">
        <v>15733</v>
      </c>
      <c r="M1430" s="1041" t="s">
        <v>15734</v>
      </c>
      <c r="N1430" s="1041" t="s">
        <v>1611</v>
      </c>
      <c r="O1430" s="1041"/>
      <c r="P1430" s="1041">
        <v>1</v>
      </c>
    </row>
    <row r="1431" spans="1:16" ht="51">
      <c r="A1431" s="1039">
        <v>854</v>
      </c>
      <c r="B1431" s="1022" t="s">
        <v>10591</v>
      </c>
      <c r="C1431" s="1039" t="s">
        <v>12040</v>
      </c>
      <c r="D1431" s="1022" t="s">
        <v>10704</v>
      </c>
      <c r="E1431" s="1023" t="s">
        <v>15711</v>
      </c>
      <c r="F1431" s="1022" t="s">
        <v>10605</v>
      </c>
      <c r="G1431" s="1022">
        <v>32</v>
      </c>
      <c r="H1431" s="1022">
        <v>7</v>
      </c>
      <c r="I1431" s="1022"/>
      <c r="J1431" s="1022"/>
      <c r="K1431" s="1022">
        <v>1</v>
      </c>
      <c r="L1431" s="1041" t="s">
        <v>15714</v>
      </c>
      <c r="M1431" s="1041" t="s">
        <v>15718</v>
      </c>
      <c r="N1431" s="1041" t="s">
        <v>1640</v>
      </c>
      <c r="O1431" s="1041"/>
      <c r="P1431" s="1041">
        <v>1</v>
      </c>
    </row>
    <row r="1432" spans="1:16" ht="51">
      <c r="A1432" s="1039">
        <v>855</v>
      </c>
      <c r="B1432" s="1022" t="s">
        <v>10591</v>
      </c>
      <c r="C1432" s="1039" t="s">
        <v>12040</v>
      </c>
      <c r="D1432" s="1022" t="s">
        <v>10704</v>
      </c>
      <c r="E1432" s="1023" t="s">
        <v>15711</v>
      </c>
      <c r="F1432" s="1022" t="s">
        <v>10605</v>
      </c>
      <c r="G1432" s="1022">
        <v>32</v>
      </c>
      <c r="H1432" s="1022">
        <v>7</v>
      </c>
      <c r="I1432" s="1022"/>
      <c r="J1432" s="1022"/>
      <c r="K1432" s="1022">
        <v>1</v>
      </c>
      <c r="L1432" s="1041" t="s">
        <v>15735</v>
      </c>
      <c r="M1432" s="1041" t="s">
        <v>15736</v>
      </c>
      <c r="N1432" s="1041" t="s">
        <v>1640</v>
      </c>
      <c r="O1432" s="1041">
        <v>1</v>
      </c>
      <c r="P1432" s="1041"/>
    </row>
    <row r="1433" spans="1:16" ht="51">
      <c r="A1433" s="1039">
        <v>856</v>
      </c>
      <c r="B1433" s="1022" t="s">
        <v>10591</v>
      </c>
      <c r="C1433" s="1039" t="s">
        <v>12040</v>
      </c>
      <c r="D1433" s="1022" t="s">
        <v>10704</v>
      </c>
      <c r="E1433" s="1023" t="s">
        <v>15711</v>
      </c>
      <c r="F1433" s="1022" t="s">
        <v>10605</v>
      </c>
      <c r="G1433" s="1022">
        <v>32</v>
      </c>
      <c r="H1433" s="1022">
        <v>7</v>
      </c>
      <c r="I1433" s="1022"/>
      <c r="J1433" s="1022"/>
      <c r="K1433" s="1022">
        <v>1</v>
      </c>
      <c r="L1433" s="1041" t="s">
        <v>15737</v>
      </c>
      <c r="M1433" s="1041" t="s">
        <v>15720</v>
      </c>
      <c r="N1433" s="1041" t="s">
        <v>1640</v>
      </c>
      <c r="O1433" s="1041"/>
      <c r="P1433" s="1041">
        <v>1</v>
      </c>
    </row>
    <row r="1434" spans="1:16" ht="51">
      <c r="A1434" s="1039">
        <v>857</v>
      </c>
      <c r="B1434" s="1022" t="s">
        <v>10591</v>
      </c>
      <c r="C1434" s="1039" t="s">
        <v>12040</v>
      </c>
      <c r="D1434" s="1022" t="s">
        <v>10704</v>
      </c>
      <c r="E1434" s="1023" t="s">
        <v>15711</v>
      </c>
      <c r="F1434" s="1022" t="s">
        <v>10605</v>
      </c>
      <c r="G1434" s="1022">
        <v>32</v>
      </c>
      <c r="H1434" s="1022">
        <v>7</v>
      </c>
      <c r="I1434" s="1022"/>
      <c r="J1434" s="1022"/>
      <c r="K1434" s="1022">
        <v>1</v>
      </c>
      <c r="L1434" s="1041" t="s">
        <v>15738</v>
      </c>
      <c r="M1434" s="1041" t="s">
        <v>15739</v>
      </c>
      <c r="N1434" s="1041" t="s">
        <v>5311</v>
      </c>
      <c r="O1434" s="1041"/>
      <c r="P1434" s="1041">
        <v>1</v>
      </c>
    </row>
    <row r="1435" spans="1:16" ht="51.75" thickBot="1">
      <c r="A1435" s="1042">
        <v>858</v>
      </c>
      <c r="B1435" s="1026" t="s">
        <v>10591</v>
      </c>
      <c r="C1435" s="1042" t="s">
        <v>12040</v>
      </c>
      <c r="D1435" s="1026" t="s">
        <v>10704</v>
      </c>
      <c r="E1435" s="1027" t="s">
        <v>15711</v>
      </c>
      <c r="F1435" s="1026" t="s">
        <v>10605</v>
      </c>
      <c r="G1435" s="1026">
        <v>32</v>
      </c>
      <c r="H1435" s="1026">
        <v>7</v>
      </c>
      <c r="I1435" s="1026"/>
      <c r="J1435" s="1026"/>
      <c r="K1435" s="1026">
        <v>1</v>
      </c>
      <c r="L1435" s="1044" t="s">
        <v>3347</v>
      </c>
      <c r="M1435" s="1044" t="s">
        <v>15740</v>
      </c>
      <c r="N1435" s="1044" t="s">
        <v>5311</v>
      </c>
      <c r="O1435" s="1044"/>
      <c r="P1435" s="1044">
        <v>1</v>
      </c>
    </row>
    <row r="1436" spans="1:16" ht="89.25">
      <c r="A1436" s="1039">
        <v>859</v>
      </c>
      <c r="B1436" s="1022" t="s">
        <v>10591</v>
      </c>
      <c r="C1436" s="1039" t="s">
        <v>15741</v>
      </c>
      <c r="D1436" s="1022" t="s">
        <v>14053</v>
      </c>
      <c r="E1436" s="1023" t="s">
        <v>15742</v>
      </c>
      <c r="F1436" s="1030" t="s">
        <v>10605</v>
      </c>
      <c r="G1436" s="1022">
        <v>24</v>
      </c>
      <c r="H1436" s="1022" t="s">
        <v>15743</v>
      </c>
      <c r="I1436" s="1022">
        <v>1</v>
      </c>
      <c r="J1436" s="1022"/>
      <c r="K1436" s="1022"/>
      <c r="L1436" s="1022" t="s">
        <v>15645</v>
      </c>
      <c r="M1436" s="1022" t="s">
        <v>10645</v>
      </c>
      <c r="N1436" s="1022" t="s">
        <v>15744</v>
      </c>
      <c r="O1436" s="1041">
        <v>1</v>
      </c>
      <c r="P1436" s="1041"/>
    </row>
    <row r="1437" spans="1:16" ht="89.25">
      <c r="A1437" s="1039">
        <v>860</v>
      </c>
      <c r="B1437" s="1022" t="s">
        <v>10591</v>
      </c>
      <c r="C1437" s="1039" t="s">
        <v>15741</v>
      </c>
      <c r="D1437" s="1022" t="s">
        <v>14053</v>
      </c>
      <c r="E1437" s="1023" t="s">
        <v>15742</v>
      </c>
      <c r="F1437" s="1022" t="s">
        <v>10605</v>
      </c>
      <c r="G1437" s="1022">
        <v>24</v>
      </c>
      <c r="H1437" s="1022" t="s">
        <v>15743</v>
      </c>
      <c r="I1437" s="1022">
        <v>1</v>
      </c>
      <c r="J1437" s="1022"/>
      <c r="K1437" s="1022"/>
      <c r="L1437" s="1022" t="s">
        <v>15648</v>
      </c>
      <c r="M1437" s="1041" t="s">
        <v>10620</v>
      </c>
      <c r="N1437" s="1041" t="s">
        <v>15744</v>
      </c>
      <c r="O1437" s="1041">
        <v>1</v>
      </c>
      <c r="P1437" s="1041"/>
    </row>
    <row r="1438" spans="1:16" ht="89.25">
      <c r="A1438" s="1039">
        <v>861</v>
      </c>
      <c r="B1438" s="1022" t="s">
        <v>10591</v>
      </c>
      <c r="C1438" s="1039" t="s">
        <v>15741</v>
      </c>
      <c r="D1438" s="1022" t="s">
        <v>14053</v>
      </c>
      <c r="E1438" s="1023" t="s">
        <v>15742</v>
      </c>
      <c r="F1438" s="1022" t="s">
        <v>10605</v>
      </c>
      <c r="G1438" s="1022">
        <v>24</v>
      </c>
      <c r="H1438" s="1022" t="s">
        <v>15743</v>
      </c>
      <c r="I1438" s="1022">
        <v>1</v>
      </c>
      <c r="J1438" s="1022"/>
      <c r="K1438" s="1022"/>
      <c r="L1438" s="1022" t="s">
        <v>15745</v>
      </c>
      <c r="M1438" s="1041" t="s">
        <v>10643</v>
      </c>
      <c r="N1438" s="1041" t="s">
        <v>15744</v>
      </c>
      <c r="O1438" s="1041">
        <v>1</v>
      </c>
      <c r="P1438" s="1041"/>
    </row>
    <row r="1439" spans="1:16" ht="89.25">
      <c r="A1439" s="1039">
        <v>862</v>
      </c>
      <c r="B1439" s="1022" t="s">
        <v>10591</v>
      </c>
      <c r="C1439" s="1039" t="s">
        <v>15741</v>
      </c>
      <c r="D1439" s="1022" t="s">
        <v>14053</v>
      </c>
      <c r="E1439" s="1023" t="s">
        <v>15742</v>
      </c>
      <c r="F1439" s="1022" t="s">
        <v>10605</v>
      </c>
      <c r="G1439" s="1022">
        <v>24</v>
      </c>
      <c r="H1439" s="1022" t="s">
        <v>15743</v>
      </c>
      <c r="I1439" s="1022">
        <v>1</v>
      </c>
      <c r="J1439" s="1022"/>
      <c r="K1439" s="1022"/>
      <c r="L1439" s="1022" t="s">
        <v>10678</v>
      </c>
      <c r="M1439" s="1041" t="s">
        <v>10613</v>
      </c>
      <c r="N1439" s="1041" t="s">
        <v>15744</v>
      </c>
      <c r="O1439" s="1041"/>
      <c r="P1439" s="1041">
        <v>1</v>
      </c>
    </row>
    <row r="1440" spans="1:16" ht="89.25">
      <c r="A1440" s="1039">
        <v>863</v>
      </c>
      <c r="B1440" s="1022" t="s">
        <v>10591</v>
      </c>
      <c r="C1440" s="1039" t="s">
        <v>15741</v>
      </c>
      <c r="D1440" s="1022" t="s">
        <v>14053</v>
      </c>
      <c r="E1440" s="1023" t="s">
        <v>15742</v>
      </c>
      <c r="F1440" s="1022" t="s">
        <v>10605</v>
      </c>
      <c r="G1440" s="1022">
        <v>24</v>
      </c>
      <c r="H1440" s="1022" t="s">
        <v>15743</v>
      </c>
      <c r="I1440" s="1022">
        <v>1</v>
      </c>
      <c r="J1440" s="1022"/>
      <c r="K1440" s="1022"/>
      <c r="L1440" s="1022" t="s">
        <v>15746</v>
      </c>
      <c r="M1440" s="1041" t="s">
        <v>8342</v>
      </c>
      <c r="N1440" s="1041" t="s">
        <v>15744</v>
      </c>
      <c r="O1440" s="1041"/>
      <c r="P1440" s="1041">
        <v>1</v>
      </c>
    </row>
    <row r="1441" spans="1:16" ht="89.25">
      <c r="A1441" s="1039">
        <v>864</v>
      </c>
      <c r="B1441" s="1022" t="s">
        <v>10591</v>
      </c>
      <c r="C1441" s="1039" t="s">
        <v>15741</v>
      </c>
      <c r="D1441" s="1022" t="s">
        <v>14053</v>
      </c>
      <c r="E1441" s="1023" t="s">
        <v>15742</v>
      </c>
      <c r="F1441" s="1022" t="s">
        <v>10605</v>
      </c>
      <c r="G1441" s="1022">
        <v>24</v>
      </c>
      <c r="H1441" s="1022" t="s">
        <v>15743</v>
      </c>
      <c r="I1441" s="1022">
        <v>1</v>
      </c>
      <c r="J1441" s="1022"/>
      <c r="K1441" s="1022"/>
      <c r="L1441" s="1022" t="s">
        <v>12560</v>
      </c>
      <c r="M1441" s="1041" t="s">
        <v>10645</v>
      </c>
      <c r="N1441" s="1022" t="s">
        <v>15747</v>
      </c>
      <c r="O1441" s="1041">
        <v>1</v>
      </c>
      <c r="P1441" s="1041"/>
    </row>
    <row r="1442" spans="1:16" ht="89.25">
      <c r="A1442" s="1039">
        <v>865</v>
      </c>
      <c r="B1442" s="1022" t="s">
        <v>10591</v>
      </c>
      <c r="C1442" s="1039" t="s">
        <v>15741</v>
      </c>
      <c r="D1442" s="1022" t="s">
        <v>14053</v>
      </c>
      <c r="E1442" s="1023" t="s">
        <v>15742</v>
      </c>
      <c r="F1442" s="1022" t="s">
        <v>10605</v>
      </c>
      <c r="G1442" s="1022">
        <v>24</v>
      </c>
      <c r="H1442" s="1022" t="s">
        <v>15743</v>
      </c>
      <c r="I1442" s="1022">
        <v>1</v>
      </c>
      <c r="J1442" s="1022"/>
      <c r="K1442" s="1022"/>
      <c r="L1442" s="1022" t="s">
        <v>15658</v>
      </c>
      <c r="M1442" s="1041" t="s">
        <v>10609</v>
      </c>
      <c r="N1442" s="1022" t="s">
        <v>15747</v>
      </c>
      <c r="O1442" s="1041">
        <v>1</v>
      </c>
      <c r="P1442" s="1041"/>
    </row>
    <row r="1443" spans="1:16" ht="89.25">
      <c r="A1443" s="1039">
        <v>866</v>
      </c>
      <c r="B1443" s="1022" t="s">
        <v>10591</v>
      </c>
      <c r="C1443" s="1039" t="s">
        <v>15741</v>
      </c>
      <c r="D1443" s="1022" t="s">
        <v>14053</v>
      </c>
      <c r="E1443" s="1023" t="s">
        <v>15742</v>
      </c>
      <c r="F1443" s="1022" t="s">
        <v>10605</v>
      </c>
      <c r="G1443" s="1022">
        <v>24</v>
      </c>
      <c r="H1443" s="1022" t="s">
        <v>15743</v>
      </c>
      <c r="I1443" s="1022">
        <v>1</v>
      </c>
      <c r="J1443" s="1022"/>
      <c r="K1443" s="1022"/>
      <c r="L1443" s="1022" t="s">
        <v>15748</v>
      </c>
      <c r="M1443" s="1041" t="s">
        <v>8339</v>
      </c>
      <c r="N1443" s="1022" t="s">
        <v>15747</v>
      </c>
      <c r="O1443" s="1041">
        <v>1</v>
      </c>
      <c r="P1443" s="1041"/>
    </row>
    <row r="1444" spans="1:16" ht="89.25">
      <c r="A1444" s="1039">
        <v>867</v>
      </c>
      <c r="B1444" s="1022" t="s">
        <v>10591</v>
      </c>
      <c r="C1444" s="1039" t="s">
        <v>15741</v>
      </c>
      <c r="D1444" s="1022" t="s">
        <v>14053</v>
      </c>
      <c r="E1444" s="1023" t="s">
        <v>15742</v>
      </c>
      <c r="F1444" s="1022" t="s">
        <v>10605</v>
      </c>
      <c r="G1444" s="1022">
        <v>24</v>
      </c>
      <c r="H1444" s="1022" t="s">
        <v>15743</v>
      </c>
      <c r="I1444" s="1022">
        <v>1</v>
      </c>
      <c r="J1444" s="1022"/>
      <c r="K1444" s="1022"/>
      <c r="L1444" s="1022" t="s">
        <v>15660</v>
      </c>
      <c r="M1444" s="1041" t="s">
        <v>8342</v>
      </c>
      <c r="N1444" s="1022" t="s">
        <v>15747</v>
      </c>
      <c r="O1444" s="1041">
        <v>1</v>
      </c>
      <c r="P1444" s="1041"/>
    </row>
    <row r="1445" spans="1:16" ht="89.25">
      <c r="A1445" s="1039">
        <v>868</v>
      </c>
      <c r="B1445" s="1022" t="s">
        <v>10591</v>
      </c>
      <c r="C1445" s="1039" t="s">
        <v>15741</v>
      </c>
      <c r="D1445" s="1022" t="s">
        <v>14053</v>
      </c>
      <c r="E1445" s="1023" t="s">
        <v>15742</v>
      </c>
      <c r="F1445" s="1022" t="s">
        <v>10605</v>
      </c>
      <c r="G1445" s="1022">
        <v>24</v>
      </c>
      <c r="H1445" s="1022" t="s">
        <v>15743</v>
      </c>
      <c r="I1445" s="1022">
        <v>1</v>
      </c>
      <c r="J1445" s="1022"/>
      <c r="K1445" s="1022"/>
      <c r="L1445" s="1022" t="s">
        <v>15749</v>
      </c>
      <c r="M1445" s="1041" t="s">
        <v>10620</v>
      </c>
      <c r="N1445" s="1022" t="s">
        <v>15747</v>
      </c>
      <c r="O1445" s="1041">
        <v>1</v>
      </c>
      <c r="P1445" s="1041"/>
    </row>
    <row r="1446" spans="1:16" ht="89.25">
      <c r="A1446" s="1039">
        <v>869</v>
      </c>
      <c r="B1446" s="1022" t="s">
        <v>10591</v>
      </c>
      <c r="C1446" s="1039" t="s">
        <v>15741</v>
      </c>
      <c r="D1446" s="1022" t="s">
        <v>14053</v>
      </c>
      <c r="E1446" s="1023" t="s">
        <v>15742</v>
      </c>
      <c r="F1446" s="1022" t="s">
        <v>10605</v>
      </c>
      <c r="G1446" s="1022">
        <v>24</v>
      </c>
      <c r="H1446" s="1022" t="s">
        <v>15743</v>
      </c>
      <c r="I1446" s="1022">
        <v>1</v>
      </c>
      <c r="J1446" s="1022"/>
      <c r="K1446" s="1022"/>
      <c r="L1446" s="1022" t="s">
        <v>15662</v>
      </c>
      <c r="M1446" s="1041" t="s">
        <v>10643</v>
      </c>
      <c r="N1446" s="1022" t="s">
        <v>15747</v>
      </c>
      <c r="O1446" s="1041">
        <v>1</v>
      </c>
      <c r="P1446" s="1041"/>
    </row>
    <row r="1447" spans="1:16" ht="89.25">
      <c r="A1447" s="1039">
        <v>870</v>
      </c>
      <c r="B1447" s="1022" t="s">
        <v>10591</v>
      </c>
      <c r="C1447" s="1039" t="s">
        <v>15741</v>
      </c>
      <c r="D1447" s="1022" t="s">
        <v>14053</v>
      </c>
      <c r="E1447" s="1023" t="s">
        <v>15742</v>
      </c>
      <c r="F1447" s="1022" t="s">
        <v>10605</v>
      </c>
      <c r="G1447" s="1022">
        <v>24</v>
      </c>
      <c r="H1447" s="1022" t="s">
        <v>15743</v>
      </c>
      <c r="I1447" s="1022">
        <v>1</v>
      </c>
      <c r="J1447" s="1022"/>
      <c r="K1447" s="1022"/>
      <c r="L1447" s="1022" t="s">
        <v>12554</v>
      </c>
      <c r="M1447" s="1041" t="s">
        <v>10609</v>
      </c>
      <c r="N1447" s="1022" t="s">
        <v>15747</v>
      </c>
      <c r="O1447" s="1041"/>
      <c r="P1447" s="1041">
        <v>1</v>
      </c>
    </row>
    <row r="1448" spans="1:16" ht="89.25">
      <c r="A1448" s="1039">
        <v>871</v>
      </c>
      <c r="B1448" s="1022" t="s">
        <v>10591</v>
      </c>
      <c r="C1448" s="1039" t="s">
        <v>15741</v>
      </c>
      <c r="D1448" s="1022" t="s">
        <v>14053</v>
      </c>
      <c r="E1448" s="1023" t="s">
        <v>15742</v>
      </c>
      <c r="F1448" s="1022" t="s">
        <v>10605</v>
      </c>
      <c r="G1448" s="1022">
        <v>24</v>
      </c>
      <c r="H1448" s="1022" t="s">
        <v>15743</v>
      </c>
      <c r="I1448" s="1022">
        <v>1</v>
      </c>
      <c r="J1448" s="1022"/>
      <c r="K1448" s="1022"/>
      <c r="L1448" s="1022" t="s">
        <v>15750</v>
      </c>
      <c r="M1448" s="1041" t="s">
        <v>8342</v>
      </c>
      <c r="N1448" s="1022" t="s">
        <v>15747</v>
      </c>
      <c r="O1448" s="1041"/>
      <c r="P1448" s="1041">
        <v>1</v>
      </c>
    </row>
    <row r="1449" spans="1:16" ht="89.25">
      <c r="A1449" s="1039">
        <v>872</v>
      </c>
      <c r="B1449" s="1022" t="s">
        <v>10591</v>
      </c>
      <c r="C1449" s="1039" t="s">
        <v>15741</v>
      </c>
      <c r="D1449" s="1022" t="s">
        <v>14053</v>
      </c>
      <c r="E1449" s="1023" t="s">
        <v>15742</v>
      </c>
      <c r="F1449" s="1022" t="s">
        <v>10605</v>
      </c>
      <c r="G1449" s="1022">
        <v>24</v>
      </c>
      <c r="H1449" s="1022" t="s">
        <v>15743</v>
      </c>
      <c r="I1449" s="1022">
        <v>1</v>
      </c>
      <c r="J1449" s="1022"/>
      <c r="K1449" s="1022"/>
      <c r="L1449" s="1041" t="s">
        <v>6509</v>
      </c>
      <c r="M1449" s="1041" t="s">
        <v>8339</v>
      </c>
      <c r="N1449" s="1041" t="s">
        <v>15751</v>
      </c>
      <c r="O1449" s="1041">
        <v>1</v>
      </c>
      <c r="P1449" s="1041"/>
    </row>
    <row r="1450" spans="1:16" ht="89.25">
      <c r="A1450" s="1039">
        <v>873</v>
      </c>
      <c r="B1450" s="1022" t="s">
        <v>10591</v>
      </c>
      <c r="C1450" s="1039" t="s">
        <v>15741</v>
      </c>
      <c r="D1450" s="1022" t="s">
        <v>14053</v>
      </c>
      <c r="E1450" s="1023" t="s">
        <v>15742</v>
      </c>
      <c r="F1450" s="1022" t="s">
        <v>10605</v>
      </c>
      <c r="G1450" s="1022">
        <v>24</v>
      </c>
      <c r="H1450" s="1022" t="s">
        <v>15743</v>
      </c>
      <c r="I1450" s="1022">
        <v>1</v>
      </c>
      <c r="J1450" s="1022"/>
      <c r="K1450" s="1022"/>
      <c r="L1450" s="1041" t="s">
        <v>6508</v>
      </c>
      <c r="M1450" s="1041" t="s">
        <v>8342</v>
      </c>
      <c r="N1450" s="1041" t="s">
        <v>15751</v>
      </c>
      <c r="O1450" s="1041">
        <v>1</v>
      </c>
      <c r="P1450" s="1041"/>
    </row>
    <row r="1451" spans="1:16" ht="89.25">
      <c r="A1451" s="1039">
        <v>874</v>
      </c>
      <c r="B1451" s="1022" t="s">
        <v>10591</v>
      </c>
      <c r="C1451" s="1039" t="s">
        <v>15741</v>
      </c>
      <c r="D1451" s="1022" t="s">
        <v>14053</v>
      </c>
      <c r="E1451" s="1023" t="s">
        <v>15742</v>
      </c>
      <c r="F1451" s="1022" t="s">
        <v>10605</v>
      </c>
      <c r="G1451" s="1022">
        <v>24</v>
      </c>
      <c r="H1451" s="1022" t="s">
        <v>15743</v>
      </c>
      <c r="I1451" s="1022">
        <v>1</v>
      </c>
      <c r="J1451" s="1022"/>
      <c r="K1451" s="1022"/>
      <c r="L1451" s="1041" t="s">
        <v>9741</v>
      </c>
      <c r="M1451" s="1041" t="s">
        <v>10620</v>
      </c>
      <c r="N1451" s="1041" t="s">
        <v>15751</v>
      </c>
      <c r="O1451" s="1041">
        <v>1</v>
      </c>
      <c r="P1451" s="1041"/>
    </row>
    <row r="1452" spans="1:16" ht="89.25">
      <c r="A1452" s="1039">
        <v>875</v>
      </c>
      <c r="B1452" s="1022" t="s">
        <v>10591</v>
      </c>
      <c r="C1452" s="1039" t="s">
        <v>15741</v>
      </c>
      <c r="D1452" s="1022" t="s">
        <v>14053</v>
      </c>
      <c r="E1452" s="1023" t="s">
        <v>15742</v>
      </c>
      <c r="F1452" s="1022" t="s">
        <v>10605</v>
      </c>
      <c r="G1452" s="1022">
        <v>24</v>
      </c>
      <c r="H1452" s="1022" t="s">
        <v>15743</v>
      </c>
      <c r="I1452" s="1022">
        <v>1</v>
      </c>
      <c r="J1452" s="1022"/>
      <c r="K1452" s="1022"/>
      <c r="L1452" s="1041" t="s">
        <v>10629</v>
      </c>
      <c r="M1452" s="1041" t="s">
        <v>10643</v>
      </c>
      <c r="N1452" s="1041" t="s">
        <v>15751</v>
      </c>
      <c r="O1452" s="1041">
        <v>1</v>
      </c>
      <c r="P1452" s="1041"/>
    </row>
    <row r="1453" spans="1:16" ht="89.25">
      <c r="A1453" s="1039">
        <v>876</v>
      </c>
      <c r="B1453" s="1022" t="s">
        <v>10591</v>
      </c>
      <c r="C1453" s="1039" t="s">
        <v>15741</v>
      </c>
      <c r="D1453" s="1022" t="s">
        <v>14053</v>
      </c>
      <c r="E1453" s="1023" t="s">
        <v>15742</v>
      </c>
      <c r="F1453" s="1022" t="s">
        <v>10605</v>
      </c>
      <c r="G1453" s="1022">
        <v>24</v>
      </c>
      <c r="H1453" s="1022" t="s">
        <v>15743</v>
      </c>
      <c r="I1453" s="1022">
        <v>1</v>
      </c>
      <c r="J1453" s="1022"/>
      <c r="K1453" s="1022"/>
      <c r="L1453" s="1022" t="s">
        <v>10669</v>
      </c>
      <c r="M1453" s="1041" t="s">
        <v>8339</v>
      </c>
      <c r="N1453" s="1041" t="s">
        <v>15751</v>
      </c>
      <c r="O1453" s="1041"/>
      <c r="P1453" s="1041">
        <v>1</v>
      </c>
    </row>
    <row r="1454" spans="1:16" ht="89.25">
      <c r="A1454" s="1039">
        <v>877</v>
      </c>
      <c r="B1454" s="1022" t="s">
        <v>10591</v>
      </c>
      <c r="C1454" s="1039" t="s">
        <v>15741</v>
      </c>
      <c r="D1454" s="1022" t="s">
        <v>14053</v>
      </c>
      <c r="E1454" s="1023" t="s">
        <v>15742</v>
      </c>
      <c r="F1454" s="1022" t="s">
        <v>10605</v>
      </c>
      <c r="G1454" s="1022">
        <v>24</v>
      </c>
      <c r="H1454" s="1022" t="s">
        <v>15743</v>
      </c>
      <c r="I1454" s="1022">
        <v>1</v>
      </c>
      <c r="J1454" s="1022"/>
      <c r="K1454" s="1022"/>
      <c r="L1454" s="1022" t="s">
        <v>15752</v>
      </c>
      <c r="M1454" s="1041" t="s">
        <v>8337</v>
      </c>
      <c r="N1454" s="1041" t="s">
        <v>15751</v>
      </c>
      <c r="O1454" s="1041"/>
      <c r="P1454" s="1041">
        <v>1</v>
      </c>
    </row>
    <row r="1455" spans="1:16" ht="89.25">
      <c r="A1455" s="1039">
        <v>878</v>
      </c>
      <c r="B1455" s="1022" t="s">
        <v>10591</v>
      </c>
      <c r="C1455" s="1039" t="s">
        <v>15741</v>
      </c>
      <c r="D1455" s="1022" t="s">
        <v>14053</v>
      </c>
      <c r="E1455" s="1023" t="s">
        <v>15742</v>
      </c>
      <c r="F1455" s="1022" t="s">
        <v>10605</v>
      </c>
      <c r="G1455" s="1022">
        <v>24</v>
      </c>
      <c r="H1455" s="1022" t="s">
        <v>15743</v>
      </c>
      <c r="I1455" s="1022">
        <v>1</v>
      </c>
      <c r="J1455" s="1022"/>
      <c r="K1455" s="1022"/>
      <c r="L1455" s="1022" t="s">
        <v>12061</v>
      </c>
      <c r="M1455" s="1041" t="s">
        <v>10620</v>
      </c>
      <c r="N1455" s="1022" t="s">
        <v>15753</v>
      </c>
      <c r="O1455" s="1041"/>
      <c r="P1455" s="1041">
        <v>1</v>
      </c>
    </row>
    <row r="1456" spans="1:16" ht="89.25">
      <c r="A1456" s="1039">
        <v>879</v>
      </c>
      <c r="B1456" s="1022" t="s">
        <v>10591</v>
      </c>
      <c r="C1456" s="1039" t="s">
        <v>15741</v>
      </c>
      <c r="D1456" s="1022" t="s">
        <v>14053</v>
      </c>
      <c r="E1456" s="1023" t="s">
        <v>15742</v>
      </c>
      <c r="F1456" s="1022" t="s">
        <v>10605</v>
      </c>
      <c r="G1456" s="1022">
        <v>24</v>
      </c>
      <c r="H1456" s="1022" t="s">
        <v>15743</v>
      </c>
      <c r="I1456" s="1022">
        <v>1</v>
      </c>
      <c r="J1456" s="1022"/>
      <c r="K1456" s="1022"/>
      <c r="L1456" s="1022" t="s">
        <v>3559</v>
      </c>
      <c r="M1456" s="1041" t="s">
        <v>10654</v>
      </c>
      <c r="N1456" s="1022" t="s">
        <v>15753</v>
      </c>
      <c r="O1456" s="1041"/>
      <c r="P1456" s="1041">
        <v>1</v>
      </c>
    </row>
    <row r="1457" spans="1:16" ht="89.25">
      <c r="A1457" s="1039">
        <v>880</v>
      </c>
      <c r="B1457" s="1022" t="s">
        <v>10591</v>
      </c>
      <c r="C1457" s="1039" t="s">
        <v>15741</v>
      </c>
      <c r="D1457" s="1022" t="s">
        <v>14053</v>
      </c>
      <c r="E1457" s="1023" t="s">
        <v>15742</v>
      </c>
      <c r="F1457" s="1022" t="s">
        <v>10605</v>
      </c>
      <c r="G1457" s="1022">
        <v>24</v>
      </c>
      <c r="H1457" s="1022" t="s">
        <v>15743</v>
      </c>
      <c r="I1457" s="1022">
        <v>1</v>
      </c>
      <c r="J1457" s="1022"/>
      <c r="K1457" s="1022"/>
      <c r="L1457" s="1022" t="s">
        <v>15754</v>
      </c>
      <c r="M1457" s="1022" t="s">
        <v>10613</v>
      </c>
      <c r="N1457" s="1041" t="s">
        <v>1611</v>
      </c>
      <c r="O1457" s="1041">
        <v>1</v>
      </c>
      <c r="P1457" s="1041"/>
    </row>
    <row r="1458" spans="1:16" ht="89.25">
      <c r="A1458" s="1039">
        <v>881</v>
      </c>
      <c r="B1458" s="1022" t="s">
        <v>10591</v>
      </c>
      <c r="C1458" s="1039" t="s">
        <v>15741</v>
      </c>
      <c r="D1458" s="1022" t="s">
        <v>14053</v>
      </c>
      <c r="E1458" s="1023" t="s">
        <v>15742</v>
      </c>
      <c r="F1458" s="1022" t="s">
        <v>10605</v>
      </c>
      <c r="G1458" s="1022">
        <v>24</v>
      </c>
      <c r="H1458" s="1022" t="s">
        <v>15743</v>
      </c>
      <c r="I1458" s="1022">
        <v>1</v>
      </c>
      <c r="J1458" s="1022"/>
      <c r="K1458" s="1022"/>
      <c r="L1458" s="1022" t="s">
        <v>10669</v>
      </c>
      <c r="M1458" s="1041" t="s">
        <v>8339</v>
      </c>
      <c r="N1458" s="1041" t="s">
        <v>1611</v>
      </c>
      <c r="O1458" s="1041"/>
      <c r="P1458" s="1041">
        <v>1</v>
      </c>
    </row>
    <row r="1459" spans="1:16" ht="89.25">
      <c r="A1459" s="1039">
        <v>882</v>
      </c>
      <c r="B1459" s="1022" t="s">
        <v>10591</v>
      </c>
      <c r="C1459" s="1039" t="s">
        <v>15741</v>
      </c>
      <c r="D1459" s="1022" t="s">
        <v>14053</v>
      </c>
      <c r="E1459" s="1023" t="s">
        <v>15742</v>
      </c>
      <c r="F1459" s="1022" t="s">
        <v>10605</v>
      </c>
      <c r="G1459" s="1022">
        <v>24</v>
      </c>
      <c r="H1459" s="1022" t="s">
        <v>15743</v>
      </c>
      <c r="I1459" s="1022">
        <v>1</v>
      </c>
      <c r="J1459" s="1022"/>
      <c r="K1459" s="1022"/>
      <c r="L1459" s="1022" t="s">
        <v>15755</v>
      </c>
      <c r="M1459" s="1022" t="s">
        <v>10691</v>
      </c>
      <c r="N1459" s="1041" t="s">
        <v>15744</v>
      </c>
      <c r="O1459" s="1041">
        <v>1</v>
      </c>
      <c r="P1459" s="1041"/>
    </row>
    <row r="1460" spans="1:16" ht="89.25">
      <c r="A1460" s="1039">
        <v>883</v>
      </c>
      <c r="B1460" s="1022" t="s">
        <v>10591</v>
      </c>
      <c r="C1460" s="1039" t="s">
        <v>15741</v>
      </c>
      <c r="D1460" s="1022" t="s">
        <v>14053</v>
      </c>
      <c r="E1460" s="1023" t="s">
        <v>15742</v>
      </c>
      <c r="F1460" s="1022" t="s">
        <v>10605</v>
      </c>
      <c r="G1460" s="1022">
        <v>24</v>
      </c>
      <c r="H1460" s="1022" t="s">
        <v>15743</v>
      </c>
      <c r="I1460" s="1022">
        <v>1</v>
      </c>
      <c r="J1460" s="1022"/>
      <c r="K1460" s="1022"/>
      <c r="L1460" s="1022" t="s">
        <v>15645</v>
      </c>
      <c r="M1460" s="1022" t="s">
        <v>10659</v>
      </c>
      <c r="N1460" s="1022" t="s">
        <v>15744</v>
      </c>
      <c r="O1460" s="1041">
        <v>1</v>
      </c>
      <c r="P1460" s="1041"/>
    </row>
    <row r="1461" spans="1:16" ht="89.25">
      <c r="A1461" s="1039">
        <v>884</v>
      </c>
      <c r="B1461" s="1022" t="s">
        <v>10591</v>
      </c>
      <c r="C1461" s="1039" t="s">
        <v>15741</v>
      </c>
      <c r="D1461" s="1022" t="s">
        <v>14053</v>
      </c>
      <c r="E1461" s="1023" t="s">
        <v>15742</v>
      </c>
      <c r="F1461" s="1022" t="s">
        <v>10605</v>
      </c>
      <c r="G1461" s="1022">
        <v>24</v>
      </c>
      <c r="H1461" s="1022" t="s">
        <v>15743</v>
      </c>
      <c r="I1461" s="1022">
        <v>1</v>
      </c>
      <c r="J1461" s="1022"/>
      <c r="K1461" s="1022"/>
      <c r="L1461" s="1022" t="s">
        <v>15756</v>
      </c>
      <c r="M1461" s="1022" t="s">
        <v>10667</v>
      </c>
      <c r="N1461" s="1022" t="s">
        <v>15744</v>
      </c>
      <c r="O1461" s="1041">
        <v>1</v>
      </c>
      <c r="P1461" s="1041"/>
    </row>
    <row r="1462" spans="1:16" ht="89.25">
      <c r="A1462" s="1039">
        <v>885</v>
      </c>
      <c r="B1462" s="1022" t="s">
        <v>10591</v>
      </c>
      <c r="C1462" s="1039" t="s">
        <v>15741</v>
      </c>
      <c r="D1462" s="1022" t="s">
        <v>14053</v>
      </c>
      <c r="E1462" s="1023" t="s">
        <v>15742</v>
      </c>
      <c r="F1462" s="1022" t="s">
        <v>10605</v>
      </c>
      <c r="G1462" s="1022">
        <v>24</v>
      </c>
      <c r="H1462" s="1022" t="s">
        <v>15743</v>
      </c>
      <c r="I1462" s="1022">
        <v>1</v>
      </c>
      <c r="J1462" s="1022"/>
      <c r="K1462" s="1022"/>
      <c r="L1462" s="1022" t="s">
        <v>15757</v>
      </c>
      <c r="M1462" s="1022" t="s">
        <v>10631</v>
      </c>
      <c r="N1462" s="1022" t="s">
        <v>15744</v>
      </c>
      <c r="O1462" s="1041">
        <v>1</v>
      </c>
      <c r="P1462" s="1041"/>
    </row>
    <row r="1463" spans="1:16" ht="89.25">
      <c r="A1463" s="1039">
        <v>886</v>
      </c>
      <c r="B1463" s="1022" t="s">
        <v>10591</v>
      </c>
      <c r="C1463" s="1039" t="s">
        <v>15741</v>
      </c>
      <c r="D1463" s="1022" t="s">
        <v>14053</v>
      </c>
      <c r="E1463" s="1023" t="s">
        <v>15742</v>
      </c>
      <c r="F1463" s="1022" t="s">
        <v>10605</v>
      </c>
      <c r="G1463" s="1022">
        <v>24</v>
      </c>
      <c r="H1463" s="1022" t="s">
        <v>15743</v>
      </c>
      <c r="I1463" s="1022">
        <v>1</v>
      </c>
      <c r="J1463" s="1022"/>
      <c r="K1463" s="1022"/>
      <c r="L1463" s="1022" t="s">
        <v>15646</v>
      </c>
      <c r="M1463" s="1022" t="s">
        <v>10637</v>
      </c>
      <c r="N1463" s="1022" t="s">
        <v>15744</v>
      </c>
      <c r="O1463" s="1041">
        <v>1</v>
      </c>
      <c r="P1463" s="1041"/>
    </row>
    <row r="1464" spans="1:16" ht="89.25">
      <c r="A1464" s="1039">
        <v>887</v>
      </c>
      <c r="B1464" s="1022" t="s">
        <v>10591</v>
      </c>
      <c r="C1464" s="1039" t="s">
        <v>15741</v>
      </c>
      <c r="D1464" s="1022" t="s">
        <v>14053</v>
      </c>
      <c r="E1464" s="1023" t="s">
        <v>15742</v>
      </c>
      <c r="F1464" s="1022" t="s">
        <v>10605</v>
      </c>
      <c r="G1464" s="1022">
        <v>24</v>
      </c>
      <c r="H1464" s="1022" t="s">
        <v>15743</v>
      </c>
      <c r="I1464" s="1022">
        <v>1</v>
      </c>
      <c r="J1464" s="1022"/>
      <c r="K1464" s="1022"/>
      <c r="L1464" s="1022" t="s">
        <v>15649</v>
      </c>
      <c r="M1464" s="1041" t="s">
        <v>10630</v>
      </c>
      <c r="N1464" s="1022" t="s">
        <v>15744</v>
      </c>
      <c r="O1464" s="1041">
        <v>1</v>
      </c>
      <c r="P1464" s="1041"/>
    </row>
    <row r="1465" spans="1:16" ht="89.25">
      <c r="A1465" s="1039">
        <v>888</v>
      </c>
      <c r="B1465" s="1022" t="s">
        <v>10591</v>
      </c>
      <c r="C1465" s="1039" t="s">
        <v>15741</v>
      </c>
      <c r="D1465" s="1022" t="s">
        <v>14053</v>
      </c>
      <c r="E1465" s="1023" t="s">
        <v>15742</v>
      </c>
      <c r="F1465" s="1022" t="s">
        <v>10605</v>
      </c>
      <c r="G1465" s="1022">
        <v>24</v>
      </c>
      <c r="H1465" s="1022" t="s">
        <v>15743</v>
      </c>
      <c r="I1465" s="1022">
        <v>1</v>
      </c>
      <c r="J1465" s="1022"/>
      <c r="K1465" s="1022"/>
      <c r="L1465" s="1022" t="s">
        <v>10678</v>
      </c>
      <c r="M1465" s="1022" t="s">
        <v>10628</v>
      </c>
      <c r="N1465" s="1022" t="s">
        <v>15744</v>
      </c>
      <c r="O1465" s="1041"/>
      <c r="P1465" s="1041">
        <v>1</v>
      </c>
    </row>
    <row r="1466" spans="1:16" ht="89.25">
      <c r="A1466" s="1039">
        <v>889</v>
      </c>
      <c r="B1466" s="1022" t="s">
        <v>10591</v>
      </c>
      <c r="C1466" s="1039" t="s">
        <v>15741</v>
      </c>
      <c r="D1466" s="1022" t="s">
        <v>14053</v>
      </c>
      <c r="E1466" s="1023" t="s">
        <v>15742</v>
      </c>
      <c r="F1466" s="1022" t="s">
        <v>10605</v>
      </c>
      <c r="G1466" s="1022">
        <v>24</v>
      </c>
      <c r="H1466" s="1022" t="s">
        <v>15743</v>
      </c>
      <c r="I1466" s="1022">
        <v>1</v>
      </c>
      <c r="J1466" s="1022"/>
      <c r="K1466" s="1022"/>
      <c r="L1466" s="1022" t="s">
        <v>15653</v>
      </c>
      <c r="M1466" s="1022" t="s">
        <v>10627</v>
      </c>
      <c r="N1466" s="1022" t="s">
        <v>15744</v>
      </c>
      <c r="O1466" s="1041"/>
      <c r="P1466" s="1041">
        <v>1</v>
      </c>
    </row>
    <row r="1467" spans="1:16" ht="89.25">
      <c r="A1467" s="1039">
        <v>890</v>
      </c>
      <c r="B1467" s="1022" t="s">
        <v>10591</v>
      </c>
      <c r="C1467" s="1039" t="s">
        <v>15741</v>
      </c>
      <c r="D1467" s="1022" t="s">
        <v>14053</v>
      </c>
      <c r="E1467" s="1023" t="s">
        <v>15742</v>
      </c>
      <c r="F1467" s="1022" t="s">
        <v>10605</v>
      </c>
      <c r="G1467" s="1022">
        <v>24</v>
      </c>
      <c r="H1467" s="1022" t="s">
        <v>15743</v>
      </c>
      <c r="I1467" s="1022">
        <v>1</v>
      </c>
      <c r="J1467" s="1022"/>
      <c r="K1467" s="1022"/>
      <c r="L1467" s="1022" t="s">
        <v>15758</v>
      </c>
      <c r="M1467" s="1022" t="s">
        <v>10659</v>
      </c>
      <c r="N1467" s="1022" t="s">
        <v>15747</v>
      </c>
      <c r="O1467" s="1041">
        <v>1</v>
      </c>
      <c r="P1467" s="1041"/>
    </row>
    <row r="1468" spans="1:16" ht="89.25">
      <c r="A1468" s="1039">
        <v>891</v>
      </c>
      <c r="B1468" s="1022" t="s">
        <v>10591</v>
      </c>
      <c r="C1468" s="1039" t="s">
        <v>15741</v>
      </c>
      <c r="D1468" s="1022" t="s">
        <v>14053</v>
      </c>
      <c r="E1468" s="1023" t="s">
        <v>15742</v>
      </c>
      <c r="F1468" s="1022" t="s">
        <v>10605</v>
      </c>
      <c r="G1468" s="1022">
        <v>24</v>
      </c>
      <c r="H1468" s="1022" t="s">
        <v>15743</v>
      </c>
      <c r="I1468" s="1022">
        <v>1</v>
      </c>
      <c r="J1468" s="1022"/>
      <c r="K1468" s="1022"/>
      <c r="L1468" s="1022" t="s">
        <v>15658</v>
      </c>
      <c r="M1468" s="1022" t="s">
        <v>10667</v>
      </c>
      <c r="N1468" s="1022" t="s">
        <v>15747</v>
      </c>
      <c r="O1468" s="1041">
        <v>1</v>
      </c>
      <c r="P1468" s="1041"/>
    </row>
    <row r="1469" spans="1:16" ht="89.25">
      <c r="A1469" s="1039">
        <v>892</v>
      </c>
      <c r="B1469" s="1022" t="s">
        <v>10591</v>
      </c>
      <c r="C1469" s="1039" t="s">
        <v>15741</v>
      </c>
      <c r="D1469" s="1022" t="s">
        <v>14053</v>
      </c>
      <c r="E1469" s="1023" t="s">
        <v>15742</v>
      </c>
      <c r="F1469" s="1022" t="s">
        <v>10605</v>
      </c>
      <c r="G1469" s="1022">
        <v>24</v>
      </c>
      <c r="H1469" s="1022" t="s">
        <v>15743</v>
      </c>
      <c r="I1469" s="1022">
        <v>1</v>
      </c>
      <c r="J1469" s="1022"/>
      <c r="K1469" s="1022"/>
      <c r="L1469" s="1022" t="s">
        <v>10660</v>
      </c>
      <c r="M1469" s="1022" t="s">
        <v>10631</v>
      </c>
      <c r="N1469" s="1022" t="s">
        <v>15747</v>
      </c>
      <c r="O1469" s="1041">
        <v>1</v>
      </c>
      <c r="P1469" s="1041"/>
    </row>
    <row r="1470" spans="1:16" ht="89.25">
      <c r="A1470" s="1039">
        <v>893</v>
      </c>
      <c r="B1470" s="1022" t="s">
        <v>10591</v>
      </c>
      <c r="C1470" s="1039" t="s">
        <v>15741</v>
      </c>
      <c r="D1470" s="1022" t="s">
        <v>14053</v>
      </c>
      <c r="E1470" s="1023" t="s">
        <v>15742</v>
      </c>
      <c r="F1470" s="1022" t="s">
        <v>10605</v>
      </c>
      <c r="G1470" s="1022">
        <v>24</v>
      </c>
      <c r="H1470" s="1022" t="s">
        <v>15743</v>
      </c>
      <c r="I1470" s="1022">
        <v>1</v>
      </c>
      <c r="J1470" s="1022"/>
      <c r="K1470" s="1022"/>
      <c r="L1470" s="1022" t="s">
        <v>10665</v>
      </c>
      <c r="M1470" s="1022" t="s">
        <v>10627</v>
      </c>
      <c r="N1470" s="1022" t="s">
        <v>15747</v>
      </c>
      <c r="O1470" s="1041">
        <v>1</v>
      </c>
      <c r="P1470" s="1041"/>
    </row>
    <row r="1471" spans="1:16" ht="89.25">
      <c r="A1471" s="1039">
        <v>894</v>
      </c>
      <c r="B1471" s="1022" t="s">
        <v>10591</v>
      </c>
      <c r="C1471" s="1039" t="s">
        <v>15741</v>
      </c>
      <c r="D1471" s="1022" t="s">
        <v>14053</v>
      </c>
      <c r="E1471" s="1023" t="s">
        <v>15742</v>
      </c>
      <c r="F1471" s="1022" t="s">
        <v>10605</v>
      </c>
      <c r="G1471" s="1022">
        <v>24</v>
      </c>
      <c r="H1471" s="1022" t="s">
        <v>15743</v>
      </c>
      <c r="I1471" s="1022">
        <v>1</v>
      </c>
      <c r="J1471" s="1022"/>
      <c r="K1471" s="1022"/>
      <c r="L1471" s="1022" t="s">
        <v>15661</v>
      </c>
      <c r="M1471" s="1022" t="s">
        <v>10637</v>
      </c>
      <c r="N1471" s="1022" t="s">
        <v>15747</v>
      </c>
      <c r="O1471" s="1041">
        <v>1</v>
      </c>
      <c r="P1471" s="1041"/>
    </row>
    <row r="1472" spans="1:16" ht="89.25">
      <c r="A1472" s="1039">
        <v>895</v>
      </c>
      <c r="B1472" s="1022" t="s">
        <v>10591</v>
      </c>
      <c r="C1472" s="1039" t="s">
        <v>15741</v>
      </c>
      <c r="D1472" s="1022" t="s">
        <v>14053</v>
      </c>
      <c r="E1472" s="1023" t="s">
        <v>15742</v>
      </c>
      <c r="F1472" s="1022" t="s">
        <v>10605</v>
      </c>
      <c r="G1472" s="1022">
        <v>24</v>
      </c>
      <c r="H1472" s="1022" t="s">
        <v>15743</v>
      </c>
      <c r="I1472" s="1022">
        <v>1</v>
      </c>
      <c r="J1472" s="1022"/>
      <c r="K1472" s="1022"/>
      <c r="L1472" s="1022" t="s">
        <v>15662</v>
      </c>
      <c r="M1472" s="1041" t="s">
        <v>10630</v>
      </c>
      <c r="N1472" s="1022" t="s">
        <v>15747</v>
      </c>
      <c r="O1472" s="1041">
        <v>1</v>
      </c>
      <c r="P1472" s="1041"/>
    </row>
    <row r="1473" spans="1:16" ht="89.25">
      <c r="A1473" s="1039">
        <v>896</v>
      </c>
      <c r="B1473" s="1022" t="s">
        <v>10591</v>
      </c>
      <c r="C1473" s="1039" t="s">
        <v>15741</v>
      </c>
      <c r="D1473" s="1022" t="s">
        <v>14053</v>
      </c>
      <c r="E1473" s="1023" t="s">
        <v>15742</v>
      </c>
      <c r="F1473" s="1022" t="s">
        <v>10605</v>
      </c>
      <c r="G1473" s="1022">
        <v>24</v>
      </c>
      <c r="H1473" s="1022" t="s">
        <v>15743</v>
      </c>
      <c r="I1473" s="1022">
        <v>1</v>
      </c>
      <c r="J1473" s="1022"/>
      <c r="K1473" s="1022"/>
      <c r="L1473" s="1022" t="s">
        <v>15759</v>
      </c>
      <c r="M1473" s="1022" t="s">
        <v>10667</v>
      </c>
      <c r="N1473" s="1022" t="s">
        <v>15747</v>
      </c>
      <c r="O1473" s="1041"/>
      <c r="P1473" s="1041">
        <v>1</v>
      </c>
    </row>
    <row r="1474" spans="1:16" ht="89.25">
      <c r="A1474" s="1039">
        <v>897</v>
      </c>
      <c r="B1474" s="1022" t="s">
        <v>10591</v>
      </c>
      <c r="C1474" s="1039" t="s">
        <v>15741</v>
      </c>
      <c r="D1474" s="1022" t="s">
        <v>14053</v>
      </c>
      <c r="E1474" s="1023" t="s">
        <v>15742</v>
      </c>
      <c r="F1474" s="1022" t="s">
        <v>10605</v>
      </c>
      <c r="G1474" s="1022">
        <v>24</v>
      </c>
      <c r="H1474" s="1022" t="s">
        <v>15743</v>
      </c>
      <c r="I1474" s="1022">
        <v>1</v>
      </c>
      <c r="J1474" s="1022"/>
      <c r="K1474" s="1022"/>
      <c r="L1474" s="1041" t="s">
        <v>12579</v>
      </c>
      <c r="M1474" s="1041" t="s">
        <v>10627</v>
      </c>
      <c r="N1474" s="1022" t="s">
        <v>15747</v>
      </c>
      <c r="O1474" s="1041"/>
      <c r="P1474" s="1041">
        <v>1</v>
      </c>
    </row>
    <row r="1475" spans="1:16" ht="89.25">
      <c r="A1475" s="1039">
        <v>898</v>
      </c>
      <c r="B1475" s="1022" t="s">
        <v>10591</v>
      </c>
      <c r="C1475" s="1039" t="s">
        <v>15741</v>
      </c>
      <c r="D1475" s="1022" t="s">
        <v>14053</v>
      </c>
      <c r="E1475" s="1023" t="s">
        <v>15742</v>
      </c>
      <c r="F1475" s="1022" t="s">
        <v>10605</v>
      </c>
      <c r="G1475" s="1022">
        <v>24</v>
      </c>
      <c r="H1475" s="1022" t="s">
        <v>15743</v>
      </c>
      <c r="I1475" s="1022">
        <v>1</v>
      </c>
      <c r="J1475" s="1022"/>
      <c r="K1475" s="1022"/>
      <c r="L1475" s="1022" t="s">
        <v>6509</v>
      </c>
      <c r="M1475" s="1022" t="s">
        <v>10631</v>
      </c>
      <c r="N1475" s="1041" t="s">
        <v>15751</v>
      </c>
      <c r="O1475" s="1041">
        <v>1</v>
      </c>
      <c r="P1475" s="1041"/>
    </row>
    <row r="1476" spans="1:16" ht="89.25">
      <c r="A1476" s="1039">
        <v>899</v>
      </c>
      <c r="B1476" s="1022" t="s">
        <v>10591</v>
      </c>
      <c r="C1476" s="1039" t="s">
        <v>15741</v>
      </c>
      <c r="D1476" s="1022" t="s">
        <v>14053</v>
      </c>
      <c r="E1476" s="1023" t="s">
        <v>15742</v>
      </c>
      <c r="F1476" s="1022" t="s">
        <v>10605</v>
      </c>
      <c r="G1476" s="1022">
        <v>24</v>
      </c>
      <c r="H1476" s="1022" t="s">
        <v>15743</v>
      </c>
      <c r="I1476" s="1022">
        <v>1</v>
      </c>
      <c r="J1476" s="1022"/>
      <c r="K1476" s="1022"/>
      <c r="L1476" s="1041" t="s">
        <v>10612</v>
      </c>
      <c r="M1476" s="1041" t="s">
        <v>10628</v>
      </c>
      <c r="N1476" s="1041" t="s">
        <v>15751</v>
      </c>
      <c r="O1476" s="1041">
        <v>1</v>
      </c>
      <c r="P1476" s="1041"/>
    </row>
    <row r="1477" spans="1:16" ht="89.25">
      <c r="A1477" s="1039">
        <v>900</v>
      </c>
      <c r="B1477" s="1022" t="s">
        <v>10591</v>
      </c>
      <c r="C1477" s="1039" t="s">
        <v>15741</v>
      </c>
      <c r="D1477" s="1022" t="s">
        <v>14053</v>
      </c>
      <c r="E1477" s="1023" t="s">
        <v>15742</v>
      </c>
      <c r="F1477" s="1022" t="s">
        <v>10605</v>
      </c>
      <c r="G1477" s="1022">
        <v>24</v>
      </c>
      <c r="H1477" s="1022" t="s">
        <v>15743</v>
      </c>
      <c r="I1477" s="1022">
        <v>1</v>
      </c>
      <c r="J1477" s="1022"/>
      <c r="K1477" s="1022"/>
      <c r="L1477" s="1041" t="s">
        <v>10682</v>
      </c>
      <c r="M1477" s="1041" t="s">
        <v>10627</v>
      </c>
      <c r="N1477" s="1041" t="s">
        <v>15751</v>
      </c>
      <c r="O1477" s="1041">
        <v>1</v>
      </c>
      <c r="P1477" s="1041"/>
    </row>
    <row r="1478" spans="1:16" ht="89.25">
      <c r="A1478" s="1039">
        <v>901</v>
      </c>
      <c r="B1478" s="1022" t="s">
        <v>10591</v>
      </c>
      <c r="C1478" s="1039" t="s">
        <v>15741</v>
      </c>
      <c r="D1478" s="1022" t="s">
        <v>14053</v>
      </c>
      <c r="E1478" s="1023" t="s">
        <v>15742</v>
      </c>
      <c r="F1478" s="1022" t="s">
        <v>10605</v>
      </c>
      <c r="G1478" s="1022">
        <v>24</v>
      </c>
      <c r="H1478" s="1022" t="s">
        <v>15743</v>
      </c>
      <c r="I1478" s="1022">
        <v>1</v>
      </c>
      <c r="J1478" s="1022"/>
      <c r="K1478" s="1022"/>
      <c r="L1478" s="1022" t="s">
        <v>10694</v>
      </c>
      <c r="M1478" s="1022" t="s">
        <v>10637</v>
      </c>
      <c r="N1478" s="1041" t="s">
        <v>15751</v>
      </c>
      <c r="O1478" s="1041">
        <v>1</v>
      </c>
      <c r="P1478" s="1041"/>
    </row>
    <row r="1479" spans="1:16" ht="89.25">
      <c r="A1479" s="1039">
        <v>902</v>
      </c>
      <c r="B1479" s="1022" t="s">
        <v>10591</v>
      </c>
      <c r="C1479" s="1039" t="s">
        <v>15741</v>
      </c>
      <c r="D1479" s="1022" t="s">
        <v>14053</v>
      </c>
      <c r="E1479" s="1023" t="s">
        <v>15742</v>
      </c>
      <c r="F1479" s="1022" t="s">
        <v>10605</v>
      </c>
      <c r="G1479" s="1022">
        <v>24</v>
      </c>
      <c r="H1479" s="1022" t="s">
        <v>15743</v>
      </c>
      <c r="I1479" s="1022">
        <v>1</v>
      </c>
      <c r="J1479" s="1022"/>
      <c r="K1479" s="1022"/>
      <c r="L1479" s="1022" t="s">
        <v>10629</v>
      </c>
      <c r="M1479" s="1041" t="s">
        <v>10630</v>
      </c>
      <c r="N1479" s="1041" t="s">
        <v>15751</v>
      </c>
      <c r="O1479" s="1041">
        <v>1</v>
      </c>
      <c r="P1479" s="1041"/>
    </row>
    <row r="1480" spans="1:16" ht="89.25">
      <c r="A1480" s="1039">
        <v>903</v>
      </c>
      <c r="B1480" s="1022" t="s">
        <v>10591</v>
      </c>
      <c r="C1480" s="1039" t="s">
        <v>15741</v>
      </c>
      <c r="D1480" s="1022" t="s">
        <v>14053</v>
      </c>
      <c r="E1480" s="1023" t="s">
        <v>15742</v>
      </c>
      <c r="F1480" s="1022" t="s">
        <v>10605</v>
      </c>
      <c r="G1480" s="1022">
        <v>24</v>
      </c>
      <c r="H1480" s="1022" t="s">
        <v>15743</v>
      </c>
      <c r="I1480" s="1022">
        <v>1</v>
      </c>
      <c r="J1480" s="1022"/>
      <c r="K1480" s="1022"/>
      <c r="L1480" s="1022" t="s">
        <v>10669</v>
      </c>
      <c r="M1480" s="1022" t="s">
        <v>10631</v>
      </c>
      <c r="N1480" s="1041" t="s">
        <v>15751</v>
      </c>
      <c r="O1480" s="1041"/>
      <c r="P1480" s="1041">
        <v>1</v>
      </c>
    </row>
    <row r="1481" spans="1:16" ht="89.25">
      <c r="A1481" s="1039">
        <v>904</v>
      </c>
      <c r="B1481" s="1022" t="s">
        <v>10591</v>
      </c>
      <c r="C1481" s="1039" t="s">
        <v>15741</v>
      </c>
      <c r="D1481" s="1022" t="s">
        <v>14053</v>
      </c>
      <c r="E1481" s="1023" t="s">
        <v>15742</v>
      </c>
      <c r="F1481" s="1022" t="s">
        <v>10605</v>
      </c>
      <c r="G1481" s="1022">
        <v>24</v>
      </c>
      <c r="H1481" s="1022" t="s">
        <v>15743</v>
      </c>
      <c r="I1481" s="1022">
        <v>1</v>
      </c>
      <c r="J1481" s="1022"/>
      <c r="K1481" s="1022"/>
      <c r="L1481" s="1022" t="s">
        <v>15760</v>
      </c>
      <c r="M1481" s="1022" t="s">
        <v>10637</v>
      </c>
      <c r="N1481" s="1041" t="s">
        <v>15751</v>
      </c>
      <c r="O1481" s="1041"/>
      <c r="P1481" s="1041">
        <v>1</v>
      </c>
    </row>
    <row r="1482" spans="1:16" ht="89.25">
      <c r="A1482" s="1039">
        <v>905</v>
      </c>
      <c r="B1482" s="1022" t="s">
        <v>10591</v>
      </c>
      <c r="C1482" s="1039" t="s">
        <v>15741</v>
      </c>
      <c r="D1482" s="1022" t="s">
        <v>14053</v>
      </c>
      <c r="E1482" s="1023" t="s">
        <v>15742</v>
      </c>
      <c r="F1482" s="1022" t="s">
        <v>10605</v>
      </c>
      <c r="G1482" s="1022">
        <v>24</v>
      </c>
      <c r="H1482" s="1022" t="s">
        <v>15743</v>
      </c>
      <c r="I1482" s="1022">
        <v>1</v>
      </c>
      <c r="J1482" s="1022"/>
      <c r="K1482" s="1022"/>
      <c r="L1482" s="1022" t="s">
        <v>3559</v>
      </c>
      <c r="M1482" s="1022" t="s">
        <v>10639</v>
      </c>
      <c r="N1482" s="1022" t="s">
        <v>15753</v>
      </c>
      <c r="O1482" s="1041"/>
      <c r="P1482" s="1041">
        <v>1</v>
      </c>
    </row>
    <row r="1483" spans="1:16" ht="89.25">
      <c r="A1483" s="1039">
        <v>906</v>
      </c>
      <c r="B1483" s="1022" t="s">
        <v>10591</v>
      </c>
      <c r="C1483" s="1039" t="s">
        <v>15741</v>
      </c>
      <c r="D1483" s="1022" t="s">
        <v>14053</v>
      </c>
      <c r="E1483" s="1023" t="s">
        <v>15742</v>
      </c>
      <c r="F1483" s="1022" t="s">
        <v>10605</v>
      </c>
      <c r="G1483" s="1022">
        <v>24</v>
      </c>
      <c r="H1483" s="1022" t="s">
        <v>15743</v>
      </c>
      <c r="I1483" s="1022">
        <v>1</v>
      </c>
      <c r="J1483" s="1022"/>
      <c r="K1483" s="1022"/>
      <c r="L1483" s="1022" t="s">
        <v>12063</v>
      </c>
      <c r="M1483" s="1022" t="s">
        <v>15761</v>
      </c>
      <c r="N1483" s="1022" t="s">
        <v>15762</v>
      </c>
      <c r="O1483" s="1041"/>
      <c r="P1483" s="1041">
        <v>1</v>
      </c>
    </row>
    <row r="1484" spans="1:16" ht="89.25">
      <c r="A1484" s="1039">
        <v>907</v>
      </c>
      <c r="B1484" s="1022" t="s">
        <v>10591</v>
      </c>
      <c r="C1484" s="1039" t="s">
        <v>15741</v>
      </c>
      <c r="D1484" s="1022" t="s">
        <v>14053</v>
      </c>
      <c r="E1484" s="1023" t="s">
        <v>15742</v>
      </c>
      <c r="F1484" s="1022" t="s">
        <v>10605</v>
      </c>
      <c r="G1484" s="1022">
        <v>24</v>
      </c>
      <c r="H1484" s="1022" t="s">
        <v>15743</v>
      </c>
      <c r="I1484" s="1022">
        <v>1</v>
      </c>
      <c r="J1484" s="1022"/>
      <c r="K1484" s="1022"/>
      <c r="L1484" s="1022" t="s">
        <v>6509</v>
      </c>
      <c r="M1484" s="1022" t="s">
        <v>10667</v>
      </c>
      <c r="N1484" s="1022" t="s">
        <v>1611</v>
      </c>
      <c r="O1484" s="1041">
        <v>1</v>
      </c>
      <c r="P1484" s="1041"/>
    </row>
    <row r="1485" spans="1:16" ht="89.25">
      <c r="A1485" s="1039">
        <v>908</v>
      </c>
      <c r="B1485" s="1022" t="s">
        <v>10591</v>
      </c>
      <c r="C1485" s="1039" t="s">
        <v>15741</v>
      </c>
      <c r="D1485" s="1022" t="s">
        <v>14053</v>
      </c>
      <c r="E1485" s="1023" t="s">
        <v>15742</v>
      </c>
      <c r="F1485" s="1022" t="s">
        <v>10605</v>
      </c>
      <c r="G1485" s="1022">
        <v>24</v>
      </c>
      <c r="H1485" s="1022" t="s">
        <v>15743</v>
      </c>
      <c r="I1485" s="1022">
        <v>1</v>
      </c>
      <c r="J1485" s="1022"/>
      <c r="K1485" s="1022"/>
      <c r="L1485" s="1022" t="s">
        <v>4883</v>
      </c>
      <c r="M1485" s="1022" t="s">
        <v>10631</v>
      </c>
      <c r="N1485" s="1022" t="s">
        <v>1611</v>
      </c>
      <c r="O1485" s="1041"/>
      <c r="P1485" s="1041">
        <v>1</v>
      </c>
    </row>
    <row r="1486" spans="1:16" ht="89.25">
      <c r="A1486" s="1039">
        <v>909</v>
      </c>
      <c r="B1486" s="1022" t="s">
        <v>10591</v>
      </c>
      <c r="C1486" s="1039" t="s">
        <v>15741</v>
      </c>
      <c r="D1486" s="1022" t="s">
        <v>14053</v>
      </c>
      <c r="E1486" s="1023" t="s">
        <v>15742</v>
      </c>
      <c r="F1486" s="1022" t="s">
        <v>10605</v>
      </c>
      <c r="G1486" s="1022">
        <v>24</v>
      </c>
      <c r="H1486" s="1022" t="s">
        <v>15743</v>
      </c>
      <c r="I1486" s="1022"/>
      <c r="J1486" s="1022">
        <v>1</v>
      </c>
      <c r="K1486" s="1022"/>
      <c r="L1486" s="1041" t="s">
        <v>15763</v>
      </c>
      <c r="M1486" s="1041" t="s">
        <v>10645</v>
      </c>
      <c r="N1486" s="1041" t="s">
        <v>15744</v>
      </c>
      <c r="O1486" s="1041">
        <v>1</v>
      </c>
      <c r="P1486" s="1041"/>
    </row>
    <row r="1487" spans="1:16" ht="89.25">
      <c r="A1487" s="1039">
        <v>910</v>
      </c>
      <c r="B1487" s="1022" t="s">
        <v>10591</v>
      </c>
      <c r="C1487" s="1039" t="s">
        <v>15741</v>
      </c>
      <c r="D1487" s="1022" t="s">
        <v>14053</v>
      </c>
      <c r="E1487" s="1023" t="s">
        <v>15742</v>
      </c>
      <c r="F1487" s="1022" t="s">
        <v>10605</v>
      </c>
      <c r="G1487" s="1022">
        <v>24</v>
      </c>
      <c r="H1487" s="1022" t="s">
        <v>15743</v>
      </c>
      <c r="I1487" s="1022"/>
      <c r="J1487" s="1022">
        <v>1</v>
      </c>
      <c r="K1487" s="1022"/>
      <c r="L1487" s="1041" t="s">
        <v>15764</v>
      </c>
      <c r="M1487" s="1041" t="s">
        <v>8339</v>
      </c>
      <c r="N1487" s="1041" t="s">
        <v>15744</v>
      </c>
      <c r="O1487" s="1041">
        <v>1</v>
      </c>
      <c r="P1487" s="1041"/>
    </row>
    <row r="1488" spans="1:16" ht="89.25">
      <c r="A1488" s="1039">
        <v>911</v>
      </c>
      <c r="B1488" s="1022" t="s">
        <v>10591</v>
      </c>
      <c r="C1488" s="1039" t="s">
        <v>15741</v>
      </c>
      <c r="D1488" s="1022" t="s">
        <v>14053</v>
      </c>
      <c r="E1488" s="1023" t="s">
        <v>15742</v>
      </c>
      <c r="F1488" s="1022" t="s">
        <v>10605</v>
      </c>
      <c r="G1488" s="1022">
        <v>24</v>
      </c>
      <c r="H1488" s="1022" t="s">
        <v>15743</v>
      </c>
      <c r="I1488" s="1022"/>
      <c r="J1488" s="1022">
        <v>1</v>
      </c>
      <c r="K1488" s="1022"/>
      <c r="L1488" s="1041" t="s">
        <v>15646</v>
      </c>
      <c r="M1488" s="1041" t="s">
        <v>10620</v>
      </c>
      <c r="N1488" s="1041" t="s">
        <v>15744</v>
      </c>
      <c r="O1488" s="1041">
        <v>1</v>
      </c>
      <c r="P1488" s="1041"/>
    </row>
    <row r="1489" spans="1:16" ht="89.25">
      <c r="A1489" s="1039">
        <v>912</v>
      </c>
      <c r="B1489" s="1022" t="s">
        <v>10591</v>
      </c>
      <c r="C1489" s="1039" t="s">
        <v>15741</v>
      </c>
      <c r="D1489" s="1022" t="s">
        <v>14053</v>
      </c>
      <c r="E1489" s="1023" t="s">
        <v>15742</v>
      </c>
      <c r="F1489" s="1022" t="s">
        <v>10605</v>
      </c>
      <c r="G1489" s="1022">
        <v>24</v>
      </c>
      <c r="H1489" s="1022" t="s">
        <v>15743</v>
      </c>
      <c r="I1489" s="1022"/>
      <c r="J1489" s="1022">
        <v>1</v>
      </c>
      <c r="K1489" s="1022"/>
      <c r="L1489" s="1041" t="s">
        <v>15765</v>
      </c>
      <c r="M1489" s="1041" t="s">
        <v>10643</v>
      </c>
      <c r="N1489" s="1041" t="s">
        <v>15744</v>
      </c>
      <c r="O1489" s="1041">
        <v>1</v>
      </c>
      <c r="P1489" s="1041"/>
    </row>
    <row r="1490" spans="1:16" ht="89.25">
      <c r="A1490" s="1039">
        <v>913</v>
      </c>
      <c r="B1490" s="1022" t="s">
        <v>10591</v>
      </c>
      <c r="C1490" s="1039" t="s">
        <v>15741</v>
      </c>
      <c r="D1490" s="1022" t="s">
        <v>14053</v>
      </c>
      <c r="E1490" s="1023" t="s">
        <v>15742</v>
      </c>
      <c r="F1490" s="1022" t="s">
        <v>10605</v>
      </c>
      <c r="G1490" s="1022">
        <v>24</v>
      </c>
      <c r="H1490" s="1022" t="s">
        <v>15743</v>
      </c>
      <c r="I1490" s="1022"/>
      <c r="J1490" s="1022">
        <v>1</v>
      </c>
      <c r="K1490" s="1022"/>
      <c r="L1490" s="1041" t="s">
        <v>15766</v>
      </c>
      <c r="M1490" s="1041" t="s">
        <v>10645</v>
      </c>
      <c r="N1490" s="1041" t="s">
        <v>15744</v>
      </c>
      <c r="O1490" s="1041"/>
      <c r="P1490" s="1041">
        <v>1</v>
      </c>
    </row>
    <row r="1491" spans="1:16" ht="89.25">
      <c r="A1491" s="1039">
        <v>914</v>
      </c>
      <c r="B1491" s="1022" t="s">
        <v>10591</v>
      </c>
      <c r="C1491" s="1039" t="s">
        <v>15741</v>
      </c>
      <c r="D1491" s="1022" t="s">
        <v>14053</v>
      </c>
      <c r="E1491" s="1023" t="s">
        <v>15742</v>
      </c>
      <c r="F1491" s="1022" t="s">
        <v>10605</v>
      </c>
      <c r="G1491" s="1022">
        <v>24</v>
      </c>
      <c r="H1491" s="1022" t="s">
        <v>15743</v>
      </c>
      <c r="I1491" s="1022"/>
      <c r="J1491" s="1022">
        <v>1</v>
      </c>
      <c r="K1491" s="1022"/>
      <c r="L1491" s="1041" t="s">
        <v>15767</v>
      </c>
      <c r="M1491" s="1041" t="s">
        <v>8339</v>
      </c>
      <c r="N1491" s="1041" t="s">
        <v>15744</v>
      </c>
      <c r="O1491" s="1041"/>
      <c r="P1491" s="1041">
        <v>1</v>
      </c>
    </row>
    <row r="1492" spans="1:16" ht="89.25">
      <c r="A1492" s="1039">
        <v>915</v>
      </c>
      <c r="B1492" s="1022" t="s">
        <v>10591</v>
      </c>
      <c r="C1492" s="1039" t="s">
        <v>15741</v>
      </c>
      <c r="D1492" s="1022" t="s">
        <v>14053</v>
      </c>
      <c r="E1492" s="1023" t="s">
        <v>15742</v>
      </c>
      <c r="F1492" s="1022" t="s">
        <v>10605</v>
      </c>
      <c r="G1492" s="1022">
        <v>24</v>
      </c>
      <c r="H1492" s="1022" t="s">
        <v>15743</v>
      </c>
      <c r="I1492" s="1022"/>
      <c r="J1492" s="1022">
        <v>1</v>
      </c>
      <c r="K1492" s="1022"/>
      <c r="L1492" s="1041" t="s">
        <v>15768</v>
      </c>
      <c r="M1492" s="1041" t="s">
        <v>10620</v>
      </c>
      <c r="N1492" s="1041" t="s">
        <v>15744</v>
      </c>
      <c r="O1492" s="1041"/>
      <c r="P1492" s="1041">
        <v>1</v>
      </c>
    </row>
    <row r="1493" spans="1:16" ht="89.25">
      <c r="A1493" s="1039">
        <v>916</v>
      </c>
      <c r="B1493" s="1022" t="s">
        <v>10591</v>
      </c>
      <c r="C1493" s="1039" t="s">
        <v>15741</v>
      </c>
      <c r="D1493" s="1022" t="s">
        <v>14053</v>
      </c>
      <c r="E1493" s="1023" t="s">
        <v>15742</v>
      </c>
      <c r="F1493" s="1022" t="s">
        <v>10605</v>
      </c>
      <c r="G1493" s="1022">
        <v>24</v>
      </c>
      <c r="H1493" s="1022" t="s">
        <v>15743</v>
      </c>
      <c r="I1493" s="1022"/>
      <c r="J1493" s="1022">
        <v>1</v>
      </c>
      <c r="K1493" s="1022"/>
      <c r="L1493" s="1041" t="s">
        <v>15769</v>
      </c>
      <c r="M1493" s="1041" t="s">
        <v>10643</v>
      </c>
      <c r="N1493" s="1041" t="s">
        <v>15744</v>
      </c>
      <c r="O1493" s="1041"/>
      <c r="P1493" s="1041">
        <v>1</v>
      </c>
    </row>
    <row r="1494" spans="1:16" ht="89.25">
      <c r="A1494" s="1039">
        <v>917</v>
      </c>
      <c r="B1494" s="1022" t="s">
        <v>10591</v>
      </c>
      <c r="C1494" s="1039" t="s">
        <v>15741</v>
      </c>
      <c r="D1494" s="1022" t="s">
        <v>14053</v>
      </c>
      <c r="E1494" s="1023" t="s">
        <v>15742</v>
      </c>
      <c r="F1494" s="1022" t="s">
        <v>10605</v>
      </c>
      <c r="G1494" s="1022">
        <v>24</v>
      </c>
      <c r="H1494" s="1022" t="s">
        <v>15743</v>
      </c>
      <c r="I1494" s="1022"/>
      <c r="J1494" s="1022">
        <v>1</v>
      </c>
      <c r="K1494" s="1022"/>
      <c r="L1494" s="1041" t="s">
        <v>15770</v>
      </c>
      <c r="M1494" s="1041" t="s">
        <v>10645</v>
      </c>
      <c r="N1494" s="1022" t="s">
        <v>15747</v>
      </c>
      <c r="O1494" s="1041">
        <v>1</v>
      </c>
      <c r="P1494" s="1041"/>
    </row>
    <row r="1495" spans="1:16" ht="89.25">
      <c r="A1495" s="1039">
        <v>918</v>
      </c>
      <c r="B1495" s="1022" t="s">
        <v>10591</v>
      </c>
      <c r="C1495" s="1039" t="s">
        <v>15741</v>
      </c>
      <c r="D1495" s="1022" t="s">
        <v>14053</v>
      </c>
      <c r="E1495" s="1023" t="s">
        <v>15742</v>
      </c>
      <c r="F1495" s="1022" t="s">
        <v>10605</v>
      </c>
      <c r="G1495" s="1022">
        <v>24</v>
      </c>
      <c r="H1495" s="1022" t="s">
        <v>15743</v>
      </c>
      <c r="I1495" s="1022"/>
      <c r="J1495" s="1022">
        <v>1</v>
      </c>
      <c r="K1495" s="1022"/>
      <c r="L1495" s="1041" t="s">
        <v>15771</v>
      </c>
      <c r="M1495" s="1041" t="s">
        <v>10609</v>
      </c>
      <c r="N1495" s="1022" t="s">
        <v>15747</v>
      </c>
      <c r="O1495" s="1041">
        <v>1</v>
      </c>
      <c r="P1495" s="1041"/>
    </row>
    <row r="1496" spans="1:16" ht="89.25">
      <c r="A1496" s="1039">
        <v>919</v>
      </c>
      <c r="B1496" s="1022" t="s">
        <v>10591</v>
      </c>
      <c r="C1496" s="1039" t="s">
        <v>15741</v>
      </c>
      <c r="D1496" s="1022" t="s">
        <v>14053</v>
      </c>
      <c r="E1496" s="1023" t="s">
        <v>15742</v>
      </c>
      <c r="F1496" s="1022" t="s">
        <v>10605</v>
      </c>
      <c r="G1496" s="1022">
        <v>24</v>
      </c>
      <c r="H1496" s="1022" t="s">
        <v>15743</v>
      </c>
      <c r="I1496" s="1022"/>
      <c r="J1496" s="1022">
        <v>1</v>
      </c>
      <c r="K1496" s="1022"/>
      <c r="L1496" s="1041" t="s">
        <v>15772</v>
      </c>
      <c r="M1496" s="1041" t="s">
        <v>8339</v>
      </c>
      <c r="N1496" s="1022" t="s">
        <v>15747</v>
      </c>
      <c r="O1496" s="1041">
        <v>1</v>
      </c>
      <c r="P1496" s="1041"/>
    </row>
    <row r="1497" spans="1:16" ht="89.25">
      <c r="A1497" s="1039">
        <v>920</v>
      </c>
      <c r="B1497" s="1022" t="s">
        <v>10591</v>
      </c>
      <c r="C1497" s="1039" t="s">
        <v>15741</v>
      </c>
      <c r="D1497" s="1022" t="s">
        <v>14053</v>
      </c>
      <c r="E1497" s="1023" t="s">
        <v>15742</v>
      </c>
      <c r="F1497" s="1022" t="s">
        <v>10605</v>
      </c>
      <c r="G1497" s="1022">
        <v>24</v>
      </c>
      <c r="H1497" s="1022" t="s">
        <v>15743</v>
      </c>
      <c r="I1497" s="1022"/>
      <c r="J1497" s="1022">
        <v>1</v>
      </c>
      <c r="K1497" s="1022"/>
      <c r="L1497" s="1041" t="s">
        <v>15773</v>
      </c>
      <c r="M1497" s="1041" t="s">
        <v>8342</v>
      </c>
      <c r="N1497" s="1022" t="s">
        <v>15747</v>
      </c>
      <c r="O1497" s="1041">
        <v>1</v>
      </c>
      <c r="P1497" s="1041"/>
    </row>
    <row r="1498" spans="1:16" ht="89.25">
      <c r="A1498" s="1039">
        <v>921</v>
      </c>
      <c r="B1498" s="1022" t="s">
        <v>10591</v>
      </c>
      <c r="C1498" s="1039" t="s">
        <v>15741</v>
      </c>
      <c r="D1498" s="1022" t="s">
        <v>14053</v>
      </c>
      <c r="E1498" s="1023" t="s">
        <v>15742</v>
      </c>
      <c r="F1498" s="1022" t="s">
        <v>10605</v>
      </c>
      <c r="G1498" s="1022">
        <v>24</v>
      </c>
      <c r="H1498" s="1022" t="s">
        <v>15743</v>
      </c>
      <c r="I1498" s="1022"/>
      <c r="J1498" s="1022">
        <v>1</v>
      </c>
      <c r="K1498" s="1022"/>
      <c r="L1498" s="1041" t="s">
        <v>10646</v>
      </c>
      <c r="M1498" s="1041" t="s">
        <v>10620</v>
      </c>
      <c r="N1498" s="1022" t="s">
        <v>15747</v>
      </c>
      <c r="O1498" s="1041">
        <v>1</v>
      </c>
      <c r="P1498" s="1041"/>
    </row>
    <row r="1499" spans="1:16" ht="89.25">
      <c r="A1499" s="1039">
        <v>922</v>
      </c>
      <c r="B1499" s="1022" t="s">
        <v>10591</v>
      </c>
      <c r="C1499" s="1039" t="s">
        <v>15741</v>
      </c>
      <c r="D1499" s="1022" t="s">
        <v>14053</v>
      </c>
      <c r="E1499" s="1023" t="s">
        <v>15742</v>
      </c>
      <c r="F1499" s="1022" t="s">
        <v>10605</v>
      </c>
      <c r="G1499" s="1022">
        <v>24</v>
      </c>
      <c r="H1499" s="1022" t="s">
        <v>15743</v>
      </c>
      <c r="I1499" s="1022"/>
      <c r="J1499" s="1022">
        <v>1</v>
      </c>
      <c r="K1499" s="1022"/>
      <c r="L1499" s="1041" t="s">
        <v>15759</v>
      </c>
      <c r="M1499" s="1041" t="s">
        <v>10609</v>
      </c>
      <c r="N1499" s="1022" t="s">
        <v>15747</v>
      </c>
      <c r="O1499" s="1041"/>
      <c r="P1499" s="1041">
        <v>1</v>
      </c>
    </row>
    <row r="1500" spans="1:16" ht="89.25">
      <c r="A1500" s="1039">
        <v>923</v>
      </c>
      <c r="B1500" s="1022" t="s">
        <v>10591</v>
      </c>
      <c r="C1500" s="1039" t="s">
        <v>15741</v>
      </c>
      <c r="D1500" s="1022" t="s">
        <v>14053</v>
      </c>
      <c r="E1500" s="1023" t="s">
        <v>15742</v>
      </c>
      <c r="F1500" s="1022" t="s">
        <v>10605</v>
      </c>
      <c r="G1500" s="1022">
        <v>24</v>
      </c>
      <c r="H1500" s="1022" t="s">
        <v>15743</v>
      </c>
      <c r="I1500" s="1022"/>
      <c r="J1500" s="1022">
        <v>1</v>
      </c>
      <c r="K1500" s="1022"/>
      <c r="L1500" s="1041" t="s">
        <v>15774</v>
      </c>
      <c r="M1500" s="1041" t="s">
        <v>8342</v>
      </c>
      <c r="N1500" s="1022" t="s">
        <v>15747</v>
      </c>
      <c r="O1500" s="1041"/>
      <c r="P1500" s="1041">
        <v>1</v>
      </c>
    </row>
    <row r="1501" spans="1:16" ht="89.25">
      <c r="A1501" s="1039">
        <v>924</v>
      </c>
      <c r="B1501" s="1022" t="s">
        <v>10591</v>
      </c>
      <c r="C1501" s="1039" t="s">
        <v>15741</v>
      </c>
      <c r="D1501" s="1022" t="s">
        <v>14053</v>
      </c>
      <c r="E1501" s="1023" t="s">
        <v>15742</v>
      </c>
      <c r="F1501" s="1022" t="s">
        <v>10605</v>
      </c>
      <c r="G1501" s="1022">
        <v>24</v>
      </c>
      <c r="H1501" s="1022" t="s">
        <v>15743</v>
      </c>
      <c r="I1501" s="1022"/>
      <c r="J1501" s="1022">
        <v>1</v>
      </c>
      <c r="K1501" s="1022"/>
      <c r="L1501" s="1041" t="s">
        <v>15775</v>
      </c>
      <c r="M1501" s="1041" t="s">
        <v>10656</v>
      </c>
      <c r="N1501" s="1022" t="s">
        <v>15747</v>
      </c>
      <c r="O1501" s="1041"/>
      <c r="P1501" s="1041">
        <v>1</v>
      </c>
    </row>
    <row r="1502" spans="1:16" ht="89.25">
      <c r="A1502" s="1039">
        <v>925</v>
      </c>
      <c r="B1502" s="1022" t="s">
        <v>10591</v>
      </c>
      <c r="C1502" s="1039" t="s">
        <v>15741</v>
      </c>
      <c r="D1502" s="1022" t="s">
        <v>14053</v>
      </c>
      <c r="E1502" s="1023" t="s">
        <v>15742</v>
      </c>
      <c r="F1502" s="1022" t="s">
        <v>10605</v>
      </c>
      <c r="G1502" s="1022">
        <v>24</v>
      </c>
      <c r="H1502" s="1022" t="s">
        <v>15743</v>
      </c>
      <c r="I1502" s="1022"/>
      <c r="J1502" s="1022">
        <v>1</v>
      </c>
      <c r="K1502" s="1022"/>
      <c r="L1502" s="1041" t="s">
        <v>15776</v>
      </c>
      <c r="M1502" s="1041" t="s">
        <v>10609</v>
      </c>
      <c r="N1502" s="1041" t="s">
        <v>15751</v>
      </c>
      <c r="O1502" s="1041">
        <v>1</v>
      </c>
      <c r="P1502" s="1041"/>
    </row>
    <row r="1503" spans="1:16" ht="89.25">
      <c r="A1503" s="1039">
        <v>926</v>
      </c>
      <c r="B1503" s="1022" t="s">
        <v>10591</v>
      </c>
      <c r="C1503" s="1039" t="s">
        <v>15741</v>
      </c>
      <c r="D1503" s="1022" t="s">
        <v>14053</v>
      </c>
      <c r="E1503" s="1023" t="s">
        <v>15742</v>
      </c>
      <c r="F1503" s="1022" t="s">
        <v>10605</v>
      </c>
      <c r="G1503" s="1022">
        <v>24</v>
      </c>
      <c r="H1503" s="1022" t="s">
        <v>15743</v>
      </c>
      <c r="I1503" s="1022"/>
      <c r="J1503" s="1022">
        <v>1</v>
      </c>
      <c r="K1503" s="1022"/>
      <c r="L1503" s="1041" t="s">
        <v>15777</v>
      </c>
      <c r="M1503" s="1041" t="s">
        <v>8339</v>
      </c>
      <c r="N1503" s="1041" t="s">
        <v>15751</v>
      </c>
      <c r="O1503" s="1041">
        <v>1</v>
      </c>
      <c r="P1503" s="1041"/>
    </row>
    <row r="1504" spans="1:16" ht="89.25">
      <c r="A1504" s="1039">
        <v>927</v>
      </c>
      <c r="B1504" s="1022" t="s">
        <v>10591</v>
      </c>
      <c r="C1504" s="1039" t="s">
        <v>15741</v>
      </c>
      <c r="D1504" s="1022" t="s">
        <v>14053</v>
      </c>
      <c r="E1504" s="1023" t="s">
        <v>15742</v>
      </c>
      <c r="F1504" s="1022" t="s">
        <v>10605</v>
      </c>
      <c r="G1504" s="1022">
        <v>24</v>
      </c>
      <c r="H1504" s="1022" t="s">
        <v>15743</v>
      </c>
      <c r="I1504" s="1022"/>
      <c r="J1504" s="1022">
        <v>1</v>
      </c>
      <c r="K1504" s="1022"/>
      <c r="L1504" s="1041" t="s">
        <v>10612</v>
      </c>
      <c r="M1504" s="1041" t="s">
        <v>10613</v>
      </c>
      <c r="N1504" s="1041" t="s">
        <v>15751</v>
      </c>
      <c r="O1504" s="1041">
        <v>1</v>
      </c>
      <c r="P1504" s="1041"/>
    </row>
    <row r="1505" spans="1:16" ht="89.25">
      <c r="A1505" s="1039">
        <v>928</v>
      </c>
      <c r="B1505" s="1022" t="s">
        <v>10591</v>
      </c>
      <c r="C1505" s="1039" t="s">
        <v>15741</v>
      </c>
      <c r="D1505" s="1022" t="s">
        <v>14053</v>
      </c>
      <c r="E1505" s="1023" t="s">
        <v>15742</v>
      </c>
      <c r="F1505" s="1022" t="s">
        <v>10605</v>
      </c>
      <c r="G1505" s="1022">
        <v>24</v>
      </c>
      <c r="H1505" s="1022" t="s">
        <v>15743</v>
      </c>
      <c r="I1505" s="1022"/>
      <c r="J1505" s="1022">
        <v>1</v>
      </c>
      <c r="K1505" s="1022"/>
      <c r="L1505" s="1041" t="s">
        <v>10682</v>
      </c>
      <c r="M1505" s="1041" t="s">
        <v>8342</v>
      </c>
      <c r="N1505" s="1041" t="s">
        <v>15751</v>
      </c>
      <c r="O1505" s="1041">
        <v>1</v>
      </c>
      <c r="P1505" s="1041"/>
    </row>
    <row r="1506" spans="1:16" ht="89.25">
      <c r="A1506" s="1039">
        <v>929</v>
      </c>
      <c r="B1506" s="1022" t="s">
        <v>10591</v>
      </c>
      <c r="C1506" s="1039" t="s">
        <v>15741</v>
      </c>
      <c r="D1506" s="1022" t="s">
        <v>14053</v>
      </c>
      <c r="E1506" s="1023" t="s">
        <v>15742</v>
      </c>
      <c r="F1506" s="1022" t="s">
        <v>10605</v>
      </c>
      <c r="G1506" s="1022">
        <v>24</v>
      </c>
      <c r="H1506" s="1022" t="s">
        <v>15743</v>
      </c>
      <c r="I1506" s="1022"/>
      <c r="J1506" s="1022">
        <v>1</v>
      </c>
      <c r="K1506" s="1022"/>
      <c r="L1506" s="1041" t="s">
        <v>10694</v>
      </c>
      <c r="M1506" s="1041" t="s">
        <v>10620</v>
      </c>
      <c r="N1506" s="1041" t="s">
        <v>15751</v>
      </c>
      <c r="O1506" s="1041">
        <v>1</v>
      </c>
      <c r="P1506" s="1041"/>
    </row>
    <row r="1507" spans="1:16" ht="89.25">
      <c r="A1507" s="1039">
        <v>930</v>
      </c>
      <c r="B1507" s="1022" t="s">
        <v>10591</v>
      </c>
      <c r="C1507" s="1039" t="s">
        <v>15741</v>
      </c>
      <c r="D1507" s="1022" t="s">
        <v>14053</v>
      </c>
      <c r="E1507" s="1023" t="s">
        <v>15742</v>
      </c>
      <c r="F1507" s="1022" t="s">
        <v>10605</v>
      </c>
      <c r="G1507" s="1022">
        <v>24</v>
      </c>
      <c r="H1507" s="1022" t="s">
        <v>15743</v>
      </c>
      <c r="I1507" s="1022"/>
      <c r="J1507" s="1022">
        <v>1</v>
      </c>
      <c r="K1507" s="1022"/>
      <c r="L1507" s="1041" t="s">
        <v>15778</v>
      </c>
      <c r="M1507" s="1041" t="s">
        <v>10613</v>
      </c>
      <c r="N1507" s="1041" t="s">
        <v>15779</v>
      </c>
      <c r="O1507" s="1041"/>
      <c r="P1507" s="1041">
        <v>1</v>
      </c>
    </row>
    <row r="1508" spans="1:16" ht="89.25">
      <c r="A1508" s="1039">
        <v>931</v>
      </c>
      <c r="B1508" s="1022" t="s">
        <v>10591</v>
      </c>
      <c r="C1508" s="1039" t="s">
        <v>15741</v>
      </c>
      <c r="D1508" s="1022" t="s">
        <v>14053</v>
      </c>
      <c r="E1508" s="1023" t="s">
        <v>15742</v>
      </c>
      <c r="F1508" s="1022" t="s">
        <v>10605</v>
      </c>
      <c r="G1508" s="1022">
        <v>24</v>
      </c>
      <c r="H1508" s="1022" t="s">
        <v>15743</v>
      </c>
      <c r="I1508" s="1022"/>
      <c r="J1508" s="1022">
        <v>1</v>
      </c>
      <c r="K1508" s="1022"/>
      <c r="L1508" s="1041" t="s">
        <v>5313</v>
      </c>
      <c r="M1508" s="1041" t="s">
        <v>10624</v>
      </c>
      <c r="N1508" s="1041" t="s">
        <v>15779</v>
      </c>
      <c r="O1508" s="1041"/>
      <c r="P1508" s="1041">
        <v>1</v>
      </c>
    </row>
    <row r="1509" spans="1:16" ht="89.25">
      <c r="A1509" s="1039">
        <v>932</v>
      </c>
      <c r="B1509" s="1022" t="s">
        <v>10591</v>
      </c>
      <c r="C1509" s="1039" t="s">
        <v>15741</v>
      </c>
      <c r="D1509" s="1022" t="s">
        <v>14053</v>
      </c>
      <c r="E1509" s="1023" t="s">
        <v>15742</v>
      </c>
      <c r="F1509" s="1022" t="s">
        <v>10605</v>
      </c>
      <c r="G1509" s="1022">
        <v>24</v>
      </c>
      <c r="H1509" s="1022" t="s">
        <v>15743</v>
      </c>
      <c r="I1509" s="1022"/>
      <c r="J1509" s="1022">
        <v>1</v>
      </c>
      <c r="K1509" s="1022"/>
      <c r="L1509" s="1041" t="s">
        <v>6509</v>
      </c>
      <c r="M1509" s="1041" t="s">
        <v>8339</v>
      </c>
      <c r="N1509" s="1041" t="s">
        <v>1611</v>
      </c>
      <c r="O1509" s="1041">
        <v>1</v>
      </c>
      <c r="P1509" s="1041"/>
    </row>
    <row r="1510" spans="1:16" ht="89.25">
      <c r="A1510" s="1039">
        <v>933</v>
      </c>
      <c r="B1510" s="1022" t="s">
        <v>10591</v>
      </c>
      <c r="C1510" s="1039" t="s">
        <v>15741</v>
      </c>
      <c r="D1510" s="1022" t="s">
        <v>14053</v>
      </c>
      <c r="E1510" s="1023" t="s">
        <v>15742</v>
      </c>
      <c r="F1510" s="1022" t="s">
        <v>10605</v>
      </c>
      <c r="G1510" s="1022">
        <v>24</v>
      </c>
      <c r="H1510" s="1022" t="s">
        <v>15743</v>
      </c>
      <c r="I1510" s="1022"/>
      <c r="J1510" s="1022">
        <v>1</v>
      </c>
      <c r="K1510" s="1022"/>
      <c r="L1510" s="1041" t="s">
        <v>8818</v>
      </c>
      <c r="M1510" s="1041" t="s">
        <v>8342</v>
      </c>
      <c r="N1510" s="1041" t="s">
        <v>1611</v>
      </c>
      <c r="O1510" s="1041">
        <v>1</v>
      </c>
      <c r="P1510" s="1041"/>
    </row>
    <row r="1511" spans="1:16" ht="89.25">
      <c r="A1511" s="1039">
        <v>934</v>
      </c>
      <c r="B1511" s="1022" t="s">
        <v>10591</v>
      </c>
      <c r="C1511" s="1039" t="s">
        <v>15741</v>
      </c>
      <c r="D1511" s="1022" t="s">
        <v>14053</v>
      </c>
      <c r="E1511" s="1023" t="s">
        <v>15742</v>
      </c>
      <c r="F1511" s="1022" t="s">
        <v>10605</v>
      </c>
      <c r="G1511" s="1022">
        <v>24</v>
      </c>
      <c r="H1511" s="1022" t="s">
        <v>15743</v>
      </c>
      <c r="I1511" s="1022"/>
      <c r="J1511" s="1022">
        <v>1</v>
      </c>
      <c r="K1511" s="1022"/>
      <c r="L1511" s="1041" t="s">
        <v>15780</v>
      </c>
      <c r="M1511" s="1041" t="s">
        <v>10620</v>
      </c>
      <c r="N1511" s="1041" t="s">
        <v>1611</v>
      </c>
      <c r="O1511" s="1041">
        <v>1</v>
      </c>
      <c r="P1511" s="1041"/>
    </row>
    <row r="1512" spans="1:16" ht="89.25">
      <c r="A1512" s="1039">
        <v>935</v>
      </c>
      <c r="B1512" s="1022" t="s">
        <v>10591</v>
      </c>
      <c r="C1512" s="1039" t="s">
        <v>15741</v>
      </c>
      <c r="D1512" s="1022" t="s">
        <v>14053</v>
      </c>
      <c r="E1512" s="1023" t="s">
        <v>15742</v>
      </c>
      <c r="F1512" s="1022" t="s">
        <v>10605</v>
      </c>
      <c r="G1512" s="1022">
        <v>24</v>
      </c>
      <c r="H1512" s="1022" t="s">
        <v>15743</v>
      </c>
      <c r="I1512" s="1022"/>
      <c r="J1512" s="1022">
        <v>1</v>
      </c>
      <c r="K1512" s="1022"/>
      <c r="L1512" s="1041" t="s">
        <v>5310</v>
      </c>
      <c r="M1512" s="1041" t="s">
        <v>10624</v>
      </c>
      <c r="N1512" s="1041" t="s">
        <v>1611</v>
      </c>
      <c r="O1512" s="1041">
        <v>1</v>
      </c>
      <c r="P1512" s="1041"/>
    </row>
    <row r="1513" spans="1:16" ht="89.25">
      <c r="A1513" s="1039">
        <v>936</v>
      </c>
      <c r="B1513" s="1022" t="s">
        <v>10591</v>
      </c>
      <c r="C1513" s="1039" t="s">
        <v>15741</v>
      </c>
      <c r="D1513" s="1022" t="s">
        <v>14053</v>
      </c>
      <c r="E1513" s="1023" t="s">
        <v>15742</v>
      </c>
      <c r="F1513" s="1022" t="s">
        <v>10605</v>
      </c>
      <c r="G1513" s="1022">
        <v>24</v>
      </c>
      <c r="H1513" s="1022" t="s">
        <v>15743</v>
      </c>
      <c r="I1513" s="1022"/>
      <c r="J1513" s="1022">
        <v>1</v>
      </c>
      <c r="K1513" s="1022"/>
      <c r="L1513" s="1041" t="s">
        <v>4883</v>
      </c>
      <c r="M1513" s="1041" t="s">
        <v>8339</v>
      </c>
      <c r="N1513" s="1041" t="s">
        <v>1611</v>
      </c>
      <c r="O1513" s="1041"/>
      <c r="P1513" s="1041">
        <v>1</v>
      </c>
    </row>
    <row r="1514" spans="1:16" ht="89.25">
      <c r="A1514" s="1039">
        <v>937</v>
      </c>
      <c r="B1514" s="1022" t="s">
        <v>10591</v>
      </c>
      <c r="C1514" s="1039" t="s">
        <v>15741</v>
      </c>
      <c r="D1514" s="1022" t="s">
        <v>14053</v>
      </c>
      <c r="E1514" s="1023" t="s">
        <v>15742</v>
      </c>
      <c r="F1514" s="1022" t="s">
        <v>10605</v>
      </c>
      <c r="G1514" s="1022">
        <v>24</v>
      </c>
      <c r="H1514" s="1022" t="s">
        <v>15743</v>
      </c>
      <c r="I1514" s="1022"/>
      <c r="J1514" s="1022">
        <v>1</v>
      </c>
      <c r="K1514" s="1022"/>
      <c r="L1514" s="1041" t="s">
        <v>15781</v>
      </c>
      <c r="M1514" s="1041" t="s">
        <v>8342</v>
      </c>
      <c r="N1514" s="1041" t="s">
        <v>1611</v>
      </c>
      <c r="O1514" s="1041"/>
      <c r="P1514" s="1041">
        <v>1</v>
      </c>
    </row>
    <row r="1515" spans="1:16" ht="89.25">
      <c r="A1515" s="1039">
        <v>938</v>
      </c>
      <c r="B1515" s="1022" t="s">
        <v>10591</v>
      </c>
      <c r="C1515" s="1039" t="s">
        <v>15741</v>
      </c>
      <c r="D1515" s="1022" t="s">
        <v>14053</v>
      </c>
      <c r="E1515" s="1023" t="s">
        <v>15742</v>
      </c>
      <c r="F1515" s="1022" t="s">
        <v>10605</v>
      </c>
      <c r="G1515" s="1022">
        <v>24</v>
      </c>
      <c r="H1515" s="1022" t="s">
        <v>15743</v>
      </c>
      <c r="I1515" s="1022"/>
      <c r="J1515" s="1022">
        <v>1</v>
      </c>
      <c r="K1515" s="1022"/>
      <c r="L1515" s="1041" t="s">
        <v>15782</v>
      </c>
      <c r="M1515" s="1041" t="s">
        <v>8337</v>
      </c>
      <c r="N1515" s="1041" t="s">
        <v>1611</v>
      </c>
      <c r="O1515" s="1041"/>
      <c r="P1515" s="1041">
        <v>1</v>
      </c>
    </row>
    <row r="1516" spans="1:16" ht="89.25">
      <c r="A1516" s="1039">
        <v>939</v>
      </c>
      <c r="B1516" s="1022" t="s">
        <v>10591</v>
      </c>
      <c r="C1516" s="1039" t="s">
        <v>15741</v>
      </c>
      <c r="D1516" s="1022" t="s">
        <v>14053</v>
      </c>
      <c r="E1516" s="1023" t="s">
        <v>15742</v>
      </c>
      <c r="F1516" s="1022" t="s">
        <v>10605</v>
      </c>
      <c r="G1516" s="1022">
        <v>24</v>
      </c>
      <c r="H1516" s="1022" t="s">
        <v>15743</v>
      </c>
      <c r="I1516" s="1022"/>
      <c r="J1516" s="1022">
        <v>1</v>
      </c>
      <c r="K1516" s="1022"/>
      <c r="L1516" s="1041" t="s">
        <v>15783</v>
      </c>
      <c r="M1516" s="1041" t="s">
        <v>10624</v>
      </c>
      <c r="N1516" s="1041" t="s">
        <v>1611</v>
      </c>
      <c r="O1516" s="1041"/>
      <c r="P1516" s="1041">
        <v>1</v>
      </c>
    </row>
    <row r="1517" spans="1:16" ht="89.25">
      <c r="A1517" s="1039">
        <v>940</v>
      </c>
      <c r="B1517" s="1022" t="s">
        <v>10591</v>
      </c>
      <c r="C1517" s="1039" t="s">
        <v>15741</v>
      </c>
      <c r="D1517" s="1022" t="s">
        <v>14053</v>
      </c>
      <c r="E1517" s="1023" t="s">
        <v>15742</v>
      </c>
      <c r="F1517" s="1022" t="s">
        <v>10605</v>
      </c>
      <c r="G1517" s="1022">
        <v>24</v>
      </c>
      <c r="H1517" s="1022" t="s">
        <v>15743</v>
      </c>
      <c r="I1517" s="1022"/>
      <c r="J1517" s="1022">
        <v>1</v>
      </c>
      <c r="K1517" s="1022"/>
      <c r="L1517" s="1041" t="s">
        <v>15784</v>
      </c>
      <c r="M1517" s="1022" t="s">
        <v>10691</v>
      </c>
      <c r="N1517" s="1041" t="s">
        <v>15744</v>
      </c>
      <c r="O1517" s="1041">
        <v>1</v>
      </c>
      <c r="P1517" s="1041"/>
    </row>
    <row r="1518" spans="1:16" ht="89.25">
      <c r="A1518" s="1039">
        <v>941</v>
      </c>
      <c r="B1518" s="1022" t="s">
        <v>10591</v>
      </c>
      <c r="C1518" s="1039" t="s">
        <v>15741</v>
      </c>
      <c r="D1518" s="1022" t="s">
        <v>14053</v>
      </c>
      <c r="E1518" s="1023" t="s">
        <v>15742</v>
      </c>
      <c r="F1518" s="1022" t="s">
        <v>10605</v>
      </c>
      <c r="G1518" s="1022">
        <v>24</v>
      </c>
      <c r="H1518" s="1022" t="s">
        <v>15743</v>
      </c>
      <c r="I1518" s="1022"/>
      <c r="J1518" s="1022">
        <v>1</v>
      </c>
      <c r="K1518" s="1022"/>
      <c r="L1518" s="1041" t="s">
        <v>15785</v>
      </c>
      <c r="M1518" s="1022" t="s">
        <v>10667</v>
      </c>
      <c r="N1518" s="1022" t="s">
        <v>15744</v>
      </c>
      <c r="O1518" s="1041">
        <v>1</v>
      </c>
      <c r="P1518" s="1041"/>
    </row>
    <row r="1519" spans="1:16" ht="89.25">
      <c r="A1519" s="1039">
        <v>942</v>
      </c>
      <c r="B1519" s="1022" t="s">
        <v>10591</v>
      </c>
      <c r="C1519" s="1039" t="s">
        <v>15741</v>
      </c>
      <c r="D1519" s="1022" t="s">
        <v>14053</v>
      </c>
      <c r="E1519" s="1023" t="s">
        <v>15742</v>
      </c>
      <c r="F1519" s="1022" t="s">
        <v>10605</v>
      </c>
      <c r="G1519" s="1022">
        <v>24</v>
      </c>
      <c r="H1519" s="1022" t="s">
        <v>15743</v>
      </c>
      <c r="I1519" s="1022"/>
      <c r="J1519" s="1022">
        <v>1</v>
      </c>
      <c r="K1519" s="1022"/>
      <c r="L1519" s="1041" t="s">
        <v>15648</v>
      </c>
      <c r="M1519" s="1022" t="s">
        <v>10637</v>
      </c>
      <c r="N1519" s="1022" t="s">
        <v>15744</v>
      </c>
      <c r="O1519" s="1041">
        <v>1</v>
      </c>
      <c r="P1519" s="1041"/>
    </row>
    <row r="1520" spans="1:16" ht="89.25">
      <c r="A1520" s="1039">
        <v>943</v>
      </c>
      <c r="B1520" s="1022" t="s">
        <v>10591</v>
      </c>
      <c r="C1520" s="1039" t="s">
        <v>15741</v>
      </c>
      <c r="D1520" s="1022" t="s">
        <v>14053</v>
      </c>
      <c r="E1520" s="1023" t="s">
        <v>15742</v>
      </c>
      <c r="F1520" s="1022" t="s">
        <v>10605</v>
      </c>
      <c r="G1520" s="1022">
        <v>24</v>
      </c>
      <c r="H1520" s="1022" t="s">
        <v>15743</v>
      </c>
      <c r="I1520" s="1022"/>
      <c r="J1520" s="1022">
        <v>1</v>
      </c>
      <c r="K1520" s="1022"/>
      <c r="L1520" s="1041" t="s">
        <v>15745</v>
      </c>
      <c r="M1520" s="1041" t="s">
        <v>10630</v>
      </c>
      <c r="N1520" s="1022" t="s">
        <v>15744</v>
      </c>
      <c r="O1520" s="1041">
        <v>1</v>
      </c>
      <c r="P1520" s="1041"/>
    </row>
    <row r="1521" spans="1:16" ht="89.25">
      <c r="A1521" s="1039">
        <v>944</v>
      </c>
      <c r="B1521" s="1022" t="s">
        <v>10591</v>
      </c>
      <c r="C1521" s="1039" t="s">
        <v>15741</v>
      </c>
      <c r="D1521" s="1022" t="s">
        <v>14053</v>
      </c>
      <c r="E1521" s="1023" t="s">
        <v>15742</v>
      </c>
      <c r="F1521" s="1022" t="s">
        <v>10605</v>
      </c>
      <c r="G1521" s="1022">
        <v>24</v>
      </c>
      <c r="H1521" s="1022" t="s">
        <v>15743</v>
      </c>
      <c r="I1521" s="1022"/>
      <c r="J1521" s="1022">
        <v>1</v>
      </c>
      <c r="K1521" s="1022"/>
      <c r="L1521" s="1041" t="s">
        <v>15786</v>
      </c>
      <c r="M1521" s="1022" t="s">
        <v>10659</v>
      </c>
      <c r="N1521" s="1041" t="s">
        <v>15744</v>
      </c>
      <c r="O1521" s="1041"/>
      <c r="P1521" s="1041">
        <v>1</v>
      </c>
    </row>
    <row r="1522" spans="1:16" ht="89.25">
      <c r="A1522" s="1039">
        <v>945</v>
      </c>
      <c r="B1522" s="1022" t="s">
        <v>10591</v>
      </c>
      <c r="C1522" s="1039" t="s">
        <v>15741</v>
      </c>
      <c r="D1522" s="1022" t="s">
        <v>14053</v>
      </c>
      <c r="E1522" s="1023" t="s">
        <v>15742</v>
      </c>
      <c r="F1522" s="1022" t="s">
        <v>10605</v>
      </c>
      <c r="G1522" s="1022">
        <v>24</v>
      </c>
      <c r="H1522" s="1022" t="s">
        <v>15743</v>
      </c>
      <c r="I1522" s="1022"/>
      <c r="J1522" s="1022">
        <v>1</v>
      </c>
      <c r="K1522" s="1022"/>
      <c r="L1522" s="1041" t="s">
        <v>10693</v>
      </c>
      <c r="M1522" s="1022" t="s">
        <v>10631</v>
      </c>
      <c r="N1522" s="1041" t="s">
        <v>15744</v>
      </c>
      <c r="O1522" s="1041"/>
      <c r="P1522" s="1041">
        <v>1</v>
      </c>
    </row>
    <row r="1523" spans="1:16" ht="89.25">
      <c r="A1523" s="1039">
        <v>946</v>
      </c>
      <c r="B1523" s="1022" t="s">
        <v>10591</v>
      </c>
      <c r="C1523" s="1039" t="s">
        <v>15741</v>
      </c>
      <c r="D1523" s="1022" t="s">
        <v>14053</v>
      </c>
      <c r="E1523" s="1023" t="s">
        <v>15742</v>
      </c>
      <c r="F1523" s="1022" t="s">
        <v>10605</v>
      </c>
      <c r="G1523" s="1022">
        <v>24</v>
      </c>
      <c r="H1523" s="1022" t="s">
        <v>15743</v>
      </c>
      <c r="I1523" s="1022"/>
      <c r="J1523" s="1022">
        <v>1</v>
      </c>
      <c r="K1523" s="1022"/>
      <c r="L1523" s="1041" t="s">
        <v>15787</v>
      </c>
      <c r="M1523" s="1022" t="s">
        <v>10628</v>
      </c>
      <c r="N1523" s="1022" t="s">
        <v>15744</v>
      </c>
      <c r="O1523" s="1041"/>
      <c r="P1523" s="1041">
        <v>1</v>
      </c>
    </row>
    <row r="1524" spans="1:16" ht="89.25">
      <c r="A1524" s="1039">
        <v>947</v>
      </c>
      <c r="B1524" s="1022" t="s">
        <v>10591</v>
      </c>
      <c r="C1524" s="1039" t="s">
        <v>15741</v>
      </c>
      <c r="D1524" s="1022" t="s">
        <v>14053</v>
      </c>
      <c r="E1524" s="1023" t="s">
        <v>15742</v>
      </c>
      <c r="F1524" s="1022" t="s">
        <v>10605</v>
      </c>
      <c r="G1524" s="1022">
        <v>24</v>
      </c>
      <c r="H1524" s="1022" t="s">
        <v>15743</v>
      </c>
      <c r="I1524" s="1022"/>
      <c r="J1524" s="1022">
        <v>1</v>
      </c>
      <c r="K1524" s="1022"/>
      <c r="L1524" s="1041" t="s">
        <v>15657</v>
      </c>
      <c r="M1524" s="1022" t="s">
        <v>10637</v>
      </c>
      <c r="N1524" s="1022" t="s">
        <v>15744</v>
      </c>
      <c r="O1524" s="1041"/>
      <c r="P1524" s="1041">
        <v>1</v>
      </c>
    </row>
    <row r="1525" spans="1:16" ht="89.25">
      <c r="A1525" s="1039">
        <v>948</v>
      </c>
      <c r="B1525" s="1022" t="s">
        <v>10591</v>
      </c>
      <c r="C1525" s="1039" t="s">
        <v>15741</v>
      </c>
      <c r="D1525" s="1022" t="s">
        <v>14053</v>
      </c>
      <c r="E1525" s="1023" t="s">
        <v>15742</v>
      </c>
      <c r="F1525" s="1022" t="s">
        <v>10605</v>
      </c>
      <c r="G1525" s="1022">
        <v>24</v>
      </c>
      <c r="H1525" s="1022" t="s">
        <v>15743</v>
      </c>
      <c r="I1525" s="1022"/>
      <c r="J1525" s="1022">
        <v>1</v>
      </c>
      <c r="K1525" s="1022"/>
      <c r="L1525" s="1041" t="s">
        <v>15788</v>
      </c>
      <c r="M1525" s="1022" t="s">
        <v>10659</v>
      </c>
      <c r="N1525" s="1022" t="s">
        <v>15747</v>
      </c>
      <c r="O1525" s="1041">
        <v>1</v>
      </c>
      <c r="P1525" s="1041"/>
    </row>
    <row r="1526" spans="1:16" ht="89.25">
      <c r="A1526" s="1039">
        <v>949</v>
      </c>
      <c r="B1526" s="1022" t="s">
        <v>10591</v>
      </c>
      <c r="C1526" s="1039" t="s">
        <v>15741</v>
      </c>
      <c r="D1526" s="1022" t="s">
        <v>14053</v>
      </c>
      <c r="E1526" s="1023" t="s">
        <v>15742</v>
      </c>
      <c r="F1526" s="1022" t="s">
        <v>10605</v>
      </c>
      <c r="G1526" s="1022">
        <v>24</v>
      </c>
      <c r="H1526" s="1022" t="s">
        <v>15743</v>
      </c>
      <c r="I1526" s="1022"/>
      <c r="J1526" s="1022">
        <v>1</v>
      </c>
      <c r="K1526" s="1022"/>
      <c r="L1526" s="1041" t="s">
        <v>15771</v>
      </c>
      <c r="M1526" s="1022" t="s">
        <v>10667</v>
      </c>
      <c r="N1526" s="1022" t="s">
        <v>15747</v>
      </c>
      <c r="O1526" s="1041">
        <v>1</v>
      </c>
      <c r="P1526" s="1041"/>
    </row>
    <row r="1527" spans="1:16" ht="89.25">
      <c r="A1527" s="1039">
        <v>950</v>
      </c>
      <c r="B1527" s="1022" t="s">
        <v>10591</v>
      </c>
      <c r="C1527" s="1039" t="s">
        <v>15741</v>
      </c>
      <c r="D1527" s="1022" t="s">
        <v>14053</v>
      </c>
      <c r="E1527" s="1023" t="s">
        <v>15742</v>
      </c>
      <c r="F1527" s="1022" t="s">
        <v>10605</v>
      </c>
      <c r="G1527" s="1022">
        <v>24</v>
      </c>
      <c r="H1527" s="1022" t="s">
        <v>15743</v>
      </c>
      <c r="I1527" s="1022"/>
      <c r="J1527" s="1022">
        <v>1</v>
      </c>
      <c r="K1527" s="1022"/>
      <c r="L1527" s="1041" t="s">
        <v>15748</v>
      </c>
      <c r="M1527" s="1022" t="s">
        <v>10631</v>
      </c>
      <c r="N1527" s="1022" t="s">
        <v>15747</v>
      </c>
      <c r="O1527" s="1041">
        <v>1</v>
      </c>
      <c r="P1527" s="1041"/>
    </row>
    <row r="1528" spans="1:16" ht="89.25">
      <c r="A1528" s="1039">
        <v>951</v>
      </c>
      <c r="B1528" s="1022" t="s">
        <v>10591</v>
      </c>
      <c r="C1528" s="1039" t="s">
        <v>15741</v>
      </c>
      <c r="D1528" s="1022" t="s">
        <v>14053</v>
      </c>
      <c r="E1528" s="1023" t="s">
        <v>15742</v>
      </c>
      <c r="F1528" s="1022" t="s">
        <v>10605</v>
      </c>
      <c r="G1528" s="1022">
        <v>24</v>
      </c>
      <c r="H1528" s="1022" t="s">
        <v>15743</v>
      </c>
      <c r="I1528" s="1022"/>
      <c r="J1528" s="1022">
        <v>1</v>
      </c>
      <c r="K1528" s="1022"/>
      <c r="L1528" s="1041" t="s">
        <v>15659</v>
      </c>
      <c r="M1528" s="1022" t="s">
        <v>10628</v>
      </c>
      <c r="N1528" s="1022" t="s">
        <v>15747</v>
      </c>
      <c r="O1528" s="1041">
        <v>1</v>
      </c>
      <c r="P1528" s="1041"/>
    </row>
    <row r="1529" spans="1:16" ht="89.25">
      <c r="A1529" s="1039">
        <v>952</v>
      </c>
      <c r="B1529" s="1022" t="s">
        <v>10591</v>
      </c>
      <c r="C1529" s="1039" t="s">
        <v>15741</v>
      </c>
      <c r="D1529" s="1022" t="s">
        <v>14053</v>
      </c>
      <c r="E1529" s="1023" t="s">
        <v>15742</v>
      </c>
      <c r="F1529" s="1022" t="s">
        <v>10605</v>
      </c>
      <c r="G1529" s="1022">
        <v>24</v>
      </c>
      <c r="H1529" s="1022" t="s">
        <v>15743</v>
      </c>
      <c r="I1529" s="1022"/>
      <c r="J1529" s="1022">
        <v>1</v>
      </c>
      <c r="K1529" s="1022"/>
      <c r="L1529" s="1041" t="s">
        <v>15660</v>
      </c>
      <c r="M1529" s="1022" t="s">
        <v>10627</v>
      </c>
      <c r="N1529" s="1022" t="s">
        <v>15747</v>
      </c>
      <c r="O1529" s="1041">
        <v>1</v>
      </c>
      <c r="P1529" s="1041"/>
    </row>
    <row r="1530" spans="1:16" ht="89.25">
      <c r="A1530" s="1039">
        <v>953</v>
      </c>
      <c r="B1530" s="1022" t="s">
        <v>10591</v>
      </c>
      <c r="C1530" s="1039" t="s">
        <v>15741</v>
      </c>
      <c r="D1530" s="1022" t="s">
        <v>14053</v>
      </c>
      <c r="E1530" s="1023" t="s">
        <v>15742</v>
      </c>
      <c r="F1530" s="1022" t="s">
        <v>10605</v>
      </c>
      <c r="G1530" s="1022">
        <v>24</v>
      </c>
      <c r="H1530" s="1022" t="s">
        <v>15743</v>
      </c>
      <c r="I1530" s="1022"/>
      <c r="J1530" s="1022">
        <v>1</v>
      </c>
      <c r="K1530" s="1022"/>
      <c r="L1530" s="1041" t="s">
        <v>10642</v>
      </c>
      <c r="M1530" s="1022" t="s">
        <v>10637</v>
      </c>
      <c r="N1530" s="1022" t="s">
        <v>15747</v>
      </c>
      <c r="O1530" s="1041">
        <v>1</v>
      </c>
      <c r="P1530" s="1041"/>
    </row>
    <row r="1531" spans="1:16" ht="89.25">
      <c r="A1531" s="1039">
        <v>954</v>
      </c>
      <c r="B1531" s="1022" t="s">
        <v>10591</v>
      </c>
      <c r="C1531" s="1039" t="s">
        <v>15741</v>
      </c>
      <c r="D1531" s="1022" t="s">
        <v>14053</v>
      </c>
      <c r="E1531" s="1023" t="s">
        <v>15742</v>
      </c>
      <c r="F1531" s="1022" t="s">
        <v>10605</v>
      </c>
      <c r="G1531" s="1022">
        <v>24</v>
      </c>
      <c r="H1531" s="1022" t="s">
        <v>15743</v>
      </c>
      <c r="I1531" s="1022"/>
      <c r="J1531" s="1022">
        <v>1</v>
      </c>
      <c r="K1531" s="1022"/>
      <c r="L1531" s="1041" t="s">
        <v>15789</v>
      </c>
      <c r="M1531" s="1022" t="s">
        <v>10667</v>
      </c>
      <c r="N1531" s="1022" t="s">
        <v>15747</v>
      </c>
      <c r="O1531" s="1041"/>
      <c r="P1531" s="1041">
        <v>1</v>
      </c>
    </row>
    <row r="1532" spans="1:16" ht="89.25">
      <c r="A1532" s="1039">
        <v>955</v>
      </c>
      <c r="B1532" s="1022" t="s">
        <v>10591</v>
      </c>
      <c r="C1532" s="1039" t="s">
        <v>15741</v>
      </c>
      <c r="D1532" s="1022" t="s">
        <v>14053</v>
      </c>
      <c r="E1532" s="1023" t="s">
        <v>15742</v>
      </c>
      <c r="F1532" s="1022" t="s">
        <v>10605</v>
      </c>
      <c r="G1532" s="1022">
        <v>24</v>
      </c>
      <c r="H1532" s="1022" t="s">
        <v>15743</v>
      </c>
      <c r="I1532" s="1022"/>
      <c r="J1532" s="1022">
        <v>1</v>
      </c>
      <c r="K1532" s="1022"/>
      <c r="L1532" s="1041" t="s">
        <v>15750</v>
      </c>
      <c r="M1532" s="1041" t="s">
        <v>10627</v>
      </c>
      <c r="N1532" s="1022" t="s">
        <v>15747</v>
      </c>
      <c r="O1532" s="1041"/>
      <c r="P1532" s="1041">
        <v>1</v>
      </c>
    </row>
    <row r="1533" spans="1:16" ht="89.25">
      <c r="A1533" s="1039">
        <v>956</v>
      </c>
      <c r="B1533" s="1022" t="s">
        <v>10591</v>
      </c>
      <c r="C1533" s="1039" t="s">
        <v>15741</v>
      </c>
      <c r="D1533" s="1022" t="s">
        <v>14053</v>
      </c>
      <c r="E1533" s="1023" t="s">
        <v>15742</v>
      </c>
      <c r="F1533" s="1022" t="s">
        <v>10605</v>
      </c>
      <c r="G1533" s="1022">
        <v>24</v>
      </c>
      <c r="H1533" s="1022" t="s">
        <v>15743</v>
      </c>
      <c r="I1533" s="1022"/>
      <c r="J1533" s="1022">
        <v>1</v>
      </c>
      <c r="K1533" s="1022"/>
      <c r="L1533" s="1041" t="s">
        <v>15790</v>
      </c>
      <c r="M1533" s="1041" t="s">
        <v>8334</v>
      </c>
      <c r="N1533" s="1022" t="s">
        <v>15747</v>
      </c>
      <c r="O1533" s="1041"/>
      <c r="P1533" s="1041">
        <v>1</v>
      </c>
    </row>
    <row r="1534" spans="1:16" ht="89.25">
      <c r="A1534" s="1039">
        <v>957</v>
      </c>
      <c r="B1534" s="1022" t="s">
        <v>10591</v>
      </c>
      <c r="C1534" s="1039" t="s">
        <v>15741</v>
      </c>
      <c r="D1534" s="1022" t="s">
        <v>14053</v>
      </c>
      <c r="E1534" s="1023" t="s">
        <v>15742</v>
      </c>
      <c r="F1534" s="1022" t="s">
        <v>10605</v>
      </c>
      <c r="G1534" s="1022">
        <v>24</v>
      </c>
      <c r="H1534" s="1022" t="s">
        <v>15743</v>
      </c>
      <c r="I1534" s="1022"/>
      <c r="J1534" s="1022">
        <v>1</v>
      </c>
      <c r="K1534" s="1022"/>
      <c r="L1534" s="1041" t="s">
        <v>15791</v>
      </c>
      <c r="M1534" s="1041" t="s">
        <v>10634</v>
      </c>
      <c r="N1534" s="1022" t="s">
        <v>15747</v>
      </c>
      <c r="O1534" s="1041"/>
      <c r="P1534" s="1041">
        <v>1</v>
      </c>
    </row>
    <row r="1535" spans="1:16" ht="89.25">
      <c r="A1535" s="1039">
        <v>958</v>
      </c>
      <c r="B1535" s="1022" t="s">
        <v>10591</v>
      </c>
      <c r="C1535" s="1039" t="s">
        <v>15741</v>
      </c>
      <c r="D1535" s="1022" t="s">
        <v>14053</v>
      </c>
      <c r="E1535" s="1023" t="s">
        <v>15742</v>
      </c>
      <c r="F1535" s="1022" t="s">
        <v>10605</v>
      </c>
      <c r="G1535" s="1022">
        <v>24</v>
      </c>
      <c r="H1535" s="1022" t="s">
        <v>15743</v>
      </c>
      <c r="I1535" s="1022"/>
      <c r="J1535" s="1022">
        <v>1</v>
      </c>
      <c r="K1535" s="1022"/>
      <c r="L1535" s="1041" t="s">
        <v>15776</v>
      </c>
      <c r="M1535" s="1022" t="s">
        <v>10667</v>
      </c>
      <c r="N1535" s="1041" t="s">
        <v>15751</v>
      </c>
      <c r="O1535" s="1041">
        <v>1</v>
      </c>
      <c r="P1535" s="1041"/>
    </row>
    <row r="1536" spans="1:16" ht="89.25">
      <c r="A1536" s="1039">
        <v>959</v>
      </c>
      <c r="B1536" s="1022" t="s">
        <v>10591</v>
      </c>
      <c r="C1536" s="1039" t="s">
        <v>15741</v>
      </c>
      <c r="D1536" s="1022" t="s">
        <v>14053</v>
      </c>
      <c r="E1536" s="1023" t="s">
        <v>15742</v>
      </c>
      <c r="F1536" s="1022" t="s">
        <v>10605</v>
      </c>
      <c r="G1536" s="1022">
        <v>24</v>
      </c>
      <c r="H1536" s="1022" t="s">
        <v>15743</v>
      </c>
      <c r="I1536" s="1022"/>
      <c r="J1536" s="1022">
        <v>1</v>
      </c>
      <c r="K1536" s="1022"/>
      <c r="L1536" s="1041" t="s">
        <v>15792</v>
      </c>
      <c r="M1536" s="1022" t="s">
        <v>10631</v>
      </c>
      <c r="N1536" s="1041" t="s">
        <v>15751</v>
      </c>
      <c r="O1536" s="1041">
        <v>1</v>
      </c>
      <c r="P1536" s="1041"/>
    </row>
    <row r="1537" spans="1:16" ht="89.25">
      <c r="A1537" s="1039">
        <v>960</v>
      </c>
      <c r="B1537" s="1022" t="s">
        <v>10591</v>
      </c>
      <c r="C1537" s="1039" t="s">
        <v>15741</v>
      </c>
      <c r="D1537" s="1022" t="s">
        <v>14053</v>
      </c>
      <c r="E1537" s="1023" t="s">
        <v>15742</v>
      </c>
      <c r="F1537" s="1022" t="s">
        <v>10605</v>
      </c>
      <c r="G1537" s="1022">
        <v>24</v>
      </c>
      <c r="H1537" s="1022" t="s">
        <v>15743</v>
      </c>
      <c r="I1537" s="1022"/>
      <c r="J1537" s="1022">
        <v>1</v>
      </c>
      <c r="K1537" s="1022"/>
      <c r="L1537" s="1041" t="s">
        <v>15793</v>
      </c>
      <c r="M1537" s="1041" t="s">
        <v>10627</v>
      </c>
      <c r="N1537" s="1041" t="s">
        <v>15751</v>
      </c>
      <c r="O1537" s="1041">
        <v>1</v>
      </c>
      <c r="P1537" s="1041"/>
    </row>
    <row r="1538" spans="1:16" ht="89.25">
      <c r="A1538" s="1039">
        <v>961</v>
      </c>
      <c r="B1538" s="1022" t="s">
        <v>10591</v>
      </c>
      <c r="C1538" s="1039" t="s">
        <v>15741</v>
      </c>
      <c r="D1538" s="1022" t="s">
        <v>14053</v>
      </c>
      <c r="E1538" s="1023" t="s">
        <v>15742</v>
      </c>
      <c r="F1538" s="1022" t="s">
        <v>10605</v>
      </c>
      <c r="G1538" s="1022">
        <v>24</v>
      </c>
      <c r="H1538" s="1022" t="s">
        <v>15743</v>
      </c>
      <c r="I1538" s="1022"/>
      <c r="J1538" s="1022">
        <v>1</v>
      </c>
      <c r="K1538" s="1022"/>
      <c r="L1538" s="1041" t="s">
        <v>15794</v>
      </c>
      <c r="M1538" s="1022" t="s">
        <v>10637</v>
      </c>
      <c r="N1538" s="1041" t="s">
        <v>15751</v>
      </c>
      <c r="O1538" s="1041">
        <v>1</v>
      </c>
      <c r="P1538" s="1041"/>
    </row>
    <row r="1539" spans="1:16" ht="89.25">
      <c r="A1539" s="1039">
        <v>962</v>
      </c>
      <c r="B1539" s="1022" t="s">
        <v>10591</v>
      </c>
      <c r="C1539" s="1039" t="s">
        <v>15741</v>
      </c>
      <c r="D1539" s="1022" t="s">
        <v>14053</v>
      </c>
      <c r="E1539" s="1023" t="s">
        <v>15742</v>
      </c>
      <c r="F1539" s="1022" t="s">
        <v>10605</v>
      </c>
      <c r="G1539" s="1022">
        <v>24</v>
      </c>
      <c r="H1539" s="1022" t="s">
        <v>15743</v>
      </c>
      <c r="I1539" s="1022"/>
      <c r="J1539" s="1022">
        <v>1</v>
      </c>
      <c r="K1539" s="1022"/>
      <c r="L1539" s="1041" t="s">
        <v>15795</v>
      </c>
      <c r="M1539" s="1022" t="s">
        <v>10631</v>
      </c>
      <c r="N1539" s="1041" t="s">
        <v>15751</v>
      </c>
      <c r="O1539" s="1041"/>
      <c r="P1539" s="1041">
        <v>1</v>
      </c>
    </row>
    <row r="1540" spans="1:16" ht="89.25">
      <c r="A1540" s="1039">
        <v>963</v>
      </c>
      <c r="B1540" s="1022" t="s">
        <v>10591</v>
      </c>
      <c r="C1540" s="1039" t="s">
        <v>15741</v>
      </c>
      <c r="D1540" s="1022" t="s">
        <v>14053</v>
      </c>
      <c r="E1540" s="1023" t="s">
        <v>15742</v>
      </c>
      <c r="F1540" s="1022" t="s">
        <v>10605</v>
      </c>
      <c r="G1540" s="1022">
        <v>24</v>
      </c>
      <c r="H1540" s="1022" t="s">
        <v>15743</v>
      </c>
      <c r="I1540" s="1022"/>
      <c r="J1540" s="1022">
        <v>1</v>
      </c>
      <c r="K1540" s="1022"/>
      <c r="L1540" s="1041" t="s">
        <v>15783</v>
      </c>
      <c r="M1540" s="1041" t="s">
        <v>10634</v>
      </c>
      <c r="N1540" s="1041" t="s">
        <v>15751</v>
      </c>
      <c r="O1540" s="1041"/>
      <c r="P1540" s="1041">
        <v>1</v>
      </c>
    </row>
    <row r="1541" spans="1:16" ht="89.25">
      <c r="A1541" s="1039">
        <v>964</v>
      </c>
      <c r="B1541" s="1022" t="s">
        <v>10591</v>
      </c>
      <c r="C1541" s="1039" t="s">
        <v>15741</v>
      </c>
      <c r="D1541" s="1022" t="s">
        <v>14053</v>
      </c>
      <c r="E1541" s="1023" t="s">
        <v>15742</v>
      </c>
      <c r="F1541" s="1022" t="s">
        <v>10605</v>
      </c>
      <c r="G1541" s="1022">
        <v>24</v>
      </c>
      <c r="H1541" s="1022" t="s">
        <v>15743</v>
      </c>
      <c r="I1541" s="1022"/>
      <c r="J1541" s="1022">
        <v>1</v>
      </c>
      <c r="K1541" s="1022"/>
      <c r="L1541" s="1022" t="s">
        <v>15796</v>
      </c>
      <c r="M1541" s="1041" t="s">
        <v>10628</v>
      </c>
      <c r="N1541" s="1041" t="s">
        <v>15779</v>
      </c>
      <c r="O1541" s="1041"/>
      <c r="P1541" s="1041">
        <v>1</v>
      </c>
    </row>
    <row r="1542" spans="1:16" ht="89.25">
      <c r="A1542" s="1039">
        <v>965</v>
      </c>
      <c r="B1542" s="1022" t="s">
        <v>10591</v>
      </c>
      <c r="C1542" s="1039" t="s">
        <v>15741</v>
      </c>
      <c r="D1542" s="1022" t="s">
        <v>14053</v>
      </c>
      <c r="E1542" s="1023" t="s">
        <v>15742</v>
      </c>
      <c r="F1542" s="1022" t="s">
        <v>10605</v>
      </c>
      <c r="G1542" s="1022">
        <v>24</v>
      </c>
      <c r="H1542" s="1022" t="s">
        <v>15743</v>
      </c>
      <c r="I1542" s="1022"/>
      <c r="J1542" s="1022">
        <v>1</v>
      </c>
      <c r="K1542" s="1022"/>
      <c r="L1542" s="1041" t="s">
        <v>5313</v>
      </c>
      <c r="M1542" s="1041" t="s">
        <v>10634</v>
      </c>
      <c r="N1542" s="1041" t="s">
        <v>15779</v>
      </c>
      <c r="O1542" s="1041"/>
      <c r="P1542" s="1041">
        <v>1</v>
      </c>
    </row>
    <row r="1543" spans="1:16" ht="89.25">
      <c r="A1543" s="1039">
        <v>966</v>
      </c>
      <c r="B1543" s="1022" t="s">
        <v>10591</v>
      </c>
      <c r="C1543" s="1039" t="s">
        <v>15741</v>
      </c>
      <c r="D1543" s="1022" t="s">
        <v>14053</v>
      </c>
      <c r="E1543" s="1023" t="s">
        <v>15742</v>
      </c>
      <c r="F1543" s="1022" t="s">
        <v>10605</v>
      </c>
      <c r="G1543" s="1022">
        <v>24</v>
      </c>
      <c r="H1543" s="1022" t="s">
        <v>15743</v>
      </c>
      <c r="I1543" s="1022"/>
      <c r="J1543" s="1022">
        <v>1</v>
      </c>
      <c r="K1543" s="1022"/>
      <c r="L1543" s="1041" t="s">
        <v>12061</v>
      </c>
      <c r="M1543" s="1022" t="s">
        <v>10637</v>
      </c>
      <c r="N1543" s="1022" t="s">
        <v>15753</v>
      </c>
      <c r="O1543" s="1041"/>
      <c r="P1543" s="1041">
        <v>1</v>
      </c>
    </row>
    <row r="1544" spans="1:16" ht="89.25">
      <c r="A1544" s="1039">
        <v>967</v>
      </c>
      <c r="B1544" s="1022" t="s">
        <v>10591</v>
      </c>
      <c r="C1544" s="1039" t="s">
        <v>15741</v>
      </c>
      <c r="D1544" s="1022" t="s">
        <v>14053</v>
      </c>
      <c r="E1544" s="1023" t="s">
        <v>15742</v>
      </c>
      <c r="F1544" s="1022" t="s">
        <v>10605</v>
      </c>
      <c r="G1544" s="1022">
        <v>24</v>
      </c>
      <c r="H1544" s="1022" t="s">
        <v>15743</v>
      </c>
      <c r="I1544" s="1022"/>
      <c r="J1544" s="1022">
        <v>1</v>
      </c>
      <c r="K1544" s="1022"/>
      <c r="L1544" s="1041" t="s">
        <v>15678</v>
      </c>
      <c r="M1544" s="1041" t="s">
        <v>8336</v>
      </c>
      <c r="N1544" s="1041" t="s">
        <v>15753</v>
      </c>
      <c r="O1544" s="1041"/>
      <c r="P1544" s="1041">
        <v>1</v>
      </c>
    </row>
    <row r="1545" spans="1:16" ht="89.25">
      <c r="A1545" s="1039">
        <v>968</v>
      </c>
      <c r="B1545" s="1022" t="s">
        <v>10591</v>
      </c>
      <c r="C1545" s="1039" t="s">
        <v>15741</v>
      </c>
      <c r="D1545" s="1022" t="s">
        <v>14053</v>
      </c>
      <c r="E1545" s="1023" t="s">
        <v>15742</v>
      </c>
      <c r="F1545" s="1022" t="s">
        <v>10605</v>
      </c>
      <c r="G1545" s="1022">
        <v>24</v>
      </c>
      <c r="H1545" s="1022" t="s">
        <v>15743</v>
      </c>
      <c r="I1545" s="1022"/>
      <c r="J1545" s="1022">
        <v>1</v>
      </c>
      <c r="K1545" s="1022"/>
      <c r="L1545" s="1041" t="s">
        <v>796</v>
      </c>
      <c r="M1545" s="1022" t="s">
        <v>10628</v>
      </c>
      <c r="N1545" s="1022" t="s">
        <v>1611</v>
      </c>
      <c r="O1545" s="1041">
        <v>1</v>
      </c>
      <c r="P1545" s="1041"/>
    </row>
    <row r="1546" spans="1:16" ht="89.25">
      <c r="A1546" s="1039">
        <v>969</v>
      </c>
      <c r="B1546" s="1022" t="s">
        <v>10591</v>
      </c>
      <c r="C1546" s="1039" t="s">
        <v>15741</v>
      </c>
      <c r="D1546" s="1022" t="s">
        <v>14053</v>
      </c>
      <c r="E1546" s="1023" t="s">
        <v>15742</v>
      </c>
      <c r="F1546" s="1022" t="s">
        <v>10605</v>
      </c>
      <c r="G1546" s="1022">
        <v>24</v>
      </c>
      <c r="H1546" s="1022" t="s">
        <v>15743</v>
      </c>
      <c r="I1546" s="1022"/>
      <c r="J1546" s="1022">
        <v>1</v>
      </c>
      <c r="K1546" s="1022"/>
      <c r="L1546" s="1041" t="s">
        <v>10694</v>
      </c>
      <c r="M1546" s="1041" t="s">
        <v>10637</v>
      </c>
      <c r="N1546" s="1041" t="s">
        <v>1611</v>
      </c>
      <c r="O1546" s="1041">
        <v>1</v>
      </c>
      <c r="P1546" s="1041"/>
    </row>
    <row r="1547" spans="1:16" ht="89.25">
      <c r="A1547" s="1039">
        <v>970</v>
      </c>
      <c r="B1547" s="1022" t="s">
        <v>10591</v>
      </c>
      <c r="C1547" s="1039" t="s">
        <v>15741</v>
      </c>
      <c r="D1547" s="1022" t="s">
        <v>14053</v>
      </c>
      <c r="E1547" s="1023" t="s">
        <v>15742</v>
      </c>
      <c r="F1547" s="1022" t="s">
        <v>10605</v>
      </c>
      <c r="G1547" s="1022">
        <v>24</v>
      </c>
      <c r="H1547" s="1022" t="s">
        <v>15743</v>
      </c>
      <c r="I1547" s="1022"/>
      <c r="J1547" s="1022">
        <v>1</v>
      </c>
      <c r="K1547" s="1022"/>
      <c r="L1547" s="1041" t="s">
        <v>10635</v>
      </c>
      <c r="M1547" s="1041" t="s">
        <v>8336</v>
      </c>
      <c r="N1547" s="1041" t="s">
        <v>1611</v>
      </c>
      <c r="O1547" s="1041">
        <v>1</v>
      </c>
      <c r="P1547" s="1041"/>
    </row>
    <row r="1548" spans="1:16" ht="89.25">
      <c r="A1548" s="1039">
        <v>971</v>
      </c>
      <c r="B1548" s="1022" t="s">
        <v>10591</v>
      </c>
      <c r="C1548" s="1039" t="s">
        <v>15741</v>
      </c>
      <c r="D1548" s="1022" t="s">
        <v>14053</v>
      </c>
      <c r="E1548" s="1023" t="s">
        <v>15742</v>
      </c>
      <c r="F1548" s="1022" t="s">
        <v>10605</v>
      </c>
      <c r="G1548" s="1022">
        <v>24</v>
      </c>
      <c r="H1548" s="1022" t="s">
        <v>15743</v>
      </c>
      <c r="I1548" s="1022"/>
      <c r="J1548" s="1022"/>
      <c r="K1548" s="1022">
        <v>1</v>
      </c>
      <c r="L1548" s="1041" t="s">
        <v>15797</v>
      </c>
      <c r="M1548" s="1041" t="s">
        <v>8339</v>
      </c>
      <c r="N1548" s="1041" t="s">
        <v>15744</v>
      </c>
      <c r="O1548" s="1041">
        <v>1</v>
      </c>
      <c r="P1548" s="1041"/>
    </row>
    <row r="1549" spans="1:16" ht="89.25">
      <c r="A1549" s="1039">
        <v>972</v>
      </c>
      <c r="B1549" s="1022" t="s">
        <v>10591</v>
      </c>
      <c r="C1549" s="1039" t="s">
        <v>15741</v>
      </c>
      <c r="D1549" s="1022" t="s">
        <v>14053</v>
      </c>
      <c r="E1549" s="1023" t="s">
        <v>15742</v>
      </c>
      <c r="F1549" s="1022" t="s">
        <v>10605</v>
      </c>
      <c r="G1549" s="1022">
        <v>24</v>
      </c>
      <c r="H1549" s="1022" t="s">
        <v>15743</v>
      </c>
      <c r="I1549" s="1022"/>
      <c r="J1549" s="1022"/>
      <c r="K1549" s="1022">
        <v>1</v>
      </c>
      <c r="L1549" s="1041" t="s">
        <v>15798</v>
      </c>
      <c r="M1549" s="1041" t="s">
        <v>10613</v>
      </c>
      <c r="N1549" s="1041" t="s">
        <v>15744</v>
      </c>
      <c r="O1549" s="1041">
        <v>1</v>
      </c>
      <c r="P1549" s="1041"/>
    </row>
    <row r="1550" spans="1:16" ht="89.25">
      <c r="A1550" s="1039">
        <v>973</v>
      </c>
      <c r="B1550" s="1022" t="s">
        <v>10591</v>
      </c>
      <c r="C1550" s="1039" t="s">
        <v>15741</v>
      </c>
      <c r="D1550" s="1022" t="s">
        <v>14053</v>
      </c>
      <c r="E1550" s="1023" t="s">
        <v>15742</v>
      </c>
      <c r="F1550" s="1022" t="s">
        <v>10605</v>
      </c>
      <c r="G1550" s="1022">
        <v>24</v>
      </c>
      <c r="H1550" s="1022" t="s">
        <v>15743</v>
      </c>
      <c r="I1550" s="1022"/>
      <c r="J1550" s="1022"/>
      <c r="K1550" s="1022">
        <v>1</v>
      </c>
      <c r="L1550" s="1041" t="s">
        <v>15786</v>
      </c>
      <c r="M1550" s="1041" t="s">
        <v>10645</v>
      </c>
      <c r="N1550" s="1041" t="s">
        <v>15744</v>
      </c>
      <c r="O1550" s="1041"/>
      <c r="P1550" s="1041">
        <v>1</v>
      </c>
    </row>
    <row r="1551" spans="1:16" ht="89.25">
      <c r="A1551" s="1039">
        <v>974</v>
      </c>
      <c r="B1551" s="1022" t="s">
        <v>10591</v>
      </c>
      <c r="C1551" s="1039" t="s">
        <v>15741</v>
      </c>
      <c r="D1551" s="1022" t="s">
        <v>14053</v>
      </c>
      <c r="E1551" s="1023" t="s">
        <v>15742</v>
      </c>
      <c r="F1551" s="1022" t="s">
        <v>10605</v>
      </c>
      <c r="G1551" s="1022">
        <v>24</v>
      </c>
      <c r="H1551" s="1022" t="s">
        <v>15743</v>
      </c>
      <c r="I1551" s="1022"/>
      <c r="J1551" s="1022"/>
      <c r="K1551" s="1022">
        <v>1</v>
      </c>
      <c r="L1551" s="1041" t="s">
        <v>15799</v>
      </c>
      <c r="M1551" s="1041" t="s">
        <v>10620</v>
      </c>
      <c r="N1551" s="1041" t="s">
        <v>15744</v>
      </c>
      <c r="O1551" s="1041"/>
      <c r="P1551" s="1041">
        <v>1</v>
      </c>
    </row>
    <row r="1552" spans="1:16" ht="89.25">
      <c r="A1552" s="1039">
        <v>975</v>
      </c>
      <c r="B1552" s="1022" t="s">
        <v>10591</v>
      </c>
      <c r="C1552" s="1039" t="s">
        <v>15741</v>
      </c>
      <c r="D1552" s="1022" t="s">
        <v>14053</v>
      </c>
      <c r="E1552" s="1023" t="s">
        <v>15742</v>
      </c>
      <c r="F1552" s="1022" t="s">
        <v>10605</v>
      </c>
      <c r="G1552" s="1022">
        <v>24</v>
      </c>
      <c r="H1552" s="1022" t="s">
        <v>15743</v>
      </c>
      <c r="I1552" s="1022"/>
      <c r="J1552" s="1022"/>
      <c r="K1552" s="1022">
        <v>1</v>
      </c>
      <c r="L1552" s="1041" t="s">
        <v>15800</v>
      </c>
      <c r="M1552" s="1041" t="s">
        <v>10613</v>
      </c>
      <c r="N1552" s="1022" t="s">
        <v>15747</v>
      </c>
      <c r="O1552" s="1041"/>
      <c r="P1552" s="1041">
        <v>1</v>
      </c>
    </row>
    <row r="1553" spans="1:16" ht="89.25">
      <c r="A1553" s="1039">
        <v>976</v>
      </c>
      <c r="B1553" s="1022" t="s">
        <v>10591</v>
      </c>
      <c r="C1553" s="1039" t="s">
        <v>15741</v>
      </c>
      <c r="D1553" s="1022" t="s">
        <v>14053</v>
      </c>
      <c r="E1553" s="1023" t="s">
        <v>15742</v>
      </c>
      <c r="F1553" s="1022" t="s">
        <v>10605</v>
      </c>
      <c r="G1553" s="1022">
        <v>24</v>
      </c>
      <c r="H1553" s="1022" t="s">
        <v>15743</v>
      </c>
      <c r="I1553" s="1022"/>
      <c r="J1553" s="1022"/>
      <c r="K1553" s="1022">
        <v>1</v>
      </c>
      <c r="L1553" s="1041" t="s">
        <v>15801</v>
      </c>
      <c r="M1553" s="1041" t="s">
        <v>8337</v>
      </c>
      <c r="N1553" s="1022" t="s">
        <v>15747</v>
      </c>
      <c r="O1553" s="1041"/>
      <c r="P1553" s="1041">
        <v>1</v>
      </c>
    </row>
    <row r="1554" spans="1:16" ht="89.25">
      <c r="A1554" s="1039">
        <v>977</v>
      </c>
      <c r="B1554" s="1022" t="s">
        <v>10591</v>
      </c>
      <c r="C1554" s="1039" t="s">
        <v>15741</v>
      </c>
      <c r="D1554" s="1022" t="s">
        <v>14053</v>
      </c>
      <c r="E1554" s="1023" t="s">
        <v>15742</v>
      </c>
      <c r="F1554" s="1022" t="s">
        <v>10605</v>
      </c>
      <c r="G1554" s="1022">
        <v>24</v>
      </c>
      <c r="H1554" s="1022" t="s">
        <v>15743</v>
      </c>
      <c r="I1554" s="1041"/>
      <c r="J1554" s="1041"/>
      <c r="K1554" s="1041">
        <v>1</v>
      </c>
      <c r="L1554" s="1041" t="s">
        <v>15791</v>
      </c>
      <c r="M1554" s="1041" t="s">
        <v>10624</v>
      </c>
      <c r="N1554" s="1022" t="s">
        <v>15747</v>
      </c>
      <c r="O1554" s="1041"/>
      <c r="P1554" s="1041">
        <v>1</v>
      </c>
    </row>
    <row r="1555" spans="1:16" ht="89.25">
      <c r="A1555" s="1039">
        <v>978</v>
      </c>
      <c r="B1555" s="1022" t="s">
        <v>10591</v>
      </c>
      <c r="C1555" s="1039" t="s">
        <v>15741</v>
      </c>
      <c r="D1555" s="1022" t="s">
        <v>14053</v>
      </c>
      <c r="E1555" s="1023" t="s">
        <v>15742</v>
      </c>
      <c r="F1555" s="1022" t="s">
        <v>10605</v>
      </c>
      <c r="G1555" s="1022">
        <v>24</v>
      </c>
      <c r="H1555" s="1022" t="s">
        <v>15743</v>
      </c>
      <c r="I1555" s="1041"/>
      <c r="J1555" s="1041"/>
      <c r="K1555" s="1041">
        <v>1</v>
      </c>
      <c r="L1555" s="1041" t="s">
        <v>15802</v>
      </c>
      <c r="M1555" s="1041" t="s">
        <v>10613</v>
      </c>
      <c r="N1555" s="1041" t="s">
        <v>15751</v>
      </c>
      <c r="O1555" s="1041"/>
      <c r="P1555" s="1041">
        <v>1</v>
      </c>
    </row>
    <row r="1556" spans="1:16" ht="89.25">
      <c r="A1556" s="1039">
        <v>979</v>
      </c>
      <c r="B1556" s="1022" t="s">
        <v>10591</v>
      </c>
      <c r="C1556" s="1039" t="s">
        <v>15741</v>
      </c>
      <c r="D1556" s="1022" t="s">
        <v>14053</v>
      </c>
      <c r="E1556" s="1023" t="s">
        <v>15742</v>
      </c>
      <c r="F1556" s="1022" t="s">
        <v>10605</v>
      </c>
      <c r="G1556" s="1022">
        <v>24</v>
      </c>
      <c r="H1556" s="1022" t="s">
        <v>15743</v>
      </c>
      <c r="I1556" s="1041"/>
      <c r="J1556" s="1041"/>
      <c r="K1556" s="1041">
        <v>1</v>
      </c>
      <c r="L1556" s="1041" t="s">
        <v>15803</v>
      </c>
      <c r="M1556" s="1041" t="s">
        <v>8337</v>
      </c>
      <c r="N1556" s="1041" t="s">
        <v>15751</v>
      </c>
      <c r="O1556" s="1041"/>
      <c r="P1556" s="1041">
        <v>1</v>
      </c>
    </row>
    <row r="1557" spans="1:16" ht="89.25">
      <c r="A1557" s="1039">
        <v>980</v>
      </c>
      <c r="B1557" s="1022" t="s">
        <v>10591</v>
      </c>
      <c r="C1557" s="1039" t="s">
        <v>15741</v>
      </c>
      <c r="D1557" s="1022" t="s">
        <v>14053</v>
      </c>
      <c r="E1557" s="1023" t="s">
        <v>15742</v>
      </c>
      <c r="F1557" s="1022" t="s">
        <v>10605</v>
      </c>
      <c r="G1557" s="1022">
        <v>24</v>
      </c>
      <c r="H1557" s="1022" t="s">
        <v>15743</v>
      </c>
      <c r="I1557" s="1041"/>
      <c r="J1557" s="1041"/>
      <c r="K1557" s="1041">
        <v>1</v>
      </c>
      <c r="L1557" s="1041" t="s">
        <v>15804</v>
      </c>
      <c r="M1557" s="1041" t="s">
        <v>10656</v>
      </c>
      <c r="N1557" s="1041" t="s">
        <v>15751</v>
      </c>
      <c r="O1557" s="1041"/>
      <c r="P1557" s="1041">
        <v>1</v>
      </c>
    </row>
    <row r="1558" spans="1:16" ht="89.25">
      <c r="A1558" s="1039">
        <v>981</v>
      </c>
      <c r="B1558" s="1022" t="s">
        <v>10591</v>
      </c>
      <c r="C1558" s="1039" t="s">
        <v>15741</v>
      </c>
      <c r="D1558" s="1022" t="s">
        <v>14053</v>
      </c>
      <c r="E1558" s="1023" t="s">
        <v>15742</v>
      </c>
      <c r="F1558" s="1022" t="s">
        <v>10605</v>
      </c>
      <c r="G1558" s="1022">
        <v>24</v>
      </c>
      <c r="H1558" s="1022" t="s">
        <v>15743</v>
      </c>
      <c r="I1558" s="1041"/>
      <c r="J1558" s="1041"/>
      <c r="K1558" s="1041">
        <v>1</v>
      </c>
      <c r="L1558" s="1041" t="s">
        <v>15783</v>
      </c>
      <c r="M1558" s="1041" t="s">
        <v>10624</v>
      </c>
      <c r="N1558" s="1041" t="s">
        <v>15751</v>
      </c>
      <c r="O1558" s="1041"/>
      <c r="P1558" s="1041">
        <v>1</v>
      </c>
    </row>
    <row r="1559" spans="1:16" ht="89.25">
      <c r="A1559" s="1039">
        <v>982</v>
      </c>
      <c r="B1559" s="1022" t="s">
        <v>10591</v>
      </c>
      <c r="C1559" s="1039" t="s">
        <v>15741</v>
      </c>
      <c r="D1559" s="1022" t="s">
        <v>14053</v>
      </c>
      <c r="E1559" s="1023" t="s">
        <v>15742</v>
      </c>
      <c r="F1559" s="1022" t="s">
        <v>10605</v>
      </c>
      <c r="G1559" s="1022">
        <v>24</v>
      </c>
      <c r="H1559" s="1022" t="s">
        <v>15743</v>
      </c>
      <c r="I1559" s="1041"/>
      <c r="J1559" s="1041"/>
      <c r="K1559" s="1041">
        <v>1</v>
      </c>
      <c r="L1559" s="1041" t="s">
        <v>15805</v>
      </c>
      <c r="M1559" s="1041" t="s">
        <v>10620</v>
      </c>
      <c r="N1559" s="1041" t="s">
        <v>15779</v>
      </c>
      <c r="O1559" s="1041"/>
      <c r="P1559" s="1041">
        <v>1</v>
      </c>
    </row>
    <row r="1560" spans="1:16" ht="89.25">
      <c r="A1560" s="1039">
        <v>983</v>
      </c>
      <c r="B1560" s="1022" t="s">
        <v>10591</v>
      </c>
      <c r="C1560" s="1039" t="s">
        <v>15741</v>
      </c>
      <c r="D1560" s="1022" t="s">
        <v>14053</v>
      </c>
      <c r="E1560" s="1023" t="s">
        <v>15742</v>
      </c>
      <c r="F1560" s="1022" t="s">
        <v>10605</v>
      </c>
      <c r="G1560" s="1022">
        <v>24</v>
      </c>
      <c r="H1560" s="1022" t="s">
        <v>15743</v>
      </c>
      <c r="I1560" s="1041"/>
      <c r="J1560" s="1041"/>
      <c r="K1560" s="1041">
        <v>1</v>
      </c>
      <c r="L1560" s="1041" t="s">
        <v>12063</v>
      </c>
      <c r="M1560" s="1041" t="s">
        <v>15806</v>
      </c>
      <c r="N1560" s="1022" t="s">
        <v>15762</v>
      </c>
      <c r="O1560" s="1041"/>
      <c r="P1560" s="1041">
        <v>1</v>
      </c>
    </row>
    <row r="1561" spans="1:16" ht="89.25">
      <c r="A1561" s="1039">
        <v>984</v>
      </c>
      <c r="B1561" s="1022" t="s">
        <v>10591</v>
      </c>
      <c r="C1561" s="1039" t="s">
        <v>15741</v>
      </c>
      <c r="D1561" s="1022" t="s">
        <v>14053</v>
      </c>
      <c r="E1561" s="1023" t="s">
        <v>15742</v>
      </c>
      <c r="F1561" s="1022" t="s">
        <v>10605</v>
      </c>
      <c r="G1561" s="1022">
        <v>24</v>
      </c>
      <c r="H1561" s="1022" t="s">
        <v>15743</v>
      </c>
      <c r="I1561" s="1041"/>
      <c r="J1561" s="1041"/>
      <c r="K1561" s="1041">
        <v>1</v>
      </c>
      <c r="L1561" s="1041" t="s">
        <v>10629</v>
      </c>
      <c r="M1561" s="1041" t="s">
        <v>10689</v>
      </c>
      <c r="N1561" s="1041" t="s">
        <v>1611</v>
      </c>
      <c r="O1561" s="1041">
        <v>1</v>
      </c>
      <c r="P1561" s="1041"/>
    </row>
    <row r="1562" spans="1:16" ht="89.25">
      <c r="A1562" s="1039">
        <v>985</v>
      </c>
      <c r="B1562" s="1022" t="s">
        <v>10591</v>
      </c>
      <c r="C1562" s="1039" t="s">
        <v>15741</v>
      </c>
      <c r="D1562" s="1022" t="s">
        <v>14053</v>
      </c>
      <c r="E1562" s="1023" t="s">
        <v>15742</v>
      </c>
      <c r="F1562" s="1022" t="s">
        <v>10605</v>
      </c>
      <c r="G1562" s="1022">
        <v>24</v>
      </c>
      <c r="H1562" s="1022" t="s">
        <v>15743</v>
      </c>
      <c r="I1562" s="1041"/>
      <c r="J1562" s="1041"/>
      <c r="K1562" s="1041">
        <v>1</v>
      </c>
      <c r="L1562" s="1041" t="s">
        <v>4882</v>
      </c>
      <c r="M1562" s="1041" t="s">
        <v>10613</v>
      </c>
      <c r="N1562" s="1041" t="s">
        <v>1611</v>
      </c>
      <c r="O1562" s="1041"/>
      <c r="P1562" s="1041">
        <v>1</v>
      </c>
    </row>
    <row r="1563" spans="1:16" ht="89.25">
      <c r="A1563" s="1039">
        <v>986</v>
      </c>
      <c r="B1563" s="1022" t="s">
        <v>10591</v>
      </c>
      <c r="C1563" s="1039" t="s">
        <v>15741</v>
      </c>
      <c r="D1563" s="1022" t="s">
        <v>14053</v>
      </c>
      <c r="E1563" s="1023" t="s">
        <v>15742</v>
      </c>
      <c r="F1563" s="1022" t="s">
        <v>10605</v>
      </c>
      <c r="G1563" s="1022">
        <v>24</v>
      </c>
      <c r="H1563" s="1022" t="s">
        <v>15743</v>
      </c>
      <c r="I1563" s="1041"/>
      <c r="J1563" s="1041"/>
      <c r="K1563" s="1041">
        <v>1</v>
      </c>
      <c r="L1563" s="1041" t="s">
        <v>15797</v>
      </c>
      <c r="M1563" s="1022" t="s">
        <v>10631</v>
      </c>
      <c r="N1563" s="1022" t="s">
        <v>15744</v>
      </c>
      <c r="O1563" s="1041">
        <v>1</v>
      </c>
      <c r="P1563" s="1041"/>
    </row>
    <row r="1564" spans="1:16" ht="89.25">
      <c r="A1564" s="1039">
        <v>987</v>
      </c>
      <c r="B1564" s="1022" t="s">
        <v>10591</v>
      </c>
      <c r="C1564" s="1039" t="s">
        <v>15741</v>
      </c>
      <c r="D1564" s="1022" t="s">
        <v>14053</v>
      </c>
      <c r="E1564" s="1023" t="s">
        <v>15742</v>
      </c>
      <c r="F1564" s="1022" t="s">
        <v>10605</v>
      </c>
      <c r="G1564" s="1022">
        <v>24</v>
      </c>
      <c r="H1564" s="1022" t="s">
        <v>15743</v>
      </c>
      <c r="I1564" s="1041"/>
      <c r="J1564" s="1041"/>
      <c r="K1564" s="1041">
        <v>1</v>
      </c>
      <c r="L1564" s="1041" t="s">
        <v>15807</v>
      </c>
      <c r="M1564" s="1022" t="s">
        <v>10667</v>
      </c>
      <c r="N1564" s="1022" t="s">
        <v>15744</v>
      </c>
      <c r="O1564" s="1041"/>
      <c r="P1564" s="1041">
        <v>1</v>
      </c>
    </row>
    <row r="1565" spans="1:16" ht="89.25">
      <c r="A1565" s="1039">
        <v>988</v>
      </c>
      <c r="B1565" s="1022" t="s">
        <v>10591</v>
      </c>
      <c r="C1565" s="1039" t="s">
        <v>15741</v>
      </c>
      <c r="D1565" s="1022" t="s">
        <v>14053</v>
      </c>
      <c r="E1565" s="1023" t="s">
        <v>15742</v>
      </c>
      <c r="F1565" s="1022" t="s">
        <v>10605</v>
      </c>
      <c r="G1565" s="1022">
        <v>24</v>
      </c>
      <c r="H1565" s="1022" t="s">
        <v>15743</v>
      </c>
      <c r="I1565" s="1041"/>
      <c r="J1565" s="1041"/>
      <c r="K1565" s="1041">
        <v>1</v>
      </c>
      <c r="L1565" s="1041" t="s">
        <v>15808</v>
      </c>
      <c r="M1565" s="1022" t="s">
        <v>10631</v>
      </c>
      <c r="N1565" s="1022" t="s">
        <v>15744</v>
      </c>
      <c r="O1565" s="1041"/>
      <c r="P1565" s="1041">
        <v>1</v>
      </c>
    </row>
    <row r="1566" spans="1:16" ht="89.25">
      <c r="A1566" s="1039">
        <v>989</v>
      </c>
      <c r="B1566" s="1022" t="s">
        <v>10591</v>
      </c>
      <c r="C1566" s="1039" t="s">
        <v>15741</v>
      </c>
      <c r="D1566" s="1022" t="s">
        <v>14053</v>
      </c>
      <c r="E1566" s="1023" t="s">
        <v>15742</v>
      </c>
      <c r="F1566" s="1022" t="s">
        <v>10605</v>
      </c>
      <c r="G1566" s="1022">
        <v>24</v>
      </c>
      <c r="H1566" s="1022" t="s">
        <v>15743</v>
      </c>
      <c r="I1566" s="1041"/>
      <c r="J1566" s="1041"/>
      <c r="K1566" s="1041">
        <v>1</v>
      </c>
      <c r="L1566" s="1041" t="s">
        <v>15654</v>
      </c>
      <c r="M1566" s="1022" t="s">
        <v>10627</v>
      </c>
      <c r="N1566" s="1022" t="s">
        <v>15744</v>
      </c>
      <c r="O1566" s="1041"/>
      <c r="P1566" s="1041">
        <v>1</v>
      </c>
    </row>
    <row r="1567" spans="1:16" ht="89.25">
      <c r="A1567" s="1039">
        <v>990</v>
      </c>
      <c r="B1567" s="1022" t="s">
        <v>10591</v>
      </c>
      <c r="C1567" s="1039" t="s">
        <v>15741</v>
      </c>
      <c r="D1567" s="1022" t="s">
        <v>14053</v>
      </c>
      <c r="E1567" s="1023" t="s">
        <v>15742</v>
      </c>
      <c r="F1567" s="1022" t="s">
        <v>10605</v>
      </c>
      <c r="G1567" s="1022">
        <v>24</v>
      </c>
      <c r="H1567" s="1022" t="s">
        <v>15743</v>
      </c>
      <c r="I1567" s="1041"/>
      <c r="J1567" s="1041"/>
      <c r="K1567" s="1041">
        <v>1</v>
      </c>
      <c r="L1567" s="1041" t="s">
        <v>15768</v>
      </c>
      <c r="M1567" s="1022" t="s">
        <v>10637</v>
      </c>
      <c r="N1567" s="1022" t="s">
        <v>15744</v>
      </c>
      <c r="O1567" s="1041"/>
      <c r="P1567" s="1041">
        <v>1</v>
      </c>
    </row>
    <row r="1568" spans="1:16" ht="89.25">
      <c r="A1568" s="1039">
        <v>991</v>
      </c>
      <c r="B1568" s="1022" t="s">
        <v>10591</v>
      </c>
      <c r="C1568" s="1039" t="s">
        <v>15741</v>
      </c>
      <c r="D1568" s="1022" t="s">
        <v>14053</v>
      </c>
      <c r="E1568" s="1023" t="s">
        <v>15742</v>
      </c>
      <c r="F1568" s="1022" t="s">
        <v>10605</v>
      </c>
      <c r="G1568" s="1022">
        <v>24</v>
      </c>
      <c r="H1568" s="1022" t="s">
        <v>15743</v>
      </c>
      <c r="I1568" s="1041"/>
      <c r="J1568" s="1041"/>
      <c r="K1568" s="1041">
        <v>1</v>
      </c>
      <c r="L1568" s="1041" t="s">
        <v>15809</v>
      </c>
      <c r="M1568" s="1022" t="s">
        <v>10631</v>
      </c>
      <c r="N1568" s="1022" t="s">
        <v>15747</v>
      </c>
      <c r="O1568" s="1041"/>
      <c r="P1568" s="1041">
        <v>1</v>
      </c>
    </row>
    <row r="1569" spans="1:16" ht="89.25">
      <c r="A1569" s="1039">
        <v>992</v>
      </c>
      <c r="B1569" s="1022" t="s">
        <v>10591</v>
      </c>
      <c r="C1569" s="1039" t="s">
        <v>15741</v>
      </c>
      <c r="D1569" s="1022" t="s">
        <v>14053</v>
      </c>
      <c r="E1569" s="1023" t="s">
        <v>15742</v>
      </c>
      <c r="F1569" s="1022" t="s">
        <v>10605</v>
      </c>
      <c r="G1569" s="1022">
        <v>24</v>
      </c>
      <c r="H1569" s="1022" t="s">
        <v>15743</v>
      </c>
      <c r="I1569" s="1041"/>
      <c r="J1569" s="1041"/>
      <c r="K1569" s="1041">
        <v>1</v>
      </c>
      <c r="L1569" s="1041" t="s">
        <v>10652</v>
      </c>
      <c r="M1569" s="1022" t="s">
        <v>8336</v>
      </c>
      <c r="N1569" s="1041" t="s">
        <v>15751</v>
      </c>
      <c r="O1569" s="1041"/>
      <c r="P1569" s="1041">
        <v>1</v>
      </c>
    </row>
    <row r="1570" spans="1:16" ht="89.25">
      <c r="A1570" s="1039">
        <v>993</v>
      </c>
      <c r="B1570" s="1022" t="s">
        <v>10591</v>
      </c>
      <c r="C1570" s="1039" t="s">
        <v>15741</v>
      </c>
      <c r="D1570" s="1022" t="s">
        <v>14053</v>
      </c>
      <c r="E1570" s="1023" t="s">
        <v>15742</v>
      </c>
      <c r="F1570" s="1022" t="s">
        <v>10605</v>
      </c>
      <c r="G1570" s="1022">
        <v>24</v>
      </c>
      <c r="H1570" s="1022" t="s">
        <v>15743</v>
      </c>
      <c r="I1570" s="1041"/>
      <c r="J1570" s="1041"/>
      <c r="K1570" s="1041">
        <v>1</v>
      </c>
      <c r="L1570" s="1041" t="s">
        <v>13887</v>
      </c>
      <c r="M1570" s="1041" t="s">
        <v>10628</v>
      </c>
      <c r="N1570" s="1041" t="s">
        <v>15779</v>
      </c>
      <c r="O1570" s="1041"/>
      <c r="P1570" s="1041">
        <v>1</v>
      </c>
    </row>
    <row r="1571" spans="1:16" ht="89.25">
      <c r="A1571" s="1039">
        <v>994</v>
      </c>
      <c r="B1571" s="1041" t="s">
        <v>10591</v>
      </c>
      <c r="C1571" s="1039" t="s">
        <v>15741</v>
      </c>
      <c r="D1571" s="1041" t="s">
        <v>14053</v>
      </c>
      <c r="E1571" s="1041" t="s">
        <v>15742</v>
      </c>
      <c r="F1571" s="1041" t="s">
        <v>10605</v>
      </c>
      <c r="G1571" s="1041">
        <v>24</v>
      </c>
      <c r="H1571" s="1041" t="s">
        <v>15743</v>
      </c>
      <c r="I1571" s="1041"/>
      <c r="J1571" s="1041"/>
      <c r="K1571" s="1041">
        <v>1</v>
      </c>
      <c r="L1571" s="1041" t="s">
        <v>8818</v>
      </c>
      <c r="M1571" s="1041" t="s">
        <v>10627</v>
      </c>
      <c r="N1571" s="1041" t="s">
        <v>1611</v>
      </c>
      <c r="O1571" s="1041">
        <v>1</v>
      </c>
      <c r="P1571" s="1041"/>
    </row>
    <row r="1572" spans="1:16" ht="89.25">
      <c r="A1572" s="1039">
        <v>995</v>
      </c>
      <c r="B1572" s="1041" t="s">
        <v>10591</v>
      </c>
      <c r="C1572" s="1039" t="s">
        <v>15741</v>
      </c>
      <c r="D1572" s="1041" t="s">
        <v>14053</v>
      </c>
      <c r="E1572" s="1041" t="s">
        <v>15742</v>
      </c>
      <c r="F1572" s="1041" t="s">
        <v>10605</v>
      </c>
      <c r="G1572" s="1041">
        <v>24</v>
      </c>
      <c r="H1572" s="1041" t="s">
        <v>15743</v>
      </c>
      <c r="I1572" s="1041"/>
      <c r="J1572" s="1041"/>
      <c r="K1572" s="1041">
        <v>1</v>
      </c>
      <c r="L1572" s="1041" t="s">
        <v>5310</v>
      </c>
      <c r="M1572" s="1041" t="s">
        <v>10634</v>
      </c>
      <c r="N1572" s="1041" t="s">
        <v>1611</v>
      </c>
      <c r="O1572" s="1041">
        <v>1</v>
      </c>
      <c r="P1572" s="1041"/>
    </row>
    <row r="1573" spans="1:16" ht="90" thickBot="1">
      <c r="A1573" s="1042">
        <v>996</v>
      </c>
      <c r="B1573" s="1044" t="s">
        <v>10591</v>
      </c>
      <c r="C1573" s="1042" t="s">
        <v>15741</v>
      </c>
      <c r="D1573" s="1044" t="s">
        <v>14053</v>
      </c>
      <c r="E1573" s="1044" t="s">
        <v>15742</v>
      </c>
      <c r="F1573" s="1044" t="s">
        <v>10605</v>
      </c>
      <c r="G1573" s="1044">
        <v>24</v>
      </c>
      <c r="H1573" s="1044" t="s">
        <v>15743</v>
      </c>
      <c r="I1573" s="1044"/>
      <c r="J1573" s="1044"/>
      <c r="K1573" s="1044">
        <v>1</v>
      </c>
      <c r="L1573" s="1044" t="s">
        <v>15810</v>
      </c>
      <c r="M1573" s="1044" t="s">
        <v>10702</v>
      </c>
      <c r="N1573" s="1044" t="s">
        <v>1611</v>
      </c>
      <c r="O1573" s="1044">
        <v>1</v>
      </c>
      <c r="P1573" s="1044"/>
    </row>
    <row r="1574" spans="1:16" ht="25.5">
      <c r="A1574" s="1030">
        <v>997</v>
      </c>
      <c r="B1574" s="1030" t="s">
        <v>15830</v>
      </c>
      <c r="C1574" s="1036" t="s">
        <v>15831</v>
      </c>
      <c r="D1574" s="1030" t="s">
        <v>15832</v>
      </c>
      <c r="E1574" s="1031" t="s">
        <v>15833</v>
      </c>
      <c r="F1574" s="1030" t="s">
        <v>10554</v>
      </c>
      <c r="G1574" s="1030"/>
      <c r="H1574" s="1030"/>
      <c r="I1574" s="1040">
        <v>1</v>
      </c>
      <c r="J1574" s="1022"/>
      <c r="K1574" s="1022"/>
      <c r="L1574" s="1022" t="s">
        <v>15834</v>
      </c>
      <c r="M1574" s="1022" t="s">
        <v>15835</v>
      </c>
      <c r="N1574" s="1022" t="s">
        <v>1640</v>
      </c>
      <c r="O1574" s="1040"/>
      <c r="P1574" s="1040">
        <v>1</v>
      </c>
    </row>
    <row r="1575" spans="1:16" ht="25.5">
      <c r="A1575" s="1022">
        <v>998</v>
      </c>
      <c r="B1575" s="1022" t="s">
        <v>15830</v>
      </c>
      <c r="C1575" s="1039" t="s">
        <v>15831</v>
      </c>
      <c r="D1575" s="1022" t="s">
        <v>15832</v>
      </c>
      <c r="E1575" s="1023" t="s">
        <v>15833</v>
      </c>
      <c r="F1575" s="1022" t="s">
        <v>10554</v>
      </c>
      <c r="G1575" s="1022"/>
      <c r="H1575" s="1022"/>
      <c r="I1575" s="1040">
        <v>1</v>
      </c>
      <c r="J1575" s="1022"/>
      <c r="K1575" s="1022"/>
      <c r="L1575" s="1022" t="s">
        <v>15836</v>
      </c>
      <c r="M1575" s="1022" t="s">
        <v>15837</v>
      </c>
      <c r="N1575" s="1022" t="s">
        <v>1640</v>
      </c>
      <c r="O1575" s="1040"/>
      <c r="P1575" s="1040">
        <v>1</v>
      </c>
    </row>
    <row r="1576" spans="1:16" ht="25.5">
      <c r="A1576" s="1022">
        <v>999</v>
      </c>
      <c r="B1576" s="1022" t="s">
        <v>15830</v>
      </c>
      <c r="C1576" s="1039" t="s">
        <v>15831</v>
      </c>
      <c r="D1576" s="1022" t="s">
        <v>15832</v>
      </c>
      <c r="E1576" s="1023" t="s">
        <v>15833</v>
      </c>
      <c r="F1576" s="1022" t="s">
        <v>10554</v>
      </c>
      <c r="G1576" s="1022"/>
      <c r="H1576" s="1022"/>
      <c r="I1576" s="1040">
        <v>1</v>
      </c>
      <c r="J1576" s="1022"/>
      <c r="K1576" s="1022"/>
      <c r="L1576" s="1022" t="s">
        <v>15838</v>
      </c>
      <c r="M1576" s="1022" t="s">
        <v>15839</v>
      </c>
      <c r="N1576" s="1022" t="s">
        <v>1640</v>
      </c>
      <c r="O1576" s="1040"/>
      <c r="P1576" s="1040">
        <v>1</v>
      </c>
    </row>
    <row r="1577" spans="1:16" ht="25.5">
      <c r="A1577" s="1022">
        <v>1000</v>
      </c>
      <c r="B1577" s="1022" t="s">
        <v>15830</v>
      </c>
      <c r="C1577" s="1039" t="s">
        <v>15831</v>
      </c>
      <c r="D1577" s="1022" t="s">
        <v>15832</v>
      </c>
      <c r="E1577" s="1023" t="s">
        <v>15833</v>
      </c>
      <c r="F1577" s="1022" t="s">
        <v>10554</v>
      </c>
      <c r="G1577" s="1022"/>
      <c r="H1577" s="1022"/>
      <c r="I1577" s="1040">
        <v>1</v>
      </c>
      <c r="J1577" s="1022"/>
      <c r="K1577" s="1022"/>
      <c r="L1577" s="1022" t="s">
        <v>6093</v>
      </c>
      <c r="M1577" s="1022" t="s">
        <v>15835</v>
      </c>
      <c r="N1577" s="1022" t="s">
        <v>1611</v>
      </c>
      <c r="O1577" s="1040">
        <v>1</v>
      </c>
      <c r="P1577" s="1040"/>
    </row>
    <row r="1578" spans="1:16" ht="25.5">
      <c r="A1578" s="1022">
        <v>1001</v>
      </c>
      <c r="B1578" s="1022" t="s">
        <v>15830</v>
      </c>
      <c r="C1578" s="1039" t="s">
        <v>15831</v>
      </c>
      <c r="D1578" s="1022" t="s">
        <v>15832</v>
      </c>
      <c r="E1578" s="1023" t="s">
        <v>15833</v>
      </c>
      <c r="F1578" s="1022" t="s">
        <v>10554</v>
      </c>
      <c r="G1578" s="1022"/>
      <c r="H1578" s="1022"/>
      <c r="I1578" s="1040">
        <v>1</v>
      </c>
      <c r="J1578" s="1022"/>
      <c r="K1578" s="1022"/>
      <c r="L1578" s="1022" t="s">
        <v>8773</v>
      </c>
      <c r="M1578" s="1022" t="s">
        <v>13931</v>
      </c>
      <c r="N1578" s="1022" t="s">
        <v>1611</v>
      </c>
      <c r="O1578" s="1040"/>
      <c r="P1578" s="1040">
        <v>1</v>
      </c>
    </row>
    <row r="1579" spans="1:16" ht="25.5">
      <c r="A1579" s="1022">
        <v>1002</v>
      </c>
      <c r="B1579" s="1022" t="s">
        <v>15830</v>
      </c>
      <c r="C1579" s="1039" t="s">
        <v>15831</v>
      </c>
      <c r="D1579" s="1022" t="s">
        <v>15832</v>
      </c>
      <c r="E1579" s="1023" t="s">
        <v>15833</v>
      </c>
      <c r="F1579" s="1022" t="s">
        <v>10554</v>
      </c>
      <c r="G1579" s="1022"/>
      <c r="H1579" s="1022"/>
      <c r="I1579" s="1040">
        <v>1</v>
      </c>
      <c r="J1579" s="1022"/>
      <c r="K1579" s="1022"/>
      <c r="L1579" s="1022" t="s">
        <v>9779</v>
      </c>
      <c r="M1579" s="1022" t="s">
        <v>15835</v>
      </c>
      <c r="N1579" s="1022" t="s">
        <v>1611</v>
      </c>
      <c r="O1579" s="1040"/>
      <c r="P1579" s="1040">
        <v>1</v>
      </c>
    </row>
    <row r="1580" spans="1:16" ht="25.5">
      <c r="A1580" s="1022">
        <v>1003</v>
      </c>
      <c r="B1580" s="1022" t="s">
        <v>15830</v>
      </c>
      <c r="C1580" s="1039" t="s">
        <v>15831</v>
      </c>
      <c r="D1580" s="1022" t="s">
        <v>15832</v>
      </c>
      <c r="E1580" s="1023" t="s">
        <v>15833</v>
      </c>
      <c r="F1580" s="1022" t="s">
        <v>10554</v>
      </c>
      <c r="G1580" s="1022"/>
      <c r="H1580" s="1022"/>
      <c r="I1580" s="1040">
        <v>1</v>
      </c>
      <c r="J1580" s="1022"/>
      <c r="K1580" s="1022"/>
      <c r="L1580" s="1022" t="s">
        <v>15840</v>
      </c>
      <c r="M1580" s="1022" t="s">
        <v>15841</v>
      </c>
      <c r="N1580" s="1022" t="s">
        <v>1611</v>
      </c>
      <c r="O1580" s="1040"/>
      <c r="P1580" s="1040">
        <v>1</v>
      </c>
    </row>
    <row r="1581" spans="1:16" ht="25.5">
      <c r="A1581" s="1022">
        <v>1004</v>
      </c>
      <c r="B1581" s="1022" t="s">
        <v>15830</v>
      </c>
      <c r="C1581" s="1039" t="s">
        <v>15831</v>
      </c>
      <c r="D1581" s="1022" t="s">
        <v>15832</v>
      </c>
      <c r="E1581" s="1023" t="s">
        <v>15833</v>
      </c>
      <c r="F1581" s="1022" t="s">
        <v>10554</v>
      </c>
      <c r="G1581" s="1022"/>
      <c r="H1581" s="1022"/>
      <c r="I1581" s="1040">
        <v>1</v>
      </c>
      <c r="J1581" s="1022"/>
      <c r="K1581" s="1022"/>
      <c r="L1581" s="1022" t="s">
        <v>15842</v>
      </c>
      <c r="M1581" s="1022" t="s">
        <v>15843</v>
      </c>
      <c r="N1581" s="1022" t="s">
        <v>1611</v>
      </c>
      <c r="O1581" s="1040"/>
      <c r="P1581" s="1040">
        <v>1</v>
      </c>
    </row>
    <row r="1582" spans="1:16" ht="25.5">
      <c r="A1582" s="1022">
        <v>1005</v>
      </c>
      <c r="B1582" s="1022" t="s">
        <v>15830</v>
      </c>
      <c r="C1582" s="1039" t="s">
        <v>15831</v>
      </c>
      <c r="D1582" s="1022" t="s">
        <v>15832</v>
      </c>
      <c r="E1582" s="1023" t="s">
        <v>15833</v>
      </c>
      <c r="F1582" s="1022" t="s">
        <v>10554</v>
      </c>
      <c r="G1582" s="1022"/>
      <c r="H1582" s="1022"/>
      <c r="I1582" s="1040">
        <v>1</v>
      </c>
      <c r="J1582" s="1022"/>
      <c r="K1582" s="1022"/>
      <c r="L1582" s="1022" t="s">
        <v>15844</v>
      </c>
      <c r="M1582" s="1022" t="s">
        <v>15845</v>
      </c>
      <c r="N1582" s="1022" t="s">
        <v>1611</v>
      </c>
      <c r="O1582" s="1040"/>
      <c r="P1582" s="1040">
        <v>1</v>
      </c>
    </row>
    <row r="1583" spans="1:16" ht="25.5">
      <c r="A1583" s="1022">
        <v>1006</v>
      </c>
      <c r="B1583" s="1022" t="s">
        <v>15830</v>
      </c>
      <c r="C1583" s="1039" t="s">
        <v>15831</v>
      </c>
      <c r="D1583" s="1022" t="s">
        <v>15832</v>
      </c>
      <c r="E1583" s="1023" t="s">
        <v>15833</v>
      </c>
      <c r="F1583" s="1022" t="s">
        <v>10554</v>
      </c>
      <c r="G1583" s="1022"/>
      <c r="H1583" s="1022"/>
      <c r="I1583" s="1040">
        <v>1</v>
      </c>
      <c r="J1583" s="1022"/>
      <c r="K1583" s="1022"/>
      <c r="L1583" s="1022" t="s">
        <v>15846</v>
      </c>
      <c r="M1583" s="1022" t="s">
        <v>15847</v>
      </c>
      <c r="N1583" s="1022" t="s">
        <v>15848</v>
      </c>
      <c r="O1583" s="1040"/>
      <c r="P1583" s="1040">
        <v>1</v>
      </c>
    </row>
    <row r="1584" spans="1:16" ht="25.5">
      <c r="A1584" s="1022">
        <v>1007</v>
      </c>
      <c r="B1584" s="1022" t="s">
        <v>15830</v>
      </c>
      <c r="C1584" s="1039" t="s">
        <v>15831</v>
      </c>
      <c r="D1584" s="1022" t="s">
        <v>15832</v>
      </c>
      <c r="E1584" s="1023" t="s">
        <v>15833</v>
      </c>
      <c r="F1584" s="1022" t="s">
        <v>10554</v>
      </c>
      <c r="G1584" s="1022"/>
      <c r="H1584" s="1022"/>
      <c r="I1584" s="1040">
        <v>1</v>
      </c>
      <c r="J1584" s="1022"/>
      <c r="K1584" s="1022"/>
      <c r="L1584" s="1022" t="s">
        <v>15849</v>
      </c>
      <c r="M1584" s="1022" t="s">
        <v>15850</v>
      </c>
      <c r="N1584" s="1022" t="s">
        <v>1640</v>
      </c>
      <c r="O1584" s="1040"/>
      <c r="P1584" s="1040">
        <v>1</v>
      </c>
    </row>
    <row r="1585" spans="1:16" ht="25.5">
      <c r="A1585" s="1022">
        <v>1008</v>
      </c>
      <c r="B1585" s="1022" t="s">
        <v>15830</v>
      </c>
      <c r="C1585" s="1039" t="s">
        <v>15831</v>
      </c>
      <c r="D1585" s="1022" t="s">
        <v>15832</v>
      </c>
      <c r="E1585" s="1023" t="s">
        <v>15833</v>
      </c>
      <c r="F1585" s="1022" t="s">
        <v>10554</v>
      </c>
      <c r="G1585" s="1022"/>
      <c r="H1585" s="1022"/>
      <c r="I1585" s="1040">
        <v>1</v>
      </c>
      <c r="J1585" s="1022"/>
      <c r="K1585" s="1022"/>
      <c r="L1585" s="1022" t="s">
        <v>15851</v>
      </c>
      <c r="M1585" s="1022" t="s">
        <v>15852</v>
      </c>
      <c r="N1585" s="1022" t="s">
        <v>1640</v>
      </c>
      <c r="O1585" s="1040"/>
      <c r="P1585" s="1040">
        <v>1</v>
      </c>
    </row>
    <row r="1586" spans="1:16" ht="25.5">
      <c r="A1586" s="1022">
        <v>1009</v>
      </c>
      <c r="B1586" s="1022" t="s">
        <v>15830</v>
      </c>
      <c r="C1586" s="1039" t="s">
        <v>15831</v>
      </c>
      <c r="D1586" s="1022" t="s">
        <v>15832</v>
      </c>
      <c r="E1586" s="1023" t="s">
        <v>15833</v>
      </c>
      <c r="F1586" s="1022" t="s">
        <v>10554</v>
      </c>
      <c r="G1586" s="1022"/>
      <c r="H1586" s="1022"/>
      <c r="I1586" s="1040">
        <v>1</v>
      </c>
      <c r="J1586" s="1022"/>
      <c r="K1586" s="1022"/>
      <c r="L1586" s="1022" t="s">
        <v>15853</v>
      </c>
      <c r="M1586" s="1022" t="s">
        <v>15854</v>
      </c>
      <c r="N1586" s="1022" t="s">
        <v>1640</v>
      </c>
      <c r="O1586" s="1040"/>
      <c r="P1586" s="1040">
        <v>1</v>
      </c>
    </row>
    <row r="1587" spans="1:16" ht="25.5">
      <c r="A1587" s="1022">
        <v>1010</v>
      </c>
      <c r="B1587" s="1022" t="s">
        <v>15830</v>
      </c>
      <c r="C1587" s="1039" t="s">
        <v>15831</v>
      </c>
      <c r="D1587" s="1022" t="s">
        <v>15832</v>
      </c>
      <c r="E1587" s="1023" t="s">
        <v>15833</v>
      </c>
      <c r="F1587" s="1022" t="s">
        <v>10554</v>
      </c>
      <c r="G1587" s="1022"/>
      <c r="H1587" s="1022"/>
      <c r="I1587" s="1040">
        <v>1</v>
      </c>
      <c r="J1587" s="1022"/>
      <c r="K1587" s="1022"/>
      <c r="L1587" s="1022" t="s">
        <v>15855</v>
      </c>
      <c r="M1587" s="1022" t="s">
        <v>15856</v>
      </c>
      <c r="N1587" s="1022" t="s">
        <v>1640</v>
      </c>
      <c r="O1587" s="1040"/>
      <c r="P1587" s="1040">
        <v>1</v>
      </c>
    </row>
    <row r="1588" spans="1:16" ht="25.5">
      <c r="A1588" s="1022">
        <v>1011</v>
      </c>
      <c r="B1588" s="1022" t="s">
        <v>15830</v>
      </c>
      <c r="C1588" s="1039" t="s">
        <v>15831</v>
      </c>
      <c r="D1588" s="1022" t="s">
        <v>15832</v>
      </c>
      <c r="E1588" s="1023" t="s">
        <v>15833</v>
      </c>
      <c r="F1588" s="1022" t="s">
        <v>10554</v>
      </c>
      <c r="G1588" s="1022"/>
      <c r="H1588" s="1022"/>
      <c r="I1588" s="1040">
        <v>1</v>
      </c>
      <c r="J1588" s="1022"/>
      <c r="K1588" s="1022"/>
      <c r="L1588" s="1022" t="s">
        <v>15857</v>
      </c>
      <c r="M1588" s="1022" t="s">
        <v>15858</v>
      </c>
      <c r="N1588" s="1022" t="s">
        <v>1640</v>
      </c>
      <c r="O1588" s="1040"/>
      <c r="P1588" s="1040">
        <v>1</v>
      </c>
    </row>
    <row r="1589" spans="1:16" ht="25.5">
      <c r="A1589" s="1022">
        <v>1012</v>
      </c>
      <c r="B1589" s="1022" t="s">
        <v>15830</v>
      </c>
      <c r="C1589" s="1039" t="s">
        <v>15831</v>
      </c>
      <c r="D1589" s="1022" t="s">
        <v>15832</v>
      </c>
      <c r="E1589" s="1023" t="s">
        <v>15833</v>
      </c>
      <c r="F1589" s="1022" t="s">
        <v>10554</v>
      </c>
      <c r="G1589" s="1022"/>
      <c r="H1589" s="1022"/>
      <c r="I1589" s="1040">
        <v>1</v>
      </c>
      <c r="J1589" s="1022"/>
      <c r="K1589" s="1022"/>
      <c r="L1589" s="1022" t="s">
        <v>15859</v>
      </c>
      <c r="M1589" s="1022" t="s">
        <v>15860</v>
      </c>
      <c r="N1589" s="1022" t="s">
        <v>1611</v>
      </c>
      <c r="O1589" s="1040">
        <v>1</v>
      </c>
      <c r="P1589" s="1040"/>
    </row>
    <row r="1590" spans="1:16" ht="25.5">
      <c r="A1590" s="1022">
        <v>1013</v>
      </c>
      <c r="B1590" s="1022" t="s">
        <v>15830</v>
      </c>
      <c r="C1590" s="1039" t="s">
        <v>15831</v>
      </c>
      <c r="D1590" s="1022" t="s">
        <v>15832</v>
      </c>
      <c r="E1590" s="1023" t="s">
        <v>15833</v>
      </c>
      <c r="F1590" s="1022" t="s">
        <v>10554</v>
      </c>
      <c r="G1590" s="1022"/>
      <c r="H1590" s="1022"/>
      <c r="I1590" s="1040">
        <v>1</v>
      </c>
      <c r="J1590" s="1022"/>
      <c r="K1590" s="1022"/>
      <c r="L1590" s="1022" t="s">
        <v>15861</v>
      </c>
      <c r="M1590" s="1022" t="s">
        <v>15862</v>
      </c>
      <c r="N1590" s="1022" t="s">
        <v>1611</v>
      </c>
      <c r="O1590" s="1040">
        <v>1</v>
      </c>
      <c r="P1590" s="1040"/>
    </row>
    <row r="1591" spans="1:16" ht="25.5">
      <c r="A1591" s="1022">
        <v>1014</v>
      </c>
      <c r="B1591" s="1022" t="s">
        <v>15830</v>
      </c>
      <c r="C1591" s="1039" t="s">
        <v>15831</v>
      </c>
      <c r="D1591" s="1022" t="s">
        <v>15832</v>
      </c>
      <c r="E1591" s="1023" t="s">
        <v>15833</v>
      </c>
      <c r="F1591" s="1022" t="s">
        <v>10554</v>
      </c>
      <c r="G1591" s="1022"/>
      <c r="H1591" s="1022"/>
      <c r="I1591" s="1040">
        <v>1</v>
      </c>
      <c r="J1591" s="1022"/>
      <c r="K1591" s="1022"/>
      <c r="L1591" s="1022" t="s">
        <v>15863</v>
      </c>
      <c r="M1591" s="1022" t="s">
        <v>15862</v>
      </c>
      <c r="N1591" s="1022" t="s">
        <v>1611</v>
      </c>
      <c r="O1591" s="1040"/>
      <c r="P1591" s="1040">
        <v>1</v>
      </c>
    </row>
    <row r="1592" spans="1:16" ht="25.5">
      <c r="A1592" s="1022">
        <v>1015</v>
      </c>
      <c r="B1592" s="1022" t="s">
        <v>15830</v>
      </c>
      <c r="C1592" s="1039" t="s">
        <v>15831</v>
      </c>
      <c r="D1592" s="1022" t="s">
        <v>15832</v>
      </c>
      <c r="E1592" s="1023" t="s">
        <v>15833</v>
      </c>
      <c r="F1592" s="1022" t="s">
        <v>10554</v>
      </c>
      <c r="G1592" s="1022"/>
      <c r="H1592" s="1022"/>
      <c r="I1592" s="1040">
        <v>1</v>
      </c>
      <c r="J1592" s="1022"/>
      <c r="K1592" s="1022"/>
      <c r="L1592" s="1022" t="s">
        <v>15864</v>
      </c>
      <c r="M1592" s="1022" t="s">
        <v>15865</v>
      </c>
      <c r="N1592" s="1022" t="s">
        <v>366</v>
      </c>
      <c r="O1592" s="1040"/>
      <c r="P1592" s="1040">
        <v>1</v>
      </c>
    </row>
    <row r="1593" spans="1:16" ht="25.5">
      <c r="A1593" s="1022">
        <v>1016</v>
      </c>
      <c r="B1593" s="1022" t="s">
        <v>15830</v>
      </c>
      <c r="C1593" s="1039" t="s">
        <v>15831</v>
      </c>
      <c r="D1593" s="1022" t="s">
        <v>15832</v>
      </c>
      <c r="E1593" s="1023" t="s">
        <v>15833</v>
      </c>
      <c r="F1593" s="1022" t="s">
        <v>10554</v>
      </c>
      <c r="G1593" s="1022"/>
      <c r="H1593" s="1022"/>
      <c r="I1593" s="1040">
        <v>1</v>
      </c>
      <c r="J1593" s="1022"/>
      <c r="K1593" s="1022"/>
      <c r="L1593" s="1022" t="s">
        <v>15866</v>
      </c>
      <c r="M1593" s="1022" t="s">
        <v>15867</v>
      </c>
      <c r="N1593" s="1022" t="s">
        <v>366</v>
      </c>
      <c r="O1593" s="1040"/>
      <c r="P1593" s="1040">
        <v>1</v>
      </c>
    </row>
    <row r="1594" spans="1:16" ht="25.5">
      <c r="A1594" s="1022">
        <v>1017</v>
      </c>
      <c r="B1594" s="1022" t="s">
        <v>15830</v>
      </c>
      <c r="C1594" s="1039" t="s">
        <v>15831</v>
      </c>
      <c r="D1594" s="1022" t="s">
        <v>15832</v>
      </c>
      <c r="E1594" s="1023" t="s">
        <v>15833</v>
      </c>
      <c r="F1594" s="1022" t="s">
        <v>10554</v>
      </c>
      <c r="G1594" s="1022"/>
      <c r="H1594" s="1022"/>
      <c r="I1594" s="1040">
        <v>1</v>
      </c>
      <c r="J1594" s="1022"/>
      <c r="K1594" s="1022"/>
      <c r="L1594" s="1022" t="s">
        <v>15868</v>
      </c>
      <c r="M1594" s="1022" t="s">
        <v>15869</v>
      </c>
      <c r="N1594" s="1022" t="s">
        <v>1640</v>
      </c>
      <c r="O1594" s="1040"/>
      <c r="P1594" s="1040">
        <v>1</v>
      </c>
    </row>
    <row r="1595" spans="1:16" ht="25.5">
      <c r="A1595" s="1022">
        <v>1018</v>
      </c>
      <c r="B1595" s="1022" t="s">
        <v>15830</v>
      </c>
      <c r="C1595" s="1039" t="s">
        <v>15831</v>
      </c>
      <c r="D1595" s="1022" t="s">
        <v>15832</v>
      </c>
      <c r="E1595" s="1023" t="s">
        <v>15833</v>
      </c>
      <c r="F1595" s="1022" t="s">
        <v>10554</v>
      </c>
      <c r="G1595" s="1022"/>
      <c r="H1595" s="1022"/>
      <c r="I1595" s="1040">
        <v>1</v>
      </c>
      <c r="J1595" s="1022"/>
      <c r="K1595" s="1022"/>
      <c r="L1595" s="1022" t="s">
        <v>15870</v>
      </c>
      <c r="M1595" s="1022" t="s">
        <v>15871</v>
      </c>
      <c r="N1595" s="1022" t="s">
        <v>1640</v>
      </c>
      <c r="O1595" s="1040"/>
      <c r="P1595" s="1040">
        <v>1</v>
      </c>
    </row>
    <row r="1596" spans="1:16" ht="25.5">
      <c r="A1596" s="1022">
        <v>1019</v>
      </c>
      <c r="B1596" s="1022" t="s">
        <v>15830</v>
      </c>
      <c r="C1596" s="1039" t="s">
        <v>15831</v>
      </c>
      <c r="D1596" s="1022" t="s">
        <v>15832</v>
      </c>
      <c r="E1596" s="1023" t="s">
        <v>15833</v>
      </c>
      <c r="F1596" s="1022" t="s">
        <v>10554</v>
      </c>
      <c r="G1596" s="1022"/>
      <c r="H1596" s="1022"/>
      <c r="I1596" s="1040">
        <v>1</v>
      </c>
      <c r="J1596" s="1022"/>
      <c r="K1596" s="1022"/>
      <c r="L1596" s="1022" t="s">
        <v>15872</v>
      </c>
      <c r="M1596" s="1022" t="s">
        <v>15873</v>
      </c>
      <c r="N1596" s="1022" t="s">
        <v>1611</v>
      </c>
      <c r="O1596" s="1040">
        <v>1</v>
      </c>
      <c r="P1596" s="1040"/>
    </row>
    <row r="1597" spans="1:16" ht="25.5">
      <c r="A1597" s="1022">
        <v>1020</v>
      </c>
      <c r="B1597" s="1022" t="s">
        <v>15830</v>
      </c>
      <c r="C1597" s="1039" t="s">
        <v>15831</v>
      </c>
      <c r="D1597" s="1022" t="s">
        <v>15832</v>
      </c>
      <c r="E1597" s="1023" t="s">
        <v>15833</v>
      </c>
      <c r="F1597" s="1022" t="s">
        <v>10554</v>
      </c>
      <c r="G1597" s="1022"/>
      <c r="H1597" s="1022"/>
      <c r="I1597" s="1040">
        <v>1</v>
      </c>
      <c r="J1597" s="1022"/>
      <c r="K1597" s="1022"/>
      <c r="L1597" s="1022" t="s">
        <v>15874</v>
      </c>
      <c r="M1597" s="1022" t="s">
        <v>15875</v>
      </c>
      <c r="N1597" s="1022" t="s">
        <v>1611</v>
      </c>
      <c r="O1597" s="1040">
        <v>1</v>
      </c>
      <c r="P1597" s="1040"/>
    </row>
    <row r="1598" spans="1:16" ht="25.5">
      <c r="A1598" s="1022">
        <v>1021</v>
      </c>
      <c r="B1598" s="1022" t="s">
        <v>15830</v>
      </c>
      <c r="C1598" s="1039" t="s">
        <v>15831</v>
      </c>
      <c r="D1598" s="1022" t="s">
        <v>15832</v>
      </c>
      <c r="E1598" s="1023" t="s">
        <v>15833</v>
      </c>
      <c r="F1598" s="1022" t="s">
        <v>10554</v>
      </c>
      <c r="G1598" s="1022"/>
      <c r="H1598" s="1022"/>
      <c r="I1598" s="1040">
        <v>1</v>
      </c>
      <c r="J1598" s="1022"/>
      <c r="K1598" s="1022"/>
      <c r="L1598" s="1022" t="s">
        <v>15876</v>
      </c>
      <c r="M1598" s="1022" t="s">
        <v>15877</v>
      </c>
      <c r="N1598" s="1022" t="s">
        <v>15878</v>
      </c>
      <c r="O1598" s="1040">
        <v>1</v>
      </c>
      <c r="P1598" s="1040"/>
    </row>
    <row r="1599" spans="1:16" ht="38.25">
      <c r="A1599" s="1022">
        <v>1022</v>
      </c>
      <c r="B1599" s="1022" t="s">
        <v>15830</v>
      </c>
      <c r="C1599" s="1039" t="s">
        <v>15831</v>
      </c>
      <c r="D1599" s="1022" t="s">
        <v>15832</v>
      </c>
      <c r="E1599" s="1023" t="s">
        <v>15833</v>
      </c>
      <c r="F1599" s="1022" t="s">
        <v>10554</v>
      </c>
      <c r="G1599" s="1022"/>
      <c r="H1599" s="1022"/>
      <c r="I1599" s="1040">
        <v>1</v>
      </c>
      <c r="J1599" s="1022"/>
      <c r="K1599" s="1022"/>
      <c r="L1599" s="1022" t="s">
        <v>15879</v>
      </c>
      <c r="M1599" s="1022" t="s">
        <v>15880</v>
      </c>
      <c r="N1599" s="1022" t="s">
        <v>15881</v>
      </c>
      <c r="O1599" s="1040">
        <v>1</v>
      </c>
      <c r="P1599" s="1040"/>
    </row>
    <row r="1600" spans="1:16" ht="25.5">
      <c r="A1600" s="1022">
        <v>1023</v>
      </c>
      <c r="B1600" s="1022" t="s">
        <v>15830</v>
      </c>
      <c r="C1600" s="1039" t="s">
        <v>15831</v>
      </c>
      <c r="D1600" s="1022" t="s">
        <v>15832</v>
      </c>
      <c r="E1600" s="1023" t="s">
        <v>15833</v>
      </c>
      <c r="F1600" s="1022" t="s">
        <v>10554</v>
      </c>
      <c r="G1600" s="1022"/>
      <c r="H1600" s="1022"/>
      <c r="I1600" s="1040">
        <v>1</v>
      </c>
      <c r="J1600" s="1022"/>
      <c r="K1600" s="1022"/>
      <c r="L1600" s="1022" t="s">
        <v>15882</v>
      </c>
      <c r="M1600" s="1022" t="s">
        <v>15880</v>
      </c>
      <c r="N1600" s="1022" t="s">
        <v>15883</v>
      </c>
      <c r="O1600" s="1040">
        <v>1</v>
      </c>
      <c r="P1600" s="1040"/>
    </row>
    <row r="1601" spans="1:16" ht="25.5">
      <c r="A1601" s="1022">
        <v>1024</v>
      </c>
      <c r="B1601" s="1022" t="s">
        <v>15830</v>
      </c>
      <c r="C1601" s="1039" t="s">
        <v>15831</v>
      </c>
      <c r="D1601" s="1022" t="s">
        <v>15832</v>
      </c>
      <c r="E1601" s="1023" t="s">
        <v>15833</v>
      </c>
      <c r="F1601" s="1022" t="s">
        <v>10554</v>
      </c>
      <c r="G1601" s="1022"/>
      <c r="H1601" s="1022"/>
      <c r="I1601" s="1040">
        <v>1</v>
      </c>
      <c r="J1601" s="1022"/>
      <c r="K1601" s="1022"/>
      <c r="L1601" s="1022" t="s">
        <v>15884</v>
      </c>
      <c r="M1601" s="1022" t="s">
        <v>15880</v>
      </c>
      <c r="N1601" s="1022" t="s">
        <v>15883</v>
      </c>
      <c r="O1601" s="1040">
        <v>1</v>
      </c>
      <c r="P1601" s="1040"/>
    </row>
    <row r="1602" spans="1:16" ht="38.25">
      <c r="A1602" s="1022">
        <v>1025</v>
      </c>
      <c r="B1602" s="1022" t="s">
        <v>15830</v>
      </c>
      <c r="C1602" s="1039" t="s">
        <v>15831</v>
      </c>
      <c r="D1602" s="1022" t="s">
        <v>15832</v>
      </c>
      <c r="E1602" s="1023" t="s">
        <v>15833</v>
      </c>
      <c r="F1602" s="1022" t="s">
        <v>10554</v>
      </c>
      <c r="G1602" s="1022"/>
      <c r="H1602" s="1022"/>
      <c r="I1602" s="1040">
        <v>1</v>
      </c>
      <c r="J1602" s="1022"/>
      <c r="K1602" s="1022"/>
      <c r="L1602" s="1022" t="s">
        <v>15885</v>
      </c>
      <c r="M1602" s="1022" t="s">
        <v>15877</v>
      </c>
      <c r="N1602" s="1022" t="s">
        <v>15886</v>
      </c>
      <c r="O1602" s="1040">
        <v>1</v>
      </c>
      <c r="P1602" s="1040"/>
    </row>
    <row r="1603" spans="1:16" ht="38.25">
      <c r="A1603" s="1022">
        <v>1026</v>
      </c>
      <c r="B1603" s="1022" t="s">
        <v>15830</v>
      </c>
      <c r="C1603" s="1039" t="s">
        <v>15831</v>
      </c>
      <c r="D1603" s="1022" t="s">
        <v>15832</v>
      </c>
      <c r="E1603" s="1023" t="s">
        <v>15833</v>
      </c>
      <c r="F1603" s="1022" t="s">
        <v>10554</v>
      </c>
      <c r="G1603" s="1022"/>
      <c r="H1603" s="1022"/>
      <c r="I1603" s="1040">
        <v>1</v>
      </c>
      <c r="J1603" s="1022"/>
      <c r="K1603" s="1022"/>
      <c r="L1603" s="1022" t="s">
        <v>15887</v>
      </c>
      <c r="M1603" s="1022" t="s">
        <v>15877</v>
      </c>
      <c r="N1603" s="1022" t="s">
        <v>15888</v>
      </c>
      <c r="O1603" s="1040">
        <v>1</v>
      </c>
      <c r="P1603" s="1040"/>
    </row>
    <row r="1604" spans="1:16" ht="38.25">
      <c r="A1604" s="1022">
        <v>1027</v>
      </c>
      <c r="B1604" s="1022" t="s">
        <v>15830</v>
      </c>
      <c r="C1604" s="1039" t="s">
        <v>15831</v>
      </c>
      <c r="D1604" s="1022" t="s">
        <v>15832</v>
      </c>
      <c r="E1604" s="1023" t="s">
        <v>15833</v>
      </c>
      <c r="F1604" s="1022" t="s">
        <v>10554</v>
      </c>
      <c r="G1604" s="1022"/>
      <c r="H1604" s="1022"/>
      <c r="I1604" s="1040">
        <v>1</v>
      </c>
      <c r="J1604" s="1022"/>
      <c r="K1604" s="1022"/>
      <c r="L1604" s="1022" t="s">
        <v>15885</v>
      </c>
      <c r="M1604" s="1022" t="s">
        <v>15877</v>
      </c>
      <c r="N1604" s="1022" t="s">
        <v>15886</v>
      </c>
      <c r="O1604" s="1040">
        <v>1</v>
      </c>
      <c r="P1604" s="1040"/>
    </row>
    <row r="1605" spans="1:16" ht="38.25">
      <c r="A1605" s="1022">
        <v>1028</v>
      </c>
      <c r="B1605" s="1022" t="s">
        <v>15830</v>
      </c>
      <c r="C1605" s="1039" t="s">
        <v>15831</v>
      </c>
      <c r="D1605" s="1022" t="s">
        <v>15832</v>
      </c>
      <c r="E1605" s="1023" t="s">
        <v>15833</v>
      </c>
      <c r="F1605" s="1022" t="s">
        <v>10554</v>
      </c>
      <c r="G1605" s="1022"/>
      <c r="H1605" s="1022"/>
      <c r="I1605" s="1040">
        <v>1</v>
      </c>
      <c r="J1605" s="1022"/>
      <c r="K1605" s="1022"/>
      <c r="L1605" s="1022" t="s">
        <v>15887</v>
      </c>
      <c r="M1605" s="1022" t="s">
        <v>15877</v>
      </c>
      <c r="N1605" s="1022" t="s">
        <v>15888</v>
      </c>
      <c r="O1605" s="1040">
        <v>1</v>
      </c>
      <c r="P1605" s="1040"/>
    </row>
    <row r="1606" spans="1:16" ht="51">
      <c r="A1606" s="1022">
        <v>1029</v>
      </c>
      <c r="B1606" s="1022" t="s">
        <v>15830</v>
      </c>
      <c r="C1606" s="1039" t="s">
        <v>15831</v>
      </c>
      <c r="D1606" s="1022" t="s">
        <v>15832</v>
      </c>
      <c r="E1606" s="1023" t="s">
        <v>15833</v>
      </c>
      <c r="F1606" s="1022" t="s">
        <v>10554</v>
      </c>
      <c r="G1606" s="1022"/>
      <c r="H1606" s="1022"/>
      <c r="I1606" s="1040">
        <v>1</v>
      </c>
      <c r="J1606" s="1022"/>
      <c r="K1606" s="1022"/>
      <c r="L1606" s="1022" t="s">
        <v>15889</v>
      </c>
      <c r="M1606" s="1022" t="s">
        <v>15880</v>
      </c>
      <c r="N1606" s="1022" t="s">
        <v>15890</v>
      </c>
      <c r="O1606" s="1040">
        <v>1</v>
      </c>
      <c r="P1606" s="1040"/>
    </row>
    <row r="1607" spans="1:16" ht="38.25">
      <c r="A1607" s="1022">
        <v>1030</v>
      </c>
      <c r="B1607" s="1022" t="s">
        <v>15830</v>
      </c>
      <c r="C1607" s="1039" t="s">
        <v>15831</v>
      </c>
      <c r="D1607" s="1022" t="s">
        <v>15832</v>
      </c>
      <c r="E1607" s="1023" t="s">
        <v>15833</v>
      </c>
      <c r="F1607" s="1022" t="s">
        <v>10554</v>
      </c>
      <c r="G1607" s="1022"/>
      <c r="H1607" s="1022"/>
      <c r="I1607" s="1040">
        <v>1</v>
      </c>
      <c r="J1607" s="1022"/>
      <c r="K1607" s="1022"/>
      <c r="L1607" s="1022" t="s">
        <v>15891</v>
      </c>
      <c r="M1607" s="1022" t="s">
        <v>15880</v>
      </c>
      <c r="N1607" s="1022" t="s">
        <v>15892</v>
      </c>
      <c r="O1607" s="1040">
        <v>1</v>
      </c>
      <c r="P1607" s="1040"/>
    </row>
    <row r="1608" spans="1:16" ht="51">
      <c r="A1608" s="1022">
        <v>1031</v>
      </c>
      <c r="B1608" s="1022" t="s">
        <v>15830</v>
      </c>
      <c r="C1608" s="1039" t="s">
        <v>15831</v>
      </c>
      <c r="D1608" s="1022" t="s">
        <v>15832</v>
      </c>
      <c r="E1608" s="1023" t="s">
        <v>15833</v>
      </c>
      <c r="F1608" s="1022" t="s">
        <v>10554</v>
      </c>
      <c r="G1608" s="1022"/>
      <c r="H1608" s="1022"/>
      <c r="I1608" s="1040">
        <v>1</v>
      </c>
      <c r="J1608" s="1022"/>
      <c r="K1608" s="1022"/>
      <c r="L1608" s="1022" t="s">
        <v>15889</v>
      </c>
      <c r="M1608" s="1022" t="s">
        <v>15880</v>
      </c>
      <c r="N1608" s="1022" t="s">
        <v>15890</v>
      </c>
      <c r="O1608" s="1040">
        <v>1</v>
      </c>
      <c r="P1608" s="1040">
        <v>1</v>
      </c>
    </row>
    <row r="1609" spans="1:16" ht="51">
      <c r="A1609" s="1022">
        <v>1032</v>
      </c>
      <c r="B1609" s="1022" t="s">
        <v>15830</v>
      </c>
      <c r="C1609" s="1039" t="s">
        <v>15831</v>
      </c>
      <c r="D1609" s="1022" t="s">
        <v>15832</v>
      </c>
      <c r="E1609" s="1023" t="s">
        <v>15833</v>
      </c>
      <c r="F1609" s="1022" t="s">
        <v>10554</v>
      </c>
      <c r="G1609" s="1022"/>
      <c r="H1609" s="1022"/>
      <c r="I1609" s="1040">
        <v>1</v>
      </c>
      <c r="J1609" s="1022"/>
      <c r="K1609" s="1022"/>
      <c r="L1609" s="1022" t="s">
        <v>15893</v>
      </c>
      <c r="M1609" s="1022" t="s">
        <v>15880</v>
      </c>
      <c r="N1609" s="1022" t="s">
        <v>15894</v>
      </c>
      <c r="O1609" s="1040"/>
      <c r="P1609" s="1040">
        <v>1</v>
      </c>
    </row>
    <row r="1610" spans="1:16" ht="38.25">
      <c r="A1610" s="1022">
        <v>1033</v>
      </c>
      <c r="B1610" s="1022" t="s">
        <v>15830</v>
      </c>
      <c r="C1610" s="1039" t="s">
        <v>15831</v>
      </c>
      <c r="D1610" s="1022" t="s">
        <v>15832</v>
      </c>
      <c r="E1610" s="1023" t="s">
        <v>15833</v>
      </c>
      <c r="F1610" s="1022" t="s">
        <v>10554</v>
      </c>
      <c r="G1610" s="1022"/>
      <c r="H1610" s="1022"/>
      <c r="I1610" s="1040">
        <v>1</v>
      </c>
      <c r="J1610" s="1022"/>
      <c r="K1610" s="1022"/>
      <c r="L1610" s="1022" t="s">
        <v>15891</v>
      </c>
      <c r="M1610" s="1022" t="s">
        <v>15880</v>
      </c>
      <c r="N1610" s="1022" t="s">
        <v>15892</v>
      </c>
      <c r="O1610" s="1040">
        <v>1</v>
      </c>
      <c r="P1610" s="1040"/>
    </row>
    <row r="1611" spans="1:16" ht="63.75">
      <c r="A1611" s="1022">
        <v>1034</v>
      </c>
      <c r="B1611" s="1022" t="s">
        <v>15830</v>
      </c>
      <c r="C1611" s="1039" t="s">
        <v>15831</v>
      </c>
      <c r="D1611" s="1022" t="s">
        <v>15832</v>
      </c>
      <c r="E1611" s="1023" t="s">
        <v>15833</v>
      </c>
      <c r="F1611" s="1022" t="s">
        <v>10554</v>
      </c>
      <c r="G1611" s="1022"/>
      <c r="H1611" s="1022"/>
      <c r="I1611" s="1040">
        <v>1</v>
      </c>
      <c r="J1611" s="1022"/>
      <c r="K1611" s="1022"/>
      <c r="L1611" s="1022" t="s">
        <v>15895</v>
      </c>
      <c r="M1611" s="1022" t="s">
        <v>15880</v>
      </c>
      <c r="N1611" s="1022" t="s">
        <v>15896</v>
      </c>
      <c r="O1611" s="1040"/>
      <c r="P1611" s="1040">
        <v>1</v>
      </c>
    </row>
    <row r="1612" spans="1:16" ht="89.25">
      <c r="A1612" s="1022">
        <v>1035</v>
      </c>
      <c r="B1612" s="1022" t="s">
        <v>15830</v>
      </c>
      <c r="C1612" s="1039" t="s">
        <v>15831</v>
      </c>
      <c r="D1612" s="1022" t="s">
        <v>15832</v>
      </c>
      <c r="E1612" s="1023" t="s">
        <v>15833</v>
      </c>
      <c r="F1612" s="1022" t="s">
        <v>10554</v>
      </c>
      <c r="G1612" s="1022"/>
      <c r="H1612" s="1022"/>
      <c r="I1612" s="1040">
        <v>1</v>
      </c>
      <c r="J1612" s="1022"/>
      <c r="K1612" s="1022"/>
      <c r="L1612" s="1022" t="s">
        <v>15893</v>
      </c>
      <c r="M1612" s="1022" t="s">
        <v>15877</v>
      </c>
      <c r="N1612" s="1022" t="s">
        <v>15897</v>
      </c>
      <c r="O1612" s="1040"/>
      <c r="P1612" s="1040">
        <v>1</v>
      </c>
    </row>
    <row r="1613" spans="1:16" ht="25.5">
      <c r="A1613" s="1022">
        <v>1036</v>
      </c>
      <c r="B1613" s="1022" t="s">
        <v>15830</v>
      </c>
      <c r="C1613" s="1039" t="s">
        <v>15831</v>
      </c>
      <c r="D1613" s="1022" t="s">
        <v>15832</v>
      </c>
      <c r="E1613" s="1023" t="s">
        <v>15833</v>
      </c>
      <c r="F1613" s="1022" t="s">
        <v>10554</v>
      </c>
      <c r="G1613" s="1022"/>
      <c r="H1613" s="1022"/>
      <c r="I1613" s="1040">
        <v>1</v>
      </c>
      <c r="J1613" s="1022"/>
      <c r="K1613" s="1022"/>
      <c r="L1613" s="1022" t="s">
        <v>15876</v>
      </c>
      <c r="M1613" s="1022" t="s">
        <v>15877</v>
      </c>
      <c r="N1613" s="1022" t="s">
        <v>15878</v>
      </c>
      <c r="O1613" s="1040">
        <v>1</v>
      </c>
      <c r="P1613" s="1040"/>
    </row>
    <row r="1614" spans="1:16" ht="76.5">
      <c r="A1614" s="1022">
        <v>1037</v>
      </c>
      <c r="B1614" s="1022" t="s">
        <v>15830</v>
      </c>
      <c r="C1614" s="1039" t="s">
        <v>15831</v>
      </c>
      <c r="D1614" s="1022" t="s">
        <v>15832</v>
      </c>
      <c r="E1614" s="1023" t="s">
        <v>15833</v>
      </c>
      <c r="F1614" s="1022" t="s">
        <v>10554</v>
      </c>
      <c r="G1614" s="1022"/>
      <c r="H1614" s="1022"/>
      <c r="I1614" s="1040">
        <v>1</v>
      </c>
      <c r="J1614" s="1022"/>
      <c r="K1614" s="1022"/>
      <c r="L1614" s="1022" t="s">
        <v>15898</v>
      </c>
      <c r="M1614" s="1022" t="s">
        <v>15899</v>
      </c>
      <c r="N1614" s="1022" t="s">
        <v>15900</v>
      </c>
      <c r="O1614" s="1040"/>
      <c r="P1614" s="1040">
        <v>1</v>
      </c>
    </row>
    <row r="1615" spans="1:16" ht="25.5">
      <c r="A1615" s="1022">
        <v>1038</v>
      </c>
      <c r="B1615" s="1022" t="s">
        <v>15830</v>
      </c>
      <c r="C1615" s="1039" t="s">
        <v>15831</v>
      </c>
      <c r="D1615" s="1022" t="s">
        <v>15832</v>
      </c>
      <c r="E1615" s="1023" t="s">
        <v>15833</v>
      </c>
      <c r="F1615" s="1022" t="s">
        <v>10554</v>
      </c>
      <c r="G1615" s="1022"/>
      <c r="H1615" s="1022"/>
      <c r="I1615" s="1040">
        <v>1</v>
      </c>
      <c r="J1615" s="1022"/>
      <c r="K1615" s="1022"/>
      <c r="L1615" s="1022" t="s">
        <v>15901</v>
      </c>
      <c r="M1615" s="1022" t="s">
        <v>15880</v>
      </c>
      <c r="N1615" s="1022" t="s">
        <v>15902</v>
      </c>
      <c r="O1615" s="1040"/>
      <c r="P1615" s="1040">
        <v>1</v>
      </c>
    </row>
    <row r="1616" spans="1:16" ht="38.25">
      <c r="A1616" s="1022">
        <v>1039</v>
      </c>
      <c r="B1616" s="1022" t="s">
        <v>15830</v>
      </c>
      <c r="C1616" s="1039" t="s">
        <v>15831</v>
      </c>
      <c r="D1616" s="1022" t="s">
        <v>15832</v>
      </c>
      <c r="E1616" s="1023" t="s">
        <v>15833</v>
      </c>
      <c r="F1616" s="1022" t="s">
        <v>10554</v>
      </c>
      <c r="G1616" s="1022"/>
      <c r="H1616" s="1022"/>
      <c r="I1616" s="1040">
        <v>1</v>
      </c>
      <c r="J1616" s="1022"/>
      <c r="K1616" s="1022"/>
      <c r="L1616" s="1022" t="s">
        <v>15903</v>
      </c>
      <c r="M1616" s="1022" t="s">
        <v>15877</v>
      </c>
      <c r="N1616" s="1022" t="s">
        <v>15904</v>
      </c>
      <c r="O1616" s="1040">
        <v>1</v>
      </c>
      <c r="P1616" s="1040"/>
    </row>
    <row r="1617" spans="1:16" ht="51">
      <c r="A1617" s="1022">
        <v>1040</v>
      </c>
      <c r="B1617" s="1022" t="s">
        <v>15830</v>
      </c>
      <c r="C1617" s="1039" t="s">
        <v>15831</v>
      </c>
      <c r="D1617" s="1022" t="s">
        <v>15832</v>
      </c>
      <c r="E1617" s="1023" t="s">
        <v>15833</v>
      </c>
      <c r="F1617" s="1022" t="s">
        <v>10554</v>
      </c>
      <c r="G1617" s="1022"/>
      <c r="H1617" s="1022"/>
      <c r="I1617" s="1040">
        <v>1</v>
      </c>
      <c r="J1617" s="1022"/>
      <c r="K1617" s="1022"/>
      <c r="L1617" s="1022" t="s">
        <v>15822</v>
      </c>
      <c r="M1617" s="1022" t="s">
        <v>15877</v>
      </c>
      <c r="N1617" s="1022" t="s">
        <v>15905</v>
      </c>
      <c r="O1617" s="1040">
        <v>1</v>
      </c>
      <c r="P1617" s="1040"/>
    </row>
    <row r="1618" spans="1:16" ht="38.25">
      <c r="A1618" s="1022">
        <v>1041</v>
      </c>
      <c r="B1618" s="1022" t="s">
        <v>15830</v>
      </c>
      <c r="C1618" s="1039" t="s">
        <v>15831</v>
      </c>
      <c r="D1618" s="1022" t="s">
        <v>15832</v>
      </c>
      <c r="E1618" s="1023" t="s">
        <v>15833</v>
      </c>
      <c r="F1618" s="1022" t="s">
        <v>10554</v>
      </c>
      <c r="G1618" s="1022"/>
      <c r="H1618" s="1022"/>
      <c r="I1618" s="1040">
        <v>1</v>
      </c>
      <c r="J1618" s="1022"/>
      <c r="K1618" s="1022"/>
      <c r="L1618" s="1022" t="s">
        <v>6530</v>
      </c>
      <c r="M1618" s="1022" t="s">
        <v>15880</v>
      </c>
      <c r="N1618" s="1022" t="s">
        <v>15906</v>
      </c>
      <c r="O1618" s="1040">
        <v>1</v>
      </c>
      <c r="P1618" s="1040"/>
    </row>
    <row r="1619" spans="1:16" ht="25.5">
      <c r="A1619" s="1022">
        <v>1042</v>
      </c>
      <c r="B1619" s="1022" t="s">
        <v>15830</v>
      </c>
      <c r="C1619" s="1039" t="s">
        <v>15831</v>
      </c>
      <c r="D1619" s="1022" t="s">
        <v>15832</v>
      </c>
      <c r="E1619" s="1023" t="s">
        <v>15833</v>
      </c>
      <c r="F1619" s="1022" t="s">
        <v>10554</v>
      </c>
      <c r="G1619" s="1022"/>
      <c r="H1619" s="1022"/>
      <c r="I1619" s="1040">
        <v>1</v>
      </c>
      <c r="J1619" s="1022"/>
      <c r="K1619" s="1022"/>
      <c r="L1619" s="1022" t="s">
        <v>15821</v>
      </c>
      <c r="M1619" s="1022" t="s">
        <v>15880</v>
      </c>
      <c r="N1619" s="1022" t="s">
        <v>15907</v>
      </c>
      <c r="O1619" s="1040">
        <v>1</v>
      </c>
      <c r="P1619" s="1040"/>
    </row>
    <row r="1620" spans="1:16" ht="38.25">
      <c r="A1620" s="1022">
        <v>1043</v>
      </c>
      <c r="B1620" s="1022" t="s">
        <v>15830</v>
      </c>
      <c r="C1620" s="1039" t="s">
        <v>15831</v>
      </c>
      <c r="D1620" s="1022" t="s">
        <v>15832</v>
      </c>
      <c r="E1620" s="1023" t="s">
        <v>15833</v>
      </c>
      <c r="F1620" s="1022" t="s">
        <v>10554</v>
      </c>
      <c r="G1620" s="1022"/>
      <c r="H1620" s="1022"/>
      <c r="I1620" s="1040">
        <v>1</v>
      </c>
      <c r="J1620" s="1022"/>
      <c r="K1620" s="1022"/>
      <c r="L1620" s="1022" t="s">
        <v>15903</v>
      </c>
      <c r="M1620" s="1022" t="s">
        <v>15880</v>
      </c>
      <c r="N1620" s="1022" t="s">
        <v>15908</v>
      </c>
      <c r="O1620" s="1040">
        <v>1</v>
      </c>
      <c r="P1620" s="1040"/>
    </row>
    <row r="1621" spans="1:16" ht="25.5">
      <c r="A1621" s="1022">
        <v>1044</v>
      </c>
      <c r="B1621" s="1022" t="s">
        <v>15830</v>
      </c>
      <c r="C1621" s="1039" t="s">
        <v>15831</v>
      </c>
      <c r="D1621" s="1022" t="s">
        <v>15832</v>
      </c>
      <c r="E1621" s="1023" t="s">
        <v>15833</v>
      </c>
      <c r="F1621" s="1022" t="s">
        <v>10554</v>
      </c>
      <c r="G1621" s="1022"/>
      <c r="H1621" s="1022"/>
      <c r="I1621" s="1040">
        <v>1</v>
      </c>
      <c r="J1621" s="1022"/>
      <c r="K1621" s="1022"/>
      <c r="L1621" s="1022" t="s">
        <v>15822</v>
      </c>
      <c r="M1621" s="1022" t="s">
        <v>15880</v>
      </c>
      <c r="N1621" s="1022" t="s">
        <v>15909</v>
      </c>
      <c r="O1621" s="1040">
        <v>1</v>
      </c>
      <c r="P1621" s="1040"/>
    </row>
    <row r="1622" spans="1:16" ht="38.25">
      <c r="A1622" s="1022">
        <v>1045</v>
      </c>
      <c r="B1622" s="1022" t="s">
        <v>15830</v>
      </c>
      <c r="C1622" s="1039" t="s">
        <v>15831</v>
      </c>
      <c r="D1622" s="1022" t="s">
        <v>15832</v>
      </c>
      <c r="E1622" s="1023" t="s">
        <v>15833</v>
      </c>
      <c r="F1622" s="1022" t="s">
        <v>10554</v>
      </c>
      <c r="G1622" s="1022"/>
      <c r="H1622" s="1022"/>
      <c r="I1622" s="1040">
        <v>1</v>
      </c>
      <c r="J1622" s="1022"/>
      <c r="K1622" s="1022"/>
      <c r="L1622" s="1022" t="s">
        <v>15910</v>
      </c>
      <c r="M1622" s="1022" t="s">
        <v>15877</v>
      </c>
      <c r="N1622" s="1022" t="s">
        <v>15911</v>
      </c>
      <c r="O1622" s="1040">
        <v>1</v>
      </c>
      <c r="P1622" s="1040"/>
    </row>
    <row r="1623" spans="1:16" ht="51">
      <c r="A1623" s="1022">
        <v>1046</v>
      </c>
      <c r="B1623" s="1022" t="s">
        <v>15830</v>
      </c>
      <c r="C1623" s="1039" t="s">
        <v>15831</v>
      </c>
      <c r="D1623" s="1022" t="s">
        <v>15832</v>
      </c>
      <c r="E1623" s="1023" t="s">
        <v>15833</v>
      </c>
      <c r="F1623" s="1022" t="s">
        <v>10554</v>
      </c>
      <c r="G1623" s="1022"/>
      <c r="H1623" s="1022"/>
      <c r="I1623" s="1040">
        <v>1</v>
      </c>
      <c r="J1623" s="1022"/>
      <c r="K1623" s="1022"/>
      <c r="L1623" s="1022" t="s">
        <v>6530</v>
      </c>
      <c r="M1623" s="1022" t="s">
        <v>15877</v>
      </c>
      <c r="N1623" s="1022" t="s">
        <v>15912</v>
      </c>
      <c r="O1623" s="1040">
        <v>1</v>
      </c>
      <c r="P1623" s="1040"/>
    </row>
    <row r="1624" spans="1:16" ht="76.5">
      <c r="A1624" s="1022">
        <v>1047</v>
      </c>
      <c r="B1624" s="1022" t="s">
        <v>15830</v>
      </c>
      <c r="C1624" s="1039" t="s">
        <v>15831</v>
      </c>
      <c r="D1624" s="1022" t="s">
        <v>15832</v>
      </c>
      <c r="E1624" s="1023" t="s">
        <v>15833</v>
      </c>
      <c r="F1624" s="1022" t="s">
        <v>10554</v>
      </c>
      <c r="G1624" s="1022"/>
      <c r="H1624" s="1022"/>
      <c r="I1624" s="1040">
        <v>1</v>
      </c>
      <c r="J1624" s="1022"/>
      <c r="K1624" s="1022"/>
      <c r="L1624" s="1022" t="s">
        <v>15913</v>
      </c>
      <c r="M1624" s="1022" t="s">
        <v>15899</v>
      </c>
      <c r="N1624" s="1022" t="s">
        <v>15914</v>
      </c>
      <c r="O1624" s="1040"/>
      <c r="P1624" s="1040">
        <v>1</v>
      </c>
    </row>
    <row r="1625" spans="1:16" ht="25.5">
      <c r="A1625" s="1022">
        <v>1048</v>
      </c>
      <c r="B1625" s="1022" t="s">
        <v>15830</v>
      </c>
      <c r="C1625" s="1039" t="s">
        <v>15831</v>
      </c>
      <c r="D1625" s="1022" t="s">
        <v>15832</v>
      </c>
      <c r="E1625" s="1023" t="s">
        <v>15833</v>
      </c>
      <c r="F1625" s="1022" t="s">
        <v>10554</v>
      </c>
      <c r="G1625" s="1022"/>
      <c r="H1625" s="1022"/>
      <c r="I1625" s="1040">
        <v>1</v>
      </c>
      <c r="J1625" s="1022"/>
      <c r="K1625" s="1022"/>
      <c r="L1625" s="1022" t="s">
        <v>15915</v>
      </c>
      <c r="M1625" s="1022" t="s">
        <v>15877</v>
      </c>
      <c r="N1625" s="1022" t="s">
        <v>15916</v>
      </c>
      <c r="O1625" s="1040"/>
      <c r="P1625" s="1040">
        <v>1</v>
      </c>
    </row>
    <row r="1626" spans="1:16" ht="25.5">
      <c r="A1626" s="1022">
        <v>1049</v>
      </c>
      <c r="B1626" s="1022" t="s">
        <v>15830</v>
      </c>
      <c r="C1626" s="1039" t="s">
        <v>15831</v>
      </c>
      <c r="D1626" s="1022" t="s">
        <v>15832</v>
      </c>
      <c r="E1626" s="1023" t="s">
        <v>15833</v>
      </c>
      <c r="F1626" s="1022" t="s">
        <v>10554</v>
      </c>
      <c r="G1626" s="1022"/>
      <c r="H1626" s="1022"/>
      <c r="I1626" s="1040">
        <v>1</v>
      </c>
      <c r="J1626" s="1022"/>
      <c r="K1626" s="1022"/>
      <c r="L1626" s="1022" t="s">
        <v>15917</v>
      </c>
      <c r="M1626" s="1022" t="s">
        <v>15877</v>
      </c>
      <c r="N1626" s="1022" t="s">
        <v>15918</v>
      </c>
      <c r="O1626" s="1040"/>
      <c r="P1626" s="1040">
        <v>1</v>
      </c>
    </row>
    <row r="1627" spans="1:16" ht="38.25">
      <c r="A1627" s="1022">
        <v>1050</v>
      </c>
      <c r="B1627" s="1022" t="s">
        <v>15830</v>
      </c>
      <c r="C1627" s="1039" t="s">
        <v>15831</v>
      </c>
      <c r="D1627" s="1022" t="s">
        <v>15832</v>
      </c>
      <c r="E1627" s="1023" t="s">
        <v>15833</v>
      </c>
      <c r="F1627" s="1022" t="s">
        <v>10554</v>
      </c>
      <c r="G1627" s="1022"/>
      <c r="H1627" s="1022"/>
      <c r="I1627" s="1040">
        <v>1</v>
      </c>
      <c r="J1627" s="1022"/>
      <c r="K1627" s="1022"/>
      <c r="L1627" s="1022" t="s">
        <v>15917</v>
      </c>
      <c r="M1627" s="1022" t="s">
        <v>15880</v>
      </c>
      <c r="N1627" s="1022" t="s">
        <v>15919</v>
      </c>
      <c r="O1627" s="1040"/>
      <c r="P1627" s="1040">
        <v>1</v>
      </c>
    </row>
    <row r="1628" spans="1:16" ht="25.5">
      <c r="A1628" s="1022">
        <v>1051</v>
      </c>
      <c r="B1628" s="1022" t="s">
        <v>15830</v>
      </c>
      <c r="C1628" s="1039" t="s">
        <v>15831</v>
      </c>
      <c r="D1628" s="1022" t="s">
        <v>15832</v>
      </c>
      <c r="E1628" s="1023" t="s">
        <v>15833</v>
      </c>
      <c r="F1628" s="1022" t="s">
        <v>10554</v>
      </c>
      <c r="G1628" s="1022"/>
      <c r="H1628" s="1022"/>
      <c r="I1628" s="1040">
        <v>1</v>
      </c>
      <c r="J1628" s="1022"/>
      <c r="K1628" s="1022"/>
      <c r="L1628" s="1022" t="s">
        <v>15920</v>
      </c>
      <c r="M1628" s="1022" t="s">
        <v>15880</v>
      </c>
      <c r="N1628" s="1022" t="s">
        <v>15907</v>
      </c>
      <c r="O1628" s="1040"/>
      <c r="P1628" s="1040">
        <v>1</v>
      </c>
    </row>
    <row r="1629" spans="1:16" ht="63.75">
      <c r="A1629" s="1022">
        <v>1052</v>
      </c>
      <c r="B1629" s="1022" t="s">
        <v>15830</v>
      </c>
      <c r="C1629" s="1039" t="s">
        <v>15831</v>
      </c>
      <c r="D1629" s="1022" t="s">
        <v>15832</v>
      </c>
      <c r="E1629" s="1023" t="s">
        <v>15833</v>
      </c>
      <c r="F1629" s="1022" t="s">
        <v>10554</v>
      </c>
      <c r="G1629" s="1022"/>
      <c r="H1629" s="1022"/>
      <c r="I1629" s="1040">
        <v>1</v>
      </c>
      <c r="J1629" s="1022"/>
      <c r="K1629" s="1022"/>
      <c r="L1629" s="1022" t="s">
        <v>15921</v>
      </c>
      <c r="M1629" s="1022" t="s">
        <v>15880</v>
      </c>
      <c r="N1629" s="1022" t="s">
        <v>15922</v>
      </c>
      <c r="O1629" s="1040"/>
      <c r="P1629" s="1040">
        <v>1</v>
      </c>
    </row>
    <row r="1630" spans="1:16" ht="25.5">
      <c r="A1630" s="1022">
        <v>1053</v>
      </c>
      <c r="B1630" s="1022" t="s">
        <v>15830</v>
      </c>
      <c r="C1630" s="1039" t="s">
        <v>15831</v>
      </c>
      <c r="D1630" s="1022" t="s">
        <v>15832</v>
      </c>
      <c r="E1630" s="1023" t="s">
        <v>15833</v>
      </c>
      <c r="F1630" s="1022" t="s">
        <v>10554</v>
      </c>
      <c r="G1630" s="1022"/>
      <c r="H1630" s="1022"/>
      <c r="I1630" s="1040">
        <v>1</v>
      </c>
      <c r="J1630" s="1022"/>
      <c r="K1630" s="1022"/>
      <c r="L1630" s="1022" t="s">
        <v>15923</v>
      </c>
      <c r="M1630" s="1022" t="s">
        <v>15880</v>
      </c>
      <c r="N1630" s="1022" t="s">
        <v>15924</v>
      </c>
      <c r="O1630" s="1040"/>
      <c r="P1630" s="1040">
        <v>1</v>
      </c>
    </row>
    <row r="1631" spans="1:16" ht="25.5">
      <c r="A1631" s="1022">
        <v>1054</v>
      </c>
      <c r="B1631" s="1022" t="s">
        <v>15830</v>
      </c>
      <c r="C1631" s="1039" t="s">
        <v>15831</v>
      </c>
      <c r="D1631" s="1022" t="s">
        <v>15832</v>
      </c>
      <c r="E1631" s="1023" t="s">
        <v>15833</v>
      </c>
      <c r="F1631" s="1022" t="s">
        <v>10554</v>
      </c>
      <c r="G1631" s="1022"/>
      <c r="H1631" s="1022"/>
      <c r="I1631" s="1040">
        <v>1</v>
      </c>
      <c r="J1631" s="1022"/>
      <c r="K1631" s="1022"/>
      <c r="L1631" s="1022" t="s">
        <v>15925</v>
      </c>
      <c r="M1631" s="1022" t="s">
        <v>15880</v>
      </c>
      <c r="N1631" s="1022" t="s">
        <v>15926</v>
      </c>
      <c r="O1631" s="1040">
        <v>1</v>
      </c>
      <c r="P1631" s="1040"/>
    </row>
    <row r="1632" spans="1:16" ht="38.25">
      <c r="A1632" s="1022">
        <v>1055</v>
      </c>
      <c r="B1632" s="1022" t="s">
        <v>15830</v>
      </c>
      <c r="C1632" s="1039" t="s">
        <v>15831</v>
      </c>
      <c r="D1632" s="1022" t="s">
        <v>15832</v>
      </c>
      <c r="E1632" s="1023" t="s">
        <v>15833</v>
      </c>
      <c r="F1632" s="1022" t="s">
        <v>10554</v>
      </c>
      <c r="G1632" s="1022"/>
      <c r="H1632" s="1022"/>
      <c r="I1632" s="1040">
        <v>1</v>
      </c>
      <c r="J1632" s="1022"/>
      <c r="K1632" s="1022"/>
      <c r="L1632" s="1022" t="s">
        <v>15927</v>
      </c>
      <c r="M1632" s="1022" t="s">
        <v>15877</v>
      </c>
      <c r="N1632" s="1022" t="s">
        <v>15928</v>
      </c>
      <c r="O1632" s="1040">
        <v>1</v>
      </c>
      <c r="P1632" s="1040"/>
    </row>
    <row r="1633" spans="1:16" ht="51">
      <c r="A1633" s="1022">
        <v>1056</v>
      </c>
      <c r="B1633" s="1022" t="s">
        <v>15830</v>
      </c>
      <c r="C1633" s="1039" t="s">
        <v>15831</v>
      </c>
      <c r="D1633" s="1022" t="s">
        <v>15832</v>
      </c>
      <c r="E1633" s="1023" t="s">
        <v>15833</v>
      </c>
      <c r="F1633" s="1022" t="s">
        <v>10554</v>
      </c>
      <c r="G1633" s="1022"/>
      <c r="H1633" s="1022"/>
      <c r="I1633" s="1040">
        <v>1</v>
      </c>
      <c r="J1633" s="1022"/>
      <c r="K1633" s="1022"/>
      <c r="L1633" s="1022" t="s">
        <v>15929</v>
      </c>
      <c r="M1633" s="1022" t="s">
        <v>15899</v>
      </c>
      <c r="N1633" s="1022" t="s">
        <v>15930</v>
      </c>
      <c r="O1633" s="1040">
        <v>1</v>
      </c>
      <c r="P1633" s="1040"/>
    </row>
    <row r="1634" spans="1:16" ht="51">
      <c r="A1634" s="1022">
        <v>1057</v>
      </c>
      <c r="B1634" s="1022" t="s">
        <v>15830</v>
      </c>
      <c r="C1634" s="1039" t="s">
        <v>15831</v>
      </c>
      <c r="D1634" s="1022" t="s">
        <v>15832</v>
      </c>
      <c r="E1634" s="1023" t="s">
        <v>15833</v>
      </c>
      <c r="F1634" s="1022" t="s">
        <v>10554</v>
      </c>
      <c r="G1634" s="1022"/>
      <c r="H1634" s="1022"/>
      <c r="I1634" s="1040">
        <v>1</v>
      </c>
      <c r="J1634" s="1022"/>
      <c r="K1634" s="1022"/>
      <c r="L1634" s="1022" t="s">
        <v>15931</v>
      </c>
      <c r="M1634" s="1022" t="s">
        <v>15880</v>
      </c>
      <c r="N1634" s="1022" t="s">
        <v>15932</v>
      </c>
      <c r="O1634" s="1040">
        <v>1</v>
      </c>
      <c r="P1634" s="1040"/>
    </row>
    <row r="1635" spans="1:16" ht="38.25">
      <c r="A1635" s="1022">
        <v>1058</v>
      </c>
      <c r="B1635" s="1022" t="s">
        <v>15830</v>
      </c>
      <c r="C1635" s="1039" t="s">
        <v>15831</v>
      </c>
      <c r="D1635" s="1022" t="s">
        <v>15832</v>
      </c>
      <c r="E1635" s="1023" t="s">
        <v>15833</v>
      </c>
      <c r="F1635" s="1022" t="s">
        <v>10554</v>
      </c>
      <c r="G1635" s="1022"/>
      <c r="H1635" s="1022"/>
      <c r="I1635" s="1040">
        <v>1</v>
      </c>
      <c r="J1635" s="1022"/>
      <c r="K1635" s="1022"/>
      <c r="L1635" s="1022" t="s">
        <v>15929</v>
      </c>
      <c r="M1635" s="1022" t="s">
        <v>15880</v>
      </c>
      <c r="N1635" s="1022" t="s">
        <v>15933</v>
      </c>
      <c r="O1635" s="1040">
        <v>1</v>
      </c>
      <c r="P1635" s="1040"/>
    </row>
    <row r="1636" spans="1:16" ht="25.5">
      <c r="A1636" s="1022">
        <v>1059</v>
      </c>
      <c r="B1636" s="1022" t="s">
        <v>15830</v>
      </c>
      <c r="C1636" s="1039" t="s">
        <v>15831</v>
      </c>
      <c r="D1636" s="1022" t="s">
        <v>15832</v>
      </c>
      <c r="E1636" s="1023" t="s">
        <v>15833</v>
      </c>
      <c r="F1636" s="1022" t="s">
        <v>10554</v>
      </c>
      <c r="G1636" s="1022"/>
      <c r="H1636" s="1022"/>
      <c r="I1636" s="1040">
        <v>1</v>
      </c>
      <c r="J1636" s="1022"/>
      <c r="K1636" s="1022"/>
      <c r="L1636" s="1022" t="s">
        <v>15934</v>
      </c>
      <c r="M1636" s="1022" t="s">
        <v>15877</v>
      </c>
      <c r="N1636" s="1022" t="s">
        <v>15935</v>
      </c>
      <c r="O1636" s="1040">
        <v>1</v>
      </c>
      <c r="P1636" s="1040"/>
    </row>
    <row r="1637" spans="1:16" ht="25.5">
      <c r="A1637" s="1022">
        <v>1060</v>
      </c>
      <c r="B1637" s="1022" t="s">
        <v>15830</v>
      </c>
      <c r="C1637" s="1039" t="s">
        <v>15831</v>
      </c>
      <c r="D1637" s="1022" t="s">
        <v>15832</v>
      </c>
      <c r="E1637" s="1023" t="s">
        <v>15833</v>
      </c>
      <c r="F1637" s="1022" t="s">
        <v>10554</v>
      </c>
      <c r="G1637" s="1022"/>
      <c r="H1637" s="1022"/>
      <c r="I1637" s="1040">
        <v>1</v>
      </c>
      <c r="J1637" s="1022"/>
      <c r="K1637" s="1022"/>
      <c r="L1637" s="1022" t="s">
        <v>15936</v>
      </c>
      <c r="M1637" s="1022" t="s">
        <v>15877</v>
      </c>
      <c r="N1637" s="1022" t="s">
        <v>15937</v>
      </c>
      <c r="O1637" s="1040">
        <v>1</v>
      </c>
      <c r="P1637" s="1040"/>
    </row>
    <row r="1638" spans="1:16" ht="38.25">
      <c r="A1638" s="1022">
        <v>1061</v>
      </c>
      <c r="B1638" s="1022" t="s">
        <v>15830</v>
      </c>
      <c r="C1638" s="1039" t="s">
        <v>15831</v>
      </c>
      <c r="D1638" s="1022" t="s">
        <v>15832</v>
      </c>
      <c r="E1638" s="1023" t="s">
        <v>15833</v>
      </c>
      <c r="F1638" s="1022" t="s">
        <v>10554</v>
      </c>
      <c r="G1638" s="1022"/>
      <c r="H1638" s="1022"/>
      <c r="I1638" s="1040">
        <v>1</v>
      </c>
      <c r="J1638" s="1022"/>
      <c r="K1638" s="1022"/>
      <c r="L1638" s="1022" t="s">
        <v>15938</v>
      </c>
      <c r="M1638" s="1022" t="s">
        <v>15880</v>
      </c>
      <c r="N1638" s="1022" t="s">
        <v>15939</v>
      </c>
      <c r="O1638" s="1040"/>
      <c r="P1638" s="1040">
        <v>1</v>
      </c>
    </row>
    <row r="1639" spans="1:16" ht="25.5">
      <c r="A1639" s="1022">
        <v>1062</v>
      </c>
      <c r="B1639" s="1022" t="s">
        <v>15830</v>
      </c>
      <c r="C1639" s="1039" t="s">
        <v>15831</v>
      </c>
      <c r="D1639" s="1022" t="s">
        <v>15832</v>
      </c>
      <c r="E1639" s="1023" t="s">
        <v>15833</v>
      </c>
      <c r="F1639" s="1022" t="s">
        <v>10554</v>
      </c>
      <c r="G1639" s="1022"/>
      <c r="H1639" s="1022"/>
      <c r="I1639" s="1040">
        <v>1</v>
      </c>
      <c r="J1639" s="1022"/>
      <c r="K1639" s="1022"/>
      <c r="L1639" s="1022" t="s">
        <v>15940</v>
      </c>
      <c r="M1639" s="1022" t="s">
        <v>15880</v>
      </c>
      <c r="N1639" s="1022" t="s">
        <v>15941</v>
      </c>
      <c r="O1639" s="1040"/>
      <c r="P1639" s="1040">
        <v>1</v>
      </c>
    </row>
    <row r="1640" spans="1:16" ht="51">
      <c r="A1640" s="1022">
        <v>1063</v>
      </c>
      <c r="B1640" s="1022" t="s">
        <v>15830</v>
      </c>
      <c r="C1640" s="1039" t="s">
        <v>15831</v>
      </c>
      <c r="D1640" s="1022" t="s">
        <v>15832</v>
      </c>
      <c r="E1640" s="1023" t="s">
        <v>15833</v>
      </c>
      <c r="F1640" s="1022" t="s">
        <v>10554</v>
      </c>
      <c r="G1640" s="1022"/>
      <c r="H1640" s="1022"/>
      <c r="I1640" s="1040">
        <v>1</v>
      </c>
      <c r="J1640" s="1022"/>
      <c r="K1640" s="1022"/>
      <c r="L1640" s="1022" t="s">
        <v>15942</v>
      </c>
      <c r="M1640" s="1022" t="s">
        <v>15880</v>
      </c>
      <c r="N1640" s="1022" t="s">
        <v>15943</v>
      </c>
      <c r="O1640" s="1040"/>
      <c r="P1640" s="1040">
        <v>1</v>
      </c>
    </row>
    <row r="1641" spans="1:16" ht="102">
      <c r="A1641" s="1022">
        <v>1064</v>
      </c>
      <c r="B1641" s="1022" t="s">
        <v>15830</v>
      </c>
      <c r="C1641" s="1039" t="s">
        <v>15831</v>
      </c>
      <c r="D1641" s="1022" t="s">
        <v>15832</v>
      </c>
      <c r="E1641" s="1023" t="s">
        <v>15833</v>
      </c>
      <c r="F1641" s="1022" t="s">
        <v>1611</v>
      </c>
      <c r="G1641" s="1022"/>
      <c r="H1641" s="1022"/>
      <c r="I1641" s="1040">
        <v>1</v>
      </c>
      <c r="J1641" s="1022"/>
      <c r="K1641" s="1022"/>
      <c r="L1641" s="1022" t="s">
        <v>6534</v>
      </c>
      <c r="M1641" s="1022" t="s">
        <v>15899</v>
      </c>
      <c r="N1641" s="1022" t="s">
        <v>15944</v>
      </c>
      <c r="O1641" s="1040"/>
      <c r="P1641" s="1040">
        <v>1</v>
      </c>
    </row>
    <row r="1642" spans="1:16" ht="25.5">
      <c r="A1642" s="1022">
        <v>1065</v>
      </c>
      <c r="B1642" s="1022" t="s">
        <v>15830</v>
      </c>
      <c r="C1642" s="1039" t="s">
        <v>15831</v>
      </c>
      <c r="D1642" s="1022" t="s">
        <v>15832</v>
      </c>
      <c r="E1642" s="1023" t="s">
        <v>15833</v>
      </c>
      <c r="F1642" s="1022" t="s">
        <v>1611</v>
      </c>
      <c r="G1642" s="1022"/>
      <c r="H1642" s="1022"/>
      <c r="I1642" s="1040">
        <v>1</v>
      </c>
      <c r="J1642" s="1022"/>
      <c r="K1642" s="1022"/>
      <c r="L1642" s="1022" t="s">
        <v>15945</v>
      </c>
      <c r="M1642" s="1022" t="s">
        <v>15877</v>
      </c>
      <c r="N1642" s="1022" t="s">
        <v>15946</v>
      </c>
      <c r="O1642" s="1040">
        <v>1</v>
      </c>
      <c r="P1642" s="1040"/>
    </row>
    <row r="1643" spans="1:16" ht="76.5">
      <c r="A1643" s="1022">
        <v>1066</v>
      </c>
      <c r="B1643" s="1022" t="s">
        <v>15830</v>
      </c>
      <c r="C1643" s="1039" t="s">
        <v>15831</v>
      </c>
      <c r="D1643" s="1022" t="s">
        <v>15832</v>
      </c>
      <c r="E1643" s="1023" t="s">
        <v>15833</v>
      </c>
      <c r="F1643" s="1022" t="s">
        <v>1611</v>
      </c>
      <c r="G1643" s="1022"/>
      <c r="H1643" s="1022"/>
      <c r="I1643" s="1040">
        <v>1</v>
      </c>
      <c r="J1643" s="1022"/>
      <c r="K1643" s="1022"/>
      <c r="L1643" s="1022" t="s">
        <v>3578</v>
      </c>
      <c r="M1643" s="1022" t="s">
        <v>15880</v>
      </c>
      <c r="N1643" s="1022" t="s">
        <v>15947</v>
      </c>
      <c r="O1643" s="1040">
        <v>1</v>
      </c>
      <c r="P1643" s="1040"/>
    </row>
    <row r="1644" spans="1:16" ht="38.25">
      <c r="A1644" s="1022">
        <v>1067</v>
      </c>
      <c r="B1644" s="1022" t="s">
        <v>15830</v>
      </c>
      <c r="C1644" s="1039" t="s">
        <v>15831</v>
      </c>
      <c r="D1644" s="1022" t="s">
        <v>15832</v>
      </c>
      <c r="E1644" s="1023" t="s">
        <v>15833</v>
      </c>
      <c r="F1644" s="1022" t="s">
        <v>1611</v>
      </c>
      <c r="G1644" s="1022"/>
      <c r="H1644" s="1022"/>
      <c r="I1644" s="1040">
        <v>1</v>
      </c>
      <c r="J1644" s="1022"/>
      <c r="K1644" s="1022"/>
      <c r="L1644" s="1022" t="s">
        <v>2933</v>
      </c>
      <c r="M1644" s="1022" t="s">
        <v>15880</v>
      </c>
      <c r="N1644" s="1022" t="s">
        <v>15948</v>
      </c>
      <c r="O1644" s="1040"/>
      <c r="P1644" s="1040">
        <v>1</v>
      </c>
    </row>
    <row r="1645" spans="1:16" ht="25.5">
      <c r="A1645" s="1022">
        <v>1068</v>
      </c>
      <c r="B1645" s="1022" t="s">
        <v>15830</v>
      </c>
      <c r="C1645" s="1039" t="s">
        <v>15831</v>
      </c>
      <c r="D1645" s="1022" t="s">
        <v>15832</v>
      </c>
      <c r="E1645" s="1023" t="s">
        <v>15833</v>
      </c>
      <c r="F1645" s="1022" t="s">
        <v>1611</v>
      </c>
      <c r="G1645" s="1022"/>
      <c r="H1645" s="1022"/>
      <c r="I1645" s="1040">
        <v>1</v>
      </c>
      <c r="J1645" s="1022"/>
      <c r="K1645" s="1022"/>
      <c r="L1645" s="1022" t="s">
        <v>15820</v>
      </c>
      <c r="M1645" s="1022" t="s">
        <v>15880</v>
      </c>
      <c r="N1645" s="1022" t="s">
        <v>15949</v>
      </c>
      <c r="O1645" s="1040"/>
      <c r="P1645" s="1040">
        <v>1</v>
      </c>
    </row>
    <row r="1646" spans="1:16" ht="25.5">
      <c r="A1646" s="1022">
        <v>1069</v>
      </c>
      <c r="B1646" s="1022" t="s">
        <v>15830</v>
      </c>
      <c r="C1646" s="1039" t="s">
        <v>15831</v>
      </c>
      <c r="D1646" s="1022" t="s">
        <v>15832</v>
      </c>
      <c r="E1646" s="1023" t="s">
        <v>15833</v>
      </c>
      <c r="F1646" s="1022" t="s">
        <v>1611</v>
      </c>
      <c r="G1646" s="1022"/>
      <c r="H1646" s="1022"/>
      <c r="I1646" s="1040">
        <v>1</v>
      </c>
      <c r="J1646" s="1022"/>
      <c r="K1646" s="1022"/>
      <c r="L1646" s="1022" t="s">
        <v>15950</v>
      </c>
      <c r="M1646" s="1022" t="s">
        <v>15877</v>
      </c>
      <c r="N1646" s="1022" t="s">
        <v>15951</v>
      </c>
      <c r="O1646" s="1040">
        <v>1</v>
      </c>
      <c r="P1646" s="1040"/>
    </row>
    <row r="1647" spans="1:16" ht="63.75">
      <c r="A1647" s="1022">
        <v>1070</v>
      </c>
      <c r="B1647" s="1022" t="s">
        <v>15830</v>
      </c>
      <c r="C1647" s="1039" t="s">
        <v>15831</v>
      </c>
      <c r="D1647" s="1022" t="s">
        <v>15832</v>
      </c>
      <c r="E1647" s="1023" t="s">
        <v>15833</v>
      </c>
      <c r="F1647" s="1022" t="s">
        <v>1611</v>
      </c>
      <c r="G1647" s="1022"/>
      <c r="H1647" s="1022"/>
      <c r="I1647" s="1040">
        <v>1</v>
      </c>
      <c r="J1647" s="1022"/>
      <c r="K1647" s="1022"/>
      <c r="L1647" s="1022" t="s">
        <v>15952</v>
      </c>
      <c r="M1647" s="1022" t="s">
        <v>15880</v>
      </c>
      <c r="N1647" s="1022" t="s">
        <v>15953</v>
      </c>
      <c r="O1647" s="1040">
        <v>1</v>
      </c>
      <c r="P1647" s="1040"/>
    </row>
    <row r="1648" spans="1:16" ht="38.25">
      <c r="A1648" s="1022">
        <v>1071</v>
      </c>
      <c r="B1648" s="1022" t="s">
        <v>15830</v>
      </c>
      <c r="C1648" s="1039" t="s">
        <v>15831</v>
      </c>
      <c r="D1648" s="1022" t="s">
        <v>15832</v>
      </c>
      <c r="E1648" s="1023" t="s">
        <v>15833</v>
      </c>
      <c r="F1648" s="1022" t="s">
        <v>1611</v>
      </c>
      <c r="G1648" s="1022"/>
      <c r="H1648" s="1022"/>
      <c r="I1648" s="1040">
        <v>1</v>
      </c>
      <c r="J1648" s="1022"/>
      <c r="K1648" s="1022"/>
      <c r="L1648" s="1022" t="s">
        <v>2933</v>
      </c>
      <c r="M1648" s="1022" t="s">
        <v>15880</v>
      </c>
      <c r="N1648" s="1022" t="s">
        <v>15954</v>
      </c>
      <c r="O1648" s="1040"/>
      <c r="P1648" s="1040">
        <v>1</v>
      </c>
    </row>
    <row r="1649" spans="1:16" ht="25.5">
      <c r="A1649" s="1022">
        <v>1072</v>
      </c>
      <c r="B1649" s="1022" t="s">
        <v>15830</v>
      </c>
      <c r="C1649" s="1039" t="s">
        <v>15831</v>
      </c>
      <c r="D1649" s="1022" t="s">
        <v>15832</v>
      </c>
      <c r="E1649" s="1023" t="s">
        <v>15833</v>
      </c>
      <c r="F1649" s="1022" t="s">
        <v>1611</v>
      </c>
      <c r="G1649" s="1022"/>
      <c r="H1649" s="1022"/>
      <c r="I1649" s="1040">
        <v>1</v>
      </c>
      <c r="J1649" s="1022"/>
      <c r="K1649" s="1022"/>
      <c r="L1649" s="1022" t="s">
        <v>6095</v>
      </c>
      <c r="M1649" s="1022" t="s">
        <v>15880</v>
      </c>
      <c r="N1649" s="1022" t="s">
        <v>15955</v>
      </c>
      <c r="O1649" s="1040">
        <v>1</v>
      </c>
      <c r="P1649" s="1040"/>
    </row>
    <row r="1650" spans="1:16" ht="25.5">
      <c r="A1650" s="1022">
        <v>1073</v>
      </c>
      <c r="B1650" s="1022" t="s">
        <v>15830</v>
      </c>
      <c r="C1650" s="1039" t="s">
        <v>15831</v>
      </c>
      <c r="D1650" s="1022" t="s">
        <v>15832</v>
      </c>
      <c r="E1650" s="1023" t="s">
        <v>15833</v>
      </c>
      <c r="F1650" s="1022" t="s">
        <v>1640</v>
      </c>
      <c r="G1650" s="1022"/>
      <c r="H1650" s="1022"/>
      <c r="I1650" s="1040">
        <v>1</v>
      </c>
      <c r="J1650" s="1022"/>
      <c r="K1650" s="1022"/>
      <c r="L1650" s="1022" t="s">
        <v>7576</v>
      </c>
      <c r="M1650" s="1022" t="s">
        <v>15880</v>
      </c>
      <c r="N1650" s="1022" t="s">
        <v>15956</v>
      </c>
      <c r="O1650" s="1040">
        <v>1</v>
      </c>
      <c r="P1650" s="1040"/>
    </row>
    <row r="1651" spans="1:16" ht="38.25">
      <c r="A1651" s="1022">
        <v>1074</v>
      </c>
      <c r="B1651" s="1022" t="s">
        <v>15830</v>
      </c>
      <c r="C1651" s="1039" t="s">
        <v>15831</v>
      </c>
      <c r="D1651" s="1022" t="s">
        <v>15832</v>
      </c>
      <c r="E1651" s="1023" t="s">
        <v>15833</v>
      </c>
      <c r="F1651" s="1022" t="s">
        <v>1640</v>
      </c>
      <c r="G1651" s="1022"/>
      <c r="H1651" s="1022"/>
      <c r="I1651" s="1040">
        <v>1</v>
      </c>
      <c r="J1651" s="1022"/>
      <c r="K1651" s="1022"/>
      <c r="L1651" s="1022" t="s">
        <v>7615</v>
      </c>
      <c r="M1651" s="1022" t="s">
        <v>15877</v>
      </c>
      <c r="N1651" s="1022" t="s">
        <v>15957</v>
      </c>
      <c r="O1651" s="1040"/>
      <c r="P1651" s="1040">
        <v>1</v>
      </c>
    </row>
    <row r="1652" spans="1:16" ht="51">
      <c r="A1652" s="1022">
        <v>1075</v>
      </c>
      <c r="B1652" s="1022" t="s">
        <v>15830</v>
      </c>
      <c r="C1652" s="1039" t="s">
        <v>15831</v>
      </c>
      <c r="D1652" s="1022" t="s">
        <v>15832</v>
      </c>
      <c r="E1652" s="1023" t="s">
        <v>15833</v>
      </c>
      <c r="F1652" s="1022" t="s">
        <v>1611</v>
      </c>
      <c r="G1652" s="1022"/>
      <c r="H1652" s="1022"/>
      <c r="I1652" s="1040">
        <v>1</v>
      </c>
      <c r="J1652" s="1022"/>
      <c r="K1652" s="1022"/>
      <c r="L1652" s="1022" t="s">
        <v>3578</v>
      </c>
      <c r="M1652" s="1022" t="s">
        <v>15899</v>
      </c>
      <c r="N1652" s="1022" t="s">
        <v>15958</v>
      </c>
      <c r="O1652" s="1040">
        <v>1</v>
      </c>
      <c r="P1652" s="1040"/>
    </row>
    <row r="1653" spans="1:16" ht="38.25">
      <c r="A1653" s="1022">
        <v>1076</v>
      </c>
      <c r="B1653" s="1022" t="s">
        <v>15830</v>
      </c>
      <c r="C1653" s="1039" t="s">
        <v>15831</v>
      </c>
      <c r="D1653" s="1022" t="s">
        <v>15832</v>
      </c>
      <c r="E1653" s="1023" t="s">
        <v>15833</v>
      </c>
      <c r="F1653" s="1022" t="s">
        <v>1611</v>
      </c>
      <c r="G1653" s="1022"/>
      <c r="H1653" s="1022"/>
      <c r="I1653" s="1040">
        <v>1</v>
      </c>
      <c r="J1653" s="1022"/>
      <c r="K1653" s="1022"/>
      <c r="L1653" s="1022" t="s">
        <v>15959</v>
      </c>
      <c r="M1653" s="1022" t="s">
        <v>15899</v>
      </c>
      <c r="N1653" s="1022" t="s">
        <v>15960</v>
      </c>
      <c r="O1653" s="1040"/>
      <c r="P1653" s="1040">
        <v>1</v>
      </c>
    </row>
    <row r="1654" spans="1:16" ht="38.25">
      <c r="A1654" s="1022">
        <v>1077</v>
      </c>
      <c r="B1654" s="1022" t="s">
        <v>15830</v>
      </c>
      <c r="C1654" s="1039" t="s">
        <v>15831</v>
      </c>
      <c r="D1654" s="1022" t="s">
        <v>15832</v>
      </c>
      <c r="E1654" s="1023" t="s">
        <v>15833</v>
      </c>
      <c r="F1654" s="1022" t="s">
        <v>1611</v>
      </c>
      <c r="G1654" s="1022"/>
      <c r="H1654" s="1022"/>
      <c r="I1654" s="1040">
        <v>1</v>
      </c>
      <c r="J1654" s="1022"/>
      <c r="K1654" s="1022"/>
      <c r="L1654" s="1022" t="s">
        <v>15961</v>
      </c>
      <c r="M1654" s="1022" t="s">
        <v>15880</v>
      </c>
      <c r="N1654" s="1022" t="s">
        <v>15962</v>
      </c>
      <c r="O1654" s="1040"/>
      <c r="P1654" s="1040">
        <v>1</v>
      </c>
    </row>
    <row r="1655" spans="1:16" ht="25.5">
      <c r="A1655" s="1022">
        <v>1078</v>
      </c>
      <c r="B1655" s="1022" t="s">
        <v>15830</v>
      </c>
      <c r="C1655" s="1039" t="s">
        <v>15831</v>
      </c>
      <c r="D1655" s="1022" t="s">
        <v>15832</v>
      </c>
      <c r="E1655" s="1023" t="s">
        <v>15833</v>
      </c>
      <c r="F1655" s="1022" t="s">
        <v>1611</v>
      </c>
      <c r="G1655" s="1022"/>
      <c r="H1655" s="1022"/>
      <c r="I1655" s="1040"/>
      <c r="J1655" s="1040">
        <v>1</v>
      </c>
      <c r="K1655" s="1022"/>
      <c r="L1655" s="1022" t="s">
        <v>15963</v>
      </c>
      <c r="M1655" s="1022" t="s">
        <v>15964</v>
      </c>
      <c r="N1655" s="1022" t="s">
        <v>366</v>
      </c>
      <c r="O1655" s="1040"/>
      <c r="P1655" s="1040">
        <v>1</v>
      </c>
    </row>
    <row r="1656" spans="1:16" ht="25.5">
      <c r="A1656" s="1022">
        <v>1079</v>
      </c>
      <c r="B1656" s="1022" t="s">
        <v>15830</v>
      </c>
      <c r="C1656" s="1039" t="s">
        <v>15831</v>
      </c>
      <c r="D1656" s="1022" t="s">
        <v>15832</v>
      </c>
      <c r="E1656" s="1023" t="s">
        <v>15833</v>
      </c>
      <c r="F1656" s="1022" t="s">
        <v>1611</v>
      </c>
      <c r="G1656" s="1022"/>
      <c r="H1656" s="1022"/>
      <c r="I1656" s="1040"/>
      <c r="J1656" s="1022">
        <v>1</v>
      </c>
      <c r="K1656" s="1022"/>
      <c r="L1656" s="1022" t="s">
        <v>15965</v>
      </c>
      <c r="M1656" s="1022" t="s">
        <v>15966</v>
      </c>
      <c r="N1656" s="1022" t="s">
        <v>15967</v>
      </c>
      <c r="O1656" s="1040">
        <v>1</v>
      </c>
      <c r="P1656" s="1040"/>
    </row>
    <row r="1657" spans="1:16" ht="25.5">
      <c r="A1657" s="1022">
        <v>1080</v>
      </c>
      <c r="B1657" s="1022" t="s">
        <v>15830</v>
      </c>
      <c r="C1657" s="1039" t="s">
        <v>15831</v>
      </c>
      <c r="D1657" s="1022" t="s">
        <v>15832</v>
      </c>
      <c r="E1657" s="1023" t="s">
        <v>15833</v>
      </c>
      <c r="F1657" s="1022" t="s">
        <v>1611</v>
      </c>
      <c r="G1657" s="1022"/>
      <c r="H1657" s="1022"/>
      <c r="I1657" s="1040"/>
      <c r="J1657" s="1022">
        <v>1</v>
      </c>
      <c r="K1657" s="1022"/>
      <c r="L1657" s="1022" t="s">
        <v>15968</v>
      </c>
      <c r="M1657" s="1022" t="s">
        <v>15966</v>
      </c>
      <c r="N1657" s="1022" t="s">
        <v>15969</v>
      </c>
      <c r="O1657" s="1040"/>
      <c r="P1657" s="1040">
        <v>1</v>
      </c>
    </row>
    <row r="1658" spans="1:16" ht="25.5">
      <c r="A1658" s="1022">
        <v>1081</v>
      </c>
      <c r="B1658" s="1022" t="s">
        <v>15830</v>
      </c>
      <c r="C1658" s="1039" t="s">
        <v>15831</v>
      </c>
      <c r="D1658" s="1022" t="s">
        <v>15832</v>
      </c>
      <c r="E1658" s="1023" t="s">
        <v>15833</v>
      </c>
      <c r="F1658" s="1022" t="s">
        <v>1611</v>
      </c>
      <c r="G1658" s="1022"/>
      <c r="H1658" s="1022"/>
      <c r="I1658" s="1040"/>
      <c r="J1658" s="1022">
        <v>1</v>
      </c>
      <c r="K1658" s="1022"/>
      <c r="L1658" s="1022" t="s">
        <v>15970</v>
      </c>
      <c r="M1658" s="1022" t="s">
        <v>15966</v>
      </c>
      <c r="N1658" s="1022" t="s">
        <v>13928</v>
      </c>
      <c r="O1658" s="1040"/>
      <c r="P1658" s="1040">
        <v>1</v>
      </c>
    </row>
    <row r="1659" spans="1:16" ht="25.5">
      <c r="A1659" s="1022">
        <v>1082</v>
      </c>
      <c r="B1659" s="1022" t="s">
        <v>15830</v>
      </c>
      <c r="C1659" s="1039" t="s">
        <v>15831</v>
      </c>
      <c r="D1659" s="1022" t="s">
        <v>15832</v>
      </c>
      <c r="E1659" s="1023" t="s">
        <v>15833</v>
      </c>
      <c r="F1659" s="1022" t="s">
        <v>1611</v>
      </c>
      <c r="G1659" s="1022"/>
      <c r="H1659" s="1022"/>
      <c r="I1659" s="1040"/>
      <c r="J1659" s="1022">
        <v>1</v>
      </c>
      <c r="K1659" s="1022"/>
      <c r="L1659" s="1022" t="s">
        <v>15971</v>
      </c>
      <c r="M1659" s="1022" t="s">
        <v>15966</v>
      </c>
      <c r="N1659" s="1022" t="s">
        <v>15972</v>
      </c>
      <c r="O1659" s="1040"/>
      <c r="P1659" s="1040">
        <v>1</v>
      </c>
    </row>
    <row r="1660" spans="1:16" ht="25.5">
      <c r="A1660" s="1022">
        <v>1083</v>
      </c>
      <c r="B1660" s="1022" t="s">
        <v>15830</v>
      </c>
      <c r="C1660" s="1039" t="s">
        <v>15831</v>
      </c>
      <c r="D1660" s="1022" t="s">
        <v>15832</v>
      </c>
      <c r="E1660" s="1023" t="s">
        <v>15833</v>
      </c>
      <c r="F1660" s="1022" t="s">
        <v>1611</v>
      </c>
      <c r="G1660" s="1022"/>
      <c r="H1660" s="1022"/>
      <c r="I1660" s="1040"/>
      <c r="J1660" s="1022">
        <v>1</v>
      </c>
      <c r="K1660" s="1022"/>
      <c r="L1660" s="1022" t="s">
        <v>15973</v>
      </c>
      <c r="M1660" s="1022" t="s">
        <v>15974</v>
      </c>
      <c r="N1660" s="1022" t="s">
        <v>1640</v>
      </c>
      <c r="O1660" s="1040"/>
      <c r="P1660" s="1040">
        <v>1</v>
      </c>
    </row>
    <row r="1661" spans="1:16" ht="25.5">
      <c r="A1661" s="1022">
        <v>1084</v>
      </c>
      <c r="B1661" s="1022" t="s">
        <v>15830</v>
      </c>
      <c r="C1661" s="1039" t="s">
        <v>15831</v>
      </c>
      <c r="D1661" s="1022" t="s">
        <v>15832</v>
      </c>
      <c r="E1661" s="1023" t="s">
        <v>15833</v>
      </c>
      <c r="F1661" s="1022" t="s">
        <v>1611</v>
      </c>
      <c r="G1661" s="1022"/>
      <c r="H1661" s="1022"/>
      <c r="I1661" s="1040"/>
      <c r="J1661" s="1022">
        <v>1</v>
      </c>
      <c r="K1661" s="1022"/>
      <c r="L1661" s="1022" t="s">
        <v>15975</v>
      </c>
      <c r="M1661" s="1022" t="s">
        <v>15976</v>
      </c>
      <c r="N1661" s="1022" t="s">
        <v>1640</v>
      </c>
      <c r="O1661" s="1040"/>
      <c r="P1661" s="1040">
        <v>1</v>
      </c>
    </row>
    <row r="1662" spans="1:16" ht="25.5">
      <c r="A1662" s="1022">
        <v>1085</v>
      </c>
      <c r="B1662" s="1022" t="s">
        <v>15830</v>
      </c>
      <c r="C1662" s="1039" t="s">
        <v>15831</v>
      </c>
      <c r="D1662" s="1022" t="s">
        <v>15832</v>
      </c>
      <c r="E1662" s="1023" t="s">
        <v>15833</v>
      </c>
      <c r="F1662" s="1022" t="s">
        <v>1611</v>
      </c>
      <c r="G1662" s="1022"/>
      <c r="H1662" s="1022"/>
      <c r="I1662" s="1040"/>
      <c r="J1662" s="1022">
        <v>1</v>
      </c>
      <c r="K1662" s="1022"/>
      <c r="L1662" s="1022" t="s">
        <v>15977</v>
      </c>
      <c r="M1662" s="1022" t="s">
        <v>15978</v>
      </c>
      <c r="N1662" s="1022" t="s">
        <v>15979</v>
      </c>
      <c r="O1662" s="1040"/>
      <c r="P1662" s="1040">
        <v>1</v>
      </c>
    </row>
    <row r="1663" spans="1:16" ht="25.5">
      <c r="A1663" s="1022">
        <v>1086</v>
      </c>
      <c r="B1663" s="1022" t="s">
        <v>15830</v>
      </c>
      <c r="C1663" s="1039" t="s">
        <v>15831</v>
      </c>
      <c r="D1663" s="1022" t="s">
        <v>15832</v>
      </c>
      <c r="E1663" s="1023" t="s">
        <v>15833</v>
      </c>
      <c r="F1663" s="1022" t="s">
        <v>1611</v>
      </c>
      <c r="G1663" s="1022"/>
      <c r="H1663" s="1022"/>
      <c r="I1663" s="1040"/>
      <c r="J1663" s="1022">
        <v>1</v>
      </c>
      <c r="K1663" s="1022"/>
      <c r="L1663" s="1022" t="s">
        <v>15980</v>
      </c>
      <c r="M1663" s="1022" t="s">
        <v>15839</v>
      </c>
      <c r="N1663" s="1022" t="s">
        <v>1611</v>
      </c>
      <c r="O1663" s="1040"/>
      <c r="P1663" s="1040">
        <v>1</v>
      </c>
    </row>
    <row r="1664" spans="1:16" ht="25.5">
      <c r="A1664" s="1022">
        <v>1087</v>
      </c>
      <c r="B1664" s="1022" t="s">
        <v>15830</v>
      </c>
      <c r="C1664" s="1039" t="s">
        <v>15831</v>
      </c>
      <c r="D1664" s="1022" t="s">
        <v>15832</v>
      </c>
      <c r="E1664" s="1023" t="s">
        <v>15833</v>
      </c>
      <c r="F1664" s="1022" t="s">
        <v>1611</v>
      </c>
      <c r="G1664" s="1022"/>
      <c r="H1664" s="1022"/>
      <c r="I1664" s="1040"/>
      <c r="J1664" s="1022">
        <v>1</v>
      </c>
      <c r="K1664" s="1022"/>
      <c r="L1664" s="1022" t="s">
        <v>15981</v>
      </c>
      <c r="M1664" s="1022" t="s">
        <v>15847</v>
      </c>
      <c r="N1664" s="1022" t="s">
        <v>1640</v>
      </c>
      <c r="O1664" s="1040"/>
      <c r="P1664" s="1040">
        <v>1</v>
      </c>
    </row>
    <row r="1665" spans="1:16" ht="25.5">
      <c r="A1665" s="1022">
        <v>1088</v>
      </c>
      <c r="B1665" s="1022" t="s">
        <v>15830</v>
      </c>
      <c r="C1665" s="1039" t="s">
        <v>15831</v>
      </c>
      <c r="D1665" s="1022" t="s">
        <v>15832</v>
      </c>
      <c r="E1665" s="1023" t="s">
        <v>15833</v>
      </c>
      <c r="F1665" s="1022" t="s">
        <v>6070</v>
      </c>
      <c r="G1665" s="1022"/>
      <c r="H1665" s="1022"/>
      <c r="I1665" s="1040"/>
      <c r="J1665" s="1022">
        <v>1</v>
      </c>
      <c r="K1665" s="1022"/>
      <c r="L1665" s="1022" t="s">
        <v>15982</v>
      </c>
      <c r="M1665" s="1022" t="s">
        <v>15862</v>
      </c>
      <c r="N1665" s="1022" t="s">
        <v>2980</v>
      </c>
      <c r="O1665" s="1040"/>
      <c r="P1665" s="1040">
        <v>1</v>
      </c>
    </row>
    <row r="1666" spans="1:16" ht="25.5">
      <c r="A1666" s="1022">
        <v>1089</v>
      </c>
      <c r="B1666" s="1022" t="s">
        <v>15830</v>
      </c>
      <c r="C1666" s="1039" t="s">
        <v>15831</v>
      </c>
      <c r="D1666" s="1022" t="s">
        <v>15832</v>
      </c>
      <c r="E1666" s="1023" t="s">
        <v>15833</v>
      </c>
      <c r="F1666" s="1022" t="s">
        <v>6070</v>
      </c>
      <c r="G1666" s="1022"/>
      <c r="H1666" s="1022"/>
      <c r="I1666" s="1040"/>
      <c r="J1666" s="1022">
        <v>1</v>
      </c>
      <c r="K1666" s="1022"/>
      <c r="L1666" s="1022" t="s">
        <v>15983</v>
      </c>
      <c r="M1666" s="1022" t="s">
        <v>15856</v>
      </c>
      <c r="N1666" s="1022" t="s">
        <v>1640</v>
      </c>
      <c r="O1666" s="1040"/>
      <c r="P1666" s="1040">
        <v>1</v>
      </c>
    </row>
    <row r="1667" spans="1:16" ht="25.5">
      <c r="A1667" s="1022">
        <v>1090</v>
      </c>
      <c r="B1667" s="1022" t="s">
        <v>15830</v>
      </c>
      <c r="C1667" s="1039" t="s">
        <v>15831</v>
      </c>
      <c r="D1667" s="1022" t="s">
        <v>15832</v>
      </c>
      <c r="E1667" s="1023" t="s">
        <v>15833</v>
      </c>
      <c r="F1667" s="1022" t="s">
        <v>6070</v>
      </c>
      <c r="G1667" s="1022"/>
      <c r="H1667" s="1022"/>
      <c r="I1667" s="1040"/>
      <c r="J1667" s="1022">
        <v>1</v>
      </c>
      <c r="K1667" s="1022"/>
      <c r="L1667" s="1022" t="s">
        <v>15984</v>
      </c>
      <c r="M1667" s="1022" t="s">
        <v>15985</v>
      </c>
      <c r="N1667" s="1022" t="s">
        <v>1640</v>
      </c>
      <c r="O1667" s="1040"/>
      <c r="P1667" s="1040">
        <v>1</v>
      </c>
    </row>
    <row r="1668" spans="1:16" ht="25.5">
      <c r="A1668" s="1022">
        <v>1091</v>
      </c>
      <c r="B1668" s="1022" t="s">
        <v>15830</v>
      </c>
      <c r="C1668" s="1039" t="s">
        <v>15831</v>
      </c>
      <c r="D1668" s="1022" t="s">
        <v>15832</v>
      </c>
      <c r="E1668" s="1023" t="s">
        <v>15833</v>
      </c>
      <c r="F1668" s="1022" t="s">
        <v>6070</v>
      </c>
      <c r="G1668" s="1022"/>
      <c r="H1668" s="1022"/>
      <c r="I1668" s="1040"/>
      <c r="J1668" s="1022">
        <v>1</v>
      </c>
      <c r="K1668" s="1022"/>
      <c r="L1668" s="1022" t="s">
        <v>15986</v>
      </c>
      <c r="M1668" s="1022" t="s">
        <v>15987</v>
      </c>
      <c r="N1668" s="1022" t="s">
        <v>366</v>
      </c>
      <c r="O1668" s="1040">
        <v>1</v>
      </c>
      <c r="P1668" s="1040"/>
    </row>
    <row r="1669" spans="1:16" ht="25.5">
      <c r="A1669" s="1022">
        <v>1092</v>
      </c>
      <c r="B1669" s="1022" t="s">
        <v>15830</v>
      </c>
      <c r="C1669" s="1039" t="s">
        <v>15831</v>
      </c>
      <c r="D1669" s="1022" t="s">
        <v>15832</v>
      </c>
      <c r="E1669" s="1023" t="s">
        <v>15833</v>
      </c>
      <c r="F1669" s="1022" t="s">
        <v>6070</v>
      </c>
      <c r="G1669" s="1022"/>
      <c r="H1669" s="1022"/>
      <c r="I1669" s="1040"/>
      <c r="J1669" s="1022">
        <v>1</v>
      </c>
      <c r="K1669" s="1022"/>
      <c r="L1669" s="1022" t="s">
        <v>15988</v>
      </c>
      <c r="M1669" s="1022" t="s">
        <v>15862</v>
      </c>
      <c r="N1669" s="1022" t="s">
        <v>1611</v>
      </c>
      <c r="O1669" s="1040">
        <v>1</v>
      </c>
      <c r="P1669" s="1040"/>
    </row>
    <row r="1670" spans="1:16" ht="25.5">
      <c r="A1670" s="1022">
        <v>1093</v>
      </c>
      <c r="B1670" s="1022" t="s">
        <v>15830</v>
      </c>
      <c r="C1670" s="1039" t="s">
        <v>15831</v>
      </c>
      <c r="D1670" s="1022" t="s">
        <v>15832</v>
      </c>
      <c r="E1670" s="1023" t="s">
        <v>15833</v>
      </c>
      <c r="F1670" s="1022" t="s">
        <v>6070</v>
      </c>
      <c r="G1670" s="1022"/>
      <c r="H1670" s="1022"/>
      <c r="I1670" s="1040"/>
      <c r="J1670" s="1022">
        <v>1</v>
      </c>
      <c r="K1670" s="1022"/>
      <c r="L1670" s="1022" t="s">
        <v>15989</v>
      </c>
      <c r="M1670" s="1022" t="s">
        <v>15985</v>
      </c>
      <c r="N1670" s="1022" t="s">
        <v>1611</v>
      </c>
      <c r="O1670" s="1040">
        <v>1</v>
      </c>
      <c r="P1670" s="1040"/>
    </row>
    <row r="1671" spans="1:16" ht="25.5">
      <c r="A1671" s="1022">
        <v>1094</v>
      </c>
      <c r="B1671" s="1022" t="s">
        <v>15830</v>
      </c>
      <c r="C1671" s="1039" t="s">
        <v>15831</v>
      </c>
      <c r="D1671" s="1022" t="s">
        <v>15832</v>
      </c>
      <c r="E1671" s="1023" t="s">
        <v>15833</v>
      </c>
      <c r="F1671" s="1022" t="s">
        <v>6070</v>
      </c>
      <c r="G1671" s="1022"/>
      <c r="H1671" s="1022"/>
      <c r="I1671" s="1040"/>
      <c r="J1671" s="1022">
        <v>1</v>
      </c>
      <c r="K1671" s="1022"/>
      <c r="L1671" s="1022" t="s">
        <v>15990</v>
      </c>
      <c r="M1671" s="1022" t="s">
        <v>15847</v>
      </c>
      <c r="N1671" s="1022" t="s">
        <v>1611</v>
      </c>
      <c r="O1671" s="1040"/>
      <c r="P1671" s="1040">
        <v>1</v>
      </c>
    </row>
    <row r="1672" spans="1:16" ht="25.5">
      <c r="A1672" s="1022">
        <v>1095</v>
      </c>
      <c r="B1672" s="1022" t="s">
        <v>15830</v>
      </c>
      <c r="C1672" s="1039" t="s">
        <v>15831</v>
      </c>
      <c r="D1672" s="1022" t="s">
        <v>15832</v>
      </c>
      <c r="E1672" s="1023" t="s">
        <v>15833</v>
      </c>
      <c r="F1672" s="1022" t="s">
        <v>6070</v>
      </c>
      <c r="G1672" s="1022"/>
      <c r="H1672" s="1022"/>
      <c r="I1672" s="1040"/>
      <c r="J1672" s="1022">
        <v>1</v>
      </c>
      <c r="K1672" s="1022"/>
      <c r="L1672" s="1022" t="s">
        <v>15991</v>
      </c>
      <c r="M1672" s="1022" t="s">
        <v>15862</v>
      </c>
      <c r="N1672" s="1022" t="s">
        <v>1611</v>
      </c>
      <c r="O1672" s="1040"/>
      <c r="P1672" s="1040">
        <v>1</v>
      </c>
    </row>
    <row r="1673" spans="1:16" ht="25.5">
      <c r="A1673" s="1022">
        <v>1096</v>
      </c>
      <c r="B1673" s="1022" t="s">
        <v>15830</v>
      </c>
      <c r="C1673" s="1039" t="s">
        <v>15831</v>
      </c>
      <c r="D1673" s="1022" t="s">
        <v>15832</v>
      </c>
      <c r="E1673" s="1023" t="s">
        <v>15833</v>
      </c>
      <c r="F1673" s="1022" t="s">
        <v>6070</v>
      </c>
      <c r="G1673" s="1022"/>
      <c r="H1673" s="1022"/>
      <c r="I1673" s="1040"/>
      <c r="J1673" s="1022">
        <v>1</v>
      </c>
      <c r="K1673" s="1022"/>
      <c r="L1673" s="1022" t="s">
        <v>7589</v>
      </c>
      <c r="M1673" s="1022" t="s">
        <v>15992</v>
      </c>
      <c r="N1673" s="1022" t="s">
        <v>1611</v>
      </c>
      <c r="O1673" s="1040"/>
      <c r="P1673" s="1040">
        <v>1</v>
      </c>
    </row>
    <row r="1674" spans="1:16" ht="25.5">
      <c r="A1674" s="1022">
        <v>1097</v>
      </c>
      <c r="B1674" s="1022" t="s">
        <v>15830</v>
      </c>
      <c r="C1674" s="1039" t="s">
        <v>15831</v>
      </c>
      <c r="D1674" s="1022" t="s">
        <v>15832</v>
      </c>
      <c r="E1674" s="1023" t="s">
        <v>15833</v>
      </c>
      <c r="F1674" s="1022" t="s">
        <v>6070</v>
      </c>
      <c r="G1674" s="1022"/>
      <c r="H1674" s="1022"/>
      <c r="I1674" s="1040"/>
      <c r="J1674" s="1022">
        <v>1</v>
      </c>
      <c r="K1674" s="1022"/>
      <c r="L1674" s="1022" t="s">
        <v>15993</v>
      </c>
      <c r="M1674" s="1022" t="s">
        <v>15985</v>
      </c>
      <c r="N1674" s="1022" t="s">
        <v>1611</v>
      </c>
      <c r="O1674" s="1040"/>
      <c r="P1674" s="1040">
        <v>1</v>
      </c>
    </row>
    <row r="1675" spans="1:16" ht="25.5">
      <c r="A1675" s="1022">
        <v>1098</v>
      </c>
      <c r="B1675" s="1022" t="s">
        <v>15830</v>
      </c>
      <c r="C1675" s="1039" t="s">
        <v>15831</v>
      </c>
      <c r="D1675" s="1022" t="s">
        <v>15832</v>
      </c>
      <c r="E1675" s="1023" t="s">
        <v>15833</v>
      </c>
      <c r="F1675" s="1022" t="s">
        <v>6070</v>
      </c>
      <c r="G1675" s="1022"/>
      <c r="H1675" s="1022"/>
      <c r="I1675" s="1040"/>
      <c r="J1675" s="1040">
        <v>1</v>
      </c>
      <c r="K1675" s="1022"/>
      <c r="L1675" s="1022" t="s">
        <v>15994</v>
      </c>
      <c r="M1675" s="1022" t="s">
        <v>15995</v>
      </c>
      <c r="N1675" s="1022" t="s">
        <v>1611</v>
      </c>
      <c r="O1675" s="1040"/>
      <c r="P1675" s="1040">
        <v>1</v>
      </c>
    </row>
    <row r="1676" spans="1:16" ht="25.5">
      <c r="A1676" s="1022">
        <v>1099</v>
      </c>
      <c r="B1676" s="1022" t="s">
        <v>15830</v>
      </c>
      <c r="C1676" s="1039" t="s">
        <v>15831</v>
      </c>
      <c r="D1676" s="1022" t="s">
        <v>15832</v>
      </c>
      <c r="E1676" s="1023" t="s">
        <v>15833</v>
      </c>
      <c r="F1676" s="1022" t="s">
        <v>6070</v>
      </c>
      <c r="G1676" s="1022"/>
      <c r="H1676" s="1022"/>
      <c r="I1676" s="1040"/>
      <c r="J1676" s="1022"/>
      <c r="K1676" s="1022">
        <v>1</v>
      </c>
      <c r="L1676" s="1040" t="s">
        <v>15996</v>
      </c>
      <c r="M1676" s="1040" t="s">
        <v>13931</v>
      </c>
      <c r="N1676" s="1040" t="s">
        <v>15848</v>
      </c>
      <c r="O1676" s="1040"/>
      <c r="P1676" s="1040">
        <v>1</v>
      </c>
    </row>
    <row r="1677" spans="1:16" ht="25.5">
      <c r="A1677" s="1022">
        <v>1100</v>
      </c>
      <c r="B1677" s="1022" t="s">
        <v>15830</v>
      </c>
      <c r="C1677" s="1039" t="s">
        <v>15831</v>
      </c>
      <c r="D1677" s="1022" t="s">
        <v>15832</v>
      </c>
      <c r="E1677" s="1023" t="s">
        <v>15833</v>
      </c>
      <c r="F1677" s="1022" t="s">
        <v>6070</v>
      </c>
      <c r="G1677" s="1022"/>
      <c r="H1677" s="1022"/>
      <c r="I1677" s="1040"/>
      <c r="J1677" s="1022"/>
      <c r="K1677" s="1022">
        <v>1</v>
      </c>
      <c r="L1677" s="1040" t="s">
        <v>15997</v>
      </c>
      <c r="M1677" s="1040" t="s">
        <v>15998</v>
      </c>
      <c r="N1677" s="1040" t="s">
        <v>1640</v>
      </c>
      <c r="O1677" s="1040"/>
      <c r="P1677" s="1040">
        <v>1</v>
      </c>
    </row>
    <row r="1678" spans="1:16" ht="25.5">
      <c r="A1678" s="1022">
        <v>1101</v>
      </c>
      <c r="B1678" s="1022" t="s">
        <v>15830</v>
      </c>
      <c r="C1678" s="1039" t="s">
        <v>15831</v>
      </c>
      <c r="D1678" s="1022" t="s">
        <v>15832</v>
      </c>
      <c r="E1678" s="1023" t="s">
        <v>15833</v>
      </c>
      <c r="F1678" s="1022" t="s">
        <v>6070</v>
      </c>
      <c r="G1678" s="1022"/>
      <c r="H1678" s="1022"/>
      <c r="I1678" s="1040"/>
      <c r="J1678" s="1022"/>
      <c r="K1678" s="1022">
        <v>1</v>
      </c>
      <c r="L1678" s="1040" t="s">
        <v>15999</v>
      </c>
      <c r="M1678" s="1040" t="s">
        <v>15860</v>
      </c>
      <c r="N1678" s="1040" t="s">
        <v>1640</v>
      </c>
      <c r="O1678" s="1040"/>
      <c r="P1678" s="1040">
        <v>1</v>
      </c>
    </row>
    <row r="1679" spans="1:16" ht="25.5">
      <c r="A1679" s="1022">
        <v>1102</v>
      </c>
      <c r="B1679" s="1022" t="s">
        <v>15830</v>
      </c>
      <c r="C1679" s="1039" t="s">
        <v>15831</v>
      </c>
      <c r="D1679" s="1022" t="s">
        <v>15832</v>
      </c>
      <c r="E1679" s="1023" t="s">
        <v>15833</v>
      </c>
      <c r="F1679" s="1022" t="s">
        <v>6070</v>
      </c>
      <c r="G1679" s="1022"/>
      <c r="H1679" s="1022"/>
      <c r="I1679" s="1040"/>
      <c r="J1679" s="1022"/>
      <c r="K1679" s="1022">
        <v>1</v>
      </c>
      <c r="L1679" s="1040" t="s">
        <v>16000</v>
      </c>
      <c r="M1679" s="1040" t="s">
        <v>16001</v>
      </c>
      <c r="N1679" s="1040" t="s">
        <v>15972</v>
      </c>
      <c r="O1679" s="1040"/>
      <c r="P1679" s="1040">
        <v>1</v>
      </c>
    </row>
    <row r="1680" spans="1:16" ht="25.5">
      <c r="A1680" s="1022">
        <v>1103</v>
      </c>
      <c r="B1680" s="1022" t="s">
        <v>15830</v>
      </c>
      <c r="C1680" s="1039" t="s">
        <v>15831</v>
      </c>
      <c r="D1680" s="1022" t="s">
        <v>15832</v>
      </c>
      <c r="E1680" s="1023" t="s">
        <v>15833</v>
      </c>
      <c r="F1680" s="1022" t="s">
        <v>6070</v>
      </c>
      <c r="G1680" s="1022"/>
      <c r="H1680" s="1022"/>
      <c r="I1680" s="1040"/>
      <c r="J1680" s="1022"/>
      <c r="K1680" s="1022">
        <v>1</v>
      </c>
      <c r="L1680" s="1040" t="s">
        <v>16002</v>
      </c>
      <c r="M1680" s="1040" t="s">
        <v>16001</v>
      </c>
      <c r="N1680" s="1040" t="s">
        <v>16003</v>
      </c>
      <c r="O1680" s="1040"/>
      <c r="P1680" s="1040">
        <v>1</v>
      </c>
    </row>
    <row r="1681" spans="1:16" ht="25.5">
      <c r="A1681" s="1022">
        <v>1104</v>
      </c>
      <c r="B1681" s="1022" t="s">
        <v>15830</v>
      </c>
      <c r="C1681" s="1039" t="s">
        <v>15831</v>
      </c>
      <c r="D1681" s="1022" t="s">
        <v>15832</v>
      </c>
      <c r="E1681" s="1023" t="s">
        <v>15833</v>
      </c>
      <c r="F1681" s="1022" t="s">
        <v>6070</v>
      </c>
      <c r="G1681" s="1022"/>
      <c r="H1681" s="1022"/>
      <c r="I1681" s="1040"/>
      <c r="J1681" s="1022"/>
      <c r="K1681" s="1022">
        <v>1</v>
      </c>
      <c r="L1681" s="1040" t="s">
        <v>16004</v>
      </c>
      <c r="M1681" s="1040" t="s">
        <v>16001</v>
      </c>
      <c r="N1681" s="1040" t="s">
        <v>16005</v>
      </c>
      <c r="O1681" s="1040"/>
      <c r="P1681" s="1040">
        <v>1</v>
      </c>
    </row>
    <row r="1682" spans="1:16" ht="25.5">
      <c r="A1682" s="1022">
        <v>1105</v>
      </c>
      <c r="B1682" s="1022" t="s">
        <v>15830</v>
      </c>
      <c r="C1682" s="1039" t="s">
        <v>15831</v>
      </c>
      <c r="D1682" s="1022" t="s">
        <v>15832</v>
      </c>
      <c r="E1682" s="1023" t="s">
        <v>15833</v>
      </c>
      <c r="F1682" s="1022" t="s">
        <v>6070</v>
      </c>
      <c r="G1682" s="1022"/>
      <c r="H1682" s="1022"/>
      <c r="I1682" s="1040"/>
      <c r="J1682" s="1022"/>
      <c r="K1682" s="1022">
        <v>1</v>
      </c>
      <c r="L1682" s="1040" t="s">
        <v>16006</v>
      </c>
      <c r="M1682" s="1040" t="s">
        <v>16001</v>
      </c>
      <c r="N1682" s="1040" t="s">
        <v>16005</v>
      </c>
      <c r="O1682" s="1040"/>
      <c r="P1682" s="1040">
        <v>1</v>
      </c>
    </row>
    <row r="1683" spans="1:16" ht="25.5">
      <c r="A1683" s="1022">
        <v>1106</v>
      </c>
      <c r="B1683" s="1022" t="s">
        <v>15830</v>
      </c>
      <c r="C1683" s="1039" t="s">
        <v>15831</v>
      </c>
      <c r="D1683" s="1022" t="s">
        <v>15832</v>
      </c>
      <c r="E1683" s="1023" t="s">
        <v>15833</v>
      </c>
      <c r="F1683" s="1022" t="s">
        <v>6070</v>
      </c>
      <c r="G1683" s="1022"/>
      <c r="H1683" s="1022"/>
      <c r="I1683" s="1040"/>
      <c r="J1683" s="1022"/>
      <c r="K1683" s="1022">
        <v>1</v>
      </c>
      <c r="L1683" s="1040" t="s">
        <v>16007</v>
      </c>
      <c r="M1683" s="1040" t="s">
        <v>16001</v>
      </c>
      <c r="N1683" s="1040" t="s">
        <v>16008</v>
      </c>
      <c r="O1683" s="1040"/>
      <c r="P1683" s="1040">
        <v>1</v>
      </c>
    </row>
    <row r="1684" spans="1:16" ht="25.5">
      <c r="A1684" s="1022">
        <v>1107</v>
      </c>
      <c r="B1684" s="1022" t="s">
        <v>15830</v>
      </c>
      <c r="C1684" s="1039" t="s">
        <v>15831</v>
      </c>
      <c r="D1684" s="1022" t="s">
        <v>15832</v>
      </c>
      <c r="E1684" s="1023" t="s">
        <v>15833</v>
      </c>
      <c r="F1684" s="1022" t="s">
        <v>6070</v>
      </c>
      <c r="G1684" s="1022"/>
      <c r="H1684" s="1022"/>
      <c r="I1684" s="1040"/>
      <c r="J1684" s="1022"/>
      <c r="K1684" s="1022">
        <v>1</v>
      </c>
      <c r="L1684" s="1040" t="s">
        <v>16009</v>
      </c>
      <c r="M1684" s="1040" t="s">
        <v>15966</v>
      </c>
      <c r="N1684" s="1040" t="s">
        <v>15967</v>
      </c>
      <c r="O1684" s="1040">
        <v>1</v>
      </c>
      <c r="P1684" s="1040"/>
    </row>
    <row r="1685" spans="1:16" ht="25.5">
      <c r="A1685" s="1022">
        <v>1108</v>
      </c>
      <c r="B1685" s="1022" t="s">
        <v>15830</v>
      </c>
      <c r="C1685" s="1039" t="s">
        <v>15831</v>
      </c>
      <c r="D1685" s="1022" t="s">
        <v>15832</v>
      </c>
      <c r="E1685" s="1023" t="s">
        <v>15833</v>
      </c>
      <c r="F1685" s="1022" t="s">
        <v>6070</v>
      </c>
      <c r="G1685" s="1022"/>
      <c r="H1685" s="1022"/>
      <c r="I1685" s="1040"/>
      <c r="J1685" s="1022"/>
      <c r="K1685" s="1022">
        <v>1</v>
      </c>
      <c r="L1685" s="1040" t="s">
        <v>16010</v>
      </c>
      <c r="M1685" s="1040" t="s">
        <v>15966</v>
      </c>
      <c r="N1685" s="1040" t="s">
        <v>15967</v>
      </c>
      <c r="O1685" s="1040">
        <v>1</v>
      </c>
      <c r="P1685" s="1040"/>
    </row>
    <row r="1686" spans="1:16" ht="25.5">
      <c r="A1686" s="1022">
        <v>1109</v>
      </c>
      <c r="B1686" s="1022" t="s">
        <v>15830</v>
      </c>
      <c r="C1686" s="1039" t="s">
        <v>15831</v>
      </c>
      <c r="D1686" s="1022" t="s">
        <v>15832</v>
      </c>
      <c r="E1686" s="1023" t="s">
        <v>15833</v>
      </c>
      <c r="F1686" s="1022" t="s">
        <v>6070</v>
      </c>
      <c r="G1686" s="1022"/>
      <c r="H1686" s="1022"/>
      <c r="I1686" s="1040"/>
      <c r="J1686" s="1022">
        <v>1</v>
      </c>
      <c r="K1686" s="1022"/>
      <c r="L1686" s="1022" t="s">
        <v>16011</v>
      </c>
      <c r="M1686" s="1022" t="s">
        <v>15966</v>
      </c>
      <c r="N1686" s="1022" t="s">
        <v>16005</v>
      </c>
      <c r="O1686" s="1040"/>
      <c r="P1686" s="1040">
        <v>1</v>
      </c>
    </row>
    <row r="1687" spans="1:16" ht="25.5">
      <c r="A1687" s="1022">
        <v>1110</v>
      </c>
      <c r="B1687" s="1022" t="s">
        <v>15830</v>
      </c>
      <c r="C1687" s="1039" t="s">
        <v>15831</v>
      </c>
      <c r="D1687" s="1022" t="s">
        <v>15832</v>
      </c>
      <c r="E1687" s="1023" t="s">
        <v>15833</v>
      </c>
      <c r="F1687" s="1022" t="s">
        <v>6070</v>
      </c>
      <c r="G1687" s="1022"/>
      <c r="H1687" s="1022"/>
      <c r="I1687" s="1040"/>
      <c r="J1687" s="1022">
        <v>1</v>
      </c>
      <c r="K1687" s="1022"/>
      <c r="L1687" s="1022" t="s">
        <v>16012</v>
      </c>
      <c r="M1687" s="1022" t="s">
        <v>15966</v>
      </c>
      <c r="N1687" s="1022" t="s">
        <v>16008</v>
      </c>
      <c r="O1687" s="1040"/>
      <c r="P1687" s="1040">
        <v>1</v>
      </c>
    </row>
    <row r="1688" spans="1:16" ht="25.5">
      <c r="A1688" s="1022">
        <v>1111</v>
      </c>
      <c r="B1688" s="1022" t="s">
        <v>15830</v>
      </c>
      <c r="C1688" s="1039" t="s">
        <v>15831</v>
      </c>
      <c r="D1688" s="1022" t="s">
        <v>15832</v>
      </c>
      <c r="E1688" s="1023" t="s">
        <v>15833</v>
      </c>
      <c r="F1688" s="1022" t="s">
        <v>6070</v>
      </c>
      <c r="G1688" s="1022"/>
      <c r="H1688" s="1022"/>
      <c r="I1688" s="1040"/>
      <c r="J1688" s="1022">
        <v>1</v>
      </c>
      <c r="K1688" s="1022"/>
      <c r="L1688" s="1022" t="s">
        <v>16013</v>
      </c>
      <c r="M1688" s="1022" t="s">
        <v>15880</v>
      </c>
      <c r="N1688" s="1022" t="s">
        <v>15883</v>
      </c>
      <c r="O1688" s="1040">
        <v>1</v>
      </c>
      <c r="P1688" s="1040"/>
    </row>
    <row r="1689" spans="1:16" ht="38.25">
      <c r="A1689" s="1022">
        <v>1112</v>
      </c>
      <c r="B1689" s="1022" t="s">
        <v>15830</v>
      </c>
      <c r="C1689" s="1039" t="s">
        <v>15831</v>
      </c>
      <c r="D1689" s="1022" t="s">
        <v>15832</v>
      </c>
      <c r="E1689" s="1023" t="s">
        <v>15833</v>
      </c>
      <c r="F1689" s="1022" t="s">
        <v>6070</v>
      </c>
      <c r="G1689" s="1022"/>
      <c r="H1689" s="1022"/>
      <c r="I1689" s="1040"/>
      <c r="J1689" s="1022">
        <v>1</v>
      </c>
      <c r="K1689" s="1022"/>
      <c r="L1689" s="1022"/>
      <c r="M1689" s="1022" t="s">
        <v>15877</v>
      </c>
      <c r="N1689" s="1022" t="s">
        <v>15888</v>
      </c>
      <c r="O1689" s="1040">
        <v>1</v>
      </c>
      <c r="P1689" s="1040"/>
    </row>
    <row r="1690" spans="1:16" ht="51">
      <c r="A1690" s="1022">
        <v>1113</v>
      </c>
      <c r="B1690" s="1022" t="s">
        <v>15830</v>
      </c>
      <c r="C1690" s="1039" t="s">
        <v>15831</v>
      </c>
      <c r="D1690" s="1022" t="s">
        <v>15832</v>
      </c>
      <c r="E1690" s="1023" t="s">
        <v>15833</v>
      </c>
      <c r="F1690" s="1022" t="s">
        <v>6070</v>
      </c>
      <c r="G1690" s="1022"/>
      <c r="H1690" s="1022"/>
      <c r="I1690" s="1040"/>
      <c r="J1690" s="1022">
        <v>1</v>
      </c>
      <c r="K1690" s="1022"/>
      <c r="L1690" s="1022" t="s">
        <v>16014</v>
      </c>
      <c r="M1690" s="1022" t="s">
        <v>15880</v>
      </c>
      <c r="N1690" s="1022" t="s">
        <v>15890</v>
      </c>
      <c r="O1690" s="1040">
        <v>1</v>
      </c>
      <c r="P1690" s="1040"/>
    </row>
    <row r="1691" spans="1:16" ht="25.5">
      <c r="A1691" s="1022">
        <v>1114</v>
      </c>
      <c r="B1691" s="1022" t="s">
        <v>15830</v>
      </c>
      <c r="C1691" s="1039" t="s">
        <v>15831</v>
      </c>
      <c r="D1691" s="1022" t="s">
        <v>15832</v>
      </c>
      <c r="E1691" s="1023" t="s">
        <v>15833</v>
      </c>
      <c r="F1691" s="1022" t="s">
        <v>6070</v>
      </c>
      <c r="G1691" s="1022"/>
      <c r="H1691" s="1022"/>
      <c r="I1691" s="1040"/>
      <c r="J1691" s="1022">
        <v>1</v>
      </c>
      <c r="K1691" s="1022"/>
      <c r="L1691" s="1022" t="s">
        <v>16015</v>
      </c>
      <c r="M1691" s="1022" t="s">
        <v>15880</v>
      </c>
      <c r="N1691" s="1022" t="s">
        <v>16016</v>
      </c>
      <c r="O1691" s="1040">
        <v>1</v>
      </c>
      <c r="P1691" s="1040"/>
    </row>
    <row r="1692" spans="1:16" ht="51">
      <c r="A1692" s="1022">
        <v>1115</v>
      </c>
      <c r="B1692" s="1022" t="s">
        <v>15830</v>
      </c>
      <c r="C1692" s="1039" t="s">
        <v>15831</v>
      </c>
      <c r="D1692" s="1022" t="s">
        <v>15832</v>
      </c>
      <c r="E1692" s="1023" t="s">
        <v>15833</v>
      </c>
      <c r="F1692" s="1022" t="s">
        <v>6070</v>
      </c>
      <c r="G1692" s="1022"/>
      <c r="H1692" s="1022"/>
      <c r="I1692" s="1040"/>
      <c r="J1692" s="1022">
        <v>1</v>
      </c>
      <c r="K1692" s="1022"/>
      <c r="L1692" s="1022" t="s">
        <v>16017</v>
      </c>
      <c r="M1692" s="1022" t="s">
        <v>15880</v>
      </c>
      <c r="N1692" s="1022" t="s">
        <v>15894</v>
      </c>
      <c r="O1692" s="1040"/>
      <c r="P1692" s="1040">
        <v>1</v>
      </c>
    </row>
    <row r="1693" spans="1:16" ht="63.75">
      <c r="A1693" s="1022">
        <v>1116</v>
      </c>
      <c r="B1693" s="1022" t="s">
        <v>15830</v>
      </c>
      <c r="C1693" s="1039" t="s">
        <v>15831</v>
      </c>
      <c r="D1693" s="1022" t="s">
        <v>15832</v>
      </c>
      <c r="E1693" s="1023" t="s">
        <v>15833</v>
      </c>
      <c r="F1693" s="1022" t="s">
        <v>6070</v>
      </c>
      <c r="G1693" s="1022"/>
      <c r="H1693" s="1022"/>
      <c r="I1693" s="1040"/>
      <c r="J1693" s="1022">
        <v>1</v>
      </c>
      <c r="K1693" s="1022"/>
      <c r="L1693" s="1022" t="s">
        <v>16018</v>
      </c>
      <c r="M1693" s="1022" t="s">
        <v>15880</v>
      </c>
      <c r="N1693" s="1022" t="s">
        <v>15896</v>
      </c>
      <c r="O1693" s="1040"/>
      <c r="P1693" s="1040">
        <v>1</v>
      </c>
    </row>
    <row r="1694" spans="1:16" ht="89.25">
      <c r="A1694" s="1022">
        <v>1117</v>
      </c>
      <c r="B1694" s="1022" t="s">
        <v>15830</v>
      </c>
      <c r="C1694" s="1039" t="s">
        <v>15831</v>
      </c>
      <c r="D1694" s="1022" t="s">
        <v>15832</v>
      </c>
      <c r="E1694" s="1023" t="s">
        <v>15833</v>
      </c>
      <c r="F1694" s="1022" t="s">
        <v>6070</v>
      </c>
      <c r="G1694" s="1022"/>
      <c r="H1694" s="1022"/>
      <c r="I1694" s="1040"/>
      <c r="J1694" s="1022">
        <v>1</v>
      </c>
      <c r="K1694" s="1022"/>
      <c r="L1694" s="1022" t="s">
        <v>16017</v>
      </c>
      <c r="M1694" s="1022" t="s">
        <v>15877</v>
      </c>
      <c r="N1694" s="1022" t="s">
        <v>15897</v>
      </c>
      <c r="O1694" s="1040"/>
      <c r="P1694" s="1040">
        <v>1</v>
      </c>
    </row>
    <row r="1695" spans="1:16" ht="76.5">
      <c r="A1695" s="1022">
        <v>1118</v>
      </c>
      <c r="B1695" s="1022" t="s">
        <v>15830</v>
      </c>
      <c r="C1695" s="1039" t="s">
        <v>15831</v>
      </c>
      <c r="D1695" s="1022" t="s">
        <v>15832</v>
      </c>
      <c r="E1695" s="1023" t="s">
        <v>15833</v>
      </c>
      <c r="F1695" s="1022" t="s">
        <v>6070</v>
      </c>
      <c r="G1695" s="1022"/>
      <c r="H1695" s="1022"/>
      <c r="I1695" s="1040"/>
      <c r="J1695" s="1022">
        <v>1</v>
      </c>
      <c r="K1695" s="1022"/>
      <c r="L1695" s="1022" t="s">
        <v>16019</v>
      </c>
      <c r="M1695" s="1022" t="s">
        <v>15899</v>
      </c>
      <c r="N1695" s="1022" t="s">
        <v>15900</v>
      </c>
      <c r="O1695" s="1040"/>
      <c r="P1695" s="1040">
        <v>1</v>
      </c>
    </row>
    <row r="1696" spans="1:16" ht="25.5">
      <c r="A1696" s="1022">
        <v>1119</v>
      </c>
      <c r="B1696" s="1022" t="s">
        <v>15830</v>
      </c>
      <c r="C1696" s="1039" t="s">
        <v>15831</v>
      </c>
      <c r="D1696" s="1022" t="s">
        <v>15832</v>
      </c>
      <c r="E1696" s="1023" t="s">
        <v>15833</v>
      </c>
      <c r="F1696" s="1022" t="s">
        <v>1751</v>
      </c>
      <c r="G1696" s="1022"/>
      <c r="H1696" s="1022"/>
      <c r="I1696" s="1040"/>
      <c r="J1696" s="1022">
        <v>1</v>
      </c>
      <c r="K1696" s="1022"/>
      <c r="L1696" s="1022" t="s">
        <v>16020</v>
      </c>
      <c r="M1696" s="1022" t="s">
        <v>15880</v>
      </c>
      <c r="N1696" s="1022" t="s">
        <v>16021</v>
      </c>
      <c r="O1696" s="1040">
        <v>1</v>
      </c>
      <c r="P1696" s="1040"/>
    </row>
    <row r="1697" spans="1:16" ht="25.5">
      <c r="A1697" s="1022">
        <v>1120</v>
      </c>
      <c r="B1697" s="1022" t="s">
        <v>15830</v>
      </c>
      <c r="C1697" s="1039" t="s">
        <v>15831</v>
      </c>
      <c r="D1697" s="1022" t="s">
        <v>15832</v>
      </c>
      <c r="E1697" s="1023" t="s">
        <v>15833</v>
      </c>
      <c r="F1697" s="1022" t="s">
        <v>1751</v>
      </c>
      <c r="G1697" s="1022"/>
      <c r="H1697" s="1022"/>
      <c r="I1697" s="1040"/>
      <c r="J1697" s="1022"/>
      <c r="K1697" s="1022">
        <v>1</v>
      </c>
      <c r="L1697" s="1040" t="s">
        <v>16022</v>
      </c>
      <c r="M1697" s="1040" t="s">
        <v>15966</v>
      </c>
      <c r="N1697" s="1040" t="s">
        <v>15969</v>
      </c>
      <c r="O1697" s="1040"/>
      <c r="P1697" s="1040">
        <v>1</v>
      </c>
    </row>
    <row r="1698" spans="1:16" ht="25.5">
      <c r="A1698" s="1022">
        <v>1121</v>
      </c>
      <c r="B1698" s="1022" t="s">
        <v>15830</v>
      </c>
      <c r="C1698" s="1039" t="s">
        <v>15831</v>
      </c>
      <c r="D1698" s="1022" t="s">
        <v>15832</v>
      </c>
      <c r="E1698" s="1023" t="s">
        <v>15833</v>
      </c>
      <c r="F1698" s="1022" t="s">
        <v>1751</v>
      </c>
      <c r="G1698" s="1022"/>
      <c r="H1698" s="1022"/>
      <c r="I1698" s="1040"/>
      <c r="J1698" s="1022"/>
      <c r="K1698" s="1022">
        <v>1</v>
      </c>
      <c r="L1698" s="1040" t="s">
        <v>16023</v>
      </c>
      <c r="M1698" s="1040" t="s">
        <v>15966</v>
      </c>
      <c r="N1698" s="1040" t="s">
        <v>16003</v>
      </c>
      <c r="O1698" s="1040"/>
      <c r="P1698" s="1040">
        <v>1</v>
      </c>
    </row>
    <row r="1699" spans="1:16" ht="25.5">
      <c r="A1699" s="1022">
        <v>1122</v>
      </c>
      <c r="B1699" s="1022" t="s">
        <v>15830</v>
      </c>
      <c r="C1699" s="1039" t="s">
        <v>15831</v>
      </c>
      <c r="D1699" s="1022" t="s">
        <v>15832</v>
      </c>
      <c r="E1699" s="1023" t="s">
        <v>15833</v>
      </c>
      <c r="F1699" s="1022" t="s">
        <v>1751</v>
      </c>
      <c r="G1699" s="1022"/>
      <c r="H1699" s="1022"/>
      <c r="I1699" s="1040"/>
      <c r="J1699" s="1022"/>
      <c r="K1699" s="1022">
        <v>1</v>
      </c>
      <c r="L1699" s="1040" t="s">
        <v>16024</v>
      </c>
      <c r="M1699" s="1040" t="s">
        <v>15966</v>
      </c>
      <c r="N1699" s="1040" t="s">
        <v>16005</v>
      </c>
      <c r="O1699" s="1040"/>
      <c r="P1699" s="1040">
        <v>1</v>
      </c>
    </row>
    <row r="1700" spans="1:16" ht="25.5">
      <c r="A1700" s="1022">
        <v>1123</v>
      </c>
      <c r="B1700" s="1022" t="s">
        <v>15830</v>
      </c>
      <c r="C1700" s="1039" t="s">
        <v>15831</v>
      </c>
      <c r="D1700" s="1022" t="s">
        <v>15832</v>
      </c>
      <c r="E1700" s="1023" t="s">
        <v>15833</v>
      </c>
      <c r="F1700" s="1022" t="s">
        <v>1751</v>
      </c>
      <c r="G1700" s="1022"/>
      <c r="H1700" s="1022"/>
      <c r="I1700" s="1040"/>
      <c r="J1700" s="1022"/>
      <c r="K1700" s="1022">
        <v>1</v>
      </c>
      <c r="L1700" s="1040" t="s">
        <v>16025</v>
      </c>
      <c r="M1700" s="1040" t="s">
        <v>15877</v>
      </c>
      <c r="N1700" s="1040" t="s">
        <v>15878</v>
      </c>
      <c r="O1700" s="1040">
        <v>1</v>
      </c>
      <c r="P1700" s="1040"/>
    </row>
    <row r="1701" spans="1:16" ht="38.25">
      <c r="A1701" s="1022">
        <v>1124</v>
      </c>
      <c r="B1701" s="1022" t="s">
        <v>15830</v>
      </c>
      <c r="C1701" s="1039" t="s">
        <v>15831</v>
      </c>
      <c r="D1701" s="1022" t="s">
        <v>15832</v>
      </c>
      <c r="E1701" s="1023" t="s">
        <v>15833</v>
      </c>
      <c r="F1701" s="1022" t="s">
        <v>1751</v>
      </c>
      <c r="G1701" s="1022"/>
      <c r="H1701" s="1022"/>
      <c r="I1701" s="1040"/>
      <c r="J1701" s="1022"/>
      <c r="K1701" s="1022">
        <v>1</v>
      </c>
      <c r="L1701" s="1040" t="s">
        <v>16026</v>
      </c>
      <c r="M1701" s="1040" t="s">
        <v>15880</v>
      </c>
      <c r="N1701" s="1040" t="s">
        <v>15881</v>
      </c>
      <c r="O1701" s="1040">
        <v>1</v>
      </c>
      <c r="P1701" s="1040"/>
    </row>
    <row r="1702" spans="1:16" ht="51">
      <c r="A1702" s="1022">
        <v>1125</v>
      </c>
      <c r="B1702" s="1022" t="s">
        <v>15830</v>
      </c>
      <c r="C1702" s="1039" t="s">
        <v>15831</v>
      </c>
      <c r="D1702" s="1022" t="s">
        <v>15832</v>
      </c>
      <c r="E1702" s="1023" t="s">
        <v>15833</v>
      </c>
      <c r="F1702" s="1022" t="s">
        <v>1751</v>
      </c>
      <c r="G1702" s="1022"/>
      <c r="H1702" s="1022"/>
      <c r="I1702" s="1040"/>
      <c r="J1702" s="1022"/>
      <c r="K1702" s="1022">
        <v>1</v>
      </c>
      <c r="L1702" s="1040" t="s">
        <v>15876</v>
      </c>
      <c r="M1702" s="1040" t="s">
        <v>15880</v>
      </c>
      <c r="N1702" s="1040" t="s">
        <v>15890</v>
      </c>
      <c r="O1702" s="1040">
        <v>1</v>
      </c>
      <c r="P1702" s="1040"/>
    </row>
    <row r="1703" spans="1:16" ht="25.5">
      <c r="A1703" s="1022">
        <v>1126</v>
      </c>
      <c r="B1703" s="1022" t="s">
        <v>15830</v>
      </c>
      <c r="C1703" s="1039" t="s">
        <v>15831</v>
      </c>
      <c r="D1703" s="1022" t="s">
        <v>15832</v>
      </c>
      <c r="E1703" s="1023" t="s">
        <v>15833</v>
      </c>
      <c r="F1703" s="1022" t="s">
        <v>1751</v>
      </c>
      <c r="G1703" s="1022"/>
      <c r="H1703" s="1022"/>
      <c r="I1703" s="1040"/>
      <c r="J1703" s="1022"/>
      <c r="K1703" s="1022">
        <v>1</v>
      </c>
      <c r="L1703" s="1040" t="s">
        <v>16027</v>
      </c>
      <c r="M1703" s="1040" t="s">
        <v>15899</v>
      </c>
      <c r="N1703" s="1040" t="s">
        <v>16028</v>
      </c>
      <c r="O1703" s="1040">
        <v>1</v>
      </c>
      <c r="P1703" s="1040"/>
    </row>
    <row r="1704" spans="1:16" ht="25.5">
      <c r="A1704" s="1022">
        <v>1127</v>
      </c>
      <c r="B1704" s="1022" t="s">
        <v>15830</v>
      </c>
      <c r="C1704" s="1039" t="s">
        <v>15831</v>
      </c>
      <c r="D1704" s="1022" t="s">
        <v>15832</v>
      </c>
      <c r="E1704" s="1023" t="s">
        <v>15833</v>
      </c>
      <c r="F1704" s="1022" t="s">
        <v>1751</v>
      </c>
      <c r="G1704" s="1022"/>
      <c r="H1704" s="1022"/>
      <c r="I1704" s="1040"/>
      <c r="J1704" s="1022"/>
      <c r="K1704" s="1022">
        <v>1</v>
      </c>
      <c r="L1704" s="1040" t="s">
        <v>16029</v>
      </c>
      <c r="M1704" s="1040" t="s">
        <v>15899</v>
      </c>
      <c r="N1704" s="1040" t="s">
        <v>16028</v>
      </c>
      <c r="O1704" s="1040">
        <v>1</v>
      </c>
      <c r="P1704" s="1040"/>
    </row>
    <row r="1705" spans="1:16" ht="38.25">
      <c r="A1705" s="1022">
        <v>1128</v>
      </c>
      <c r="B1705" s="1022" t="s">
        <v>15830</v>
      </c>
      <c r="C1705" s="1039" t="s">
        <v>15831</v>
      </c>
      <c r="D1705" s="1022" t="s">
        <v>15832</v>
      </c>
      <c r="E1705" s="1023" t="s">
        <v>15833</v>
      </c>
      <c r="F1705" s="1022" t="s">
        <v>1751</v>
      </c>
      <c r="G1705" s="1022"/>
      <c r="H1705" s="1022"/>
      <c r="I1705" s="1040"/>
      <c r="J1705" s="1022"/>
      <c r="K1705" s="1022">
        <v>1</v>
      </c>
      <c r="L1705" s="1040" t="s">
        <v>16030</v>
      </c>
      <c r="M1705" s="1040" t="s">
        <v>15880</v>
      </c>
      <c r="N1705" s="1040" t="s">
        <v>15892</v>
      </c>
      <c r="O1705" s="1040">
        <v>1</v>
      </c>
      <c r="P1705" s="1040"/>
    </row>
    <row r="1706" spans="1:16" ht="51">
      <c r="A1706" s="1022">
        <v>1129</v>
      </c>
      <c r="B1706" s="1022" t="s">
        <v>15830</v>
      </c>
      <c r="C1706" s="1039" t="s">
        <v>15831</v>
      </c>
      <c r="D1706" s="1022" t="s">
        <v>15832</v>
      </c>
      <c r="E1706" s="1023" t="s">
        <v>15833</v>
      </c>
      <c r="F1706" s="1022" t="s">
        <v>1751</v>
      </c>
      <c r="G1706" s="1022"/>
      <c r="H1706" s="1022"/>
      <c r="I1706" s="1040"/>
      <c r="J1706" s="1022"/>
      <c r="K1706" s="1022">
        <v>1</v>
      </c>
      <c r="L1706" s="1040" t="s">
        <v>15898</v>
      </c>
      <c r="M1706" s="1040" t="s">
        <v>15880</v>
      </c>
      <c r="N1706" s="1040" t="s">
        <v>15894</v>
      </c>
      <c r="O1706" s="1040"/>
      <c r="P1706" s="1040">
        <v>1</v>
      </c>
    </row>
    <row r="1707" spans="1:16" ht="63.75">
      <c r="A1707" s="1022">
        <v>1130</v>
      </c>
      <c r="B1707" s="1022" t="s">
        <v>15830</v>
      </c>
      <c r="C1707" s="1039" t="s">
        <v>15831</v>
      </c>
      <c r="D1707" s="1022" t="s">
        <v>15832</v>
      </c>
      <c r="E1707" s="1023" t="s">
        <v>15833</v>
      </c>
      <c r="F1707" s="1022" t="s">
        <v>1751</v>
      </c>
      <c r="G1707" s="1022"/>
      <c r="H1707" s="1022"/>
      <c r="I1707" s="1040"/>
      <c r="J1707" s="1022"/>
      <c r="K1707" s="1022">
        <v>1</v>
      </c>
      <c r="L1707" s="1040" t="s">
        <v>16031</v>
      </c>
      <c r="M1707" s="1040" t="s">
        <v>15880</v>
      </c>
      <c r="N1707" s="1040" t="s">
        <v>15896</v>
      </c>
      <c r="O1707" s="1040"/>
      <c r="P1707" s="1040">
        <v>1</v>
      </c>
    </row>
    <row r="1708" spans="1:16" ht="89.25">
      <c r="A1708" s="1022">
        <v>1131</v>
      </c>
      <c r="B1708" s="1022" t="s">
        <v>15830</v>
      </c>
      <c r="C1708" s="1039" t="s">
        <v>15831</v>
      </c>
      <c r="D1708" s="1022" t="s">
        <v>15832</v>
      </c>
      <c r="E1708" s="1023" t="s">
        <v>15833</v>
      </c>
      <c r="F1708" s="1022" t="s">
        <v>1751</v>
      </c>
      <c r="G1708" s="1022"/>
      <c r="H1708" s="1022"/>
      <c r="I1708" s="1040"/>
      <c r="J1708" s="1022"/>
      <c r="K1708" s="1022">
        <v>1</v>
      </c>
      <c r="L1708" s="1040" t="s">
        <v>16032</v>
      </c>
      <c r="M1708" s="1040" t="s">
        <v>15877</v>
      </c>
      <c r="N1708" s="1040" t="s">
        <v>15897</v>
      </c>
      <c r="O1708" s="1040"/>
      <c r="P1708" s="1040">
        <v>1</v>
      </c>
    </row>
    <row r="1709" spans="1:16" ht="25.5">
      <c r="A1709" s="1022">
        <v>1132</v>
      </c>
      <c r="B1709" s="1022" t="s">
        <v>15830</v>
      </c>
      <c r="C1709" s="1039" t="s">
        <v>15831</v>
      </c>
      <c r="D1709" s="1022" t="s">
        <v>15832</v>
      </c>
      <c r="E1709" s="1023" t="s">
        <v>15833</v>
      </c>
      <c r="F1709" s="1022" t="s">
        <v>1751</v>
      </c>
      <c r="G1709" s="1022"/>
      <c r="H1709" s="1022"/>
      <c r="I1709" s="1040"/>
      <c r="J1709" s="1022"/>
      <c r="K1709" s="1022">
        <v>1</v>
      </c>
      <c r="L1709" s="1040" t="s">
        <v>16033</v>
      </c>
      <c r="M1709" s="1040" t="s">
        <v>15877</v>
      </c>
      <c r="N1709" s="1040" t="s">
        <v>15878</v>
      </c>
      <c r="O1709" s="1040">
        <v>1</v>
      </c>
      <c r="P1709" s="1040"/>
    </row>
    <row r="1710" spans="1:16" ht="38.25">
      <c r="A1710" s="1022">
        <v>1133</v>
      </c>
      <c r="B1710" s="1022" t="s">
        <v>15830</v>
      </c>
      <c r="C1710" s="1039" t="s">
        <v>15831</v>
      </c>
      <c r="D1710" s="1022" t="s">
        <v>15832</v>
      </c>
      <c r="E1710" s="1023" t="s">
        <v>15833</v>
      </c>
      <c r="F1710" s="1022" t="s">
        <v>1751</v>
      </c>
      <c r="G1710" s="1022"/>
      <c r="H1710" s="1022"/>
      <c r="I1710" s="1040"/>
      <c r="J1710" s="1022"/>
      <c r="K1710" s="1022">
        <v>1</v>
      </c>
      <c r="L1710" s="1040" t="s">
        <v>16034</v>
      </c>
      <c r="M1710" s="1040" t="s">
        <v>15877</v>
      </c>
      <c r="N1710" s="1040" t="s">
        <v>15904</v>
      </c>
      <c r="O1710" s="1040">
        <v>1</v>
      </c>
      <c r="P1710" s="1040"/>
    </row>
    <row r="1711" spans="1:16" ht="38.25">
      <c r="A1711" s="1022">
        <v>1134</v>
      </c>
      <c r="B1711" s="1022" t="s">
        <v>15830</v>
      </c>
      <c r="C1711" s="1039" t="s">
        <v>15831</v>
      </c>
      <c r="D1711" s="1022" t="s">
        <v>15832</v>
      </c>
      <c r="E1711" s="1023" t="s">
        <v>15833</v>
      </c>
      <c r="F1711" s="1022" t="s">
        <v>1751</v>
      </c>
      <c r="G1711" s="1022"/>
      <c r="H1711" s="1022"/>
      <c r="I1711" s="1040"/>
      <c r="J1711" s="1022"/>
      <c r="K1711" s="1022">
        <v>1</v>
      </c>
      <c r="L1711" s="1040" t="s">
        <v>16035</v>
      </c>
      <c r="M1711" s="1040" t="s">
        <v>15877</v>
      </c>
      <c r="N1711" s="1040" t="s">
        <v>15904</v>
      </c>
      <c r="O1711" s="1040">
        <v>1</v>
      </c>
      <c r="P1711" s="1040"/>
    </row>
    <row r="1712" spans="1:16" ht="51">
      <c r="A1712" s="1022">
        <v>1135</v>
      </c>
      <c r="B1712" s="1022" t="s">
        <v>15830</v>
      </c>
      <c r="C1712" s="1039" t="s">
        <v>15831</v>
      </c>
      <c r="D1712" s="1022" t="s">
        <v>15832</v>
      </c>
      <c r="E1712" s="1023" t="s">
        <v>15833</v>
      </c>
      <c r="F1712" s="1022" t="s">
        <v>1751</v>
      </c>
      <c r="G1712" s="1022"/>
      <c r="H1712" s="1022"/>
      <c r="I1712" s="1040"/>
      <c r="J1712" s="1022"/>
      <c r="K1712" s="1022">
        <v>1</v>
      </c>
      <c r="L1712" s="1040" t="s">
        <v>16036</v>
      </c>
      <c r="M1712" s="1040" t="s">
        <v>15877</v>
      </c>
      <c r="N1712" s="1040" t="s">
        <v>15905</v>
      </c>
      <c r="O1712" s="1040">
        <v>1</v>
      </c>
      <c r="P1712" s="1040"/>
    </row>
    <row r="1713" spans="1:16" ht="38.25">
      <c r="A1713" s="1022">
        <v>1136</v>
      </c>
      <c r="B1713" s="1022" t="s">
        <v>15830</v>
      </c>
      <c r="C1713" s="1039" t="s">
        <v>15831</v>
      </c>
      <c r="D1713" s="1022" t="s">
        <v>15832</v>
      </c>
      <c r="E1713" s="1023" t="s">
        <v>15833</v>
      </c>
      <c r="F1713" s="1022" t="s">
        <v>1751</v>
      </c>
      <c r="G1713" s="1022"/>
      <c r="H1713" s="1022"/>
      <c r="I1713" s="1040"/>
      <c r="J1713" s="1022"/>
      <c r="K1713" s="1022">
        <v>1</v>
      </c>
      <c r="L1713" s="1040" t="s">
        <v>16037</v>
      </c>
      <c r="M1713" s="1040" t="s">
        <v>15899</v>
      </c>
      <c r="N1713" s="1040" t="s">
        <v>16038</v>
      </c>
      <c r="O1713" s="1040">
        <v>1</v>
      </c>
      <c r="P1713" s="1040"/>
    </row>
    <row r="1714" spans="1:16" ht="51">
      <c r="A1714" s="1022">
        <v>1137</v>
      </c>
      <c r="B1714" s="1022" t="s">
        <v>15830</v>
      </c>
      <c r="C1714" s="1039" t="s">
        <v>15831</v>
      </c>
      <c r="D1714" s="1022" t="s">
        <v>15832</v>
      </c>
      <c r="E1714" s="1023" t="s">
        <v>15833</v>
      </c>
      <c r="F1714" s="1022" t="s">
        <v>1751</v>
      </c>
      <c r="G1714" s="1022"/>
      <c r="H1714" s="1022"/>
      <c r="I1714" s="1040"/>
      <c r="J1714" s="1022">
        <v>1</v>
      </c>
      <c r="K1714" s="1022"/>
      <c r="L1714" s="1022" t="s">
        <v>16039</v>
      </c>
      <c r="M1714" s="1022" t="s">
        <v>15877</v>
      </c>
      <c r="N1714" s="1022" t="s">
        <v>15905</v>
      </c>
      <c r="O1714" s="1040">
        <v>1</v>
      </c>
      <c r="P1714" s="1040"/>
    </row>
    <row r="1715" spans="1:16" ht="38.25">
      <c r="A1715" s="1022">
        <v>1138</v>
      </c>
      <c r="B1715" s="1022" t="s">
        <v>15830</v>
      </c>
      <c r="C1715" s="1039" t="s">
        <v>15831</v>
      </c>
      <c r="D1715" s="1022" t="s">
        <v>15832</v>
      </c>
      <c r="E1715" s="1023" t="s">
        <v>15833</v>
      </c>
      <c r="F1715" s="1022" t="s">
        <v>1751</v>
      </c>
      <c r="G1715" s="1022"/>
      <c r="H1715" s="1022"/>
      <c r="I1715" s="1040"/>
      <c r="J1715" s="1022">
        <v>1</v>
      </c>
      <c r="K1715" s="1022"/>
      <c r="L1715" s="1022" t="s">
        <v>16040</v>
      </c>
      <c r="M1715" s="1022" t="s">
        <v>15899</v>
      </c>
      <c r="N1715" s="1022" t="s">
        <v>16038</v>
      </c>
      <c r="O1715" s="1040">
        <v>1</v>
      </c>
      <c r="P1715" s="1040"/>
    </row>
    <row r="1716" spans="1:16" ht="25.5">
      <c r="A1716" s="1022">
        <v>1139</v>
      </c>
      <c r="B1716" s="1022" t="s">
        <v>15830</v>
      </c>
      <c r="C1716" s="1039" t="s">
        <v>15831</v>
      </c>
      <c r="D1716" s="1022" t="s">
        <v>15832</v>
      </c>
      <c r="E1716" s="1023" t="s">
        <v>15833</v>
      </c>
      <c r="F1716" s="1022" t="s">
        <v>1751</v>
      </c>
      <c r="G1716" s="1022"/>
      <c r="H1716" s="1022"/>
      <c r="I1716" s="1040"/>
      <c r="J1716" s="1022">
        <v>1</v>
      </c>
      <c r="K1716" s="1022"/>
      <c r="L1716" s="1022" t="s">
        <v>16041</v>
      </c>
      <c r="M1716" s="1022" t="s">
        <v>15880</v>
      </c>
      <c r="N1716" s="1022" t="s">
        <v>15907</v>
      </c>
      <c r="O1716" s="1040">
        <v>1</v>
      </c>
      <c r="P1716" s="1040"/>
    </row>
    <row r="1717" spans="1:16" ht="38.25">
      <c r="A1717" s="1022">
        <v>1140</v>
      </c>
      <c r="B1717" s="1022" t="s">
        <v>15830</v>
      </c>
      <c r="C1717" s="1039" t="s">
        <v>15831</v>
      </c>
      <c r="D1717" s="1022" t="s">
        <v>15832</v>
      </c>
      <c r="E1717" s="1023" t="s">
        <v>15833</v>
      </c>
      <c r="F1717" s="1022" t="s">
        <v>1751</v>
      </c>
      <c r="G1717" s="1022"/>
      <c r="H1717" s="1022"/>
      <c r="I1717" s="1040"/>
      <c r="J1717" s="1022">
        <v>1</v>
      </c>
      <c r="K1717" s="1022"/>
      <c r="L1717" s="1022" t="s">
        <v>16042</v>
      </c>
      <c r="M1717" s="1022" t="s">
        <v>15880</v>
      </c>
      <c r="N1717" s="1022" t="s">
        <v>16043</v>
      </c>
      <c r="O1717" s="1040">
        <v>1</v>
      </c>
      <c r="P1717" s="1040"/>
    </row>
    <row r="1718" spans="1:16" ht="38.25">
      <c r="A1718" s="1022">
        <v>1141</v>
      </c>
      <c r="B1718" s="1022" t="s">
        <v>15830</v>
      </c>
      <c r="C1718" s="1039" t="s">
        <v>15831</v>
      </c>
      <c r="D1718" s="1022" t="s">
        <v>15832</v>
      </c>
      <c r="E1718" s="1023" t="s">
        <v>15833</v>
      </c>
      <c r="F1718" s="1022" t="s">
        <v>1751</v>
      </c>
      <c r="G1718" s="1022"/>
      <c r="H1718" s="1022"/>
      <c r="I1718" s="1040"/>
      <c r="J1718" s="1022">
        <v>1</v>
      </c>
      <c r="K1718" s="1022"/>
      <c r="L1718" s="1022" t="s">
        <v>16044</v>
      </c>
      <c r="M1718" s="1022" t="s">
        <v>15880</v>
      </c>
      <c r="N1718" s="1022" t="s">
        <v>16043</v>
      </c>
      <c r="O1718" s="1040">
        <v>1</v>
      </c>
      <c r="P1718" s="1040"/>
    </row>
    <row r="1719" spans="1:16" ht="25.5">
      <c r="A1719" s="1022">
        <v>1142</v>
      </c>
      <c r="B1719" s="1022" t="s">
        <v>15830</v>
      </c>
      <c r="C1719" s="1039" t="s">
        <v>15831</v>
      </c>
      <c r="D1719" s="1022" t="s">
        <v>15832</v>
      </c>
      <c r="E1719" s="1023" t="s">
        <v>15833</v>
      </c>
      <c r="F1719" s="1022" t="s">
        <v>1751</v>
      </c>
      <c r="G1719" s="1022"/>
      <c r="H1719" s="1022"/>
      <c r="I1719" s="1040"/>
      <c r="J1719" s="1022">
        <v>1</v>
      </c>
      <c r="K1719" s="1022"/>
      <c r="L1719" s="1022" t="s">
        <v>16039</v>
      </c>
      <c r="M1719" s="1022" t="s">
        <v>15880</v>
      </c>
      <c r="N1719" s="1022" t="s">
        <v>15909</v>
      </c>
      <c r="O1719" s="1040">
        <v>1</v>
      </c>
      <c r="P1719" s="1040"/>
    </row>
    <row r="1720" spans="1:16" ht="38.25">
      <c r="A1720" s="1022">
        <v>1143</v>
      </c>
      <c r="B1720" s="1022" t="s">
        <v>15830</v>
      </c>
      <c r="C1720" s="1039" t="s">
        <v>15831</v>
      </c>
      <c r="D1720" s="1022" t="s">
        <v>15832</v>
      </c>
      <c r="E1720" s="1023" t="s">
        <v>15833</v>
      </c>
      <c r="F1720" s="1022" t="s">
        <v>1751</v>
      </c>
      <c r="G1720" s="1022"/>
      <c r="H1720" s="1022"/>
      <c r="I1720" s="1040"/>
      <c r="J1720" s="1022">
        <v>1</v>
      </c>
      <c r="K1720" s="1022"/>
      <c r="L1720" s="1022" t="s">
        <v>16045</v>
      </c>
      <c r="M1720" s="1022" t="s">
        <v>15880</v>
      </c>
      <c r="N1720" s="1022" t="s">
        <v>16046</v>
      </c>
      <c r="O1720" s="1040">
        <v>1</v>
      </c>
      <c r="P1720" s="1040"/>
    </row>
    <row r="1721" spans="1:16" ht="38.25">
      <c r="A1721" s="1022">
        <v>1144</v>
      </c>
      <c r="B1721" s="1022" t="s">
        <v>15830</v>
      </c>
      <c r="C1721" s="1039" t="s">
        <v>15831</v>
      </c>
      <c r="D1721" s="1022" t="s">
        <v>15832</v>
      </c>
      <c r="E1721" s="1023" t="s">
        <v>15833</v>
      </c>
      <c r="F1721" s="1022" t="s">
        <v>1751</v>
      </c>
      <c r="G1721" s="1022"/>
      <c r="H1721" s="1022"/>
      <c r="I1721" s="1040"/>
      <c r="J1721" s="1022">
        <v>1</v>
      </c>
      <c r="K1721" s="1022"/>
      <c r="L1721" s="1022" t="s">
        <v>16047</v>
      </c>
      <c r="M1721" s="1022" t="s">
        <v>15877</v>
      </c>
      <c r="N1721" s="1022" t="s">
        <v>16048</v>
      </c>
      <c r="O1721" s="1040">
        <v>1</v>
      </c>
      <c r="P1721" s="1040"/>
    </row>
    <row r="1722" spans="1:16" ht="38.25">
      <c r="A1722" s="1022">
        <v>1145</v>
      </c>
      <c r="B1722" s="1022" t="s">
        <v>15830</v>
      </c>
      <c r="C1722" s="1039" t="s">
        <v>15831</v>
      </c>
      <c r="D1722" s="1022" t="s">
        <v>15832</v>
      </c>
      <c r="E1722" s="1023" t="s">
        <v>15833</v>
      </c>
      <c r="F1722" s="1022" t="s">
        <v>1751</v>
      </c>
      <c r="G1722" s="1022"/>
      <c r="H1722" s="1022"/>
      <c r="I1722" s="1040"/>
      <c r="J1722" s="1022"/>
      <c r="K1722" s="1022">
        <v>1</v>
      </c>
      <c r="L1722" s="1040" t="s">
        <v>16042</v>
      </c>
      <c r="M1722" s="1040" t="s">
        <v>15880</v>
      </c>
      <c r="N1722" s="1040" t="s">
        <v>15906</v>
      </c>
      <c r="O1722" s="1040">
        <v>1</v>
      </c>
      <c r="P1722" s="1040"/>
    </row>
    <row r="1723" spans="1:16" ht="38.25">
      <c r="A1723" s="1022">
        <v>1146</v>
      </c>
      <c r="B1723" s="1022" t="s">
        <v>15830</v>
      </c>
      <c r="C1723" s="1039" t="s">
        <v>15831</v>
      </c>
      <c r="D1723" s="1022" t="s">
        <v>15832</v>
      </c>
      <c r="E1723" s="1023" t="s">
        <v>15833</v>
      </c>
      <c r="F1723" s="1022" t="s">
        <v>1751</v>
      </c>
      <c r="G1723" s="1022"/>
      <c r="H1723" s="1022"/>
      <c r="I1723" s="1040"/>
      <c r="J1723" s="1022"/>
      <c r="K1723" s="1022">
        <v>1</v>
      </c>
      <c r="L1723" s="1040" t="s">
        <v>16049</v>
      </c>
      <c r="M1723" s="1040" t="s">
        <v>15880</v>
      </c>
      <c r="N1723" s="1040" t="s">
        <v>16043</v>
      </c>
      <c r="O1723" s="1040">
        <v>1</v>
      </c>
      <c r="P1723" s="1040"/>
    </row>
    <row r="1724" spans="1:16" ht="38.25">
      <c r="A1724" s="1022">
        <v>1147</v>
      </c>
      <c r="B1724" s="1022" t="s">
        <v>15830</v>
      </c>
      <c r="C1724" s="1039" t="s">
        <v>15831</v>
      </c>
      <c r="D1724" s="1022" t="s">
        <v>15832</v>
      </c>
      <c r="E1724" s="1023" t="s">
        <v>15833</v>
      </c>
      <c r="F1724" s="1022" t="s">
        <v>1751</v>
      </c>
      <c r="G1724" s="1022"/>
      <c r="H1724" s="1022"/>
      <c r="I1724" s="1040"/>
      <c r="J1724" s="1022"/>
      <c r="K1724" s="1022">
        <v>1</v>
      </c>
      <c r="L1724" s="1040" t="s">
        <v>16034</v>
      </c>
      <c r="M1724" s="1040" t="s">
        <v>15880</v>
      </c>
      <c r="N1724" s="1040" t="s">
        <v>15908</v>
      </c>
      <c r="O1724" s="1040">
        <v>1</v>
      </c>
      <c r="P1724" s="1040"/>
    </row>
    <row r="1725" spans="1:16" ht="25.5">
      <c r="A1725" s="1022">
        <v>1148</v>
      </c>
      <c r="B1725" s="1022" t="s">
        <v>15830</v>
      </c>
      <c r="C1725" s="1039" t="s">
        <v>15831</v>
      </c>
      <c r="D1725" s="1022" t="s">
        <v>15832</v>
      </c>
      <c r="E1725" s="1023" t="s">
        <v>15833</v>
      </c>
      <c r="F1725" s="1022" t="s">
        <v>1751</v>
      </c>
      <c r="G1725" s="1022"/>
      <c r="H1725" s="1022"/>
      <c r="I1725" s="1040"/>
      <c r="J1725" s="1022"/>
      <c r="K1725" s="1022">
        <v>1</v>
      </c>
      <c r="L1725" s="1040" t="s">
        <v>16037</v>
      </c>
      <c r="M1725" s="1040" t="s">
        <v>15880</v>
      </c>
      <c r="N1725" s="1040" t="s">
        <v>15909</v>
      </c>
      <c r="O1725" s="1040">
        <v>1</v>
      </c>
      <c r="P1725" s="1040"/>
    </row>
    <row r="1726" spans="1:16" ht="38.25">
      <c r="A1726" s="1022">
        <v>1149</v>
      </c>
      <c r="B1726" s="1022" t="s">
        <v>15830</v>
      </c>
      <c r="C1726" s="1039" t="s">
        <v>15831</v>
      </c>
      <c r="D1726" s="1022" t="s">
        <v>15832</v>
      </c>
      <c r="E1726" s="1023" t="s">
        <v>15833</v>
      </c>
      <c r="F1726" s="1022" t="s">
        <v>1751</v>
      </c>
      <c r="G1726" s="1022"/>
      <c r="H1726" s="1022"/>
      <c r="I1726" s="1040"/>
      <c r="J1726" s="1022"/>
      <c r="K1726" s="1022">
        <v>1</v>
      </c>
      <c r="L1726" s="1040" t="s">
        <v>16050</v>
      </c>
      <c r="M1726" s="1040" t="s">
        <v>15880</v>
      </c>
      <c r="N1726" s="1040" t="s">
        <v>16051</v>
      </c>
      <c r="O1726" s="1040">
        <v>1</v>
      </c>
      <c r="P1726" s="1040"/>
    </row>
    <row r="1727" spans="1:16" ht="38.25">
      <c r="A1727" s="1022">
        <v>1150</v>
      </c>
      <c r="B1727" s="1022" t="s">
        <v>15830</v>
      </c>
      <c r="C1727" s="1039" t="s">
        <v>15831</v>
      </c>
      <c r="D1727" s="1022" t="s">
        <v>15832</v>
      </c>
      <c r="E1727" s="1023" t="s">
        <v>15833</v>
      </c>
      <c r="F1727" s="1022" t="s">
        <v>1751</v>
      </c>
      <c r="G1727" s="1022"/>
      <c r="H1727" s="1022"/>
      <c r="I1727" s="1040"/>
      <c r="J1727" s="1022"/>
      <c r="K1727" s="1022">
        <v>1</v>
      </c>
      <c r="L1727" s="1040" t="s">
        <v>16052</v>
      </c>
      <c r="M1727" s="1040" t="s">
        <v>15877</v>
      </c>
      <c r="N1727" s="1040" t="s">
        <v>15911</v>
      </c>
      <c r="O1727" s="1040">
        <v>1</v>
      </c>
      <c r="P1727" s="1040"/>
    </row>
    <row r="1728" spans="1:16" ht="76.5">
      <c r="A1728" s="1022">
        <v>1151</v>
      </c>
      <c r="B1728" s="1022" t="s">
        <v>15830</v>
      </c>
      <c r="C1728" s="1039" t="s">
        <v>15831</v>
      </c>
      <c r="D1728" s="1022" t="s">
        <v>15832</v>
      </c>
      <c r="E1728" s="1023" t="s">
        <v>15833</v>
      </c>
      <c r="F1728" s="1022" t="s">
        <v>1751</v>
      </c>
      <c r="G1728" s="1022"/>
      <c r="H1728" s="1022"/>
      <c r="I1728" s="1040"/>
      <c r="J1728" s="1022"/>
      <c r="K1728" s="1022">
        <v>1</v>
      </c>
      <c r="L1728" s="1040" t="s">
        <v>7568</v>
      </c>
      <c r="M1728" s="1040" t="s">
        <v>15899</v>
      </c>
      <c r="N1728" s="1040" t="s">
        <v>15914</v>
      </c>
      <c r="O1728" s="1040"/>
      <c r="P1728" s="1040">
        <v>1</v>
      </c>
    </row>
    <row r="1729" spans="1:16" ht="25.5">
      <c r="A1729" s="1022">
        <v>1152</v>
      </c>
      <c r="B1729" s="1022" t="s">
        <v>15830</v>
      </c>
      <c r="C1729" s="1039" t="s">
        <v>15831</v>
      </c>
      <c r="D1729" s="1022" t="s">
        <v>15832</v>
      </c>
      <c r="E1729" s="1023" t="s">
        <v>15833</v>
      </c>
      <c r="F1729" s="1022" t="s">
        <v>1751</v>
      </c>
      <c r="G1729" s="1022"/>
      <c r="H1729" s="1022"/>
      <c r="I1729" s="1040"/>
      <c r="J1729" s="1022"/>
      <c r="K1729" s="1022">
        <v>1</v>
      </c>
      <c r="L1729" s="1040" t="s">
        <v>15921</v>
      </c>
      <c r="M1729" s="1040" t="s">
        <v>15877</v>
      </c>
      <c r="N1729" s="1040" t="s">
        <v>15916</v>
      </c>
      <c r="O1729" s="1040"/>
      <c r="P1729" s="1040">
        <v>1</v>
      </c>
    </row>
    <row r="1730" spans="1:16" ht="25.5">
      <c r="A1730" s="1022">
        <v>1153</v>
      </c>
      <c r="B1730" s="1022" t="s">
        <v>15830</v>
      </c>
      <c r="C1730" s="1039" t="s">
        <v>15831</v>
      </c>
      <c r="D1730" s="1022" t="s">
        <v>15832</v>
      </c>
      <c r="E1730" s="1023" t="s">
        <v>15833</v>
      </c>
      <c r="F1730" s="1022" t="s">
        <v>1751</v>
      </c>
      <c r="G1730" s="1022"/>
      <c r="H1730" s="1022"/>
      <c r="I1730" s="1040"/>
      <c r="J1730" s="1022">
        <v>1</v>
      </c>
      <c r="K1730" s="1022"/>
      <c r="L1730" s="1022" t="s">
        <v>16053</v>
      </c>
      <c r="M1730" s="1022" t="s">
        <v>15877</v>
      </c>
      <c r="N1730" s="1022" t="s">
        <v>15916</v>
      </c>
      <c r="O1730" s="1040"/>
      <c r="P1730" s="1040"/>
    </row>
    <row r="1731" spans="1:16" ht="38.25">
      <c r="A1731" s="1022">
        <v>1154</v>
      </c>
      <c r="B1731" s="1022" t="s">
        <v>15830</v>
      </c>
      <c r="C1731" s="1039" t="s">
        <v>15831</v>
      </c>
      <c r="D1731" s="1022" t="s">
        <v>15832</v>
      </c>
      <c r="E1731" s="1023" t="s">
        <v>15833</v>
      </c>
      <c r="F1731" s="1022" t="s">
        <v>1751</v>
      </c>
      <c r="G1731" s="1022"/>
      <c r="H1731" s="1022"/>
      <c r="I1731" s="1040"/>
      <c r="J1731" s="1022"/>
      <c r="K1731" s="1022">
        <v>1</v>
      </c>
      <c r="L1731" s="1040" t="s">
        <v>16054</v>
      </c>
      <c r="M1731" s="1040" t="s">
        <v>15877</v>
      </c>
      <c r="N1731" s="1040" t="s">
        <v>16055</v>
      </c>
      <c r="O1731" s="1040"/>
      <c r="P1731" s="1040">
        <v>1</v>
      </c>
    </row>
    <row r="1732" spans="1:16" ht="25.5">
      <c r="A1732" s="1022">
        <v>1155</v>
      </c>
      <c r="B1732" s="1022" t="s">
        <v>15830</v>
      </c>
      <c r="C1732" s="1039" t="s">
        <v>15831</v>
      </c>
      <c r="D1732" s="1022" t="s">
        <v>15832</v>
      </c>
      <c r="E1732" s="1023" t="s">
        <v>15833</v>
      </c>
      <c r="F1732" s="1022" t="s">
        <v>1751</v>
      </c>
      <c r="G1732" s="1022"/>
      <c r="H1732" s="1022"/>
      <c r="I1732" s="1040"/>
      <c r="J1732" s="1022">
        <v>1</v>
      </c>
      <c r="K1732" s="1022"/>
      <c r="L1732" s="1022" t="s">
        <v>16056</v>
      </c>
      <c r="M1732" s="1022" t="s">
        <v>15877</v>
      </c>
      <c r="N1732" s="1022" t="s">
        <v>15918</v>
      </c>
      <c r="O1732" s="1040"/>
      <c r="P1732" s="1040">
        <v>1</v>
      </c>
    </row>
    <row r="1733" spans="1:16" ht="38.25">
      <c r="A1733" s="1022">
        <v>1156</v>
      </c>
      <c r="B1733" s="1022" t="s">
        <v>15830</v>
      </c>
      <c r="C1733" s="1039" t="s">
        <v>15831</v>
      </c>
      <c r="D1733" s="1022" t="s">
        <v>15832</v>
      </c>
      <c r="E1733" s="1023" t="s">
        <v>15833</v>
      </c>
      <c r="F1733" s="1022" t="s">
        <v>1751</v>
      </c>
      <c r="G1733" s="1022"/>
      <c r="H1733" s="1022"/>
      <c r="I1733" s="1040"/>
      <c r="J1733" s="1022">
        <v>1</v>
      </c>
      <c r="K1733" s="1022"/>
      <c r="L1733" s="1022" t="s">
        <v>16057</v>
      </c>
      <c r="M1733" s="1022" t="s">
        <v>15877</v>
      </c>
      <c r="N1733" s="1022" t="s">
        <v>16055</v>
      </c>
      <c r="O1733" s="1040"/>
      <c r="P1733" s="1040">
        <v>1</v>
      </c>
    </row>
    <row r="1734" spans="1:16" ht="38.25">
      <c r="A1734" s="1022">
        <v>1157</v>
      </c>
      <c r="B1734" s="1022" t="s">
        <v>15830</v>
      </c>
      <c r="C1734" s="1039" t="s">
        <v>15831</v>
      </c>
      <c r="D1734" s="1022" t="s">
        <v>15832</v>
      </c>
      <c r="E1734" s="1023" t="s">
        <v>15833</v>
      </c>
      <c r="F1734" s="1022" t="s">
        <v>1751</v>
      </c>
      <c r="G1734" s="1022"/>
      <c r="H1734" s="1022"/>
      <c r="I1734" s="1040"/>
      <c r="J1734" s="1022"/>
      <c r="K1734" s="1022">
        <v>1</v>
      </c>
      <c r="L1734" s="1040" t="s">
        <v>16056</v>
      </c>
      <c r="M1734" s="1040" t="s">
        <v>15880</v>
      </c>
      <c r="N1734" s="1040" t="s">
        <v>15919</v>
      </c>
      <c r="O1734" s="1040"/>
      <c r="P1734" s="1040">
        <v>1</v>
      </c>
    </row>
    <row r="1735" spans="1:16" ht="38.25">
      <c r="A1735" s="1022">
        <v>1158</v>
      </c>
      <c r="B1735" s="1022" t="s">
        <v>15830</v>
      </c>
      <c r="C1735" s="1039" t="s">
        <v>15831</v>
      </c>
      <c r="D1735" s="1022" t="s">
        <v>15832</v>
      </c>
      <c r="E1735" s="1023" t="s">
        <v>15833</v>
      </c>
      <c r="F1735" s="1022" t="s">
        <v>1751</v>
      </c>
      <c r="G1735" s="1022"/>
      <c r="H1735" s="1022"/>
      <c r="I1735" s="1040"/>
      <c r="J1735" s="1022">
        <v>1</v>
      </c>
      <c r="K1735" s="1022"/>
      <c r="L1735" s="1022" t="s">
        <v>16058</v>
      </c>
      <c r="M1735" s="1022" t="s">
        <v>15880</v>
      </c>
      <c r="N1735" s="1022" t="s">
        <v>16059</v>
      </c>
      <c r="O1735" s="1040"/>
      <c r="P1735" s="1040">
        <v>1</v>
      </c>
    </row>
    <row r="1736" spans="1:16" ht="25.5">
      <c r="A1736" s="1022">
        <v>1159</v>
      </c>
      <c r="B1736" s="1022" t="s">
        <v>15830</v>
      </c>
      <c r="C1736" s="1039" t="s">
        <v>15831</v>
      </c>
      <c r="D1736" s="1022" t="s">
        <v>15832</v>
      </c>
      <c r="E1736" s="1023" t="s">
        <v>15833</v>
      </c>
      <c r="F1736" s="1022" t="s">
        <v>1751</v>
      </c>
      <c r="G1736" s="1022"/>
      <c r="H1736" s="1022"/>
      <c r="I1736" s="1040"/>
      <c r="J1736" s="1022">
        <v>1</v>
      </c>
      <c r="K1736" s="1022"/>
      <c r="L1736" s="1022" t="s">
        <v>15913</v>
      </c>
      <c r="M1736" s="1022" t="s">
        <v>15880</v>
      </c>
      <c r="N1736" s="1022" t="s">
        <v>15907</v>
      </c>
      <c r="O1736" s="1040"/>
      <c r="P1736" s="1040">
        <v>1</v>
      </c>
    </row>
    <row r="1737" spans="1:16" ht="25.5">
      <c r="A1737" s="1022">
        <v>1160</v>
      </c>
      <c r="B1737" s="1022" t="s">
        <v>15830</v>
      </c>
      <c r="C1737" s="1039" t="s">
        <v>15831</v>
      </c>
      <c r="D1737" s="1022" t="s">
        <v>15832</v>
      </c>
      <c r="E1737" s="1023" t="s">
        <v>15833</v>
      </c>
      <c r="F1737" s="1022" t="s">
        <v>1751</v>
      </c>
      <c r="G1737" s="1022"/>
      <c r="H1737" s="1022"/>
      <c r="I1737" s="1040"/>
      <c r="J1737" s="1022"/>
      <c r="K1737" s="1022">
        <v>1</v>
      </c>
      <c r="L1737" s="1040" t="s">
        <v>15915</v>
      </c>
      <c r="M1737" s="1040" t="s">
        <v>15880</v>
      </c>
      <c r="N1737" s="1040" t="s">
        <v>15907</v>
      </c>
      <c r="O1737" s="1040"/>
      <c r="P1737" s="1040">
        <v>1</v>
      </c>
    </row>
    <row r="1738" spans="1:16" ht="63.75">
      <c r="A1738" s="1022">
        <v>1161</v>
      </c>
      <c r="B1738" s="1022" t="s">
        <v>15830</v>
      </c>
      <c r="C1738" s="1039" t="s">
        <v>15831</v>
      </c>
      <c r="D1738" s="1022" t="s">
        <v>15832</v>
      </c>
      <c r="E1738" s="1023" t="s">
        <v>15833</v>
      </c>
      <c r="F1738" s="1022" t="s">
        <v>1751</v>
      </c>
      <c r="G1738" s="1022"/>
      <c r="H1738" s="1022"/>
      <c r="I1738" s="1040"/>
      <c r="J1738" s="1022">
        <v>1</v>
      </c>
      <c r="K1738" s="1022"/>
      <c r="L1738" s="1022" t="s">
        <v>16060</v>
      </c>
      <c r="M1738" s="1022" t="s">
        <v>15880</v>
      </c>
      <c r="N1738" s="1022" t="s">
        <v>15922</v>
      </c>
      <c r="O1738" s="1040"/>
      <c r="P1738" s="1040">
        <v>1</v>
      </c>
    </row>
    <row r="1739" spans="1:16" ht="76.5">
      <c r="A1739" s="1022">
        <v>1162</v>
      </c>
      <c r="B1739" s="1022" t="s">
        <v>15830</v>
      </c>
      <c r="C1739" s="1039" t="s">
        <v>15831</v>
      </c>
      <c r="D1739" s="1022" t="s">
        <v>15832</v>
      </c>
      <c r="E1739" s="1023" t="s">
        <v>15833</v>
      </c>
      <c r="F1739" s="1022" t="s">
        <v>1751</v>
      </c>
      <c r="G1739" s="1022"/>
      <c r="H1739" s="1022"/>
      <c r="I1739" s="1040"/>
      <c r="J1739" s="1022">
        <v>1</v>
      </c>
      <c r="K1739" s="1022"/>
      <c r="L1739" s="1022" t="s">
        <v>7568</v>
      </c>
      <c r="M1739" s="1022" t="s">
        <v>15880</v>
      </c>
      <c r="N1739" s="1022" t="s">
        <v>16061</v>
      </c>
      <c r="O1739" s="1040"/>
      <c r="P1739" s="1040">
        <v>1</v>
      </c>
    </row>
    <row r="1740" spans="1:16" ht="76.5">
      <c r="A1740" s="1022">
        <v>1163</v>
      </c>
      <c r="B1740" s="1022" t="s">
        <v>15830</v>
      </c>
      <c r="C1740" s="1039" t="s">
        <v>15831</v>
      </c>
      <c r="D1740" s="1022" t="s">
        <v>15832</v>
      </c>
      <c r="E1740" s="1023" t="s">
        <v>15833</v>
      </c>
      <c r="F1740" s="1022" t="s">
        <v>1751</v>
      </c>
      <c r="G1740" s="1022"/>
      <c r="H1740" s="1022"/>
      <c r="I1740" s="1040"/>
      <c r="J1740" s="1022"/>
      <c r="K1740" s="1022">
        <v>1</v>
      </c>
      <c r="L1740" s="1040" t="s">
        <v>16062</v>
      </c>
      <c r="M1740" s="1040" t="s">
        <v>15880</v>
      </c>
      <c r="N1740" s="1040" t="s">
        <v>16061</v>
      </c>
      <c r="O1740" s="1040"/>
      <c r="P1740" s="1040">
        <v>1</v>
      </c>
    </row>
    <row r="1741" spans="1:16" ht="25.5">
      <c r="A1741" s="1022">
        <v>1164</v>
      </c>
      <c r="B1741" s="1022" t="s">
        <v>15830</v>
      </c>
      <c r="C1741" s="1039" t="s">
        <v>15831</v>
      </c>
      <c r="D1741" s="1022" t="s">
        <v>15832</v>
      </c>
      <c r="E1741" s="1023" t="s">
        <v>15833</v>
      </c>
      <c r="F1741" s="1022" t="s">
        <v>1640</v>
      </c>
      <c r="G1741" s="1022"/>
      <c r="H1741" s="1022"/>
      <c r="I1741" s="1040"/>
      <c r="J1741" s="1022">
        <v>1</v>
      </c>
      <c r="K1741" s="1022"/>
      <c r="L1741" s="1022" t="s">
        <v>16063</v>
      </c>
      <c r="M1741" s="1022" t="s">
        <v>15880</v>
      </c>
      <c r="N1741" s="1022" t="s">
        <v>15926</v>
      </c>
      <c r="O1741" s="1040">
        <v>1</v>
      </c>
      <c r="P1741" s="1040"/>
    </row>
    <row r="1742" spans="1:16" ht="25.5">
      <c r="A1742" s="1022">
        <v>1165</v>
      </c>
      <c r="B1742" s="1022" t="s">
        <v>15830</v>
      </c>
      <c r="C1742" s="1039" t="s">
        <v>15831</v>
      </c>
      <c r="D1742" s="1022" t="s">
        <v>15832</v>
      </c>
      <c r="E1742" s="1023" t="s">
        <v>15833</v>
      </c>
      <c r="F1742" s="1022" t="s">
        <v>1640</v>
      </c>
      <c r="G1742" s="1022"/>
      <c r="H1742" s="1022"/>
      <c r="I1742" s="1040"/>
      <c r="J1742" s="1022"/>
      <c r="K1742" s="1022">
        <v>1</v>
      </c>
      <c r="L1742" s="1040" t="s">
        <v>16064</v>
      </c>
      <c r="M1742" s="1040" t="s">
        <v>15880</v>
      </c>
      <c r="N1742" s="1040" t="s">
        <v>15926</v>
      </c>
      <c r="O1742" s="1040">
        <v>1</v>
      </c>
      <c r="P1742" s="1040"/>
    </row>
    <row r="1743" spans="1:16" ht="38.25">
      <c r="A1743" s="1022">
        <v>1166</v>
      </c>
      <c r="B1743" s="1022" t="s">
        <v>15830</v>
      </c>
      <c r="C1743" s="1039" t="s">
        <v>15831</v>
      </c>
      <c r="D1743" s="1022" t="s">
        <v>15832</v>
      </c>
      <c r="E1743" s="1023" t="s">
        <v>15833</v>
      </c>
      <c r="F1743" s="1022" t="s">
        <v>1640</v>
      </c>
      <c r="G1743" s="1022"/>
      <c r="H1743" s="1022"/>
      <c r="I1743" s="1040"/>
      <c r="J1743" s="1022">
        <v>1</v>
      </c>
      <c r="K1743" s="1022"/>
      <c r="L1743" s="1022" t="s">
        <v>16065</v>
      </c>
      <c r="M1743" s="1022" t="s">
        <v>15877</v>
      </c>
      <c r="N1743" s="1022" t="s">
        <v>16066</v>
      </c>
      <c r="O1743" s="1040">
        <v>1</v>
      </c>
      <c r="P1743" s="1040"/>
    </row>
    <row r="1744" spans="1:16" ht="38.25">
      <c r="A1744" s="1022">
        <v>1167</v>
      </c>
      <c r="B1744" s="1022" t="s">
        <v>15830</v>
      </c>
      <c r="C1744" s="1039" t="s">
        <v>15831</v>
      </c>
      <c r="D1744" s="1022" t="s">
        <v>15832</v>
      </c>
      <c r="E1744" s="1023" t="s">
        <v>15833</v>
      </c>
      <c r="F1744" s="1022" t="s">
        <v>1640</v>
      </c>
      <c r="G1744" s="1022"/>
      <c r="H1744" s="1022"/>
      <c r="I1744" s="1040"/>
      <c r="J1744" s="1022">
        <v>1</v>
      </c>
      <c r="K1744" s="1022"/>
      <c r="L1744" s="1022" t="s">
        <v>16067</v>
      </c>
      <c r="M1744" s="1022" t="s">
        <v>15877</v>
      </c>
      <c r="N1744" s="1022" t="s">
        <v>16066</v>
      </c>
      <c r="O1744" s="1040">
        <v>1</v>
      </c>
      <c r="P1744" s="1040"/>
    </row>
    <row r="1745" spans="1:16" ht="38.25">
      <c r="A1745" s="1022">
        <v>1168</v>
      </c>
      <c r="B1745" s="1022" t="s">
        <v>15830</v>
      </c>
      <c r="C1745" s="1039" t="s">
        <v>15831</v>
      </c>
      <c r="D1745" s="1022" t="s">
        <v>15832</v>
      </c>
      <c r="E1745" s="1023" t="s">
        <v>15833</v>
      </c>
      <c r="F1745" s="1022" t="s">
        <v>1640</v>
      </c>
      <c r="G1745" s="1022"/>
      <c r="H1745" s="1022"/>
      <c r="I1745" s="1040"/>
      <c r="J1745" s="1022"/>
      <c r="K1745" s="1022">
        <v>1</v>
      </c>
      <c r="L1745" s="1040" t="s">
        <v>16068</v>
      </c>
      <c r="M1745" s="1040" t="s">
        <v>15877</v>
      </c>
      <c r="N1745" s="1040" t="s">
        <v>16066</v>
      </c>
      <c r="O1745" s="1040">
        <v>1</v>
      </c>
      <c r="P1745" s="1040"/>
    </row>
    <row r="1746" spans="1:16" ht="51">
      <c r="A1746" s="1022">
        <v>1169</v>
      </c>
      <c r="B1746" s="1022" t="s">
        <v>15830</v>
      </c>
      <c r="C1746" s="1039" t="s">
        <v>15831</v>
      </c>
      <c r="D1746" s="1022" t="s">
        <v>15832</v>
      </c>
      <c r="E1746" s="1023" t="s">
        <v>15833</v>
      </c>
      <c r="F1746" s="1022" t="s">
        <v>1640</v>
      </c>
      <c r="G1746" s="1022"/>
      <c r="H1746" s="1022"/>
      <c r="I1746" s="1040"/>
      <c r="J1746" s="1022">
        <v>1</v>
      </c>
      <c r="K1746" s="1022"/>
      <c r="L1746" s="1022" t="s">
        <v>16069</v>
      </c>
      <c r="M1746" s="1022" t="s">
        <v>15880</v>
      </c>
      <c r="N1746" s="1022" t="s">
        <v>15932</v>
      </c>
      <c r="O1746" s="1040">
        <v>1</v>
      </c>
      <c r="P1746" s="1040"/>
    </row>
    <row r="1747" spans="1:16" ht="25.5">
      <c r="A1747" s="1022">
        <v>1170</v>
      </c>
      <c r="B1747" s="1022" t="s">
        <v>15830</v>
      </c>
      <c r="C1747" s="1039" t="s">
        <v>15831</v>
      </c>
      <c r="D1747" s="1022" t="s">
        <v>15832</v>
      </c>
      <c r="E1747" s="1023" t="s">
        <v>15833</v>
      </c>
      <c r="F1747" s="1022" t="s">
        <v>1640</v>
      </c>
      <c r="G1747" s="1022"/>
      <c r="H1747" s="1022"/>
      <c r="I1747" s="1040"/>
      <c r="J1747" s="1022"/>
      <c r="K1747" s="1022">
        <v>1</v>
      </c>
      <c r="L1747" s="1040" t="s">
        <v>16067</v>
      </c>
      <c r="M1747" s="1040" t="s">
        <v>15880</v>
      </c>
      <c r="N1747" s="1040" t="s">
        <v>16070</v>
      </c>
      <c r="O1747" s="1040">
        <v>1</v>
      </c>
      <c r="P1747" s="1040"/>
    </row>
    <row r="1748" spans="1:16" ht="38.25">
      <c r="A1748" s="1022">
        <v>1171</v>
      </c>
      <c r="B1748" s="1022" t="s">
        <v>15830</v>
      </c>
      <c r="C1748" s="1039" t="s">
        <v>15831</v>
      </c>
      <c r="D1748" s="1022" t="s">
        <v>15832</v>
      </c>
      <c r="E1748" s="1023" t="s">
        <v>15833</v>
      </c>
      <c r="F1748" s="1022" t="s">
        <v>1640</v>
      </c>
      <c r="G1748" s="1022"/>
      <c r="H1748" s="1022"/>
      <c r="I1748" s="1040"/>
      <c r="J1748" s="1022">
        <v>1</v>
      </c>
      <c r="K1748" s="1022"/>
      <c r="L1748" s="1022" t="s">
        <v>15936</v>
      </c>
      <c r="M1748" s="1022" t="s">
        <v>15880</v>
      </c>
      <c r="N1748" s="1022" t="s">
        <v>15933</v>
      </c>
      <c r="O1748" s="1040">
        <v>1</v>
      </c>
      <c r="P1748" s="1040"/>
    </row>
    <row r="1749" spans="1:16" ht="38.25">
      <c r="A1749" s="1022">
        <v>1172</v>
      </c>
      <c r="B1749" s="1022" t="s">
        <v>15830</v>
      </c>
      <c r="C1749" s="1039" t="s">
        <v>15831</v>
      </c>
      <c r="D1749" s="1022" t="s">
        <v>15832</v>
      </c>
      <c r="E1749" s="1023" t="s">
        <v>15833</v>
      </c>
      <c r="F1749" s="1022" t="s">
        <v>1640</v>
      </c>
      <c r="G1749" s="1022"/>
      <c r="H1749" s="1022"/>
      <c r="I1749" s="1040"/>
      <c r="J1749" s="1022">
        <v>1</v>
      </c>
      <c r="K1749" s="1022"/>
      <c r="L1749" s="1022" t="s">
        <v>15931</v>
      </c>
      <c r="M1749" s="1022" t="s">
        <v>15880</v>
      </c>
      <c r="N1749" s="1022" t="s">
        <v>16071</v>
      </c>
      <c r="O1749" s="1040">
        <v>1</v>
      </c>
      <c r="P1749" s="1040"/>
    </row>
    <row r="1750" spans="1:16" ht="38.25">
      <c r="A1750" s="1022">
        <v>1173</v>
      </c>
      <c r="B1750" s="1022" t="s">
        <v>15830</v>
      </c>
      <c r="C1750" s="1039" t="s">
        <v>15831</v>
      </c>
      <c r="D1750" s="1022" t="s">
        <v>15832</v>
      </c>
      <c r="E1750" s="1023" t="s">
        <v>15833</v>
      </c>
      <c r="F1750" s="1022" t="s">
        <v>1640</v>
      </c>
      <c r="G1750" s="1022"/>
      <c r="H1750" s="1022"/>
      <c r="I1750" s="1040"/>
      <c r="J1750" s="1022"/>
      <c r="K1750" s="1022">
        <v>1</v>
      </c>
      <c r="L1750" s="1040" t="s">
        <v>15927</v>
      </c>
      <c r="M1750" s="1040" t="s">
        <v>15880</v>
      </c>
      <c r="N1750" s="1040" t="s">
        <v>16071</v>
      </c>
      <c r="O1750" s="1040">
        <v>1</v>
      </c>
      <c r="P1750" s="1040"/>
    </row>
    <row r="1751" spans="1:16" ht="51">
      <c r="A1751" s="1022">
        <v>1174</v>
      </c>
      <c r="B1751" s="1022" t="s">
        <v>15830</v>
      </c>
      <c r="C1751" s="1039" t="s">
        <v>15831</v>
      </c>
      <c r="D1751" s="1022" t="s">
        <v>15832</v>
      </c>
      <c r="E1751" s="1023" t="s">
        <v>15833</v>
      </c>
      <c r="F1751" s="1022" t="s">
        <v>1640</v>
      </c>
      <c r="G1751" s="1022"/>
      <c r="H1751" s="1022"/>
      <c r="I1751" s="1040"/>
      <c r="J1751" s="1022">
        <v>1</v>
      </c>
      <c r="K1751" s="1022"/>
      <c r="L1751" s="1022" t="s">
        <v>16065</v>
      </c>
      <c r="M1751" s="1022" t="s">
        <v>15880</v>
      </c>
      <c r="N1751" s="1022" t="s">
        <v>16072</v>
      </c>
      <c r="O1751" s="1040">
        <v>1</v>
      </c>
      <c r="P1751" s="1040"/>
    </row>
    <row r="1752" spans="1:16" ht="51">
      <c r="A1752" s="1022">
        <v>1175</v>
      </c>
      <c r="B1752" s="1022" t="s">
        <v>15830</v>
      </c>
      <c r="C1752" s="1039" t="s">
        <v>15831</v>
      </c>
      <c r="D1752" s="1022" t="s">
        <v>15832</v>
      </c>
      <c r="E1752" s="1023" t="s">
        <v>15833</v>
      </c>
      <c r="F1752" s="1022" t="s">
        <v>1640</v>
      </c>
      <c r="G1752" s="1022"/>
      <c r="H1752" s="1022"/>
      <c r="I1752" s="1040"/>
      <c r="J1752" s="1022"/>
      <c r="K1752" s="1022">
        <v>1</v>
      </c>
      <c r="L1752" s="1040" t="s">
        <v>16068</v>
      </c>
      <c r="M1752" s="1040" t="s">
        <v>15880</v>
      </c>
      <c r="N1752" s="1040" t="s">
        <v>16072</v>
      </c>
      <c r="O1752" s="1040">
        <v>1</v>
      </c>
      <c r="P1752" s="1040"/>
    </row>
    <row r="1753" spans="1:16" ht="38.25">
      <c r="A1753" s="1022">
        <v>1176</v>
      </c>
      <c r="B1753" s="1022" t="s">
        <v>15830</v>
      </c>
      <c r="C1753" s="1039" t="s">
        <v>15831</v>
      </c>
      <c r="D1753" s="1022" t="s">
        <v>15832</v>
      </c>
      <c r="E1753" s="1023" t="s">
        <v>15833</v>
      </c>
      <c r="F1753" s="1022" t="s">
        <v>1640</v>
      </c>
      <c r="G1753" s="1022"/>
      <c r="H1753" s="1022"/>
      <c r="I1753" s="1040"/>
      <c r="J1753" s="1022">
        <v>1</v>
      </c>
      <c r="K1753" s="1022"/>
      <c r="L1753" s="1022" t="s">
        <v>16063</v>
      </c>
      <c r="M1753" s="1022" t="s">
        <v>15877</v>
      </c>
      <c r="N1753" s="1022" t="s">
        <v>16073</v>
      </c>
      <c r="O1753" s="1040">
        <v>1</v>
      </c>
      <c r="P1753" s="1040"/>
    </row>
    <row r="1754" spans="1:16" ht="25.5">
      <c r="A1754" s="1022">
        <v>1177</v>
      </c>
      <c r="B1754" s="1022" t="s">
        <v>15830</v>
      </c>
      <c r="C1754" s="1039" t="s">
        <v>15831</v>
      </c>
      <c r="D1754" s="1022" t="s">
        <v>15832</v>
      </c>
      <c r="E1754" s="1023" t="s">
        <v>15833</v>
      </c>
      <c r="F1754" s="1022" t="s">
        <v>1640</v>
      </c>
      <c r="G1754" s="1022"/>
      <c r="H1754" s="1022"/>
      <c r="I1754" s="1040"/>
      <c r="J1754" s="1022">
        <v>1</v>
      </c>
      <c r="K1754" s="1022"/>
      <c r="L1754" s="1022" t="s">
        <v>16074</v>
      </c>
      <c r="M1754" s="1022" t="s">
        <v>15899</v>
      </c>
      <c r="N1754" s="1022" t="s">
        <v>16075</v>
      </c>
      <c r="O1754" s="1040"/>
      <c r="P1754" s="1040">
        <v>1</v>
      </c>
    </row>
    <row r="1755" spans="1:16" ht="38.25">
      <c r="A1755" s="1022">
        <v>1178</v>
      </c>
      <c r="B1755" s="1022" t="s">
        <v>15830</v>
      </c>
      <c r="C1755" s="1039" t="s">
        <v>15831</v>
      </c>
      <c r="D1755" s="1022" t="s">
        <v>15832</v>
      </c>
      <c r="E1755" s="1023" t="s">
        <v>15833</v>
      </c>
      <c r="F1755" s="1022" t="s">
        <v>1640</v>
      </c>
      <c r="G1755" s="1022"/>
      <c r="H1755" s="1022"/>
      <c r="I1755" s="1040"/>
      <c r="J1755" s="1022">
        <v>1</v>
      </c>
      <c r="K1755" s="1022"/>
      <c r="L1755" s="1022" t="s">
        <v>15927</v>
      </c>
      <c r="M1755" s="1022" t="s">
        <v>15899</v>
      </c>
      <c r="N1755" s="1022" t="s">
        <v>16076</v>
      </c>
      <c r="O1755" s="1040">
        <v>1</v>
      </c>
      <c r="P1755" s="1040"/>
    </row>
    <row r="1756" spans="1:16" ht="25.5">
      <c r="A1756" s="1022">
        <v>1179</v>
      </c>
      <c r="B1756" s="1022" t="s">
        <v>15830</v>
      </c>
      <c r="C1756" s="1039" t="s">
        <v>15831</v>
      </c>
      <c r="D1756" s="1022" t="s">
        <v>15832</v>
      </c>
      <c r="E1756" s="1023" t="s">
        <v>15833</v>
      </c>
      <c r="F1756" s="1022" t="s">
        <v>1640</v>
      </c>
      <c r="G1756" s="1022"/>
      <c r="H1756" s="1022"/>
      <c r="I1756" s="1040"/>
      <c r="J1756" s="1022"/>
      <c r="K1756" s="1022">
        <v>1</v>
      </c>
      <c r="L1756" s="1040" t="s">
        <v>16064</v>
      </c>
      <c r="M1756" s="1040" t="s">
        <v>15877</v>
      </c>
      <c r="N1756" s="1040" t="s">
        <v>16077</v>
      </c>
      <c r="O1756" s="1040">
        <v>1</v>
      </c>
      <c r="P1756" s="1040"/>
    </row>
    <row r="1757" spans="1:16" ht="38.25">
      <c r="A1757" s="1022">
        <v>1180</v>
      </c>
      <c r="B1757" s="1022" t="s">
        <v>15830</v>
      </c>
      <c r="C1757" s="1039" t="s">
        <v>15831</v>
      </c>
      <c r="D1757" s="1022" t="s">
        <v>15832</v>
      </c>
      <c r="E1757" s="1023" t="s">
        <v>15833</v>
      </c>
      <c r="F1757" s="1022" t="s">
        <v>1640</v>
      </c>
      <c r="G1757" s="1022"/>
      <c r="H1757" s="1022"/>
      <c r="I1757" s="1040"/>
      <c r="J1757" s="1022"/>
      <c r="K1757" s="1022">
        <v>1</v>
      </c>
      <c r="L1757" s="1040" t="s">
        <v>15934</v>
      </c>
      <c r="M1757" s="1040" t="s">
        <v>15899</v>
      </c>
      <c r="N1757" s="1040" t="s">
        <v>16078</v>
      </c>
      <c r="O1757" s="1040">
        <v>1</v>
      </c>
      <c r="P1757" s="1040"/>
    </row>
    <row r="1758" spans="1:16" ht="25.5">
      <c r="A1758" s="1022">
        <v>1181</v>
      </c>
      <c r="B1758" s="1022" t="s">
        <v>15830</v>
      </c>
      <c r="C1758" s="1039" t="s">
        <v>15831</v>
      </c>
      <c r="D1758" s="1022" t="s">
        <v>15832</v>
      </c>
      <c r="E1758" s="1023" t="s">
        <v>15833</v>
      </c>
      <c r="F1758" s="1022" t="s">
        <v>1640</v>
      </c>
      <c r="G1758" s="1022"/>
      <c r="H1758" s="1022"/>
      <c r="I1758" s="1040"/>
      <c r="J1758" s="1022"/>
      <c r="K1758" s="1022">
        <v>1</v>
      </c>
      <c r="L1758" s="1040" t="s">
        <v>7535</v>
      </c>
      <c r="M1758" s="1040" t="s">
        <v>15880</v>
      </c>
      <c r="N1758" s="1040" t="s">
        <v>16079</v>
      </c>
      <c r="O1758" s="1040"/>
      <c r="P1758" s="1040">
        <v>1</v>
      </c>
    </row>
    <row r="1759" spans="1:16" ht="38.25">
      <c r="A1759" s="1022">
        <v>1182</v>
      </c>
      <c r="B1759" s="1022" t="s">
        <v>15830</v>
      </c>
      <c r="C1759" s="1039" t="s">
        <v>15831</v>
      </c>
      <c r="D1759" s="1022" t="s">
        <v>15832</v>
      </c>
      <c r="E1759" s="1023" t="s">
        <v>15833</v>
      </c>
      <c r="F1759" s="1022" t="s">
        <v>1640</v>
      </c>
      <c r="G1759" s="1022"/>
      <c r="H1759" s="1022"/>
      <c r="I1759" s="1040"/>
      <c r="J1759" s="1022">
        <v>1</v>
      </c>
      <c r="K1759" s="1022"/>
      <c r="L1759" s="1022" t="s">
        <v>16080</v>
      </c>
      <c r="M1759" s="1022" t="s">
        <v>15880</v>
      </c>
      <c r="N1759" s="1022" t="s">
        <v>16081</v>
      </c>
      <c r="O1759" s="1040"/>
      <c r="P1759" s="1040">
        <v>1</v>
      </c>
    </row>
    <row r="1760" spans="1:16" ht="38.25">
      <c r="A1760" s="1022">
        <v>1183</v>
      </c>
      <c r="B1760" s="1022" t="s">
        <v>15830</v>
      </c>
      <c r="C1760" s="1039" t="s">
        <v>15831</v>
      </c>
      <c r="D1760" s="1022" t="s">
        <v>15832</v>
      </c>
      <c r="E1760" s="1023" t="s">
        <v>15833</v>
      </c>
      <c r="F1760" s="1022" t="s">
        <v>1640</v>
      </c>
      <c r="G1760" s="1022"/>
      <c r="H1760" s="1022"/>
      <c r="I1760" s="1040"/>
      <c r="J1760" s="1022"/>
      <c r="K1760" s="1022">
        <v>1</v>
      </c>
      <c r="L1760" s="1040" t="s">
        <v>16082</v>
      </c>
      <c r="M1760" s="1040" t="s">
        <v>15880</v>
      </c>
      <c r="N1760" s="1040" t="s">
        <v>16081</v>
      </c>
      <c r="O1760" s="1040"/>
      <c r="P1760" s="1040">
        <v>1</v>
      </c>
    </row>
    <row r="1761" spans="1:16" ht="38.25">
      <c r="A1761" s="1022">
        <v>1184</v>
      </c>
      <c r="B1761" s="1022" t="s">
        <v>15830</v>
      </c>
      <c r="C1761" s="1039" t="s">
        <v>15831</v>
      </c>
      <c r="D1761" s="1022" t="s">
        <v>15832</v>
      </c>
      <c r="E1761" s="1023" t="s">
        <v>15833</v>
      </c>
      <c r="F1761" s="1022" t="s">
        <v>1640</v>
      </c>
      <c r="G1761" s="1022"/>
      <c r="H1761" s="1022"/>
      <c r="I1761" s="1040"/>
      <c r="J1761" s="1022">
        <v>1</v>
      </c>
      <c r="K1761" s="1022"/>
      <c r="L1761" s="1022" t="s">
        <v>16083</v>
      </c>
      <c r="M1761" s="1022" t="s">
        <v>15877</v>
      </c>
      <c r="N1761" s="1022" t="s">
        <v>16084</v>
      </c>
      <c r="O1761" s="1040"/>
      <c r="P1761" s="1040">
        <v>1</v>
      </c>
    </row>
    <row r="1762" spans="1:16" ht="38.25">
      <c r="A1762" s="1022">
        <v>1185</v>
      </c>
      <c r="B1762" s="1022" t="s">
        <v>15830</v>
      </c>
      <c r="C1762" s="1039" t="s">
        <v>15831</v>
      </c>
      <c r="D1762" s="1022" t="s">
        <v>15832</v>
      </c>
      <c r="E1762" s="1023" t="s">
        <v>15833</v>
      </c>
      <c r="F1762" s="1022" t="s">
        <v>2980</v>
      </c>
      <c r="G1762" s="1022"/>
      <c r="H1762" s="1022"/>
      <c r="I1762" s="1040"/>
      <c r="J1762" s="1022">
        <v>1</v>
      </c>
      <c r="K1762" s="1022"/>
      <c r="L1762" s="1022" t="s">
        <v>16085</v>
      </c>
      <c r="M1762" s="1022" t="s">
        <v>15880</v>
      </c>
      <c r="N1762" s="1022" t="s">
        <v>15939</v>
      </c>
      <c r="O1762" s="1040"/>
      <c r="P1762" s="1040">
        <v>1</v>
      </c>
    </row>
    <row r="1763" spans="1:16" ht="25.5">
      <c r="A1763" s="1022">
        <v>1186</v>
      </c>
      <c r="B1763" s="1022" t="s">
        <v>15830</v>
      </c>
      <c r="C1763" s="1039" t="s">
        <v>15831</v>
      </c>
      <c r="D1763" s="1022" t="s">
        <v>15832</v>
      </c>
      <c r="E1763" s="1023" t="s">
        <v>15833</v>
      </c>
      <c r="F1763" s="1022" t="s">
        <v>1640</v>
      </c>
      <c r="G1763" s="1022"/>
      <c r="H1763" s="1022"/>
      <c r="I1763" s="1040"/>
      <c r="J1763" s="1022"/>
      <c r="K1763" s="1022">
        <v>1</v>
      </c>
      <c r="L1763" s="1040" t="s">
        <v>15942</v>
      </c>
      <c r="M1763" s="1040" t="s">
        <v>15880</v>
      </c>
      <c r="N1763" s="1040" t="s">
        <v>15941</v>
      </c>
      <c r="O1763" s="1040"/>
      <c r="P1763" s="1040">
        <v>1</v>
      </c>
    </row>
    <row r="1764" spans="1:16" ht="51">
      <c r="A1764" s="1022">
        <v>1187</v>
      </c>
      <c r="B1764" s="1022" t="s">
        <v>15830</v>
      </c>
      <c r="C1764" s="1039" t="s">
        <v>15831</v>
      </c>
      <c r="D1764" s="1022" t="s">
        <v>15832</v>
      </c>
      <c r="E1764" s="1023" t="s">
        <v>15833</v>
      </c>
      <c r="F1764" s="1022" t="s">
        <v>1640</v>
      </c>
      <c r="G1764" s="1022"/>
      <c r="H1764" s="1022"/>
      <c r="I1764" s="1040"/>
      <c r="J1764" s="1022">
        <v>1</v>
      </c>
      <c r="K1764" s="1022"/>
      <c r="L1764" s="1022" t="s">
        <v>16086</v>
      </c>
      <c r="M1764" s="1022" t="s">
        <v>15880</v>
      </c>
      <c r="N1764" s="1022" t="s">
        <v>15943</v>
      </c>
      <c r="O1764" s="1040"/>
      <c r="P1764" s="1040">
        <v>1</v>
      </c>
    </row>
    <row r="1765" spans="1:16" ht="51">
      <c r="A1765" s="1022">
        <v>1188</v>
      </c>
      <c r="B1765" s="1022" t="s">
        <v>15830</v>
      </c>
      <c r="C1765" s="1039" t="s">
        <v>15831</v>
      </c>
      <c r="D1765" s="1022" t="s">
        <v>15832</v>
      </c>
      <c r="E1765" s="1023" t="s">
        <v>15833</v>
      </c>
      <c r="F1765" s="1022" t="s">
        <v>1611</v>
      </c>
      <c r="G1765" s="1022"/>
      <c r="H1765" s="1022"/>
      <c r="I1765" s="1040"/>
      <c r="J1765" s="1022">
        <v>1</v>
      </c>
      <c r="K1765" s="1022"/>
      <c r="L1765" s="1022" t="s">
        <v>16087</v>
      </c>
      <c r="M1765" s="1022" t="s">
        <v>15899</v>
      </c>
      <c r="N1765" s="1022" t="s">
        <v>16088</v>
      </c>
      <c r="O1765" s="1040">
        <v>1</v>
      </c>
      <c r="P1765" s="1040"/>
    </row>
    <row r="1766" spans="1:16" ht="25.5">
      <c r="A1766" s="1022">
        <v>1189</v>
      </c>
      <c r="B1766" s="1022" t="s">
        <v>15830</v>
      </c>
      <c r="C1766" s="1039" t="s">
        <v>15831</v>
      </c>
      <c r="D1766" s="1022" t="s">
        <v>15832</v>
      </c>
      <c r="E1766" s="1023" t="s">
        <v>15833</v>
      </c>
      <c r="F1766" s="1022" t="s">
        <v>1611</v>
      </c>
      <c r="G1766" s="1022"/>
      <c r="H1766" s="1022"/>
      <c r="I1766" s="1040"/>
      <c r="J1766" s="1022">
        <v>1</v>
      </c>
      <c r="K1766" s="1022"/>
      <c r="L1766" s="1022" t="s">
        <v>15952</v>
      </c>
      <c r="M1766" s="1022" t="s">
        <v>15877</v>
      </c>
      <c r="N1766" s="1022" t="s">
        <v>15946</v>
      </c>
      <c r="O1766" s="1040">
        <v>1</v>
      </c>
      <c r="P1766" s="1040"/>
    </row>
    <row r="1767" spans="1:16" ht="76.5">
      <c r="A1767" s="1022">
        <v>1190</v>
      </c>
      <c r="B1767" s="1022" t="s">
        <v>15830</v>
      </c>
      <c r="C1767" s="1039" t="s">
        <v>15831</v>
      </c>
      <c r="D1767" s="1022" t="s">
        <v>15832</v>
      </c>
      <c r="E1767" s="1023" t="s">
        <v>15833</v>
      </c>
      <c r="F1767" s="1022" t="s">
        <v>1611</v>
      </c>
      <c r="G1767" s="1022"/>
      <c r="H1767" s="1022"/>
      <c r="I1767" s="1040"/>
      <c r="J1767" s="1022">
        <v>1</v>
      </c>
      <c r="K1767" s="1022"/>
      <c r="L1767" s="1022" t="s">
        <v>16089</v>
      </c>
      <c r="M1767" s="1022" t="s">
        <v>15877</v>
      </c>
      <c r="N1767" s="1022" t="s">
        <v>16090</v>
      </c>
      <c r="O1767" s="1040">
        <v>1</v>
      </c>
      <c r="P1767" s="1040"/>
    </row>
    <row r="1768" spans="1:16" ht="38.25">
      <c r="A1768" s="1022">
        <v>1191</v>
      </c>
      <c r="B1768" s="1022" t="s">
        <v>15830</v>
      </c>
      <c r="C1768" s="1039" t="s">
        <v>15831</v>
      </c>
      <c r="D1768" s="1022" t="s">
        <v>15832</v>
      </c>
      <c r="E1768" s="1023" t="s">
        <v>15833</v>
      </c>
      <c r="F1768" s="1022" t="s">
        <v>1611</v>
      </c>
      <c r="G1768" s="1022"/>
      <c r="H1768" s="1022"/>
      <c r="I1768" s="1040"/>
      <c r="J1768" s="1022"/>
      <c r="K1768" s="1022">
        <v>1</v>
      </c>
      <c r="L1768" s="1040" t="s">
        <v>16091</v>
      </c>
      <c r="M1768" s="1040" t="s">
        <v>15880</v>
      </c>
      <c r="N1768" s="1040" t="s">
        <v>15948</v>
      </c>
      <c r="O1768" s="1040"/>
      <c r="P1768" s="1040">
        <v>1</v>
      </c>
    </row>
    <row r="1769" spans="1:16" ht="25.5">
      <c r="A1769" s="1022">
        <v>1192</v>
      </c>
      <c r="B1769" s="1022" t="s">
        <v>15830</v>
      </c>
      <c r="C1769" s="1039" t="s">
        <v>15831</v>
      </c>
      <c r="D1769" s="1022" t="s">
        <v>15832</v>
      </c>
      <c r="E1769" s="1023" t="s">
        <v>15833</v>
      </c>
      <c r="F1769" s="1022" t="s">
        <v>1611</v>
      </c>
      <c r="G1769" s="1022"/>
      <c r="H1769" s="1022"/>
      <c r="I1769" s="1040"/>
      <c r="J1769" s="1022"/>
      <c r="K1769" s="1022">
        <v>1</v>
      </c>
      <c r="L1769" s="1040" t="s">
        <v>15959</v>
      </c>
      <c r="M1769" s="1040" t="s">
        <v>15880</v>
      </c>
      <c r="N1769" s="1040" t="s">
        <v>15949</v>
      </c>
      <c r="O1769" s="1040"/>
      <c r="P1769" s="1040">
        <v>1</v>
      </c>
    </row>
    <row r="1770" spans="1:16" ht="25.5">
      <c r="A1770" s="1022">
        <v>1193</v>
      </c>
      <c r="B1770" s="1022" t="s">
        <v>15830</v>
      </c>
      <c r="C1770" s="1039" t="s">
        <v>15831</v>
      </c>
      <c r="D1770" s="1022" t="s">
        <v>15832</v>
      </c>
      <c r="E1770" s="1023" t="s">
        <v>15833</v>
      </c>
      <c r="F1770" s="1022" t="s">
        <v>1611</v>
      </c>
      <c r="G1770" s="1022"/>
      <c r="H1770" s="1022"/>
      <c r="I1770" s="1040"/>
      <c r="J1770" s="1022">
        <v>1</v>
      </c>
      <c r="K1770" s="1022"/>
      <c r="L1770" s="1022" t="s">
        <v>16092</v>
      </c>
      <c r="M1770" s="1022" t="s">
        <v>15880</v>
      </c>
      <c r="N1770" s="1022" t="s">
        <v>16093</v>
      </c>
      <c r="O1770" s="1040"/>
      <c r="P1770" s="1040">
        <v>1</v>
      </c>
    </row>
    <row r="1771" spans="1:16" ht="38.25">
      <c r="A1771" s="1022">
        <v>1194</v>
      </c>
      <c r="B1771" s="1022" t="s">
        <v>15830</v>
      </c>
      <c r="C1771" s="1039" t="s">
        <v>15831</v>
      </c>
      <c r="D1771" s="1022" t="s">
        <v>15832</v>
      </c>
      <c r="E1771" s="1023" t="s">
        <v>15833</v>
      </c>
      <c r="F1771" s="1022" t="s">
        <v>1611</v>
      </c>
      <c r="G1771" s="1022"/>
      <c r="H1771" s="1022"/>
      <c r="I1771" s="1040"/>
      <c r="J1771" s="1022">
        <v>1</v>
      </c>
      <c r="K1771" s="1022"/>
      <c r="L1771" s="1022" t="s">
        <v>16094</v>
      </c>
      <c r="M1771" s="1022" t="s">
        <v>15880</v>
      </c>
      <c r="N1771" s="1022" t="s">
        <v>15954</v>
      </c>
      <c r="O1771" s="1040"/>
      <c r="P1771" s="1040">
        <v>1</v>
      </c>
    </row>
    <row r="1772" spans="1:16" ht="38.25">
      <c r="A1772" s="1022">
        <v>1195</v>
      </c>
      <c r="B1772" s="1022" t="s">
        <v>15830</v>
      </c>
      <c r="C1772" s="1039" t="s">
        <v>15831</v>
      </c>
      <c r="D1772" s="1022" t="s">
        <v>15832</v>
      </c>
      <c r="E1772" s="1023" t="s">
        <v>15833</v>
      </c>
      <c r="F1772" s="1022" t="s">
        <v>1611</v>
      </c>
      <c r="G1772" s="1022"/>
      <c r="H1772" s="1022"/>
      <c r="I1772" s="1040"/>
      <c r="J1772" s="1022"/>
      <c r="K1772" s="1022">
        <v>1</v>
      </c>
      <c r="L1772" s="1040" t="s">
        <v>16095</v>
      </c>
      <c r="M1772" s="1040" t="s">
        <v>15880</v>
      </c>
      <c r="N1772" s="1040" t="s">
        <v>16096</v>
      </c>
      <c r="O1772" s="1040">
        <v>1</v>
      </c>
      <c r="P1772" s="1040"/>
    </row>
    <row r="1773" spans="1:16" ht="25.5">
      <c r="A1773" s="1022">
        <v>1196</v>
      </c>
      <c r="B1773" s="1022" t="s">
        <v>15830</v>
      </c>
      <c r="C1773" s="1039" t="s">
        <v>15831</v>
      </c>
      <c r="D1773" s="1022" t="s">
        <v>15832</v>
      </c>
      <c r="E1773" s="1023" t="s">
        <v>15833</v>
      </c>
      <c r="F1773" s="1022" t="s">
        <v>1611</v>
      </c>
      <c r="G1773" s="1022"/>
      <c r="H1773" s="1022"/>
      <c r="I1773" s="1040"/>
      <c r="J1773" s="1022"/>
      <c r="K1773" s="1022">
        <v>1</v>
      </c>
      <c r="L1773" s="1040" t="s">
        <v>16097</v>
      </c>
      <c r="M1773" s="1040" t="s">
        <v>15880</v>
      </c>
      <c r="N1773" s="1040" t="s">
        <v>15955</v>
      </c>
      <c r="O1773" s="1040">
        <v>1</v>
      </c>
      <c r="P1773" s="1040"/>
    </row>
    <row r="1774" spans="1:16" ht="25.5">
      <c r="A1774" s="1022">
        <v>1197</v>
      </c>
      <c r="B1774" s="1022" t="s">
        <v>15830</v>
      </c>
      <c r="C1774" s="1039" t="s">
        <v>15831</v>
      </c>
      <c r="D1774" s="1022" t="s">
        <v>15832</v>
      </c>
      <c r="E1774" s="1023" t="s">
        <v>15833</v>
      </c>
      <c r="F1774" s="1022" t="s">
        <v>1611</v>
      </c>
      <c r="G1774" s="1022"/>
      <c r="H1774" s="1022"/>
      <c r="I1774" s="1040"/>
      <c r="J1774" s="1022"/>
      <c r="K1774" s="1022">
        <v>1</v>
      </c>
      <c r="L1774" s="1040" t="s">
        <v>16098</v>
      </c>
      <c r="M1774" s="1040" t="s">
        <v>15880</v>
      </c>
      <c r="N1774" s="1040" t="s">
        <v>15956</v>
      </c>
      <c r="O1774" s="1040">
        <v>1</v>
      </c>
      <c r="P1774" s="1040"/>
    </row>
    <row r="1775" spans="1:16" ht="25.5">
      <c r="A1775" s="1022">
        <v>1198</v>
      </c>
      <c r="B1775" s="1022" t="s">
        <v>15830</v>
      </c>
      <c r="C1775" s="1039" t="s">
        <v>15831</v>
      </c>
      <c r="D1775" s="1022" t="s">
        <v>15832</v>
      </c>
      <c r="E1775" s="1023" t="s">
        <v>15833</v>
      </c>
      <c r="F1775" s="1022" t="s">
        <v>1611</v>
      </c>
      <c r="G1775" s="1022"/>
      <c r="H1775" s="1022"/>
      <c r="I1775" s="1040"/>
      <c r="J1775" s="1022"/>
      <c r="K1775" s="1022">
        <v>1</v>
      </c>
      <c r="L1775" s="1040" t="s">
        <v>16099</v>
      </c>
      <c r="M1775" s="1040" t="s">
        <v>15880</v>
      </c>
      <c r="N1775" s="1040" t="s">
        <v>15956</v>
      </c>
      <c r="O1775" s="1040">
        <v>1</v>
      </c>
      <c r="P1775" s="1040"/>
    </row>
    <row r="1776" spans="1:16" ht="38.25">
      <c r="A1776" s="1022">
        <v>1199</v>
      </c>
      <c r="B1776" s="1022" t="s">
        <v>15830</v>
      </c>
      <c r="C1776" s="1039" t="s">
        <v>15831</v>
      </c>
      <c r="D1776" s="1022" t="s">
        <v>15832</v>
      </c>
      <c r="E1776" s="1023" t="s">
        <v>15833</v>
      </c>
      <c r="F1776" s="1022" t="s">
        <v>1611</v>
      </c>
      <c r="G1776" s="1022"/>
      <c r="H1776" s="1022"/>
      <c r="I1776" s="1040"/>
      <c r="J1776" s="1022">
        <v>1</v>
      </c>
      <c r="K1776" s="1022"/>
      <c r="L1776" s="1022" t="s">
        <v>15824</v>
      </c>
      <c r="M1776" s="1022" t="s">
        <v>15877</v>
      </c>
      <c r="N1776" s="1022" t="s">
        <v>15957</v>
      </c>
      <c r="O1776" s="1040"/>
      <c r="P1776" s="1040">
        <v>1</v>
      </c>
    </row>
    <row r="1777" spans="1:16" ht="38.25">
      <c r="A1777" s="1022">
        <v>1200</v>
      </c>
      <c r="B1777" s="1022" t="s">
        <v>15830</v>
      </c>
      <c r="C1777" s="1039" t="s">
        <v>15831</v>
      </c>
      <c r="D1777" s="1022" t="s">
        <v>15832</v>
      </c>
      <c r="E1777" s="1023" t="s">
        <v>15833</v>
      </c>
      <c r="F1777" s="1022" t="s">
        <v>1611</v>
      </c>
      <c r="G1777" s="1022"/>
      <c r="H1777" s="1022"/>
      <c r="I1777" s="1040"/>
      <c r="J1777" s="1022"/>
      <c r="K1777" s="1022">
        <v>1</v>
      </c>
      <c r="L1777" s="1040" t="s">
        <v>16100</v>
      </c>
      <c r="M1777" s="1040" t="s">
        <v>15877</v>
      </c>
      <c r="N1777" s="1040" t="s">
        <v>15957</v>
      </c>
      <c r="O1777" s="1040"/>
      <c r="P1777" s="1040">
        <v>1</v>
      </c>
    </row>
    <row r="1778" spans="1:16" ht="25.5">
      <c r="A1778" s="1022">
        <v>1201</v>
      </c>
      <c r="B1778" s="1022" t="s">
        <v>15830</v>
      </c>
      <c r="C1778" s="1039" t="s">
        <v>15831</v>
      </c>
      <c r="D1778" s="1022" t="s">
        <v>15832</v>
      </c>
      <c r="E1778" s="1023" t="s">
        <v>15833</v>
      </c>
      <c r="F1778" s="1022" t="s">
        <v>1611</v>
      </c>
      <c r="G1778" s="1022"/>
      <c r="H1778" s="1022"/>
      <c r="I1778" s="1040"/>
      <c r="J1778" s="1022">
        <v>1</v>
      </c>
      <c r="K1778" s="1022"/>
      <c r="L1778" s="1022" t="s">
        <v>7612</v>
      </c>
      <c r="M1778" s="1022" t="s">
        <v>15880</v>
      </c>
      <c r="N1778" s="1022" t="s">
        <v>16101</v>
      </c>
      <c r="O1778" s="1040"/>
      <c r="P1778" s="1040">
        <v>1</v>
      </c>
    </row>
    <row r="1779" spans="1:16" ht="25.5">
      <c r="A1779" s="1022">
        <v>1202</v>
      </c>
      <c r="B1779" s="1022" t="s">
        <v>15830</v>
      </c>
      <c r="C1779" s="1039" t="s">
        <v>15831</v>
      </c>
      <c r="D1779" s="1022" t="s">
        <v>15832</v>
      </c>
      <c r="E1779" s="1023" t="s">
        <v>15833</v>
      </c>
      <c r="F1779" s="1022" t="s">
        <v>1611</v>
      </c>
      <c r="G1779" s="1022"/>
      <c r="H1779" s="1022"/>
      <c r="I1779" s="1040"/>
      <c r="J1779" s="1022">
        <v>1</v>
      </c>
      <c r="K1779" s="1022"/>
      <c r="L1779" s="1022" t="s">
        <v>15824</v>
      </c>
      <c r="M1779" s="1022" t="s">
        <v>15880</v>
      </c>
      <c r="N1779" s="1022" t="s">
        <v>16101</v>
      </c>
      <c r="O1779" s="1040"/>
      <c r="P1779" s="1040">
        <v>1</v>
      </c>
    </row>
    <row r="1780" spans="1:16" ht="25.5">
      <c r="A1780" s="1022">
        <v>1203</v>
      </c>
      <c r="B1780" s="1022" t="s">
        <v>15830</v>
      </c>
      <c r="C1780" s="1039" t="s">
        <v>15831</v>
      </c>
      <c r="D1780" s="1022" t="s">
        <v>15832</v>
      </c>
      <c r="E1780" s="1023" t="s">
        <v>15833</v>
      </c>
      <c r="F1780" s="1022" t="s">
        <v>1611</v>
      </c>
      <c r="G1780" s="1022"/>
      <c r="H1780" s="1022"/>
      <c r="I1780" s="1040"/>
      <c r="J1780" s="1022"/>
      <c r="K1780" s="1022">
        <v>1</v>
      </c>
      <c r="L1780" s="1040" t="s">
        <v>16102</v>
      </c>
      <c r="M1780" s="1040" t="s">
        <v>15880</v>
      </c>
      <c r="N1780" s="1040" t="s">
        <v>16101</v>
      </c>
      <c r="O1780" s="1040"/>
      <c r="P1780" s="1040">
        <v>1</v>
      </c>
    </row>
    <row r="1781" spans="1:16" ht="25.5">
      <c r="A1781" s="1022">
        <v>1204</v>
      </c>
      <c r="B1781" s="1022" t="s">
        <v>15830</v>
      </c>
      <c r="C1781" s="1039" t="s">
        <v>15831</v>
      </c>
      <c r="D1781" s="1022" t="s">
        <v>15832</v>
      </c>
      <c r="E1781" s="1023" t="s">
        <v>15833</v>
      </c>
      <c r="F1781" s="1022" t="s">
        <v>1611</v>
      </c>
      <c r="G1781" s="1022"/>
      <c r="H1781" s="1022"/>
      <c r="I1781" s="1040"/>
      <c r="J1781" s="1022"/>
      <c r="K1781" s="1022">
        <v>1</v>
      </c>
      <c r="L1781" s="1040" t="s">
        <v>16103</v>
      </c>
      <c r="M1781" s="1040" t="s">
        <v>15880</v>
      </c>
      <c r="N1781" s="1040" t="s">
        <v>16101</v>
      </c>
      <c r="O1781" s="1040"/>
      <c r="P1781" s="1040">
        <v>1</v>
      </c>
    </row>
    <row r="1782" spans="1:16" ht="51">
      <c r="A1782" s="1022">
        <v>1205</v>
      </c>
      <c r="B1782" s="1022" t="s">
        <v>15830</v>
      </c>
      <c r="C1782" s="1039" t="s">
        <v>15831</v>
      </c>
      <c r="D1782" s="1022" t="s">
        <v>15832</v>
      </c>
      <c r="E1782" s="1023" t="s">
        <v>15833</v>
      </c>
      <c r="F1782" s="1022" t="s">
        <v>1611</v>
      </c>
      <c r="G1782" s="1022"/>
      <c r="H1782" s="1022"/>
      <c r="I1782" s="1040"/>
      <c r="J1782" s="1022"/>
      <c r="K1782" s="1022">
        <v>1</v>
      </c>
      <c r="L1782" s="1040" t="s">
        <v>16104</v>
      </c>
      <c r="M1782" s="1040" t="s">
        <v>15899</v>
      </c>
      <c r="N1782" s="1040" t="s">
        <v>15958</v>
      </c>
      <c r="O1782" s="1040">
        <v>1</v>
      </c>
      <c r="P1782" s="1040"/>
    </row>
    <row r="1783" spans="1:16" ht="38.25">
      <c r="A1783" s="1022">
        <v>1206</v>
      </c>
      <c r="B1783" s="1022" t="s">
        <v>15830</v>
      </c>
      <c r="C1783" s="1039" t="s">
        <v>15831</v>
      </c>
      <c r="D1783" s="1022" t="s">
        <v>15832</v>
      </c>
      <c r="E1783" s="1023" t="s">
        <v>15833</v>
      </c>
      <c r="F1783" s="1022" t="s">
        <v>1611</v>
      </c>
      <c r="G1783" s="1022"/>
      <c r="H1783" s="1022"/>
      <c r="I1783" s="1040"/>
      <c r="J1783" s="1022">
        <v>1</v>
      </c>
      <c r="K1783" s="1022"/>
      <c r="L1783" s="1022" t="s">
        <v>15950</v>
      </c>
      <c r="M1783" s="1022" t="s">
        <v>15880</v>
      </c>
      <c r="N1783" s="1022" t="s">
        <v>16105</v>
      </c>
      <c r="O1783" s="1040">
        <v>1</v>
      </c>
      <c r="P1783" s="1040"/>
    </row>
    <row r="1784" spans="1:16" ht="51">
      <c r="A1784" s="1022">
        <v>1207</v>
      </c>
      <c r="B1784" s="1022" t="s">
        <v>15830</v>
      </c>
      <c r="C1784" s="1039" t="s">
        <v>15831</v>
      </c>
      <c r="D1784" s="1022" t="s">
        <v>15832</v>
      </c>
      <c r="E1784" s="1023" t="s">
        <v>15833</v>
      </c>
      <c r="F1784" s="1022" t="s">
        <v>1611</v>
      </c>
      <c r="G1784" s="1022"/>
      <c r="H1784" s="1022"/>
      <c r="I1784" s="1040"/>
      <c r="J1784" s="1022"/>
      <c r="K1784" s="1022">
        <v>1</v>
      </c>
      <c r="L1784" s="1040" t="s">
        <v>16097</v>
      </c>
      <c r="M1784" s="1040" t="s">
        <v>15877</v>
      </c>
      <c r="N1784" s="1040" t="s">
        <v>16106</v>
      </c>
      <c r="O1784" s="1040">
        <v>1</v>
      </c>
      <c r="P1784" s="1040"/>
    </row>
    <row r="1785" spans="1:16" ht="51">
      <c r="A1785" s="1022">
        <v>1208</v>
      </c>
      <c r="B1785" s="1022" t="s">
        <v>15830</v>
      </c>
      <c r="C1785" s="1039" t="s">
        <v>15831</v>
      </c>
      <c r="D1785" s="1022" t="s">
        <v>15832</v>
      </c>
      <c r="E1785" s="1023" t="s">
        <v>15833</v>
      </c>
      <c r="F1785" s="1022" t="s">
        <v>1611</v>
      </c>
      <c r="G1785" s="1022"/>
      <c r="H1785" s="1022"/>
      <c r="I1785" s="1040"/>
      <c r="J1785" s="1022"/>
      <c r="K1785" s="1022">
        <v>1</v>
      </c>
      <c r="L1785" s="1040" t="s">
        <v>16107</v>
      </c>
      <c r="M1785" s="1040" t="s">
        <v>15877</v>
      </c>
      <c r="N1785" s="1040" t="s">
        <v>16106</v>
      </c>
      <c r="O1785" s="1040">
        <v>1</v>
      </c>
      <c r="P1785" s="1040"/>
    </row>
    <row r="1786" spans="1:16" ht="76.5">
      <c r="A1786" s="1022">
        <v>1209</v>
      </c>
      <c r="B1786" s="1022" t="s">
        <v>15830</v>
      </c>
      <c r="C1786" s="1039" t="s">
        <v>15831</v>
      </c>
      <c r="D1786" s="1022" t="s">
        <v>15832</v>
      </c>
      <c r="E1786" s="1023" t="s">
        <v>15833</v>
      </c>
      <c r="F1786" s="1022" t="s">
        <v>366</v>
      </c>
      <c r="G1786" s="1022"/>
      <c r="H1786" s="1022"/>
      <c r="I1786" s="1040"/>
      <c r="J1786" s="1022">
        <v>1</v>
      </c>
      <c r="K1786" s="1022"/>
      <c r="L1786" s="1022" t="s">
        <v>16108</v>
      </c>
      <c r="M1786" s="1022" t="s">
        <v>15877</v>
      </c>
      <c r="N1786" s="1022" t="s">
        <v>16109</v>
      </c>
      <c r="O1786" s="1040"/>
      <c r="P1786" s="1040">
        <v>1</v>
      </c>
    </row>
    <row r="1787" spans="1:16" ht="38.25">
      <c r="A1787" s="1022">
        <v>1210</v>
      </c>
      <c r="B1787" s="1022" t="s">
        <v>15830</v>
      </c>
      <c r="C1787" s="1039" t="s">
        <v>15831</v>
      </c>
      <c r="D1787" s="1022" t="s">
        <v>15832</v>
      </c>
      <c r="E1787" s="1023" t="s">
        <v>15833</v>
      </c>
      <c r="F1787" s="1022" t="s">
        <v>1611</v>
      </c>
      <c r="G1787" s="1022"/>
      <c r="H1787" s="1022"/>
      <c r="I1787" s="1040"/>
      <c r="J1787" s="1022">
        <v>1</v>
      </c>
      <c r="K1787" s="1022"/>
      <c r="L1787" s="1022" t="s">
        <v>16110</v>
      </c>
      <c r="M1787" s="1022" t="s">
        <v>15899</v>
      </c>
      <c r="N1787" s="1022" t="s">
        <v>16111</v>
      </c>
      <c r="O1787" s="1040"/>
      <c r="P1787" s="1040">
        <v>1</v>
      </c>
    </row>
    <row r="1788" spans="1:16" ht="38.25">
      <c r="A1788" s="1022">
        <v>1211</v>
      </c>
      <c r="B1788" s="1022" t="s">
        <v>15830</v>
      </c>
      <c r="C1788" s="1039" t="s">
        <v>15831</v>
      </c>
      <c r="D1788" s="1022" t="s">
        <v>15832</v>
      </c>
      <c r="E1788" s="1023" t="s">
        <v>15833</v>
      </c>
      <c r="F1788" s="1022" t="s">
        <v>366</v>
      </c>
      <c r="G1788" s="1022"/>
      <c r="H1788" s="1022"/>
      <c r="I1788" s="1040"/>
      <c r="J1788" s="1022">
        <v>1</v>
      </c>
      <c r="K1788" s="1022"/>
      <c r="L1788" s="1022" t="s">
        <v>16112</v>
      </c>
      <c r="M1788" s="1022" t="s">
        <v>15899</v>
      </c>
      <c r="N1788" s="1022" t="s">
        <v>15960</v>
      </c>
      <c r="O1788" s="1040"/>
      <c r="P1788" s="1040">
        <v>1</v>
      </c>
    </row>
    <row r="1789" spans="1:16" ht="38.25">
      <c r="A1789" s="1022">
        <v>1212</v>
      </c>
      <c r="B1789" s="1022" t="s">
        <v>15830</v>
      </c>
      <c r="C1789" s="1039" t="s">
        <v>15831</v>
      </c>
      <c r="D1789" s="1022" t="s">
        <v>15832</v>
      </c>
      <c r="E1789" s="1023" t="s">
        <v>15833</v>
      </c>
      <c r="F1789" s="1022" t="s">
        <v>1611</v>
      </c>
      <c r="G1789" s="1022"/>
      <c r="H1789" s="1022"/>
      <c r="I1789" s="1040"/>
      <c r="J1789" s="1022">
        <v>1</v>
      </c>
      <c r="K1789" s="1022"/>
      <c r="L1789" s="1022" t="s">
        <v>16113</v>
      </c>
      <c r="M1789" s="1022" t="s">
        <v>15880</v>
      </c>
      <c r="N1789" s="1022" t="s">
        <v>15962</v>
      </c>
      <c r="O1789" s="1040"/>
      <c r="P1789" s="1040">
        <v>1</v>
      </c>
    </row>
    <row r="1790" spans="1:16" ht="51">
      <c r="A1790" s="1022">
        <v>1213</v>
      </c>
      <c r="B1790" s="1022" t="s">
        <v>15830</v>
      </c>
      <c r="C1790" s="1039" t="s">
        <v>15831</v>
      </c>
      <c r="D1790" s="1022" t="s">
        <v>15832</v>
      </c>
      <c r="E1790" s="1023" t="s">
        <v>15833</v>
      </c>
      <c r="F1790" s="1022" t="s">
        <v>1611</v>
      </c>
      <c r="G1790" s="1022"/>
      <c r="H1790" s="1022"/>
      <c r="I1790" s="1040">
        <v>1</v>
      </c>
      <c r="J1790" s="1022"/>
      <c r="K1790" s="1022"/>
      <c r="L1790" s="1022" t="s">
        <v>7584</v>
      </c>
      <c r="M1790" s="1022" t="s">
        <v>15880</v>
      </c>
      <c r="N1790" s="1022" t="s">
        <v>16114</v>
      </c>
      <c r="O1790" s="1040">
        <v>1</v>
      </c>
      <c r="P1790" s="1040"/>
    </row>
    <row r="1791" spans="1:16" ht="63.75">
      <c r="A1791" s="1022">
        <v>1214</v>
      </c>
      <c r="B1791" s="1022" t="s">
        <v>15830</v>
      </c>
      <c r="C1791" s="1039" t="s">
        <v>15831</v>
      </c>
      <c r="D1791" s="1022" t="s">
        <v>15832</v>
      </c>
      <c r="E1791" s="1023" t="s">
        <v>15833</v>
      </c>
      <c r="F1791" s="1022" t="s">
        <v>1611</v>
      </c>
      <c r="G1791" s="1022"/>
      <c r="H1791" s="1022"/>
      <c r="I1791" s="1040">
        <v>1</v>
      </c>
      <c r="J1791" s="1022"/>
      <c r="K1791" s="1022"/>
      <c r="L1791" s="1022" t="s">
        <v>6095</v>
      </c>
      <c r="M1791" s="1022" t="s">
        <v>15877</v>
      </c>
      <c r="N1791" s="1022" t="s">
        <v>16115</v>
      </c>
      <c r="O1791" s="1040">
        <v>1</v>
      </c>
      <c r="P1791" s="1040"/>
    </row>
    <row r="1792" spans="1:16" ht="63.75">
      <c r="A1792" s="1022">
        <v>1215</v>
      </c>
      <c r="B1792" s="1022" t="s">
        <v>15830</v>
      </c>
      <c r="C1792" s="1039" t="s">
        <v>15831</v>
      </c>
      <c r="D1792" s="1022" t="s">
        <v>15832</v>
      </c>
      <c r="E1792" s="1023" t="s">
        <v>15833</v>
      </c>
      <c r="F1792" s="1022" t="s">
        <v>1611</v>
      </c>
      <c r="G1792" s="1022"/>
      <c r="H1792" s="1022"/>
      <c r="I1792" s="1040"/>
      <c r="J1792" s="1022">
        <v>1</v>
      </c>
      <c r="K1792" s="1022"/>
      <c r="L1792" s="1022" t="s">
        <v>16116</v>
      </c>
      <c r="M1792" s="1022" t="s">
        <v>15877</v>
      </c>
      <c r="N1792" s="1022" t="s">
        <v>16115</v>
      </c>
      <c r="O1792" s="1040">
        <v>1</v>
      </c>
      <c r="P1792" s="1040"/>
    </row>
    <row r="1793" spans="1:16" ht="25.5">
      <c r="A1793" s="1022">
        <v>1216</v>
      </c>
      <c r="B1793" s="1022" t="s">
        <v>15830</v>
      </c>
      <c r="C1793" s="1039" t="s">
        <v>15831</v>
      </c>
      <c r="D1793" s="1022" t="s">
        <v>15832</v>
      </c>
      <c r="E1793" s="1023" t="s">
        <v>15833</v>
      </c>
      <c r="F1793" s="1022" t="s">
        <v>1611</v>
      </c>
      <c r="G1793" s="1022"/>
      <c r="H1793" s="1022"/>
      <c r="I1793" s="1040"/>
      <c r="J1793" s="1022">
        <v>1</v>
      </c>
      <c r="K1793" s="1022"/>
      <c r="L1793" s="1022" t="s">
        <v>16113</v>
      </c>
      <c r="M1793" s="1022" t="s">
        <v>15880</v>
      </c>
      <c r="N1793" s="1022" t="s">
        <v>16117</v>
      </c>
      <c r="O1793" s="1040"/>
      <c r="P1793" s="1040">
        <v>1</v>
      </c>
    </row>
    <row r="1794" spans="1:16" ht="51">
      <c r="A1794" s="1022">
        <v>1217</v>
      </c>
      <c r="B1794" s="1022" t="s">
        <v>15830</v>
      </c>
      <c r="C1794" s="1039" t="s">
        <v>15831</v>
      </c>
      <c r="D1794" s="1022" t="s">
        <v>15832</v>
      </c>
      <c r="E1794" s="1023" t="s">
        <v>15833</v>
      </c>
      <c r="F1794" s="1022" t="s">
        <v>1611</v>
      </c>
      <c r="G1794" s="1022"/>
      <c r="H1794" s="1022"/>
      <c r="I1794" s="1040">
        <v>1</v>
      </c>
      <c r="J1794" s="1022"/>
      <c r="K1794" s="1022"/>
      <c r="L1794" s="1022" t="s">
        <v>16118</v>
      </c>
      <c r="M1794" s="1022" t="s">
        <v>15877</v>
      </c>
      <c r="N1794" s="1022" t="s">
        <v>16119</v>
      </c>
      <c r="O1794" s="1040"/>
      <c r="P1794" s="1040">
        <v>1</v>
      </c>
    </row>
    <row r="1795" spans="1:16" ht="76.5">
      <c r="A1795" s="1022">
        <v>1218</v>
      </c>
      <c r="B1795" s="1022" t="s">
        <v>15830</v>
      </c>
      <c r="C1795" s="1039" t="s">
        <v>15831</v>
      </c>
      <c r="D1795" s="1022" t="s">
        <v>15832</v>
      </c>
      <c r="E1795" s="1023" t="s">
        <v>15833</v>
      </c>
      <c r="F1795" s="1022" t="s">
        <v>366</v>
      </c>
      <c r="G1795" s="1022"/>
      <c r="H1795" s="1022"/>
      <c r="I1795" s="1040">
        <v>1</v>
      </c>
      <c r="J1795" s="1022"/>
      <c r="K1795" s="1022"/>
      <c r="L1795" s="1022" t="s">
        <v>7612</v>
      </c>
      <c r="M1795" s="1022" t="s">
        <v>15880</v>
      </c>
      <c r="N1795" s="1022" t="s">
        <v>16120</v>
      </c>
      <c r="O1795" s="1040"/>
      <c r="P1795" s="1040">
        <v>1</v>
      </c>
    </row>
    <row r="1796" spans="1:16" ht="76.5">
      <c r="A1796" s="1022">
        <v>1219</v>
      </c>
      <c r="B1796" s="1022" t="s">
        <v>15830</v>
      </c>
      <c r="C1796" s="1039" t="s">
        <v>15831</v>
      </c>
      <c r="D1796" s="1022" t="s">
        <v>15832</v>
      </c>
      <c r="E1796" s="1023" t="s">
        <v>15833</v>
      </c>
      <c r="F1796" s="1022" t="s">
        <v>1611</v>
      </c>
      <c r="G1796" s="1022"/>
      <c r="H1796" s="1022"/>
      <c r="I1796" s="1040">
        <v>1</v>
      </c>
      <c r="J1796" s="1022"/>
      <c r="K1796" s="1022"/>
      <c r="L1796" s="1022" t="s">
        <v>16121</v>
      </c>
      <c r="M1796" s="1022" t="s">
        <v>15880</v>
      </c>
      <c r="N1796" s="1022" t="s">
        <v>16122</v>
      </c>
      <c r="O1796" s="1040"/>
      <c r="P1796" s="1040">
        <v>1</v>
      </c>
    </row>
    <row r="1797" spans="1:16" ht="76.5">
      <c r="A1797" s="1022">
        <v>1220</v>
      </c>
      <c r="B1797" s="1022" t="s">
        <v>15830</v>
      </c>
      <c r="C1797" s="1039" t="s">
        <v>15831</v>
      </c>
      <c r="D1797" s="1022" t="s">
        <v>15832</v>
      </c>
      <c r="E1797" s="1023" t="s">
        <v>15833</v>
      </c>
      <c r="F1797" s="1022" t="s">
        <v>1611</v>
      </c>
      <c r="G1797" s="1022"/>
      <c r="H1797" s="1022"/>
      <c r="I1797" s="1040"/>
      <c r="J1797" s="1022">
        <v>1</v>
      </c>
      <c r="K1797" s="1022"/>
      <c r="L1797" s="1022" t="s">
        <v>16123</v>
      </c>
      <c r="M1797" s="1022" t="s">
        <v>15880</v>
      </c>
      <c r="N1797" s="1022" t="s">
        <v>16122</v>
      </c>
      <c r="O1797" s="1040"/>
      <c r="P1797" s="1040">
        <v>1</v>
      </c>
    </row>
    <row r="1798" spans="1:16" ht="25.5">
      <c r="A1798" s="1022">
        <v>1221</v>
      </c>
      <c r="B1798" s="1022" t="s">
        <v>15830</v>
      </c>
      <c r="C1798" s="1039" t="s">
        <v>15831</v>
      </c>
      <c r="D1798" s="1022" t="s">
        <v>15832</v>
      </c>
      <c r="E1798" s="1023" t="s">
        <v>15833</v>
      </c>
      <c r="F1798" s="1022" t="s">
        <v>1611</v>
      </c>
      <c r="G1798" s="1022"/>
      <c r="H1798" s="1022"/>
      <c r="I1798" s="1040"/>
      <c r="J1798" s="1022">
        <v>1</v>
      </c>
      <c r="K1798" s="1022"/>
      <c r="L1798" s="1022" t="s">
        <v>16113</v>
      </c>
      <c r="M1798" s="1022" t="s">
        <v>15877</v>
      </c>
      <c r="N1798" s="1022" t="s">
        <v>16124</v>
      </c>
      <c r="O1798" s="1040"/>
      <c r="P1798" s="1040">
        <v>1</v>
      </c>
    </row>
    <row r="1799" spans="1:16" ht="76.5">
      <c r="A1799" s="1022">
        <v>1222</v>
      </c>
      <c r="B1799" s="1022" t="s">
        <v>15830</v>
      </c>
      <c r="C1799" s="1039" t="s">
        <v>15831</v>
      </c>
      <c r="D1799" s="1022" t="s">
        <v>15832</v>
      </c>
      <c r="E1799" s="1023" t="s">
        <v>15833</v>
      </c>
      <c r="F1799" s="1022" t="s">
        <v>1009</v>
      </c>
      <c r="G1799" s="1022"/>
      <c r="H1799" s="1022"/>
      <c r="I1799" s="1040">
        <v>1</v>
      </c>
      <c r="J1799" s="1022"/>
      <c r="K1799" s="1022"/>
      <c r="L1799" s="1022" t="s">
        <v>16125</v>
      </c>
      <c r="M1799" s="1022" t="s">
        <v>15877</v>
      </c>
      <c r="N1799" s="1022" t="s">
        <v>16126</v>
      </c>
      <c r="O1799" s="1040"/>
      <c r="P1799" s="1040">
        <v>1</v>
      </c>
    </row>
    <row r="1800" spans="1:16" ht="102">
      <c r="A1800" s="1022">
        <v>1223</v>
      </c>
      <c r="B1800" s="1022" t="s">
        <v>15830</v>
      </c>
      <c r="C1800" s="1039" t="s">
        <v>15831</v>
      </c>
      <c r="D1800" s="1022" t="s">
        <v>15832</v>
      </c>
      <c r="E1800" s="1023" t="s">
        <v>15833</v>
      </c>
      <c r="F1800" s="1022" t="s">
        <v>1009</v>
      </c>
      <c r="G1800" s="1022"/>
      <c r="H1800" s="1022"/>
      <c r="I1800" s="1040">
        <v>1</v>
      </c>
      <c r="J1800" s="1022"/>
      <c r="K1800" s="1022"/>
      <c r="L1800" s="1022" t="s">
        <v>16127</v>
      </c>
      <c r="M1800" s="1022" t="s">
        <v>15880</v>
      </c>
      <c r="N1800" s="1022" t="s">
        <v>16128</v>
      </c>
      <c r="O1800" s="1040"/>
      <c r="P1800" s="1040">
        <v>1</v>
      </c>
    </row>
    <row r="1801" spans="1:16" ht="102">
      <c r="A1801" s="1022">
        <v>1224</v>
      </c>
      <c r="B1801" s="1022" t="s">
        <v>15830</v>
      </c>
      <c r="C1801" s="1039" t="s">
        <v>15831</v>
      </c>
      <c r="D1801" s="1022" t="s">
        <v>15832</v>
      </c>
      <c r="E1801" s="1023" t="s">
        <v>15833</v>
      </c>
      <c r="F1801" s="1022" t="s">
        <v>1009</v>
      </c>
      <c r="G1801" s="1022"/>
      <c r="H1801" s="1022"/>
      <c r="I1801" s="1040"/>
      <c r="J1801" s="1022">
        <v>1</v>
      </c>
      <c r="K1801" s="1022"/>
      <c r="L1801" s="1022" t="s">
        <v>16125</v>
      </c>
      <c r="M1801" s="1022" t="s">
        <v>15880</v>
      </c>
      <c r="N1801" s="1022" t="s">
        <v>16128</v>
      </c>
      <c r="O1801" s="1040"/>
      <c r="P1801" s="1040">
        <v>1</v>
      </c>
    </row>
    <row r="1802" spans="1:16" ht="38.25">
      <c r="A1802" s="1022">
        <v>1225</v>
      </c>
      <c r="B1802" s="1022" t="s">
        <v>15830</v>
      </c>
      <c r="C1802" s="1039" t="s">
        <v>15831</v>
      </c>
      <c r="D1802" s="1022" t="s">
        <v>15832</v>
      </c>
      <c r="E1802" s="1023" t="s">
        <v>16129</v>
      </c>
      <c r="F1802" s="1022" t="s">
        <v>1009</v>
      </c>
      <c r="G1802" s="1022"/>
      <c r="H1802" s="1022"/>
      <c r="I1802" s="1040"/>
      <c r="J1802" s="1022"/>
      <c r="K1802" s="1022">
        <v>1</v>
      </c>
      <c r="L1802" s="1040" t="s">
        <v>15824</v>
      </c>
      <c r="M1802" s="1040" t="s">
        <v>15880</v>
      </c>
      <c r="N1802" s="1040" t="s">
        <v>16130</v>
      </c>
      <c r="O1802" s="1040"/>
      <c r="P1802" s="1040">
        <v>1</v>
      </c>
    </row>
    <row r="1803" spans="1:16" ht="63.75">
      <c r="A1803" s="1022">
        <v>1226</v>
      </c>
      <c r="B1803" s="1022" t="s">
        <v>15830</v>
      </c>
      <c r="C1803" s="1039" t="s">
        <v>15831</v>
      </c>
      <c r="D1803" s="1022" t="s">
        <v>15832</v>
      </c>
      <c r="E1803" s="1023" t="s">
        <v>16131</v>
      </c>
      <c r="F1803" s="1022" t="s">
        <v>1009</v>
      </c>
      <c r="G1803" s="1022"/>
      <c r="H1803" s="1022"/>
      <c r="I1803" s="1040"/>
      <c r="J1803" s="1022"/>
      <c r="K1803" s="1022">
        <v>1</v>
      </c>
      <c r="L1803" s="1040" t="s">
        <v>16132</v>
      </c>
      <c r="M1803" s="1040" t="s">
        <v>15877</v>
      </c>
      <c r="N1803" s="1040" t="s">
        <v>16115</v>
      </c>
      <c r="O1803" s="1040">
        <v>1</v>
      </c>
      <c r="P1803" s="1040"/>
    </row>
    <row r="1804" spans="1:16" ht="63.75">
      <c r="A1804" s="1022">
        <v>1227</v>
      </c>
      <c r="B1804" s="1022" t="s">
        <v>15830</v>
      </c>
      <c r="C1804" s="1039" t="s">
        <v>15831</v>
      </c>
      <c r="D1804" s="1022" t="s">
        <v>15832</v>
      </c>
      <c r="E1804" s="1023" t="s">
        <v>16133</v>
      </c>
      <c r="F1804" s="1022" t="s">
        <v>1009</v>
      </c>
      <c r="G1804" s="1022"/>
      <c r="H1804" s="1022"/>
      <c r="I1804" s="1040"/>
      <c r="J1804" s="1022"/>
      <c r="K1804" s="1022">
        <v>1</v>
      </c>
      <c r="L1804" s="1040" t="s">
        <v>16134</v>
      </c>
      <c r="M1804" s="1040" t="s">
        <v>15877</v>
      </c>
      <c r="N1804" s="1040" t="s">
        <v>16115</v>
      </c>
      <c r="O1804" s="1040">
        <v>1</v>
      </c>
      <c r="P1804" s="1040"/>
    </row>
    <row r="1805" spans="1:16" ht="25.5">
      <c r="A1805" s="1022">
        <v>1228</v>
      </c>
      <c r="B1805" s="1022" t="s">
        <v>15830</v>
      </c>
      <c r="C1805" s="1039" t="s">
        <v>15831</v>
      </c>
      <c r="D1805" s="1022" t="s">
        <v>15832</v>
      </c>
      <c r="E1805" s="1023" t="s">
        <v>16135</v>
      </c>
      <c r="F1805" s="1022" t="s">
        <v>1009</v>
      </c>
      <c r="G1805" s="1022"/>
      <c r="H1805" s="1022"/>
      <c r="I1805" s="1040"/>
      <c r="J1805" s="1022"/>
      <c r="K1805" s="1022">
        <v>1</v>
      </c>
      <c r="L1805" s="1040" t="s">
        <v>16112</v>
      </c>
      <c r="M1805" s="1040" t="s">
        <v>15880</v>
      </c>
      <c r="N1805" s="1040" t="s">
        <v>16117</v>
      </c>
      <c r="O1805" s="1040"/>
      <c r="P1805" s="1040">
        <v>1</v>
      </c>
    </row>
    <row r="1806" spans="1:16" ht="38.25">
      <c r="A1806" s="1022">
        <v>1229</v>
      </c>
      <c r="B1806" s="1022" t="s">
        <v>15830</v>
      </c>
      <c r="C1806" s="1039" t="s">
        <v>15831</v>
      </c>
      <c r="D1806" s="1022" t="s">
        <v>15832</v>
      </c>
      <c r="E1806" s="1023" t="s">
        <v>16136</v>
      </c>
      <c r="F1806" s="1022" t="s">
        <v>1009</v>
      </c>
      <c r="G1806" s="1022"/>
      <c r="H1806" s="1022"/>
      <c r="I1806" s="1040"/>
      <c r="J1806" s="1022"/>
      <c r="K1806" s="1022">
        <v>1</v>
      </c>
      <c r="L1806" s="1040" t="s">
        <v>16137</v>
      </c>
      <c r="M1806" s="1040" t="s">
        <v>15880</v>
      </c>
      <c r="N1806" s="1040" t="s">
        <v>16138</v>
      </c>
      <c r="O1806" s="1040"/>
      <c r="P1806" s="1040">
        <v>1</v>
      </c>
    </row>
    <row r="1807" spans="1:16" ht="76.5">
      <c r="A1807" s="1022">
        <v>1230</v>
      </c>
      <c r="B1807" s="1022" t="s">
        <v>15830</v>
      </c>
      <c r="C1807" s="1039" t="s">
        <v>15831</v>
      </c>
      <c r="D1807" s="1022" t="s">
        <v>15832</v>
      </c>
      <c r="E1807" s="1023" t="s">
        <v>16139</v>
      </c>
      <c r="F1807" s="1022" t="s">
        <v>1009</v>
      </c>
      <c r="G1807" s="1022"/>
      <c r="H1807" s="1022"/>
      <c r="I1807" s="1040"/>
      <c r="J1807" s="1022"/>
      <c r="K1807" s="1022">
        <v>1</v>
      </c>
      <c r="L1807" s="1040" t="s">
        <v>16140</v>
      </c>
      <c r="M1807" s="1040" t="s">
        <v>15877</v>
      </c>
      <c r="N1807" s="1040" t="s">
        <v>16126</v>
      </c>
      <c r="O1807" s="1040"/>
      <c r="P1807" s="1040">
        <v>1</v>
      </c>
    </row>
    <row r="1808" spans="1:16" ht="102">
      <c r="A1808" s="1022">
        <v>1231</v>
      </c>
      <c r="B1808" s="1022" t="s">
        <v>15830</v>
      </c>
      <c r="C1808" s="1039" t="s">
        <v>15831</v>
      </c>
      <c r="D1808" s="1022" t="s">
        <v>15832</v>
      </c>
      <c r="E1808" s="1023" t="s">
        <v>15833</v>
      </c>
      <c r="F1808" s="1022" t="s">
        <v>1009</v>
      </c>
      <c r="G1808" s="1022"/>
      <c r="H1808" s="1022"/>
      <c r="I1808" s="1040"/>
      <c r="J1808" s="1022"/>
      <c r="K1808" s="1022">
        <v>1</v>
      </c>
      <c r="L1808" s="1040" t="s">
        <v>16140</v>
      </c>
      <c r="M1808" s="1022" t="s">
        <v>15880</v>
      </c>
      <c r="N1808" s="1022" t="s">
        <v>16128</v>
      </c>
      <c r="O1808" s="1040"/>
      <c r="P1808" s="1040">
        <v>1</v>
      </c>
    </row>
    <row r="1809" spans="1:16" ht="102">
      <c r="A1809" s="1022">
        <v>1232</v>
      </c>
      <c r="B1809" s="1022" t="s">
        <v>15830</v>
      </c>
      <c r="C1809" s="1039" t="s">
        <v>15831</v>
      </c>
      <c r="D1809" s="1022" t="s">
        <v>15832</v>
      </c>
      <c r="E1809" s="1023" t="s">
        <v>15833</v>
      </c>
      <c r="F1809" s="1022" t="s">
        <v>1009</v>
      </c>
      <c r="G1809" s="1022"/>
      <c r="H1809" s="1022"/>
      <c r="I1809" s="1040"/>
      <c r="J1809" s="1022"/>
      <c r="K1809" s="1022">
        <v>1</v>
      </c>
      <c r="L1809" s="1040" t="s">
        <v>16141</v>
      </c>
      <c r="M1809" s="1022" t="s">
        <v>15880</v>
      </c>
      <c r="N1809" s="1022" t="s">
        <v>16128</v>
      </c>
      <c r="O1809" s="1040"/>
      <c r="P1809" s="1040">
        <v>1</v>
      </c>
    </row>
    <row r="1810" spans="1:16" ht="25.5">
      <c r="A1810" s="1022">
        <v>1233</v>
      </c>
      <c r="B1810" s="1022" t="s">
        <v>15830</v>
      </c>
      <c r="C1810" s="1039" t="s">
        <v>15831</v>
      </c>
      <c r="D1810" s="1022" t="s">
        <v>15832</v>
      </c>
      <c r="E1810" s="1023" t="s">
        <v>15833</v>
      </c>
      <c r="F1810" s="1022" t="s">
        <v>1640</v>
      </c>
      <c r="G1810" s="1022"/>
      <c r="H1810" s="1022"/>
      <c r="I1810" s="1040"/>
      <c r="J1810" s="1022"/>
      <c r="K1810" s="1022">
        <v>1</v>
      </c>
      <c r="L1810" s="1040" t="s">
        <v>16142</v>
      </c>
      <c r="M1810" s="1022" t="s">
        <v>16143</v>
      </c>
      <c r="N1810" s="1022" t="s">
        <v>16144</v>
      </c>
      <c r="O1810" s="1040">
        <v>1</v>
      </c>
      <c r="P1810" s="1040"/>
    </row>
    <row r="1811" spans="1:16" ht="25.5">
      <c r="A1811" s="1022">
        <v>1234</v>
      </c>
      <c r="B1811" s="1022" t="s">
        <v>15830</v>
      </c>
      <c r="C1811" s="1039" t="s">
        <v>15831</v>
      </c>
      <c r="D1811" s="1022" t="s">
        <v>15832</v>
      </c>
      <c r="E1811" s="1023" t="s">
        <v>15833</v>
      </c>
      <c r="F1811" s="1022" t="s">
        <v>1640</v>
      </c>
      <c r="G1811" s="1022"/>
      <c r="H1811" s="1022"/>
      <c r="I1811" s="1040"/>
      <c r="J1811" s="1022"/>
      <c r="K1811" s="1022">
        <v>1</v>
      </c>
      <c r="L1811" s="1040" t="s">
        <v>16067</v>
      </c>
      <c r="M1811" s="1040" t="s">
        <v>16143</v>
      </c>
      <c r="N1811" s="1040" t="s">
        <v>16144</v>
      </c>
      <c r="O1811" s="1040">
        <v>1</v>
      </c>
      <c r="P1811" s="1040"/>
    </row>
    <row r="1812" spans="1:16" ht="25.5">
      <c r="A1812" s="1022">
        <v>1235</v>
      </c>
      <c r="B1812" s="1022" t="s">
        <v>15830</v>
      </c>
      <c r="C1812" s="1039" t="s">
        <v>15831</v>
      </c>
      <c r="D1812" s="1022" t="s">
        <v>15832</v>
      </c>
      <c r="E1812" s="1023" t="s">
        <v>15833</v>
      </c>
      <c r="F1812" s="1022" t="s">
        <v>1640</v>
      </c>
      <c r="G1812" s="1022"/>
      <c r="H1812" s="1022"/>
      <c r="I1812" s="1040"/>
      <c r="J1812" s="1022"/>
      <c r="K1812" s="1022">
        <v>1</v>
      </c>
      <c r="L1812" s="1040" t="s">
        <v>16099</v>
      </c>
      <c r="M1812" s="1040" t="s">
        <v>16145</v>
      </c>
      <c r="N1812" s="1040" t="s">
        <v>16144</v>
      </c>
      <c r="O1812" s="1040">
        <v>1</v>
      </c>
      <c r="P1812" s="1040"/>
    </row>
    <row r="1813" spans="1:16" ht="26.25" thickBot="1">
      <c r="A1813" s="1022">
        <v>1236</v>
      </c>
      <c r="B1813" s="1022" t="s">
        <v>15830</v>
      </c>
      <c r="C1813" s="1039" t="s">
        <v>15831</v>
      </c>
      <c r="D1813" s="1022" t="s">
        <v>15832</v>
      </c>
      <c r="E1813" s="1023" t="s">
        <v>15833</v>
      </c>
      <c r="F1813" s="1022" t="s">
        <v>1640</v>
      </c>
      <c r="G1813" s="1022"/>
      <c r="H1813" s="1022"/>
      <c r="I1813" s="1040"/>
      <c r="J1813" s="1022"/>
      <c r="K1813" s="1022">
        <v>1</v>
      </c>
      <c r="L1813" s="1040" t="s">
        <v>16146</v>
      </c>
      <c r="M1813" s="1040" t="s">
        <v>16145</v>
      </c>
      <c r="N1813" s="1040" t="s">
        <v>16144</v>
      </c>
      <c r="O1813" s="1040">
        <v>1</v>
      </c>
      <c r="P1813" s="1040"/>
    </row>
    <row r="1814" spans="1:16" ht="38.25">
      <c r="A1814" s="1101">
        <v>1237</v>
      </c>
      <c r="B1814" s="1102" t="s">
        <v>10710</v>
      </c>
      <c r="C1814" s="1101" t="s">
        <v>16174</v>
      </c>
      <c r="D1814" s="1102" t="s">
        <v>16175</v>
      </c>
      <c r="E1814" s="1102" t="s">
        <v>16176</v>
      </c>
      <c r="F1814" s="1102" t="s">
        <v>16177</v>
      </c>
      <c r="G1814" s="1102">
        <v>9</v>
      </c>
      <c r="H1814" s="1102">
        <v>1</v>
      </c>
      <c r="I1814" s="1102">
        <v>1</v>
      </c>
      <c r="J1814" s="1102"/>
      <c r="K1814" s="1102"/>
      <c r="L1814" s="1102" t="s">
        <v>16178</v>
      </c>
      <c r="M1814" s="1102" t="s">
        <v>8359</v>
      </c>
      <c r="N1814" s="1102"/>
      <c r="O1814" s="1102">
        <v>1</v>
      </c>
      <c r="P1814" s="1102"/>
    </row>
    <row r="1815" spans="1:16" ht="38.25">
      <c r="A1815" s="1103">
        <v>1238</v>
      </c>
      <c r="B1815" s="814" t="s">
        <v>10710</v>
      </c>
      <c r="C1815" s="1103" t="s">
        <v>16174</v>
      </c>
      <c r="D1815" s="814" t="s">
        <v>16175</v>
      </c>
      <c r="E1815" s="814" t="s">
        <v>16176</v>
      </c>
      <c r="F1815" s="814" t="s">
        <v>16177</v>
      </c>
      <c r="G1815" s="814">
        <v>9</v>
      </c>
      <c r="H1815" s="814">
        <v>1</v>
      </c>
      <c r="I1815" s="814">
        <v>1</v>
      </c>
      <c r="J1815" s="814"/>
      <c r="K1815" s="814"/>
      <c r="L1815" s="814" t="s">
        <v>16179</v>
      </c>
      <c r="M1815" s="814" t="s">
        <v>11674</v>
      </c>
      <c r="N1815" s="814"/>
      <c r="O1815" s="814">
        <v>1</v>
      </c>
      <c r="P1815" s="814"/>
    </row>
    <row r="1816" spans="1:16" ht="38.25">
      <c r="A1816" s="1103">
        <v>1239</v>
      </c>
      <c r="B1816" s="814" t="s">
        <v>10710</v>
      </c>
      <c r="C1816" s="1103" t="s">
        <v>16174</v>
      </c>
      <c r="D1816" s="814" t="s">
        <v>16175</v>
      </c>
      <c r="E1816" s="814" t="s">
        <v>16176</v>
      </c>
      <c r="F1816" s="814" t="s">
        <v>16177</v>
      </c>
      <c r="G1816" s="814">
        <v>9</v>
      </c>
      <c r="H1816" s="814">
        <v>1</v>
      </c>
      <c r="I1816" s="814">
        <v>1</v>
      </c>
      <c r="J1816" s="814"/>
      <c r="K1816" s="814"/>
      <c r="L1816" s="814" t="s">
        <v>16180</v>
      </c>
      <c r="M1816" s="814" t="s">
        <v>16181</v>
      </c>
      <c r="N1816" s="814"/>
      <c r="O1816" s="814">
        <v>1</v>
      </c>
      <c r="P1816" s="814"/>
    </row>
    <row r="1817" spans="1:16" ht="26.25" thickBot="1">
      <c r="A1817" s="1104">
        <v>1240</v>
      </c>
      <c r="B1817" s="1105" t="s">
        <v>10710</v>
      </c>
      <c r="C1817" s="1104" t="s">
        <v>16174</v>
      </c>
      <c r="D1817" s="1105" t="s">
        <v>16175</v>
      </c>
      <c r="E1817" s="1105" t="s">
        <v>16176</v>
      </c>
      <c r="F1817" s="1105" t="s">
        <v>16177</v>
      </c>
      <c r="G1817" s="1105">
        <v>9</v>
      </c>
      <c r="H1817" s="1105">
        <v>1</v>
      </c>
      <c r="I1817" s="1105"/>
      <c r="J1817" s="1105">
        <v>1</v>
      </c>
      <c r="K1817" s="1105"/>
      <c r="L1817" s="1105" t="s">
        <v>16163</v>
      </c>
      <c r="M1817" s="1105" t="s">
        <v>16164</v>
      </c>
      <c r="N1817" s="1105"/>
      <c r="O1817" s="1105"/>
      <c r="P1817" s="1105">
        <v>1</v>
      </c>
    </row>
    <row r="1818" spans="1:16" ht="26.25" thickBot="1">
      <c r="A1818" s="1087">
        <v>1241</v>
      </c>
      <c r="B1818" s="1035" t="s">
        <v>10710</v>
      </c>
      <c r="C1818" s="1087" t="s">
        <v>16182</v>
      </c>
      <c r="D1818" s="1035" t="s">
        <v>16183</v>
      </c>
      <c r="E1818" s="1035" t="s">
        <v>16184</v>
      </c>
      <c r="F1818" s="1035" t="s">
        <v>16177</v>
      </c>
      <c r="G1818" s="1035">
        <v>9</v>
      </c>
      <c r="H1818" s="1035">
        <v>1</v>
      </c>
      <c r="I1818" s="1035"/>
      <c r="J1818" s="1035"/>
      <c r="K1818" s="1035">
        <v>1</v>
      </c>
      <c r="L1818" s="1035" t="s">
        <v>16185</v>
      </c>
      <c r="M1818" s="1035" t="s">
        <v>16186</v>
      </c>
      <c r="N1818" s="1035" t="s">
        <v>1640</v>
      </c>
      <c r="O1818" s="1035"/>
      <c r="P1818" s="1035">
        <v>1</v>
      </c>
    </row>
    <row r="1819" spans="1:16" ht="25.5">
      <c r="A1819" s="1029">
        <v>1242</v>
      </c>
      <c r="B1819" s="1030" t="s">
        <v>10710</v>
      </c>
      <c r="C1819" s="1029" t="s">
        <v>16187</v>
      </c>
      <c r="D1819" s="1030" t="s">
        <v>16175</v>
      </c>
      <c r="E1819" s="1023" t="s">
        <v>16188</v>
      </c>
      <c r="F1819" s="1030" t="s">
        <v>16177</v>
      </c>
      <c r="G1819" s="1030">
        <v>29</v>
      </c>
      <c r="H1819" s="1030"/>
      <c r="I1819" s="1030"/>
      <c r="J1819" s="1030"/>
      <c r="K1819" s="1030">
        <v>1</v>
      </c>
      <c r="L1819" s="1038" t="s">
        <v>16169</v>
      </c>
      <c r="M1819" s="1038" t="s">
        <v>16170</v>
      </c>
      <c r="N1819" s="1038" t="s">
        <v>16160</v>
      </c>
      <c r="O1819" s="1038">
        <v>1</v>
      </c>
      <c r="P1819" s="1038"/>
    </row>
    <row r="1820" spans="1:16" ht="26.25" thickBot="1">
      <c r="A1820" s="1025">
        <v>1243</v>
      </c>
      <c r="B1820" s="1106" t="s">
        <v>10710</v>
      </c>
      <c r="C1820" s="1025" t="s">
        <v>16187</v>
      </c>
      <c r="D1820" s="1106" t="s">
        <v>16175</v>
      </c>
      <c r="E1820" s="1026" t="s">
        <v>16188</v>
      </c>
      <c r="F1820" s="1107" t="s">
        <v>16177</v>
      </c>
      <c r="G1820" s="1026">
        <v>29</v>
      </c>
      <c r="H1820" s="1026"/>
      <c r="I1820" s="1026"/>
      <c r="J1820" s="1026">
        <v>1</v>
      </c>
      <c r="K1820" s="1026"/>
      <c r="L1820" s="1044" t="s">
        <v>10733</v>
      </c>
      <c r="M1820" s="1044" t="s">
        <v>16170</v>
      </c>
      <c r="N1820" s="1044" t="s">
        <v>16189</v>
      </c>
      <c r="O1820" s="1044">
        <v>1</v>
      </c>
      <c r="P1820" s="1044"/>
    </row>
    <row r="1821" spans="1:16" ht="25.5">
      <c r="A1821" s="1036">
        <v>1244</v>
      </c>
      <c r="B1821" s="1030" t="s">
        <v>10735</v>
      </c>
      <c r="C1821" s="1036" t="s">
        <v>16195</v>
      </c>
      <c r="D1821" s="1030" t="s">
        <v>10105</v>
      </c>
      <c r="E1821" s="1031" t="s">
        <v>16196</v>
      </c>
      <c r="F1821" s="1030" t="s">
        <v>1640</v>
      </c>
      <c r="G1821" s="1030">
        <v>40</v>
      </c>
      <c r="H1821" s="1030">
        <v>4</v>
      </c>
      <c r="I1821" s="1030">
        <v>1</v>
      </c>
      <c r="J1821" s="1030"/>
      <c r="K1821" s="1030"/>
      <c r="L1821" s="1030" t="s">
        <v>10741</v>
      </c>
      <c r="M1821" s="1030" t="s">
        <v>12109</v>
      </c>
      <c r="N1821" s="1030" t="s">
        <v>1640</v>
      </c>
      <c r="O1821" s="1038">
        <v>1</v>
      </c>
      <c r="P1821" s="1038"/>
    </row>
    <row r="1822" spans="1:16" ht="25.5">
      <c r="A1822" s="1039">
        <v>1245</v>
      </c>
      <c r="B1822" s="1022" t="s">
        <v>10735</v>
      </c>
      <c r="C1822" s="1039" t="s">
        <v>16195</v>
      </c>
      <c r="D1822" s="1022" t="s">
        <v>10105</v>
      </c>
      <c r="E1822" s="1023" t="s">
        <v>16196</v>
      </c>
      <c r="F1822" s="1022" t="s">
        <v>1640</v>
      </c>
      <c r="G1822" s="1022">
        <v>40</v>
      </c>
      <c r="H1822" s="1022">
        <v>4</v>
      </c>
      <c r="I1822" s="1022">
        <v>1</v>
      </c>
      <c r="J1822" s="1022"/>
      <c r="K1822" s="1022"/>
      <c r="L1822" s="1022" t="s">
        <v>16194</v>
      </c>
      <c r="M1822" s="1022" t="s">
        <v>12109</v>
      </c>
      <c r="N1822" s="1022" t="s">
        <v>1640</v>
      </c>
      <c r="O1822" s="1041"/>
      <c r="P1822" s="1041">
        <v>1</v>
      </c>
    </row>
    <row r="1823" spans="1:16" ht="25.5">
      <c r="A1823" s="1039">
        <v>1246</v>
      </c>
      <c r="B1823" s="1022" t="s">
        <v>10735</v>
      </c>
      <c r="C1823" s="1039" t="s">
        <v>16195</v>
      </c>
      <c r="D1823" s="1022" t="s">
        <v>10105</v>
      </c>
      <c r="E1823" s="1023" t="s">
        <v>16196</v>
      </c>
      <c r="F1823" s="1022" t="s">
        <v>1640</v>
      </c>
      <c r="G1823" s="1022">
        <v>40</v>
      </c>
      <c r="H1823" s="1022">
        <v>4</v>
      </c>
      <c r="I1823" s="1022">
        <v>1</v>
      </c>
      <c r="J1823" s="1022"/>
      <c r="K1823" s="1022"/>
      <c r="L1823" s="1022" t="s">
        <v>10741</v>
      </c>
      <c r="M1823" s="1022" t="s">
        <v>7210</v>
      </c>
      <c r="N1823" s="1022" t="s">
        <v>1640</v>
      </c>
      <c r="O1823" s="1041">
        <v>1</v>
      </c>
      <c r="P1823" s="1041"/>
    </row>
    <row r="1824" spans="1:16" ht="25.5">
      <c r="A1824" s="1039">
        <v>1247</v>
      </c>
      <c r="B1824" s="1022" t="s">
        <v>10735</v>
      </c>
      <c r="C1824" s="1039" t="s">
        <v>16195</v>
      </c>
      <c r="D1824" s="1022" t="s">
        <v>10105</v>
      </c>
      <c r="E1824" s="1023" t="s">
        <v>16196</v>
      </c>
      <c r="F1824" s="1022" t="s">
        <v>1640</v>
      </c>
      <c r="G1824" s="1022">
        <v>40</v>
      </c>
      <c r="H1824" s="1022">
        <v>4</v>
      </c>
      <c r="I1824" s="1022"/>
      <c r="J1824" s="1022">
        <v>1</v>
      </c>
      <c r="K1824" s="1022"/>
      <c r="L1824" s="1022" t="s">
        <v>10741</v>
      </c>
      <c r="M1824" s="1022" t="s">
        <v>12108</v>
      </c>
      <c r="N1824" s="1022" t="s">
        <v>1640</v>
      </c>
      <c r="O1824" s="1041">
        <v>1</v>
      </c>
      <c r="P1824" s="1041"/>
    </row>
    <row r="1825" spans="1:16" ht="25.5">
      <c r="A1825" s="1039">
        <v>1248</v>
      </c>
      <c r="B1825" s="1022" t="s">
        <v>10735</v>
      </c>
      <c r="C1825" s="1039" t="s">
        <v>16195</v>
      </c>
      <c r="D1825" s="1022" t="s">
        <v>10105</v>
      </c>
      <c r="E1825" s="1023" t="s">
        <v>16196</v>
      </c>
      <c r="F1825" s="1022" t="s">
        <v>1640</v>
      </c>
      <c r="G1825" s="1022">
        <v>40</v>
      </c>
      <c r="H1825" s="1022">
        <v>4</v>
      </c>
      <c r="I1825" s="1022"/>
      <c r="J1825" s="1022"/>
      <c r="K1825" s="1022">
        <v>1</v>
      </c>
      <c r="L1825" s="1041" t="s">
        <v>12097</v>
      </c>
      <c r="M1825" s="1022" t="s">
        <v>12109</v>
      </c>
      <c r="N1825" s="1041" t="s">
        <v>1640</v>
      </c>
      <c r="O1825" s="1041"/>
      <c r="P1825" s="1041">
        <v>1</v>
      </c>
    </row>
    <row r="1826" spans="1:16" ht="25.5">
      <c r="A1826" s="1039">
        <v>1249</v>
      </c>
      <c r="B1826" s="1022" t="s">
        <v>10735</v>
      </c>
      <c r="C1826" s="1039" t="s">
        <v>16195</v>
      </c>
      <c r="D1826" s="1022" t="s">
        <v>10105</v>
      </c>
      <c r="E1826" s="1023" t="s">
        <v>16196</v>
      </c>
      <c r="F1826" s="1022" t="s">
        <v>1640</v>
      </c>
      <c r="G1826" s="1022">
        <v>40</v>
      </c>
      <c r="H1826" s="1022">
        <v>4</v>
      </c>
      <c r="I1826" s="1022"/>
      <c r="J1826" s="1022"/>
      <c r="K1826" s="1022">
        <v>1</v>
      </c>
      <c r="L1826" s="1022" t="s">
        <v>16194</v>
      </c>
      <c r="M1826" s="1022" t="s">
        <v>7210</v>
      </c>
      <c r="N1826" s="1022" t="s">
        <v>1640</v>
      </c>
      <c r="O1826" s="1041"/>
      <c r="P1826" s="1041">
        <v>1</v>
      </c>
    </row>
    <row r="1827" spans="1:16" ht="51.75" thickBot="1">
      <c r="A1827" s="1042">
        <v>1250</v>
      </c>
      <c r="B1827" s="1026" t="s">
        <v>10735</v>
      </c>
      <c r="C1827" s="1042" t="s">
        <v>16195</v>
      </c>
      <c r="D1827" s="1026" t="s">
        <v>10105</v>
      </c>
      <c r="E1827" s="1027" t="s">
        <v>16196</v>
      </c>
      <c r="F1827" s="1026" t="s">
        <v>1640</v>
      </c>
      <c r="G1827" s="1026">
        <v>40</v>
      </c>
      <c r="H1827" s="1026">
        <v>4</v>
      </c>
      <c r="I1827" s="1026"/>
      <c r="J1827" s="1026"/>
      <c r="K1827" s="1026">
        <v>1</v>
      </c>
      <c r="L1827" s="1044" t="s">
        <v>16197</v>
      </c>
      <c r="M1827" s="1044" t="s">
        <v>16198</v>
      </c>
      <c r="N1827" s="1044" t="s">
        <v>1640</v>
      </c>
      <c r="O1827" s="1044"/>
      <c r="P1827" s="1044">
        <v>4</v>
      </c>
    </row>
    <row r="1828" spans="1:16" ht="26.25" thickBot="1">
      <c r="A1828" s="1033">
        <v>1251</v>
      </c>
      <c r="B1828" s="1018" t="s">
        <v>10735</v>
      </c>
      <c r="C1828" s="1033" t="s">
        <v>16199</v>
      </c>
      <c r="D1828" s="1018" t="s">
        <v>12669</v>
      </c>
      <c r="E1828" s="1019" t="s">
        <v>16200</v>
      </c>
      <c r="F1828" s="1018" t="s">
        <v>1611</v>
      </c>
      <c r="G1828" s="1018">
        <v>42</v>
      </c>
      <c r="H1828" s="1018">
        <v>19</v>
      </c>
      <c r="I1828" s="1018"/>
      <c r="J1828" s="1018">
        <v>1</v>
      </c>
      <c r="K1828" s="1018"/>
      <c r="L1828" s="1034" t="s">
        <v>9803</v>
      </c>
      <c r="M1828" s="1034" t="s">
        <v>9804</v>
      </c>
      <c r="N1828" s="1034" t="s">
        <v>1611</v>
      </c>
      <c r="O1828" s="1034">
        <v>1</v>
      </c>
      <c r="P1828" s="1034"/>
    </row>
    <row r="1829" spans="1:16" ht="26.25" thickBot="1">
      <c r="A1829" s="1033">
        <v>1252</v>
      </c>
      <c r="B1829" s="1018" t="s">
        <v>10735</v>
      </c>
      <c r="C1829" s="1033" t="s">
        <v>16201</v>
      </c>
      <c r="D1829" s="1018" t="s">
        <v>10845</v>
      </c>
      <c r="E1829" s="1019" t="s">
        <v>16202</v>
      </c>
      <c r="F1829" s="1018" t="s">
        <v>1611</v>
      </c>
      <c r="G1829" s="1018">
        <v>40</v>
      </c>
      <c r="H1829" s="1018">
        <v>21</v>
      </c>
      <c r="I1829" s="1018"/>
      <c r="J1829" s="1018"/>
      <c r="K1829" s="1018">
        <v>1</v>
      </c>
      <c r="L1829" s="1034" t="s">
        <v>16203</v>
      </c>
      <c r="M1829" s="1034" t="s">
        <v>12475</v>
      </c>
      <c r="N1829" s="1034" t="s">
        <v>1611</v>
      </c>
      <c r="O1829" s="1034"/>
      <c r="P1829" s="1034">
        <v>1</v>
      </c>
    </row>
    <row r="1830" spans="1:16">
      <c r="A1830" s="1021">
        <v>1253</v>
      </c>
    </row>
    <row r="1831" spans="1:16">
      <c r="A1831" s="1021">
        <v>1254</v>
      </c>
    </row>
    <row r="1832" spans="1:16">
      <c r="A1832" s="1021">
        <v>1255</v>
      </c>
    </row>
    <row r="1833" spans="1:16">
      <c r="A1833" s="1021">
        <v>1256</v>
      </c>
    </row>
    <row r="1834" spans="1:16" ht="15">
      <c r="A1834" s="1021">
        <v>1257</v>
      </c>
      <c r="B1834" s="885"/>
      <c r="C1834" s="884"/>
      <c r="D1834" s="884"/>
      <c r="E1834" s="884"/>
      <c r="F1834" s="884"/>
      <c r="G1834" s="884"/>
      <c r="H1834" s="884"/>
      <c r="I1834" s="1112" t="s">
        <v>10762</v>
      </c>
      <c r="J1834" s="1112" t="s">
        <v>10763</v>
      </c>
      <c r="K1834" s="1112" t="s">
        <v>10764</v>
      </c>
    </row>
    <row r="1835" spans="1:16" ht="21">
      <c r="A1835" s="1021">
        <v>1258</v>
      </c>
      <c r="B1835" s="1625" t="s">
        <v>10765</v>
      </c>
      <c r="C1835" s="1626"/>
      <c r="D1835" s="1626"/>
      <c r="E1835" s="1626"/>
      <c r="F1835" s="1626"/>
      <c r="G1835" s="1626"/>
      <c r="H1835" s="1627"/>
      <c r="I1835" s="1108">
        <f>SUM(I577:I1829)</f>
        <v>400</v>
      </c>
      <c r="J1835" s="1108">
        <f t="shared" ref="J1835:K1835" si="1">SUM(J577:J1829)</f>
        <v>403</v>
      </c>
      <c r="K1835" s="1108">
        <f t="shared" si="1"/>
        <v>440</v>
      </c>
    </row>
    <row r="1836" spans="1:16" ht="21">
      <c r="A1836" s="1021">
        <v>1259</v>
      </c>
      <c r="B1836" s="1625" t="s">
        <v>1552</v>
      </c>
      <c r="C1836" s="1626"/>
      <c r="D1836" s="1626"/>
      <c r="E1836" s="1626"/>
      <c r="F1836" s="1626"/>
      <c r="G1836" s="1626"/>
      <c r="H1836" s="1627"/>
      <c r="I1836" s="1598">
        <f>SUM(I1835,J1835,K1835)</f>
        <v>1243</v>
      </c>
      <c r="J1836" s="1598"/>
      <c r="K1836" s="1598"/>
    </row>
    <row r="1837" spans="1:16">
      <c r="A1837" s="1021">
        <v>1260</v>
      </c>
    </row>
    <row r="1838" spans="1:16">
      <c r="A1838" s="1021">
        <v>1261</v>
      </c>
    </row>
    <row r="1839" spans="1:16">
      <c r="A1839" s="1021">
        <v>1262</v>
      </c>
    </row>
    <row r="1840" spans="1:16">
      <c r="A1840" s="1021">
        <v>1263</v>
      </c>
    </row>
    <row r="1841" spans="1:1">
      <c r="A1841" s="1021">
        <v>1264</v>
      </c>
    </row>
    <row r="1842" spans="1:1">
      <c r="A1842" s="1021">
        <v>1265</v>
      </c>
    </row>
    <row r="1843" spans="1:1">
      <c r="A1843" s="1021">
        <v>1266</v>
      </c>
    </row>
    <row r="1844" spans="1:1">
      <c r="A1844" s="1021">
        <v>1267</v>
      </c>
    </row>
    <row r="1845" spans="1:1">
      <c r="A1845" s="1021">
        <v>1268</v>
      </c>
    </row>
    <row r="1846" spans="1:1">
      <c r="A1846" s="1021">
        <v>1269</v>
      </c>
    </row>
    <row r="1847" spans="1:1">
      <c r="A1847" s="1021">
        <v>1270</v>
      </c>
    </row>
    <row r="1848" spans="1:1">
      <c r="A1848" s="1021">
        <v>1271</v>
      </c>
    </row>
  </sheetData>
  <protectedRanges>
    <protectedRange sqref="C607:H607 L607:N607" name="Aralık1"/>
    <protectedRange sqref="C916:H916 L916:O916" name="Aralık1_1"/>
    <protectedRange sqref="L452:O454 C452:H454" name="Aralık1_2"/>
    <protectedRange sqref="C1414:H1414 L1414:O1414" name="Aralık1_3"/>
    <protectedRange sqref="C1415:H1415 M1415:O1415" name="Aralık1_2_1"/>
  </protectedRanges>
  <autoFilter ref="I4:K4" xr:uid="{00000000-0009-0000-0000-000030000000}"/>
  <mergeCells count="32">
    <mergeCell ref="B566:H566"/>
    <mergeCell ref="B567:H567"/>
    <mergeCell ref="I567:K567"/>
    <mergeCell ref="G574:G576"/>
    <mergeCell ref="H574:H576"/>
    <mergeCell ref="I574:K575"/>
    <mergeCell ref="A573:P573"/>
    <mergeCell ref="A574:A576"/>
    <mergeCell ref="B574:B576"/>
    <mergeCell ref="C574:C576"/>
    <mergeCell ref="D574:D576"/>
    <mergeCell ref="E574:E576"/>
    <mergeCell ref="F574:F576"/>
    <mergeCell ref="L574:P574"/>
    <mergeCell ref="L575:N575"/>
    <mergeCell ref="O575:P575"/>
    <mergeCell ref="B1835:H1835"/>
    <mergeCell ref="B1836:H1836"/>
    <mergeCell ref="I1836:K1836"/>
    <mergeCell ref="A1:P1"/>
    <mergeCell ref="A2:A4"/>
    <mergeCell ref="B2:B4"/>
    <mergeCell ref="C2:C4"/>
    <mergeCell ref="D2:D4"/>
    <mergeCell ref="E2:E4"/>
    <mergeCell ref="F2:F4"/>
    <mergeCell ref="G2:G4"/>
    <mergeCell ref="H2:H4"/>
    <mergeCell ref="I2:K3"/>
    <mergeCell ref="L2:P2"/>
    <mergeCell ref="L3:N3"/>
    <mergeCell ref="O3:P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37"/>
  <sheetViews>
    <sheetView zoomScale="70" workbookViewId="0">
      <selection sqref="A1:R1"/>
    </sheetView>
  </sheetViews>
  <sheetFormatPr defaultRowHeight="12.75"/>
  <cols>
    <col min="2" max="2" width="22.140625" bestFit="1" customWidth="1"/>
    <col min="18" max="18" width="12.5703125" customWidth="1"/>
  </cols>
  <sheetData>
    <row r="1" spans="1:18" ht="20.25">
      <c r="A1" s="1258" t="s">
        <v>1526</v>
      </c>
      <c r="B1" s="1258"/>
      <c r="C1" s="1258"/>
      <c r="D1" s="1258"/>
      <c r="E1" s="1258"/>
      <c r="F1" s="1258"/>
      <c r="G1" s="1258"/>
      <c r="H1" s="1258"/>
      <c r="I1" s="1258"/>
      <c r="J1" s="1258"/>
      <c r="K1" s="1258"/>
      <c r="L1" s="1258"/>
      <c r="M1" s="1258"/>
      <c r="N1" s="1258"/>
      <c r="O1" s="1258"/>
      <c r="P1" s="1258"/>
      <c r="Q1" s="1258"/>
      <c r="R1" s="1258"/>
    </row>
    <row r="2" spans="1:18" ht="18.75" thickBot="1">
      <c r="A2" s="3"/>
      <c r="B2" s="6"/>
      <c r="C2" s="6"/>
      <c r="D2" s="6"/>
      <c r="E2" s="6"/>
      <c r="F2" s="6"/>
      <c r="G2" s="6"/>
      <c r="H2" s="6"/>
      <c r="I2" s="6"/>
      <c r="J2" s="6"/>
      <c r="K2" s="6"/>
      <c r="L2" s="6"/>
      <c r="M2" s="6"/>
      <c r="N2" s="6"/>
      <c r="O2" s="10"/>
      <c r="P2" s="10"/>
      <c r="Q2" s="10"/>
      <c r="R2" s="6"/>
    </row>
    <row r="3" spans="1:18" ht="13.5" thickBot="1">
      <c r="A3" s="1259" t="s">
        <v>1434</v>
      </c>
      <c r="B3" s="1261" t="s">
        <v>1435</v>
      </c>
      <c r="C3" s="1263" t="s">
        <v>1436</v>
      </c>
      <c r="D3" s="1264"/>
      <c r="E3" s="1265"/>
      <c r="F3" s="1266" t="s">
        <v>1437</v>
      </c>
      <c r="G3" s="1267"/>
      <c r="H3" s="1268"/>
      <c r="I3" s="1266" t="s">
        <v>1438</v>
      </c>
      <c r="J3" s="1267"/>
      <c r="K3" s="1268"/>
      <c r="L3" s="1266" t="s">
        <v>1441</v>
      </c>
      <c r="M3" s="1267"/>
      <c r="N3" s="1268"/>
      <c r="O3" s="1266" t="s">
        <v>1442</v>
      </c>
      <c r="P3" s="1267"/>
      <c r="Q3" s="1268"/>
      <c r="R3" s="1269" t="s">
        <v>1443</v>
      </c>
    </row>
    <row r="4" spans="1:18" ht="13.5" thickBot="1">
      <c r="A4" s="1260"/>
      <c r="B4" s="1262"/>
      <c r="C4" s="17" t="s">
        <v>1444</v>
      </c>
      <c r="D4" s="18" t="s">
        <v>1445</v>
      </c>
      <c r="E4" s="19" t="s">
        <v>1446</v>
      </c>
      <c r="F4" s="17" t="s">
        <v>1444</v>
      </c>
      <c r="G4" s="18" t="s">
        <v>1445</v>
      </c>
      <c r="H4" s="19" t="s">
        <v>1446</v>
      </c>
      <c r="I4" s="17" t="s">
        <v>1444</v>
      </c>
      <c r="J4" s="18" t="s">
        <v>1445</v>
      </c>
      <c r="K4" s="19" t="s">
        <v>1446</v>
      </c>
      <c r="L4" s="17" t="s">
        <v>1444</v>
      </c>
      <c r="M4" s="18" t="s">
        <v>1445</v>
      </c>
      <c r="N4" s="19" t="s">
        <v>1446</v>
      </c>
      <c r="O4" s="17" t="s">
        <v>1444</v>
      </c>
      <c r="P4" s="18" t="s">
        <v>1445</v>
      </c>
      <c r="Q4" s="19" t="s">
        <v>1446</v>
      </c>
      <c r="R4" s="1270"/>
    </row>
    <row r="5" spans="1:18" ht="15.75">
      <c r="A5" s="4">
        <v>1</v>
      </c>
      <c r="B5" s="11" t="s">
        <v>1491</v>
      </c>
      <c r="C5" s="27"/>
      <c r="D5" s="28">
        <v>1</v>
      </c>
      <c r="E5" s="22">
        <v>1</v>
      </c>
      <c r="F5" s="27"/>
      <c r="G5" s="28"/>
      <c r="H5" s="22"/>
      <c r="I5" s="27">
        <v>17</v>
      </c>
      <c r="J5" s="28">
        <v>8</v>
      </c>
      <c r="K5" s="22">
        <v>7</v>
      </c>
      <c r="L5" s="27">
        <v>4</v>
      </c>
      <c r="M5" s="28">
        <v>2</v>
      </c>
      <c r="N5" s="22"/>
      <c r="O5" s="29">
        <f>+C5+F5+I5+L5</f>
        <v>21</v>
      </c>
      <c r="P5" s="30">
        <f>+D5+G5+J5+M5</f>
        <v>11</v>
      </c>
      <c r="Q5" s="22">
        <f>+E5+H5+K5+N5</f>
        <v>8</v>
      </c>
      <c r="R5" s="31">
        <f>SUM(O5:Q5)</f>
        <v>40</v>
      </c>
    </row>
    <row r="6" spans="1:18" ht="15.75">
      <c r="A6" s="4">
        <v>2</v>
      </c>
      <c r="B6" s="11" t="s">
        <v>1448</v>
      </c>
      <c r="C6" s="32">
        <v>1</v>
      </c>
      <c r="D6" s="5"/>
      <c r="E6" s="20"/>
      <c r="F6" s="32">
        <v>1</v>
      </c>
      <c r="G6" s="5"/>
      <c r="H6" s="20">
        <v>3</v>
      </c>
      <c r="I6" s="32">
        <v>12</v>
      </c>
      <c r="J6" s="5">
        <v>16</v>
      </c>
      <c r="K6" s="20">
        <v>24</v>
      </c>
      <c r="L6" s="32">
        <v>39</v>
      </c>
      <c r="M6" s="5">
        <v>27</v>
      </c>
      <c r="N6" s="20">
        <v>24</v>
      </c>
      <c r="O6" s="29">
        <f>+C6+F6+I6+L6</f>
        <v>53</v>
      </c>
      <c r="P6" s="30">
        <f>+D6+G6+J6+M6</f>
        <v>43</v>
      </c>
      <c r="Q6" s="22">
        <f t="shared" ref="Q6:Q35" si="0">+E6+H6+K6+N6</f>
        <v>51</v>
      </c>
      <c r="R6" s="33">
        <f>SUM(O6:Q6)</f>
        <v>147</v>
      </c>
    </row>
    <row r="7" spans="1:18" ht="15.75">
      <c r="A7" s="4">
        <v>3</v>
      </c>
      <c r="B7" s="11" t="s">
        <v>1528</v>
      </c>
      <c r="C7" s="32"/>
      <c r="D7" s="5"/>
      <c r="E7" s="20"/>
      <c r="F7" s="32"/>
      <c r="G7" s="5"/>
      <c r="H7" s="20"/>
      <c r="I7" s="32">
        <v>1</v>
      </c>
      <c r="J7" s="5">
        <v>3</v>
      </c>
      <c r="K7" s="20">
        <v>10</v>
      </c>
      <c r="L7" s="32"/>
      <c r="M7" s="5"/>
      <c r="N7" s="20"/>
      <c r="O7" s="29">
        <v>1</v>
      </c>
      <c r="P7" s="30">
        <v>3</v>
      </c>
      <c r="Q7" s="22">
        <v>10</v>
      </c>
      <c r="R7" s="33">
        <v>14</v>
      </c>
    </row>
    <row r="8" spans="1:18" ht="15.75">
      <c r="A8" s="4">
        <v>4</v>
      </c>
      <c r="B8" s="11" t="s">
        <v>1529</v>
      </c>
      <c r="C8" s="32"/>
      <c r="D8" s="5"/>
      <c r="E8" s="20"/>
      <c r="F8" s="32">
        <v>1</v>
      </c>
      <c r="G8" s="5">
        <v>2</v>
      </c>
      <c r="H8" s="20">
        <v>3</v>
      </c>
      <c r="I8" s="32"/>
      <c r="J8" s="5"/>
      <c r="K8" s="20"/>
      <c r="L8" s="32"/>
      <c r="M8" s="5"/>
      <c r="N8" s="20"/>
      <c r="O8" s="29">
        <v>1</v>
      </c>
      <c r="P8" s="30">
        <v>2</v>
      </c>
      <c r="Q8" s="22">
        <v>3</v>
      </c>
      <c r="R8" s="33">
        <v>6</v>
      </c>
    </row>
    <row r="9" spans="1:18" ht="15.75">
      <c r="A9" s="4">
        <v>5</v>
      </c>
      <c r="B9" s="11" t="s">
        <v>1494</v>
      </c>
      <c r="C9" s="32"/>
      <c r="D9" s="5"/>
      <c r="E9" s="20">
        <v>1</v>
      </c>
      <c r="F9" s="32"/>
      <c r="G9" s="5"/>
      <c r="H9" s="20"/>
      <c r="I9" s="32"/>
      <c r="J9" s="5"/>
      <c r="K9" s="20"/>
      <c r="L9" s="32"/>
      <c r="M9" s="5"/>
      <c r="N9" s="20"/>
      <c r="O9" s="29"/>
      <c r="P9" s="30"/>
      <c r="Q9" s="22">
        <f t="shared" si="0"/>
        <v>1</v>
      </c>
      <c r="R9" s="33">
        <v>1</v>
      </c>
    </row>
    <row r="10" spans="1:18" ht="15.75">
      <c r="A10" s="4">
        <v>6</v>
      </c>
      <c r="B10" s="11" t="s">
        <v>1495</v>
      </c>
      <c r="C10" s="32"/>
      <c r="D10" s="5"/>
      <c r="E10" s="20"/>
      <c r="F10" s="32"/>
      <c r="G10" s="5"/>
      <c r="H10" s="20"/>
      <c r="I10" s="32">
        <v>2</v>
      </c>
      <c r="J10" s="5">
        <v>3</v>
      </c>
      <c r="K10" s="20">
        <v>2</v>
      </c>
      <c r="L10" s="32">
        <v>1</v>
      </c>
      <c r="M10" s="5"/>
      <c r="N10" s="20"/>
      <c r="O10" s="29">
        <v>3</v>
      </c>
      <c r="P10" s="30">
        <v>3</v>
      </c>
      <c r="Q10" s="22">
        <v>2</v>
      </c>
      <c r="R10" s="33">
        <v>8</v>
      </c>
    </row>
    <row r="11" spans="1:18" ht="15.75">
      <c r="A11" s="4">
        <v>7</v>
      </c>
      <c r="B11" s="11" t="s">
        <v>1451</v>
      </c>
      <c r="C11" s="32"/>
      <c r="D11" s="5"/>
      <c r="E11" s="20"/>
      <c r="F11" s="32"/>
      <c r="G11" s="5"/>
      <c r="H11" s="20"/>
      <c r="I11" s="32">
        <v>1</v>
      </c>
      <c r="J11" s="5"/>
      <c r="K11" s="20"/>
      <c r="L11" s="32">
        <v>13</v>
      </c>
      <c r="M11" s="5">
        <v>13</v>
      </c>
      <c r="N11" s="20">
        <v>18</v>
      </c>
      <c r="O11" s="29">
        <f t="shared" ref="O11:P13" si="1">+C11+F11+I11+L11</f>
        <v>14</v>
      </c>
      <c r="P11" s="30">
        <f t="shared" si="1"/>
        <v>13</v>
      </c>
      <c r="Q11" s="22">
        <f t="shared" si="0"/>
        <v>18</v>
      </c>
      <c r="R11" s="33">
        <f>SUM(O11:Q11)</f>
        <v>45</v>
      </c>
    </row>
    <row r="12" spans="1:18" ht="15.75">
      <c r="A12" s="4">
        <v>8</v>
      </c>
      <c r="B12" s="11" t="s">
        <v>1496</v>
      </c>
      <c r="C12" s="32">
        <v>7</v>
      </c>
      <c r="D12" s="5">
        <v>6</v>
      </c>
      <c r="E12" s="20">
        <v>16</v>
      </c>
      <c r="F12" s="32"/>
      <c r="G12" s="5">
        <v>2</v>
      </c>
      <c r="H12" s="20">
        <v>1</v>
      </c>
      <c r="I12" s="32"/>
      <c r="J12" s="5"/>
      <c r="K12" s="20"/>
      <c r="L12" s="32">
        <v>11</v>
      </c>
      <c r="M12" s="5">
        <v>16</v>
      </c>
      <c r="N12" s="20">
        <v>18</v>
      </c>
      <c r="O12" s="29">
        <f t="shared" si="1"/>
        <v>18</v>
      </c>
      <c r="P12" s="30">
        <v>24</v>
      </c>
      <c r="Q12" s="22">
        <f t="shared" si="0"/>
        <v>35</v>
      </c>
      <c r="R12" s="33">
        <f>SUM(O12:Q12)</f>
        <v>77</v>
      </c>
    </row>
    <row r="13" spans="1:18" ht="15.75">
      <c r="A13" s="4">
        <v>9</v>
      </c>
      <c r="B13" s="11" t="s">
        <v>1519</v>
      </c>
      <c r="C13" s="32"/>
      <c r="D13" s="5"/>
      <c r="E13" s="20"/>
      <c r="F13" s="32"/>
      <c r="G13" s="5"/>
      <c r="H13" s="20"/>
      <c r="I13" s="32">
        <v>1</v>
      </c>
      <c r="J13" s="5">
        <v>2</v>
      </c>
      <c r="K13" s="20">
        <v>3</v>
      </c>
      <c r="L13" s="32"/>
      <c r="M13" s="5"/>
      <c r="N13" s="20">
        <v>3</v>
      </c>
      <c r="O13" s="29">
        <f t="shared" si="1"/>
        <v>1</v>
      </c>
      <c r="P13" s="30">
        <f t="shared" si="1"/>
        <v>2</v>
      </c>
      <c r="Q13" s="22">
        <f t="shared" si="0"/>
        <v>6</v>
      </c>
      <c r="R13" s="33">
        <f>SUM(O13:Q13)</f>
        <v>9</v>
      </c>
    </row>
    <row r="14" spans="1:18" ht="15.75">
      <c r="A14" s="4">
        <v>10</v>
      </c>
      <c r="B14" s="11" t="s">
        <v>1497</v>
      </c>
      <c r="C14" s="32"/>
      <c r="D14" s="5"/>
      <c r="E14" s="20"/>
      <c r="F14" s="32"/>
      <c r="G14" s="5"/>
      <c r="H14" s="20"/>
      <c r="I14" s="32"/>
      <c r="J14" s="5"/>
      <c r="K14" s="20">
        <v>1</v>
      </c>
      <c r="L14" s="32">
        <v>9</v>
      </c>
      <c r="M14" s="5">
        <v>8</v>
      </c>
      <c r="N14" s="20">
        <v>11</v>
      </c>
      <c r="O14" s="29">
        <v>9</v>
      </c>
      <c r="P14" s="30">
        <v>8</v>
      </c>
      <c r="Q14" s="22">
        <v>12</v>
      </c>
      <c r="R14" s="33">
        <v>29</v>
      </c>
    </row>
    <row r="15" spans="1:18" ht="15.75">
      <c r="A15" s="4">
        <v>11</v>
      </c>
      <c r="B15" s="11" t="s">
        <v>1498</v>
      </c>
      <c r="C15" s="32"/>
      <c r="D15" s="5"/>
      <c r="E15" s="20"/>
      <c r="F15" s="32"/>
      <c r="G15" s="5"/>
      <c r="H15" s="20"/>
      <c r="I15" s="32"/>
      <c r="J15" s="5"/>
      <c r="K15" s="20"/>
      <c r="L15" s="32"/>
      <c r="M15" s="5"/>
      <c r="N15" s="20">
        <v>1</v>
      </c>
      <c r="O15" s="29"/>
      <c r="P15" s="30"/>
      <c r="Q15" s="22">
        <f t="shared" si="0"/>
        <v>1</v>
      </c>
      <c r="R15" s="33">
        <v>1</v>
      </c>
    </row>
    <row r="16" spans="1:18" ht="15.75">
      <c r="A16" s="4">
        <v>12</v>
      </c>
      <c r="B16" s="11" t="s">
        <v>1502</v>
      </c>
      <c r="C16" s="32">
        <v>2</v>
      </c>
      <c r="D16" s="5"/>
      <c r="E16" s="20">
        <v>2</v>
      </c>
      <c r="F16" s="32">
        <v>10</v>
      </c>
      <c r="G16" s="5">
        <v>6</v>
      </c>
      <c r="H16" s="20">
        <v>5</v>
      </c>
      <c r="I16" s="32">
        <v>6</v>
      </c>
      <c r="J16" s="5">
        <v>1</v>
      </c>
      <c r="K16" s="20"/>
      <c r="L16" s="32">
        <v>77</v>
      </c>
      <c r="M16" s="5">
        <v>71</v>
      </c>
      <c r="N16" s="20">
        <v>72</v>
      </c>
      <c r="O16" s="29">
        <f>+C16+F16+I16+L16</f>
        <v>95</v>
      </c>
      <c r="P16" s="30">
        <f>+D16+G16+J16+M16</f>
        <v>78</v>
      </c>
      <c r="Q16" s="22">
        <f t="shared" si="0"/>
        <v>79</v>
      </c>
      <c r="R16" s="33">
        <f>SUM(O16:Q16)</f>
        <v>252</v>
      </c>
    </row>
    <row r="17" spans="1:18" ht="15.75">
      <c r="A17" s="4">
        <v>13</v>
      </c>
      <c r="B17" s="11" t="s">
        <v>1530</v>
      </c>
      <c r="C17" s="32"/>
      <c r="D17" s="5"/>
      <c r="E17" s="20"/>
      <c r="F17" s="32"/>
      <c r="G17" s="5"/>
      <c r="H17" s="20"/>
      <c r="I17" s="32"/>
      <c r="J17" s="5"/>
      <c r="K17" s="20"/>
      <c r="L17" s="32">
        <v>1</v>
      </c>
      <c r="M17" s="5"/>
      <c r="N17" s="20"/>
      <c r="O17" s="29">
        <v>1</v>
      </c>
      <c r="P17" s="30"/>
      <c r="Q17" s="22"/>
      <c r="R17" s="33">
        <v>1</v>
      </c>
    </row>
    <row r="18" spans="1:18" ht="15.75">
      <c r="A18" s="4">
        <v>14</v>
      </c>
      <c r="B18" s="11" t="s">
        <v>1531</v>
      </c>
      <c r="C18" s="32"/>
      <c r="D18" s="5"/>
      <c r="E18" s="20"/>
      <c r="F18" s="32"/>
      <c r="G18" s="5"/>
      <c r="H18" s="20"/>
      <c r="I18" s="32"/>
      <c r="J18" s="5"/>
      <c r="K18" s="20"/>
      <c r="L18" s="32"/>
      <c r="M18" s="5"/>
      <c r="N18" s="20"/>
      <c r="O18" s="29"/>
      <c r="P18" s="30"/>
      <c r="Q18" s="22"/>
      <c r="R18" s="33"/>
    </row>
    <row r="19" spans="1:18" ht="15.75">
      <c r="A19" s="4">
        <v>15</v>
      </c>
      <c r="B19" s="11" t="s">
        <v>1500</v>
      </c>
      <c r="C19" s="32">
        <v>3</v>
      </c>
      <c r="D19" s="5">
        <v>33</v>
      </c>
      <c r="E19" s="20">
        <v>21</v>
      </c>
      <c r="F19" s="32">
        <v>25</v>
      </c>
      <c r="G19" s="5">
        <v>27</v>
      </c>
      <c r="H19" s="20">
        <v>20</v>
      </c>
      <c r="I19" s="32"/>
      <c r="J19" s="5"/>
      <c r="K19" s="20"/>
      <c r="L19" s="32"/>
      <c r="M19" s="5">
        <v>5</v>
      </c>
      <c r="N19" s="20">
        <v>1</v>
      </c>
      <c r="O19" s="29">
        <f>+C19+F19+I19+L19</f>
        <v>28</v>
      </c>
      <c r="P19" s="30">
        <f>+D19+G19+J19+M19</f>
        <v>65</v>
      </c>
      <c r="Q19" s="22">
        <f t="shared" si="0"/>
        <v>42</v>
      </c>
      <c r="R19" s="33">
        <f>SUM(O19:Q19)</f>
        <v>135</v>
      </c>
    </row>
    <row r="20" spans="1:18" ht="15.75">
      <c r="A20" s="4">
        <v>16</v>
      </c>
      <c r="B20" s="11" t="s">
        <v>1532</v>
      </c>
      <c r="C20" s="32"/>
      <c r="D20" s="5"/>
      <c r="E20" s="20"/>
      <c r="F20" s="32"/>
      <c r="G20" s="5">
        <v>1</v>
      </c>
      <c r="H20" s="20"/>
      <c r="I20" s="32"/>
      <c r="J20" s="5"/>
      <c r="K20" s="20"/>
      <c r="L20" s="32">
        <v>1</v>
      </c>
      <c r="M20" s="5"/>
      <c r="N20" s="20"/>
      <c r="O20" s="29">
        <v>1</v>
      </c>
      <c r="P20" s="30">
        <v>1</v>
      </c>
      <c r="Q20" s="22"/>
      <c r="R20" s="33">
        <v>2</v>
      </c>
    </row>
    <row r="21" spans="1:18" ht="15.75">
      <c r="A21" s="4">
        <v>17</v>
      </c>
      <c r="B21" s="11" t="s">
        <v>1513</v>
      </c>
      <c r="C21" s="32"/>
      <c r="D21" s="5"/>
      <c r="E21" s="20">
        <v>3</v>
      </c>
      <c r="F21" s="32"/>
      <c r="G21" s="5"/>
      <c r="H21" s="20"/>
      <c r="I21" s="32"/>
      <c r="J21" s="5"/>
      <c r="K21" s="20"/>
      <c r="L21" s="32"/>
      <c r="M21" s="5"/>
      <c r="N21" s="20"/>
      <c r="O21" s="29"/>
      <c r="P21" s="30"/>
      <c r="Q21" s="22">
        <f t="shared" si="0"/>
        <v>3</v>
      </c>
      <c r="R21" s="33">
        <v>3</v>
      </c>
    </row>
    <row r="22" spans="1:18" ht="15.75">
      <c r="A22" s="4">
        <v>18</v>
      </c>
      <c r="B22" s="11" t="s">
        <v>1520</v>
      </c>
      <c r="C22" s="32"/>
      <c r="D22" s="5"/>
      <c r="E22" s="20"/>
      <c r="F22" s="32"/>
      <c r="G22" s="5"/>
      <c r="H22" s="20">
        <v>1</v>
      </c>
      <c r="I22" s="32"/>
      <c r="J22" s="5"/>
      <c r="K22" s="20"/>
      <c r="L22" s="32"/>
      <c r="M22" s="5"/>
      <c r="N22" s="20"/>
      <c r="O22" s="29"/>
      <c r="P22" s="30"/>
      <c r="Q22" s="22">
        <f t="shared" si="0"/>
        <v>1</v>
      </c>
      <c r="R22" s="33">
        <v>1</v>
      </c>
    </row>
    <row r="23" spans="1:18" ht="15.75">
      <c r="A23" s="4">
        <v>19</v>
      </c>
      <c r="B23" s="11" t="s">
        <v>1503</v>
      </c>
      <c r="C23" s="32">
        <v>3</v>
      </c>
      <c r="D23" s="5">
        <v>1</v>
      </c>
      <c r="E23" s="20">
        <v>2</v>
      </c>
      <c r="F23" s="32">
        <v>11</v>
      </c>
      <c r="G23" s="5">
        <v>8</v>
      </c>
      <c r="H23" s="20">
        <v>8</v>
      </c>
      <c r="I23" s="32">
        <v>6</v>
      </c>
      <c r="J23" s="5">
        <v>7</v>
      </c>
      <c r="K23" s="20">
        <v>11</v>
      </c>
      <c r="L23" s="32">
        <v>31</v>
      </c>
      <c r="M23" s="5">
        <v>30</v>
      </c>
      <c r="N23" s="20">
        <v>47</v>
      </c>
      <c r="O23" s="29">
        <f t="shared" ref="O23:P26" si="2">+C23+F23+I23+L23</f>
        <v>51</v>
      </c>
      <c r="P23" s="30">
        <f t="shared" si="2"/>
        <v>46</v>
      </c>
      <c r="Q23" s="22">
        <f t="shared" si="0"/>
        <v>68</v>
      </c>
      <c r="R23" s="33">
        <f t="shared" ref="R23:R33" si="3">SUM(O23:Q23)</f>
        <v>165</v>
      </c>
    </row>
    <row r="24" spans="1:18" ht="15.75">
      <c r="A24" s="4">
        <v>20</v>
      </c>
      <c r="B24" s="11" t="s">
        <v>1504</v>
      </c>
      <c r="C24" s="32"/>
      <c r="D24" s="5"/>
      <c r="E24" s="20">
        <v>3</v>
      </c>
      <c r="F24" s="32">
        <v>2</v>
      </c>
      <c r="G24" s="5">
        <v>2</v>
      </c>
      <c r="H24" s="20"/>
      <c r="I24" s="32">
        <v>34</v>
      </c>
      <c r="J24" s="5">
        <v>28</v>
      </c>
      <c r="K24" s="20">
        <v>35</v>
      </c>
      <c r="L24" s="32">
        <v>34</v>
      </c>
      <c r="M24" s="5">
        <v>28</v>
      </c>
      <c r="N24" s="20">
        <v>32</v>
      </c>
      <c r="O24" s="29">
        <v>99</v>
      </c>
      <c r="P24" s="30">
        <v>57</v>
      </c>
      <c r="Q24" s="22">
        <f t="shared" si="0"/>
        <v>70</v>
      </c>
      <c r="R24" s="33">
        <f t="shared" si="3"/>
        <v>226</v>
      </c>
    </row>
    <row r="25" spans="1:18" ht="15.75">
      <c r="A25" s="4">
        <v>21</v>
      </c>
      <c r="B25" s="11" t="s">
        <v>1505</v>
      </c>
      <c r="C25" s="32"/>
      <c r="D25" s="5"/>
      <c r="E25" s="20"/>
      <c r="F25" s="32"/>
      <c r="G25" s="5"/>
      <c r="H25" s="20"/>
      <c r="I25" s="32">
        <v>5</v>
      </c>
      <c r="J25" s="5">
        <v>2</v>
      </c>
      <c r="K25" s="20">
        <v>5</v>
      </c>
      <c r="L25" s="32"/>
      <c r="M25" s="5">
        <v>4</v>
      </c>
      <c r="N25" s="20">
        <v>5</v>
      </c>
      <c r="O25" s="29">
        <f t="shared" si="2"/>
        <v>5</v>
      </c>
      <c r="P25" s="30">
        <f t="shared" si="2"/>
        <v>6</v>
      </c>
      <c r="Q25" s="22">
        <f t="shared" si="0"/>
        <v>10</v>
      </c>
      <c r="R25" s="33">
        <f t="shared" si="3"/>
        <v>21</v>
      </c>
    </row>
    <row r="26" spans="1:18" ht="15.75">
      <c r="A26" s="4">
        <v>22</v>
      </c>
      <c r="B26" s="11" t="s">
        <v>1506</v>
      </c>
      <c r="C26" s="32"/>
      <c r="D26" s="5"/>
      <c r="E26" s="20"/>
      <c r="F26" s="32"/>
      <c r="G26" s="5"/>
      <c r="H26" s="20"/>
      <c r="I26" s="32">
        <v>1</v>
      </c>
      <c r="J26" s="5">
        <v>6</v>
      </c>
      <c r="K26" s="20">
        <v>25</v>
      </c>
      <c r="L26" s="32">
        <v>6</v>
      </c>
      <c r="M26" s="5">
        <v>11</v>
      </c>
      <c r="N26" s="20">
        <v>8</v>
      </c>
      <c r="O26" s="29">
        <f t="shared" si="2"/>
        <v>7</v>
      </c>
      <c r="P26" s="30">
        <f t="shared" si="2"/>
        <v>17</v>
      </c>
      <c r="Q26" s="22">
        <f t="shared" si="0"/>
        <v>33</v>
      </c>
      <c r="R26" s="33">
        <f t="shared" si="3"/>
        <v>57</v>
      </c>
    </row>
    <row r="27" spans="1:18" ht="15.75">
      <c r="A27" s="4">
        <v>23</v>
      </c>
      <c r="B27" s="11" t="s">
        <v>1507</v>
      </c>
      <c r="C27" s="32"/>
      <c r="D27" s="5"/>
      <c r="E27" s="20"/>
      <c r="F27" s="32"/>
      <c r="G27" s="5">
        <v>1</v>
      </c>
      <c r="H27" s="20"/>
      <c r="I27" s="32"/>
      <c r="J27" s="5"/>
      <c r="K27" s="20"/>
      <c r="L27" s="32"/>
      <c r="M27" s="5">
        <v>6</v>
      </c>
      <c r="N27" s="20">
        <v>9</v>
      </c>
      <c r="O27" s="29"/>
      <c r="P27" s="30">
        <f>+D27+G27+J27+M27</f>
        <v>7</v>
      </c>
      <c r="Q27" s="22">
        <f t="shared" si="0"/>
        <v>9</v>
      </c>
      <c r="R27" s="33">
        <f t="shared" si="3"/>
        <v>16</v>
      </c>
    </row>
    <row r="28" spans="1:18" ht="15.75">
      <c r="A28" s="4">
        <v>24</v>
      </c>
      <c r="B28" s="11" t="s">
        <v>1533</v>
      </c>
      <c r="C28" s="32"/>
      <c r="D28" s="5"/>
      <c r="E28" s="20"/>
      <c r="F28" s="32"/>
      <c r="G28" s="5"/>
      <c r="H28" s="20">
        <v>1</v>
      </c>
      <c r="I28" s="32"/>
      <c r="J28" s="5"/>
      <c r="K28" s="20"/>
      <c r="L28" s="32"/>
      <c r="M28" s="5"/>
      <c r="N28" s="20"/>
      <c r="O28" s="29"/>
      <c r="P28" s="30"/>
      <c r="Q28" s="22">
        <v>1</v>
      </c>
      <c r="R28" s="33">
        <v>1</v>
      </c>
    </row>
    <row r="29" spans="1:18" ht="15.75">
      <c r="A29" s="4">
        <v>25</v>
      </c>
      <c r="B29" s="11" t="s">
        <v>1509</v>
      </c>
      <c r="C29" s="32"/>
      <c r="D29" s="5">
        <v>1</v>
      </c>
      <c r="E29" s="20">
        <v>5</v>
      </c>
      <c r="F29" s="32">
        <v>6</v>
      </c>
      <c r="G29" s="5">
        <v>2</v>
      </c>
      <c r="H29" s="20">
        <v>3</v>
      </c>
      <c r="I29" s="32"/>
      <c r="J29" s="5"/>
      <c r="K29" s="20"/>
      <c r="L29" s="32">
        <v>34</v>
      </c>
      <c r="M29" s="5">
        <v>41</v>
      </c>
      <c r="N29" s="20">
        <v>15</v>
      </c>
      <c r="O29" s="29">
        <f>+C29+F29+I29+L29</f>
        <v>40</v>
      </c>
      <c r="P29" s="30">
        <f>+D29+G29+J29+M29</f>
        <v>44</v>
      </c>
      <c r="Q29" s="22">
        <f t="shared" si="0"/>
        <v>23</v>
      </c>
      <c r="R29" s="33">
        <f t="shared" si="3"/>
        <v>107</v>
      </c>
    </row>
    <row r="30" spans="1:18" ht="15.75">
      <c r="A30" s="4">
        <v>26</v>
      </c>
      <c r="B30" s="11" t="s">
        <v>1465</v>
      </c>
      <c r="C30" s="32"/>
      <c r="D30" s="5"/>
      <c r="E30" s="20"/>
      <c r="F30" s="32"/>
      <c r="G30" s="5"/>
      <c r="H30" s="20"/>
      <c r="I30" s="32"/>
      <c r="J30" s="5"/>
      <c r="K30" s="20">
        <v>1</v>
      </c>
      <c r="L30" s="32">
        <v>1</v>
      </c>
      <c r="M30" s="5"/>
      <c r="N30" s="20">
        <v>1</v>
      </c>
      <c r="O30" s="29">
        <v>1</v>
      </c>
      <c r="P30" s="30"/>
      <c r="Q30" s="22">
        <v>2</v>
      </c>
      <c r="R30" s="33">
        <v>3</v>
      </c>
    </row>
    <row r="31" spans="1:18" ht="15.75">
      <c r="A31" s="4">
        <v>27</v>
      </c>
      <c r="B31" s="11" t="s">
        <v>1534</v>
      </c>
      <c r="C31" s="32">
        <v>6</v>
      </c>
      <c r="D31" s="5">
        <v>2</v>
      </c>
      <c r="E31" s="20">
        <v>4</v>
      </c>
      <c r="F31" s="32"/>
      <c r="G31" s="5"/>
      <c r="H31" s="20"/>
      <c r="I31" s="32"/>
      <c r="J31" s="5"/>
      <c r="K31" s="20"/>
      <c r="L31" s="32"/>
      <c r="M31" s="5"/>
      <c r="N31" s="20"/>
      <c r="O31" s="29">
        <v>6</v>
      </c>
      <c r="P31" s="30">
        <v>2</v>
      </c>
      <c r="Q31" s="22">
        <v>4</v>
      </c>
      <c r="R31" s="33">
        <v>12</v>
      </c>
    </row>
    <row r="32" spans="1:18" ht="15.75">
      <c r="A32" s="4">
        <v>28</v>
      </c>
      <c r="B32" s="11" t="s">
        <v>1523</v>
      </c>
      <c r="C32" s="32"/>
      <c r="D32" s="5"/>
      <c r="E32" s="20"/>
      <c r="F32" s="32"/>
      <c r="G32" s="5"/>
      <c r="H32" s="20"/>
      <c r="I32" s="32">
        <v>2</v>
      </c>
      <c r="J32" s="5">
        <v>2</v>
      </c>
      <c r="K32" s="20"/>
      <c r="L32" s="32">
        <v>1</v>
      </c>
      <c r="M32" s="5"/>
      <c r="N32" s="20"/>
      <c r="O32" s="29">
        <v>3</v>
      </c>
      <c r="P32" s="30">
        <v>2</v>
      </c>
      <c r="Q32" s="22"/>
      <c r="R32" s="33">
        <v>5</v>
      </c>
    </row>
    <row r="33" spans="1:18" ht="15.75">
      <c r="A33" s="4">
        <v>29</v>
      </c>
      <c r="B33" s="11" t="s">
        <v>1510</v>
      </c>
      <c r="C33" s="32"/>
      <c r="D33" s="5"/>
      <c r="E33" s="20"/>
      <c r="F33" s="32"/>
      <c r="G33" s="5"/>
      <c r="H33" s="20"/>
      <c r="I33" s="32">
        <v>2</v>
      </c>
      <c r="J33" s="5">
        <v>5</v>
      </c>
      <c r="K33" s="20">
        <v>5</v>
      </c>
      <c r="L33" s="32">
        <v>1</v>
      </c>
      <c r="M33" s="5"/>
      <c r="N33" s="20"/>
      <c r="O33" s="29">
        <f>+C33+F33+I33+L33</f>
        <v>3</v>
      </c>
      <c r="P33" s="30">
        <f>+D33+G33+J33+M33</f>
        <v>5</v>
      </c>
      <c r="Q33" s="22">
        <f t="shared" si="0"/>
        <v>5</v>
      </c>
      <c r="R33" s="33">
        <f t="shared" si="3"/>
        <v>13</v>
      </c>
    </row>
    <row r="34" spans="1:18" ht="15.75">
      <c r="A34" s="4">
        <v>30</v>
      </c>
      <c r="B34" s="11" t="s">
        <v>1511</v>
      </c>
      <c r="C34" s="32">
        <v>1</v>
      </c>
      <c r="D34" s="5"/>
      <c r="E34" s="20"/>
      <c r="F34" s="32"/>
      <c r="G34" s="5"/>
      <c r="H34" s="20"/>
      <c r="I34" s="32">
        <v>3</v>
      </c>
      <c r="J34" s="5">
        <v>5</v>
      </c>
      <c r="K34" s="20">
        <v>4</v>
      </c>
      <c r="L34" s="32"/>
      <c r="M34" s="5"/>
      <c r="N34" s="20">
        <v>3</v>
      </c>
      <c r="O34" s="29">
        <v>4</v>
      </c>
      <c r="P34" s="30">
        <v>5</v>
      </c>
      <c r="Q34" s="22">
        <f t="shared" si="0"/>
        <v>7</v>
      </c>
      <c r="R34" s="33">
        <v>16</v>
      </c>
    </row>
    <row r="35" spans="1:18" ht="15.75">
      <c r="A35" s="4">
        <v>31</v>
      </c>
      <c r="B35" s="11" t="s">
        <v>1512</v>
      </c>
      <c r="C35" s="32"/>
      <c r="D35" s="5"/>
      <c r="E35" s="20"/>
      <c r="F35" s="32"/>
      <c r="G35" s="5"/>
      <c r="H35" s="20"/>
      <c r="I35" s="32">
        <v>19</v>
      </c>
      <c r="J35" s="5">
        <v>17</v>
      </c>
      <c r="K35" s="20">
        <v>13</v>
      </c>
      <c r="L35" s="32">
        <v>5</v>
      </c>
      <c r="M35" s="5">
        <v>8</v>
      </c>
      <c r="N35" s="20">
        <v>6</v>
      </c>
      <c r="O35" s="29">
        <f>+C35+F35+I35+L35</f>
        <v>24</v>
      </c>
      <c r="P35" s="30">
        <f>+D35+G35+J35+M35</f>
        <v>25</v>
      </c>
      <c r="Q35" s="22">
        <f t="shared" si="0"/>
        <v>19</v>
      </c>
      <c r="R35" s="33">
        <f>SUM(O35:Q35)</f>
        <v>68</v>
      </c>
    </row>
    <row r="36" spans="1:18" ht="16.5" thickBot="1">
      <c r="A36" s="1271" t="s">
        <v>1442</v>
      </c>
      <c r="B36" s="1272"/>
      <c r="C36" s="35">
        <f>SUM(C5:C35)</f>
        <v>23</v>
      </c>
      <c r="D36" s="36">
        <f>SUM(D5:D35)</f>
        <v>44</v>
      </c>
      <c r="E36" s="37">
        <f t="shared" ref="E36:Q36" si="4">SUM(E5:E35)</f>
        <v>58</v>
      </c>
      <c r="F36" s="35">
        <f t="shared" si="4"/>
        <v>56</v>
      </c>
      <c r="G36" s="36">
        <f t="shared" si="4"/>
        <v>51</v>
      </c>
      <c r="H36" s="37">
        <f t="shared" si="4"/>
        <v>45</v>
      </c>
      <c r="I36" s="35">
        <f t="shared" si="4"/>
        <v>112</v>
      </c>
      <c r="J36" s="36">
        <f t="shared" si="4"/>
        <v>105</v>
      </c>
      <c r="K36" s="37">
        <f t="shared" si="4"/>
        <v>146</v>
      </c>
      <c r="L36" s="35">
        <f t="shared" si="4"/>
        <v>269</v>
      </c>
      <c r="M36" s="36">
        <f t="shared" si="4"/>
        <v>270</v>
      </c>
      <c r="N36" s="37">
        <f t="shared" si="4"/>
        <v>274</v>
      </c>
      <c r="O36" s="34">
        <f t="shared" si="4"/>
        <v>489</v>
      </c>
      <c r="P36" s="38">
        <f t="shared" si="4"/>
        <v>469</v>
      </c>
      <c r="Q36" s="37">
        <f t="shared" si="4"/>
        <v>523</v>
      </c>
      <c r="R36" s="39">
        <f>SUM(R5:R35)</f>
        <v>1481</v>
      </c>
    </row>
    <row r="37" spans="1:18" ht="18">
      <c r="N37" s="1256"/>
      <c r="O37" s="1256"/>
      <c r="P37" s="1256"/>
      <c r="Q37" s="1257" t="s">
        <v>1535</v>
      </c>
      <c r="R37" s="1257"/>
    </row>
  </sheetData>
  <mergeCells count="12">
    <mergeCell ref="N37:P37"/>
    <mergeCell ref="Q37:R37"/>
    <mergeCell ref="A1:R1"/>
    <mergeCell ref="A3:A4"/>
    <mergeCell ref="B3:B4"/>
    <mergeCell ref="C3:E3"/>
    <mergeCell ref="F3:H3"/>
    <mergeCell ref="I3:K3"/>
    <mergeCell ref="L3:N3"/>
    <mergeCell ref="O3:Q3"/>
    <mergeCell ref="R3:R4"/>
    <mergeCell ref="A36:B36"/>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P69"/>
  <sheetViews>
    <sheetView topLeftCell="A37" workbookViewId="0">
      <selection activeCell="Q71" sqref="Q71"/>
    </sheetView>
  </sheetViews>
  <sheetFormatPr defaultRowHeight="12.75"/>
  <cols>
    <col min="2" max="2" width="33.42578125" bestFit="1" customWidth="1"/>
  </cols>
  <sheetData>
    <row r="1" spans="1:42" ht="27" thickBot="1">
      <c r="A1" s="1641" t="s">
        <v>16215</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c r="AO1" s="1641"/>
      <c r="AP1" s="1641"/>
    </row>
    <row r="2" spans="1:42" ht="13.5" thickBot="1">
      <c r="A2" s="1640" t="s">
        <v>2305</v>
      </c>
      <c r="B2" s="1640" t="s">
        <v>1550</v>
      </c>
      <c r="C2" s="1640" t="s">
        <v>16216</v>
      </c>
      <c r="D2" s="1640"/>
      <c r="E2" s="1640"/>
      <c r="F2" s="1634" t="s">
        <v>16217</v>
      </c>
      <c r="G2" s="1640"/>
      <c r="H2" s="1643"/>
      <c r="I2" s="1638" t="s">
        <v>1436</v>
      </c>
      <c r="J2" s="1638"/>
      <c r="K2" s="1638"/>
      <c r="L2" s="1637" t="s">
        <v>13333</v>
      </c>
      <c r="M2" s="1638"/>
      <c r="N2" s="1639"/>
      <c r="O2" s="1638" t="s">
        <v>1437</v>
      </c>
      <c r="P2" s="1638"/>
      <c r="Q2" s="1638"/>
      <c r="R2" s="1637" t="s">
        <v>1438</v>
      </c>
      <c r="S2" s="1638"/>
      <c r="T2" s="1639"/>
      <c r="U2" s="1638" t="s">
        <v>16218</v>
      </c>
      <c r="V2" s="1638"/>
      <c r="W2" s="1638"/>
      <c r="X2" s="1637" t="s">
        <v>16219</v>
      </c>
      <c r="Y2" s="1638"/>
      <c r="Z2" s="1639"/>
      <c r="AA2" s="1638" t="s">
        <v>5117</v>
      </c>
      <c r="AB2" s="1638"/>
      <c r="AC2" s="1638"/>
      <c r="AD2" s="1637" t="s">
        <v>13336</v>
      </c>
      <c r="AE2" s="1638"/>
      <c r="AF2" s="1639"/>
      <c r="AG2" s="1638" t="s">
        <v>16220</v>
      </c>
      <c r="AH2" s="1638"/>
      <c r="AI2" s="1638"/>
      <c r="AJ2" s="1637" t="s">
        <v>1441</v>
      </c>
      <c r="AK2" s="1638"/>
      <c r="AL2" s="1639"/>
      <c r="AM2" s="1640" t="s">
        <v>1442</v>
      </c>
      <c r="AN2" s="1640"/>
      <c r="AO2" s="1640"/>
      <c r="AP2" s="1634" t="s">
        <v>1552</v>
      </c>
    </row>
    <row r="3" spans="1:42" ht="13.5" thickBot="1">
      <c r="A3" s="1642"/>
      <c r="B3" s="1640"/>
      <c r="C3" s="1114" t="s">
        <v>1444</v>
      </c>
      <c r="D3" s="1115" t="s">
        <v>1445</v>
      </c>
      <c r="E3" s="1116" t="s">
        <v>1446</v>
      </c>
      <c r="F3" s="942" t="s">
        <v>1444</v>
      </c>
      <c r="G3" s="1117" t="s">
        <v>1445</v>
      </c>
      <c r="H3" s="1118" t="s">
        <v>1446</v>
      </c>
      <c r="I3" s="945" t="s">
        <v>1444</v>
      </c>
      <c r="J3" s="1117" t="s">
        <v>1445</v>
      </c>
      <c r="K3" s="1119" t="s">
        <v>1446</v>
      </c>
      <c r="L3" s="942" t="s">
        <v>1444</v>
      </c>
      <c r="M3" s="1117" t="s">
        <v>1445</v>
      </c>
      <c r="N3" s="1118" t="s">
        <v>1446</v>
      </c>
      <c r="O3" s="945" t="s">
        <v>1444</v>
      </c>
      <c r="P3" s="1117" t="s">
        <v>1445</v>
      </c>
      <c r="Q3" s="1119" t="s">
        <v>1446</v>
      </c>
      <c r="R3" s="942" t="s">
        <v>1444</v>
      </c>
      <c r="S3" s="1117" t="s">
        <v>1445</v>
      </c>
      <c r="T3" s="1118" t="s">
        <v>1446</v>
      </c>
      <c r="U3" s="945" t="s">
        <v>1444</v>
      </c>
      <c r="V3" s="1117" t="s">
        <v>1445</v>
      </c>
      <c r="W3" s="1119" t="s">
        <v>1446</v>
      </c>
      <c r="X3" s="942" t="s">
        <v>1444</v>
      </c>
      <c r="Y3" s="1117" t="s">
        <v>1445</v>
      </c>
      <c r="Z3" s="1118" t="s">
        <v>1446</v>
      </c>
      <c r="AA3" s="945" t="s">
        <v>1444</v>
      </c>
      <c r="AB3" s="1117" t="s">
        <v>1445</v>
      </c>
      <c r="AC3" s="1119" t="s">
        <v>1446</v>
      </c>
      <c r="AD3" s="942" t="s">
        <v>1444</v>
      </c>
      <c r="AE3" s="1117" t="s">
        <v>1445</v>
      </c>
      <c r="AF3" s="1118" t="s">
        <v>1446</v>
      </c>
      <c r="AG3" s="945" t="s">
        <v>1444</v>
      </c>
      <c r="AH3" s="1117" t="s">
        <v>1445</v>
      </c>
      <c r="AI3" s="1119" t="s">
        <v>1446</v>
      </c>
      <c r="AJ3" s="942" t="s">
        <v>1444</v>
      </c>
      <c r="AK3" s="1117" t="s">
        <v>1445</v>
      </c>
      <c r="AL3" s="1118" t="s">
        <v>1446</v>
      </c>
      <c r="AM3" s="945" t="s">
        <v>1444</v>
      </c>
      <c r="AN3" s="1117" t="s">
        <v>1445</v>
      </c>
      <c r="AO3" s="1119" t="s">
        <v>1446</v>
      </c>
      <c r="AP3" s="1634"/>
    </row>
    <row r="4" spans="1:42" ht="15">
      <c r="A4" s="1145">
        <v>1</v>
      </c>
      <c r="B4" s="1142" t="s">
        <v>13226</v>
      </c>
      <c r="C4" s="1140">
        <f>SUM([5]ATICILIK!I7)</f>
        <v>0</v>
      </c>
      <c r="D4" s="1121">
        <f>SUM([5]ATICILIK!J7)</f>
        <v>1</v>
      </c>
      <c r="E4" s="1122">
        <f>SUM([5]ATICILIK!K7)</f>
        <v>0</v>
      </c>
      <c r="F4" s="1120">
        <f>SUM([5]ATICILIK!I10)</f>
        <v>0</v>
      </c>
      <c r="G4" s="1121">
        <f>SUM([5]ATICILIK!J10)</f>
        <v>1</v>
      </c>
      <c r="H4" s="1122">
        <f>SUM([5]ATICILIK!K10)</f>
        <v>0</v>
      </c>
      <c r="I4" s="1120">
        <f>SUM([5]ATICILIK!I14,[5]ATICILIK!I21)</f>
        <v>0</v>
      </c>
      <c r="J4" s="1121">
        <f>SUM([5]ATICILIK!J14,[5]ATICILIK!J21)</f>
        <v>0</v>
      </c>
      <c r="K4" s="1122">
        <f>SUM([5]ATICILIK!K14,[5]ATICILIK!K21)</f>
        <v>0</v>
      </c>
      <c r="L4" s="1120"/>
      <c r="M4" s="1121"/>
      <c r="N4" s="1122"/>
      <c r="O4" s="1120">
        <f>SUM([5]ATICILIK!I34,[5]ATICILIK!I43)</f>
        <v>6</v>
      </c>
      <c r="P4" s="1121">
        <f>SUM([5]ATICILIK!J34,[5]ATICILIK!J43)</f>
        <v>5</v>
      </c>
      <c r="Q4" s="1122">
        <f>SUM([5]ATICILIK!K34,[5]ATICILIK!K43)</f>
        <v>2</v>
      </c>
      <c r="R4" s="1120">
        <f>SUM([5]ATICILIK!I51,[5]ATICILIK!I58)</f>
        <v>0</v>
      </c>
      <c r="S4" s="1121">
        <f>SUM([5]ATICILIK!J51,[5]ATICILIK!J58)</f>
        <v>0</v>
      </c>
      <c r="T4" s="1122">
        <f>SUM([5]ATICILIK!K51,[5]ATICILIK!K58)</f>
        <v>0</v>
      </c>
      <c r="U4" s="1120"/>
      <c r="V4" s="1121"/>
      <c r="W4" s="1122"/>
      <c r="X4" s="1120">
        <f>SUM([5]ATICILIK!I65,[5]ATICILIK!I72)</f>
        <v>0</v>
      </c>
      <c r="Y4" s="1121">
        <f>SUM([5]ATICILIK!J65,[5]ATICILIK!J72)</f>
        <v>0</v>
      </c>
      <c r="Z4" s="1122">
        <f>SUM([5]ATICILIK!K65,[5]ATICILIK!K72)</f>
        <v>0</v>
      </c>
      <c r="AA4" s="1120">
        <f>SUM([5]ATICILIK!I78,[5]ATICILIK!I85)</f>
        <v>0</v>
      </c>
      <c r="AB4" s="1121">
        <f>SUM([5]ATICILIK!J78,[5]ATICILIK!J85)</f>
        <v>0</v>
      </c>
      <c r="AC4" s="1122">
        <f>SUM([5]ATICILIK!K78,[5]ATICILIK!K85)</f>
        <v>0</v>
      </c>
      <c r="AD4" s="1120">
        <f>SUM([5]ATICILIK!I90,[5]ATICILIK!I97)</f>
        <v>0</v>
      </c>
      <c r="AE4" s="1121">
        <f>SUM([5]ATICILIK!J90,[5]ATICILIK!J97)</f>
        <v>0</v>
      </c>
      <c r="AF4" s="1122">
        <f>SUM([5]ATICILIK!K90,[5]ATICILIK!K97)</f>
        <v>0</v>
      </c>
      <c r="AG4" s="1120">
        <f>SUM([5]ATICILIK!I105)</f>
        <v>0</v>
      </c>
      <c r="AH4" s="1121">
        <f>SUM([5]ATICILIK!J105)</f>
        <v>0</v>
      </c>
      <c r="AI4" s="1122">
        <f>SUM([5]ATICILIK!K105)</f>
        <v>0</v>
      </c>
      <c r="AJ4" s="1120">
        <f>SUM([5]ATICILIK!I126,[5]ATICILIK!I137)</f>
        <v>9</v>
      </c>
      <c r="AK4" s="1121">
        <f>SUM([5]ATICILIK!J126,[5]ATICILIK!J137)</f>
        <v>2</v>
      </c>
      <c r="AL4" s="1122">
        <f>SUM([5]ATICILIK!K126,[5]ATICILIK!K137)</f>
        <v>8</v>
      </c>
      <c r="AM4" s="1120">
        <f t="shared" ref="AM4:AO19" si="0">SUM(C4,F4,I4,L4,O4,R4,U4,X4,AA4,AD4,AG4,AJ4)</f>
        <v>15</v>
      </c>
      <c r="AN4" s="1121">
        <f t="shared" si="0"/>
        <v>9</v>
      </c>
      <c r="AO4" s="1122">
        <f t="shared" si="0"/>
        <v>10</v>
      </c>
      <c r="AP4" s="1123">
        <f t="shared" ref="AP4:AP67" si="1">SUM(AM4:AO4)</f>
        <v>34</v>
      </c>
    </row>
    <row r="5" spans="1:42" ht="15">
      <c r="A5" s="1146">
        <v>2</v>
      </c>
      <c r="B5" s="1143" t="s">
        <v>13349</v>
      </c>
      <c r="C5" s="957">
        <f>SUM([5]ATLETİZM!I9)</f>
        <v>0</v>
      </c>
      <c r="D5" s="1124">
        <f>SUM([5]ATLETİZM!J9)</f>
        <v>0</v>
      </c>
      <c r="E5" s="1125">
        <f>SUM([5]ATLETİZM!K9)</f>
        <v>0</v>
      </c>
      <c r="F5" s="961">
        <f>SUM([5]ATLETİZM!I13)</f>
        <v>0</v>
      </c>
      <c r="G5" s="1124">
        <f>SUM([5]ATLETİZM!J13)</f>
        <v>1</v>
      </c>
      <c r="H5" s="1125">
        <f>SUM([5]ATLETİZM!K13)</f>
        <v>0</v>
      </c>
      <c r="I5" s="961">
        <f>SUM([5]ATLETİZM!I21,[5]ATLETİZM!I30)</f>
        <v>0</v>
      </c>
      <c r="J5" s="1124">
        <f>SUM([5]ATLETİZM!J21,[5]ATLETİZM!J30)</f>
        <v>1</v>
      </c>
      <c r="K5" s="1125">
        <f>SUM([5]ATLETİZM!K21,[5]ATLETİZM!K30)</f>
        <v>3</v>
      </c>
      <c r="L5" s="961"/>
      <c r="M5" s="1124"/>
      <c r="N5" s="1125"/>
      <c r="O5" s="961">
        <f>SUM([5]ATLETİZM!I39,[5]ATLETİZM!I46)</f>
        <v>0</v>
      </c>
      <c r="P5" s="1124">
        <f>SUM([5]ATLETİZM!J39,[5]ATLETİZM!J46)</f>
        <v>2</v>
      </c>
      <c r="Q5" s="1125">
        <f>SUM([5]ATLETİZM!K39,[5]ATLETİZM!K46)</f>
        <v>3</v>
      </c>
      <c r="R5" s="961">
        <f>SUM([5]ATLETİZM!I160,[5]ATLETİZM!I167)</f>
        <v>40</v>
      </c>
      <c r="S5" s="1124">
        <f>SUM([5]ATLETİZM!J160,[5]ATLETİZM!J167)</f>
        <v>38</v>
      </c>
      <c r="T5" s="1125">
        <f>SUM([5]ATLETİZM!K160,[5]ATLETİZM!K167)</f>
        <v>31</v>
      </c>
      <c r="U5" s="961"/>
      <c r="V5" s="1124"/>
      <c r="W5" s="1125"/>
      <c r="X5" s="961">
        <f>SUM([5]ATLETİZM!I174,[5]ATLETİZM!I181)</f>
        <v>0</v>
      </c>
      <c r="Y5" s="1124">
        <f>SUM([5]ATLETİZM!J174,[5]ATLETİZM!J181)</f>
        <v>0</v>
      </c>
      <c r="Z5" s="1125">
        <f>SUM([5]ATLETİZM!K174,[5]ATLETİZM!K181)</f>
        <v>0</v>
      </c>
      <c r="AA5" s="961">
        <f>SUM([5]ATLETİZM!I187,[5]ATLETİZM!I194)</f>
        <v>0</v>
      </c>
      <c r="AB5" s="1124">
        <f>SUM([5]ATLETİZM!J187,[5]ATLETİZM!J194)</f>
        <v>0</v>
      </c>
      <c r="AC5" s="1125">
        <f>SUM([5]ATLETİZM!K187,[5]ATLETİZM!K194)</f>
        <v>0</v>
      </c>
      <c r="AD5" s="961">
        <f>SUM([5]ATLETİZM!I199,[5]ATLETİZM!I206)</f>
        <v>0</v>
      </c>
      <c r="AE5" s="1124">
        <f>SUM([5]ATLETİZM!J199,[5]ATLETİZM!J206)</f>
        <v>0</v>
      </c>
      <c r="AF5" s="1125">
        <f>SUM([5]ATLETİZM!K199,[5]ATLETİZM!K206)</f>
        <v>0</v>
      </c>
      <c r="AG5" s="961">
        <f>SUM([5]ATLETİZM!I214)</f>
        <v>0</v>
      </c>
      <c r="AH5" s="1124">
        <f>SUM([5]ATLETİZM!J214)</f>
        <v>0</v>
      </c>
      <c r="AI5" s="1125">
        <f>SUM([5]ATLETİZM!K214)</f>
        <v>0</v>
      </c>
      <c r="AJ5" s="961">
        <f>SUM([5]ATLETİZM!I333,[5]ATLETİZM!I341)</f>
        <v>44</v>
      </c>
      <c r="AK5" s="1124">
        <f>SUM([5]ATLETİZM!J333,[5]ATLETİZM!J341)</f>
        <v>38</v>
      </c>
      <c r="AL5" s="1125">
        <f>SUM([5]ATLETİZM!K333,[5]ATLETİZM!K341)</f>
        <v>37</v>
      </c>
      <c r="AM5" s="961">
        <f t="shared" si="0"/>
        <v>84</v>
      </c>
      <c r="AN5" s="1124">
        <f t="shared" si="0"/>
        <v>80</v>
      </c>
      <c r="AO5" s="1125">
        <f t="shared" si="0"/>
        <v>74</v>
      </c>
      <c r="AP5" s="1126">
        <f t="shared" si="1"/>
        <v>238</v>
      </c>
    </row>
    <row r="6" spans="1:42" ht="15">
      <c r="A6" s="1146">
        <v>3</v>
      </c>
      <c r="B6" s="1143" t="s">
        <v>13229</v>
      </c>
      <c r="C6" s="957">
        <f>SUM('[5]BADMİNTON '!I8)</f>
        <v>0</v>
      </c>
      <c r="D6" s="1124">
        <f>SUM('[5]BADMİNTON '!J8)</f>
        <v>0</v>
      </c>
      <c r="E6" s="1125">
        <f>SUM('[5]BADMİNTON '!K8)</f>
        <v>0</v>
      </c>
      <c r="F6" s="961">
        <f>SUM('[5]BADMİNTON '!I11)</f>
        <v>0</v>
      </c>
      <c r="G6" s="1124">
        <f>SUM('[5]BADMİNTON '!J11)</f>
        <v>0</v>
      </c>
      <c r="H6" s="1125">
        <f>SUM('[5]BADMİNTON '!K11)</f>
        <v>0</v>
      </c>
      <c r="I6" s="961">
        <f>SUM('[5]BADMİNTON '!I23,'[5]BADMİNTON '!I30)</f>
        <v>0</v>
      </c>
      <c r="J6" s="1124">
        <f>SUM('[5]BADMİNTON '!J23,'[5]BADMİNTON '!J30)</f>
        <v>0</v>
      </c>
      <c r="K6" s="1125">
        <f>SUM('[5]BADMİNTON '!K23,'[5]BADMİNTON '!K30)</f>
        <v>1</v>
      </c>
      <c r="L6" s="961"/>
      <c r="M6" s="1124"/>
      <c r="N6" s="1125"/>
      <c r="O6" s="961">
        <f>SUM('[5]BADMİNTON '!I43,'[5]BADMİNTON '!I50)</f>
        <v>0</v>
      </c>
      <c r="P6" s="1124">
        <f>SUM('[5]BADMİNTON '!J43,'[5]BADMİNTON '!J50)</f>
        <v>1</v>
      </c>
      <c r="Q6" s="1125">
        <f>SUM('[5]BADMİNTON '!K43,'[5]BADMİNTON '!K50)</f>
        <v>3</v>
      </c>
      <c r="R6" s="961">
        <f>SUM('[5]BADMİNTON '!I58,'[5]BADMİNTON '!I65)</f>
        <v>0</v>
      </c>
      <c r="S6" s="1124">
        <f>SUM('[5]BADMİNTON '!J58,'[5]BADMİNTON '!J65)</f>
        <v>0</v>
      </c>
      <c r="T6" s="1125">
        <f>SUM('[5]BADMİNTON '!K58,'[5]BADMİNTON '!K65)</f>
        <v>0</v>
      </c>
      <c r="U6" s="961"/>
      <c r="V6" s="1124"/>
      <c r="W6" s="1125"/>
      <c r="X6" s="961">
        <f>SUM('[5]BADMİNTON '!I72,'[5]BADMİNTON '!I79)</f>
        <v>0</v>
      </c>
      <c r="Y6" s="1124">
        <f>SUM('[5]BADMİNTON '!J72,'[5]BADMİNTON '!J79)</f>
        <v>0</v>
      </c>
      <c r="Z6" s="1125">
        <f>SUM('[5]BADMİNTON '!K72,'[5]BADMİNTON '!K79)</f>
        <v>0</v>
      </c>
      <c r="AA6" s="961">
        <f>SUM('[5]BADMİNTON '!I85,'[5]BADMİNTON '!I92)</f>
        <v>0</v>
      </c>
      <c r="AB6" s="1124">
        <f>SUM('[5]BADMİNTON '!J85,'[5]BADMİNTON '!J92)</f>
        <v>0</v>
      </c>
      <c r="AC6" s="1125">
        <f>SUM('[5]BADMİNTON '!K85,'[5]BADMİNTON '!K92)</f>
        <v>0</v>
      </c>
      <c r="AD6" s="961">
        <f>SUM('[5]BADMİNTON '!I97,'[5]BADMİNTON '!I102)</f>
        <v>0</v>
      </c>
      <c r="AE6" s="1124">
        <f>SUM('[5]BADMİNTON '!J97,'[5]BADMİNTON '!J102)</f>
        <v>0</v>
      </c>
      <c r="AF6" s="1125">
        <f>SUM('[5]BADMİNTON '!K97,'[5]BADMİNTON '!K102)</f>
        <v>0</v>
      </c>
      <c r="AG6" s="961">
        <f>SUM('[5]BADMİNTON '!I110)</f>
        <v>0</v>
      </c>
      <c r="AH6" s="1124">
        <f>SUM('[5]BADMİNTON '!J110)</f>
        <v>0</v>
      </c>
      <c r="AI6" s="1125">
        <f>SUM('[5]BADMİNTON '!K110)</f>
        <v>0</v>
      </c>
      <c r="AJ6" s="961">
        <f>SUM('[5]BADMİNTON '!I343,'[5]BADMİNTON '!I362)</f>
        <v>70</v>
      </c>
      <c r="AK6" s="1124">
        <f>SUM('[5]BADMİNTON '!J343,'[5]BADMİNTON '!J362)</f>
        <v>64</v>
      </c>
      <c r="AL6" s="1125">
        <f>SUM('[5]BADMİNTON '!K343,'[5]BADMİNTON '!K362)</f>
        <v>94</v>
      </c>
      <c r="AM6" s="961">
        <f t="shared" si="0"/>
        <v>70</v>
      </c>
      <c r="AN6" s="1124">
        <f t="shared" si="0"/>
        <v>65</v>
      </c>
      <c r="AO6" s="1125">
        <f t="shared" si="0"/>
        <v>98</v>
      </c>
      <c r="AP6" s="1126">
        <f t="shared" si="1"/>
        <v>233</v>
      </c>
    </row>
    <row r="7" spans="1:42" ht="15">
      <c r="A7" s="1146">
        <v>4</v>
      </c>
      <c r="B7" s="1143" t="s">
        <v>16221</v>
      </c>
      <c r="C7" s="957">
        <f>SUM([5]BASKETBOL!I9)</f>
        <v>0</v>
      </c>
      <c r="D7" s="1124">
        <f>SUM([5]BASKETBOL!J9)</f>
        <v>0</v>
      </c>
      <c r="E7" s="1125">
        <f>SUM([5]BASKETBOL!K9)</f>
        <v>0</v>
      </c>
      <c r="F7" s="961">
        <f>SUM([5]BASKETBOL!I16)</f>
        <v>0</v>
      </c>
      <c r="G7" s="1124">
        <f>SUM([5]BASKETBOL!J16)</f>
        <v>0</v>
      </c>
      <c r="H7" s="1125">
        <f>SUM([5]BASKETBOL!K16)</f>
        <v>0</v>
      </c>
      <c r="I7" s="961">
        <f>SUM([5]BASKETBOL!I20,[5]BASKETBOL!I27)</f>
        <v>0</v>
      </c>
      <c r="J7" s="1124">
        <f>SUM([5]BASKETBOL!J20,[5]BASKETBOL!J27)</f>
        <v>0</v>
      </c>
      <c r="K7" s="1125">
        <f>SUM([5]BASKETBOL!K20,[5]BASKETBOL!K27)</f>
        <v>1</v>
      </c>
      <c r="L7" s="961"/>
      <c r="M7" s="1124"/>
      <c r="N7" s="1125"/>
      <c r="O7" s="961">
        <f>SUM([5]BASKETBOL!I40,[5]BASKETBOL!I45)</f>
        <v>1</v>
      </c>
      <c r="P7" s="1124">
        <f>SUM([5]BASKETBOL!J40,[5]BASKETBOL!J45)</f>
        <v>0</v>
      </c>
      <c r="Q7" s="1125">
        <f>SUM([5]BASKETBOL!K40,[5]BASKETBOL!K45)</f>
        <v>1</v>
      </c>
      <c r="R7" s="961">
        <f>SUM([5]BASKETBOL!I53,[5]BASKETBOL!I60)</f>
        <v>0</v>
      </c>
      <c r="S7" s="1124">
        <f>SUM([5]BASKETBOL!J53,[5]BASKETBOL!J60)</f>
        <v>0</v>
      </c>
      <c r="T7" s="1125">
        <f>SUM([5]BASKETBOL!K53,[5]BASKETBOL!K60)</f>
        <v>0</v>
      </c>
      <c r="U7" s="961"/>
      <c r="V7" s="1124"/>
      <c r="W7" s="1125"/>
      <c r="X7" s="961">
        <f>SUM([5]BASKETBOL!I67,[5]BASKETBOL!I74)</f>
        <v>0</v>
      </c>
      <c r="Y7" s="1124">
        <f>SUM([5]BASKETBOL!J67,[5]BASKETBOL!J74)</f>
        <v>0</v>
      </c>
      <c r="Z7" s="1125">
        <f>SUM([5]BASKETBOL!K67,[5]BASKETBOL!K74)</f>
        <v>0</v>
      </c>
      <c r="AA7" s="961">
        <f>SUM([5]BASKETBOL!I80,[5]BASKETBOL!I87)</f>
        <v>0</v>
      </c>
      <c r="AB7" s="1124">
        <f>SUM([5]BASKETBOL!J80,[5]BASKETBOL!J87)</f>
        <v>0</v>
      </c>
      <c r="AC7" s="1125">
        <f>SUM([5]BASKETBOL!K80,[5]BASKETBOL!K87)</f>
        <v>0</v>
      </c>
      <c r="AD7" s="961">
        <f>SUM([5]BASKETBOL!I92,[5]BASKETBOL!I99)</f>
        <v>0</v>
      </c>
      <c r="AE7" s="1124">
        <f>SUM([5]BASKETBOL!J92,[5]BASKETBOL!J99)</f>
        <v>0</v>
      </c>
      <c r="AF7" s="1125">
        <f>SUM([5]BASKETBOL!K92,[5]BASKETBOL!K99)</f>
        <v>0</v>
      </c>
      <c r="AG7" s="961">
        <f>SUM([5]BASKETBOL!I107)</f>
        <v>0</v>
      </c>
      <c r="AH7" s="1124">
        <f>SUM([5]BASKETBOL!J107)</f>
        <v>0</v>
      </c>
      <c r="AI7" s="1125">
        <f>SUM([5]BASKETBOL!K107)</f>
        <v>0</v>
      </c>
      <c r="AJ7" s="961">
        <f>SUM([5]BASKETBOL!I153,[5]BASKETBOL!I159)</f>
        <v>3</v>
      </c>
      <c r="AK7" s="1124">
        <f>SUM([5]BASKETBOL!J153,[5]BASKETBOL!J159)</f>
        <v>3</v>
      </c>
      <c r="AL7" s="1125">
        <f>SUM([5]BASKETBOL!K153,[5]BASKETBOL!K159)</f>
        <v>1</v>
      </c>
      <c r="AM7" s="961">
        <f t="shared" si="0"/>
        <v>4</v>
      </c>
      <c r="AN7" s="1124">
        <f t="shared" si="0"/>
        <v>3</v>
      </c>
      <c r="AO7" s="1125">
        <f t="shared" si="0"/>
        <v>3</v>
      </c>
      <c r="AP7" s="1126">
        <f t="shared" si="1"/>
        <v>10</v>
      </c>
    </row>
    <row r="8" spans="1:42" ht="15">
      <c r="A8" s="1146">
        <v>5</v>
      </c>
      <c r="B8" s="1143" t="s">
        <v>16222</v>
      </c>
      <c r="C8" s="957"/>
      <c r="D8" s="1124"/>
      <c r="E8" s="1125"/>
      <c r="F8" s="961">
        <f>SUM('[5]BEDENSEL ENGELLİLER SPOR F.'!I16)</f>
        <v>0</v>
      </c>
      <c r="G8" s="1124">
        <f>SUM('[5]BEDENSEL ENGELLİLER SPOR F.'!J16)</f>
        <v>0</v>
      </c>
      <c r="H8" s="1125">
        <f>SUM('[5]BEDENSEL ENGELLİLER SPOR F.'!K16)</f>
        <v>0</v>
      </c>
      <c r="I8" s="961">
        <f>SUM('[5]BEDENSEL ENGELLİLER SPOR F.'!I28,'[5]BEDENSEL ENGELLİLER SPOR F.'!I35)</f>
        <v>0</v>
      </c>
      <c r="J8" s="1124">
        <f>SUM('[5]BEDENSEL ENGELLİLER SPOR F.'!J28,'[5]BEDENSEL ENGELLİLER SPOR F.'!J35)</f>
        <v>0</v>
      </c>
      <c r="K8" s="1125">
        <f>SUM('[5]BEDENSEL ENGELLİLER SPOR F.'!K28,'[5]BEDENSEL ENGELLİLER SPOR F.'!K35)</f>
        <v>0</v>
      </c>
      <c r="L8" s="961"/>
      <c r="M8" s="1124"/>
      <c r="N8" s="1125"/>
      <c r="O8" s="961">
        <f>SUM('[5]BEDENSEL ENGELLİLER SPOR F.'!I48,'[5]BEDENSEL ENGELLİLER SPOR F.'!I59)</f>
        <v>1</v>
      </c>
      <c r="P8" s="1124">
        <f>SUM('[5]BEDENSEL ENGELLİLER SPOR F.'!J48,'[5]BEDENSEL ENGELLİLER SPOR F.'!J59)</f>
        <v>0</v>
      </c>
      <c r="Q8" s="1125">
        <f>SUM('[5]BEDENSEL ENGELLİLER SPOR F.'!K48,'[5]BEDENSEL ENGELLİLER SPOR F.'!K59)</f>
        <v>0</v>
      </c>
      <c r="R8" s="961">
        <f>SUM('[5]BEDENSEL ENGELLİLER SPOR F.'!I67,'[5]BEDENSEL ENGELLİLER SPOR F.'!I74)</f>
        <v>0</v>
      </c>
      <c r="S8" s="1124">
        <f>SUM('[5]BEDENSEL ENGELLİLER SPOR F.'!J67,'[5]BEDENSEL ENGELLİLER SPOR F.'!J74)</f>
        <v>0</v>
      </c>
      <c r="T8" s="1125">
        <f>SUM('[5]BEDENSEL ENGELLİLER SPOR F.'!K67,'[5]BEDENSEL ENGELLİLER SPOR F.'!K74)</f>
        <v>0</v>
      </c>
      <c r="U8" s="961"/>
      <c r="V8" s="1124"/>
      <c r="W8" s="1125"/>
      <c r="X8" s="961">
        <f>SUM('[5]BEDENSEL ENGELLİLER SPOR F.'!I81,'[5]BEDENSEL ENGELLİLER SPOR F.'!I88)</f>
        <v>0</v>
      </c>
      <c r="Y8" s="1124">
        <f>SUM('[5]BEDENSEL ENGELLİLER SPOR F.'!J81,'[5]BEDENSEL ENGELLİLER SPOR F.'!J88)</f>
        <v>0</v>
      </c>
      <c r="Z8" s="1125">
        <f>SUM('[5]BEDENSEL ENGELLİLER SPOR F.'!K81,'[5]BEDENSEL ENGELLİLER SPOR F.'!K88)</f>
        <v>0</v>
      </c>
      <c r="AA8" s="961">
        <f>SUM('[5]BEDENSEL ENGELLİLER SPOR F.'!I94,'[5]BEDENSEL ENGELLİLER SPOR F.'!I101)</f>
        <v>0</v>
      </c>
      <c r="AB8" s="1124">
        <f>SUM('[5]BEDENSEL ENGELLİLER SPOR F.'!J94,'[5]BEDENSEL ENGELLİLER SPOR F.'!J101)</f>
        <v>0</v>
      </c>
      <c r="AC8" s="1125">
        <f>SUM('[5]BEDENSEL ENGELLİLER SPOR F.'!K94,'[5]BEDENSEL ENGELLİLER SPOR F.'!K101)</f>
        <v>0</v>
      </c>
      <c r="AD8" s="961">
        <f>SUM('[5]BEDENSEL ENGELLİLER SPOR F.'!I106,'[5]BEDENSEL ENGELLİLER SPOR F.'!I113)</f>
        <v>0</v>
      </c>
      <c r="AE8" s="1124">
        <f>SUM('[5]BEDENSEL ENGELLİLER SPOR F.'!J106,'[5]BEDENSEL ENGELLİLER SPOR F.'!J113)</f>
        <v>0</v>
      </c>
      <c r="AF8" s="1125">
        <f>SUM('[5]BEDENSEL ENGELLİLER SPOR F.'!K106,'[5]BEDENSEL ENGELLİLER SPOR F.'!K113)</f>
        <v>0</v>
      </c>
      <c r="AG8" s="961">
        <f>SUM('[5]BEDENSEL ENGELLİLER SPOR F.'!I121)</f>
        <v>0</v>
      </c>
      <c r="AH8" s="1124">
        <f>SUM('[5]BEDENSEL ENGELLİLER SPOR F.'!J121)</f>
        <v>0</v>
      </c>
      <c r="AI8" s="1125">
        <f>SUM('[5]BEDENSEL ENGELLİLER SPOR F.'!K121)</f>
        <v>0</v>
      </c>
      <c r="AJ8" s="961">
        <f>SUM('[5]BEDENSEL ENGELLİLER SPOR F.'!I139,'[5]BEDENSEL ENGELLİLER SPOR F.'!I146)</f>
        <v>0</v>
      </c>
      <c r="AK8" s="1124">
        <f>SUM('[5]BEDENSEL ENGELLİLER SPOR F.'!J139,'[5]BEDENSEL ENGELLİLER SPOR F.'!J146)</f>
        <v>0</v>
      </c>
      <c r="AL8" s="1125">
        <f>SUM('[5]BEDENSEL ENGELLİLER SPOR F.'!K139,'[5]BEDENSEL ENGELLİLER SPOR F.'!K146)</f>
        <v>0</v>
      </c>
      <c r="AM8" s="961">
        <f t="shared" si="0"/>
        <v>1</v>
      </c>
      <c r="AN8" s="1124">
        <f t="shared" si="0"/>
        <v>0</v>
      </c>
      <c r="AO8" s="1125">
        <f t="shared" si="0"/>
        <v>0</v>
      </c>
      <c r="AP8" s="1126">
        <f t="shared" si="1"/>
        <v>1</v>
      </c>
    </row>
    <row r="9" spans="1:42" ht="15">
      <c r="A9" s="1146">
        <v>6</v>
      </c>
      <c r="B9" s="1143" t="s">
        <v>13236</v>
      </c>
      <c r="C9" s="957">
        <f>SUM([5]BİLARDO!I9)</f>
        <v>0</v>
      </c>
      <c r="D9" s="1124">
        <f>SUM([5]BİLARDO!J9)</f>
        <v>0</v>
      </c>
      <c r="E9" s="1125">
        <f>SUM([5]BİLARDO!K9)</f>
        <v>0</v>
      </c>
      <c r="F9" s="961">
        <f>SUM([5]BİLARDO!I16)</f>
        <v>0</v>
      </c>
      <c r="G9" s="1124">
        <f>SUM([5]BİLARDO!J16)</f>
        <v>0</v>
      </c>
      <c r="H9" s="1125">
        <f>SUM([5]BİLARDO!K16)</f>
        <v>0</v>
      </c>
      <c r="I9" s="961">
        <f>SUM([5]BİLARDO!I28,[5]BİLARDO!I35)</f>
        <v>2</v>
      </c>
      <c r="J9" s="1124">
        <f>SUM([5]BİLARDO!J28,[5]BİLARDO!J35)</f>
        <v>1</v>
      </c>
      <c r="K9" s="1125">
        <f>SUM([5]BİLARDO!K28,[5]BİLARDO!K35)</f>
        <v>1</v>
      </c>
      <c r="L9" s="961"/>
      <c r="M9" s="1124"/>
      <c r="N9" s="1125"/>
      <c r="O9" s="961">
        <f>SUM([5]BİLARDO!I60,[5]BİLARDO!I67)</f>
        <v>5</v>
      </c>
      <c r="P9" s="1124">
        <f>SUM([5]BİLARDO!J60,[5]BİLARDO!J67)</f>
        <v>4</v>
      </c>
      <c r="Q9" s="1125">
        <f>SUM([5]BİLARDO!K60,[5]BİLARDO!K67)</f>
        <v>7</v>
      </c>
      <c r="R9" s="961">
        <f>SUM([5]BİLARDO!I75,[5]BİLARDO!I82)</f>
        <v>0</v>
      </c>
      <c r="S9" s="1124">
        <f>SUM([5]BİLARDO!J75,[5]BİLARDO!J82)</f>
        <v>0</v>
      </c>
      <c r="T9" s="1125">
        <f>SUM([5]BİLARDO!K75,[5]BİLARDO!K82)</f>
        <v>0</v>
      </c>
      <c r="U9" s="961"/>
      <c r="V9" s="1124"/>
      <c r="W9" s="1125"/>
      <c r="X9" s="961">
        <f>SUM([5]BİLARDO!I89,[5]BİLARDO!I96)</f>
        <v>0</v>
      </c>
      <c r="Y9" s="1124">
        <f>SUM([5]BİLARDO!J89,[5]BİLARDO!J96)</f>
        <v>0</v>
      </c>
      <c r="Z9" s="1125">
        <f>SUM([5]BİLARDO!K89,[5]BİLARDO!K96)</f>
        <v>0</v>
      </c>
      <c r="AA9" s="961">
        <f>SUM([5]BİLARDO!I102,[5]BİLARDO!I109)</f>
        <v>0</v>
      </c>
      <c r="AB9" s="1124">
        <f>SUM([5]BİLARDO!J102,[5]BİLARDO!J109)</f>
        <v>0</v>
      </c>
      <c r="AC9" s="1125">
        <f>SUM([5]BİLARDO!K102,[5]BİLARDO!K109)</f>
        <v>0</v>
      </c>
      <c r="AD9" s="961">
        <f>SUM([5]BİLARDO!I114,[5]BİLARDO!I121)</f>
        <v>0</v>
      </c>
      <c r="AE9" s="1124">
        <f>SUM([5]BİLARDO!J114,[5]BİLARDO!J121)</f>
        <v>0</v>
      </c>
      <c r="AF9" s="1125">
        <f>SUM([5]BİLARDO!K114,[5]BİLARDO!K121)</f>
        <v>0</v>
      </c>
      <c r="AG9" s="961">
        <f>SUM([5]BİLARDO!I129)</f>
        <v>0</v>
      </c>
      <c r="AH9" s="1124">
        <f>SUM([5]BİLARDO!J129)</f>
        <v>0</v>
      </c>
      <c r="AI9" s="1125">
        <f>SUM([5]BİLARDO!K129)</f>
        <v>0</v>
      </c>
      <c r="AJ9" s="961">
        <f>SUM([5]BİLARDO!I143,[5]BİLARDO!I150)</f>
        <v>0</v>
      </c>
      <c r="AK9" s="1124">
        <f>SUM([5]BİLARDO!J143,[5]BİLARDO!J150)</f>
        <v>2</v>
      </c>
      <c r="AL9" s="1125">
        <f>SUM([5]BİLARDO!K143,[5]BİLARDO!K150)</f>
        <v>4</v>
      </c>
      <c r="AM9" s="961">
        <f t="shared" si="0"/>
        <v>7</v>
      </c>
      <c r="AN9" s="1124">
        <f t="shared" si="0"/>
        <v>7</v>
      </c>
      <c r="AO9" s="1125">
        <f t="shared" si="0"/>
        <v>12</v>
      </c>
      <c r="AP9" s="1126">
        <f t="shared" si="1"/>
        <v>26</v>
      </c>
    </row>
    <row r="10" spans="1:42" ht="15">
      <c r="A10" s="1146">
        <v>7</v>
      </c>
      <c r="B10" s="1143" t="s">
        <v>16223</v>
      </c>
      <c r="C10" s="957">
        <f>SUM([5]BİNİCİLİK!I9)</f>
        <v>0</v>
      </c>
      <c r="D10" s="1124">
        <f>SUM([5]BİNİCİLİK!J9)</f>
        <v>0</v>
      </c>
      <c r="E10" s="1125">
        <f>SUM([5]BİNİCİLİK!K9)</f>
        <v>0</v>
      </c>
      <c r="F10" s="961">
        <f>SUM([5]BİNİCİLİK!I16)</f>
        <v>0</v>
      </c>
      <c r="G10" s="1124">
        <f>SUM([5]BİNİCİLİK!J16)</f>
        <v>0</v>
      </c>
      <c r="H10" s="1125">
        <f>SUM([5]BİNİCİLİK!K16)</f>
        <v>0</v>
      </c>
      <c r="I10" s="961">
        <f>SUM([5]BİNİCİLİK!I28,[5]BİNİCİLİK!I35)</f>
        <v>0</v>
      </c>
      <c r="J10" s="1124">
        <f>SUM([5]BİNİCİLİK!J28,[5]BİNİCİLİK!J35)</f>
        <v>0</v>
      </c>
      <c r="K10" s="1125">
        <f>SUM([5]BİNİCİLİK!K28,[5]BİNİCİLİK!K35)</f>
        <v>0</v>
      </c>
      <c r="L10" s="961"/>
      <c r="M10" s="1124"/>
      <c r="N10" s="1125"/>
      <c r="O10" s="961">
        <f>SUM([5]BİNİCİLİK!I45,[5]BİNİCİLİK!I52)</f>
        <v>0</v>
      </c>
      <c r="P10" s="1124">
        <f>SUM([5]BİNİCİLİK!J45,[5]BİNİCİLİK!J52)</f>
        <v>0</v>
      </c>
      <c r="Q10" s="1125">
        <f>SUM([5]BİNİCİLİK!K45,[5]BİNİCİLİK!K52)</f>
        <v>0</v>
      </c>
      <c r="R10" s="961">
        <f>SUM([5]BİNİCİLİK!I90,[5]BİNİCİLİK!I97)</f>
        <v>15</v>
      </c>
      <c r="S10" s="1124">
        <f>SUM([5]BİNİCİLİK!J90,[5]BİNİCİLİK!J97)</f>
        <v>14</v>
      </c>
      <c r="T10" s="1125">
        <f>SUM([5]BİNİCİLİK!K90,[5]BİNİCİLİK!K97)</f>
        <v>6</v>
      </c>
      <c r="U10" s="961"/>
      <c r="V10" s="1124"/>
      <c r="W10" s="1125"/>
      <c r="X10" s="961">
        <f>SUM([5]BİNİCİLİK!I104,[5]BİNİCİLİK!I111)</f>
        <v>0</v>
      </c>
      <c r="Y10" s="1124">
        <f>SUM([5]BİNİCİLİK!J104,[5]BİNİCİLİK!J111)</f>
        <v>0</v>
      </c>
      <c r="Z10" s="1125">
        <f>SUM([5]BİNİCİLİK!K104,[5]BİNİCİLİK!K111)</f>
        <v>0</v>
      </c>
      <c r="AA10" s="961">
        <f>SUM([5]BİNİCİLİK!I117,[5]BİNİCİLİK!I124)</f>
        <v>0</v>
      </c>
      <c r="AB10" s="1124">
        <f>SUM([5]BİNİCİLİK!J117,[5]BİNİCİLİK!J124)</f>
        <v>0</v>
      </c>
      <c r="AC10" s="1125">
        <f>SUM([5]BİNİCİLİK!K117,[5]BİNİCİLİK!K124)</f>
        <v>0</v>
      </c>
      <c r="AD10" s="961">
        <f>SUM([5]BİNİCİLİK!I129,[5]BİNİCİLİK!I136)</f>
        <v>0</v>
      </c>
      <c r="AE10" s="1124">
        <f>SUM([5]BİNİCİLİK!J129,[5]BİNİCİLİK!J136)</f>
        <v>0</v>
      </c>
      <c r="AF10" s="1125">
        <f>SUM([5]BİNİCİLİK!K129,[5]BİNİCİLİK!K136)</f>
        <v>0</v>
      </c>
      <c r="AG10" s="961">
        <f>SUM([5]BİNİCİLİK!I144)</f>
        <v>0</v>
      </c>
      <c r="AH10" s="1124">
        <f>SUM([5]BİNİCİLİK!J144)</f>
        <v>0</v>
      </c>
      <c r="AI10" s="1125">
        <f>SUM([5]BİNİCİLİK!K144)</f>
        <v>0</v>
      </c>
      <c r="AJ10" s="961">
        <f>SUM([5]BİNİCİLİK!I350,[5]BİNİCİLİK!I357)</f>
        <v>68</v>
      </c>
      <c r="AK10" s="1124">
        <f>SUM([5]BİNİCİLİK!J350,[5]BİNİCİLİK!J357)</f>
        <v>67</v>
      </c>
      <c r="AL10" s="1125">
        <f>SUM([5]BİNİCİLİK!K350,[5]BİNİCİLİK!K357)</f>
        <v>66</v>
      </c>
      <c r="AM10" s="961">
        <f t="shared" si="0"/>
        <v>83</v>
      </c>
      <c r="AN10" s="1124">
        <f t="shared" si="0"/>
        <v>81</v>
      </c>
      <c r="AO10" s="1125">
        <f t="shared" si="0"/>
        <v>72</v>
      </c>
      <c r="AP10" s="1126">
        <f t="shared" si="1"/>
        <v>236</v>
      </c>
    </row>
    <row r="11" spans="1:42" ht="15">
      <c r="A11" s="1146">
        <v>8</v>
      </c>
      <c r="B11" s="1143" t="s">
        <v>1555</v>
      </c>
      <c r="C11" s="957">
        <f>SUM([5]BİSİKLET!I9)</f>
        <v>0</v>
      </c>
      <c r="D11" s="1124">
        <f>SUM([5]BİSİKLET!J9)</f>
        <v>0</v>
      </c>
      <c r="E11" s="1125">
        <f>SUM([5]BİSİKLET!K9)</f>
        <v>0</v>
      </c>
      <c r="F11" s="961">
        <f>SUM([5]BİSİKLET!I16)</f>
        <v>0</v>
      </c>
      <c r="G11" s="1124">
        <f>SUM([5]BİSİKLET!J16)</f>
        <v>0</v>
      </c>
      <c r="H11" s="1125">
        <f>SUM([5]BİSİKLET!K16)</f>
        <v>0</v>
      </c>
      <c r="I11" s="961">
        <f>SUM([5]BİSİKLET!I28,[5]BİSİKLET!I35)</f>
        <v>0</v>
      </c>
      <c r="J11" s="1124">
        <f>SUM([5]BİSİKLET!J28,[5]BİSİKLET!J35)</f>
        <v>0</v>
      </c>
      <c r="K11" s="1125">
        <f>SUM([5]BİSİKLET!K28,[5]BİSİKLET!K35)</f>
        <v>0</v>
      </c>
      <c r="L11" s="961"/>
      <c r="M11" s="1124"/>
      <c r="N11" s="1125"/>
      <c r="O11" s="961">
        <f>SUM([5]BİSİKLET!I48,[5]BİSİKLET!I55)</f>
        <v>0</v>
      </c>
      <c r="P11" s="1124">
        <f>SUM([5]BİSİKLET!J48,[5]BİSİKLET!J55)</f>
        <v>0</v>
      </c>
      <c r="Q11" s="1125">
        <f>SUM([5]BİSİKLET!K48,[5]BİSİKLET!K55)</f>
        <v>0</v>
      </c>
      <c r="R11" s="961">
        <f>SUM([5]BİSİKLET!I90,[5]BİSİKLET!I97)</f>
        <v>9</v>
      </c>
      <c r="S11" s="1124">
        <f>SUM([5]BİSİKLET!J90,[5]BİSİKLET!J97)</f>
        <v>2</v>
      </c>
      <c r="T11" s="1125">
        <f>SUM([5]BİSİKLET!K90,[5]BİSİKLET!K97)</f>
        <v>11</v>
      </c>
      <c r="U11" s="961"/>
      <c r="V11" s="1124"/>
      <c r="W11" s="1125"/>
      <c r="X11" s="961">
        <f>SUM([5]BİSİKLET!I104,[5]BİSİKLET!I111)</f>
        <v>0</v>
      </c>
      <c r="Y11" s="1124">
        <f>SUM([5]BİSİKLET!J104,[5]BİSİKLET!J111)</f>
        <v>0</v>
      </c>
      <c r="Z11" s="1125">
        <f>SUM([5]BİSİKLET!K104,[5]BİSİKLET!K111)</f>
        <v>0</v>
      </c>
      <c r="AA11" s="961">
        <f>SUM([5]BİSİKLET!I117,[5]BİSİKLET!I124)</f>
        <v>0</v>
      </c>
      <c r="AB11" s="1124">
        <f>SUM([5]BİSİKLET!J117,[5]BİSİKLET!J124)</f>
        <v>0</v>
      </c>
      <c r="AC11" s="1125">
        <f>SUM([5]BİSİKLET!K117,[5]BİSİKLET!K124)</f>
        <v>0</v>
      </c>
      <c r="AD11" s="961">
        <f>SUM([5]BİSİKLET!I129,[5]BİSİKLET!I136)</f>
        <v>0</v>
      </c>
      <c r="AE11" s="1124">
        <f>SUM([5]BİSİKLET!J129,[5]BİSİKLET!J136)</f>
        <v>0</v>
      </c>
      <c r="AF11" s="1125">
        <f>SUM([5]BİSİKLET!K129,[5]BİSİKLET!K136)</f>
        <v>0</v>
      </c>
      <c r="AG11" s="961">
        <f>SUM([5]BİSİKLET!I144)</f>
        <v>0</v>
      </c>
      <c r="AH11" s="1124">
        <f>SUM([5]BİSİKLET!J144)</f>
        <v>0</v>
      </c>
      <c r="AI11" s="1125">
        <f>SUM([5]BİSİKLET!K144)</f>
        <v>0</v>
      </c>
      <c r="AJ11" s="961">
        <f>SUM([5]BİSİKLET!I211,[5]BİSİKLET!I218)</f>
        <v>14</v>
      </c>
      <c r="AK11" s="1124">
        <f>SUM([5]BİSİKLET!J211,[5]BİSİKLET!J218)</f>
        <v>22</v>
      </c>
      <c r="AL11" s="1125">
        <f>SUM([5]BİSİKLET!K211,[5]BİSİKLET!K218)</f>
        <v>22</v>
      </c>
      <c r="AM11" s="961">
        <f t="shared" si="0"/>
        <v>23</v>
      </c>
      <c r="AN11" s="1124">
        <f t="shared" si="0"/>
        <v>24</v>
      </c>
      <c r="AO11" s="1125">
        <f t="shared" si="0"/>
        <v>33</v>
      </c>
      <c r="AP11" s="1126">
        <f t="shared" si="1"/>
        <v>80</v>
      </c>
    </row>
    <row r="12" spans="1:42" ht="15">
      <c r="A12" s="1146">
        <v>9</v>
      </c>
      <c r="B12" s="1143" t="s">
        <v>16224</v>
      </c>
      <c r="C12" s="957">
        <f>SUM('[5]BOCCE BOWLİNG DART'!I9)</f>
        <v>0</v>
      </c>
      <c r="D12" s="1124">
        <f>SUM('[5]BOCCE BOWLİNG DART'!J9)</f>
        <v>0</v>
      </c>
      <c r="E12" s="1125">
        <f>SUM('[5]BOCCE BOWLİNG DART'!K9)</f>
        <v>0</v>
      </c>
      <c r="F12" s="961">
        <f>SUM('[5]BOCCE BOWLİNG DART'!I14)</f>
        <v>0</v>
      </c>
      <c r="G12" s="1124">
        <f>SUM('[5]BOCCE BOWLİNG DART'!J14)</f>
        <v>0</v>
      </c>
      <c r="H12" s="1125">
        <f>SUM('[5]BOCCE BOWLİNG DART'!K14)</f>
        <v>0</v>
      </c>
      <c r="I12" s="961">
        <f>SUM('[5]BOCCE BOWLİNG DART'!I22,'[5]BOCCE BOWLİNG DART'!I29)</f>
        <v>0</v>
      </c>
      <c r="J12" s="1124">
        <f>SUM('[5]BOCCE BOWLİNG DART'!J22,'[5]BOCCE BOWLİNG DART'!J29)</f>
        <v>0</v>
      </c>
      <c r="K12" s="1125">
        <f>SUM('[5]BOCCE BOWLİNG DART'!K22,'[5]BOCCE BOWLİNG DART'!K29)</f>
        <v>4</v>
      </c>
      <c r="L12" s="961"/>
      <c r="M12" s="1124"/>
      <c r="N12" s="1125"/>
      <c r="O12" s="961">
        <f>SUM('[5]BOCCE BOWLİNG DART'!I57,'[5]BOCCE BOWLİNG DART'!I64)</f>
        <v>7</v>
      </c>
      <c r="P12" s="1124">
        <f>SUM('[5]BOCCE BOWLİNG DART'!J57,'[5]BOCCE BOWLİNG DART'!J64)</f>
        <v>5</v>
      </c>
      <c r="Q12" s="1125">
        <f>SUM('[5]BOCCE BOWLİNG DART'!K57,'[5]BOCCE BOWLİNG DART'!K64)</f>
        <v>9</v>
      </c>
      <c r="R12" s="961">
        <f>SUM('[5]BOCCE BOWLİNG DART'!I72,'[5]BOCCE BOWLİNG DART'!I79)</f>
        <v>0</v>
      </c>
      <c r="S12" s="1124">
        <f>SUM('[5]BOCCE BOWLİNG DART'!J72,'[5]BOCCE BOWLİNG DART'!J79)</f>
        <v>0</v>
      </c>
      <c r="T12" s="1125">
        <f>SUM('[5]BOCCE BOWLİNG DART'!K72,'[5]BOCCE BOWLİNG DART'!K79)</f>
        <v>0</v>
      </c>
      <c r="U12" s="961"/>
      <c r="V12" s="1124"/>
      <c r="W12" s="1125"/>
      <c r="X12" s="961">
        <f>SUM('[5]BOCCE BOWLİNG DART'!I86,'[5]BOCCE BOWLİNG DART'!I93)</f>
        <v>0</v>
      </c>
      <c r="Y12" s="1124">
        <f>SUM('[5]BOCCE BOWLİNG DART'!J86,'[5]BOCCE BOWLİNG DART'!J93)</f>
        <v>0</v>
      </c>
      <c r="Z12" s="1125">
        <f>SUM('[5]BOCCE BOWLİNG DART'!K86,'[5]BOCCE BOWLİNG DART'!K93)</f>
        <v>0</v>
      </c>
      <c r="AA12" s="961">
        <f>SUM('[5]BOCCE BOWLİNG DART'!I99,'[5]BOCCE BOWLİNG DART'!I106)</f>
        <v>0</v>
      </c>
      <c r="AB12" s="1124">
        <f>SUM('[5]BOCCE BOWLİNG DART'!J99,'[5]BOCCE BOWLİNG DART'!J106)</f>
        <v>0</v>
      </c>
      <c r="AC12" s="1125">
        <f>SUM('[5]BOCCE BOWLİNG DART'!K99,'[5]BOCCE BOWLİNG DART'!K106)</f>
        <v>0</v>
      </c>
      <c r="AD12" s="961">
        <f>SUM('[5]BOCCE BOWLİNG DART'!I111,'[5]BOCCE BOWLİNG DART'!I118)</f>
        <v>0</v>
      </c>
      <c r="AE12" s="1124">
        <f>SUM('[5]BOCCE BOWLİNG DART'!J111,'[5]BOCCE BOWLİNG DART'!J118)</f>
        <v>0</v>
      </c>
      <c r="AF12" s="1125">
        <f>SUM('[5]BOCCE BOWLİNG DART'!K111,'[5]BOCCE BOWLİNG DART'!K118)</f>
        <v>0</v>
      </c>
      <c r="AG12" s="961">
        <f>SUM('[5]BOCCE BOWLİNG DART'!I126)</f>
        <v>0</v>
      </c>
      <c r="AH12" s="1124">
        <f>SUM('[5]BOCCE BOWLİNG DART'!J126)</f>
        <v>0</v>
      </c>
      <c r="AI12" s="1125">
        <f>SUM('[5]BOCCE BOWLİNG DART'!K126)</f>
        <v>0</v>
      </c>
      <c r="AJ12" s="961">
        <f>SUM('[5]BOCCE BOWLİNG DART'!I167,'[5]BOCCE BOWLİNG DART'!I174)</f>
        <v>11</v>
      </c>
      <c r="AK12" s="1124">
        <f>SUM('[5]BOCCE BOWLİNG DART'!J167,'[5]BOCCE BOWLİNG DART'!J174)</f>
        <v>11</v>
      </c>
      <c r="AL12" s="1125">
        <f>SUM('[5]BOCCE BOWLİNG DART'!K167,'[5]BOCCE BOWLİNG DART'!K174)</f>
        <v>15</v>
      </c>
      <c r="AM12" s="961">
        <f t="shared" si="0"/>
        <v>18</v>
      </c>
      <c r="AN12" s="1124">
        <f t="shared" si="0"/>
        <v>16</v>
      </c>
      <c r="AO12" s="1125">
        <f t="shared" si="0"/>
        <v>28</v>
      </c>
      <c r="AP12" s="1126">
        <f t="shared" si="1"/>
        <v>62</v>
      </c>
    </row>
    <row r="13" spans="1:42" ht="15">
      <c r="A13" s="1146">
        <v>10</v>
      </c>
      <c r="B13" s="1143" t="s">
        <v>1452</v>
      </c>
      <c r="C13" s="957">
        <f>SUM([5]BOKS!I9)</f>
        <v>0</v>
      </c>
      <c r="D13" s="1124">
        <f>SUM([5]BOKS!J9)</f>
        <v>2</v>
      </c>
      <c r="E13" s="1125">
        <f>SUM([5]BOKS!K9)</f>
        <v>1</v>
      </c>
      <c r="F13" s="961">
        <f>SUM([5]BOKS!I16)</f>
        <v>0</v>
      </c>
      <c r="G13" s="1124">
        <f>SUM([5]BOKS!J16)</f>
        <v>0</v>
      </c>
      <c r="H13" s="1125">
        <f>SUM([5]BOKS!K16)</f>
        <v>0</v>
      </c>
      <c r="I13" s="961">
        <f>SUM([5]BOKS!I28,[5]BOKS!I35)</f>
        <v>1</v>
      </c>
      <c r="J13" s="1124">
        <f>SUM([5]BOKS!J28,[5]BOKS!J35)</f>
        <v>2</v>
      </c>
      <c r="K13" s="1125">
        <f>SUM([5]BOKS!K28,[5]BOKS!K35)</f>
        <v>3</v>
      </c>
      <c r="L13" s="961"/>
      <c r="M13" s="1124"/>
      <c r="N13" s="1125"/>
      <c r="O13" s="961">
        <f>SUM([5]BOKS!I75,[5]BOKS!I82)</f>
        <v>9</v>
      </c>
      <c r="P13" s="1124">
        <f>SUM([5]BOKS!J75,[5]BOKS!J82)</f>
        <v>7</v>
      </c>
      <c r="Q13" s="1125">
        <f>SUM([5]BOKS!K75,[5]BOKS!K82)</f>
        <v>17</v>
      </c>
      <c r="R13" s="961">
        <f>SUM([5]BOKS!I90,[5]BOKS!I97)</f>
        <v>0</v>
      </c>
      <c r="S13" s="1124">
        <f>SUM([5]BOKS!J90,[5]BOKS!J97)</f>
        <v>0</v>
      </c>
      <c r="T13" s="1125">
        <f>SUM([5]BOKS!K90,[5]BOKS!K97)</f>
        <v>0</v>
      </c>
      <c r="U13" s="961"/>
      <c r="V13" s="1124"/>
      <c r="W13" s="1125"/>
      <c r="X13" s="961">
        <f>SUM([5]BOKS!I104,[5]BOKS!I111)</f>
        <v>0</v>
      </c>
      <c r="Y13" s="1124">
        <f>SUM([5]BOKS!J104,[5]BOKS!J111)</f>
        <v>0</v>
      </c>
      <c r="Z13" s="1125">
        <f>SUM([5]BOKS!K104,[5]BOKS!K111)</f>
        <v>0</v>
      </c>
      <c r="AA13" s="961">
        <f>SUM([5]BOKS!I117,[5]BOKS!I124)</f>
        <v>0</v>
      </c>
      <c r="AB13" s="1124">
        <f>SUM([5]BOKS!J117,[5]BOKS!J124)</f>
        <v>0</v>
      </c>
      <c r="AC13" s="1125">
        <f>SUM([5]BOKS!K117,[5]BOKS!K124)</f>
        <v>0</v>
      </c>
      <c r="AD13" s="961">
        <f>SUM([5]BOKS!I129,[5]BOKS!I136)</f>
        <v>0</v>
      </c>
      <c r="AE13" s="1124">
        <f>SUM([5]BOKS!J129,[5]BOKS!J136)</f>
        <v>0</v>
      </c>
      <c r="AF13" s="1125">
        <f>SUM([5]BOKS!K129,[5]BOKS!K136)</f>
        <v>0</v>
      </c>
      <c r="AG13" s="961">
        <f>SUM([5]BOKS!I144)</f>
        <v>0</v>
      </c>
      <c r="AH13" s="1124">
        <f>SUM([5]BOKS!J144)</f>
        <v>0</v>
      </c>
      <c r="AI13" s="1125">
        <f>SUM([5]BOKS!K144)</f>
        <v>0</v>
      </c>
      <c r="AJ13" s="961">
        <f>SUM([5]BOKS!I153,[5]BOKS!I160)</f>
        <v>0</v>
      </c>
      <c r="AK13" s="1124">
        <f>SUM([5]BOKS!J153,[5]BOKS!J160)</f>
        <v>0</v>
      </c>
      <c r="AL13" s="1125">
        <f>SUM([5]BOKS!K153,[5]BOKS!K160)</f>
        <v>1</v>
      </c>
      <c r="AM13" s="961">
        <f t="shared" si="0"/>
        <v>10</v>
      </c>
      <c r="AN13" s="1124">
        <f t="shared" si="0"/>
        <v>11</v>
      </c>
      <c r="AO13" s="1125">
        <f t="shared" si="0"/>
        <v>22</v>
      </c>
      <c r="AP13" s="1126">
        <f t="shared" si="1"/>
        <v>43</v>
      </c>
    </row>
    <row r="14" spans="1:42" ht="15">
      <c r="A14" s="1146">
        <v>11</v>
      </c>
      <c r="B14" s="1143" t="s">
        <v>1546</v>
      </c>
      <c r="C14" s="957">
        <f>SUM([5]BRİÇ!I9)</f>
        <v>0</v>
      </c>
      <c r="D14" s="1124">
        <f>SUM([5]BRİÇ!J9)</f>
        <v>0</v>
      </c>
      <c r="E14" s="1125">
        <f>SUM([5]BRİÇ!K9)</f>
        <v>0</v>
      </c>
      <c r="F14" s="961">
        <f>SUM([5]BRİÇ!I16)</f>
        <v>0</v>
      </c>
      <c r="G14" s="1124">
        <f>SUM([5]BRİÇ!J16)</f>
        <v>0</v>
      </c>
      <c r="H14" s="1125">
        <f>SUM([5]BRİÇ!K16)</f>
        <v>0</v>
      </c>
      <c r="I14" s="961">
        <f>SUM([5]BRİÇ!I24,[5]BRİÇ!I31)</f>
        <v>2</v>
      </c>
      <c r="J14" s="1124">
        <f>SUM([5]BRİÇ!J24,[5]BRİÇ!J31)</f>
        <v>0</v>
      </c>
      <c r="K14" s="1125">
        <f>SUM([5]BRİÇ!K24,[5]BRİÇ!K31)</f>
        <v>0</v>
      </c>
      <c r="L14" s="961"/>
      <c r="M14" s="1124"/>
      <c r="N14" s="1125"/>
      <c r="O14" s="961">
        <f>SUM([5]BRİÇ!I37,[5]BRİÇ!I44)</f>
        <v>0</v>
      </c>
      <c r="P14" s="1124">
        <f>SUM([5]BRİÇ!J37,[5]BRİÇ!J44)</f>
        <v>0</v>
      </c>
      <c r="Q14" s="1125">
        <f>SUM([5]BRİÇ!K37,[5]BRİÇ!K44)</f>
        <v>1</v>
      </c>
      <c r="R14" s="961">
        <f>SUM([5]BRİÇ!I52,[5]BRİÇ!I59)</f>
        <v>0</v>
      </c>
      <c r="S14" s="1124">
        <f>SUM([5]BRİÇ!J52,[5]BRİÇ!J59)</f>
        <v>0</v>
      </c>
      <c r="T14" s="1125">
        <f>SUM([5]BRİÇ!K52,[5]BRİÇ!K59)</f>
        <v>0</v>
      </c>
      <c r="U14" s="961"/>
      <c r="V14" s="1124"/>
      <c r="W14" s="1125"/>
      <c r="X14" s="961">
        <f>SUM([5]BRİÇ!I66,[5]BRİÇ!I73)</f>
        <v>0</v>
      </c>
      <c r="Y14" s="1124">
        <f>SUM([5]BRİÇ!J66,[5]BRİÇ!J73)</f>
        <v>0</v>
      </c>
      <c r="Z14" s="1125">
        <f>SUM([5]BRİÇ!K66,[5]BRİÇ!K73)</f>
        <v>0</v>
      </c>
      <c r="AA14" s="961">
        <f>SUM([5]BRİÇ!I79,[5]BRİÇ!I86)</f>
        <v>0</v>
      </c>
      <c r="AB14" s="1124">
        <f>SUM([5]BRİÇ!J79,[5]BRİÇ!J86)</f>
        <v>0</v>
      </c>
      <c r="AC14" s="1125">
        <f>SUM([5]BRİÇ!K79,[5]BRİÇ!K86)</f>
        <v>0</v>
      </c>
      <c r="AD14" s="961">
        <f>SUM([5]BRİÇ!I91,[5]BRİÇ!I98)</f>
        <v>0</v>
      </c>
      <c r="AE14" s="1124">
        <f>SUM([5]BRİÇ!J91,[5]BRİÇ!J98)</f>
        <v>0</v>
      </c>
      <c r="AF14" s="1125">
        <f>SUM([5]BRİÇ!K91,[5]BRİÇ!K98)</f>
        <v>0</v>
      </c>
      <c r="AG14" s="961">
        <f>SUM([5]BRİÇ!I106)</f>
        <v>0</v>
      </c>
      <c r="AH14" s="1124">
        <f>SUM([5]BRİÇ!J106)</f>
        <v>0</v>
      </c>
      <c r="AI14" s="1125">
        <f>SUM([5]BRİÇ!K106)</f>
        <v>0</v>
      </c>
      <c r="AJ14" s="961">
        <f>SUM([5]BRİÇ!I117,[5]BRİÇ!I124)</f>
        <v>0</v>
      </c>
      <c r="AK14" s="1124">
        <f>SUM([5]BRİÇ!J117,[5]BRİÇ!J124)</f>
        <v>0</v>
      </c>
      <c r="AL14" s="1125">
        <f>SUM([5]BRİÇ!K117,[5]BRİÇ!K124)</f>
        <v>0</v>
      </c>
      <c r="AM14" s="961">
        <f t="shared" si="0"/>
        <v>2</v>
      </c>
      <c r="AN14" s="1124">
        <f t="shared" si="0"/>
        <v>0</v>
      </c>
      <c r="AO14" s="1125">
        <f t="shared" si="0"/>
        <v>1</v>
      </c>
      <c r="AP14" s="1126">
        <f t="shared" si="1"/>
        <v>3</v>
      </c>
    </row>
    <row r="15" spans="1:42" ht="15">
      <c r="A15" s="1146">
        <v>12</v>
      </c>
      <c r="B15" s="1143" t="s">
        <v>1589</v>
      </c>
      <c r="C15" s="957">
        <f>SUM('[5]BUZ HOKEYİ'!I9)</f>
        <v>0</v>
      </c>
      <c r="D15" s="1124">
        <f>SUM('[5]BUZ HOKEYİ'!J9)</f>
        <v>0</v>
      </c>
      <c r="E15" s="1125">
        <f>SUM('[5]BUZ HOKEYİ'!K9)</f>
        <v>0</v>
      </c>
      <c r="F15" s="961">
        <f>SUM('[5]BUZ HOKEYİ'!I16)</f>
        <v>0</v>
      </c>
      <c r="G15" s="1124">
        <f>SUM('[5]BUZ HOKEYİ'!J16)</f>
        <v>0</v>
      </c>
      <c r="H15" s="1125">
        <f>SUM('[5]BUZ HOKEYİ'!K16)</f>
        <v>0</v>
      </c>
      <c r="I15" s="961">
        <f>SUM('[5]BUZ HOKEYİ'!I28,'[5]BUZ HOKEYİ'!I35)</f>
        <v>0</v>
      </c>
      <c r="J15" s="1124">
        <f>SUM('[5]BUZ HOKEYİ'!J28,'[5]BUZ HOKEYİ'!J35)</f>
        <v>0</v>
      </c>
      <c r="K15" s="1125">
        <f>SUM('[5]BUZ HOKEYİ'!K28,'[5]BUZ HOKEYİ'!K35)</f>
        <v>0</v>
      </c>
      <c r="L15" s="961"/>
      <c r="M15" s="1124"/>
      <c r="N15" s="1125"/>
      <c r="O15" s="961">
        <f>SUM('[5]BUZ HOKEYİ'!I48,'[5]BUZ HOKEYİ'!I55)</f>
        <v>0</v>
      </c>
      <c r="P15" s="1124">
        <f>SUM('[5]BUZ HOKEYİ'!J48,'[5]BUZ HOKEYİ'!J55)</f>
        <v>0</v>
      </c>
      <c r="Q15" s="1125">
        <f>SUM('[5]BUZ HOKEYİ'!K48,'[5]BUZ HOKEYİ'!K55)</f>
        <v>0</v>
      </c>
      <c r="R15" s="961">
        <f>SUM('[5]BUZ HOKEYİ'!I63,'[5]BUZ HOKEYİ'!I70)</f>
        <v>0</v>
      </c>
      <c r="S15" s="1124">
        <f>SUM('[5]BUZ HOKEYİ'!J63,'[5]BUZ HOKEYİ'!J70)</f>
        <v>0</v>
      </c>
      <c r="T15" s="1125">
        <f>SUM('[5]BUZ HOKEYİ'!K63,'[5]BUZ HOKEYİ'!K70)</f>
        <v>0</v>
      </c>
      <c r="U15" s="961"/>
      <c r="V15" s="1124"/>
      <c r="W15" s="1125"/>
      <c r="X15" s="961">
        <f>SUM('[5]BUZ HOKEYİ'!I77,'[5]BUZ HOKEYİ'!I84)</f>
        <v>0</v>
      </c>
      <c r="Y15" s="1124">
        <f>SUM('[5]BUZ HOKEYİ'!J77,'[5]BUZ HOKEYİ'!J84)</f>
        <v>0</v>
      </c>
      <c r="Z15" s="1125">
        <f>SUM('[5]BUZ HOKEYİ'!K77,'[5]BUZ HOKEYİ'!K84)</f>
        <v>0</v>
      </c>
      <c r="AA15" s="961">
        <f>SUM('[5]BUZ HOKEYİ'!I90,'[5]BUZ HOKEYİ'!I97)</f>
        <v>0</v>
      </c>
      <c r="AB15" s="1124">
        <f>SUM('[5]BUZ HOKEYİ'!J90,'[5]BUZ HOKEYİ'!J97)</f>
        <v>0</v>
      </c>
      <c r="AC15" s="1125">
        <f>SUM('[5]BUZ HOKEYİ'!K90,'[5]BUZ HOKEYİ'!K97)</f>
        <v>0</v>
      </c>
      <c r="AD15" s="961">
        <f>SUM('[5]BUZ HOKEYİ'!I102,'[5]BUZ HOKEYİ'!I109)</f>
        <v>0</v>
      </c>
      <c r="AE15" s="1124">
        <f>SUM('[5]BUZ HOKEYİ'!J102,'[5]BUZ HOKEYİ'!J109)</f>
        <v>0</v>
      </c>
      <c r="AF15" s="1125">
        <f>SUM('[5]BUZ HOKEYİ'!K102,'[5]BUZ HOKEYİ'!K109)</f>
        <v>0</v>
      </c>
      <c r="AG15" s="961">
        <f>SUM('[5]BUZ HOKEYİ'!I117)</f>
        <v>0</v>
      </c>
      <c r="AH15" s="1124">
        <f>SUM('[5]BUZ HOKEYİ'!J117)</f>
        <v>0</v>
      </c>
      <c r="AI15" s="1125">
        <f>SUM('[5]BUZ HOKEYİ'!K117)</f>
        <v>0</v>
      </c>
      <c r="AJ15" s="961">
        <f>SUM('[5]BUZ HOKEYİ'!I129,'[5]BUZ HOKEYİ'!I136)</f>
        <v>2</v>
      </c>
      <c r="AK15" s="1124">
        <f>SUM('[5]BUZ HOKEYİ'!J129,'[5]BUZ HOKEYİ'!J136)</f>
        <v>0</v>
      </c>
      <c r="AL15" s="1125">
        <f>SUM('[5]BUZ HOKEYİ'!K129,'[5]BUZ HOKEYİ'!K136)</f>
        <v>1</v>
      </c>
      <c r="AM15" s="961">
        <f t="shared" si="0"/>
        <v>2</v>
      </c>
      <c r="AN15" s="1124">
        <f t="shared" si="0"/>
        <v>0</v>
      </c>
      <c r="AO15" s="1125">
        <f t="shared" si="0"/>
        <v>1</v>
      </c>
      <c r="AP15" s="1126">
        <f t="shared" si="1"/>
        <v>3</v>
      </c>
    </row>
    <row r="16" spans="1:42" ht="15">
      <c r="A16" s="1146">
        <v>13</v>
      </c>
      <c r="B16" s="1143" t="s">
        <v>1571</v>
      </c>
      <c r="C16" s="957">
        <f>SUM('[5]BUZ PATENİ'!I9)</f>
        <v>0</v>
      </c>
      <c r="D16" s="1124">
        <f>SUM('[5]BUZ PATENİ'!J9)</f>
        <v>0</v>
      </c>
      <c r="E16" s="1125">
        <f>SUM('[5]BUZ PATENİ'!K9)</f>
        <v>0</v>
      </c>
      <c r="F16" s="961">
        <f>SUM('[5]BUZ PATENİ'!I16)</f>
        <v>0</v>
      </c>
      <c r="G16" s="1124">
        <f>SUM('[5]BUZ PATENİ'!J16)</f>
        <v>0</v>
      </c>
      <c r="H16" s="1125">
        <f>SUM('[5]BUZ PATENİ'!K16)</f>
        <v>0</v>
      </c>
      <c r="I16" s="961">
        <f>SUM('[5]BUZ PATENİ'!I27,'[5]BUZ PATENİ'!I34)</f>
        <v>0</v>
      </c>
      <c r="J16" s="1124">
        <f>SUM('[5]BUZ PATENİ'!J27,'[5]BUZ PATENİ'!J34)</f>
        <v>0</v>
      </c>
      <c r="K16" s="1125">
        <f>SUM('[5]BUZ PATENİ'!K27,'[5]BUZ PATENİ'!K34)</f>
        <v>0</v>
      </c>
      <c r="L16" s="961"/>
      <c r="M16" s="1124"/>
      <c r="N16" s="1125"/>
      <c r="O16" s="961">
        <f>SUM('[5]BUZ PATENİ'!I41,'[5]BUZ PATENİ'!I48)</f>
        <v>0</v>
      </c>
      <c r="P16" s="1124">
        <f>SUM('[5]BUZ PATENİ'!J41,'[5]BUZ PATENİ'!J48)</f>
        <v>0</v>
      </c>
      <c r="Q16" s="1125">
        <f>SUM('[5]BUZ PATENİ'!K41,'[5]BUZ PATENİ'!K48)</f>
        <v>0</v>
      </c>
      <c r="R16" s="961">
        <f>SUM('[5]BUZ PATENİ'!I56,'[5]BUZ PATENİ'!I63)</f>
        <v>0</v>
      </c>
      <c r="S16" s="1124">
        <f>SUM('[5]BUZ PATENİ'!J56,'[5]BUZ PATENİ'!J63)</f>
        <v>0</v>
      </c>
      <c r="T16" s="1125">
        <f>SUM('[5]BUZ PATENİ'!K56,'[5]BUZ PATENİ'!K63)</f>
        <v>0</v>
      </c>
      <c r="U16" s="961"/>
      <c r="V16" s="1124"/>
      <c r="W16" s="1125"/>
      <c r="X16" s="961">
        <f>SUM('[5]BUZ PATENİ'!I70,'[5]BUZ PATENİ'!I77)</f>
        <v>0</v>
      </c>
      <c r="Y16" s="1124">
        <f>SUM('[5]BUZ PATENİ'!J70,'[5]BUZ PATENİ'!J77)</f>
        <v>1</v>
      </c>
      <c r="Z16" s="1125">
        <f>SUM('[5]BUZ PATENİ'!K70,'[5]BUZ PATENİ'!K77)</f>
        <v>0</v>
      </c>
      <c r="AA16" s="961">
        <f>SUM('[5]BUZ PATENİ'!I83,'[5]BUZ PATENİ'!I90)</f>
        <v>0</v>
      </c>
      <c r="AB16" s="1124">
        <f>SUM('[5]BUZ PATENİ'!J83,'[5]BUZ PATENİ'!J90)</f>
        <v>0</v>
      </c>
      <c r="AC16" s="1125">
        <f>SUM('[5]BUZ PATENİ'!K83,'[5]BUZ PATENİ'!K90)</f>
        <v>0</v>
      </c>
      <c r="AD16" s="961">
        <f>SUM('[5]BUZ PATENİ'!I95,'[5]BUZ PATENİ'!I102)</f>
        <v>0</v>
      </c>
      <c r="AE16" s="1124">
        <f>SUM('[5]BUZ PATENİ'!J95,'[5]BUZ PATENİ'!J102)</f>
        <v>0</v>
      </c>
      <c r="AF16" s="1125">
        <f>SUM('[5]BUZ PATENİ'!K95,'[5]BUZ PATENİ'!K102)</f>
        <v>0</v>
      </c>
      <c r="AG16" s="961">
        <f>SUM('[5]BUZ PATENİ'!I110)</f>
        <v>0</v>
      </c>
      <c r="AH16" s="1124">
        <f>SUM('[5]BUZ PATENİ'!J110)</f>
        <v>0</v>
      </c>
      <c r="AI16" s="1125">
        <f>SUM('[5]BUZ PATENİ'!K110)</f>
        <v>0</v>
      </c>
      <c r="AJ16" s="961">
        <f>SUM('[5]BUZ PATENİ'!I278,'[5]BUZ PATENİ'!I285)</f>
        <v>49</v>
      </c>
      <c r="AK16" s="1124">
        <f>SUM('[5]BUZ PATENİ'!J278,'[5]BUZ PATENİ'!J285)</f>
        <v>51</v>
      </c>
      <c r="AL16" s="1125">
        <f>SUM('[5]BUZ PATENİ'!K278,'[5]BUZ PATENİ'!K285)</f>
        <v>51</v>
      </c>
      <c r="AM16" s="961">
        <f t="shared" si="0"/>
        <v>49</v>
      </c>
      <c r="AN16" s="1124">
        <f t="shared" si="0"/>
        <v>52</v>
      </c>
      <c r="AO16" s="1125">
        <f t="shared" si="0"/>
        <v>51</v>
      </c>
      <c r="AP16" s="1126">
        <f t="shared" si="1"/>
        <v>152</v>
      </c>
    </row>
    <row r="17" spans="1:42" ht="15">
      <c r="A17" s="1146">
        <v>14</v>
      </c>
      <c r="B17" s="1143" t="s">
        <v>1453</v>
      </c>
      <c r="C17" s="957">
        <f>SUM([5]CİMNASTİK!I9)</f>
        <v>0</v>
      </c>
      <c r="D17" s="1124">
        <f>SUM([5]CİMNASTİK!J9)</f>
        <v>0</v>
      </c>
      <c r="E17" s="1125">
        <f>SUM([5]CİMNASTİK!K9)</f>
        <v>0</v>
      </c>
      <c r="F17" s="961">
        <f>SUM([5]CİMNASTİK!I16)</f>
        <v>0</v>
      </c>
      <c r="G17" s="1124">
        <f>SUM([5]CİMNASTİK!J16)</f>
        <v>0</v>
      </c>
      <c r="H17" s="1125">
        <f>SUM([5]CİMNASTİK!K16)</f>
        <v>0</v>
      </c>
      <c r="I17" s="961">
        <f>SUM([5]CİMNASTİK!I29,[5]CİMNASTİK!I36)</f>
        <v>0</v>
      </c>
      <c r="J17" s="1124">
        <f>SUM([5]CİMNASTİK!J29,[5]CİMNASTİK!J36)</f>
        <v>0</v>
      </c>
      <c r="K17" s="1125">
        <f>SUM([5]CİMNASTİK!K29,[5]CİMNASTİK!K36)</f>
        <v>3</v>
      </c>
      <c r="L17" s="961"/>
      <c r="M17" s="1124"/>
      <c r="N17" s="1125"/>
      <c r="O17" s="961">
        <f>SUM([5]CİMNASTİK!I49,[5]CİMNASTİK!I56)</f>
        <v>1</v>
      </c>
      <c r="P17" s="1124">
        <f>SUM([5]CİMNASTİK!J49,[5]CİMNASTİK!J56)</f>
        <v>0</v>
      </c>
      <c r="Q17" s="1125">
        <f>SUM([5]CİMNASTİK!K49,[5]CİMNASTİK!K56)</f>
        <v>1</v>
      </c>
      <c r="R17" s="961">
        <f>SUM([5]CİMNASTİK!I92,[5]CİMNASTİK!I99)</f>
        <v>9</v>
      </c>
      <c r="S17" s="1124">
        <f>SUM([5]CİMNASTİK!J92,[5]CİMNASTİK!J99)</f>
        <v>11</v>
      </c>
      <c r="T17" s="1125">
        <f>SUM([5]CİMNASTİK!K92,[5]CİMNASTİK!K99)</f>
        <v>10</v>
      </c>
      <c r="U17" s="961"/>
      <c r="V17" s="1124"/>
      <c r="W17" s="1125"/>
      <c r="X17" s="961">
        <f>SUM([5]CİMNASTİK!I106,[5]CİMNASTİK!I113)</f>
        <v>0</v>
      </c>
      <c r="Y17" s="1124">
        <f>SUM([5]CİMNASTİK!J106,[5]CİMNASTİK!J113)</f>
        <v>0</v>
      </c>
      <c r="Z17" s="1125">
        <f>SUM([5]CİMNASTİK!K106,[5]CİMNASTİK!K113)</f>
        <v>0</v>
      </c>
      <c r="AA17" s="961">
        <f>SUM([5]CİMNASTİK!I119,[5]CİMNASTİK!I126)</f>
        <v>0</v>
      </c>
      <c r="AB17" s="1124">
        <f>SUM([5]CİMNASTİK!J119,[5]CİMNASTİK!J126)</f>
        <v>0</v>
      </c>
      <c r="AC17" s="1125">
        <f>SUM([5]CİMNASTİK!K119,[5]CİMNASTİK!K126)</f>
        <v>0</v>
      </c>
      <c r="AD17" s="961">
        <f>SUM([5]CİMNASTİK!I131,[5]CİMNASTİK!I138)</f>
        <v>0</v>
      </c>
      <c r="AE17" s="1124">
        <f>SUM([5]CİMNASTİK!J131,[5]CİMNASTİK!J138)</f>
        <v>0</v>
      </c>
      <c r="AF17" s="1125">
        <f>SUM([5]CİMNASTİK!K131,[5]CİMNASTİK!K138)</f>
        <v>0</v>
      </c>
      <c r="AG17" s="961">
        <f>SUM([5]CİMNASTİK!I146)</f>
        <v>0</v>
      </c>
      <c r="AH17" s="1124">
        <f>SUM([5]CİMNASTİK!J146)</f>
        <v>0</v>
      </c>
      <c r="AI17" s="1125">
        <f>SUM([5]CİMNASTİK!K146)</f>
        <v>0</v>
      </c>
      <c r="AJ17" s="961">
        <f>SUM([5]CİMNASTİK!I240,[5]CİMNASTİK!I247)</f>
        <v>31</v>
      </c>
      <c r="AK17" s="1124">
        <f>SUM([5]CİMNASTİK!J240,[5]CİMNASTİK!J247)</f>
        <v>23</v>
      </c>
      <c r="AL17" s="1125">
        <f>SUM([5]CİMNASTİK!K240,[5]CİMNASTİK!K247)</f>
        <v>19</v>
      </c>
      <c r="AM17" s="961">
        <f t="shared" si="0"/>
        <v>41</v>
      </c>
      <c r="AN17" s="1124">
        <f t="shared" si="0"/>
        <v>34</v>
      </c>
      <c r="AO17" s="1125">
        <f t="shared" si="0"/>
        <v>33</v>
      </c>
      <c r="AP17" s="1126">
        <f t="shared" si="1"/>
        <v>108</v>
      </c>
    </row>
    <row r="18" spans="1:42" ht="15">
      <c r="A18" s="1146">
        <v>15</v>
      </c>
      <c r="B18" s="1143" t="s">
        <v>5379</v>
      </c>
      <c r="C18" s="957">
        <f>SUM([5]CURLİNG!I9)</f>
        <v>0</v>
      </c>
      <c r="D18" s="1124">
        <f>SUM([5]CURLİNG!J9)</f>
        <v>0</v>
      </c>
      <c r="E18" s="1125">
        <f>SUM([5]CURLİNG!K9)</f>
        <v>0</v>
      </c>
      <c r="F18" s="961">
        <f>SUM([5]CURLİNG!I16)</f>
        <v>0</v>
      </c>
      <c r="G18" s="1124">
        <f>SUM([5]CURLİNG!J16)</f>
        <v>0</v>
      </c>
      <c r="H18" s="1125">
        <f>SUM([5]CURLİNG!K16)</f>
        <v>0</v>
      </c>
      <c r="I18" s="961">
        <f>SUM([5]CURLİNG!I25,[5]CURLİNG!I30)</f>
        <v>0</v>
      </c>
      <c r="J18" s="1124">
        <f>SUM([5]CURLİNG!J25,[5]CURLİNG!J30)</f>
        <v>0</v>
      </c>
      <c r="K18" s="1125">
        <f>SUM([5]CURLİNG!K25,[5]CURLİNG!K30)</f>
        <v>0</v>
      </c>
      <c r="L18" s="961"/>
      <c r="M18" s="1124"/>
      <c r="N18" s="1125"/>
      <c r="O18" s="961">
        <f>SUM([5]CURLİNG!I34,[5]CURLİNG!I41)</f>
        <v>0</v>
      </c>
      <c r="P18" s="1124">
        <f>SUM([5]CURLİNG!J34,[5]CURLİNG!J41)</f>
        <v>0</v>
      </c>
      <c r="Q18" s="1125">
        <f>SUM([5]CURLİNG!K34,[5]CURLİNG!K41)</f>
        <v>0</v>
      </c>
      <c r="R18" s="961">
        <f>SUM([5]CURLİNG!I49,[5]CURLİNG!I56)</f>
        <v>0</v>
      </c>
      <c r="S18" s="1124">
        <f>SUM([5]CURLİNG!J49,[5]CURLİNG!J56)</f>
        <v>0</v>
      </c>
      <c r="T18" s="1125">
        <f>SUM([5]CURLİNG!K49,[5]CURLİNG!K56)</f>
        <v>0</v>
      </c>
      <c r="U18" s="961"/>
      <c r="V18" s="1124"/>
      <c r="W18" s="1125"/>
      <c r="X18" s="961">
        <f>SUM([5]CURLİNG!I63,[5]CURLİNG!I70)</f>
        <v>0</v>
      </c>
      <c r="Y18" s="1124">
        <f>SUM([5]CURLİNG!J63,[5]CURLİNG!J70)</f>
        <v>0</v>
      </c>
      <c r="Z18" s="1125">
        <f>SUM([5]CURLİNG!K63,[5]CURLİNG!K70)</f>
        <v>0</v>
      </c>
      <c r="AA18" s="961">
        <f>SUM([5]CURLİNG!I76,[5]CURLİNG!I83)</f>
        <v>0</v>
      </c>
      <c r="AB18" s="1124">
        <f>SUM([5]CURLİNG!J76,[5]CURLİNG!J83)</f>
        <v>0</v>
      </c>
      <c r="AC18" s="1125">
        <f>SUM([5]CURLİNG!K76,[5]CURLİNG!K83)</f>
        <v>0</v>
      </c>
      <c r="AD18" s="961">
        <f>SUM([5]CURLİNG!I88,[5]CURLİNG!I95)</f>
        <v>0</v>
      </c>
      <c r="AE18" s="1124">
        <f>SUM([5]CURLİNG!J88,[5]CURLİNG!J95)</f>
        <v>0</v>
      </c>
      <c r="AF18" s="1125">
        <f>SUM([5]CURLİNG!K88,[5]CURLİNG!K95)</f>
        <v>0</v>
      </c>
      <c r="AG18" s="961">
        <f>SUM([5]CURLİNG!I103)</f>
        <v>0</v>
      </c>
      <c r="AH18" s="1124">
        <f>SUM([5]CURLİNG!J103)</f>
        <v>0</v>
      </c>
      <c r="AI18" s="1125">
        <f>SUM([5]CURLİNG!K103)</f>
        <v>0</v>
      </c>
      <c r="AJ18" s="961">
        <f>SUM([5]CURLİNG!I127,[5]CURLİNG!I134)</f>
        <v>4</v>
      </c>
      <c r="AK18" s="1124">
        <f>SUM([5]CURLİNG!J127,[5]CURLİNG!J134)</f>
        <v>3</v>
      </c>
      <c r="AL18" s="1125">
        <f>SUM([5]CURLİNG!K127,[5]CURLİNG!K134)</f>
        <v>2</v>
      </c>
      <c r="AM18" s="961">
        <f t="shared" si="0"/>
        <v>4</v>
      </c>
      <c r="AN18" s="1124">
        <f t="shared" si="0"/>
        <v>3</v>
      </c>
      <c r="AO18" s="1125">
        <f t="shared" si="0"/>
        <v>2</v>
      </c>
      <c r="AP18" s="1126">
        <f t="shared" si="1"/>
        <v>9</v>
      </c>
    </row>
    <row r="19" spans="1:42" ht="15">
      <c r="A19" s="1146">
        <v>16</v>
      </c>
      <c r="B19" s="1143" t="s">
        <v>6553</v>
      </c>
      <c r="C19" s="957">
        <f>SUM([5]DAĞCILIK!I9)</f>
        <v>0</v>
      </c>
      <c r="D19" s="1124">
        <f>SUM([5]DAĞCILIK!J9)</f>
        <v>0</v>
      </c>
      <c r="E19" s="1125">
        <f>SUM([5]DAĞCILIK!K9)</f>
        <v>0</v>
      </c>
      <c r="F19" s="961">
        <f>SUM([5]DAĞCILIK!I16)</f>
        <v>0</v>
      </c>
      <c r="G19" s="1124">
        <f>SUM([5]DAĞCILIK!J16)</f>
        <v>0</v>
      </c>
      <c r="H19" s="1125">
        <f>SUM([5]DAĞCILIK!K16)</f>
        <v>0</v>
      </c>
      <c r="I19" s="961">
        <f>SUM([5]DAĞCILIK!I28,[5]DAĞCILIK!I35)</f>
        <v>0</v>
      </c>
      <c r="J19" s="1124">
        <f>SUM([5]DAĞCILIK!J28,[5]DAĞCILIK!J35)</f>
        <v>0</v>
      </c>
      <c r="K19" s="1125">
        <f>SUM([5]DAĞCILIK!K28,[5]DAĞCILIK!K35)</f>
        <v>0</v>
      </c>
      <c r="L19" s="961"/>
      <c r="M19" s="1124"/>
      <c r="N19" s="1125"/>
      <c r="O19" s="961">
        <f>SUM([5]DAĞCILIK!I48,[5]DAĞCILIK!I57)</f>
        <v>0</v>
      </c>
      <c r="P19" s="1124">
        <f>SUM([5]DAĞCILIK!J48,[5]DAĞCILIK!J57)</f>
        <v>0</v>
      </c>
      <c r="Q19" s="1125">
        <f>SUM([5]DAĞCILIK!K48,[5]DAĞCILIK!K57)</f>
        <v>0</v>
      </c>
      <c r="R19" s="961">
        <f>SUM([5]DAĞCILIK!I65,[5]DAĞCILIK!I72)</f>
        <v>2</v>
      </c>
      <c r="S19" s="1124">
        <f>SUM([5]DAĞCILIK!J65,[5]DAĞCILIK!J72)</f>
        <v>4</v>
      </c>
      <c r="T19" s="1125">
        <f>SUM([5]DAĞCILIK!K65,[5]DAĞCILIK!K72)</f>
        <v>0</v>
      </c>
      <c r="U19" s="961"/>
      <c r="V19" s="1124"/>
      <c r="W19" s="1125"/>
      <c r="X19" s="961">
        <f>SUM([5]DAĞCILIK!I79,[5]DAĞCILIK!I86)</f>
        <v>0</v>
      </c>
      <c r="Y19" s="1124">
        <f>SUM([5]DAĞCILIK!J79,[5]DAĞCILIK!J86)</f>
        <v>0</v>
      </c>
      <c r="Z19" s="1125">
        <f>SUM([5]DAĞCILIK!K79,[5]DAĞCILIK!K86)</f>
        <v>0</v>
      </c>
      <c r="AA19" s="961">
        <f>SUM([5]DAĞCILIK!I92,[5]DAĞCILIK!I99)</f>
        <v>0</v>
      </c>
      <c r="AB19" s="1124">
        <f>SUM([5]DAĞCILIK!J92,[5]DAĞCILIK!J99)</f>
        <v>0</v>
      </c>
      <c r="AC19" s="1125">
        <f>SUM([5]DAĞCILIK!K92,[5]DAĞCILIK!K99)</f>
        <v>0</v>
      </c>
      <c r="AD19" s="961">
        <f>SUM([5]DAĞCILIK!I104,[5]DAĞCILIK!I111)</f>
        <v>0</v>
      </c>
      <c r="AE19" s="1124">
        <f>SUM([5]DAĞCILIK!J104,[5]DAĞCILIK!J111)</f>
        <v>0</v>
      </c>
      <c r="AF19" s="1125">
        <f>SUM([5]DAĞCILIK!K104,[5]DAĞCILIK!K111)</f>
        <v>0</v>
      </c>
      <c r="AG19" s="961">
        <f>SUM([5]DAĞCILIK!I119)</f>
        <v>0</v>
      </c>
      <c r="AH19" s="1124">
        <f>SUM([5]DAĞCILIK!J119)</f>
        <v>0</v>
      </c>
      <c r="AI19" s="1125">
        <f>SUM([5]DAĞCILIK!K119)</f>
        <v>0</v>
      </c>
      <c r="AJ19" s="961">
        <f>SUM([5]DAĞCILIK!I129,[5]DAĞCILIK!I136)</f>
        <v>0</v>
      </c>
      <c r="AK19" s="1124">
        <f>SUM([5]DAĞCILIK!J129,[5]DAĞCILIK!J136)</f>
        <v>0</v>
      </c>
      <c r="AL19" s="1125">
        <f>SUM([5]DAĞCILIK!K129,[5]DAĞCILIK!K136)</f>
        <v>0</v>
      </c>
      <c r="AM19" s="961">
        <f t="shared" si="0"/>
        <v>2</v>
      </c>
      <c r="AN19" s="1124">
        <f t="shared" si="0"/>
        <v>4</v>
      </c>
      <c r="AO19" s="1125">
        <f t="shared" si="0"/>
        <v>0</v>
      </c>
      <c r="AP19" s="1126">
        <f t="shared" si="1"/>
        <v>6</v>
      </c>
    </row>
    <row r="20" spans="1:42" ht="15">
      <c r="A20" s="1146">
        <v>17</v>
      </c>
      <c r="B20" s="1143" t="s">
        <v>1590</v>
      </c>
      <c r="C20" s="957">
        <f>SUM([5]DANS!I9)</f>
        <v>0</v>
      </c>
      <c r="D20" s="1124">
        <f>SUM([5]DANS!J9)</f>
        <v>0</v>
      </c>
      <c r="E20" s="1125">
        <f>SUM([5]DANS!K9)</f>
        <v>0</v>
      </c>
      <c r="F20" s="961">
        <f>SUM([5]DANS!I16)</f>
        <v>0</v>
      </c>
      <c r="G20" s="1124">
        <f>SUM([5]DANS!J16)</f>
        <v>0</v>
      </c>
      <c r="H20" s="1125">
        <f>SUM([5]DANS!K16)</f>
        <v>0</v>
      </c>
      <c r="I20" s="961">
        <f>SUM([5]DANS!I71,[5]DANS!I78)</f>
        <v>13</v>
      </c>
      <c r="J20" s="1124">
        <f>SUM([5]DANS!J71,[5]DANS!J78)</f>
        <v>15</v>
      </c>
      <c r="K20" s="1125">
        <f>SUM([5]DANS!K71,[5]DANS!K78)</f>
        <v>10</v>
      </c>
      <c r="L20" s="961"/>
      <c r="M20" s="1124"/>
      <c r="N20" s="1125"/>
      <c r="O20" s="961">
        <f>SUM([5]DANS!I95,[5]DANS!I111)</f>
        <v>1</v>
      </c>
      <c r="P20" s="1124">
        <f>SUM([5]DANS!J95,[5]DANS!J111)</f>
        <v>7</v>
      </c>
      <c r="Q20" s="1125">
        <f>SUM([5]DANS!K95,[5]DANS!K111)</f>
        <v>5</v>
      </c>
      <c r="R20" s="961">
        <f>SUM([5]DANS!I119,[5]DANS!I126)</f>
        <v>0</v>
      </c>
      <c r="S20" s="1124">
        <f>SUM([5]DANS!J119,[5]DANS!J126)</f>
        <v>0</v>
      </c>
      <c r="T20" s="1125">
        <f>SUM([5]DANS!K119,[5]DANS!K126)</f>
        <v>0</v>
      </c>
      <c r="U20" s="961"/>
      <c r="V20" s="1124"/>
      <c r="W20" s="1125"/>
      <c r="X20" s="961">
        <f>SUM([5]DANS!I133,[5]DANS!I140)</f>
        <v>0</v>
      </c>
      <c r="Y20" s="1124">
        <f>SUM([5]DANS!J133,[5]DANS!J140)</f>
        <v>0</v>
      </c>
      <c r="Z20" s="1125">
        <f>SUM([5]DANS!K133,[5]DANS!K140)</f>
        <v>0</v>
      </c>
      <c r="AA20" s="961">
        <f>SUM([5]DANS!I146,[5]DANS!I153)</f>
        <v>0</v>
      </c>
      <c r="AB20" s="1124">
        <f>SUM([5]DANS!J146,[5]DANS!J153)</f>
        <v>0</v>
      </c>
      <c r="AC20" s="1125">
        <f>SUM([5]DANS!K146,[5]DANS!K153)</f>
        <v>0</v>
      </c>
      <c r="AD20" s="961">
        <f>SUM([5]DANS!I158,[5]DANS!I165)</f>
        <v>0</v>
      </c>
      <c r="AE20" s="1124">
        <f>SUM([5]DANS!J158,[5]DANS!J165)</f>
        <v>0</v>
      </c>
      <c r="AF20" s="1125">
        <f>SUM([5]DANS!K158,[5]DANS!K165)</f>
        <v>0</v>
      </c>
      <c r="AG20" s="961">
        <f>SUM([5]DANS!I173)</f>
        <v>0</v>
      </c>
      <c r="AH20" s="1124">
        <f>SUM([5]DANS!J173)</f>
        <v>0</v>
      </c>
      <c r="AI20" s="1125">
        <f>SUM([5]DANS!K173)</f>
        <v>0</v>
      </c>
      <c r="AJ20" s="961">
        <f>SUM([5]DANS!I263,[5]DANS!I285)</f>
        <v>17</v>
      </c>
      <c r="AK20" s="1124">
        <f>SUM([5]DANS!J263,[5]DANS!J285)</f>
        <v>28</v>
      </c>
      <c r="AL20" s="1125">
        <f>SUM([5]DANS!K263,[5]DANS!K285)</f>
        <v>37</v>
      </c>
      <c r="AM20" s="961">
        <f t="shared" ref="AM20:AO41" si="2">SUM(C20,F20,I20,L20,O20,R20,U20,X20,AA20,AD20,AG20,AJ20)</f>
        <v>31</v>
      </c>
      <c r="AN20" s="1124">
        <f t="shared" si="2"/>
        <v>50</v>
      </c>
      <c r="AO20" s="1125">
        <f t="shared" si="2"/>
        <v>52</v>
      </c>
      <c r="AP20" s="1126">
        <f t="shared" si="1"/>
        <v>133</v>
      </c>
    </row>
    <row r="21" spans="1:42" ht="15">
      <c r="A21" s="1146">
        <v>18</v>
      </c>
      <c r="B21" s="1143" t="s">
        <v>1498</v>
      </c>
      <c r="C21" s="957">
        <f>SUM([5]ESKRİM!I9)</f>
        <v>0</v>
      </c>
      <c r="D21" s="1124">
        <f>SUM([5]ESKRİM!J9)</f>
        <v>0</v>
      </c>
      <c r="E21" s="1125">
        <f>SUM([5]ESKRİM!K9)</f>
        <v>0</v>
      </c>
      <c r="F21" s="961">
        <f>SUM([5]ESKRİM!I14)</f>
        <v>0</v>
      </c>
      <c r="G21" s="1124">
        <f>SUM([5]ESKRİM!J14)</f>
        <v>0</v>
      </c>
      <c r="H21" s="1125">
        <f>SUM([5]ESKRİM!K14)</f>
        <v>1</v>
      </c>
      <c r="I21" s="961">
        <f>SUM([5]ESKRİM!I24,[5]ESKRİM!I31)</f>
        <v>1</v>
      </c>
      <c r="J21" s="1124">
        <f>SUM([5]ESKRİM!J24,[5]ESKRİM!J31)</f>
        <v>0</v>
      </c>
      <c r="K21" s="1125">
        <f>SUM([5]ESKRİM!K24,[5]ESKRİM!K31)</f>
        <v>0</v>
      </c>
      <c r="L21" s="961"/>
      <c r="M21" s="1124"/>
      <c r="N21" s="1125"/>
      <c r="O21" s="961">
        <f>SUM([5]ESKRİM!I45,[5]ESKRİM!I52)</f>
        <v>0</v>
      </c>
      <c r="P21" s="1124">
        <f>SUM([5]ESKRİM!J45,[5]ESKRİM!J52)</f>
        <v>4</v>
      </c>
      <c r="Q21" s="1125">
        <f>SUM([5]ESKRİM!K45,[5]ESKRİM!K52)</f>
        <v>2</v>
      </c>
      <c r="R21" s="961">
        <f>SUM([5]ESKRİM!I60,[5]ESKRİM!I67)</f>
        <v>0</v>
      </c>
      <c r="S21" s="1124">
        <f>SUM([5]ESKRİM!J60,[5]ESKRİM!J67)</f>
        <v>0</v>
      </c>
      <c r="T21" s="1125">
        <f>SUM([5]ESKRİM!K60,[5]ESKRİM!K67)</f>
        <v>0</v>
      </c>
      <c r="U21" s="961"/>
      <c r="V21" s="1124"/>
      <c r="W21" s="1125"/>
      <c r="X21" s="961">
        <f>SUM([5]ESKRİM!I74,[5]ESKRİM!I81)</f>
        <v>0</v>
      </c>
      <c r="Y21" s="1124">
        <f>SUM([5]ESKRİM!J74,[5]ESKRİM!J81)</f>
        <v>0</v>
      </c>
      <c r="Z21" s="1125">
        <f>SUM([5]ESKRİM!K74,[5]ESKRİM!K81)</f>
        <v>0</v>
      </c>
      <c r="AA21" s="961">
        <f>SUM([5]ESKRİM!I87,[5]ESKRİM!I94)</f>
        <v>0</v>
      </c>
      <c r="AB21" s="1124">
        <f>SUM([5]ESKRİM!J87,[5]ESKRİM!J94)</f>
        <v>0</v>
      </c>
      <c r="AC21" s="1125">
        <f>SUM([5]ESKRİM!K87,[5]ESKRİM!K94)</f>
        <v>0</v>
      </c>
      <c r="AD21" s="961">
        <f>SUM([5]ESKRİM!I99,[5]ESKRİM!I106)</f>
        <v>0</v>
      </c>
      <c r="AE21" s="1124">
        <f>SUM([5]ESKRİM!J99,[5]ESKRİM!J106)</f>
        <v>0</v>
      </c>
      <c r="AF21" s="1125">
        <f>SUM([5]ESKRİM!K99,[5]ESKRİM!K106)</f>
        <v>0</v>
      </c>
      <c r="AG21" s="961">
        <f>SUM([5]ESKRİM!I114)</f>
        <v>0</v>
      </c>
      <c r="AH21" s="1124">
        <f>SUM([5]ESKRİM!J114)</f>
        <v>0</v>
      </c>
      <c r="AI21" s="1125">
        <f>SUM([5]ESKRİM!K114)</f>
        <v>0</v>
      </c>
      <c r="AJ21" s="961">
        <f>SUM([5]ESKRİM!I266,[5]ESKRİM!I278)</f>
        <v>21</v>
      </c>
      <c r="AK21" s="1124">
        <f>SUM([5]ESKRİM!J266,[5]ESKRİM!J278)</f>
        <v>28</v>
      </c>
      <c r="AL21" s="1125">
        <f>SUM([5]ESKRİM!K266,[5]ESKRİM!K278)</f>
        <v>54</v>
      </c>
      <c r="AM21" s="961">
        <f t="shared" si="2"/>
        <v>22</v>
      </c>
      <c r="AN21" s="1124">
        <f t="shared" si="2"/>
        <v>32</v>
      </c>
      <c r="AO21" s="1125">
        <f t="shared" si="2"/>
        <v>57</v>
      </c>
      <c r="AP21" s="1126">
        <f t="shared" si="1"/>
        <v>111</v>
      </c>
    </row>
    <row r="22" spans="1:42" ht="15">
      <c r="A22" s="1146">
        <v>19</v>
      </c>
      <c r="B22" s="1143" t="s">
        <v>13339</v>
      </c>
      <c r="C22" s="957">
        <f>SUM('[5]E-SPOR'!I9)</f>
        <v>0</v>
      </c>
      <c r="D22" s="1124">
        <f>SUM('[5]E-SPOR'!J9)</f>
        <v>0</v>
      </c>
      <c r="E22" s="1125">
        <f>SUM('[5]E-SPOR'!K9)</f>
        <v>0</v>
      </c>
      <c r="F22" s="961">
        <f>SUM('[5]E-SPOR'!I16)</f>
        <v>0</v>
      </c>
      <c r="G22" s="1124">
        <f>SUM('[5]E-SPOR'!J16)</f>
        <v>0</v>
      </c>
      <c r="H22" s="1125">
        <f>SUM('[5]E-SPOR'!K16)</f>
        <v>0</v>
      </c>
      <c r="I22" s="961">
        <f>SUM('[5]E-SPOR'!I28,'[5]E-SPOR'!I35)</f>
        <v>1</v>
      </c>
      <c r="J22" s="1124">
        <f>SUM('[5]E-SPOR'!J28,'[5]E-SPOR'!J35)</f>
        <v>0</v>
      </c>
      <c r="K22" s="1125">
        <f>SUM('[5]E-SPOR'!K28,'[5]E-SPOR'!K35)</f>
        <v>1</v>
      </c>
      <c r="L22" s="961"/>
      <c r="M22" s="1124"/>
      <c r="N22" s="1125"/>
      <c r="O22" s="961">
        <f>SUM('[5]E-SPOR'!I48,'[5]E-SPOR'!I55)</f>
        <v>0</v>
      </c>
      <c r="P22" s="1124">
        <f>SUM('[5]E-SPOR'!J48,'[5]E-SPOR'!J55)</f>
        <v>0</v>
      </c>
      <c r="Q22" s="1125">
        <f>SUM('[5]E-SPOR'!K48,'[5]E-SPOR'!K55)</f>
        <v>0</v>
      </c>
      <c r="R22" s="961">
        <f>SUM('[5]E-SPOR'!I63,'[5]E-SPOR'!I70)</f>
        <v>0</v>
      </c>
      <c r="S22" s="1124">
        <f>SUM('[5]E-SPOR'!J63,'[5]E-SPOR'!J70)</f>
        <v>0</v>
      </c>
      <c r="T22" s="1125">
        <f>SUM('[5]E-SPOR'!K63,'[5]E-SPOR'!K70)</f>
        <v>0</v>
      </c>
      <c r="U22" s="961"/>
      <c r="V22" s="1124"/>
      <c r="W22" s="1125"/>
      <c r="X22" s="961">
        <f>SUM('[5]E-SPOR'!I77,'[5]E-SPOR'!I84)</f>
        <v>0</v>
      </c>
      <c r="Y22" s="1124">
        <f>SUM('[5]E-SPOR'!J77,'[5]E-SPOR'!J84)</f>
        <v>0</v>
      </c>
      <c r="Z22" s="1125">
        <f>SUM('[5]E-SPOR'!K77,'[5]E-SPOR'!K84)</f>
        <v>0</v>
      </c>
      <c r="AA22" s="961">
        <f>SUM('[5]E-SPOR'!I90,'[5]E-SPOR'!I97)</f>
        <v>0</v>
      </c>
      <c r="AB22" s="1124">
        <f>SUM('[5]E-SPOR'!J90,'[5]E-SPOR'!J97)</f>
        <v>0</v>
      </c>
      <c r="AC22" s="1125">
        <f>SUM('[5]E-SPOR'!K90,'[5]E-SPOR'!K97)</f>
        <v>0</v>
      </c>
      <c r="AD22" s="961">
        <f>SUM('[5]E-SPOR'!I102,'[5]E-SPOR'!I109)</f>
        <v>0</v>
      </c>
      <c r="AE22" s="1124">
        <f>SUM('[5]E-SPOR'!J102,'[5]E-SPOR'!J109)</f>
        <v>0</v>
      </c>
      <c r="AF22" s="1125">
        <f>SUM('[5]E-SPOR'!K102,'[5]E-SPOR'!K109)</f>
        <v>0</v>
      </c>
      <c r="AG22" s="961">
        <f>SUM('[5]E-SPOR'!I117)</f>
        <v>0</v>
      </c>
      <c r="AH22" s="1124">
        <f>SUM('[5]E-SPOR'!J117)</f>
        <v>0</v>
      </c>
      <c r="AI22" s="1125">
        <f>SUM('[5]E-SPOR'!K117)</f>
        <v>0</v>
      </c>
      <c r="AJ22" s="961">
        <f>SUM('[5]E-SPOR'!I127,'[5]E-SPOR'!I134)</f>
        <v>0</v>
      </c>
      <c r="AK22" s="1124">
        <f>SUM('[5]E-SPOR'!J127,'[5]E-SPOR'!J134)</f>
        <v>1</v>
      </c>
      <c r="AL22" s="1125">
        <f>SUM('[5]E-SPOR'!K127,'[5]E-SPOR'!K134)</f>
        <v>0</v>
      </c>
      <c r="AM22" s="961">
        <f t="shared" si="2"/>
        <v>1</v>
      </c>
      <c r="AN22" s="1124">
        <f t="shared" si="2"/>
        <v>1</v>
      </c>
      <c r="AO22" s="1125">
        <f t="shared" si="2"/>
        <v>1</v>
      </c>
      <c r="AP22" s="1126">
        <f t="shared" si="1"/>
        <v>3</v>
      </c>
    </row>
    <row r="23" spans="1:42" ht="15">
      <c r="A23" s="1146">
        <v>20</v>
      </c>
      <c r="B23" s="1143" t="s">
        <v>13340</v>
      </c>
      <c r="C23" s="957">
        <f>SUM('[5]GELENEKSEL SPOR DALLARI'!I9)</f>
        <v>0</v>
      </c>
      <c r="D23" s="1124">
        <f>SUM('[5]GELENEKSEL SPOR DALLARI'!J9)</f>
        <v>0</v>
      </c>
      <c r="E23" s="1125">
        <f>SUM('[5]GELENEKSEL SPOR DALLARI'!K9)</f>
        <v>0</v>
      </c>
      <c r="F23" s="961">
        <f>SUM('[5]GELENEKSEL SPOR DALLARI'!I16)</f>
        <v>0</v>
      </c>
      <c r="G23" s="1124">
        <f>SUM('[5]GELENEKSEL SPOR DALLARI'!J16)</f>
        <v>0</v>
      </c>
      <c r="H23" s="1125">
        <f>SUM('[5]GELENEKSEL SPOR DALLARI'!K16)</f>
        <v>0</v>
      </c>
      <c r="I23" s="961">
        <f>SUM('[5]GELENEKSEL SPOR DALLARI'!I28,'[5]GELENEKSEL SPOR DALLARI'!I35)</f>
        <v>0</v>
      </c>
      <c r="J23" s="1124">
        <f>SUM('[5]GELENEKSEL SPOR DALLARI'!J28,'[5]GELENEKSEL SPOR DALLARI'!J35)</f>
        <v>0</v>
      </c>
      <c r="K23" s="1125">
        <f>SUM('[5]GELENEKSEL SPOR DALLARI'!K28,'[5]GELENEKSEL SPOR DALLARI'!K35)</f>
        <v>0</v>
      </c>
      <c r="L23" s="961"/>
      <c r="M23" s="1124"/>
      <c r="N23" s="1125"/>
      <c r="O23" s="961">
        <f>SUM('[5]GELENEKSEL SPOR DALLARI'!I48,'[5]GELENEKSEL SPOR DALLARI'!I55)</f>
        <v>0</v>
      </c>
      <c r="P23" s="1124">
        <f>SUM('[5]GELENEKSEL SPOR DALLARI'!J48,'[5]GELENEKSEL SPOR DALLARI'!J55)</f>
        <v>0</v>
      </c>
      <c r="Q23" s="1125">
        <f>SUM('[5]GELENEKSEL SPOR DALLARI'!K48,'[5]GELENEKSEL SPOR DALLARI'!K55)</f>
        <v>0</v>
      </c>
      <c r="R23" s="961">
        <f>SUM('[5]GELENEKSEL SPOR DALLARI'!I63,'[5]GELENEKSEL SPOR DALLARI'!I70)</f>
        <v>0</v>
      </c>
      <c r="S23" s="1124">
        <f>SUM('[5]GELENEKSEL SPOR DALLARI'!J63,'[5]GELENEKSEL SPOR DALLARI'!J70)</f>
        <v>0</v>
      </c>
      <c r="T23" s="1125">
        <f>SUM('[5]GELENEKSEL SPOR DALLARI'!K63,'[5]GELENEKSEL SPOR DALLARI'!K70)</f>
        <v>0</v>
      </c>
      <c r="U23" s="961">
        <f>SUM('[5]GELENEKSEL SPOR DALLARI'!I28,'[5]GELENEKSEL SPOR DALLARI'!I35)</f>
        <v>0</v>
      </c>
      <c r="V23" s="1124">
        <f>SUM('[5]GELENEKSEL SPOR DALLARI'!J28,'[5]GELENEKSEL SPOR DALLARI'!J35)</f>
        <v>0</v>
      </c>
      <c r="W23" s="1125">
        <f>SUM('[5]GELENEKSEL SPOR DALLARI'!K28,'[5]GELENEKSEL SPOR DALLARI'!K35)</f>
        <v>0</v>
      </c>
      <c r="X23" s="961">
        <f>SUM('[5]GELENEKSEL SPOR DALLARI'!I77,'[5]GELENEKSEL SPOR DALLARI'!I84)</f>
        <v>0</v>
      </c>
      <c r="Y23" s="1124">
        <f>SUM('[5]GELENEKSEL SPOR DALLARI'!J77,'[5]GELENEKSEL SPOR DALLARI'!J84)</f>
        <v>0</v>
      </c>
      <c r="Z23" s="1125">
        <f>SUM('[5]GELENEKSEL SPOR DALLARI'!K77,'[5]GELENEKSEL SPOR DALLARI'!K84)</f>
        <v>0</v>
      </c>
      <c r="AA23" s="961">
        <f>SUM('[5]GELENEKSEL SPOR DALLARI'!I90,'[5]GELENEKSEL SPOR DALLARI'!I97)</f>
        <v>0</v>
      </c>
      <c r="AB23" s="1124">
        <f>SUM('[5]GELENEKSEL SPOR DALLARI'!J90,'[5]GELENEKSEL SPOR DALLARI'!J97)</f>
        <v>0</v>
      </c>
      <c r="AC23" s="1125">
        <f>SUM('[5]GELENEKSEL SPOR DALLARI'!K90,'[5]GELENEKSEL SPOR DALLARI'!K97)</f>
        <v>0</v>
      </c>
      <c r="AD23" s="961">
        <f>SUM('[5]GELENEKSEL SPOR DALLARI'!I102,'[5]GELENEKSEL SPOR DALLARI'!I109)</f>
        <v>0</v>
      </c>
      <c r="AE23" s="1124">
        <f>SUM('[5]GELENEKSEL SPOR DALLARI'!J102,'[5]GELENEKSEL SPOR DALLARI'!J109)</f>
        <v>0</v>
      </c>
      <c r="AF23" s="1125">
        <f>SUM('[5]GELENEKSEL SPOR DALLARI'!K102,'[5]GELENEKSEL SPOR DALLARI'!K109)</f>
        <v>0</v>
      </c>
      <c r="AG23" s="961">
        <f>SUM('[5]GELENEKSEL SPOR DALLARI'!I117)</f>
        <v>0</v>
      </c>
      <c r="AH23" s="1124">
        <f>SUM('[5]GELENEKSEL SPOR DALLARI'!J117)</f>
        <v>0</v>
      </c>
      <c r="AI23" s="1125">
        <f>SUM('[5]GELENEKSEL SPOR DALLARI'!K117)</f>
        <v>0</v>
      </c>
      <c r="AJ23" s="961">
        <f>SUM('[5]GELENEKSEL SPOR DALLARI'!I135,'[5]GELENEKSEL SPOR DALLARI'!I142)</f>
        <v>0</v>
      </c>
      <c r="AK23" s="1124">
        <f>SUM('[5]GELENEKSEL SPOR DALLARI'!J135,'[5]GELENEKSEL SPOR DALLARI'!J142)</f>
        <v>0</v>
      </c>
      <c r="AL23" s="1125">
        <f>SUM('[5]GELENEKSEL SPOR DALLARI'!K135,'[5]GELENEKSEL SPOR DALLARI'!K142)</f>
        <v>0</v>
      </c>
      <c r="AM23" s="961">
        <f t="shared" si="2"/>
        <v>0</v>
      </c>
      <c r="AN23" s="1124">
        <f t="shared" si="2"/>
        <v>0</v>
      </c>
      <c r="AO23" s="1125">
        <f t="shared" si="2"/>
        <v>0</v>
      </c>
      <c r="AP23" s="1126">
        <f t="shared" si="1"/>
        <v>0</v>
      </c>
    </row>
    <row r="24" spans="1:42" ht="15">
      <c r="A24" s="1146">
        <v>21</v>
      </c>
      <c r="B24" s="1143" t="s">
        <v>13969</v>
      </c>
      <c r="C24" s="957">
        <f>SUM('[5]GELENEKSEL ATLI SPOR DALLARI'!I9)</f>
        <v>0</v>
      </c>
      <c r="D24" s="1124">
        <f>SUM('[5]GELENEKSEL ATLI SPOR DALLARI'!J9)</f>
        <v>0</v>
      </c>
      <c r="E24" s="1125">
        <f>SUM('[5]GELENEKSEL ATLI SPOR DALLARI'!K9)</f>
        <v>0</v>
      </c>
      <c r="F24" s="961">
        <f>SUM('[5]GELENEKSEL ATLI SPOR DALLARI'!I16)</f>
        <v>0</v>
      </c>
      <c r="G24" s="1124">
        <f>SUM('[5]GELENEKSEL ATLI SPOR DALLARI'!J16)</f>
        <v>0</v>
      </c>
      <c r="H24" s="1125">
        <f>SUM('[5]GELENEKSEL ATLI SPOR DALLARI'!K16)</f>
        <v>0</v>
      </c>
      <c r="I24" s="961">
        <f>SUM('[5]GELENEKSEL ATLI SPOR DALLARI'!I25,'[5]GELENEKSEL ATLI SPOR DALLARI'!I32)</f>
        <v>1</v>
      </c>
      <c r="J24" s="1124">
        <f>SUM('[5]GELENEKSEL ATLI SPOR DALLARI'!J25,'[5]GELENEKSEL ATLI SPOR DALLARI'!J32)</f>
        <v>0</v>
      </c>
      <c r="K24" s="1125">
        <f>SUM('[5]GELENEKSEL ATLI SPOR DALLARI'!K25,'[5]GELENEKSEL ATLI SPOR DALLARI'!K32)</f>
        <v>0</v>
      </c>
      <c r="L24" s="961"/>
      <c r="M24" s="1124"/>
      <c r="N24" s="1125"/>
      <c r="O24" s="961">
        <f>SUM('[5]GELENEKSEL ATLI SPOR DALLARI'!I57,'[5]GELENEKSEL ATLI SPOR DALLARI'!I64)</f>
        <v>8</v>
      </c>
      <c r="P24" s="1124">
        <f>SUM('[5]GELENEKSEL ATLI SPOR DALLARI'!J57,'[5]GELENEKSEL ATLI SPOR DALLARI'!J64)</f>
        <v>5</v>
      </c>
      <c r="Q24" s="1125">
        <f>SUM('[5]GELENEKSEL ATLI SPOR DALLARI'!K57,'[5]GELENEKSEL ATLI SPOR DALLARI'!K64)</f>
        <v>6</v>
      </c>
      <c r="R24" s="961">
        <f>SUM('[5]GELENEKSEL ATLI SPOR DALLARI'!I72,'[5]GELENEKSEL ATLI SPOR DALLARI'!I79)</f>
        <v>0</v>
      </c>
      <c r="S24" s="1124">
        <f>SUM('[5]GELENEKSEL ATLI SPOR DALLARI'!J72,'[5]GELENEKSEL ATLI SPOR DALLARI'!J79)</f>
        <v>0</v>
      </c>
      <c r="T24" s="1125">
        <f>SUM('[5]GELENEKSEL ATLI SPOR DALLARI'!K72,'[5]GELENEKSEL ATLI SPOR DALLARI'!K79)</f>
        <v>0</v>
      </c>
      <c r="U24" s="961">
        <f>SUM('[5]GELENEKSEL ATLI SPOR DALLARI'!I25,'[5]GELENEKSEL ATLI SPOR DALLARI'!I32)</f>
        <v>1</v>
      </c>
      <c r="V24" s="1124">
        <f>SUM('[5]GELENEKSEL ATLI SPOR DALLARI'!J25,'[5]GELENEKSEL ATLI SPOR DALLARI'!J32)</f>
        <v>0</v>
      </c>
      <c r="W24" s="1125">
        <f>SUM('[5]GELENEKSEL ATLI SPOR DALLARI'!K25,'[5]GELENEKSEL ATLI SPOR DALLARI'!K32)</f>
        <v>0</v>
      </c>
      <c r="X24" s="961">
        <f>SUM('[5]GELENEKSEL ATLI SPOR DALLARI'!I86,'[5]GELENEKSEL ATLI SPOR DALLARI'!I93)</f>
        <v>0</v>
      </c>
      <c r="Y24" s="1124">
        <f>SUM('[5]GELENEKSEL ATLI SPOR DALLARI'!J86,'[5]GELENEKSEL ATLI SPOR DALLARI'!J93)</f>
        <v>0</v>
      </c>
      <c r="Z24" s="1125">
        <f>SUM('[5]GELENEKSEL ATLI SPOR DALLARI'!K86,'[5]GELENEKSEL ATLI SPOR DALLARI'!K93)</f>
        <v>0</v>
      </c>
      <c r="AA24" s="961">
        <f>SUM('[5]GELENEKSEL ATLI SPOR DALLARI'!I99,'[5]GELENEKSEL ATLI SPOR DALLARI'!I106)</f>
        <v>0</v>
      </c>
      <c r="AB24" s="1124">
        <f>SUM('[5]GELENEKSEL ATLI SPOR DALLARI'!J99,'[5]GELENEKSEL ATLI SPOR DALLARI'!J106)</f>
        <v>0</v>
      </c>
      <c r="AC24" s="1125">
        <f>SUM('[5]GELENEKSEL ATLI SPOR DALLARI'!K99,'[5]GELENEKSEL ATLI SPOR DALLARI'!K106)</f>
        <v>0</v>
      </c>
      <c r="AD24" s="961">
        <f>SUM('[5]GELENEKSEL ATLI SPOR DALLARI'!I111,'[5]GELENEKSEL ATLI SPOR DALLARI'!I118)</f>
        <v>0</v>
      </c>
      <c r="AE24" s="1124">
        <f>SUM('[5]GELENEKSEL ATLI SPOR DALLARI'!J111,'[5]GELENEKSEL ATLI SPOR DALLARI'!J118)</f>
        <v>0</v>
      </c>
      <c r="AF24" s="1125">
        <f>SUM('[5]GELENEKSEL ATLI SPOR DALLARI'!K111,'[5]GELENEKSEL ATLI SPOR DALLARI'!K118)</f>
        <v>0</v>
      </c>
      <c r="AG24" s="961">
        <f>SUM('[5]GELENEKSEL ATLI SPOR DALLARI'!I126)</f>
        <v>0</v>
      </c>
      <c r="AH24" s="1124">
        <f>SUM('[5]GELENEKSEL ATLI SPOR DALLARI'!J126)</f>
        <v>0</v>
      </c>
      <c r="AI24" s="1125">
        <f>SUM('[5]GELENEKSEL ATLI SPOR DALLARI'!K126)</f>
        <v>0</v>
      </c>
      <c r="AJ24" s="961">
        <f>SUM('[5]GELENEKSEL ATLI SPOR DALLARI'!I160,'[5]GELENEKSEL ATLI SPOR DALLARI'!I167)</f>
        <v>15</v>
      </c>
      <c r="AK24" s="1124">
        <f>SUM('[5]GELENEKSEL ATLI SPOR DALLARI'!J160,'[5]GELENEKSEL ATLI SPOR DALLARI'!J167)</f>
        <v>8</v>
      </c>
      <c r="AL24" s="1125">
        <f>SUM('[5]GELENEKSEL ATLI SPOR DALLARI'!K160,'[5]GELENEKSEL ATLI SPOR DALLARI'!K167)</f>
        <v>9</v>
      </c>
      <c r="AM24" s="961">
        <f t="shared" si="2"/>
        <v>25</v>
      </c>
      <c r="AN24" s="1124">
        <f t="shared" si="2"/>
        <v>13</v>
      </c>
      <c r="AO24" s="1125">
        <f t="shared" si="2"/>
        <v>15</v>
      </c>
      <c r="AP24" s="1126">
        <f t="shared" si="1"/>
        <v>53</v>
      </c>
    </row>
    <row r="25" spans="1:42" ht="15">
      <c r="A25" s="1146">
        <v>22</v>
      </c>
      <c r="B25" s="1143" t="s">
        <v>16225</v>
      </c>
      <c r="C25" s="957">
        <f>SUM('[5]GELENEKSEL GÜREŞLER'!I9)</f>
        <v>0</v>
      </c>
      <c r="D25" s="1124">
        <f>SUM('[5]GELENEKSEL GÜREŞLER'!J9)</f>
        <v>0</v>
      </c>
      <c r="E25" s="1125">
        <f>SUM('[5]GELENEKSEL GÜREŞLER'!K9)</f>
        <v>0</v>
      </c>
      <c r="F25" s="961">
        <f>SUM('[5]GELENEKSEL GÜREŞLER'!I16)</f>
        <v>0</v>
      </c>
      <c r="G25" s="1124">
        <f>SUM('[5]GELENEKSEL GÜREŞLER'!J16)</f>
        <v>0</v>
      </c>
      <c r="H25" s="1125">
        <f>SUM('[5]GELENEKSEL GÜREŞLER'!K16)</f>
        <v>0</v>
      </c>
      <c r="I25" s="961">
        <f>SUM('[5]GELENEKSEL GÜREŞLER'!I28,'[5]GELENEKSEL GÜREŞLER'!I35)</f>
        <v>1</v>
      </c>
      <c r="J25" s="1124">
        <f>SUM('[5]GELENEKSEL GÜREŞLER'!J28,'[5]GELENEKSEL GÜREŞLER'!J35)</f>
        <v>1</v>
      </c>
      <c r="K25" s="1125">
        <f>SUM('[5]GELENEKSEL GÜREŞLER'!K28,'[5]GELENEKSEL GÜREŞLER'!K35)</f>
        <v>2</v>
      </c>
      <c r="L25" s="961"/>
      <c r="M25" s="1124"/>
      <c r="N25" s="1125"/>
      <c r="O25" s="961">
        <f>SUM('[5]GELENEKSEL GÜREŞLER'!I48,'[5]GELENEKSEL GÜREŞLER'!I55)</f>
        <v>0</v>
      </c>
      <c r="P25" s="1124">
        <f>SUM('[5]GELENEKSEL GÜREŞLER'!J48,'[5]GELENEKSEL GÜREŞLER'!J55)</f>
        <v>0</v>
      </c>
      <c r="Q25" s="1125">
        <f>SUM('[5]GELENEKSEL GÜREŞLER'!K48,'[5]GELENEKSEL GÜREŞLER'!K55)</f>
        <v>0</v>
      </c>
      <c r="R25" s="961">
        <f>SUM('[5]GELENEKSEL GÜREŞLER'!I63,'[5]GELENEKSEL GÜREŞLER'!I70)</f>
        <v>0</v>
      </c>
      <c r="S25" s="1124">
        <f>SUM('[5]GELENEKSEL GÜREŞLER'!J63,'[5]GELENEKSEL GÜREŞLER'!J70)</f>
        <v>0</v>
      </c>
      <c r="T25" s="1125">
        <f>SUM('[5]GELENEKSEL GÜREŞLER'!K63,'[5]GELENEKSEL GÜREŞLER'!K70)</f>
        <v>0</v>
      </c>
      <c r="U25" s="961">
        <f>SUM('[5]GELENEKSEL GÜREŞLER'!I28,'[5]GELENEKSEL GÜREŞLER'!I35)</f>
        <v>1</v>
      </c>
      <c r="V25" s="1124">
        <f>SUM('[5]GELENEKSEL GÜREŞLER'!J28,'[5]GELENEKSEL GÜREŞLER'!J35)</f>
        <v>1</v>
      </c>
      <c r="W25" s="1125">
        <f>SUM('[5]GELENEKSEL GÜREŞLER'!K28,'[5]GELENEKSEL GÜREŞLER'!K35)</f>
        <v>2</v>
      </c>
      <c r="X25" s="961">
        <f>SUM('[5]GELENEKSEL GÜREŞLER'!I77,'[5]GELENEKSEL GÜREŞLER'!I84)</f>
        <v>0</v>
      </c>
      <c r="Y25" s="1124">
        <f>SUM('[5]GELENEKSEL GÜREŞLER'!J77,'[5]GELENEKSEL GÜREŞLER'!J84)</f>
        <v>0</v>
      </c>
      <c r="Z25" s="1125">
        <f>SUM('[5]GELENEKSEL GÜREŞLER'!K77,'[5]GELENEKSEL GÜREŞLER'!K84)</f>
        <v>0</v>
      </c>
      <c r="AA25" s="961">
        <f>SUM('[5]GELENEKSEL GÜREŞLER'!I90,'[5]GELENEKSEL GÜREŞLER'!I97)</f>
        <v>0</v>
      </c>
      <c r="AB25" s="1124">
        <f>SUM('[5]GELENEKSEL GÜREŞLER'!J90,'[5]GELENEKSEL GÜREŞLER'!J97)</f>
        <v>0</v>
      </c>
      <c r="AC25" s="1125">
        <f>SUM('[5]GELENEKSEL GÜREŞLER'!K90,'[5]GELENEKSEL GÜREŞLER'!K97)</f>
        <v>0</v>
      </c>
      <c r="AD25" s="961">
        <f>SUM('[5]GELENEKSEL GÜREŞLER'!I102,'[5]GELENEKSEL GÜREŞLER'!I109)</f>
        <v>0</v>
      </c>
      <c r="AE25" s="1124">
        <f>SUM('[5]GELENEKSEL GÜREŞLER'!J102,'[5]GELENEKSEL GÜREŞLER'!J109)</f>
        <v>0</v>
      </c>
      <c r="AF25" s="1125">
        <f>SUM('[5]GELENEKSEL GÜREŞLER'!K102,'[5]GELENEKSEL GÜREŞLER'!K109)</f>
        <v>0</v>
      </c>
      <c r="AG25" s="961">
        <f>SUM('[5]GELENEKSEL GÜREŞLER'!I117)</f>
        <v>0</v>
      </c>
      <c r="AH25" s="1124">
        <f>SUM('[5]GELENEKSEL GÜREŞLER'!J117)</f>
        <v>0</v>
      </c>
      <c r="AI25" s="1125">
        <f>SUM('[5]GELENEKSEL GÜREŞLER'!K117)</f>
        <v>0</v>
      </c>
      <c r="AJ25" s="961">
        <f>SUM('[5]GELENEKSEL GÜREŞLER'!I126,'[5]GELENEKSEL GÜREŞLER'!I133)</f>
        <v>2</v>
      </c>
      <c r="AK25" s="1124">
        <f>SUM('[5]GELENEKSEL GÜREŞLER'!J126,'[5]GELENEKSEL GÜREŞLER'!J133)</f>
        <v>2</v>
      </c>
      <c r="AL25" s="1125">
        <f>SUM('[5]GELENEKSEL GÜREŞLER'!K126,'[5]GELENEKSEL GÜREŞLER'!K133)</f>
        <v>4</v>
      </c>
      <c r="AM25" s="961">
        <f t="shared" si="2"/>
        <v>4</v>
      </c>
      <c r="AN25" s="1124">
        <f t="shared" si="2"/>
        <v>4</v>
      </c>
      <c r="AO25" s="1125">
        <f t="shared" si="2"/>
        <v>8</v>
      </c>
      <c r="AP25" s="1126">
        <f t="shared" si="1"/>
        <v>16</v>
      </c>
    </row>
    <row r="26" spans="1:42" ht="15">
      <c r="A26" s="1146">
        <v>23</v>
      </c>
      <c r="B26" s="1143" t="s">
        <v>13341</v>
      </c>
      <c r="C26" s="957">
        <f>SUM('[5]GELENEKSEL TÜRK OKÇULUK'!I9)</f>
        <v>0</v>
      </c>
      <c r="D26" s="1124">
        <f>SUM('[5]GELENEKSEL TÜRK OKÇULUK'!J9)</f>
        <v>0</v>
      </c>
      <c r="E26" s="1125">
        <f>SUM('[5]GELENEKSEL TÜRK OKÇULUK'!K9)</f>
        <v>0</v>
      </c>
      <c r="F26" s="961">
        <f>SUM('[5]GELENEKSEL TÜRK OKÇULUK'!I16)</f>
        <v>0</v>
      </c>
      <c r="G26" s="1124">
        <f>SUM('[5]GELENEKSEL TÜRK OKÇULUK'!J16)</f>
        <v>0</v>
      </c>
      <c r="H26" s="1125">
        <f>SUM('[5]GELENEKSEL TÜRK OKÇULUK'!K16)</f>
        <v>0</v>
      </c>
      <c r="I26" s="961">
        <f>SUM('[5]GELENEKSEL TÜRK OKÇULUK'!I28,'[5]GELENEKSEL TÜRK OKÇULUK'!I35)</f>
        <v>1</v>
      </c>
      <c r="J26" s="1124">
        <f>SUM('[5]GELENEKSEL TÜRK OKÇULUK'!J28,'[5]GELENEKSEL TÜRK OKÇULUK'!J35)</f>
        <v>0</v>
      </c>
      <c r="K26" s="1125">
        <f>SUM('[5]GELENEKSEL TÜRK OKÇULUK'!K28,'[5]GELENEKSEL TÜRK OKÇULUK'!K35)</f>
        <v>0</v>
      </c>
      <c r="L26" s="961"/>
      <c r="M26" s="1124"/>
      <c r="N26" s="1125"/>
      <c r="O26" s="961">
        <f>SUM('[5]GELENEKSEL TÜRK OKÇULUK'!I48,'[5]GELENEKSEL TÜRK OKÇULUK'!I55)</f>
        <v>0</v>
      </c>
      <c r="P26" s="1124">
        <f>SUM('[5]GELENEKSEL TÜRK OKÇULUK'!J48,'[5]GELENEKSEL TÜRK OKÇULUK'!J55)</f>
        <v>0</v>
      </c>
      <c r="Q26" s="1125">
        <f>SUM('[5]GELENEKSEL TÜRK OKÇULUK'!K48,'[5]GELENEKSEL TÜRK OKÇULUK'!K55)</f>
        <v>0</v>
      </c>
      <c r="R26" s="961">
        <f>SUM('[5]GELENEKSEL TÜRK OKÇULUK'!I63,'[5]GELENEKSEL TÜRK OKÇULUK'!I70)</f>
        <v>0</v>
      </c>
      <c r="S26" s="1124">
        <f>SUM('[5]GELENEKSEL TÜRK OKÇULUK'!J63,'[5]GELENEKSEL TÜRK OKÇULUK'!J70)</f>
        <v>0</v>
      </c>
      <c r="T26" s="1125">
        <f>SUM('[5]GELENEKSEL TÜRK OKÇULUK'!K63,'[5]GELENEKSEL TÜRK OKÇULUK'!K70)</f>
        <v>0</v>
      </c>
      <c r="U26" s="961">
        <f>SUM('[5]GELENEKSEL TÜRK OKÇULUK'!I28,'[5]GELENEKSEL TÜRK OKÇULUK'!I35)</f>
        <v>1</v>
      </c>
      <c r="V26" s="1124">
        <f>SUM('[5]GELENEKSEL TÜRK OKÇULUK'!J28,'[5]GELENEKSEL TÜRK OKÇULUK'!J35)</f>
        <v>0</v>
      </c>
      <c r="W26" s="1125">
        <f>SUM('[5]GELENEKSEL TÜRK OKÇULUK'!K28,'[5]GELENEKSEL TÜRK OKÇULUK'!K35)</f>
        <v>0</v>
      </c>
      <c r="X26" s="961">
        <f>SUM('[5]GELENEKSEL TÜRK OKÇULUK'!I77,'[5]GELENEKSEL TÜRK OKÇULUK'!I84)</f>
        <v>0</v>
      </c>
      <c r="Y26" s="1124">
        <f>SUM('[5]GELENEKSEL TÜRK OKÇULUK'!J77,'[5]GELENEKSEL TÜRK OKÇULUK'!J84)</f>
        <v>0</v>
      </c>
      <c r="Z26" s="1125">
        <f>SUM('[5]GELENEKSEL TÜRK OKÇULUK'!K77,'[5]GELENEKSEL TÜRK OKÇULUK'!K84)</f>
        <v>0</v>
      </c>
      <c r="AA26" s="961">
        <f>SUM('[5]GELENEKSEL TÜRK OKÇULUK'!I90,'[5]GELENEKSEL TÜRK OKÇULUK'!I97)</f>
        <v>0</v>
      </c>
      <c r="AB26" s="1124">
        <f>SUM('[5]GELENEKSEL TÜRK OKÇULUK'!J90,'[5]GELENEKSEL TÜRK OKÇULUK'!J97)</f>
        <v>0</v>
      </c>
      <c r="AC26" s="1125">
        <f>SUM('[5]GELENEKSEL TÜRK OKÇULUK'!K90,'[5]GELENEKSEL TÜRK OKÇULUK'!K97)</f>
        <v>0</v>
      </c>
      <c r="AD26" s="961">
        <f>SUM('[5]GELENEKSEL TÜRK OKÇULUK'!I102,'[5]GELENEKSEL TÜRK OKÇULUK'!I109)</f>
        <v>0</v>
      </c>
      <c r="AE26" s="1124">
        <f>SUM('[5]GELENEKSEL TÜRK OKÇULUK'!J102,'[5]GELENEKSEL TÜRK OKÇULUK'!J109)</f>
        <v>0</v>
      </c>
      <c r="AF26" s="1125">
        <f>SUM('[5]GELENEKSEL TÜRK OKÇULUK'!K102,'[5]GELENEKSEL TÜRK OKÇULUK'!K109)</f>
        <v>0</v>
      </c>
      <c r="AG26" s="961">
        <f>SUM('[5]GELENEKSEL TÜRK OKÇULUK'!I117)</f>
        <v>0</v>
      </c>
      <c r="AH26" s="1124">
        <f>SUM('[5]GELENEKSEL TÜRK OKÇULUK'!J117)</f>
        <v>0</v>
      </c>
      <c r="AI26" s="1125">
        <f>SUM('[5]GELENEKSEL TÜRK OKÇULUK'!K117)</f>
        <v>0</v>
      </c>
      <c r="AJ26" s="961">
        <f>SUM('[5]GELENEKSEL TÜRK OKÇULUK'!I130,'[5]GELENEKSEL TÜRK OKÇULUK'!I137)</f>
        <v>1</v>
      </c>
      <c r="AK26" s="1124">
        <f>SUM('[5]GELENEKSEL TÜRK OKÇULUK'!J130,'[5]GELENEKSEL TÜRK OKÇULUK'!J137)</f>
        <v>2</v>
      </c>
      <c r="AL26" s="1125">
        <f>SUM('[5]GELENEKSEL TÜRK OKÇULUK'!K130,'[5]GELENEKSEL TÜRK OKÇULUK'!K137)</f>
        <v>2</v>
      </c>
      <c r="AM26" s="961">
        <f t="shared" si="2"/>
        <v>3</v>
      </c>
      <c r="AN26" s="1124">
        <f t="shared" si="2"/>
        <v>2</v>
      </c>
      <c r="AO26" s="1125">
        <f t="shared" si="2"/>
        <v>2</v>
      </c>
      <c r="AP26" s="1126">
        <f t="shared" si="1"/>
        <v>7</v>
      </c>
    </row>
    <row r="27" spans="1:42" ht="15">
      <c r="A27" s="1146">
        <v>24</v>
      </c>
      <c r="B27" s="1143" t="s">
        <v>4048</v>
      </c>
      <c r="C27" s="957">
        <f>SUM('[5]GELİŞMEKTE OLAN SPOR BRANŞLARI'!I9)</f>
        <v>0</v>
      </c>
      <c r="D27" s="1124">
        <f>SUM('[5]GELİŞMEKTE OLAN SPOR BRANŞLARI'!J9)</f>
        <v>0</v>
      </c>
      <c r="E27" s="1125">
        <f>SUM('[5]GELİŞMEKTE OLAN SPOR BRANŞLARI'!K9)</f>
        <v>0</v>
      </c>
      <c r="F27" s="961">
        <f>SUM('[5]GELİŞMEKTE OLAN SPOR BRANŞLARI'!I16)</f>
        <v>0</v>
      </c>
      <c r="G27" s="1124">
        <f>SUM('[5]GELİŞMEKTE OLAN SPOR BRANŞLARI'!J16)</f>
        <v>0</v>
      </c>
      <c r="H27" s="1125">
        <f>SUM('[5]GELİŞMEKTE OLAN SPOR BRANŞLARI'!K16)</f>
        <v>0</v>
      </c>
      <c r="I27" s="961">
        <f>SUM('[5]GELİŞMEKTE OLAN SPOR BRANŞLARI'!I28,'[5]GELİŞMEKTE OLAN SPOR BRANŞLARI'!I35)</f>
        <v>1</v>
      </c>
      <c r="J27" s="1124">
        <f>SUM('[5]GELİŞMEKTE OLAN SPOR BRANŞLARI'!J28,'[5]GELİŞMEKTE OLAN SPOR BRANŞLARI'!J35)</f>
        <v>1</v>
      </c>
      <c r="K27" s="1125">
        <f>SUM('[5]GELİŞMEKTE OLAN SPOR BRANŞLARI'!K28,'[5]GELİŞMEKTE OLAN SPOR BRANŞLARI'!K35)</f>
        <v>4</v>
      </c>
      <c r="L27" s="961"/>
      <c r="M27" s="1124"/>
      <c r="N27" s="1125"/>
      <c r="O27" s="961">
        <f>SUM('[5]GELİŞMEKTE OLAN SPOR BRANŞLARI'!I123,'[5]GELİŞMEKTE OLAN SPOR BRANŞLARI'!I130)</f>
        <v>34</v>
      </c>
      <c r="P27" s="1124">
        <f>SUM('[5]GELİŞMEKTE OLAN SPOR BRANŞLARI'!J123,'[5]GELİŞMEKTE OLAN SPOR BRANŞLARI'!J130)</f>
        <v>38</v>
      </c>
      <c r="Q27" s="1125">
        <f>SUM('[5]GELİŞMEKTE OLAN SPOR BRANŞLARI'!K123,'[5]GELİŞMEKTE OLAN SPOR BRANŞLARI'!K130)</f>
        <v>8</v>
      </c>
      <c r="R27" s="961">
        <f>SUM('[5]GELİŞMEKTE OLAN SPOR BRANŞLARI'!I138,'[5]GELİŞMEKTE OLAN SPOR BRANŞLARI'!I145)</f>
        <v>2</v>
      </c>
      <c r="S27" s="1124">
        <f>SUM('[5]GELİŞMEKTE OLAN SPOR BRANŞLARI'!J138,'[5]GELİŞMEKTE OLAN SPOR BRANŞLARI'!J145)</f>
        <v>1</v>
      </c>
      <c r="T27" s="1125">
        <f>SUM('[5]GELİŞMEKTE OLAN SPOR BRANŞLARI'!K138,'[5]GELİŞMEKTE OLAN SPOR BRANŞLARI'!K145)</f>
        <v>3</v>
      </c>
      <c r="U27" s="961"/>
      <c r="V27" s="1124"/>
      <c r="W27" s="1125"/>
      <c r="X27" s="961">
        <f>SUM('[5]GELİŞMEKTE OLAN SPOR BRANŞLARI'!I152,'[5]GELİŞMEKTE OLAN SPOR BRANŞLARI'!I159)</f>
        <v>0</v>
      </c>
      <c r="Y27" s="1124">
        <f>SUM('[5]GELİŞMEKTE OLAN SPOR BRANŞLARI'!J152,'[5]GELİŞMEKTE OLAN SPOR BRANŞLARI'!J159)</f>
        <v>0</v>
      </c>
      <c r="Z27" s="1125">
        <f>SUM('[5]GELİŞMEKTE OLAN SPOR BRANŞLARI'!K152,'[5]GELİŞMEKTE OLAN SPOR BRANŞLARI'!K159)</f>
        <v>0</v>
      </c>
      <c r="AA27" s="961">
        <f>SUM('[5]GELİŞMEKTE OLAN SPOR BRANŞLARI'!I165,'[5]GELİŞMEKTE OLAN SPOR BRANŞLARI'!I172)</f>
        <v>0</v>
      </c>
      <c r="AB27" s="1124">
        <f>SUM('[5]GELİŞMEKTE OLAN SPOR BRANŞLARI'!J165,'[5]GELİŞMEKTE OLAN SPOR BRANŞLARI'!J172)</f>
        <v>0</v>
      </c>
      <c r="AC27" s="1125">
        <f>SUM('[5]GELİŞMEKTE OLAN SPOR BRANŞLARI'!K165,'[5]GELİŞMEKTE OLAN SPOR BRANŞLARI'!K172)</f>
        <v>0</v>
      </c>
      <c r="AD27" s="961">
        <f>SUM('[5]GELİŞMEKTE OLAN SPOR BRANŞLARI'!I177,'[5]GELİŞMEKTE OLAN SPOR BRANŞLARI'!I184)</f>
        <v>0</v>
      </c>
      <c r="AE27" s="1124">
        <f>SUM('[5]GELİŞMEKTE OLAN SPOR BRANŞLARI'!J177,'[5]GELİŞMEKTE OLAN SPOR BRANŞLARI'!J184)</f>
        <v>0</v>
      </c>
      <c r="AF27" s="1125">
        <f>SUM('[5]GELİŞMEKTE OLAN SPOR BRANŞLARI'!K177,'[5]GELİŞMEKTE OLAN SPOR BRANŞLARI'!K184)</f>
        <v>0</v>
      </c>
      <c r="AG27" s="961">
        <f>SUM('[5]GELİŞMEKTE OLAN SPOR BRANŞLARI'!I192)</f>
        <v>0</v>
      </c>
      <c r="AH27" s="1124">
        <f>SUM('[5]GELİŞMEKTE OLAN SPOR BRANŞLARI'!J192)</f>
        <v>0</v>
      </c>
      <c r="AI27" s="1125">
        <f>SUM('[5]GELİŞMEKTE OLAN SPOR BRANŞLARI'!K192)</f>
        <v>0</v>
      </c>
      <c r="AJ27" s="961">
        <f>SUM('[5]GELİŞMEKTE OLAN SPOR BRANŞLARI'!I207,'[5]GELİŞMEKTE OLAN SPOR BRANŞLARI'!I214)</f>
        <v>0</v>
      </c>
      <c r="AK27" s="1124">
        <f>SUM('[5]GELİŞMEKTE OLAN SPOR BRANŞLARI'!J207,'[5]GELİŞMEKTE OLAN SPOR BRANŞLARI'!J214)</f>
        <v>1</v>
      </c>
      <c r="AL27" s="1125">
        <f>SUM('[5]GELİŞMEKTE OLAN SPOR BRANŞLARI'!K207,'[5]GELİŞMEKTE OLAN SPOR BRANŞLARI'!K214)</f>
        <v>4</v>
      </c>
      <c r="AM27" s="961">
        <f t="shared" si="2"/>
        <v>37</v>
      </c>
      <c r="AN27" s="1124">
        <f t="shared" si="2"/>
        <v>41</v>
      </c>
      <c r="AO27" s="1125">
        <f t="shared" si="2"/>
        <v>19</v>
      </c>
      <c r="AP27" s="1126">
        <f t="shared" si="1"/>
        <v>97</v>
      </c>
    </row>
    <row r="28" spans="1:42" ht="15">
      <c r="A28" s="1146">
        <v>25</v>
      </c>
      <c r="B28" s="1143" t="s">
        <v>1480</v>
      </c>
      <c r="C28" s="957">
        <f>SUM([5]GOLF!I9)</f>
        <v>0</v>
      </c>
      <c r="D28" s="1124">
        <f>SUM([5]GOLF!J9)</f>
        <v>0</v>
      </c>
      <c r="E28" s="1125">
        <f>SUM([5]GOLF!K9)</f>
        <v>0</v>
      </c>
      <c r="F28" s="961">
        <f>SUM([5]GOLF!I16)</f>
        <v>0</v>
      </c>
      <c r="G28" s="1124">
        <f>SUM([5]GOLF!J16)</f>
        <v>0</v>
      </c>
      <c r="H28" s="1125">
        <f>SUM([5]GOLF!K16)</f>
        <v>0</v>
      </c>
      <c r="I28" s="961">
        <f>SUM([5]GOLF!I28,[5]GOLF!I35)</f>
        <v>0</v>
      </c>
      <c r="J28" s="1124">
        <f>SUM([5]GOLF!J28,[5]GOLF!J35)</f>
        <v>0</v>
      </c>
      <c r="K28" s="1125">
        <f>SUM([5]GOLF!K28,[5]GOLF!K35)</f>
        <v>0</v>
      </c>
      <c r="L28" s="961"/>
      <c r="M28" s="1124"/>
      <c r="N28" s="1125"/>
      <c r="O28" s="961">
        <f>SUM([5]GOLF!I52,[5]GOLF!I59)</f>
        <v>2</v>
      </c>
      <c r="P28" s="1124">
        <f>SUM([5]GOLF!J52,[5]GOLF!J59)</f>
        <v>0</v>
      </c>
      <c r="Q28" s="1125">
        <f>SUM([5]GOLF!K52,[5]GOLF!K59)</f>
        <v>0</v>
      </c>
      <c r="R28" s="961">
        <f>SUM([5]GOLF!I67,[5]GOLF!I74)</f>
        <v>0</v>
      </c>
      <c r="S28" s="1124">
        <f>SUM([5]GOLF!J67,[5]GOLF!J74)</f>
        <v>0</v>
      </c>
      <c r="T28" s="1125">
        <f>SUM([5]GOLF!K67,[5]GOLF!K74)</f>
        <v>0</v>
      </c>
      <c r="U28" s="961"/>
      <c r="V28" s="1124"/>
      <c r="W28" s="1125"/>
      <c r="X28" s="961">
        <f>SUM([5]GOLF!I81,[5]GOLF!I88)</f>
        <v>0</v>
      </c>
      <c r="Y28" s="1124">
        <f>SUM([5]GOLF!J81,[5]GOLF!J88)</f>
        <v>0</v>
      </c>
      <c r="Z28" s="1125">
        <f>SUM([5]GOLF!K81,[5]GOLF!K88)</f>
        <v>0</v>
      </c>
      <c r="AA28" s="961">
        <f>SUM([5]GOLF!I94,[5]GOLF!I101)</f>
        <v>0</v>
      </c>
      <c r="AB28" s="1124">
        <f>SUM([5]GOLF!J94,[5]GOLF!J101)</f>
        <v>0</v>
      </c>
      <c r="AC28" s="1125">
        <f>SUM([5]GOLF!K94,[5]GOLF!K101)</f>
        <v>0</v>
      </c>
      <c r="AD28" s="961">
        <f>SUM([5]GOLF!I113,[5]GOLF!I121)</f>
        <v>0</v>
      </c>
      <c r="AE28" s="1124">
        <f>SUM([5]GOLF!J113,[5]GOLF!J121)</f>
        <v>0</v>
      </c>
      <c r="AF28" s="1125">
        <f>SUM([5]GOLF!K113,[5]GOLF!K121)</f>
        <v>0</v>
      </c>
      <c r="AG28" s="961">
        <f>SUM([5]GOLF!I121)</f>
        <v>0</v>
      </c>
      <c r="AH28" s="1124">
        <f>SUM([5]GOLF!J121)</f>
        <v>0</v>
      </c>
      <c r="AI28" s="1125">
        <f>SUM([5]GOLF!K121)</f>
        <v>0</v>
      </c>
      <c r="AJ28" s="961">
        <f>SUM([5]GOLF!I148,[5]GOLF!I160)</f>
        <v>3</v>
      </c>
      <c r="AK28" s="1124">
        <f>SUM([5]GOLF!J148,[5]GOLF!J160)</f>
        <v>2</v>
      </c>
      <c r="AL28" s="1125">
        <f>SUM([5]GOLF!K148,[5]GOLF!K160)</f>
        <v>1</v>
      </c>
      <c r="AM28" s="961">
        <f t="shared" si="2"/>
        <v>5</v>
      </c>
      <c r="AN28" s="1124">
        <f t="shared" si="2"/>
        <v>2</v>
      </c>
      <c r="AO28" s="1125">
        <f t="shared" si="2"/>
        <v>1</v>
      </c>
      <c r="AP28" s="1126">
        <f t="shared" si="1"/>
        <v>8</v>
      </c>
    </row>
    <row r="29" spans="1:42" ht="15">
      <c r="A29" s="1146">
        <v>26</v>
      </c>
      <c r="B29" s="1143" t="s">
        <v>1470</v>
      </c>
      <c r="C29" s="957"/>
      <c r="D29" s="1124"/>
      <c r="E29" s="1125"/>
      <c r="F29" s="961">
        <f>SUM('[5]GÖRME ENGELLİLER'!I16)</f>
        <v>1</v>
      </c>
      <c r="G29" s="1124">
        <f>SUM('[5]GÖRME ENGELLİLER'!J16)</f>
        <v>0</v>
      </c>
      <c r="H29" s="1125">
        <f>SUM('[5]GÖRME ENGELLİLER'!K16)</f>
        <v>0</v>
      </c>
      <c r="I29" s="961">
        <f>SUM('[5]GÖRME ENGELLİLER'!I28,'[5]GÖRME ENGELLİLER'!I35)</f>
        <v>2</v>
      </c>
      <c r="J29" s="1124">
        <f>SUM('[5]GÖRME ENGELLİLER'!J28,'[5]GÖRME ENGELLİLER'!J35)</f>
        <v>0</v>
      </c>
      <c r="K29" s="1125">
        <f>SUM('[5]GÖRME ENGELLİLER'!K28,'[5]GÖRME ENGELLİLER'!K35)</f>
        <v>0</v>
      </c>
      <c r="L29" s="961"/>
      <c r="M29" s="1124"/>
      <c r="N29" s="1125"/>
      <c r="O29" s="961">
        <f>SUM('[5]GÖRME ENGELLİLER'!I48,'[5]GÖRME ENGELLİLER'!I55)</f>
        <v>0</v>
      </c>
      <c r="P29" s="1124">
        <f>SUM('[5]GÖRME ENGELLİLER'!J48,'[5]GÖRME ENGELLİLER'!J55)</f>
        <v>0</v>
      </c>
      <c r="Q29" s="1125">
        <f>SUM('[5]GÖRME ENGELLİLER'!K48,'[5]GÖRME ENGELLİLER'!K55)</f>
        <v>0</v>
      </c>
      <c r="R29" s="961">
        <f>SUM('[5]GÖRME ENGELLİLER'!I63,'[5]GÖRME ENGELLİLER'!I70)</f>
        <v>0</v>
      </c>
      <c r="S29" s="1124">
        <f>SUM('[5]GÖRME ENGELLİLER'!J63,'[5]GÖRME ENGELLİLER'!J70)</f>
        <v>0</v>
      </c>
      <c r="T29" s="1125">
        <f>SUM('[5]GÖRME ENGELLİLER'!K63,'[5]GÖRME ENGELLİLER'!K70)</f>
        <v>0</v>
      </c>
      <c r="U29" s="961"/>
      <c r="V29" s="1124"/>
      <c r="W29" s="1125"/>
      <c r="X29" s="961">
        <f>SUM('[5]GÖRME ENGELLİLER'!I77,'[5]GÖRME ENGELLİLER'!I84)</f>
        <v>0</v>
      </c>
      <c r="Y29" s="1124">
        <f>SUM('[5]GÖRME ENGELLİLER'!J77,'[5]GÖRME ENGELLİLER'!J84)</f>
        <v>0</v>
      </c>
      <c r="Z29" s="1125">
        <f>SUM('[5]GÖRME ENGELLİLER'!K77,'[5]GÖRME ENGELLİLER'!K84)</f>
        <v>0</v>
      </c>
      <c r="AA29" s="961">
        <f>SUM('[5]GÖRME ENGELLİLER'!I90,'[5]GÖRME ENGELLİLER'!I97)</f>
        <v>0</v>
      </c>
      <c r="AB29" s="1124">
        <f>SUM('[5]GÖRME ENGELLİLER'!J90,'[5]GÖRME ENGELLİLER'!J97)</f>
        <v>0</v>
      </c>
      <c r="AC29" s="1125">
        <f>SUM('[5]GÖRME ENGELLİLER'!K90,'[5]GÖRME ENGELLİLER'!K97)</f>
        <v>0</v>
      </c>
      <c r="AD29" s="961">
        <f>SUM('[5]GÖRME ENGELLİLER'!I102,'[5]GÖRME ENGELLİLER'!I109)</f>
        <v>0</v>
      </c>
      <c r="AE29" s="1124">
        <f>SUM('[5]GÖRME ENGELLİLER'!J102,'[5]GÖRME ENGELLİLER'!J109)</f>
        <v>0</v>
      </c>
      <c r="AF29" s="1125">
        <f>SUM('[5]GÖRME ENGELLİLER'!K102,'[5]GÖRME ENGELLİLER'!K109)</f>
        <v>0</v>
      </c>
      <c r="AG29" s="961">
        <f>SUM('[5]GÖRME ENGELLİLER'!I117)</f>
        <v>0</v>
      </c>
      <c r="AH29" s="1124">
        <f>SUM('[5]GÖRME ENGELLİLER'!J117)</f>
        <v>0</v>
      </c>
      <c r="AI29" s="1125">
        <f>SUM('[5]GÖRME ENGELLİLER'!K117)</f>
        <v>0</v>
      </c>
      <c r="AJ29" s="961">
        <f>SUM('[5]GÖRME ENGELLİLER'!I127,'[5]GÖRME ENGELLİLER'!I151)</f>
        <v>5</v>
      </c>
      <c r="AK29" s="1124">
        <f>SUM('[5]GÖRME ENGELLİLER'!J127,'[5]GÖRME ENGELLİLER'!J151)</f>
        <v>4</v>
      </c>
      <c r="AL29" s="1125">
        <f>SUM('[5]GÖRME ENGELLİLER'!K127,'[5]GÖRME ENGELLİLER'!K151)</f>
        <v>3</v>
      </c>
      <c r="AM29" s="961">
        <f t="shared" si="2"/>
        <v>8</v>
      </c>
      <c r="AN29" s="1124">
        <f t="shared" si="2"/>
        <v>4</v>
      </c>
      <c r="AO29" s="1125">
        <f t="shared" si="2"/>
        <v>3</v>
      </c>
      <c r="AP29" s="1126">
        <f t="shared" si="1"/>
        <v>15</v>
      </c>
    </row>
    <row r="30" spans="1:42" ht="15">
      <c r="A30" s="1146">
        <v>27</v>
      </c>
      <c r="B30" s="1143" t="s">
        <v>1456</v>
      </c>
      <c r="C30" s="957">
        <f>SUM([5]GÜREŞ!I15)</f>
        <v>0</v>
      </c>
      <c r="D30" s="1124">
        <f>SUM([5]GÜREŞ!J15)</f>
        <v>0</v>
      </c>
      <c r="E30" s="1125">
        <f>SUM([5]GÜREŞ!K15)</f>
        <v>2</v>
      </c>
      <c r="F30" s="961">
        <f>SUM([5]GÜREŞ!I22)</f>
        <v>0</v>
      </c>
      <c r="G30" s="1124">
        <f>SUM([5]GÜREŞ!J22)</f>
        <v>0</v>
      </c>
      <c r="H30" s="1125">
        <f>SUM([5]GÜREŞ!K22)</f>
        <v>0</v>
      </c>
      <c r="I30" s="961">
        <f>SUM([5]GÜREŞ!I47,[5]GÜREŞ!I54)</f>
        <v>0</v>
      </c>
      <c r="J30" s="1124">
        <f>SUM([5]GÜREŞ!J47,[5]GÜREŞ!J54)</f>
        <v>6</v>
      </c>
      <c r="K30" s="1125">
        <f>SUM([5]GÜREŞ!K47,[5]GÜREŞ!K54)</f>
        <v>10</v>
      </c>
      <c r="L30" s="961"/>
      <c r="M30" s="1124"/>
      <c r="N30" s="1125"/>
      <c r="O30" s="961">
        <f>SUM([5]GÜREŞ!I133,[5]GÜREŞ!I140)</f>
        <v>17</v>
      </c>
      <c r="P30" s="1124">
        <f>SUM([5]GÜREŞ!J133,[5]GÜREŞ!J140)</f>
        <v>25</v>
      </c>
      <c r="Q30" s="1125">
        <f>SUM([5]GÜREŞ!K133,[5]GÜREŞ!K140)</f>
        <v>30</v>
      </c>
      <c r="R30" s="961">
        <f>SUM([5]GÜREŞ!I148,[5]GÜREŞ!I155)</f>
        <v>0</v>
      </c>
      <c r="S30" s="1124">
        <f>SUM([5]GÜREŞ!J148,[5]GÜREŞ!J155)</f>
        <v>0</v>
      </c>
      <c r="T30" s="1125">
        <f>SUM([5]GÜREŞ!K148,[5]GÜREŞ!K155)</f>
        <v>0</v>
      </c>
      <c r="U30" s="961"/>
      <c r="V30" s="1124"/>
      <c r="W30" s="1125"/>
      <c r="X30" s="961">
        <f>SUM([5]GÜREŞ!I162,[5]GÜREŞ!I169)</f>
        <v>0</v>
      </c>
      <c r="Y30" s="1124">
        <f>SUM([5]GÜREŞ!J162,[5]GÜREŞ!J169)</f>
        <v>0</v>
      </c>
      <c r="Z30" s="1125">
        <f>SUM([5]GÜREŞ!K162,[5]GÜREŞ!K169)</f>
        <v>0</v>
      </c>
      <c r="AA30" s="961">
        <f>SUM([5]GÜREŞ!I175,[5]GÜREŞ!I182)</f>
        <v>0</v>
      </c>
      <c r="AB30" s="1124">
        <f>SUM([5]GÜREŞ!J175,[5]GÜREŞ!J182)</f>
        <v>0</v>
      </c>
      <c r="AC30" s="1125">
        <f>SUM([5]GÜREŞ!K175,[5]GÜREŞ!K182)</f>
        <v>0</v>
      </c>
      <c r="AD30" s="961">
        <f>SUM([5]GÜREŞ!I187,[5]GÜREŞ!I194)</f>
        <v>0</v>
      </c>
      <c r="AE30" s="1124">
        <f>SUM([5]GÜREŞ!J187,[5]GÜREŞ!J194)</f>
        <v>0</v>
      </c>
      <c r="AF30" s="1125">
        <f>SUM([5]GÜREŞ!K187,[5]GÜREŞ!K194)</f>
        <v>0</v>
      </c>
      <c r="AG30" s="961">
        <f>SUM([5]GÜREŞ!I202)</f>
        <v>0</v>
      </c>
      <c r="AH30" s="1124">
        <f>SUM([5]GÜREŞ!J202)</f>
        <v>0</v>
      </c>
      <c r="AI30" s="1125">
        <f>SUM([5]GÜREŞ!K202)</f>
        <v>0</v>
      </c>
      <c r="AJ30" s="961">
        <f>SUM([5]GÜREŞ!I309,[5]GÜREŞ!I316)</f>
        <v>16</v>
      </c>
      <c r="AK30" s="1124">
        <f>SUM([5]GÜREŞ!J309,[5]GÜREŞ!J316)</f>
        <v>31</v>
      </c>
      <c r="AL30" s="1125">
        <f>SUM([5]GÜREŞ!K309,[5]GÜREŞ!K316)</f>
        <v>52</v>
      </c>
      <c r="AM30" s="961">
        <f t="shared" si="2"/>
        <v>33</v>
      </c>
      <c r="AN30" s="1124">
        <f t="shared" si="2"/>
        <v>62</v>
      </c>
      <c r="AO30" s="1125">
        <f t="shared" si="2"/>
        <v>94</v>
      </c>
      <c r="AP30" s="1123">
        <f t="shared" si="1"/>
        <v>189</v>
      </c>
    </row>
    <row r="31" spans="1:42" ht="15">
      <c r="A31" s="1146">
        <v>28</v>
      </c>
      <c r="B31" s="1143" t="s">
        <v>8295</v>
      </c>
      <c r="C31" s="957"/>
      <c r="D31" s="1124"/>
      <c r="E31" s="1125"/>
      <c r="F31" s="961"/>
      <c r="G31" s="1124"/>
      <c r="H31" s="1125"/>
      <c r="I31" s="961"/>
      <c r="J31" s="1124"/>
      <c r="K31" s="1125"/>
      <c r="L31" s="961"/>
      <c r="M31" s="1124"/>
      <c r="N31" s="1125"/>
      <c r="O31" s="961"/>
      <c r="P31" s="1124"/>
      <c r="Q31" s="1125"/>
      <c r="R31" s="961"/>
      <c r="S31" s="1124"/>
      <c r="T31" s="1125"/>
      <c r="U31" s="961"/>
      <c r="V31" s="1124"/>
      <c r="W31" s="1125"/>
      <c r="X31" s="961"/>
      <c r="Y31" s="1124"/>
      <c r="Z31" s="1125"/>
      <c r="AA31" s="961"/>
      <c r="AB31" s="1124"/>
      <c r="AC31" s="1125"/>
      <c r="AD31" s="961"/>
      <c r="AE31" s="1124"/>
      <c r="AF31" s="1125"/>
      <c r="AG31" s="961"/>
      <c r="AH31" s="1124"/>
      <c r="AI31" s="1125"/>
      <c r="AJ31" s="961"/>
      <c r="AK31" s="1124"/>
      <c r="AL31" s="1125"/>
      <c r="AM31" s="961">
        <f t="shared" si="2"/>
        <v>0</v>
      </c>
      <c r="AN31" s="1124">
        <f t="shared" si="2"/>
        <v>0</v>
      </c>
      <c r="AO31" s="1125">
        <f t="shared" si="2"/>
        <v>0</v>
      </c>
      <c r="AP31" s="1126">
        <f t="shared" si="1"/>
        <v>0</v>
      </c>
    </row>
    <row r="32" spans="1:42" ht="15">
      <c r="A32" s="1146">
        <v>29</v>
      </c>
      <c r="B32" s="1143" t="s">
        <v>1457</v>
      </c>
      <c r="C32" s="957">
        <f>SUM([5]HALTER!I9)</f>
        <v>0</v>
      </c>
      <c r="D32" s="1124">
        <f>SUM([5]HALTER!J9)</f>
        <v>0</v>
      </c>
      <c r="E32" s="1125">
        <f>SUM([5]HALTER!K9)</f>
        <v>0</v>
      </c>
      <c r="F32" s="961">
        <f>SUM([5]HALTER!I15)</f>
        <v>0</v>
      </c>
      <c r="G32" s="1124">
        <f>SUM([5]HALTER!J15)</f>
        <v>2</v>
      </c>
      <c r="H32" s="1125">
        <f>SUM([5]HALTER!K15)</f>
        <v>2</v>
      </c>
      <c r="I32" s="961">
        <f>SUM([5]HALTER!I42,[5]HALTER!I86)</f>
        <v>9</v>
      </c>
      <c r="J32" s="1124">
        <f>SUM([5]HALTER!J42,[5]HALTER!J86)</f>
        <v>32</v>
      </c>
      <c r="K32" s="1125">
        <f>SUM([5]HALTER!K42,[5]HALTER!K86)</f>
        <v>16</v>
      </c>
      <c r="L32" s="961"/>
      <c r="M32" s="1124"/>
      <c r="N32" s="1125"/>
      <c r="O32" s="961">
        <f>SUM([5]HALTER!I233,[5]HALTER!I240)</f>
        <v>41</v>
      </c>
      <c r="P32" s="1124">
        <f>SUM([5]HALTER!J233,[5]HALTER!J240)</f>
        <v>50</v>
      </c>
      <c r="Q32" s="1125">
        <f>SUM([5]HALTER!K233,[5]HALTER!K240)</f>
        <v>47</v>
      </c>
      <c r="R32" s="961">
        <f>SUM([5]HALTER!I248,[5]HALTER!I255)</f>
        <v>0</v>
      </c>
      <c r="S32" s="1124">
        <f>SUM([5]HALTER!J248,[5]HALTER!J255)</f>
        <v>0</v>
      </c>
      <c r="T32" s="1125">
        <f>SUM([5]HALTER!K248,[5]HALTER!K255)</f>
        <v>0</v>
      </c>
      <c r="U32" s="961"/>
      <c r="V32" s="1124"/>
      <c r="W32" s="1125"/>
      <c r="X32" s="961">
        <f>SUM([5]HALTER!I262,[5]HALTER!I269)</f>
        <v>0</v>
      </c>
      <c r="Y32" s="1124">
        <f>SUM([5]HALTER!J262,[5]HALTER!J269)</f>
        <v>0</v>
      </c>
      <c r="Z32" s="1125">
        <f>SUM([5]HALTER!K262,[5]HALTER!K269)</f>
        <v>0</v>
      </c>
      <c r="AA32" s="961">
        <f>SUM([5]HALTER!I275,[5]HALTER!I282)</f>
        <v>0</v>
      </c>
      <c r="AB32" s="1124">
        <f>SUM([5]HALTER!J275,[5]HALTER!J282)</f>
        <v>0</v>
      </c>
      <c r="AC32" s="1125">
        <f>SUM([5]HALTER!K275,[5]HALTER!K282)</f>
        <v>0</v>
      </c>
      <c r="AD32" s="961">
        <f>SUM([5]HALTER!I287,[5]HALTER!I294)</f>
        <v>0</v>
      </c>
      <c r="AE32" s="1124">
        <f>SUM([5]HALTER!J287,[5]HALTER!J294)</f>
        <v>0</v>
      </c>
      <c r="AF32" s="1125">
        <f>SUM([5]HALTER!K287,[5]HALTER!K294)</f>
        <v>0</v>
      </c>
      <c r="AG32" s="961">
        <f>SUM([5]HALTER!I302)</f>
        <v>0</v>
      </c>
      <c r="AH32" s="1124">
        <f>SUM([5]HALTER!J302)</f>
        <v>0</v>
      </c>
      <c r="AI32" s="1125">
        <f>SUM([5]HALTER!K302)</f>
        <v>0</v>
      </c>
      <c r="AJ32" s="961">
        <f>SUM([5]HALTER!I329,[5]HALTER!I354)</f>
        <v>21</v>
      </c>
      <c r="AK32" s="1124">
        <f>SUM([5]HALTER!J329,[5]HALTER!J354)</f>
        <v>10</v>
      </c>
      <c r="AL32" s="1125">
        <f>SUM([5]HALTER!K329,[5]HALTER!K354)</f>
        <v>6</v>
      </c>
      <c r="AM32" s="961">
        <f t="shared" si="2"/>
        <v>71</v>
      </c>
      <c r="AN32" s="1124">
        <f t="shared" si="2"/>
        <v>94</v>
      </c>
      <c r="AO32" s="1125">
        <f t="shared" si="2"/>
        <v>71</v>
      </c>
      <c r="AP32" s="1126">
        <f t="shared" si="1"/>
        <v>236</v>
      </c>
    </row>
    <row r="33" spans="1:42" ht="15">
      <c r="A33" s="1146">
        <v>30</v>
      </c>
      <c r="B33" s="1143" t="s">
        <v>6554</v>
      </c>
      <c r="C33" s="957">
        <f>SUM('[5]HAVA SPORLARI'!I9)</f>
        <v>0</v>
      </c>
      <c r="D33" s="1124">
        <f>SUM('[5]HAVA SPORLARI'!J9)</f>
        <v>0</v>
      </c>
      <c r="E33" s="1125">
        <f>SUM('[5]HAVA SPORLARI'!K9)</f>
        <v>0</v>
      </c>
      <c r="F33" s="961">
        <f>SUM('[5]HAVA SPORLARI'!I16)</f>
        <v>0</v>
      </c>
      <c r="G33" s="1124">
        <f>SUM('[5]HAVA SPORLARI'!J16)</f>
        <v>0</v>
      </c>
      <c r="H33" s="1125">
        <f>SUM('[5]HAVA SPORLARI'!K16)</f>
        <v>0</v>
      </c>
      <c r="I33" s="961">
        <f>SUM('[5]HAVA SPORLARI'!I28,'[5]HAVA SPORLARI'!I35)</f>
        <v>0</v>
      </c>
      <c r="J33" s="1124">
        <f>SUM('[5]HAVA SPORLARI'!J28,'[5]HAVA SPORLARI'!J35)</f>
        <v>0</v>
      </c>
      <c r="K33" s="1125">
        <f>SUM('[5]HAVA SPORLARI'!K28,'[5]HAVA SPORLARI'!K35)</f>
        <v>1</v>
      </c>
      <c r="L33" s="961"/>
      <c r="M33" s="1124"/>
      <c r="N33" s="1125"/>
      <c r="O33" s="961">
        <f>SUM('[5]HAVA SPORLARI'!I44,'[5]HAVA SPORLARI'!I51)</f>
        <v>0</v>
      </c>
      <c r="P33" s="1124">
        <f>SUM('[5]HAVA SPORLARI'!J44,'[5]HAVA SPORLARI'!J51)</f>
        <v>1</v>
      </c>
      <c r="Q33" s="1125">
        <f>SUM('[5]HAVA SPORLARI'!K44,'[5]HAVA SPORLARI'!K51)</f>
        <v>0</v>
      </c>
      <c r="R33" s="961">
        <f>SUM('[5]HAVA SPORLARI'!I59,'[5]HAVA SPORLARI'!I66)</f>
        <v>0</v>
      </c>
      <c r="S33" s="1124">
        <f>SUM('[5]HAVA SPORLARI'!J59,'[5]HAVA SPORLARI'!J66)</f>
        <v>0</v>
      </c>
      <c r="T33" s="1125">
        <f>SUM('[5]HAVA SPORLARI'!K59,'[5]HAVA SPORLARI'!K66)</f>
        <v>0</v>
      </c>
      <c r="U33" s="961"/>
      <c r="V33" s="1124"/>
      <c r="W33" s="1125"/>
      <c r="X33" s="961">
        <f>SUM('[5]HAVA SPORLARI'!I73,'[5]HAVA SPORLARI'!I80)</f>
        <v>0</v>
      </c>
      <c r="Y33" s="1124">
        <f>SUM('[5]HAVA SPORLARI'!J73,'[5]HAVA SPORLARI'!J80)</f>
        <v>0</v>
      </c>
      <c r="Z33" s="1125">
        <f>SUM('[5]HAVA SPORLARI'!K73,'[5]HAVA SPORLARI'!K80)</f>
        <v>0</v>
      </c>
      <c r="AA33" s="961">
        <f>SUM('[5]HAVA SPORLARI'!I86,'[5]HAVA SPORLARI'!I93)</f>
        <v>0</v>
      </c>
      <c r="AB33" s="1124">
        <f>SUM('[5]HAVA SPORLARI'!J86,'[5]HAVA SPORLARI'!J93)</f>
        <v>0</v>
      </c>
      <c r="AC33" s="1125">
        <f>SUM('[5]HAVA SPORLARI'!K86,'[5]HAVA SPORLARI'!K93)</f>
        <v>0</v>
      </c>
      <c r="AD33" s="961">
        <f>SUM('[5]HAVA SPORLARI'!I98,'[5]HAVA SPORLARI'!I105)</f>
        <v>0</v>
      </c>
      <c r="AE33" s="1124">
        <f>SUM('[5]HAVA SPORLARI'!J98,'[5]HAVA SPORLARI'!J105)</f>
        <v>0</v>
      </c>
      <c r="AF33" s="1125">
        <f>SUM('[5]HAVA SPORLARI'!K98,'[5]HAVA SPORLARI'!K105)</f>
        <v>0</v>
      </c>
      <c r="AG33" s="961">
        <f>SUM('[5]HAVA SPORLARI'!I113)</f>
        <v>0</v>
      </c>
      <c r="AH33" s="1124">
        <f>SUM('[5]HAVA SPORLARI'!J113)</f>
        <v>0</v>
      </c>
      <c r="AI33" s="1125">
        <f>SUM('[5]HAVA SPORLARI'!K113)</f>
        <v>0</v>
      </c>
      <c r="AJ33" s="961">
        <f>SUM('[5]HAVA SPORLARI'!I126,'[5]HAVA SPORLARI'!I133)</f>
        <v>2</v>
      </c>
      <c r="AK33" s="1124">
        <f>SUM('[5]HAVA SPORLARI'!J126,'[5]HAVA SPORLARI'!J133)</f>
        <v>3</v>
      </c>
      <c r="AL33" s="1125">
        <f>SUM('[5]HAVA SPORLARI'!K126,'[5]HAVA SPORLARI'!K133)</f>
        <v>2</v>
      </c>
      <c r="AM33" s="961">
        <f t="shared" si="2"/>
        <v>2</v>
      </c>
      <c r="AN33" s="1124">
        <f t="shared" si="2"/>
        <v>4</v>
      </c>
      <c r="AO33" s="1125">
        <f t="shared" si="2"/>
        <v>3</v>
      </c>
      <c r="AP33" s="1126">
        <f t="shared" si="1"/>
        <v>9</v>
      </c>
    </row>
    <row r="34" spans="1:42" ht="15">
      <c r="A34" s="1146">
        <v>31</v>
      </c>
      <c r="B34" s="1143" t="s">
        <v>1532</v>
      </c>
      <c r="C34" s="957">
        <f>SUM([5]HENTBOL!I9)</f>
        <v>0</v>
      </c>
      <c r="D34" s="1124">
        <f>SUM([5]HENTBOL!J9)</f>
        <v>0</v>
      </c>
      <c r="E34" s="1125">
        <f>SUM([5]HENTBOL!K9)</f>
        <v>0</v>
      </c>
      <c r="F34" s="961">
        <f>SUM([5]HENTBOL!I16)</f>
        <v>0</v>
      </c>
      <c r="G34" s="1124">
        <f>SUM([5]HENTBOL!J16)</f>
        <v>0</v>
      </c>
      <c r="H34" s="1125">
        <f>SUM([5]HENTBOL!K16)</f>
        <v>0</v>
      </c>
      <c r="I34" s="961">
        <f>SUM([5]HENTBOL!I23,[5]HENTBOL!I30)</f>
        <v>0</v>
      </c>
      <c r="J34" s="1124">
        <f>SUM([5]HENTBOL!J23,[5]HENTBOL!J30)</f>
        <v>0</v>
      </c>
      <c r="K34" s="1125">
        <f>SUM([5]HENTBOL!K23,[5]HENTBOL!K30)</f>
        <v>0</v>
      </c>
      <c r="L34" s="961"/>
      <c r="M34" s="1124"/>
      <c r="N34" s="1125"/>
      <c r="O34" s="961">
        <f>SUM([5]HENTBOL!I37,[5]HENTBOL!I44)</f>
        <v>0</v>
      </c>
      <c r="P34" s="1124">
        <f>SUM([5]HENTBOL!J37,[5]HENTBOL!J44)</f>
        <v>0</v>
      </c>
      <c r="Q34" s="1125">
        <f>SUM([5]HENTBOL!K37,[5]HENTBOL!K44)</f>
        <v>0</v>
      </c>
      <c r="R34" s="961">
        <f>SUM([5]HENTBOL!I52,[5]HENTBOL!I59)</f>
        <v>0</v>
      </c>
      <c r="S34" s="1124">
        <f>SUM([5]HENTBOL!J52,[5]HENTBOL!J59)</f>
        <v>0</v>
      </c>
      <c r="T34" s="1125">
        <f>SUM([5]HENTBOL!K52,[5]HENTBOL!K59)</f>
        <v>0</v>
      </c>
      <c r="U34" s="961"/>
      <c r="V34" s="1124"/>
      <c r="W34" s="1125"/>
      <c r="X34" s="961">
        <f>SUM([5]HENTBOL!I66,[5]HENTBOL!I73)</f>
        <v>0</v>
      </c>
      <c r="Y34" s="1124">
        <f>SUM([5]HENTBOL!J66,[5]HENTBOL!J73)</f>
        <v>0</v>
      </c>
      <c r="Z34" s="1125">
        <f>SUM([5]HENTBOL!K66,[5]HENTBOL!K73)</f>
        <v>0</v>
      </c>
      <c r="AA34" s="961">
        <f>SUM([5]HENTBOL!I79,[5]HENTBOL!I86)</f>
        <v>0</v>
      </c>
      <c r="AB34" s="1124">
        <f>SUM([5]HENTBOL!J79,[5]HENTBOL!J86)</f>
        <v>0</v>
      </c>
      <c r="AC34" s="1125">
        <f>SUM([5]HENTBOL!K79,[5]HENTBOL!K86)</f>
        <v>0</v>
      </c>
      <c r="AD34" s="961">
        <f>SUM([5]HENTBOL!I91,[5]HENTBOL!I98)</f>
        <v>0</v>
      </c>
      <c r="AE34" s="1124">
        <f>SUM([5]HENTBOL!J91,[5]HENTBOL!J98)</f>
        <v>0</v>
      </c>
      <c r="AF34" s="1125">
        <f>SUM([5]HENTBOL!K91,[5]HENTBOL!K98)</f>
        <v>0</v>
      </c>
      <c r="AG34" s="961">
        <f>SUM([5]HENTBOL!I106)</f>
        <v>0</v>
      </c>
      <c r="AH34" s="1124">
        <f>SUM([5]HENTBOL!J106)</f>
        <v>0</v>
      </c>
      <c r="AI34" s="1125">
        <f>SUM([5]HENTBOL!K106)</f>
        <v>0</v>
      </c>
      <c r="AJ34" s="961">
        <f>SUM([5]HENTBOL!I127,[5]HENTBOL!I134)</f>
        <v>0</v>
      </c>
      <c r="AK34" s="1124">
        <f>SUM([5]HENTBOL!J127,[5]HENTBOL!J134)</f>
        <v>0</v>
      </c>
      <c r="AL34" s="1125">
        <f>SUM([5]HENTBOL!K127,[5]HENTBOL!K134)</f>
        <v>2</v>
      </c>
      <c r="AM34" s="961">
        <f t="shared" si="2"/>
        <v>0</v>
      </c>
      <c r="AN34" s="1124">
        <f t="shared" si="2"/>
        <v>0</v>
      </c>
      <c r="AO34" s="1125">
        <f t="shared" si="2"/>
        <v>2</v>
      </c>
      <c r="AP34" s="1126">
        <f t="shared" si="1"/>
        <v>2</v>
      </c>
    </row>
    <row r="35" spans="1:42" ht="15">
      <c r="A35" s="1146">
        <v>32</v>
      </c>
      <c r="B35" s="1143" t="s">
        <v>8296</v>
      </c>
      <c r="C35" s="957"/>
      <c r="D35" s="1124"/>
      <c r="E35" s="1125"/>
      <c r="F35" s="961"/>
      <c r="G35" s="1124"/>
      <c r="H35" s="1125"/>
      <c r="I35" s="961"/>
      <c r="J35" s="1124"/>
      <c r="K35" s="1125"/>
      <c r="L35" s="961"/>
      <c r="M35" s="1124"/>
      <c r="N35" s="1125"/>
      <c r="O35" s="961"/>
      <c r="P35" s="1124"/>
      <c r="Q35" s="1125"/>
      <c r="R35" s="961"/>
      <c r="S35" s="1124"/>
      <c r="T35" s="1125"/>
      <c r="U35" s="961"/>
      <c r="V35" s="1124"/>
      <c r="W35" s="1125"/>
      <c r="X35" s="961"/>
      <c r="Y35" s="1124"/>
      <c r="Z35" s="1125"/>
      <c r="AA35" s="961"/>
      <c r="AB35" s="1124"/>
      <c r="AC35" s="1125"/>
      <c r="AD35" s="961"/>
      <c r="AE35" s="1124"/>
      <c r="AF35" s="1125"/>
      <c r="AG35" s="961"/>
      <c r="AH35" s="1124"/>
      <c r="AI35" s="1125"/>
      <c r="AJ35" s="961"/>
      <c r="AK35" s="1124"/>
      <c r="AL35" s="1125"/>
      <c r="AM35" s="961">
        <f t="shared" si="2"/>
        <v>0</v>
      </c>
      <c r="AN35" s="1124">
        <f t="shared" si="2"/>
        <v>0</v>
      </c>
      <c r="AO35" s="1125">
        <f t="shared" si="2"/>
        <v>0</v>
      </c>
      <c r="AP35" s="1126">
        <f t="shared" si="1"/>
        <v>0</v>
      </c>
    </row>
    <row r="36" spans="1:42" ht="15">
      <c r="A36" s="1146">
        <v>33</v>
      </c>
      <c r="B36" s="1143" t="s">
        <v>4010</v>
      </c>
      <c r="C36" s="957">
        <f>SUM([5]HOKEY!I9)</f>
        <v>0</v>
      </c>
      <c r="D36" s="1124">
        <f>SUM([5]HOKEY!J9)</f>
        <v>0</v>
      </c>
      <c r="E36" s="1125">
        <f>SUM([5]HOKEY!K9)</f>
        <v>0</v>
      </c>
      <c r="F36" s="961">
        <f>SUM([5]HOKEY!I16)</f>
        <v>0</v>
      </c>
      <c r="G36" s="1124">
        <f>SUM([5]HOKEY!J16)</f>
        <v>0</v>
      </c>
      <c r="H36" s="1125">
        <f>SUM([5]HOKEY!K16)</f>
        <v>0</v>
      </c>
      <c r="I36" s="961">
        <f>SUM([5]HOKEY!I28,[5]HOKEY!I35)</f>
        <v>0</v>
      </c>
      <c r="J36" s="1124">
        <f>SUM([5]HOKEY!J28,[5]HOKEY!J35)</f>
        <v>0</v>
      </c>
      <c r="K36" s="1125">
        <f>SUM([5]HOKEY!K28,[5]HOKEY!K35)</f>
        <v>0</v>
      </c>
      <c r="L36" s="961"/>
      <c r="M36" s="1124"/>
      <c r="N36" s="1125"/>
      <c r="O36" s="961">
        <f>SUM([5]HOKEY!I48,[5]HOKEY!I55)</f>
        <v>0</v>
      </c>
      <c r="P36" s="1124">
        <f>SUM([5]HOKEY!J48,[5]HOKEY!J55)</f>
        <v>0</v>
      </c>
      <c r="Q36" s="1125">
        <f>SUM([5]HOKEY!K48,[5]HOKEY!K55)</f>
        <v>0</v>
      </c>
      <c r="R36" s="961">
        <f>SUM([5]HOKEY!I63,[5]HOKEY!I70)</f>
        <v>0</v>
      </c>
      <c r="S36" s="1124">
        <f>SUM([5]HOKEY!J63,[5]HOKEY!J70)</f>
        <v>0</v>
      </c>
      <c r="T36" s="1125">
        <f>SUM([5]HOKEY!K63,[5]HOKEY!K70)</f>
        <v>0</v>
      </c>
      <c r="U36" s="961"/>
      <c r="V36" s="1124"/>
      <c r="W36" s="1125"/>
      <c r="X36" s="961">
        <f>SUM([5]HOKEY!I77,[5]HOKEY!I84)</f>
        <v>0</v>
      </c>
      <c r="Y36" s="1124">
        <f>SUM([5]HOKEY!J77,[5]HOKEY!J84)</f>
        <v>0</v>
      </c>
      <c r="Z36" s="1125">
        <f>SUM([5]HOKEY!K77,[5]HOKEY!K84)</f>
        <v>0</v>
      </c>
      <c r="AA36" s="961">
        <f>SUM([5]HOKEY!I90,[5]HOKEY!I97)</f>
        <v>0</v>
      </c>
      <c r="AB36" s="1124">
        <f>SUM([5]HOKEY!J90,[5]HOKEY!J97)</f>
        <v>0</v>
      </c>
      <c r="AC36" s="1125">
        <f>SUM([5]HOKEY!K90,[5]HOKEY!K97)</f>
        <v>0</v>
      </c>
      <c r="AD36" s="961">
        <f>SUM([5]HOKEY!I102,[5]HOKEY!I109)</f>
        <v>0</v>
      </c>
      <c r="AE36" s="1124">
        <f>SUM([5]HOKEY!J102,[5]HOKEY!J109)</f>
        <v>0</v>
      </c>
      <c r="AF36" s="1125">
        <f>SUM([5]HOKEY!K102,[5]HOKEY!K109)</f>
        <v>0</v>
      </c>
      <c r="AG36" s="961">
        <f>SUM([5]HOKEY!I117)</f>
        <v>0</v>
      </c>
      <c r="AH36" s="1124">
        <f>SUM([5]HOKEY!J117)</f>
        <v>0</v>
      </c>
      <c r="AI36" s="1125">
        <f>SUM([5]HOKEY!K117)</f>
        <v>0</v>
      </c>
      <c r="AJ36" s="961">
        <f>SUM([5]HOKEY!I124,[5]HOKEY!I131)</f>
        <v>1</v>
      </c>
      <c r="AK36" s="1124">
        <f>SUM([5]HOKEY!J124,[5]HOKEY!J131)</f>
        <v>0</v>
      </c>
      <c r="AL36" s="1125">
        <f>SUM([5]HOKEY!K124,[5]HOKEY!K131)</f>
        <v>0</v>
      </c>
      <c r="AM36" s="961">
        <f t="shared" si="2"/>
        <v>1</v>
      </c>
      <c r="AN36" s="1124">
        <f t="shared" si="2"/>
        <v>0</v>
      </c>
      <c r="AO36" s="1125">
        <f t="shared" si="2"/>
        <v>0</v>
      </c>
      <c r="AP36" s="1126">
        <f t="shared" si="1"/>
        <v>1</v>
      </c>
    </row>
    <row r="37" spans="1:42" ht="15">
      <c r="A37" s="1146">
        <v>34</v>
      </c>
      <c r="B37" s="1143" t="s">
        <v>1471</v>
      </c>
      <c r="C37" s="957"/>
      <c r="D37" s="1124"/>
      <c r="E37" s="1125"/>
      <c r="F37" s="961">
        <f>SUM('[5]İŞİTME ENGELLİLER'!I16)</f>
        <v>0</v>
      </c>
      <c r="G37" s="1124">
        <f>SUM('[5]İŞİTME ENGELLİLER'!J16)</f>
        <v>0</v>
      </c>
      <c r="H37" s="1125">
        <f>SUM('[5]İŞİTME ENGELLİLER'!K16)</f>
        <v>0</v>
      </c>
      <c r="I37" s="961">
        <f>SUM('[5]İŞİTME ENGELLİLER'!I22,'[5]İŞİTME ENGELLİLER'!I33)</f>
        <v>1</v>
      </c>
      <c r="J37" s="1124">
        <f>SUM('[5]İŞİTME ENGELLİLER'!J22,'[5]İŞİTME ENGELLİLER'!J33)</f>
        <v>1</v>
      </c>
      <c r="K37" s="1125">
        <f>SUM('[5]İŞİTME ENGELLİLER'!K22,'[5]İŞİTME ENGELLİLER'!K33)</f>
        <v>1</v>
      </c>
      <c r="L37" s="961"/>
      <c r="M37" s="1124"/>
      <c r="N37" s="1125"/>
      <c r="O37" s="961">
        <f>SUM('[5]İŞİTME ENGELLİLER'!I46,'[5]İŞİTME ENGELLİLER'!I58)</f>
        <v>1</v>
      </c>
      <c r="P37" s="1124">
        <f>SUM('[5]İŞİTME ENGELLİLER'!J46,'[5]İŞİTME ENGELLİLER'!J58)</f>
        <v>2</v>
      </c>
      <c r="Q37" s="1125">
        <f>SUM('[5]İŞİTME ENGELLİLER'!K46,'[5]İŞİTME ENGELLİLER'!K58)</f>
        <v>3</v>
      </c>
      <c r="R37" s="961">
        <f>SUM('[5]İŞİTME ENGELLİLER'!I66,'[5]İŞİTME ENGELLİLER'!I73)</f>
        <v>0</v>
      </c>
      <c r="S37" s="1124">
        <f>SUM('[5]İŞİTME ENGELLİLER'!J66,'[5]İŞİTME ENGELLİLER'!J73)</f>
        <v>0</v>
      </c>
      <c r="T37" s="1125">
        <f>SUM('[5]İŞİTME ENGELLİLER'!K66,'[5]İŞİTME ENGELLİLER'!K73)</f>
        <v>0</v>
      </c>
      <c r="U37" s="961"/>
      <c r="V37" s="1124"/>
      <c r="W37" s="1125"/>
      <c r="X37" s="961">
        <f>SUM('[5]İŞİTME ENGELLİLER'!I80,'[5]İŞİTME ENGELLİLER'!I87)</f>
        <v>0</v>
      </c>
      <c r="Y37" s="1124">
        <f>SUM('[5]İŞİTME ENGELLİLER'!J80,'[5]İŞİTME ENGELLİLER'!J87)</f>
        <v>0</v>
      </c>
      <c r="Z37" s="1125">
        <f>SUM('[5]İŞİTME ENGELLİLER'!K80,'[5]İŞİTME ENGELLİLER'!K87)</f>
        <v>0</v>
      </c>
      <c r="AA37" s="961">
        <f>SUM('[5]İŞİTME ENGELLİLER'!I93,'[5]İŞİTME ENGELLİLER'!I100)</f>
        <v>0</v>
      </c>
      <c r="AB37" s="1124">
        <f>SUM('[5]İŞİTME ENGELLİLER'!J93,'[5]İŞİTME ENGELLİLER'!J100)</f>
        <v>0</v>
      </c>
      <c r="AC37" s="1125">
        <f>SUM('[5]İŞİTME ENGELLİLER'!K93,'[5]İŞİTME ENGELLİLER'!K100)</f>
        <v>0</v>
      </c>
      <c r="AD37" s="961">
        <f>SUM('[5]İŞİTME ENGELLİLER'!I105,'[5]İŞİTME ENGELLİLER'!I112)</f>
        <v>0</v>
      </c>
      <c r="AE37" s="1124">
        <f>SUM('[5]İŞİTME ENGELLİLER'!J105,'[5]İŞİTME ENGELLİLER'!J112)</f>
        <v>0</v>
      </c>
      <c r="AF37" s="1125">
        <f>SUM('[5]İŞİTME ENGELLİLER'!K105,'[5]İŞİTME ENGELLİLER'!K112)</f>
        <v>0</v>
      </c>
      <c r="AG37" s="961">
        <f>SUM('[5]İŞİTME ENGELLİLER'!I120)</f>
        <v>0</v>
      </c>
      <c r="AH37" s="1124">
        <f>SUM('[5]İŞİTME ENGELLİLER'!J120)</f>
        <v>0</v>
      </c>
      <c r="AI37" s="1125">
        <f>SUM('[5]İŞİTME ENGELLİLER'!K120)</f>
        <v>0</v>
      </c>
      <c r="AJ37" s="961">
        <f>SUM('[5]İŞİTME ENGELLİLER'!I138,'[5]İŞİTME ENGELLİLER'!I145)</f>
        <v>0</v>
      </c>
      <c r="AK37" s="1124">
        <f>SUM('[5]İŞİTME ENGELLİLER'!J138,'[5]İŞİTME ENGELLİLER'!J145)</f>
        <v>0</v>
      </c>
      <c r="AL37" s="1125">
        <f>SUM('[5]İŞİTME ENGELLİLER'!K138,'[5]İŞİTME ENGELLİLER'!K145)</f>
        <v>0</v>
      </c>
      <c r="AM37" s="961">
        <f t="shared" si="2"/>
        <v>2</v>
      </c>
      <c r="AN37" s="1124">
        <f t="shared" si="2"/>
        <v>3</v>
      </c>
      <c r="AO37" s="1125">
        <f t="shared" si="2"/>
        <v>4</v>
      </c>
      <c r="AP37" s="1126">
        <f t="shared" si="1"/>
        <v>9</v>
      </c>
    </row>
    <row r="38" spans="1:42" ht="15">
      <c r="A38" s="1146">
        <v>35</v>
      </c>
      <c r="B38" s="1143" t="s">
        <v>8297</v>
      </c>
      <c r="C38" s="957"/>
      <c r="D38" s="1124"/>
      <c r="E38" s="1125"/>
      <c r="F38" s="961"/>
      <c r="G38" s="1124"/>
      <c r="H38" s="1125"/>
      <c r="I38" s="961"/>
      <c r="J38" s="1124"/>
      <c r="K38" s="1125"/>
      <c r="L38" s="961"/>
      <c r="M38" s="1124"/>
      <c r="N38" s="1125"/>
      <c r="O38" s="961"/>
      <c r="P38" s="1124"/>
      <c r="Q38" s="1125"/>
      <c r="R38" s="961"/>
      <c r="S38" s="1124"/>
      <c r="T38" s="1125"/>
      <c r="U38" s="961"/>
      <c r="V38" s="1124"/>
      <c r="W38" s="1125"/>
      <c r="X38" s="961"/>
      <c r="Y38" s="1124"/>
      <c r="Z38" s="1125"/>
      <c r="AA38" s="961"/>
      <c r="AB38" s="1124"/>
      <c r="AC38" s="1125"/>
      <c r="AD38" s="961"/>
      <c r="AE38" s="1124"/>
      <c r="AF38" s="1125"/>
      <c r="AG38" s="961"/>
      <c r="AH38" s="1124"/>
      <c r="AI38" s="1125"/>
      <c r="AJ38" s="961"/>
      <c r="AK38" s="1124"/>
      <c r="AL38" s="1125"/>
      <c r="AM38" s="961">
        <f t="shared" si="2"/>
        <v>0</v>
      </c>
      <c r="AN38" s="1124">
        <f t="shared" si="2"/>
        <v>0</v>
      </c>
      <c r="AO38" s="1125">
        <f t="shared" si="2"/>
        <v>0</v>
      </c>
      <c r="AP38" s="1126">
        <f t="shared" si="1"/>
        <v>0</v>
      </c>
    </row>
    <row r="39" spans="1:42" ht="15">
      <c r="A39" s="1146">
        <v>36</v>
      </c>
      <c r="B39" s="1143" t="s">
        <v>8298</v>
      </c>
      <c r="C39" s="957">
        <f>SUM([5]JUDO!I7)</f>
        <v>0</v>
      </c>
      <c r="D39" s="1124">
        <f>SUM([5]JUDO!J7)</f>
        <v>0</v>
      </c>
      <c r="E39" s="1125">
        <f>SUM([5]JUDO!K7)</f>
        <v>0</v>
      </c>
      <c r="F39" s="961">
        <f>SUM([5]JUDO!I13)</f>
        <v>1</v>
      </c>
      <c r="G39" s="1124">
        <f>SUM([5]JUDO!J13)</f>
        <v>0</v>
      </c>
      <c r="H39" s="1125">
        <f>SUM([5]JUDO!K13)</f>
        <v>3</v>
      </c>
      <c r="I39" s="961">
        <f>SUM([5]JUDO!I20,[5]JUDO!I27)</f>
        <v>0</v>
      </c>
      <c r="J39" s="1124">
        <f>SUM([5]JUDO!J20,[5]JUDO!J27)</f>
        <v>1</v>
      </c>
      <c r="K39" s="1125">
        <f>SUM([5]JUDO!K20,[5]JUDO!K27)</f>
        <v>3</v>
      </c>
      <c r="L39" s="961"/>
      <c r="M39" s="1124"/>
      <c r="N39" s="1125"/>
      <c r="O39" s="961">
        <f>SUM([5]JUDO!I42,[5]JUDO!I49)</f>
        <v>1</v>
      </c>
      <c r="P39" s="1124">
        <f>SUM([5]JUDO!J42,[5]JUDO!J49)</f>
        <v>5</v>
      </c>
      <c r="Q39" s="1125">
        <f>SUM([5]JUDO!K42,[5]JUDO!K49)</f>
        <v>5</v>
      </c>
      <c r="R39" s="961">
        <f>SUM([5]JUDO!I144,[5]JUDO!I151)</f>
        <v>19</v>
      </c>
      <c r="S39" s="1124">
        <f>SUM([5]JUDO!J144,[5]JUDO!J151)</f>
        <v>23</v>
      </c>
      <c r="T39" s="1125">
        <f>SUM([5]JUDO!K144,[5]JUDO!K151)</f>
        <v>51</v>
      </c>
      <c r="U39" s="961"/>
      <c r="V39" s="1124"/>
      <c r="W39" s="1125"/>
      <c r="X39" s="961">
        <f>SUM([5]JUDO!I158,[5]JUDO!I165)</f>
        <v>0</v>
      </c>
      <c r="Y39" s="1124">
        <f>SUM([5]JUDO!J158,[5]JUDO!J165)</f>
        <v>0</v>
      </c>
      <c r="Z39" s="1125">
        <f>SUM([5]JUDO!K158,[5]JUDO!K165)</f>
        <v>0</v>
      </c>
      <c r="AA39" s="961">
        <f>SUM([5]JUDO!I171,[5]JUDO!I178)</f>
        <v>0</v>
      </c>
      <c r="AB39" s="1124">
        <f>SUM([5]JUDO!J171,[5]JUDO!J178)</f>
        <v>0</v>
      </c>
      <c r="AC39" s="1125">
        <f>SUM([5]JUDO!K171,[5]JUDO!K178)</f>
        <v>0</v>
      </c>
      <c r="AD39" s="961">
        <f>SUM([5]JUDO!I183,[5]JUDO!I190)</f>
        <v>0</v>
      </c>
      <c r="AE39" s="1124">
        <f>SUM([5]JUDO!J183,[5]JUDO!J190)</f>
        <v>0</v>
      </c>
      <c r="AF39" s="1125">
        <f>SUM([5]JUDO!K183,[5]JUDO!K190)</f>
        <v>0</v>
      </c>
      <c r="AG39" s="961">
        <f>SUM([5]JUDO!I198)</f>
        <v>0</v>
      </c>
      <c r="AH39" s="1124">
        <f>SUM([5]JUDO!J198)</f>
        <v>0</v>
      </c>
      <c r="AI39" s="1125">
        <f>SUM([5]JUDO!K198)</f>
        <v>0</v>
      </c>
      <c r="AJ39" s="961">
        <f>SUM([5]JUDO!I340,[5]JUDO!I363)</f>
        <v>32</v>
      </c>
      <c r="AK39" s="1124">
        <f>SUM([5]JUDO!J340,[5]JUDO!J363)</f>
        <v>46</v>
      </c>
      <c r="AL39" s="1125">
        <f>SUM([5]JUDO!K340,[5]JUDO!K363)</f>
        <v>71</v>
      </c>
      <c r="AM39" s="961">
        <f t="shared" si="2"/>
        <v>53</v>
      </c>
      <c r="AN39" s="1124">
        <f t="shared" si="2"/>
        <v>75</v>
      </c>
      <c r="AO39" s="1125">
        <f t="shared" si="2"/>
        <v>133</v>
      </c>
      <c r="AP39" s="1126">
        <f t="shared" si="1"/>
        <v>261</v>
      </c>
    </row>
    <row r="40" spans="1:42" ht="15">
      <c r="A40" s="1146">
        <v>37</v>
      </c>
      <c r="B40" s="1143" t="s">
        <v>1574</v>
      </c>
      <c r="C40" s="957">
        <f>SUM([5]KANO!I9)</f>
        <v>0</v>
      </c>
      <c r="D40" s="1124">
        <f>SUM([5]KANO!J9)</f>
        <v>0</v>
      </c>
      <c r="E40" s="1125">
        <f>SUM([5]KANO!K9)</f>
        <v>0</v>
      </c>
      <c r="F40" s="961">
        <f>SUM([5]KANO!I16)</f>
        <v>0</v>
      </c>
      <c r="G40" s="1124">
        <f>SUM([5]KANO!J16)</f>
        <v>0</v>
      </c>
      <c r="H40" s="1125">
        <f>SUM([5]KANO!K16)</f>
        <v>0</v>
      </c>
      <c r="I40" s="961">
        <f>SUM([5]KANO!I24,[5]KANO!I31)</f>
        <v>0</v>
      </c>
      <c r="J40" s="1124">
        <f>SUM([5]KANO!J24,[5]KANO!J31)</f>
        <v>0</v>
      </c>
      <c r="K40" s="1125">
        <f>SUM([5]KANO!K24,[5]KANO!K31)</f>
        <v>0</v>
      </c>
      <c r="L40" s="961"/>
      <c r="M40" s="1124"/>
      <c r="N40" s="1125"/>
      <c r="O40" s="961">
        <f>SUM([5]KANO!I40,[5]KANO!I47)</f>
        <v>0</v>
      </c>
      <c r="P40" s="1124">
        <f>SUM([5]KANO!J40,[5]KANO!J47)</f>
        <v>1</v>
      </c>
      <c r="Q40" s="1125">
        <f>SUM([5]KANO!K40,[5]KANO!K47)</f>
        <v>1</v>
      </c>
      <c r="R40" s="961">
        <f>SUM([5]KANO!I55,[5]KANO!I62)</f>
        <v>0</v>
      </c>
      <c r="S40" s="1124">
        <f>SUM([5]KANO!J55,[5]KANO!J62)</f>
        <v>0</v>
      </c>
      <c r="T40" s="1125">
        <f>SUM([5]KANO!K55,[5]KANO!K62)</f>
        <v>0</v>
      </c>
      <c r="U40" s="961"/>
      <c r="V40" s="1124"/>
      <c r="W40" s="1125"/>
      <c r="X40" s="961">
        <f>SUM([5]KANO!I69,[5]KANO!I76)</f>
        <v>0</v>
      </c>
      <c r="Y40" s="1124">
        <f>SUM([5]KANO!J69,[5]KANO!J76)</f>
        <v>0</v>
      </c>
      <c r="Z40" s="1125">
        <f>SUM([5]KANO!K69,[5]KANO!K76)</f>
        <v>0</v>
      </c>
      <c r="AA40" s="961">
        <f>SUM([5]KANO!I82,[5]KANO!I89)</f>
        <v>0</v>
      </c>
      <c r="AB40" s="1124">
        <f>SUM([5]KANO!J82,[5]KANO!J89)</f>
        <v>0</v>
      </c>
      <c r="AC40" s="1125">
        <f>SUM([5]KANO!K82,[5]KANO!K89)</f>
        <v>0</v>
      </c>
      <c r="AD40" s="961">
        <f>SUM([5]KANO!I94,[5]KANO!I101)</f>
        <v>0</v>
      </c>
      <c r="AE40" s="1124">
        <f>SUM([5]KANO!J94,[5]KANO!J101)</f>
        <v>0</v>
      </c>
      <c r="AF40" s="1125">
        <f>SUM([5]KANO!K94,[5]KANO!K101)</f>
        <v>0</v>
      </c>
      <c r="AG40" s="961">
        <f>SUM([5]KANO!I109)</f>
        <v>0</v>
      </c>
      <c r="AH40" s="1124">
        <f>SUM([5]KANO!J109)</f>
        <v>0</v>
      </c>
      <c r="AI40" s="1125">
        <f>SUM([5]KANO!K109)</f>
        <v>0</v>
      </c>
      <c r="AJ40" s="961">
        <f>SUM([5]KANO!I147,[5]KANO!I154)</f>
        <v>9</v>
      </c>
      <c r="AK40" s="1124">
        <f>SUM([5]KANO!J147,[5]KANO!J154)</f>
        <v>11</v>
      </c>
      <c r="AL40" s="1125">
        <f>SUM([5]KANO!K147,[5]KANO!K154)</f>
        <v>9</v>
      </c>
      <c r="AM40" s="961">
        <f t="shared" si="2"/>
        <v>9</v>
      </c>
      <c r="AN40" s="1124">
        <f t="shared" si="2"/>
        <v>12</v>
      </c>
      <c r="AO40" s="1125">
        <f t="shared" si="2"/>
        <v>10</v>
      </c>
      <c r="AP40" s="1126">
        <f t="shared" si="1"/>
        <v>31</v>
      </c>
    </row>
    <row r="41" spans="1:42" ht="15">
      <c r="A41" s="1146">
        <v>38</v>
      </c>
      <c r="B41" s="1143" t="s">
        <v>1472</v>
      </c>
      <c r="C41" s="957">
        <f>SUM([5]KARATE!I9)</f>
        <v>0</v>
      </c>
      <c r="D41" s="1124">
        <f>SUM([5]KARATE!J9)</f>
        <v>0</v>
      </c>
      <c r="E41" s="1125">
        <f>SUM([5]KARATE!K9)</f>
        <v>0</v>
      </c>
      <c r="F41" s="961">
        <f>SUM([5]KARATE!I16)</f>
        <v>0</v>
      </c>
      <c r="G41" s="1124">
        <f>SUM([5]KARATE!J16)</f>
        <v>0</v>
      </c>
      <c r="H41" s="1125">
        <f>SUM([5]KARATE!K16)</f>
        <v>0</v>
      </c>
      <c r="I41" s="961">
        <f>SUM([5]KARATE!I30,[5]KARATE!I37)</f>
        <v>2</v>
      </c>
      <c r="J41" s="1124">
        <f>SUM([5]KARATE!J30,[5]KARATE!J37)</f>
        <v>2</v>
      </c>
      <c r="K41" s="1125">
        <f>SUM([5]KARATE!K30,[5]KARATE!K37)</f>
        <v>2</v>
      </c>
      <c r="L41" s="961"/>
      <c r="M41" s="1124"/>
      <c r="N41" s="1125"/>
      <c r="O41" s="961">
        <f>SUM([5]KARATE!I73,[5]KARATE!I81)</f>
        <v>7</v>
      </c>
      <c r="P41" s="1124">
        <f>SUM([5]KARATE!J73,[5]KARATE!J81)</f>
        <v>5</v>
      </c>
      <c r="Q41" s="1125">
        <f>SUM([5]KARATE!K73,[5]KARATE!K81)</f>
        <v>19</v>
      </c>
      <c r="R41" s="961">
        <f>SUM([5]KARATE!I201,[5]KARATE!I208)</f>
        <v>25</v>
      </c>
      <c r="S41" s="1124">
        <f>SUM([5]KARATE!J201,[5]KARATE!J208)</f>
        <v>33</v>
      </c>
      <c r="T41" s="1125">
        <f>SUM([5]KARATE!K201,[5]KARATE!K208)</f>
        <v>55</v>
      </c>
      <c r="U41" s="961"/>
      <c r="V41" s="1124"/>
      <c r="W41" s="1125"/>
      <c r="X41" s="961">
        <f>SUM([5]KARATE!I215,[5]KARATE!I222)</f>
        <v>0</v>
      </c>
      <c r="Y41" s="1124">
        <f>SUM([5]KARATE!J215,[5]KARATE!J222)</f>
        <v>0</v>
      </c>
      <c r="Z41" s="1125">
        <f>SUM([5]KARATE!K215,[5]KARATE!K222)</f>
        <v>0</v>
      </c>
      <c r="AA41" s="961">
        <f>SUM([5]KARATE!I228,[5]KARATE!I235)</f>
        <v>0</v>
      </c>
      <c r="AB41" s="1124">
        <f>SUM([5]KARATE!J228,[5]KARATE!J235)</f>
        <v>0</v>
      </c>
      <c r="AC41" s="1125">
        <f>SUM([5]KARATE!K228,[5]KARATE!K235)</f>
        <v>0</v>
      </c>
      <c r="AD41" s="961">
        <f>SUM([5]KARATE!I240,[5]KARATE!I247)</f>
        <v>0</v>
      </c>
      <c r="AE41" s="1124">
        <f>SUM([5]KARATE!J240,[5]KARATE!J247)</f>
        <v>0</v>
      </c>
      <c r="AF41" s="1125">
        <f>SUM([5]KARATE!K240,[5]KARATE!K247)</f>
        <v>0</v>
      </c>
      <c r="AG41" s="961">
        <f>SUM([5]KARATE!I255)</f>
        <v>0</v>
      </c>
      <c r="AH41" s="1124">
        <f>SUM([5]KARATE!J255)</f>
        <v>0</v>
      </c>
      <c r="AI41" s="1125">
        <f>SUM([5]KARATE!K255)</f>
        <v>0</v>
      </c>
      <c r="AJ41" s="961">
        <f>SUM([5]KARATE!I678,[5]KARATE!I685)</f>
        <v>104</v>
      </c>
      <c r="AK41" s="1124">
        <f>SUM([5]KARATE!J678,[5]KARATE!J685)</f>
        <v>104</v>
      </c>
      <c r="AL41" s="1125">
        <f>SUM([5]KARATE!K678,[5]KARATE!K685)</f>
        <v>209</v>
      </c>
      <c r="AM41" s="961">
        <f t="shared" si="2"/>
        <v>138</v>
      </c>
      <c r="AN41" s="1124">
        <f t="shared" si="2"/>
        <v>144</v>
      </c>
      <c r="AO41" s="1125">
        <f t="shared" si="2"/>
        <v>285</v>
      </c>
      <c r="AP41" s="1126">
        <f t="shared" si="1"/>
        <v>567</v>
      </c>
    </row>
    <row r="42" spans="1:42" ht="15">
      <c r="A42" s="1146">
        <v>39</v>
      </c>
      <c r="B42" s="1143" t="s">
        <v>1505</v>
      </c>
      <c r="C42" s="957">
        <f>SUM([5]KAYAK!I9)</f>
        <v>0</v>
      </c>
      <c r="D42" s="1124">
        <f>SUM([5]KAYAK!J9)</f>
        <v>0</v>
      </c>
      <c r="E42" s="1125">
        <f>SUM([5]KAYAK!K9)</f>
        <v>0</v>
      </c>
      <c r="F42" s="961">
        <f>SUM([5]KAYAK!I16)</f>
        <v>0</v>
      </c>
      <c r="G42" s="1124">
        <f>SUM([5]KAYAK!J16)</f>
        <v>0</v>
      </c>
      <c r="H42" s="1125">
        <f>SUM([5]KAYAK!K16)</f>
        <v>0</v>
      </c>
      <c r="I42" s="961">
        <f>SUM([5]KAYAK!I28,[5]KAYAK!I35)</f>
        <v>0</v>
      </c>
      <c r="J42" s="1124">
        <f>SUM([5]KAYAK!J28,[5]KAYAK!J35)</f>
        <v>0</v>
      </c>
      <c r="K42" s="1125">
        <f>SUM([5]KAYAK!K28,[5]KAYAK!K35)</f>
        <v>0</v>
      </c>
      <c r="L42" s="961"/>
      <c r="M42" s="1124"/>
      <c r="N42" s="1125"/>
      <c r="O42" s="961">
        <f>SUM([5]KAYAK!I48,[5]KAYAK!I55)</f>
        <v>0</v>
      </c>
      <c r="P42" s="1124">
        <f>SUM([5]KAYAK!J48,[5]KAYAK!J55)</f>
        <v>0</v>
      </c>
      <c r="Q42" s="1125">
        <f>SUM([5]KAYAK!K48,[5]KAYAK!K55)</f>
        <v>0</v>
      </c>
      <c r="R42" s="961">
        <f>SUM([5]KAYAK!I63,[5]KAYAK!I70)</f>
        <v>0</v>
      </c>
      <c r="S42" s="1124">
        <f>SUM([5]KAYAK!J63,[5]KAYAK!J70)</f>
        <v>0</v>
      </c>
      <c r="T42" s="1125">
        <f>SUM([5]KAYAK!K63,[5]KAYAK!K70)</f>
        <v>1</v>
      </c>
      <c r="U42" s="961"/>
      <c r="V42" s="1124"/>
      <c r="W42" s="1125"/>
      <c r="X42" s="961">
        <f>SUM([5]KAYAK!I77,[5]KAYAK!I84)</f>
        <v>0</v>
      </c>
      <c r="Y42" s="1124">
        <f>SUM([5]KAYAK!J77,[5]KAYAK!J84)</f>
        <v>0</v>
      </c>
      <c r="Z42" s="1125">
        <f>SUM([5]KAYAK!K77,[5]KAYAK!K84)</f>
        <v>0</v>
      </c>
      <c r="AA42" s="961">
        <f>SUM([5]KAYAK!I90,[5]KAYAK!I97)</f>
        <v>0</v>
      </c>
      <c r="AB42" s="1124">
        <f>SUM([5]KAYAK!J90,[5]KAYAK!J97)</f>
        <v>0</v>
      </c>
      <c r="AC42" s="1125">
        <f>SUM([5]KAYAK!K90,[5]KAYAK!K97)</f>
        <v>0</v>
      </c>
      <c r="AD42" s="961">
        <f>SUM([5]KAYAK!I102,[5]KAYAK!I109)</f>
        <v>0</v>
      </c>
      <c r="AE42" s="1124">
        <f>SUM([5]KAYAK!J102,[5]KAYAK!J109)</f>
        <v>0</v>
      </c>
      <c r="AF42" s="1125">
        <f>SUM([5]KAYAK!K102,[5]KAYAK!K109)</f>
        <v>0</v>
      </c>
      <c r="AG42" s="961">
        <f>SUM([5]KAYAK!I117)</f>
        <v>0</v>
      </c>
      <c r="AH42" s="1124">
        <f>SUM([5]KAYAK!J117)</f>
        <v>0</v>
      </c>
      <c r="AI42" s="1125">
        <f>SUM([5]KAYAK!K117)</f>
        <v>0</v>
      </c>
      <c r="AJ42" s="961">
        <f>SUM([5]KAYAK!I211,[5]KAYAK!I218)</f>
        <v>34</v>
      </c>
      <c r="AK42" s="1124">
        <f>SUM([5]KAYAK!J211,[5]KAYAK!J218)</f>
        <v>29</v>
      </c>
      <c r="AL42" s="1125">
        <f>SUM([5]KAYAK!K211,[5]KAYAK!K218)</f>
        <v>24</v>
      </c>
      <c r="AM42" s="961">
        <f t="shared" ref="AM42:AO67" si="3">SUM(C42,F42,I42,L42,O42,R42,U42,X42,AA42,AD42,AG42,AJ42)</f>
        <v>34</v>
      </c>
      <c r="AN42" s="1124">
        <f t="shared" si="3"/>
        <v>29</v>
      </c>
      <c r="AO42" s="1125">
        <f t="shared" si="3"/>
        <v>25</v>
      </c>
      <c r="AP42" s="1126">
        <f t="shared" si="1"/>
        <v>88</v>
      </c>
    </row>
    <row r="43" spans="1:42" ht="15">
      <c r="A43" s="1146">
        <v>40</v>
      </c>
      <c r="B43" s="1143" t="s">
        <v>13342</v>
      </c>
      <c r="C43" s="957">
        <f>SUM([5]KAYKAY!I9)</f>
        <v>0</v>
      </c>
      <c r="D43" s="1124">
        <f>SUM([5]KAYKAY!J9)</f>
        <v>0</v>
      </c>
      <c r="E43" s="1125">
        <f>SUM([5]KAYKAY!K9)</f>
        <v>0</v>
      </c>
      <c r="F43" s="961">
        <f>SUM([5]KAYKAY!I16)</f>
        <v>0</v>
      </c>
      <c r="G43" s="1124">
        <f>SUM([5]KAYKAY!J16)</f>
        <v>0</v>
      </c>
      <c r="H43" s="1125">
        <f>SUM([5]KAYKAY!K16)</f>
        <v>0</v>
      </c>
      <c r="I43" s="961">
        <f>SUM([5]KAYKAY!I28,[5]KAYKAY!I35)</f>
        <v>0</v>
      </c>
      <c r="J43" s="1124">
        <f>SUM([5]KAYKAY!J28,[5]KAYKAY!J35)</f>
        <v>0</v>
      </c>
      <c r="K43" s="1125">
        <f>SUM([5]KAYKAY!K28,[5]KAYKAY!K35)</f>
        <v>0</v>
      </c>
      <c r="L43" s="961"/>
      <c r="M43" s="1124"/>
      <c r="N43" s="1125"/>
      <c r="O43" s="961">
        <f>SUM([5]KAYKAY!I48,[5]KAYKAY!I55)</f>
        <v>0</v>
      </c>
      <c r="P43" s="1124">
        <f>SUM([5]KAYKAY!J48,[5]KAYKAY!J55)</f>
        <v>0</v>
      </c>
      <c r="Q43" s="1125">
        <f>SUM([5]KAYKAY!K48,[5]KAYKAY!K55)</f>
        <v>0</v>
      </c>
      <c r="R43" s="961">
        <f>SUM([5]KAYKAY!I63,[5]KAYKAY!I70)</f>
        <v>0</v>
      </c>
      <c r="S43" s="1124">
        <f>SUM([5]KAYKAY!J63,[5]KAYKAY!J70)</f>
        <v>0</v>
      </c>
      <c r="T43" s="1125">
        <f>SUM([5]KAYKAY!K63,[5]KAYKAY!K70)</f>
        <v>0</v>
      </c>
      <c r="U43" s="961"/>
      <c r="V43" s="1124"/>
      <c r="W43" s="1125"/>
      <c r="X43" s="961">
        <f>SUM([5]KAYKAY!I77,[5]KAYKAY!I84)</f>
        <v>0</v>
      </c>
      <c r="Y43" s="1124">
        <f>SUM([5]KAYKAY!J77,[5]KAYKAY!J84)</f>
        <v>0</v>
      </c>
      <c r="Z43" s="1125">
        <f>SUM([5]KAYKAY!K77,[5]KAYKAY!K84)</f>
        <v>0</v>
      </c>
      <c r="AA43" s="961">
        <f>SUM([5]KAYKAY!I90,[5]KAYKAY!I97)</f>
        <v>0</v>
      </c>
      <c r="AB43" s="1124">
        <f>SUM([5]KAYKAY!J90,[5]KAYKAY!J97)</f>
        <v>0</v>
      </c>
      <c r="AC43" s="1125">
        <f>SUM([5]KAYKAY!K90,[5]KAYKAY!K97)</f>
        <v>0</v>
      </c>
      <c r="AD43" s="961">
        <f>SUM([5]KAYKAY!I102,[5]KAYKAY!I109)</f>
        <v>0</v>
      </c>
      <c r="AE43" s="1124">
        <f>SUM([5]KAYKAY!J102,[5]KAYKAY!J109)</f>
        <v>0</v>
      </c>
      <c r="AF43" s="1125">
        <f>SUM([5]KAYKAY!K102,[5]KAYKAY!K109)</f>
        <v>0</v>
      </c>
      <c r="AG43" s="961">
        <f>SUM([5]KAYKAY!I117)</f>
        <v>0</v>
      </c>
      <c r="AH43" s="1124">
        <f>SUM([5]KAYKAY!J117)</f>
        <v>0</v>
      </c>
      <c r="AI43" s="1125">
        <f>SUM([5]KAYKAY!K117)</f>
        <v>0</v>
      </c>
      <c r="AJ43" s="961">
        <f>SUM([5]KAYKAY!I135,[5]KAYKAY!I142)</f>
        <v>0</v>
      </c>
      <c r="AK43" s="1124">
        <f>SUM([5]KAYKAY!J135,[5]KAYKAY!J142)</f>
        <v>0</v>
      </c>
      <c r="AL43" s="1125">
        <f>SUM([5]KAYKAY!K135,[5]KAYKAY!K142)</f>
        <v>0</v>
      </c>
      <c r="AM43" s="961">
        <f t="shared" si="3"/>
        <v>0</v>
      </c>
      <c r="AN43" s="1124">
        <f t="shared" si="3"/>
        <v>0</v>
      </c>
      <c r="AO43" s="1125">
        <f t="shared" si="3"/>
        <v>0</v>
      </c>
      <c r="AP43" s="1126">
        <f t="shared" si="1"/>
        <v>0</v>
      </c>
    </row>
    <row r="44" spans="1:42" ht="15">
      <c r="A44" s="1146">
        <v>41</v>
      </c>
      <c r="B44" s="1143" t="s">
        <v>2002</v>
      </c>
      <c r="C44" s="957">
        <f>SUM('[5]KİCK BOKS'!I9)</f>
        <v>0</v>
      </c>
      <c r="D44" s="1124">
        <f>SUM('[5]KİCK BOKS'!J9)</f>
        <v>0</v>
      </c>
      <c r="E44" s="1125">
        <f>SUM('[5]KİCK BOKS'!K9)</f>
        <v>0</v>
      </c>
      <c r="F44" s="961">
        <f>SUM('[5]KİCK BOKS'!I16)</f>
        <v>0</v>
      </c>
      <c r="G44" s="1124">
        <f>SUM('[5]KİCK BOKS'!J16)</f>
        <v>0</v>
      </c>
      <c r="H44" s="1125">
        <f>SUM('[5]KİCK BOKS'!K16)</f>
        <v>0</v>
      </c>
      <c r="I44" s="961">
        <f>SUM('[5]KİCK BOKS'!I86,'[5]KİCK BOKS'!I93)</f>
        <v>14</v>
      </c>
      <c r="J44" s="1124">
        <f>SUM('[5]KİCK BOKS'!J86,'[5]KİCK BOKS'!J93)</f>
        <v>15</v>
      </c>
      <c r="K44" s="1125">
        <f>SUM('[5]KİCK BOKS'!K86,'[5]KİCK BOKS'!K93)</f>
        <v>28</v>
      </c>
      <c r="L44" s="961"/>
      <c r="M44" s="1124"/>
      <c r="N44" s="1125"/>
      <c r="O44" s="961">
        <f>SUM('[5]KİCK BOKS'!I141,'[5]KİCK BOKS'!I148)</f>
        <v>10</v>
      </c>
      <c r="P44" s="1124">
        <f>SUM('[5]KİCK BOKS'!J141,'[5]KİCK BOKS'!J148)</f>
        <v>14</v>
      </c>
      <c r="Q44" s="1125">
        <f>SUM('[5]KİCK BOKS'!K141,'[5]KİCK BOKS'!K148)</f>
        <v>19</v>
      </c>
      <c r="R44" s="961">
        <f>SUM('[5]KİCK BOKS'!I167,'[5]KİCK BOKS'!I174)</f>
        <v>4</v>
      </c>
      <c r="S44" s="1124">
        <f>SUM('[5]KİCK BOKS'!J167,'[5]KİCK BOKS'!J174)</f>
        <v>4</v>
      </c>
      <c r="T44" s="1125">
        <f>SUM('[5]KİCK BOKS'!K167,'[5]KİCK BOKS'!K174)</f>
        <v>1</v>
      </c>
      <c r="U44" s="961"/>
      <c r="V44" s="1124"/>
      <c r="W44" s="1125"/>
      <c r="X44" s="961">
        <f>SUM('[5]KİCK BOKS'!I181,'[5]KİCK BOKS'!I188)</f>
        <v>0</v>
      </c>
      <c r="Y44" s="1124">
        <f>SUM('[5]KİCK BOKS'!J181,'[5]KİCK BOKS'!J188)</f>
        <v>0</v>
      </c>
      <c r="Z44" s="1125">
        <f>SUM('[5]KİCK BOKS'!K181,'[5]KİCK BOKS'!K188)</f>
        <v>0</v>
      </c>
      <c r="AA44" s="961">
        <f>SUM('[5]KİCK BOKS'!I194,'[5]KİCK BOKS'!I201)</f>
        <v>0</v>
      </c>
      <c r="AB44" s="1124">
        <f>SUM('[5]KİCK BOKS'!J194,'[5]KİCK BOKS'!J201)</f>
        <v>0</v>
      </c>
      <c r="AC44" s="1125">
        <f>SUM('[5]KİCK BOKS'!K194,'[5]KİCK BOKS'!K201)</f>
        <v>0</v>
      </c>
      <c r="AD44" s="961">
        <f>SUM('[5]KİCK BOKS'!I206,'[5]KİCK BOKS'!I213)</f>
        <v>0</v>
      </c>
      <c r="AE44" s="1124">
        <f>SUM('[5]KİCK BOKS'!J206,'[5]KİCK BOKS'!J213)</f>
        <v>0</v>
      </c>
      <c r="AF44" s="1125">
        <f>SUM('[5]KİCK BOKS'!K206,'[5]KİCK BOKS'!K213)</f>
        <v>0</v>
      </c>
      <c r="AG44" s="961">
        <f>SUM('[5]KİCK BOKS'!I221)</f>
        <v>0</v>
      </c>
      <c r="AH44" s="1124">
        <f>SUM('[5]KİCK BOKS'!J221)</f>
        <v>0</v>
      </c>
      <c r="AI44" s="1125">
        <f>SUM('[5]KİCK BOKS'!K221)</f>
        <v>0</v>
      </c>
      <c r="AJ44" s="961">
        <f>SUM('[5]KİCK BOKS'!I1819,'[5]KİCK BOKS'!I1826)</f>
        <v>398</v>
      </c>
      <c r="AK44" s="1124">
        <f>SUM('[5]KİCK BOKS'!J1819,'[5]KİCK BOKS'!J1826)</f>
        <v>445</v>
      </c>
      <c r="AL44" s="1125">
        <f>SUM('[5]KİCK BOKS'!K1819,'[5]KİCK BOKS'!K1826)</f>
        <v>750</v>
      </c>
      <c r="AM44" s="961">
        <f t="shared" si="3"/>
        <v>426</v>
      </c>
      <c r="AN44" s="1124">
        <f t="shared" si="3"/>
        <v>478</v>
      </c>
      <c r="AO44" s="1125">
        <f t="shared" si="3"/>
        <v>798</v>
      </c>
      <c r="AP44" s="1126">
        <f t="shared" si="1"/>
        <v>1702</v>
      </c>
    </row>
    <row r="45" spans="1:42" ht="15">
      <c r="A45" s="1146">
        <v>42</v>
      </c>
      <c r="B45" s="1143" t="s">
        <v>1459</v>
      </c>
      <c r="C45" s="957">
        <f>SUM([5]KÜREK!I9)</f>
        <v>0</v>
      </c>
      <c r="D45" s="1124">
        <f>SUM([5]KÜREK!J9)</f>
        <v>0</v>
      </c>
      <c r="E45" s="1125">
        <f>SUM([5]KÜREK!K9)</f>
        <v>0</v>
      </c>
      <c r="F45" s="961">
        <f>SUM([5]KÜREK!I16)</f>
        <v>0</v>
      </c>
      <c r="G45" s="1124">
        <f>SUM([5]KÜREK!J16)</f>
        <v>0</v>
      </c>
      <c r="H45" s="1125">
        <f>SUM([5]KÜREK!K16)</f>
        <v>0</v>
      </c>
      <c r="I45" s="961">
        <f>SUM([5]KÜREK!I28,[5]KÜREK!I35)</f>
        <v>0</v>
      </c>
      <c r="J45" s="1124">
        <f>SUM([5]KÜREK!J28,[5]KÜREK!J35)</f>
        <v>0</v>
      </c>
      <c r="K45" s="1125">
        <f>SUM([5]KÜREK!K28,[5]KÜREK!K35)</f>
        <v>1</v>
      </c>
      <c r="L45" s="961"/>
      <c r="M45" s="1124"/>
      <c r="N45" s="1125"/>
      <c r="O45" s="961">
        <f>SUM([5]KÜREK!I49,[5]KÜREK!I56)</f>
        <v>3</v>
      </c>
      <c r="P45" s="1124">
        <f>SUM([5]KÜREK!J49,[5]KÜREK!J56)</f>
        <v>3</v>
      </c>
      <c r="Q45" s="1125">
        <f>SUM([5]KÜREK!K49,[5]KÜREK!K56)</f>
        <v>6</v>
      </c>
      <c r="R45" s="961">
        <f>SUM([5]KÜREK!I81,[5]KÜREK!I88)</f>
        <v>7</v>
      </c>
      <c r="S45" s="1124">
        <f>SUM([5]KÜREK!J81,[5]KÜREK!J88)</f>
        <v>5</v>
      </c>
      <c r="T45" s="1125">
        <f>SUM([5]KÜREK!K81,[5]KÜREK!K88)</f>
        <v>6</v>
      </c>
      <c r="U45" s="961"/>
      <c r="V45" s="1124"/>
      <c r="W45" s="1125"/>
      <c r="X45" s="961">
        <f>SUM([5]KÜREK!I95,[5]KÜREK!I102)</f>
        <v>0</v>
      </c>
      <c r="Y45" s="1124">
        <f>SUM([5]KÜREK!J95,[5]KÜREK!J102)</f>
        <v>0</v>
      </c>
      <c r="Z45" s="1125">
        <f>SUM([5]KÜREK!K95,[5]KÜREK!K102)</f>
        <v>0</v>
      </c>
      <c r="AA45" s="961">
        <f>SUM([5]KÜREK!I108,[5]KÜREK!I115)</f>
        <v>0</v>
      </c>
      <c r="AB45" s="1124">
        <f>SUM([5]KÜREK!J108,[5]KÜREK!J115)</f>
        <v>0</v>
      </c>
      <c r="AC45" s="1125">
        <f>SUM([5]KÜREK!K108,[5]KÜREK!K115)</f>
        <v>0</v>
      </c>
      <c r="AD45" s="961">
        <f>SUM([5]KÜREK!I120,[5]KÜREK!I127)</f>
        <v>0</v>
      </c>
      <c r="AE45" s="1124">
        <f>SUM([5]KÜREK!J120,[5]KÜREK!J127)</f>
        <v>0</v>
      </c>
      <c r="AF45" s="1125">
        <f>SUM([5]KÜREK!K120,[5]KÜREK!K127)</f>
        <v>0</v>
      </c>
      <c r="AG45" s="961">
        <f>SUM([5]KÜREK!I135)</f>
        <v>0</v>
      </c>
      <c r="AH45" s="1124">
        <f>SUM([5]KÜREK!J135)</f>
        <v>0</v>
      </c>
      <c r="AI45" s="1125">
        <f>SUM([5]KÜREK!K135)</f>
        <v>0</v>
      </c>
      <c r="AJ45" s="961">
        <f>SUM([5]KÜREK!I163,[5]KÜREK!I170)</f>
        <v>8</v>
      </c>
      <c r="AK45" s="1124">
        <f>SUM([5]KÜREK!J163,[5]KÜREK!J170)</f>
        <v>8</v>
      </c>
      <c r="AL45" s="1125">
        <f>SUM([5]KÜREK!K163,[5]KÜREK!K170)</f>
        <v>7</v>
      </c>
      <c r="AM45" s="961">
        <f t="shared" si="3"/>
        <v>18</v>
      </c>
      <c r="AN45" s="1124">
        <f t="shared" si="3"/>
        <v>16</v>
      </c>
      <c r="AO45" s="1125">
        <f t="shared" si="3"/>
        <v>20</v>
      </c>
      <c r="AP45" s="1126">
        <f t="shared" si="1"/>
        <v>54</v>
      </c>
    </row>
    <row r="46" spans="1:42" ht="15">
      <c r="A46" s="1146">
        <v>43</v>
      </c>
      <c r="B46" s="1143" t="s">
        <v>1460</v>
      </c>
      <c r="C46" s="957">
        <f>SUM('[5]MASA TENİSİ'!I9)</f>
        <v>0</v>
      </c>
      <c r="D46" s="1124">
        <f>SUM('[5]MASA TENİSİ'!J9)</f>
        <v>0</v>
      </c>
      <c r="E46" s="1125">
        <f>SUM('[5]MASA TENİSİ'!K9)</f>
        <v>0</v>
      </c>
      <c r="F46" s="961">
        <f>SUM('[5]MASA TENİSİ'!I16)</f>
        <v>0</v>
      </c>
      <c r="G46" s="1124">
        <f>SUM('[5]MASA TENİSİ'!J16)</f>
        <v>1</v>
      </c>
      <c r="H46" s="1125">
        <f>SUM('[5]MASA TENİSİ'!K16)</f>
        <v>2</v>
      </c>
      <c r="I46" s="961">
        <f>SUM('[5]MASA TENİSİ'!I21,'[5]MASA TENİSİ'!I28)</f>
        <v>0</v>
      </c>
      <c r="J46" s="1124">
        <f>SUM('[5]MASA TENİSİ'!J21,'[5]MASA TENİSİ'!J28)</f>
        <v>0</v>
      </c>
      <c r="K46" s="1125">
        <f>SUM('[5]MASA TENİSİ'!K21,'[5]MASA TENİSİ'!K28)</f>
        <v>0</v>
      </c>
      <c r="L46" s="961"/>
      <c r="M46" s="1124"/>
      <c r="N46" s="1125"/>
      <c r="O46" s="961">
        <f>SUM('[5]MASA TENİSİ'!I34,'[5]MASA TENİSİ'!I41)</f>
        <v>2</v>
      </c>
      <c r="P46" s="1124">
        <f>SUM('[5]MASA TENİSİ'!J34,'[5]MASA TENİSİ'!J41)</f>
        <v>0</v>
      </c>
      <c r="Q46" s="1125">
        <f>SUM('[5]MASA TENİSİ'!K34,'[5]MASA TENİSİ'!K41)</f>
        <v>1</v>
      </c>
      <c r="R46" s="961">
        <f>SUM('[5]MASA TENİSİ'!I64,'[5]MASA TENİSİ'!I71)</f>
        <v>3</v>
      </c>
      <c r="S46" s="1124">
        <f>SUM('[5]MASA TENİSİ'!J64,'[5]MASA TENİSİ'!J71)</f>
        <v>3</v>
      </c>
      <c r="T46" s="1125">
        <f>SUM('[5]MASA TENİSİ'!K64,'[5]MASA TENİSİ'!K71)</f>
        <v>10</v>
      </c>
      <c r="U46" s="961"/>
      <c r="V46" s="1124"/>
      <c r="W46" s="1125"/>
      <c r="X46" s="961">
        <f>SUM('[5]MASA TENİSİ'!I78,'[5]MASA TENİSİ'!I85)</f>
        <v>0</v>
      </c>
      <c r="Y46" s="1124">
        <f>SUM('[5]MASA TENİSİ'!J78,'[5]MASA TENİSİ'!J85)</f>
        <v>0</v>
      </c>
      <c r="Z46" s="1125">
        <f>SUM('[5]MASA TENİSİ'!K78,'[5]MASA TENİSİ'!K85)</f>
        <v>0</v>
      </c>
      <c r="AA46" s="961">
        <f>SUM('[5]MASA TENİSİ'!I91,'[5]MASA TENİSİ'!I98)</f>
        <v>0</v>
      </c>
      <c r="AB46" s="1124">
        <f>SUM('[5]MASA TENİSİ'!J91,'[5]MASA TENİSİ'!J98)</f>
        <v>0</v>
      </c>
      <c r="AC46" s="1125">
        <f>SUM('[5]MASA TENİSİ'!K91,'[5]MASA TENİSİ'!K98)</f>
        <v>0</v>
      </c>
      <c r="AD46" s="961">
        <f>SUM('[5]MASA TENİSİ'!I110,'[5]MASA TENİSİ'!I118)</f>
        <v>0</v>
      </c>
      <c r="AE46" s="1124">
        <f>SUM('[5]MASA TENİSİ'!J110,'[5]MASA TENİSİ'!J118)</f>
        <v>0</v>
      </c>
      <c r="AF46" s="1125">
        <f>SUM('[5]MASA TENİSİ'!K110,'[5]MASA TENİSİ'!K118)</f>
        <v>0</v>
      </c>
      <c r="AG46" s="961">
        <f>SUM('[5]MASA TENİSİ'!I118)</f>
        <v>0</v>
      </c>
      <c r="AH46" s="1124">
        <f>SUM('[5]MASA TENİSİ'!J118)</f>
        <v>0</v>
      </c>
      <c r="AI46" s="1125">
        <f>SUM('[5]MASA TENİSİ'!K118)</f>
        <v>0</v>
      </c>
      <c r="AJ46" s="961">
        <f>SUM('[5]MASA TENİSİ'!I168,'[5]MASA TENİSİ'!I221)</f>
        <v>18</v>
      </c>
      <c r="AK46" s="1124">
        <f>SUM('[5]MASA TENİSİ'!J168,'[5]MASA TENİSİ'!J221)</f>
        <v>30</v>
      </c>
      <c r="AL46" s="1125">
        <f>SUM('[5]MASA TENİSİ'!K168,'[5]MASA TENİSİ'!K221)</f>
        <v>46</v>
      </c>
      <c r="AM46" s="961">
        <f t="shared" si="3"/>
        <v>23</v>
      </c>
      <c r="AN46" s="1124">
        <f t="shared" si="3"/>
        <v>34</v>
      </c>
      <c r="AO46" s="1125">
        <f t="shared" si="3"/>
        <v>59</v>
      </c>
      <c r="AP46" s="1126">
        <f t="shared" si="1"/>
        <v>116</v>
      </c>
    </row>
    <row r="47" spans="1:42" ht="15">
      <c r="A47" s="1146">
        <v>44</v>
      </c>
      <c r="B47" s="1143" t="s">
        <v>1461</v>
      </c>
      <c r="C47" s="957">
        <f>SUM('[5]MODERN PENTATLON'!I9)</f>
        <v>0</v>
      </c>
      <c r="D47" s="1124">
        <f>SUM('[5]MODERN PENTATLON'!J9)</f>
        <v>0</v>
      </c>
      <c r="E47" s="1125">
        <f>SUM('[5]MODERN PENTATLON'!K9)</f>
        <v>0</v>
      </c>
      <c r="F47" s="961">
        <f>SUM('[5]MODERN PENTATLON'!I16)</f>
        <v>0</v>
      </c>
      <c r="G47" s="1124">
        <f>SUM('[5]MODERN PENTATLON'!J16)</f>
        <v>0</v>
      </c>
      <c r="H47" s="1125">
        <f>SUM('[5]MODERN PENTATLON'!K16)</f>
        <v>0</v>
      </c>
      <c r="I47" s="961">
        <f>SUM('[5]MODERN PENTATLON'!I32,'[5]MODERN PENTATLON'!I39)</f>
        <v>2</v>
      </c>
      <c r="J47" s="1124">
        <f>SUM('[5]MODERN PENTATLON'!J32,'[5]MODERN PENTATLON'!J39)</f>
        <v>2</v>
      </c>
      <c r="K47" s="1125">
        <f>SUM('[5]MODERN PENTATLON'!K32,'[5]MODERN PENTATLON'!K39)</f>
        <v>3</v>
      </c>
      <c r="L47" s="961"/>
      <c r="M47" s="1124"/>
      <c r="N47" s="1125"/>
      <c r="O47" s="961">
        <f>SUM('[5]MODERN PENTATLON'!I50,'[5]MODERN PENTATLON'!I57)</f>
        <v>0</v>
      </c>
      <c r="P47" s="1124">
        <f>SUM('[5]MODERN PENTATLON'!J50,'[5]MODERN PENTATLON'!J57)</f>
        <v>3</v>
      </c>
      <c r="Q47" s="1125">
        <f>SUM('[5]MODERN PENTATLON'!K50,'[5]MODERN PENTATLON'!K57)</f>
        <v>1</v>
      </c>
      <c r="R47" s="961">
        <f>SUM('[5]MODERN PENTATLON'!I65,'[5]MODERN PENTATLON'!I72)</f>
        <v>0</v>
      </c>
      <c r="S47" s="1124">
        <f>SUM('[5]MODERN PENTATLON'!J65,'[5]MODERN PENTATLON'!J72)</f>
        <v>0</v>
      </c>
      <c r="T47" s="1125">
        <f>SUM('[5]MODERN PENTATLON'!K65,'[5]MODERN PENTATLON'!K72)</f>
        <v>0</v>
      </c>
      <c r="U47" s="961"/>
      <c r="V47" s="1124"/>
      <c r="W47" s="1125"/>
      <c r="X47" s="961">
        <f>SUM('[5]MODERN PENTATLON'!I79,'[5]MODERN PENTATLON'!I86)</f>
        <v>0</v>
      </c>
      <c r="Y47" s="1124">
        <f>SUM('[5]MODERN PENTATLON'!J79,'[5]MODERN PENTATLON'!J86)</f>
        <v>0</v>
      </c>
      <c r="Z47" s="1125">
        <f>SUM('[5]MODERN PENTATLON'!K79,'[5]MODERN PENTATLON'!K86)</f>
        <v>0</v>
      </c>
      <c r="AA47" s="961">
        <f>SUM('[5]MODERN PENTATLON'!I92,'[5]MODERN PENTATLON'!I99)</f>
        <v>0</v>
      </c>
      <c r="AB47" s="1124">
        <f>SUM('[5]MODERN PENTATLON'!J92,'[5]MODERN PENTATLON'!J99)</f>
        <v>0</v>
      </c>
      <c r="AC47" s="1125">
        <f>SUM('[5]MODERN PENTATLON'!K92,'[5]MODERN PENTATLON'!K99)</f>
        <v>0</v>
      </c>
      <c r="AD47" s="961">
        <f>SUM('[5]MODERN PENTATLON'!I104,'[5]MODERN PENTATLON'!I111)</f>
        <v>0</v>
      </c>
      <c r="AE47" s="1124">
        <f>SUM('[5]MODERN PENTATLON'!J104,'[5]MODERN PENTATLON'!J111)</f>
        <v>0</v>
      </c>
      <c r="AF47" s="1125">
        <f>SUM('[5]MODERN PENTATLON'!K104,'[5]MODERN PENTATLON'!K111)</f>
        <v>0</v>
      </c>
      <c r="AG47" s="961">
        <f>SUM('[5]MODERN PENTATLON'!I119)</f>
        <v>0</v>
      </c>
      <c r="AH47" s="1124">
        <f>SUM('[5]MODERN PENTATLON'!J119)</f>
        <v>0</v>
      </c>
      <c r="AI47" s="1125">
        <f>SUM('[5]MODERN PENTATLON'!K119)</f>
        <v>0</v>
      </c>
      <c r="AJ47" s="961">
        <f>SUM('[5]MODERN PENTATLON'!I131,'[5]MODERN PENTATLON'!I138)</f>
        <v>1</v>
      </c>
      <c r="AK47" s="1124">
        <f>SUM('[5]MODERN PENTATLON'!J131,'[5]MODERN PENTATLON'!J138)</f>
        <v>0</v>
      </c>
      <c r="AL47" s="1125">
        <f>SUM('[5]MODERN PENTATLON'!K131,'[5]MODERN PENTATLON'!K138)</f>
        <v>1</v>
      </c>
      <c r="AM47" s="961">
        <f t="shared" si="3"/>
        <v>3</v>
      </c>
      <c r="AN47" s="1124">
        <f t="shared" si="3"/>
        <v>5</v>
      </c>
      <c r="AO47" s="1125">
        <f t="shared" si="3"/>
        <v>5</v>
      </c>
      <c r="AP47" s="1126">
        <f t="shared" si="1"/>
        <v>13</v>
      </c>
    </row>
    <row r="48" spans="1:42" ht="15">
      <c r="A48" s="1146">
        <v>45</v>
      </c>
      <c r="B48" s="1143" t="s">
        <v>1560</v>
      </c>
      <c r="C48" s="957">
        <f>SUM([5]MOTOSİKLET!I9)</f>
        <v>0</v>
      </c>
      <c r="D48" s="1124">
        <f>SUM([5]MOTOSİKLET!J9)</f>
        <v>0</v>
      </c>
      <c r="E48" s="1125">
        <f>SUM([5]MOTOSİKLET!K9)</f>
        <v>0</v>
      </c>
      <c r="F48" s="961">
        <f>SUM([5]MOTOSİKLET!I16)</f>
        <v>0</v>
      </c>
      <c r="G48" s="1124">
        <f>SUM([5]MOTOSİKLET!J16)</f>
        <v>0</v>
      </c>
      <c r="H48" s="1125">
        <f>SUM([5]MOTOSİKLET!K16)</f>
        <v>0</v>
      </c>
      <c r="I48" s="961">
        <f>SUM([5]MOTOSİKLET!I28,[5]MOTOSİKLET!I35)</f>
        <v>1</v>
      </c>
      <c r="J48" s="1124">
        <f>SUM([5]MOTOSİKLET!J28,[5]MOTOSİKLET!J35)</f>
        <v>0</v>
      </c>
      <c r="K48" s="1125">
        <f>SUM([5]MOTOSİKLET!K28,[5]MOTOSİKLET!K35)</f>
        <v>0</v>
      </c>
      <c r="L48" s="961"/>
      <c r="M48" s="1124"/>
      <c r="N48" s="1125"/>
      <c r="O48" s="961">
        <f>SUM([5]MOTOSİKLET!I48,[5]MOTOSİKLET!I55)</f>
        <v>2</v>
      </c>
      <c r="P48" s="1124">
        <f>SUM([5]MOTOSİKLET!J48,[5]MOTOSİKLET!J55)</f>
        <v>0</v>
      </c>
      <c r="Q48" s="1125">
        <f>SUM([5]MOTOSİKLET!K48,[5]MOTOSİKLET!K55)</f>
        <v>1</v>
      </c>
      <c r="R48" s="961">
        <f>SUM([5]MOTOSİKLET!I69,[5]MOTOSİKLET!I76)</f>
        <v>4</v>
      </c>
      <c r="S48" s="1124">
        <f>SUM([5]MOTOSİKLET!J69,[5]MOTOSİKLET!J76)</f>
        <v>4</v>
      </c>
      <c r="T48" s="1125">
        <f>SUM([5]MOTOSİKLET!K69,[5]MOTOSİKLET!K76)</f>
        <v>4</v>
      </c>
      <c r="U48" s="961"/>
      <c r="V48" s="1124"/>
      <c r="W48" s="1125"/>
      <c r="X48" s="961">
        <f>SUM([5]MOTOSİKLET!I83,[5]MOTOSİKLET!I90)</f>
        <v>0</v>
      </c>
      <c r="Y48" s="1124">
        <f>SUM([5]MOTOSİKLET!J83,[5]MOTOSİKLET!J90)</f>
        <v>0</v>
      </c>
      <c r="Z48" s="1125">
        <f>SUM([5]MOTOSİKLET!K83,[5]MOTOSİKLET!K90)</f>
        <v>0</v>
      </c>
      <c r="AA48" s="961">
        <f>SUM([5]MOTOSİKLET!I96,[5]MOTOSİKLET!I103)</f>
        <v>0</v>
      </c>
      <c r="AB48" s="1124">
        <f>SUM([5]MOTOSİKLET!J96,[5]MOTOSİKLET!J103)</f>
        <v>0</v>
      </c>
      <c r="AC48" s="1125">
        <f>SUM([5]MOTOSİKLET!K96,[5]MOTOSİKLET!K103)</f>
        <v>0</v>
      </c>
      <c r="AD48" s="961">
        <f>SUM([5]MOTOSİKLET!I108,[5]MOTOSİKLET!I115)</f>
        <v>0</v>
      </c>
      <c r="AE48" s="1124">
        <f>SUM([5]MOTOSİKLET!J108,[5]MOTOSİKLET!J115)</f>
        <v>0</v>
      </c>
      <c r="AF48" s="1125">
        <f>SUM([5]MOTOSİKLET!K108,[5]MOTOSİKLET!K115)</f>
        <v>0</v>
      </c>
      <c r="AG48" s="961">
        <f>SUM([5]MOTOSİKLET!I123)</f>
        <v>0</v>
      </c>
      <c r="AH48" s="1124">
        <f>SUM([5]MOTOSİKLET!J123)</f>
        <v>0</v>
      </c>
      <c r="AI48" s="1125">
        <f>SUM([5]MOTOSİKLET!K123)</f>
        <v>0</v>
      </c>
      <c r="AJ48" s="961">
        <f>SUM([5]MOTOSİKLET!I274,[5]MOTOSİKLET!I281)</f>
        <v>51</v>
      </c>
      <c r="AK48" s="1124">
        <f>SUM([5]MOTOSİKLET!J274,[5]MOTOSİKLET!J281)</f>
        <v>51</v>
      </c>
      <c r="AL48" s="1125">
        <f>SUM([5]MOTOSİKLET!K274,[5]MOTOSİKLET!K281)</f>
        <v>43</v>
      </c>
      <c r="AM48" s="961">
        <f t="shared" si="3"/>
        <v>58</v>
      </c>
      <c r="AN48" s="1124">
        <f t="shared" si="3"/>
        <v>55</v>
      </c>
      <c r="AO48" s="1125">
        <f t="shared" si="3"/>
        <v>48</v>
      </c>
      <c r="AP48" s="1126">
        <f t="shared" si="1"/>
        <v>161</v>
      </c>
    </row>
    <row r="49" spans="1:42" ht="15">
      <c r="A49" s="1146">
        <v>46</v>
      </c>
      <c r="B49" s="1143" t="s">
        <v>1561</v>
      </c>
      <c r="C49" s="957">
        <f>SUM('[5]MUAY - THAİ'!I9)</f>
        <v>0</v>
      </c>
      <c r="D49" s="1124">
        <f>SUM('[5]MUAY - THAİ'!J9)</f>
        <v>0</v>
      </c>
      <c r="E49" s="1125">
        <f>SUM('[5]MUAY - THAİ'!K9)</f>
        <v>0</v>
      </c>
      <c r="F49" s="961">
        <f>SUM('[5]MUAY - THAİ'!I16)</f>
        <v>0</v>
      </c>
      <c r="G49" s="1124">
        <f>SUM('[5]MUAY - THAİ'!J16)</f>
        <v>0</v>
      </c>
      <c r="H49" s="1125">
        <f>SUM('[5]MUAY - THAİ'!K16)</f>
        <v>0</v>
      </c>
      <c r="I49" s="961">
        <f>SUM('[5]MUAY - THAİ'!I53,'[5]MUAY - THAİ'!I60)</f>
        <v>6</v>
      </c>
      <c r="J49" s="1124">
        <f>SUM('[5]MUAY - THAİ'!J53,'[5]MUAY - THAİ'!J60)</f>
        <v>13</v>
      </c>
      <c r="K49" s="1125">
        <f>SUM('[5]MUAY - THAİ'!K53,'[5]MUAY - THAİ'!K60)</f>
        <v>13</v>
      </c>
      <c r="L49" s="961"/>
      <c r="M49" s="1124"/>
      <c r="N49" s="1125"/>
      <c r="O49" s="961">
        <f>SUM('[5]MUAY - THAİ'!I80,'[5]MUAY - THAİ'!I87)</f>
        <v>5</v>
      </c>
      <c r="P49" s="1124">
        <f>SUM('[5]MUAY - THAİ'!J80,'[5]MUAY - THAİ'!J87)</f>
        <v>5</v>
      </c>
      <c r="Q49" s="1125">
        <f>SUM('[5]MUAY - THAİ'!K80,'[5]MUAY - THAİ'!K87)</f>
        <v>5</v>
      </c>
      <c r="R49" s="961">
        <f>SUM('[5]MUAY - THAİ'!I95,'[5]MUAY - THAİ'!I102)</f>
        <v>0</v>
      </c>
      <c r="S49" s="1124">
        <f>SUM('[5]MUAY - THAİ'!J95,'[5]MUAY - THAİ'!J102)</f>
        <v>0</v>
      </c>
      <c r="T49" s="1125">
        <f>SUM('[5]MUAY - THAİ'!K95,'[5]MUAY - THAİ'!K102)</f>
        <v>0</v>
      </c>
      <c r="U49" s="961"/>
      <c r="V49" s="1124"/>
      <c r="W49" s="1125"/>
      <c r="X49" s="961">
        <f>SUM('[5]MUAY - THAİ'!I109,'[5]MUAY - THAİ'!I116)</f>
        <v>0</v>
      </c>
      <c r="Y49" s="1124">
        <f>SUM('[5]MUAY - THAİ'!J109,'[5]MUAY - THAİ'!J116)</f>
        <v>0</v>
      </c>
      <c r="Z49" s="1125">
        <f>SUM('[5]MUAY - THAİ'!K109,'[5]MUAY - THAİ'!K116)</f>
        <v>0</v>
      </c>
      <c r="AA49" s="961">
        <f>SUM('[5]MUAY - THAİ'!I122,'[5]MUAY - THAİ'!I129)</f>
        <v>0</v>
      </c>
      <c r="AB49" s="1124">
        <f>SUM('[5]MUAY - THAİ'!J122,'[5]MUAY - THAİ'!J129)</f>
        <v>0</v>
      </c>
      <c r="AC49" s="1125">
        <f>SUM('[5]MUAY - THAİ'!K122,'[5]MUAY - THAİ'!K129)</f>
        <v>0</v>
      </c>
      <c r="AD49" s="961">
        <f>SUM('[5]MUAY - THAİ'!I134,'[5]MUAY - THAİ'!I141)</f>
        <v>0</v>
      </c>
      <c r="AE49" s="1124">
        <f>SUM('[5]MUAY - THAİ'!J134,'[5]MUAY - THAİ'!J141)</f>
        <v>0</v>
      </c>
      <c r="AF49" s="1125">
        <f>SUM('[5]MUAY - THAİ'!K134,'[5]MUAY - THAİ'!K141)</f>
        <v>0</v>
      </c>
      <c r="AG49" s="961">
        <f>SUM('[5]MUAY - THAİ'!I149)</f>
        <v>0</v>
      </c>
      <c r="AH49" s="1124">
        <f>SUM('[5]MUAY - THAİ'!J149)</f>
        <v>0</v>
      </c>
      <c r="AI49" s="1125">
        <f>SUM('[5]MUAY - THAİ'!K149)</f>
        <v>0</v>
      </c>
      <c r="AJ49" s="961">
        <f>SUM('[5]MUAY - THAİ'!I614,'[5]MUAY - THAİ'!I621)</f>
        <v>111</v>
      </c>
      <c r="AK49" s="1124">
        <f>SUM('[5]MUAY - THAİ'!J614,'[5]MUAY - THAİ'!J621)</f>
        <v>169</v>
      </c>
      <c r="AL49" s="1125">
        <f>SUM('[5]MUAY - THAİ'!K614,'[5]MUAY - THAİ'!K621)</f>
        <v>181</v>
      </c>
      <c r="AM49" s="961">
        <f t="shared" si="3"/>
        <v>122</v>
      </c>
      <c r="AN49" s="1124">
        <f t="shared" si="3"/>
        <v>187</v>
      </c>
      <c r="AO49" s="1125">
        <f t="shared" si="3"/>
        <v>199</v>
      </c>
      <c r="AP49" s="1126">
        <f t="shared" si="1"/>
        <v>508</v>
      </c>
    </row>
    <row r="50" spans="1:42" ht="15">
      <c r="A50" s="1146">
        <v>47</v>
      </c>
      <c r="B50" s="1143" t="s">
        <v>1507</v>
      </c>
      <c r="C50" s="957">
        <f>SUM([5]OKÇULUK!I7)</f>
        <v>0</v>
      </c>
      <c r="D50" s="1124">
        <f>SUM([5]OKÇULUK!J7)</f>
        <v>0</v>
      </c>
      <c r="E50" s="1125">
        <f>SUM([5]OKÇULUK!K7)</f>
        <v>1</v>
      </c>
      <c r="F50" s="961">
        <f>SUM([5]OKÇULUK!I12)</f>
        <v>1</v>
      </c>
      <c r="G50" s="1124">
        <f>SUM([5]OKÇULUK!J12)</f>
        <v>1</v>
      </c>
      <c r="H50" s="1125">
        <f>SUM([5]OKÇULUK!K12)</f>
        <v>0</v>
      </c>
      <c r="I50" s="961">
        <f>SUM([5]OKÇULUK!I24,[5]OKÇULUK!I31)</f>
        <v>0</v>
      </c>
      <c r="J50" s="1124">
        <f>SUM([5]OKÇULUK!J24,[5]OKÇULUK!J31)</f>
        <v>0</v>
      </c>
      <c r="K50" s="1125">
        <f>SUM([5]OKÇULUK!K24,[5]OKÇULUK!K31)</f>
        <v>0</v>
      </c>
      <c r="L50" s="961"/>
      <c r="M50" s="1124"/>
      <c r="N50" s="1125"/>
      <c r="O50" s="961">
        <f>SUM([5]OKÇULUK!I58,[5]OKÇULUK!I79)</f>
        <v>17</v>
      </c>
      <c r="P50" s="1124">
        <f>SUM([5]OKÇULUK!J58,[5]OKÇULUK!J79)</f>
        <v>10</v>
      </c>
      <c r="Q50" s="1125">
        <f>SUM([5]OKÇULUK!K58,[5]OKÇULUK!K79)</f>
        <v>6</v>
      </c>
      <c r="R50" s="961">
        <f>SUM([5]OKÇULUK!I87,[5]OKÇULUK!I94)</f>
        <v>0</v>
      </c>
      <c r="S50" s="1124">
        <f>SUM([5]OKÇULUK!J87,[5]OKÇULUK!J94)</f>
        <v>0</v>
      </c>
      <c r="T50" s="1125">
        <f>SUM([5]OKÇULUK!K87,[5]OKÇULUK!K94)</f>
        <v>0</v>
      </c>
      <c r="U50" s="961"/>
      <c r="V50" s="1124"/>
      <c r="W50" s="1125"/>
      <c r="X50" s="961">
        <f>SUM([5]OKÇULUK!I101,[5]OKÇULUK!I108)</f>
        <v>0</v>
      </c>
      <c r="Y50" s="1124">
        <f>SUM([5]OKÇULUK!J101,[5]OKÇULUK!J108)</f>
        <v>0</v>
      </c>
      <c r="Z50" s="1125">
        <f>SUM([5]OKÇULUK!K101,[5]OKÇULUK!K108)</f>
        <v>0</v>
      </c>
      <c r="AA50" s="961">
        <f>SUM([5]OKÇULUK!I114,[5]OKÇULUK!I121)</f>
        <v>0</v>
      </c>
      <c r="AB50" s="1124">
        <f>SUM([5]OKÇULUK!J114,[5]OKÇULUK!J121)</f>
        <v>0</v>
      </c>
      <c r="AC50" s="1125">
        <f>SUM([5]OKÇULUK!K114,[5]OKÇULUK!K121)</f>
        <v>0</v>
      </c>
      <c r="AD50" s="961">
        <f>SUM([5]OKÇULUK!I126,[5]OKÇULUK!I133)</f>
        <v>0</v>
      </c>
      <c r="AE50" s="1124">
        <f>SUM([5]OKÇULUK!J126,[5]OKÇULUK!J133)</f>
        <v>0</v>
      </c>
      <c r="AF50" s="1125">
        <f>SUM([5]OKÇULUK!K126,[5]OKÇULUK!K133)</f>
        <v>0</v>
      </c>
      <c r="AG50" s="961">
        <f>SUM([5]OKÇULUK!I141)</f>
        <v>0</v>
      </c>
      <c r="AH50" s="1124">
        <f>SUM([5]OKÇULUK!J141)</f>
        <v>0</v>
      </c>
      <c r="AI50" s="1125">
        <f>SUM([5]OKÇULUK!K141)</f>
        <v>0</v>
      </c>
      <c r="AJ50" s="961">
        <f>SUM([5]OKÇULUK!I174,[5]OKÇULUK!I183)</f>
        <v>12</v>
      </c>
      <c r="AK50" s="1124">
        <f>SUM([5]OKÇULUK!J174,[5]OKÇULUK!J183)</f>
        <v>8</v>
      </c>
      <c r="AL50" s="1125">
        <f>SUM([5]OKÇULUK!K174,[5]OKÇULUK!K183)</f>
        <v>11</v>
      </c>
      <c r="AM50" s="961">
        <f t="shared" si="3"/>
        <v>30</v>
      </c>
      <c r="AN50" s="1124">
        <f t="shared" si="3"/>
        <v>19</v>
      </c>
      <c r="AO50" s="1125">
        <f t="shared" si="3"/>
        <v>18</v>
      </c>
      <c r="AP50" s="1126">
        <f t="shared" si="1"/>
        <v>67</v>
      </c>
    </row>
    <row r="51" spans="1:42" ht="15">
      <c r="A51" s="1146">
        <v>48</v>
      </c>
      <c r="B51" s="1143" t="s">
        <v>16226</v>
      </c>
      <c r="C51" s="957">
        <f>SUM('[5]OKUL SPORLARI'!I9)</f>
        <v>0</v>
      </c>
      <c r="D51" s="1124">
        <f>SUM('[5]OKUL SPORLARI'!J9)</f>
        <v>0</v>
      </c>
      <c r="E51" s="1125">
        <f>SUM('[5]OKUL SPORLARI'!K9)</f>
        <v>0</v>
      </c>
      <c r="F51" s="961">
        <f>SUM('[5]OKUL SPORLARI'!I16)</f>
        <v>0</v>
      </c>
      <c r="G51" s="1124">
        <f>SUM('[5]OKUL SPORLARI'!J16)</f>
        <v>0</v>
      </c>
      <c r="H51" s="1125">
        <f>SUM('[5]OKUL SPORLARI'!K16)</f>
        <v>0</v>
      </c>
      <c r="I51" s="961">
        <f>SUM('[5]OKUL SPORLARI'!I74,'[5]OKUL SPORLARI'!I81)</f>
        <v>4</v>
      </c>
      <c r="J51" s="1124">
        <f>SUM('[5]OKUL SPORLARI'!J74,'[5]OKUL SPORLARI'!J81)</f>
        <v>12</v>
      </c>
      <c r="K51" s="1125">
        <f>SUM('[5]OKUL SPORLARI'!K74,'[5]OKUL SPORLARI'!K81)</f>
        <v>24</v>
      </c>
      <c r="L51" s="961">
        <f>SUM('[5]OKUL SPORLARI'!I25)</f>
        <v>0</v>
      </c>
      <c r="M51" s="1124">
        <f>SUM('[5]OKUL SPORLARI'!J25)</f>
        <v>0</v>
      </c>
      <c r="N51" s="1125">
        <f>SUM('[5]OKUL SPORLARI'!K25)</f>
        <v>0</v>
      </c>
      <c r="O51" s="961">
        <f>SUM('[5]OKUL SPORLARI'!I96,'[5]OKUL SPORLARI'!I103)</f>
        <v>0</v>
      </c>
      <c r="P51" s="1124">
        <f>SUM('[5]OKUL SPORLARI'!J96,'[5]OKUL SPORLARI'!J103)</f>
        <v>0</v>
      </c>
      <c r="Q51" s="1125">
        <f>SUM('[5]OKUL SPORLARI'!K96,'[5]OKUL SPORLARI'!K103)</f>
        <v>0</v>
      </c>
      <c r="R51" s="961">
        <f>SUM('[5]OKUL SPORLARI'!I111,'[5]OKUL SPORLARI'!I118)</f>
        <v>0</v>
      </c>
      <c r="S51" s="1124">
        <f>SUM('[5]OKUL SPORLARI'!J111,'[5]OKUL SPORLARI'!J118)</f>
        <v>0</v>
      </c>
      <c r="T51" s="1125">
        <f>SUM('[5]OKUL SPORLARI'!K111,'[5]OKUL SPORLARI'!K118)</f>
        <v>0</v>
      </c>
      <c r="U51" s="961"/>
      <c r="V51" s="1124"/>
      <c r="W51" s="1125"/>
      <c r="X51" s="961">
        <f>SUM('[5]OKUL SPORLARI'!I125,'[5]OKUL SPORLARI'!I132)</f>
        <v>0</v>
      </c>
      <c r="Y51" s="1124">
        <f>SUM('[5]OKUL SPORLARI'!J125,'[5]OKUL SPORLARI'!J132)</f>
        <v>0</v>
      </c>
      <c r="Z51" s="1125">
        <f>SUM('[5]OKUL SPORLARI'!K125,'[5]OKUL SPORLARI'!K132)</f>
        <v>0</v>
      </c>
      <c r="AA51" s="961">
        <f>SUM('[5]OKUL SPORLARI'!I138,'[5]OKUL SPORLARI'!I145)</f>
        <v>0</v>
      </c>
      <c r="AB51" s="1124">
        <f>SUM('[5]OKUL SPORLARI'!J138,'[5]OKUL SPORLARI'!J145)</f>
        <v>0</v>
      </c>
      <c r="AC51" s="1125">
        <f>SUM('[5]OKUL SPORLARI'!K138,'[5]OKUL SPORLARI'!K145)</f>
        <v>0</v>
      </c>
      <c r="AD51" s="961">
        <f>SUM('[5]OKUL SPORLARI'!I150,'[5]OKUL SPORLARI'!I157)</f>
        <v>0</v>
      </c>
      <c r="AE51" s="1124">
        <f>SUM('[5]OKUL SPORLARI'!J150,'[5]OKUL SPORLARI'!J157)</f>
        <v>0</v>
      </c>
      <c r="AF51" s="1125">
        <f>SUM('[5]OKUL SPORLARI'!K150,'[5]OKUL SPORLARI'!K157)</f>
        <v>0</v>
      </c>
      <c r="AG51" s="961">
        <f>SUM('[5]OKUL SPORLARI'!I165)</f>
        <v>0</v>
      </c>
      <c r="AH51" s="1124">
        <f>SUM('[5]OKUL SPORLARI'!J165)</f>
        <v>0</v>
      </c>
      <c r="AI51" s="1125">
        <f>SUM('[5]OKUL SPORLARI'!K165)</f>
        <v>0</v>
      </c>
      <c r="AJ51" s="961">
        <f>SUM('[5]OKUL SPORLARI'!I174,'[5]OKUL SPORLARI'!I181)</f>
        <v>0</v>
      </c>
      <c r="AK51" s="1124">
        <f>SUM('[5]OKUL SPORLARI'!J174,'[5]OKUL SPORLARI'!J181)</f>
        <v>0</v>
      </c>
      <c r="AL51" s="1125">
        <f>SUM('[5]OKUL SPORLARI'!K174,'[5]OKUL SPORLARI'!K181)</f>
        <v>0</v>
      </c>
      <c r="AM51" s="961">
        <f t="shared" si="3"/>
        <v>4</v>
      </c>
      <c r="AN51" s="1124">
        <f t="shared" si="3"/>
        <v>12</v>
      </c>
      <c r="AO51" s="1125">
        <f t="shared" si="3"/>
        <v>24</v>
      </c>
      <c r="AP51" s="1126">
        <f t="shared" si="1"/>
        <v>40</v>
      </c>
    </row>
    <row r="52" spans="1:42" ht="15">
      <c r="A52" s="1146">
        <v>49</v>
      </c>
      <c r="B52" s="1143" t="s">
        <v>2991</v>
      </c>
      <c r="C52" s="957">
        <f>SUM([5]ORYANTİRİNG!I9)</f>
        <v>0</v>
      </c>
      <c r="D52" s="1124">
        <f>SUM([5]ORYANTİRİNG!J9)</f>
        <v>0</v>
      </c>
      <c r="E52" s="1125">
        <f>SUM([5]ORYANTİRİNG!K9)</f>
        <v>0</v>
      </c>
      <c r="F52" s="961">
        <f>SUM([5]ORYANTİRİNG!I16)</f>
        <v>0</v>
      </c>
      <c r="G52" s="1124">
        <f>SUM([5]ORYANTİRİNG!J16)</f>
        <v>0</v>
      </c>
      <c r="H52" s="1125">
        <f>SUM([5]ORYANTİRİNG!K16)</f>
        <v>0</v>
      </c>
      <c r="I52" s="961">
        <f>SUM([5]ORYANTİRİNG!I26,[5]ORYANTİRİNG!I33)</f>
        <v>0</v>
      </c>
      <c r="J52" s="1124">
        <f>SUM([5]ORYANTİRİNG!J26,[5]ORYANTİRİNG!J33)</f>
        <v>0</v>
      </c>
      <c r="K52" s="1125">
        <f>SUM([5]ORYANTİRİNG!K26,[5]ORYANTİRİNG!K33)</f>
        <v>0</v>
      </c>
      <c r="L52" s="961"/>
      <c r="M52" s="1124"/>
      <c r="N52" s="1125"/>
      <c r="O52" s="961">
        <f>SUM([5]ORYANTİRİNG!I46,[5]ORYANTİRİNG!I53)</f>
        <v>0</v>
      </c>
      <c r="P52" s="1124">
        <f>SUM([5]ORYANTİRİNG!J46,[5]ORYANTİRİNG!J53)</f>
        <v>0</v>
      </c>
      <c r="Q52" s="1125">
        <f>SUM([5]ORYANTİRİNG!K46,[5]ORYANTİRİNG!K53)</f>
        <v>0</v>
      </c>
      <c r="R52" s="961">
        <f>SUM([5]ORYANTİRİNG!I79,[5]ORYANTİRİNG!I86)</f>
        <v>4</v>
      </c>
      <c r="S52" s="1124">
        <f>SUM([5]ORYANTİRİNG!J79,[5]ORYANTİRİNG!J86)</f>
        <v>7</v>
      </c>
      <c r="T52" s="1125">
        <f>SUM([5]ORYANTİRİNG!K79,[5]ORYANTİRİNG!K86)</f>
        <v>10</v>
      </c>
      <c r="U52" s="961"/>
      <c r="V52" s="1124"/>
      <c r="W52" s="1125"/>
      <c r="X52" s="961">
        <f>SUM([5]ORYANTİRİNG!I93,[5]ORYANTİRİNG!I100)</f>
        <v>0</v>
      </c>
      <c r="Y52" s="1124">
        <f>SUM([5]ORYANTİRİNG!J93,[5]ORYANTİRİNG!J100)</f>
        <v>0</v>
      </c>
      <c r="Z52" s="1125">
        <f>SUM([5]ORYANTİRİNG!K93,[5]ORYANTİRİNG!K100)</f>
        <v>0</v>
      </c>
      <c r="AA52" s="961">
        <f>SUM([5]ORYANTİRİNG!I106,[5]ORYANTİRİNG!I113)</f>
        <v>0</v>
      </c>
      <c r="AB52" s="1124">
        <f>SUM([5]ORYANTİRİNG!J106,[5]ORYANTİRİNG!J113)</f>
        <v>0</v>
      </c>
      <c r="AC52" s="1125">
        <f>SUM([5]ORYANTİRİNG!K106,[5]ORYANTİRİNG!K113)</f>
        <v>0</v>
      </c>
      <c r="AD52" s="961">
        <f>SUM([5]ORYANTİRİNG!I118,[5]ORYANTİRİNG!I125)</f>
        <v>0</v>
      </c>
      <c r="AE52" s="1124">
        <f>SUM([5]ORYANTİRİNG!J118,[5]ORYANTİRİNG!J125)</f>
        <v>0</v>
      </c>
      <c r="AF52" s="1125">
        <f>SUM([5]ORYANTİRİNG!K118,[5]ORYANTİRİNG!K125)</f>
        <v>0</v>
      </c>
      <c r="AG52" s="961">
        <f>SUM([5]ORYANTİRİNG!I133)</f>
        <v>0</v>
      </c>
      <c r="AH52" s="1124">
        <f>SUM([5]ORYANTİRİNG!J133)</f>
        <v>0</v>
      </c>
      <c r="AI52" s="1125">
        <f>SUM([5]ORYANTİRİNG!K133)</f>
        <v>0</v>
      </c>
      <c r="AJ52" s="961">
        <f>SUM([5]ORYANTİRİNG!I138,[5]ORYANTİRİNG!I145)</f>
        <v>0</v>
      </c>
      <c r="AK52" s="1124">
        <f>SUM([5]ORYANTİRİNG!J138,[5]ORYANTİRİNG!J145)</f>
        <v>0</v>
      </c>
      <c r="AL52" s="1125">
        <f>SUM([5]ORYANTİRİNG!K138,[5]ORYANTİRİNG!K145)</f>
        <v>0</v>
      </c>
      <c r="AM52" s="961">
        <f t="shared" si="3"/>
        <v>4</v>
      </c>
      <c r="AN52" s="1124">
        <f t="shared" si="3"/>
        <v>7</v>
      </c>
      <c r="AO52" s="1125">
        <f t="shared" si="3"/>
        <v>10</v>
      </c>
      <c r="AP52" s="1126">
        <f t="shared" si="1"/>
        <v>21</v>
      </c>
    </row>
    <row r="53" spans="1:42" ht="15">
      <c r="A53" s="1146">
        <v>50</v>
      </c>
      <c r="B53" s="1143" t="s">
        <v>2992</v>
      </c>
      <c r="C53" s="957">
        <f>SUM([5]OTOMOBİL!I9)</f>
        <v>0</v>
      </c>
      <c r="D53" s="1124">
        <f>SUM([5]OTOMOBİL!J9)</f>
        <v>0</v>
      </c>
      <c r="E53" s="1125">
        <f>SUM([5]OTOMOBİL!K9)</f>
        <v>0</v>
      </c>
      <c r="F53" s="961">
        <f>SUM([5]OTOMOBİL!I16)</f>
        <v>0</v>
      </c>
      <c r="G53" s="1124">
        <f>SUM([5]OTOMOBİL!J16)</f>
        <v>0</v>
      </c>
      <c r="H53" s="1125">
        <f>SUM([5]OTOMOBİL!K16)</f>
        <v>0</v>
      </c>
      <c r="I53" s="961">
        <f>SUM([5]OTOMOBİL!I25,[5]OTOMOBİL!I32)</f>
        <v>3</v>
      </c>
      <c r="J53" s="1124">
        <f>SUM([5]OTOMOBİL!J25,[5]OTOMOBİL!J32)</f>
        <v>0</v>
      </c>
      <c r="K53" s="1125">
        <f>SUM([5]OTOMOBİL!K25,[5]OTOMOBİL!K32)</f>
        <v>3</v>
      </c>
      <c r="L53" s="961"/>
      <c r="M53" s="1124"/>
      <c r="N53" s="1125"/>
      <c r="O53" s="961">
        <f>SUM([5]OTOMOBİL!I45,[5]OTOMOBİL!I52)</f>
        <v>0</v>
      </c>
      <c r="P53" s="1124">
        <f>SUM([5]OTOMOBİL!J45,[5]OTOMOBİL!J52)</f>
        <v>0</v>
      </c>
      <c r="Q53" s="1125">
        <f>SUM([5]OTOMOBİL!K45,[5]OTOMOBİL!K52)</f>
        <v>1</v>
      </c>
      <c r="R53" s="961">
        <f>SUM([5]OTOMOBİL!I60,[5]OTOMOBİL!I67)</f>
        <v>0</v>
      </c>
      <c r="S53" s="1124">
        <f>SUM([5]OTOMOBİL!J60,[5]OTOMOBİL!J67)</f>
        <v>1</v>
      </c>
      <c r="T53" s="1125">
        <f>SUM([5]OTOMOBİL!K60,[5]OTOMOBİL!K67)</f>
        <v>0</v>
      </c>
      <c r="U53" s="961"/>
      <c r="V53" s="1124"/>
      <c r="W53" s="1125"/>
      <c r="X53" s="961">
        <f>SUM([5]OTOMOBİL!I74,[5]OTOMOBİL!I81)</f>
        <v>0</v>
      </c>
      <c r="Y53" s="1124">
        <f>SUM([5]OTOMOBİL!J74,[5]OTOMOBİL!J81)</f>
        <v>0</v>
      </c>
      <c r="Z53" s="1125">
        <f>SUM([5]OTOMOBİL!K74,[5]OTOMOBİL!K81)</f>
        <v>0</v>
      </c>
      <c r="AA53" s="961">
        <f>SUM([5]OTOMOBİL!I87,[5]OTOMOBİL!I94)</f>
        <v>0</v>
      </c>
      <c r="AB53" s="1124">
        <f>SUM([5]OTOMOBİL!J87,[5]OTOMOBİL!J94)</f>
        <v>0</v>
      </c>
      <c r="AC53" s="1125">
        <f>SUM([5]OTOMOBİL!K87,[5]OTOMOBİL!K94)</f>
        <v>0</v>
      </c>
      <c r="AD53" s="961">
        <f>SUM([5]OTOMOBİL!I99,[5]OTOMOBİL!I106)</f>
        <v>0</v>
      </c>
      <c r="AE53" s="1124">
        <f>SUM([5]OTOMOBİL!J99,[5]OTOMOBİL!J106)</f>
        <v>0</v>
      </c>
      <c r="AF53" s="1125">
        <f>SUM([5]OTOMOBİL!K99,[5]OTOMOBİL!K106)</f>
        <v>0</v>
      </c>
      <c r="AG53" s="961">
        <f>SUM([5]OTOMOBİL!I114)</f>
        <v>0</v>
      </c>
      <c r="AH53" s="1124">
        <f>SUM([5]OTOMOBİL!J114)</f>
        <v>0</v>
      </c>
      <c r="AI53" s="1125">
        <f>SUM([5]OTOMOBİL!K114)</f>
        <v>0</v>
      </c>
      <c r="AJ53" s="961">
        <f>SUM([5]OTOMOBİL!I208,[5]OTOMOBİL!I215)</f>
        <v>35</v>
      </c>
      <c r="AK53" s="1124">
        <f>SUM([5]OTOMOBİL!J208,[5]OTOMOBİL!J215)</f>
        <v>34</v>
      </c>
      <c r="AL53" s="1125">
        <f>SUM([5]OTOMOBİL!K208,[5]OTOMOBİL!K215)</f>
        <v>31</v>
      </c>
      <c r="AM53" s="961">
        <f t="shared" si="3"/>
        <v>38</v>
      </c>
      <c r="AN53" s="1124">
        <f t="shared" si="3"/>
        <v>35</v>
      </c>
      <c r="AO53" s="1125">
        <f t="shared" si="3"/>
        <v>35</v>
      </c>
      <c r="AP53" s="1126">
        <f t="shared" si="1"/>
        <v>108</v>
      </c>
    </row>
    <row r="54" spans="1:42" ht="15">
      <c r="A54" s="1146">
        <v>51</v>
      </c>
      <c r="B54" s="1143" t="s">
        <v>2993</v>
      </c>
      <c r="C54" s="957"/>
      <c r="D54" s="1124"/>
      <c r="E54" s="1125"/>
      <c r="F54" s="961">
        <f>SUM('[5]ÖZEL SPORCULAR'!I16)</f>
        <v>0</v>
      </c>
      <c r="G54" s="1124">
        <f>SUM('[5]ÖZEL SPORCULAR'!J16)</f>
        <v>1</v>
      </c>
      <c r="H54" s="1125">
        <f>SUM('[5]ÖZEL SPORCULAR'!K16)</f>
        <v>2</v>
      </c>
      <c r="I54" s="961">
        <f>SUM('[5]ÖZEL SPORCULAR'!I22,'[5]ÖZEL SPORCULAR'!I144)</f>
        <v>34</v>
      </c>
      <c r="J54" s="1124">
        <f>SUM('[5]ÖZEL SPORCULAR'!J22,'[5]ÖZEL SPORCULAR'!J144)</f>
        <v>46</v>
      </c>
      <c r="K54" s="1125">
        <f>SUM('[5]ÖZEL SPORCULAR'!K22,'[5]ÖZEL SPORCULAR'!K144)</f>
        <v>36</v>
      </c>
      <c r="L54" s="961"/>
      <c r="M54" s="1124"/>
      <c r="N54" s="1125"/>
      <c r="O54" s="961">
        <f>SUM('[5]ÖZEL SPORCULAR'!I157,'[5]ÖZEL SPORCULAR'!I192)</f>
        <v>11</v>
      </c>
      <c r="P54" s="1124">
        <f>SUM('[5]ÖZEL SPORCULAR'!J157,'[5]ÖZEL SPORCULAR'!J192)</f>
        <v>10</v>
      </c>
      <c r="Q54" s="1125">
        <f>SUM('[5]ÖZEL SPORCULAR'!K157,'[5]ÖZEL SPORCULAR'!K192)</f>
        <v>7</v>
      </c>
      <c r="R54" s="961">
        <f>SUM('[5]ÖZEL SPORCULAR'!I200,'[5]ÖZEL SPORCULAR'!I207)</f>
        <v>0</v>
      </c>
      <c r="S54" s="1124">
        <f>SUM('[5]ÖZEL SPORCULAR'!J200,'[5]ÖZEL SPORCULAR'!J207)</f>
        <v>0</v>
      </c>
      <c r="T54" s="1125">
        <f>SUM('[5]ÖZEL SPORCULAR'!K200,'[5]ÖZEL SPORCULAR'!K207)</f>
        <v>0</v>
      </c>
      <c r="U54" s="961"/>
      <c r="V54" s="1124"/>
      <c r="W54" s="1125"/>
      <c r="X54" s="961">
        <f>SUM('[5]ÖZEL SPORCULAR'!I214,'[5]ÖZEL SPORCULAR'!I221)</f>
        <v>0</v>
      </c>
      <c r="Y54" s="1124">
        <f>SUM('[5]ÖZEL SPORCULAR'!J214,'[5]ÖZEL SPORCULAR'!J221)</f>
        <v>0</v>
      </c>
      <c r="Z54" s="1125">
        <f>SUM('[5]ÖZEL SPORCULAR'!K214,'[5]ÖZEL SPORCULAR'!K221)</f>
        <v>0</v>
      </c>
      <c r="AA54" s="961">
        <f>SUM('[5]ÖZEL SPORCULAR'!I227,'[5]ÖZEL SPORCULAR'!I234)</f>
        <v>0</v>
      </c>
      <c r="AB54" s="1124">
        <f>SUM('[5]ÖZEL SPORCULAR'!J227,'[5]ÖZEL SPORCULAR'!J234)</f>
        <v>0</v>
      </c>
      <c r="AC54" s="1125">
        <f>SUM('[5]ÖZEL SPORCULAR'!K227,'[5]ÖZEL SPORCULAR'!K234)</f>
        <v>0</v>
      </c>
      <c r="AD54" s="961">
        <f>SUM('[5]ÖZEL SPORCULAR'!I239,'[5]ÖZEL SPORCULAR'!I246)</f>
        <v>0</v>
      </c>
      <c r="AE54" s="1124">
        <f>SUM('[5]ÖZEL SPORCULAR'!J239,'[5]ÖZEL SPORCULAR'!J246)</f>
        <v>0</v>
      </c>
      <c r="AF54" s="1125">
        <f>SUM('[5]ÖZEL SPORCULAR'!K239,'[5]ÖZEL SPORCULAR'!K246)</f>
        <v>0</v>
      </c>
      <c r="AG54" s="961">
        <f>SUM('[5]ÖZEL SPORCULAR'!I254)</f>
        <v>0</v>
      </c>
      <c r="AH54" s="1124">
        <f>SUM('[5]ÖZEL SPORCULAR'!J254)</f>
        <v>0</v>
      </c>
      <c r="AI54" s="1125">
        <f>SUM('[5]ÖZEL SPORCULAR'!K254)</f>
        <v>0</v>
      </c>
      <c r="AJ54" s="961">
        <f>SUM('[5]ÖZEL SPORCULAR'!I272,'[5]ÖZEL SPORCULAR'!I309)</f>
        <v>9</v>
      </c>
      <c r="AK54" s="1124">
        <f>SUM('[5]ÖZEL SPORCULAR'!J272,'[5]ÖZEL SPORCULAR'!J309)</f>
        <v>8</v>
      </c>
      <c r="AL54" s="1125">
        <f>SUM('[5]ÖZEL SPORCULAR'!K272,'[5]ÖZEL SPORCULAR'!K309)</f>
        <v>8</v>
      </c>
      <c r="AM54" s="961">
        <f t="shared" si="3"/>
        <v>54</v>
      </c>
      <c r="AN54" s="1124">
        <f t="shared" si="3"/>
        <v>65</v>
      </c>
      <c r="AO54" s="1125">
        <f t="shared" si="3"/>
        <v>53</v>
      </c>
      <c r="AP54" s="1126">
        <f t="shared" si="1"/>
        <v>172</v>
      </c>
    </row>
    <row r="55" spans="1:42" ht="15">
      <c r="A55" s="1146">
        <v>52</v>
      </c>
      <c r="B55" s="1143" t="s">
        <v>2994</v>
      </c>
      <c r="C55" s="957">
        <f>SUM([5]RAGBİ!I9)</f>
        <v>0</v>
      </c>
      <c r="D55" s="1124">
        <f>SUM([5]RAGBİ!J9)</f>
        <v>0</v>
      </c>
      <c r="E55" s="1125">
        <f>SUM([5]RAGBİ!K9)</f>
        <v>0</v>
      </c>
      <c r="F55" s="961">
        <f>SUM([5]RAGBİ!I16)</f>
        <v>0</v>
      </c>
      <c r="G55" s="1124">
        <f>SUM([5]RAGBİ!J16)</f>
        <v>0</v>
      </c>
      <c r="H55" s="1125">
        <f>SUM([5]RAGBİ!K16)</f>
        <v>0</v>
      </c>
      <c r="I55" s="961">
        <f>SUM([5]RAGBİ!I28,[5]RAGBİ!I35)</f>
        <v>0</v>
      </c>
      <c r="J55" s="1124">
        <f>SUM([5]RAGBİ!J28,[5]RAGBİ!J35)</f>
        <v>0</v>
      </c>
      <c r="K55" s="1125">
        <f>SUM([5]RAGBİ!K28,[5]RAGBİ!K35)</f>
        <v>0</v>
      </c>
      <c r="L55" s="961"/>
      <c r="M55" s="1124"/>
      <c r="N55" s="1125"/>
      <c r="O55" s="961">
        <f>SUM([5]RAGBİ!I40,[5]RAGBİ!I46)</f>
        <v>0</v>
      </c>
      <c r="P55" s="1124">
        <f>SUM([5]RAGBİ!J40,[5]RAGBİ!J46)</f>
        <v>1</v>
      </c>
      <c r="Q55" s="1125">
        <f>SUM([5]RAGBİ!K40,[5]RAGBİ!K46)</f>
        <v>0</v>
      </c>
      <c r="R55" s="961">
        <f>SUM([5]RAGBİ!I52,[5]RAGBİ!I58)</f>
        <v>0</v>
      </c>
      <c r="S55" s="1124">
        <f>SUM([5]RAGBİ!J52,[5]RAGBİ!J58)</f>
        <v>0</v>
      </c>
      <c r="T55" s="1125">
        <f>SUM([5]RAGBİ!K52,[5]RAGBİ!K58)</f>
        <v>0</v>
      </c>
      <c r="U55" s="961"/>
      <c r="V55" s="1124"/>
      <c r="W55" s="1125"/>
      <c r="X55" s="961">
        <f>SUM([5]RAGBİ!I65,[5]RAGBİ!I72)</f>
        <v>0</v>
      </c>
      <c r="Y55" s="1124">
        <f>SUM([5]RAGBİ!J65,[5]RAGBİ!J72)</f>
        <v>0</v>
      </c>
      <c r="Z55" s="1125">
        <f>SUM([5]RAGBİ!K65,[5]RAGBİ!K72)</f>
        <v>0</v>
      </c>
      <c r="AA55" s="961">
        <f>SUM([5]RAGBİ!I78,[5]RAGBİ!I85)</f>
        <v>0</v>
      </c>
      <c r="AB55" s="1124">
        <f>SUM([5]RAGBİ!J78,[5]RAGBİ!J85)</f>
        <v>0</v>
      </c>
      <c r="AC55" s="1125">
        <f>SUM([5]RAGBİ!K78,[5]RAGBİ!K85)</f>
        <v>0</v>
      </c>
      <c r="AD55" s="961">
        <f>SUM([5]RAGBİ!I95,[5]RAGBİ!I103)</f>
        <v>0</v>
      </c>
      <c r="AE55" s="1124">
        <f>SUM([5]RAGBİ!J95,[5]RAGBİ!J103)</f>
        <v>0</v>
      </c>
      <c r="AF55" s="1125">
        <f>SUM([5]RAGBİ!K95,[5]RAGBİ!K103)</f>
        <v>0</v>
      </c>
      <c r="AG55" s="961">
        <f>SUM([5]RAGBİ!I103)</f>
        <v>0</v>
      </c>
      <c r="AH55" s="1124">
        <f>SUM([5]RAGBİ!J103)</f>
        <v>0</v>
      </c>
      <c r="AI55" s="1125">
        <f>SUM([5]RAGBİ!K103)</f>
        <v>0</v>
      </c>
      <c r="AJ55" s="961">
        <f>SUM([5]RAGBİ!I119,[5]RAGBİ!I126)</f>
        <v>0</v>
      </c>
      <c r="AK55" s="1124">
        <f>SUM([5]RAGBİ!J119,[5]RAGBİ!J126)</f>
        <v>0</v>
      </c>
      <c r="AL55" s="1125">
        <f>SUM([5]RAGBİ!K119,[5]RAGBİ!K126)</f>
        <v>0</v>
      </c>
      <c r="AM55" s="961">
        <f t="shared" si="3"/>
        <v>0</v>
      </c>
      <c r="AN55" s="1124">
        <f t="shared" si="3"/>
        <v>1</v>
      </c>
      <c r="AO55" s="1125">
        <f t="shared" si="3"/>
        <v>0</v>
      </c>
      <c r="AP55" s="1126">
        <f t="shared" si="1"/>
        <v>1</v>
      </c>
    </row>
    <row r="56" spans="1:42" ht="15">
      <c r="A56" s="1146">
        <v>53</v>
      </c>
      <c r="B56" s="1143" t="s">
        <v>1483</v>
      </c>
      <c r="C56" s="957">
        <f>SUM([5]SATRANÇ!I9)</f>
        <v>0</v>
      </c>
      <c r="D56" s="1124">
        <f>SUM([5]SATRANÇ!J9)</f>
        <v>0</v>
      </c>
      <c r="E56" s="1125">
        <f>SUM([5]SATRANÇ!K9)</f>
        <v>0</v>
      </c>
      <c r="F56" s="961">
        <f>SUM([5]SATRANÇ!I16)</f>
        <v>0</v>
      </c>
      <c r="G56" s="1124">
        <f>SUM([5]SATRANÇ!J16)</f>
        <v>0</v>
      </c>
      <c r="H56" s="1125">
        <f>SUM([5]SATRANÇ!K16)</f>
        <v>0</v>
      </c>
      <c r="I56" s="961">
        <f>SUM([5]SATRANÇ!I28,[5]SATRANÇ!I35)</f>
        <v>1</v>
      </c>
      <c r="J56" s="1124">
        <f>SUM([5]SATRANÇ!J28,[5]SATRANÇ!J35)</f>
        <v>0</v>
      </c>
      <c r="K56" s="1125">
        <f>SUM([5]SATRANÇ!K28,[5]SATRANÇ!K35)</f>
        <v>1</v>
      </c>
      <c r="L56" s="961"/>
      <c r="M56" s="1124"/>
      <c r="N56" s="1125"/>
      <c r="O56" s="961">
        <f>SUM([5]SATRANÇ!I92,[5]SATRANÇ!I99)</f>
        <v>16</v>
      </c>
      <c r="P56" s="1124">
        <f>SUM([5]SATRANÇ!J92,[5]SATRANÇ!J99)</f>
        <v>14</v>
      </c>
      <c r="Q56" s="1125">
        <f>SUM([5]SATRANÇ!K92,[5]SATRANÇ!K99)</f>
        <v>11</v>
      </c>
      <c r="R56" s="961">
        <f>SUM([5]SATRANÇ!I107,[5]SATRANÇ!I114)</f>
        <v>0</v>
      </c>
      <c r="S56" s="1124">
        <f>SUM([5]SATRANÇ!J107,[5]SATRANÇ!J114)</f>
        <v>0</v>
      </c>
      <c r="T56" s="1125">
        <f>SUM([5]SATRANÇ!K107,[5]SATRANÇ!K114)</f>
        <v>0</v>
      </c>
      <c r="U56" s="961"/>
      <c r="V56" s="1124"/>
      <c r="W56" s="1125"/>
      <c r="X56" s="961">
        <f>SUM([5]SATRANÇ!I121,[5]SATRANÇ!I128)</f>
        <v>0</v>
      </c>
      <c r="Y56" s="1124">
        <f>SUM([5]SATRANÇ!J121,[5]SATRANÇ!J128)</f>
        <v>0</v>
      </c>
      <c r="Z56" s="1125">
        <f>SUM([5]SATRANÇ!K121,[5]SATRANÇ!K128)</f>
        <v>0</v>
      </c>
      <c r="AA56" s="961">
        <f>SUM([5]SATRANÇ!I134,[5]SATRANÇ!I141)</f>
        <v>0</v>
      </c>
      <c r="AB56" s="1124">
        <f>SUM([5]SATRANÇ!J134,[5]SATRANÇ!J141)</f>
        <v>0</v>
      </c>
      <c r="AC56" s="1125">
        <f>SUM([5]SATRANÇ!K134,[5]SATRANÇ!K141)</f>
        <v>0</v>
      </c>
      <c r="AD56" s="961">
        <f>SUM([5]SATRANÇ!I146,[5]SATRANÇ!I153)</f>
        <v>0</v>
      </c>
      <c r="AE56" s="1124">
        <f>SUM([5]SATRANÇ!J146,[5]SATRANÇ!J153)</f>
        <v>0</v>
      </c>
      <c r="AF56" s="1125">
        <f>SUM([5]SATRANÇ!K146,[5]SATRANÇ!K153)</f>
        <v>0</v>
      </c>
      <c r="AG56" s="961">
        <f>SUM([5]SATRANÇ!I161)</f>
        <v>0</v>
      </c>
      <c r="AH56" s="1124">
        <f>SUM([5]SATRANÇ!J161)</f>
        <v>0</v>
      </c>
      <c r="AI56" s="1125">
        <f>SUM([5]SATRANÇ!K161)</f>
        <v>0</v>
      </c>
      <c r="AJ56" s="961">
        <f>SUM([5]SATRANÇ!I220,[5]SATRANÇ!I227)</f>
        <v>18</v>
      </c>
      <c r="AK56" s="1124">
        <f>SUM([5]SATRANÇ!J220,[5]SATRANÇ!J227)</f>
        <v>12</v>
      </c>
      <c r="AL56" s="1125">
        <f>SUM([5]SATRANÇ!K220,[5]SATRANÇ!K227)</f>
        <v>9</v>
      </c>
      <c r="AM56" s="961">
        <f t="shared" si="3"/>
        <v>35</v>
      </c>
      <c r="AN56" s="1124">
        <f t="shared" si="3"/>
        <v>26</v>
      </c>
      <c r="AO56" s="1125">
        <f t="shared" si="3"/>
        <v>21</v>
      </c>
      <c r="AP56" s="1126">
        <f t="shared" si="1"/>
        <v>82</v>
      </c>
    </row>
    <row r="57" spans="1:42" ht="15">
      <c r="A57" s="1146">
        <v>54</v>
      </c>
      <c r="B57" s="1143" t="s">
        <v>512</v>
      </c>
      <c r="C57" s="957">
        <f>SUM([5]SUALTI!I9)</f>
        <v>0</v>
      </c>
      <c r="D57" s="1124">
        <f>SUM([5]SUALTI!J9)</f>
        <v>0</v>
      </c>
      <c r="E57" s="1125">
        <f>SUM([5]SUALTI!K9)</f>
        <v>0</v>
      </c>
      <c r="F57" s="961">
        <f>SUM([5]SUALTI!I16)</f>
        <v>0</v>
      </c>
      <c r="G57" s="1124">
        <f>SUM([5]SUALTI!J16)</f>
        <v>0</v>
      </c>
      <c r="H57" s="1125">
        <f>SUM([5]SUALTI!K16)</f>
        <v>0</v>
      </c>
      <c r="I57" s="961">
        <f>SUM([5]SUALTI!I51,[5]SUALTI!I58)</f>
        <v>8</v>
      </c>
      <c r="J57" s="1124">
        <f>SUM([5]SUALTI!J51,[5]SUALTI!J58)</f>
        <v>5</v>
      </c>
      <c r="K57" s="1125">
        <f>SUM([5]SUALTI!K51,[5]SUALTI!K58)</f>
        <v>13</v>
      </c>
      <c r="L57" s="961"/>
      <c r="M57" s="1124"/>
      <c r="N57" s="1125"/>
      <c r="O57" s="961">
        <f>SUM([5]SUALTI!I72,[5]SUALTI!I79)</f>
        <v>5</v>
      </c>
      <c r="P57" s="1124">
        <f>SUM([5]SUALTI!J72,[5]SUALTI!J79)</f>
        <v>3</v>
      </c>
      <c r="Q57" s="1125">
        <f>SUM([5]SUALTI!K72,[5]SUALTI!K79)</f>
        <v>1</v>
      </c>
      <c r="R57" s="961">
        <f>SUM([5]SUALTI!I87,[5]SUALTI!I94)</f>
        <v>0</v>
      </c>
      <c r="S57" s="1124">
        <f>SUM([5]SUALTI!J87,[5]SUALTI!J94)</f>
        <v>0</v>
      </c>
      <c r="T57" s="1125">
        <f>SUM([5]SUALTI!K87,[5]SUALTI!K94)</f>
        <v>0</v>
      </c>
      <c r="U57" s="961"/>
      <c r="V57" s="1124"/>
      <c r="W57" s="1125"/>
      <c r="X57" s="961">
        <f>SUM([5]SUALTI!I101,[5]SUALTI!I108)</f>
        <v>0</v>
      </c>
      <c r="Y57" s="1124">
        <f>SUM([5]SUALTI!J101,[5]SUALTI!J108)</f>
        <v>0</v>
      </c>
      <c r="Z57" s="1125">
        <f>SUM([5]SUALTI!K101,[5]SUALTI!K108)</f>
        <v>0</v>
      </c>
      <c r="AA57" s="961">
        <f>SUM([5]SUALTI!I114,[5]SUALTI!I121)</f>
        <v>0</v>
      </c>
      <c r="AB57" s="1124">
        <f>SUM([5]SUALTI!J114,[5]SUALTI!J121)</f>
        <v>0</v>
      </c>
      <c r="AC57" s="1125">
        <f>SUM([5]SUALTI!K114,[5]SUALTI!K121)</f>
        <v>0</v>
      </c>
      <c r="AD57" s="961">
        <f>SUM([5]SUALTI!I126,[5]SUALTI!I131)</f>
        <v>0</v>
      </c>
      <c r="AE57" s="1124">
        <f>SUM([5]SUALTI!J126,[5]SUALTI!J131)</f>
        <v>0</v>
      </c>
      <c r="AF57" s="1125">
        <f>SUM([5]SUALTI!K126,[5]SUALTI!K131)</f>
        <v>0</v>
      </c>
      <c r="AG57" s="961">
        <f>SUM([5]SUALTI!I139)</f>
        <v>0</v>
      </c>
      <c r="AH57" s="1124">
        <f>SUM([5]SUALTI!J139)</f>
        <v>0</v>
      </c>
      <c r="AI57" s="1125">
        <f>SUM([5]SUALTI!K139)</f>
        <v>0</v>
      </c>
      <c r="AJ57" s="961">
        <f>SUM([5]SUALTI!I146,[5]SUALTI!I153)</f>
        <v>3</v>
      </c>
      <c r="AK57" s="1124">
        <f>SUM([5]SUALTI!J146,[5]SUALTI!J153)</f>
        <v>1</v>
      </c>
      <c r="AL57" s="1125">
        <f>SUM([5]SUALTI!K146,[5]SUALTI!K153)</f>
        <v>0</v>
      </c>
      <c r="AM57" s="961">
        <f t="shared" si="3"/>
        <v>16</v>
      </c>
      <c r="AN57" s="1124">
        <f t="shared" si="3"/>
        <v>9</v>
      </c>
      <c r="AO57" s="1125">
        <f t="shared" si="3"/>
        <v>14</v>
      </c>
      <c r="AP57" s="1126">
        <f t="shared" si="1"/>
        <v>39</v>
      </c>
    </row>
    <row r="58" spans="1:42" ht="15">
      <c r="A58" s="1146">
        <v>55</v>
      </c>
      <c r="B58" s="1143" t="s">
        <v>1463</v>
      </c>
      <c r="C58" s="957">
        <f>SUM([5]SUTOPU!I9)</f>
        <v>0</v>
      </c>
      <c r="D58" s="1124">
        <f>SUM([5]SUTOPU!J9)</f>
        <v>0</v>
      </c>
      <c r="E58" s="1125">
        <f>SUM([5]SUTOPU!K9)</f>
        <v>0</v>
      </c>
      <c r="F58" s="961">
        <f>SUM([5]SUTOPU!I16)</f>
        <v>0</v>
      </c>
      <c r="G58" s="1124">
        <f>SUM([5]SUTOPU!J16)</f>
        <v>0</v>
      </c>
      <c r="H58" s="1125">
        <f>SUM([5]SUTOPU!K16)</f>
        <v>0</v>
      </c>
      <c r="I58" s="961">
        <f>SUM([5]SUTOPU!I28,[5]SUTOPU!I35)</f>
        <v>0</v>
      </c>
      <c r="J58" s="1124">
        <f>SUM([5]SUTOPU!J28,[5]SUTOPU!J35)</f>
        <v>0</v>
      </c>
      <c r="K58" s="1125">
        <f>SUM([5]SUTOPU!K28,[5]SUTOPU!K35)</f>
        <v>0</v>
      </c>
      <c r="L58" s="961"/>
      <c r="M58" s="1124"/>
      <c r="N58" s="1125"/>
      <c r="O58" s="961">
        <f>SUM([5]SUTOPU!I48,[5]SUTOPU!I55)</f>
        <v>0</v>
      </c>
      <c r="P58" s="1124">
        <f>SUM([5]SUTOPU!J48,[5]SUTOPU!J55)</f>
        <v>0</v>
      </c>
      <c r="Q58" s="1125">
        <f>SUM([5]SUTOPU!K48,[5]SUTOPU!K55)</f>
        <v>0</v>
      </c>
      <c r="R58" s="961">
        <f>SUM([5]SUTOPU!I63,[5]SUTOPU!I70)</f>
        <v>0</v>
      </c>
      <c r="S58" s="1124">
        <f>SUM([5]SUTOPU!J63,[5]SUTOPU!J70)</f>
        <v>0</v>
      </c>
      <c r="T58" s="1125">
        <f>SUM([5]SUTOPU!K63,[5]SUTOPU!K70)</f>
        <v>0</v>
      </c>
      <c r="U58" s="961"/>
      <c r="V58" s="1124"/>
      <c r="W58" s="1125"/>
      <c r="X58" s="961">
        <f>SUM([5]SUTOPU!I77,[5]SUTOPU!I84)</f>
        <v>0</v>
      </c>
      <c r="Y58" s="1124">
        <f>SUM([5]SUTOPU!J77,[5]SUTOPU!J84)</f>
        <v>0</v>
      </c>
      <c r="Z58" s="1125">
        <f>SUM([5]SUTOPU!K77,[5]SUTOPU!K84)</f>
        <v>0</v>
      </c>
      <c r="AA58" s="961">
        <f>SUM([5]SUTOPU!I90,[5]SUTOPU!I97)</f>
        <v>0</v>
      </c>
      <c r="AB58" s="1124">
        <f>SUM([5]SUTOPU!J90,[5]SUTOPU!J97)</f>
        <v>0</v>
      </c>
      <c r="AC58" s="1125">
        <f>SUM([5]SUTOPU!K90,[5]SUTOPU!K97)</f>
        <v>0</v>
      </c>
      <c r="AD58" s="961">
        <f>SUM([5]SUTOPU!I102,[5]SUTOPU!I109)</f>
        <v>0</v>
      </c>
      <c r="AE58" s="1124">
        <f>SUM([5]SUTOPU!J102,[5]SUTOPU!J109)</f>
        <v>0</v>
      </c>
      <c r="AF58" s="1125">
        <f>SUM([5]SUTOPU!K102,[5]SUTOPU!K109)</f>
        <v>0</v>
      </c>
      <c r="AG58" s="961">
        <f>SUM([5]SUTOPU!I117)</f>
        <v>0</v>
      </c>
      <c r="AH58" s="1124">
        <f>SUM([5]SUTOPU!J117)</f>
        <v>0</v>
      </c>
      <c r="AI58" s="1125">
        <f>SUM([5]SUTOPU!K117)</f>
        <v>0</v>
      </c>
      <c r="AJ58" s="961">
        <f>SUM([5]SUTOPU!I126,[5]SUTOPU!I133)</f>
        <v>1</v>
      </c>
      <c r="AK58" s="1124">
        <f>SUM([5]SUTOPU!J126,[5]SUTOPU!J133)</f>
        <v>1</v>
      </c>
      <c r="AL58" s="1125">
        <f>SUM([5]SUTOPU!K126,[5]SUTOPU!K133)</f>
        <v>0</v>
      </c>
      <c r="AM58" s="961">
        <f t="shared" si="3"/>
        <v>1</v>
      </c>
      <c r="AN58" s="1124">
        <f t="shared" si="3"/>
        <v>1</v>
      </c>
      <c r="AO58" s="1125">
        <f t="shared" si="3"/>
        <v>0</v>
      </c>
      <c r="AP58" s="1126">
        <f t="shared" si="1"/>
        <v>2</v>
      </c>
    </row>
    <row r="59" spans="1:42" ht="15">
      <c r="A59" s="1146">
        <v>56</v>
      </c>
      <c r="B59" s="1143" t="s">
        <v>1464</v>
      </c>
      <c r="C59" s="957">
        <f>SUM([5]TAEKWONDO!I7)</f>
        <v>0</v>
      </c>
      <c r="D59" s="1124">
        <f>SUM([5]TAEKWONDO!J7)</f>
        <v>0</v>
      </c>
      <c r="E59" s="1125">
        <f>SUM([5]TAEKWONDO!K7)</f>
        <v>1</v>
      </c>
      <c r="F59" s="961">
        <f>SUM([5]TAEKWONDO!I14)</f>
        <v>1</v>
      </c>
      <c r="G59" s="1124">
        <f>SUM([5]TAEKWONDO!J14)</f>
        <v>3</v>
      </c>
      <c r="H59" s="1125">
        <f>SUM([5]TAEKWONDO!K14)</f>
        <v>1</v>
      </c>
      <c r="I59" s="961">
        <f>SUM([5]TAEKWONDO!I25,[5]TAEKWONDO!I32)</f>
        <v>0</v>
      </c>
      <c r="J59" s="1124">
        <f>SUM([5]TAEKWONDO!J25,[5]TAEKWONDO!J32)</f>
        <v>1</v>
      </c>
      <c r="K59" s="1125">
        <f>SUM([5]TAEKWONDO!K25,[5]TAEKWONDO!K32)</f>
        <v>3</v>
      </c>
      <c r="L59" s="961"/>
      <c r="M59" s="1124"/>
      <c r="N59" s="1125"/>
      <c r="O59" s="961">
        <f>SUM([5]TAEKWONDO!I69,[5]TAEKWONDO!I81)</f>
        <v>16</v>
      </c>
      <c r="P59" s="1124">
        <f>SUM([5]TAEKWONDO!J69,[5]TAEKWONDO!J81)</f>
        <v>10</v>
      </c>
      <c r="Q59" s="1125">
        <f>SUM([5]TAEKWONDO!K69,[5]TAEKWONDO!K81)</f>
        <v>15</v>
      </c>
      <c r="R59" s="961">
        <f>SUM([5]TAEKWONDO!I163,[5]TAEKWONDO!I170)</f>
        <v>30</v>
      </c>
      <c r="S59" s="1124">
        <f>SUM([5]TAEKWONDO!J163,[5]TAEKWONDO!J170)</f>
        <v>30</v>
      </c>
      <c r="T59" s="1125">
        <f>SUM([5]TAEKWONDO!K163,[5]TAEKWONDO!K170)</f>
        <v>16</v>
      </c>
      <c r="U59" s="961"/>
      <c r="V59" s="1124"/>
      <c r="W59" s="1125"/>
      <c r="X59" s="961">
        <f>SUM([5]TAEKWONDO!I177,[5]TAEKWONDO!I184)</f>
        <v>0</v>
      </c>
      <c r="Y59" s="1124">
        <f>SUM([5]TAEKWONDO!J177,[5]TAEKWONDO!J184)</f>
        <v>0</v>
      </c>
      <c r="Z59" s="1125">
        <f>SUM([5]TAEKWONDO!K177,[5]TAEKWONDO!K184)</f>
        <v>0</v>
      </c>
      <c r="AA59" s="961">
        <f>SUM([5]TAEKWONDO!I190,[5]TAEKWONDO!I197)</f>
        <v>0</v>
      </c>
      <c r="AB59" s="1124">
        <f>SUM([5]TAEKWONDO!J190,[5]TAEKWONDO!J197)</f>
        <v>0</v>
      </c>
      <c r="AC59" s="1125">
        <f>SUM([5]TAEKWONDO!K190,[5]TAEKWONDO!K197)</f>
        <v>0</v>
      </c>
      <c r="AD59" s="961">
        <f>SUM([5]TAEKWONDO!I202,[5]TAEKWONDO!I209)</f>
        <v>0</v>
      </c>
      <c r="AE59" s="1124">
        <f>SUM([5]TAEKWONDO!J202,[5]TAEKWONDO!J209)</f>
        <v>0</v>
      </c>
      <c r="AF59" s="1125">
        <f>SUM([5]TAEKWONDO!K202,[5]TAEKWONDO!K209)</f>
        <v>0</v>
      </c>
      <c r="AG59" s="961">
        <f>SUM([5]TAEKWONDO!I217)</f>
        <v>0</v>
      </c>
      <c r="AH59" s="1124">
        <f>SUM([5]TAEKWONDO!J217)</f>
        <v>0</v>
      </c>
      <c r="AI59" s="1125">
        <f>SUM([5]TAEKWONDO!K217)</f>
        <v>0</v>
      </c>
      <c r="AJ59" s="961">
        <f>SUM([5]TAEKWONDO!I588,[5]TAEKWONDO!I595)</f>
        <v>97</v>
      </c>
      <c r="AK59" s="1124">
        <f>SUM([5]TAEKWONDO!J588,[5]TAEKWONDO!J595)</f>
        <v>87</v>
      </c>
      <c r="AL59" s="1125">
        <f>SUM([5]TAEKWONDO!K588,[5]TAEKWONDO!K595)</f>
        <v>183</v>
      </c>
      <c r="AM59" s="961">
        <f t="shared" si="3"/>
        <v>144</v>
      </c>
      <c r="AN59" s="1124">
        <f t="shared" si="3"/>
        <v>131</v>
      </c>
      <c r="AO59" s="1125">
        <f t="shared" si="3"/>
        <v>219</v>
      </c>
      <c r="AP59" s="1126">
        <f t="shared" si="1"/>
        <v>494</v>
      </c>
    </row>
    <row r="60" spans="1:42" ht="15">
      <c r="A60" s="1146">
        <v>57</v>
      </c>
      <c r="B60" s="1143" t="s">
        <v>1484</v>
      </c>
      <c r="C60" s="957">
        <f>SUM([5]TENİS!I9)</f>
        <v>0</v>
      </c>
      <c r="D60" s="1124">
        <f>SUM([5]TENİS!J9)</f>
        <v>0</v>
      </c>
      <c r="E60" s="1125">
        <f>SUM([5]TENİS!K9)</f>
        <v>0</v>
      </c>
      <c r="F60" s="961">
        <f>SUM([5]TENİS!I16)</f>
        <v>0</v>
      </c>
      <c r="G60" s="1124">
        <f>SUM([5]TENİS!J16)</f>
        <v>0</v>
      </c>
      <c r="H60" s="1125">
        <f>SUM([5]TENİS!K16)</f>
        <v>0</v>
      </c>
      <c r="I60" s="961">
        <f>SUM([5]TENİS!I28,[5]TENİS!I35)</f>
        <v>0</v>
      </c>
      <c r="J60" s="1124">
        <f>SUM([5]TENİS!J28,[5]TENİS!J35)</f>
        <v>0</v>
      </c>
      <c r="K60" s="1125">
        <f>SUM([5]TENİS!K28,[5]TENİS!K35)</f>
        <v>0</v>
      </c>
      <c r="L60" s="961"/>
      <c r="M60" s="1124"/>
      <c r="N60" s="1125"/>
      <c r="O60" s="961">
        <f>SUM([5]TENİS!I48,[5]TENİS!I55)</f>
        <v>0</v>
      </c>
      <c r="P60" s="1124">
        <f>SUM([5]TENİS!J48,[5]TENİS!J55)</f>
        <v>0</v>
      </c>
      <c r="Q60" s="1125">
        <f>SUM([5]TENİS!K48,[5]TENİS!K55)</f>
        <v>0</v>
      </c>
      <c r="R60" s="961">
        <f>SUM([5]TENİS!I63,[5]TENİS!I70)</f>
        <v>0</v>
      </c>
      <c r="S60" s="1124">
        <f>SUM([5]TENİS!J63,[5]TENİS!J70)</f>
        <v>0</v>
      </c>
      <c r="T60" s="1125">
        <f>SUM([5]TENİS!K63,[5]TENİS!K70)</f>
        <v>0</v>
      </c>
      <c r="U60" s="961"/>
      <c r="V60" s="1124"/>
      <c r="W60" s="1125"/>
      <c r="X60" s="961">
        <f>SUM([5]TENİS!I77,[5]TENİS!I84)</f>
        <v>0</v>
      </c>
      <c r="Y60" s="1124">
        <f>SUM([5]TENİS!J77,[5]TENİS!J84)</f>
        <v>0</v>
      </c>
      <c r="Z60" s="1125">
        <f>SUM([5]TENİS!K77,[5]TENİS!K84)</f>
        <v>0</v>
      </c>
      <c r="AA60" s="961">
        <f>SUM([5]TENİS!I90,[5]TENİS!I97)</f>
        <v>0</v>
      </c>
      <c r="AB60" s="1124">
        <f>SUM([5]TENİS!J90,[5]TENİS!J97)</f>
        <v>0</v>
      </c>
      <c r="AC60" s="1125">
        <f>SUM([5]TENİS!K90,[5]TENİS!K97)</f>
        <v>0</v>
      </c>
      <c r="AD60" s="961">
        <f>SUM([5]TENİS!I102,[5]TENİS!I109)</f>
        <v>0</v>
      </c>
      <c r="AE60" s="1124">
        <f>SUM([5]TENİS!J102,[5]TENİS!J109)</f>
        <v>0</v>
      </c>
      <c r="AF60" s="1125">
        <f>SUM([5]TENİS!K102,[5]TENİS!K109)</f>
        <v>0</v>
      </c>
      <c r="AG60" s="961">
        <f>SUM([5]TENİS!I117)</f>
        <v>0</v>
      </c>
      <c r="AH60" s="1124">
        <f>SUM([5]TENİS!J117)</f>
        <v>0</v>
      </c>
      <c r="AI60" s="1125">
        <f>SUM([5]TENİS!K117)</f>
        <v>0</v>
      </c>
      <c r="AJ60" s="961">
        <f>SUM([5]TENİS!I1199,[5]TENİS!I1226)</f>
        <v>708</v>
      </c>
      <c r="AK60" s="1124">
        <f>SUM([5]TENİS!J1199,[5]TENİS!J1226)</f>
        <v>696</v>
      </c>
      <c r="AL60" s="1125">
        <f>SUM([5]TENİS!K1199,[5]TENİS!K1226)</f>
        <v>0</v>
      </c>
      <c r="AM60" s="961">
        <f t="shared" si="3"/>
        <v>708</v>
      </c>
      <c r="AN60" s="1124">
        <f t="shared" si="3"/>
        <v>696</v>
      </c>
      <c r="AO60" s="1125">
        <f t="shared" si="3"/>
        <v>0</v>
      </c>
      <c r="AP60" s="1126">
        <f t="shared" si="1"/>
        <v>1404</v>
      </c>
    </row>
    <row r="61" spans="1:42" ht="15">
      <c r="A61" s="1146">
        <v>58</v>
      </c>
      <c r="B61" s="1143" t="s">
        <v>1465</v>
      </c>
      <c r="C61" s="957">
        <f>SUM([5]TRİATLON!I9)</f>
        <v>0</v>
      </c>
      <c r="D61" s="1124">
        <f>SUM([5]TRİATLON!J9)</f>
        <v>0</v>
      </c>
      <c r="E61" s="1125">
        <f>SUM([5]TRİATLON!K9)</f>
        <v>0</v>
      </c>
      <c r="F61" s="961">
        <f>SUM([5]TRİATLON!I16)</f>
        <v>0</v>
      </c>
      <c r="G61" s="1124">
        <f>SUM([5]TRİATLON!J16)</f>
        <v>0</v>
      </c>
      <c r="H61" s="1125">
        <f>SUM([5]TRİATLON!K16)</f>
        <v>0</v>
      </c>
      <c r="I61" s="961">
        <f>SUM([5]TRİATLON!I23,[5]TRİATLON!I29)</f>
        <v>0</v>
      </c>
      <c r="J61" s="1124">
        <f>SUM([5]TRİATLON!J23,[5]TRİATLON!J29)</f>
        <v>0</v>
      </c>
      <c r="K61" s="1125">
        <f>SUM([5]TRİATLON!K23,[5]TRİATLON!K29)</f>
        <v>0</v>
      </c>
      <c r="L61" s="961"/>
      <c r="M61" s="1124"/>
      <c r="N61" s="1125"/>
      <c r="O61" s="961">
        <f>SUM([5]TRİATLON!I36,[5]TRİATLON!I43)</f>
        <v>0</v>
      </c>
      <c r="P61" s="1124">
        <f>SUM([5]TRİATLON!J36,[5]TRİATLON!J43)</f>
        <v>0</v>
      </c>
      <c r="Q61" s="1125">
        <f>SUM([5]TRİATLON!K36,[5]TRİATLON!K43)</f>
        <v>0</v>
      </c>
      <c r="R61" s="961">
        <f>SUM([5]TRİATLON!I51,[5]TRİATLON!I58)</f>
        <v>0</v>
      </c>
      <c r="S61" s="1124">
        <f>SUM([5]TRİATLON!J51,[5]TRİATLON!J58)</f>
        <v>0</v>
      </c>
      <c r="T61" s="1125">
        <f>SUM([5]TRİATLON!K51,[5]TRİATLON!K58)</f>
        <v>0</v>
      </c>
      <c r="U61" s="961"/>
      <c r="V61" s="1124"/>
      <c r="W61" s="1125"/>
      <c r="X61" s="961">
        <f>SUM([5]TRİATLON!I65,[5]TRİATLON!I72)</f>
        <v>0</v>
      </c>
      <c r="Y61" s="1124">
        <f>SUM([5]TRİATLON!J65,[5]TRİATLON!J72)</f>
        <v>0</v>
      </c>
      <c r="Z61" s="1125">
        <f>SUM([5]TRİATLON!K65,[5]TRİATLON!K72)</f>
        <v>0</v>
      </c>
      <c r="AA61" s="961">
        <f>SUM([5]TRİATLON!I78,[5]TRİATLON!I85)</f>
        <v>0</v>
      </c>
      <c r="AB61" s="1124">
        <f>SUM([5]TRİATLON!J78,[5]TRİATLON!J85)</f>
        <v>0</v>
      </c>
      <c r="AC61" s="1125">
        <f>SUM([5]TRİATLON!K78,[5]TRİATLON!K85)</f>
        <v>0</v>
      </c>
      <c r="AD61" s="961">
        <f>SUM([5]TRİATLON!I90,[5]TRİATLON!I97)</f>
        <v>0</v>
      </c>
      <c r="AE61" s="1124">
        <f>SUM([5]TRİATLON!J90,[5]TRİATLON!J97)</f>
        <v>0</v>
      </c>
      <c r="AF61" s="1125">
        <f>SUM([5]TRİATLON!K90,[5]TRİATLON!K97)</f>
        <v>0</v>
      </c>
      <c r="AG61" s="961">
        <f>SUM([5]TRİATLON!I105)</f>
        <v>0</v>
      </c>
      <c r="AH61" s="1124">
        <f>SUM([5]TRİATLON!J105)</f>
        <v>0</v>
      </c>
      <c r="AI61" s="1125">
        <f>SUM([5]TRİATLON!K105)</f>
        <v>0</v>
      </c>
      <c r="AJ61" s="961">
        <f>SUM([5]TRİATLON!I132,[5]TRİATLON!I145)</f>
        <v>3</v>
      </c>
      <c r="AK61" s="1124">
        <f>SUM([5]TRİATLON!J132,[5]TRİATLON!J145)</f>
        <v>1</v>
      </c>
      <c r="AL61" s="1125">
        <f>SUM([5]TRİATLON!K132,[5]TRİATLON!K145)</f>
        <v>1</v>
      </c>
      <c r="AM61" s="961">
        <f t="shared" si="3"/>
        <v>3</v>
      </c>
      <c r="AN61" s="1124">
        <f t="shared" si="3"/>
        <v>1</v>
      </c>
      <c r="AO61" s="1125">
        <f t="shared" si="3"/>
        <v>1</v>
      </c>
      <c r="AP61" s="1126">
        <f t="shared" si="1"/>
        <v>5</v>
      </c>
    </row>
    <row r="62" spans="1:42" ht="15">
      <c r="A62" s="1146">
        <v>59</v>
      </c>
      <c r="B62" s="1143" t="s">
        <v>1476</v>
      </c>
      <c r="C62" s="957">
        <f>SUM('[5]ÜNİVERSİTE SPORLARI'!I9)</f>
        <v>0</v>
      </c>
      <c r="D62" s="1124">
        <f>SUM('[5]ÜNİVERSİTE SPORLARI'!J9)</f>
        <v>0</v>
      </c>
      <c r="E62" s="1125">
        <f>SUM('[5]ÜNİVERSİTE SPORLARI'!K9)</f>
        <v>0</v>
      </c>
      <c r="F62" s="961">
        <f>SUM('[5]ÜNİVERSİTE SPORLARI'!I16)</f>
        <v>0</v>
      </c>
      <c r="G62" s="1124">
        <f>SUM('[5]ÜNİVERSİTE SPORLARI'!J16)</f>
        <v>0</v>
      </c>
      <c r="H62" s="1125">
        <f>SUM('[5]ÜNİVERSİTE SPORLARI'!K16)</f>
        <v>0</v>
      </c>
      <c r="I62" s="961">
        <f>SUM('[5]ÜNİVERSİTE SPORLARI'!I30,'[5]ÜNİVERSİTE SPORLARI'!I37)</f>
        <v>0</v>
      </c>
      <c r="J62" s="1124">
        <f>SUM('[5]ÜNİVERSİTE SPORLARI'!J30,'[5]ÜNİVERSİTE SPORLARI'!J37)</f>
        <v>0</v>
      </c>
      <c r="K62" s="1125">
        <f>SUM('[5]ÜNİVERSİTE SPORLARI'!K30,'[5]ÜNİVERSİTE SPORLARI'!K37)</f>
        <v>1</v>
      </c>
      <c r="L62" s="961"/>
      <c r="M62" s="1124"/>
      <c r="N62" s="1125"/>
      <c r="O62" s="961">
        <f>SUM('[5]ÜNİVERSİTE SPORLARI'!I94,'[5]ÜNİVERSİTE SPORLARI'!I101)</f>
        <v>15</v>
      </c>
      <c r="P62" s="1124">
        <f>SUM('[5]ÜNİVERSİTE SPORLARI'!J94,'[5]ÜNİVERSİTE SPORLARI'!J101)</f>
        <v>13</v>
      </c>
      <c r="Q62" s="1125">
        <f>SUM('[5]ÜNİVERSİTE SPORLARI'!K94,'[5]ÜNİVERSİTE SPORLARI'!K101)</f>
        <v>24</v>
      </c>
      <c r="R62" s="961">
        <f>SUM('[5]ÜNİVERSİTE SPORLARI'!I109,'[5]ÜNİVERSİTE SPORLARI'!I116)</f>
        <v>0</v>
      </c>
      <c r="S62" s="1124">
        <f>SUM('[5]ÜNİVERSİTE SPORLARI'!J109,'[5]ÜNİVERSİTE SPORLARI'!J116)</f>
        <v>0</v>
      </c>
      <c r="T62" s="1125">
        <f>SUM('[5]ÜNİVERSİTE SPORLARI'!K109,'[5]ÜNİVERSİTE SPORLARI'!K116)</f>
        <v>0</v>
      </c>
      <c r="U62" s="961"/>
      <c r="V62" s="1124"/>
      <c r="W62" s="1125"/>
      <c r="X62" s="961">
        <f>SUM('[5]ÜNİVERSİTE SPORLARI'!I123,'[5]ÜNİVERSİTE SPORLARI'!I130)</f>
        <v>0</v>
      </c>
      <c r="Y62" s="1124">
        <f>SUM('[5]ÜNİVERSİTE SPORLARI'!J123,'[5]ÜNİVERSİTE SPORLARI'!J130)</f>
        <v>0</v>
      </c>
      <c r="Z62" s="1125">
        <f>SUM('[5]ÜNİVERSİTE SPORLARI'!K123,'[5]ÜNİVERSİTE SPORLARI'!K130)</f>
        <v>0</v>
      </c>
      <c r="AA62" s="961">
        <f>SUM('[5]ÜNİVERSİTE SPORLARI'!I136,'[5]ÜNİVERSİTE SPORLARI'!I143)</f>
        <v>0</v>
      </c>
      <c r="AB62" s="1124">
        <f>SUM('[5]ÜNİVERSİTE SPORLARI'!J136,'[5]ÜNİVERSİTE SPORLARI'!J143)</f>
        <v>0</v>
      </c>
      <c r="AC62" s="1125">
        <f>SUM('[5]ÜNİVERSİTE SPORLARI'!K136,'[5]ÜNİVERSİTE SPORLARI'!K143)</f>
        <v>0</v>
      </c>
      <c r="AD62" s="961">
        <f>SUM('[5]ÜNİVERSİTE SPORLARI'!I148,'[5]ÜNİVERSİTE SPORLARI'!I155)</f>
        <v>0</v>
      </c>
      <c r="AE62" s="1124">
        <f>SUM('[5]ÜNİVERSİTE SPORLARI'!J148,'[5]ÜNİVERSİTE SPORLARI'!J155)</f>
        <v>0</v>
      </c>
      <c r="AF62" s="1125">
        <f>SUM('[5]ÜNİVERSİTE SPORLARI'!K148,'[5]ÜNİVERSİTE SPORLARI'!K155)</f>
        <v>0</v>
      </c>
      <c r="AG62" s="961">
        <f>SUM('[5]ÜNİVERSİTE SPORLARI'!I163)</f>
        <v>0</v>
      </c>
      <c r="AH62" s="1124">
        <f>SUM('[5]ÜNİVERSİTE SPORLARI'!J163)</f>
        <v>0</v>
      </c>
      <c r="AI62" s="1125">
        <f>SUM('[5]ÜNİVERSİTE SPORLARI'!K163)</f>
        <v>0</v>
      </c>
      <c r="AJ62" s="961">
        <f>SUM('[5]ÜNİVERSİTE SPORLARI'!I168,'[5]ÜNİVERSİTE SPORLARI'!I175)</f>
        <v>0</v>
      </c>
      <c r="AK62" s="1124">
        <f>SUM('[5]ÜNİVERSİTE SPORLARI'!J168,'[5]ÜNİVERSİTE SPORLARI'!J175)</f>
        <v>0</v>
      </c>
      <c r="AL62" s="1125">
        <f>SUM('[5]ÜNİVERSİTE SPORLARI'!K168,'[5]ÜNİVERSİTE SPORLARI'!K175)</f>
        <v>0</v>
      </c>
      <c r="AM62" s="961">
        <f t="shared" si="3"/>
        <v>15</v>
      </c>
      <c r="AN62" s="1124">
        <f t="shared" si="3"/>
        <v>13</v>
      </c>
      <c r="AO62" s="1125">
        <f t="shared" si="3"/>
        <v>25</v>
      </c>
      <c r="AP62" s="1126">
        <f t="shared" si="1"/>
        <v>53</v>
      </c>
    </row>
    <row r="63" spans="1:42" ht="15">
      <c r="A63" s="1146">
        <v>60</v>
      </c>
      <c r="B63" s="1143" t="s">
        <v>13344</v>
      </c>
      <c r="C63" s="957">
        <f>SUM('[5]VOLEYBOL &amp; PLAJ'!I9)</f>
        <v>0</v>
      </c>
      <c r="D63" s="1124">
        <f>SUM('[5]VOLEYBOL &amp; PLAJ'!J9)</f>
        <v>0</v>
      </c>
      <c r="E63" s="1125">
        <f>SUM('[5]VOLEYBOL &amp; PLAJ'!K9)</f>
        <v>0</v>
      </c>
      <c r="F63" s="961">
        <f>SUM('[5]VOLEYBOL &amp; PLAJ'!I16)</f>
        <v>0</v>
      </c>
      <c r="G63" s="1124">
        <f>SUM('[5]VOLEYBOL &amp; PLAJ'!J16)</f>
        <v>0</v>
      </c>
      <c r="H63" s="1125">
        <f>SUM('[5]VOLEYBOL &amp; PLAJ'!K16)</f>
        <v>0</v>
      </c>
      <c r="I63" s="961">
        <f>SUM('[5]VOLEYBOL &amp; PLAJ'!I28,'[5]VOLEYBOL &amp; PLAJ'!I35)</f>
        <v>1</v>
      </c>
      <c r="J63" s="1124">
        <f>SUM('[5]VOLEYBOL &amp; PLAJ'!J28,'[5]VOLEYBOL &amp; PLAJ'!J35)</f>
        <v>0</v>
      </c>
      <c r="K63" s="1125">
        <f>SUM('[5]VOLEYBOL &amp; PLAJ'!K28,'[5]VOLEYBOL &amp; PLAJ'!K35)</f>
        <v>0</v>
      </c>
      <c r="L63" s="961"/>
      <c r="M63" s="1124"/>
      <c r="N63" s="1125"/>
      <c r="O63" s="961">
        <f>SUM('[5]VOLEYBOL &amp; PLAJ'!I51,'[5]VOLEYBOL &amp; PLAJ'!I58)</f>
        <v>1</v>
      </c>
      <c r="P63" s="1124">
        <f>SUM('[5]VOLEYBOL &amp; PLAJ'!J51,'[5]VOLEYBOL &amp; PLAJ'!J58)</f>
        <v>0</v>
      </c>
      <c r="Q63" s="1125">
        <f>SUM('[5]VOLEYBOL &amp; PLAJ'!K51,'[5]VOLEYBOL &amp; PLAJ'!K58)</f>
        <v>3</v>
      </c>
      <c r="R63" s="961">
        <f>SUM('[5]VOLEYBOL &amp; PLAJ'!I75,'[5]VOLEYBOL &amp; PLAJ'!I82)</f>
        <v>9</v>
      </c>
      <c r="S63" s="1124">
        <f>SUM('[5]VOLEYBOL &amp; PLAJ'!J75,'[5]VOLEYBOL &amp; PLAJ'!J82)</f>
        <v>2</v>
      </c>
      <c r="T63" s="1125">
        <f>SUM('[5]VOLEYBOL &amp; PLAJ'!K75,'[5]VOLEYBOL &amp; PLAJ'!K82)</f>
        <v>3</v>
      </c>
      <c r="U63" s="961"/>
      <c r="V63" s="1124"/>
      <c r="W63" s="1125"/>
      <c r="X63" s="961">
        <f>SUM('[5]VOLEYBOL &amp; PLAJ'!I89,'[5]VOLEYBOL &amp; PLAJ'!I96)</f>
        <v>0</v>
      </c>
      <c r="Y63" s="1124">
        <f>SUM('[5]VOLEYBOL &amp; PLAJ'!J89,'[5]VOLEYBOL &amp; PLAJ'!J96)</f>
        <v>0</v>
      </c>
      <c r="Z63" s="1125">
        <f>SUM('[5]VOLEYBOL &amp; PLAJ'!K89,'[5]VOLEYBOL &amp; PLAJ'!K96)</f>
        <v>0</v>
      </c>
      <c r="AA63" s="961">
        <f>SUM('[5]VOLEYBOL &amp; PLAJ'!I102,'[5]VOLEYBOL &amp; PLAJ'!I109)</f>
        <v>0</v>
      </c>
      <c r="AB63" s="1124">
        <f>SUM('[5]VOLEYBOL &amp; PLAJ'!J102,'[5]VOLEYBOL &amp; PLAJ'!J109)</f>
        <v>0</v>
      </c>
      <c r="AC63" s="1125">
        <f>SUM('[5]VOLEYBOL &amp; PLAJ'!K102,'[5]VOLEYBOL &amp; PLAJ'!K109)</f>
        <v>0</v>
      </c>
      <c r="AD63" s="961">
        <f>SUM('[5]VOLEYBOL &amp; PLAJ'!I114,'[5]VOLEYBOL &amp; PLAJ'!I121)</f>
        <v>0</v>
      </c>
      <c r="AE63" s="1124">
        <f>SUM('[5]VOLEYBOL &amp; PLAJ'!J114,'[5]VOLEYBOL &amp; PLAJ'!J121)</f>
        <v>0</v>
      </c>
      <c r="AF63" s="1125">
        <f>SUM('[5]VOLEYBOL &amp; PLAJ'!K114,'[5]VOLEYBOL &amp; PLAJ'!K121)</f>
        <v>0</v>
      </c>
      <c r="AG63" s="961">
        <f>SUM('[5]VOLEYBOL &amp; PLAJ'!I129)</f>
        <v>0</v>
      </c>
      <c r="AH63" s="1124">
        <f>SUM('[5]VOLEYBOL &amp; PLAJ'!J129)</f>
        <v>0</v>
      </c>
      <c r="AI63" s="1125">
        <f>SUM('[5]VOLEYBOL &amp; PLAJ'!K129)</f>
        <v>0</v>
      </c>
      <c r="AJ63" s="961">
        <f>SUM('[5]VOLEYBOL &amp; PLAJ'!I167,'[5]VOLEYBOL &amp; PLAJ'!I174)</f>
        <v>4</v>
      </c>
      <c r="AK63" s="1124">
        <f>SUM('[5]VOLEYBOL &amp; PLAJ'!J167,'[5]VOLEYBOL &amp; PLAJ'!J174)</f>
        <v>2</v>
      </c>
      <c r="AL63" s="1125">
        <f>SUM('[5]VOLEYBOL &amp; PLAJ'!K167,'[5]VOLEYBOL &amp; PLAJ'!K174)</f>
        <v>10</v>
      </c>
      <c r="AM63" s="961">
        <f t="shared" si="3"/>
        <v>15</v>
      </c>
      <c r="AN63" s="1124">
        <f t="shared" si="3"/>
        <v>4</v>
      </c>
      <c r="AO63" s="1125">
        <f t="shared" si="3"/>
        <v>16</v>
      </c>
      <c r="AP63" s="1126">
        <f t="shared" si="1"/>
        <v>35</v>
      </c>
    </row>
    <row r="64" spans="1:42" ht="15">
      <c r="A64" s="1146">
        <v>61</v>
      </c>
      <c r="B64" s="1143" t="s">
        <v>792</v>
      </c>
      <c r="C64" s="957">
        <f>SUM('[5]VÜCUT GELİŞTİRME'!I9)</f>
        <v>0</v>
      </c>
      <c r="D64" s="1124">
        <f>SUM('[5]VÜCUT GELİŞTİRME'!J9)</f>
        <v>0</v>
      </c>
      <c r="E64" s="1125">
        <f>SUM('[5]VÜCUT GELİŞTİRME'!K9)</f>
        <v>0</v>
      </c>
      <c r="F64" s="961">
        <f>SUM('[5]VÜCUT GELİŞTİRME'!I16)</f>
        <v>0</v>
      </c>
      <c r="G64" s="1124">
        <f>SUM('[5]VÜCUT GELİŞTİRME'!J16)</f>
        <v>0</v>
      </c>
      <c r="H64" s="1125">
        <f>SUM('[5]VÜCUT GELİŞTİRME'!K16)</f>
        <v>0</v>
      </c>
      <c r="I64" s="961">
        <f>SUM('[5]VÜCUT GELİŞTİRME'!I99,'[5]VÜCUT GELİŞTİRME'!I115)</f>
        <v>28</v>
      </c>
      <c r="J64" s="1124">
        <f>SUM('[5]VÜCUT GELİŞTİRME'!J99,'[5]VÜCUT GELİŞTİRME'!J115)</f>
        <v>26</v>
      </c>
      <c r="K64" s="1125">
        <f>SUM('[5]VÜCUT GELİŞTİRME'!K99,'[5]VÜCUT GELİŞTİRME'!K115)</f>
        <v>32</v>
      </c>
      <c r="L64" s="961"/>
      <c r="M64" s="1124"/>
      <c r="N64" s="1125"/>
      <c r="O64" s="961">
        <f>SUM('[5]VÜCUT GELİŞTİRME'!I237,'[5]VÜCUT GELİŞTİRME'!I271)</f>
        <v>59</v>
      </c>
      <c r="P64" s="1124">
        <f>SUM('[5]VÜCUT GELİŞTİRME'!J237,'[5]VÜCUT GELİŞTİRME'!J271)</f>
        <v>40</v>
      </c>
      <c r="Q64" s="1125">
        <f>SUM('[5]VÜCUT GELİŞTİRME'!K237,'[5]VÜCUT GELİŞTİRME'!K271)</f>
        <v>45</v>
      </c>
      <c r="R64" s="961">
        <f>SUM('[5]VÜCUT GELİŞTİRME'!I279,'[5]VÜCUT GELİŞTİRME'!I286)</f>
        <v>0</v>
      </c>
      <c r="S64" s="1124">
        <f>SUM('[5]VÜCUT GELİŞTİRME'!J279,'[5]VÜCUT GELİŞTİRME'!J286)</f>
        <v>0</v>
      </c>
      <c r="T64" s="1125">
        <f>SUM('[5]VÜCUT GELİŞTİRME'!K279,'[5]VÜCUT GELİŞTİRME'!K286)</f>
        <v>0</v>
      </c>
      <c r="U64" s="961"/>
      <c r="V64" s="1124"/>
      <c r="W64" s="1125"/>
      <c r="X64" s="961">
        <f>SUM('[5]VÜCUT GELİŞTİRME'!I293,'[5]VÜCUT GELİŞTİRME'!I300)</f>
        <v>0</v>
      </c>
      <c r="Y64" s="1124">
        <f>SUM('[5]VÜCUT GELİŞTİRME'!J293,'[5]VÜCUT GELİŞTİRME'!J300)</f>
        <v>0</v>
      </c>
      <c r="Z64" s="1125">
        <f>SUM('[5]VÜCUT GELİŞTİRME'!K293,'[5]VÜCUT GELİŞTİRME'!K300)</f>
        <v>0</v>
      </c>
      <c r="AA64" s="961">
        <f>SUM('[5]VÜCUT GELİŞTİRME'!I306,'[5]VÜCUT GELİŞTİRME'!I313)</f>
        <v>0</v>
      </c>
      <c r="AB64" s="1124">
        <f>SUM('[5]VÜCUT GELİŞTİRME'!J306,'[5]VÜCUT GELİŞTİRME'!J313)</f>
        <v>0</v>
      </c>
      <c r="AC64" s="1125">
        <f>SUM('[5]VÜCUT GELİŞTİRME'!K306,'[5]VÜCUT GELİŞTİRME'!K313)</f>
        <v>0</v>
      </c>
      <c r="AD64" s="961">
        <f>SUM('[5]VÜCUT GELİŞTİRME'!I318,'[5]VÜCUT GELİŞTİRME'!I325)</f>
        <v>0</v>
      </c>
      <c r="AE64" s="1124">
        <f>SUM('[5]VÜCUT GELİŞTİRME'!J318,'[5]VÜCUT GELİŞTİRME'!J325)</f>
        <v>0</v>
      </c>
      <c r="AF64" s="1125">
        <f>SUM('[5]VÜCUT GELİŞTİRME'!K318,'[5]VÜCUT GELİŞTİRME'!K325)</f>
        <v>0</v>
      </c>
      <c r="AG64" s="961">
        <f>SUM('[5]VÜCUT GELİŞTİRME'!I333)</f>
        <v>0</v>
      </c>
      <c r="AH64" s="1124">
        <f>SUM('[5]VÜCUT GELİŞTİRME'!J333)</f>
        <v>0</v>
      </c>
      <c r="AI64" s="1125">
        <f>SUM('[5]VÜCUT GELİŞTİRME'!K333)</f>
        <v>0</v>
      </c>
      <c r="AJ64" s="961">
        <f>SUM('[5]VÜCUT GELİŞTİRME'!I354,'[5]VÜCUT GELİŞTİRME'!I361)</f>
        <v>6</v>
      </c>
      <c r="AK64" s="1124">
        <f>SUM('[5]VÜCUT GELİŞTİRME'!J354,'[5]VÜCUT GELİŞTİRME'!J361)</f>
        <v>5</v>
      </c>
      <c r="AL64" s="1125">
        <f>SUM('[5]VÜCUT GELİŞTİRME'!K354,'[5]VÜCUT GELİŞTİRME'!K361)</f>
        <v>5</v>
      </c>
      <c r="AM64" s="961">
        <f t="shared" si="3"/>
        <v>93</v>
      </c>
      <c r="AN64" s="1124">
        <f t="shared" si="3"/>
        <v>71</v>
      </c>
      <c r="AO64" s="1125">
        <f t="shared" si="3"/>
        <v>82</v>
      </c>
      <c r="AP64" s="1126">
        <f t="shared" si="1"/>
        <v>246</v>
      </c>
    </row>
    <row r="65" spans="1:42" ht="15">
      <c r="A65" s="1146">
        <v>62</v>
      </c>
      <c r="B65" s="1143" t="s">
        <v>1562</v>
      </c>
      <c r="C65" s="957">
        <f>SUM([5]WUSHU!I9)</f>
        <v>0</v>
      </c>
      <c r="D65" s="1124">
        <f>SUM([5]WUSHU!J9)</f>
        <v>0</v>
      </c>
      <c r="E65" s="1125">
        <f>SUM([5]WUSHU!K9)</f>
        <v>0</v>
      </c>
      <c r="F65" s="961">
        <f>SUM([5]WUSHU!I16)</f>
        <v>0</v>
      </c>
      <c r="G65" s="1124">
        <f>SUM([5]WUSHU!J16)</f>
        <v>0</v>
      </c>
      <c r="H65" s="1125">
        <f>SUM([5]WUSHU!K16)</f>
        <v>0</v>
      </c>
      <c r="I65" s="961">
        <f>SUM([5]WUSHU!I26,[5]WUSHU!I33)</f>
        <v>0</v>
      </c>
      <c r="J65" s="1124">
        <f>SUM([5]WUSHU!J26,[5]WUSHU!J33)</f>
        <v>2</v>
      </c>
      <c r="K65" s="1125">
        <f>SUM([5]WUSHU!K26,[5]WUSHU!K33)</f>
        <v>6</v>
      </c>
      <c r="L65" s="961"/>
      <c r="M65" s="1124"/>
      <c r="N65" s="1125"/>
      <c r="O65" s="961">
        <f>SUM([5]WUSHU!I43,[5]WUSHU!I50)</f>
        <v>2</v>
      </c>
      <c r="P65" s="1124">
        <f>SUM([5]WUSHU!J43,[5]WUSHU!J50)</f>
        <v>1</v>
      </c>
      <c r="Q65" s="1125">
        <f>SUM([5]WUSHU!K43,[5]WUSHU!K50)</f>
        <v>3</v>
      </c>
      <c r="R65" s="961">
        <f>SUM([5]WUSHU!I352,[5]WUSHU!I359)</f>
        <v>76</v>
      </c>
      <c r="S65" s="1124">
        <f>SUM([5]WUSHU!J352,[5]WUSHU!J359)</f>
        <v>104</v>
      </c>
      <c r="T65" s="1125">
        <f>SUM([5]WUSHU!K352,[5]WUSHU!K359)</f>
        <v>109</v>
      </c>
      <c r="U65" s="961"/>
      <c r="V65" s="1124"/>
      <c r="W65" s="1125"/>
      <c r="X65" s="961">
        <f>SUM([5]WUSHU!I366,[5]WUSHU!I373)</f>
        <v>0</v>
      </c>
      <c r="Y65" s="1124">
        <f>SUM([5]WUSHU!J366,[5]WUSHU!J373)</f>
        <v>0</v>
      </c>
      <c r="Z65" s="1125">
        <f>SUM([5]WUSHU!K366,[5]WUSHU!K373)</f>
        <v>0</v>
      </c>
      <c r="AA65" s="961">
        <f>SUM([5]WUSHU!I379,[5]WUSHU!I386)</f>
        <v>0</v>
      </c>
      <c r="AB65" s="1124">
        <f>SUM([5]WUSHU!J379,[5]WUSHU!J386)</f>
        <v>0</v>
      </c>
      <c r="AC65" s="1125">
        <f>SUM([5]WUSHU!K379,[5]WUSHU!K386)</f>
        <v>0</v>
      </c>
      <c r="AD65" s="961">
        <f>SUM([5]WUSHU!I391,[5]WUSHU!I398)</f>
        <v>0</v>
      </c>
      <c r="AE65" s="1124">
        <f>SUM([5]WUSHU!J391,[5]WUSHU!J398)</f>
        <v>0</v>
      </c>
      <c r="AF65" s="1125">
        <f>SUM([5]WUSHU!K391,[5]WUSHU!K398)</f>
        <v>0</v>
      </c>
      <c r="AG65" s="961">
        <f>SUM([5]WUSHU!I406)</f>
        <v>0</v>
      </c>
      <c r="AH65" s="1124">
        <f>SUM([5]WUSHU!J406)</f>
        <v>0</v>
      </c>
      <c r="AI65" s="1125">
        <f>SUM([5]WUSHU!K406)</f>
        <v>0</v>
      </c>
      <c r="AJ65" s="961">
        <f>SUM([5]WUSHU!I421,[5]WUSHU!I428)</f>
        <v>1</v>
      </c>
      <c r="AK65" s="1124">
        <f>SUM([5]WUSHU!J421,[5]WUSHU!J428)</f>
        <v>3</v>
      </c>
      <c r="AL65" s="1125">
        <f>SUM([5]WUSHU!K421,[5]WUSHU!K428)</f>
        <v>4</v>
      </c>
      <c r="AM65" s="961">
        <f t="shared" si="3"/>
        <v>79</v>
      </c>
      <c r="AN65" s="1124">
        <f t="shared" si="3"/>
        <v>110</v>
      </c>
      <c r="AO65" s="1125">
        <f t="shared" si="3"/>
        <v>122</v>
      </c>
      <c r="AP65" s="1126">
        <f t="shared" si="1"/>
        <v>311</v>
      </c>
    </row>
    <row r="66" spans="1:42" ht="15">
      <c r="A66" s="1146">
        <v>63</v>
      </c>
      <c r="B66" s="1143" t="s">
        <v>1466</v>
      </c>
      <c r="C66" s="957">
        <f>SUM([5]YELKEN!I9)</f>
        <v>0</v>
      </c>
      <c r="D66" s="1124">
        <f>SUM([5]YELKEN!J9)</f>
        <v>0</v>
      </c>
      <c r="E66" s="1125">
        <f>SUM([5]YELKEN!K9)</f>
        <v>0</v>
      </c>
      <c r="F66" s="961">
        <f>SUM([5]YELKEN!I16)</f>
        <v>0</v>
      </c>
      <c r="G66" s="1124">
        <f>SUM([5]YELKEN!J16)</f>
        <v>0</v>
      </c>
      <c r="H66" s="1125">
        <f>SUM([5]YELKEN!K16)</f>
        <v>0</v>
      </c>
      <c r="I66" s="961">
        <f>SUM([5]YELKEN!I52,[5]YELKEN!I59)</f>
        <v>2</v>
      </c>
      <c r="J66" s="1124">
        <f>SUM([5]YELKEN!J52,[5]YELKEN!J59)</f>
        <v>5</v>
      </c>
      <c r="K66" s="1125">
        <f>SUM([5]YELKEN!K52,[5]YELKEN!K59)</f>
        <v>13</v>
      </c>
      <c r="L66" s="961"/>
      <c r="M66" s="1124"/>
      <c r="N66" s="1125"/>
      <c r="O66" s="961">
        <f>SUM([5]YELKEN!I90,[5]YELKEN!I97)</f>
        <v>4</v>
      </c>
      <c r="P66" s="1124">
        <f>SUM([5]YELKEN!J90,[5]YELKEN!J97)</f>
        <v>6</v>
      </c>
      <c r="Q66" s="1125">
        <f>SUM([5]YELKEN!K90,[5]YELKEN!K97)</f>
        <v>12</v>
      </c>
      <c r="R66" s="961">
        <f>SUM([5]YELKEN!I105,[5]YELKEN!I112)</f>
        <v>0</v>
      </c>
      <c r="S66" s="1124">
        <f>SUM([5]YELKEN!J105,[5]YELKEN!J112)</f>
        <v>0</v>
      </c>
      <c r="T66" s="1125">
        <f>SUM([5]YELKEN!K105,[5]YELKEN!K112)</f>
        <v>0</v>
      </c>
      <c r="U66" s="961"/>
      <c r="V66" s="1124"/>
      <c r="W66" s="1125"/>
      <c r="X66" s="961">
        <f>SUM([5]YELKEN!I119,[5]YELKEN!I126)</f>
        <v>0</v>
      </c>
      <c r="Y66" s="1124">
        <f>SUM([5]YELKEN!J119,[5]YELKEN!J126)</f>
        <v>0</v>
      </c>
      <c r="Z66" s="1125">
        <f>SUM([5]YELKEN!K119,[5]YELKEN!K126)</f>
        <v>0</v>
      </c>
      <c r="AA66" s="961">
        <f>SUM([5]YELKEN!I132,[5]YELKEN!I139)</f>
        <v>0</v>
      </c>
      <c r="AB66" s="1124">
        <f>SUM([5]YELKEN!J132,[5]YELKEN!J139)</f>
        <v>0</v>
      </c>
      <c r="AC66" s="1125">
        <f>SUM([5]YELKEN!K132,[5]YELKEN!K139)</f>
        <v>0</v>
      </c>
      <c r="AD66" s="961">
        <f>SUM([5]YELKEN!I144,[5]YELKEN!I151)</f>
        <v>0</v>
      </c>
      <c r="AE66" s="1124">
        <f>SUM([5]YELKEN!J144,[5]YELKEN!J151)</f>
        <v>0</v>
      </c>
      <c r="AF66" s="1125">
        <f>SUM([5]YELKEN!K144,[5]YELKEN!K151)</f>
        <v>0</v>
      </c>
      <c r="AG66" s="961">
        <f>SUM([5]YELKEN!I159)</f>
        <v>0</v>
      </c>
      <c r="AH66" s="1124">
        <f>SUM([5]YELKEN!J159)</f>
        <v>0</v>
      </c>
      <c r="AI66" s="1125">
        <f>SUM([5]YELKEN!K159)</f>
        <v>0</v>
      </c>
      <c r="AJ66" s="961">
        <f>SUM([5]YELKEN!I206,[5]YELKEN!I213)</f>
        <v>9</v>
      </c>
      <c r="AK66" s="1124">
        <f>SUM([5]YELKEN!J206,[5]YELKEN!J213)</f>
        <v>10</v>
      </c>
      <c r="AL66" s="1125">
        <f>SUM([5]YELKEN!K206,[5]YELKEN!K213)</f>
        <v>7</v>
      </c>
      <c r="AM66" s="961">
        <f t="shared" si="3"/>
        <v>15</v>
      </c>
      <c r="AN66" s="1124">
        <f t="shared" si="3"/>
        <v>21</v>
      </c>
      <c r="AO66" s="1125">
        <f t="shared" si="3"/>
        <v>32</v>
      </c>
      <c r="AP66" s="1126">
        <f t="shared" si="1"/>
        <v>68</v>
      </c>
    </row>
    <row r="67" spans="1:42" ht="15.75" thickBot="1">
      <c r="A67" s="1147">
        <v>64</v>
      </c>
      <c r="B67" s="1144" t="s">
        <v>1563</v>
      </c>
      <c r="C67" s="1141">
        <f>SUM([5]YÜZME!I9)</f>
        <v>0</v>
      </c>
      <c r="D67" s="1128">
        <f>SUM([5]YÜZME!J9)</f>
        <v>0</v>
      </c>
      <c r="E67" s="1129">
        <f>SUM([5]YÜZME!K9)</f>
        <v>0</v>
      </c>
      <c r="F67" s="1127">
        <f>SUM([5]YÜZME!I14)</f>
        <v>2</v>
      </c>
      <c r="G67" s="1128">
        <f>SUM([5]YÜZME!J14)</f>
        <v>0</v>
      </c>
      <c r="H67" s="1129">
        <f>SUM([5]YÜZME!K14)</f>
        <v>1</v>
      </c>
      <c r="I67" s="1127">
        <f>SUM([5]YÜZME!I24,[5]YÜZME!I31)</f>
        <v>1</v>
      </c>
      <c r="J67" s="1128">
        <f>SUM([5]YÜZME!J24,[5]YÜZME!J31)</f>
        <v>1</v>
      </c>
      <c r="K67" s="1129">
        <f>SUM([5]YÜZME!K24,[5]YÜZME!K31)</f>
        <v>2</v>
      </c>
      <c r="L67" s="1127"/>
      <c r="M67" s="1128"/>
      <c r="N67" s="1129"/>
      <c r="O67" s="1127">
        <f>SUM([5]YÜZME!I56,[5]YÜZME!I70)</f>
        <v>10</v>
      </c>
      <c r="P67" s="1128">
        <f>SUM([5]YÜZME!J56,[5]YÜZME!J70)</f>
        <v>8</v>
      </c>
      <c r="Q67" s="1129">
        <f>SUM([5]YÜZME!K56,[5]YÜZME!K70)</f>
        <v>14</v>
      </c>
      <c r="R67" s="1127">
        <f>SUM([5]YÜZME!I117,[5]YÜZME!I124)</f>
        <v>17</v>
      </c>
      <c r="S67" s="1128">
        <f>SUM([5]YÜZME!J117,[5]YÜZME!J124)</f>
        <v>15</v>
      </c>
      <c r="T67" s="1129">
        <f>SUM([5]YÜZME!K117,[5]YÜZME!K124)</f>
        <v>13</v>
      </c>
      <c r="U67" s="1127"/>
      <c r="V67" s="1128"/>
      <c r="W67" s="1129"/>
      <c r="X67" s="1127">
        <f>SUM([5]YÜZME!I131,[5]YÜZME!I138)</f>
        <v>0</v>
      </c>
      <c r="Y67" s="1128">
        <f>SUM([5]YÜZME!J131,[5]YÜZME!J138)</f>
        <v>0</v>
      </c>
      <c r="Z67" s="1129">
        <f>SUM([5]YÜZME!K131,[5]YÜZME!K138)</f>
        <v>0</v>
      </c>
      <c r="AA67" s="1127">
        <f>SUM([5]YÜZME!I144,[5]YÜZME!I151)</f>
        <v>0</v>
      </c>
      <c r="AB67" s="1128">
        <f>SUM([5]YÜZME!J144,[5]YÜZME!J151)</f>
        <v>0</v>
      </c>
      <c r="AC67" s="1129">
        <f>SUM([5]YÜZME!K144,[5]YÜZME!K151)</f>
        <v>0</v>
      </c>
      <c r="AD67" s="1127">
        <f>SUM([5]YÜZME!I156,[5]YÜZME!I163)</f>
        <v>0</v>
      </c>
      <c r="AE67" s="1128">
        <f>SUM([5]YÜZME!J156,[5]YÜZME!J163)</f>
        <v>0</v>
      </c>
      <c r="AF67" s="1129">
        <f>SUM([5]YÜZME!K156,[5]YÜZME!K163)</f>
        <v>0</v>
      </c>
      <c r="AG67" s="1127">
        <f>SUM([5]YÜZME!I171)</f>
        <v>0</v>
      </c>
      <c r="AH67" s="1128">
        <f>SUM([5]YÜZME!J171)</f>
        <v>0</v>
      </c>
      <c r="AI67" s="1129">
        <f>SUM([5]YÜZME!K171)</f>
        <v>0</v>
      </c>
      <c r="AJ67" s="1127">
        <f>SUM([5]YÜZME!I1055,[5]YÜZME!I1064)</f>
        <v>314</v>
      </c>
      <c r="AK67" s="1128">
        <f>SUM([5]YÜZME!J1055,[5]YÜZME!J1064)</f>
        <v>286</v>
      </c>
      <c r="AL67" s="1129">
        <f>SUM([5]YÜZME!K1055,[5]YÜZME!K1064)</f>
        <v>281</v>
      </c>
      <c r="AM67" s="1127">
        <f t="shared" si="3"/>
        <v>344</v>
      </c>
      <c r="AN67" s="1128">
        <f t="shared" si="3"/>
        <v>310</v>
      </c>
      <c r="AO67" s="1129">
        <f t="shared" si="3"/>
        <v>311</v>
      </c>
      <c r="AP67" s="1126">
        <f t="shared" si="1"/>
        <v>965</v>
      </c>
    </row>
    <row r="68" spans="1:42" ht="16.5" thickBot="1">
      <c r="A68" s="1635" t="s">
        <v>16227</v>
      </c>
      <c r="B68" s="1635"/>
      <c r="C68" s="1130">
        <f>SUM(C4:C67)</f>
        <v>0</v>
      </c>
      <c r="D68" s="1131">
        <f t="shared" ref="D68:AP68" si="4">SUM(D4:D67)</f>
        <v>3</v>
      </c>
      <c r="E68" s="1132">
        <f t="shared" si="4"/>
        <v>5</v>
      </c>
      <c r="F68" s="1133">
        <f t="shared" si="4"/>
        <v>6</v>
      </c>
      <c r="G68" s="1134">
        <f t="shared" si="4"/>
        <v>10</v>
      </c>
      <c r="H68" s="1135">
        <f t="shared" si="4"/>
        <v>12</v>
      </c>
      <c r="I68" s="1136">
        <f t="shared" si="4"/>
        <v>143</v>
      </c>
      <c r="J68" s="1134">
        <f t="shared" si="4"/>
        <v>191</v>
      </c>
      <c r="K68" s="1137">
        <f t="shared" si="4"/>
        <v>245</v>
      </c>
      <c r="L68" s="1133">
        <f t="shared" si="4"/>
        <v>0</v>
      </c>
      <c r="M68" s="1134">
        <f t="shared" si="4"/>
        <v>0</v>
      </c>
      <c r="N68" s="1135">
        <f t="shared" si="4"/>
        <v>0</v>
      </c>
      <c r="O68" s="1136">
        <f t="shared" si="4"/>
        <v>320</v>
      </c>
      <c r="P68" s="1134">
        <f t="shared" si="4"/>
        <v>308</v>
      </c>
      <c r="Q68" s="1137">
        <f t="shared" si="4"/>
        <v>345</v>
      </c>
      <c r="R68" s="1133">
        <f t="shared" si="4"/>
        <v>275</v>
      </c>
      <c r="S68" s="1134">
        <f t="shared" si="4"/>
        <v>301</v>
      </c>
      <c r="T68" s="1135">
        <f t="shared" si="4"/>
        <v>340</v>
      </c>
      <c r="U68" s="1136">
        <f t="shared" si="4"/>
        <v>3</v>
      </c>
      <c r="V68" s="1134">
        <f t="shared" si="4"/>
        <v>1</v>
      </c>
      <c r="W68" s="1137">
        <f t="shared" si="4"/>
        <v>2</v>
      </c>
      <c r="X68" s="1133">
        <f t="shared" si="4"/>
        <v>0</v>
      </c>
      <c r="Y68" s="1134">
        <f t="shared" si="4"/>
        <v>1</v>
      </c>
      <c r="Z68" s="1135">
        <f t="shared" si="4"/>
        <v>0</v>
      </c>
      <c r="AA68" s="1136">
        <f t="shared" si="4"/>
        <v>0</v>
      </c>
      <c r="AB68" s="1134">
        <f t="shared" si="4"/>
        <v>0</v>
      </c>
      <c r="AC68" s="1137">
        <f t="shared" si="4"/>
        <v>0</v>
      </c>
      <c r="AD68" s="1133">
        <f t="shared" si="4"/>
        <v>0</v>
      </c>
      <c r="AE68" s="1134">
        <f t="shared" si="4"/>
        <v>0</v>
      </c>
      <c r="AF68" s="1135">
        <f t="shared" si="4"/>
        <v>0</v>
      </c>
      <c r="AG68" s="1136">
        <f t="shared" si="4"/>
        <v>0</v>
      </c>
      <c r="AH68" s="1134">
        <f t="shared" si="4"/>
        <v>0</v>
      </c>
      <c r="AI68" s="1137">
        <f t="shared" si="4"/>
        <v>0</v>
      </c>
      <c r="AJ68" s="1133">
        <f t="shared" si="4"/>
        <v>2395</v>
      </c>
      <c r="AK68" s="1134">
        <f t="shared" si="4"/>
        <v>2453</v>
      </c>
      <c r="AL68" s="1135">
        <f t="shared" si="4"/>
        <v>2388</v>
      </c>
      <c r="AM68" s="1136">
        <f t="shared" si="4"/>
        <v>3142</v>
      </c>
      <c r="AN68" s="1134">
        <f t="shared" si="4"/>
        <v>3268</v>
      </c>
      <c r="AO68" s="1137">
        <f t="shared" si="4"/>
        <v>3337</v>
      </c>
      <c r="AP68" s="1138">
        <f t="shared" si="4"/>
        <v>9747</v>
      </c>
    </row>
    <row r="69" spans="1:42" ht="19.5" thickBot="1">
      <c r="A69" s="1636" t="s">
        <v>2573</v>
      </c>
      <c r="B69" s="1636"/>
      <c r="C69" s="1632">
        <f>SUM(C68,D68,E68)</f>
        <v>8</v>
      </c>
      <c r="D69" s="1630"/>
      <c r="E69" s="1633"/>
      <c r="F69" s="1629">
        <f>SUM(F68,G68,H68)</f>
        <v>28</v>
      </c>
      <c r="G69" s="1630"/>
      <c r="H69" s="1631"/>
      <c r="I69" s="1632">
        <f>SUM(I68,J68,K68)</f>
        <v>579</v>
      </c>
      <c r="J69" s="1630"/>
      <c r="K69" s="1633"/>
      <c r="L69" s="1629">
        <f>SUM(L68,M68,N68)</f>
        <v>0</v>
      </c>
      <c r="M69" s="1630"/>
      <c r="N69" s="1630"/>
      <c r="O69" s="1630">
        <f>SUM(O68,P68,Q68)</f>
        <v>973</v>
      </c>
      <c r="P69" s="1630"/>
      <c r="Q69" s="1630"/>
      <c r="R69" s="1630">
        <f>SUM(R68,S68,T68)</f>
        <v>916</v>
      </c>
      <c r="S69" s="1630"/>
      <c r="T69" s="1631"/>
      <c r="U69" s="1632">
        <f>SUM(U68,V68,W68)</f>
        <v>6</v>
      </c>
      <c r="V69" s="1630"/>
      <c r="W69" s="1633"/>
      <c r="X69" s="1629">
        <f>SUM(X68,Y68,Z68)</f>
        <v>1</v>
      </c>
      <c r="Y69" s="1630"/>
      <c r="Z69" s="1631"/>
      <c r="AA69" s="1632">
        <f>SUM(AA68,AB68,AC68)</f>
        <v>0</v>
      </c>
      <c r="AB69" s="1630"/>
      <c r="AC69" s="1633"/>
      <c r="AD69" s="1629">
        <f>SUM(AD68,AE68,AF68)</f>
        <v>0</v>
      </c>
      <c r="AE69" s="1630"/>
      <c r="AF69" s="1631"/>
      <c r="AG69" s="1632">
        <f>SUM(AG68,AH68,AI68)</f>
        <v>0</v>
      </c>
      <c r="AH69" s="1630"/>
      <c r="AI69" s="1633"/>
      <c r="AJ69" s="1629">
        <f>SUM(AJ68,AK68,AL68)</f>
        <v>7236</v>
      </c>
      <c r="AK69" s="1630"/>
      <c r="AL69" s="1631"/>
      <c r="AM69" s="1632">
        <f>SUM(AM68,AN68,AO68)</f>
        <v>9747</v>
      </c>
      <c r="AN69" s="1630"/>
      <c r="AO69" s="1633"/>
      <c r="AP69" s="1139"/>
    </row>
  </sheetData>
  <mergeCells count="32">
    <mergeCell ref="AM2:AO2"/>
    <mergeCell ref="A1:AP1"/>
    <mergeCell ref="A2:A3"/>
    <mergeCell ref="B2:B3"/>
    <mergeCell ref="C2:E2"/>
    <mergeCell ref="F2:H2"/>
    <mergeCell ref="I2:K2"/>
    <mergeCell ref="L2:N2"/>
    <mergeCell ref="O2:Q2"/>
    <mergeCell ref="R2:T2"/>
    <mergeCell ref="U2:W2"/>
    <mergeCell ref="AM69:AO69"/>
    <mergeCell ref="AP2:AP3"/>
    <mergeCell ref="A68:B68"/>
    <mergeCell ref="A69:B69"/>
    <mergeCell ref="C69:E69"/>
    <mergeCell ref="F69:H69"/>
    <mergeCell ref="I69:K69"/>
    <mergeCell ref="L69:N69"/>
    <mergeCell ref="O69:Q69"/>
    <mergeCell ref="R69:T69"/>
    <mergeCell ref="U69:W69"/>
    <mergeCell ref="X2:Z2"/>
    <mergeCell ref="AA2:AC2"/>
    <mergeCell ref="AD2:AF2"/>
    <mergeCell ref="AG2:AI2"/>
    <mergeCell ref="AJ2:AL2"/>
    <mergeCell ref="X69:Z69"/>
    <mergeCell ref="AA69:AC69"/>
    <mergeCell ref="AD69:AF69"/>
    <mergeCell ref="AG69:AI69"/>
    <mergeCell ref="AJ69:AL69"/>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1580"/>
  <sheetViews>
    <sheetView topLeftCell="A1562" zoomScale="70" zoomScaleNormal="70" workbookViewId="0">
      <selection activeCell="A1567" sqref="A1567:P1567"/>
    </sheetView>
  </sheetViews>
  <sheetFormatPr defaultRowHeight="12.75"/>
  <cols>
    <col min="2" max="3" width="28.140625" customWidth="1"/>
    <col min="4" max="4" width="14.7109375" customWidth="1"/>
    <col min="5" max="6" width="16.140625" customWidth="1"/>
    <col min="7" max="7" width="13.140625" customWidth="1"/>
    <col min="8" max="8" width="12" customWidth="1"/>
    <col min="9" max="11" width="7.28515625" customWidth="1"/>
    <col min="12" max="12" width="23" customWidth="1"/>
    <col min="13" max="13" width="14.28515625" customWidth="1"/>
    <col min="14" max="14" width="13" customWidth="1"/>
    <col min="15" max="16" width="4.42578125" bestFit="1" customWidth="1"/>
  </cols>
  <sheetData>
    <row r="1" spans="1:16" ht="51.75" customHeight="1">
      <c r="A1" s="1683" t="s">
        <v>16228</v>
      </c>
      <c r="B1" s="1684"/>
      <c r="C1" s="1684"/>
      <c r="D1" s="1684"/>
      <c r="E1" s="1684"/>
      <c r="F1" s="1684"/>
      <c r="G1" s="1684"/>
      <c r="H1" s="1684"/>
      <c r="I1" s="1684"/>
      <c r="J1" s="1684"/>
      <c r="K1" s="1684"/>
      <c r="L1" s="1684"/>
      <c r="M1" s="1684"/>
      <c r="N1" s="1684"/>
      <c r="O1" s="1684"/>
      <c r="P1" s="1685"/>
    </row>
    <row r="2" spans="1:16" ht="15">
      <c r="A2" s="1677" t="s">
        <v>2305</v>
      </c>
      <c r="B2" s="1679" t="s">
        <v>1550</v>
      </c>
      <c r="C2" s="1665" t="s">
        <v>9813</v>
      </c>
      <c r="D2" s="1665" t="s">
        <v>9814</v>
      </c>
      <c r="E2" s="1665" t="s">
        <v>9815</v>
      </c>
      <c r="F2" s="1665" t="s">
        <v>9816</v>
      </c>
      <c r="G2" s="1665" t="s">
        <v>9817</v>
      </c>
      <c r="H2" s="1665" t="s">
        <v>9818</v>
      </c>
      <c r="I2" s="1665" t="s">
        <v>9819</v>
      </c>
      <c r="J2" s="1665"/>
      <c r="K2" s="1665"/>
      <c r="L2" s="1665" t="s">
        <v>9820</v>
      </c>
      <c r="M2" s="1665"/>
      <c r="N2" s="1665"/>
      <c r="O2" s="1665"/>
      <c r="P2" s="1681"/>
    </row>
    <row r="3" spans="1:16">
      <c r="A3" s="1677"/>
      <c r="B3" s="1679"/>
      <c r="C3" s="1665"/>
      <c r="D3" s="1665"/>
      <c r="E3" s="1665"/>
      <c r="F3" s="1665"/>
      <c r="G3" s="1665"/>
      <c r="H3" s="1665"/>
      <c r="I3" s="1665"/>
      <c r="J3" s="1665"/>
      <c r="K3" s="1665"/>
      <c r="L3" s="1666" t="s">
        <v>9822</v>
      </c>
      <c r="M3" s="1668" t="s">
        <v>1606</v>
      </c>
      <c r="N3" s="1668" t="s">
        <v>9823</v>
      </c>
      <c r="O3" s="1667" t="s">
        <v>9821</v>
      </c>
      <c r="P3" s="1669"/>
    </row>
    <row r="4" spans="1:16" ht="42" customHeight="1" thickBot="1">
      <c r="A4" s="1686"/>
      <c r="B4" s="1687"/>
      <c r="C4" s="1688"/>
      <c r="D4" s="1688"/>
      <c r="E4" s="1688"/>
      <c r="F4" s="1688"/>
      <c r="G4" s="1688"/>
      <c r="H4" s="1688"/>
      <c r="I4" s="1148" t="s">
        <v>1444</v>
      </c>
      <c r="J4" s="1148" t="s">
        <v>1445</v>
      </c>
      <c r="K4" s="1148" t="s">
        <v>1446</v>
      </c>
      <c r="L4" s="1689"/>
      <c r="M4" s="1690"/>
      <c r="N4" s="1690"/>
      <c r="O4" s="1149" t="s">
        <v>5139</v>
      </c>
      <c r="P4" s="1150" t="s">
        <v>5126</v>
      </c>
    </row>
    <row r="5" spans="1:16" ht="140.25">
      <c r="A5" s="1151">
        <v>1</v>
      </c>
      <c r="B5" s="1152" t="s">
        <v>1517</v>
      </c>
      <c r="C5" s="1152" t="s">
        <v>16229</v>
      </c>
      <c r="D5" s="1152" t="s">
        <v>16230</v>
      </c>
      <c r="E5" s="1152" t="s">
        <v>16231</v>
      </c>
      <c r="F5" s="1152" t="s">
        <v>16232</v>
      </c>
      <c r="G5" s="1152">
        <v>16</v>
      </c>
      <c r="H5" s="1152">
        <v>3</v>
      </c>
      <c r="I5" s="1152"/>
      <c r="J5" s="1152"/>
      <c r="K5" s="1152">
        <v>1</v>
      </c>
      <c r="L5" s="1102" t="s">
        <v>16233</v>
      </c>
      <c r="M5" s="1102" t="s">
        <v>1517</v>
      </c>
      <c r="N5" s="1102" t="s">
        <v>16232</v>
      </c>
      <c r="O5" s="1102"/>
      <c r="P5" s="1153">
        <v>12</v>
      </c>
    </row>
    <row r="6" spans="1:16" ht="25.5">
      <c r="A6" s="1154">
        <v>2</v>
      </c>
      <c r="B6" s="865" t="s">
        <v>1494</v>
      </c>
      <c r="C6" s="865" t="s">
        <v>16234</v>
      </c>
      <c r="D6" s="865" t="s">
        <v>10928</v>
      </c>
      <c r="E6" s="865" t="s">
        <v>16235</v>
      </c>
      <c r="F6" s="865" t="s">
        <v>1611</v>
      </c>
      <c r="G6" s="865">
        <v>10</v>
      </c>
      <c r="H6" s="865">
        <v>1</v>
      </c>
      <c r="I6" s="865">
        <v>1</v>
      </c>
      <c r="J6" s="865"/>
      <c r="K6" s="865"/>
      <c r="L6" s="865" t="s">
        <v>674</v>
      </c>
      <c r="M6" s="865" t="s">
        <v>989</v>
      </c>
      <c r="N6" s="865" t="s">
        <v>1611</v>
      </c>
      <c r="O6" s="865"/>
      <c r="P6" s="1155">
        <v>1</v>
      </c>
    </row>
    <row r="7" spans="1:16" ht="25.5">
      <c r="A7" s="1154">
        <v>3</v>
      </c>
      <c r="B7" s="865" t="s">
        <v>1494</v>
      </c>
      <c r="C7" s="865" t="s">
        <v>16234</v>
      </c>
      <c r="D7" s="865" t="s">
        <v>10928</v>
      </c>
      <c r="E7" s="865" t="s">
        <v>16235</v>
      </c>
      <c r="F7" s="865" t="s">
        <v>1611</v>
      </c>
      <c r="G7" s="865">
        <v>10</v>
      </c>
      <c r="H7" s="865"/>
      <c r="I7" s="865"/>
      <c r="J7" s="865">
        <v>1</v>
      </c>
      <c r="K7" s="865"/>
      <c r="L7" s="865" t="s">
        <v>5354</v>
      </c>
      <c r="M7" s="865" t="s">
        <v>989</v>
      </c>
      <c r="N7" s="865" t="s">
        <v>1611</v>
      </c>
      <c r="O7" s="865"/>
      <c r="P7" s="1155">
        <v>1</v>
      </c>
    </row>
    <row r="8" spans="1:16" ht="25.5">
      <c r="A8" s="1154">
        <v>4</v>
      </c>
      <c r="B8" s="865" t="s">
        <v>1494</v>
      </c>
      <c r="C8" s="865" t="s">
        <v>16234</v>
      </c>
      <c r="D8" s="865" t="s">
        <v>10928</v>
      </c>
      <c r="E8" s="865" t="s">
        <v>16235</v>
      </c>
      <c r="F8" s="865" t="s">
        <v>1611</v>
      </c>
      <c r="G8" s="865">
        <v>10</v>
      </c>
      <c r="H8" s="865"/>
      <c r="I8" s="865"/>
      <c r="J8" s="865"/>
      <c r="K8" s="865">
        <v>1</v>
      </c>
      <c r="L8" s="865" t="s">
        <v>675</v>
      </c>
      <c r="M8" s="865" t="s">
        <v>989</v>
      </c>
      <c r="N8" s="865" t="s">
        <v>1611</v>
      </c>
      <c r="O8" s="865"/>
      <c r="P8" s="1155">
        <v>1</v>
      </c>
    </row>
    <row r="9" spans="1:16" ht="25.5">
      <c r="A9" s="1154">
        <v>5</v>
      </c>
      <c r="B9" s="865" t="s">
        <v>1494</v>
      </c>
      <c r="C9" s="865" t="s">
        <v>16236</v>
      </c>
      <c r="D9" s="865" t="s">
        <v>16237</v>
      </c>
      <c r="E9" s="865" t="s">
        <v>16238</v>
      </c>
      <c r="F9" s="865" t="s">
        <v>1640</v>
      </c>
      <c r="G9" s="865">
        <v>15</v>
      </c>
      <c r="H9" s="865">
        <v>1</v>
      </c>
      <c r="I9" s="865">
        <v>1</v>
      </c>
      <c r="J9" s="865"/>
      <c r="K9" s="865"/>
      <c r="L9" s="865" t="s">
        <v>10940</v>
      </c>
      <c r="M9" s="865" t="s">
        <v>3015</v>
      </c>
      <c r="N9" s="865" t="s">
        <v>1640</v>
      </c>
      <c r="O9" s="865"/>
      <c r="P9" s="1155">
        <v>1</v>
      </c>
    </row>
    <row r="10" spans="1:16" ht="38.25">
      <c r="A10" s="1154">
        <v>6</v>
      </c>
      <c r="B10" s="846" t="s">
        <v>833</v>
      </c>
      <c r="C10" s="814" t="s">
        <v>16239</v>
      </c>
      <c r="D10" s="814" t="s">
        <v>16240</v>
      </c>
      <c r="E10" s="814" t="s">
        <v>16241</v>
      </c>
      <c r="F10" s="814" t="s">
        <v>1611</v>
      </c>
      <c r="G10" s="814">
        <v>21</v>
      </c>
      <c r="H10" s="814">
        <v>7</v>
      </c>
      <c r="I10" s="814"/>
      <c r="J10" s="814"/>
      <c r="K10" s="814">
        <v>1</v>
      </c>
      <c r="L10" s="814" t="s">
        <v>16242</v>
      </c>
      <c r="M10" s="814" t="s">
        <v>16243</v>
      </c>
      <c r="N10" s="814" t="s">
        <v>1611</v>
      </c>
      <c r="O10" s="814">
        <v>1</v>
      </c>
      <c r="P10" s="1156">
        <v>1</v>
      </c>
    </row>
    <row r="11" spans="1:16" ht="38.25">
      <c r="A11" s="1154">
        <v>7</v>
      </c>
      <c r="B11" s="846" t="s">
        <v>833</v>
      </c>
      <c r="C11" s="814" t="s">
        <v>16239</v>
      </c>
      <c r="D11" s="814" t="s">
        <v>16240</v>
      </c>
      <c r="E11" s="814" t="s">
        <v>16241</v>
      </c>
      <c r="F11" s="814" t="s">
        <v>1611</v>
      </c>
      <c r="G11" s="814">
        <v>21</v>
      </c>
      <c r="H11" s="814">
        <v>7</v>
      </c>
      <c r="I11" s="814"/>
      <c r="J11" s="814"/>
      <c r="K11" s="814">
        <v>1</v>
      </c>
      <c r="L11" s="814" t="s">
        <v>16244</v>
      </c>
      <c r="M11" s="814" t="s">
        <v>14166</v>
      </c>
      <c r="N11" s="814" t="s">
        <v>1611</v>
      </c>
      <c r="O11" s="814"/>
      <c r="P11" s="1156">
        <v>2</v>
      </c>
    </row>
    <row r="12" spans="1:16" ht="38.25">
      <c r="A12" s="1154">
        <v>8</v>
      </c>
      <c r="B12" s="846" t="s">
        <v>833</v>
      </c>
      <c r="C12" s="814" t="s">
        <v>16239</v>
      </c>
      <c r="D12" s="814" t="s">
        <v>16240</v>
      </c>
      <c r="E12" s="814" t="s">
        <v>16241</v>
      </c>
      <c r="F12" s="814" t="s">
        <v>1611</v>
      </c>
      <c r="G12" s="814">
        <v>21</v>
      </c>
      <c r="H12" s="814">
        <v>7</v>
      </c>
      <c r="I12" s="814"/>
      <c r="J12" s="814"/>
      <c r="K12" s="814">
        <v>1</v>
      </c>
      <c r="L12" s="814" t="s">
        <v>16245</v>
      </c>
      <c r="M12" s="814" t="s">
        <v>16246</v>
      </c>
      <c r="N12" s="814" t="s">
        <v>1611</v>
      </c>
      <c r="O12" s="814">
        <v>1</v>
      </c>
      <c r="P12" s="1156">
        <v>2</v>
      </c>
    </row>
    <row r="13" spans="1:16" ht="25.5">
      <c r="A13" s="1154">
        <v>9</v>
      </c>
      <c r="B13" s="846" t="s">
        <v>833</v>
      </c>
      <c r="C13" s="865" t="s">
        <v>16247</v>
      </c>
      <c r="D13" s="865" t="s">
        <v>9865</v>
      </c>
      <c r="E13" s="865" t="s">
        <v>16248</v>
      </c>
      <c r="F13" s="865" t="s">
        <v>1611</v>
      </c>
      <c r="G13" s="865">
        <v>36</v>
      </c>
      <c r="H13" s="865"/>
      <c r="I13" s="865"/>
      <c r="J13" s="865"/>
      <c r="K13" s="865">
        <v>1</v>
      </c>
      <c r="L13" s="865" t="s">
        <v>14133</v>
      </c>
      <c r="M13" s="865" t="s">
        <v>14150</v>
      </c>
      <c r="N13" s="865" t="s">
        <v>1611</v>
      </c>
      <c r="O13" s="865"/>
      <c r="P13" s="1155">
        <v>1</v>
      </c>
    </row>
    <row r="14" spans="1:16" ht="25.5">
      <c r="A14" s="1154">
        <v>10</v>
      </c>
      <c r="B14" s="846" t="s">
        <v>1496</v>
      </c>
      <c r="C14" s="814" t="s">
        <v>16249</v>
      </c>
      <c r="D14" s="814" t="s">
        <v>11041</v>
      </c>
      <c r="E14" s="815" t="s">
        <v>16250</v>
      </c>
      <c r="F14" s="814" t="s">
        <v>1640</v>
      </c>
      <c r="G14" s="814">
        <v>73</v>
      </c>
      <c r="H14" s="814"/>
      <c r="I14" s="814">
        <v>1</v>
      </c>
      <c r="J14" s="814"/>
      <c r="K14" s="814"/>
      <c r="L14" s="814" t="s">
        <v>14172</v>
      </c>
      <c r="M14" s="814" t="s">
        <v>9967</v>
      </c>
      <c r="N14" s="814" t="s">
        <v>1640</v>
      </c>
      <c r="O14" s="814">
        <v>1</v>
      </c>
      <c r="P14" s="1156"/>
    </row>
    <row r="15" spans="1:16" ht="25.5">
      <c r="A15" s="1154">
        <v>11</v>
      </c>
      <c r="B15" s="846" t="s">
        <v>1496</v>
      </c>
      <c r="C15" s="814" t="s">
        <v>16249</v>
      </c>
      <c r="D15" s="814" t="s">
        <v>11041</v>
      </c>
      <c r="E15" s="815" t="s">
        <v>16250</v>
      </c>
      <c r="F15" s="814" t="s">
        <v>1640</v>
      </c>
      <c r="G15" s="814">
        <v>73</v>
      </c>
      <c r="H15" s="814"/>
      <c r="I15" s="814"/>
      <c r="J15" s="814">
        <v>1</v>
      </c>
      <c r="K15" s="814"/>
      <c r="L15" s="814" t="s">
        <v>11035</v>
      </c>
      <c r="M15" s="814" t="s">
        <v>6177</v>
      </c>
      <c r="N15" s="814" t="s">
        <v>1640</v>
      </c>
      <c r="O15" s="814">
        <v>1</v>
      </c>
      <c r="P15" s="1156"/>
    </row>
    <row r="16" spans="1:16" ht="25.5">
      <c r="A16" s="1154">
        <v>12</v>
      </c>
      <c r="B16" s="846" t="s">
        <v>1496</v>
      </c>
      <c r="C16" s="814" t="s">
        <v>16249</v>
      </c>
      <c r="D16" s="814" t="s">
        <v>11041</v>
      </c>
      <c r="E16" s="815" t="s">
        <v>16250</v>
      </c>
      <c r="F16" s="814" t="s">
        <v>1640</v>
      </c>
      <c r="G16" s="814">
        <v>73</v>
      </c>
      <c r="H16" s="814"/>
      <c r="I16" s="814"/>
      <c r="J16" s="814">
        <v>1</v>
      </c>
      <c r="K16" s="814"/>
      <c r="L16" s="814" t="s">
        <v>16251</v>
      </c>
      <c r="M16" s="814" t="s">
        <v>5146</v>
      </c>
      <c r="N16" s="814" t="s">
        <v>1640</v>
      </c>
      <c r="O16" s="814">
        <v>1</v>
      </c>
      <c r="P16" s="1156"/>
    </row>
    <row r="17" spans="1:16" ht="25.5">
      <c r="A17" s="1154">
        <v>13</v>
      </c>
      <c r="B17" s="846" t="s">
        <v>1496</v>
      </c>
      <c r="C17" s="814" t="s">
        <v>16249</v>
      </c>
      <c r="D17" s="814" t="s">
        <v>11041</v>
      </c>
      <c r="E17" s="815" t="s">
        <v>16250</v>
      </c>
      <c r="F17" s="814" t="s">
        <v>1640</v>
      </c>
      <c r="G17" s="814">
        <v>73</v>
      </c>
      <c r="H17" s="814"/>
      <c r="I17" s="814"/>
      <c r="J17" s="814"/>
      <c r="K17" s="814">
        <v>1</v>
      </c>
      <c r="L17" s="814" t="s">
        <v>16252</v>
      </c>
      <c r="M17" s="814" t="s">
        <v>1167</v>
      </c>
      <c r="N17" s="814" t="s">
        <v>1640</v>
      </c>
      <c r="O17" s="814">
        <v>1</v>
      </c>
      <c r="P17" s="1156"/>
    </row>
    <row r="18" spans="1:16" ht="25.5">
      <c r="A18" s="1154">
        <v>14</v>
      </c>
      <c r="B18" s="846" t="s">
        <v>1496</v>
      </c>
      <c r="C18" s="814" t="s">
        <v>16249</v>
      </c>
      <c r="D18" s="814" t="s">
        <v>11041</v>
      </c>
      <c r="E18" s="815" t="s">
        <v>16250</v>
      </c>
      <c r="F18" s="814" t="s">
        <v>1640</v>
      </c>
      <c r="G18" s="814">
        <v>73</v>
      </c>
      <c r="H18" s="814"/>
      <c r="I18" s="814"/>
      <c r="J18" s="814"/>
      <c r="K18" s="814">
        <v>1</v>
      </c>
      <c r="L18" s="814" t="s">
        <v>16253</v>
      </c>
      <c r="M18" s="814" t="s">
        <v>5783</v>
      </c>
      <c r="N18" s="814" t="s">
        <v>1640</v>
      </c>
      <c r="O18" s="814">
        <v>1</v>
      </c>
      <c r="P18" s="1156"/>
    </row>
    <row r="19" spans="1:16" ht="25.5">
      <c r="A19" s="1154">
        <v>15</v>
      </c>
      <c r="B19" s="846" t="s">
        <v>1496</v>
      </c>
      <c r="C19" s="814" t="s">
        <v>16249</v>
      </c>
      <c r="D19" s="814" t="s">
        <v>11041</v>
      </c>
      <c r="E19" s="815" t="s">
        <v>16250</v>
      </c>
      <c r="F19" s="814" t="s">
        <v>1640</v>
      </c>
      <c r="G19" s="814">
        <v>73</v>
      </c>
      <c r="H19" s="814"/>
      <c r="I19" s="814"/>
      <c r="J19" s="814"/>
      <c r="K19" s="814">
        <v>1</v>
      </c>
      <c r="L19" s="814" t="s">
        <v>16254</v>
      </c>
      <c r="M19" s="814" t="s">
        <v>6367</v>
      </c>
      <c r="N19" s="814" t="s">
        <v>1640</v>
      </c>
      <c r="O19" s="814"/>
      <c r="P19" s="1156">
        <v>1</v>
      </c>
    </row>
    <row r="20" spans="1:16" ht="51">
      <c r="A20" s="1154">
        <v>16</v>
      </c>
      <c r="B20" s="846" t="s">
        <v>1546</v>
      </c>
      <c r="C20" s="865" t="s">
        <v>16255</v>
      </c>
      <c r="D20" s="865" t="s">
        <v>16256</v>
      </c>
      <c r="E20" s="891" t="s">
        <v>16257</v>
      </c>
      <c r="F20" s="865">
        <v>24</v>
      </c>
      <c r="G20" s="865"/>
      <c r="H20" s="865"/>
      <c r="I20" s="865">
        <v>1</v>
      </c>
      <c r="J20" s="865"/>
      <c r="K20" s="865"/>
      <c r="L20" s="865" t="s">
        <v>16258</v>
      </c>
      <c r="M20" s="865" t="s">
        <v>16259</v>
      </c>
      <c r="N20" s="865" t="s">
        <v>1611</v>
      </c>
      <c r="O20" s="865">
        <v>6</v>
      </c>
      <c r="P20" s="1155"/>
    </row>
    <row r="21" spans="1:16" ht="25.5">
      <c r="A21" s="1154">
        <v>17</v>
      </c>
      <c r="B21" s="846" t="s">
        <v>1546</v>
      </c>
      <c r="C21" s="865" t="s">
        <v>16255</v>
      </c>
      <c r="D21" s="865" t="s">
        <v>16256</v>
      </c>
      <c r="E21" s="891" t="s">
        <v>16257</v>
      </c>
      <c r="F21" s="865">
        <v>29</v>
      </c>
      <c r="G21" s="865"/>
      <c r="H21" s="865"/>
      <c r="I21" s="865">
        <v>1</v>
      </c>
      <c r="J21" s="865"/>
      <c r="K21" s="865"/>
      <c r="L21" s="865" t="s">
        <v>16260</v>
      </c>
      <c r="M21" s="865" t="s">
        <v>3254</v>
      </c>
      <c r="N21" s="865" t="s">
        <v>1611</v>
      </c>
      <c r="O21" s="865">
        <v>1</v>
      </c>
      <c r="P21" s="1155">
        <v>1</v>
      </c>
    </row>
    <row r="22" spans="1:16" ht="25.5">
      <c r="A22" s="1154">
        <v>18</v>
      </c>
      <c r="B22" s="846" t="s">
        <v>1497</v>
      </c>
      <c r="C22" s="865" t="s">
        <v>16261</v>
      </c>
      <c r="D22" s="865" t="s">
        <v>16262</v>
      </c>
      <c r="E22" s="865" t="s">
        <v>16263</v>
      </c>
      <c r="F22" s="865" t="s">
        <v>1640</v>
      </c>
      <c r="G22" s="865">
        <v>12</v>
      </c>
      <c r="H22" s="865"/>
      <c r="I22" s="865"/>
      <c r="J22" s="865"/>
      <c r="K22" s="865">
        <v>1</v>
      </c>
      <c r="L22" s="865" t="s">
        <v>16264</v>
      </c>
      <c r="M22" s="865" t="s">
        <v>16265</v>
      </c>
      <c r="N22" s="865" t="s">
        <v>1640</v>
      </c>
      <c r="O22" s="865">
        <v>1</v>
      </c>
      <c r="P22" s="1155"/>
    </row>
    <row r="23" spans="1:16" ht="25.5">
      <c r="A23" s="1154">
        <v>19</v>
      </c>
      <c r="B23" s="846" t="s">
        <v>1497</v>
      </c>
      <c r="C23" s="865" t="s">
        <v>16261</v>
      </c>
      <c r="D23" s="865" t="s">
        <v>16262</v>
      </c>
      <c r="E23" s="865" t="s">
        <v>16263</v>
      </c>
      <c r="F23" s="865" t="s">
        <v>1640</v>
      </c>
      <c r="G23" s="865">
        <v>12</v>
      </c>
      <c r="H23" s="865"/>
      <c r="I23" s="865"/>
      <c r="J23" s="865"/>
      <c r="K23" s="865">
        <v>1</v>
      </c>
      <c r="L23" s="865" t="s">
        <v>16266</v>
      </c>
      <c r="M23" s="865" t="s">
        <v>16265</v>
      </c>
      <c r="N23" s="865" t="s">
        <v>1640</v>
      </c>
      <c r="O23" s="865"/>
      <c r="P23" s="1155">
        <v>1</v>
      </c>
    </row>
    <row r="24" spans="1:16" ht="25.5">
      <c r="A24" s="1154">
        <v>20</v>
      </c>
      <c r="B24" s="846" t="s">
        <v>1497</v>
      </c>
      <c r="C24" s="865" t="s">
        <v>16261</v>
      </c>
      <c r="D24" s="865" t="s">
        <v>16262</v>
      </c>
      <c r="E24" s="865" t="s">
        <v>16263</v>
      </c>
      <c r="F24" s="865" t="s">
        <v>1640</v>
      </c>
      <c r="G24" s="865">
        <v>12</v>
      </c>
      <c r="H24" s="865"/>
      <c r="I24" s="865"/>
      <c r="J24" s="865"/>
      <c r="K24" s="865">
        <v>1</v>
      </c>
      <c r="L24" s="865" t="s">
        <v>16266</v>
      </c>
      <c r="M24" s="865" t="s">
        <v>16267</v>
      </c>
      <c r="N24" s="865" t="s">
        <v>1640</v>
      </c>
      <c r="O24" s="865"/>
      <c r="P24" s="1155">
        <v>1</v>
      </c>
    </row>
    <row r="25" spans="1:16" ht="89.25">
      <c r="A25" s="1154">
        <v>21</v>
      </c>
      <c r="B25" s="846" t="s">
        <v>1590</v>
      </c>
      <c r="C25" s="814" t="s">
        <v>16268</v>
      </c>
      <c r="D25" s="814" t="s">
        <v>16269</v>
      </c>
      <c r="E25" s="814" t="s">
        <v>16270</v>
      </c>
      <c r="F25" s="814" t="s">
        <v>16271</v>
      </c>
      <c r="G25" s="814">
        <v>3</v>
      </c>
      <c r="H25" s="814"/>
      <c r="I25" s="814">
        <v>1</v>
      </c>
      <c r="J25" s="814"/>
      <c r="K25" s="814"/>
      <c r="L25" s="814" t="s">
        <v>16272</v>
      </c>
      <c r="M25" s="814" t="s">
        <v>16273</v>
      </c>
      <c r="N25" s="814" t="s">
        <v>10010</v>
      </c>
      <c r="O25" s="814">
        <v>8</v>
      </c>
      <c r="P25" s="1156"/>
    </row>
    <row r="26" spans="1:16" ht="89.25">
      <c r="A26" s="1154">
        <v>22</v>
      </c>
      <c r="B26" s="846" t="s">
        <v>1590</v>
      </c>
      <c r="C26" s="814" t="s">
        <v>16268</v>
      </c>
      <c r="D26" s="814" t="s">
        <v>16269</v>
      </c>
      <c r="E26" s="814" t="s">
        <v>16270</v>
      </c>
      <c r="F26" s="814" t="s">
        <v>16271</v>
      </c>
      <c r="G26" s="814">
        <v>3</v>
      </c>
      <c r="H26" s="814"/>
      <c r="I26" s="814"/>
      <c r="J26" s="814">
        <v>1</v>
      </c>
      <c r="K26" s="814"/>
      <c r="L26" s="814" t="s">
        <v>16274</v>
      </c>
      <c r="M26" s="814" t="s">
        <v>16273</v>
      </c>
      <c r="N26" s="814" t="s">
        <v>9996</v>
      </c>
      <c r="O26" s="814">
        <v>10</v>
      </c>
      <c r="P26" s="1156"/>
    </row>
    <row r="27" spans="1:16" ht="204">
      <c r="A27" s="1154">
        <v>23</v>
      </c>
      <c r="B27" s="846" t="s">
        <v>1590</v>
      </c>
      <c r="C27" s="814" t="s">
        <v>16275</v>
      </c>
      <c r="D27" s="814" t="s">
        <v>14360</v>
      </c>
      <c r="E27" s="815" t="s">
        <v>16276</v>
      </c>
      <c r="F27" s="814" t="s">
        <v>14221</v>
      </c>
      <c r="G27" s="814">
        <v>16</v>
      </c>
      <c r="H27" s="814">
        <v>2</v>
      </c>
      <c r="I27" s="814"/>
      <c r="J27" s="814">
        <v>1</v>
      </c>
      <c r="K27" s="814"/>
      <c r="L27" s="814" t="s">
        <v>16277</v>
      </c>
      <c r="M27" s="814" t="s">
        <v>16278</v>
      </c>
      <c r="N27" s="814" t="s">
        <v>14254</v>
      </c>
      <c r="O27" s="814">
        <v>16</v>
      </c>
      <c r="P27" s="1156">
        <v>4</v>
      </c>
    </row>
    <row r="28" spans="1:16" ht="114.75">
      <c r="A28" s="1154">
        <v>24</v>
      </c>
      <c r="B28" s="846" t="s">
        <v>1590</v>
      </c>
      <c r="C28" s="814" t="s">
        <v>16279</v>
      </c>
      <c r="D28" s="814" t="s">
        <v>14360</v>
      </c>
      <c r="E28" s="815" t="s">
        <v>16280</v>
      </c>
      <c r="F28" s="814" t="s">
        <v>14221</v>
      </c>
      <c r="G28" s="814"/>
      <c r="H28" s="814"/>
      <c r="I28" s="814">
        <v>1</v>
      </c>
      <c r="J28" s="814"/>
      <c r="K28" s="814"/>
      <c r="L28" s="814" t="s">
        <v>16281</v>
      </c>
      <c r="M28" s="814" t="s">
        <v>8404</v>
      </c>
      <c r="N28" s="814" t="s">
        <v>6070</v>
      </c>
      <c r="O28" s="814">
        <v>14</v>
      </c>
      <c r="P28" s="1156"/>
    </row>
    <row r="29" spans="1:16" ht="76.5">
      <c r="A29" s="1154">
        <v>25</v>
      </c>
      <c r="B29" s="846" t="s">
        <v>1590</v>
      </c>
      <c r="C29" s="814" t="s">
        <v>16279</v>
      </c>
      <c r="D29" s="814" t="s">
        <v>14360</v>
      </c>
      <c r="E29" s="815" t="s">
        <v>16280</v>
      </c>
      <c r="F29" s="814" t="s">
        <v>14221</v>
      </c>
      <c r="G29" s="814"/>
      <c r="H29" s="814"/>
      <c r="I29" s="814">
        <v>1</v>
      </c>
      <c r="J29" s="814"/>
      <c r="K29" s="814"/>
      <c r="L29" s="814" t="s">
        <v>16282</v>
      </c>
      <c r="M29" s="814"/>
      <c r="N29" s="814"/>
      <c r="O29" s="814">
        <v>4</v>
      </c>
      <c r="P29" s="1156">
        <v>3</v>
      </c>
    </row>
    <row r="30" spans="1:16" ht="51">
      <c r="A30" s="1154">
        <v>26</v>
      </c>
      <c r="B30" s="846" t="s">
        <v>1590</v>
      </c>
      <c r="C30" s="814" t="s">
        <v>16279</v>
      </c>
      <c r="D30" s="814" t="s">
        <v>14360</v>
      </c>
      <c r="E30" s="815" t="s">
        <v>16280</v>
      </c>
      <c r="F30" s="814" t="s">
        <v>14221</v>
      </c>
      <c r="G30" s="814"/>
      <c r="H30" s="814"/>
      <c r="I30" s="814">
        <v>1</v>
      </c>
      <c r="J30" s="814"/>
      <c r="K30" s="814"/>
      <c r="L30" s="814" t="s">
        <v>16283</v>
      </c>
      <c r="M30" s="814" t="s">
        <v>8404</v>
      </c>
      <c r="N30" s="814" t="s">
        <v>14254</v>
      </c>
      <c r="O30" s="814">
        <v>3</v>
      </c>
      <c r="P30" s="1156">
        <v>3</v>
      </c>
    </row>
    <row r="31" spans="1:16" ht="76.5">
      <c r="A31" s="1154">
        <v>27</v>
      </c>
      <c r="B31" s="846" t="s">
        <v>1590</v>
      </c>
      <c r="C31" s="814" t="s">
        <v>16279</v>
      </c>
      <c r="D31" s="814" t="s">
        <v>14360</v>
      </c>
      <c r="E31" s="815" t="s">
        <v>16280</v>
      </c>
      <c r="F31" s="814" t="s">
        <v>14221</v>
      </c>
      <c r="G31" s="814"/>
      <c r="H31" s="814"/>
      <c r="I31" s="814">
        <v>1</v>
      </c>
      <c r="J31" s="814"/>
      <c r="K31" s="814"/>
      <c r="L31" s="814" t="s">
        <v>16284</v>
      </c>
      <c r="M31" s="814" t="s">
        <v>16285</v>
      </c>
      <c r="N31" s="814" t="s">
        <v>12548</v>
      </c>
      <c r="O31" s="814">
        <v>7</v>
      </c>
      <c r="P31" s="1156"/>
    </row>
    <row r="32" spans="1:16" ht="51">
      <c r="A32" s="1154">
        <v>28</v>
      </c>
      <c r="B32" s="846" t="s">
        <v>1590</v>
      </c>
      <c r="C32" s="814" t="s">
        <v>16279</v>
      </c>
      <c r="D32" s="814" t="s">
        <v>14360</v>
      </c>
      <c r="E32" s="815" t="s">
        <v>16280</v>
      </c>
      <c r="F32" s="814" t="s">
        <v>14221</v>
      </c>
      <c r="G32" s="814"/>
      <c r="H32" s="814"/>
      <c r="I32" s="814">
        <v>1</v>
      </c>
      <c r="J32" s="814"/>
      <c r="K32" s="814"/>
      <c r="L32" s="814" t="s">
        <v>16286</v>
      </c>
      <c r="M32" s="814" t="s">
        <v>8404</v>
      </c>
      <c r="N32" s="814" t="s">
        <v>1751</v>
      </c>
      <c r="O32" s="814">
        <v>1</v>
      </c>
      <c r="P32" s="1156">
        <v>1</v>
      </c>
    </row>
    <row r="33" spans="1:16" ht="51">
      <c r="A33" s="1154">
        <v>29</v>
      </c>
      <c r="B33" s="846" t="s">
        <v>1590</v>
      </c>
      <c r="C33" s="814" t="s">
        <v>16279</v>
      </c>
      <c r="D33" s="814" t="s">
        <v>14360</v>
      </c>
      <c r="E33" s="815" t="s">
        <v>16280</v>
      </c>
      <c r="F33" s="814" t="s">
        <v>14221</v>
      </c>
      <c r="G33" s="814"/>
      <c r="H33" s="814"/>
      <c r="I33" s="814">
        <v>1</v>
      </c>
      <c r="J33" s="814"/>
      <c r="K33" s="814"/>
      <c r="L33" s="814" t="s">
        <v>14329</v>
      </c>
      <c r="M33" s="814" t="s">
        <v>8404</v>
      </c>
      <c r="N33" s="814" t="s">
        <v>10010</v>
      </c>
      <c r="O33" s="814"/>
      <c r="P33" s="1156">
        <v>1</v>
      </c>
    </row>
    <row r="34" spans="1:16" ht="51">
      <c r="A34" s="1154">
        <v>30</v>
      </c>
      <c r="B34" s="846" t="s">
        <v>1590</v>
      </c>
      <c r="C34" s="814" t="s">
        <v>16279</v>
      </c>
      <c r="D34" s="814" t="s">
        <v>14360</v>
      </c>
      <c r="E34" s="815" t="s">
        <v>16280</v>
      </c>
      <c r="F34" s="814" t="s">
        <v>14221</v>
      </c>
      <c r="G34" s="814"/>
      <c r="H34" s="814"/>
      <c r="I34" s="814">
        <v>1</v>
      </c>
      <c r="J34" s="814"/>
      <c r="K34" s="814"/>
      <c r="L34" s="814" t="s">
        <v>16287</v>
      </c>
      <c r="M34" s="814" t="s">
        <v>8404</v>
      </c>
      <c r="N34" s="814" t="s">
        <v>9996</v>
      </c>
      <c r="O34" s="814">
        <v>1</v>
      </c>
      <c r="P34" s="1156">
        <v>1</v>
      </c>
    </row>
    <row r="35" spans="1:16" ht="51">
      <c r="A35" s="1154">
        <v>31</v>
      </c>
      <c r="B35" s="846" t="s">
        <v>1590</v>
      </c>
      <c r="C35" s="814" t="s">
        <v>16279</v>
      </c>
      <c r="D35" s="814" t="s">
        <v>14360</v>
      </c>
      <c r="E35" s="815" t="s">
        <v>16280</v>
      </c>
      <c r="F35" s="814" t="s">
        <v>14221</v>
      </c>
      <c r="G35" s="814"/>
      <c r="H35" s="814"/>
      <c r="I35" s="814">
        <v>1</v>
      </c>
      <c r="J35" s="814"/>
      <c r="K35" s="814"/>
      <c r="L35" s="814" t="s">
        <v>14327</v>
      </c>
      <c r="M35" s="814" t="s">
        <v>8404</v>
      </c>
      <c r="N35" s="814" t="s">
        <v>6070</v>
      </c>
      <c r="O35" s="814"/>
      <c r="P35" s="1156">
        <v>1</v>
      </c>
    </row>
    <row r="36" spans="1:16" ht="51">
      <c r="A36" s="1154">
        <v>32</v>
      </c>
      <c r="B36" s="846" t="s">
        <v>1590</v>
      </c>
      <c r="C36" s="814" t="s">
        <v>16279</v>
      </c>
      <c r="D36" s="814" t="s">
        <v>14360</v>
      </c>
      <c r="E36" s="815" t="s">
        <v>16280</v>
      </c>
      <c r="F36" s="814" t="s">
        <v>14221</v>
      </c>
      <c r="G36" s="814"/>
      <c r="H36" s="814"/>
      <c r="I36" s="814">
        <v>1</v>
      </c>
      <c r="J36" s="814"/>
      <c r="K36" s="814"/>
      <c r="L36" s="814" t="s">
        <v>16288</v>
      </c>
      <c r="M36" s="814" t="s">
        <v>16285</v>
      </c>
      <c r="N36" s="814" t="s">
        <v>6070</v>
      </c>
      <c r="O36" s="814">
        <v>1</v>
      </c>
      <c r="P36" s="1156"/>
    </row>
    <row r="37" spans="1:16" ht="51">
      <c r="A37" s="1154">
        <v>33</v>
      </c>
      <c r="B37" s="846" t="s">
        <v>1590</v>
      </c>
      <c r="C37" s="814" t="s">
        <v>16279</v>
      </c>
      <c r="D37" s="814" t="s">
        <v>14360</v>
      </c>
      <c r="E37" s="815" t="s">
        <v>16280</v>
      </c>
      <c r="F37" s="814" t="s">
        <v>14221</v>
      </c>
      <c r="G37" s="814"/>
      <c r="H37" s="814"/>
      <c r="I37" s="814">
        <v>1</v>
      </c>
      <c r="J37" s="814"/>
      <c r="K37" s="814"/>
      <c r="L37" s="814" t="s">
        <v>14240</v>
      </c>
      <c r="M37" s="814" t="s">
        <v>16285</v>
      </c>
      <c r="N37" s="814" t="s">
        <v>9996</v>
      </c>
      <c r="O37" s="814">
        <v>1</v>
      </c>
      <c r="P37" s="1156"/>
    </row>
    <row r="38" spans="1:16" ht="51">
      <c r="A38" s="1154">
        <v>34</v>
      </c>
      <c r="B38" s="846" t="s">
        <v>1590</v>
      </c>
      <c r="C38" s="814" t="s">
        <v>16279</v>
      </c>
      <c r="D38" s="814" t="s">
        <v>14360</v>
      </c>
      <c r="E38" s="815" t="s">
        <v>16280</v>
      </c>
      <c r="F38" s="814" t="s">
        <v>14221</v>
      </c>
      <c r="G38" s="814"/>
      <c r="H38" s="814"/>
      <c r="I38" s="814">
        <v>1</v>
      </c>
      <c r="J38" s="814"/>
      <c r="K38" s="814"/>
      <c r="L38" s="814" t="s">
        <v>16289</v>
      </c>
      <c r="M38" s="814" t="s">
        <v>16285</v>
      </c>
      <c r="N38" s="814" t="s">
        <v>6070</v>
      </c>
      <c r="O38" s="814"/>
      <c r="P38" s="1156">
        <v>1</v>
      </c>
    </row>
    <row r="39" spans="1:16" ht="89.25">
      <c r="A39" s="1154">
        <v>35</v>
      </c>
      <c r="B39" s="846" t="s">
        <v>1590</v>
      </c>
      <c r="C39" s="814" t="s">
        <v>16279</v>
      </c>
      <c r="D39" s="814" t="s">
        <v>14360</v>
      </c>
      <c r="E39" s="815" t="s">
        <v>16280</v>
      </c>
      <c r="F39" s="814" t="s">
        <v>14221</v>
      </c>
      <c r="G39" s="814"/>
      <c r="H39" s="814"/>
      <c r="I39" s="814"/>
      <c r="J39" s="814">
        <v>1</v>
      </c>
      <c r="K39" s="814"/>
      <c r="L39" s="814" t="s">
        <v>16290</v>
      </c>
      <c r="M39" s="814" t="s">
        <v>8404</v>
      </c>
      <c r="N39" s="814" t="s">
        <v>6070</v>
      </c>
      <c r="O39" s="814">
        <v>7</v>
      </c>
      <c r="P39" s="1156"/>
    </row>
    <row r="40" spans="1:16" ht="76.5">
      <c r="A40" s="1154">
        <v>36</v>
      </c>
      <c r="B40" s="846" t="s">
        <v>1590</v>
      </c>
      <c r="C40" s="814" t="s">
        <v>16279</v>
      </c>
      <c r="D40" s="814" t="s">
        <v>14360</v>
      </c>
      <c r="E40" s="815" t="s">
        <v>16280</v>
      </c>
      <c r="F40" s="814" t="s">
        <v>14221</v>
      </c>
      <c r="G40" s="814"/>
      <c r="H40" s="814"/>
      <c r="I40" s="814"/>
      <c r="J40" s="814">
        <v>1</v>
      </c>
      <c r="K40" s="814"/>
      <c r="L40" s="814" t="s">
        <v>16291</v>
      </c>
      <c r="M40" s="814" t="s">
        <v>8404</v>
      </c>
      <c r="N40" s="814" t="s">
        <v>14254</v>
      </c>
      <c r="O40" s="814">
        <v>3</v>
      </c>
      <c r="P40" s="1156">
        <v>1</v>
      </c>
    </row>
    <row r="41" spans="1:16" ht="51">
      <c r="A41" s="1154">
        <v>37</v>
      </c>
      <c r="B41" s="846" t="s">
        <v>1590</v>
      </c>
      <c r="C41" s="814" t="s">
        <v>16279</v>
      </c>
      <c r="D41" s="814" t="s">
        <v>14360</v>
      </c>
      <c r="E41" s="815" t="s">
        <v>16280</v>
      </c>
      <c r="F41" s="814" t="s">
        <v>14221</v>
      </c>
      <c r="G41" s="814"/>
      <c r="H41" s="814"/>
      <c r="I41" s="814"/>
      <c r="J41" s="814">
        <v>1</v>
      </c>
      <c r="K41" s="814"/>
      <c r="L41" s="814" t="s">
        <v>14290</v>
      </c>
      <c r="M41" s="814" t="s">
        <v>8404</v>
      </c>
      <c r="N41" s="814" t="s">
        <v>6070</v>
      </c>
      <c r="O41" s="814">
        <v>1</v>
      </c>
      <c r="P41" s="1156">
        <v>1</v>
      </c>
    </row>
    <row r="42" spans="1:16" ht="51">
      <c r="A42" s="1154">
        <v>38</v>
      </c>
      <c r="B42" s="846" t="s">
        <v>1590</v>
      </c>
      <c r="C42" s="814" t="s">
        <v>16279</v>
      </c>
      <c r="D42" s="814" t="s">
        <v>14360</v>
      </c>
      <c r="E42" s="815" t="s">
        <v>16280</v>
      </c>
      <c r="F42" s="814" t="s">
        <v>14221</v>
      </c>
      <c r="G42" s="814"/>
      <c r="H42" s="814"/>
      <c r="I42" s="814"/>
      <c r="J42" s="814">
        <v>1</v>
      </c>
      <c r="K42" s="814"/>
      <c r="L42" s="814" t="s">
        <v>16286</v>
      </c>
      <c r="M42" s="814" t="s">
        <v>8404</v>
      </c>
      <c r="N42" s="814" t="s">
        <v>10010</v>
      </c>
      <c r="O42" s="814">
        <v>1</v>
      </c>
      <c r="P42" s="1156">
        <v>1</v>
      </c>
    </row>
    <row r="43" spans="1:16" ht="51">
      <c r="A43" s="1154">
        <v>39</v>
      </c>
      <c r="B43" s="846" t="s">
        <v>1590</v>
      </c>
      <c r="C43" s="814" t="s">
        <v>16279</v>
      </c>
      <c r="D43" s="814" t="s">
        <v>14360</v>
      </c>
      <c r="E43" s="815" t="s">
        <v>16280</v>
      </c>
      <c r="F43" s="814" t="s">
        <v>14221</v>
      </c>
      <c r="G43" s="814"/>
      <c r="H43" s="814"/>
      <c r="I43" s="814"/>
      <c r="J43" s="814">
        <v>1</v>
      </c>
      <c r="K43" s="814"/>
      <c r="L43" s="814" t="s">
        <v>16292</v>
      </c>
      <c r="M43" s="814" t="s">
        <v>8404</v>
      </c>
      <c r="N43" s="814" t="s">
        <v>10010</v>
      </c>
      <c r="O43" s="814"/>
      <c r="P43" s="1156">
        <v>1</v>
      </c>
    </row>
    <row r="44" spans="1:16" ht="51">
      <c r="A44" s="1154">
        <v>40</v>
      </c>
      <c r="B44" s="846" t="s">
        <v>1590</v>
      </c>
      <c r="C44" s="814" t="s">
        <v>16279</v>
      </c>
      <c r="D44" s="814" t="s">
        <v>14360</v>
      </c>
      <c r="E44" s="815" t="s">
        <v>16280</v>
      </c>
      <c r="F44" s="814" t="s">
        <v>14221</v>
      </c>
      <c r="G44" s="814"/>
      <c r="H44" s="814"/>
      <c r="I44" s="814"/>
      <c r="J44" s="814">
        <v>1</v>
      </c>
      <c r="K44" s="814"/>
      <c r="L44" s="814" t="s">
        <v>10021</v>
      </c>
      <c r="M44" s="814" t="s">
        <v>8404</v>
      </c>
      <c r="N44" s="814" t="s">
        <v>9996</v>
      </c>
      <c r="O44" s="814"/>
      <c r="P44" s="1156">
        <v>1</v>
      </c>
    </row>
    <row r="45" spans="1:16" ht="51">
      <c r="A45" s="1154">
        <v>41</v>
      </c>
      <c r="B45" s="846" t="s">
        <v>1590</v>
      </c>
      <c r="C45" s="814" t="s">
        <v>16279</v>
      </c>
      <c r="D45" s="814" t="s">
        <v>14360</v>
      </c>
      <c r="E45" s="815" t="s">
        <v>16280</v>
      </c>
      <c r="F45" s="814" t="s">
        <v>14221</v>
      </c>
      <c r="G45" s="814"/>
      <c r="H45" s="814"/>
      <c r="I45" s="814"/>
      <c r="J45" s="814">
        <v>1</v>
      </c>
      <c r="K45" s="814"/>
      <c r="L45" s="814" t="s">
        <v>16293</v>
      </c>
      <c r="M45" s="814" t="s">
        <v>16285</v>
      </c>
      <c r="N45" s="814" t="s">
        <v>9996</v>
      </c>
      <c r="O45" s="814">
        <v>2</v>
      </c>
      <c r="P45" s="1156"/>
    </row>
    <row r="46" spans="1:16" ht="51">
      <c r="A46" s="1154">
        <v>42</v>
      </c>
      <c r="B46" s="846" t="s">
        <v>1590</v>
      </c>
      <c r="C46" s="814" t="s">
        <v>16279</v>
      </c>
      <c r="D46" s="814" t="s">
        <v>14360</v>
      </c>
      <c r="E46" s="815" t="s">
        <v>16280</v>
      </c>
      <c r="F46" s="814" t="s">
        <v>14221</v>
      </c>
      <c r="G46" s="814"/>
      <c r="H46" s="814"/>
      <c r="I46" s="814"/>
      <c r="J46" s="814">
        <v>1</v>
      </c>
      <c r="K46" s="814"/>
      <c r="L46" s="814" t="s">
        <v>16294</v>
      </c>
      <c r="M46" s="814" t="s">
        <v>16285</v>
      </c>
      <c r="N46" s="814" t="s">
        <v>6070</v>
      </c>
      <c r="O46" s="814">
        <v>2</v>
      </c>
      <c r="P46" s="1156"/>
    </row>
    <row r="47" spans="1:16" ht="51">
      <c r="A47" s="1154">
        <v>43</v>
      </c>
      <c r="B47" s="846" t="s">
        <v>1590</v>
      </c>
      <c r="C47" s="814" t="s">
        <v>16279</v>
      </c>
      <c r="D47" s="814" t="s">
        <v>14360</v>
      </c>
      <c r="E47" s="815" t="s">
        <v>16280</v>
      </c>
      <c r="F47" s="814" t="s">
        <v>14221</v>
      </c>
      <c r="G47" s="814"/>
      <c r="H47" s="814"/>
      <c r="I47" s="814"/>
      <c r="J47" s="814">
        <v>1</v>
      </c>
      <c r="K47" s="814"/>
      <c r="L47" s="814" t="s">
        <v>16295</v>
      </c>
      <c r="M47" s="814" t="s">
        <v>8404</v>
      </c>
      <c r="N47" s="814" t="s">
        <v>6070</v>
      </c>
      <c r="O47" s="814">
        <v>2</v>
      </c>
      <c r="P47" s="1156"/>
    </row>
    <row r="48" spans="1:16" ht="51">
      <c r="A48" s="1154">
        <v>44</v>
      </c>
      <c r="B48" s="846" t="s">
        <v>1590</v>
      </c>
      <c r="C48" s="814" t="s">
        <v>16279</v>
      </c>
      <c r="D48" s="814" t="s">
        <v>14360</v>
      </c>
      <c r="E48" s="815" t="s">
        <v>16280</v>
      </c>
      <c r="F48" s="814" t="s">
        <v>14221</v>
      </c>
      <c r="G48" s="814"/>
      <c r="H48" s="814"/>
      <c r="I48" s="814"/>
      <c r="J48" s="814">
        <v>1</v>
      </c>
      <c r="K48" s="814"/>
      <c r="L48" s="814" t="s">
        <v>16296</v>
      </c>
      <c r="M48" s="814" t="s">
        <v>8404</v>
      </c>
      <c r="N48" s="814" t="s">
        <v>14254</v>
      </c>
      <c r="O48" s="814">
        <v>1</v>
      </c>
      <c r="P48" s="1156"/>
    </row>
    <row r="49" spans="1:16" ht="51">
      <c r="A49" s="1154">
        <v>45</v>
      </c>
      <c r="B49" s="846" t="s">
        <v>1590</v>
      </c>
      <c r="C49" s="814" t="s">
        <v>16279</v>
      </c>
      <c r="D49" s="814" t="s">
        <v>14360</v>
      </c>
      <c r="E49" s="815" t="s">
        <v>16280</v>
      </c>
      <c r="F49" s="814" t="s">
        <v>14221</v>
      </c>
      <c r="G49" s="814"/>
      <c r="H49" s="814"/>
      <c r="I49" s="814"/>
      <c r="J49" s="814">
        <v>1</v>
      </c>
      <c r="K49" s="814"/>
      <c r="L49" s="814" t="s">
        <v>16289</v>
      </c>
      <c r="M49" s="814" t="s">
        <v>8404</v>
      </c>
      <c r="N49" s="814" t="s">
        <v>6070</v>
      </c>
      <c r="O49" s="814">
        <v>1</v>
      </c>
      <c r="P49" s="1156"/>
    </row>
    <row r="50" spans="1:16" ht="63.75">
      <c r="A50" s="1154">
        <v>46</v>
      </c>
      <c r="B50" s="846" t="s">
        <v>1590</v>
      </c>
      <c r="C50" s="814" t="s">
        <v>16279</v>
      </c>
      <c r="D50" s="814" t="s">
        <v>14360</v>
      </c>
      <c r="E50" s="815" t="s">
        <v>16280</v>
      </c>
      <c r="F50" s="814" t="s">
        <v>14221</v>
      </c>
      <c r="G50" s="814"/>
      <c r="H50" s="814"/>
      <c r="I50" s="814"/>
      <c r="J50" s="814"/>
      <c r="K50" s="814">
        <v>1</v>
      </c>
      <c r="L50" s="814" t="s">
        <v>16297</v>
      </c>
      <c r="M50" s="814" t="s">
        <v>16285</v>
      </c>
      <c r="N50" s="814" t="s">
        <v>6070</v>
      </c>
      <c r="O50" s="814">
        <v>3</v>
      </c>
      <c r="P50" s="1156"/>
    </row>
    <row r="51" spans="1:16" ht="51">
      <c r="A51" s="1154">
        <v>47</v>
      </c>
      <c r="B51" s="846" t="s">
        <v>1590</v>
      </c>
      <c r="C51" s="814" t="s">
        <v>16279</v>
      </c>
      <c r="D51" s="814" t="s">
        <v>14360</v>
      </c>
      <c r="E51" s="815" t="s">
        <v>16280</v>
      </c>
      <c r="F51" s="814" t="s">
        <v>14221</v>
      </c>
      <c r="G51" s="814"/>
      <c r="H51" s="814"/>
      <c r="I51" s="814"/>
      <c r="J51" s="814"/>
      <c r="K51" s="814">
        <v>1</v>
      </c>
      <c r="L51" s="814" t="s">
        <v>16298</v>
      </c>
      <c r="M51" s="814" t="s">
        <v>16285</v>
      </c>
      <c r="N51" s="814" t="s">
        <v>1751</v>
      </c>
      <c r="O51" s="814">
        <v>2</v>
      </c>
      <c r="P51" s="1156">
        <v>1</v>
      </c>
    </row>
    <row r="52" spans="1:16" ht="51">
      <c r="A52" s="1154">
        <v>48</v>
      </c>
      <c r="B52" s="846" t="s">
        <v>1590</v>
      </c>
      <c r="C52" s="814" t="s">
        <v>16279</v>
      </c>
      <c r="D52" s="814" t="s">
        <v>14360</v>
      </c>
      <c r="E52" s="815" t="s">
        <v>16280</v>
      </c>
      <c r="F52" s="814" t="s">
        <v>14221</v>
      </c>
      <c r="G52" s="814"/>
      <c r="H52" s="814"/>
      <c r="I52" s="814"/>
      <c r="J52" s="814"/>
      <c r="K52" s="814">
        <v>1</v>
      </c>
      <c r="L52" s="814" t="s">
        <v>16299</v>
      </c>
      <c r="M52" s="814" t="s">
        <v>8404</v>
      </c>
      <c r="N52" s="814" t="s">
        <v>1751</v>
      </c>
      <c r="O52" s="814">
        <v>2</v>
      </c>
      <c r="P52" s="1156">
        <v>2</v>
      </c>
    </row>
    <row r="53" spans="1:16" ht="51">
      <c r="A53" s="1154">
        <v>49</v>
      </c>
      <c r="B53" s="846" t="s">
        <v>1590</v>
      </c>
      <c r="C53" s="814" t="s">
        <v>16279</v>
      </c>
      <c r="D53" s="814" t="s">
        <v>14360</v>
      </c>
      <c r="E53" s="815" t="s">
        <v>16280</v>
      </c>
      <c r="F53" s="814" t="s">
        <v>14221</v>
      </c>
      <c r="G53" s="814"/>
      <c r="H53" s="814"/>
      <c r="I53" s="814"/>
      <c r="J53" s="814"/>
      <c r="K53" s="814">
        <v>1</v>
      </c>
      <c r="L53" s="814" t="s">
        <v>16300</v>
      </c>
      <c r="M53" s="814" t="s">
        <v>8404</v>
      </c>
      <c r="N53" s="814" t="s">
        <v>14254</v>
      </c>
      <c r="O53" s="814"/>
      <c r="P53" s="1156">
        <v>2</v>
      </c>
    </row>
    <row r="54" spans="1:16" ht="51">
      <c r="A54" s="1154">
        <v>50</v>
      </c>
      <c r="B54" s="846" t="s">
        <v>1590</v>
      </c>
      <c r="C54" s="814" t="s">
        <v>16279</v>
      </c>
      <c r="D54" s="814" t="s">
        <v>14360</v>
      </c>
      <c r="E54" s="815" t="s">
        <v>16280</v>
      </c>
      <c r="F54" s="814" t="s">
        <v>14221</v>
      </c>
      <c r="G54" s="814"/>
      <c r="H54" s="814"/>
      <c r="I54" s="814"/>
      <c r="J54" s="814"/>
      <c r="K54" s="814">
        <v>1</v>
      </c>
      <c r="L54" s="814" t="s">
        <v>16301</v>
      </c>
      <c r="M54" s="814" t="s">
        <v>16285</v>
      </c>
      <c r="N54" s="814" t="s">
        <v>6070</v>
      </c>
      <c r="O54" s="814">
        <v>2</v>
      </c>
      <c r="P54" s="1156"/>
    </row>
    <row r="55" spans="1:16" ht="51">
      <c r="A55" s="1154">
        <v>51</v>
      </c>
      <c r="B55" s="846" t="s">
        <v>1590</v>
      </c>
      <c r="C55" s="814" t="s">
        <v>16279</v>
      </c>
      <c r="D55" s="814" t="s">
        <v>14360</v>
      </c>
      <c r="E55" s="815" t="s">
        <v>16280</v>
      </c>
      <c r="F55" s="814" t="s">
        <v>14221</v>
      </c>
      <c r="G55" s="814"/>
      <c r="H55" s="814"/>
      <c r="I55" s="814"/>
      <c r="J55" s="814"/>
      <c r="K55" s="814">
        <v>1</v>
      </c>
      <c r="L55" s="814" t="s">
        <v>16302</v>
      </c>
      <c r="M55" s="814" t="s">
        <v>8404</v>
      </c>
      <c r="N55" s="814" t="s">
        <v>14254</v>
      </c>
      <c r="O55" s="814"/>
      <c r="P55" s="1156">
        <v>1</v>
      </c>
    </row>
    <row r="56" spans="1:16" ht="51">
      <c r="A56" s="1154">
        <v>52</v>
      </c>
      <c r="B56" s="846" t="s">
        <v>1590</v>
      </c>
      <c r="C56" s="814" t="s">
        <v>16279</v>
      </c>
      <c r="D56" s="814" t="s">
        <v>14360</v>
      </c>
      <c r="E56" s="815" t="s">
        <v>16280</v>
      </c>
      <c r="F56" s="814" t="s">
        <v>14221</v>
      </c>
      <c r="G56" s="814"/>
      <c r="H56" s="814"/>
      <c r="I56" s="814"/>
      <c r="J56" s="814"/>
      <c r="K56" s="814">
        <v>1</v>
      </c>
      <c r="L56" s="814" t="s">
        <v>10005</v>
      </c>
      <c r="M56" s="814" t="s">
        <v>8404</v>
      </c>
      <c r="N56" s="814" t="s">
        <v>10010</v>
      </c>
      <c r="O56" s="814">
        <v>1</v>
      </c>
      <c r="P56" s="1156"/>
    </row>
    <row r="57" spans="1:16" ht="51">
      <c r="A57" s="1154">
        <v>53</v>
      </c>
      <c r="B57" s="846" t="s">
        <v>1590</v>
      </c>
      <c r="C57" s="814" t="s">
        <v>16279</v>
      </c>
      <c r="D57" s="814" t="s">
        <v>14360</v>
      </c>
      <c r="E57" s="815" t="s">
        <v>16280</v>
      </c>
      <c r="F57" s="814" t="s">
        <v>14221</v>
      </c>
      <c r="G57" s="814"/>
      <c r="H57" s="814"/>
      <c r="I57" s="814"/>
      <c r="J57" s="814"/>
      <c r="K57" s="814">
        <v>1</v>
      </c>
      <c r="L57" s="814" t="s">
        <v>9992</v>
      </c>
      <c r="M57" s="814" t="s">
        <v>16285</v>
      </c>
      <c r="N57" s="814" t="s">
        <v>6070</v>
      </c>
      <c r="O57" s="814">
        <v>1</v>
      </c>
      <c r="P57" s="1156"/>
    </row>
    <row r="58" spans="1:16" ht="51">
      <c r="A58" s="1154">
        <v>54</v>
      </c>
      <c r="B58" s="846" t="s">
        <v>1590</v>
      </c>
      <c r="C58" s="814" t="s">
        <v>16303</v>
      </c>
      <c r="D58" s="814" t="s">
        <v>16304</v>
      </c>
      <c r="E58" s="815" t="s">
        <v>16305</v>
      </c>
      <c r="F58" s="814" t="s">
        <v>14221</v>
      </c>
      <c r="G58" s="814">
        <v>2</v>
      </c>
      <c r="H58" s="814"/>
      <c r="I58" s="814"/>
      <c r="J58" s="814">
        <v>1</v>
      </c>
      <c r="K58" s="814"/>
      <c r="L58" s="814" t="s">
        <v>16306</v>
      </c>
      <c r="M58" s="814" t="s">
        <v>16307</v>
      </c>
      <c r="N58" s="814" t="s">
        <v>1640</v>
      </c>
      <c r="O58" s="814">
        <v>1</v>
      </c>
      <c r="P58" s="1156"/>
    </row>
    <row r="59" spans="1:16" ht="51">
      <c r="A59" s="1154">
        <v>55</v>
      </c>
      <c r="B59" s="846" t="s">
        <v>1590</v>
      </c>
      <c r="C59" s="814" t="s">
        <v>16303</v>
      </c>
      <c r="D59" s="814" t="s">
        <v>16304</v>
      </c>
      <c r="E59" s="815" t="s">
        <v>16305</v>
      </c>
      <c r="F59" s="814" t="s">
        <v>14221</v>
      </c>
      <c r="G59" s="814">
        <v>3</v>
      </c>
      <c r="H59" s="814"/>
      <c r="I59" s="814"/>
      <c r="J59" s="814"/>
      <c r="K59" s="814">
        <v>1</v>
      </c>
      <c r="L59" s="814" t="s">
        <v>16308</v>
      </c>
      <c r="M59" s="814" t="s">
        <v>16307</v>
      </c>
      <c r="N59" s="814" t="s">
        <v>14254</v>
      </c>
      <c r="O59" s="814">
        <v>1</v>
      </c>
      <c r="P59" s="1156"/>
    </row>
    <row r="60" spans="1:16" ht="76.5">
      <c r="A60" s="1154">
        <v>56</v>
      </c>
      <c r="B60" s="846" t="s">
        <v>1590</v>
      </c>
      <c r="C60" s="814" t="s">
        <v>16303</v>
      </c>
      <c r="D60" s="814" t="s">
        <v>16304</v>
      </c>
      <c r="E60" s="815" t="s">
        <v>16305</v>
      </c>
      <c r="F60" s="814" t="s">
        <v>14221</v>
      </c>
      <c r="G60" s="814">
        <v>2</v>
      </c>
      <c r="H60" s="814"/>
      <c r="I60" s="814"/>
      <c r="J60" s="814"/>
      <c r="K60" s="814">
        <v>1</v>
      </c>
      <c r="L60" s="814" t="s">
        <v>16309</v>
      </c>
      <c r="M60" s="814" t="s">
        <v>16310</v>
      </c>
      <c r="N60" s="814" t="s">
        <v>6070</v>
      </c>
      <c r="O60" s="814">
        <v>6</v>
      </c>
      <c r="P60" s="1156"/>
    </row>
    <row r="61" spans="1:16" ht="51">
      <c r="A61" s="1154">
        <v>57</v>
      </c>
      <c r="B61" s="846" t="s">
        <v>1590</v>
      </c>
      <c r="C61" s="814" t="s">
        <v>16311</v>
      </c>
      <c r="D61" s="814" t="s">
        <v>14710</v>
      </c>
      <c r="E61" s="815" t="s">
        <v>16312</v>
      </c>
      <c r="F61" s="814" t="s">
        <v>14221</v>
      </c>
      <c r="G61" s="814"/>
      <c r="H61" s="814"/>
      <c r="I61" s="814">
        <v>1</v>
      </c>
      <c r="J61" s="814"/>
      <c r="K61" s="814"/>
      <c r="L61" s="814" t="s">
        <v>10005</v>
      </c>
      <c r="M61" s="814" t="s">
        <v>16313</v>
      </c>
      <c r="N61" s="814" t="s">
        <v>9996</v>
      </c>
      <c r="O61" s="814">
        <v>1</v>
      </c>
      <c r="P61" s="1156"/>
    </row>
    <row r="62" spans="1:16" ht="51">
      <c r="A62" s="1154">
        <v>58</v>
      </c>
      <c r="B62" s="846" t="s">
        <v>1590</v>
      </c>
      <c r="C62" s="814" t="s">
        <v>16311</v>
      </c>
      <c r="D62" s="814" t="s">
        <v>14710</v>
      </c>
      <c r="E62" s="815" t="s">
        <v>16312</v>
      </c>
      <c r="F62" s="814" t="s">
        <v>14221</v>
      </c>
      <c r="G62" s="814"/>
      <c r="H62" s="814"/>
      <c r="I62" s="814"/>
      <c r="J62" s="814">
        <v>1</v>
      </c>
      <c r="K62" s="814"/>
      <c r="L62" s="814" t="s">
        <v>16314</v>
      </c>
      <c r="M62" s="814" t="s">
        <v>10012</v>
      </c>
      <c r="N62" s="814" t="s">
        <v>14254</v>
      </c>
      <c r="O62" s="814"/>
      <c r="P62" s="1156">
        <v>2</v>
      </c>
    </row>
    <row r="63" spans="1:16" ht="38.25">
      <c r="A63" s="1154">
        <v>59</v>
      </c>
      <c r="B63" s="846" t="s">
        <v>1498</v>
      </c>
      <c r="C63" s="814" t="s">
        <v>16315</v>
      </c>
      <c r="D63" s="814" t="s">
        <v>16316</v>
      </c>
      <c r="E63" s="815" t="s">
        <v>16317</v>
      </c>
      <c r="F63" s="814" t="s">
        <v>10039</v>
      </c>
      <c r="G63" s="814">
        <v>34</v>
      </c>
      <c r="H63" s="814">
        <v>9</v>
      </c>
      <c r="I63" s="814">
        <v>1</v>
      </c>
      <c r="J63" s="814"/>
      <c r="K63" s="814"/>
      <c r="L63" s="814" t="s">
        <v>16318</v>
      </c>
      <c r="M63" s="814" t="s">
        <v>8361</v>
      </c>
      <c r="N63" s="814" t="s">
        <v>1751</v>
      </c>
      <c r="O63" s="814"/>
      <c r="P63" s="1156">
        <v>1</v>
      </c>
    </row>
    <row r="64" spans="1:16" ht="76.5">
      <c r="A64" s="1154">
        <v>60</v>
      </c>
      <c r="B64" s="846" t="s">
        <v>13339</v>
      </c>
      <c r="C64" s="814" t="s">
        <v>16319</v>
      </c>
      <c r="D64" s="814" t="s">
        <v>16320</v>
      </c>
      <c r="E64" s="815" t="s">
        <v>16321</v>
      </c>
      <c r="F64" s="814" t="s">
        <v>1611</v>
      </c>
      <c r="G64" s="814">
        <v>52</v>
      </c>
      <c r="H64" s="814">
        <v>2</v>
      </c>
      <c r="I64" s="814">
        <v>1</v>
      </c>
      <c r="J64" s="814"/>
      <c r="K64" s="814"/>
      <c r="L64" s="814" t="s">
        <v>16322</v>
      </c>
      <c r="M64" s="814" t="s">
        <v>16323</v>
      </c>
      <c r="N64" s="814" t="s">
        <v>1611</v>
      </c>
      <c r="O64" s="814"/>
      <c r="P64" s="1156">
        <v>6</v>
      </c>
    </row>
    <row r="65" spans="1:16" ht="76.5">
      <c r="A65" s="1154">
        <v>61</v>
      </c>
      <c r="B65" s="846" t="s">
        <v>13339</v>
      </c>
      <c r="C65" s="814" t="s">
        <v>16319</v>
      </c>
      <c r="D65" s="814" t="s">
        <v>16320</v>
      </c>
      <c r="E65" s="815" t="s">
        <v>16321</v>
      </c>
      <c r="F65" s="814" t="s">
        <v>1611</v>
      </c>
      <c r="G65" s="814">
        <v>52</v>
      </c>
      <c r="H65" s="814">
        <v>2</v>
      </c>
      <c r="I65" s="814"/>
      <c r="J65" s="814"/>
      <c r="K65" s="814">
        <v>1</v>
      </c>
      <c r="L65" s="814" t="s">
        <v>16324</v>
      </c>
      <c r="M65" s="814" t="s">
        <v>16325</v>
      </c>
      <c r="N65" s="814" t="s">
        <v>1611</v>
      </c>
      <c r="O65" s="814"/>
      <c r="P65" s="1156">
        <v>6</v>
      </c>
    </row>
    <row r="66" spans="1:16" ht="25.5">
      <c r="A66" s="1154">
        <v>62</v>
      </c>
      <c r="B66" s="846" t="s">
        <v>13969</v>
      </c>
      <c r="C66" s="865" t="s">
        <v>16326</v>
      </c>
      <c r="D66" s="865" t="s">
        <v>16327</v>
      </c>
      <c r="E66" s="865" t="s">
        <v>16328</v>
      </c>
      <c r="F66" s="865" t="s">
        <v>1611</v>
      </c>
      <c r="G66" s="865">
        <v>27</v>
      </c>
      <c r="H66" s="865"/>
      <c r="I66" s="865">
        <v>1</v>
      </c>
      <c r="J66" s="865"/>
      <c r="K66" s="865"/>
      <c r="L66" s="865" t="s">
        <v>16329</v>
      </c>
      <c r="M66" s="865" t="s">
        <v>5794</v>
      </c>
      <c r="N66" s="865" t="s">
        <v>1611</v>
      </c>
      <c r="O66" s="865"/>
      <c r="P66" s="1155">
        <v>1</v>
      </c>
    </row>
    <row r="67" spans="1:16" ht="25.5">
      <c r="A67" s="1154">
        <v>63</v>
      </c>
      <c r="B67" s="846" t="s">
        <v>16330</v>
      </c>
      <c r="C67" s="865" t="s">
        <v>16326</v>
      </c>
      <c r="D67" s="865" t="s">
        <v>16327</v>
      </c>
      <c r="E67" s="865" t="s">
        <v>16331</v>
      </c>
      <c r="F67" s="865" t="s">
        <v>366</v>
      </c>
      <c r="G67" s="865">
        <v>89</v>
      </c>
      <c r="H67" s="865"/>
      <c r="I67" s="865">
        <v>1</v>
      </c>
      <c r="J67" s="865"/>
      <c r="K67" s="865"/>
      <c r="L67" s="865" t="s">
        <v>8497</v>
      </c>
      <c r="M67" s="865" t="s">
        <v>16332</v>
      </c>
      <c r="N67" s="865" t="s">
        <v>16333</v>
      </c>
      <c r="O67" s="865"/>
      <c r="P67" s="1155">
        <v>1</v>
      </c>
    </row>
    <row r="68" spans="1:16" ht="25.5">
      <c r="A68" s="1154">
        <v>64</v>
      </c>
      <c r="B68" s="846" t="s">
        <v>16330</v>
      </c>
      <c r="C68" s="865" t="s">
        <v>16326</v>
      </c>
      <c r="D68" s="865" t="s">
        <v>16327</v>
      </c>
      <c r="E68" s="865" t="s">
        <v>16331</v>
      </c>
      <c r="F68" s="865" t="s">
        <v>366</v>
      </c>
      <c r="G68" s="865">
        <v>89</v>
      </c>
      <c r="H68" s="865"/>
      <c r="I68" s="865"/>
      <c r="J68" s="865">
        <v>1</v>
      </c>
      <c r="K68" s="865"/>
      <c r="L68" s="865" t="s">
        <v>16334</v>
      </c>
      <c r="M68" s="865" t="s">
        <v>6175</v>
      </c>
      <c r="N68" s="865" t="s">
        <v>16332</v>
      </c>
      <c r="O68" s="865"/>
      <c r="P68" s="1155">
        <v>1</v>
      </c>
    </row>
    <row r="69" spans="1:16" ht="25.5">
      <c r="A69" s="1154">
        <v>65</v>
      </c>
      <c r="B69" s="846" t="s">
        <v>16330</v>
      </c>
      <c r="C69" s="865" t="s">
        <v>16326</v>
      </c>
      <c r="D69" s="865" t="s">
        <v>16327</v>
      </c>
      <c r="E69" s="865" t="s">
        <v>16331</v>
      </c>
      <c r="F69" s="865" t="s">
        <v>366</v>
      </c>
      <c r="G69" s="865">
        <v>89</v>
      </c>
      <c r="H69" s="865"/>
      <c r="I69" s="865"/>
      <c r="J69" s="865"/>
      <c r="K69" s="865">
        <v>1</v>
      </c>
      <c r="L69" s="865" t="s">
        <v>16335</v>
      </c>
      <c r="M69" s="865"/>
      <c r="N69" s="865"/>
      <c r="O69" s="865"/>
      <c r="P69" s="1155">
        <v>1</v>
      </c>
    </row>
    <row r="70" spans="1:16" ht="25.5">
      <c r="A70" s="1154">
        <v>66</v>
      </c>
      <c r="B70" s="846" t="s">
        <v>16330</v>
      </c>
      <c r="C70" s="865" t="s">
        <v>16326</v>
      </c>
      <c r="D70" s="865" t="s">
        <v>16327</v>
      </c>
      <c r="E70" s="865" t="s">
        <v>16331</v>
      </c>
      <c r="F70" s="865" t="s">
        <v>366</v>
      </c>
      <c r="G70" s="865">
        <v>89</v>
      </c>
      <c r="H70" s="865"/>
      <c r="I70" s="865"/>
      <c r="J70" s="865"/>
      <c r="K70" s="865">
        <v>1</v>
      </c>
      <c r="L70" s="865" t="s">
        <v>16336</v>
      </c>
      <c r="M70" s="865"/>
      <c r="N70" s="865"/>
      <c r="O70" s="865"/>
      <c r="P70" s="1155">
        <v>1</v>
      </c>
    </row>
    <row r="71" spans="1:16" ht="25.5">
      <c r="A71" s="1154">
        <v>67</v>
      </c>
      <c r="B71" s="846" t="s">
        <v>13341</v>
      </c>
      <c r="C71" s="865" t="s">
        <v>16326</v>
      </c>
      <c r="D71" s="865" t="s">
        <v>16327</v>
      </c>
      <c r="E71" s="865" t="s">
        <v>16331</v>
      </c>
      <c r="F71" s="865" t="s">
        <v>366</v>
      </c>
      <c r="G71" s="865">
        <v>33</v>
      </c>
      <c r="H71" s="865"/>
      <c r="I71" s="865">
        <v>1</v>
      </c>
      <c r="J71" s="865"/>
      <c r="K71" s="865"/>
      <c r="L71" s="865" t="s">
        <v>16337</v>
      </c>
      <c r="M71" s="865" t="s">
        <v>16338</v>
      </c>
      <c r="N71" s="865" t="s">
        <v>1611</v>
      </c>
      <c r="O71" s="865">
        <v>1</v>
      </c>
      <c r="P71" s="1199"/>
    </row>
    <row r="72" spans="1:16" ht="38.25">
      <c r="A72" s="1154">
        <v>68</v>
      </c>
      <c r="B72" s="846" t="s">
        <v>4048</v>
      </c>
      <c r="C72" s="865" t="s">
        <v>16339</v>
      </c>
      <c r="D72" s="865" t="s">
        <v>16340</v>
      </c>
      <c r="E72" s="865" t="s">
        <v>16341</v>
      </c>
      <c r="F72" s="865" t="s">
        <v>16342</v>
      </c>
      <c r="G72" s="865" t="s">
        <v>16343</v>
      </c>
      <c r="H72" s="865">
        <v>3</v>
      </c>
      <c r="I72" s="865">
        <v>1</v>
      </c>
      <c r="J72" s="865"/>
      <c r="K72" s="865"/>
      <c r="L72" s="865" t="s">
        <v>16344</v>
      </c>
      <c r="M72" s="865" t="s">
        <v>5483</v>
      </c>
      <c r="N72" s="865" t="s">
        <v>2980</v>
      </c>
      <c r="O72" s="865">
        <v>1</v>
      </c>
      <c r="P72" s="1155"/>
    </row>
    <row r="73" spans="1:16" ht="38.25">
      <c r="A73" s="1154">
        <v>69</v>
      </c>
      <c r="B73" s="846" t="s">
        <v>4048</v>
      </c>
      <c r="C73" s="865" t="s">
        <v>16339</v>
      </c>
      <c r="D73" s="865" t="s">
        <v>16340</v>
      </c>
      <c r="E73" s="865" t="s">
        <v>16341</v>
      </c>
      <c r="F73" s="865" t="s">
        <v>16342</v>
      </c>
      <c r="G73" s="865" t="s">
        <v>16343</v>
      </c>
      <c r="H73" s="865">
        <v>3</v>
      </c>
      <c r="I73" s="865"/>
      <c r="J73" s="865">
        <v>1</v>
      </c>
      <c r="K73" s="865"/>
      <c r="L73" s="865" t="s">
        <v>16345</v>
      </c>
      <c r="M73" s="865" t="s">
        <v>1169</v>
      </c>
      <c r="N73" s="865" t="s">
        <v>1640</v>
      </c>
      <c r="O73" s="865">
        <v>1</v>
      </c>
      <c r="P73" s="1155"/>
    </row>
    <row r="74" spans="1:16" ht="38.25">
      <c r="A74" s="1154">
        <v>70</v>
      </c>
      <c r="B74" s="846" t="s">
        <v>4048</v>
      </c>
      <c r="C74" s="865" t="s">
        <v>16339</v>
      </c>
      <c r="D74" s="865" t="s">
        <v>16340</v>
      </c>
      <c r="E74" s="865" t="s">
        <v>16341</v>
      </c>
      <c r="F74" s="865" t="s">
        <v>16342</v>
      </c>
      <c r="G74" s="865" t="s">
        <v>16343</v>
      </c>
      <c r="H74" s="865">
        <v>3</v>
      </c>
      <c r="I74" s="865"/>
      <c r="J74" s="865"/>
      <c r="K74" s="865">
        <v>1</v>
      </c>
      <c r="L74" s="865" t="s">
        <v>16346</v>
      </c>
      <c r="M74" s="865" t="s">
        <v>1164</v>
      </c>
      <c r="N74" s="865" t="s">
        <v>5491</v>
      </c>
      <c r="O74" s="865">
        <v>1</v>
      </c>
      <c r="P74" s="1155"/>
    </row>
    <row r="75" spans="1:16" ht="38.25">
      <c r="A75" s="1154">
        <v>71</v>
      </c>
      <c r="B75" s="846" t="s">
        <v>4048</v>
      </c>
      <c r="C75" s="814" t="s">
        <v>16339</v>
      </c>
      <c r="D75" s="814" t="s">
        <v>16340</v>
      </c>
      <c r="E75" s="814" t="s">
        <v>16341</v>
      </c>
      <c r="F75" s="814" t="s">
        <v>16342</v>
      </c>
      <c r="G75" s="814" t="s">
        <v>16343</v>
      </c>
      <c r="H75" s="814">
        <v>3</v>
      </c>
      <c r="I75" s="814"/>
      <c r="J75" s="814"/>
      <c r="K75" s="814">
        <v>1</v>
      </c>
      <c r="L75" s="814" t="s">
        <v>16347</v>
      </c>
      <c r="M75" s="814" t="s">
        <v>2503</v>
      </c>
      <c r="N75" s="814" t="s">
        <v>5491</v>
      </c>
      <c r="O75" s="814">
        <v>1</v>
      </c>
      <c r="P75" s="1156"/>
    </row>
    <row r="76" spans="1:16" ht="38.25">
      <c r="A76" s="1154">
        <v>72</v>
      </c>
      <c r="B76" s="846" t="s">
        <v>4048</v>
      </c>
      <c r="C76" s="814" t="s">
        <v>16339</v>
      </c>
      <c r="D76" s="814" t="s">
        <v>16340</v>
      </c>
      <c r="E76" s="814" t="s">
        <v>16341</v>
      </c>
      <c r="F76" s="814" t="s">
        <v>16342</v>
      </c>
      <c r="G76" s="814" t="s">
        <v>16343</v>
      </c>
      <c r="H76" s="814">
        <v>3</v>
      </c>
      <c r="I76" s="814"/>
      <c r="J76" s="814"/>
      <c r="K76" s="814">
        <v>1</v>
      </c>
      <c r="L76" s="814" t="s">
        <v>16348</v>
      </c>
      <c r="M76" s="814" t="s">
        <v>16349</v>
      </c>
      <c r="N76" s="814" t="s">
        <v>5491</v>
      </c>
      <c r="O76" s="814">
        <v>1</v>
      </c>
      <c r="P76" s="1156"/>
    </row>
    <row r="77" spans="1:16" ht="38.25">
      <c r="A77" s="1154">
        <v>73</v>
      </c>
      <c r="B77" s="846" t="s">
        <v>4048</v>
      </c>
      <c r="C77" s="814" t="s">
        <v>16339</v>
      </c>
      <c r="D77" s="814" t="s">
        <v>16340</v>
      </c>
      <c r="E77" s="814" t="s">
        <v>16341</v>
      </c>
      <c r="F77" s="814" t="s">
        <v>16342</v>
      </c>
      <c r="G77" s="814" t="s">
        <v>16343</v>
      </c>
      <c r="H77" s="814">
        <v>3</v>
      </c>
      <c r="I77" s="814"/>
      <c r="J77" s="814"/>
      <c r="K77" s="814">
        <v>1</v>
      </c>
      <c r="L77" s="814" t="s">
        <v>16350</v>
      </c>
      <c r="M77" s="814" t="s">
        <v>1166</v>
      </c>
      <c r="N77" s="814" t="s">
        <v>5491</v>
      </c>
      <c r="O77" s="814"/>
      <c r="P77" s="1156">
        <v>1</v>
      </c>
    </row>
    <row r="78" spans="1:16" ht="51">
      <c r="A78" s="1154">
        <v>74</v>
      </c>
      <c r="B78" s="846" t="s">
        <v>1502</v>
      </c>
      <c r="C78" s="814" t="s">
        <v>16351</v>
      </c>
      <c r="D78" s="814" t="s">
        <v>14438</v>
      </c>
      <c r="E78" s="814" t="s">
        <v>16352</v>
      </c>
      <c r="F78" s="814" t="s">
        <v>8359</v>
      </c>
      <c r="G78" s="814" t="s">
        <v>16353</v>
      </c>
      <c r="H78" s="814" t="s">
        <v>16354</v>
      </c>
      <c r="I78" s="814"/>
      <c r="J78" s="814"/>
      <c r="K78" s="814">
        <v>1</v>
      </c>
      <c r="L78" s="814" t="s">
        <v>11232</v>
      </c>
      <c r="M78" s="814" t="s">
        <v>10145</v>
      </c>
      <c r="N78" s="814" t="s">
        <v>8359</v>
      </c>
      <c r="O78" s="814"/>
      <c r="P78" s="1156">
        <v>1</v>
      </c>
    </row>
    <row r="79" spans="1:16" ht="51">
      <c r="A79" s="1154">
        <v>75</v>
      </c>
      <c r="B79" s="846" t="s">
        <v>1502</v>
      </c>
      <c r="C79" s="814" t="s">
        <v>16351</v>
      </c>
      <c r="D79" s="814" t="s">
        <v>14438</v>
      </c>
      <c r="E79" s="814" t="s">
        <v>16352</v>
      </c>
      <c r="F79" s="814" t="s">
        <v>8359</v>
      </c>
      <c r="G79" s="814" t="s">
        <v>16353</v>
      </c>
      <c r="H79" s="814" t="s">
        <v>16354</v>
      </c>
      <c r="I79" s="814"/>
      <c r="J79" s="814"/>
      <c r="K79" s="814">
        <v>1</v>
      </c>
      <c r="L79" s="814" t="s">
        <v>16355</v>
      </c>
      <c r="M79" s="814" t="s">
        <v>12815</v>
      </c>
      <c r="N79" s="814" t="s">
        <v>8359</v>
      </c>
      <c r="O79" s="814"/>
      <c r="P79" s="1156">
        <v>1</v>
      </c>
    </row>
    <row r="80" spans="1:16" ht="51">
      <c r="A80" s="1154">
        <v>76</v>
      </c>
      <c r="B80" s="846" t="s">
        <v>1502</v>
      </c>
      <c r="C80" s="814" t="s">
        <v>16351</v>
      </c>
      <c r="D80" s="814" t="s">
        <v>14438</v>
      </c>
      <c r="E80" s="814" t="s">
        <v>16352</v>
      </c>
      <c r="F80" s="814" t="s">
        <v>8359</v>
      </c>
      <c r="G80" s="814" t="s">
        <v>16353</v>
      </c>
      <c r="H80" s="814" t="s">
        <v>16354</v>
      </c>
      <c r="I80" s="814"/>
      <c r="J80" s="814"/>
      <c r="K80" s="814">
        <v>1</v>
      </c>
      <c r="L80" s="814" t="s">
        <v>14512</v>
      </c>
      <c r="M80" s="814" t="s">
        <v>16356</v>
      </c>
      <c r="N80" s="814" t="s">
        <v>8359</v>
      </c>
      <c r="O80" s="814">
        <v>1</v>
      </c>
      <c r="P80" s="1156"/>
    </row>
    <row r="81" spans="1:16" ht="51">
      <c r="A81" s="1154">
        <v>77</v>
      </c>
      <c r="B81" s="846" t="s">
        <v>1502</v>
      </c>
      <c r="C81" s="814" t="s">
        <v>16357</v>
      </c>
      <c r="D81" s="814" t="s">
        <v>10140</v>
      </c>
      <c r="E81" s="814" t="s">
        <v>16358</v>
      </c>
      <c r="F81" s="814" t="s">
        <v>9828</v>
      </c>
      <c r="G81" s="814" t="s">
        <v>16359</v>
      </c>
      <c r="H81" s="814" t="s">
        <v>16360</v>
      </c>
      <c r="I81" s="814"/>
      <c r="J81" s="814">
        <v>1</v>
      </c>
      <c r="K81" s="814"/>
      <c r="L81" s="814" t="s">
        <v>16361</v>
      </c>
      <c r="M81" s="814" t="s">
        <v>10141</v>
      </c>
      <c r="N81" s="814" t="s">
        <v>9828</v>
      </c>
      <c r="O81" s="814"/>
      <c r="P81" s="1156">
        <v>1</v>
      </c>
    </row>
    <row r="82" spans="1:16" ht="51">
      <c r="A82" s="1154">
        <v>78</v>
      </c>
      <c r="B82" s="846" t="s">
        <v>1502</v>
      </c>
      <c r="C82" s="814" t="s">
        <v>16357</v>
      </c>
      <c r="D82" s="814" t="s">
        <v>10140</v>
      </c>
      <c r="E82" s="814" t="s">
        <v>16358</v>
      </c>
      <c r="F82" s="814" t="s">
        <v>9828</v>
      </c>
      <c r="G82" s="814" t="s">
        <v>16359</v>
      </c>
      <c r="H82" s="814" t="s">
        <v>16360</v>
      </c>
      <c r="I82" s="814"/>
      <c r="J82" s="814">
        <v>1</v>
      </c>
      <c r="K82" s="814"/>
      <c r="L82" s="814" t="s">
        <v>9169</v>
      </c>
      <c r="M82" s="814" t="s">
        <v>10103</v>
      </c>
      <c r="N82" s="814" t="s">
        <v>9828</v>
      </c>
      <c r="O82" s="814"/>
      <c r="P82" s="1156">
        <v>1</v>
      </c>
    </row>
    <row r="83" spans="1:16" ht="51">
      <c r="A83" s="1154">
        <v>79</v>
      </c>
      <c r="B83" s="846" t="s">
        <v>1502</v>
      </c>
      <c r="C83" s="814" t="s">
        <v>16357</v>
      </c>
      <c r="D83" s="814" t="s">
        <v>10140</v>
      </c>
      <c r="E83" s="814" t="s">
        <v>16358</v>
      </c>
      <c r="F83" s="814" t="s">
        <v>9828</v>
      </c>
      <c r="G83" s="814" t="s">
        <v>16359</v>
      </c>
      <c r="H83" s="814" t="s">
        <v>16360</v>
      </c>
      <c r="I83" s="814"/>
      <c r="J83" s="814">
        <v>1</v>
      </c>
      <c r="K83" s="814"/>
      <c r="L83" s="814" t="s">
        <v>16362</v>
      </c>
      <c r="M83" s="814" t="s">
        <v>16363</v>
      </c>
      <c r="N83" s="814" t="s">
        <v>9828</v>
      </c>
      <c r="O83" s="814">
        <v>1</v>
      </c>
      <c r="P83" s="1156"/>
    </row>
    <row r="84" spans="1:16" ht="51">
      <c r="A84" s="1154">
        <v>80</v>
      </c>
      <c r="B84" s="846" t="s">
        <v>1502</v>
      </c>
      <c r="C84" s="814" t="s">
        <v>16357</v>
      </c>
      <c r="D84" s="814" t="s">
        <v>10140</v>
      </c>
      <c r="E84" s="814" t="s">
        <v>16358</v>
      </c>
      <c r="F84" s="814" t="s">
        <v>9828</v>
      </c>
      <c r="G84" s="814" t="s">
        <v>16359</v>
      </c>
      <c r="H84" s="814" t="s">
        <v>16360</v>
      </c>
      <c r="I84" s="814"/>
      <c r="J84" s="814">
        <v>1</v>
      </c>
      <c r="K84" s="814"/>
      <c r="L84" s="814" t="s">
        <v>11185</v>
      </c>
      <c r="M84" s="814" t="s">
        <v>16364</v>
      </c>
      <c r="N84" s="814" t="s">
        <v>9828</v>
      </c>
      <c r="O84" s="814">
        <v>1</v>
      </c>
      <c r="P84" s="1156"/>
    </row>
    <row r="85" spans="1:16" ht="51">
      <c r="A85" s="1154">
        <v>81</v>
      </c>
      <c r="B85" s="846" t="s">
        <v>1502</v>
      </c>
      <c r="C85" s="814" t="s">
        <v>16357</v>
      </c>
      <c r="D85" s="814" t="s">
        <v>10140</v>
      </c>
      <c r="E85" s="814" t="s">
        <v>16358</v>
      </c>
      <c r="F85" s="814" t="s">
        <v>9828</v>
      </c>
      <c r="G85" s="814" t="s">
        <v>16359</v>
      </c>
      <c r="H85" s="814" t="s">
        <v>16360</v>
      </c>
      <c r="I85" s="814"/>
      <c r="J85" s="814"/>
      <c r="K85" s="814">
        <v>1</v>
      </c>
      <c r="L85" s="814" t="s">
        <v>16365</v>
      </c>
      <c r="M85" s="814" t="s">
        <v>10097</v>
      </c>
      <c r="N85" s="814" t="s">
        <v>9828</v>
      </c>
      <c r="O85" s="814"/>
      <c r="P85" s="1156">
        <v>1</v>
      </c>
    </row>
    <row r="86" spans="1:16" ht="51">
      <c r="A86" s="1154">
        <v>82</v>
      </c>
      <c r="B86" s="846" t="s">
        <v>1502</v>
      </c>
      <c r="C86" s="814" t="s">
        <v>16357</v>
      </c>
      <c r="D86" s="814" t="s">
        <v>10140</v>
      </c>
      <c r="E86" s="814" t="s">
        <v>16358</v>
      </c>
      <c r="F86" s="814" t="s">
        <v>9828</v>
      </c>
      <c r="G86" s="814" t="s">
        <v>16359</v>
      </c>
      <c r="H86" s="814" t="s">
        <v>16360</v>
      </c>
      <c r="I86" s="814"/>
      <c r="J86" s="814"/>
      <c r="K86" s="814">
        <v>1</v>
      </c>
      <c r="L86" s="814" t="s">
        <v>12816</v>
      </c>
      <c r="M86" s="814" t="s">
        <v>10099</v>
      </c>
      <c r="N86" s="814" t="s">
        <v>9828</v>
      </c>
      <c r="O86" s="814"/>
      <c r="P86" s="1156">
        <v>1</v>
      </c>
    </row>
    <row r="87" spans="1:16" ht="51">
      <c r="A87" s="1154">
        <v>83</v>
      </c>
      <c r="B87" s="846" t="s">
        <v>1502</v>
      </c>
      <c r="C87" s="814" t="s">
        <v>16357</v>
      </c>
      <c r="D87" s="814" t="s">
        <v>10140</v>
      </c>
      <c r="E87" s="814" t="s">
        <v>16358</v>
      </c>
      <c r="F87" s="814" t="s">
        <v>9828</v>
      </c>
      <c r="G87" s="814" t="s">
        <v>16359</v>
      </c>
      <c r="H87" s="814" t="s">
        <v>16360</v>
      </c>
      <c r="I87" s="814"/>
      <c r="J87" s="814"/>
      <c r="K87" s="814">
        <v>1</v>
      </c>
      <c r="L87" s="814" t="s">
        <v>14446</v>
      </c>
      <c r="M87" s="814" t="s">
        <v>10112</v>
      </c>
      <c r="N87" s="814" t="s">
        <v>9828</v>
      </c>
      <c r="O87" s="814"/>
      <c r="P87" s="1156">
        <v>1</v>
      </c>
    </row>
    <row r="88" spans="1:16" ht="51">
      <c r="A88" s="1154">
        <v>84</v>
      </c>
      <c r="B88" s="846" t="s">
        <v>1502</v>
      </c>
      <c r="C88" s="814" t="s">
        <v>16357</v>
      </c>
      <c r="D88" s="814" t="s">
        <v>10140</v>
      </c>
      <c r="E88" s="814" t="s">
        <v>16358</v>
      </c>
      <c r="F88" s="814" t="s">
        <v>9828</v>
      </c>
      <c r="G88" s="814" t="s">
        <v>16359</v>
      </c>
      <c r="H88" s="814" t="s">
        <v>16360</v>
      </c>
      <c r="I88" s="814"/>
      <c r="J88" s="814"/>
      <c r="K88" s="814">
        <v>1</v>
      </c>
      <c r="L88" s="814" t="s">
        <v>16366</v>
      </c>
      <c r="M88" s="814" t="s">
        <v>11159</v>
      </c>
      <c r="N88" s="814" t="s">
        <v>9828</v>
      </c>
      <c r="O88" s="814"/>
      <c r="P88" s="1156">
        <v>1</v>
      </c>
    </row>
    <row r="89" spans="1:16" ht="51">
      <c r="A89" s="1154">
        <v>85</v>
      </c>
      <c r="B89" s="846" t="s">
        <v>1502</v>
      </c>
      <c r="C89" s="814" t="s">
        <v>16357</v>
      </c>
      <c r="D89" s="814" t="s">
        <v>10140</v>
      </c>
      <c r="E89" s="814" t="s">
        <v>16358</v>
      </c>
      <c r="F89" s="814" t="s">
        <v>9828</v>
      </c>
      <c r="G89" s="814" t="s">
        <v>16359</v>
      </c>
      <c r="H89" s="814" t="s">
        <v>16360</v>
      </c>
      <c r="I89" s="814"/>
      <c r="J89" s="814"/>
      <c r="K89" s="814">
        <v>1</v>
      </c>
      <c r="L89" s="814" t="s">
        <v>10083</v>
      </c>
      <c r="M89" s="814" t="s">
        <v>16367</v>
      </c>
      <c r="N89" s="814" t="s">
        <v>9828</v>
      </c>
      <c r="O89" s="814">
        <v>1</v>
      </c>
      <c r="P89" s="1156"/>
    </row>
    <row r="90" spans="1:16" ht="51">
      <c r="A90" s="1154">
        <v>86</v>
      </c>
      <c r="B90" s="846" t="s">
        <v>1502</v>
      </c>
      <c r="C90" s="814" t="s">
        <v>16357</v>
      </c>
      <c r="D90" s="814" t="s">
        <v>10140</v>
      </c>
      <c r="E90" s="814" t="s">
        <v>16358</v>
      </c>
      <c r="F90" s="814" t="s">
        <v>9828</v>
      </c>
      <c r="G90" s="814" t="s">
        <v>16359</v>
      </c>
      <c r="H90" s="814" t="s">
        <v>16360</v>
      </c>
      <c r="I90" s="814"/>
      <c r="J90" s="814"/>
      <c r="K90" s="814">
        <v>1</v>
      </c>
      <c r="L90" s="814" t="s">
        <v>14434</v>
      </c>
      <c r="M90" s="814" t="s">
        <v>16368</v>
      </c>
      <c r="N90" s="814" t="s">
        <v>9828</v>
      </c>
      <c r="O90" s="814">
        <v>1</v>
      </c>
      <c r="P90" s="1156"/>
    </row>
    <row r="91" spans="1:16" ht="51">
      <c r="A91" s="1154">
        <v>87</v>
      </c>
      <c r="B91" s="846" t="s">
        <v>1502</v>
      </c>
      <c r="C91" s="814" t="s">
        <v>10139</v>
      </c>
      <c r="D91" s="814" t="s">
        <v>11258</v>
      </c>
      <c r="E91" s="814" t="s">
        <v>16369</v>
      </c>
      <c r="F91" s="814" t="s">
        <v>5409</v>
      </c>
      <c r="G91" s="814" t="s">
        <v>16370</v>
      </c>
      <c r="H91" s="814" t="s">
        <v>16371</v>
      </c>
      <c r="I91" s="814"/>
      <c r="J91" s="814">
        <v>1</v>
      </c>
      <c r="K91" s="814"/>
      <c r="L91" s="814" t="s">
        <v>7040</v>
      </c>
      <c r="M91" s="814" t="s">
        <v>16364</v>
      </c>
      <c r="N91" s="814" t="s">
        <v>5409</v>
      </c>
      <c r="O91" s="814">
        <v>1</v>
      </c>
      <c r="P91" s="1156"/>
    </row>
    <row r="92" spans="1:16" ht="51">
      <c r="A92" s="1154">
        <v>88</v>
      </c>
      <c r="B92" s="846" t="s">
        <v>1502</v>
      </c>
      <c r="C92" s="814" t="s">
        <v>16372</v>
      </c>
      <c r="D92" s="814" t="s">
        <v>11258</v>
      </c>
      <c r="E92" s="814" t="s">
        <v>16373</v>
      </c>
      <c r="F92" s="814" t="s">
        <v>1611</v>
      </c>
      <c r="G92" s="814" t="s">
        <v>16374</v>
      </c>
      <c r="H92" s="814" t="s">
        <v>16375</v>
      </c>
      <c r="I92" s="814"/>
      <c r="J92" s="814">
        <v>1</v>
      </c>
      <c r="K92" s="814"/>
      <c r="L92" s="814" t="s">
        <v>10143</v>
      </c>
      <c r="M92" s="814" t="s">
        <v>10147</v>
      </c>
      <c r="N92" s="814" t="s">
        <v>1611</v>
      </c>
      <c r="O92" s="814"/>
      <c r="P92" s="1156">
        <v>1</v>
      </c>
    </row>
    <row r="93" spans="1:16" ht="51">
      <c r="A93" s="1154">
        <v>89</v>
      </c>
      <c r="B93" s="846" t="s">
        <v>1502</v>
      </c>
      <c r="C93" s="814" t="s">
        <v>16372</v>
      </c>
      <c r="D93" s="814" t="s">
        <v>11258</v>
      </c>
      <c r="E93" s="814" t="s">
        <v>16373</v>
      </c>
      <c r="F93" s="814" t="s">
        <v>1611</v>
      </c>
      <c r="G93" s="814" t="s">
        <v>16374</v>
      </c>
      <c r="H93" s="814" t="s">
        <v>16375</v>
      </c>
      <c r="I93" s="814"/>
      <c r="J93" s="814"/>
      <c r="K93" s="814">
        <v>1</v>
      </c>
      <c r="L93" s="814" t="s">
        <v>16376</v>
      </c>
      <c r="M93" s="814" t="s">
        <v>10103</v>
      </c>
      <c r="N93" s="814" t="s">
        <v>1611</v>
      </c>
      <c r="O93" s="814"/>
      <c r="P93" s="1156">
        <v>1</v>
      </c>
    </row>
    <row r="94" spans="1:16" ht="25.5">
      <c r="A94" s="1154">
        <v>90</v>
      </c>
      <c r="B94" s="846" t="s">
        <v>1500</v>
      </c>
      <c r="C94" s="814" t="s">
        <v>16377</v>
      </c>
      <c r="D94" s="814" t="s">
        <v>16378</v>
      </c>
      <c r="E94" s="814" t="s">
        <v>16379</v>
      </c>
      <c r="F94" s="814" t="s">
        <v>1751</v>
      </c>
      <c r="G94" s="814" t="s">
        <v>16380</v>
      </c>
      <c r="H94" s="814" t="s">
        <v>16381</v>
      </c>
      <c r="I94" s="814">
        <v>1</v>
      </c>
      <c r="J94" s="814"/>
      <c r="K94" s="814"/>
      <c r="L94" s="814" t="s">
        <v>11289</v>
      </c>
      <c r="M94" s="814" t="s">
        <v>10181</v>
      </c>
      <c r="N94" s="814" t="s">
        <v>1751</v>
      </c>
      <c r="O94" s="814"/>
      <c r="P94" s="1156">
        <v>1</v>
      </c>
    </row>
    <row r="95" spans="1:16" ht="25.5">
      <c r="A95" s="1154">
        <v>91</v>
      </c>
      <c r="B95" s="846" t="s">
        <v>1500</v>
      </c>
      <c r="C95" s="814" t="s">
        <v>16377</v>
      </c>
      <c r="D95" s="814" t="s">
        <v>16378</v>
      </c>
      <c r="E95" s="814" t="s">
        <v>16379</v>
      </c>
      <c r="F95" s="814" t="s">
        <v>1751</v>
      </c>
      <c r="G95" s="814" t="s">
        <v>16380</v>
      </c>
      <c r="H95" s="814" t="s">
        <v>16381</v>
      </c>
      <c r="I95" s="814">
        <v>1</v>
      </c>
      <c r="J95" s="814"/>
      <c r="K95" s="814"/>
      <c r="L95" s="814" t="s">
        <v>11289</v>
      </c>
      <c r="M95" s="814" t="s">
        <v>10180</v>
      </c>
      <c r="N95" s="814" t="s">
        <v>1751</v>
      </c>
      <c r="O95" s="814"/>
      <c r="P95" s="1156">
        <v>1</v>
      </c>
    </row>
    <row r="96" spans="1:16" ht="25.5">
      <c r="A96" s="1154">
        <v>92</v>
      </c>
      <c r="B96" s="846" t="s">
        <v>1500</v>
      </c>
      <c r="C96" s="814" t="s">
        <v>16377</v>
      </c>
      <c r="D96" s="814" t="s">
        <v>16378</v>
      </c>
      <c r="E96" s="814" t="s">
        <v>16379</v>
      </c>
      <c r="F96" s="814" t="s">
        <v>1751</v>
      </c>
      <c r="G96" s="814" t="s">
        <v>16380</v>
      </c>
      <c r="H96" s="814" t="s">
        <v>16381</v>
      </c>
      <c r="I96" s="814"/>
      <c r="J96" s="814">
        <v>1</v>
      </c>
      <c r="K96" s="814"/>
      <c r="L96" s="814" t="s">
        <v>16382</v>
      </c>
      <c r="M96" s="814" t="s">
        <v>16383</v>
      </c>
      <c r="N96" s="814" t="s">
        <v>1751</v>
      </c>
      <c r="O96" s="814"/>
      <c r="P96" s="1156">
        <v>1</v>
      </c>
    </row>
    <row r="97" spans="1:16" ht="25.5">
      <c r="A97" s="1154">
        <v>93</v>
      </c>
      <c r="B97" s="846" t="s">
        <v>1500</v>
      </c>
      <c r="C97" s="814" t="s">
        <v>16377</v>
      </c>
      <c r="D97" s="814" t="s">
        <v>16378</v>
      </c>
      <c r="E97" s="814" t="s">
        <v>16379</v>
      </c>
      <c r="F97" s="814" t="s">
        <v>1751</v>
      </c>
      <c r="G97" s="814" t="s">
        <v>16380</v>
      </c>
      <c r="H97" s="814" t="s">
        <v>16381</v>
      </c>
      <c r="I97" s="814"/>
      <c r="J97" s="814">
        <v>1</v>
      </c>
      <c r="K97" s="814"/>
      <c r="L97" s="814" t="s">
        <v>14551</v>
      </c>
      <c r="M97" s="814" t="s">
        <v>16384</v>
      </c>
      <c r="N97" s="814" t="s">
        <v>1751</v>
      </c>
      <c r="O97" s="814">
        <v>1</v>
      </c>
      <c r="P97" s="1156"/>
    </row>
    <row r="98" spans="1:16" ht="25.5">
      <c r="A98" s="1154">
        <v>94</v>
      </c>
      <c r="B98" s="846" t="s">
        <v>1500</v>
      </c>
      <c r="C98" s="814" t="s">
        <v>16377</v>
      </c>
      <c r="D98" s="814" t="s">
        <v>16378</v>
      </c>
      <c r="E98" s="814" t="s">
        <v>16379</v>
      </c>
      <c r="F98" s="814" t="s">
        <v>1751</v>
      </c>
      <c r="G98" s="814" t="s">
        <v>16380</v>
      </c>
      <c r="H98" s="814" t="s">
        <v>16381</v>
      </c>
      <c r="I98" s="814"/>
      <c r="J98" s="814"/>
      <c r="K98" s="814">
        <v>1</v>
      </c>
      <c r="L98" s="814" t="s">
        <v>16385</v>
      </c>
      <c r="M98" s="814" t="s">
        <v>11281</v>
      </c>
      <c r="N98" s="814" t="s">
        <v>1751</v>
      </c>
      <c r="O98" s="814">
        <v>1</v>
      </c>
      <c r="P98" s="1156"/>
    </row>
    <row r="99" spans="1:16" ht="25.5">
      <c r="A99" s="1154">
        <v>95</v>
      </c>
      <c r="B99" s="846" t="s">
        <v>1500</v>
      </c>
      <c r="C99" s="814" t="s">
        <v>16377</v>
      </c>
      <c r="D99" s="814" t="s">
        <v>16378</v>
      </c>
      <c r="E99" s="814" t="s">
        <v>16379</v>
      </c>
      <c r="F99" s="814" t="s">
        <v>1751</v>
      </c>
      <c r="G99" s="814" t="s">
        <v>16380</v>
      </c>
      <c r="H99" s="814" t="s">
        <v>16381</v>
      </c>
      <c r="I99" s="814"/>
      <c r="J99" s="814"/>
      <c r="K99" s="814">
        <v>1</v>
      </c>
      <c r="L99" s="814" t="s">
        <v>16385</v>
      </c>
      <c r="M99" s="814" t="s">
        <v>16386</v>
      </c>
      <c r="N99" s="814" t="s">
        <v>1751</v>
      </c>
      <c r="O99" s="814">
        <v>1</v>
      </c>
      <c r="P99" s="1156"/>
    </row>
    <row r="100" spans="1:16" ht="25.5">
      <c r="A100" s="1154">
        <v>96</v>
      </c>
      <c r="B100" s="846" t="s">
        <v>1500</v>
      </c>
      <c r="C100" s="814" t="s">
        <v>16377</v>
      </c>
      <c r="D100" s="814" t="s">
        <v>16378</v>
      </c>
      <c r="E100" s="814" t="s">
        <v>16379</v>
      </c>
      <c r="F100" s="814" t="s">
        <v>1751</v>
      </c>
      <c r="G100" s="814" t="s">
        <v>16380</v>
      </c>
      <c r="H100" s="814" t="s">
        <v>16381</v>
      </c>
      <c r="I100" s="814"/>
      <c r="J100" s="814"/>
      <c r="K100" s="814">
        <v>1</v>
      </c>
      <c r="L100" s="814" t="s">
        <v>16387</v>
      </c>
      <c r="M100" s="814" t="s">
        <v>11266</v>
      </c>
      <c r="N100" s="814" t="s">
        <v>1751</v>
      </c>
      <c r="O100" s="814">
        <v>1</v>
      </c>
      <c r="P100" s="1156"/>
    </row>
    <row r="101" spans="1:16" ht="25.5">
      <c r="A101" s="1154">
        <v>97</v>
      </c>
      <c r="B101" s="846" t="s">
        <v>1500</v>
      </c>
      <c r="C101" s="814" t="s">
        <v>16377</v>
      </c>
      <c r="D101" s="814" t="s">
        <v>16378</v>
      </c>
      <c r="E101" s="814" t="s">
        <v>16379</v>
      </c>
      <c r="F101" s="814" t="s">
        <v>1751</v>
      </c>
      <c r="G101" s="814" t="s">
        <v>16380</v>
      </c>
      <c r="H101" s="814" t="s">
        <v>16381</v>
      </c>
      <c r="I101" s="814"/>
      <c r="J101" s="814"/>
      <c r="K101" s="814">
        <v>1</v>
      </c>
      <c r="L101" s="814" t="s">
        <v>16387</v>
      </c>
      <c r="M101" s="814" t="s">
        <v>11267</v>
      </c>
      <c r="N101" s="814" t="s">
        <v>1751</v>
      </c>
      <c r="O101" s="814">
        <v>1</v>
      </c>
      <c r="P101" s="1156"/>
    </row>
    <row r="102" spans="1:16" ht="25.5">
      <c r="A102" s="1154">
        <v>98</v>
      </c>
      <c r="B102" s="846" t="s">
        <v>1500</v>
      </c>
      <c r="C102" s="814" t="s">
        <v>13523</v>
      </c>
      <c r="D102" s="814" t="s">
        <v>16388</v>
      </c>
      <c r="E102" s="814" t="s">
        <v>16389</v>
      </c>
      <c r="F102" s="814" t="s">
        <v>1640</v>
      </c>
      <c r="G102" s="814" t="s">
        <v>16390</v>
      </c>
      <c r="H102" s="814" t="s">
        <v>16391</v>
      </c>
      <c r="I102" s="814">
        <v>1</v>
      </c>
      <c r="J102" s="814"/>
      <c r="K102" s="814"/>
      <c r="L102" s="814" t="s">
        <v>10163</v>
      </c>
      <c r="M102" s="814" t="s">
        <v>10200</v>
      </c>
      <c r="N102" s="814" t="s">
        <v>1640</v>
      </c>
      <c r="O102" s="814"/>
      <c r="P102" s="1156">
        <v>1</v>
      </c>
    </row>
    <row r="103" spans="1:16" ht="25.5">
      <c r="A103" s="1154">
        <v>99</v>
      </c>
      <c r="B103" s="846" t="s">
        <v>1500</v>
      </c>
      <c r="C103" s="814" t="s">
        <v>13523</v>
      </c>
      <c r="D103" s="814" t="s">
        <v>16388</v>
      </c>
      <c r="E103" s="814" t="s">
        <v>16389</v>
      </c>
      <c r="F103" s="814" t="s">
        <v>1640</v>
      </c>
      <c r="G103" s="814" t="s">
        <v>16390</v>
      </c>
      <c r="H103" s="814" t="s">
        <v>16391</v>
      </c>
      <c r="I103" s="814"/>
      <c r="J103" s="814">
        <v>1</v>
      </c>
      <c r="K103" s="814"/>
      <c r="L103" s="814" t="s">
        <v>10188</v>
      </c>
      <c r="M103" s="814" t="s">
        <v>11323</v>
      </c>
      <c r="N103" s="814" t="s">
        <v>1640</v>
      </c>
      <c r="O103" s="814">
        <v>1</v>
      </c>
      <c r="P103" s="1156"/>
    </row>
    <row r="104" spans="1:16" ht="25.5">
      <c r="A104" s="1154">
        <v>100</v>
      </c>
      <c r="B104" s="846" t="s">
        <v>1500</v>
      </c>
      <c r="C104" s="814" t="s">
        <v>13523</v>
      </c>
      <c r="D104" s="814" t="s">
        <v>16388</v>
      </c>
      <c r="E104" s="814" t="s">
        <v>16389</v>
      </c>
      <c r="F104" s="814" t="s">
        <v>1640</v>
      </c>
      <c r="G104" s="814" t="s">
        <v>16390</v>
      </c>
      <c r="H104" s="814" t="s">
        <v>16391</v>
      </c>
      <c r="I104" s="814"/>
      <c r="J104" s="814">
        <v>1</v>
      </c>
      <c r="K104" s="814"/>
      <c r="L104" s="814" t="s">
        <v>10188</v>
      </c>
      <c r="M104" s="814" t="s">
        <v>11324</v>
      </c>
      <c r="N104" s="814" t="s">
        <v>1640</v>
      </c>
      <c r="O104" s="814">
        <v>1</v>
      </c>
      <c r="P104" s="1156"/>
    </row>
    <row r="105" spans="1:16" ht="25.5">
      <c r="A105" s="1154">
        <v>101</v>
      </c>
      <c r="B105" s="846" t="s">
        <v>1500</v>
      </c>
      <c r="C105" s="814" t="s">
        <v>13523</v>
      </c>
      <c r="D105" s="814" t="s">
        <v>16388</v>
      </c>
      <c r="E105" s="814" t="s">
        <v>16389</v>
      </c>
      <c r="F105" s="814" t="s">
        <v>1640</v>
      </c>
      <c r="G105" s="814" t="s">
        <v>16390</v>
      </c>
      <c r="H105" s="814" t="s">
        <v>16391</v>
      </c>
      <c r="I105" s="814"/>
      <c r="J105" s="814">
        <v>1</v>
      </c>
      <c r="K105" s="814"/>
      <c r="L105" s="814" t="s">
        <v>10163</v>
      </c>
      <c r="M105" s="814" t="s">
        <v>10166</v>
      </c>
      <c r="N105" s="814" t="s">
        <v>1640</v>
      </c>
      <c r="O105" s="814"/>
      <c r="P105" s="1156">
        <v>1</v>
      </c>
    </row>
    <row r="106" spans="1:16" ht="25.5">
      <c r="A106" s="1154">
        <v>102</v>
      </c>
      <c r="B106" s="846" t="s">
        <v>1500</v>
      </c>
      <c r="C106" s="814" t="s">
        <v>13523</v>
      </c>
      <c r="D106" s="814" t="s">
        <v>16388</v>
      </c>
      <c r="E106" s="814" t="s">
        <v>16389</v>
      </c>
      <c r="F106" s="814" t="s">
        <v>1640</v>
      </c>
      <c r="G106" s="814" t="s">
        <v>16390</v>
      </c>
      <c r="H106" s="814" t="s">
        <v>16391</v>
      </c>
      <c r="I106" s="814"/>
      <c r="J106" s="814">
        <v>1</v>
      </c>
      <c r="K106" s="814"/>
      <c r="L106" s="814" t="s">
        <v>10163</v>
      </c>
      <c r="M106" s="814" t="s">
        <v>16392</v>
      </c>
      <c r="N106" s="814" t="s">
        <v>1640</v>
      </c>
      <c r="O106" s="814"/>
      <c r="P106" s="1156">
        <v>1</v>
      </c>
    </row>
    <row r="107" spans="1:16" ht="25.5">
      <c r="A107" s="1154">
        <v>103</v>
      </c>
      <c r="B107" s="846" t="s">
        <v>1500</v>
      </c>
      <c r="C107" s="814" t="s">
        <v>13523</v>
      </c>
      <c r="D107" s="814" t="s">
        <v>16388</v>
      </c>
      <c r="E107" s="814" t="s">
        <v>16389</v>
      </c>
      <c r="F107" s="814" t="s">
        <v>1640</v>
      </c>
      <c r="G107" s="814" t="s">
        <v>16390</v>
      </c>
      <c r="H107" s="814" t="s">
        <v>16391</v>
      </c>
      <c r="I107" s="814"/>
      <c r="J107" s="814">
        <v>1</v>
      </c>
      <c r="K107" s="814"/>
      <c r="L107" s="814" t="s">
        <v>12260</v>
      </c>
      <c r="M107" s="814" t="s">
        <v>11328</v>
      </c>
      <c r="N107" s="814" t="s">
        <v>1640</v>
      </c>
      <c r="O107" s="814"/>
      <c r="P107" s="1156">
        <v>1</v>
      </c>
    </row>
    <row r="108" spans="1:16" ht="25.5">
      <c r="A108" s="1154">
        <v>104</v>
      </c>
      <c r="B108" s="846" t="s">
        <v>1500</v>
      </c>
      <c r="C108" s="814" t="s">
        <v>13523</v>
      </c>
      <c r="D108" s="814" t="s">
        <v>16388</v>
      </c>
      <c r="E108" s="814" t="s">
        <v>16389</v>
      </c>
      <c r="F108" s="814" t="s">
        <v>1640</v>
      </c>
      <c r="G108" s="814" t="s">
        <v>16390</v>
      </c>
      <c r="H108" s="814" t="s">
        <v>16391</v>
      </c>
      <c r="I108" s="814"/>
      <c r="J108" s="814">
        <v>1</v>
      </c>
      <c r="K108" s="814"/>
      <c r="L108" s="814" t="s">
        <v>12260</v>
      </c>
      <c r="M108" s="814" t="s">
        <v>11336</v>
      </c>
      <c r="N108" s="814" t="s">
        <v>1640</v>
      </c>
      <c r="O108" s="814"/>
      <c r="P108" s="1156">
        <v>1</v>
      </c>
    </row>
    <row r="109" spans="1:16" ht="25.5">
      <c r="A109" s="1154">
        <v>105</v>
      </c>
      <c r="B109" s="846" t="s">
        <v>1500</v>
      </c>
      <c r="C109" s="814" t="s">
        <v>13523</v>
      </c>
      <c r="D109" s="814" t="s">
        <v>16388</v>
      </c>
      <c r="E109" s="814" t="s">
        <v>16389</v>
      </c>
      <c r="F109" s="814" t="s">
        <v>1640</v>
      </c>
      <c r="G109" s="814" t="s">
        <v>16390</v>
      </c>
      <c r="H109" s="814" t="s">
        <v>16391</v>
      </c>
      <c r="I109" s="814"/>
      <c r="J109" s="814"/>
      <c r="K109" s="814">
        <v>1</v>
      </c>
      <c r="L109" s="814" t="s">
        <v>11303</v>
      </c>
      <c r="M109" s="814" t="s">
        <v>11260</v>
      </c>
      <c r="N109" s="814" t="s">
        <v>1640</v>
      </c>
      <c r="O109" s="814">
        <v>1</v>
      </c>
      <c r="P109" s="1156"/>
    </row>
    <row r="110" spans="1:16" ht="25.5">
      <c r="A110" s="1154">
        <v>106</v>
      </c>
      <c r="B110" s="846" t="s">
        <v>1500</v>
      </c>
      <c r="C110" s="814" t="s">
        <v>13523</v>
      </c>
      <c r="D110" s="814" t="s">
        <v>16388</v>
      </c>
      <c r="E110" s="814" t="s">
        <v>16389</v>
      </c>
      <c r="F110" s="814" t="s">
        <v>1640</v>
      </c>
      <c r="G110" s="814" t="s">
        <v>16390</v>
      </c>
      <c r="H110" s="814" t="s">
        <v>16391</v>
      </c>
      <c r="I110" s="814"/>
      <c r="J110" s="814"/>
      <c r="K110" s="814">
        <v>1</v>
      </c>
      <c r="L110" s="814" t="s">
        <v>10188</v>
      </c>
      <c r="M110" s="814" t="s">
        <v>11322</v>
      </c>
      <c r="N110" s="814" t="s">
        <v>1640</v>
      </c>
      <c r="O110" s="814">
        <v>1</v>
      </c>
      <c r="P110" s="1156"/>
    </row>
    <row r="111" spans="1:16" ht="25.5">
      <c r="A111" s="1154">
        <v>107</v>
      </c>
      <c r="B111" s="846" t="s">
        <v>1500</v>
      </c>
      <c r="C111" s="814" t="s">
        <v>13537</v>
      </c>
      <c r="D111" s="814" t="s">
        <v>16393</v>
      </c>
      <c r="E111" s="814" t="s">
        <v>16394</v>
      </c>
      <c r="F111" s="814" t="s">
        <v>1611</v>
      </c>
      <c r="G111" s="814" t="s">
        <v>16395</v>
      </c>
      <c r="H111" s="814" t="s">
        <v>16396</v>
      </c>
      <c r="I111" s="814"/>
      <c r="J111" s="814"/>
      <c r="K111" s="814">
        <v>1</v>
      </c>
      <c r="L111" s="814" t="s">
        <v>10163</v>
      </c>
      <c r="M111" s="814" t="s">
        <v>10200</v>
      </c>
      <c r="N111" s="814" t="s">
        <v>1611</v>
      </c>
      <c r="O111" s="814"/>
      <c r="P111" s="1156">
        <v>1</v>
      </c>
    </row>
    <row r="112" spans="1:16" ht="25.5">
      <c r="A112" s="1154">
        <v>108</v>
      </c>
      <c r="B112" s="846" t="s">
        <v>1500</v>
      </c>
      <c r="C112" s="814" t="s">
        <v>13537</v>
      </c>
      <c r="D112" s="814" t="s">
        <v>16393</v>
      </c>
      <c r="E112" s="814" t="s">
        <v>16394</v>
      </c>
      <c r="F112" s="814" t="s">
        <v>1611</v>
      </c>
      <c r="G112" s="814" t="s">
        <v>16395</v>
      </c>
      <c r="H112" s="814" t="s">
        <v>16396</v>
      </c>
      <c r="I112" s="814"/>
      <c r="J112" s="814"/>
      <c r="K112" s="814">
        <v>1</v>
      </c>
      <c r="L112" s="814" t="s">
        <v>10214</v>
      </c>
      <c r="M112" s="814" t="s">
        <v>10166</v>
      </c>
      <c r="N112" s="814" t="s">
        <v>1611</v>
      </c>
      <c r="O112" s="814"/>
      <c r="P112" s="1156">
        <v>1</v>
      </c>
    </row>
    <row r="113" spans="1:16" ht="25.5">
      <c r="A113" s="1154">
        <v>109</v>
      </c>
      <c r="B113" s="846" t="s">
        <v>1500</v>
      </c>
      <c r="C113" s="814" t="s">
        <v>13537</v>
      </c>
      <c r="D113" s="814" t="s">
        <v>16393</v>
      </c>
      <c r="E113" s="814" t="s">
        <v>16394</v>
      </c>
      <c r="F113" s="814" t="s">
        <v>1611</v>
      </c>
      <c r="G113" s="814" t="s">
        <v>16395</v>
      </c>
      <c r="H113" s="814" t="s">
        <v>16396</v>
      </c>
      <c r="I113" s="814"/>
      <c r="J113" s="814"/>
      <c r="K113" s="814">
        <v>1</v>
      </c>
      <c r="L113" s="814" t="s">
        <v>10214</v>
      </c>
      <c r="M113" s="814" t="s">
        <v>10172</v>
      </c>
      <c r="N113" s="814" t="s">
        <v>1611</v>
      </c>
      <c r="O113" s="814"/>
      <c r="P113" s="1156">
        <v>1</v>
      </c>
    </row>
    <row r="114" spans="1:16" ht="63.75">
      <c r="A114" s="1154">
        <v>110</v>
      </c>
      <c r="B114" s="846" t="s">
        <v>16397</v>
      </c>
      <c r="C114" s="814" t="s">
        <v>16398</v>
      </c>
      <c r="D114" s="814" t="s">
        <v>10717</v>
      </c>
      <c r="E114" s="814" t="s">
        <v>16399</v>
      </c>
      <c r="F114" s="814" t="s">
        <v>1611</v>
      </c>
      <c r="G114" s="814">
        <v>11</v>
      </c>
      <c r="H114" s="814">
        <v>3</v>
      </c>
      <c r="I114" s="814"/>
      <c r="J114" s="814"/>
      <c r="K114" s="814">
        <v>1</v>
      </c>
      <c r="L114" s="814" t="s">
        <v>16400</v>
      </c>
      <c r="M114" s="814" t="s">
        <v>16401</v>
      </c>
      <c r="N114" s="814" t="s">
        <v>1611</v>
      </c>
      <c r="O114" s="814"/>
      <c r="P114" s="1156">
        <v>3</v>
      </c>
    </row>
    <row r="115" spans="1:16" ht="38.25">
      <c r="A115" s="1154">
        <v>111</v>
      </c>
      <c r="B115" s="846" t="s">
        <v>1503</v>
      </c>
      <c r="C115" s="814" t="s">
        <v>16402</v>
      </c>
      <c r="D115" s="814" t="s">
        <v>14639</v>
      </c>
      <c r="E115" s="814" t="s">
        <v>16403</v>
      </c>
      <c r="F115" s="814" t="s">
        <v>1611</v>
      </c>
      <c r="G115" s="814">
        <v>107</v>
      </c>
      <c r="H115" s="814">
        <v>12</v>
      </c>
      <c r="I115" s="814"/>
      <c r="J115" s="814">
        <v>1</v>
      </c>
      <c r="K115" s="814"/>
      <c r="L115" s="814" t="s">
        <v>16404</v>
      </c>
      <c r="M115" s="814" t="s">
        <v>9546</v>
      </c>
      <c r="N115" s="814" t="s">
        <v>1611</v>
      </c>
      <c r="O115" s="814">
        <v>1</v>
      </c>
      <c r="P115" s="1156"/>
    </row>
    <row r="116" spans="1:16" ht="38.25">
      <c r="A116" s="1154">
        <v>112</v>
      </c>
      <c r="B116" s="846" t="s">
        <v>1503</v>
      </c>
      <c r="C116" s="814" t="s">
        <v>16402</v>
      </c>
      <c r="D116" s="814" t="s">
        <v>14639</v>
      </c>
      <c r="E116" s="814" t="s">
        <v>16403</v>
      </c>
      <c r="F116" s="814" t="s">
        <v>1611</v>
      </c>
      <c r="G116" s="814">
        <v>107</v>
      </c>
      <c r="H116" s="814">
        <v>12</v>
      </c>
      <c r="I116" s="814"/>
      <c r="J116" s="814"/>
      <c r="K116" s="814">
        <v>1</v>
      </c>
      <c r="L116" s="814" t="s">
        <v>10227</v>
      </c>
      <c r="M116" s="814" t="s">
        <v>9546</v>
      </c>
      <c r="N116" s="814" t="s">
        <v>1611</v>
      </c>
      <c r="O116" s="814">
        <v>1</v>
      </c>
      <c r="P116" s="1156"/>
    </row>
    <row r="117" spans="1:16" ht="25.5">
      <c r="A117" s="1154">
        <v>113</v>
      </c>
      <c r="B117" s="846" t="s">
        <v>1503</v>
      </c>
      <c r="C117" s="814" t="s">
        <v>13553</v>
      </c>
      <c r="D117" s="814" t="s">
        <v>10737</v>
      </c>
      <c r="E117" s="814" t="s">
        <v>16405</v>
      </c>
      <c r="F117" s="814" t="s">
        <v>362</v>
      </c>
      <c r="G117" s="814">
        <v>48</v>
      </c>
      <c r="H117" s="814">
        <v>19</v>
      </c>
      <c r="I117" s="814"/>
      <c r="J117" s="814"/>
      <c r="K117" s="814">
        <v>1</v>
      </c>
      <c r="L117" s="814" t="s">
        <v>10234</v>
      </c>
      <c r="M117" s="814" t="s">
        <v>5483</v>
      </c>
      <c r="N117" s="814" t="s">
        <v>362</v>
      </c>
      <c r="O117" s="814">
        <v>1</v>
      </c>
      <c r="P117" s="1156"/>
    </row>
    <row r="118" spans="1:16" ht="25.5">
      <c r="A118" s="1154">
        <v>114</v>
      </c>
      <c r="B118" s="846" t="s">
        <v>1503</v>
      </c>
      <c r="C118" s="814" t="s">
        <v>13561</v>
      </c>
      <c r="D118" s="814" t="s">
        <v>16406</v>
      </c>
      <c r="E118" s="814" t="s">
        <v>16407</v>
      </c>
      <c r="F118" s="814" t="s">
        <v>1640</v>
      </c>
      <c r="G118" s="814">
        <v>67</v>
      </c>
      <c r="H118" s="814">
        <v>19</v>
      </c>
      <c r="I118" s="814"/>
      <c r="J118" s="814"/>
      <c r="K118" s="814">
        <v>1</v>
      </c>
      <c r="L118" s="814" t="s">
        <v>11370</v>
      </c>
      <c r="M118" s="814" t="s">
        <v>11100</v>
      </c>
      <c r="N118" s="814" t="s">
        <v>1640</v>
      </c>
      <c r="O118" s="814"/>
      <c r="P118" s="1156">
        <v>1</v>
      </c>
    </row>
    <row r="119" spans="1:16" ht="38.25">
      <c r="A119" s="1154">
        <v>115</v>
      </c>
      <c r="B119" s="846" t="s">
        <v>1504</v>
      </c>
      <c r="C119" s="814" t="s">
        <v>16408</v>
      </c>
      <c r="D119" s="814" t="s">
        <v>16409</v>
      </c>
      <c r="E119" s="814" t="s">
        <v>16410</v>
      </c>
      <c r="F119" s="814" t="s">
        <v>16411</v>
      </c>
      <c r="G119" s="814">
        <v>109</v>
      </c>
      <c r="H119" s="814">
        <v>4</v>
      </c>
      <c r="I119" s="814">
        <v>1</v>
      </c>
      <c r="J119" s="814"/>
      <c r="K119" s="814"/>
      <c r="L119" s="814" t="s">
        <v>16412</v>
      </c>
      <c r="M119" s="814" t="s">
        <v>16413</v>
      </c>
      <c r="N119" s="814" t="s">
        <v>9373</v>
      </c>
      <c r="O119" s="814"/>
      <c r="P119" s="1156">
        <v>1</v>
      </c>
    </row>
    <row r="120" spans="1:16" ht="38.25">
      <c r="A120" s="1154">
        <v>116</v>
      </c>
      <c r="B120" s="846" t="s">
        <v>1504</v>
      </c>
      <c r="C120" s="814" t="s">
        <v>16408</v>
      </c>
      <c r="D120" s="814" t="s">
        <v>16409</v>
      </c>
      <c r="E120" s="814" t="s">
        <v>16410</v>
      </c>
      <c r="F120" s="814" t="s">
        <v>16411</v>
      </c>
      <c r="G120" s="814">
        <v>109</v>
      </c>
      <c r="H120" s="814">
        <v>4</v>
      </c>
      <c r="I120" s="814">
        <v>1</v>
      </c>
      <c r="J120" s="814"/>
      <c r="K120" s="814"/>
      <c r="L120" s="814" t="s">
        <v>10254</v>
      </c>
      <c r="M120" s="814" t="s">
        <v>16414</v>
      </c>
      <c r="N120" s="814" t="s">
        <v>9373</v>
      </c>
      <c r="O120" s="814"/>
      <c r="P120" s="1156">
        <v>1</v>
      </c>
    </row>
    <row r="121" spans="1:16" ht="38.25">
      <c r="A121" s="1154">
        <v>117</v>
      </c>
      <c r="B121" s="846" t="s">
        <v>1504</v>
      </c>
      <c r="C121" s="814" t="s">
        <v>16408</v>
      </c>
      <c r="D121" s="814" t="s">
        <v>16409</v>
      </c>
      <c r="E121" s="814" t="s">
        <v>16410</v>
      </c>
      <c r="F121" s="814" t="s">
        <v>16411</v>
      </c>
      <c r="G121" s="814">
        <v>109</v>
      </c>
      <c r="H121" s="814">
        <v>4</v>
      </c>
      <c r="I121" s="814"/>
      <c r="J121" s="814">
        <v>1</v>
      </c>
      <c r="K121" s="814"/>
      <c r="L121" s="814" t="s">
        <v>16415</v>
      </c>
      <c r="M121" s="814" t="s">
        <v>1381</v>
      </c>
      <c r="N121" s="814" t="s">
        <v>362</v>
      </c>
      <c r="O121" s="814"/>
      <c r="P121" s="1156">
        <v>1</v>
      </c>
    </row>
    <row r="122" spans="1:16" ht="38.25">
      <c r="A122" s="1154">
        <v>118</v>
      </c>
      <c r="B122" s="846" t="s">
        <v>1504</v>
      </c>
      <c r="C122" s="814" t="s">
        <v>16408</v>
      </c>
      <c r="D122" s="814" t="s">
        <v>16409</v>
      </c>
      <c r="E122" s="814" t="s">
        <v>16410</v>
      </c>
      <c r="F122" s="814" t="s">
        <v>16411</v>
      </c>
      <c r="G122" s="814">
        <v>109</v>
      </c>
      <c r="H122" s="814">
        <v>4</v>
      </c>
      <c r="I122" s="814"/>
      <c r="J122" s="814"/>
      <c r="K122" s="814">
        <v>1</v>
      </c>
      <c r="L122" s="814" t="s">
        <v>16416</v>
      </c>
      <c r="M122" s="814" t="s">
        <v>16417</v>
      </c>
      <c r="N122" s="814" t="s">
        <v>1640</v>
      </c>
      <c r="O122" s="814"/>
      <c r="P122" s="1156">
        <v>1</v>
      </c>
    </row>
    <row r="123" spans="1:16" ht="38.25">
      <c r="A123" s="1154">
        <v>119</v>
      </c>
      <c r="B123" s="846" t="s">
        <v>1504</v>
      </c>
      <c r="C123" s="814" t="s">
        <v>16408</v>
      </c>
      <c r="D123" s="814" t="s">
        <v>16409</v>
      </c>
      <c r="E123" s="814" t="s">
        <v>16410</v>
      </c>
      <c r="F123" s="814" t="s">
        <v>16411</v>
      </c>
      <c r="G123" s="814">
        <v>109</v>
      </c>
      <c r="H123" s="814">
        <v>4</v>
      </c>
      <c r="I123" s="814"/>
      <c r="J123" s="814"/>
      <c r="K123" s="814">
        <v>1</v>
      </c>
      <c r="L123" s="814" t="s">
        <v>10253</v>
      </c>
      <c r="M123" s="814" t="s">
        <v>16417</v>
      </c>
      <c r="N123" s="814" t="s">
        <v>9373</v>
      </c>
      <c r="O123" s="814">
        <v>1</v>
      </c>
      <c r="P123" s="1156"/>
    </row>
    <row r="124" spans="1:16" ht="51">
      <c r="A124" s="1154">
        <v>120</v>
      </c>
      <c r="B124" s="846" t="s">
        <v>1504</v>
      </c>
      <c r="C124" s="814" t="s">
        <v>16418</v>
      </c>
      <c r="D124" s="814" t="s">
        <v>16419</v>
      </c>
      <c r="E124" s="814" t="s">
        <v>16420</v>
      </c>
      <c r="F124" s="814" t="s">
        <v>1611</v>
      </c>
      <c r="G124" s="814">
        <v>43</v>
      </c>
      <c r="H124" s="814">
        <v>4</v>
      </c>
      <c r="I124" s="814"/>
      <c r="J124" s="814">
        <v>1</v>
      </c>
      <c r="K124" s="814"/>
      <c r="L124" s="814" t="s">
        <v>16421</v>
      </c>
      <c r="M124" s="814" t="s">
        <v>5873</v>
      </c>
      <c r="N124" s="814" t="s">
        <v>1611</v>
      </c>
      <c r="O124" s="814"/>
      <c r="P124" s="1156">
        <v>3</v>
      </c>
    </row>
    <row r="125" spans="1:16" ht="51">
      <c r="A125" s="1154">
        <v>121</v>
      </c>
      <c r="B125" s="846" t="s">
        <v>2002</v>
      </c>
      <c r="C125" s="814" t="s">
        <v>16422</v>
      </c>
      <c r="D125" s="814" t="s">
        <v>11116</v>
      </c>
      <c r="E125" s="814" t="s">
        <v>16423</v>
      </c>
      <c r="F125" s="814" t="s">
        <v>16424</v>
      </c>
      <c r="G125" s="814">
        <v>65</v>
      </c>
      <c r="H125" s="814" t="s">
        <v>16425</v>
      </c>
      <c r="I125" s="814">
        <v>1</v>
      </c>
      <c r="J125" s="814"/>
      <c r="K125" s="814"/>
      <c r="L125" s="814" t="s">
        <v>16426</v>
      </c>
      <c r="M125" s="814" t="s">
        <v>16427</v>
      </c>
      <c r="N125" s="814" t="s">
        <v>1640</v>
      </c>
      <c r="O125" s="814"/>
      <c r="P125" s="1156">
        <v>1</v>
      </c>
    </row>
    <row r="126" spans="1:16" ht="51">
      <c r="A126" s="1154">
        <v>122</v>
      </c>
      <c r="B126" s="846" t="s">
        <v>2002</v>
      </c>
      <c r="C126" s="814" t="s">
        <v>16422</v>
      </c>
      <c r="D126" s="814" t="s">
        <v>11116</v>
      </c>
      <c r="E126" s="814" t="s">
        <v>16423</v>
      </c>
      <c r="F126" s="814" t="s">
        <v>16424</v>
      </c>
      <c r="G126" s="814">
        <v>65</v>
      </c>
      <c r="H126" s="814" t="s">
        <v>16425</v>
      </c>
      <c r="I126" s="814">
        <v>1</v>
      </c>
      <c r="J126" s="814"/>
      <c r="K126" s="814"/>
      <c r="L126" s="814" t="s">
        <v>16428</v>
      </c>
      <c r="M126" s="814" t="s">
        <v>16429</v>
      </c>
      <c r="N126" s="814" t="s">
        <v>1640</v>
      </c>
      <c r="O126" s="814"/>
      <c r="P126" s="1156">
        <v>1</v>
      </c>
    </row>
    <row r="127" spans="1:16" ht="51">
      <c r="A127" s="1154">
        <v>123</v>
      </c>
      <c r="B127" s="846" t="s">
        <v>2002</v>
      </c>
      <c r="C127" s="814" t="s">
        <v>16422</v>
      </c>
      <c r="D127" s="814" t="s">
        <v>11116</v>
      </c>
      <c r="E127" s="814" t="s">
        <v>16423</v>
      </c>
      <c r="F127" s="814" t="s">
        <v>16424</v>
      </c>
      <c r="G127" s="814">
        <v>65</v>
      </c>
      <c r="H127" s="814" t="s">
        <v>16425</v>
      </c>
      <c r="I127" s="814">
        <v>1</v>
      </c>
      <c r="J127" s="814"/>
      <c r="K127" s="814"/>
      <c r="L127" s="814" t="s">
        <v>16430</v>
      </c>
      <c r="M127" s="814" t="s">
        <v>16431</v>
      </c>
      <c r="N127" s="814" t="s">
        <v>1640</v>
      </c>
      <c r="O127" s="814"/>
      <c r="P127" s="1156">
        <v>1</v>
      </c>
    </row>
    <row r="128" spans="1:16" ht="51">
      <c r="A128" s="1154">
        <v>124</v>
      </c>
      <c r="B128" s="846" t="s">
        <v>2002</v>
      </c>
      <c r="C128" s="814" t="s">
        <v>16422</v>
      </c>
      <c r="D128" s="814" t="s">
        <v>11116</v>
      </c>
      <c r="E128" s="814" t="s">
        <v>16423</v>
      </c>
      <c r="F128" s="814" t="s">
        <v>16424</v>
      </c>
      <c r="G128" s="814">
        <v>65</v>
      </c>
      <c r="H128" s="814" t="s">
        <v>16425</v>
      </c>
      <c r="I128" s="814">
        <v>1</v>
      </c>
      <c r="J128" s="814"/>
      <c r="K128" s="814"/>
      <c r="L128" s="814" t="s">
        <v>16432</v>
      </c>
      <c r="M128" s="814" t="s">
        <v>13600</v>
      </c>
      <c r="N128" s="814" t="s">
        <v>1640</v>
      </c>
      <c r="O128" s="814">
        <v>1</v>
      </c>
      <c r="P128" s="1156"/>
    </row>
    <row r="129" spans="1:16" ht="51">
      <c r="A129" s="1154">
        <v>125</v>
      </c>
      <c r="B129" s="846" t="s">
        <v>2002</v>
      </c>
      <c r="C129" s="814" t="s">
        <v>16422</v>
      </c>
      <c r="D129" s="814" t="s">
        <v>11116</v>
      </c>
      <c r="E129" s="814" t="s">
        <v>16423</v>
      </c>
      <c r="F129" s="814" t="s">
        <v>16424</v>
      </c>
      <c r="G129" s="814">
        <v>65</v>
      </c>
      <c r="H129" s="814" t="s">
        <v>16425</v>
      </c>
      <c r="I129" s="814">
        <v>1</v>
      </c>
      <c r="J129" s="814"/>
      <c r="K129" s="814"/>
      <c r="L129" s="814" t="s">
        <v>15056</v>
      </c>
      <c r="M129" s="814" t="s">
        <v>16433</v>
      </c>
      <c r="N129" s="814" t="s">
        <v>1640</v>
      </c>
      <c r="O129" s="814"/>
      <c r="P129" s="1156">
        <v>1</v>
      </c>
    </row>
    <row r="130" spans="1:16" ht="51">
      <c r="A130" s="1154">
        <v>126</v>
      </c>
      <c r="B130" s="846" t="s">
        <v>2002</v>
      </c>
      <c r="C130" s="814" t="s">
        <v>16422</v>
      </c>
      <c r="D130" s="814" t="s">
        <v>11116</v>
      </c>
      <c r="E130" s="814" t="s">
        <v>16423</v>
      </c>
      <c r="F130" s="814" t="s">
        <v>16424</v>
      </c>
      <c r="G130" s="814">
        <v>65</v>
      </c>
      <c r="H130" s="814" t="s">
        <v>16425</v>
      </c>
      <c r="I130" s="814">
        <v>1</v>
      </c>
      <c r="J130" s="814"/>
      <c r="K130" s="814"/>
      <c r="L130" s="814" t="s">
        <v>16434</v>
      </c>
      <c r="M130" s="814" t="s">
        <v>13583</v>
      </c>
      <c r="N130" s="814" t="s">
        <v>1640</v>
      </c>
      <c r="O130" s="814"/>
      <c r="P130" s="1156">
        <v>1</v>
      </c>
    </row>
    <row r="131" spans="1:16" ht="51">
      <c r="A131" s="1154">
        <v>127</v>
      </c>
      <c r="B131" s="846" t="s">
        <v>2002</v>
      </c>
      <c r="C131" s="814" t="s">
        <v>16422</v>
      </c>
      <c r="D131" s="814" t="s">
        <v>11116</v>
      </c>
      <c r="E131" s="814" t="s">
        <v>16423</v>
      </c>
      <c r="F131" s="814" t="s">
        <v>16424</v>
      </c>
      <c r="G131" s="814">
        <v>65</v>
      </c>
      <c r="H131" s="814" t="s">
        <v>16425</v>
      </c>
      <c r="I131" s="814">
        <v>1</v>
      </c>
      <c r="J131" s="814"/>
      <c r="K131" s="814"/>
      <c r="L131" s="814" t="s">
        <v>10428</v>
      </c>
      <c r="M131" s="814" t="s">
        <v>16435</v>
      </c>
      <c r="N131" s="814" t="s">
        <v>1640</v>
      </c>
      <c r="O131" s="814"/>
      <c r="P131" s="1156">
        <v>1</v>
      </c>
    </row>
    <row r="132" spans="1:16" ht="51">
      <c r="A132" s="1154">
        <v>128</v>
      </c>
      <c r="B132" s="846" t="s">
        <v>2002</v>
      </c>
      <c r="C132" s="814" t="s">
        <v>16422</v>
      </c>
      <c r="D132" s="814" t="s">
        <v>11116</v>
      </c>
      <c r="E132" s="814" t="s">
        <v>16423</v>
      </c>
      <c r="F132" s="814" t="s">
        <v>16424</v>
      </c>
      <c r="G132" s="814">
        <v>65</v>
      </c>
      <c r="H132" s="814" t="s">
        <v>16425</v>
      </c>
      <c r="I132" s="814">
        <v>1</v>
      </c>
      <c r="J132" s="814"/>
      <c r="K132" s="814"/>
      <c r="L132" s="814" t="s">
        <v>16436</v>
      </c>
      <c r="M132" s="814" t="s">
        <v>16437</v>
      </c>
      <c r="N132" s="814" t="s">
        <v>1640</v>
      </c>
      <c r="O132" s="814">
        <v>1</v>
      </c>
      <c r="P132" s="1156"/>
    </row>
    <row r="133" spans="1:16" ht="51">
      <c r="A133" s="1154">
        <v>129</v>
      </c>
      <c r="B133" s="846" t="s">
        <v>2002</v>
      </c>
      <c r="C133" s="814" t="s">
        <v>16422</v>
      </c>
      <c r="D133" s="814" t="s">
        <v>11116</v>
      </c>
      <c r="E133" s="814" t="s">
        <v>16423</v>
      </c>
      <c r="F133" s="814" t="s">
        <v>16424</v>
      </c>
      <c r="G133" s="814">
        <v>65</v>
      </c>
      <c r="H133" s="814" t="s">
        <v>16425</v>
      </c>
      <c r="I133" s="814">
        <v>1</v>
      </c>
      <c r="J133" s="814"/>
      <c r="K133" s="814"/>
      <c r="L133" s="814" t="s">
        <v>16438</v>
      </c>
      <c r="M133" s="814" t="s">
        <v>16439</v>
      </c>
      <c r="N133" s="814" t="s">
        <v>1640</v>
      </c>
      <c r="O133" s="814">
        <v>1</v>
      </c>
      <c r="P133" s="1156"/>
    </row>
    <row r="134" spans="1:16" ht="51">
      <c r="A134" s="1154">
        <v>130</v>
      </c>
      <c r="B134" s="846" t="s">
        <v>2002</v>
      </c>
      <c r="C134" s="814" t="s">
        <v>16422</v>
      </c>
      <c r="D134" s="814" t="s">
        <v>11116</v>
      </c>
      <c r="E134" s="814" t="s">
        <v>16423</v>
      </c>
      <c r="F134" s="814" t="s">
        <v>16424</v>
      </c>
      <c r="G134" s="814">
        <v>65</v>
      </c>
      <c r="H134" s="814" t="s">
        <v>16425</v>
      </c>
      <c r="I134" s="814">
        <v>1</v>
      </c>
      <c r="J134" s="814"/>
      <c r="K134" s="814"/>
      <c r="L134" s="814" t="s">
        <v>16440</v>
      </c>
      <c r="M134" s="814" t="s">
        <v>16441</v>
      </c>
      <c r="N134" s="814" t="s">
        <v>1640</v>
      </c>
      <c r="O134" s="814"/>
      <c r="P134" s="1156">
        <v>1</v>
      </c>
    </row>
    <row r="135" spans="1:16" ht="51">
      <c r="A135" s="1154">
        <v>131</v>
      </c>
      <c r="B135" s="846" t="s">
        <v>2002</v>
      </c>
      <c r="C135" s="814" t="s">
        <v>16422</v>
      </c>
      <c r="D135" s="814" t="s">
        <v>11116</v>
      </c>
      <c r="E135" s="814" t="s">
        <v>16423</v>
      </c>
      <c r="F135" s="814" t="s">
        <v>16424</v>
      </c>
      <c r="G135" s="814">
        <v>65</v>
      </c>
      <c r="H135" s="814" t="s">
        <v>16425</v>
      </c>
      <c r="I135" s="814">
        <v>1</v>
      </c>
      <c r="J135" s="814"/>
      <c r="K135" s="814"/>
      <c r="L135" s="814" t="s">
        <v>10417</v>
      </c>
      <c r="M135" s="814" t="s">
        <v>16442</v>
      </c>
      <c r="N135" s="814" t="s">
        <v>1640</v>
      </c>
      <c r="O135" s="814"/>
      <c r="P135" s="1156">
        <v>1</v>
      </c>
    </row>
    <row r="136" spans="1:16" ht="51">
      <c r="A136" s="1154">
        <v>132</v>
      </c>
      <c r="B136" s="846" t="s">
        <v>2002</v>
      </c>
      <c r="C136" s="814" t="s">
        <v>16422</v>
      </c>
      <c r="D136" s="814" t="s">
        <v>11116</v>
      </c>
      <c r="E136" s="814" t="s">
        <v>16423</v>
      </c>
      <c r="F136" s="814" t="s">
        <v>16424</v>
      </c>
      <c r="G136" s="814">
        <v>65</v>
      </c>
      <c r="H136" s="814" t="s">
        <v>16425</v>
      </c>
      <c r="I136" s="814">
        <v>1</v>
      </c>
      <c r="J136" s="814"/>
      <c r="K136" s="814"/>
      <c r="L136" s="814" t="s">
        <v>16443</v>
      </c>
      <c r="M136" s="814" t="s">
        <v>16444</v>
      </c>
      <c r="N136" s="814" t="s">
        <v>1640</v>
      </c>
      <c r="O136" s="814"/>
      <c r="P136" s="1156">
        <v>1</v>
      </c>
    </row>
    <row r="137" spans="1:16" ht="51">
      <c r="A137" s="1154">
        <v>133</v>
      </c>
      <c r="B137" s="846" t="s">
        <v>2002</v>
      </c>
      <c r="C137" s="814" t="s">
        <v>16422</v>
      </c>
      <c r="D137" s="814" t="s">
        <v>11116</v>
      </c>
      <c r="E137" s="814" t="s">
        <v>16423</v>
      </c>
      <c r="F137" s="814" t="s">
        <v>16424</v>
      </c>
      <c r="G137" s="814">
        <v>65</v>
      </c>
      <c r="H137" s="814" t="s">
        <v>16425</v>
      </c>
      <c r="I137" s="814">
        <v>1</v>
      </c>
      <c r="J137" s="814"/>
      <c r="K137" s="814"/>
      <c r="L137" s="814" t="s">
        <v>16445</v>
      </c>
      <c r="M137" s="814" t="s">
        <v>16446</v>
      </c>
      <c r="N137" s="814" t="s">
        <v>1640</v>
      </c>
      <c r="O137" s="814">
        <v>1</v>
      </c>
      <c r="P137" s="1156"/>
    </row>
    <row r="138" spans="1:16" ht="51">
      <c r="A138" s="1154">
        <v>134</v>
      </c>
      <c r="B138" s="846" t="s">
        <v>2002</v>
      </c>
      <c r="C138" s="814" t="s">
        <v>16422</v>
      </c>
      <c r="D138" s="814" t="s">
        <v>11116</v>
      </c>
      <c r="E138" s="814" t="s">
        <v>16423</v>
      </c>
      <c r="F138" s="814" t="s">
        <v>16424</v>
      </c>
      <c r="G138" s="814">
        <v>65</v>
      </c>
      <c r="H138" s="814" t="s">
        <v>16425</v>
      </c>
      <c r="I138" s="814">
        <v>1</v>
      </c>
      <c r="J138" s="814"/>
      <c r="K138" s="814"/>
      <c r="L138" s="814" t="s">
        <v>16447</v>
      </c>
      <c r="M138" s="814" t="s">
        <v>16448</v>
      </c>
      <c r="N138" s="814" t="s">
        <v>1640</v>
      </c>
      <c r="O138" s="814">
        <v>1</v>
      </c>
      <c r="P138" s="1156"/>
    </row>
    <row r="139" spans="1:16" ht="51">
      <c r="A139" s="1154">
        <v>135</v>
      </c>
      <c r="B139" s="846" t="s">
        <v>2002</v>
      </c>
      <c r="C139" s="814" t="s">
        <v>16422</v>
      </c>
      <c r="D139" s="814" t="s">
        <v>11116</v>
      </c>
      <c r="E139" s="814" t="s">
        <v>16423</v>
      </c>
      <c r="F139" s="814" t="s">
        <v>16424</v>
      </c>
      <c r="G139" s="814">
        <v>65</v>
      </c>
      <c r="H139" s="814" t="s">
        <v>16425</v>
      </c>
      <c r="I139" s="814"/>
      <c r="J139" s="814">
        <v>1</v>
      </c>
      <c r="K139" s="814"/>
      <c r="L139" s="814" t="s">
        <v>16449</v>
      </c>
      <c r="M139" s="814" t="s">
        <v>16450</v>
      </c>
      <c r="N139" s="814" t="s">
        <v>1640</v>
      </c>
      <c r="O139" s="814"/>
      <c r="P139" s="1156">
        <v>1</v>
      </c>
    </row>
    <row r="140" spans="1:16" ht="51">
      <c r="A140" s="1154">
        <v>136</v>
      </c>
      <c r="B140" s="846" t="s">
        <v>2002</v>
      </c>
      <c r="C140" s="814" t="s">
        <v>16422</v>
      </c>
      <c r="D140" s="814" t="s">
        <v>11116</v>
      </c>
      <c r="E140" s="814" t="s">
        <v>16423</v>
      </c>
      <c r="F140" s="814" t="s">
        <v>16424</v>
      </c>
      <c r="G140" s="814">
        <v>65</v>
      </c>
      <c r="H140" s="814" t="s">
        <v>16425</v>
      </c>
      <c r="I140" s="814"/>
      <c r="J140" s="814">
        <v>1</v>
      </c>
      <c r="K140" s="814"/>
      <c r="L140" s="814" t="s">
        <v>16451</v>
      </c>
      <c r="M140" s="814" t="s">
        <v>13597</v>
      </c>
      <c r="N140" s="814" t="s">
        <v>1640</v>
      </c>
      <c r="O140" s="814">
        <v>1</v>
      </c>
      <c r="P140" s="1156"/>
    </row>
    <row r="141" spans="1:16" ht="51">
      <c r="A141" s="1154">
        <v>137</v>
      </c>
      <c r="B141" s="846" t="s">
        <v>2002</v>
      </c>
      <c r="C141" s="814" t="s">
        <v>16422</v>
      </c>
      <c r="D141" s="814" t="s">
        <v>11116</v>
      </c>
      <c r="E141" s="814" t="s">
        <v>16423</v>
      </c>
      <c r="F141" s="814" t="s">
        <v>16424</v>
      </c>
      <c r="G141" s="814">
        <v>65</v>
      </c>
      <c r="H141" s="814" t="s">
        <v>16425</v>
      </c>
      <c r="I141" s="814"/>
      <c r="J141" s="814">
        <v>1</v>
      </c>
      <c r="K141" s="814"/>
      <c r="L141" s="814" t="s">
        <v>16452</v>
      </c>
      <c r="M141" s="814" t="s">
        <v>16453</v>
      </c>
      <c r="N141" s="814" t="s">
        <v>1640</v>
      </c>
      <c r="O141" s="814"/>
      <c r="P141" s="1156">
        <v>1</v>
      </c>
    </row>
    <row r="142" spans="1:16" ht="51">
      <c r="A142" s="1154">
        <v>138</v>
      </c>
      <c r="B142" s="846" t="s">
        <v>2002</v>
      </c>
      <c r="C142" s="814" t="s">
        <v>16422</v>
      </c>
      <c r="D142" s="814" t="s">
        <v>11116</v>
      </c>
      <c r="E142" s="814" t="s">
        <v>16423</v>
      </c>
      <c r="F142" s="814" t="s">
        <v>16424</v>
      </c>
      <c r="G142" s="814">
        <v>65</v>
      </c>
      <c r="H142" s="814" t="s">
        <v>16425</v>
      </c>
      <c r="I142" s="814"/>
      <c r="J142" s="814">
        <v>1</v>
      </c>
      <c r="K142" s="814"/>
      <c r="L142" s="814" t="s">
        <v>16454</v>
      </c>
      <c r="M142" s="814" t="s">
        <v>16455</v>
      </c>
      <c r="N142" s="814" t="s">
        <v>1640</v>
      </c>
      <c r="O142" s="814"/>
      <c r="P142" s="1156">
        <v>1</v>
      </c>
    </row>
    <row r="143" spans="1:16" ht="51">
      <c r="A143" s="1154">
        <v>139</v>
      </c>
      <c r="B143" s="846" t="s">
        <v>2002</v>
      </c>
      <c r="C143" s="814" t="s">
        <v>16422</v>
      </c>
      <c r="D143" s="814" t="s">
        <v>11116</v>
      </c>
      <c r="E143" s="814" t="s">
        <v>16423</v>
      </c>
      <c r="F143" s="814" t="s">
        <v>16424</v>
      </c>
      <c r="G143" s="814">
        <v>65</v>
      </c>
      <c r="H143" s="814" t="s">
        <v>16425</v>
      </c>
      <c r="I143" s="814"/>
      <c r="J143" s="814">
        <v>1</v>
      </c>
      <c r="K143" s="814"/>
      <c r="L143" s="814" t="s">
        <v>16456</v>
      </c>
      <c r="M143" s="814" t="s">
        <v>13601</v>
      </c>
      <c r="N143" s="814" t="s">
        <v>1640</v>
      </c>
      <c r="O143" s="814"/>
      <c r="P143" s="1156">
        <v>1</v>
      </c>
    </row>
    <row r="144" spans="1:16" ht="51">
      <c r="A144" s="1154">
        <v>140</v>
      </c>
      <c r="B144" s="846" t="s">
        <v>2002</v>
      </c>
      <c r="C144" s="814" t="s">
        <v>16422</v>
      </c>
      <c r="D144" s="814" t="s">
        <v>11116</v>
      </c>
      <c r="E144" s="814" t="s">
        <v>16423</v>
      </c>
      <c r="F144" s="814" t="s">
        <v>16424</v>
      </c>
      <c r="G144" s="814">
        <v>65</v>
      </c>
      <c r="H144" s="814" t="s">
        <v>16425</v>
      </c>
      <c r="I144" s="814"/>
      <c r="J144" s="814">
        <v>1</v>
      </c>
      <c r="K144" s="814"/>
      <c r="L144" s="814" t="s">
        <v>16457</v>
      </c>
      <c r="M144" s="814" t="s">
        <v>13606</v>
      </c>
      <c r="N144" s="814" t="s">
        <v>1640</v>
      </c>
      <c r="O144" s="814">
        <v>1</v>
      </c>
      <c r="P144" s="1156"/>
    </row>
    <row r="145" spans="1:16" ht="51">
      <c r="A145" s="1154">
        <v>141</v>
      </c>
      <c r="B145" s="846" t="s">
        <v>2002</v>
      </c>
      <c r="C145" s="814" t="s">
        <v>16422</v>
      </c>
      <c r="D145" s="814" t="s">
        <v>11116</v>
      </c>
      <c r="E145" s="814" t="s">
        <v>16423</v>
      </c>
      <c r="F145" s="814" t="s">
        <v>16424</v>
      </c>
      <c r="G145" s="814">
        <v>65</v>
      </c>
      <c r="H145" s="814" t="s">
        <v>16425</v>
      </c>
      <c r="I145" s="814"/>
      <c r="J145" s="814">
        <v>1</v>
      </c>
      <c r="K145" s="814"/>
      <c r="L145" s="814" t="s">
        <v>16458</v>
      </c>
      <c r="M145" s="814" t="s">
        <v>16459</v>
      </c>
      <c r="N145" s="814" t="s">
        <v>1640</v>
      </c>
      <c r="O145" s="814">
        <v>1</v>
      </c>
      <c r="P145" s="1156"/>
    </row>
    <row r="146" spans="1:16" ht="51">
      <c r="A146" s="1154">
        <v>142</v>
      </c>
      <c r="B146" s="846" t="s">
        <v>2002</v>
      </c>
      <c r="C146" s="814" t="s">
        <v>16422</v>
      </c>
      <c r="D146" s="814" t="s">
        <v>11116</v>
      </c>
      <c r="E146" s="814" t="s">
        <v>16423</v>
      </c>
      <c r="F146" s="814" t="s">
        <v>16424</v>
      </c>
      <c r="G146" s="814">
        <v>65</v>
      </c>
      <c r="H146" s="814" t="s">
        <v>16425</v>
      </c>
      <c r="I146" s="814"/>
      <c r="J146" s="814">
        <v>1</v>
      </c>
      <c r="K146" s="814"/>
      <c r="L146" s="814" t="s">
        <v>16460</v>
      </c>
      <c r="M146" s="814" t="s">
        <v>16461</v>
      </c>
      <c r="N146" s="814" t="s">
        <v>1640</v>
      </c>
      <c r="O146" s="814"/>
      <c r="P146" s="1156">
        <v>1</v>
      </c>
    </row>
    <row r="147" spans="1:16" ht="51">
      <c r="A147" s="1154">
        <v>143</v>
      </c>
      <c r="B147" s="846" t="s">
        <v>2002</v>
      </c>
      <c r="C147" s="814" t="s">
        <v>16422</v>
      </c>
      <c r="D147" s="814" t="s">
        <v>11116</v>
      </c>
      <c r="E147" s="814" t="s">
        <v>16423</v>
      </c>
      <c r="F147" s="814" t="s">
        <v>16424</v>
      </c>
      <c r="G147" s="814">
        <v>65</v>
      </c>
      <c r="H147" s="814" t="s">
        <v>16425</v>
      </c>
      <c r="I147" s="814"/>
      <c r="J147" s="814">
        <v>1</v>
      </c>
      <c r="K147" s="814"/>
      <c r="L147" s="814" t="s">
        <v>16462</v>
      </c>
      <c r="M147" s="814" t="s">
        <v>16463</v>
      </c>
      <c r="N147" s="814" t="s">
        <v>1640</v>
      </c>
      <c r="O147" s="814">
        <v>1</v>
      </c>
      <c r="P147" s="1156"/>
    </row>
    <row r="148" spans="1:16" ht="51">
      <c r="A148" s="1154">
        <v>144</v>
      </c>
      <c r="B148" s="846" t="s">
        <v>2002</v>
      </c>
      <c r="C148" s="814" t="s">
        <v>16422</v>
      </c>
      <c r="D148" s="814" t="s">
        <v>11116</v>
      </c>
      <c r="E148" s="814" t="s">
        <v>16423</v>
      </c>
      <c r="F148" s="814" t="s">
        <v>16424</v>
      </c>
      <c r="G148" s="814">
        <v>65</v>
      </c>
      <c r="H148" s="814" t="s">
        <v>16425</v>
      </c>
      <c r="I148" s="814"/>
      <c r="J148" s="814">
        <v>1</v>
      </c>
      <c r="K148" s="814"/>
      <c r="L148" s="814" t="s">
        <v>16464</v>
      </c>
      <c r="M148" s="814" t="s">
        <v>13578</v>
      </c>
      <c r="N148" s="814" t="s">
        <v>1640</v>
      </c>
      <c r="O148" s="814">
        <v>1</v>
      </c>
      <c r="P148" s="1156"/>
    </row>
    <row r="149" spans="1:16" ht="51">
      <c r="A149" s="1154">
        <v>145</v>
      </c>
      <c r="B149" s="846" t="s">
        <v>2002</v>
      </c>
      <c r="C149" s="814" t="s">
        <v>16422</v>
      </c>
      <c r="D149" s="814" t="s">
        <v>11116</v>
      </c>
      <c r="E149" s="814" t="s">
        <v>16423</v>
      </c>
      <c r="F149" s="814" t="s">
        <v>16424</v>
      </c>
      <c r="G149" s="814">
        <v>65</v>
      </c>
      <c r="H149" s="814" t="s">
        <v>16425</v>
      </c>
      <c r="I149" s="814"/>
      <c r="J149" s="814">
        <v>1</v>
      </c>
      <c r="K149" s="814"/>
      <c r="L149" s="814" t="s">
        <v>16465</v>
      </c>
      <c r="M149" s="814" t="s">
        <v>16466</v>
      </c>
      <c r="N149" s="814" t="s">
        <v>1640</v>
      </c>
      <c r="O149" s="814"/>
      <c r="P149" s="1156">
        <v>1</v>
      </c>
    </row>
    <row r="150" spans="1:16" ht="51">
      <c r="A150" s="1154">
        <v>146</v>
      </c>
      <c r="B150" s="846" t="s">
        <v>2002</v>
      </c>
      <c r="C150" s="814" t="s">
        <v>16422</v>
      </c>
      <c r="D150" s="814" t="s">
        <v>11116</v>
      </c>
      <c r="E150" s="814" t="s">
        <v>16423</v>
      </c>
      <c r="F150" s="814" t="s">
        <v>16424</v>
      </c>
      <c r="G150" s="814">
        <v>65</v>
      </c>
      <c r="H150" s="814" t="s">
        <v>16425</v>
      </c>
      <c r="I150" s="814"/>
      <c r="J150" s="814">
        <v>1</v>
      </c>
      <c r="K150" s="814"/>
      <c r="L150" s="814" t="s">
        <v>11778</v>
      </c>
      <c r="M150" s="814" t="s">
        <v>16467</v>
      </c>
      <c r="N150" s="814" t="s">
        <v>1640</v>
      </c>
      <c r="O150" s="814"/>
      <c r="P150" s="1156">
        <v>1</v>
      </c>
    </row>
    <row r="151" spans="1:16" ht="51">
      <c r="A151" s="1154">
        <v>147</v>
      </c>
      <c r="B151" s="846" t="s">
        <v>2002</v>
      </c>
      <c r="C151" s="814" t="s">
        <v>16422</v>
      </c>
      <c r="D151" s="814" t="s">
        <v>11116</v>
      </c>
      <c r="E151" s="814" t="s">
        <v>16423</v>
      </c>
      <c r="F151" s="814" t="s">
        <v>16424</v>
      </c>
      <c r="G151" s="814">
        <v>65</v>
      </c>
      <c r="H151" s="814" t="s">
        <v>16425</v>
      </c>
      <c r="I151" s="814"/>
      <c r="J151" s="814">
        <v>1</v>
      </c>
      <c r="K151" s="814"/>
      <c r="L151" s="814" t="s">
        <v>16468</v>
      </c>
      <c r="M151" s="814" t="s">
        <v>16469</v>
      </c>
      <c r="N151" s="814" t="s">
        <v>1640</v>
      </c>
      <c r="O151" s="814">
        <v>1</v>
      </c>
      <c r="P151" s="1156"/>
    </row>
    <row r="152" spans="1:16" ht="51">
      <c r="A152" s="1154">
        <v>148</v>
      </c>
      <c r="B152" s="846" t="s">
        <v>2002</v>
      </c>
      <c r="C152" s="814" t="s">
        <v>16422</v>
      </c>
      <c r="D152" s="814" t="s">
        <v>11116</v>
      </c>
      <c r="E152" s="814" t="s">
        <v>16423</v>
      </c>
      <c r="F152" s="814" t="s">
        <v>16424</v>
      </c>
      <c r="G152" s="814">
        <v>65</v>
      </c>
      <c r="H152" s="814" t="s">
        <v>16425</v>
      </c>
      <c r="I152" s="814"/>
      <c r="J152" s="814">
        <v>1</v>
      </c>
      <c r="K152" s="814"/>
      <c r="L152" s="814" t="s">
        <v>16470</v>
      </c>
      <c r="M152" s="814" t="s">
        <v>16442</v>
      </c>
      <c r="N152" s="814" t="s">
        <v>1640</v>
      </c>
      <c r="O152" s="814">
        <v>1</v>
      </c>
      <c r="P152" s="1156"/>
    </row>
    <row r="153" spans="1:16" ht="51">
      <c r="A153" s="1154">
        <v>149</v>
      </c>
      <c r="B153" s="846" t="s">
        <v>2002</v>
      </c>
      <c r="C153" s="814" t="s">
        <v>16422</v>
      </c>
      <c r="D153" s="814" t="s">
        <v>11116</v>
      </c>
      <c r="E153" s="814" t="s">
        <v>16423</v>
      </c>
      <c r="F153" s="814" t="s">
        <v>16424</v>
      </c>
      <c r="G153" s="814">
        <v>65</v>
      </c>
      <c r="H153" s="814" t="s">
        <v>16425</v>
      </c>
      <c r="I153" s="814"/>
      <c r="J153" s="814">
        <v>1</v>
      </c>
      <c r="K153" s="814"/>
      <c r="L153" s="814" t="s">
        <v>5618</v>
      </c>
      <c r="M153" s="814" t="s">
        <v>16471</v>
      </c>
      <c r="N153" s="814" t="s">
        <v>1640</v>
      </c>
      <c r="O153" s="814">
        <v>1</v>
      </c>
      <c r="P153" s="1156"/>
    </row>
    <row r="154" spans="1:16" ht="51">
      <c r="A154" s="1154">
        <v>150</v>
      </c>
      <c r="B154" s="846" t="s">
        <v>2002</v>
      </c>
      <c r="C154" s="814" t="s">
        <v>16422</v>
      </c>
      <c r="D154" s="814" t="s">
        <v>11116</v>
      </c>
      <c r="E154" s="814" t="s">
        <v>16423</v>
      </c>
      <c r="F154" s="814" t="s">
        <v>16424</v>
      </c>
      <c r="G154" s="814">
        <v>65</v>
      </c>
      <c r="H154" s="814" t="s">
        <v>16425</v>
      </c>
      <c r="I154" s="814"/>
      <c r="J154" s="814"/>
      <c r="K154" s="814">
        <v>1</v>
      </c>
      <c r="L154" s="814" t="s">
        <v>16472</v>
      </c>
      <c r="M154" s="814" t="s">
        <v>13610</v>
      </c>
      <c r="N154" s="814" t="s">
        <v>1640</v>
      </c>
      <c r="O154" s="814"/>
      <c r="P154" s="1156">
        <v>1</v>
      </c>
    </row>
    <row r="155" spans="1:16" ht="51">
      <c r="A155" s="1154">
        <v>151</v>
      </c>
      <c r="B155" s="846" t="s">
        <v>2002</v>
      </c>
      <c r="C155" s="814" t="s">
        <v>16422</v>
      </c>
      <c r="D155" s="814" t="s">
        <v>11116</v>
      </c>
      <c r="E155" s="814" t="s">
        <v>16423</v>
      </c>
      <c r="F155" s="814" t="s">
        <v>16424</v>
      </c>
      <c r="G155" s="814">
        <v>65</v>
      </c>
      <c r="H155" s="814" t="s">
        <v>16425</v>
      </c>
      <c r="I155" s="814"/>
      <c r="J155" s="814"/>
      <c r="K155" s="814">
        <v>1</v>
      </c>
      <c r="L155" s="814" t="s">
        <v>16473</v>
      </c>
      <c r="M155" s="814" t="s">
        <v>13603</v>
      </c>
      <c r="N155" s="814" t="s">
        <v>1640</v>
      </c>
      <c r="O155" s="814"/>
      <c r="P155" s="1156">
        <v>1</v>
      </c>
    </row>
    <row r="156" spans="1:16" ht="51">
      <c r="A156" s="1154">
        <v>152</v>
      </c>
      <c r="B156" s="846" t="s">
        <v>2002</v>
      </c>
      <c r="C156" s="814" t="s">
        <v>16422</v>
      </c>
      <c r="D156" s="814" t="s">
        <v>11116</v>
      </c>
      <c r="E156" s="814" t="s">
        <v>16423</v>
      </c>
      <c r="F156" s="814" t="s">
        <v>16424</v>
      </c>
      <c r="G156" s="814">
        <v>65</v>
      </c>
      <c r="H156" s="814" t="s">
        <v>16425</v>
      </c>
      <c r="I156" s="814"/>
      <c r="J156" s="814"/>
      <c r="K156" s="814">
        <v>1</v>
      </c>
      <c r="L156" s="814" t="s">
        <v>16474</v>
      </c>
      <c r="M156" s="814" t="s">
        <v>16475</v>
      </c>
      <c r="N156" s="814" t="s">
        <v>1640</v>
      </c>
      <c r="O156" s="814"/>
      <c r="P156" s="1156">
        <v>1</v>
      </c>
    </row>
    <row r="157" spans="1:16" ht="51">
      <c r="A157" s="1154">
        <v>153</v>
      </c>
      <c r="B157" s="846" t="s">
        <v>2002</v>
      </c>
      <c r="C157" s="814" t="s">
        <v>16422</v>
      </c>
      <c r="D157" s="814" t="s">
        <v>11116</v>
      </c>
      <c r="E157" s="814" t="s">
        <v>16423</v>
      </c>
      <c r="F157" s="814" t="s">
        <v>16424</v>
      </c>
      <c r="G157" s="814">
        <v>65</v>
      </c>
      <c r="H157" s="814" t="s">
        <v>16425</v>
      </c>
      <c r="I157" s="814"/>
      <c r="J157" s="814"/>
      <c r="K157" s="814">
        <v>1</v>
      </c>
      <c r="L157" s="814" t="s">
        <v>16476</v>
      </c>
      <c r="M157" s="814" t="s">
        <v>16477</v>
      </c>
      <c r="N157" s="814" t="s">
        <v>1640</v>
      </c>
      <c r="O157" s="814"/>
      <c r="P157" s="1156">
        <v>1</v>
      </c>
    </row>
    <row r="158" spans="1:16" ht="51">
      <c r="A158" s="1154">
        <v>154</v>
      </c>
      <c r="B158" s="846" t="s">
        <v>2002</v>
      </c>
      <c r="C158" s="814" t="s">
        <v>16422</v>
      </c>
      <c r="D158" s="814" t="s">
        <v>11116</v>
      </c>
      <c r="E158" s="814" t="s">
        <v>16423</v>
      </c>
      <c r="F158" s="814" t="s">
        <v>16424</v>
      </c>
      <c r="G158" s="814">
        <v>65</v>
      </c>
      <c r="H158" s="814" t="s">
        <v>16425</v>
      </c>
      <c r="I158" s="814"/>
      <c r="J158" s="814"/>
      <c r="K158" s="814">
        <v>1</v>
      </c>
      <c r="L158" s="814" t="s">
        <v>16478</v>
      </c>
      <c r="M158" s="814" t="s">
        <v>16479</v>
      </c>
      <c r="N158" s="814" t="s">
        <v>1640</v>
      </c>
      <c r="O158" s="814">
        <v>1</v>
      </c>
      <c r="P158" s="1156"/>
    </row>
    <row r="159" spans="1:16" ht="51">
      <c r="A159" s="1154">
        <v>155</v>
      </c>
      <c r="B159" s="846" t="s">
        <v>2002</v>
      </c>
      <c r="C159" s="814" t="s">
        <v>16422</v>
      </c>
      <c r="D159" s="814" t="s">
        <v>11116</v>
      </c>
      <c r="E159" s="814" t="s">
        <v>16423</v>
      </c>
      <c r="F159" s="814" t="s">
        <v>16424</v>
      </c>
      <c r="G159" s="814">
        <v>65</v>
      </c>
      <c r="H159" s="814" t="s">
        <v>16425</v>
      </c>
      <c r="I159" s="814"/>
      <c r="J159" s="814"/>
      <c r="K159" s="814">
        <v>1</v>
      </c>
      <c r="L159" s="814" t="s">
        <v>16480</v>
      </c>
      <c r="M159" s="814" t="s">
        <v>16481</v>
      </c>
      <c r="N159" s="814" t="s">
        <v>1640</v>
      </c>
      <c r="O159" s="814">
        <v>1</v>
      </c>
      <c r="P159" s="1156"/>
    </row>
    <row r="160" spans="1:16" ht="51">
      <c r="A160" s="1154">
        <v>156</v>
      </c>
      <c r="B160" s="846" t="s">
        <v>2002</v>
      </c>
      <c r="C160" s="814" t="s">
        <v>16422</v>
      </c>
      <c r="D160" s="814" t="s">
        <v>11116</v>
      </c>
      <c r="E160" s="814" t="s">
        <v>16423</v>
      </c>
      <c r="F160" s="814" t="s">
        <v>16424</v>
      </c>
      <c r="G160" s="814">
        <v>65</v>
      </c>
      <c r="H160" s="814" t="s">
        <v>16425</v>
      </c>
      <c r="I160" s="814"/>
      <c r="J160" s="814"/>
      <c r="K160" s="814">
        <v>1</v>
      </c>
      <c r="L160" s="814" t="s">
        <v>16482</v>
      </c>
      <c r="M160" s="814" t="s">
        <v>13602</v>
      </c>
      <c r="N160" s="814" t="s">
        <v>1640</v>
      </c>
      <c r="O160" s="814">
        <v>1</v>
      </c>
      <c r="P160" s="1156"/>
    </row>
    <row r="161" spans="1:16" ht="51">
      <c r="A161" s="1154">
        <v>157</v>
      </c>
      <c r="B161" s="846" t="s">
        <v>2002</v>
      </c>
      <c r="C161" s="814" t="s">
        <v>16422</v>
      </c>
      <c r="D161" s="814" t="s">
        <v>11116</v>
      </c>
      <c r="E161" s="814" t="s">
        <v>16423</v>
      </c>
      <c r="F161" s="814" t="s">
        <v>16424</v>
      </c>
      <c r="G161" s="814">
        <v>65</v>
      </c>
      <c r="H161" s="814" t="s">
        <v>16425</v>
      </c>
      <c r="I161" s="814"/>
      <c r="J161" s="814"/>
      <c r="K161" s="814">
        <v>1</v>
      </c>
      <c r="L161" s="814" t="s">
        <v>16483</v>
      </c>
      <c r="M161" s="814" t="s">
        <v>16484</v>
      </c>
      <c r="N161" s="814" t="s">
        <v>1640</v>
      </c>
      <c r="O161" s="814"/>
      <c r="P161" s="1156">
        <v>1</v>
      </c>
    </row>
    <row r="162" spans="1:16" ht="51">
      <c r="A162" s="1154">
        <v>158</v>
      </c>
      <c r="B162" s="846" t="s">
        <v>2002</v>
      </c>
      <c r="C162" s="814" t="s">
        <v>16422</v>
      </c>
      <c r="D162" s="814" t="s">
        <v>11116</v>
      </c>
      <c r="E162" s="814" t="s">
        <v>16423</v>
      </c>
      <c r="F162" s="814" t="s">
        <v>16424</v>
      </c>
      <c r="G162" s="814">
        <v>65</v>
      </c>
      <c r="H162" s="814" t="s">
        <v>16425</v>
      </c>
      <c r="I162" s="814"/>
      <c r="J162" s="814"/>
      <c r="K162" s="814">
        <v>1</v>
      </c>
      <c r="L162" s="814" t="s">
        <v>16485</v>
      </c>
      <c r="M162" s="814" t="s">
        <v>16486</v>
      </c>
      <c r="N162" s="814" t="s">
        <v>1640</v>
      </c>
      <c r="O162" s="814"/>
      <c r="P162" s="1156">
        <v>1</v>
      </c>
    </row>
    <row r="163" spans="1:16" ht="51">
      <c r="A163" s="1154">
        <v>159</v>
      </c>
      <c r="B163" s="846" t="s">
        <v>2002</v>
      </c>
      <c r="C163" s="814" t="s">
        <v>16422</v>
      </c>
      <c r="D163" s="814" t="s">
        <v>11116</v>
      </c>
      <c r="E163" s="814" t="s">
        <v>16423</v>
      </c>
      <c r="F163" s="814" t="s">
        <v>16424</v>
      </c>
      <c r="G163" s="814">
        <v>65</v>
      </c>
      <c r="H163" s="814" t="s">
        <v>16425</v>
      </c>
      <c r="I163" s="814"/>
      <c r="J163" s="814"/>
      <c r="K163" s="814">
        <v>1</v>
      </c>
      <c r="L163" s="814" t="s">
        <v>16487</v>
      </c>
      <c r="M163" s="814" t="s">
        <v>16488</v>
      </c>
      <c r="N163" s="814" t="s">
        <v>1640</v>
      </c>
      <c r="O163" s="814">
        <v>1</v>
      </c>
      <c r="P163" s="1156"/>
    </row>
    <row r="164" spans="1:16" ht="51">
      <c r="A164" s="1154">
        <v>160</v>
      </c>
      <c r="B164" s="846" t="s">
        <v>2002</v>
      </c>
      <c r="C164" s="814" t="s">
        <v>16422</v>
      </c>
      <c r="D164" s="814" t="s">
        <v>11116</v>
      </c>
      <c r="E164" s="814" t="s">
        <v>16423</v>
      </c>
      <c r="F164" s="814" t="s">
        <v>16424</v>
      </c>
      <c r="G164" s="814">
        <v>65</v>
      </c>
      <c r="H164" s="814" t="s">
        <v>16425</v>
      </c>
      <c r="I164" s="814"/>
      <c r="J164" s="814"/>
      <c r="K164" s="814">
        <v>1</v>
      </c>
      <c r="L164" s="814" t="s">
        <v>14844</v>
      </c>
      <c r="M164" s="814" t="s">
        <v>13607</v>
      </c>
      <c r="N164" s="814" t="s">
        <v>1640</v>
      </c>
      <c r="O164" s="814"/>
      <c r="P164" s="1156">
        <v>1</v>
      </c>
    </row>
    <row r="165" spans="1:16" ht="51">
      <c r="A165" s="1154">
        <v>161</v>
      </c>
      <c r="B165" s="846" t="s">
        <v>2002</v>
      </c>
      <c r="C165" s="814" t="s">
        <v>16422</v>
      </c>
      <c r="D165" s="814" t="s">
        <v>11116</v>
      </c>
      <c r="E165" s="814" t="s">
        <v>16423</v>
      </c>
      <c r="F165" s="814" t="s">
        <v>16424</v>
      </c>
      <c r="G165" s="814">
        <v>65</v>
      </c>
      <c r="H165" s="814" t="s">
        <v>16425</v>
      </c>
      <c r="I165" s="814"/>
      <c r="J165" s="814"/>
      <c r="K165" s="814">
        <v>1</v>
      </c>
      <c r="L165" s="814" t="s">
        <v>16489</v>
      </c>
      <c r="M165" s="814" t="s">
        <v>16490</v>
      </c>
      <c r="N165" s="814" t="s">
        <v>1640</v>
      </c>
      <c r="O165" s="814"/>
      <c r="P165" s="1156">
        <v>1</v>
      </c>
    </row>
    <row r="166" spans="1:16" ht="51">
      <c r="A166" s="1154">
        <v>162</v>
      </c>
      <c r="B166" s="846" t="s">
        <v>2002</v>
      </c>
      <c r="C166" s="814" t="s">
        <v>16422</v>
      </c>
      <c r="D166" s="814" t="s">
        <v>11116</v>
      </c>
      <c r="E166" s="814" t="s">
        <v>16423</v>
      </c>
      <c r="F166" s="814" t="s">
        <v>16424</v>
      </c>
      <c r="G166" s="814">
        <v>65</v>
      </c>
      <c r="H166" s="814" t="s">
        <v>16425</v>
      </c>
      <c r="I166" s="814"/>
      <c r="J166" s="814"/>
      <c r="K166" s="814">
        <v>1</v>
      </c>
      <c r="L166" s="814" t="s">
        <v>16491</v>
      </c>
      <c r="M166" s="814" t="s">
        <v>16492</v>
      </c>
      <c r="N166" s="814" t="s">
        <v>1640</v>
      </c>
      <c r="O166" s="814"/>
      <c r="P166" s="1156">
        <v>1</v>
      </c>
    </row>
    <row r="167" spans="1:16" ht="51">
      <c r="A167" s="1154">
        <v>163</v>
      </c>
      <c r="B167" s="846" t="s">
        <v>2002</v>
      </c>
      <c r="C167" s="814" t="s">
        <v>16422</v>
      </c>
      <c r="D167" s="814" t="s">
        <v>11116</v>
      </c>
      <c r="E167" s="814" t="s">
        <v>16423</v>
      </c>
      <c r="F167" s="814" t="s">
        <v>16424</v>
      </c>
      <c r="G167" s="814">
        <v>65</v>
      </c>
      <c r="H167" s="814" t="s">
        <v>16425</v>
      </c>
      <c r="I167" s="814"/>
      <c r="J167" s="814"/>
      <c r="K167" s="814">
        <v>1</v>
      </c>
      <c r="L167" s="814" t="s">
        <v>16493</v>
      </c>
      <c r="M167" s="814" t="s">
        <v>13609</v>
      </c>
      <c r="N167" s="814" t="s">
        <v>1640</v>
      </c>
      <c r="O167" s="814"/>
      <c r="P167" s="1156">
        <v>1</v>
      </c>
    </row>
    <row r="168" spans="1:16" ht="51">
      <c r="A168" s="1154">
        <v>164</v>
      </c>
      <c r="B168" s="846" t="s">
        <v>2002</v>
      </c>
      <c r="C168" s="814" t="s">
        <v>16422</v>
      </c>
      <c r="D168" s="814" t="s">
        <v>11116</v>
      </c>
      <c r="E168" s="814" t="s">
        <v>16423</v>
      </c>
      <c r="F168" s="814" t="s">
        <v>16424</v>
      </c>
      <c r="G168" s="814">
        <v>65</v>
      </c>
      <c r="H168" s="814" t="s">
        <v>16425</v>
      </c>
      <c r="I168" s="814"/>
      <c r="J168" s="814"/>
      <c r="K168" s="814">
        <v>1</v>
      </c>
      <c r="L168" s="814" t="s">
        <v>16494</v>
      </c>
      <c r="M168" s="814" t="s">
        <v>16495</v>
      </c>
      <c r="N168" s="814" t="s">
        <v>1640</v>
      </c>
      <c r="O168" s="814"/>
      <c r="P168" s="1156">
        <v>1</v>
      </c>
    </row>
    <row r="169" spans="1:16" ht="51">
      <c r="A169" s="1154">
        <v>165</v>
      </c>
      <c r="B169" s="846" t="s">
        <v>2002</v>
      </c>
      <c r="C169" s="814" t="s">
        <v>16422</v>
      </c>
      <c r="D169" s="814" t="s">
        <v>11116</v>
      </c>
      <c r="E169" s="814" t="s">
        <v>16423</v>
      </c>
      <c r="F169" s="814" t="s">
        <v>16424</v>
      </c>
      <c r="G169" s="814">
        <v>65</v>
      </c>
      <c r="H169" s="814" t="s">
        <v>16425</v>
      </c>
      <c r="I169" s="814"/>
      <c r="J169" s="814"/>
      <c r="K169" s="814">
        <v>1</v>
      </c>
      <c r="L169" s="814" t="s">
        <v>16496</v>
      </c>
      <c r="M169" s="814" t="s">
        <v>16497</v>
      </c>
      <c r="N169" s="814" t="s">
        <v>1640</v>
      </c>
      <c r="O169" s="814"/>
      <c r="P169" s="1156">
        <v>1</v>
      </c>
    </row>
    <row r="170" spans="1:16" ht="51">
      <c r="A170" s="1154">
        <v>166</v>
      </c>
      <c r="B170" s="846" t="s">
        <v>2002</v>
      </c>
      <c r="C170" s="814" t="s">
        <v>16422</v>
      </c>
      <c r="D170" s="814" t="s">
        <v>11116</v>
      </c>
      <c r="E170" s="814" t="s">
        <v>16423</v>
      </c>
      <c r="F170" s="814" t="s">
        <v>16424</v>
      </c>
      <c r="G170" s="814">
        <v>65</v>
      </c>
      <c r="H170" s="814" t="s">
        <v>16425</v>
      </c>
      <c r="I170" s="814"/>
      <c r="J170" s="814"/>
      <c r="K170" s="814">
        <v>1</v>
      </c>
      <c r="L170" s="814" t="s">
        <v>16498</v>
      </c>
      <c r="M170" s="814" t="s">
        <v>16499</v>
      </c>
      <c r="N170" s="814" t="s">
        <v>1640</v>
      </c>
      <c r="O170" s="814"/>
      <c r="P170" s="1156">
        <v>1</v>
      </c>
    </row>
    <row r="171" spans="1:16" ht="51">
      <c r="A171" s="1154">
        <v>167</v>
      </c>
      <c r="B171" s="846" t="s">
        <v>2002</v>
      </c>
      <c r="C171" s="814" t="s">
        <v>16422</v>
      </c>
      <c r="D171" s="814" t="s">
        <v>11116</v>
      </c>
      <c r="E171" s="814" t="s">
        <v>16423</v>
      </c>
      <c r="F171" s="814" t="s">
        <v>16424</v>
      </c>
      <c r="G171" s="814">
        <v>65</v>
      </c>
      <c r="H171" s="814" t="s">
        <v>16425</v>
      </c>
      <c r="I171" s="814"/>
      <c r="J171" s="814"/>
      <c r="K171" s="814">
        <v>1</v>
      </c>
      <c r="L171" s="814" t="s">
        <v>16500</v>
      </c>
      <c r="M171" s="814" t="s">
        <v>13587</v>
      </c>
      <c r="N171" s="814" t="s">
        <v>1640</v>
      </c>
      <c r="O171" s="814"/>
      <c r="P171" s="1156">
        <v>1</v>
      </c>
    </row>
    <row r="172" spans="1:16" ht="51">
      <c r="A172" s="1154">
        <v>168</v>
      </c>
      <c r="B172" s="846" t="s">
        <v>2002</v>
      </c>
      <c r="C172" s="814" t="s">
        <v>16422</v>
      </c>
      <c r="D172" s="814" t="s">
        <v>11116</v>
      </c>
      <c r="E172" s="814" t="s">
        <v>16423</v>
      </c>
      <c r="F172" s="814" t="s">
        <v>16424</v>
      </c>
      <c r="G172" s="814">
        <v>65</v>
      </c>
      <c r="H172" s="814" t="s">
        <v>16425</v>
      </c>
      <c r="I172" s="814"/>
      <c r="J172" s="814"/>
      <c r="K172" s="814">
        <v>1</v>
      </c>
      <c r="L172" s="814" t="s">
        <v>16501</v>
      </c>
      <c r="M172" s="814" t="s">
        <v>16502</v>
      </c>
      <c r="N172" s="814" t="s">
        <v>1640</v>
      </c>
      <c r="O172" s="814"/>
      <c r="P172" s="1156">
        <v>1</v>
      </c>
    </row>
    <row r="173" spans="1:16" ht="51">
      <c r="A173" s="1154">
        <v>169</v>
      </c>
      <c r="B173" s="846" t="s">
        <v>2002</v>
      </c>
      <c r="C173" s="814" t="s">
        <v>16422</v>
      </c>
      <c r="D173" s="814" t="s">
        <v>11116</v>
      </c>
      <c r="E173" s="814" t="s">
        <v>16423</v>
      </c>
      <c r="F173" s="814" t="s">
        <v>16424</v>
      </c>
      <c r="G173" s="814">
        <v>65</v>
      </c>
      <c r="H173" s="814" t="s">
        <v>16425</v>
      </c>
      <c r="I173" s="814"/>
      <c r="J173" s="814"/>
      <c r="K173" s="814">
        <v>1</v>
      </c>
      <c r="L173" s="814" t="s">
        <v>16503</v>
      </c>
      <c r="M173" s="814" t="s">
        <v>13588</v>
      </c>
      <c r="N173" s="814" t="s">
        <v>1640</v>
      </c>
      <c r="O173" s="814">
        <v>1</v>
      </c>
      <c r="P173" s="1156"/>
    </row>
    <row r="174" spans="1:16" ht="51">
      <c r="A174" s="1154">
        <v>170</v>
      </c>
      <c r="B174" s="846" t="s">
        <v>2002</v>
      </c>
      <c r="C174" s="814" t="s">
        <v>16422</v>
      </c>
      <c r="D174" s="814" t="s">
        <v>11116</v>
      </c>
      <c r="E174" s="814" t="s">
        <v>16423</v>
      </c>
      <c r="F174" s="814" t="s">
        <v>16424</v>
      </c>
      <c r="G174" s="814">
        <v>65</v>
      </c>
      <c r="H174" s="814" t="s">
        <v>16425</v>
      </c>
      <c r="I174" s="814"/>
      <c r="J174" s="814"/>
      <c r="K174" s="814">
        <v>1</v>
      </c>
      <c r="L174" s="814" t="s">
        <v>16504</v>
      </c>
      <c r="M174" s="814" t="s">
        <v>16439</v>
      </c>
      <c r="N174" s="814" t="s">
        <v>1640</v>
      </c>
      <c r="O174" s="814">
        <v>1</v>
      </c>
      <c r="P174" s="1156"/>
    </row>
    <row r="175" spans="1:16" ht="51">
      <c r="A175" s="1154">
        <v>171</v>
      </c>
      <c r="B175" s="846" t="s">
        <v>2002</v>
      </c>
      <c r="C175" s="814" t="s">
        <v>16422</v>
      </c>
      <c r="D175" s="814" t="s">
        <v>11116</v>
      </c>
      <c r="E175" s="814" t="s">
        <v>16423</v>
      </c>
      <c r="F175" s="814" t="s">
        <v>16424</v>
      </c>
      <c r="G175" s="814">
        <v>65</v>
      </c>
      <c r="H175" s="814" t="s">
        <v>16425</v>
      </c>
      <c r="I175" s="814"/>
      <c r="J175" s="814"/>
      <c r="K175" s="814">
        <v>1</v>
      </c>
      <c r="L175" s="814" t="s">
        <v>16505</v>
      </c>
      <c r="M175" s="814" t="s">
        <v>16506</v>
      </c>
      <c r="N175" s="814" t="s">
        <v>1640</v>
      </c>
      <c r="O175" s="814"/>
      <c r="P175" s="1156">
        <v>1</v>
      </c>
    </row>
    <row r="176" spans="1:16" ht="51">
      <c r="A176" s="1154">
        <v>172</v>
      </c>
      <c r="B176" s="846" t="s">
        <v>2002</v>
      </c>
      <c r="C176" s="814" t="s">
        <v>16422</v>
      </c>
      <c r="D176" s="814" t="s">
        <v>11116</v>
      </c>
      <c r="E176" s="814" t="s">
        <v>16423</v>
      </c>
      <c r="F176" s="814" t="s">
        <v>16424</v>
      </c>
      <c r="G176" s="814">
        <v>65</v>
      </c>
      <c r="H176" s="814" t="s">
        <v>16425</v>
      </c>
      <c r="I176" s="814"/>
      <c r="J176" s="814"/>
      <c r="K176" s="814">
        <v>1</v>
      </c>
      <c r="L176" s="814" t="s">
        <v>16507</v>
      </c>
      <c r="M176" s="814" t="s">
        <v>16508</v>
      </c>
      <c r="N176" s="814" t="s">
        <v>1640</v>
      </c>
      <c r="O176" s="814"/>
      <c r="P176" s="1156">
        <v>1</v>
      </c>
    </row>
    <row r="177" spans="1:16" ht="51">
      <c r="A177" s="1154">
        <v>173</v>
      </c>
      <c r="B177" s="846" t="s">
        <v>2002</v>
      </c>
      <c r="C177" s="814" t="s">
        <v>16422</v>
      </c>
      <c r="D177" s="814" t="s">
        <v>11116</v>
      </c>
      <c r="E177" s="814" t="s">
        <v>16423</v>
      </c>
      <c r="F177" s="814" t="s">
        <v>16424</v>
      </c>
      <c r="G177" s="814">
        <v>65</v>
      </c>
      <c r="H177" s="814" t="s">
        <v>16425</v>
      </c>
      <c r="I177" s="814"/>
      <c r="J177" s="814"/>
      <c r="K177" s="814">
        <v>1</v>
      </c>
      <c r="L177" s="814" t="s">
        <v>16509</v>
      </c>
      <c r="M177" s="814" t="s">
        <v>16510</v>
      </c>
      <c r="N177" s="814" t="s">
        <v>1640</v>
      </c>
      <c r="O177" s="814"/>
      <c r="P177" s="1156">
        <v>1</v>
      </c>
    </row>
    <row r="178" spans="1:16" ht="51">
      <c r="A178" s="1154">
        <v>174</v>
      </c>
      <c r="B178" s="846" t="s">
        <v>2002</v>
      </c>
      <c r="C178" s="814" t="s">
        <v>16422</v>
      </c>
      <c r="D178" s="814" t="s">
        <v>11116</v>
      </c>
      <c r="E178" s="814" t="s">
        <v>16423</v>
      </c>
      <c r="F178" s="814" t="s">
        <v>16424</v>
      </c>
      <c r="G178" s="814">
        <v>65</v>
      </c>
      <c r="H178" s="814" t="s">
        <v>16425</v>
      </c>
      <c r="I178" s="814"/>
      <c r="J178" s="814"/>
      <c r="K178" s="814">
        <v>1</v>
      </c>
      <c r="L178" s="814" t="s">
        <v>16511</v>
      </c>
      <c r="M178" s="814" t="s">
        <v>16512</v>
      </c>
      <c r="N178" s="814" t="s">
        <v>1640</v>
      </c>
      <c r="O178" s="814"/>
      <c r="P178" s="1156">
        <v>1</v>
      </c>
    </row>
    <row r="179" spans="1:16" ht="51">
      <c r="A179" s="1154">
        <v>175</v>
      </c>
      <c r="B179" s="846" t="s">
        <v>2002</v>
      </c>
      <c r="C179" s="814" t="s">
        <v>16422</v>
      </c>
      <c r="D179" s="814" t="s">
        <v>11116</v>
      </c>
      <c r="E179" s="814" t="s">
        <v>16423</v>
      </c>
      <c r="F179" s="814" t="s">
        <v>16424</v>
      </c>
      <c r="G179" s="814">
        <v>65</v>
      </c>
      <c r="H179" s="814" t="s">
        <v>16425</v>
      </c>
      <c r="I179" s="814"/>
      <c r="J179" s="814"/>
      <c r="K179" s="814">
        <v>1</v>
      </c>
      <c r="L179" s="814" t="s">
        <v>16513</v>
      </c>
      <c r="M179" s="814" t="s">
        <v>16514</v>
      </c>
      <c r="N179" s="814" t="s">
        <v>1640</v>
      </c>
      <c r="O179" s="814"/>
      <c r="P179" s="1156">
        <v>1</v>
      </c>
    </row>
    <row r="180" spans="1:16" ht="51">
      <c r="A180" s="1154">
        <v>176</v>
      </c>
      <c r="B180" s="846" t="s">
        <v>2002</v>
      </c>
      <c r="C180" s="814" t="s">
        <v>16422</v>
      </c>
      <c r="D180" s="814" t="s">
        <v>11116</v>
      </c>
      <c r="E180" s="814" t="s">
        <v>16423</v>
      </c>
      <c r="F180" s="814" t="s">
        <v>16424</v>
      </c>
      <c r="G180" s="814">
        <v>65</v>
      </c>
      <c r="H180" s="814" t="s">
        <v>16425</v>
      </c>
      <c r="I180" s="814"/>
      <c r="J180" s="814"/>
      <c r="K180" s="814">
        <v>1</v>
      </c>
      <c r="L180" s="814" t="s">
        <v>15050</v>
      </c>
      <c r="M180" s="814" t="s">
        <v>16515</v>
      </c>
      <c r="N180" s="814" t="s">
        <v>1640</v>
      </c>
      <c r="O180" s="814">
        <v>1</v>
      </c>
      <c r="P180" s="1156"/>
    </row>
    <row r="181" spans="1:16" ht="51">
      <c r="A181" s="1154">
        <v>177</v>
      </c>
      <c r="B181" s="846" t="s">
        <v>2002</v>
      </c>
      <c r="C181" s="814" t="s">
        <v>16422</v>
      </c>
      <c r="D181" s="814" t="s">
        <v>11116</v>
      </c>
      <c r="E181" s="814" t="s">
        <v>16423</v>
      </c>
      <c r="F181" s="814" t="s">
        <v>16424</v>
      </c>
      <c r="G181" s="814">
        <v>65</v>
      </c>
      <c r="H181" s="814" t="s">
        <v>16425</v>
      </c>
      <c r="I181" s="814"/>
      <c r="J181" s="814"/>
      <c r="K181" s="814">
        <v>1</v>
      </c>
      <c r="L181" s="814" t="s">
        <v>16516</v>
      </c>
      <c r="M181" s="814" t="s">
        <v>16517</v>
      </c>
      <c r="N181" s="814" t="s">
        <v>1640</v>
      </c>
      <c r="O181" s="814">
        <v>1</v>
      </c>
      <c r="P181" s="1156"/>
    </row>
    <row r="182" spans="1:16" ht="38.25">
      <c r="A182" s="1154">
        <v>178</v>
      </c>
      <c r="B182" s="846" t="s">
        <v>1461</v>
      </c>
      <c r="C182" s="814" t="s">
        <v>16518</v>
      </c>
      <c r="D182" s="814" t="s">
        <v>16519</v>
      </c>
      <c r="E182" s="814" t="s">
        <v>16520</v>
      </c>
      <c r="F182" s="814" t="s">
        <v>8359</v>
      </c>
      <c r="G182" s="814"/>
      <c r="H182" s="814"/>
      <c r="I182" s="814"/>
      <c r="J182" s="814">
        <v>1</v>
      </c>
      <c r="K182" s="814"/>
      <c r="L182" s="814" t="s">
        <v>16521</v>
      </c>
      <c r="M182" s="814"/>
      <c r="N182" s="814"/>
      <c r="O182" s="814"/>
      <c r="P182" s="1156">
        <v>2</v>
      </c>
    </row>
    <row r="183" spans="1:16" ht="51">
      <c r="A183" s="1154">
        <v>179</v>
      </c>
      <c r="B183" s="846" t="s">
        <v>1461</v>
      </c>
      <c r="C183" s="814" t="s">
        <v>16522</v>
      </c>
      <c r="D183" s="814" t="s">
        <v>16523</v>
      </c>
      <c r="E183" s="814" t="s">
        <v>16524</v>
      </c>
      <c r="F183" s="814" t="s">
        <v>12070</v>
      </c>
      <c r="G183" s="814"/>
      <c r="H183" s="814"/>
      <c r="I183" s="814"/>
      <c r="J183" s="814"/>
      <c r="K183" s="814">
        <v>1</v>
      </c>
      <c r="L183" s="814" t="s">
        <v>16525</v>
      </c>
      <c r="M183" s="814" t="s">
        <v>16526</v>
      </c>
      <c r="N183" s="814" t="s">
        <v>11674</v>
      </c>
      <c r="O183" s="814"/>
      <c r="P183" s="1156">
        <v>4</v>
      </c>
    </row>
    <row r="184" spans="1:16" ht="25.5">
      <c r="A184" s="1154">
        <v>180</v>
      </c>
      <c r="B184" s="846" t="s">
        <v>1461</v>
      </c>
      <c r="C184" s="814" t="s">
        <v>16522</v>
      </c>
      <c r="D184" s="814" t="s">
        <v>16523</v>
      </c>
      <c r="E184" s="814" t="s">
        <v>16524</v>
      </c>
      <c r="F184" s="814" t="s">
        <v>12070</v>
      </c>
      <c r="G184" s="814"/>
      <c r="H184" s="814"/>
      <c r="I184" s="814"/>
      <c r="J184" s="814"/>
      <c r="K184" s="814">
        <v>1</v>
      </c>
      <c r="L184" s="814" t="s">
        <v>16527</v>
      </c>
      <c r="M184" s="814" t="s">
        <v>11670</v>
      </c>
      <c r="N184" s="814" t="s">
        <v>11674</v>
      </c>
      <c r="O184" s="814">
        <v>1</v>
      </c>
      <c r="P184" s="1156"/>
    </row>
    <row r="185" spans="1:16" ht="38.25">
      <c r="A185" s="1154">
        <v>181</v>
      </c>
      <c r="B185" s="846" t="s">
        <v>1461</v>
      </c>
      <c r="C185" s="814" t="s">
        <v>16522</v>
      </c>
      <c r="D185" s="814" t="s">
        <v>16523</v>
      </c>
      <c r="E185" s="814" t="s">
        <v>16524</v>
      </c>
      <c r="F185" s="814" t="s">
        <v>12070</v>
      </c>
      <c r="G185" s="814"/>
      <c r="H185" s="814"/>
      <c r="I185" s="814"/>
      <c r="J185" s="814"/>
      <c r="K185" s="814">
        <v>1</v>
      </c>
      <c r="L185" s="814" t="s">
        <v>16528</v>
      </c>
      <c r="M185" s="814" t="s">
        <v>15023</v>
      </c>
      <c r="N185" s="814" t="s">
        <v>11674</v>
      </c>
      <c r="O185" s="814">
        <v>1</v>
      </c>
      <c r="P185" s="1156">
        <v>1</v>
      </c>
    </row>
    <row r="186" spans="1:16" ht="25.5">
      <c r="A186" s="1154">
        <v>182</v>
      </c>
      <c r="B186" s="846" t="s">
        <v>1461</v>
      </c>
      <c r="C186" s="814" t="s">
        <v>16522</v>
      </c>
      <c r="D186" s="814" t="s">
        <v>16523</v>
      </c>
      <c r="E186" s="814" t="s">
        <v>16524</v>
      </c>
      <c r="F186" s="814" t="s">
        <v>12070</v>
      </c>
      <c r="G186" s="814"/>
      <c r="H186" s="814"/>
      <c r="I186" s="814">
        <v>1</v>
      </c>
      <c r="J186" s="814"/>
      <c r="K186" s="814"/>
      <c r="L186" s="814" t="s">
        <v>16529</v>
      </c>
      <c r="M186" s="814" t="s">
        <v>11670</v>
      </c>
      <c r="N186" s="814" t="s">
        <v>10818</v>
      </c>
      <c r="O186" s="814"/>
      <c r="P186" s="1156">
        <v>1</v>
      </c>
    </row>
    <row r="187" spans="1:16" ht="25.5">
      <c r="A187" s="1154">
        <v>183</v>
      </c>
      <c r="B187" s="846" t="s">
        <v>1461</v>
      </c>
      <c r="C187" s="814" t="s">
        <v>16522</v>
      </c>
      <c r="D187" s="814" t="s">
        <v>16523</v>
      </c>
      <c r="E187" s="814" t="s">
        <v>16524</v>
      </c>
      <c r="F187" s="814" t="s">
        <v>12070</v>
      </c>
      <c r="G187" s="814"/>
      <c r="H187" s="814"/>
      <c r="I187" s="814"/>
      <c r="J187" s="814">
        <v>1</v>
      </c>
      <c r="K187" s="814"/>
      <c r="L187" s="814" t="s">
        <v>16530</v>
      </c>
      <c r="M187" s="814" t="s">
        <v>11670</v>
      </c>
      <c r="N187" s="814" t="s">
        <v>10818</v>
      </c>
      <c r="O187" s="814"/>
      <c r="P187" s="1156">
        <v>1</v>
      </c>
    </row>
    <row r="188" spans="1:16" ht="51">
      <c r="A188" s="1154">
        <v>184</v>
      </c>
      <c r="B188" s="846" t="s">
        <v>1461</v>
      </c>
      <c r="C188" s="814" t="s">
        <v>16522</v>
      </c>
      <c r="D188" s="814" t="s">
        <v>16523</v>
      </c>
      <c r="E188" s="814" t="s">
        <v>16524</v>
      </c>
      <c r="F188" s="814" t="s">
        <v>12070</v>
      </c>
      <c r="G188" s="814"/>
      <c r="H188" s="814"/>
      <c r="I188" s="814">
        <v>1</v>
      </c>
      <c r="J188" s="814"/>
      <c r="K188" s="814"/>
      <c r="L188" s="814" t="s">
        <v>16531</v>
      </c>
      <c r="M188" s="814" t="s">
        <v>16526</v>
      </c>
      <c r="N188" s="814" t="s">
        <v>10818</v>
      </c>
      <c r="O188" s="814"/>
      <c r="P188" s="1156">
        <v>3</v>
      </c>
    </row>
    <row r="189" spans="1:16" ht="25.5">
      <c r="A189" s="1154">
        <v>185</v>
      </c>
      <c r="B189" s="846" t="s">
        <v>1482</v>
      </c>
      <c r="C189" s="814" t="s">
        <v>10388</v>
      </c>
      <c r="D189" s="814" t="s">
        <v>16532</v>
      </c>
      <c r="E189" s="814" t="s">
        <v>16533</v>
      </c>
      <c r="F189" s="814" t="s">
        <v>1611</v>
      </c>
      <c r="G189" s="814">
        <v>12</v>
      </c>
      <c r="H189" s="814">
        <v>1</v>
      </c>
      <c r="I189" s="814">
        <v>1</v>
      </c>
      <c r="J189" s="814"/>
      <c r="K189" s="814"/>
      <c r="L189" s="814" t="s">
        <v>3815</v>
      </c>
      <c r="M189" s="814" t="s">
        <v>16534</v>
      </c>
      <c r="N189" s="814" t="s">
        <v>1611</v>
      </c>
      <c r="O189" s="814"/>
      <c r="P189" s="1156">
        <v>1</v>
      </c>
    </row>
    <row r="190" spans="1:16" ht="25.5">
      <c r="A190" s="1154">
        <v>186</v>
      </c>
      <c r="B190" s="846" t="s">
        <v>725</v>
      </c>
      <c r="C190" s="814" t="s">
        <v>16535</v>
      </c>
      <c r="D190" s="814" t="s">
        <v>16536</v>
      </c>
      <c r="E190" s="814" t="s">
        <v>16537</v>
      </c>
      <c r="F190" s="814" t="s">
        <v>12428</v>
      </c>
      <c r="G190" s="814">
        <v>91</v>
      </c>
      <c r="H190" s="814">
        <v>7</v>
      </c>
      <c r="I190" s="814">
        <v>1</v>
      </c>
      <c r="J190" s="814"/>
      <c r="K190" s="814"/>
      <c r="L190" s="814" t="s">
        <v>16538</v>
      </c>
      <c r="M190" s="814" t="s">
        <v>1171</v>
      </c>
      <c r="N190" s="814" t="s">
        <v>1611</v>
      </c>
      <c r="O190" s="814">
        <v>1</v>
      </c>
      <c r="P190" s="1156"/>
    </row>
    <row r="191" spans="1:16" ht="25.5">
      <c r="A191" s="1154">
        <v>187</v>
      </c>
      <c r="B191" s="846" t="s">
        <v>725</v>
      </c>
      <c r="C191" s="814" t="s">
        <v>16535</v>
      </c>
      <c r="D191" s="814" t="s">
        <v>16536</v>
      </c>
      <c r="E191" s="814" t="s">
        <v>16537</v>
      </c>
      <c r="F191" s="814" t="s">
        <v>12428</v>
      </c>
      <c r="G191" s="814">
        <v>91</v>
      </c>
      <c r="H191" s="814">
        <v>7</v>
      </c>
      <c r="I191" s="814">
        <v>1</v>
      </c>
      <c r="J191" s="814"/>
      <c r="K191" s="814"/>
      <c r="L191" s="814" t="s">
        <v>10405</v>
      </c>
      <c r="M191" s="814" t="s">
        <v>15121</v>
      </c>
      <c r="N191" s="814" t="s">
        <v>1611</v>
      </c>
      <c r="O191" s="814">
        <v>1</v>
      </c>
      <c r="P191" s="1156"/>
    </row>
    <row r="192" spans="1:16" ht="25.5">
      <c r="A192" s="1154">
        <v>188</v>
      </c>
      <c r="B192" s="846" t="s">
        <v>725</v>
      </c>
      <c r="C192" s="814" t="s">
        <v>16535</v>
      </c>
      <c r="D192" s="814" t="s">
        <v>16536</v>
      </c>
      <c r="E192" s="814" t="s">
        <v>16537</v>
      </c>
      <c r="F192" s="814" t="s">
        <v>12428</v>
      </c>
      <c r="G192" s="814">
        <v>91</v>
      </c>
      <c r="H192" s="814">
        <v>7</v>
      </c>
      <c r="I192" s="814"/>
      <c r="J192" s="814">
        <v>1</v>
      </c>
      <c r="K192" s="814"/>
      <c r="L192" s="814" t="s">
        <v>16539</v>
      </c>
      <c r="M192" s="814" t="s">
        <v>5387</v>
      </c>
      <c r="N192" s="814" t="s">
        <v>1611</v>
      </c>
      <c r="O192" s="814">
        <v>1</v>
      </c>
      <c r="P192" s="1156"/>
    </row>
    <row r="193" spans="1:16" ht="25.5">
      <c r="A193" s="1154">
        <v>189</v>
      </c>
      <c r="B193" s="846" t="s">
        <v>725</v>
      </c>
      <c r="C193" s="814" t="s">
        <v>16535</v>
      </c>
      <c r="D193" s="814" t="s">
        <v>16536</v>
      </c>
      <c r="E193" s="814" t="s">
        <v>16537</v>
      </c>
      <c r="F193" s="814" t="s">
        <v>12428</v>
      </c>
      <c r="G193" s="814">
        <v>91</v>
      </c>
      <c r="H193" s="814">
        <v>7</v>
      </c>
      <c r="I193" s="814"/>
      <c r="J193" s="814">
        <v>1</v>
      </c>
      <c r="K193" s="814"/>
      <c r="L193" s="814" t="s">
        <v>6182</v>
      </c>
      <c r="M193" s="814" t="s">
        <v>15082</v>
      </c>
      <c r="N193" s="814" t="s">
        <v>1611</v>
      </c>
      <c r="O193" s="814">
        <v>1</v>
      </c>
      <c r="P193" s="1156"/>
    </row>
    <row r="194" spans="1:16" ht="25.5">
      <c r="A194" s="1154">
        <v>190</v>
      </c>
      <c r="B194" s="846" t="s">
        <v>725</v>
      </c>
      <c r="C194" s="814" t="s">
        <v>16535</v>
      </c>
      <c r="D194" s="814" t="s">
        <v>16536</v>
      </c>
      <c r="E194" s="814" t="s">
        <v>16537</v>
      </c>
      <c r="F194" s="814" t="s">
        <v>12428</v>
      </c>
      <c r="G194" s="814">
        <v>91</v>
      </c>
      <c r="H194" s="814">
        <v>7</v>
      </c>
      <c r="I194" s="814"/>
      <c r="J194" s="814">
        <v>1</v>
      </c>
      <c r="K194" s="814"/>
      <c r="L194" s="814" t="s">
        <v>16540</v>
      </c>
      <c r="M194" s="814" t="s">
        <v>15046</v>
      </c>
      <c r="N194" s="814" t="s">
        <v>1611</v>
      </c>
      <c r="O194" s="814">
        <v>1</v>
      </c>
      <c r="P194" s="1156"/>
    </row>
    <row r="195" spans="1:16" ht="25.5">
      <c r="A195" s="1154">
        <v>191</v>
      </c>
      <c r="B195" s="846" t="s">
        <v>725</v>
      </c>
      <c r="C195" s="814" t="s">
        <v>16535</v>
      </c>
      <c r="D195" s="814" t="s">
        <v>16536</v>
      </c>
      <c r="E195" s="814" t="s">
        <v>16537</v>
      </c>
      <c r="F195" s="814" t="s">
        <v>12428</v>
      </c>
      <c r="G195" s="814">
        <v>91</v>
      </c>
      <c r="H195" s="814">
        <v>7</v>
      </c>
      <c r="I195" s="814"/>
      <c r="J195" s="814">
        <v>1</v>
      </c>
      <c r="K195" s="814"/>
      <c r="L195" s="814" t="s">
        <v>15073</v>
      </c>
      <c r="M195" s="814" t="s">
        <v>15046</v>
      </c>
      <c r="N195" s="814" t="s">
        <v>274</v>
      </c>
      <c r="O195" s="814">
        <v>1</v>
      </c>
      <c r="P195" s="1156"/>
    </row>
    <row r="196" spans="1:16" ht="25.5">
      <c r="A196" s="1154">
        <v>192</v>
      </c>
      <c r="B196" s="846" t="s">
        <v>725</v>
      </c>
      <c r="C196" s="814" t="s">
        <v>16535</v>
      </c>
      <c r="D196" s="814" t="s">
        <v>16536</v>
      </c>
      <c r="E196" s="814" t="s">
        <v>16537</v>
      </c>
      <c r="F196" s="814" t="s">
        <v>12428</v>
      </c>
      <c r="G196" s="814">
        <v>91</v>
      </c>
      <c r="H196" s="814">
        <v>7</v>
      </c>
      <c r="I196" s="814"/>
      <c r="J196" s="814">
        <v>1</v>
      </c>
      <c r="K196" s="814"/>
      <c r="L196" s="814" t="s">
        <v>16541</v>
      </c>
      <c r="M196" s="814" t="s">
        <v>16542</v>
      </c>
      <c r="N196" s="814" t="s">
        <v>274</v>
      </c>
      <c r="O196" s="814">
        <v>1</v>
      </c>
      <c r="P196" s="1156"/>
    </row>
    <row r="197" spans="1:16" ht="25.5">
      <c r="A197" s="1154">
        <v>193</v>
      </c>
      <c r="B197" s="846" t="s">
        <v>725</v>
      </c>
      <c r="C197" s="814" t="s">
        <v>16535</v>
      </c>
      <c r="D197" s="814" t="s">
        <v>16536</v>
      </c>
      <c r="E197" s="814" t="s">
        <v>16537</v>
      </c>
      <c r="F197" s="814" t="s">
        <v>12428</v>
      </c>
      <c r="G197" s="814">
        <v>91</v>
      </c>
      <c r="H197" s="814">
        <v>7</v>
      </c>
      <c r="I197" s="814"/>
      <c r="J197" s="814">
        <v>1</v>
      </c>
      <c r="K197" s="814"/>
      <c r="L197" s="814" t="s">
        <v>15030</v>
      </c>
      <c r="M197" s="814" t="s">
        <v>15097</v>
      </c>
      <c r="N197" s="814" t="s">
        <v>1611</v>
      </c>
      <c r="O197" s="814">
        <v>1</v>
      </c>
      <c r="P197" s="1156"/>
    </row>
    <row r="198" spans="1:16" ht="25.5">
      <c r="A198" s="1154">
        <v>194</v>
      </c>
      <c r="B198" s="846" t="s">
        <v>725</v>
      </c>
      <c r="C198" s="814" t="s">
        <v>16535</v>
      </c>
      <c r="D198" s="814" t="s">
        <v>16536</v>
      </c>
      <c r="E198" s="814" t="s">
        <v>16537</v>
      </c>
      <c r="F198" s="814" t="s">
        <v>12428</v>
      </c>
      <c r="G198" s="814">
        <v>91</v>
      </c>
      <c r="H198" s="814">
        <v>7</v>
      </c>
      <c r="I198" s="814"/>
      <c r="J198" s="814">
        <v>1</v>
      </c>
      <c r="K198" s="814"/>
      <c r="L198" s="814" t="s">
        <v>16543</v>
      </c>
      <c r="M198" s="814" t="s">
        <v>15121</v>
      </c>
      <c r="N198" s="814" t="s">
        <v>274</v>
      </c>
      <c r="O198" s="814"/>
      <c r="P198" s="1156">
        <v>1</v>
      </c>
    </row>
    <row r="199" spans="1:16" ht="25.5">
      <c r="A199" s="1154">
        <v>195</v>
      </c>
      <c r="B199" s="846" t="s">
        <v>725</v>
      </c>
      <c r="C199" s="814" t="s">
        <v>16535</v>
      </c>
      <c r="D199" s="814" t="s">
        <v>16536</v>
      </c>
      <c r="E199" s="814" t="s">
        <v>16537</v>
      </c>
      <c r="F199" s="814" t="s">
        <v>12428</v>
      </c>
      <c r="G199" s="814">
        <v>91</v>
      </c>
      <c r="H199" s="814">
        <v>7</v>
      </c>
      <c r="I199" s="814"/>
      <c r="J199" s="814">
        <v>1</v>
      </c>
      <c r="K199" s="814"/>
      <c r="L199" s="814" t="s">
        <v>10433</v>
      </c>
      <c r="M199" s="814" t="s">
        <v>16542</v>
      </c>
      <c r="N199" s="814" t="s">
        <v>1611</v>
      </c>
      <c r="O199" s="814">
        <v>1</v>
      </c>
      <c r="P199" s="1156"/>
    </row>
    <row r="200" spans="1:16" ht="25.5">
      <c r="A200" s="1154">
        <v>196</v>
      </c>
      <c r="B200" s="846" t="s">
        <v>725</v>
      </c>
      <c r="C200" s="814" t="s">
        <v>16535</v>
      </c>
      <c r="D200" s="814" t="s">
        <v>16536</v>
      </c>
      <c r="E200" s="814" t="s">
        <v>16537</v>
      </c>
      <c r="F200" s="814" t="s">
        <v>12428</v>
      </c>
      <c r="G200" s="814">
        <v>91</v>
      </c>
      <c r="H200" s="814">
        <v>7</v>
      </c>
      <c r="I200" s="814"/>
      <c r="J200" s="814"/>
      <c r="K200" s="814">
        <v>1</v>
      </c>
      <c r="L200" s="814" t="s">
        <v>10417</v>
      </c>
      <c r="M200" s="814" t="s">
        <v>1171</v>
      </c>
      <c r="N200" s="814" t="s">
        <v>274</v>
      </c>
      <c r="O200" s="814"/>
      <c r="P200" s="1156">
        <v>1</v>
      </c>
    </row>
    <row r="201" spans="1:16" ht="25.5">
      <c r="A201" s="1154">
        <v>197</v>
      </c>
      <c r="B201" s="846" t="s">
        <v>725</v>
      </c>
      <c r="C201" s="814" t="s">
        <v>16535</v>
      </c>
      <c r="D201" s="814" t="s">
        <v>16536</v>
      </c>
      <c r="E201" s="814" t="s">
        <v>16537</v>
      </c>
      <c r="F201" s="814" t="s">
        <v>12428</v>
      </c>
      <c r="G201" s="814">
        <v>91</v>
      </c>
      <c r="H201" s="814">
        <v>7</v>
      </c>
      <c r="I201" s="814"/>
      <c r="J201" s="814"/>
      <c r="K201" s="814">
        <v>1</v>
      </c>
      <c r="L201" s="814" t="s">
        <v>15032</v>
      </c>
      <c r="M201" s="814" t="s">
        <v>10568</v>
      </c>
      <c r="N201" s="814" t="s">
        <v>1611</v>
      </c>
      <c r="O201" s="814">
        <v>1</v>
      </c>
      <c r="P201" s="1156"/>
    </row>
    <row r="202" spans="1:16" ht="25.5">
      <c r="A202" s="1154">
        <v>198</v>
      </c>
      <c r="B202" s="846" t="s">
        <v>725</v>
      </c>
      <c r="C202" s="814" t="s">
        <v>16535</v>
      </c>
      <c r="D202" s="814" t="s">
        <v>16536</v>
      </c>
      <c r="E202" s="814" t="s">
        <v>16537</v>
      </c>
      <c r="F202" s="814" t="s">
        <v>12428</v>
      </c>
      <c r="G202" s="814">
        <v>91</v>
      </c>
      <c r="H202" s="814">
        <v>7</v>
      </c>
      <c r="I202" s="814"/>
      <c r="J202" s="814"/>
      <c r="K202" s="814">
        <v>1</v>
      </c>
      <c r="L202" s="814" t="s">
        <v>10402</v>
      </c>
      <c r="M202" s="814" t="s">
        <v>5390</v>
      </c>
      <c r="N202" s="814" t="s">
        <v>1611</v>
      </c>
      <c r="O202" s="814">
        <v>1</v>
      </c>
      <c r="P202" s="1156"/>
    </row>
    <row r="203" spans="1:16" ht="25.5">
      <c r="A203" s="1154">
        <v>199</v>
      </c>
      <c r="B203" s="846" t="s">
        <v>725</v>
      </c>
      <c r="C203" s="814" t="s">
        <v>16535</v>
      </c>
      <c r="D203" s="814" t="s">
        <v>16536</v>
      </c>
      <c r="E203" s="814" t="s">
        <v>16537</v>
      </c>
      <c r="F203" s="814" t="s">
        <v>12428</v>
      </c>
      <c r="G203" s="814">
        <v>91</v>
      </c>
      <c r="H203" s="814">
        <v>7</v>
      </c>
      <c r="I203" s="814"/>
      <c r="J203" s="814"/>
      <c r="K203" s="814">
        <v>1</v>
      </c>
      <c r="L203" s="814" t="s">
        <v>16544</v>
      </c>
      <c r="M203" s="814" t="s">
        <v>15082</v>
      </c>
      <c r="N203" s="814" t="s">
        <v>1611</v>
      </c>
      <c r="O203" s="814"/>
      <c r="P203" s="1156">
        <v>1</v>
      </c>
    </row>
    <row r="204" spans="1:16" ht="25.5">
      <c r="A204" s="1154">
        <v>200</v>
      </c>
      <c r="B204" s="846" t="s">
        <v>725</v>
      </c>
      <c r="C204" s="814" t="s">
        <v>16535</v>
      </c>
      <c r="D204" s="814" t="s">
        <v>16536</v>
      </c>
      <c r="E204" s="814" t="s">
        <v>16537</v>
      </c>
      <c r="F204" s="814" t="s">
        <v>12428</v>
      </c>
      <c r="G204" s="814">
        <v>91</v>
      </c>
      <c r="H204" s="814">
        <v>7</v>
      </c>
      <c r="I204" s="814"/>
      <c r="J204" s="814"/>
      <c r="K204" s="814">
        <v>1</v>
      </c>
      <c r="L204" s="814" t="s">
        <v>15268</v>
      </c>
      <c r="M204" s="814" t="s">
        <v>15060</v>
      </c>
      <c r="N204" s="814" t="s">
        <v>1611</v>
      </c>
      <c r="O204" s="814"/>
      <c r="P204" s="1156">
        <v>1</v>
      </c>
    </row>
    <row r="205" spans="1:16" ht="25.5">
      <c r="A205" s="1154">
        <v>201</v>
      </c>
      <c r="B205" s="846" t="s">
        <v>725</v>
      </c>
      <c r="C205" s="814" t="s">
        <v>16535</v>
      </c>
      <c r="D205" s="814" t="s">
        <v>16536</v>
      </c>
      <c r="E205" s="814" t="s">
        <v>16537</v>
      </c>
      <c r="F205" s="814" t="s">
        <v>12428</v>
      </c>
      <c r="G205" s="814">
        <v>91</v>
      </c>
      <c r="H205" s="814">
        <v>7</v>
      </c>
      <c r="I205" s="814"/>
      <c r="J205" s="814"/>
      <c r="K205" s="814">
        <v>1</v>
      </c>
      <c r="L205" s="814" t="s">
        <v>16545</v>
      </c>
      <c r="M205" s="814" t="s">
        <v>12743</v>
      </c>
      <c r="N205" s="814" t="s">
        <v>274</v>
      </c>
      <c r="O205" s="814">
        <v>1</v>
      </c>
      <c r="P205" s="1156"/>
    </row>
    <row r="206" spans="1:16" ht="25.5">
      <c r="A206" s="1154">
        <v>202</v>
      </c>
      <c r="B206" s="846" t="s">
        <v>725</v>
      </c>
      <c r="C206" s="814" t="s">
        <v>16535</v>
      </c>
      <c r="D206" s="814" t="s">
        <v>16536</v>
      </c>
      <c r="E206" s="814" t="s">
        <v>16537</v>
      </c>
      <c r="F206" s="814" t="s">
        <v>12428</v>
      </c>
      <c r="G206" s="814">
        <v>91</v>
      </c>
      <c r="H206" s="814">
        <v>7</v>
      </c>
      <c r="I206" s="814"/>
      <c r="J206" s="814"/>
      <c r="K206" s="814">
        <v>1</v>
      </c>
      <c r="L206" s="814" t="s">
        <v>16546</v>
      </c>
      <c r="M206" s="814" t="s">
        <v>10568</v>
      </c>
      <c r="N206" s="814" t="s">
        <v>274</v>
      </c>
      <c r="O206" s="814">
        <v>1</v>
      </c>
      <c r="P206" s="1156"/>
    </row>
    <row r="207" spans="1:16" ht="25.5">
      <c r="A207" s="1154">
        <v>203</v>
      </c>
      <c r="B207" s="846" t="s">
        <v>725</v>
      </c>
      <c r="C207" s="814" t="s">
        <v>16535</v>
      </c>
      <c r="D207" s="814" t="s">
        <v>16536</v>
      </c>
      <c r="E207" s="814" t="s">
        <v>16537</v>
      </c>
      <c r="F207" s="814" t="s">
        <v>12428</v>
      </c>
      <c r="G207" s="814">
        <v>91</v>
      </c>
      <c r="H207" s="814">
        <v>7</v>
      </c>
      <c r="I207" s="814"/>
      <c r="J207" s="814"/>
      <c r="K207" s="814">
        <v>1</v>
      </c>
      <c r="L207" s="814" t="s">
        <v>16547</v>
      </c>
      <c r="M207" s="814" t="s">
        <v>15097</v>
      </c>
      <c r="N207" s="814" t="s">
        <v>274</v>
      </c>
      <c r="O207" s="814">
        <v>1</v>
      </c>
      <c r="P207" s="1156"/>
    </row>
    <row r="208" spans="1:16" ht="25.5">
      <c r="A208" s="1154">
        <v>204</v>
      </c>
      <c r="B208" s="846" t="s">
        <v>725</v>
      </c>
      <c r="C208" s="814" t="s">
        <v>16535</v>
      </c>
      <c r="D208" s="814" t="s">
        <v>16536</v>
      </c>
      <c r="E208" s="814" t="s">
        <v>16537</v>
      </c>
      <c r="F208" s="814" t="s">
        <v>12428</v>
      </c>
      <c r="G208" s="814">
        <v>91</v>
      </c>
      <c r="H208" s="814">
        <v>7</v>
      </c>
      <c r="I208" s="814"/>
      <c r="J208" s="814"/>
      <c r="K208" s="814">
        <v>1</v>
      </c>
      <c r="L208" s="814" t="s">
        <v>16548</v>
      </c>
      <c r="M208" s="814" t="s">
        <v>1171</v>
      </c>
      <c r="N208" s="814" t="s">
        <v>274</v>
      </c>
      <c r="O208" s="814">
        <v>1</v>
      </c>
      <c r="P208" s="1156"/>
    </row>
    <row r="209" spans="1:16" ht="25.5">
      <c r="A209" s="1154">
        <v>205</v>
      </c>
      <c r="B209" s="846" t="s">
        <v>725</v>
      </c>
      <c r="C209" s="814" t="s">
        <v>16535</v>
      </c>
      <c r="D209" s="814" t="s">
        <v>16536</v>
      </c>
      <c r="E209" s="814" t="s">
        <v>16537</v>
      </c>
      <c r="F209" s="814" t="s">
        <v>12428</v>
      </c>
      <c r="G209" s="814">
        <v>91</v>
      </c>
      <c r="H209" s="814">
        <v>7</v>
      </c>
      <c r="I209" s="814"/>
      <c r="J209" s="814"/>
      <c r="K209" s="814">
        <v>1</v>
      </c>
      <c r="L209" s="814" t="s">
        <v>16549</v>
      </c>
      <c r="M209" s="814" t="s">
        <v>15037</v>
      </c>
      <c r="N209" s="814" t="s">
        <v>274</v>
      </c>
      <c r="O209" s="814"/>
      <c r="P209" s="1156">
        <v>1</v>
      </c>
    </row>
    <row r="210" spans="1:16" ht="25.5">
      <c r="A210" s="1154">
        <v>206</v>
      </c>
      <c r="B210" s="846" t="s">
        <v>725</v>
      </c>
      <c r="C210" s="814" t="s">
        <v>16550</v>
      </c>
      <c r="D210" s="814" t="s">
        <v>16551</v>
      </c>
      <c r="E210" s="814" t="s">
        <v>16552</v>
      </c>
      <c r="F210" s="814" t="s">
        <v>1640</v>
      </c>
      <c r="G210" s="814">
        <v>108</v>
      </c>
      <c r="H210" s="814">
        <v>7</v>
      </c>
      <c r="I210" s="814">
        <v>1</v>
      </c>
      <c r="J210" s="814"/>
      <c r="K210" s="814"/>
      <c r="L210" s="814" t="s">
        <v>16440</v>
      </c>
      <c r="M210" s="814" t="s">
        <v>16553</v>
      </c>
      <c r="N210" s="814" t="s">
        <v>10760</v>
      </c>
      <c r="O210" s="814"/>
      <c r="P210" s="1156">
        <v>1</v>
      </c>
    </row>
    <row r="211" spans="1:16" ht="25.5">
      <c r="A211" s="1154">
        <v>207</v>
      </c>
      <c r="B211" s="846" t="s">
        <v>725</v>
      </c>
      <c r="C211" s="814" t="s">
        <v>16550</v>
      </c>
      <c r="D211" s="814" t="s">
        <v>16551</v>
      </c>
      <c r="E211" s="814" t="s">
        <v>16552</v>
      </c>
      <c r="F211" s="814" t="s">
        <v>1640</v>
      </c>
      <c r="G211" s="814">
        <v>108</v>
      </c>
      <c r="H211" s="814">
        <v>7</v>
      </c>
      <c r="I211" s="814">
        <v>1</v>
      </c>
      <c r="J211" s="814"/>
      <c r="K211" s="814"/>
      <c r="L211" s="814" t="s">
        <v>16554</v>
      </c>
      <c r="M211" s="814" t="s">
        <v>15052</v>
      </c>
      <c r="N211" s="814" t="s">
        <v>10760</v>
      </c>
      <c r="O211" s="814">
        <v>1</v>
      </c>
      <c r="P211" s="1156"/>
    </row>
    <row r="212" spans="1:16" ht="25.5">
      <c r="A212" s="1154">
        <v>208</v>
      </c>
      <c r="B212" s="846" t="s">
        <v>725</v>
      </c>
      <c r="C212" s="814" t="s">
        <v>16550</v>
      </c>
      <c r="D212" s="814" t="s">
        <v>16551</v>
      </c>
      <c r="E212" s="814" t="s">
        <v>16552</v>
      </c>
      <c r="F212" s="814" t="s">
        <v>1640</v>
      </c>
      <c r="G212" s="814">
        <v>108</v>
      </c>
      <c r="H212" s="814">
        <v>7</v>
      </c>
      <c r="I212" s="814">
        <v>1</v>
      </c>
      <c r="J212" s="814"/>
      <c r="K212" s="814"/>
      <c r="L212" s="814" t="s">
        <v>15175</v>
      </c>
      <c r="M212" s="814" t="s">
        <v>12743</v>
      </c>
      <c r="N212" s="814" t="s">
        <v>16555</v>
      </c>
      <c r="O212" s="814">
        <v>1</v>
      </c>
      <c r="P212" s="1156"/>
    </row>
    <row r="213" spans="1:16" ht="25.5">
      <c r="A213" s="1154">
        <v>209</v>
      </c>
      <c r="B213" s="846" t="s">
        <v>725</v>
      </c>
      <c r="C213" s="814" t="s">
        <v>16550</v>
      </c>
      <c r="D213" s="814" t="s">
        <v>16551</v>
      </c>
      <c r="E213" s="814" t="s">
        <v>16552</v>
      </c>
      <c r="F213" s="814" t="s">
        <v>1640</v>
      </c>
      <c r="G213" s="814">
        <v>108</v>
      </c>
      <c r="H213" s="814">
        <v>7</v>
      </c>
      <c r="I213" s="814">
        <v>1</v>
      </c>
      <c r="J213" s="814"/>
      <c r="K213" s="814"/>
      <c r="L213" s="814" t="s">
        <v>16556</v>
      </c>
      <c r="M213" s="814" t="s">
        <v>15060</v>
      </c>
      <c r="N213" s="814" t="s">
        <v>16555</v>
      </c>
      <c r="O213" s="814"/>
      <c r="P213" s="1156">
        <v>1</v>
      </c>
    </row>
    <row r="214" spans="1:16" ht="25.5">
      <c r="A214" s="1154">
        <v>210</v>
      </c>
      <c r="B214" s="846" t="s">
        <v>725</v>
      </c>
      <c r="C214" s="814" t="s">
        <v>16550</v>
      </c>
      <c r="D214" s="814" t="s">
        <v>16551</v>
      </c>
      <c r="E214" s="814" t="s">
        <v>16552</v>
      </c>
      <c r="F214" s="814" t="s">
        <v>1640</v>
      </c>
      <c r="G214" s="814">
        <v>108</v>
      </c>
      <c r="H214" s="814">
        <v>7</v>
      </c>
      <c r="I214" s="814"/>
      <c r="J214" s="814">
        <v>1</v>
      </c>
      <c r="K214" s="814"/>
      <c r="L214" s="814" t="s">
        <v>16557</v>
      </c>
      <c r="M214" s="814" t="s">
        <v>10576</v>
      </c>
      <c r="N214" s="814" t="s">
        <v>16555</v>
      </c>
      <c r="O214" s="814">
        <v>1</v>
      </c>
      <c r="P214" s="1156"/>
    </row>
    <row r="215" spans="1:16" ht="25.5">
      <c r="A215" s="1154">
        <v>211</v>
      </c>
      <c r="B215" s="846" t="s">
        <v>725</v>
      </c>
      <c r="C215" s="814" t="s">
        <v>16550</v>
      </c>
      <c r="D215" s="814" t="s">
        <v>16551</v>
      </c>
      <c r="E215" s="814" t="s">
        <v>16552</v>
      </c>
      <c r="F215" s="814" t="s">
        <v>1640</v>
      </c>
      <c r="G215" s="814">
        <v>108</v>
      </c>
      <c r="H215" s="814">
        <v>7</v>
      </c>
      <c r="I215" s="814"/>
      <c r="J215" s="814">
        <v>1</v>
      </c>
      <c r="K215" s="814"/>
      <c r="L215" s="814" t="s">
        <v>16558</v>
      </c>
      <c r="M215" s="814" t="s">
        <v>12881</v>
      </c>
      <c r="N215" s="814" t="s">
        <v>16555</v>
      </c>
      <c r="O215" s="814"/>
      <c r="P215" s="1156">
        <v>1</v>
      </c>
    </row>
    <row r="216" spans="1:16" ht="25.5">
      <c r="A216" s="1154">
        <v>212</v>
      </c>
      <c r="B216" s="846" t="s">
        <v>725</v>
      </c>
      <c r="C216" s="814" t="s">
        <v>16550</v>
      </c>
      <c r="D216" s="814" t="s">
        <v>16551</v>
      </c>
      <c r="E216" s="814" t="s">
        <v>16552</v>
      </c>
      <c r="F216" s="814" t="s">
        <v>1640</v>
      </c>
      <c r="G216" s="814">
        <v>108</v>
      </c>
      <c r="H216" s="814">
        <v>7</v>
      </c>
      <c r="I216" s="814"/>
      <c r="J216" s="814">
        <v>1</v>
      </c>
      <c r="K216" s="814"/>
      <c r="L216" s="814" t="s">
        <v>15146</v>
      </c>
      <c r="M216" s="814" t="s">
        <v>1171</v>
      </c>
      <c r="N216" s="814" t="s">
        <v>16555</v>
      </c>
      <c r="O216" s="814">
        <v>1</v>
      </c>
      <c r="P216" s="1156"/>
    </row>
    <row r="217" spans="1:16" ht="25.5">
      <c r="A217" s="1154">
        <v>213</v>
      </c>
      <c r="B217" s="846" t="s">
        <v>725</v>
      </c>
      <c r="C217" s="814" t="s">
        <v>16550</v>
      </c>
      <c r="D217" s="814" t="s">
        <v>16551</v>
      </c>
      <c r="E217" s="814" t="s">
        <v>16552</v>
      </c>
      <c r="F217" s="814" t="s">
        <v>1640</v>
      </c>
      <c r="G217" s="814">
        <v>108</v>
      </c>
      <c r="H217" s="814">
        <v>7</v>
      </c>
      <c r="I217" s="814"/>
      <c r="J217" s="814">
        <v>1</v>
      </c>
      <c r="K217" s="814"/>
      <c r="L217" s="814" t="s">
        <v>16559</v>
      </c>
      <c r="M217" s="814" t="s">
        <v>12743</v>
      </c>
      <c r="N217" s="814" t="s">
        <v>16555</v>
      </c>
      <c r="O217" s="814"/>
      <c r="P217" s="1156">
        <v>1</v>
      </c>
    </row>
    <row r="218" spans="1:16" ht="25.5">
      <c r="A218" s="1154">
        <v>214</v>
      </c>
      <c r="B218" s="846" t="s">
        <v>725</v>
      </c>
      <c r="C218" s="814" t="s">
        <v>16550</v>
      </c>
      <c r="D218" s="814" t="s">
        <v>16551</v>
      </c>
      <c r="E218" s="814" t="s">
        <v>16552</v>
      </c>
      <c r="F218" s="814" t="s">
        <v>1640</v>
      </c>
      <c r="G218" s="814">
        <v>108</v>
      </c>
      <c r="H218" s="814">
        <v>7</v>
      </c>
      <c r="I218" s="814"/>
      <c r="J218" s="814">
        <v>1</v>
      </c>
      <c r="K218" s="814"/>
      <c r="L218" s="814" t="s">
        <v>16460</v>
      </c>
      <c r="M218" s="814" t="s">
        <v>15037</v>
      </c>
      <c r="N218" s="814" t="s">
        <v>16555</v>
      </c>
      <c r="O218" s="814"/>
      <c r="P218" s="1156">
        <v>1</v>
      </c>
    </row>
    <row r="219" spans="1:16" ht="25.5">
      <c r="A219" s="1154">
        <v>215</v>
      </c>
      <c r="B219" s="846" t="s">
        <v>725</v>
      </c>
      <c r="C219" s="814" t="s">
        <v>16550</v>
      </c>
      <c r="D219" s="814" t="s">
        <v>16551</v>
      </c>
      <c r="E219" s="814" t="s">
        <v>16552</v>
      </c>
      <c r="F219" s="814" t="s">
        <v>1640</v>
      </c>
      <c r="G219" s="814">
        <v>108</v>
      </c>
      <c r="H219" s="814">
        <v>7</v>
      </c>
      <c r="I219" s="814"/>
      <c r="J219" s="814"/>
      <c r="K219" s="814">
        <v>1</v>
      </c>
      <c r="L219" s="814" t="s">
        <v>15114</v>
      </c>
      <c r="M219" s="814" t="s">
        <v>5387</v>
      </c>
      <c r="N219" s="814" t="s">
        <v>16555</v>
      </c>
      <c r="O219" s="814"/>
      <c r="P219" s="1156">
        <v>1</v>
      </c>
    </row>
    <row r="220" spans="1:16" ht="25.5">
      <c r="A220" s="1154">
        <v>216</v>
      </c>
      <c r="B220" s="846" t="s">
        <v>725</v>
      </c>
      <c r="C220" s="814" t="s">
        <v>16550</v>
      </c>
      <c r="D220" s="814" t="s">
        <v>16551</v>
      </c>
      <c r="E220" s="814" t="s">
        <v>16552</v>
      </c>
      <c r="F220" s="814" t="s">
        <v>1640</v>
      </c>
      <c r="G220" s="814">
        <v>108</v>
      </c>
      <c r="H220" s="814">
        <v>7</v>
      </c>
      <c r="I220" s="814"/>
      <c r="J220" s="814"/>
      <c r="K220" s="814">
        <v>1</v>
      </c>
      <c r="L220" s="814" t="s">
        <v>16560</v>
      </c>
      <c r="M220" s="814" t="s">
        <v>10576</v>
      </c>
      <c r="N220" s="814" t="s">
        <v>10760</v>
      </c>
      <c r="O220" s="814"/>
      <c r="P220" s="1156">
        <v>1</v>
      </c>
    </row>
    <row r="221" spans="1:16" ht="25.5">
      <c r="A221" s="1154">
        <v>217</v>
      </c>
      <c r="B221" s="846" t="s">
        <v>725</v>
      </c>
      <c r="C221" s="814" t="s">
        <v>16550</v>
      </c>
      <c r="D221" s="814" t="s">
        <v>16551</v>
      </c>
      <c r="E221" s="814" t="s">
        <v>16552</v>
      </c>
      <c r="F221" s="814" t="s">
        <v>1640</v>
      </c>
      <c r="G221" s="814">
        <v>108</v>
      </c>
      <c r="H221" s="814">
        <v>7</v>
      </c>
      <c r="I221" s="814"/>
      <c r="J221" s="814"/>
      <c r="K221" s="814">
        <v>1</v>
      </c>
      <c r="L221" s="814" t="s">
        <v>16561</v>
      </c>
      <c r="M221" s="814" t="s">
        <v>5390</v>
      </c>
      <c r="N221" s="814" t="s">
        <v>16555</v>
      </c>
      <c r="O221" s="814">
        <v>1</v>
      </c>
      <c r="P221" s="1156"/>
    </row>
    <row r="222" spans="1:16" ht="140.25">
      <c r="A222" s="1154">
        <v>218</v>
      </c>
      <c r="B222" s="846" t="s">
        <v>1474</v>
      </c>
      <c r="C222" s="814" t="s">
        <v>16562</v>
      </c>
      <c r="D222" s="814" t="s">
        <v>10105</v>
      </c>
      <c r="E222" s="814" t="s">
        <v>16563</v>
      </c>
      <c r="F222" s="814" t="s">
        <v>1640</v>
      </c>
      <c r="G222" s="814" t="s">
        <v>16564</v>
      </c>
      <c r="H222" s="814" t="s">
        <v>16565</v>
      </c>
      <c r="I222" s="814"/>
      <c r="J222" s="814"/>
      <c r="K222" s="814">
        <v>1</v>
      </c>
      <c r="L222" s="814" t="s">
        <v>16566</v>
      </c>
      <c r="M222" s="814" t="s">
        <v>1523</v>
      </c>
      <c r="N222" s="814" t="s">
        <v>1640</v>
      </c>
      <c r="O222" s="814"/>
      <c r="P222" s="1156">
        <v>12</v>
      </c>
    </row>
    <row r="223" spans="1:16" ht="127.5">
      <c r="A223" s="1154">
        <v>219</v>
      </c>
      <c r="B223" s="846" t="s">
        <v>1474</v>
      </c>
      <c r="C223" s="814" t="s">
        <v>16567</v>
      </c>
      <c r="D223" s="814" t="s">
        <v>16568</v>
      </c>
      <c r="E223" s="814" t="s">
        <v>16569</v>
      </c>
      <c r="F223" s="814" t="s">
        <v>1640</v>
      </c>
      <c r="G223" s="814" t="s">
        <v>16570</v>
      </c>
      <c r="H223" s="814" t="s">
        <v>16565</v>
      </c>
      <c r="I223" s="814"/>
      <c r="J223" s="814"/>
      <c r="K223" s="814">
        <v>1</v>
      </c>
      <c r="L223" s="814" t="s">
        <v>16571</v>
      </c>
      <c r="M223" s="814" t="s">
        <v>1517</v>
      </c>
      <c r="N223" s="814" t="s">
        <v>1640</v>
      </c>
      <c r="O223" s="814"/>
      <c r="P223" s="1156">
        <v>12</v>
      </c>
    </row>
    <row r="224" spans="1:16" ht="25.5">
      <c r="A224" s="1154">
        <v>220</v>
      </c>
      <c r="B224" s="846" t="s">
        <v>1474</v>
      </c>
      <c r="C224" s="814" t="s">
        <v>16572</v>
      </c>
      <c r="D224" s="814" t="s">
        <v>16393</v>
      </c>
      <c r="E224" s="814" t="s">
        <v>16573</v>
      </c>
      <c r="F224" s="814" t="s">
        <v>1640</v>
      </c>
      <c r="G224" s="814">
        <v>71</v>
      </c>
      <c r="H224" s="814">
        <v>18</v>
      </c>
      <c r="I224" s="814"/>
      <c r="J224" s="814">
        <v>1</v>
      </c>
      <c r="K224" s="814"/>
      <c r="L224" s="814" t="s">
        <v>16574</v>
      </c>
      <c r="M224" s="814" t="s">
        <v>16575</v>
      </c>
      <c r="N224" s="814" t="s">
        <v>1640</v>
      </c>
      <c r="O224" s="814"/>
      <c r="P224" s="1156">
        <v>1</v>
      </c>
    </row>
    <row r="225" spans="1:16" ht="25.5">
      <c r="A225" s="1154">
        <v>221</v>
      </c>
      <c r="B225" s="846" t="s">
        <v>1474</v>
      </c>
      <c r="C225" s="814" t="s">
        <v>16572</v>
      </c>
      <c r="D225" s="814" t="s">
        <v>16393</v>
      </c>
      <c r="E225" s="814" t="s">
        <v>16573</v>
      </c>
      <c r="F225" s="814" t="s">
        <v>1640</v>
      </c>
      <c r="G225" s="814">
        <v>71</v>
      </c>
      <c r="H225" s="814">
        <v>18</v>
      </c>
      <c r="I225" s="814"/>
      <c r="J225" s="814">
        <v>1</v>
      </c>
      <c r="K225" s="814"/>
      <c r="L225" s="814" t="s">
        <v>16576</v>
      </c>
      <c r="M225" s="814" t="s">
        <v>16577</v>
      </c>
      <c r="N225" s="814" t="s">
        <v>1640</v>
      </c>
      <c r="O225" s="814">
        <v>1</v>
      </c>
      <c r="P225" s="1156"/>
    </row>
    <row r="226" spans="1:16" ht="25.5">
      <c r="A226" s="1154">
        <v>222</v>
      </c>
      <c r="B226" s="846" t="s">
        <v>1474</v>
      </c>
      <c r="C226" s="814" t="s">
        <v>16572</v>
      </c>
      <c r="D226" s="814" t="s">
        <v>16393</v>
      </c>
      <c r="E226" s="814" t="s">
        <v>16573</v>
      </c>
      <c r="F226" s="814" t="s">
        <v>1640</v>
      </c>
      <c r="G226" s="814">
        <v>71</v>
      </c>
      <c r="H226" s="814">
        <v>18</v>
      </c>
      <c r="I226" s="814"/>
      <c r="J226" s="814"/>
      <c r="K226" s="814">
        <v>1</v>
      </c>
      <c r="L226" s="814" t="s">
        <v>16578</v>
      </c>
      <c r="M226" s="814" t="s">
        <v>16579</v>
      </c>
      <c r="N226" s="814" t="s">
        <v>1640</v>
      </c>
      <c r="O226" s="814"/>
      <c r="P226" s="1156">
        <v>1</v>
      </c>
    </row>
    <row r="227" spans="1:16" ht="38.25">
      <c r="A227" s="1154">
        <v>223</v>
      </c>
      <c r="B227" s="846" t="s">
        <v>1474</v>
      </c>
      <c r="C227" s="814" t="s">
        <v>16572</v>
      </c>
      <c r="D227" s="814" t="s">
        <v>16393</v>
      </c>
      <c r="E227" s="814" t="s">
        <v>16573</v>
      </c>
      <c r="F227" s="814" t="s">
        <v>1640</v>
      </c>
      <c r="G227" s="814">
        <v>71</v>
      </c>
      <c r="H227" s="814">
        <v>18</v>
      </c>
      <c r="I227" s="814"/>
      <c r="J227" s="814">
        <v>1</v>
      </c>
      <c r="K227" s="814"/>
      <c r="L227" s="814" t="s">
        <v>16580</v>
      </c>
      <c r="M227" s="814" t="s">
        <v>16581</v>
      </c>
      <c r="N227" s="814" t="s">
        <v>1640</v>
      </c>
      <c r="O227" s="814"/>
      <c r="P227" s="1156">
        <v>1</v>
      </c>
    </row>
    <row r="228" spans="1:16" ht="25.5">
      <c r="A228" s="1154">
        <v>224</v>
      </c>
      <c r="B228" s="846" t="s">
        <v>1474</v>
      </c>
      <c r="C228" s="814" t="s">
        <v>16572</v>
      </c>
      <c r="D228" s="814" t="s">
        <v>16393</v>
      </c>
      <c r="E228" s="814" t="s">
        <v>16573</v>
      </c>
      <c r="F228" s="814" t="s">
        <v>1640</v>
      </c>
      <c r="G228" s="814">
        <v>71</v>
      </c>
      <c r="H228" s="814">
        <v>18</v>
      </c>
      <c r="I228" s="814"/>
      <c r="J228" s="814"/>
      <c r="K228" s="814">
        <v>1</v>
      </c>
      <c r="L228" s="814" t="s">
        <v>16580</v>
      </c>
      <c r="M228" s="814" t="s">
        <v>16582</v>
      </c>
      <c r="N228" s="814" t="s">
        <v>1640</v>
      </c>
      <c r="O228" s="814"/>
      <c r="P228" s="1156">
        <v>1</v>
      </c>
    </row>
    <row r="229" spans="1:16" ht="25.5">
      <c r="A229" s="1154">
        <v>225</v>
      </c>
      <c r="B229" s="846" t="s">
        <v>1474</v>
      </c>
      <c r="C229" s="814" t="s">
        <v>16572</v>
      </c>
      <c r="D229" s="814" t="s">
        <v>16393</v>
      </c>
      <c r="E229" s="814" t="s">
        <v>16573</v>
      </c>
      <c r="F229" s="814" t="s">
        <v>1640</v>
      </c>
      <c r="G229" s="814">
        <v>71</v>
      </c>
      <c r="H229" s="814">
        <v>18</v>
      </c>
      <c r="I229" s="814"/>
      <c r="J229" s="814"/>
      <c r="K229" s="814">
        <v>1</v>
      </c>
      <c r="L229" s="814" t="s">
        <v>16583</v>
      </c>
      <c r="M229" s="814" t="s">
        <v>16584</v>
      </c>
      <c r="N229" s="814" t="s">
        <v>1640</v>
      </c>
      <c r="O229" s="814"/>
      <c r="P229" s="1156"/>
    </row>
    <row r="230" spans="1:16" ht="63.75">
      <c r="A230" s="1154">
        <v>226</v>
      </c>
      <c r="B230" s="846" t="s">
        <v>1474</v>
      </c>
      <c r="C230" s="814" t="s">
        <v>16572</v>
      </c>
      <c r="D230" s="814" t="s">
        <v>16393</v>
      </c>
      <c r="E230" s="814" t="s">
        <v>16573</v>
      </c>
      <c r="F230" s="814" t="s">
        <v>1640</v>
      </c>
      <c r="G230" s="814">
        <v>71</v>
      </c>
      <c r="H230" s="814">
        <v>18</v>
      </c>
      <c r="I230" s="814"/>
      <c r="J230" s="814"/>
      <c r="K230" s="814">
        <v>1</v>
      </c>
      <c r="L230" s="814" t="s">
        <v>16585</v>
      </c>
      <c r="M230" s="814" t="s">
        <v>11060</v>
      </c>
      <c r="N230" s="814" t="s">
        <v>1640</v>
      </c>
      <c r="O230" s="814"/>
      <c r="P230" s="1156">
        <v>4</v>
      </c>
    </row>
    <row r="231" spans="1:16" ht="25.5">
      <c r="A231" s="1154">
        <v>227</v>
      </c>
      <c r="B231" s="846" t="s">
        <v>1474</v>
      </c>
      <c r="C231" s="814" t="s">
        <v>16572</v>
      </c>
      <c r="D231" s="814" t="s">
        <v>16393</v>
      </c>
      <c r="E231" s="814" t="s">
        <v>16573</v>
      </c>
      <c r="F231" s="814" t="s">
        <v>1640</v>
      </c>
      <c r="G231" s="814">
        <v>71</v>
      </c>
      <c r="H231" s="814">
        <v>18</v>
      </c>
      <c r="I231" s="814"/>
      <c r="J231" s="814"/>
      <c r="K231" s="814">
        <v>1</v>
      </c>
      <c r="L231" s="814" t="s">
        <v>16586</v>
      </c>
      <c r="M231" s="814" t="s">
        <v>16587</v>
      </c>
      <c r="N231" s="814" t="s">
        <v>1640</v>
      </c>
      <c r="O231" s="814"/>
      <c r="P231" s="1156">
        <v>1</v>
      </c>
    </row>
    <row r="232" spans="1:16" ht="51">
      <c r="A232" s="1154">
        <v>228</v>
      </c>
      <c r="B232" s="846" t="s">
        <v>1474</v>
      </c>
      <c r="C232" s="814" t="s">
        <v>16572</v>
      </c>
      <c r="D232" s="814" t="s">
        <v>16393</v>
      </c>
      <c r="E232" s="814" t="s">
        <v>16573</v>
      </c>
      <c r="F232" s="814" t="s">
        <v>1640</v>
      </c>
      <c r="G232" s="814" t="s">
        <v>16588</v>
      </c>
      <c r="H232" s="814" t="s">
        <v>16589</v>
      </c>
      <c r="I232" s="814">
        <v>1</v>
      </c>
      <c r="J232" s="814"/>
      <c r="K232" s="814"/>
      <c r="L232" s="814" t="s">
        <v>11243</v>
      </c>
      <c r="M232" s="814" t="s">
        <v>16590</v>
      </c>
      <c r="N232" s="814" t="s">
        <v>8359</v>
      </c>
      <c r="O232" s="814">
        <v>1</v>
      </c>
      <c r="P232" s="1156"/>
    </row>
    <row r="233" spans="1:16" ht="51">
      <c r="A233" s="1154">
        <v>229</v>
      </c>
      <c r="B233" s="846" t="s">
        <v>1474</v>
      </c>
      <c r="C233" s="814" t="s">
        <v>16572</v>
      </c>
      <c r="D233" s="814" t="s">
        <v>16393</v>
      </c>
      <c r="E233" s="814" t="s">
        <v>16573</v>
      </c>
      <c r="F233" s="814" t="s">
        <v>1640</v>
      </c>
      <c r="G233" s="814" t="s">
        <v>16588</v>
      </c>
      <c r="H233" s="814" t="s">
        <v>16589</v>
      </c>
      <c r="I233" s="814"/>
      <c r="J233" s="814">
        <v>1</v>
      </c>
      <c r="K233" s="814"/>
      <c r="L233" s="814" t="s">
        <v>16591</v>
      </c>
      <c r="M233" s="814" t="s">
        <v>16592</v>
      </c>
      <c r="N233" s="814" t="s">
        <v>8359</v>
      </c>
      <c r="O233" s="814"/>
      <c r="P233" s="1156">
        <v>1</v>
      </c>
    </row>
    <row r="234" spans="1:16" ht="51">
      <c r="A234" s="1154">
        <v>230</v>
      </c>
      <c r="B234" s="846" t="s">
        <v>1474</v>
      </c>
      <c r="C234" s="814" t="s">
        <v>16572</v>
      </c>
      <c r="D234" s="814" t="s">
        <v>16393</v>
      </c>
      <c r="E234" s="814" t="s">
        <v>16573</v>
      </c>
      <c r="F234" s="814" t="s">
        <v>1640</v>
      </c>
      <c r="G234" s="814" t="s">
        <v>16588</v>
      </c>
      <c r="H234" s="814" t="s">
        <v>16589</v>
      </c>
      <c r="I234" s="814"/>
      <c r="J234" s="814"/>
      <c r="K234" s="814">
        <v>1</v>
      </c>
      <c r="L234" s="814" t="s">
        <v>16593</v>
      </c>
      <c r="M234" s="814" t="s">
        <v>16594</v>
      </c>
      <c r="N234" s="814" t="s">
        <v>8359</v>
      </c>
      <c r="O234" s="814"/>
      <c r="P234" s="1156">
        <v>1</v>
      </c>
    </row>
    <row r="235" spans="1:16" ht="51">
      <c r="A235" s="1154">
        <v>231</v>
      </c>
      <c r="B235" s="846" t="s">
        <v>1474</v>
      </c>
      <c r="C235" s="814" t="s">
        <v>16572</v>
      </c>
      <c r="D235" s="814" t="s">
        <v>16393</v>
      </c>
      <c r="E235" s="814" t="s">
        <v>16573</v>
      </c>
      <c r="F235" s="814" t="s">
        <v>1640</v>
      </c>
      <c r="G235" s="814" t="s">
        <v>16588</v>
      </c>
      <c r="H235" s="814" t="s">
        <v>16589</v>
      </c>
      <c r="I235" s="814"/>
      <c r="J235" s="814"/>
      <c r="K235" s="814">
        <v>1</v>
      </c>
      <c r="L235" s="814" t="s">
        <v>16595</v>
      </c>
      <c r="M235" s="814" t="s">
        <v>16596</v>
      </c>
      <c r="N235" s="814" t="s">
        <v>8359</v>
      </c>
      <c r="O235" s="814"/>
      <c r="P235" s="1156">
        <v>1</v>
      </c>
    </row>
    <row r="236" spans="1:16" ht="25.5">
      <c r="A236" s="1154">
        <v>232</v>
      </c>
      <c r="B236" s="846" t="s">
        <v>1474</v>
      </c>
      <c r="C236" s="814" t="s">
        <v>16572</v>
      </c>
      <c r="D236" s="814" t="s">
        <v>16393</v>
      </c>
      <c r="E236" s="814" t="s">
        <v>16573</v>
      </c>
      <c r="F236" s="814" t="s">
        <v>1640</v>
      </c>
      <c r="G236" s="814">
        <v>71</v>
      </c>
      <c r="H236" s="814">
        <v>18</v>
      </c>
      <c r="I236" s="814"/>
      <c r="J236" s="814">
        <v>1</v>
      </c>
      <c r="K236" s="814"/>
      <c r="L236" s="814" t="s">
        <v>16597</v>
      </c>
      <c r="M236" s="814" t="s">
        <v>16598</v>
      </c>
      <c r="N236" s="814" t="s">
        <v>1640</v>
      </c>
      <c r="O236" s="814">
        <v>1</v>
      </c>
      <c r="P236" s="1156"/>
    </row>
    <row r="237" spans="1:16" ht="25.5">
      <c r="A237" s="1154">
        <v>233</v>
      </c>
      <c r="B237" s="846" t="s">
        <v>1474</v>
      </c>
      <c r="C237" s="814" t="s">
        <v>16572</v>
      </c>
      <c r="D237" s="814" t="s">
        <v>16393</v>
      </c>
      <c r="E237" s="814" t="s">
        <v>16573</v>
      </c>
      <c r="F237" s="814" t="s">
        <v>1640</v>
      </c>
      <c r="G237" s="814">
        <v>71</v>
      </c>
      <c r="H237" s="814">
        <v>18</v>
      </c>
      <c r="I237" s="814"/>
      <c r="J237" s="814"/>
      <c r="K237" s="814">
        <v>1</v>
      </c>
      <c r="L237" s="814" t="s">
        <v>14655</v>
      </c>
      <c r="M237" s="814" t="s">
        <v>16599</v>
      </c>
      <c r="N237" s="814" t="s">
        <v>1640</v>
      </c>
      <c r="O237" s="814"/>
      <c r="P237" s="1156">
        <v>1</v>
      </c>
    </row>
    <row r="238" spans="1:16" ht="25.5">
      <c r="A238" s="1154">
        <v>234</v>
      </c>
      <c r="B238" s="846" t="s">
        <v>1474</v>
      </c>
      <c r="C238" s="814" t="s">
        <v>16572</v>
      </c>
      <c r="D238" s="814" t="s">
        <v>16393</v>
      </c>
      <c r="E238" s="814" t="s">
        <v>16573</v>
      </c>
      <c r="F238" s="814" t="s">
        <v>1640</v>
      </c>
      <c r="G238" s="814">
        <v>71</v>
      </c>
      <c r="H238" s="814">
        <v>18</v>
      </c>
      <c r="I238" s="814"/>
      <c r="J238" s="814"/>
      <c r="K238" s="814">
        <v>1</v>
      </c>
      <c r="L238" s="814" t="s">
        <v>16600</v>
      </c>
      <c r="M238" s="814" t="s">
        <v>16601</v>
      </c>
      <c r="N238" s="814" t="s">
        <v>1640</v>
      </c>
      <c r="O238" s="814">
        <v>1</v>
      </c>
      <c r="P238" s="1156"/>
    </row>
    <row r="239" spans="1:16" ht="51">
      <c r="A239" s="1154">
        <v>235</v>
      </c>
      <c r="B239" s="846" t="s">
        <v>1474</v>
      </c>
      <c r="C239" s="814" t="s">
        <v>16572</v>
      </c>
      <c r="D239" s="814" t="s">
        <v>16393</v>
      </c>
      <c r="E239" s="814" t="s">
        <v>16573</v>
      </c>
      <c r="F239" s="814" t="s">
        <v>1640</v>
      </c>
      <c r="G239" s="814">
        <v>18</v>
      </c>
      <c r="H239" s="814">
        <v>4</v>
      </c>
      <c r="I239" s="814"/>
      <c r="J239" s="814">
        <v>1</v>
      </c>
      <c r="K239" s="814"/>
      <c r="L239" s="814" t="s">
        <v>16602</v>
      </c>
      <c r="M239" s="814" t="s">
        <v>16603</v>
      </c>
      <c r="N239" s="814" t="s">
        <v>1640</v>
      </c>
      <c r="O239" s="814"/>
      <c r="P239" s="1156">
        <v>3</v>
      </c>
    </row>
    <row r="240" spans="1:16" ht="51">
      <c r="A240" s="1154">
        <v>236</v>
      </c>
      <c r="B240" s="846" t="s">
        <v>1474</v>
      </c>
      <c r="C240" s="814" t="s">
        <v>16572</v>
      </c>
      <c r="D240" s="814" t="s">
        <v>16393</v>
      </c>
      <c r="E240" s="814" t="s">
        <v>16573</v>
      </c>
      <c r="F240" s="814" t="s">
        <v>1640</v>
      </c>
      <c r="G240" s="814">
        <v>18</v>
      </c>
      <c r="H240" s="814">
        <v>4</v>
      </c>
      <c r="I240" s="814"/>
      <c r="J240" s="814">
        <v>1</v>
      </c>
      <c r="K240" s="814"/>
      <c r="L240" s="814" t="s">
        <v>16604</v>
      </c>
      <c r="M240" s="814" t="s">
        <v>16603</v>
      </c>
      <c r="N240" s="814" t="s">
        <v>1640</v>
      </c>
      <c r="O240" s="814">
        <v>1</v>
      </c>
      <c r="P240" s="1156">
        <v>1</v>
      </c>
    </row>
    <row r="241" spans="1:16" ht="51">
      <c r="A241" s="1154">
        <v>237</v>
      </c>
      <c r="B241" s="846" t="s">
        <v>1474</v>
      </c>
      <c r="C241" s="814" t="s">
        <v>16572</v>
      </c>
      <c r="D241" s="814" t="s">
        <v>16393</v>
      </c>
      <c r="E241" s="814" t="s">
        <v>16573</v>
      </c>
      <c r="F241" s="814" t="s">
        <v>1640</v>
      </c>
      <c r="G241" s="814">
        <v>18</v>
      </c>
      <c r="H241" s="814">
        <v>4</v>
      </c>
      <c r="I241" s="814"/>
      <c r="J241" s="814"/>
      <c r="K241" s="814">
        <v>1</v>
      </c>
      <c r="L241" s="814" t="s">
        <v>16605</v>
      </c>
      <c r="M241" s="814" t="s">
        <v>16603</v>
      </c>
      <c r="N241" s="814" t="s">
        <v>1640</v>
      </c>
      <c r="O241" s="814">
        <v>3</v>
      </c>
      <c r="P241" s="1156"/>
    </row>
    <row r="242" spans="1:16" ht="25.5">
      <c r="A242" s="1154">
        <v>238</v>
      </c>
      <c r="B242" s="846" t="s">
        <v>1474</v>
      </c>
      <c r="C242" s="814" t="s">
        <v>16572</v>
      </c>
      <c r="D242" s="814" t="s">
        <v>16393</v>
      </c>
      <c r="E242" s="814" t="s">
        <v>16573</v>
      </c>
      <c r="F242" s="814" t="s">
        <v>1640</v>
      </c>
      <c r="G242" s="814">
        <v>71</v>
      </c>
      <c r="H242" s="814">
        <v>18</v>
      </c>
      <c r="I242" s="814">
        <v>1</v>
      </c>
      <c r="J242" s="814"/>
      <c r="K242" s="814"/>
      <c r="L242" s="814" t="s">
        <v>16606</v>
      </c>
      <c r="M242" s="814" t="s">
        <v>16607</v>
      </c>
      <c r="N242" s="814" t="s">
        <v>1640</v>
      </c>
      <c r="O242" s="814"/>
      <c r="P242" s="1156">
        <v>1</v>
      </c>
    </row>
    <row r="243" spans="1:16" ht="25.5">
      <c r="A243" s="1154">
        <v>239</v>
      </c>
      <c r="B243" s="846" t="s">
        <v>1474</v>
      </c>
      <c r="C243" s="814" t="s">
        <v>16572</v>
      </c>
      <c r="D243" s="814" t="s">
        <v>16393</v>
      </c>
      <c r="E243" s="814" t="s">
        <v>16573</v>
      </c>
      <c r="F243" s="814" t="s">
        <v>1640</v>
      </c>
      <c r="G243" s="814">
        <v>71</v>
      </c>
      <c r="H243" s="814">
        <v>18</v>
      </c>
      <c r="I243" s="814">
        <v>1</v>
      </c>
      <c r="J243" s="814"/>
      <c r="K243" s="814"/>
      <c r="L243" s="814" t="s">
        <v>16608</v>
      </c>
      <c r="M243" s="814" t="s">
        <v>16609</v>
      </c>
      <c r="N243" s="814" t="s">
        <v>1640</v>
      </c>
      <c r="O243" s="814">
        <v>1</v>
      </c>
      <c r="P243" s="1156"/>
    </row>
    <row r="244" spans="1:16" ht="25.5">
      <c r="A244" s="1154">
        <v>240</v>
      </c>
      <c r="B244" s="846" t="s">
        <v>1474</v>
      </c>
      <c r="C244" s="814" t="s">
        <v>16572</v>
      </c>
      <c r="D244" s="814" t="s">
        <v>16393</v>
      </c>
      <c r="E244" s="814" t="s">
        <v>16573</v>
      </c>
      <c r="F244" s="814" t="s">
        <v>1640</v>
      </c>
      <c r="G244" s="814">
        <v>71</v>
      </c>
      <c r="H244" s="814">
        <v>18</v>
      </c>
      <c r="I244" s="814"/>
      <c r="J244" s="814">
        <v>1</v>
      </c>
      <c r="K244" s="814"/>
      <c r="L244" s="814" t="s">
        <v>13089</v>
      </c>
      <c r="M244" s="814" t="s">
        <v>16610</v>
      </c>
      <c r="N244" s="814" t="s">
        <v>1640</v>
      </c>
      <c r="O244" s="814">
        <v>1</v>
      </c>
      <c r="P244" s="1156"/>
    </row>
    <row r="245" spans="1:16" ht="25.5">
      <c r="A245" s="1154">
        <v>241</v>
      </c>
      <c r="B245" s="846" t="s">
        <v>1474</v>
      </c>
      <c r="C245" s="814" t="s">
        <v>16572</v>
      </c>
      <c r="D245" s="814" t="s">
        <v>16393</v>
      </c>
      <c r="E245" s="814" t="s">
        <v>16573</v>
      </c>
      <c r="F245" s="814" t="s">
        <v>1640</v>
      </c>
      <c r="G245" s="814">
        <v>71</v>
      </c>
      <c r="H245" s="814">
        <v>18</v>
      </c>
      <c r="I245" s="814"/>
      <c r="J245" s="814">
        <v>1</v>
      </c>
      <c r="K245" s="814"/>
      <c r="L245" s="814" t="s">
        <v>16611</v>
      </c>
      <c r="M245" s="814" t="s">
        <v>16612</v>
      </c>
      <c r="N245" s="814" t="s">
        <v>1640</v>
      </c>
      <c r="O245" s="814">
        <v>1</v>
      </c>
      <c r="P245" s="1156"/>
    </row>
    <row r="246" spans="1:16" ht="25.5">
      <c r="A246" s="1154">
        <v>242</v>
      </c>
      <c r="B246" s="846" t="s">
        <v>1474</v>
      </c>
      <c r="C246" s="814" t="s">
        <v>16572</v>
      </c>
      <c r="D246" s="814" t="s">
        <v>16393</v>
      </c>
      <c r="E246" s="814" t="s">
        <v>16573</v>
      </c>
      <c r="F246" s="814" t="s">
        <v>1640</v>
      </c>
      <c r="G246" s="814">
        <v>71</v>
      </c>
      <c r="H246" s="814">
        <v>18</v>
      </c>
      <c r="I246" s="814"/>
      <c r="J246" s="814"/>
      <c r="K246" s="814">
        <v>1</v>
      </c>
      <c r="L246" s="814" t="s">
        <v>15455</v>
      </c>
      <c r="M246" s="814" t="s">
        <v>16613</v>
      </c>
      <c r="N246" s="814" t="s">
        <v>1640</v>
      </c>
      <c r="O246" s="814"/>
      <c r="P246" s="1156">
        <v>1</v>
      </c>
    </row>
    <row r="247" spans="1:16" ht="25.5">
      <c r="A247" s="1154">
        <v>243</v>
      </c>
      <c r="B247" s="846" t="s">
        <v>1474</v>
      </c>
      <c r="C247" s="814" t="s">
        <v>16572</v>
      </c>
      <c r="D247" s="814" t="s">
        <v>16393</v>
      </c>
      <c r="E247" s="814" t="s">
        <v>16573</v>
      </c>
      <c r="F247" s="814" t="s">
        <v>1640</v>
      </c>
      <c r="G247" s="814">
        <v>71</v>
      </c>
      <c r="H247" s="814">
        <v>18</v>
      </c>
      <c r="I247" s="814"/>
      <c r="J247" s="814"/>
      <c r="K247" s="814">
        <v>1</v>
      </c>
      <c r="L247" s="814" t="s">
        <v>16614</v>
      </c>
      <c r="M247" s="814" t="s">
        <v>16615</v>
      </c>
      <c r="N247" s="814" t="s">
        <v>1640</v>
      </c>
      <c r="O247" s="814"/>
      <c r="P247" s="1156">
        <v>1</v>
      </c>
    </row>
    <row r="248" spans="1:16" ht="25.5">
      <c r="A248" s="1154">
        <v>244</v>
      </c>
      <c r="B248" s="846" t="s">
        <v>1474</v>
      </c>
      <c r="C248" s="814" t="s">
        <v>16572</v>
      </c>
      <c r="D248" s="814" t="s">
        <v>16393</v>
      </c>
      <c r="E248" s="814" t="s">
        <v>16573</v>
      </c>
      <c r="F248" s="814" t="s">
        <v>1640</v>
      </c>
      <c r="G248" s="814">
        <v>71</v>
      </c>
      <c r="H248" s="814">
        <v>18</v>
      </c>
      <c r="I248" s="814"/>
      <c r="J248" s="814"/>
      <c r="K248" s="814">
        <v>1</v>
      </c>
      <c r="L248" s="814" t="s">
        <v>16616</v>
      </c>
      <c r="M248" s="814" t="s">
        <v>16617</v>
      </c>
      <c r="N248" s="814" t="s">
        <v>1640</v>
      </c>
      <c r="O248" s="814"/>
      <c r="P248" s="1156">
        <v>1</v>
      </c>
    </row>
    <row r="249" spans="1:16" ht="51">
      <c r="A249" s="1154">
        <v>245</v>
      </c>
      <c r="B249" s="846" t="s">
        <v>1474</v>
      </c>
      <c r="C249" s="814" t="s">
        <v>16572</v>
      </c>
      <c r="D249" s="814" t="s">
        <v>16393</v>
      </c>
      <c r="E249" s="814" t="s">
        <v>16573</v>
      </c>
      <c r="F249" s="814" t="s">
        <v>1640</v>
      </c>
      <c r="G249" s="814">
        <v>71</v>
      </c>
      <c r="H249" s="814">
        <v>18</v>
      </c>
      <c r="I249" s="814"/>
      <c r="J249" s="814"/>
      <c r="K249" s="814">
        <v>1</v>
      </c>
      <c r="L249" s="814" t="s">
        <v>16618</v>
      </c>
      <c r="M249" s="814" t="s">
        <v>16619</v>
      </c>
      <c r="N249" s="814" t="s">
        <v>1640</v>
      </c>
      <c r="O249" s="814">
        <v>4</v>
      </c>
      <c r="P249" s="1156"/>
    </row>
    <row r="250" spans="1:16" ht="63.75">
      <c r="A250" s="1154">
        <v>246</v>
      </c>
      <c r="B250" s="846" t="s">
        <v>1474</v>
      </c>
      <c r="C250" s="814" t="s">
        <v>16572</v>
      </c>
      <c r="D250" s="814" t="s">
        <v>16393</v>
      </c>
      <c r="E250" s="814" t="s">
        <v>16573</v>
      </c>
      <c r="F250" s="814" t="s">
        <v>1640</v>
      </c>
      <c r="G250" s="814">
        <v>71</v>
      </c>
      <c r="H250" s="814">
        <v>18</v>
      </c>
      <c r="I250" s="814"/>
      <c r="J250" s="814"/>
      <c r="K250" s="814">
        <v>1</v>
      </c>
      <c r="L250" s="814" t="s">
        <v>16620</v>
      </c>
      <c r="M250" s="814" t="s">
        <v>16619</v>
      </c>
      <c r="N250" s="814" t="s">
        <v>1640</v>
      </c>
      <c r="O250" s="814"/>
      <c r="P250" s="1156">
        <v>4</v>
      </c>
    </row>
    <row r="251" spans="1:16" ht="38.25">
      <c r="A251" s="1154">
        <v>247</v>
      </c>
      <c r="B251" s="846" t="s">
        <v>1474</v>
      </c>
      <c r="C251" s="814" t="s">
        <v>16572</v>
      </c>
      <c r="D251" s="814" t="s">
        <v>16393</v>
      </c>
      <c r="E251" s="814" t="s">
        <v>16573</v>
      </c>
      <c r="F251" s="814" t="s">
        <v>1640</v>
      </c>
      <c r="G251" s="814">
        <v>71</v>
      </c>
      <c r="H251" s="814">
        <v>18</v>
      </c>
      <c r="I251" s="814">
        <v>1</v>
      </c>
      <c r="J251" s="814"/>
      <c r="K251" s="814"/>
      <c r="L251" s="814" t="s">
        <v>16621</v>
      </c>
      <c r="M251" s="814" t="s">
        <v>16622</v>
      </c>
      <c r="N251" s="814" t="s">
        <v>1640</v>
      </c>
      <c r="O251" s="814"/>
      <c r="P251" s="1156">
        <v>1</v>
      </c>
    </row>
    <row r="252" spans="1:16" ht="25.5">
      <c r="A252" s="1154">
        <v>248</v>
      </c>
      <c r="B252" s="846" t="s">
        <v>1474</v>
      </c>
      <c r="C252" s="814" t="s">
        <v>16572</v>
      </c>
      <c r="D252" s="814" t="s">
        <v>16393</v>
      </c>
      <c r="E252" s="814" t="s">
        <v>16573</v>
      </c>
      <c r="F252" s="814" t="s">
        <v>1640</v>
      </c>
      <c r="G252" s="814">
        <v>71</v>
      </c>
      <c r="H252" s="814">
        <v>18</v>
      </c>
      <c r="I252" s="814"/>
      <c r="J252" s="814">
        <v>1</v>
      </c>
      <c r="K252" s="814"/>
      <c r="L252" s="814" t="s">
        <v>16623</v>
      </c>
      <c r="M252" s="814" t="s">
        <v>16624</v>
      </c>
      <c r="N252" s="814" t="s">
        <v>1640</v>
      </c>
      <c r="O252" s="814"/>
      <c r="P252" s="1156">
        <v>1</v>
      </c>
    </row>
    <row r="253" spans="1:16" ht="25.5">
      <c r="A253" s="1154">
        <v>249</v>
      </c>
      <c r="B253" s="846" t="s">
        <v>1474</v>
      </c>
      <c r="C253" s="814" t="s">
        <v>16572</v>
      </c>
      <c r="D253" s="814" t="s">
        <v>16393</v>
      </c>
      <c r="E253" s="814" t="s">
        <v>16573</v>
      </c>
      <c r="F253" s="814" t="s">
        <v>1640</v>
      </c>
      <c r="G253" s="814">
        <v>71</v>
      </c>
      <c r="H253" s="814">
        <v>18</v>
      </c>
      <c r="I253" s="814"/>
      <c r="J253" s="814"/>
      <c r="K253" s="814">
        <v>1</v>
      </c>
      <c r="L253" s="814" t="s">
        <v>16625</v>
      </c>
      <c r="M253" s="814" t="s">
        <v>16626</v>
      </c>
      <c r="N253" s="814" t="s">
        <v>1640</v>
      </c>
      <c r="O253" s="814"/>
      <c r="P253" s="1156">
        <v>1</v>
      </c>
    </row>
    <row r="254" spans="1:16" ht="25.5">
      <c r="A254" s="1154">
        <v>250</v>
      </c>
      <c r="B254" s="846" t="s">
        <v>1474</v>
      </c>
      <c r="C254" s="814" t="s">
        <v>16572</v>
      </c>
      <c r="D254" s="814" t="s">
        <v>16393</v>
      </c>
      <c r="E254" s="814" t="s">
        <v>16573</v>
      </c>
      <c r="F254" s="814" t="s">
        <v>1640</v>
      </c>
      <c r="G254" s="814">
        <v>71</v>
      </c>
      <c r="H254" s="814">
        <v>18</v>
      </c>
      <c r="I254" s="814"/>
      <c r="J254" s="814"/>
      <c r="K254" s="814">
        <v>1</v>
      </c>
      <c r="L254" s="814" t="s">
        <v>16627</v>
      </c>
      <c r="M254" s="814" t="s">
        <v>16628</v>
      </c>
      <c r="N254" s="814" t="s">
        <v>1640</v>
      </c>
      <c r="O254" s="814">
        <v>1</v>
      </c>
      <c r="P254" s="1156"/>
    </row>
    <row r="255" spans="1:16" ht="25.5">
      <c r="A255" s="1154">
        <v>251</v>
      </c>
      <c r="B255" s="846" t="s">
        <v>1474</v>
      </c>
      <c r="C255" s="814" t="s">
        <v>16572</v>
      </c>
      <c r="D255" s="814" t="s">
        <v>16393</v>
      </c>
      <c r="E255" s="814" t="s">
        <v>16573</v>
      </c>
      <c r="F255" s="814" t="s">
        <v>1640</v>
      </c>
      <c r="G255" s="814">
        <v>71</v>
      </c>
      <c r="H255" s="814">
        <v>18</v>
      </c>
      <c r="I255" s="814"/>
      <c r="J255" s="814"/>
      <c r="K255" s="814">
        <v>1</v>
      </c>
      <c r="L255" s="814" t="s">
        <v>16629</v>
      </c>
      <c r="M255" s="814" t="s">
        <v>16630</v>
      </c>
      <c r="N255" s="814" t="s">
        <v>1640</v>
      </c>
      <c r="O255" s="814"/>
      <c r="P255" s="1156">
        <v>1</v>
      </c>
    </row>
    <row r="256" spans="1:16" ht="25.5">
      <c r="A256" s="1154">
        <v>252</v>
      </c>
      <c r="B256" s="846" t="s">
        <v>1474</v>
      </c>
      <c r="C256" s="814" t="s">
        <v>16572</v>
      </c>
      <c r="D256" s="814" t="s">
        <v>16393</v>
      </c>
      <c r="E256" s="814" t="s">
        <v>16573</v>
      </c>
      <c r="F256" s="814" t="s">
        <v>1640</v>
      </c>
      <c r="G256" s="814">
        <v>71</v>
      </c>
      <c r="H256" s="814">
        <v>18</v>
      </c>
      <c r="I256" s="814"/>
      <c r="J256" s="814">
        <v>1</v>
      </c>
      <c r="K256" s="814"/>
      <c r="L256" s="814" t="s">
        <v>16631</v>
      </c>
      <c r="M256" s="814" t="s">
        <v>16632</v>
      </c>
      <c r="N256" s="814" t="s">
        <v>1640</v>
      </c>
      <c r="O256" s="814">
        <v>1</v>
      </c>
      <c r="P256" s="1156"/>
    </row>
    <row r="257" spans="1:16" ht="38.25">
      <c r="A257" s="1154">
        <v>253</v>
      </c>
      <c r="B257" s="846" t="s">
        <v>1474</v>
      </c>
      <c r="C257" s="814" t="s">
        <v>16572</v>
      </c>
      <c r="D257" s="814" t="s">
        <v>16393</v>
      </c>
      <c r="E257" s="814" t="s">
        <v>16573</v>
      </c>
      <c r="F257" s="814" t="s">
        <v>1640</v>
      </c>
      <c r="G257" s="814">
        <v>71</v>
      </c>
      <c r="H257" s="814">
        <v>18</v>
      </c>
      <c r="I257" s="814"/>
      <c r="J257" s="814">
        <v>1</v>
      </c>
      <c r="K257" s="814"/>
      <c r="L257" s="814" t="s">
        <v>16633</v>
      </c>
      <c r="M257" s="814" t="s">
        <v>16634</v>
      </c>
      <c r="N257" s="814" t="s">
        <v>1640</v>
      </c>
      <c r="O257" s="814"/>
      <c r="P257" s="1156">
        <v>1</v>
      </c>
    </row>
    <row r="258" spans="1:16" ht="25.5">
      <c r="A258" s="1154">
        <v>254</v>
      </c>
      <c r="B258" s="846" t="s">
        <v>1474</v>
      </c>
      <c r="C258" s="814" t="s">
        <v>16572</v>
      </c>
      <c r="D258" s="814" t="s">
        <v>16393</v>
      </c>
      <c r="E258" s="814" t="s">
        <v>16573</v>
      </c>
      <c r="F258" s="814" t="s">
        <v>1640</v>
      </c>
      <c r="G258" s="814">
        <v>71</v>
      </c>
      <c r="H258" s="814">
        <v>18</v>
      </c>
      <c r="I258" s="814"/>
      <c r="J258" s="814"/>
      <c r="K258" s="814">
        <v>1</v>
      </c>
      <c r="L258" s="814" t="s">
        <v>16635</v>
      </c>
      <c r="M258" s="814" t="s">
        <v>16636</v>
      </c>
      <c r="N258" s="814" t="s">
        <v>1640</v>
      </c>
      <c r="O258" s="814">
        <v>1</v>
      </c>
      <c r="P258" s="1156"/>
    </row>
    <row r="259" spans="1:16" ht="38.25">
      <c r="A259" s="1154">
        <v>255</v>
      </c>
      <c r="B259" s="846" t="s">
        <v>1474</v>
      </c>
      <c r="C259" s="814" t="s">
        <v>16572</v>
      </c>
      <c r="D259" s="814" t="s">
        <v>16393</v>
      </c>
      <c r="E259" s="814" t="s">
        <v>16573</v>
      </c>
      <c r="F259" s="814" t="s">
        <v>1640</v>
      </c>
      <c r="G259" s="814">
        <v>71</v>
      </c>
      <c r="H259" s="814">
        <v>18</v>
      </c>
      <c r="I259" s="814"/>
      <c r="J259" s="814"/>
      <c r="K259" s="814">
        <v>1</v>
      </c>
      <c r="L259" s="814" t="s">
        <v>16635</v>
      </c>
      <c r="M259" s="814" t="s">
        <v>16634</v>
      </c>
      <c r="N259" s="814" t="s">
        <v>1640</v>
      </c>
      <c r="O259" s="814">
        <v>1</v>
      </c>
      <c r="P259" s="1156"/>
    </row>
    <row r="260" spans="1:16" ht="25.5">
      <c r="A260" s="1154">
        <v>256</v>
      </c>
      <c r="B260" s="846" t="s">
        <v>1474</v>
      </c>
      <c r="C260" s="814" t="s">
        <v>16572</v>
      </c>
      <c r="D260" s="814" t="s">
        <v>16393</v>
      </c>
      <c r="E260" s="814" t="s">
        <v>16573</v>
      </c>
      <c r="F260" s="814" t="s">
        <v>1640</v>
      </c>
      <c r="G260" s="814">
        <v>71</v>
      </c>
      <c r="H260" s="814">
        <v>18</v>
      </c>
      <c r="I260" s="814"/>
      <c r="J260" s="814"/>
      <c r="K260" s="814">
        <v>1</v>
      </c>
      <c r="L260" s="814" t="s">
        <v>16631</v>
      </c>
      <c r="M260" s="814" t="s">
        <v>16637</v>
      </c>
      <c r="N260" s="814" t="s">
        <v>1640</v>
      </c>
      <c r="O260" s="814">
        <v>1</v>
      </c>
      <c r="P260" s="1156"/>
    </row>
    <row r="261" spans="1:16" ht="38.25">
      <c r="A261" s="1154">
        <v>257</v>
      </c>
      <c r="B261" s="846" t="s">
        <v>1474</v>
      </c>
      <c r="C261" s="814" t="s">
        <v>16572</v>
      </c>
      <c r="D261" s="814" t="s">
        <v>16393</v>
      </c>
      <c r="E261" s="814" t="s">
        <v>16573</v>
      </c>
      <c r="F261" s="814" t="s">
        <v>1640</v>
      </c>
      <c r="G261" s="814">
        <v>71</v>
      </c>
      <c r="H261" s="814">
        <v>18</v>
      </c>
      <c r="I261" s="814"/>
      <c r="J261" s="814"/>
      <c r="K261" s="814">
        <v>1</v>
      </c>
      <c r="L261" s="814" t="s">
        <v>16638</v>
      </c>
      <c r="M261" s="814" t="s">
        <v>16634</v>
      </c>
      <c r="N261" s="814" t="s">
        <v>1640</v>
      </c>
      <c r="O261" s="814"/>
      <c r="P261" s="1156">
        <v>1</v>
      </c>
    </row>
    <row r="262" spans="1:16" ht="25.5">
      <c r="A262" s="1154">
        <v>258</v>
      </c>
      <c r="B262" s="846" t="s">
        <v>4841</v>
      </c>
      <c r="C262" s="814" t="s">
        <v>16639</v>
      </c>
      <c r="D262" s="814" t="s">
        <v>11667</v>
      </c>
      <c r="E262" s="814" t="s">
        <v>16640</v>
      </c>
      <c r="F262" s="814" t="s">
        <v>10554</v>
      </c>
      <c r="G262" s="814"/>
      <c r="H262" s="814"/>
      <c r="I262" s="814"/>
      <c r="J262" s="814"/>
      <c r="K262" s="814">
        <v>2</v>
      </c>
      <c r="L262" s="814" t="s">
        <v>16641</v>
      </c>
      <c r="M262" s="814" t="s">
        <v>16642</v>
      </c>
      <c r="N262" s="814" t="s">
        <v>16643</v>
      </c>
      <c r="O262" s="814"/>
      <c r="P262" s="1156">
        <v>2</v>
      </c>
    </row>
    <row r="263" spans="1:16" ht="38.25">
      <c r="A263" s="1154">
        <v>259</v>
      </c>
      <c r="B263" s="846" t="s">
        <v>4841</v>
      </c>
      <c r="C263" s="814" t="s">
        <v>16644</v>
      </c>
      <c r="D263" s="814" t="s">
        <v>16645</v>
      </c>
      <c r="E263" s="814" t="s">
        <v>16646</v>
      </c>
      <c r="F263" s="814" t="s">
        <v>10554</v>
      </c>
      <c r="G263" s="814"/>
      <c r="H263" s="814"/>
      <c r="I263" s="814">
        <v>1</v>
      </c>
      <c r="J263" s="814"/>
      <c r="K263" s="814"/>
      <c r="L263" s="814" t="s">
        <v>9453</v>
      </c>
      <c r="M263" s="814" t="s">
        <v>16647</v>
      </c>
      <c r="N263" s="814" t="s">
        <v>1640</v>
      </c>
      <c r="O263" s="814"/>
      <c r="P263" s="1156">
        <v>1</v>
      </c>
    </row>
    <row r="264" spans="1:16" ht="38.25">
      <c r="A264" s="1154">
        <v>260</v>
      </c>
      <c r="B264" s="846" t="s">
        <v>4841</v>
      </c>
      <c r="C264" s="814" t="s">
        <v>16644</v>
      </c>
      <c r="D264" s="814" t="s">
        <v>16645</v>
      </c>
      <c r="E264" s="814" t="s">
        <v>16646</v>
      </c>
      <c r="F264" s="814" t="s">
        <v>10554</v>
      </c>
      <c r="G264" s="814"/>
      <c r="H264" s="814"/>
      <c r="I264" s="814">
        <v>2</v>
      </c>
      <c r="J264" s="814"/>
      <c r="K264" s="814"/>
      <c r="L264" s="814" t="s">
        <v>16648</v>
      </c>
      <c r="M264" s="814" t="s">
        <v>16642</v>
      </c>
      <c r="N264" s="814" t="s">
        <v>1611</v>
      </c>
      <c r="O264" s="814"/>
      <c r="P264" s="1156">
        <v>2</v>
      </c>
    </row>
    <row r="265" spans="1:16" ht="25.5">
      <c r="A265" s="1154">
        <v>261</v>
      </c>
      <c r="B265" s="846" t="s">
        <v>4841</v>
      </c>
      <c r="C265" s="814" t="s">
        <v>16649</v>
      </c>
      <c r="D265" s="814" t="s">
        <v>16645</v>
      </c>
      <c r="E265" s="814" t="s">
        <v>16646</v>
      </c>
      <c r="F265" s="814" t="s">
        <v>10554</v>
      </c>
      <c r="G265" s="814"/>
      <c r="H265" s="814"/>
      <c r="I265" s="814"/>
      <c r="J265" s="814"/>
      <c r="K265" s="814">
        <v>1</v>
      </c>
      <c r="L265" s="814" t="s">
        <v>16650</v>
      </c>
      <c r="M265" s="814" t="s">
        <v>16651</v>
      </c>
      <c r="N265" s="814" t="s">
        <v>1640</v>
      </c>
      <c r="O265" s="814"/>
      <c r="P265" s="1156">
        <v>1</v>
      </c>
    </row>
    <row r="266" spans="1:16" ht="25.5">
      <c r="A266" s="1154">
        <v>262</v>
      </c>
      <c r="B266" s="846" t="s">
        <v>1533</v>
      </c>
      <c r="C266" s="814" t="s">
        <v>16652</v>
      </c>
      <c r="D266" s="814" t="s">
        <v>16653</v>
      </c>
      <c r="E266" s="814" t="s">
        <v>16654</v>
      </c>
      <c r="F266" s="814" t="s">
        <v>1611</v>
      </c>
      <c r="G266" s="814">
        <v>34</v>
      </c>
      <c r="H266" s="814"/>
      <c r="I266" s="814">
        <v>1</v>
      </c>
      <c r="J266" s="814"/>
      <c r="K266" s="814"/>
      <c r="L266" s="814" t="s">
        <v>10499</v>
      </c>
      <c r="M266" s="814" t="s">
        <v>15353</v>
      </c>
      <c r="N266" s="814" t="s">
        <v>1611</v>
      </c>
      <c r="O266" s="814"/>
      <c r="P266" s="1156">
        <v>1</v>
      </c>
    </row>
    <row r="267" spans="1:16" ht="25.5">
      <c r="A267" s="1154">
        <v>263</v>
      </c>
      <c r="B267" s="846" t="s">
        <v>1533</v>
      </c>
      <c r="C267" s="814" t="s">
        <v>16655</v>
      </c>
      <c r="D267" s="814" t="s">
        <v>11116</v>
      </c>
      <c r="E267" s="814" t="s">
        <v>16656</v>
      </c>
      <c r="F267" s="814" t="s">
        <v>1611</v>
      </c>
      <c r="G267" s="814">
        <v>194</v>
      </c>
      <c r="H267" s="814"/>
      <c r="I267" s="814"/>
      <c r="J267" s="814"/>
      <c r="K267" s="814">
        <v>1</v>
      </c>
      <c r="L267" s="814" t="s">
        <v>10499</v>
      </c>
      <c r="M267" s="814" t="s">
        <v>15353</v>
      </c>
      <c r="N267" s="814" t="s">
        <v>1611</v>
      </c>
      <c r="O267" s="814"/>
      <c r="P267" s="1156">
        <v>1</v>
      </c>
    </row>
    <row r="268" spans="1:16" ht="38.25">
      <c r="A268" s="1154">
        <v>264</v>
      </c>
      <c r="B268" s="846" t="s">
        <v>512</v>
      </c>
      <c r="C268" s="814" t="s">
        <v>16657</v>
      </c>
      <c r="D268" s="814" t="s">
        <v>10105</v>
      </c>
      <c r="E268" s="814" t="s">
        <v>16658</v>
      </c>
      <c r="F268" s="814" t="s">
        <v>10525</v>
      </c>
      <c r="G268" s="814"/>
      <c r="H268" s="814"/>
      <c r="I268" s="814">
        <v>1</v>
      </c>
      <c r="J268" s="814"/>
      <c r="K268" s="814"/>
      <c r="L268" s="814" t="s">
        <v>16659</v>
      </c>
      <c r="M268" s="814" t="s">
        <v>16660</v>
      </c>
      <c r="N268" s="814" t="s">
        <v>1640</v>
      </c>
      <c r="O268" s="814"/>
      <c r="P268" s="1156">
        <v>1</v>
      </c>
    </row>
    <row r="269" spans="1:16" ht="38.25">
      <c r="A269" s="1154">
        <v>265</v>
      </c>
      <c r="B269" s="846" t="s">
        <v>512</v>
      </c>
      <c r="C269" s="814" t="s">
        <v>16657</v>
      </c>
      <c r="D269" s="814" t="s">
        <v>10105</v>
      </c>
      <c r="E269" s="814" t="s">
        <v>16658</v>
      </c>
      <c r="F269" s="814" t="s">
        <v>10525</v>
      </c>
      <c r="G269" s="814"/>
      <c r="H269" s="814"/>
      <c r="I269" s="814">
        <v>1</v>
      </c>
      <c r="J269" s="814"/>
      <c r="K269" s="814"/>
      <c r="L269" s="814" t="s">
        <v>16659</v>
      </c>
      <c r="M269" s="814" t="s">
        <v>16661</v>
      </c>
      <c r="N269" s="814" t="s">
        <v>1640</v>
      </c>
      <c r="O269" s="814"/>
      <c r="P269" s="1156">
        <v>1</v>
      </c>
    </row>
    <row r="270" spans="1:16" ht="38.25">
      <c r="A270" s="1154">
        <v>266</v>
      </c>
      <c r="B270" s="846" t="s">
        <v>512</v>
      </c>
      <c r="C270" s="814" t="s">
        <v>16657</v>
      </c>
      <c r="D270" s="814" t="s">
        <v>10105</v>
      </c>
      <c r="E270" s="814" t="s">
        <v>16658</v>
      </c>
      <c r="F270" s="814" t="s">
        <v>10525</v>
      </c>
      <c r="G270" s="814"/>
      <c r="H270" s="814"/>
      <c r="I270" s="814">
        <v>1</v>
      </c>
      <c r="J270" s="814"/>
      <c r="K270" s="814"/>
      <c r="L270" s="814" t="s">
        <v>16659</v>
      </c>
      <c r="M270" s="814" t="s">
        <v>16662</v>
      </c>
      <c r="N270" s="814" t="s">
        <v>1640</v>
      </c>
      <c r="O270" s="814"/>
      <c r="P270" s="1156">
        <v>1</v>
      </c>
    </row>
    <row r="271" spans="1:16" ht="38.25">
      <c r="A271" s="1154">
        <v>267</v>
      </c>
      <c r="B271" s="846" t="s">
        <v>512</v>
      </c>
      <c r="C271" s="814" t="s">
        <v>16657</v>
      </c>
      <c r="D271" s="814" t="s">
        <v>10105</v>
      </c>
      <c r="E271" s="814" t="s">
        <v>16658</v>
      </c>
      <c r="F271" s="814" t="s">
        <v>10525</v>
      </c>
      <c r="G271" s="814"/>
      <c r="H271" s="814"/>
      <c r="I271" s="814">
        <v>1</v>
      </c>
      <c r="J271" s="814"/>
      <c r="K271" s="814"/>
      <c r="L271" s="814" t="s">
        <v>15386</v>
      </c>
      <c r="M271" s="814" t="s">
        <v>16663</v>
      </c>
      <c r="N271" s="814" t="s">
        <v>1640</v>
      </c>
      <c r="O271" s="814">
        <v>1</v>
      </c>
      <c r="P271" s="1156"/>
    </row>
    <row r="272" spans="1:16" ht="38.25">
      <c r="A272" s="1154">
        <v>268</v>
      </c>
      <c r="B272" s="846" t="s">
        <v>512</v>
      </c>
      <c r="C272" s="814" t="s">
        <v>16657</v>
      </c>
      <c r="D272" s="814" t="s">
        <v>10105</v>
      </c>
      <c r="E272" s="814" t="s">
        <v>16658</v>
      </c>
      <c r="F272" s="814" t="s">
        <v>10525</v>
      </c>
      <c r="G272" s="814"/>
      <c r="H272" s="814"/>
      <c r="I272" s="814">
        <v>1</v>
      </c>
      <c r="J272" s="814"/>
      <c r="K272" s="814"/>
      <c r="L272" s="814" t="s">
        <v>15386</v>
      </c>
      <c r="M272" s="814" t="s">
        <v>16664</v>
      </c>
      <c r="N272" s="814" t="s">
        <v>1640</v>
      </c>
      <c r="O272" s="814">
        <v>1</v>
      </c>
      <c r="P272" s="1156"/>
    </row>
    <row r="273" spans="1:16" ht="38.25">
      <c r="A273" s="1154">
        <v>269</v>
      </c>
      <c r="B273" s="846" t="s">
        <v>512</v>
      </c>
      <c r="C273" s="814" t="s">
        <v>16657</v>
      </c>
      <c r="D273" s="814" t="s">
        <v>10105</v>
      </c>
      <c r="E273" s="814" t="s">
        <v>16658</v>
      </c>
      <c r="F273" s="814" t="s">
        <v>10525</v>
      </c>
      <c r="G273" s="814"/>
      <c r="H273" s="814"/>
      <c r="I273" s="814">
        <v>1</v>
      </c>
      <c r="J273" s="814"/>
      <c r="K273" s="814"/>
      <c r="L273" s="814" t="s">
        <v>15386</v>
      </c>
      <c r="M273" s="814" t="s">
        <v>16665</v>
      </c>
      <c r="N273" s="814" t="s">
        <v>1640</v>
      </c>
      <c r="O273" s="814">
        <v>1</v>
      </c>
      <c r="P273" s="1156"/>
    </row>
    <row r="274" spans="1:16" ht="38.25">
      <c r="A274" s="1154">
        <v>270</v>
      </c>
      <c r="B274" s="846" t="s">
        <v>512</v>
      </c>
      <c r="C274" s="814" t="s">
        <v>16657</v>
      </c>
      <c r="D274" s="814" t="s">
        <v>10105</v>
      </c>
      <c r="E274" s="814" t="s">
        <v>16658</v>
      </c>
      <c r="F274" s="814" t="s">
        <v>10525</v>
      </c>
      <c r="G274" s="814"/>
      <c r="H274" s="814"/>
      <c r="I274" s="814"/>
      <c r="J274" s="814">
        <v>1</v>
      </c>
      <c r="K274" s="814"/>
      <c r="L274" s="814" t="s">
        <v>16666</v>
      </c>
      <c r="M274" s="814" t="s">
        <v>16663</v>
      </c>
      <c r="N274" s="814" t="s">
        <v>1640</v>
      </c>
      <c r="O274" s="814"/>
      <c r="P274" s="1156">
        <v>1</v>
      </c>
    </row>
    <row r="275" spans="1:16" ht="38.25">
      <c r="A275" s="1154">
        <v>271</v>
      </c>
      <c r="B275" s="846" t="s">
        <v>512</v>
      </c>
      <c r="C275" s="814" t="s">
        <v>16657</v>
      </c>
      <c r="D275" s="814" t="s">
        <v>10105</v>
      </c>
      <c r="E275" s="814" t="s">
        <v>16658</v>
      </c>
      <c r="F275" s="814" t="s">
        <v>10525</v>
      </c>
      <c r="G275" s="814"/>
      <c r="H275" s="814"/>
      <c r="I275" s="814"/>
      <c r="J275" s="814">
        <v>1</v>
      </c>
      <c r="K275" s="814"/>
      <c r="L275" s="814" t="s">
        <v>16666</v>
      </c>
      <c r="M275" s="814" t="s">
        <v>16664</v>
      </c>
      <c r="N275" s="814" t="s">
        <v>1640</v>
      </c>
      <c r="O275" s="814"/>
      <c r="P275" s="1156">
        <v>1</v>
      </c>
    </row>
    <row r="276" spans="1:16" ht="38.25">
      <c r="A276" s="1154">
        <v>272</v>
      </c>
      <c r="B276" s="846" t="s">
        <v>512</v>
      </c>
      <c r="C276" s="814" t="s">
        <v>16657</v>
      </c>
      <c r="D276" s="814" t="s">
        <v>10105</v>
      </c>
      <c r="E276" s="814" t="s">
        <v>16658</v>
      </c>
      <c r="F276" s="814" t="s">
        <v>10525</v>
      </c>
      <c r="G276" s="814"/>
      <c r="H276" s="814"/>
      <c r="I276" s="814"/>
      <c r="J276" s="814"/>
      <c r="K276" s="814">
        <v>1</v>
      </c>
      <c r="L276" s="814" t="s">
        <v>16667</v>
      </c>
      <c r="M276" s="814" t="s">
        <v>16663</v>
      </c>
      <c r="N276" s="814" t="s">
        <v>1640</v>
      </c>
      <c r="O276" s="814">
        <v>1</v>
      </c>
      <c r="P276" s="1156"/>
    </row>
    <row r="277" spans="1:16" ht="38.25">
      <c r="A277" s="1154">
        <v>273</v>
      </c>
      <c r="B277" s="846" t="s">
        <v>512</v>
      </c>
      <c r="C277" s="814" t="s">
        <v>16657</v>
      </c>
      <c r="D277" s="814" t="s">
        <v>10105</v>
      </c>
      <c r="E277" s="814" t="s">
        <v>16658</v>
      </c>
      <c r="F277" s="814" t="s">
        <v>10525</v>
      </c>
      <c r="G277" s="814"/>
      <c r="H277" s="814"/>
      <c r="I277" s="814"/>
      <c r="J277" s="814"/>
      <c r="K277" s="814">
        <v>1</v>
      </c>
      <c r="L277" s="814" t="s">
        <v>16668</v>
      </c>
      <c r="M277" s="814" t="s">
        <v>16663</v>
      </c>
      <c r="N277" s="814" t="s">
        <v>1640</v>
      </c>
      <c r="O277" s="814"/>
      <c r="P277" s="1156">
        <v>1</v>
      </c>
    </row>
    <row r="278" spans="1:16" ht="38.25">
      <c r="A278" s="1154">
        <v>274</v>
      </c>
      <c r="B278" s="846" t="s">
        <v>512</v>
      </c>
      <c r="C278" s="814" t="s">
        <v>16657</v>
      </c>
      <c r="D278" s="814" t="s">
        <v>10105</v>
      </c>
      <c r="E278" s="814" t="s">
        <v>16658</v>
      </c>
      <c r="F278" s="814" t="s">
        <v>10525</v>
      </c>
      <c r="G278" s="814"/>
      <c r="H278" s="814"/>
      <c r="I278" s="814"/>
      <c r="J278" s="814"/>
      <c r="K278" s="814">
        <v>1</v>
      </c>
      <c r="L278" s="814" t="s">
        <v>16667</v>
      </c>
      <c r="M278" s="814" t="s">
        <v>16664</v>
      </c>
      <c r="N278" s="814" t="s">
        <v>1640</v>
      </c>
      <c r="O278" s="814">
        <v>1</v>
      </c>
      <c r="P278" s="1156">
        <v>1</v>
      </c>
    </row>
    <row r="279" spans="1:16" ht="38.25">
      <c r="A279" s="1154">
        <v>275</v>
      </c>
      <c r="B279" s="846" t="s">
        <v>512</v>
      </c>
      <c r="C279" s="814" t="s">
        <v>16657</v>
      </c>
      <c r="D279" s="814" t="s">
        <v>10105</v>
      </c>
      <c r="E279" s="814" t="s">
        <v>16658</v>
      </c>
      <c r="F279" s="814" t="s">
        <v>10525</v>
      </c>
      <c r="G279" s="814"/>
      <c r="H279" s="814"/>
      <c r="I279" s="814"/>
      <c r="J279" s="814"/>
      <c r="K279" s="814">
        <v>1</v>
      </c>
      <c r="L279" s="814" t="s">
        <v>16668</v>
      </c>
      <c r="M279" s="814" t="s">
        <v>16664</v>
      </c>
      <c r="N279" s="814" t="s">
        <v>1640</v>
      </c>
      <c r="O279" s="814"/>
      <c r="P279" s="1156">
        <v>1</v>
      </c>
    </row>
    <row r="280" spans="1:16" ht="38.25">
      <c r="A280" s="1154">
        <v>276</v>
      </c>
      <c r="B280" s="846" t="s">
        <v>512</v>
      </c>
      <c r="C280" s="814" t="s">
        <v>16657</v>
      </c>
      <c r="D280" s="814" t="s">
        <v>10105</v>
      </c>
      <c r="E280" s="814" t="s">
        <v>16658</v>
      </c>
      <c r="F280" s="814" t="s">
        <v>10525</v>
      </c>
      <c r="G280" s="814"/>
      <c r="H280" s="814"/>
      <c r="I280" s="814"/>
      <c r="J280" s="814"/>
      <c r="K280" s="814">
        <v>1</v>
      </c>
      <c r="L280" s="814" t="s">
        <v>16669</v>
      </c>
      <c r="M280" s="814" t="s">
        <v>5279</v>
      </c>
      <c r="N280" s="814" t="s">
        <v>1640</v>
      </c>
      <c r="O280" s="814">
        <v>1</v>
      </c>
      <c r="P280" s="1156"/>
    </row>
    <row r="281" spans="1:16" ht="38.25">
      <c r="A281" s="1154">
        <v>277</v>
      </c>
      <c r="B281" s="846" t="s">
        <v>512</v>
      </c>
      <c r="C281" s="814" t="s">
        <v>16657</v>
      </c>
      <c r="D281" s="814" t="s">
        <v>10105</v>
      </c>
      <c r="E281" s="814" t="s">
        <v>16658</v>
      </c>
      <c r="F281" s="814" t="s">
        <v>10525</v>
      </c>
      <c r="G281" s="814"/>
      <c r="H281" s="814"/>
      <c r="I281" s="814"/>
      <c r="J281" s="814"/>
      <c r="K281" s="814">
        <v>1</v>
      </c>
      <c r="L281" s="814" t="s">
        <v>16667</v>
      </c>
      <c r="M281" s="814" t="s">
        <v>16665</v>
      </c>
      <c r="N281" s="814" t="s">
        <v>1640</v>
      </c>
      <c r="O281" s="814">
        <v>1</v>
      </c>
      <c r="P281" s="1156"/>
    </row>
    <row r="282" spans="1:16" ht="38.25">
      <c r="A282" s="1154">
        <v>278</v>
      </c>
      <c r="B282" s="846" t="s">
        <v>512</v>
      </c>
      <c r="C282" s="814" t="s">
        <v>16657</v>
      </c>
      <c r="D282" s="814" t="s">
        <v>10105</v>
      </c>
      <c r="E282" s="814" t="s">
        <v>16658</v>
      </c>
      <c r="F282" s="814" t="s">
        <v>10525</v>
      </c>
      <c r="G282" s="814"/>
      <c r="H282" s="814"/>
      <c r="I282" s="814"/>
      <c r="J282" s="814"/>
      <c r="K282" s="814">
        <v>1</v>
      </c>
      <c r="L282" s="814" t="s">
        <v>16666</v>
      </c>
      <c r="M282" s="814" t="s">
        <v>16665</v>
      </c>
      <c r="N282" s="814" t="s">
        <v>1640</v>
      </c>
      <c r="O282" s="814"/>
      <c r="P282" s="1156">
        <v>1</v>
      </c>
    </row>
    <row r="283" spans="1:16" ht="38.25">
      <c r="A283" s="1154">
        <v>279</v>
      </c>
      <c r="B283" s="846" t="s">
        <v>512</v>
      </c>
      <c r="C283" s="814" t="s">
        <v>16657</v>
      </c>
      <c r="D283" s="814" t="s">
        <v>10105</v>
      </c>
      <c r="E283" s="814" t="s">
        <v>16658</v>
      </c>
      <c r="F283" s="814" t="s">
        <v>10525</v>
      </c>
      <c r="G283" s="814"/>
      <c r="H283" s="814"/>
      <c r="I283" s="814"/>
      <c r="J283" s="814"/>
      <c r="K283" s="814">
        <v>1</v>
      </c>
      <c r="L283" s="814" t="s">
        <v>10539</v>
      </c>
      <c r="M283" s="814" t="s">
        <v>16662</v>
      </c>
      <c r="N283" s="814" t="s">
        <v>1640</v>
      </c>
      <c r="O283" s="814">
        <v>1</v>
      </c>
      <c r="P283" s="1156"/>
    </row>
    <row r="284" spans="1:16" ht="38.25">
      <c r="A284" s="1154">
        <v>280</v>
      </c>
      <c r="B284" s="846" t="s">
        <v>512</v>
      </c>
      <c r="C284" s="814" t="s">
        <v>16657</v>
      </c>
      <c r="D284" s="814" t="s">
        <v>10105</v>
      </c>
      <c r="E284" s="814" t="s">
        <v>16658</v>
      </c>
      <c r="F284" s="814" t="s">
        <v>10525</v>
      </c>
      <c r="G284" s="814"/>
      <c r="H284" s="814"/>
      <c r="I284" s="814"/>
      <c r="J284" s="814"/>
      <c r="K284" s="814">
        <v>1</v>
      </c>
      <c r="L284" s="814" t="s">
        <v>10550</v>
      </c>
      <c r="M284" s="814" t="s">
        <v>16664</v>
      </c>
      <c r="N284" s="814" t="s">
        <v>10636</v>
      </c>
      <c r="O284" s="814"/>
      <c r="P284" s="1156">
        <v>1</v>
      </c>
    </row>
    <row r="285" spans="1:16" ht="127.5">
      <c r="A285" s="1154">
        <v>281</v>
      </c>
      <c r="B285" s="846" t="s">
        <v>512</v>
      </c>
      <c r="C285" s="814" t="s">
        <v>16670</v>
      </c>
      <c r="D285" s="814" t="s">
        <v>10409</v>
      </c>
      <c r="E285" s="814" t="s">
        <v>16671</v>
      </c>
      <c r="F285" s="814" t="s">
        <v>1640</v>
      </c>
      <c r="G285" s="814" t="s">
        <v>16672</v>
      </c>
      <c r="H285" s="814" t="s">
        <v>16673</v>
      </c>
      <c r="I285" s="814"/>
      <c r="J285" s="814"/>
      <c r="K285" s="814">
        <v>1</v>
      </c>
      <c r="L285" s="814" t="s">
        <v>16674</v>
      </c>
      <c r="M285" s="814" t="s">
        <v>6022</v>
      </c>
      <c r="N285" s="814" t="s">
        <v>1640</v>
      </c>
      <c r="O285" s="814"/>
      <c r="P285" s="1156">
        <v>10</v>
      </c>
    </row>
    <row r="286" spans="1:16" ht="25.5">
      <c r="A286" s="1154">
        <v>282</v>
      </c>
      <c r="B286" s="846" t="s">
        <v>512</v>
      </c>
      <c r="C286" s="814" t="s">
        <v>16675</v>
      </c>
      <c r="D286" s="814" t="s">
        <v>16676</v>
      </c>
      <c r="E286" s="814" t="s">
        <v>16677</v>
      </c>
      <c r="F286" s="814" t="s">
        <v>1611</v>
      </c>
      <c r="G286" s="814"/>
      <c r="H286" s="814"/>
      <c r="I286" s="814"/>
      <c r="J286" s="814"/>
      <c r="K286" s="814"/>
      <c r="L286" s="814" t="s">
        <v>5281</v>
      </c>
      <c r="M286" s="814" t="s">
        <v>16678</v>
      </c>
      <c r="N286" s="814" t="s">
        <v>1611</v>
      </c>
      <c r="O286" s="814">
        <v>1</v>
      </c>
      <c r="P286" s="1156"/>
    </row>
    <row r="287" spans="1:16" ht="38.25">
      <c r="A287" s="1154">
        <v>283</v>
      </c>
      <c r="B287" s="846" t="s">
        <v>512</v>
      </c>
      <c r="C287" s="814" t="s">
        <v>16679</v>
      </c>
      <c r="D287" s="814" t="s">
        <v>16680</v>
      </c>
      <c r="E287" s="814" t="s">
        <v>16681</v>
      </c>
      <c r="F287" s="814" t="s">
        <v>10554</v>
      </c>
      <c r="G287" s="814"/>
      <c r="H287" s="814"/>
      <c r="I287" s="814"/>
      <c r="J287" s="814">
        <v>1</v>
      </c>
      <c r="K287" s="814"/>
      <c r="L287" s="814" t="s">
        <v>16682</v>
      </c>
      <c r="M287" s="814" t="s">
        <v>16683</v>
      </c>
      <c r="N287" s="814" t="s">
        <v>1640</v>
      </c>
      <c r="O287" s="814"/>
      <c r="P287" s="1156">
        <v>1</v>
      </c>
    </row>
    <row r="288" spans="1:16" ht="38.25">
      <c r="A288" s="1154">
        <v>284</v>
      </c>
      <c r="B288" s="846" t="s">
        <v>512</v>
      </c>
      <c r="C288" s="814" t="s">
        <v>16679</v>
      </c>
      <c r="D288" s="814" t="s">
        <v>16680</v>
      </c>
      <c r="E288" s="814" t="s">
        <v>16681</v>
      </c>
      <c r="F288" s="814" t="s">
        <v>10554</v>
      </c>
      <c r="G288" s="814"/>
      <c r="H288" s="814"/>
      <c r="I288" s="814"/>
      <c r="J288" s="814"/>
      <c r="K288" s="814">
        <v>1</v>
      </c>
      <c r="L288" s="814" t="s">
        <v>10536</v>
      </c>
      <c r="M288" s="814" t="s">
        <v>16684</v>
      </c>
      <c r="N288" s="814" t="s">
        <v>1611</v>
      </c>
      <c r="O288" s="814"/>
      <c r="P288" s="1156">
        <v>1</v>
      </c>
    </row>
    <row r="289" spans="1:16" ht="25.5">
      <c r="A289" s="1154">
        <v>285</v>
      </c>
      <c r="B289" s="846" t="s">
        <v>512</v>
      </c>
      <c r="C289" s="814" t="s">
        <v>16685</v>
      </c>
      <c r="D289" s="814" t="s">
        <v>16686</v>
      </c>
      <c r="E289" s="814" t="s">
        <v>16687</v>
      </c>
      <c r="F289" s="814" t="s">
        <v>1611</v>
      </c>
      <c r="G289" s="814"/>
      <c r="H289" s="814"/>
      <c r="I289" s="814"/>
      <c r="J289" s="814"/>
      <c r="K289" s="814">
        <v>1</v>
      </c>
      <c r="L289" s="814" t="s">
        <v>4225</v>
      </c>
      <c r="M289" s="814" t="s">
        <v>16660</v>
      </c>
      <c r="N289" s="814" t="s">
        <v>10636</v>
      </c>
      <c r="O289" s="814">
        <v>1</v>
      </c>
      <c r="P289" s="1156"/>
    </row>
    <row r="290" spans="1:16" ht="38.25">
      <c r="A290" s="1154">
        <v>286</v>
      </c>
      <c r="B290" s="846" t="s">
        <v>512</v>
      </c>
      <c r="C290" s="814" t="s">
        <v>16688</v>
      </c>
      <c r="D290" s="814" t="s">
        <v>16689</v>
      </c>
      <c r="E290" s="814" t="s">
        <v>16690</v>
      </c>
      <c r="F290" s="814" t="s">
        <v>1611</v>
      </c>
      <c r="G290" s="814"/>
      <c r="H290" s="814"/>
      <c r="I290" s="814">
        <v>1</v>
      </c>
      <c r="J290" s="814"/>
      <c r="K290" s="814"/>
      <c r="L290" s="814" t="s">
        <v>15410</v>
      </c>
      <c r="M290" s="814" t="s">
        <v>16691</v>
      </c>
      <c r="N290" s="814" t="s">
        <v>1611</v>
      </c>
      <c r="O290" s="814"/>
      <c r="P290" s="1156">
        <v>2</v>
      </c>
    </row>
    <row r="291" spans="1:16" ht="38.25">
      <c r="A291" s="1154">
        <v>287</v>
      </c>
      <c r="B291" s="846" t="s">
        <v>512</v>
      </c>
      <c r="C291" s="814" t="s">
        <v>16688</v>
      </c>
      <c r="D291" s="814" t="s">
        <v>16689</v>
      </c>
      <c r="E291" s="814" t="s">
        <v>16690</v>
      </c>
      <c r="F291" s="814" t="s">
        <v>1611</v>
      </c>
      <c r="G291" s="814"/>
      <c r="H291" s="814"/>
      <c r="I291" s="814">
        <v>1</v>
      </c>
      <c r="J291" s="814"/>
      <c r="K291" s="814"/>
      <c r="L291" s="814" t="s">
        <v>15410</v>
      </c>
      <c r="M291" s="814" t="s">
        <v>16692</v>
      </c>
      <c r="N291" s="814" t="s">
        <v>1611</v>
      </c>
      <c r="O291" s="814"/>
      <c r="P291" s="1156">
        <v>2</v>
      </c>
    </row>
    <row r="292" spans="1:16" ht="38.25">
      <c r="A292" s="1154">
        <v>288</v>
      </c>
      <c r="B292" s="846" t="s">
        <v>512</v>
      </c>
      <c r="C292" s="814" t="s">
        <v>16688</v>
      </c>
      <c r="D292" s="814" t="s">
        <v>16689</v>
      </c>
      <c r="E292" s="814" t="s">
        <v>16690</v>
      </c>
      <c r="F292" s="814" t="s">
        <v>1611</v>
      </c>
      <c r="G292" s="814"/>
      <c r="H292" s="814"/>
      <c r="I292" s="814"/>
      <c r="J292" s="814">
        <v>1</v>
      </c>
      <c r="K292" s="814"/>
      <c r="L292" s="814" t="s">
        <v>15415</v>
      </c>
      <c r="M292" s="814" t="s">
        <v>16693</v>
      </c>
      <c r="N292" s="814" t="s">
        <v>1611</v>
      </c>
      <c r="O292" s="814"/>
      <c r="P292" s="1156">
        <v>2</v>
      </c>
    </row>
    <row r="293" spans="1:16" ht="38.25">
      <c r="A293" s="1154">
        <v>289</v>
      </c>
      <c r="B293" s="846" t="s">
        <v>512</v>
      </c>
      <c r="C293" s="814" t="s">
        <v>16688</v>
      </c>
      <c r="D293" s="814" t="s">
        <v>16689</v>
      </c>
      <c r="E293" s="814" t="s">
        <v>16690</v>
      </c>
      <c r="F293" s="814" t="s">
        <v>1611</v>
      </c>
      <c r="G293" s="814"/>
      <c r="H293" s="814"/>
      <c r="I293" s="814"/>
      <c r="J293" s="814">
        <v>1</v>
      </c>
      <c r="K293" s="814"/>
      <c r="L293" s="814" t="s">
        <v>15415</v>
      </c>
      <c r="M293" s="814" t="s">
        <v>3106</v>
      </c>
      <c r="N293" s="814" t="s">
        <v>1611</v>
      </c>
      <c r="O293" s="814">
        <v>1</v>
      </c>
      <c r="P293" s="1156">
        <v>1</v>
      </c>
    </row>
    <row r="294" spans="1:16" ht="38.25">
      <c r="A294" s="1154">
        <v>290</v>
      </c>
      <c r="B294" s="846" t="s">
        <v>512</v>
      </c>
      <c r="C294" s="814" t="s">
        <v>16688</v>
      </c>
      <c r="D294" s="814" t="s">
        <v>16689</v>
      </c>
      <c r="E294" s="814" t="s">
        <v>16690</v>
      </c>
      <c r="F294" s="814" t="s">
        <v>1611</v>
      </c>
      <c r="G294" s="814"/>
      <c r="H294" s="814"/>
      <c r="I294" s="814"/>
      <c r="J294" s="814"/>
      <c r="K294" s="814">
        <v>1</v>
      </c>
      <c r="L294" s="814" t="s">
        <v>15415</v>
      </c>
      <c r="M294" s="814" t="s">
        <v>16694</v>
      </c>
      <c r="N294" s="814" t="s">
        <v>1611</v>
      </c>
      <c r="O294" s="814"/>
      <c r="P294" s="1156">
        <v>2</v>
      </c>
    </row>
    <row r="295" spans="1:16" ht="25.5">
      <c r="A295" s="1154">
        <v>291</v>
      </c>
      <c r="B295" s="846" t="s">
        <v>1509</v>
      </c>
      <c r="C295" s="814" t="s">
        <v>16695</v>
      </c>
      <c r="D295" s="814" t="s">
        <v>16696</v>
      </c>
      <c r="E295" s="814" t="s">
        <v>16697</v>
      </c>
      <c r="F295" s="814" t="s">
        <v>1640</v>
      </c>
      <c r="G295" s="814"/>
      <c r="H295" s="814"/>
      <c r="I295" s="814"/>
      <c r="J295" s="814">
        <v>1</v>
      </c>
      <c r="K295" s="814"/>
      <c r="L295" s="814" t="s">
        <v>13093</v>
      </c>
      <c r="M295" s="814" t="s">
        <v>8748</v>
      </c>
      <c r="N295" s="814" t="s">
        <v>1640</v>
      </c>
      <c r="O295" s="814"/>
      <c r="P295" s="1156">
        <v>1</v>
      </c>
    </row>
    <row r="296" spans="1:16" ht="25.5">
      <c r="A296" s="1154">
        <v>292</v>
      </c>
      <c r="B296" s="846" t="s">
        <v>1509</v>
      </c>
      <c r="C296" s="814" t="s">
        <v>16695</v>
      </c>
      <c r="D296" s="814" t="s">
        <v>16696</v>
      </c>
      <c r="E296" s="814" t="s">
        <v>16697</v>
      </c>
      <c r="F296" s="814" t="s">
        <v>1640</v>
      </c>
      <c r="G296" s="814"/>
      <c r="H296" s="814"/>
      <c r="I296" s="814"/>
      <c r="J296" s="814"/>
      <c r="K296" s="814">
        <v>1</v>
      </c>
      <c r="L296" s="814" t="s">
        <v>16698</v>
      </c>
      <c r="M296" s="814" t="s">
        <v>2503</v>
      </c>
      <c r="N296" s="814" t="s">
        <v>1640</v>
      </c>
      <c r="O296" s="814">
        <v>1</v>
      </c>
      <c r="P296" s="1156"/>
    </row>
    <row r="297" spans="1:16" ht="25.5">
      <c r="A297" s="1154">
        <v>293</v>
      </c>
      <c r="B297" s="846" t="s">
        <v>1509</v>
      </c>
      <c r="C297" s="814" t="s">
        <v>16695</v>
      </c>
      <c r="D297" s="814" t="s">
        <v>16696</v>
      </c>
      <c r="E297" s="814" t="s">
        <v>16697</v>
      </c>
      <c r="F297" s="814" t="s">
        <v>1640</v>
      </c>
      <c r="G297" s="814"/>
      <c r="H297" s="814"/>
      <c r="I297" s="814"/>
      <c r="J297" s="814"/>
      <c r="K297" s="814">
        <v>1</v>
      </c>
      <c r="L297" s="814" t="s">
        <v>15453</v>
      </c>
      <c r="M297" s="814" t="s">
        <v>1164</v>
      </c>
      <c r="N297" s="814" t="s">
        <v>1640</v>
      </c>
      <c r="O297" s="814">
        <v>1</v>
      </c>
      <c r="P297" s="1156"/>
    </row>
    <row r="298" spans="1:16" ht="25.5">
      <c r="A298" s="1154">
        <v>294</v>
      </c>
      <c r="B298" s="846" t="s">
        <v>1509</v>
      </c>
      <c r="C298" s="814" t="s">
        <v>16695</v>
      </c>
      <c r="D298" s="814" t="s">
        <v>16696</v>
      </c>
      <c r="E298" s="814" t="s">
        <v>16697</v>
      </c>
      <c r="F298" s="814" t="s">
        <v>1640</v>
      </c>
      <c r="G298" s="814"/>
      <c r="H298" s="814"/>
      <c r="I298" s="814"/>
      <c r="J298" s="814"/>
      <c r="K298" s="814">
        <v>1</v>
      </c>
      <c r="L298" s="814" t="s">
        <v>16699</v>
      </c>
      <c r="M298" s="814" t="s">
        <v>6710</v>
      </c>
      <c r="N298" s="814" t="s">
        <v>1640</v>
      </c>
      <c r="O298" s="814">
        <v>1</v>
      </c>
      <c r="P298" s="1156"/>
    </row>
    <row r="299" spans="1:16" ht="25.5">
      <c r="A299" s="1154">
        <v>295</v>
      </c>
      <c r="B299" s="846" t="s">
        <v>1476</v>
      </c>
      <c r="C299" s="814" t="s">
        <v>16700</v>
      </c>
      <c r="D299" s="814" t="s">
        <v>16701</v>
      </c>
      <c r="E299" s="814" t="s">
        <v>16702</v>
      </c>
      <c r="F299" s="814" t="s">
        <v>1611</v>
      </c>
      <c r="G299" s="814">
        <v>23</v>
      </c>
      <c r="H299" s="814"/>
      <c r="I299" s="814"/>
      <c r="J299" s="814"/>
      <c r="K299" s="814">
        <v>1</v>
      </c>
      <c r="L299" s="814" t="s">
        <v>8859</v>
      </c>
      <c r="M299" s="814" t="s">
        <v>5322</v>
      </c>
      <c r="N299" s="814" t="s">
        <v>1611</v>
      </c>
      <c r="O299" s="814"/>
      <c r="P299" s="1156">
        <v>1</v>
      </c>
    </row>
    <row r="300" spans="1:16" ht="38.25">
      <c r="A300" s="1154">
        <v>296</v>
      </c>
      <c r="B300" s="846" t="s">
        <v>792</v>
      </c>
      <c r="C300" s="814" t="s">
        <v>16703</v>
      </c>
      <c r="D300" s="814" t="s">
        <v>9836</v>
      </c>
      <c r="E300" s="814" t="s">
        <v>16704</v>
      </c>
      <c r="F300" s="814" t="s">
        <v>10525</v>
      </c>
      <c r="G300" s="814">
        <v>24</v>
      </c>
      <c r="H300" s="814"/>
      <c r="I300" s="814"/>
      <c r="J300" s="814"/>
      <c r="K300" s="814">
        <v>1</v>
      </c>
      <c r="L300" s="814" t="s">
        <v>16705</v>
      </c>
      <c r="M300" s="814" t="s">
        <v>16706</v>
      </c>
      <c r="N300" s="814" t="s">
        <v>10636</v>
      </c>
      <c r="O300" s="814"/>
      <c r="P300" s="1156">
        <v>1</v>
      </c>
    </row>
    <row r="301" spans="1:16" ht="38.25">
      <c r="A301" s="1154">
        <v>297</v>
      </c>
      <c r="B301" s="846" t="s">
        <v>792</v>
      </c>
      <c r="C301" s="814" t="s">
        <v>16703</v>
      </c>
      <c r="D301" s="814" t="s">
        <v>9836</v>
      </c>
      <c r="E301" s="814" t="s">
        <v>16704</v>
      </c>
      <c r="F301" s="814" t="s">
        <v>10525</v>
      </c>
      <c r="G301" s="814">
        <v>24</v>
      </c>
      <c r="H301" s="814"/>
      <c r="I301" s="814"/>
      <c r="J301" s="814"/>
      <c r="K301" s="814">
        <v>1</v>
      </c>
      <c r="L301" s="814" t="s">
        <v>16707</v>
      </c>
      <c r="M301" s="814" t="s">
        <v>16708</v>
      </c>
      <c r="N301" s="814" t="s">
        <v>1611</v>
      </c>
      <c r="O301" s="814">
        <v>1</v>
      </c>
      <c r="P301" s="1156"/>
    </row>
    <row r="302" spans="1:16" ht="25.5">
      <c r="A302" s="1154">
        <v>298</v>
      </c>
      <c r="B302" s="846" t="s">
        <v>792</v>
      </c>
      <c r="C302" s="814" t="s">
        <v>16709</v>
      </c>
      <c r="D302" s="814" t="s">
        <v>10593</v>
      </c>
      <c r="E302" s="814" t="s">
        <v>16710</v>
      </c>
      <c r="F302" s="814" t="s">
        <v>16711</v>
      </c>
      <c r="G302" s="814">
        <v>9</v>
      </c>
      <c r="H302" s="814">
        <v>5</v>
      </c>
      <c r="I302" s="814">
        <v>1</v>
      </c>
      <c r="J302" s="814"/>
      <c r="K302" s="814"/>
      <c r="L302" s="814" t="s">
        <v>15641</v>
      </c>
      <c r="M302" s="814" t="s">
        <v>13861</v>
      </c>
      <c r="N302" s="814" t="s">
        <v>15638</v>
      </c>
      <c r="O302" s="814"/>
      <c r="P302" s="1156">
        <v>1</v>
      </c>
    </row>
    <row r="303" spans="1:16" ht="25.5">
      <c r="A303" s="1154">
        <v>299</v>
      </c>
      <c r="B303" s="846" t="s">
        <v>792</v>
      </c>
      <c r="C303" s="814" t="s">
        <v>16709</v>
      </c>
      <c r="D303" s="814" t="s">
        <v>10593</v>
      </c>
      <c r="E303" s="814" t="s">
        <v>16710</v>
      </c>
      <c r="F303" s="814" t="s">
        <v>16711</v>
      </c>
      <c r="G303" s="814">
        <v>9</v>
      </c>
      <c r="H303" s="814">
        <v>5</v>
      </c>
      <c r="I303" s="814"/>
      <c r="J303" s="814">
        <v>1</v>
      </c>
      <c r="K303" s="814"/>
      <c r="L303" s="814" t="s">
        <v>16712</v>
      </c>
      <c r="M303" s="814" t="s">
        <v>13861</v>
      </c>
      <c r="N303" s="814" t="s">
        <v>3493</v>
      </c>
      <c r="O303" s="814">
        <v>1</v>
      </c>
      <c r="P303" s="1156"/>
    </row>
    <row r="304" spans="1:16" ht="25.5">
      <c r="A304" s="1154">
        <v>300</v>
      </c>
      <c r="B304" s="846" t="s">
        <v>792</v>
      </c>
      <c r="C304" s="814" t="s">
        <v>16709</v>
      </c>
      <c r="D304" s="814" t="s">
        <v>10593</v>
      </c>
      <c r="E304" s="814" t="s">
        <v>16710</v>
      </c>
      <c r="F304" s="814" t="s">
        <v>16711</v>
      </c>
      <c r="G304" s="814">
        <v>9</v>
      </c>
      <c r="H304" s="814">
        <v>5</v>
      </c>
      <c r="I304" s="814"/>
      <c r="J304" s="814">
        <v>1</v>
      </c>
      <c r="K304" s="814"/>
      <c r="L304" s="814" t="s">
        <v>16713</v>
      </c>
      <c r="M304" s="814" t="s">
        <v>13861</v>
      </c>
      <c r="N304" s="814" t="s">
        <v>16714</v>
      </c>
      <c r="O304" s="814"/>
      <c r="P304" s="1156">
        <v>1</v>
      </c>
    </row>
    <row r="305" spans="1:16" ht="25.5">
      <c r="A305" s="1154">
        <v>301</v>
      </c>
      <c r="B305" s="846" t="s">
        <v>792</v>
      </c>
      <c r="C305" s="814" t="s">
        <v>16709</v>
      </c>
      <c r="D305" s="814" t="s">
        <v>10593</v>
      </c>
      <c r="E305" s="814" t="s">
        <v>16710</v>
      </c>
      <c r="F305" s="814" t="s">
        <v>16711</v>
      </c>
      <c r="G305" s="814">
        <v>9</v>
      </c>
      <c r="H305" s="814">
        <v>5</v>
      </c>
      <c r="I305" s="814"/>
      <c r="J305" s="814">
        <v>1</v>
      </c>
      <c r="K305" s="814"/>
      <c r="L305" s="814" t="s">
        <v>16715</v>
      </c>
      <c r="M305" s="814" t="s">
        <v>13861</v>
      </c>
      <c r="N305" s="814" t="s">
        <v>16716</v>
      </c>
      <c r="O305" s="814">
        <v>1</v>
      </c>
      <c r="P305" s="1156"/>
    </row>
    <row r="306" spans="1:16" ht="25.5">
      <c r="A306" s="1154">
        <v>302</v>
      </c>
      <c r="B306" s="846" t="s">
        <v>792</v>
      </c>
      <c r="C306" s="814" t="s">
        <v>16709</v>
      </c>
      <c r="D306" s="814" t="s">
        <v>10593</v>
      </c>
      <c r="E306" s="814" t="s">
        <v>16710</v>
      </c>
      <c r="F306" s="814" t="s">
        <v>16711</v>
      </c>
      <c r="G306" s="814">
        <v>9</v>
      </c>
      <c r="H306" s="814">
        <v>5</v>
      </c>
      <c r="I306" s="814"/>
      <c r="J306" s="814"/>
      <c r="K306" s="814">
        <v>1</v>
      </c>
      <c r="L306" s="814" t="s">
        <v>3992</v>
      </c>
      <c r="M306" s="814" t="s">
        <v>13861</v>
      </c>
      <c r="N306" s="814" t="s">
        <v>15642</v>
      </c>
      <c r="O306" s="814"/>
      <c r="P306" s="1156">
        <v>1</v>
      </c>
    </row>
    <row r="307" spans="1:16" ht="25.5">
      <c r="A307" s="1154">
        <v>303</v>
      </c>
      <c r="B307" s="846" t="s">
        <v>792</v>
      </c>
      <c r="C307" s="814" t="s">
        <v>16709</v>
      </c>
      <c r="D307" s="814" t="s">
        <v>10593</v>
      </c>
      <c r="E307" s="814" t="s">
        <v>16710</v>
      </c>
      <c r="F307" s="814" t="s">
        <v>16711</v>
      </c>
      <c r="G307" s="814">
        <v>9</v>
      </c>
      <c r="H307" s="814">
        <v>5</v>
      </c>
      <c r="I307" s="814"/>
      <c r="J307" s="814"/>
      <c r="K307" s="814">
        <v>1</v>
      </c>
      <c r="L307" s="814" t="s">
        <v>16717</v>
      </c>
      <c r="M307" s="814" t="s">
        <v>13861</v>
      </c>
      <c r="N307" s="814" t="s">
        <v>10760</v>
      </c>
      <c r="O307" s="814"/>
      <c r="P307" s="1156">
        <v>1</v>
      </c>
    </row>
    <row r="308" spans="1:16" ht="51">
      <c r="A308" s="1154">
        <v>304</v>
      </c>
      <c r="B308" s="846" t="s">
        <v>792</v>
      </c>
      <c r="C308" s="814" t="s">
        <v>16718</v>
      </c>
      <c r="D308" s="814" t="s">
        <v>14053</v>
      </c>
      <c r="E308" s="814" t="s">
        <v>16719</v>
      </c>
      <c r="F308" s="814" t="s">
        <v>10605</v>
      </c>
      <c r="G308" s="814">
        <v>50</v>
      </c>
      <c r="H308" s="814">
        <v>2</v>
      </c>
      <c r="I308" s="814">
        <v>1</v>
      </c>
      <c r="J308" s="814"/>
      <c r="K308" s="814"/>
      <c r="L308" s="814" t="s">
        <v>15645</v>
      </c>
      <c r="M308" s="814" t="s">
        <v>10609</v>
      </c>
      <c r="N308" s="814" t="s">
        <v>1751</v>
      </c>
      <c r="O308" s="814">
        <v>1</v>
      </c>
      <c r="P308" s="1156"/>
    </row>
    <row r="309" spans="1:16" ht="51">
      <c r="A309" s="1154">
        <v>305</v>
      </c>
      <c r="B309" s="846" t="s">
        <v>792</v>
      </c>
      <c r="C309" s="814" t="s">
        <v>16718</v>
      </c>
      <c r="D309" s="814" t="s">
        <v>14053</v>
      </c>
      <c r="E309" s="814" t="s">
        <v>16719</v>
      </c>
      <c r="F309" s="814" t="s">
        <v>10605</v>
      </c>
      <c r="G309" s="814">
        <v>50</v>
      </c>
      <c r="H309" s="814">
        <v>2</v>
      </c>
      <c r="I309" s="814">
        <v>1</v>
      </c>
      <c r="J309" s="814"/>
      <c r="K309" s="814"/>
      <c r="L309" s="814" t="s">
        <v>16720</v>
      </c>
      <c r="M309" s="814" t="s">
        <v>8339</v>
      </c>
      <c r="N309" s="814" t="s">
        <v>1751</v>
      </c>
      <c r="O309" s="814">
        <v>1</v>
      </c>
      <c r="P309" s="1156"/>
    </row>
    <row r="310" spans="1:16" ht="51">
      <c r="A310" s="1154">
        <v>306</v>
      </c>
      <c r="B310" s="846" t="s">
        <v>792</v>
      </c>
      <c r="C310" s="814" t="s">
        <v>16718</v>
      </c>
      <c r="D310" s="814" t="s">
        <v>14053</v>
      </c>
      <c r="E310" s="814" t="s">
        <v>16719</v>
      </c>
      <c r="F310" s="814" t="s">
        <v>10605</v>
      </c>
      <c r="G310" s="814">
        <v>50</v>
      </c>
      <c r="H310" s="814">
        <v>2</v>
      </c>
      <c r="I310" s="814">
        <v>1</v>
      </c>
      <c r="J310" s="814"/>
      <c r="K310" s="814"/>
      <c r="L310" s="814" t="s">
        <v>16721</v>
      </c>
      <c r="M310" s="814" t="s">
        <v>10609</v>
      </c>
      <c r="N310" s="814" t="s">
        <v>1751</v>
      </c>
      <c r="O310" s="814"/>
      <c r="P310" s="1156">
        <v>1</v>
      </c>
    </row>
    <row r="311" spans="1:16" ht="51">
      <c r="A311" s="1154">
        <v>307</v>
      </c>
      <c r="B311" s="846" t="s">
        <v>792</v>
      </c>
      <c r="C311" s="814" t="s">
        <v>16718</v>
      </c>
      <c r="D311" s="814" t="s">
        <v>14053</v>
      </c>
      <c r="E311" s="814" t="s">
        <v>16719</v>
      </c>
      <c r="F311" s="814" t="s">
        <v>10605</v>
      </c>
      <c r="G311" s="814">
        <v>50</v>
      </c>
      <c r="H311" s="814">
        <v>2</v>
      </c>
      <c r="I311" s="814">
        <v>1</v>
      </c>
      <c r="J311" s="814"/>
      <c r="K311" s="814"/>
      <c r="L311" s="814" t="s">
        <v>16722</v>
      </c>
      <c r="M311" s="814" t="s">
        <v>10613</v>
      </c>
      <c r="N311" s="814" t="s">
        <v>1751</v>
      </c>
      <c r="O311" s="814"/>
      <c r="P311" s="1156">
        <v>1</v>
      </c>
    </row>
    <row r="312" spans="1:16" ht="51">
      <c r="A312" s="1154">
        <v>308</v>
      </c>
      <c r="B312" s="846" t="s">
        <v>792</v>
      </c>
      <c r="C312" s="814" t="s">
        <v>16718</v>
      </c>
      <c r="D312" s="814" t="s">
        <v>14053</v>
      </c>
      <c r="E312" s="814" t="s">
        <v>16719</v>
      </c>
      <c r="F312" s="814" t="s">
        <v>10605</v>
      </c>
      <c r="G312" s="814">
        <v>50</v>
      </c>
      <c r="H312" s="814">
        <v>2</v>
      </c>
      <c r="I312" s="814">
        <v>1</v>
      </c>
      <c r="J312" s="814"/>
      <c r="K312" s="814"/>
      <c r="L312" s="814" t="s">
        <v>15657</v>
      </c>
      <c r="M312" s="814" t="s">
        <v>10620</v>
      </c>
      <c r="N312" s="814" t="s">
        <v>1751</v>
      </c>
      <c r="O312" s="814"/>
      <c r="P312" s="1156">
        <v>1</v>
      </c>
    </row>
    <row r="313" spans="1:16" ht="51">
      <c r="A313" s="1154">
        <v>309</v>
      </c>
      <c r="B313" s="846" t="s">
        <v>792</v>
      </c>
      <c r="C313" s="814" t="s">
        <v>16718</v>
      </c>
      <c r="D313" s="814" t="s">
        <v>14053</v>
      </c>
      <c r="E313" s="814" t="s">
        <v>16719</v>
      </c>
      <c r="F313" s="814" t="s">
        <v>10605</v>
      </c>
      <c r="G313" s="814">
        <v>50</v>
      </c>
      <c r="H313" s="814">
        <v>2</v>
      </c>
      <c r="I313" s="814">
        <v>1</v>
      </c>
      <c r="J313" s="814"/>
      <c r="K313" s="814"/>
      <c r="L313" s="814" t="s">
        <v>12554</v>
      </c>
      <c r="M313" s="814" t="s">
        <v>8339</v>
      </c>
      <c r="N313" s="814" t="s">
        <v>11816</v>
      </c>
      <c r="O313" s="814"/>
      <c r="P313" s="1156">
        <v>1</v>
      </c>
    </row>
    <row r="314" spans="1:16" ht="51">
      <c r="A314" s="1154">
        <v>310</v>
      </c>
      <c r="B314" s="846" t="s">
        <v>792</v>
      </c>
      <c r="C314" s="814" t="s">
        <v>16718</v>
      </c>
      <c r="D314" s="814" t="s">
        <v>14053</v>
      </c>
      <c r="E314" s="814" t="s">
        <v>16719</v>
      </c>
      <c r="F314" s="814" t="s">
        <v>10605</v>
      </c>
      <c r="G314" s="814">
        <v>50</v>
      </c>
      <c r="H314" s="814">
        <v>2</v>
      </c>
      <c r="I314" s="814">
        <v>1</v>
      </c>
      <c r="J314" s="814"/>
      <c r="K314" s="814"/>
      <c r="L314" s="814" t="s">
        <v>6509</v>
      </c>
      <c r="M314" s="814" t="s">
        <v>8339</v>
      </c>
      <c r="N314" s="814" t="s">
        <v>5409</v>
      </c>
      <c r="O314" s="814">
        <v>1</v>
      </c>
      <c r="P314" s="1156"/>
    </row>
    <row r="315" spans="1:16" ht="51">
      <c r="A315" s="1154">
        <v>311</v>
      </c>
      <c r="B315" s="846" t="s">
        <v>792</v>
      </c>
      <c r="C315" s="814" t="s">
        <v>16718</v>
      </c>
      <c r="D315" s="814" t="s">
        <v>14053</v>
      </c>
      <c r="E315" s="814" t="s">
        <v>16719</v>
      </c>
      <c r="F315" s="814" t="s">
        <v>10605</v>
      </c>
      <c r="G315" s="814">
        <v>50</v>
      </c>
      <c r="H315" s="814">
        <v>2</v>
      </c>
      <c r="I315" s="814">
        <v>1</v>
      </c>
      <c r="J315" s="814"/>
      <c r="K315" s="814"/>
      <c r="L315" s="814" t="s">
        <v>15660</v>
      </c>
      <c r="M315" s="814" t="s">
        <v>8342</v>
      </c>
      <c r="N315" s="814" t="s">
        <v>5409</v>
      </c>
      <c r="O315" s="814">
        <v>1</v>
      </c>
      <c r="P315" s="1156"/>
    </row>
    <row r="316" spans="1:16" ht="51">
      <c r="A316" s="1154">
        <v>312</v>
      </c>
      <c r="B316" s="846" t="s">
        <v>792</v>
      </c>
      <c r="C316" s="814" t="s">
        <v>16718</v>
      </c>
      <c r="D316" s="814" t="s">
        <v>14053</v>
      </c>
      <c r="E316" s="814" t="s">
        <v>16719</v>
      </c>
      <c r="F316" s="814" t="s">
        <v>10605</v>
      </c>
      <c r="G316" s="814">
        <v>50</v>
      </c>
      <c r="H316" s="814">
        <v>2</v>
      </c>
      <c r="I316" s="814">
        <v>1</v>
      </c>
      <c r="J316" s="814"/>
      <c r="K316" s="814"/>
      <c r="L316" s="814" t="s">
        <v>15662</v>
      </c>
      <c r="M316" s="814" t="s">
        <v>10643</v>
      </c>
      <c r="N316" s="814" t="s">
        <v>5409</v>
      </c>
      <c r="O316" s="814">
        <v>1</v>
      </c>
      <c r="P316" s="1156"/>
    </row>
    <row r="317" spans="1:16" ht="51">
      <c r="A317" s="1154">
        <v>313</v>
      </c>
      <c r="B317" s="846" t="s">
        <v>792</v>
      </c>
      <c r="C317" s="814" t="s">
        <v>16718</v>
      </c>
      <c r="D317" s="814" t="s">
        <v>14053</v>
      </c>
      <c r="E317" s="814" t="s">
        <v>16719</v>
      </c>
      <c r="F317" s="814" t="s">
        <v>10605</v>
      </c>
      <c r="G317" s="814">
        <v>50</v>
      </c>
      <c r="H317" s="814">
        <v>2</v>
      </c>
      <c r="I317" s="814">
        <v>1</v>
      </c>
      <c r="J317" s="814"/>
      <c r="K317" s="814"/>
      <c r="L317" s="814" t="s">
        <v>12063</v>
      </c>
      <c r="M317" s="814" t="s">
        <v>15806</v>
      </c>
      <c r="N317" s="814" t="s">
        <v>16723</v>
      </c>
      <c r="O317" s="814"/>
      <c r="P317" s="1156">
        <v>1</v>
      </c>
    </row>
    <row r="318" spans="1:16" ht="51">
      <c r="A318" s="1154">
        <v>314</v>
      </c>
      <c r="B318" s="846" t="s">
        <v>792</v>
      </c>
      <c r="C318" s="814" t="s">
        <v>16718</v>
      </c>
      <c r="D318" s="814" t="s">
        <v>14053</v>
      </c>
      <c r="E318" s="814" t="s">
        <v>16719</v>
      </c>
      <c r="F318" s="814" t="s">
        <v>10605</v>
      </c>
      <c r="G318" s="814">
        <v>50</v>
      </c>
      <c r="H318" s="814">
        <v>2</v>
      </c>
      <c r="I318" s="814">
        <v>1</v>
      </c>
      <c r="J318" s="814"/>
      <c r="K318" s="814"/>
      <c r="L318" s="814" t="s">
        <v>796</v>
      </c>
      <c r="M318" s="814" t="s">
        <v>8339</v>
      </c>
      <c r="N318" s="814" t="s">
        <v>1611</v>
      </c>
      <c r="O318" s="814">
        <v>1</v>
      </c>
      <c r="P318" s="1156"/>
    </row>
    <row r="319" spans="1:16" ht="51">
      <c r="A319" s="1154">
        <v>315</v>
      </c>
      <c r="B319" s="846" t="s">
        <v>792</v>
      </c>
      <c r="C319" s="814" t="s">
        <v>16718</v>
      </c>
      <c r="D319" s="814" t="s">
        <v>14053</v>
      </c>
      <c r="E319" s="814" t="s">
        <v>16719</v>
      </c>
      <c r="F319" s="814" t="s">
        <v>10605</v>
      </c>
      <c r="G319" s="814">
        <v>50</v>
      </c>
      <c r="H319" s="814">
        <v>2</v>
      </c>
      <c r="I319" s="814">
        <v>1</v>
      </c>
      <c r="J319" s="814"/>
      <c r="K319" s="814"/>
      <c r="L319" s="814" t="s">
        <v>8818</v>
      </c>
      <c r="M319" s="814" t="s">
        <v>8342</v>
      </c>
      <c r="N319" s="814" t="s">
        <v>1611</v>
      </c>
      <c r="O319" s="814">
        <v>1</v>
      </c>
      <c r="P319" s="1156"/>
    </row>
    <row r="320" spans="1:16" ht="51">
      <c r="A320" s="1154">
        <v>316</v>
      </c>
      <c r="B320" s="846" t="s">
        <v>792</v>
      </c>
      <c r="C320" s="814" t="s">
        <v>16718</v>
      </c>
      <c r="D320" s="814" t="s">
        <v>14053</v>
      </c>
      <c r="E320" s="814" t="s">
        <v>16719</v>
      </c>
      <c r="F320" s="814" t="s">
        <v>10605</v>
      </c>
      <c r="G320" s="814">
        <v>50</v>
      </c>
      <c r="H320" s="814">
        <v>2</v>
      </c>
      <c r="I320" s="814">
        <v>1</v>
      </c>
      <c r="J320" s="814"/>
      <c r="K320" s="814"/>
      <c r="L320" s="814" t="s">
        <v>15645</v>
      </c>
      <c r="M320" s="814" t="s">
        <v>10667</v>
      </c>
      <c r="N320" s="814" t="s">
        <v>1751</v>
      </c>
      <c r="O320" s="814">
        <v>1</v>
      </c>
      <c r="P320" s="1156"/>
    </row>
    <row r="321" spans="1:16" ht="51">
      <c r="A321" s="1154">
        <v>317</v>
      </c>
      <c r="B321" s="846" t="s">
        <v>792</v>
      </c>
      <c r="C321" s="814" t="s">
        <v>16718</v>
      </c>
      <c r="D321" s="814" t="s">
        <v>14053</v>
      </c>
      <c r="E321" s="814" t="s">
        <v>16719</v>
      </c>
      <c r="F321" s="814" t="s">
        <v>10605</v>
      </c>
      <c r="G321" s="814">
        <v>50</v>
      </c>
      <c r="H321" s="814">
        <v>2</v>
      </c>
      <c r="I321" s="814">
        <v>1</v>
      </c>
      <c r="J321" s="814"/>
      <c r="K321" s="814"/>
      <c r="L321" s="814" t="s">
        <v>16724</v>
      </c>
      <c r="M321" s="814" t="s">
        <v>10631</v>
      </c>
      <c r="N321" s="814" t="s">
        <v>1751</v>
      </c>
      <c r="O321" s="814">
        <v>1</v>
      </c>
      <c r="P321" s="1156"/>
    </row>
    <row r="322" spans="1:16" ht="51">
      <c r="A322" s="1154">
        <v>318</v>
      </c>
      <c r="B322" s="846" t="s">
        <v>792</v>
      </c>
      <c r="C322" s="814" t="s">
        <v>16718</v>
      </c>
      <c r="D322" s="814" t="s">
        <v>14053</v>
      </c>
      <c r="E322" s="814" t="s">
        <v>16719</v>
      </c>
      <c r="F322" s="814" t="s">
        <v>10605</v>
      </c>
      <c r="G322" s="814">
        <v>50</v>
      </c>
      <c r="H322" s="814">
        <v>2</v>
      </c>
      <c r="I322" s="814">
        <v>1</v>
      </c>
      <c r="J322" s="814"/>
      <c r="K322" s="814"/>
      <c r="L322" s="814" t="s">
        <v>10677</v>
      </c>
      <c r="M322" s="814" t="s">
        <v>10667</v>
      </c>
      <c r="N322" s="814" t="s">
        <v>1751</v>
      </c>
      <c r="O322" s="814"/>
      <c r="P322" s="1156">
        <v>1</v>
      </c>
    </row>
    <row r="323" spans="1:16" ht="51">
      <c r="A323" s="1154">
        <v>319</v>
      </c>
      <c r="B323" s="846" t="s">
        <v>792</v>
      </c>
      <c r="C323" s="814" t="s">
        <v>16718</v>
      </c>
      <c r="D323" s="814" t="s">
        <v>14053</v>
      </c>
      <c r="E323" s="814" t="s">
        <v>16719</v>
      </c>
      <c r="F323" s="814" t="s">
        <v>10605</v>
      </c>
      <c r="G323" s="814">
        <v>50</v>
      </c>
      <c r="H323" s="814">
        <v>2</v>
      </c>
      <c r="I323" s="814">
        <v>1</v>
      </c>
      <c r="J323" s="814"/>
      <c r="K323" s="814"/>
      <c r="L323" s="814" t="s">
        <v>16725</v>
      </c>
      <c r="M323" s="814" t="s">
        <v>10630</v>
      </c>
      <c r="N323" s="814" t="s">
        <v>1751</v>
      </c>
      <c r="O323" s="814"/>
      <c r="P323" s="1156">
        <v>1</v>
      </c>
    </row>
    <row r="324" spans="1:16" ht="51">
      <c r="A324" s="1154">
        <v>320</v>
      </c>
      <c r="B324" s="846" t="s">
        <v>792</v>
      </c>
      <c r="C324" s="814" t="s">
        <v>16718</v>
      </c>
      <c r="D324" s="814" t="s">
        <v>14053</v>
      </c>
      <c r="E324" s="814" t="s">
        <v>16719</v>
      </c>
      <c r="F324" s="814" t="s">
        <v>10605</v>
      </c>
      <c r="G324" s="814">
        <v>50</v>
      </c>
      <c r="H324" s="814">
        <v>2</v>
      </c>
      <c r="I324" s="814">
        <v>1</v>
      </c>
      <c r="J324" s="814"/>
      <c r="K324" s="814"/>
      <c r="L324" s="814" t="s">
        <v>16726</v>
      </c>
      <c r="M324" s="814" t="s">
        <v>10637</v>
      </c>
      <c r="N324" s="814" t="s">
        <v>1751</v>
      </c>
      <c r="O324" s="814">
        <v>1</v>
      </c>
      <c r="P324" s="1156"/>
    </row>
    <row r="325" spans="1:16" ht="51">
      <c r="A325" s="1154">
        <v>321</v>
      </c>
      <c r="B325" s="846" t="s">
        <v>792</v>
      </c>
      <c r="C325" s="814" t="s">
        <v>16718</v>
      </c>
      <c r="D325" s="814" t="s">
        <v>14053</v>
      </c>
      <c r="E325" s="814" t="s">
        <v>16719</v>
      </c>
      <c r="F325" s="814" t="s">
        <v>10605</v>
      </c>
      <c r="G325" s="814">
        <v>50</v>
      </c>
      <c r="H325" s="814">
        <v>2</v>
      </c>
      <c r="I325" s="814">
        <v>1</v>
      </c>
      <c r="J325" s="814"/>
      <c r="K325" s="814"/>
      <c r="L325" s="814" t="s">
        <v>6509</v>
      </c>
      <c r="M325" s="814" t="s">
        <v>10631</v>
      </c>
      <c r="N325" s="814" t="s">
        <v>5409</v>
      </c>
      <c r="O325" s="814">
        <v>1</v>
      </c>
      <c r="P325" s="1156"/>
    </row>
    <row r="326" spans="1:16" ht="51">
      <c r="A326" s="1154">
        <v>322</v>
      </c>
      <c r="B326" s="846" t="s">
        <v>792</v>
      </c>
      <c r="C326" s="814" t="s">
        <v>16718</v>
      </c>
      <c r="D326" s="814" t="s">
        <v>14053</v>
      </c>
      <c r="E326" s="814" t="s">
        <v>16719</v>
      </c>
      <c r="F326" s="814" t="s">
        <v>10605</v>
      </c>
      <c r="G326" s="814">
        <v>50</v>
      </c>
      <c r="H326" s="814">
        <v>2</v>
      </c>
      <c r="I326" s="814">
        <v>1</v>
      </c>
      <c r="J326" s="814"/>
      <c r="K326" s="814"/>
      <c r="L326" s="814" t="s">
        <v>10629</v>
      </c>
      <c r="M326" s="814" t="s">
        <v>10630</v>
      </c>
      <c r="N326" s="814" t="s">
        <v>5409</v>
      </c>
      <c r="O326" s="814">
        <v>1</v>
      </c>
      <c r="P326" s="1156"/>
    </row>
    <row r="327" spans="1:16" ht="51">
      <c r="A327" s="1154">
        <v>323</v>
      </c>
      <c r="B327" s="846" t="s">
        <v>792</v>
      </c>
      <c r="C327" s="814" t="s">
        <v>16718</v>
      </c>
      <c r="D327" s="814" t="s">
        <v>14053</v>
      </c>
      <c r="E327" s="814" t="s">
        <v>16719</v>
      </c>
      <c r="F327" s="814" t="s">
        <v>10605</v>
      </c>
      <c r="G327" s="814">
        <v>50</v>
      </c>
      <c r="H327" s="814">
        <v>2</v>
      </c>
      <c r="I327" s="814">
        <v>1</v>
      </c>
      <c r="J327" s="814"/>
      <c r="K327" s="814"/>
      <c r="L327" s="814" t="s">
        <v>10699</v>
      </c>
      <c r="M327" s="814" t="s">
        <v>10637</v>
      </c>
      <c r="N327" s="814" t="s">
        <v>5409</v>
      </c>
      <c r="O327" s="814"/>
      <c r="P327" s="1156">
        <v>1</v>
      </c>
    </row>
    <row r="328" spans="1:16" ht="51">
      <c r="A328" s="1154">
        <v>324</v>
      </c>
      <c r="B328" s="846" t="s">
        <v>792</v>
      </c>
      <c r="C328" s="814" t="s">
        <v>16718</v>
      </c>
      <c r="D328" s="814" t="s">
        <v>14053</v>
      </c>
      <c r="E328" s="814" t="s">
        <v>16719</v>
      </c>
      <c r="F328" s="814" t="s">
        <v>10605</v>
      </c>
      <c r="G328" s="814">
        <v>50</v>
      </c>
      <c r="H328" s="814">
        <v>2</v>
      </c>
      <c r="I328" s="814">
        <v>1</v>
      </c>
      <c r="J328" s="814"/>
      <c r="K328" s="814"/>
      <c r="L328" s="814" t="s">
        <v>10621</v>
      </c>
      <c r="M328" s="814" t="s">
        <v>10634</v>
      </c>
      <c r="N328" s="814" t="s">
        <v>5409</v>
      </c>
      <c r="O328" s="814"/>
      <c r="P328" s="1156">
        <v>1</v>
      </c>
    </row>
    <row r="329" spans="1:16" ht="51">
      <c r="A329" s="1154">
        <v>325</v>
      </c>
      <c r="B329" s="846" t="s">
        <v>792</v>
      </c>
      <c r="C329" s="814" t="s">
        <v>16718</v>
      </c>
      <c r="D329" s="814" t="s">
        <v>14053</v>
      </c>
      <c r="E329" s="814" t="s">
        <v>16719</v>
      </c>
      <c r="F329" s="814" t="s">
        <v>10605</v>
      </c>
      <c r="G329" s="814">
        <v>50</v>
      </c>
      <c r="H329" s="814">
        <v>2</v>
      </c>
      <c r="I329" s="814">
        <v>1</v>
      </c>
      <c r="J329" s="814"/>
      <c r="K329" s="814"/>
      <c r="L329" s="814" t="s">
        <v>10625</v>
      </c>
      <c r="M329" s="814" t="s">
        <v>10639</v>
      </c>
      <c r="N329" s="814" t="s">
        <v>5732</v>
      </c>
      <c r="O329" s="814"/>
      <c r="P329" s="1156">
        <v>1</v>
      </c>
    </row>
    <row r="330" spans="1:16" ht="51">
      <c r="A330" s="1154">
        <v>326</v>
      </c>
      <c r="B330" s="846" t="s">
        <v>792</v>
      </c>
      <c r="C330" s="814" t="s">
        <v>16718</v>
      </c>
      <c r="D330" s="814" t="s">
        <v>14053</v>
      </c>
      <c r="E330" s="814" t="s">
        <v>16719</v>
      </c>
      <c r="F330" s="814" t="s">
        <v>10605</v>
      </c>
      <c r="G330" s="814">
        <v>50</v>
      </c>
      <c r="H330" s="814">
        <v>2</v>
      </c>
      <c r="I330" s="814">
        <v>1</v>
      </c>
      <c r="J330" s="814"/>
      <c r="K330" s="814"/>
      <c r="L330" s="814" t="s">
        <v>12063</v>
      </c>
      <c r="M330" s="814" t="s">
        <v>15761</v>
      </c>
      <c r="N330" s="814" t="s">
        <v>16723</v>
      </c>
      <c r="O330" s="814"/>
      <c r="P330" s="1156">
        <v>1</v>
      </c>
    </row>
    <row r="331" spans="1:16" ht="51">
      <c r="A331" s="1154">
        <v>327</v>
      </c>
      <c r="B331" s="846" t="s">
        <v>792</v>
      </c>
      <c r="C331" s="814" t="s">
        <v>16718</v>
      </c>
      <c r="D331" s="814" t="s">
        <v>14053</v>
      </c>
      <c r="E331" s="814" t="s">
        <v>16719</v>
      </c>
      <c r="F331" s="814" t="s">
        <v>10605</v>
      </c>
      <c r="G331" s="814">
        <v>50</v>
      </c>
      <c r="H331" s="814">
        <v>2</v>
      </c>
      <c r="I331" s="814">
        <v>1</v>
      </c>
      <c r="J331" s="814"/>
      <c r="K331" s="814"/>
      <c r="L331" s="814" t="s">
        <v>16727</v>
      </c>
      <c r="M331" s="814" t="s">
        <v>8336</v>
      </c>
      <c r="N331" s="814" t="s">
        <v>1611</v>
      </c>
      <c r="O331" s="814"/>
      <c r="P331" s="1156">
        <v>1</v>
      </c>
    </row>
    <row r="332" spans="1:16" ht="51">
      <c r="A332" s="1154">
        <v>328</v>
      </c>
      <c r="B332" s="846" t="s">
        <v>792</v>
      </c>
      <c r="C332" s="814" t="s">
        <v>16718</v>
      </c>
      <c r="D332" s="814" t="s">
        <v>14053</v>
      </c>
      <c r="E332" s="814" t="s">
        <v>16719</v>
      </c>
      <c r="F332" s="814" t="s">
        <v>10605</v>
      </c>
      <c r="G332" s="814">
        <v>50</v>
      </c>
      <c r="H332" s="814">
        <v>2</v>
      </c>
      <c r="I332" s="814"/>
      <c r="J332" s="814">
        <v>1</v>
      </c>
      <c r="K332" s="814"/>
      <c r="L332" s="814" t="s">
        <v>15755</v>
      </c>
      <c r="M332" s="814" t="s">
        <v>10674</v>
      </c>
      <c r="N332" s="814" t="s">
        <v>1751</v>
      </c>
      <c r="O332" s="814">
        <v>1</v>
      </c>
      <c r="P332" s="1156"/>
    </row>
    <row r="333" spans="1:16" ht="51">
      <c r="A333" s="1154">
        <v>329</v>
      </c>
      <c r="B333" s="846" t="s">
        <v>792</v>
      </c>
      <c r="C333" s="814" t="s">
        <v>16718</v>
      </c>
      <c r="D333" s="814" t="s">
        <v>14053</v>
      </c>
      <c r="E333" s="814" t="s">
        <v>16719</v>
      </c>
      <c r="F333" s="814" t="s">
        <v>10605</v>
      </c>
      <c r="G333" s="814">
        <v>50</v>
      </c>
      <c r="H333" s="814">
        <v>2</v>
      </c>
      <c r="I333" s="814"/>
      <c r="J333" s="814">
        <v>1</v>
      </c>
      <c r="K333" s="814"/>
      <c r="L333" s="814" t="s">
        <v>15649</v>
      </c>
      <c r="M333" s="814" t="s">
        <v>10643</v>
      </c>
      <c r="N333" s="814" t="s">
        <v>1751</v>
      </c>
      <c r="O333" s="814">
        <v>1</v>
      </c>
      <c r="P333" s="1156"/>
    </row>
    <row r="334" spans="1:16" ht="51">
      <c r="A334" s="1154">
        <v>330</v>
      </c>
      <c r="B334" s="846" t="s">
        <v>792</v>
      </c>
      <c r="C334" s="814" t="s">
        <v>16718</v>
      </c>
      <c r="D334" s="814" t="s">
        <v>14053</v>
      </c>
      <c r="E334" s="814" t="s">
        <v>16719</v>
      </c>
      <c r="F334" s="814" t="s">
        <v>10605</v>
      </c>
      <c r="G334" s="814">
        <v>50</v>
      </c>
      <c r="H334" s="814">
        <v>2</v>
      </c>
      <c r="I334" s="814"/>
      <c r="J334" s="814">
        <v>1</v>
      </c>
      <c r="K334" s="814"/>
      <c r="L334" s="814" t="s">
        <v>16728</v>
      </c>
      <c r="M334" s="814" t="s">
        <v>8342</v>
      </c>
      <c r="N334" s="814" t="s">
        <v>11816</v>
      </c>
      <c r="O334" s="814">
        <v>1</v>
      </c>
      <c r="P334" s="1156"/>
    </row>
    <row r="335" spans="1:16" ht="51">
      <c r="A335" s="1154">
        <v>331</v>
      </c>
      <c r="B335" s="846" t="s">
        <v>792</v>
      </c>
      <c r="C335" s="814" t="s">
        <v>16718</v>
      </c>
      <c r="D335" s="814" t="s">
        <v>14053</v>
      </c>
      <c r="E335" s="814" t="s">
        <v>16719</v>
      </c>
      <c r="F335" s="814" t="s">
        <v>10605</v>
      </c>
      <c r="G335" s="814">
        <v>50</v>
      </c>
      <c r="H335" s="814">
        <v>2</v>
      </c>
      <c r="I335" s="814"/>
      <c r="J335" s="814">
        <v>1</v>
      </c>
      <c r="K335" s="814"/>
      <c r="L335" s="814" t="s">
        <v>16726</v>
      </c>
      <c r="M335" s="814" t="s">
        <v>10620</v>
      </c>
      <c r="N335" s="814" t="s">
        <v>1751</v>
      </c>
      <c r="O335" s="814">
        <v>1</v>
      </c>
      <c r="P335" s="1156"/>
    </row>
    <row r="336" spans="1:16" ht="51">
      <c r="A336" s="1154">
        <v>332</v>
      </c>
      <c r="B336" s="846" t="s">
        <v>792</v>
      </c>
      <c r="C336" s="814" t="s">
        <v>16718</v>
      </c>
      <c r="D336" s="814" t="s">
        <v>14053</v>
      </c>
      <c r="E336" s="814" t="s">
        <v>16719</v>
      </c>
      <c r="F336" s="814" t="s">
        <v>10605</v>
      </c>
      <c r="G336" s="814">
        <v>50</v>
      </c>
      <c r="H336" s="814">
        <v>2</v>
      </c>
      <c r="I336" s="814"/>
      <c r="J336" s="814">
        <v>1</v>
      </c>
      <c r="K336" s="814"/>
      <c r="L336" s="814" t="s">
        <v>15775</v>
      </c>
      <c r="M336" s="814" t="s">
        <v>10624</v>
      </c>
      <c r="N336" s="814" t="s">
        <v>11816</v>
      </c>
      <c r="O336" s="814"/>
      <c r="P336" s="1156">
        <v>1</v>
      </c>
    </row>
    <row r="337" spans="1:16" ht="51">
      <c r="A337" s="1154">
        <v>333</v>
      </c>
      <c r="B337" s="846" t="s">
        <v>792</v>
      </c>
      <c r="C337" s="814" t="s">
        <v>16718</v>
      </c>
      <c r="D337" s="814" t="s">
        <v>14053</v>
      </c>
      <c r="E337" s="814" t="s">
        <v>16719</v>
      </c>
      <c r="F337" s="814" t="s">
        <v>10605</v>
      </c>
      <c r="G337" s="814">
        <v>50</v>
      </c>
      <c r="H337" s="814">
        <v>2</v>
      </c>
      <c r="I337" s="814"/>
      <c r="J337" s="814">
        <v>1</v>
      </c>
      <c r="K337" s="814"/>
      <c r="L337" s="814" t="s">
        <v>15658</v>
      </c>
      <c r="M337" s="814" t="s">
        <v>10609</v>
      </c>
      <c r="N337" s="814" t="s">
        <v>5409</v>
      </c>
      <c r="O337" s="814">
        <v>1</v>
      </c>
      <c r="P337" s="1156"/>
    </row>
    <row r="338" spans="1:16" ht="51">
      <c r="A338" s="1154">
        <v>334</v>
      </c>
      <c r="B338" s="846" t="s">
        <v>792</v>
      </c>
      <c r="C338" s="814" t="s">
        <v>16718</v>
      </c>
      <c r="D338" s="814" t="s">
        <v>14053</v>
      </c>
      <c r="E338" s="814" t="s">
        <v>16719</v>
      </c>
      <c r="F338" s="814" t="s">
        <v>10605</v>
      </c>
      <c r="G338" s="814">
        <v>50</v>
      </c>
      <c r="H338" s="814">
        <v>2</v>
      </c>
      <c r="I338" s="814"/>
      <c r="J338" s="814">
        <v>1</v>
      </c>
      <c r="K338" s="814"/>
      <c r="L338" s="814" t="s">
        <v>10616</v>
      </c>
      <c r="M338" s="814" t="s">
        <v>10613</v>
      </c>
      <c r="N338" s="814" t="s">
        <v>5409</v>
      </c>
      <c r="O338" s="814">
        <v>1</v>
      </c>
      <c r="P338" s="1156"/>
    </row>
    <row r="339" spans="1:16" ht="51">
      <c r="A339" s="1154">
        <v>335</v>
      </c>
      <c r="B339" s="846" t="s">
        <v>792</v>
      </c>
      <c r="C339" s="814" t="s">
        <v>16718</v>
      </c>
      <c r="D339" s="814" t="s">
        <v>14053</v>
      </c>
      <c r="E339" s="814" t="s">
        <v>16719</v>
      </c>
      <c r="F339" s="814" t="s">
        <v>10605</v>
      </c>
      <c r="G339" s="814">
        <v>50</v>
      </c>
      <c r="H339" s="814">
        <v>2</v>
      </c>
      <c r="I339" s="814"/>
      <c r="J339" s="814">
        <v>1</v>
      </c>
      <c r="K339" s="814"/>
      <c r="L339" s="814" t="s">
        <v>10629</v>
      </c>
      <c r="M339" s="814" t="s">
        <v>10643</v>
      </c>
      <c r="N339" s="814" t="s">
        <v>5409</v>
      </c>
      <c r="O339" s="814">
        <v>1</v>
      </c>
      <c r="P339" s="1156"/>
    </row>
    <row r="340" spans="1:16" ht="51">
      <c r="A340" s="1154">
        <v>336</v>
      </c>
      <c r="B340" s="846" t="s">
        <v>792</v>
      </c>
      <c r="C340" s="814" t="s">
        <v>16718</v>
      </c>
      <c r="D340" s="814" t="s">
        <v>14053</v>
      </c>
      <c r="E340" s="814" t="s">
        <v>16719</v>
      </c>
      <c r="F340" s="814" t="s">
        <v>10605</v>
      </c>
      <c r="G340" s="814">
        <v>50</v>
      </c>
      <c r="H340" s="814">
        <v>2</v>
      </c>
      <c r="I340" s="814"/>
      <c r="J340" s="814">
        <v>1</v>
      </c>
      <c r="K340" s="814"/>
      <c r="L340" s="814" t="s">
        <v>16729</v>
      </c>
      <c r="M340" s="814" t="s">
        <v>10620</v>
      </c>
      <c r="N340" s="814" t="s">
        <v>5409</v>
      </c>
      <c r="O340" s="814"/>
      <c r="P340" s="1156">
        <v>1</v>
      </c>
    </row>
    <row r="341" spans="1:16" ht="51">
      <c r="A341" s="1154">
        <v>337</v>
      </c>
      <c r="B341" s="846" t="s">
        <v>792</v>
      </c>
      <c r="C341" s="814" t="s">
        <v>16718</v>
      </c>
      <c r="D341" s="814" t="s">
        <v>14053</v>
      </c>
      <c r="E341" s="814" t="s">
        <v>16719</v>
      </c>
      <c r="F341" s="814" t="s">
        <v>10605</v>
      </c>
      <c r="G341" s="814">
        <v>50</v>
      </c>
      <c r="H341" s="814">
        <v>2</v>
      </c>
      <c r="I341" s="814"/>
      <c r="J341" s="814">
        <v>1</v>
      </c>
      <c r="K341" s="814"/>
      <c r="L341" s="814" t="s">
        <v>10621</v>
      </c>
      <c r="M341" s="814" t="s">
        <v>10624</v>
      </c>
      <c r="N341" s="814" t="s">
        <v>5409</v>
      </c>
      <c r="O341" s="814"/>
      <c r="P341" s="1156">
        <v>1</v>
      </c>
    </row>
    <row r="342" spans="1:16" ht="51">
      <c r="A342" s="1154">
        <v>338</v>
      </c>
      <c r="B342" s="846" t="s">
        <v>792</v>
      </c>
      <c r="C342" s="814" t="s">
        <v>16718</v>
      </c>
      <c r="D342" s="814" t="s">
        <v>14053</v>
      </c>
      <c r="E342" s="814" t="s">
        <v>16719</v>
      </c>
      <c r="F342" s="814" t="s">
        <v>10605</v>
      </c>
      <c r="G342" s="814">
        <v>50</v>
      </c>
      <c r="H342" s="814">
        <v>2</v>
      </c>
      <c r="I342" s="814"/>
      <c r="J342" s="814">
        <v>1</v>
      </c>
      <c r="K342" s="814"/>
      <c r="L342" s="814" t="s">
        <v>16730</v>
      </c>
      <c r="M342" s="814" t="s">
        <v>10613</v>
      </c>
      <c r="N342" s="814" t="s">
        <v>10636</v>
      </c>
      <c r="O342" s="814"/>
      <c r="P342" s="1156">
        <v>1</v>
      </c>
    </row>
    <row r="343" spans="1:16" ht="51">
      <c r="A343" s="1154">
        <v>339</v>
      </c>
      <c r="B343" s="846" t="s">
        <v>792</v>
      </c>
      <c r="C343" s="814" t="s">
        <v>16718</v>
      </c>
      <c r="D343" s="814" t="s">
        <v>14053</v>
      </c>
      <c r="E343" s="814" t="s">
        <v>16719</v>
      </c>
      <c r="F343" s="814" t="s">
        <v>10605</v>
      </c>
      <c r="G343" s="814">
        <v>50</v>
      </c>
      <c r="H343" s="814">
        <v>2</v>
      </c>
      <c r="I343" s="814"/>
      <c r="J343" s="814">
        <v>1</v>
      </c>
      <c r="K343" s="814"/>
      <c r="L343" s="814" t="s">
        <v>3559</v>
      </c>
      <c r="M343" s="814" t="s">
        <v>10654</v>
      </c>
      <c r="N343" s="814" t="s">
        <v>10636</v>
      </c>
      <c r="O343" s="814"/>
      <c r="P343" s="1156">
        <v>1</v>
      </c>
    </row>
    <row r="344" spans="1:16" ht="51">
      <c r="A344" s="1154">
        <v>340</v>
      </c>
      <c r="B344" s="846" t="s">
        <v>792</v>
      </c>
      <c r="C344" s="814" t="s">
        <v>16718</v>
      </c>
      <c r="D344" s="814" t="s">
        <v>14053</v>
      </c>
      <c r="E344" s="814" t="s">
        <v>16719</v>
      </c>
      <c r="F344" s="814" t="s">
        <v>10605</v>
      </c>
      <c r="G344" s="814">
        <v>50</v>
      </c>
      <c r="H344" s="814">
        <v>2</v>
      </c>
      <c r="I344" s="814"/>
      <c r="J344" s="814">
        <v>1</v>
      </c>
      <c r="K344" s="814"/>
      <c r="L344" s="814" t="s">
        <v>10619</v>
      </c>
      <c r="M344" s="814" t="s">
        <v>8337</v>
      </c>
      <c r="N344" s="814" t="s">
        <v>1611</v>
      </c>
      <c r="O344" s="814"/>
      <c r="P344" s="1156">
        <v>1</v>
      </c>
    </row>
    <row r="345" spans="1:16" ht="51">
      <c r="A345" s="1154">
        <v>341</v>
      </c>
      <c r="B345" s="846" t="s">
        <v>792</v>
      </c>
      <c r="C345" s="814" t="s">
        <v>16718</v>
      </c>
      <c r="D345" s="814" t="s">
        <v>14053</v>
      </c>
      <c r="E345" s="814" t="s">
        <v>16719</v>
      </c>
      <c r="F345" s="814" t="s">
        <v>10605</v>
      </c>
      <c r="G345" s="814">
        <v>50</v>
      </c>
      <c r="H345" s="814">
        <v>2</v>
      </c>
      <c r="I345" s="814"/>
      <c r="J345" s="814">
        <v>1</v>
      </c>
      <c r="K345" s="814"/>
      <c r="L345" s="814" t="s">
        <v>16731</v>
      </c>
      <c r="M345" s="814" t="s">
        <v>10659</v>
      </c>
      <c r="N345" s="814" t="s">
        <v>1751</v>
      </c>
      <c r="O345" s="814">
        <v>1</v>
      </c>
      <c r="P345" s="1156"/>
    </row>
    <row r="346" spans="1:16" ht="51">
      <c r="A346" s="1154">
        <v>342</v>
      </c>
      <c r="B346" s="846" t="s">
        <v>792</v>
      </c>
      <c r="C346" s="814" t="s">
        <v>16718</v>
      </c>
      <c r="D346" s="814" t="s">
        <v>14053</v>
      </c>
      <c r="E346" s="814" t="s">
        <v>16719</v>
      </c>
      <c r="F346" s="814" t="s">
        <v>10605</v>
      </c>
      <c r="G346" s="814">
        <v>50</v>
      </c>
      <c r="H346" s="814">
        <v>2</v>
      </c>
      <c r="I346" s="814"/>
      <c r="J346" s="814">
        <v>1</v>
      </c>
      <c r="K346" s="814"/>
      <c r="L346" s="814" t="s">
        <v>15649</v>
      </c>
      <c r="M346" s="814" t="s">
        <v>10630</v>
      </c>
      <c r="N346" s="814" t="s">
        <v>1751</v>
      </c>
      <c r="O346" s="814">
        <v>1</v>
      </c>
      <c r="P346" s="1156"/>
    </row>
    <row r="347" spans="1:16" ht="51">
      <c r="A347" s="1154">
        <v>343</v>
      </c>
      <c r="B347" s="846" t="s">
        <v>792</v>
      </c>
      <c r="C347" s="814" t="s">
        <v>16718</v>
      </c>
      <c r="D347" s="814" t="s">
        <v>14053</v>
      </c>
      <c r="E347" s="814" t="s">
        <v>16719</v>
      </c>
      <c r="F347" s="814" t="s">
        <v>10605</v>
      </c>
      <c r="G347" s="814">
        <v>50</v>
      </c>
      <c r="H347" s="814">
        <v>2</v>
      </c>
      <c r="I347" s="814"/>
      <c r="J347" s="814">
        <v>1</v>
      </c>
      <c r="K347" s="814"/>
      <c r="L347" s="814" t="s">
        <v>16732</v>
      </c>
      <c r="M347" s="814" t="s">
        <v>10627</v>
      </c>
      <c r="N347" s="814" t="s">
        <v>1751</v>
      </c>
      <c r="O347" s="814"/>
      <c r="P347" s="1156">
        <v>1</v>
      </c>
    </row>
    <row r="348" spans="1:16" ht="51">
      <c r="A348" s="1154">
        <v>344</v>
      </c>
      <c r="B348" s="846" t="s">
        <v>792</v>
      </c>
      <c r="C348" s="814" t="s">
        <v>16718</v>
      </c>
      <c r="D348" s="814" t="s">
        <v>14053</v>
      </c>
      <c r="E348" s="814" t="s">
        <v>16719</v>
      </c>
      <c r="F348" s="814" t="s">
        <v>10605</v>
      </c>
      <c r="G348" s="814">
        <v>50</v>
      </c>
      <c r="H348" s="814">
        <v>2</v>
      </c>
      <c r="I348" s="814"/>
      <c r="J348" s="814">
        <v>1</v>
      </c>
      <c r="K348" s="814"/>
      <c r="L348" s="814" t="s">
        <v>15657</v>
      </c>
      <c r="M348" s="814" t="s">
        <v>10637</v>
      </c>
      <c r="N348" s="814" t="s">
        <v>1751</v>
      </c>
      <c r="O348" s="814"/>
      <c r="P348" s="1156">
        <v>1</v>
      </c>
    </row>
    <row r="349" spans="1:16" ht="51">
      <c r="A349" s="1154">
        <v>345</v>
      </c>
      <c r="B349" s="846" t="s">
        <v>792</v>
      </c>
      <c r="C349" s="814" t="s">
        <v>16718</v>
      </c>
      <c r="D349" s="814" t="s">
        <v>14053</v>
      </c>
      <c r="E349" s="814" t="s">
        <v>16719</v>
      </c>
      <c r="F349" s="814" t="s">
        <v>10605</v>
      </c>
      <c r="G349" s="814">
        <v>50</v>
      </c>
      <c r="H349" s="814">
        <v>2</v>
      </c>
      <c r="I349" s="814"/>
      <c r="J349" s="814">
        <v>1</v>
      </c>
      <c r="K349" s="814"/>
      <c r="L349" s="814" t="s">
        <v>16733</v>
      </c>
      <c r="M349" s="814" t="s">
        <v>10667</v>
      </c>
      <c r="N349" s="814" t="s">
        <v>11816</v>
      </c>
      <c r="O349" s="814">
        <v>1</v>
      </c>
      <c r="P349" s="1156"/>
    </row>
    <row r="350" spans="1:16" ht="51">
      <c r="A350" s="1154">
        <v>346</v>
      </c>
      <c r="B350" s="846" t="s">
        <v>792</v>
      </c>
      <c r="C350" s="814" t="s">
        <v>16718</v>
      </c>
      <c r="D350" s="814" t="s">
        <v>14053</v>
      </c>
      <c r="E350" s="814" t="s">
        <v>16719</v>
      </c>
      <c r="F350" s="814" t="s">
        <v>10605</v>
      </c>
      <c r="G350" s="814">
        <v>50</v>
      </c>
      <c r="H350" s="814">
        <v>2</v>
      </c>
      <c r="I350" s="814"/>
      <c r="J350" s="814">
        <v>1</v>
      </c>
      <c r="K350" s="814"/>
      <c r="L350" s="814" t="s">
        <v>15662</v>
      </c>
      <c r="M350" s="814" t="s">
        <v>10630</v>
      </c>
      <c r="N350" s="814" t="s">
        <v>5409</v>
      </c>
      <c r="O350" s="814">
        <v>1</v>
      </c>
      <c r="P350" s="1156"/>
    </row>
    <row r="351" spans="1:16" ht="51">
      <c r="A351" s="1154">
        <v>347</v>
      </c>
      <c r="B351" s="846" t="s">
        <v>792</v>
      </c>
      <c r="C351" s="814" t="s">
        <v>16718</v>
      </c>
      <c r="D351" s="814" t="s">
        <v>14053</v>
      </c>
      <c r="E351" s="814" t="s">
        <v>16719</v>
      </c>
      <c r="F351" s="814" t="s">
        <v>10605</v>
      </c>
      <c r="G351" s="814">
        <v>50</v>
      </c>
      <c r="H351" s="814">
        <v>2</v>
      </c>
      <c r="I351" s="814"/>
      <c r="J351" s="814">
        <v>1</v>
      </c>
      <c r="K351" s="814"/>
      <c r="L351" s="814" t="s">
        <v>3559</v>
      </c>
      <c r="M351" s="814" t="s">
        <v>10639</v>
      </c>
      <c r="N351" s="814" t="s">
        <v>5732</v>
      </c>
      <c r="O351" s="814"/>
      <c r="P351" s="1156">
        <v>1</v>
      </c>
    </row>
    <row r="352" spans="1:16" ht="51">
      <c r="A352" s="1154">
        <v>348</v>
      </c>
      <c r="B352" s="846" t="s">
        <v>792</v>
      </c>
      <c r="C352" s="814" t="s">
        <v>16718</v>
      </c>
      <c r="D352" s="814" t="s">
        <v>14053</v>
      </c>
      <c r="E352" s="814" t="s">
        <v>16719</v>
      </c>
      <c r="F352" s="814" t="s">
        <v>10605</v>
      </c>
      <c r="G352" s="814">
        <v>50</v>
      </c>
      <c r="H352" s="814">
        <v>2</v>
      </c>
      <c r="I352" s="814"/>
      <c r="J352" s="814">
        <v>1</v>
      </c>
      <c r="K352" s="814"/>
      <c r="L352" s="814" t="s">
        <v>10670</v>
      </c>
      <c r="M352" s="814" t="s">
        <v>10637</v>
      </c>
      <c r="N352" s="814" t="s">
        <v>10671</v>
      </c>
      <c r="O352" s="814"/>
      <c r="P352" s="1156">
        <v>1</v>
      </c>
    </row>
    <row r="353" spans="1:16" ht="51">
      <c r="A353" s="1154">
        <v>349</v>
      </c>
      <c r="B353" s="846" t="s">
        <v>792</v>
      </c>
      <c r="C353" s="814" t="s">
        <v>16718</v>
      </c>
      <c r="D353" s="814" t="s">
        <v>14053</v>
      </c>
      <c r="E353" s="814" t="s">
        <v>16719</v>
      </c>
      <c r="F353" s="814" t="s">
        <v>10605</v>
      </c>
      <c r="G353" s="814">
        <v>50</v>
      </c>
      <c r="H353" s="814">
        <v>2</v>
      </c>
      <c r="I353" s="814"/>
      <c r="J353" s="814">
        <v>1</v>
      </c>
      <c r="K353" s="814"/>
      <c r="L353" s="814" t="s">
        <v>796</v>
      </c>
      <c r="M353" s="814" t="s">
        <v>10631</v>
      </c>
      <c r="N353" s="814" t="s">
        <v>1611</v>
      </c>
      <c r="O353" s="814">
        <v>1</v>
      </c>
      <c r="P353" s="1156"/>
    </row>
    <row r="354" spans="1:16" ht="51">
      <c r="A354" s="1154">
        <v>350</v>
      </c>
      <c r="B354" s="846" t="s">
        <v>792</v>
      </c>
      <c r="C354" s="814" t="s">
        <v>16718</v>
      </c>
      <c r="D354" s="814" t="s">
        <v>14053</v>
      </c>
      <c r="E354" s="814" t="s">
        <v>16719</v>
      </c>
      <c r="F354" s="814" t="s">
        <v>10605</v>
      </c>
      <c r="G354" s="814">
        <v>50</v>
      </c>
      <c r="H354" s="814">
        <v>2</v>
      </c>
      <c r="I354" s="814"/>
      <c r="J354" s="814"/>
      <c r="K354" s="814">
        <v>1</v>
      </c>
      <c r="L354" s="814" t="s">
        <v>16724</v>
      </c>
      <c r="M354" s="814" t="s">
        <v>8339</v>
      </c>
      <c r="N354" s="814" t="s">
        <v>1751</v>
      </c>
      <c r="O354" s="814">
        <v>1</v>
      </c>
      <c r="P354" s="1156"/>
    </row>
    <row r="355" spans="1:16" ht="51">
      <c r="A355" s="1154">
        <v>351</v>
      </c>
      <c r="B355" s="846" t="s">
        <v>792</v>
      </c>
      <c r="C355" s="814" t="s">
        <v>16718</v>
      </c>
      <c r="D355" s="814" t="s">
        <v>14053</v>
      </c>
      <c r="E355" s="814" t="s">
        <v>16719</v>
      </c>
      <c r="F355" s="814" t="s">
        <v>10605</v>
      </c>
      <c r="G355" s="814">
        <v>50</v>
      </c>
      <c r="H355" s="814">
        <v>2</v>
      </c>
      <c r="I355" s="814"/>
      <c r="J355" s="814"/>
      <c r="K355" s="814">
        <v>1</v>
      </c>
      <c r="L355" s="814" t="s">
        <v>15786</v>
      </c>
      <c r="M355" s="814" t="s">
        <v>10645</v>
      </c>
      <c r="N355" s="814" t="s">
        <v>1751</v>
      </c>
      <c r="O355" s="814"/>
      <c r="P355" s="1156">
        <v>1</v>
      </c>
    </row>
    <row r="356" spans="1:16" ht="51">
      <c r="A356" s="1154">
        <v>352</v>
      </c>
      <c r="B356" s="846" t="s">
        <v>792</v>
      </c>
      <c r="C356" s="814" t="s">
        <v>16718</v>
      </c>
      <c r="D356" s="814" t="s">
        <v>14053</v>
      </c>
      <c r="E356" s="814" t="s">
        <v>16719</v>
      </c>
      <c r="F356" s="814" t="s">
        <v>10605</v>
      </c>
      <c r="G356" s="814">
        <v>50</v>
      </c>
      <c r="H356" s="814">
        <v>2</v>
      </c>
      <c r="I356" s="814"/>
      <c r="J356" s="814"/>
      <c r="K356" s="814">
        <v>1</v>
      </c>
      <c r="L356" s="814" t="s">
        <v>10663</v>
      </c>
      <c r="M356" s="814" t="s">
        <v>10645</v>
      </c>
      <c r="N356" s="814" t="s">
        <v>11816</v>
      </c>
      <c r="O356" s="814">
        <v>1</v>
      </c>
      <c r="P356" s="1156"/>
    </row>
    <row r="357" spans="1:16" ht="51">
      <c r="A357" s="1154">
        <v>353</v>
      </c>
      <c r="B357" s="846" t="s">
        <v>792</v>
      </c>
      <c r="C357" s="814" t="s">
        <v>16718</v>
      </c>
      <c r="D357" s="814" t="s">
        <v>14053</v>
      </c>
      <c r="E357" s="814" t="s">
        <v>16719</v>
      </c>
      <c r="F357" s="814" t="s">
        <v>10605</v>
      </c>
      <c r="G357" s="814">
        <v>50</v>
      </c>
      <c r="H357" s="814">
        <v>2</v>
      </c>
      <c r="I357" s="814"/>
      <c r="J357" s="814"/>
      <c r="K357" s="814">
        <v>1</v>
      </c>
      <c r="L357" s="814" t="s">
        <v>10681</v>
      </c>
      <c r="M357" s="814" t="s">
        <v>8342</v>
      </c>
      <c r="N357" s="814" t="s">
        <v>5409</v>
      </c>
      <c r="O357" s="814"/>
      <c r="P357" s="1156">
        <v>1</v>
      </c>
    </row>
    <row r="358" spans="1:16" ht="51">
      <c r="A358" s="1154">
        <v>354</v>
      </c>
      <c r="B358" s="846" t="s">
        <v>792</v>
      </c>
      <c r="C358" s="814" t="s">
        <v>16718</v>
      </c>
      <c r="D358" s="814" t="s">
        <v>14053</v>
      </c>
      <c r="E358" s="814" t="s">
        <v>16719</v>
      </c>
      <c r="F358" s="814" t="s">
        <v>10605</v>
      </c>
      <c r="G358" s="814">
        <v>50</v>
      </c>
      <c r="H358" s="814">
        <v>2</v>
      </c>
      <c r="I358" s="814"/>
      <c r="J358" s="814"/>
      <c r="K358" s="814">
        <v>1</v>
      </c>
      <c r="L358" s="814" t="s">
        <v>10625</v>
      </c>
      <c r="M358" s="814" t="s">
        <v>10654</v>
      </c>
      <c r="N358" s="814" t="s">
        <v>5732</v>
      </c>
      <c r="O358" s="814"/>
      <c r="P358" s="1156">
        <v>1</v>
      </c>
    </row>
    <row r="359" spans="1:16" ht="51">
      <c r="A359" s="1154">
        <v>355</v>
      </c>
      <c r="B359" s="846" t="s">
        <v>792</v>
      </c>
      <c r="C359" s="814" t="s">
        <v>16718</v>
      </c>
      <c r="D359" s="814" t="s">
        <v>14053</v>
      </c>
      <c r="E359" s="814" t="s">
        <v>16719</v>
      </c>
      <c r="F359" s="814" t="s">
        <v>10605</v>
      </c>
      <c r="G359" s="814">
        <v>50</v>
      </c>
      <c r="H359" s="814">
        <v>2</v>
      </c>
      <c r="I359" s="814"/>
      <c r="J359" s="814"/>
      <c r="K359" s="814">
        <v>1</v>
      </c>
      <c r="L359" s="814" t="s">
        <v>10669</v>
      </c>
      <c r="M359" s="814" t="s">
        <v>8339</v>
      </c>
      <c r="N359" s="814" t="s">
        <v>1611</v>
      </c>
      <c r="O359" s="814"/>
      <c r="P359" s="1156">
        <v>1</v>
      </c>
    </row>
    <row r="360" spans="1:16" ht="51">
      <c r="A360" s="1154">
        <v>356</v>
      </c>
      <c r="B360" s="846" t="s">
        <v>792</v>
      </c>
      <c r="C360" s="814" t="s">
        <v>16718</v>
      </c>
      <c r="D360" s="814" t="s">
        <v>14053</v>
      </c>
      <c r="E360" s="814" t="s">
        <v>16719</v>
      </c>
      <c r="F360" s="814" t="s">
        <v>10605</v>
      </c>
      <c r="G360" s="814">
        <v>50</v>
      </c>
      <c r="H360" s="814">
        <v>2</v>
      </c>
      <c r="I360" s="814"/>
      <c r="J360" s="814"/>
      <c r="K360" s="814">
        <v>1</v>
      </c>
      <c r="L360" s="814" t="s">
        <v>15755</v>
      </c>
      <c r="M360" s="814" t="s">
        <v>10691</v>
      </c>
      <c r="N360" s="814" t="s">
        <v>1751</v>
      </c>
      <c r="O360" s="814">
        <v>1</v>
      </c>
      <c r="P360" s="1156"/>
    </row>
    <row r="361" spans="1:16" ht="51">
      <c r="A361" s="1154">
        <v>357</v>
      </c>
      <c r="B361" s="846" t="s">
        <v>792</v>
      </c>
      <c r="C361" s="814" t="s">
        <v>16718</v>
      </c>
      <c r="D361" s="814" t="s">
        <v>14053</v>
      </c>
      <c r="E361" s="814" t="s">
        <v>16719</v>
      </c>
      <c r="F361" s="814" t="s">
        <v>10605</v>
      </c>
      <c r="G361" s="814">
        <v>50</v>
      </c>
      <c r="H361" s="814">
        <v>2</v>
      </c>
      <c r="I361" s="814"/>
      <c r="J361" s="814"/>
      <c r="K361" s="814">
        <v>1</v>
      </c>
      <c r="L361" s="814" t="s">
        <v>16734</v>
      </c>
      <c r="M361" s="814" t="s">
        <v>10667</v>
      </c>
      <c r="N361" s="814" t="s">
        <v>1751</v>
      </c>
      <c r="O361" s="814">
        <v>1</v>
      </c>
      <c r="P361" s="1156"/>
    </row>
    <row r="362" spans="1:16" ht="51">
      <c r="A362" s="1154">
        <v>358</v>
      </c>
      <c r="B362" s="846" t="s">
        <v>792</v>
      </c>
      <c r="C362" s="814" t="s">
        <v>16718</v>
      </c>
      <c r="D362" s="814" t="s">
        <v>14053</v>
      </c>
      <c r="E362" s="814" t="s">
        <v>16719</v>
      </c>
      <c r="F362" s="814" t="s">
        <v>10605</v>
      </c>
      <c r="G362" s="814">
        <v>50</v>
      </c>
      <c r="H362" s="814">
        <v>2</v>
      </c>
      <c r="I362" s="814"/>
      <c r="J362" s="814"/>
      <c r="K362" s="814">
        <v>1</v>
      </c>
      <c r="L362" s="814" t="s">
        <v>16720</v>
      </c>
      <c r="M362" s="814" t="s">
        <v>10631</v>
      </c>
      <c r="N362" s="814" t="s">
        <v>1751</v>
      </c>
      <c r="O362" s="814">
        <v>1</v>
      </c>
      <c r="P362" s="1156"/>
    </row>
    <row r="363" spans="1:16" ht="51">
      <c r="A363" s="1154">
        <v>359</v>
      </c>
      <c r="B363" s="846" t="s">
        <v>792</v>
      </c>
      <c r="C363" s="814" t="s">
        <v>16718</v>
      </c>
      <c r="D363" s="814" t="s">
        <v>14053</v>
      </c>
      <c r="E363" s="814" t="s">
        <v>16719</v>
      </c>
      <c r="F363" s="814" t="s">
        <v>10605</v>
      </c>
      <c r="G363" s="814">
        <v>50</v>
      </c>
      <c r="H363" s="814">
        <v>2</v>
      </c>
      <c r="I363" s="814"/>
      <c r="J363" s="814"/>
      <c r="K363" s="814">
        <v>1</v>
      </c>
      <c r="L363" s="814" t="s">
        <v>16722</v>
      </c>
      <c r="M363" s="814" t="s">
        <v>10628</v>
      </c>
      <c r="N363" s="814" t="s">
        <v>1751</v>
      </c>
      <c r="O363" s="814"/>
      <c r="P363" s="1156">
        <v>1</v>
      </c>
    </row>
    <row r="364" spans="1:16" ht="51">
      <c r="A364" s="1154">
        <v>360</v>
      </c>
      <c r="B364" s="846" t="s">
        <v>792</v>
      </c>
      <c r="C364" s="814" t="s">
        <v>16718</v>
      </c>
      <c r="D364" s="814" t="s">
        <v>14053</v>
      </c>
      <c r="E364" s="814" t="s">
        <v>16719</v>
      </c>
      <c r="F364" s="814" t="s">
        <v>10605</v>
      </c>
      <c r="G364" s="814">
        <v>50</v>
      </c>
      <c r="H364" s="814">
        <v>2</v>
      </c>
      <c r="I364" s="814"/>
      <c r="J364" s="814"/>
      <c r="K364" s="814">
        <v>1</v>
      </c>
      <c r="L364" s="814" t="s">
        <v>16735</v>
      </c>
      <c r="M364" s="814" t="s">
        <v>10630</v>
      </c>
      <c r="N364" s="814" t="s">
        <v>1751</v>
      </c>
      <c r="O364" s="814"/>
      <c r="P364" s="1156">
        <v>1</v>
      </c>
    </row>
    <row r="365" spans="1:16" ht="51">
      <c r="A365" s="1154">
        <v>361</v>
      </c>
      <c r="B365" s="846" t="s">
        <v>792</v>
      </c>
      <c r="C365" s="814" t="s">
        <v>16718</v>
      </c>
      <c r="D365" s="814" t="s">
        <v>14053</v>
      </c>
      <c r="E365" s="814" t="s">
        <v>16719</v>
      </c>
      <c r="F365" s="814" t="s">
        <v>10605</v>
      </c>
      <c r="G365" s="814">
        <v>50</v>
      </c>
      <c r="H365" s="814">
        <v>2</v>
      </c>
      <c r="I365" s="814"/>
      <c r="J365" s="814"/>
      <c r="K365" s="814">
        <v>1</v>
      </c>
      <c r="L365" s="814" t="s">
        <v>10663</v>
      </c>
      <c r="M365" s="814" t="s">
        <v>10659</v>
      </c>
      <c r="N365" s="814" t="s">
        <v>11816</v>
      </c>
      <c r="O365" s="814">
        <v>1</v>
      </c>
      <c r="P365" s="1156"/>
    </row>
    <row r="366" spans="1:16" ht="51">
      <c r="A366" s="1154">
        <v>362</v>
      </c>
      <c r="B366" s="846" t="s">
        <v>792</v>
      </c>
      <c r="C366" s="814" t="s">
        <v>16718</v>
      </c>
      <c r="D366" s="814" t="s">
        <v>14053</v>
      </c>
      <c r="E366" s="814" t="s">
        <v>16719</v>
      </c>
      <c r="F366" s="814" t="s">
        <v>10605</v>
      </c>
      <c r="G366" s="814">
        <v>50</v>
      </c>
      <c r="H366" s="814">
        <v>2</v>
      </c>
      <c r="I366" s="814"/>
      <c r="J366" s="814"/>
      <c r="K366" s="814">
        <v>1</v>
      </c>
      <c r="L366" s="814" t="s">
        <v>16736</v>
      </c>
      <c r="M366" s="814" t="s">
        <v>10628</v>
      </c>
      <c r="N366" s="814" t="s">
        <v>11816</v>
      </c>
      <c r="O366" s="814">
        <v>1</v>
      </c>
      <c r="P366" s="1156"/>
    </row>
    <row r="367" spans="1:16" ht="51">
      <c r="A367" s="1154">
        <v>363</v>
      </c>
      <c r="B367" s="846" t="s">
        <v>792</v>
      </c>
      <c r="C367" s="814" t="s">
        <v>16718</v>
      </c>
      <c r="D367" s="814" t="s">
        <v>14053</v>
      </c>
      <c r="E367" s="814" t="s">
        <v>16719</v>
      </c>
      <c r="F367" s="814" t="s">
        <v>10605</v>
      </c>
      <c r="G367" s="814">
        <v>50</v>
      </c>
      <c r="H367" s="814">
        <v>2</v>
      </c>
      <c r="I367" s="814"/>
      <c r="J367" s="814"/>
      <c r="K367" s="814">
        <v>1</v>
      </c>
      <c r="L367" s="814" t="s">
        <v>16728</v>
      </c>
      <c r="M367" s="814" t="s">
        <v>10627</v>
      </c>
      <c r="N367" s="814" t="s">
        <v>11816</v>
      </c>
      <c r="O367" s="814">
        <v>1</v>
      </c>
      <c r="P367" s="1156"/>
    </row>
    <row r="368" spans="1:16" ht="51">
      <c r="A368" s="1154">
        <v>364</v>
      </c>
      <c r="B368" s="846" t="s">
        <v>792</v>
      </c>
      <c r="C368" s="814" t="s">
        <v>16718</v>
      </c>
      <c r="D368" s="814" t="s">
        <v>14053</v>
      </c>
      <c r="E368" s="814" t="s">
        <v>16719</v>
      </c>
      <c r="F368" s="814" t="s">
        <v>10605</v>
      </c>
      <c r="G368" s="814">
        <v>50</v>
      </c>
      <c r="H368" s="814">
        <v>2</v>
      </c>
      <c r="I368" s="814"/>
      <c r="J368" s="814"/>
      <c r="K368" s="814">
        <v>1</v>
      </c>
      <c r="L368" s="814" t="s">
        <v>15750</v>
      </c>
      <c r="M368" s="814" t="s">
        <v>10637</v>
      </c>
      <c r="N368" s="814" t="s">
        <v>11816</v>
      </c>
      <c r="O368" s="814"/>
      <c r="P368" s="1156">
        <v>1</v>
      </c>
    </row>
    <row r="369" spans="1:16" ht="51">
      <c r="A369" s="1154">
        <v>365</v>
      </c>
      <c r="B369" s="846" t="s">
        <v>792</v>
      </c>
      <c r="C369" s="814" t="s">
        <v>16718</v>
      </c>
      <c r="D369" s="814" t="s">
        <v>14053</v>
      </c>
      <c r="E369" s="814" t="s">
        <v>16719</v>
      </c>
      <c r="F369" s="814" t="s">
        <v>10605</v>
      </c>
      <c r="G369" s="814">
        <v>50</v>
      </c>
      <c r="H369" s="814">
        <v>2</v>
      </c>
      <c r="I369" s="814"/>
      <c r="J369" s="814"/>
      <c r="K369" s="814">
        <v>1</v>
      </c>
      <c r="L369" s="814" t="s">
        <v>15658</v>
      </c>
      <c r="M369" s="814" t="s">
        <v>10667</v>
      </c>
      <c r="N369" s="814" t="s">
        <v>5409</v>
      </c>
      <c r="O369" s="814">
        <v>1</v>
      </c>
      <c r="P369" s="1156"/>
    </row>
    <row r="370" spans="1:16" ht="51">
      <c r="A370" s="1154">
        <v>366</v>
      </c>
      <c r="B370" s="846" t="s">
        <v>792</v>
      </c>
      <c r="C370" s="814" t="s">
        <v>16718</v>
      </c>
      <c r="D370" s="814" t="s">
        <v>14053</v>
      </c>
      <c r="E370" s="814" t="s">
        <v>16719</v>
      </c>
      <c r="F370" s="814" t="s">
        <v>10605</v>
      </c>
      <c r="G370" s="814">
        <v>50</v>
      </c>
      <c r="H370" s="814">
        <v>2</v>
      </c>
      <c r="I370" s="814"/>
      <c r="J370" s="814"/>
      <c r="K370" s="814">
        <v>1</v>
      </c>
      <c r="L370" s="814" t="s">
        <v>15660</v>
      </c>
      <c r="M370" s="814" t="s">
        <v>10627</v>
      </c>
      <c r="N370" s="814" t="s">
        <v>5409</v>
      </c>
      <c r="O370" s="814">
        <v>1</v>
      </c>
      <c r="P370" s="1156"/>
    </row>
    <row r="371" spans="1:16" ht="51">
      <c r="A371" s="1154">
        <v>367</v>
      </c>
      <c r="B371" s="846" t="s">
        <v>792</v>
      </c>
      <c r="C371" s="814" t="s">
        <v>16718</v>
      </c>
      <c r="D371" s="814" t="s">
        <v>14053</v>
      </c>
      <c r="E371" s="814" t="s">
        <v>16719</v>
      </c>
      <c r="F371" s="814" t="s">
        <v>10605</v>
      </c>
      <c r="G371" s="814">
        <v>50</v>
      </c>
      <c r="H371" s="814">
        <v>2</v>
      </c>
      <c r="I371" s="814"/>
      <c r="J371" s="814"/>
      <c r="K371" s="814">
        <v>1</v>
      </c>
      <c r="L371" s="814" t="s">
        <v>377</v>
      </c>
      <c r="M371" s="814" t="s">
        <v>10639</v>
      </c>
      <c r="N371" s="814" t="s">
        <v>10636</v>
      </c>
      <c r="O371" s="814"/>
      <c r="P371" s="1156">
        <v>1</v>
      </c>
    </row>
    <row r="372" spans="1:16" ht="51">
      <c r="A372" s="1154">
        <v>368</v>
      </c>
      <c r="B372" s="846" t="s">
        <v>792</v>
      </c>
      <c r="C372" s="814" t="s">
        <v>16718</v>
      </c>
      <c r="D372" s="814" t="s">
        <v>14053</v>
      </c>
      <c r="E372" s="814" t="s">
        <v>16719</v>
      </c>
      <c r="F372" s="814" t="s">
        <v>10605</v>
      </c>
      <c r="G372" s="814">
        <v>50</v>
      </c>
      <c r="H372" s="814">
        <v>2</v>
      </c>
      <c r="I372" s="814"/>
      <c r="J372" s="814"/>
      <c r="K372" s="814">
        <v>1</v>
      </c>
      <c r="L372" s="814" t="s">
        <v>10612</v>
      </c>
      <c r="M372" s="814" t="s">
        <v>10627</v>
      </c>
      <c r="N372" s="814" t="s">
        <v>1611</v>
      </c>
      <c r="O372" s="814">
        <v>1</v>
      </c>
      <c r="P372" s="1156"/>
    </row>
    <row r="373" spans="1:16" ht="51">
      <c r="A373" s="1154">
        <v>369</v>
      </c>
      <c r="B373" s="846" t="s">
        <v>792</v>
      </c>
      <c r="C373" s="814" t="s">
        <v>16718</v>
      </c>
      <c r="D373" s="814" t="s">
        <v>14053</v>
      </c>
      <c r="E373" s="814" t="s">
        <v>16719</v>
      </c>
      <c r="F373" s="814" t="s">
        <v>10605</v>
      </c>
      <c r="G373" s="814">
        <v>50</v>
      </c>
      <c r="H373" s="814">
        <v>2</v>
      </c>
      <c r="I373" s="814"/>
      <c r="J373" s="814"/>
      <c r="K373" s="814">
        <v>1</v>
      </c>
      <c r="L373" s="814" t="s">
        <v>10669</v>
      </c>
      <c r="M373" s="814" t="s">
        <v>10631</v>
      </c>
      <c r="N373" s="814" t="s">
        <v>1611</v>
      </c>
      <c r="O373" s="814"/>
      <c r="P373" s="1156">
        <v>1</v>
      </c>
    </row>
    <row r="374" spans="1:16" ht="51">
      <c r="A374" s="1154">
        <v>370</v>
      </c>
      <c r="B374" s="846" t="s">
        <v>792</v>
      </c>
      <c r="C374" s="814" t="s">
        <v>16718</v>
      </c>
      <c r="D374" s="814" t="s">
        <v>14053</v>
      </c>
      <c r="E374" s="814" t="s">
        <v>16719</v>
      </c>
      <c r="F374" s="814" t="s">
        <v>10605</v>
      </c>
      <c r="G374" s="814">
        <v>50</v>
      </c>
      <c r="H374" s="814">
        <v>2</v>
      </c>
      <c r="I374" s="814"/>
      <c r="J374" s="814"/>
      <c r="K374" s="814">
        <v>1</v>
      </c>
      <c r="L374" s="814" t="s">
        <v>5718</v>
      </c>
      <c r="M374" s="814" t="s">
        <v>10634</v>
      </c>
      <c r="N374" s="814" t="s">
        <v>1611</v>
      </c>
      <c r="O374" s="814"/>
      <c r="P374" s="1156">
        <v>1</v>
      </c>
    </row>
    <row r="375" spans="1:16" ht="38.25">
      <c r="A375" s="1154">
        <v>371</v>
      </c>
      <c r="B375" s="846" t="s">
        <v>1562</v>
      </c>
      <c r="C375" s="825" t="s">
        <v>16737</v>
      </c>
      <c r="D375" s="825" t="s">
        <v>749</v>
      </c>
      <c r="E375" s="825" t="s">
        <v>16738</v>
      </c>
      <c r="F375" s="825"/>
      <c r="G375" s="825">
        <v>5</v>
      </c>
      <c r="H375" s="825"/>
      <c r="I375" s="825"/>
      <c r="J375" s="825">
        <v>1</v>
      </c>
      <c r="K375" s="825"/>
      <c r="L375" s="846" t="s">
        <v>7576</v>
      </c>
      <c r="M375" s="825" t="s">
        <v>16739</v>
      </c>
      <c r="N375" s="825" t="s">
        <v>1611</v>
      </c>
      <c r="O375" s="825">
        <v>1</v>
      </c>
      <c r="P375" s="1182"/>
    </row>
    <row r="376" spans="1:16" ht="38.25">
      <c r="A376" s="1154">
        <v>372</v>
      </c>
      <c r="B376" s="846" t="s">
        <v>1562</v>
      </c>
      <c r="C376" s="825" t="s">
        <v>16737</v>
      </c>
      <c r="D376" s="825" t="s">
        <v>749</v>
      </c>
      <c r="E376" s="825" t="s">
        <v>16738</v>
      </c>
      <c r="F376" s="825"/>
      <c r="G376" s="825"/>
      <c r="H376" s="825"/>
      <c r="I376" s="825"/>
      <c r="J376" s="825"/>
      <c r="K376" s="825">
        <v>1</v>
      </c>
      <c r="L376" s="846" t="s">
        <v>7576</v>
      </c>
      <c r="M376" s="825" t="s">
        <v>16740</v>
      </c>
      <c r="N376" s="825" t="s">
        <v>1611</v>
      </c>
      <c r="O376" s="825">
        <v>1</v>
      </c>
      <c r="P376" s="1182"/>
    </row>
    <row r="377" spans="1:16" ht="38.25">
      <c r="A377" s="1154">
        <v>373</v>
      </c>
      <c r="B377" s="846" t="s">
        <v>1562</v>
      </c>
      <c r="C377" s="825" t="s">
        <v>16737</v>
      </c>
      <c r="D377" s="825" t="s">
        <v>749</v>
      </c>
      <c r="E377" s="825" t="s">
        <v>16738</v>
      </c>
      <c r="F377" s="825"/>
      <c r="G377" s="825"/>
      <c r="H377" s="825"/>
      <c r="I377" s="825"/>
      <c r="J377" s="825"/>
      <c r="K377" s="825">
        <v>1</v>
      </c>
      <c r="L377" s="825" t="s">
        <v>16741</v>
      </c>
      <c r="M377" s="825" t="s">
        <v>16742</v>
      </c>
      <c r="N377" s="825" t="s">
        <v>1611</v>
      </c>
      <c r="O377" s="825">
        <v>1</v>
      </c>
      <c r="P377" s="1182"/>
    </row>
    <row r="378" spans="1:16" ht="25.5">
      <c r="A378" s="1154">
        <v>374</v>
      </c>
      <c r="B378" s="846" t="s">
        <v>1562</v>
      </c>
      <c r="C378" s="825" t="s">
        <v>16737</v>
      </c>
      <c r="D378" s="825" t="s">
        <v>749</v>
      </c>
      <c r="E378" s="825" t="s">
        <v>16738</v>
      </c>
      <c r="F378" s="825"/>
      <c r="G378" s="825">
        <v>5</v>
      </c>
      <c r="H378" s="825"/>
      <c r="I378" s="825"/>
      <c r="J378" s="825"/>
      <c r="K378" s="825">
        <v>1</v>
      </c>
      <c r="L378" s="825" t="s">
        <v>15934</v>
      </c>
      <c r="M378" s="825" t="s">
        <v>16743</v>
      </c>
      <c r="N378" s="825" t="s">
        <v>1611</v>
      </c>
      <c r="O378" s="825">
        <v>1</v>
      </c>
      <c r="P378" s="1182"/>
    </row>
    <row r="379" spans="1:16" ht="38.25">
      <c r="A379" s="1154">
        <v>375</v>
      </c>
      <c r="B379" s="846" t="s">
        <v>1562</v>
      </c>
      <c r="C379" s="825" t="s">
        <v>16737</v>
      </c>
      <c r="D379" s="825" t="s">
        <v>749</v>
      </c>
      <c r="E379" s="825" t="s">
        <v>16738</v>
      </c>
      <c r="F379" s="825"/>
      <c r="G379" s="825">
        <v>3</v>
      </c>
      <c r="H379" s="825"/>
      <c r="I379" s="825"/>
      <c r="J379" s="825"/>
      <c r="K379" s="825">
        <v>1</v>
      </c>
      <c r="L379" s="825" t="s">
        <v>16741</v>
      </c>
      <c r="M379" s="825" t="s">
        <v>16744</v>
      </c>
      <c r="N379" s="825" t="s">
        <v>1611</v>
      </c>
      <c r="O379" s="825">
        <v>1</v>
      </c>
      <c r="P379" s="1182"/>
    </row>
    <row r="380" spans="1:16" ht="38.25">
      <c r="A380" s="1154">
        <v>376</v>
      </c>
      <c r="B380" s="846" t="s">
        <v>1562</v>
      </c>
      <c r="C380" s="825" t="s">
        <v>16737</v>
      </c>
      <c r="D380" s="825" t="s">
        <v>749</v>
      </c>
      <c r="E380" s="825" t="s">
        <v>16738</v>
      </c>
      <c r="F380" s="825"/>
      <c r="G380" s="825">
        <v>3</v>
      </c>
      <c r="H380" s="825"/>
      <c r="I380" s="825"/>
      <c r="J380" s="825"/>
      <c r="K380" s="825">
        <v>1</v>
      </c>
      <c r="L380" s="825" t="s">
        <v>9780</v>
      </c>
      <c r="M380" s="825" t="s">
        <v>16745</v>
      </c>
      <c r="N380" s="825" t="s">
        <v>1611</v>
      </c>
      <c r="O380" s="825">
        <v>1</v>
      </c>
      <c r="P380" s="1182"/>
    </row>
    <row r="381" spans="1:16" ht="25.5">
      <c r="A381" s="1154">
        <v>377</v>
      </c>
      <c r="B381" s="846" t="s">
        <v>1562</v>
      </c>
      <c r="C381" s="814" t="s">
        <v>16746</v>
      </c>
      <c r="D381" s="814" t="s">
        <v>16747</v>
      </c>
      <c r="E381" s="814" t="s">
        <v>16748</v>
      </c>
      <c r="F381" s="814">
        <v>8</v>
      </c>
      <c r="G381" s="814"/>
      <c r="H381" s="814"/>
      <c r="I381" s="814"/>
      <c r="J381" s="814">
        <v>1</v>
      </c>
      <c r="K381" s="814"/>
      <c r="L381" s="846" t="s">
        <v>16749</v>
      </c>
      <c r="M381" s="814" t="s">
        <v>13931</v>
      </c>
      <c r="N381" s="814" t="s">
        <v>6070</v>
      </c>
      <c r="O381" s="814"/>
      <c r="P381" s="1156">
        <v>1</v>
      </c>
    </row>
    <row r="382" spans="1:16" ht="25.5">
      <c r="A382" s="1154">
        <v>378</v>
      </c>
      <c r="B382" s="846" t="s">
        <v>1562</v>
      </c>
      <c r="C382" s="814" t="s">
        <v>16746</v>
      </c>
      <c r="D382" s="814" t="s">
        <v>16747</v>
      </c>
      <c r="E382" s="814" t="s">
        <v>16748</v>
      </c>
      <c r="F382" s="814">
        <v>3</v>
      </c>
      <c r="G382" s="814"/>
      <c r="H382" s="814"/>
      <c r="I382" s="814"/>
      <c r="J382" s="814"/>
      <c r="K382" s="814">
        <v>1</v>
      </c>
      <c r="L382" s="814" t="s">
        <v>15893</v>
      </c>
      <c r="M382" s="814" t="s">
        <v>16750</v>
      </c>
      <c r="N382" s="814"/>
      <c r="O382" s="814"/>
      <c r="P382" s="1156">
        <v>1</v>
      </c>
    </row>
    <row r="383" spans="1:16" ht="25.5">
      <c r="A383" s="1154">
        <v>379</v>
      </c>
      <c r="B383" s="846" t="s">
        <v>1511</v>
      </c>
      <c r="C383" s="814" t="s">
        <v>16751</v>
      </c>
      <c r="D383" s="814" t="s">
        <v>16752</v>
      </c>
      <c r="E383" s="814" t="s">
        <v>16753</v>
      </c>
      <c r="F383" s="814" t="s">
        <v>1640</v>
      </c>
      <c r="G383" s="814">
        <v>51</v>
      </c>
      <c r="H383" s="814"/>
      <c r="I383" s="814"/>
      <c r="J383" s="814"/>
      <c r="K383" s="814">
        <v>1</v>
      </c>
      <c r="L383" s="814" t="s">
        <v>16754</v>
      </c>
      <c r="M383" s="814" t="s">
        <v>16755</v>
      </c>
      <c r="N383" s="814" t="s">
        <v>697</v>
      </c>
      <c r="O383" s="814"/>
      <c r="P383" s="1156">
        <v>1</v>
      </c>
    </row>
    <row r="384" spans="1:16" ht="25.5">
      <c r="A384" s="1154">
        <v>380</v>
      </c>
      <c r="B384" s="846" t="s">
        <v>1511</v>
      </c>
      <c r="C384" s="814" t="s">
        <v>16756</v>
      </c>
      <c r="D384" s="814" t="s">
        <v>16757</v>
      </c>
      <c r="E384" s="814" t="s">
        <v>16758</v>
      </c>
      <c r="F384" s="814" t="s">
        <v>1640</v>
      </c>
      <c r="G384" s="814">
        <v>25</v>
      </c>
      <c r="H384" s="814"/>
      <c r="I384" s="814"/>
      <c r="J384" s="814"/>
      <c r="K384" s="814">
        <v>1</v>
      </c>
      <c r="L384" s="814" t="s">
        <v>10725</v>
      </c>
      <c r="M384" s="814" t="s">
        <v>16759</v>
      </c>
      <c r="N384" s="814" t="s">
        <v>9373</v>
      </c>
      <c r="O384" s="814">
        <v>1</v>
      </c>
      <c r="P384" s="1156"/>
    </row>
    <row r="385" spans="1:16" ht="25.5">
      <c r="A385" s="1154">
        <v>381</v>
      </c>
      <c r="B385" s="846" t="s">
        <v>1511</v>
      </c>
      <c r="C385" s="814" t="s">
        <v>16760</v>
      </c>
      <c r="D385" s="814" t="s">
        <v>16175</v>
      </c>
      <c r="E385" s="814" t="s">
        <v>16761</v>
      </c>
      <c r="F385" s="814" t="s">
        <v>1640</v>
      </c>
      <c r="G385" s="814">
        <v>70</v>
      </c>
      <c r="H385" s="814"/>
      <c r="I385" s="814"/>
      <c r="J385" s="814"/>
      <c r="K385" s="814">
        <v>1</v>
      </c>
      <c r="L385" s="814" t="s">
        <v>16762</v>
      </c>
      <c r="M385" s="814" t="s">
        <v>16763</v>
      </c>
      <c r="N385" s="814" t="s">
        <v>1640</v>
      </c>
      <c r="O385" s="814">
        <v>2</v>
      </c>
      <c r="P385" s="1156"/>
    </row>
    <row r="386" spans="1:16" ht="25.5">
      <c r="A386" s="1154">
        <v>382</v>
      </c>
      <c r="B386" s="846" t="s">
        <v>1511</v>
      </c>
      <c r="C386" s="814" t="s">
        <v>16760</v>
      </c>
      <c r="D386" s="814" t="s">
        <v>16175</v>
      </c>
      <c r="E386" s="814" t="s">
        <v>16761</v>
      </c>
      <c r="F386" s="814" t="s">
        <v>1640</v>
      </c>
      <c r="G386" s="814">
        <v>70</v>
      </c>
      <c r="H386" s="814"/>
      <c r="I386" s="814"/>
      <c r="J386" s="814"/>
      <c r="K386" s="814">
        <v>1</v>
      </c>
      <c r="L386" s="814" t="s">
        <v>10725</v>
      </c>
      <c r="M386" s="814" t="s">
        <v>16759</v>
      </c>
      <c r="N386" s="814" t="s">
        <v>1640</v>
      </c>
      <c r="O386" s="814">
        <v>1</v>
      </c>
      <c r="P386" s="1156"/>
    </row>
    <row r="387" spans="1:16" ht="25.5">
      <c r="A387" s="1154">
        <v>383</v>
      </c>
      <c r="B387" s="846" t="s">
        <v>1511</v>
      </c>
      <c r="C387" s="814" t="s">
        <v>12636</v>
      </c>
      <c r="D387" s="814" t="s">
        <v>16764</v>
      </c>
      <c r="E387" s="814" t="s">
        <v>16765</v>
      </c>
      <c r="F387" s="814" t="s">
        <v>1640</v>
      </c>
      <c r="G387" s="814">
        <v>16</v>
      </c>
      <c r="H387" s="814"/>
      <c r="I387" s="814"/>
      <c r="J387" s="814"/>
      <c r="K387" s="814">
        <v>1</v>
      </c>
      <c r="L387" s="814" t="s">
        <v>16766</v>
      </c>
      <c r="M387" s="814" t="s">
        <v>16767</v>
      </c>
      <c r="N387" s="814" t="s">
        <v>8359</v>
      </c>
      <c r="O387" s="814">
        <v>1</v>
      </c>
      <c r="P387" s="1156"/>
    </row>
    <row r="388" spans="1:16" ht="25.5">
      <c r="A388" s="1154">
        <v>384</v>
      </c>
      <c r="B388" s="846" t="s">
        <v>1511</v>
      </c>
      <c r="C388" s="814" t="s">
        <v>12636</v>
      </c>
      <c r="D388" s="814" t="s">
        <v>16764</v>
      </c>
      <c r="E388" s="814" t="s">
        <v>16768</v>
      </c>
      <c r="F388" s="814" t="s">
        <v>1640</v>
      </c>
      <c r="G388" s="814">
        <v>16</v>
      </c>
      <c r="H388" s="814"/>
      <c r="I388" s="814"/>
      <c r="J388" s="814"/>
      <c r="K388" s="814">
        <v>1</v>
      </c>
      <c r="L388" s="814" t="s">
        <v>16769</v>
      </c>
      <c r="M388" s="814" t="s">
        <v>16770</v>
      </c>
      <c r="N388" s="814" t="s">
        <v>16771</v>
      </c>
      <c r="O388" s="814"/>
      <c r="P388" s="1156">
        <v>1</v>
      </c>
    </row>
    <row r="389" spans="1:16" ht="25.5">
      <c r="A389" s="1154">
        <v>385</v>
      </c>
      <c r="B389" s="846" t="s">
        <v>1511</v>
      </c>
      <c r="C389" s="814" t="s">
        <v>16772</v>
      </c>
      <c r="D389" s="814" t="s">
        <v>16773</v>
      </c>
      <c r="E389" s="814" t="s">
        <v>16331</v>
      </c>
      <c r="F389" s="814" t="s">
        <v>1640</v>
      </c>
      <c r="G389" s="814">
        <v>15</v>
      </c>
      <c r="H389" s="814"/>
      <c r="I389" s="814">
        <v>1</v>
      </c>
      <c r="J389" s="814"/>
      <c r="K389" s="814"/>
      <c r="L389" s="814" t="s">
        <v>16774</v>
      </c>
      <c r="M389" s="814" t="s">
        <v>16775</v>
      </c>
      <c r="N389" s="814" t="s">
        <v>13871</v>
      </c>
      <c r="O389" s="814"/>
      <c r="P389" s="1156">
        <v>1</v>
      </c>
    </row>
    <row r="390" spans="1:16" ht="25.5">
      <c r="A390" s="1154">
        <v>386</v>
      </c>
      <c r="B390" s="846" t="s">
        <v>1511</v>
      </c>
      <c r="C390" s="814" t="s">
        <v>16772</v>
      </c>
      <c r="D390" s="814" t="s">
        <v>16773</v>
      </c>
      <c r="E390" s="814" t="s">
        <v>16331</v>
      </c>
      <c r="F390" s="814" t="s">
        <v>1640</v>
      </c>
      <c r="G390" s="814">
        <v>15</v>
      </c>
      <c r="H390" s="814"/>
      <c r="I390" s="814">
        <v>1</v>
      </c>
      <c r="J390" s="814"/>
      <c r="K390" s="814"/>
      <c r="L390" s="814" t="s">
        <v>16776</v>
      </c>
      <c r="M390" s="814" t="s">
        <v>16775</v>
      </c>
      <c r="N390" s="814" t="s">
        <v>13871</v>
      </c>
      <c r="O390" s="814">
        <v>1</v>
      </c>
      <c r="P390" s="1156"/>
    </row>
    <row r="391" spans="1:16" ht="25.5">
      <c r="A391" s="1154">
        <v>387</v>
      </c>
      <c r="B391" s="846" t="s">
        <v>1511</v>
      </c>
      <c r="C391" s="814" t="s">
        <v>16772</v>
      </c>
      <c r="D391" s="814" t="s">
        <v>16773</v>
      </c>
      <c r="E391" s="814" t="s">
        <v>16331</v>
      </c>
      <c r="F391" s="814" t="s">
        <v>1640</v>
      </c>
      <c r="G391" s="814">
        <v>15</v>
      </c>
      <c r="H391" s="814"/>
      <c r="I391" s="814"/>
      <c r="J391" s="814">
        <v>1</v>
      </c>
      <c r="K391" s="814"/>
      <c r="L391" s="814" t="s">
        <v>16776</v>
      </c>
      <c r="M391" s="814" t="s">
        <v>16775</v>
      </c>
      <c r="N391" s="814" t="s">
        <v>1751</v>
      </c>
      <c r="O391" s="814">
        <v>1</v>
      </c>
      <c r="P391" s="1156"/>
    </row>
    <row r="392" spans="1:16" ht="25.5">
      <c r="A392" s="1154">
        <v>388</v>
      </c>
      <c r="B392" s="846" t="s">
        <v>1511</v>
      </c>
      <c r="C392" s="814" t="s">
        <v>16772</v>
      </c>
      <c r="D392" s="814" t="s">
        <v>16773</v>
      </c>
      <c r="E392" s="814" t="s">
        <v>16331</v>
      </c>
      <c r="F392" s="814" t="s">
        <v>1640</v>
      </c>
      <c r="G392" s="814">
        <v>15</v>
      </c>
      <c r="H392" s="814"/>
      <c r="I392" s="814"/>
      <c r="J392" s="814">
        <v>1</v>
      </c>
      <c r="K392" s="814"/>
      <c r="L392" s="814" t="s">
        <v>16777</v>
      </c>
      <c r="M392" s="814" t="s">
        <v>16775</v>
      </c>
      <c r="N392" s="814" t="s">
        <v>1751</v>
      </c>
      <c r="O392" s="814"/>
      <c r="P392" s="1156">
        <v>1</v>
      </c>
    </row>
    <row r="393" spans="1:16" ht="25.5">
      <c r="A393" s="1154">
        <v>389</v>
      </c>
      <c r="B393" s="846" t="s">
        <v>1511</v>
      </c>
      <c r="C393" s="814" t="s">
        <v>16772</v>
      </c>
      <c r="D393" s="814" t="s">
        <v>16773</v>
      </c>
      <c r="E393" s="814" t="s">
        <v>16331</v>
      </c>
      <c r="F393" s="814" t="s">
        <v>1640</v>
      </c>
      <c r="G393" s="814">
        <v>15</v>
      </c>
      <c r="H393" s="814"/>
      <c r="I393" s="814"/>
      <c r="J393" s="814">
        <v>1</v>
      </c>
      <c r="K393" s="814"/>
      <c r="L393" s="814" t="s">
        <v>16778</v>
      </c>
      <c r="M393" s="814" t="s">
        <v>16775</v>
      </c>
      <c r="N393" s="814" t="s">
        <v>13871</v>
      </c>
      <c r="O393" s="814">
        <v>1</v>
      </c>
      <c r="P393" s="1156"/>
    </row>
    <row r="394" spans="1:16" ht="25.5">
      <c r="A394" s="1154">
        <v>390</v>
      </c>
      <c r="B394" s="846" t="s">
        <v>1511</v>
      </c>
      <c r="C394" s="814" t="s">
        <v>16772</v>
      </c>
      <c r="D394" s="814" t="s">
        <v>16773</v>
      </c>
      <c r="E394" s="814" t="s">
        <v>16331</v>
      </c>
      <c r="F394" s="814" t="s">
        <v>1640</v>
      </c>
      <c r="G394" s="814">
        <v>15</v>
      </c>
      <c r="H394" s="814"/>
      <c r="I394" s="814"/>
      <c r="J394" s="814"/>
      <c r="K394" s="814">
        <v>1</v>
      </c>
      <c r="L394" s="814" t="s">
        <v>16776</v>
      </c>
      <c r="M394" s="814" t="s">
        <v>16775</v>
      </c>
      <c r="N394" s="814" t="s">
        <v>1640</v>
      </c>
      <c r="O394" s="814">
        <v>1</v>
      </c>
      <c r="P394" s="1156"/>
    </row>
    <row r="395" spans="1:16" ht="25.5">
      <c r="A395" s="1154">
        <v>391</v>
      </c>
      <c r="B395" s="846" t="s">
        <v>1511</v>
      </c>
      <c r="C395" s="814" t="s">
        <v>16772</v>
      </c>
      <c r="D395" s="814" t="s">
        <v>16773</v>
      </c>
      <c r="E395" s="814" t="s">
        <v>16331</v>
      </c>
      <c r="F395" s="814" t="s">
        <v>1640</v>
      </c>
      <c r="G395" s="814">
        <v>15</v>
      </c>
      <c r="H395" s="814"/>
      <c r="I395" s="814"/>
      <c r="J395" s="814"/>
      <c r="K395" s="814">
        <v>1</v>
      </c>
      <c r="L395" s="814" t="s">
        <v>16779</v>
      </c>
      <c r="M395" s="814" t="s">
        <v>16775</v>
      </c>
      <c r="N395" s="814" t="s">
        <v>16780</v>
      </c>
      <c r="O395" s="814">
        <v>1</v>
      </c>
      <c r="P395" s="1156"/>
    </row>
    <row r="396" spans="1:16" ht="25.5">
      <c r="A396" s="1154">
        <v>392</v>
      </c>
      <c r="B396" s="846" t="s">
        <v>1511</v>
      </c>
      <c r="C396" s="814" t="s">
        <v>16772</v>
      </c>
      <c r="D396" s="814" t="s">
        <v>16773</v>
      </c>
      <c r="E396" s="814" t="s">
        <v>16331</v>
      </c>
      <c r="F396" s="814" t="s">
        <v>1640</v>
      </c>
      <c r="G396" s="814">
        <v>15</v>
      </c>
      <c r="H396" s="814"/>
      <c r="I396" s="814"/>
      <c r="J396" s="814"/>
      <c r="K396" s="814">
        <v>1</v>
      </c>
      <c r="L396" s="814" t="s">
        <v>16781</v>
      </c>
      <c r="M396" s="814" t="s">
        <v>16775</v>
      </c>
      <c r="N396" s="814" t="s">
        <v>1751</v>
      </c>
      <c r="O396" s="814"/>
      <c r="P396" s="1156">
        <v>1</v>
      </c>
    </row>
    <row r="397" spans="1:16" ht="25.5">
      <c r="A397" s="1154">
        <v>393</v>
      </c>
      <c r="B397" s="846" t="s">
        <v>1511</v>
      </c>
      <c r="C397" s="814" t="s">
        <v>16772</v>
      </c>
      <c r="D397" s="814" t="s">
        <v>16773</v>
      </c>
      <c r="E397" s="814" t="s">
        <v>16331</v>
      </c>
      <c r="F397" s="814" t="s">
        <v>1640</v>
      </c>
      <c r="G397" s="814">
        <v>15</v>
      </c>
      <c r="H397" s="814"/>
      <c r="I397" s="814"/>
      <c r="J397" s="814"/>
      <c r="K397" s="814">
        <v>1</v>
      </c>
      <c r="L397" s="814" t="s">
        <v>16782</v>
      </c>
      <c r="M397" s="814" t="s">
        <v>16775</v>
      </c>
      <c r="N397" s="814" t="s">
        <v>13871</v>
      </c>
      <c r="O397" s="814"/>
      <c r="P397" s="1156">
        <v>1</v>
      </c>
    </row>
    <row r="398" spans="1:16" ht="25.5">
      <c r="A398" s="1154">
        <v>394</v>
      </c>
      <c r="B398" s="846" t="s">
        <v>1511</v>
      </c>
      <c r="C398" s="814" t="s">
        <v>16772</v>
      </c>
      <c r="D398" s="814" t="s">
        <v>16773</v>
      </c>
      <c r="E398" s="814" t="s">
        <v>16331</v>
      </c>
      <c r="F398" s="814" t="s">
        <v>1640</v>
      </c>
      <c r="G398" s="814">
        <v>15</v>
      </c>
      <c r="H398" s="814"/>
      <c r="I398" s="814"/>
      <c r="J398" s="814"/>
      <c r="K398" s="814">
        <v>1</v>
      </c>
      <c r="L398" s="814" t="s">
        <v>16783</v>
      </c>
      <c r="M398" s="814" t="s">
        <v>16775</v>
      </c>
      <c r="N398" s="814" t="s">
        <v>13871</v>
      </c>
      <c r="O398" s="814">
        <v>1</v>
      </c>
      <c r="P398" s="1156"/>
    </row>
    <row r="399" spans="1:16" ht="25.5">
      <c r="A399" s="1154">
        <v>395</v>
      </c>
      <c r="B399" s="846" t="s">
        <v>1511</v>
      </c>
      <c r="C399" s="814" t="s">
        <v>16772</v>
      </c>
      <c r="D399" s="814" t="s">
        <v>16773</v>
      </c>
      <c r="E399" s="814" t="s">
        <v>16331</v>
      </c>
      <c r="F399" s="814" t="s">
        <v>1640</v>
      </c>
      <c r="G399" s="814">
        <v>15</v>
      </c>
      <c r="H399" s="814"/>
      <c r="I399" s="814"/>
      <c r="J399" s="814"/>
      <c r="K399" s="814">
        <v>1</v>
      </c>
      <c r="L399" s="814" t="s">
        <v>549</v>
      </c>
      <c r="M399" s="814" t="s">
        <v>16775</v>
      </c>
      <c r="N399" s="814" t="s">
        <v>16784</v>
      </c>
      <c r="O399" s="814"/>
      <c r="P399" s="1156">
        <v>1</v>
      </c>
    </row>
    <row r="400" spans="1:16" ht="25.5">
      <c r="A400" s="1154">
        <v>396</v>
      </c>
      <c r="B400" s="846" t="s">
        <v>1511</v>
      </c>
      <c r="C400" s="814" t="s">
        <v>16785</v>
      </c>
      <c r="D400" s="814" t="s">
        <v>16786</v>
      </c>
      <c r="E400" s="814" t="s">
        <v>16787</v>
      </c>
      <c r="F400" s="814" t="s">
        <v>16177</v>
      </c>
      <c r="G400" s="814">
        <v>35</v>
      </c>
      <c r="H400" s="814"/>
      <c r="I400" s="814"/>
      <c r="J400" s="814">
        <v>1</v>
      </c>
      <c r="K400" s="814"/>
      <c r="L400" s="814" t="s">
        <v>16169</v>
      </c>
      <c r="M400" s="814" t="s">
        <v>16788</v>
      </c>
      <c r="N400" s="814" t="s">
        <v>8359</v>
      </c>
      <c r="O400" s="814">
        <v>1</v>
      </c>
      <c r="P400" s="1156"/>
    </row>
    <row r="401" spans="1:16" ht="25.5">
      <c r="A401" s="1154">
        <v>397</v>
      </c>
      <c r="B401" s="846" t="s">
        <v>1511</v>
      </c>
      <c r="C401" s="814" t="s">
        <v>16785</v>
      </c>
      <c r="D401" s="814" t="s">
        <v>16786</v>
      </c>
      <c r="E401" s="814" t="s">
        <v>16787</v>
      </c>
      <c r="F401" s="814" t="s">
        <v>16177</v>
      </c>
      <c r="G401" s="814">
        <v>35</v>
      </c>
      <c r="H401" s="814"/>
      <c r="I401" s="814"/>
      <c r="J401" s="814">
        <v>1</v>
      </c>
      <c r="K401" s="814"/>
      <c r="L401" s="814" t="s">
        <v>12071</v>
      </c>
      <c r="M401" s="814" t="s">
        <v>16788</v>
      </c>
      <c r="N401" s="814" t="s">
        <v>10818</v>
      </c>
      <c r="O401" s="814">
        <v>1</v>
      </c>
      <c r="P401" s="1156"/>
    </row>
    <row r="402" spans="1:16" ht="25.5">
      <c r="A402" s="1154">
        <v>398</v>
      </c>
      <c r="B402" s="846" t="s">
        <v>1511</v>
      </c>
      <c r="C402" s="814" t="s">
        <v>16785</v>
      </c>
      <c r="D402" s="814" t="s">
        <v>16786</v>
      </c>
      <c r="E402" s="814" t="s">
        <v>16787</v>
      </c>
      <c r="F402" s="814" t="s">
        <v>16177</v>
      </c>
      <c r="G402" s="814">
        <v>35</v>
      </c>
      <c r="H402" s="814"/>
      <c r="I402" s="814"/>
      <c r="J402" s="814"/>
      <c r="K402" s="814">
        <v>1</v>
      </c>
      <c r="L402" s="814" t="s">
        <v>16157</v>
      </c>
      <c r="M402" s="814" t="s">
        <v>16789</v>
      </c>
      <c r="N402" s="814" t="s">
        <v>10818</v>
      </c>
      <c r="O402" s="814">
        <v>1</v>
      </c>
      <c r="P402" s="1156"/>
    </row>
    <row r="403" spans="1:16" ht="25.5">
      <c r="A403" s="1154">
        <v>399</v>
      </c>
      <c r="B403" s="846" t="s">
        <v>1512</v>
      </c>
      <c r="C403" s="814" t="s">
        <v>16790</v>
      </c>
      <c r="D403" s="814" t="s">
        <v>16791</v>
      </c>
      <c r="E403" s="814" t="s">
        <v>16640</v>
      </c>
      <c r="F403" s="814" t="s">
        <v>1640</v>
      </c>
      <c r="G403" s="814">
        <v>42</v>
      </c>
      <c r="H403" s="814">
        <v>5</v>
      </c>
      <c r="I403" s="814">
        <v>1</v>
      </c>
      <c r="J403" s="814"/>
      <c r="K403" s="814"/>
      <c r="L403" s="814" t="s">
        <v>12097</v>
      </c>
      <c r="M403" s="814" t="s">
        <v>16792</v>
      </c>
      <c r="N403" s="814" t="s">
        <v>16793</v>
      </c>
      <c r="O403" s="814"/>
      <c r="P403" s="1156">
        <v>1</v>
      </c>
    </row>
    <row r="404" spans="1:16" ht="25.5">
      <c r="A404" s="1154">
        <v>400</v>
      </c>
      <c r="B404" s="846" t="s">
        <v>1512</v>
      </c>
      <c r="C404" s="814" t="s">
        <v>16790</v>
      </c>
      <c r="D404" s="814" t="s">
        <v>16791</v>
      </c>
      <c r="E404" s="814" t="s">
        <v>16640</v>
      </c>
      <c r="F404" s="814" t="s">
        <v>1640</v>
      </c>
      <c r="G404" s="814">
        <v>42</v>
      </c>
      <c r="H404" s="814">
        <v>5</v>
      </c>
      <c r="I404" s="814"/>
      <c r="J404" s="814"/>
      <c r="K404" s="814">
        <v>1</v>
      </c>
      <c r="L404" s="814" t="s">
        <v>16794</v>
      </c>
      <c r="M404" s="814" t="s">
        <v>16792</v>
      </c>
      <c r="N404" s="814" t="s">
        <v>16793</v>
      </c>
      <c r="O404" s="814"/>
      <c r="P404" s="1156">
        <v>1</v>
      </c>
    </row>
    <row r="405" spans="1:16" ht="25.5">
      <c r="A405" s="1154">
        <v>401</v>
      </c>
      <c r="B405" s="846" t="s">
        <v>1512</v>
      </c>
      <c r="C405" s="814" t="s">
        <v>16795</v>
      </c>
      <c r="D405" s="814" t="s">
        <v>11116</v>
      </c>
      <c r="E405" s="814" t="s">
        <v>16796</v>
      </c>
      <c r="F405" s="814" t="s">
        <v>1611</v>
      </c>
      <c r="G405" s="814">
        <v>189</v>
      </c>
      <c r="H405" s="814">
        <v>19</v>
      </c>
      <c r="I405" s="814"/>
      <c r="J405" s="814">
        <v>1</v>
      </c>
      <c r="K405" s="814"/>
      <c r="L405" s="814" t="s">
        <v>16203</v>
      </c>
      <c r="M405" s="814" t="s">
        <v>12475</v>
      </c>
      <c r="N405" s="814" t="s">
        <v>1611</v>
      </c>
      <c r="O405" s="814"/>
      <c r="P405" s="1156">
        <v>1</v>
      </c>
    </row>
    <row r="406" spans="1:16" ht="26.25" thickBot="1">
      <c r="A406" s="1154">
        <v>402</v>
      </c>
      <c r="B406" s="1159" t="s">
        <v>1512</v>
      </c>
      <c r="C406" s="1105" t="s">
        <v>16795</v>
      </c>
      <c r="D406" s="1105" t="s">
        <v>11116</v>
      </c>
      <c r="E406" s="1105" t="s">
        <v>16796</v>
      </c>
      <c r="F406" s="1105" t="s">
        <v>1611</v>
      </c>
      <c r="G406" s="1105">
        <v>189</v>
      </c>
      <c r="H406" s="1105">
        <v>19</v>
      </c>
      <c r="I406" s="1105"/>
      <c r="J406" s="1105"/>
      <c r="K406" s="1105">
        <v>1</v>
      </c>
      <c r="L406" s="1105" t="s">
        <v>16194</v>
      </c>
      <c r="M406" s="1105" t="s">
        <v>12109</v>
      </c>
      <c r="N406" s="1105" t="s">
        <v>1611</v>
      </c>
      <c r="O406" s="1105"/>
      <c r="P406" s="1198">
        <v>1</v>
      </c>
    </row>
    <row r="407" spans="1:16" ht="27" thickBot="1">
      <c r="B407" s="1644" t="s">
        <v>1442</v>
      </c>
      <c r="C407" s="1645"/>
      <c r="D407" s="1645"/>
      <c r="E407" s="1645"/>
      <c r="F407" s="1645"/>
      <c r="G407" s="1645"/>
      <c r="H407" s="1670"/>
      <c r="I407" s="1186">
        <f>SUM(I5:I406)</f>
        <v>96</v>
      </c>
      <c r="J407" s="1186">
        <f>SUM(J5:J406)</f>
        <v>118</v>
      </c>
      <c r="K407" s="1186">
        <f>SUM(K5:K406)</f>
        <v>189</v>
      </c>
      <c r="L407" s="1671"/>
      <c r="M407" s="1672"/>
      <c r="N407" s="1673"/>
      <c r="O407" s="1186">
        <f t="shared" ref="O407:P407" si="0">SUM(O5:O406)</f>
        <v>281</v>
      </c>
      <c r="P407" s="1186">
        <f t="shared" si="0"/>
        <v>312</v>
      </c>
    </row>
    <row r="410" spans="1:16" ht="13.5" thickBot="1"/>
    <row r="411" spans="1:16" ht="54.75" customHeight="1">
      <c r="A411" s="1658" t="s">
        <v>16797</v>
      </c>
      <c r="B411" s="1659"/>
      <c r="C411" s="1659"/>
      <c r="D411" s="1659"/>
      <c r="E411" s="1659"/>
      <c r="F411" s="1659"/>
      <c r="G411" s="1659"/>
      <c r="H411" s="1659"/>
      <c r="I411" s="1659"/>
      <c r="J411" s="1659"/>
      <c r="K411" s="1659"/>
      <c r="L411" s="1659"/>
      <c r="M411" s="1659"/>
      <c r="N411" s="1659"/>
      <c r="O411" s="1659"/>
      <c r="P411" s="1660"/>
    </row>
    <row r="412" spans="1:16" ht="15">
      <c r="A412" s="1661" t="s">
        <v>2305</v>
      </c>
      <c r="B412" s="1663" t="s">
        <v>1550</v>
      </c>
      <c r="C412" s="1649" t="s">
        <v>9813</v>
      </c>
      <c r="D412" s="1649" t="s">
        <v>9814</v>
      </c>
      <c r="E412" s="1649" t="s">
        <v>9815</v>
      </c>
      <c r="F412" s="1649" t="s">
        <v>9816</v>
      </c>
      <c r="G412" s="1649" t="s">
        <v>9817</v>
      </c>
      <c r="H412" s="1649" t="s">
        <v>9818</v>
      </c>
      <c r="I412" s="1649" t="s">
        <v>9819</v>
      </c>
      <c r="J412" s="1649"/>
      <c r="K412" s="1649"/>
      <c r="L412" s="1649" t="s">
        <v>9820</v>
      </c>
      <c r="M412" s="1649"/>
      <c r="N412" s="1649"/>
      <c r="O412" s="1649"/>
      <c r="P412" s="1651"/>
    </row>
    <row r="413" spans="1:16" ht="15">
      <c r="A413" s="1661"/>
      <c r="B413" s="1663"/>
      <c r="C413" s="1649"/>
      <c r="D413" s="1649"/>
      <c r="E413" s="1649"/>
      <c r="F413" s="1649"/>
      <c r="G413" s="1649"/>
      <c r="H413" s="1649"/>
      <c r="I413" s="1649"/>
      <c r="J413" s="1649"/>
      <c r="K413" s="1649"/>
      <c r="L413" s="1649" t="s">
        <v>1444</v>
      </c>
      <c r="M413" s="1649"/>
      <c r="N413" s="1649"/>
      <c r="O413" s="1656" t="s">
        <v>9821</v>
      </c>
      <c r="P413" s="1657"/>
    </row>
    <row r="414" spans="1:16" ht="34.5" thickBot="1">
      <c r="A414" s="1682"/>
      <c r="B414" s="1664"/>
      <c r="C414" s="1650"/>
      <c r="D414" s="1650"/>
      <c r="E414" s="1650"/>
      <c r="F414" s="1650"/>
      <c r="G414" s="1650"/>
      <c r="H414" s="1650"/>
      <c r="I414" s="1160" t="s">
        <v>1444</v>
      </c>
      <c r="J414" s="1160" t="s">
        <v>1445</v>
      </c>
      <c r="K414" s="1160" t="s">
        <v>1446</v>
      </c>
      <c r="L414" s="1161" t="s">
        <v>9822</v>
      </c>
      <c r="M414" s="1162" t="s">
        <v>1606</v>
      </c>
      <c r="N414" s="1162" t="s">
        <v>9823</v>
      </c>
      <c r="O414" s="1162" t="s">
        <v>5139</v>
      </c>
      <c r="P414" s="1163" t="s">
        <v>5126</v>
      </c>
    </row>
    <row r="415" spans="1:16" ht="25.5">
      <c r="A415" s="1151">
        <v>1</v>
      </c>
      <c r="B415" s="1164" t="s">
        <v>1448</v>
      </c>
      <c r="C415" s="1165" t="s">
        <v>16798</v>
      </c>
      <c r="D415" s="1165" t="s">
        <v>16799</v>
      </c>
      <c r="E415" s="1165" t="s">
        <v>16800</v>
      </c>
      <c r="F415" s="1165" t="s">
        <v>1611</v>
      </c>
      <c r="G415" s="1165"/>
      <c r="H415" s="1165"/>
      <c r="I415" s="1165"/>
      <c r="J415" s="1165">
        <v>1</v>
      </c>
      <c r="K415" s="1165"/>
      <c r="L415" s="1165" t="s">
        <v>16801</v>
      </c>
      <c r="M415" s="1165" t="s">
        <v>13999</v>
      </c>
      <c r="N415" s="1165" t="s">
        <v>1611</v>
      </c>
      <c r="O415" s="1165"/>
      <c r="P415" s="1166">
        <v>1</v>
      </c>
    </row>
    <row r="416" spans="1:16" ht="25.5">
      <c r="A416" s="1154">
        <v>2</v>
      </c>
      <c r="B416" s="846" t="s">
        <v>1448</v>
      </c>
      <c r="C416" s="1157" t="s">
        <v>16798</v>
      </c>
      <c r="D416" s="1157" t="s">
        <v>16799</v>
      </c>
      <c r="E416" s="1157" t="s">
        <v>16800</v>
      </c>
      <c r="F416" s="1157" t="s">
        <v>1611</v>
      </c>
      <c r="G416" s="1157"/>
      <c r="H416" s="1157"/>
      <c r="I416" s="1157"/>
      <c r="J416" s="1157"/>
      <c r="K416" s="1157">
        <v>1</v>
      </c>
      <c r="L416" s="1157" t="s">
        <v>13402</v>
      </c>
      <c r="M416" s="1157" t="s">
        <v>16802</v>
      </c>
      <c r="N416" s="1157" t="s">
        <v>1611</v>
      </c>
      <c r="O416" s="1157">
        <v>1</v>
      </c>
      <c r="P416" s="1158"/>
    </row>
    <row r="417" spans="1:16" ht="25.5">
      <c r="A417" s="1154">
        <v>3</v>
      </c>
      <c r="B417" s="846" t="s">
        <v>1448</v>
      </c>
      <c r="C417" s="1157" t="s">
        <v>16798</v>
      </c>
      <c r="D417" s="1157" t="s">
        <v>16799</v>
      </c>
      <c r="E417" s="1157" t="s">
        <v>16800</v>
      </c>
      <c r="F417" s="1157" t="s">
        <v>1611</v>
      </c>
      <c r="G417" s="1157"/>
      <c r="H417" s="1157"/>
      <c r="I417" s="1157"/>
      <c r="J417" s="1157"/>
      <c r="K417" s="1157">
        <v>1</v>
      </c>
      <c r="L417" s="1157" t="s">
        <v>13402</v>
      </c>
      <c r="M417" s="1157" t="s">
        <v>16803</v>
      </c>
      <c r="N417" s="1157" t="s">
        <v>1611</v>
      </c>
      <c r="O417" s="1157">
        <v>1</v>
      </c>
      <c r="P417" s="1158"/>
    </row>
    <row r="418" spans="1:16" ht="25.5">
      <c r="A418" s="1154">
        <v>4</v>
      </c>
      <c r="B418" s="846" t="s">
        <v>1448</v>
      </c>
      <c r="C418" s="1157" t="s">
        <v>16798</v>
      </c>
      <c r="D418" s="1157" t="s">
        <v>16799</v>
      </c>
      <c r="E418" s="1157" t="s">
        <v>16800</v>
      </c>
      <c r="F418" s="1157" t="s">
        <v>1611</v>
      </c>
      <c r="G418" s="1157"/>
      <c r="H418" s="1157"/>
      <c r="I418" s="1157"/>
      <c r="J418" s="1157"/>
      <c r="K418" s="1157">
        <v>1</v>
      </c>
      <c r="L418" s="1157" t="s">
        <v>13402</v>
      </c>
      <c r="M418" s="1157" t="s">
        <v>16804</v>
      </c>
      <c r="N418" s="1157" t="s">
        <v>1611</v>
      </c>
      <c r="O418" s="1157">
        <v>1</v>
      </c>
      <c r="P418" s="1158"/>
    </row>
    <row r="419" spans="1:16" ht="38.25">
      <c r="A419" s="1154">
        <v>5</v>
      </c>
      <c r="B419" s="846" t="s">
        <v>1528</v>
      </c>
      <c r="C419" s="1157" t="s">
        <v>16805</v>
      </c>
      <c r="D419" s="1157" t="s">
        <v>13538</v>
      </c>
      <c r="E419" s="1157" t="s">
        <v>16806</v>
      </c>
      <c r="F419" s="1157">
        <v>20</v>
      </c>
      <c r="G419" s="1157">
        <v>14</v>
      </c>
      <c r="H419" s="1157"/>
      <c r="I419" s="1157"/>
      <c r="J419" s="1157"/>
      <c r="K419" s="1157">
        <v>1</v>
      </c>
      <c r="L419" s="1157" t="s">
        <v>13379</v>
      </c>
      <c r="M419" s="1157" t="s">
        <v>9899</v>
      </c>
      <c r="N419" s="1157" t="s">
        <v>1611</v>
      </c>
      <c r="O419" s="1157"/>
      <c r="P419" s="1158">
        <v>1</v>
      </c>
    </row>
    <row r="420" spans="1:16" ht="25.5">
      <c r="A420" s="1154">
        <v>6</v>
      </c>
      <c r="B420" s="846" t="s">
        <v>1470</v>
      </c>
      <c r="C420" s="1157" t="s">
        <v>16807</v>
      </c>
      <c r="D420" s="1157" t="s">
        <v>16799</v>
      </c>
      <c r="E420" s="1157" t="s">
        <v>16800</v>
      </c>
      <c r="F420" s="1157" t="s">
        <v>1611</v>
      </c>
      <c r="G420" s="1157"/>
      <c r="H420" s="1157"/>
      <c r="I420" s="1157">
        <v>1</v>
      </c>
      <c r="J420" s="1157"/>
      <c r="K420" s="1157"/>
      <c r="L420" s="1157" t="s">
        <v>16808</v>
      </c>
      <c r="M420" s="1157" t="s">
        <v>16809</v>
      </c>
      <c r="N420" s="1157" t="s">
        <v>1611</v>
      </c>
      <c r="O420" s="1157"/>
      <c r="P420" s="1158">
        <v>1</v>
      </c>
    </row>
    <row r="421" spans="1:16" ht="25.5">
      <c r="A421" s="1154">
        <v>7</v>
      </c>
      <c r="B421" s="846" t="s">
        <v>1470</v>
      </c>
      <c r="C421" s="1157" t="s">
        <v>16807</v>
      </c>
      <c r="D421" s="1157" t="s">
        <v>16799</v>
      </c>
      <c r="E421" s="1157" t="s">
        <v>16800</v>
      </c>
      <c r="F421" s="1157" t="s">
        <v>1611</v>
      </c>
      <c r="G421" s="1157"/>
      <c r="H421" s="1157"/>
      <c r="I421" s="1157">
        <v>1</v>
      </c>
      <c r="J421" s="1157"/>
      <c r="K421" s="1157"/>
      <c r="L421" s="1157" t="s">
        <v>16808</v>
      </c>
      <c r="M421" s="1157" t="s">
        <v>16810</v>
      </c>
      <c r="N421" s="1157" t="s">
        <v>1611</v>
      </c>
      <c r="O421" s="1157"/>
      <c r="P421" s="1158">
        <v>1</v>
      </c>
    </row>
    <row r="422" spans="1:16" ht="25.5">
      <c r="A422" s="1154">
        <v>8</v>
      </c>
      <c r="B422" s="846" t="s">
        <v>1500</v>
      </c>
      <c r="C422" s="1157" t="s">
        <v>16811</v>
      </c>
      <c r="D422" s="1157" t="s">
        <v>16327</v>
      </c>
      <c r="E422" s="1157" t="s">
        <v>16812</v>
      </c>
      <c r="F422" s="1157" t="s">
        <v>1611</v>
      </c>
      <c r="G422" s="1157">
        <v>9</v>
      </c>
      <c r="H422" s="1157"/>
      <c r="I422" s="1157">
        <v>1</v>
      </c>
      <c r="J422" s="1157"/>
      <c r="K422" s="1157"/>
      <c r="L422" s="1157" t="s">
        <v>16813</v>
      </c>
      <c r="M422" s="1157" t="s">
        <v>16814</v>
      </c>
      <c r="N422" s="1157" t="s">
        <v>1611</v>
      </c>
      <c r="O422" s="1157">
        <v>1</v>
      </c>
      <c r="P422" s="1158"/>
    </row>
    <row r="423" spans="1:16" ht="25.5">
      <c r="A423" s="1154">
        <v>9</v>
      </c>
      <c r="B423" s="846" t="s">
        <v>1500</v>
      </c>
      <c r="C423" s="1157" t="s">
        <v>16811</v>
      </c>
      <c r="D423" s="1157" t="s">
        <v>16327</v>
      </c>
      <c r="E423" s="1157" t="s">
        <v>16812</v>
      </c>
      <c r="F423" s="1157" t="s">
        <v>1611</v>
      </c>
      <c r="G423" s="1157">
        <v>9</v>
      </c>
      <c r="H423" s="1157"/>
      <c r="I423" s="1157">
        <v>1</v>
      </c>
      <c r="J423" s="1157"/>
      <c r="K423" s="1157"/>
      <c r="L423" s="1157" t="s">
        <v>16813</v>
      </c>
      <c r="M423" s="1157" t="s">
        <v>12173</v>
      </c>
      <c r="N423" s="1157" t="s">
        <v>1611</v>
      </c>
      <c r="O423" s="1157">
        <v>1</v>
      </c>
      <c r="P423" s="1158"/>
    </row>
    <row r="424" spans="1:16" ht="25.5">
      <c r="A424" s="1154">
        <v>10</v>
      </c>
      <c r="B424" s="846" t="s">
        <v>1500</v>
      </c>
      <c r="C424" s="1157" t="s">
        <v>16811</v>
      </c>
      <c r="D424" s="1157" t="s">
        <v>16327</v>
      </c>
      <c r="E424" s="1157" t="s">
        <v>16812</v>
      </c>
      <c r="F424" s="1157" t="s">
        <v>1611</v>
      </c>
      <c r="G424" s="1157">
        <v>9</v>
      </c>
      <c r="H424" s="1157"/>
      <c r="I424" s="1157">
        <v>1</v>
      </c>
      <c r="J424" s="1157"/>
      <c r="K424" s="1157"/>
      <c r="L424" s="1157" t="s">
        <v>16813</v>
      </c>
      <c r="M424" s="1157" t="s">
        <v>16815</v>
      </c>
      <c r="N424" s="1157" t="s">
        <v>1611</v>
      </c>
      <c r="O424" s="1157">
        <v>1</v>
      </c>
      <c r="P424" s="1158"/>
    </row>
    <row r="425" spans="1:16" ht="25.5">
      <c r="A425" s="1154">
        <v>11</v>
      </c>
      <c r="B425" s="846" t="s">
        <v>1500</v>
      </c>
      <c r="C425" s="1157" t="s">
        <v>16811</v>
      </c>
      <c r="D425" s="1157" t="s">
        <v>16327</v>
      </c>
      <c r="E425" s="1157" t="s">
        <v>16812</v>
      </c>
      <c r="F425" s="1157" t="s">
        <v>1611</v>
      </c>
      <c r="G425" s="1157">
        <v>9</v>
      </c>
      <c r="H425" s="1157"/>
      <c r="I425" s="1157">
        <v>1</v>
      </c>
      <c r="J425" s="1157"/>
      <c r="K425" s="1157"/>
      <c r="L425" s="1157" t="s">
        <v>16813</v>
      </c>
      <c r="M425" s="1157" t="s">
        <v>16816</v>
      </c>
      <c r="N425" s="1157" t="s">
        <v>1611</v>
      </c>
      <c r="O425" s="1157">
        <v>1</v>
      </c>
      <c r="P425" s="1158"/>
    </row>
    <row r="426" spans="1:16" ht="25.5">
      <c r="A426" s="1154">
        <v>12</v>
      </c>
      <c r="B426" s="846" t="s">
        <v>1500</v>
      </c>
      <c r="C426" s="865" t="s">
        <v>16811</v>
      </c>
      <c r="D426" s="865" t="s">
        <v>16327</v>
      </c>
      <c r="E426" s="865" t="s">
        <v>16812</v>
      </c>
      <c r="F426" s="865" t="s">
        <v>1611</v>
      </c>
      <c r="G426" s="865">
        <v>9</v>
      </c>
      <c r="H426" s="865"/>
      <c r="I426" s="865">
        <v>1</v>
      </c>
      <c r="J426" s="865"/>
      <c r="K426" s="865"/>
      <c r="L426" s="865" t="s">
        <v>16813</v>
      </c>
      <c r="M426" s="865" t="s">
        <v>16817</v>
      </c>
      <c r="N426" s="865" t="s">
        <v>10636</v>
      </c>
      <c r="O426" s="865">
        <v>1</v>
      </c>
      <c r="P426" s="1155"/>
    </row>
    <row r="427" spans="1:16" ht="25.5">
      <c r="A427" s="1154">
        <v>13</v>
      </c>
      <c r="B427" s="846" t="s">
        <v>1500</v>
      </c>
      <c r="C427" s="865" t="s">
        <v>16811</v>
      </c>
      <c r="D427" s="865" t="s">
        <v>16327</v>
      </c>
      <c r="E427" s="865" t="s">
        <v>16812</v>
      </c>
      <c r="F427" s="865" t="s">
        <v>1611</v>
      </c>
      <c r="G427" s="865">
        <v>9</v>
      </c>
      <c r="H427" s="865"/>
      <c r="I427" s="865">
        <v>1</v>
      </c>
      <c r="J427" s="865"/>
      <c r="K427" s="865"/>
      <c r="L427" s="865" t="s">
        <v>992</v>
      </c>
      <c r="M427" s="865" t="s">
        <v>16818</v>
      </c>
      <c r="N427" s="865" t="s">
        <v>10636</v>
      </c>
      <c r="O427" s="865">
        <v>1</v>
      </c>
      <c r="P427" s="1155"/>
    </row>
    <row r="428" spans="1:16" ht="25.5">
      <c r="A428" s="1154">
        <v>14</v>
      </c>
      <c r="B428" s="846" t="s">
        <v>1500</v>
      </c>
      <c r="C428" s="865" t="s">
        <v>16811</v>
      </c>
      <c r="D428" s="865" t="s">
        <v>16327</v>
      </c>
      <c r="E428" s="865" t="s">
        <v>16812</v>
      </c>
      <c r="F428" s="865" t="s">
        <v>1611</v>
      </c>
      <c r="G428" s="865">
        <v>9</v>
      </c>
      <c r="H428" s="865"/>
      <c r="I428" s="865"/>
      <c r="J428" s="865">
        <v>1</v>
      </c>
      <c r="K428" s="865"/>
      <c r="L428" s="865" t="s">
        <v>992</v>
      </c>
      <c r="M428" s="865" t="s">
        <v>16819</v>
      </c>
      <c r="N428" s="865" t="s">
        <v>1611</v>
      </c>
      <c r="O428" s="865">
        <v>1</v>
      </c>
      <c r="P428" s="1155"/>
    </row>
    <row r="429" spans="1:16" ht="25.5">
      <c r="A429" s="1154">
        <v>15</v>
      </c>
      <c r="B429" s="846" t="s">
        <v>1500</v>
      </c>
      <c r="C429" s="865" t="s">
        <v>16811</v>
      </c>
      <c r="D429" s="865" t="s">
        <v>16327</v>
      </c>
      <c r="E429" s="865" t="s">
        <v>16812</v>
      </c>
      <c r="F429" s="865" t="s">
        <v>1611</v>
      </c>
      <c r="G429" s="865">
        <v>9</v>
      </c>
      <c r="H429" s="865"/>
      <c r="I429" s="865"/>
      <c r="J429" s="865">
        <v>1</v>
      </c>
      <c r="K429" s="865"/>
      <c r="L429" s="865" t="s">
        <v>992</v>
      </c>
      <c r="M429" s="865" t="s">
        <v>16820</v>
      </c>
      <c r="N429" s="865" t="s">
        <v>1611</v>
      </c>
      <c r="O429" s="865">
        <v>1</v>
      </c>
      <c r="P429" s="1155"/>
    </row>
    <row r="430" spans="1:16" ht="25.5">
      <c r="A430" s="1154">
        <v>16</v>
      </c>
      <c r="B430" s="846" t="s">
        <v>1500</v>
      </c>
      <c r="C430" s="865" t="s">
        <v>16811</v>
      </c>
      <c r="D430" s="865" t="s">
        <v>16327</v>
      </c>
      <c r="E430" s="865" t="s">
        <v>16812</v>
      </c>
      <c r="F430" s="865" t="s">
        <v>1611</v>
      </c>
      <c r="G430" s="865">
        <v>9</v>
      </c>
      <c r="H430" s="865"/>
      <c r="I430" s="865"/>
      <c r="J430" s="865">
        <v>1</v>
      </c>
      <c r="K430" s="865"/>
      <c r="L430" s="865" t="s">
        <v>992</v>
      </c>
      <c r="M430" s="865" t="s">
        <v>16821</v>
      </c>
      <c r="N430" s="865" t="s">
        <v>1611</v>
      </c>
      <c r="O430" s="865">
        <v>1</v>
      </c>
      <c r="P430" s="1155"/>
    </row>
    <row r="431" spans="1:16" ht="25.5">
      <c r="A431" s="1154">
        <v>17</v>
      </c>
      <c r="B431" s="846" t="s">
        <v>1500</v>
      </c>
      <c r="C431" s="865" t="s">
        <v>16811</v>
      </c>
      <c r="D431" s="865" t="s">
        <v>16327</v>
      </c>
      <c r="E431" s="865" t="s">
        <v>16812</v>
      </c>
      <c r="F431" s="865" t="s">
        <v>1611</v>
      </c>
      <c r="G431" s="865">
        <v>9</v>
      </c>
      <c r="H431" s="865"/>
      <c r="I431" s="865"/>
      <c r="J431" s="865">
        <v>1</v>
      </c>
      <c r="K431" s="865"/>
      <c r="L431" s="865" t="s">
        <v>992</v>
      </c>
      <c r="M431" s="865" t="s">
        <v>16822</v>
      </c>
      <c r="N431" s="865" t="s">
        <v>1611</v>
      </c>
      <c r="O431" s="865">
        <v>1</v>
      </c>
      <c r="P431" s="1155"/>
    </row>
    <row r="432" spans="1:16" ht="25.5">
      <c r="A432" s="1154">
        <v>18</v>
      </c>
      <c r="B432" s="846" t="s">
        <v>1500</v>
      </c>
      <c r="C432" s="865" t="s">
        <v>16811</v>
      </c>
      <c r="D432" s="865" t="s">
        <v>16327</v>
      </c>
      <c r="E432" s="865" t="s">
        <v>16812</v>
      </c>
      <c r="F432" s="865" t="s">
        <v>1611</v>
      </c>
      <c r="G432" s="865">
        <v>9</v>
      </c>
      <c r="H432" s="865"/>
      <c r="I432" s="865"/>
      <c r="J432" s="865">
        <v>1</v>
      </c>
      <c r="K432" s="865"/>
      <c r="L432" s="865" t="s">
        <v>5804</v>
      </c>
      <c r="M432" s="865" t="s">
        <v>16823</v>
      </c>
      <c r="N432" s="865" t="s">
        <v>1611</v>
      </c>
      <c r="O432" s="865">
        <v>1</v>
      </c>
      <c r="P432" s="1155"/>
    </row>
    <row r="433" spans="1:16" ht="25.5">
      <c r="A433" s="1154">
        <v>19</v>
      </c>
      <c r="B433" s="846" t="s">
        <v>1500</v>
      </c>
      <c r="C433" s="865" t="s">
        <v>16811</v>
      </c>
      <c r="D433" s="865" t="s">
        <v>16327</v>
      </c>
      <c r="E433" s="865" t="s">
        <v>16812</v>
      </c>
      <c r="F433" s="865" t="s">
        <v>1611</v>
      </c>
      <c r="G433" s="865">
        <v>9</v>
      </c>
      <c r="H433" s="865"/>
      <c r="I433" s="865"/>
      <c r="J433" s="865">
        <v>1</v>
      </c>
      <c r="K433" s="865"/>
      <c r="L433" s="865" t="s">
        <v>5804</v>
      </c>
      <c r="M433" s="865" t="s">
        <v>12179</v>
      </c>
      <c r="N433" s="865" t="s">
        <v>1611</v>
      </c>
      <c r="O433" s="865">
        <v>1</v>
      </c>
      <c r="P433" s="1155"/>
    </row>
    <row r="434" spans="1:16" ht="25.5">
      <c r="A434" s="1154">
        <v>20</v>
      </c>
      <c r="B434" s="846" t="s">
        <v>1500</v>
      </c>
      <c r="C434" s="865" t="s">
        <v>16811</v>
      </c>
      <c r="D434" s="865" t="s">
        <v>16327</v>
      </c>
      <c r="E434" s="865" t="s">
        <v>16812</v>
      </c>
      <c r="F434" s="865" t="s">
        <v>1611</v>
      </c>
      <c r="G434" s="865">
        <v>9</v>
      </c>
      <c r="H434" s="865"/>
      <c r="I434" s="865"/>
      <c r="J434" s="865">
        <v>1</v>
      </c>
      <c r="K434" s="865"/>
      <c r="L434" s="865" t="s">
        <v>5804</v>
      </c>
      <c r="M434" s="865" t="s">
        <v>16824</v>
      </c>
      <c r="N434" s="865" t="s">
        <v>1611</v>
      </c>
      <c r="O434" s="865">
        <v>1</v>
      </c>
      <c r="P434" s="1155"/>
    </row>
    <row r="435" spans="1:16" ht="25.5">
      <c r="A435" s="1154">
        <v>21</v>
      </c>
      <c r="B435" s="846" t="s">
        <v>1500</v>
      </c>
      <c r="C435" s="865" t="s">
        <v>16811</v>
      </c>
      <c r="D435" s="865" t="s">
        <v>16327</v>
      </c>
      <c r="E435" s="865" t="s">
        <v>16812</v>
      </c>
      <c r="F435" s="865" t="s">
        <v>1611</v>
      </c>
      <c r="G435" s="865">
        <v>9</v>
      </c>
      <c r="H435" s="865"/>
      <c r="I435" s="865"/>
      <c r="J435" s="865">
        <v>1</v>
      </c>
      <c r="K435" s="865"/>
      <c r="L435" s="865" t="s">
        <v>995</v>
      </c>
      <c r="M435" s="865" t="s">
        <v>12181</v>
      </c>
      <c r="N435" s="865" t="s">
        <v>1611</v>
      </c>
      <c r="O435" s="865">
        <v>1</v>
      </c>
      <c r="P435" s="1155"/>
    </row>
    <row r="436" spans="1:16" ht="25.5">
      <c r="A436" s="1154">
        <v>22</v>
      </c>
      <c r="B436" s="846" t="s">
        <v>1500</v>
      </c>
      <c r="C436" s="865" t="s">
        <v>16811</v>
      </c>
      <c r="D436" s="865" t="s">
        <v>16327</v>
      </c>
      <c r="E436" s="865" t="s">
        <v>16812</v>
      </c>
      <c r="F436" s="865" t="s">
        <v>1611</v>
      </c>
      <c r="G436" s="865">
        <v>9</v>
      </c>
      <c r="H436" s="865"/>
      <c r="I436" s="865"/>
      <c r="J436" s="865">
        <v>1</v>
      </c>
      <c r="K436" s="865"/>
      <c r="L436" s="865" t="s">
        <v>461</v>
      </c>
      <c r="M436" s="865" t="s">
        <v>16825</v>
      </c>
      <c r="N436" s="865" t="s">
        <v>1611</v>
      </c>
      <c r="O436" s="865"/>
      <c r="P436" s="1155">
        <v>1</v>
      </c>
    </row>
    <row r="437" spans="1:16" ht="25.5">
      <c r="A437" s="1154">
        <v>23</v>
      </c>
      <c r="B437" s="846" t="s">
        <v>1500</v>
      </c>
      <c r="C437" s="865" t="s">
        <v>16811</v>
      </c>
      <c r="D437" s="865" t="s">
        <v>16327</v>
      </c>
      <c r="E437" s="865" t="s">
        <v>16812</v>
      </c>
      <c r="F437" s="865" t="s">
        <v>1611</v>
      </c>
      <c r="G437" s="865">
        <v>9</v>
      </c>
      <c r="H437" s="865"/>
      <c r="I437" s="865"/>
      <c r="J437" s="865">
        <v>1</v>
      </c>
      <c r="K437" s="865"/>
      <c r="L437" s="865" t="s">
        <v>461</v>
      </c>
      <c r="M437" s="865" t="s">
        <v>16826</v>
      </c>
      <c r="N437" s="865" t="s">
        <v>1611</v>
      </c>
      <c r="O437" s="865"/>
      <c r="P437" s="1155">
        <v>1</v>
      </c>
    </row>
    <row r="438" spans="1:16" ht="25.5">
      <c r="A438" s="1154">
        <v>24</v>
      </c>
      <c r="B438" s="846" t="s">
        <v>1500</v>
      </c>
      <c r="C438" s="865" t="s">
        <v>16811</v>
      </c>
      <c r="D438" s="865" t="s">
        <v>16327</v>
      </c>
      <c r="E438" s="865" t="s">
        <v>16812</v>
      </c>
      <c r="F438" s="865" t="s">
        <v>1611</v>
      </c>
      <c r="G438" s="865">
        <v>9</v>
      </c>
      <c r="H438" s="865"/>
      <c r="I438" s="865"/>
      <c r="J438" s="865">
        <v>1</v>
      </c>
      <c r="K438" s="865"/>
      <c r="L438" s="865" t="s">
        <v>461</v>
      </c>
      <c r="M438" s="865" t="s">
        <v>16827</v>
      </c>
      <c r="N438" s="865" t="s">
        <v>1611</v>
      </c>
      <c r="O438" s="865"/>
      <c r="P438" s="1155">
        <v>1</v>
      </c>
    </row>
    <row r="439" spans="1:16" ht="25.5">
      <c r="A439" s="1154">
        <v>25</v>
      </c>
      <c r="B439" s="846" t="s">
        <v>1500</v>
      </c>
      <c r="C439" s="865" t="s">
        <v>16811</v>
      </c>
      <c r="D439" s="865" t="s">
        <v>16327</v>
      </c>
      <c r="E439" s="865" t="s">
        <v>16812</v>
      </c>
      <c r="F439" s="865" t="s">
        <v>1611</v>
      </c>
      <c r="G439" s="865">
        <v>9</v>
      </c>
      <c r="H439" s="865"/>
      <c r="I439" s="865"/>
      <c r="J439" s="865">
        <v>1</v>
      </c>
      <c r="K439" s="865"/>
      <c r="L439" s="865" t="s">
        <v>461</v>
      </c>
      <c r="M439" s="865" t="s">
        <v>16828</v>
      </c>
      <c r="N439" s="865" t="s">
        <v>1611</v>
      </c>
      <c r="O439" s="865"/>
      <c r="P439" s="1155">
        <v>1</v>
      </c>
    </row>
    <row r="440" spans="1:16" ht="25.5">
      <c r="A440" s="1154">
        <v>26</v>
      </c>
      <c r="B440" s="846" t="s">
        <v>1500</v>
      </c>
      <c r="C440" s="865" t="s">
        <v>16811</v>
      </c>
      <c r="D440" s="865" t="s">
        <v>16327</v>
      </c>
      <c r="E440" s="865" t="s">
        <v>16812</v>
      </c>
      <c r="F440" s="865" t="s">
        <v>1611</v>
      </c>
      <c r="G440" s="865">
        <v>9</v>
      </c>
      <c r="H440" s="865"/>
      <c r="I440" s="865"/>
      <c r="J440" s="865">
        <v>1</v>
      </c>
      <c r="K440" s="865"/>
      <c r="L440" s="865" t="s">
        <v>16829</v>
      </c>
      <c r="M440" s="865" t="s">
        <v>16814</v>
      </c>
      <c r="N440" s="865" t="s">
        <v>1611</v>
      </c>
      <c r="O440" s="865"/>
      <c r="P440" s="1155">
        <v>1</v>
      </c>
    </row>
    <row r="441" spans="1:16" ht="25.5">
      <c r="A441" s="1154">
        <v>27</v>
      </c>
      <c r="B441" s="846" t="s">
        <v>1500</v>
      </c>
      <c r="C441" s="865" t="s">
        <v>16811</v>
      </c>
      <c r="D441" s="865" t="s">
        <v>16327</v>
      </c>
      <c r="E441" s="865" t="s">
        <v>16812</v>
      </c>
      <c r="F441" s="865" t="s">
        <v>1611</v>
      </c>
      <c r="G441" s="865">
        <v>9</v>
      </c>
      <c r="H441" s="865"/>
      <c r="I441" s="865"/>
      <c r="J441" s="865">
        <v>1</v>
      </c>
      <c r="K441" s="865"/>
      <c r="L441" s="865" t="s">
        <v>16829</v>
      </c>
      <c r="M441" s="865" t="s">
        <v>16830</v>
      </c>
      <c r="N441" s="865" t="s">
        <v>1611</v>
      </c>
      <c r="O441" s="865"/>
      <c r="P441" s="1155">
        <v>1</v>
      </c>
    </row>
    <row r="442" spans="1:16" ht="25.5">
      <c r="A442" s="1154">
        <v>28</v>
      </c>
      <c r="B442" s="846" t="s">
        <v>1500</v>
      </c>
      <c r="C442" s="865" t="s">
        <v>16811</v>
      </c>
      <c r="D442" s="865" t="s">
        <v>16327</v>
      </c>
      <c r="E442" s="865" t="s">
        <v>16812</v>
      </c>
      <c r="F442" s="865" t="s">
        <v>1611</v>
      </c>
      <c r="G442" s="865">
        <v>9</v>
      </c>
      <c r="H442" s="865"/>
      <c r="I442" s="865"/>
      <c r="J442" s="865">
        <v>1</v>
      </c>
      <c r="K442" s="865"/>
      <c r="L442" s="865" t="s">
        <v>16829</v>
      </c>
      <c r="M442" s="865" t="s">
        <v>16831</v>
      </c>
      <c r="N442" s="865" t="s">
        <v>1611</v>
      </c>
      <c r="O442" s="865"/>
      <c r="P442" s="1155">
        <v>1</v>
      </c>
    </row>
    <row r="443" spans="1:16" ht="25.5">
      <c r="A443" s="1154">
        <v>29</v>
      </c>
      <c r="B443" s="846" t="s">
        <v>1500</v>
      </c>
      <c r="C443" s="865" t="s">
        <v>16811</v>
      </c>
      <c r="D443" s="865" t="s">
        <v>16327</v>
      </c>
      <c r="E443" s="865" t="s">
        <v>16812</v>
      </c>
      <c r="F443" s="865" t="s">
        <v>1611</v>
      </c>
      <c r="G443" s="865">
        <v>9</v>
      </c>
      <c r="H443" s="865"/>
      <c r="I443" s="865"/>
      <c r="J443" s="865">
        <v>1</v>
      </c>
      <c r="K443" s="865"/>
      <c r="L443" s="865" t="s">
        <v>16829</v>
      </c>
      <c r="M443" s="865" t="s">
        <v>16832</v>
      </c>
      <c r="N443" s="865" t="s">
        <v>1611</v>
      </c>
      <c r="O443" s="865"/>
      <c r="P443" s="1155">
        <v>1</v>
      </c>
    </row>
    <row r="444" spans="1:16" ht="25.5">
      <c r="A444" s="1154">
        <v>30</v>
      </c>
      <c r="B444" s="846" t="s">
        <v>1500</v>
      </c>
      <c r="C444" s="865" t="s">
        <v>16811</v>
      </c>
      <c r="D444" s="865" t="s">
        <v>16327</v>
      </c>
      <c r="E444" s="865" t="s">
        <v>16812</v>
      </c>
      <c r="F444" s="865" t="s">
        <v>1611</v>
      </c>
      <c r="G444" s="865">
        <v>9</v>
      </c>
      <c r="H444" s="865"/>
      <c r="I444" s="865"/>
      <c r="J444" s="865">
        <v>1</v>
      </c>
      <c r="K444" s="865"/>
      <c r="L444" s="865" t="s">
        <v>16833</v>
      </c>
      <c r="M444" s="865" t="s">
        <v>16834</v>
      </c>
      <c r="N444" s="865" t="s">
        <v>1611</v>
      </c>
      <c r="O444" s="865"/>
      <c r="P444" s="1155">
        <v>1</v>
      </c>
    </row>
    <row r="445" spans="1:16" ht="25.5">
      <c r="A445" s="1154">
        <v>31</v>
      </c>
      <c r="B445" s="846" t="s">
        <v>1500</v>
      </c>
      <c r="C445" s="865" t="s">
        <v>16811</v>
      </c>
      <c r="D445" s="865" t="s">
        <v>16327</v>
      </c>
      <c r="E445" s="865" t="s">
        <v>16812</v>
      </c>
      <c r="F445" s="865" t="s">
        <v>1611</v>
      </c>
      <c r="G445" s="865">
        <v>9</v>
      </c>
      <c r="H445" s="865"/>
      <c r="I445" s="865"/>
      <c r="J445" s="865">
        <v>1</v>
      </c>
      <c r="K445" s="865"/>
      <c r="L445" s="865" t="s">
        <v>16833</v>
      </c>
      <c r="M445" s="865" t="s">
        <v>16835</v>
      </c>
      <c r="N445" s="865" t="s">
        <v>1611</v>
      </c>
      <c r="O445" s="865"/>
      <c r="P445" s="1155">
        <v>1</v>
      </c>
    </row>
    <row r="446" spans="1:16" ht="25.5">
      <c r="A446" s="1154">
        <v>32</v>
      </c>
      <c r="B446" s="846" t="s">
        <v>1500</v>
      </c>
      <c r="C446" s="865" t="s">
        <v>16811</v>
      </c>
      <c r="D446" s="865" t="s">
        <v>16327</v>
      </c>
      <c r="E446" s="865" t="s">
        <v>16812</v>
      </c>
      <c r="F446" s="865" t="s">
        <v>1611</v>
      </c>
      <c r="G446" s="865">
        <v>9</v>
      </c>
      <c r="H446" s="865"/>
      <c r="I446" s="865"/>
      <c r="J446" s="865">
        <v>1</v>
      </c>
      <c r="K446" s="865"/>
      <c r="L446" s="865" t="s">
        <v>16833</v>
      </c>
      <c r="M446" s="865" t="s">
        <v>16836</v>
      </c>
      <c r="N446" s="865" t="s">
        <v>1611</v>
      </c>
      <c r="O446" s="865"/>
      <c r="P446" s="1155">
        <v>1</v>
      </c>
    </row>
    <row r="447" spans="1:16" ht="25.5">
      <c r="A447" s="1154">
        <v>33</v>
      </c>
      <c r="B447" s="846" t="s">
        <v>1500</v>
      </c>
      <c r="C447" s="865" t="s">
        <v>16811</v>
      </c>
      <c r="D447" s="865" t="s">
        <v>16327</v>
      </c>
      <c r="E447" s="865" t="s">
        <v>16812</v>
      </c>
      <c r="F447" s="865" t="s">
        <v>1611</v>
      </c>
      <c r="G447" s="865">
        <v>9</v>
      </c>
      <c r="H447" s="865"/>
      <c r="I447" s="865"/>
      <c r="J447" s="865">
        <v>1</v>
      </c>
      <c r="K447" s="865"/>
      <c r="L447" s="865" t="s">
        <v>16833</v>
      </c>
      <c r="M447" s="865" t="s">
        <v>16837</v>
      </c>
      <c r="N447" s="865" t="s">
        <v>1611</v>
      </c>
      <c r="O447" s="865"/>
      <c r="P447" s="1155">
        <v>1</v>
      </c>
    </row>
    <row r="448" spans="1:16" ht="25.5">
      <c r="A448" s="1154">
        <v>34</v>
      </c>
      <c r="B448" s="846" t="s">
        <v>1500</v>
      </c>
      <c r="C448" s="865" t="s">
        <v>16811</v>
      </c>
      <c r="D448" s="865" t="s">
        <v>16327</v>
      </c>
      <c r="E448" s="865" t="s">
        <v>16812</v>
      </c>
      <c r="F448" s="865" t="s">
        <v>1611</v>
      </c>
      <c r="G448" s="865">
        <v>9</v>
      </c>
      <c r="H448" s="865"/>
      <c r="I448" s="865"/>
      <c r="J448" s="865">
        <v>1</v>
      </c>
      <c r="K448" s="865"/>
      <c r="L448" s="865" t="s">
        <v>4755</v>
      </c>
      <c r="M448" s="865" t="s">
        <v>16838</v>
      </c>
      <c r="N448" s="865" t="s">
        <v>1611</v>
      </c>
      <c r="O448" s="865"/>
      <c r="P448" s="1155">
        <v>1</v>
      </c>
    </row>
    <row r="449" spans="1:16" ht="25.5">
      <c r="A449" s="1154">
        <v>35</v>
      </c>
      <c r="B449" s="846" t="s">
        <v>1500</v>
      </c>
      <c r="C449" s="865" t="s">
        <v>16811</v>
      </c>
      <c r="D449" s="865" t="s">
        <v>16327</v>
      </c>
      <c r="E449" s="865" t="s">
        <v>16812</v>
      </c>
      <c r="F449" s="865" t="s">
        <v>1611</v>
      </c>
      <c r="G449" s="865">
        <v>9</v>
      </c>
      <c r="H449" s="865"/>
      <c r="I449" s="865"/>
      <c r="J449" s="865">
        <v>1</v>
      </c>
      <c r="K449" s="865"/>
      <c r="L449" s="865" t="s">
        <v>4755</v>
      </c>
      <c r="M449" s="865" t="s">
        <v>16839</v>
      </c>
      <c r="N449" s="865" t="s">
        <v>1611</v>
      </c>
      <c r="O449" s="865"/>
      <c r="P449" s="1155">
        <v>1</v>
      </c>
    </row>
    <row r="450" spans="1:16" ht="25.5">
      <c r="A450" s="1154">
        <v>36</v>
      </c>
      <c r="B450" s="846" t="s">
        <v>1500</v>
      </c>
      <c r="C450" s="865" t="s">
        <v>16811</v>
      </c>
      <c r="D450" s="865" t="s">
        <v>16327</v>
      </c>
      <c r="E450" s="865" t="s">
        <v>16812</v>
      </c>
      <c r="F450" s="865" t="s">
        <v>1611</v>
      </c>
      <c r="G450" s="865">
        <v>9</v>
      </c>
      <c r="H450" s="865"/>
      <c r="I450" s="865"/>
      <c r="J450" s="865">
        <v>1</v>
      </c>
      <c r="K450" s="865"/>
      <c r="L450" s="865" t="s">
        <v>4755</v>
      </c>
      <c r="M450" s="865" t="s">
        <v>16840</v>
      </c>
      <c r="N450" s="865" t="s">
        <v>1611</v>
      </c>
      <c r="O450" s="865"/>
      <c r="P450" s="1155">
        <v>1</v>
      </c>
    </row>
    <row r="451" spans="1:16" ht="25.5">
      <c r="A451" s="1154">
        <v>37</v>
      </c>
      <c r="B451" s="846" t="s">
        <v>1500</v>
      </c>
      <c r="C451" s="865" t="s">
        <v>16811</v>
      </c>
      <c r="D451" s="865" t="s">
        <v>16327</v>
      </c>
      <c r="E451" s="865" t="s">
        <v>16812</v>
      </c>
      <c r="F451" s="865" t="s">
        <v>1611</v>
      </c>
      <c r="G451" s="865">
        <v>9</v>
      </c>
      <c r="H451" s="865"/>
      <c r="I451" s="865"/>
      <c r="J451" s="865">
        <v>1</v>
      </c>
      <c r="K451" s="865"/>
      <c r="L451" s="865" t="s">
        <v>4755</v>
      </c>
      <c r="M451" s="865" t="s">
        <v>16841</v>
      </c>
      <c r="N451" s="865" t="s">
        <v>1611</v>
      </c>
      <c r="O451" s="865"/>
      <c r="P451" s="1155">
        <v>1</v>
      </c>
    </row>
    <row r="452" spans="1:16" ht="25.5">
      <c r="A452" s="1154">
        <v>38</v>
      </c>
      <c r="B452" s="846" t="s">
        <v>1500</v>
      </c>
      <c r="C452" s="865" t="s">
        <v>16811</v>
      </c>
      <c r="D452" s="865" t="s">
        <v>16327</v>
      </c>
      <c r="E452" s="865" t="s">
        <v>16812</v>
      </c>
      <c r="F452" s="865" t="s">
        <v>1611</v>
      </c>
      <c r="G452" s="865">
        <v>9</v>
      </c>
      <c r="H452" s="865"/>
      <c r="I452" s="865"/>
      <c r="J452" s="865"/>
      <c r="K452" s="865">
        <v>1</v>
      </c>
      <c r="L452" s="865" t="s">
        <v>5804</v>
      </c>
      <c r="M452" s="865" t="s">
        <v>16842</v>
      </c>
      <c r="N452" s="865" t="s">
        <v>1611</v>
      </c>
      <c r="O452" s="865">
        <v>1</v>
      </c>
      <c r="P452" s="1155"/>
    </row>
    <row r="453" spans="1:16" ht="25.5">
      <c r="A453" s="1154">
        <v>39</v>
      </c>
      <c r="B453" s="846" t="s">
        <v>1500</v>
      </c>
      <c r="C453" s="865" t="s">
        <v>16811</v>
      </c>
      <c r="D453" s="865" t="s">
        <v>16327</v>
      </c>
      <c r="E453" s="865" t="s">
        <v>16812</v>
      </c>
      <c r="F453" s="865" t="s">
        <v>1611</v>
      </c>
      <c r="G453" s="865">
        <v>9</v>
      </c>
      <c r="H453" s="865"/>
      <c r="I453" s="865"/>
      <c r="J453" s="865"/>
      <c r="K453" s="865">
        <v>1</v>
      </c>
      <c r="L453" s="865" t="s">
        <v>995</v>
      </c>
      <c r="M453" s="865" t="s">
        <v>16843</v>
      </c>
      <c r="N453" s="865" t="s">
        <v>1611</v>
      </c>
      <c r="O453" s="865">
        <v>1</v>
      </c>
      <c r="P453" s="1155"/>
    </row>
    <row r="454" spans="1:16" ht="25.5">
      <c r="A454" s="1154">
        <v>40</v>
      </c>
      <c r="B454" s="846" t="s">
        <v>1500</v>
      </c>
      <c r="C454" s="865" t="s">
        <v>16811</v>
      </c>
      <c r="D454" s="865" t="s">
        <v>16327</v>
      </c>
      <c r="E454" s="865" t="s">
        <v>16812</v>
      </c>
      <c r="F454" s="865" t="s">
        <v>1611</v>
      </c>
      <c r="G454" s="865">
        <v>9</v>
      </c>
      <c r="H454" s="865"/>
      <c r="I454" s="865"/>
      <c r="J454" s="865"/>
      <c r="K454" s="865">
        <v>1</v>
      </c>
      <c r="L454" s="865" t="s">
        <v>995</v>
      </c>
      <c r="M454" s="865" t="s">
        <v>16844</v>
      </c>
      <c r="N454" s="865" t="s">
        <v>1611</v>
      </c>
      <c r="O454" s="865">
        <v>1</v>
      </c>
      <c r="P454" s="1155"/>
    </row>
    <row r="455" spans="1:16" ht="25.5">
      <c r="A455" s="1154">
        <v>41</v>
      </c>
      <c r="B455" s="846" t="s">
        <v>1500</v>
      </c>
      <c r="C455" s="865" t="s">
        <v>16811</v>
      </c>
      <c r="D455" s="865" t="s">
        <v>16327</v>
      </c>
      <c r="E455" s="865" t="s">
        <v>16812</v>
      </c>
      <c r="F455" s="865" t="s">
        <v>1611</v>
      </c>
      <c r="G455" s="865">
        <v>9</v>
      </c>
      <c r="H455" s="865"/>
      <c r="I455" s="865"/>
      <c r="J455" s="865"/>
      <c r="K455" s="865">
        <v>1</v>
      </c>
      <c r="L455" s="865" t="s">
        <v>995</v>
      </c>
      <c r="M455" s="865" t="s">
        <v>16845</v>
      </c>
      <c r="N455" s="865" t="s">
        <v>1611</v>
      </c>
      <c r="O455" s="865">
        <v>1</v>
      </c>
      <c r="P455" s="1155"/>
    </row>
    <row r="456" spans="1:16" ht="25.5">
      <c r="A456" s="1154">
        <v>42</v>
      </c>
      <c r="B456" s="846" t="s">
        <v>1500</v>
      </c>
      <c r="C456" s="865" t="s">
        <v>16811</v>
      </c>
      <c r="D456" s="865" t="s">
        <v>16327</v>
      </c>
      <c r="E456" s="865" t="s">
        <v>16812</v>
      </c>
      <c r="F456" s="865" t="s">
        <v>1611</v>
      </c>
      <c r="G456" s="865">
        <v>9</v>
      </c>
      <c r="H456" s="865"/>
      <c r="I456" s="865"/>
      <c r="J456" s="865"/>
      <c r="K456" s="865">
        <v>1</v>
      </c>
      <c r="L456" s="865" t="s">
        <v>16846</v>
      </c>
      <c r="M456" s="865" t="s">
        <v>16834</v>
      </c>
      <c r="N456" s="865" t="s">
        <v>1611</v>
      </c>
      <c r="O456" s="865"/>
      <c r="P456" s="1155">
        <v>1</v>
      </c>
    </row>
    <row r="457" spans="1:16" ht="25.5">
      <c r="A457" s="1154">
        <v>43</v>
      </c>
      <c r="B457" s="846" t="s">
        <v>1500</v>
      </c>
      <c r="C457" s="865" t="s">
        <v>16811</v>
      </c>
      <c r="D457" s="865" t="s">
        <v>16327</v>
      </c>
      <c r="E457" s="865" t="s">
        <v>16812</v>
      </c>
      <c r="F457" s="865" t="s">
        <v>1611</v>
      </c>
      <c r="G457" s="865">
        <v>9</v>
      </c>
      <c r="H457" s="865"/>
      <c r="I457" s="865"/>
      <c r="J457" s="865"/>
      <c r="K457" s="865">
        <v>1</v>
      </c>
      <c r="L457" s="865" t="s">
        <v>16846</v>
      </c>
      <c r="M457" s="865" t="s">
        <v>16836</v>
      </c>
      <c r="N457" s="865" t="s">
        <v>1611</v>
      </c>
      <c r="O457" s="865"/>
      <c r="P457" s="1155">
        <v>1</v>
      </c>
    </row>
    <row r="458" spans="1:16" ht="25.5">
      <c r="A458" s="1154">
        <v>44</v>
      </c>
      <c r="B458" s="846" t="s">
        <v>1500</v>
      </c>
      <c r="C458" s="865" t="s">
        <v>16811</v>
      </c>
      <c r="D458" s="865" t="s">
        <v>16327</v>
      </c>
      <c r="E458" s="865" t="s">
        <v>16812</v>
      </c>
      <c r="F458" s="865" t="s">
        <v>1611</v>
      </c>
      <c r="G458" s="865">
        <v>9</v>
      </c>
      <c r="H458" s="865"/>
      <c r="I458" s="865"/>
      <c r="J458" s="865"/>
      <c r="K458" s="865">
        <v>1</v>
      </c>
      <c r="L458" s="865" t="s">
        <v>16846</v>
      </c>
      <c r="M458" s="865" t="s">
        <v>16837</v>
      </c>
      <c r="N458" s="865" t="s">
        <v>1611</v>
      </c>
      <c r="O458" s="865"/>
      <c r="P458" s="1155">
        <v>1</v>
      </c>
    </row>
    <row r="459" spans="1:16" ht="25.5">
      <c r="A459" s="1154">
        <v>45</v>
      </c>
      <c r="B459" s="846" t="s">
        <v>1471</v>
      </c>
      <c r="C459" s="865" t="s">
        <v>16847</v>
      </c>
      <c r="D459" s="865" t="s">
        <v>16848</v>
      </c>
      <c r="E459" s="865" t="s">
        <v>16849</v>
      </c>
      <c r="F459" s="865" t="s">
        <v>1611</v>
      </c>
      <c r="G459" s="865">
        <v>33</v>
      </c>
      <c r="H459" s="865"/>
      <c r="I459" s="865"/>
      <c r="J459" s="865"/>
      <c r="K459" s="865">
        <v>1</v>
      </c>
      <c r="L459" s="865" t="s">
        <v>4988</v>
      </c>
      <c r="M459" s="865" t="s">
        <v>17</v>
      </c>
      <c r="N459" s="865" t="s">
        <v>1611</v>
      </c>
      <c r="O459" s="865"/>
      <c r="P459" s="1155">
        <v>1</v>
      </c>
    </row>
    <row r="460" spans="1:16" ht="25.5">
      <c r="A460" s="1154">
        <v>46</v>
      </c>
      <c r="B460" s="846" t="s">
        <v>1471</v>
      </c>
      <c r="C460" s="865" t="s">
        <v>16850</v>
      </c>
      <c r="D460" s="865" t="s">
        <v>16851</v>
      </c>
      <c r="E460" s="865" t="s">
        <v>16852</v>
      </c>
      <c r="F460" s="865" t="s">
        <v>1611</v>
      </c>
      <c r="G460" s="865">
        <v>12</v>
      </c>
      <c r="H460" s="865"/>
      <c r="I460" s="865">
        <v>1</v>
      </c>
      <c r="J460" s="865"/>
      <c r="K460" s="865"/>
      <c r="L460" s="865" t="s">
        <v>16853</v>
      </c>
      <c r="M460" s="865" t="s">
        <v>16854</v>
      </c>
      <c r="N460" s="865" t="s">
        <v>1611</v>
      </c>
      <c r="O460" s="865"/>
      <c r="P460" s="1155">
        <v>1</v>
      </c>
    </row>
    <row r="461" spans="1:16" ht="25.5">
      <c r="A461" s="1154">
        <v>47</v>
      </c>
      <c r="B461" s="846" t="s">
        <v>1471</v>
      </c>
      <c r="C461" s="865" t="s">
        <v>16850</v>
      </c>
      <c r="D461" s="865" t="s">
        <v>16851</v>
      </c>
      <c r="E461" s="865" t="s">
        <v>16852</v>
      </c>
      <c r="F461" s="865" t="s">
        <v>1611</v>
      </c>
      <c r="G461" s="865">
        <v>12</v>
      </c>
      <c r="H461" s="865"/>
      <c r="I461" s="865"/>
      <c r="J461" s="865">
        <v>1</v>
      </c>
      <c r="K461" s="865"/>
      <c r="L461" s="865" t="s">
        <v>16855</v>
      </c>
      <c r="M461" s="865" t="s">
        <v>12638</v>
      </c>
      <c r="N461" s="865" t="s">
        <v>1611</v>
      </c>
      <c r="O461" s="865"/>
      <c r="P461" s="1155">
        <v>1</v>
      </c>
    </row>
    <row r="462" spans="1:16" ht="25.5">
      <c r="A462" s="1154">
        <v>48</v>
      </c>
      <c r="B462" s="846" t="s">
        <v>1506</v>
      </c>
      <c r="C462" s="865" t="s">
        <v>16856</v>
      </c>
      <c r="D462" s="865" t="s">
        <v>10919</v>
      </c>
      <c r="E462" s="865" t="s">
        <v>16857</v>
      </c>
      <c r="F462" s="865" t="s">
        <v>1611</v>
      </c>
      <c r="G462" s="865">
        <v>11</v>
      </c>
      <c r="H462" s="865"/>
      <c r="I462" s="865"/>
      <c r="J462" s="865"/>
      <c r="K462" s="865">
        <v>1</v>
      </c>
      <c r="L462" s="865" t="s">
        <v>16858</v>
      </c>
      <c r="M462" s="865" t="s">
        <v>16859</v>
      </c>
      <c r="N462" s="865" t="s">
        <v>1611</v>
      </c>
      <c r="O462" s="865"/>
      <c r="P462" s="1155">
        <v>1</v>
      </c>
    </row>
    <row r="463" spans="1:16" ht="25.5">
      <c r="A463" s="1154">
        <v>49</v>
      </c>
      <c r="B463" s="846" t="s">
        <v>2993</v>
      </c>
      <c r="C463" s="865" t="s">
        <v>16860</v>
      </c>
      <c r="D463" s="865" t="s">
        <v>16861</v>
      </c>
      <c r="E463" s="865" t="s">
        <v>16806</v>
      </c>
      <c r="F463" s="865" t="s">
        <v>1611</v>
      </c>
      <c r="G463" s="865">
        <v>9</v>
      </c>
      <c r="H463" s="865">
        <v>5</v>
      </c>
      <c r="I463" s="865">
        <v>1</v>
      </c>
      <c r="J463" s="865"/>
      <c r="K463" s="865"/>
      <c r="L463" s="865" t="s">
        <v>16862</v>
      </c>
      <c r="M463" s="865" t="s">
        <v>6799</v>
      </c>
      <c r="N463" s="865" t="s">
        <v>1611</v>
      </c>
      <c r="O463" s="865">
        <v>1</v>
      </c>
      <c r="P463" s="1155"/>
    </row>
    <row r="464" spans="1:16" ht="25.5">
      <c r="A464" s="1154">
        <v>50</v>
      </c>
      <c r="B464" s="846" t="s">
        <v>2993</v>
      </c>
      <c r="C464" s="865" t="s">
        <v>16860</v>
      </c>
      <c r="D464" s="865" t="s">
        <v>16861</v>
      </c>
      <c r="E464" s="865" t="s">
        <v>16806</v>
      </c>
      <c r="F464" s="865" t="s">
        <v>1611</v>
      </c>
      <c r="G464" s="865">
        <v>9</v>
      </c>
      <c r="H464" s="865">
        <v>5</v>
      </c>
      <c r="I464" s="865">
        <v>1</v>
      </c>
      <c r="J464" s="865"/>
      <c r="K464" s="865"/>
      <c r="L464" s="865" t="s">
        <v>16863</v>
      </c>
      <c r="M464" s="865" t="s">
        <v>12662</v>
      </c>
      <c r="N464" s="865" t="s">
        <v>1611</v>
      </c>
      <c r="O464" s="865"/>
      <c r="P464" s="1155">
        <v>1</v>
      </c>
    </row>
    <row r="465" spans="1:16" ht="25.5">
      <c r="A465" s="1154">
        <v>51</v>
      </c>
      <c r="B465" s="846" t="s">
        <v>2993</v>
      </c>
      <c r="C465" s="865" t="s">
        <v>16860</v>
      </c>
      <c r="D465" s="865" t="s">
        <v>16861</v>
      </c>
      <c r="E465" s="865" t="s">
        <v>16806</v>
      </c>
      <c r="F465" s="865" t="s">
        <v>1611</v>
      </c>
      <c r="G465" s="865">
        <v>9</v>
      </c>
      <c r="H465" s="865">
        <v>5</v>
      </c>
      <c r="I465" s="865">
        <v>1</v>
      </c>
      <c r="J465" s="865"/>
      <c r="K465" s="865"/>
      <c r="L465" s="865" t="s">
        <v>12450</v>
      </c>
      <c r="M465" s="865" t="s">
        <v>5598</v>
      </c>
      <c r="N465" s="865" t="s">
        <v>1611</v>
      </c>
      <c r="O465" s="865">
        <v>1</v>
      </c>
      <c r="P465" s="1155"/>
    </row>
    <row r="466" spans="1:16" ht="51">
      <c r="A466" s="1154">
        <v>52</v>
      </c>
      <c r="B466" s="846" t="s">
        <v>2993</v>
      </c>
      <c r="C466" s="865" t="s">
        <v>16860</v>
      </c>
      <c r="D466" s="865" t="s">
        <v>16861</v>
      </c>
      <c r="E466" s="865" t="s">
        <v>16806</v>
      </c>
      <c r="F466" s="865" t="s">
        <v>1611</v>
      </c>
      <c r="G466" s="865">
        <v>9</v>
      </c>
      <c r="H466" s="865">
        <v>5</v>
      </c>
      <c r="I466" s="865">
        <v>1</v>
      </c>
      <c r="J466" s="910"/>
      <c r="K466" s="910"/>
      <c r="L466" s="865" t="s">
        <v>16864</v>
      </c>
      <c r="M466" s="865" t="s">
        <v>16865</v>
      </c>
      <c r="N466" s="865" t="s">
        <v>1611</v>
      </c>
      <c r="O466" s="865">
        <v>4</v>
      </c>
      <c r="P466" s="1155"/>
    </row>
    <row r="467" spans="1:16" ht="25.5">
      <c r="A467" s="1154">
        <v>53</v>
      </c>
      <c r="B467" s="846" t="s">
        <v>2993</v>
      </c>
      <c r="C467" s="865" t="s">
        <v>16860</v>
      </c>
      <c r="D467" s="865" t="s">
        <v>16861</v>
      </c>
      <c r="E467" s="865" t="s">
        <v>16806</v>
      </c>
      <c r="F467" s="865" t="s">
        <v>1611</v>
      </c>
      <c r="G467" s="865">
        <v>9</v>
      </c>
      <c r="H467" s="865">
        <v>5</v>
      </c>
      <c r="I467" s="865"/>
      <c r="J467" s="865">
        <v>1</v>
      </c>
      <c r="K467" s="865"/>
      <c r="L467" s="865" t="s">
        <v>6407</v>
      </c>
      <c r="M467" s="865" t="s">
        <v>13053</v>
      </c>
      <c r="N467" s="865" t="s">
        <v>1611</v>
      </c>
      <c r="O467" s="865">
        <v>1</v>
      </c>
      <c r="P467" s="1155"/>
    </row>
    <row r="468" spans="1:16" ht="25.5">
      <c r="A468" s="1154">
        <v>54</v>
      </c>
      <c r="B468" s="846" t="s">
        <v>2993</v>
      </c>
      <c r="C468" s="865" t="s">
        <v>16860</v>
      </c>
      <c r="D468" s="865" t="s">
        <v>16861</v>
      </c>
      <c r="E468" s="865" t="s">
        <v>16806</v>
      </c>
      <c r="F468" s="865" t="s">
        <v>1611</v>
      </c>
      <c r="G468" s="865">
        <v>9</v>
      </c>
      <c r="H468" s="865">
        <v>5</v>
      </c>
      <c r="I468" s="865"/>
      <c r="J468" s="865">
        <v>1</v>
      </c>
      <c r="K468" s="865"/>
      <c r="L468" s="865" t="s">
        <v>16862</v>
      </c>
      <c r="M468" s="865" t="s">
        <v>6116</v>
      </c>
      <c r="N468" s="865" t="s">
        <v>1611</v>
      </c>
      <c r="O468" s="865">
        <v>1</v>
      </c>
      <c r="P468" s="1155"/>
    </row>
    <row r="469" spans="1:16" ht="25.5">
      <c r="A469" s="1154">
        <v>55</v>
      </c>
      <c r="B469" s="846" t="s">
        <v>2993</v>
      </c>
      <c r="C469" s="865" t="s">
        <v>16860</v>
      </c>
      <c r="D469" s="865" t="s">
        <v>16861</v>
      </c>
      <c r="E469" s="865" t="s">
        <v>16806</v>
      </c>
      <c r="F469" s="865" t="s">
        <v>1611</v>
      </c>
      <c r="G469" s="865">
        <v>9</v>
      </c>
      <c r="H469" s="865">
        <v>5</v>
      </c>
      <c r="I469" s="865"/>
      <c r="J469" s="865">
        <v>1</v>
      </c>
      <c r="K469" s="865"/>
      <c r="L469" s="865" t="s">
        <v>16866</v>
      </c>
      <c r="M469" s="865" t="s">
        <v>16867</v>
      </c>
      <c r="N469" s="865" t="s">
        <v>1611</v>
      </c>
      <c r="O469" s="865">
        <v>1</v>
      </c>
      <c r="P469" s="1155"/>
    </row>
    <row r="470" spans="1:16" ht="25.5">
      <c r="A470" s="1154">
        <v>56</v>
      </c>
      <c r="B470" s="846" t="s">
        <v>2993</v>
      </c>
      <c r="C470" s="865" t="s">
        <v>16860</v>
      </c>
      <c r="D470" s="865" t="s">
        <v>16861</v>
      </c>
      <c r="E470" s="865" t="s">
        <v>16806</v>
      </c>
      <c r="F470" s="865" t="s">
        <v>1611</v>
      </c>
      <c r="G470" s="865">
        <v>9</v>
      </c>
      <c r="H470" s="865">
        <v>5</v>
      </c>
      <c r="I470" s="865"/>
      <c r="J470" s="865">
        <v>1</v>
      </c>
      <c r="K470" s="865"/>
      <c r="L470" s="865" t="s">
        <v>16863</v>
      </c>
      <c r="M470" s="865" t="s">
        <v>13060</v>
      </c>
      <c r="N470" s="865" t="s">
        <v>1611</v>
      </c>
      <c r="O470" s="865"/>
      <c r="P470" s="1155">
        <v>1</v>
      </c>
    </row>
    <row r="471" spans="1:16" ht="25.5">
      <c r="A471" s="1154">
        <v>57</v>
      </c>
      <c r="B471" s="846" t="s">
        <v>2993</v>
      </c>
      <c r="C471" s="865" t="s">
        <v>16860</v>
      </c>
      <c r="D471" s="865" t="s">
        <v>16861</v>
      </c>
      <c r="E471" s="865" t="s">
        <v>16806</v>
      </c>
      <c r="F471" s="865" t="s">
        <v>1611</v>
      </c>
      <c r="G471" s="865">
        <v>9</v>
      </c>
      <c r="H471" s="865">
        <v>5</v>
      </c>
      <c r="I471" s="865"/>
      <c r="J471" s="865">
        <v>1</v>
      </c>
      <c r="K471" s="865"/>
      <c r="L471" s="865" t="s">
        <v>12450</v>
      </c>
      <c r="M471" s="865" t="s">
        <v>6569</v>
      </c>
      <c r="N471" s="865" t="s">
        <v>1611</v>
      </c>
      <c r="O471" s="865">
        <v>1</v>
      </c>
      <c r="P471" s="1155"/>
    </row>
    <row r="472" spans="1:16" ht="25.5">
      <c r="A472" s="1154">
        <v>58</v>
      </c>
      <c r="B472" s="846" t="s">
        <v>2993</v>
      </c>
      <c r="C472" s="865" t="s">
        <v>16860</v>
      </c>
      <c r="D472" s="865" t="s">
        <v>16861</v>
      </c>
      <c r="E472" s="865" t="s">
        <v>16806</v>
      </c>
      <c r="F472" s="865" t="s">
        <v>1611</v>
      </c>
      <c r="G472" s="865">
        <v>9</v>
      </c>
      <c r="H472" s="865">
        <v>5</v>
      </c>
      <c r="I472" s="865"/>
      <c r="J472" s="865">
        <v>1</v>
      </c>
      <c r="K472" s="865"/>
      <c r="L472" s="865" t="s">
        <v>6407</v>
      </c>
      <c r="M472" s="865" t="s">
        <v>12461</v>
      </c>
      <c r="N472" s="865" t="s">
        <v>1611</v>
      </c>
      <c r="O472" s="865">
        <v>1</v>
      </c>
      <c r="P472" s="1155"/>
    </row>
    <row r="473" spans="1:16" ht="25.5">
      <c r="A473" s="1154">
        <v>59</v>
      </c>
      <c r="B473" s="846" t="s">
        <v>2993</v>
      </c>
      <c r="C473" s="865" t="s">
        <v>16860</v>
      </c>
      <c r="D473" s="865" t="s">
        <v>16861</v>
      </c>
      <c r="E473" s="865" t="s">
        <v>16806</v>
      </c>
      <c r="F473" s="865" t="s">
        <v>1611</v>
      </c>
      <c r="G473" s="865">
        <v>9</v>
      </c>
      <c r="H473" s="865">
        <v>5</v>
      </c>
      <c r="I473" s="865"/>
      <c r="J473" s="865">
        <v>1</v>
      </c>
      <c r="K473" s="865"/>
      <c r="L473" s="865" t="s">
        <v>16863</v>
      </c>
      <c r="M473" s="865" t="s">
        <v>12464</v>
      </c>
      <c r="N473" s="865" t="s">
        <v>1611</v>
      </c>
      <c r="O473" s="865"/>
      <c r="P473" s="1155">
        <v>1</v>
      </c>
    </row>
    <row r="474" spans="1:16" ht="51">
      <c r="A474" s="1154">
        <v>60</v>
      </c>
      <c r="B474" s="846" t="s">
        <v>2993</v>
      </c>
      <c r="C474" s="865" t="s">
        <v>16860</v>
      </c>
      <c r="D474" s="865" t="s">
        <v>16861</v>
      </c>
      <c r="E474" s="865" t="s">
        <v>16806</v>
      </c>
      <c r="F474" s="865" t="s">
        <v>1611</v>
      </c>
      <c r="G474" s="865">
        <v>9</v>
      </c>
      <c r="H474" s="865">
        <v>5</v>
      </c>
      <c r="I474" s="865"/>
      <c r="J474" s="865">
        <v>1</v>
      </c>
      <c r="K474" s="865"/>
      <c r="L474" s="865" t="s">
        <v>16868</v>
      </c>
      <c r="M474" s="865" t="s">
        <v>14618</v>
      </c>
      <c r="N474" s="865" t="s">
        <v>1611</v>
      </c>
      <c r="O474" s="865">
        <v>4</v>
      </c>
      <c r="P474" s="1155"/>
    </row>
    <row r="475" spans="1:16" ht="25.5">
      <c r="A475" s="1154">
        <v>61</v>
      </c>
      <c r="B475" s="846" t="s">
        <v>2993</v>
      </c>
      <c r="C475" s="865" t="s">
        <v>16860</v>
      </c>
      <c r="D475" s="865" t="s">
        <v>16861</v>
      </c>
      <c r="E475" s="865" t="s">
        <v>16806</v>
      </c>
      <c r="F475" s="865" t="s">
        <v>1611</v>
      </c>
      <c r="G475" s="865">
        <v>9</v>
      </c>
      <c r="H475" s="865">
        <v>5</v>
      </c>
      <c r="I475" s="865"/>
      <c r="J475" s="910"/>
      <c r="K475" s="865">
        <v>1</v>
      </c>
      <c r="L475" s="865" t="s">
        <v>16866</v>
      </c>
      <c r="M475" s="865" t="s">
        <v>13060</v>
      </c>
      <c r="N475" s="865" t="s">
        <v>1611</v>
      </c>
      <c r="O475" s="865">
        <v>1</v>
      </c>
      <c r="P475" s="1155"/>
    </row>
    <row r="476" spans="1:16" ht="25.5">
      <c r="A476" s="1154">
        <v>62</v>
      </c>
      <c r="B476" s="846" t="s">
        <v>2993</v>
      </c>
      <c r="C476" s="865" t="s">
        <v>16860</v>
      </c>
      <c r="D476" s="865" t="s">
        <v>16861</v>
      </c>
      <c r="E476" s="865" t="s">
        <v>16806</v>
      </c>
      <c r="F476" s="865" t="s">
        <v>1611</v>
      </c>
      <c r="G476" s="865">
        <v>9</v>
      </c>
      <c r="H476" s="865">
        <v>5</v>
      </c>
      <c r="I476" s="865"/>
      <c r="J476" s="865"/>
      <c r="K476" s="865">
        <v>1</v>
      </c>
      <c r="L476" s="865" t="s">
        <v>6407</v>
      </c>
      <c r="M476" s="865" t="s">
        <v>6569</v>
      </c>
      <c r="N476" s="865" t="s">
        <v>1611</v>
      </c>
      <c r="O476" s="865">
        <v>1</v>
      </c>
      <c r="P476" s="1155"/>
    </row>
    <row r="477" spans="1:16" ht="25.5">
      <c r="A477" s="1154">
        <v>63</v>
      </c>
      <c r="B477" s="846" t="s">
        <v>2993</v>
      </c>
      <c r="C477" s="865" t="s">
        <v>16860</v>
      </c>
      <c r="D477" s="865" t="s">
        <v>16861</v>
      </c>
      <c r="E477" s="865" t="s">
        <v>16806</v>
      </c>
      <c r="F477" s="865" t="s">
        <v>1611</v>
      </c>
      <c r="G477" s="865">
        <v>9</v>
      </c>
      <c r="H477" s="865">
        <v>5</v>
      </c>
      <c r="I477" s="865"/>
      <c r="J477" s="865"/>
      <c r="K477" s="865">
        <v>1</v>
      </c>
      <c r="L477" s="865" t="s">
        <v>16866</v>
      </c>
      <c r="M477" s="865" t="s">
        <v>6116</v>
      </c>
      <c r="N477" s="865" t="s">
        <v>1611</v>
      </c>
      <c r="O477" s="865">
        <v>1</v>
      </c>
      <c r="P477" s="1155"/>
    </row>
    <row r="478" spans="1:16" ht="25.5">
      <c r="A478" s="1154">
        <v>64</v>
      </c>
      <c r="B478" s="846" t="s">
        <v>2993</v>
      </c>
      <c r="C478" s="865" t="s">
        <v>16860</v>
      </c>
      <c r="D478" s="865" t="s">
        <v>16861</v>
      </c>
      <c r="E478" s="865" t="s">
        <v>16806</v>
      </c>
      <c r="F478" s="865" t="s">
        <v>1611</v>
      </c>
      <c r="G478" s="865">
        <v>9</v>
      </c>
      <c r="H478" s="865">
        <v>5</v>
      </c>
      <c r="I478" s="865"/>
      <c r="J478" s="865"/>
      <c r="K478" s="865">
        <v>1</v>
      </c>
      <c r="L478" s="865" t="s">
        <v>12450</v>
      </c>
      <c r="M478" s="865" t="s">
        <v>8971</v>
      </c>
      <c r="N478" s="865" t="s">
        <v>1611</v>
      </c>
      <c r="O478" s="865">
        <v>1</v>
      </c>
      <c r="P478" s="1155"/>
    </row>
    <row r="479" spans="1:16" ht="25.5">
      <c r="A479" s="1154">
        <v>65</v>
      </c>
      <c r="B479" s="846" t="s">
        <v>2993</v>
      </c>
      <c r="C479" s="865" t="s">
        <v>16860</v>
      </c>
      <c r="D479" s="865" t="s">
        <v>16861</v>
      </c>
      <c r="E479" s="865" t="s">
        <v>16806</v>
      </c>
      <c r="F479" s="865" t="s">
        <v>1611</v>
      </c>
      <c r="G479" s="865">
        <v>9</v>
      </c>
      <c r="H479" s="865">
        <v>5</v>
      </c>
      <c r="I479" s="865"/>
      <c r="J479" s="910"/>
      <c r="K479" s="865">
        <v>1</v>
      </c>
      <c r="L479" s="865" t="s">
        <v>16869</v>
      </c>
      <c r="M479" s="865" t="s">
        <v>3768</v>
      </c>
      <c r="N479" s="865" t="s">
        <v>1611</v>
      </c>
      <c r="O479" s="865"/>
      <c r="P479" s="1155">
        <v>1</v>
      </c>
    </row>
    <row r="480" spans="1:16" ht="25.5">
      <c r="A480" s="1154">
        <v>66</v>
      </c>
      <c r="B480" s="846" t="s">
        <v>2993</v>
      </c>
      <c r="C480" s="865" t="s">
        <v>16860</v>
      </c>
      <c r="D480" s="865" t="s">
        <v>16861</v>
      </c>
      <c r="E480" s="865" t="s">
        <v>16806</v>
      </c>
      <c r="F480" s="865" t="s">
        <v>1611</v>
      </c>
      <c r="G480" s="865">
        <v>9</v>
      </c>
      <c r="H480" s="865">
        <v>5</v>
      </c>
      <c r="I480" s="865"/>
      <c r="J480" s="865"/>
      <c r="K480" s="865">
        <v>1</v>
      </c>
      <c r="L480" s="865" t="s">
        <v>16863</v>
      </c>
      <c r="M480" s="865" t="s">
        <v>5598</v>
      </c>
      <c r="N480" s="865" t="s">
        <v>1611</v>
      </c>
      <c r="O480" s="865"/>
      <c r="P480" s="1155">
        <v>1</v>
      </c>
    </row>
    <row r="481" spans="1:16" ht="51">
      <c r="A481" s="1154">
        <v>67</v>
      </c>
      <c r="B481" s="846" t="s">
        <v>2993</v>
      </c>
      <c r="C481" s="865" t="s">
        <v>16870</v>
      </c>
      <c r="D481" s="865" t="s">
        <v>16871</v>
      </c>
      <c r="E481" s="865" t="s">
        <v>16872</v>
      </c>
      <c r="F481" s="865" t="s">
        <v>1611</v>
      </c>
      <c r="G481" s="865">
        <v>8</v>
      </c>
      <c r="H481" s="865">
        <v>7</v>
      </c>
      <c r="I481" s="865"/>
      <c r="J481" s="865">
        <v>1</v>
      </c>
      <c r="K481" s="865"/>
      <c r="L481" s="865" t="s">
        <v>16873</v>
      </c>
      <c r="M481" s="865" t="s">
        <v>16874</v>
      </c>
      <c r="N481" s="865" t="s">
        <v>1611</v>
      </c>
      <c r="O481" s="865">
        <v>1</v>
      </c>
      <c r="P481" s="1155"/>
    </row>
    <row r="482" spans="1:16" ht="51">
      <c r="A482" s="1154">
        <v>68</v>
      </c>
      <c r="B482" s="846" t="s">
        <v>2993</v>
      </c>
      <c r="C482" s="865" t="s">
        <v>16870</v>
      </c>
      <c r="D482" s="865" t="s">
        <v>16871</v>
      </c>
      <c r="E482" s="865" t="s">
        <v>16872</v>
      </c>
      <c r="F482" s="865" t="s">
        <v>1611</v>
      </c>
      <c r="G482" s="865">
        <v>8</v>
      </c>
      <c r="H482" s="865">
        <v>7</v>
      </c>
      <c r="I482" s="865"/>
      <c r="J482" s="865"/>
      <c r="K482" s="865">
        <v>1</v>
      </c>
      <c r="L482" s="865" t="s">
        <v>16873</v>
      </c>
      <c r="M482" s="865" t="s">
        <v>16875</v>
      </c>
      <c r="N482" s="865" t="s">
        <v>1611</v>
      </c>
      <c r="O482" s="865">
        <v>1</v>
      </c>
      <c r="P482" s="1155"/>
    </row>
    <row r="483" spans="1:16" ht="51">
      <c r="A483" s="1154">
        <v>69</v>
      </c>
      <c r="B483" s="846" t="s">
        <v>2993</v>
      </c>
      <c r="C483" s="865" t="s">
        <v>16870</v>
      </c>
      <c r="D483" s="865" t="s">
        <v>16871</v>
      </c>
      <c r="E483" s="865" t="s">
        <v>16872</v>
      </c>
      <c r="F483" s="865" t="s">
        <v>1611</v>
      </c>
      <c r="G483" s="865">
        <v>8</v>
      </c>
      <c r="H483" s="865">
        <v>7</v>
      </c>
      <c r="I483" s="865"/>
      <c r="J483" s="865"/>
      <c r="K483" s="865">
        <v>1</v>
      </c>
      <c r="L483" s="865" t="s">
        <v>6006</v>
      </c>
      <c r="M483" s="865" t="s">
        <v>16876</v>
      </c>
      <c r="N483" s="865" t="s">
        <v>1611</v>
      </c>
      <c r="O483" s="865">
        <v>1</v>
      </c>
      <c r="P483" s="1155"/>
    </row>
    <row r="484" spans="1:16" ht="51">
      <c r="A484" s="1154">
        <v>70</v>
      </c>
      <c r="B484" s="846" t="s">
        <v>2993</v>
      </c>
      <c r="C484" s="865" t="s">
        <v>16870</v>
      </c>
      <c r="D484" s="865" t="s">
        <v>16871</v>
      </c>
      <c r="E484" s="865" t="s">
        <v>16872</v>
      </c>
      <c r="F484" s="865" t="s">
        <v>1611</v>
      </c>
      <c r="G484" s="865">
        <v>8</v>
      </c>
      <c r="H484" s="865">
        <v>7</v>
      </c>
      <c r="I484" s="865"/>
      <c r="J484" s="865"/>
      <c r="K484" s="865">
        <v>1</v>
      </c>
      <c r="L484" s="865" t="s">
        <v>16873</v>
      </c>
      <c r="M484" s="865" t="s">
        <v>16877</v>
      </c>
      <c r="N484" s="865" t="s">
        <v>1611</v>
      </c>
      <c r="O484" s="865">
        <v>1</v>
      </c>
      <c r="P484" s="1155"/>
    </row>
    <row r="485" spans="1:16" ht="38.25">
      <c r="A485" s="1154">
        <v>71</v>
      </c>
      <c r="B485" s="846" t="s">
        <v>2993</v>
      </c>
      <c r="C485" s="865" t="s">
        <v>16878</v>
      </c>
      <c r="D485" s="865" t="s">
        <v>16879</v>
      </c>
      <c r="E485" s="891" t="s">
        <v>16880</v>
      </c>
      <c r="F485" s="865" t="s">
        <v>1611</v>
      </c>
      <c r="G485" s="865">
        <v>33</v>
      </c>
      <c r="H485" s="865">
        <v>2</v>
      </c>
      <c r="I485" s="865">
        <v>1</v>
      </c>
      <c r="J485" s="865"/>
      <c r="K485" s="865"/>
      <c r="L485" s="865" t="s">
        <v>16881</v>
      </c>
      <c r="M485" s="865" t="s">
        <v>16882</v>
      </c>
      <c r="N485" s="865" t="s">
        <v>1611</v>
      </c>
      <c r="O485" s="891"/>
      <c r="P485" s="1155">
        <v>1</v>
      </c>
    </row>
    <row r="486" spans="1:16" ht="38.25">
      <c r="A486" s="1154">
        <v>72</v>
      </c>
      <c r="B486" s="846" t="s">
        <v>2993</v>
      </c>
      <c r="C486" s="865" t="s">
        <v>16878</v>
      </c>
      <c r="D486" s="865" t="s">
        <v>16879</v>
      </c>
      <c r="E486" s="891" t="s">
        <v>16880</v>
      </c>
      <c r="F486" s="865" t="s">
        <v>1611</v>
      </c>
      <c r="G486" s="865">
        <v>33</v>
      </c>
      <c r="H486" s="865">
        <v>2</v>
      </c>
      <c r="I486" s="865">
        <v>1</v>
      </c>
      <c r="J486" s="865"/>
      <c r="K486" s="865"/>
      <c r="L486" s="865" t="s">
        <v>16881</v>
      </c>
      <c r="M486" s="865" t="s">
        <v>16883</v>
      </c>
      <c r="N486" s="865" t="s">
        <v>1611</v>
      </c>
      <c r="O486" s="891"/>
      <c r="P486" s="1155">
        <v>1</v>
      </c>
    </row>
    <row r="487" spans="1:16" ht="38.25">
      <c r="A487" s="1154">
        <v>73</v>
      </c>
      <c r="B487" s="846" t="s">
        <v>2993</v>
      </c>
      <c r="C487" s="865" t="s">
        <v>16878</v>
      </c>
      <c r="D487" s="865" t="s">
        <v>16879</v>
      </c>
      <c r="E487" s="891" t="s">
        <v>16880</v>
      </c>
      <c r="F487" s="865" t="s">
        <v>1611</v>
      </c>
      <c r="G487" s="865">
        <v>33</v>
      </c>
      <c r="H487" s="865">
        <v>2</v>
      </c>
      <c r="I487" s="865">
        <v>1</v>
      </c>
      <c r="J487" s="865"/>
      <c r="K487" s="865"/>
      <c r="L487" s="865" t="s">
        <v>16884</v>
      </c>
      <c r="M487" s="865" t="s">
        <v>16885</v>
      </c>
      <c r="N487" s="865" t="s">
        <v>1611</v>
      </c>
      <c r="O487" s="891"/>
      <c r="P487" s="1155">
        <v>1</v>
      </c>
    </row>
    <row r="488" spans="1:16" ht="38.25">
      <c r="A488" s="1154">
        <v>74</v>
      </c>
      <c r="B488" s="846" t="s">
        <v>2993</v>
      </c>
      <c r="C488" s="865" t="s">
        <v>16878</v>
      </c>
      <c r="D488" s="865" t="s">
        <v>16879</v>
      </c>
      <c r="E488" s="891" t="s">
        <v>16880</v>
      </c>
      <c r="F488" s="865" t="s">
        <v>1611</v>
      </c>
      <c r="G488" s="865">
        <v>33</v>
      </c>
      <c r="H488" s="865">
        <v>2</v>
      </c>
      <c r="I488" s="865">
        <v>1</v>
      </c>
      <c r="J488" s="865"/>
      <c r="K488" s="865"/>
      <c r="L488" s="865" t="s">
        <v>16884</v>
      </c>
      <c r="M488" s="846" t="s">
        <v>16886</v>
      </c>
      <c r="N488" s="865" t="s">
        <v>1611</v>
      </c>
      <c r="O488" s="891"/>
      <c r="P488" s="1155"/>
    </row>
    <row r="489" spans="1:16" ht="38.25">
      <c r="A489" s="1154">
        <v>75</v>
      </c>
      <c r="B489" s="846" t="s">
        <v>2993</v>
      </c>
      <c r="C489" s="865" t="s">
        <v>16878</v>
      </c>
      <c r="D489" s="865" t="s">
        <v>16879</v>
      </c>
      <c r="E489" s="891" t="s">
        <v>16880</v>
      </c>
      <c r="F489" s="865" t="s">
        <v>1611</v>
      </c>
      <c r="G489" s="865">
        <v>33</v>
      </c>
      <c r="H489" s="865">
        <v>2</v>
      </c>
      <c r="I489" s="865">
        <v>1</v>
      </c>
      <c r="J489" s="865"/>
      <c r="K489" s="865"/>
      <c r="L489" s="865" t="s">
        <v>16887</v>
      </c>
      <c r="M489" s="865" t="s">
        <v>16888</v>
      </c>
      <c r="N489" s="865" t="s">
        <v>1611</v>
      </c>
      <c r="O489" s="891"/>
      <c r="P489" s="1155">
        <v>1</v>
      </c>
    </row>
    <row r="490" spans="1:16" ht="38.25">
      <c r="A490" s="1154">
        <v>76</v>
      </c>
      <c r="B490" s="846" t="s">
        <v>2993</v>
      </c>
      <c r="C490" s="865" t="s">
        <v>16878</v>
      </c>
      <c r="D490" s="865" t="s">
        <v>16879</v>
      </c>
      <c r="E490" s="891" t="s">
        <v>16880</v>
      </c>
      <c r="F490" s="865" t="s">
        <v>1611</v>
      </c>
      <c r="G490" s="865">
        <v>33</v>
      </c>
      <c r="H490" s="865">
        <v>2</v>
      </c>
      <c r="I490" s="865">
        <v>1</v>
      </c>
      <c r="J490" s="865"/>
      <c r="K490" s="865"/>
      <c r="L490" s="865" t="s">
        <v>16887</v>
      </c>
      <c r="M490" s="865" t="s">
        <v>16889</v>
      </c>
      <c r="N490" s="865" t="s">
        <v>1611</v>
      </c>
      <c r="O490" s="891"/>
      <c r="P490" s="1155">
        <v>1</v>
      </c>
    </row>
    <row r="491" spans="1:16" ht="38.25">
      <c r="A491" s="1154">
        <v>77</v>
      </c>
      <c r="B491" s="846" t="s">
        <v>2993</v>
      </c>
      <c r="C491" s="865" t="s">
        <v>16878</v>
      </c>
      <c r="D491" s="865" t="s">
        <v>16879</v>
      </c>
      <c r="E491" s="891" t="s">
        <v>16880</v>
      </c>
      <c r="F491" s="865" t="s">
        <v>1611</v>
      </c>
      <c r="G491" s="865">
        <v>33</v>
      </c>
      <c r="H491" s="865">
        <v>2</v>
      </c>
      <c r="I491" s="865">
        <v>1</v>
      </c>
      <c r="J491" s="865"/>
      <c r="K491" s="865"/>
      <c r="L491" s="865" t="s">
        <v>16881</v>
      </c>
      <c r="M491" s="865" t="s">
        <v>16890</v>
      </c>
      <c r="N491" s="865" t="s">
        <v>1611</v>
      </c>
      <c r="O491" s="891"/>
      <c r="P491" s="1155">
        <v>1</v>
      </c>
    </row>
    <row r="492" spans="1:16" ht="38.25">
      <c r="A492" s="1154">
        <v>78</v>
      </c>
      <c r="B492" s="846" t="s">
        <v>2993</v>
      </c>
      <c r="C492" s="865" t="s">
        <v>16878</v>
      </c>
      <c r="D492" s="865" t="s">
        <v>16879</v>
      </c>
      <c r="E492" s="891" t="s">
        <v>16880</v>
      </c>
      <c r="F492" s="865" t="s">
        <v>1611</v>
      </c>
      <c r="G492" s="865">
        <v>33</v>
      </c>
      <c r="H492" s="865">
        <v>2</v>
      </c>
      <c r="I492" s="865">
        <v>1</v>
      </c>
      <c r="J492" s="865"/>
      <c r="K492" s="865"/>
      <c r="L492" s="865" t="s">
        <v>16881</v>
      </c>
      <c r="M492" s="865" t="s">
        <v>16891</v>
      </c>
      <c r="N492" s="865" t="s">
        <v>1611</v>
      </c>
      <c r="O492" s="891"/>
      <c r="P492" s="1155">
        <v>1</v>
      </c>
    </row>
    <row r="493" spans="1:16" ht="38.25">
      <c r="A493" s="1154">
        <v>79</v>
      </c>
      <c r="B493" s="846" t="s">
        <v>2993</v>
      </c>
      <c r="C493" s="865" t="s">
        <v>16878</v>
      </c>
      <c r="D493" s="865" t="s">
        <v>16879</v>
      </c>
      <c r="E493" s="891" t="s">
        <v>16880</v>
      </c>
      <c r="F493" s="865" t="s">
        <v>1611</v>
      </c>
      <c r="G493" s="865">
        <v>33</v>
      </c>
      <c r="H493" s="865">
        <v>2</v>
      </c>
      <c r="I493" s="865">
        <v>1</v>
      </c>
      <c r="J493" s="865"/>
      <c r="K493" s="865"/>
      <c r="L493" s="865" t="s">
        <v>10479</v>
      </c>
      <c r="M493" s="865" t="s">
        <v>16892</v>
      </c>
      <c r="N493" s="865" t="s">
        <v>1611</v>
      </c>
      <c r="O493" s="865">
        <v>1</v>
      </c>
      <c r="P493" s="1155"/>
    </row>
    <row r="494" spans="1:16" ht="63.75">
      <c r="A494" s="1154">
        <v>80</v>
      </c>
      <c r="B494" s="846" t="s">
        <v>2993</v>
      </c>
      <c r="C494" s="865" t="s">
        <v>16878</v>
      </c>
      <c r="D494" s="865" t="s">
        <v>16879</v>
      </c>
      <c r="E494" s="891" t="s">
        <v>16880</v>
      </c>
      <c r="F494" s="865" t="s">
        <v>1611</v>
      </c>
      <c r="G494" s="865">
        <v>33</v>
      </c>
      <c r="H494" s="865">
        <v>2</v>
      </c>
      <c r="I494" s="865">
        <v>1</v>
      </c>
      <c r="J494" s="865"/>
      <c r="K494" s="865"/>
      <c r="L494" s="865" t="s">
        <v>16893</v>
      </c>
      <c r="M494" s="865" t="s">
        <v>16894</v>
      </c>
      <c r="N494" s="865" t="s">
        <v>1611</v>
      </c>
      <c r="O494" s="891"/>
      <c r="P494" s="1155">
        <v>4</v>
      </c>
    </row>
    <row r="495" spans="1:16" ht="63.75">
      <c r="A495" s="1154">
        <v>81</v>
      </c>
      <c r="B495" s="846" t="s">
        <v>2993</v>
      </c>
      <c r="C495" s="865" t="s">
        <v>16878</v>
      </c>
      <c r="D495" s="865" t="s">
        <v>16879</v>
      </c>
      <c r="E495" s="891" t="s">
        <v>16880</v>
      </c>
      <c r="F495" s="865" t="s">
        <v>1611</v>
      </c>
      <c r="G495" s="865">
        <v>33</v>
      </c>
      <c r="H495" s="865">
        <v>2</v>
      </c>
      <c r="I495" s="865">
        <v>1</v>
      </c>
      <c r="J495" s="865"/>
      <c r="K495" s="865"/>
      <c r="L495" s="865" t="s">
        <v>16895</v>
      </c>
      <c r="M495" s="865" t="s">
        <v>16896</v>
      </c>
      <c r="N495" s="865" t="s">
        <v>1611</v>
      </c>
      <c r="O495" s="891"/>
      <c r="P495" s="1155">
        <v>4</v>
      </c>
    </row>
    <row r="496" spans="1:16" ht="63.75">
      <c r="A496" s="1154">
        <v>82</v>
      </c>
      <c r="B496" s="846" t="s">
        <v>2993</v>
      </c>
      <c r="C496" s="865" t="s">
        <v>16878</v>
      </c>
      <c r="D496" s="865" t="s">
        <v>16879</v>
      </c>
      <c r="E496" s="891" t="s">
        <v>16880</v>
      </c>
      <c r="F496" s="865" t="s">
        <v>1611</v>
      </c>
      <c r="G496" s="865">
        <v>33</v>
      </c>
      <c r="H496" s="865">
        <v>2</v>
      </c>
      <c r="I496" s="865">
        <v>1</v>
      </c>
      <c r="J496" s="865"/>
      <c r="K496" s="865"/>
      <c r="L496" s="865" t="s">
        <v>16897</v>
      </c>
      <c r="M496" s="865" t="s">
        <v>16898</v>
      </c>
      <c r="N496" s="865" t="s">
        <v>1611</v>
      </c>
      <c r="O496" s="865">
        <v>4</v>
      </c>
      <c r="P496" s="1155"/>
    </row>
    <row r="497" spans="1:16" ht="38.25">
      <c r="A497" s="1154">
        <v>83</v>
      </c>
      <c r="B497" s="846" t="s">
        <v>2993</v>
      </c>
      <c r="C497" s="865" t="s">
        <v>16878</v>
      </c>
      <c r="D497" s="865" t="s">
        <v>16879</v>
      </c>
      <c r="E497" s="891" t="s">
        <v>16880</v>
      </c>
      <c r="F497" s="865" t="s">
        <v>1611</v>
      </c>
      <c r="G497" s="865">
        <v>33</v>
      </c>
      <c r="H497" s="865">
        <v>2</v>
      </c>
      <c r="I497" s="865"/>
      <c r="J497" s="865">
        <v>1</v>
      </c>
      <c r="K497" s="865"/>
      <c r="L497" s="865" t="s">
        <v>3485</v>
      </c>
      <c r="M497" s="865" t="s">
        <v>16892</v>
      </c>
      <c r="N497" s="865" t="s">
        <v>1611</v>
      </c>
      <c r="O497" s="865">
        <v>1</v>
      </c>
      <c r="P497" s="1155"/>
    </row>
    <row r="498" spans="1:16" ht="38.25">
      <c r="A498" s="1154">
        <v>84</v>
      </c>
      <c r="B498" s="846" t="s">
        <v>2993</v>
      </c>
      <c r="C498" s="865" t="s">
        <v>16878</v>
      </c>
      <c r="D498" s="865" t="s">
        <v>16879</v>
      </c>
      <c r="E498" s="891" t="s">
        <v>16880</v>
      </c>
      <c r="F498" s="865" t="s">
        <v>1611</v>
      </c>
      <c r="G498" s="865">
        <v>33</v>
      </c>
      <c r="H498" s="865">
        <v>2</v>
      </c>
      <c r="I498" s="865"/>
      <c r="J498" s="865">
        <v>1</v>
      </c>
      <c r="K498" s="865"/>
      <c r="L498" s="865" t="s">
        <v>16899</v>
      </c>
      <c r="M498" s="865" t="s">
        <v>16900</v>
      </c>
      <c r="N498" s="865" t="s">
        <v>1611</v>
      </c>
      <c r="O498" s="865"/>
      <c r="P498" s="1155">
        <v>1</v>
      </c>
    </row>
    <row r="499" spans="1:16" ht="38.25">
      <c r="A499" s="1154">
        <v>85</v>
      </c>
      <c r="B499" s="846" t="s">
        <v>2993</v>
      </c>
      <c r="C499" s="865" t="s">
        <v>16878</v>
      </c>
      <c r="D499" s="865" t="s">
        <v>16879</v>
      </c>
      <c r="E499" s="891" t="s">
        <v>16880</v>
      </c>
      <c r="F499" s="865" t="s">
        <v>1611</v>
      </c>
      <c r="G499" s="865">
        <v>33</v>
      </c>
      <c r="H499" s="865">
        <v>2</v>
      </c>
      <c r="I499" s="865"/>
      <c r="J499" s="865">
        <v>1</v>
      </c>
      <c r="K499" s="865"/>
      <c r="L499" s="865" t="s">
        <v>16901</v>
      </c>
      <c r="M499" s="865" t="s">
        <v>16889</v>
      </c>
      <c r="N499" s="865" t="s">
        <v>1611</v>
      </c>
      <c r="O499" s="865">
        <v>1</v>
      </c>
      <c r="P499" s="1155"/>
    </row>
    <row r="500" spans="1:16" ht="38.25">
      <c r="A500" s="1154">
        <v>86</v>
      </c>
      <c r="B500" s="846" t="s">
        <v>2993</v>
      </c>
      <c r="C500" s="865" t="s">
        <v>16878</v>
      </c>
      <c r="D500" s="865" t="s">
        <v>16879</v>
      </c>
      <c r="E500" s="891" t="s">
        <v>16880</v>
      </c>
      <c r="F500" s="865" t="s">
        <v>1611</v>
      </c>
      <c r="G500" s="865">
        <v>33</v>
      </c>
      <c r="H500" s="865">
        <v>2</v>
      </c>
      <c r="I500" s="865"/>
      <c r="J500" s="865">
        <v>1</v>
      </c>
      <c r="K500" s="865"/>
      <c r="L500" s="865" t="s">
        <v>16884</v>
      </c>
      <c r="M500" s="865" t="s">
        <v>16902</v>
      </c>
      <c r="N500" s="865" t="s">
        <v>1611</v>
      </c>
      <c r="O500" s="865"/>
      <c r="P500" s="1155">
        <v>1</v>
      </c>
    </row>
    <row r="501" spans="1:16" ht="38.25">
      <c r="A501" s="1154">
        <v>87</v>
      </c>
      <c r="B501" s="846" t="s">
        <v>2993</v>
      </c>
      <c r="C501" s="865" t="s">
        <v>16878</v>
      </c>
      <c r="D501" s="865" t="s">
        <v>16879</v>
      </c>
      <c r="E501" s="891" t="s">
        <v>16880</v>
      </c>
      <c r="F501" s="865" t="s">
        <v>1611</v>
      </c>
      <c r="G501" s="865">
        <v>33</v>
      </c>
      <c r="H501" s="865">
        <v>2</v>
      </c>
      <c r="I501" s="865"/>
      <c r="J501" s="865">
        <v>1</v>
      </c>
      <c r="K501" s="865"/>
      <c r="L501" s="865" t="s">
        <v>16884</v>
      </c>
      <c r="M501" s="865" t="s">
        <v>16883</v>
      </c>
      <c r="N501" s="865" t="s">
        <v>1611</v>
      </c>
      <c r="O501" s="865"/>
      <c r="P501" s="1155">
        <v>1</v>
      </c>
    </row>
    <row r="502" spans="1:16" ht="38.25">
      <c r="A502" s="1154">
        <v>88</v>
      </c>
      <c r="B502" s="846" t="s">
        <v>2993</v>
      </c>
      <c r="C502" s="865" t="s">
        <v>16878</v>
      </c>
      <c r="D502" s="865" t="s">
        <v>16879</v>
      </c>
      <c r="E502" s="891" t="s">
        <v>16880</v>
      </c>
      <c r="F502" s="865" t="s">
        <v>1611</v>
      </c>
      <c r="G502" s="865">
        <v>33</v>
      </c>
      <c r="H502" s="865">
        <v>2</v>
      </c>
      <c r="I502" s="865"/>
      <c r="J502" s="865">
        <v>1</v>
      </c>
      <c r="K502" s="865"/>
      <c r="L502" s="865" t="s">
        <v>16884</v>
      </c>
      <c r="M502" s="865" t="s">
        <v>16891</v>
      </c>
      <c r="N502" s="865" t="s">
        <v>1611</v>
      </c>
      <c r="O502" s="891"/>
      <c r="P502" s="1155">
        <v>1</v>
      </c>
    </row>
    <row r="503" spans="1:16" ht="38.25">
      <c r="A503" s="1154">
        <v>89</v>
      </c>
      <c r="B503" s="846" t="s">
        <v>2993</v>
      </c>
      <c r="C503" s="865" t="s">
        <v>16878</v>
      </c>
      <c r="D503" s="865" t="s">
        <v>16879</v>
      </c>
      <c r="E503" s="891" t="s">
        <v>16880</v>
      </c>
      <c r="F503" s="865" t="s">
        <v>1611</v>
      </c>
      <c r="G503" s="865">
        <v>33</v>
      </c>
      <c r="H503" s="865">
        <v>2</v>
      </c>
      <c r="I503" s="865"/>
      <c r="J503" s="865">
        <v>1</v>
      </c>
      <c r="K503" s="865"/>
      <c r="L503" s="865" t="s">
        <v>16881</v>
      </c>
      <c r="M503" s="865" t="s">
        <v>16903</v>
      </c>
      <c r="N503" s="865" t="s">
        <v>1611</v>
      </c>
      <c r="O503" s="865"/>
      <c r="P503" s="1155">
        <v>1</v>
      </c>
    </row>
    <row r="504" spans="1:16" ht="38.25">
      <c r="A504" s="1154">
        <v>90</v>
      </c>
      <c r="B504" s="846" t="s">
        <v>2993</v>
      </c>
      <c r="C504" s="865" t="s">
        <v>16878</v>
      </c>
      <c r="D504" s="865" t="s">
        <v>16879</v>
      </c>
      <c r="E504" s="891" t="s">
        <v>16880</v>
      </c>
      <c r="F504" s="865" t="s">
        <v>1611</v>
      </c>
      <c r="G504" s="865">
        <v>33</v>
      </c>
      <c r="H504" s="865">
        <v>2</v>
      </c>
      <c r="I504" s="865"/>
      <c r="J504" s="865">
        <v>1</v>
      </c>
      <c r="K504" s="865"/>
      <c r="L504" s="865" t="s">
        <v>10479</v>
      </c>
      <c r="M504" s="865" t="s">
        <v>16904</v>
      </c>
      <c r="N504" s="865" t="s">
        <v>1611</v>
      </c>
      <c r="O504" s="865">
        <v>1</v>
      </c>
      <c r="P504" s="1155"/>
    </row>
    <row r="505" spans="1:16" ht="38.25">
      <c r="A505" s="1154">
        <v>91</v>
      </c>
      <c r="B505" s="846" t="s">
        <v>2993</v>
      </c>
      <c r="C505" s="865" t="s">
        <v>16878</v>
      </c>
      <c r="D505" s="865" t="s">
        <v>16879</v>
      </c>
      <c r="E505" s="891" t="s">
        <v>16880</v>
      </c>
      <c r="F505" s="865" t="s">
        <v>1611</v>
      </c>
      <c r="G505" s="865">
        <v>33</v>
      </c>
      <c r="H505" s="865">
        <v>2</v>
      </c>
      <c r="I505" s="865"/>
      <c r="J505" s="865">
        <v>1</v>
      </c>
      <c r="K505" s="865"/>
      <c r="L505" s="865" t="s">
        <v>16905</v>
      </c>
      <c r="M505" s="865" t="s">
        <v>16904</v>
      </c>
      <c r="N505" s="865" t="s">
        <v>1611</v>
      </c>
      <c r="O505" s="865"/>
      <c r="P505" s="1155">
        <v>1</v>
      </c>
    </row>
    <row r="506" spans="1:16" ht="38.25">
      <c r="A506" s="1154">
        <v>92</v>
      </c>
      <c r="B506" s="846" t="s">
        <v>2993</v>
      </c>
      <c r="C506" s="865" t="s">
        <v>16878</v>
      </c>
      <c r="D506" s="865" t="s">
        <v>16879</v>
      </c>
      <c r="E506" s="891" t="s">
        <v>16880</v>
      </c>
      <c r="F506" s="865" t="s">
        <v>1611</v>
      </c>
      <c r="G506" s="865">
        <v>33</v>
      </c>
      <c r="H506" s="865">
        <v>2</v>
      </c>
      <c r="I506" s="865"/>
      <c r="J506" s="865">
        <v>1</v>
      </c>
      <c r="K506" s="865"/>
      <c r="L506" s="865" t="s">
        <v>16905</v>
      </c>
      <c r="M506" s="865" t="s">
        <v>16906</v>
      </c>
      <c r="N506" s="865" t="s">
        <v>1611</v>
      </c>
      <c r="O506" s="865"/>
      <c r="P506" s="1155">
        <v>1</v>
      </c>
    </row>
    <row r="507" spans="1:16" ht="38.25">
      <c r="A507" s="1154">
        <v>93</v>
      </c>
      <c r="B507" s="846" t="s">
        <v>2993</v>
      </c>
      <c r="C507" s="865" t="s">
        <v>16878</v>
      </c>
      <c r="D507" s="865" t="s">
        <v>16879</v>
      </c>
      <c r="E507" s="891" t="s">
        <v>16880</v>
      </c>
      <c r="F507" s="865" t="s">
        <v>1611</v>
      </c>
      <c r="G507" s="865">
        <v>33</v>
      </c>
      <c r="H507" s="865">
        <v>2</v>
      </c>
      <c r="I507" s="865"/>
      <c r="J507" s="865">
        <v>1</v>
      </c>
      <c r="K507" s="865"/>
      <c r="L507" s="865" t="s">
        <v>16907</v>
      </c>
      <c r="M507" s="865" t="s">
        <v>16908</v>
      </c>
      <c r="N507" s="865" t="s">
        <v>1611</v>
      </c>
      <c r="O507" s="865">
        <v>1</v>
      </c>
      <c r="P507" s="1155"/>
    </row>
    <row r="508" spans="1:16" ht="38.25">
      <c r="A508" s="1154">
        <v>94</v>
      </c>
      <c r="B508" s="846" t="s">
        <v>2993</v>
      </c>
      <c r="C508" s="865" t="s">
        <v>16878</v>
      </c>
      <c r="D508" s="865" t="s">
        <v>16879</v>
      </c>
      <c r="E508" s="891" t="s">
        <v>16880</v>
      </c>
      <c r="F508" s="865" t="s">
        <v>1611</v>
      </c>
      <c r="G508" s="865">
        <v>33</v>
      </c>
      <c r="H508" s="865">
        <v>2</v>
      </c>
      <c r="I508" s="865"/>
      <c r="J508" s="865">
        <v>1</v>
      </c>
      <c r="K508" s="865"/>
      <c r="L508" s="865" t="s">
        <v>16884</v>
      </c>
      <c r="M508" s="865" t="s">
        <v>16909</v>
      </c>
      <c r="N508" s="865" t="s">
        <v>1611</v>
      </c>
      <c r="O508" s="865"/>
      <c r="P508" s="1155">
        <v>1</v>
      </c>
    </row>
    <row r="509" spans="1:16" ht="38.25">
      <c r="A509" s="1154">
        <v>95</v>
      </c>
      <c r="B509" s="846" t="s">
        <v>2993</v>
      </c>
      <c r="C509" s="865" t="s">
        <v>16878</v>
      </c>
      <c r="D509" s="865" t="s">
        <v>16879</v>
      </c>
      <c r="E509" s="891" t="s">
        <v>16880</v>
      </c>
      <c r="F509" s="865" t="s">
        <v>1611</v>
      </c>
      <c r="G509" s="865">
        <v>33</v>
      </c>
      <c r="H509" s="865">
        <v>2</v>
      </c>
      <c r="I509" s="865"/>
      <c r="J509" s="865">
        <v>1</v>
      </c>
      <c r="K509" s="865"/>
      <c r="L509" s="865" t="s">
        <v>16907</v>
      </c>
      <c r="M509" s="865" t="s">
        <v>16906</v>
      </c>
      <c r="N509" s="865" t="s">
        <v>1611</v>
      </c>
      <c r="O509" s="865">
        <v>1</v>
      </c>
      <c r="P509" s="1155"/>
    </row>
    <row r="510" spans="1:16" ht="38.25">
      <c r="A510" s="1154">
        <v>96</v>
      </c>
      <c r="B510" s="846" t="s">
        <v>2993</v>
      </c>
      <c r="C510" s="865" t="s">
        <v>16878</v>
      </c>
      <c r="D510" s="865" t="s">
        <v>16879</v>
      </c>
      <c r="E510" s="891" t="s">
        <v>16880</v>
      </c>
      <c r="F510" s="865" t="s">
        <v>1611</v>
      </c>
      <c r="G510" s="865">
        <v>33</v>
      </c>
      <c r="H510" s="865">
        <v>2</v>
      </c>
      <c r="I510" s="865"/>
      <c r="J510" s="865"/>
      <c r="K510" s="865">
        <v>1</v>
      </c>
      <c r="L510" s="865" t="s">
        <v>16901</v>
      </c>
      <c r="M510" s="865" t="s">
        <v>16902</v>
      </c>
      <c r="N510" s="865" t="s">
        <v>1611</v>
      </c>
      <c r="O510" s="865">
        <v>1</v>
      </c>
      <c r="P510" s="1155"/>
    </row>
    <row r="511" spans="1:16" ht="38.25">
      <c r="A511" s="1154">
        <v>97</v>
      </c>
      <c r="B511" s="846" t="s">
        <v>2993</v>
      </c>
      <c r="C511" s="865" t="s">
        <v>16878</v>
      </c>
      <c r="D511" s="865" t="s">
        <v>16879</v>
      </c>
      <c r="E511" s="891" t="s">
        <v>16880</v>
      </c>
      <c r="F511" s="865" t="s">
        <v>1611</v>
      </c>
      <c r="G511" s="865">
        <v>33</v>
      </c>
      <c r="H511" s="865">
        <v>2</v>
      </c>
      <c r="I511" s="865"/>
      <c r="J511" s="865"/>
      <c r="K511" s="865">
        <v>1</v>
      </c>
      <c r="L511" s="865" t="s">
        <v>16901</v>
      </c>
      <c r="M511" s="865" t="s">
        <v>16910</v>
      </c>
      <c r="N511" s="865" t="s">
        <v>1611</v>
      </c>
      <c r="O511" s="865">
        <v>1</v>
      </c>
      <c r="P511" s="1155"/>
    </row>
    <row r="512" spans="1:16" ht="38.25">
      <c r="A512" s="1154">
        <v>98</v>
      </c>
      <c r="B512" s="846" t="s">
        <v>2993</v>
      </c>
      <c r="C512" s="865" t="s">
        <v>16878</v>
      </c>
      <c r="D512" s="865" t="s">
        <v>16879</v>
      </c>
      <c r="E512" s="891" t="s">
        <v>16880</v>
      </c>
      <c r="F512" s="865" t="s">
        <v>1611</v>
      </c>
      <c r="G512" s="865">
        <v>33</v>
      </c>
      <c r="H512" s="865">
        <v>2</v>
      </c>
      <c r="I512" s="865"/>
      <c r="J512" s="865"/>
      <c r="K512" s="865">
        <v>1</v>
      </c>
      <c r="L512" s="865" t="s">
        <v>16884</v>
      </c>
      <c r="M512" s="865" t="s">
        <v>16911</v>
      </c>
      <c r="N512" s="865" t="s">
        <v>1611</v>
      </c>
      <c r="O512" s="891"/>
      <c r="P512" s="1155">
        <v>1</v>
      </c>
    </row>
    <row r="513" spans="1:16" ht="38.25">
      <c r="A513" s="1154">
        <v>99</v>
      </c>
      <c r="B513" s="846" t="s">
        <v>2993</v>
      </c>
      <c r="C513" s="865" t="s">
        <v>16878</v>
      </c>
      <c r="D513" s="865" t="s">
        <v>16879</v>
      </c>
      <c r="E513" s="891" t="s">
        <v>16880</v>
      </c>
      <c r="F513" s="865" t="s">
        <v>1611</v>
      </c>
      <c r="G513" s="865">
        <v>33</v>
      </c>
      <c r="H513" s="865">
        <v>2</v>
      </c>
      <c r="I513" s="865"/>
      <c r="J513" s="865"/>
      <c r="K513" s="865">
        <v>1</v>
      </c>
      <c r="L513" s="865" t="s">
        <v>16884</v>
      </c>
      <c r="M513" s="865" t="s">
        <v>16912</v>
      </c>
      <c r="N513" s="865" t="s">
        <v>1611</v>
      </c>
      <c r="O513" s="891"/>
      <c r="P513" s="1155">
        <v>1</v>
      </c>
    </row>
    <row r="514" spans="1:16" ht="38.25">
      <c r="A514" s="1154">
        <v>100</v>
      </c>
      <c r="B514" s="846" t="s">
        <v>2993</v>
      </c>
      <c r="C514" s="865" t="s">
        <v>16878</v>
      </c>
      <c r="D514" s="865" t="s">
        <v>16879</v>
      </c>
      <c r="E514" s="891" t="s">
        <v>16880</v>
      </c>
      <c r="F514" s="865" t="s">
        <v>1611</v>
      </c>
      <c r="G514" s="865">
        <v>33</v>
      </c>
      <c r="H514" s="865">
        <v>2</v>
      </c>
      <c r="I514" s="865"/>
      <c r="J514" s="865"/>
      <c r="K514" s="865">
        <v>1</v>
      </c>
      <c r="L514" s="865" t="s">
        <v>16884</v>
      </c>
      <c r="M514" s="865" t="s">
        <v>16910</v>
      </c>
      <c r="N514" s="865" t="s">
        <v>1611</v>
      </c>
      <c r="O514" s="891"/>
      <c r="P514" s="1155">
        <v>1</v>
      </c>
    </row>
    <row r="515" spans="1:16" ht="38.25">
      <c r="A515" s="1154">
        <v>101</v>
      </c>
      <c r="B515" s="846" t="s">
        <v>2993</v>
      </c>
      <c r="C515" s="865" t="s">
        <v>16878</v>
      </c>
      <c r="D515" s="865" t="s">
        <v>16879</v>
      </c>
      <c r="E515" s="891" t="s">
        <v>16880</v>
      </c>
      <c r="F515" s="865" t="s">
        <v>1611</v>
      </c>
      <c r="G515" s="865">
        <v>33</v>
      </c>
      <c r="H515" s="865">
        <v>2</v>
      </c>
      <c r="I515" s="865"/>
      <c r="J515" s="865"/>
      <c r="K515" s="865">
        <v>1</v>
      </c>
      <c r="L515" s="865" t="s">
        <v>16913</v>
      </c>
      <c r="M515" s="865" t="s">
        <v>16885</v>
      </c>
      <c r="N515" s="865" t="s">
        <v>1611</v>
      </c>
      <c r="O515" s="891"/>
      <c r="P515" s="1155">
        <v>1</v>
      </c>
    </row>
    <row r="516" spans="1:16" ht="38.25">
      <c r="A516" s="1154">
        <v>102</v>
      </c>
      <c r="B516" s="846" t="s">
        <v>2993</v>
      </c>
      <c r="C516" s="865" t="s">
        <v>16878</v>
      </c>
      <c r="D516" s="865" t="s">
        <v>16879</v>
      </c>
      <c r="E516" s="891" t="s">
        <v>16880</v>
      </c>
      <c r="F516" s="865" t="s">
        <v>1611</v>
      </c>
      <c r="G516" s="865">
        <v>33</v>
      </c>
      <c r="H516" s="865">
        <v>2</v>
      </c>
      <c r="I516" s="865"/>
      <c r="J516" s="865"/>
      <c r="K516" s="865">
        <v>1</v>
      </c>
      <c r="L516" s="865" t="s">
        <v>16913</v>
      </c>
      <c r="M516" s="865" t="s">
        <v>16914</v>
      </c>
      <c r="N516" s="865" t="s">
        <v>1611</v>
      </c>
      <c r="O516" s="891"/>
      <c r="P516" s="1155">
        <v>1</v>
      </c>
    </row>
    <row r="517" spans="1:16" ht="38.25">
      <c r="A517" s="1154">
        <v>103</v>
      </c>
      <c r="B517" s="846" t="s">
        <v>2993</v>
      </c>
      <c r="C517" s="865" t="s">
        <v>16878</v>
      </c>
      <c r="D517" s="865" t="s">
        <v>16879</v>
      </c>
      <c r="E517" s="891" t="s">
        <v>16880</v>
      </c>
      <c r="F517" s="865" t="s">
        <v>1611</v>
      </c>
      <c r="G517" s="865">
        <v>33</v>
      </c>
      <c r="H517" s="865">
        <v>2</v>
      </c>
      <c r="I517" s="865"/>
      <c r="J517" s="865"/>
      <c r="K517" s="865">
        <v>1</v>
      </c>
      <c r="L517" s="865" t="s">
        <v>10479</v>
      </c>
      <c r="M517" s="865" t="s">
        <v>16915</v>
      </c>
      <c r="N517" s="865" t="s">
        <v>1611</v>
      </c>
      <c r="O517" s="865">
        <v>1</v>
      </c>
      <c r="P517" s="1155"/>
    </row>
    <row r="518" spans="1:16" ht="38.25">
      <c r="A518" s="1154">
        <v>104</v>
      </c>
      <c r="B518" s="846" t="s">
        <v>2993</v>
      </c>
      <c r="C518" s="865" t="s">
        <v>16878</v>
      </c>
      <c r="D518" s="865" t="s">
        <v>16879</v>
      </c>
      <c r="E518" s="891" t="s">
        <v>16880</v>
      </c>
      <c r="F518" s="865" t="s">
        <v>1611</v>
      </c>
      <c r="G518" s="865">
        <v>33</v>
      </c>
      <c r="H518" s="865">
        <v>2</v>
      </c>
      <c r="I518" s="865"/>
      <c r="J518" s="865"/>
      <c r="K518" s="865">
        <v>1</v>
      </c>
      <c r="L518" s="865" t="s">
        <v>10476</v>
      </c>
      <c r="M518" s="865" t="s">
        <v>16906</v>
      </c>
      <c r="N518" s="865" t="s">
        <v>1611</v>
      </c>
      <c r="O518" s="891"/>
      <c r="P518" s="1155">
        <v>1</v>
      </c>
    </row>
    <row r="519" spans="1:16" ht="38.25">
      <c r="A519" s="1154">
        <v>105</v>
      </c>
      <c r="B519" s="846" t="s">
        <v>2993</v>
      </c>
      <c r="C519" s="865" t="s">
        <v>16878</v>
      </c>
      <c r="D519" s="865" t="s">
        <v>16879</v>
      </c>
      <c r="E519" s="891" t="s">
        <v>16880</v>
      </c>
      <c r="F519" s="865" t="s">
        <v>1611</v>
      </c>
      <c r="G519" s="865">
        <v>33</v>
      </c>
      <c r="H519" s="865">
        <v>2</v>
      </c>
      <c r="I519" s="865"/>
      <c r="J519" s="865"/>
      <c r="K519" s="865">
        <v>1</v>
      </c>
      <c r="L519" s="865" t="s">
        <v>16916</v>
      </c>
      <c r="M519" s="865" t="s">
        <v>16917</v>
      </c>
      <c r="N519" s="865" t="s">
        <v>1611</v>
      </c>
      <c r="O519" s="891"/>
      <c r="P519" s="1155">
        <v>1</v>
      </c>
    </row>
    <row r="520" spans="1:16" ht="63.75">
      <c r="A520" s="1154">
        <v>106</v>
      </c>
      <c r="B520" s="846" t="s">
        <v>2993</v>
      </c>
      <c r="C520" s="865" t="s">
        <v>16878</v>
      </c>
      <c r="D520" s="865" t="s">
        <v>16879</v>
      </c>
      <c r="E520" s="891" t="s">
        <v>16880</v>
      </c>
      <c r="F520" s="865" t="s">
        <v>1611</v>
      </c>
      <c r="G520" s="865">
        <v>33</v>
      </c>
      <c r="H520" s="865">
        <v>2</v>
      </c>
      <c r="I520" s="865"/>
      <c r="J520" s="865"/>
      <c r="K520" s="865">
        <v>1</v>
      </c>
      <c r="L520" s="865" t="s">
        <v>16918</v>
      </c>
      <c r="M520" s="865" t="s">
        <v>16898</v>
      </c>
      <c r="N520" s="865" t="s">
        <v>1611</v>
      </c>
      <c r="O520" s="891"/>
      <c r="P520" s="1155">
        <v>4</v>
      </c>
    </row>
    <row r="521" spans="1:16" ht="63.75">
      <c r="A521" s="1154">
        <v>107</v>
      </c>
      <c r="B521" s="846" t="s">
        <v>2993</v>
      </c>
      <c r="C521" s="865" t="s">
        <v>16878</v>
      </c>
      <c r="D521" s="865" t="s">
        <v>16879</v>
      </c>
      <c r="E521" s="891" t="s">
        <v>16880</v>
      </c>
      <c r="F521" s="865" t="s">
        <v>1611</v>
      </c>
      <c r="G521" s="865">
        <v>33</v>
      </c>
      <c r="H521" s="865">
        <v>2</v>
      </c>
      <c r="I521" s="865"/>
      <c r="J521" s="865"/>
      <c r="K521" s="865">
        <v>1</v>
      </c>
      <c r="L521" s="865" t="s">
        <v>16919</v>
      </c>
      <c r="M521" s="865" t="s">
        <v>16920</v>
      </c>
      <c r="N521" s="865" t="s">
        <v>1611</v>
      </c>
      <c r="O521" s="865">
        <v>4</v>
      </c>
      <c r="P521" s="1155"/>
    </row>
    <row r="522" spans="1:16" ht="127.5">
      <c r="A522" s="1154">
        <v>108</v>
      </c>
      <c r="B522" s="846" t="s">
        <v>2993</v>
      </c>
      <c r="C522" s="865" t="s">
        <v>16878</v>
      </c>
      <c r="D522" s="865" t="s">
        <v>16879</v>
      </c>
      <c r="E522" s="891" t="s">
        <v>16880</v>
      </c>
      <c r="F522" s="865" t="s">
        <v>1611</v>
      </c>
      <c r="G522" s="865">
        <v>33</v>
      </c>
      <c r="H522" s="865">
        <v>2</v>
      </c>
      <c r="I522" s="865"/>
      <c r="J522" s="865">
        <v>1</v>
      </c>
      <c r="K522" s="865"/>
      <c r="L522" s="865" t="s">
        <v>16921</v>
      </c>
      <c r="M522" s="865"/>
      <c r="N522" s="865"/>
      <c r="O522" s="865"/>
      <c r="P522" s="1155">
        <v>10</v>
      </c>
    </row>
    <row r="523" spans="1:16" ht="38.25">
      <c r="A523" s="1154">
        <v>109</v>
      </c>
      <c r="B523" s="846" t="s">
        <v>2993</v>
      </c>
      <c r="C523" s="865" t="s">
        <v>16878</v>
      </c>
      <c r="D523" s="865" t="s">
        <v>16879</v>
      </c>
      <c r="E523" s="891" t="s">
        <v>16880</v>
      </c>
      <c r="F523" s="865" t="s">
        <v>1611</v>
      </c>
      <c r="G523" s="865">
        <v>33</v>
      </c>
      <c r="H523" s="865">
        <v>2</v>
      </c>
      <c r="I523" s="865">
        <v>1</v>
      </c>
      <c r="J523" s="865"/>
      <c r="K523" s="865"/>
      <c r="L523" s="865" t="s">
        <v>16922</v>
      </c>
      <c r="M523" s="865" t="s">
        <v>16923</v>
      </c>
      <c r="N523" s="865" t="s">
        <v>16924</v>
      </c>
      <c r="O523" s="891"/>
      <c r="P523" s="1155">
        <v>1</v>
      </c>
    </row>
    <row r="524" spans="1:16" ht="38.25">
      <c r="A524" s="1154">
        <v>110</v>
      </c>
      <c r="B524" s="846" t="s">
        <v>2993</v>
      </c>
      <c r="C524" s="865" t="s">
        <v>16878</v>
      </c>
      <c r="D524" s="865" t="s">
        <v>16879</v>
      </c>
      <c r="E524" s="891" t="s">
        <v>16880</v>
      </c>
      <c r="F524" s="865" t="s">
        <v>1611</v>
      </c>
      <c r="G524" s="865">
        <v>33</v>
      </c>
      <c r="H524" s="865">
        <v>2</v>
      </c>
      <c r="I524" s="865">
        <v>1</v>
      </c>
      <c r="J524" s="865"/>
      <c r="K524" s="865"/>
      <c r="L524" s="865" t="s">
        <v>16922</v>
      </c>
      <c r="M524" s="865" t="s">
        <v>16925</v>
      </c>
      <c r="N524" s="865"/>
      <c r="O524" s="865"/>
      <c r="P524" s="1155">
        <v>1</v>
      </c>
    </row>
    <row r="525" spans="1:16" ht="38.25">
      <c r="A525" s="1154">
        <v>111</v>
      </c>
      <c r="B525" s="846" t="s">
        <v>2993</v>
      </c>
      <c r="C525" s="865" t="s">
        <v>16878</v>
      </c>
      <c r="D525" s="865" t="s">
        <v>16879</v>
      </c>
      <c r="E525" s="891" t="s">
        <v>16880</v>
      </c>
      <c r="F525" s="865" t="s">
        <v>1611</v>
      </c>
      <c r="G525" s="865">
        <v>33</v>
      </c>
      <c r="H525" s="865">
        <v>2</v>
      </c>
      <c r="I525" s="865">
        <v>1</v>
      </c>
      <c r="J525" s="865"/>
      <c r="K525" s="865"/>
      <c r="L525" s="865" t="s">
        <v>16922</v>
      </c>
      <c r="M525" s="865" t="s">
        <v>16926</v>
      </c>
      <c r="N525" s="865"/>
      <c r="O525" s="865"/>
      <c r="P525" s="1155">
        <v>1</v>
      </c>
    </row>
    <row r="526" spans="1:16" ht="38.25">
      <c r="A526" s="1154">
        <v>112</v>
      </c>
      <c r="B526" s="846" t="s">
        <v>2993</v>
      </c>
      <c r="C526" s="865" t="s">
        <v>16878</v>
      </c>
      <c r="D526" s="865" t="s">
        <v>16879</v>
      </c>
      <c r="E526" s="891" t="s">
        <v>16880</v>
      </c>
      <c r="F526" s="865" t="s">
        <v>1611</v>
      </c>
      <c r="G526" s="865">
        <v>33</v>
      </c>
      <c r="H526" s="865">
        <v>2</v>
      </c>
      <c r="I526" s="865">
        <v>1</v>
      </c>
      <c r="J526" s="865"/>
      <c r="K526" s="865"/>
      <c r="L526" s="865" t="s">
        <v>16922</v>
      </c>
      <c r="M526" s="865" t="s">
        <v>16927</v>
      </c>
      <c r="N526" s="865"/>
      <c r="O526" s="865"/>
      <c r="P526" s="1155">
        <v>1</v>
      </c>
    </row>
    <row r="527" spans="1:16" ht="38.25">
      <c r="A527" s="1154">
        <v>113</v>
      </c>
      <c r="B527" s="846" t="s">
        <v>2993</v>
      </c>
      <c r="C527" s="865" t="s">
        <v>16878</v>
      </c>
      <c r="D527" s="865" t="s">
        <v>16879</v>
      </c>
      <c r="E527" s="891" t="s">
        <v>16880</v>
      </c>
      <c r="F527" s="865" t="s">
        <v>1611</v>
      </c>
      <c r="G527" s="865">
        <v>33</v>
      </c>
      <c r="H527" s="865">
        <v>2</v>
      </c>
      <c r="I527" s="865">
        <v>1</v>
      </c>
      <c r="J527" s="865"/>
      <c r="K527" s="865"/>
      <c r="L527" s="865" t="s">
        <v>16922</v>
      </c>
      <c r="M527" s="865" t="s">
        <v>16928</v>
      </c>
      <c r="N527" s="865"/>
      <c r="O527" s="865"/>
      <c r="P527" s="1155">
        <v>1</v>
      </c>
    </row>
    <row r="528" spans="1:16" ht="38.25">
      <c r="A528" s="1154">
        <v>114</v>
      </c>
      <c r="B528" s="846" t="s">
        <v>2993</v>
      </c>
      <c r="C528" s="865" t="s">
        <v>16878</v>
      </c>
      <c r="D528" s="865" t="s">
        <v>16879</v>
      </c>
      <c r="E528" s="891" t="s">
        <v>16880</v>
      </c>
      <c r="F528" s="865" t="s">
        <v>1611</v>
      </c>
      <c r="G528" s="865">
        <v>33</v>
      </c>
      <c r="H528" s="865">
        <v>2</v>
      </c>
      <c r="I528" s="865">
        <v>1</v>
      </c>
      <c r="J528" s="865"/>
      <c r="K528" s="865"/>
      <c r="L528" s="865" t="s">
        <v>16929</v>
      </c>
      <c r="M528" s="865" t="s">
        <v>16930</v>
      </c>
      <c r="N528" s="865" t="s">
        <v>1640</v>
      </c>
      <c r="O528" s="865">
        <v>1</v>
      </c>
      <c r="P528" s="1155"/>
    </row>
    <row r="529" spans="1:16" ht="38.25">
      <c r="A529" s="1154">
        <v>115</v>
      </c>
      <c r="B529" s="846" t="s">
        <v>2993</v>
      </c>
      <c r="C529" s="865" t="s">
        <v>16878</v>
      </c>
      <c r="D529" s="865" t="s">
        <v>16879</v>
      </c>
      <c r="E529" s="891" t="s">
        <v>16880</v>
      </c>
      <c r="F529" s="865" t="s">
        <v>1611</v>
      </c>
      <c r="G529" s="865">
        <v>33</v>
      </c>
      <c r="H529" s="865">
        <v>2</v>
      </c>
      <c r="I529" s="865">
        <v>1</v>
      </c>
      <c r="J529" s="865"/>
      <c r="K529" s="865"/>
      <c r="L529" s="865" t="s">
        <v>16929</v>
      </c>
      <c r="M529" s="865" t="s">
        <v>16931</v>
      </c>
      <c r="N529" s="865" t="s">
        <v>1640</v>
      </c>
      <c r="O529" s="865">
        <v>1</v>
      </c>
      <c r="P529" s="1155"/>
    </row>
    <row r="530" spans="1:16" ht="38.25">
      <c r="A530" s="1154">
        <v>116</v>
      </c>
      <c r="B530" s="846" t="s">
        <v>2993</v>
      </c>
      <c r="C530" s="865" t="s">
        <v>16878</v>
      </c>
      <c r="D530" s="865" t="s">
        <v>16879</v>
      </c>
      <c r="E530" s="891" t="s">
        <v>16880</v>
      </c>
      <c r="F530" s="865" t="s">
        <v>1611</v>
      </c>
      <c r="G530" s="865">
        <v>33</v>
      </c>
      <c r="H530" s="865">
        <v>2</v>
      </c>
      <c r="I530" s="865"/>
      <c r="J530" s="865">
        <v>1</v>
      </c>
      <c r="K530" s="865"/>
      <c r="L530" s="865" t="s">
        <v>16929</v>
      </c>
      <c r="M530" s="865" t="s">
        <v>16932</v>
      </c>
      <c r="N530" s="865" t="s">
        <v>1640</v>
      </c>
      <c r="O530" s="865">
        <v>1</v>
      </c>
      <c r="P530" s="1155"/>
    </row>
    <row r="531" spans="1:16" ht="38.25">
      <c r="A531" s="1154">
        <v>117</v>
      </c>
      <c r="B531" s="846" t="s">
        <v>2993</v>
      </c>
      <c r="C531" s="865" t="s">
        <v>16878</v>
      </c>
      <c r="D531" s="865" t="s">
        <v>16879</v>
      </c>
      <c r="E531" s="891" t="s">
        <v>16880</v>
      </c>
      <c r="F531" s="865" t="s">
        <v>1611</v>
      </c>
      <c r="G531" s="865">
        <v>33</v>
      </c>
      <c r="H531" s="865">
        <v>2</v>
      </c>
      <c r="I531" s="865"/>
      <c r="J531" s="865">
        <v>1</v>
      </c>
      <c r="K531" s="865"/>
      <c r="L531" s="865" t="s">
        <v>16929</v>
      </c>
      <c r="M531" s="865" t="s">
        <v>16931</v>
      </c>
      <c r="N531" s="865" t="s">
        <v>1640</v>
      </c>
      <c r="O531" s="865">
        <v>1</v>
      </c>
      <c r="P531" s="1155"/>
    </row>
    <row r="532" spans="1:16" ht="38.25">
      <c r="A532" s="1154">
        <v>118</v>
      </c>
      <c r="B532" s="846" t="s">
        <v>2993</v>
      </c>
      <c r="C532" s="865" t="s">
        <v>16878</v>
      </c>
      <c r="D532" s="865" t="s">
        <v>16879</v>
      </c>
      <c r="E532" s="891" t="s">
        <v>16880</v>
      </c>
      <c r="F532" s="865" t="s">
        <v>1611</v>
      </c>
      <c r="G532" s="865">
        <v>33</v>
      </c>
      <c r="H532" s="865">
        <v>2</v>
      </c>
      <c r="I532" s="865"/>
      <c r="J532" s="865">
        <v>1</v>
      </c>
      <c r="K532" s="865"/>
      <c r="L532" s="865" t="s">
        <v>16933</v>
      </c>
      <c r="M532" s="865" t="s">
        <v>16923</v>
      </c>
      <c r="N532" s="865" t="s">
        <v>1640</v>
      </c>
      <c r="O532" s="865">
        <v>1</v>
      </c>
      <c r="P532" s="1155"/>
    </row>
    <row r="533" spans="1:16" ht="38.25">
      <c r="A533" s="1154">
        <v>119</v>
      </c>
      <c r="B533" s="846" t="s">
        <v>2993</v>
      </c>
      <c r="C533" s="865" t="s">
        <v>16878</v>
      </c>
      <c r="D533" s="865" t="s">
        <v>16879</v>
      </c>
      <c r="E533" s="891" t="s">
        <v>16880</v>
      </c>
      <c r="F533" s="865" t="s">
        <v>1611</v>
      </c>
      <c r="G533" s="865">
        <v>33</v>
      </c>
      <c r="H533" s="865">
        <v>2</v>
      </c>
      <c r="I533" s="865"/>
      <c r="J533" s="865">
        <v>1</v>
      </c>
      <c r="K533" s="865"/>
      <c r="L533" s="865" t="s">
        <v>16933</v>
      </c>
      <c r="M533" s="865" t="s">
        <v>16934</v>
      </c>
      <c r="N533" s="865" t="s">
        <v>1640</v>
      </c>
      <c r="O533" s="865">
        <v>1</v>
      </c>
      <c r="P533" s="1155"/>
    </row>
    <row r="534" spans="1:16" ht="38.25">
      <c r="A534" s="1154">
        <v>120</v>
      </c>
      <c r="B534" s="846" t="s">
        <v>2993</v>
      </c>
      <c r="C534" s="865" t="s">
        <v>16878</v>
      </c>
      <c r="D534" s="865" t="s">
        <v>16879</v>
      </c>
      <c r="E534" s="891" t="s">
        <v>16880</v>
      </c>
      <c r="F534" s="865" t="s">
        <v>1611</v>
      </c>
      <c r="G534" s="865">
        <v>33</v>
      </c>
      <c r="H534" s="865">
        <v>2</v>
      </c>
      <c r="I534" s="865"/>
      <c r="J534" s="865">
        <v>1</v>
      </c>
      <c r="K534" s="865"/>
      <c r="L534" s="865" t="s">
        <v>16933</v>
      </c>
      <c r="M534" s="865" t="s">
        <v>16584</v>
      </c>
      <c r="N534" s="865" t="s">
        <v>1640</v>
      </c>
      <c r="O534" s="865">
        <v>1</v>
      </c>
      <c r="P534" s="1155"/>
    </row>
    <row r="535" spans="1:16" ht="38.25">
      <c r="A535" s="1154">
        <v>121</v>
      </c>
      <c r="B535" s="846" t="s">
        <v>2993</v>
      </c>
      <c r="C535" s="865" t="s">
        <v>16878</v>
      </c>
      <c r="D535" s="865" t="s">
        <v>16879</v>
      </c>
      <c r="E535" s="891" t="s">
        <v>16880</v>
      </c>
      <c r="F535" s="865" t="s">
        <v>1611</v>
      </c>
      <c r="G535" s="865">
        <v>33</v>
      </c>
      <c r="H535" s="865">
        <v>2</v>
      </c>
      <c r="I535" s="865"/>
      <c r="J535" s="865">
        <v>1</v>
      </c>
      <c r="K535" s="865"/>
      <c r="L535" s="865" t="s">
        <v>16933</v>
      </c>
      <c r="M535" s="865" t="s">
        <v>16935</v>
      </c>
      <c r="N535" s="865" t="s">
        <v>1640</v>
      </c>
      <c r="O535" s="865">
        <v>1</v>
      </c>
      <c r="P535" s="1155"/>
    </row>
    <row r="536" spans="1:16" ht="38.25">
      <c r="A536" s="1154">
        <v>122</v>
      </c>
      <c r="B536" s="846" t="s">
        <v>2993</v>
      </c>
      <c r="C536" s="865" t="s">
        <v>16878</v>
      </c>
      <c r="D536" s="865" t="s">
        <v>16879</v>
      </c>
      <c r="E536" s="891" t="s">
        <v>16880</v>
      </c>
      <c r="F536" s="865" t="s">
        <v>1611</v>
      </c>
      <c r="G536" s="865">
        <v>33</v>
      </c>
      <c r="H536" s="865">
        <v>2</v>
      </c>
      <c r="I536" s="865"/>
      <c r="J536" s="865">
        <v>1</v>
      </c>
      <c r="K536" s="865"/>
      <c r="L536" s="865" t="s">
        <v>16933</v>
      </c>
      <c r="M536" s="865" t="s">
        <v>16936</v>
      </c>
      <c r="N536" s="865" t="s">
        <v>1640</v>
      </c>
      <c r="O536" s="865">
        <v>1</v>
      </c>
      <c r="P536" s="1155"/>
    </row>
    <row r="537" spans="1:16" ht="38.25">
      <c r="A537" s="1154">
        <v>123</v>
      </c>
      <c r="B537" s="846" t="s">
        <v>2993</v>
      </c>
      <c r="C537" s="865" t="s">
        <v>16878</v>
      </c>
      <c r="D537" s="865" t="s">
        <v>16879</v>
      </c>
      <c r="E537" s="891" t="s">
        <v>16880</v>
      </c>
      <c r="F537" s="865" t="s">
        <v>1611</v>
      </c>
      <c r="G537" s="865">
        <v>33</v>
      </c>
      <c r="H537" s="865">
        <v>2</v>
      </c>
      <c r="I537" s="865"/>
      <c r="J537" s="865">
        <v>1</v>
      </c>
      <c r="K537" s="865"/>
      <c r="L537" s="865" t="s">
        <v>16929</v>
      </c>
      <c r="M537" s="865" t="s">
        <v>16937</v>
      </c>
      <c r="N537" s="865" t="s">
        <v>1640</v>
      </c>
      <c r="O537" s="865">
        <v>1</v>
      </c>
      <c r="P537" s="1155"/>
    </row>
    <row r="538" spans="1:16" ht="38.25">
      <c r="A538" s="1154">
        <v>124</v>
      </c>
      <c r="B538" s="846" t="s">
        <v>2993</v>
      </c>
      <c r="C538" s="865" t="s">
        <v>16878</v>
      </c>
      <c r="D538" s="865" t="s">
        <v>16879</v>
      </c>
      <c r="E538" s="891" t="s">
        <v>16880</v>
      </c>
      <c r="F538" s="865" t="s">
        <v>1611</v>
      </c>
      <c r="G538" s="865">
        <v>33</v>
      </c>
      <c r="H538" s="865">
        <v>2</v>
      </c>
      <c r="I538" s="865"/>
      <c r="J538" s="865">
        <v>1</v>
      </c>
      <c r="K538" s="865"/>
      <c r="L538" s="865" t="s">
        <v>16929</v>
      </c>
      <c r="M538" s="865" t="s">
        <v>16938</v>
      </c>
      <c r="N538" s="865" t="s">
        <v>1640</v>
      </c>
      <c r="O538" s="865">
        <v>1</v>
      </c>
      <c r="P538" s="1155"/>
    </row>
    <row r="539" spans="1:16" ht="38.25">
      <c r="A539" s="1154">
        <v>125</v>
      </c>
      <c r="B539" s="846" t="s">
        <v>2993</v>
      </c>
      <c r="C539" s="865" t="s">
        <v>16878</v>
      </c>
      <c r="D539" s="865" t="s">
        <v>16879</v>
      </c>
      <c r="E539" s="891" t="s">
        <v>16880</v>
      </c>
      <c r="F539" s="865" t="s">
        <v>1611</v>
      </c>
      <c r="G539" s="865">
        <v>33</v>
      </c>
      <c r="H539" s="865">
        <v>2</v>
      </c>
      <c r="I539" s="865"/>
      <c r="J539" s="865"/>
      <c r="K539" s="865">
        <v>1</v>
      </c>
      <c r="L539" s="865" t="s">
        <v>16933</v>
      </c>
      <c r="M539" s="865" t="s">
        <v>1497</v>
      </c>
      <c r="N539" s="865" t="s">
        <v>1640</v>
      </c>
      <c r="O539" s="865">
        <v>1</v>
      </c>
      <c r="P539" s="1167"/>
    </row>
    <row r="540" spans="1:16" ht="38.25">
      <c r="A540" s="1154">
        <v>126</v>
      </c>
      <c r="B540" s="846" t="s">
        <v>2993</v>
      </c>
      <c r="C540" s="865" t="s">
        <v>16878</v>
      </c>
      <c r="D540" s="865" t="s">
        <v>16879</v>
      </c>
      <c r="E540" s="891" t="s">
        <v>16880</v>
      </c>
      <c r="F540" s="865" t="s">
        <v>1611</v>
      </c>
      <c r="G540" s="865">
        <v>33</v>
      </c>
      <c r="H540" s="865">
        <v>2</v>
      </c>
      <c r="I540" s="865"/>
      <c r="J540" s="865"/>
      <c r="K540" s="865">
        <v>1</v>
      </c>
      <c r="L540" s="865" t="s">
        <v>16939</v>
      </c>
      <c r="M540" s="865" t="s">
        <v>16937</v>
      </c>
      <c r="N540" s="865"/>
      <c r="O540" s="865">
        <v>1</v>
      </c>
      <c r="P540" s="1155"/>
    </row>
    <row r="541" spans="1:16" ht="38.25">
      <c r="A541" s="1154">
        <v>127</v>
      </c>
      <c r="B541" s="846" t="s">
        <v>2993</v>
      </c>
      <c r="C541" s="865" t="s">
        <v>16878</v>
      </c>
      <c r="D541" s="865" t="s">
        <v>16879</v>
      </c>
      <c r="E541" s="891" t="s">
        <v>16880</v>
      </c>
      <c r="F541" s="865" t="s">
        <v>1611</v>
      </c>
      <c r="G541" s="865">
        <v>33</v>
      </c>
      <c r="H541" s="865">
        <v>2</v>
      </c>
      <c r="I541" s="865"/>
      <c r="J541" s="865"/>
      <c r="K541" s="865">
        <v>1</v>
      </c>
      <c r="L541" s="865" t="s">
        <v>16939</v>
      </c>
      <c r="M541" s="865" t="s">
        <v>16932</v>
      </c>
      <c r="N541" s="865"/>
      <c r="O541" s="865">
        <v>1</v>
      </c>
      <c r="P541" s="1155"/>
    </row>
    <row r="542" spans="1:16" ht="38.25">
      <c r="A542" s="1154">
        <v>128</v>
      </c>
      <c r="B542" s="846" t="s">
        <v>2993</v>
      </c>
      <c r="C542" s="865" t="s">
        <v>16878</v>
      </c>
      <c r="D542" s="865" t="s">
        <v>16879</v>
      </c>
      <c r="E542" s="891" t="s">
        <v>16880</v>
      </c>
      <c r="F542" s="865" t="s">
        <v>1611</v>
      </c>
      <c r="G542" s="865">
        <v>33</v>
      </c>
      <c r="H542" s="865">
        <v>2</v>
      </c>
      <c r="I542" s="865"/>
      <c r="J542" s="865"/>
      <c r="K542" s="865">
        <v>1</v>
      </c>
      <c r="L542" s="865" t="s">
        <v>16939</v>
      </c>
      <c r="M542" s="865" t="s">
        <v>16938</v>
      </c>
      <c r="N542" s="865"/>
      <c r="O542" s="865">
        <v>1</v>
      </c>
      <c r="P542" s="1155"/>
    </row>
    <row r="543" spans="1:16" ht="165.75">
      <c r="A543" s="1154">
        <v>129</v>
      </c>
      <c r="B543" s="846" t="s">
        <v>2993</v>
      </c>
      <c r="C543" s="936" t="s">
        <v>16878</v>
      </c>
      <c r="D543" s="936" t="s">
        <v>16879</v>
      </c>
      <c r="E543" s="1168" t="s">
        <v>16880</v>
      </c>
      <c r="F543" s="936" t="s">
        <v>1611</v>
      </c>
      <c r="G543" s="936">
        <v>33</v>
      </c>
      <c r="H543" s="936">
        <v>2</v>
      </c>
      <c r="I543" s="936"/>
      <c r="J543" s="936">
        <v>1</v>
      </c>
      <c r="K543" s="936"/>
      <c r="L543" s="936" t="s">
        <v>16940</v>
      </c>
      <c r="M543" s="936" t="s">
        <v>16941</v>
      </c>
      <c r="N543" s="936"/>
      <c r="O543" s="936"/>
      <c r="P543" s="1169">
        <v>16</v>
      </c>
    </row>
    <row r="544" spans="1:16" ht="38.25">
      <c r="A544" s="1154">
        <v>130</v>
      </c>
      <c r="B544" s="846" t="s">
        <v>2993</v>
      </c>
      <c r="C544" s="865" t="s">
        <v>16878</v>
      </c>
      <c r="D544" s="865" t="s">
        <v>16879</v>
      </c>
      <c r="E544" s="891" t="s">
        <v>16880</v>
      </c>
      <c r="F544" s="865" t="s">
        <v>1611</v>
      </c>
      <c r="G544" s="865">
        <v>33</v>
      </c>
      <c r="H544" s="865">
        <v>2</v>
      </c>
      <c r="I544" s="865">
        <v>1</v>
      </c>
      <c r="J544" s="865"/>
      <c r="K544" s="865"/>
      <c r="L544" s="865" t="s">
        <v>16942</v>
      </c>
      <c r="M544" s="865" t="s">
        <v>16943</v>
      </c>
      <c r="N544" s="865"/>
      <c r="O544" s="891"/>
      <c r="P544" s="1155">
        <v>1</v>
      </c>
    </row>
    <row r="545" spans="1:16" ht="38.25">
      <c r="A545" s="1154">
        <v>131</v>
      </c>
      <c r="B545" s="846" t="s">
        <v>2993</v>
      </c>
      <c r="C545" s="865" t="s">
        <v>16878</v>
      </c>
      <c r="D545" s="865" t="s">
        <v>16879</v>
      </c>
      <c r="E545" s="891" t="s">
        <v>16880</v>
      </c>
      <c r="F545" s="865" t="s">
        <v>1611</v>
      </c>
      <c r="G545" s="865">
        <v>33</v>
      </c>
      <c r="H545" s="865">
        <v>2</v>
      </c>
      <c r="I545" s="865">
        <v>1</v>
      </c>
      <c r="J545" s="865"/>
      <c r="K545" s="865"/>
      <c r="L545" s="865" t="s">
        <v>15333</v>
      </c>
      <c r="M545" s="865" t="s">
        <v>16943</v>
      </c>
      <c r="N545" s="865"/>
      <c r="O545" s="891"/>
      <c r="P545" s="1155">
        <v>1</v>
      </c>
    </row>
    <row r="546" spans="1:16" ht="38.25">
      <c r="A546" s="1154">
        <v>132</v>
      </c>
      <c r="B546" s="846" t="s">
        <v>2993</v>
      </c>
      <c r="C546" s="865" t="s">
        <v>16878</v>
      </c>
      <c r="D546" s="865" t="s">
        <v>16879</v>
      </c>
      <c r="E546" s="891" t="s">
        <v>16880</v>
      </c>
      <c r="F546" s="865" t="s">
        <v>1611</v>
      </c>
      <c r="G546" s="865">
        <v>33</v>
      </c>
      <c r="H546" s="865">
        <v>2</v>
      </c>
      <c r="I546" s="865">
        <v>1</v>
      </c>
      <c r="J546" s="865"/>
      <c r="K546" s="865"/>
      <c r="L546" s="865" t="s">
        <v>15331</v>
      </c>
      <c r="M546" s="865" t="s">
        <v>16944</v>
      </c>
      <c r="N546" s="865"/>
      <c r="O546" s="891"/>
      <c r="P546" s="1155">
        <v>1</v>
      </c>
    </row>
    <row r="547" spans="1:16" ht="38.25">
      <c r="A547" s="1154">
        <v>133</v>
      </c>
      <c r="B547" s="846" t="s">
        <v>2993</v>
      </c>
      <c r="C547" s="865" t="s">
        <v>16878</v>
      </c>
      <c r="D547" s="865" t="s">
        <v>16879</v>
      </c>
      <c r="E547" s="891" t="s">
        <v>16880</v>
      </c>
      <c r="F547" s="865" t="s">
        <v>1611</v>
      </c>
      <c r="G547" s="865">
        <v>33</v>
      </c>
      <c r="H547" s="865">
        <v>2</v>
      </c>
      <c r="I547" s="865">
        <v>1</v>
      </c>
      <c r="J547" s="865"/>
      <c r="K547" s="865"/>
      <c r="L547" s="865" t="s">
        <v>13780</v>
      </c>
      <c r="M547" s="865" t="s">
        <v>16945</v>
      </c>
      <c r="N547" s="865"/>
      <c r="O547" s="891"/>
      <c r="P547" s="1155">
        <v>1</v>
      </c>
    </row>
    <row r="548" spans="1:16" ht="38.25">
      <c r="A548" s="1154">
        <v>134</v>
      </c>
      <c r="B548" s="846" t="s">
        <v>2993</v>
      </c>
      <c r="C548" s="865" t="s">
        <v>16878</v>
      </c>
      <c r="D548" s="865" t="s">
        <v>16879</v>
      </c>
      <c r="E548" s="891" t="s">
        <v>16880</v>
      </c>
      <c r="F548" s="865" t="s">
        <v>1611</v>
      </c>
      <c r="G548" s="865">
        <v>33</v>
      </c>
      <c r="H548" s="865">
        <v>2</v>
      </c>
      <c r="I548" s="865">
        <v>1</v>
      </c>
      <c r="J548" s="865"/>
      <c r="K548" s="865"/>
      <c r="L548" s="865" t="s">
        <v>16946</v>
      </c>
      <c r="M548" s="865" t="s">
        <v>16947</v>
      </c>
      <c r="N548" s="865"/>
      <c r="O548" s="891">
        <v>1</v>
      </c>
      <c r="P548" s="1155"/>
    </row>
    <row r="549" spans="1:16" ht="38.25">
      <c r="A549" s="1154">
        <v>135</v>
      </c>
      <c r="B549" s="846" t="s">
        <v>2993</v>
      </c>
      <c r="C549" s="865" t="s">
        <v>16878</v>
      </c>
      <c r="D549" s="865" t="s">
        <v>16879</v>
      </c>
      <c r="E549" s="891" t="s">
        <v>16880</v>
      </c>
      <c r="F549" s="865" t="s">
        <v>1611</v>
      </c>
      <c r="G549" s="865">
        <v>33</v>
      </c>
      <c r="H549" s="865">
        <v>2</v>
      </c>
      <c r="I549" s="865">
        <v>1</v>
      </c>
      <c r="J549" s="865"/>
      <c r="K549" s="865"/>
      <c r="L549" s="865" t="s">
        <v>15335</v>
      </c>
      <c r="M549" s="865" t="s">
        <v>16948</v>
      </c>
      <c r="N549" s="865"/>
      <c r="O549" s="891">
        <v>1</v>
      </c>
      <c r="P549" s="1155"/>
    </row>
    <row r="550" spans="1:16" ht="38.25">
      <c r="A550" s="1154">
        <v>136</v>
      </c>
      <c r="B550" s="846" t="s">
        <v>2993</v>
      </c>
      <c r="C550" s="865" t="s">
        <v>16878</v>
      </c>
      <c r="D550" s="865" t="s">
        <v>16879</v>
      </c>
      <c r="E550" s="891" t="s">
        <v>16880</v>
      </c>
      <c r="F550" s="865" t="s">
        <v>1611</v>
      </c>
      <c r="G550" s="865">
        <v>33</v>
      </c>
      <c r="H550" s="865">
        <v>2</v>
      </c>
      <c r="I550" s="865">
        <v>1</v>
      </c>
      <c r="J550" s="865"/>
      <c r="K550" s="865"/>
      <c r="L550" s="865" t="s">
        <v>16949</v>
      </c>
      <c r="M550" s="865" t="s">
        <v>16950</v>
      </c>
      <c r="N550" s="865"/>
      <c r="O550" s="1170">
        <v>6</v>
      </c>
      <c r="P550" s="1155">
        <v>7</v>
      </c>
    </row>
    <row r="551" spans="1:16" ht="38.25">
      <c r="A551" s="1154">
        <v>137</v>
      </c>
      <c r="B551" s="846" t="s">
        <v>2993</v>
      </c>
      <c r="C551" s="865" t="s">
        <v>16878</v>
      </c>
      <c r="D551" s="865" t="s">
        <v>16879</v>
      </c>
      <c r="E551" s="891" t="s">
        <v>16880</v>
      </c>
      <c r="F551" s="865" t="s">
        <v>1611</v>
      </c>
      <c r="G551" s="865">
        <v>33</v>
      </c>
      <c r="H551" s="865">
        <v>2</v>
      </c>
      <c r="I551" s="865"/>
      <c r="J551" s="865">
        <v>1</v>
      </c>
      <c r="K551" s="865"/>
      <c r="L551" s="865" t="s">
        <v>16951</v>
      </c>
      <c r="M551" s="865" t="s">
        <v>16952</v>
      </c>
      <c r="N551" s="865"/>
      <c r="O551" s="865"/>
      <c r="P551" s="1155">
        <v>1</v>
      </c>
    </row>
    <row r="552" spans="1:16" ht="38.25">
      <c r="A552" s="1154">
        <v>138</v>
      </c>
      <c r="B552" s="846" t="s">
        <v>2993</v>
      </c>
      <c r="C552" s="865" t="s">
        <v>16878</v>
      </c>
      <c r="D552" s="865" t="s">
        <v>16879</v>
      </c>
      <c r="E552" s="891" t="s">
        <v>16880</v>
      </c>
      <c r="F552" s="865" t="s">
        <v>1611</v>
      </c>
      <c r="G552" s="865">
        <v>33</v>
      </c>
      <c r="H552" s="865">
        <v>2</v>
      </c>
      <c r="I552" s="865"/>
      <c r="J552" s="865">
        <v>1</v>
      </c>
      <c r="K552" s="865"/>
      <c r="L552" s="865" t="s">
        <v>1921</v>
      </c>
      <c r="M552" s="865" t="s">
        <v>16953</v>
      </c>
      <c r="N552" s="865"/>
      <c r="O552" s="865">
        <v>1</v>
      </c>
      <c r="P552" s="1155"/>
    </row>
    <row r="553" spans="1:16" ht="38.25">
      <c r="A553" s="1154">
        <v>139</v>
      </c>
      <c r="B553" s="846" t="s">
        <v>2993</v>
      </c>
      <c r="C553" s="865" t="s">
        <v>16878</v>
      </c>
      <c r="D553" s="865" t="s">
        <v>16879</v>
      </c>
      <c r="E553" s="891" t="s">
        <v>16880</v>
      </c>
      <c r="F553" s="865" t="s">
        <v>1611</v>
      </c>
      <c r="G553" s="865">
        <v>33</v>
      </c>
      <c r="H553" s="865">
        <v>2</v>
      </c>
      <c r="I553" s="865"/>
      <c r="J553" s="865">
        <v>1</v>
      </c>
      <c r="K553" s="865"/>
      <c r="L553" s="865" t="s">
        <v>16954</v>
      </c>
      <c r="M553" s="865" t="s">
        <v>16955</v>
      </c>
      <c r="N553" s="865"/>
      <c r="O553" s="865">
        <v>1</v>
      </c>
      <c r="P553" s="1155"/>
    </row>
    <row r="554" spans="1:16" ht="38.25">
      <c r="A554" s="1154">
        <v>140</v>
      </c>
      <c r="B554" s="846" t="s">
        <v>2993</v>
      </c>
      <c r="C554" s="865" t="s">
        <v>16878</v>
      </c>
      <c r="D554" s="865" t="s">
        <v>16879</v>
      </c>
      <c r="E554" s="891" t="s">
        <v>16880</v>
      </c>
      <c r="F554" s="865" t="s">
        <v>1611</v>
      </c>
      <c r="G554" s="865">
        <v>33</v>
      </c>
      <c r="H554" s="865">
        <v>2</v>
      </c>
      <c r="I554" s="865"/>
      <c r="J554" s="865">
        <v>1</v>
      </c>
      <c r="K554" s="865"/>
      <c r="L554" s="865" t="s">
        <v>16956</v>
      </c>
      <c r="M554" s="865" t="s">
        <v>16957</v>
      </c>
      <c r="N554" s="865"/>
      <c r="O554" s="865">
        <v>1</v>
      </c>
      <c r="P554" s="1155"/>
    </row>
    <row r="555" spans="1:16" ht="38.25">
      <c r="A555" s="1154">
        <v>141</v>
      </c>
      <c r="B555" s="846" t="s">
        <v>2993</v>
      </c>
      <c r="C555" s="865" t="s">
        <v>16878</v>
      </c>
      <c r="D555" s="865" t="s">
        <v>16879</v>
      </c>
      <c r="E555" s="891" t="s">
        <v>16880</v>
      </c>
      <c r="F555" s="865" t="s">
        <v>1611</v>
      </c>
      <c r="G555" s="865">
        <v>33</v>
      </c>
      <c r="H555" s="865">
        <v>2</v>
      </c>
      <c r="I555" s="865"/>
      <c r="J555" s="865">
        <v>1</v>
      </c>
      <c r="K555" s="865"/>
      <c r="L555" s="865" t="s">
        <v>16958</v>
      </c>
      <c r="M555" s="865" t="s">
        <v>16959</v>
      </c>
      <c r="N555" s="865"/>
      <c r="O555" s="865">
        <v>1</v>
      </c>
      <c r="P555" s="1155"/>
    </row>
    <row r="556" spans="1:16" ht="38.25">
      <c r="A556" s="1154">
        <v>142</v>
      </c>
      <c r="B556" s="846" t="s">
        <v>2993</v>
      </c>
      <c r="C556" s="846" t="s">
        <v>16878</v>
      </c>
      <c r="D556" s="846" t="s">
        <v>16879</v>
      </c>
      <c r="E556" s="879" t="s">
        <v>16880</v>
      </c>
      <c r="F556" s="846" t="s">
        <v>1611</v>
      </c>
      <c r="G556" s="846">
        <v>33</v>
      </c>
      <c r="H556" s="846">
        <v>2</v>
      </c>
      <c r="I556" s="846"/>
      <c r="J556" s="846"/>
      <c r="K556" s="846">
        <v>1</v>
      </c>
      <c r="L556" s="846" t="s">
        <v>16960</v>
      </c>
      <c r="M556" s="846" t="s">
        <v>16961</v>
      </c>
      <c r="N556" s="846"/>
      <c r="O556" s="879"/>
      <c r="P556" s="1171">
        <v>1</v>
      </c>
    </row>
    <row r="557" spans="1:16" ht="38.25">
      <c r="A557" s="1154">
        <v>143</v>
      </c>
      <c r="B557" s="846" t="s">
        <v>2993</v>
      </c>
      <c r="C557" s="846" t="s">
        <v>16878</v>
      </c>
      <c r="D557" s="846" t="s">
        <v>16879</v>
      </c>
      <c r="E557" s="879" t="s">
        <v>16880</v>
      </c>
      <c r="F557" s="846" t="s">
        <v>1611</v>
      </c>
      <c r="G557" s="846">
        <v>33</v>
      </c>
      <c r="H557" s="846">
        <v>2</v>
      </c>
      <c r="I557" s="846"/>
      <c r="J557" s="846"/>
      <c r="K557" s="846">
        <v>1</v>
      </c>
      <c r="L557" s="846" t="s">
        <v>13782</v>
      </c>
      <c r="M557" s="846" t="s">
        <v>16943</v>
      </c>
      <c r="N557" s="846"/>
      <c r="O557" s="879"/>
      <c r="P557" s="1171">
        <v>1</v>
      </c>
    </row>
    <row r="558" spans="1:16" ht="76.5">
      <c r="A558" s="1154">
        <v>144</v>
      </c>
      <c r="B558" s="846" t="s">
        <v>2993</v>
      </c>
      <c r="C558" s="846" t="s">
        <v>16878</v>
      </c>
      <c r="D558" s="846" t="s">
        <v>16879</v>
      </c>
      <c r="E558" s="879" t="s">
        <v>16880</v>
      </c>
      <c r="F558" s="846" t="s">
        <v>1611</v>
      </c>
      <c r="G558" s="846">
        <v>33</v>
      </c>
      <c r="H558" s="846">
        <v>2</v>
      </c>
      <c r="I558" s="846"/>
      <c r="J558" s="846"/>
      <c r="K558" s="846">
        <v>1</v>
      </c>
      <c r="L558" s="846" t="s">
        <v>16962</v>
      </c>
      <c r="M558" s="846" t="s">
        <v>16963</v>
      </c>
      <c r="N558" s="846" t="s">
        <v>1611</v>
      </c>
      <c r="O558" s="879"/>
      <c r="P558" s="1171">
        <v>5</v>
      </c>
    </row>
    <row r="559" spans="1:16" ht="38.25">
      <c r="A559" s="1154">
        <v>145</v>
      </c>
      <c r="B559" s="846" t="s">
        <v>2993</v>
      </c>
      <c r="C559" s="846" t="s">
        <v>16878</v>
      </c>
      <c r="D559" s="846" t="s">
        <v>16879</v>
      </c>
      <c r="E559" s="879" t="s">
        <v>16880</v>
      </c>
      <c r="F559" s="846" t="s">
        <v>1611</v>
      </c>
      <c r="G559" s="846">
        <v>33</v>
      </c>
      <c r="H559" s="846">
        <v>2</v>
      </c>
      <c r="I559" s="846"/>
      <c r="J559" s="846"/>
      <c r="K559" s="846">
        <v>1</v>
      </c>
      <c r="L559" s="846" t="s">
        <v>16964</v>
      </c>
      <c r="M559" s="846" t="s">
        <v>16965</v>
      </c>
      <c r="N559" s="846" t="s">
        <v>1611</v>
      </c>
      <c r="O559" s="846">
        <v>1</v>
      </c>
      <c r="P559" s="1171"/>
    </row>
    <row r="560" spans="1:16" ht="38.25">
      <c r="A560" s="1154">
        <v>146</v>
      </c>
      <c r="B560" s="846" t="s">
        <v>2993</v>
      </c>
      <c r="C560" s="846" t="s">
        <v>16878</v>
      </c>
      <c r="D560" s="846" t="s">
        <v>16879</v>
      </c>
      <c r="E560" s="879" t="s">
        <v>16880</v>
      </c>
      <c r="F560" s="846" t="s">
        <v>1611</v>
      </c>
      <c r="G560" s="846">
        <v>33</v>
      </c>
      <c r="H560" s="846">
        <v>2</v>
      </c>
      <c r="I560" s="846"/>
      <c r="J560" s="846">
        <v>1</v>
      </c>
      <c r="K560" s="846"/>
      <c r="L560" s="846" t="s">
        <v>16966</v>
      </c>
      <c r="M560" s="846" t="s">
        <v>16967</v>
      </c>
      <c r="N560" s="846" t="s">
        <v>1611</v>
      </c>
      <c r="O560" s="846">
        <v>2</v>
      </c>
      <c r="P560" s="1171"/>
    </row>
    <row r="561" spans="1:16" ht="38.25">
      <c r="A561" s="1154">
        <v>147</v>
      </c>
      <c r="B561" s="846" t="s">
        <v>2993</v>
      </c>
      <c r="C561" s="846" t="s">
        <v>16878</v>
      </c>
      <c r="D561" s="846" t="s">
        <v>16879</v>
      </c>
      <c r="E561" s="879" t="s">
        <v>16880</v>
      </c>
      <c r="F561" s="846" t="s">
        <v>1611</v>
      </c>
      <c r="G561" s="846">
        <v>33</v>
      </c>
      <c r="H561" s="846">
        <v>2</v>
      </c>
      <c r="I561" s="846"/>
      <c r="J561" s="846"/>
      <c r="K561" s="846">
        <v>1</v>
      </c>
      <c r="L561" s="846" t="s">
        <v>16968</v>
      </c>
      <c r="M561" s="846" t="s">
        <v>16617</v>
      </c>
      <c r="N561" s="846" t="s">
        <v>1611</v>
      </c>
      <c r="O561" s="846">
        <v>1</v>
      </c>
      <c r="P561" s="1171"/>
    </row>
    <row r="562" spans="1:16" ht="38.25">
      <c r="A562" s="1154">
        <v>148</v>
      </c>
      <c r="B562" s="846" t="s">
        <v>2993</v>
      </c>
      <c r="C562" s="846" t="s">
        <v>16878</v>
      </c>
      <c r="D562" s="846" t="s">
        <v>16879</v>
      </c>
      <c r="E562" s="879" t="s">
        <v>16880</v>
      </c>
      <c r="F562" s="846" t="s">
        <v>1611</v>
      </c>
      <c r="G562" s="846">
        <v>33</v>
      </c>
      <c r="H562" s="846">
        <v>2</v>
      </c>
      <c r="I562" s="846"/>
      <c r="J562" s="846"/>
      <c r="K562" s="846">
        <v>1</v>
      </c>
      <c r="L562" s="846" t="s">
        <v>16969</v>
      </c>
      <c r="M562" s="846" t="s">
        <v>16967</v>
      </c>
      <c r="N562" s="846" t="s">
        <v>1611</v>
      </c>
      <c r="O562" s="879"/>
      <c r="P562" s="1171">
        <v>2</v>
      </c>
    </row>
    <row r="563" spans="1:16" ht="38.25">
      <c r="A563" s="1154">
        <v>149</v>
      </c>
      <c r="B563" s="846" t="s">
        <v>2993</v>
      </c>
      <c r="C563" s="846" t="s">
        <v>16878</v>
      </c>
      <c r="D563" s="846" t="s">
        <v>16879</v>
      </c>
      <c r="E563" s="879" t="s">
        <v>16880</v>
      </c>
      <c r="F563" s="846" t="s">
        <v>1611</v>
      </c>
      <c r="G563" s="846">
        <v>33</v>
      </c>
      <c r="H563" s="846">
        <v>2</v>
      </c>
      <c r="I563" s="846"/>
      <c r="J563" s="846"/>
      <c r="K563" s="846">
        <v>1</v>
      </c>
      <c r="L563" s="846" t="s">
        <v>16970</v>
      </c>
      <c r="M563" s="846" t="s">
        <v>16967</v>
      </c>
      <c r="N563" s="846" t="s">
        <v>1611</v>
      </c>
      <c r="O563" s="846">
        <v>1</v>
      </c>
      <c r="P563" s="1171">
        <v>1</v>
      </c>
    </row>
    <row r="564" spans="1:16" ht="38.25">
      <c r="A564" s="1154">
        <v>150</v>
      </c>
      <c r="B564" s="846" t="s">
        <v>2993</v>
      </c>
      <c r="C564" s="846" t="s">
        <v>16878</v>
      </c>
      <c r="D564" s="846" t="s">
        <v>16879</v>
      </c>
      <c r="E564" s="879" t="s">
        <v>16880</v>
      </c>
      <c r="F564" s="846" t="s">
        <v>1611</v>
      </c>
      <c r="G564" s="846">
        <v>33</v>
      </c>
      <c r="H564" s="846">
        <v>2</v>
      </c>
      <c r="I564" s="846">
        <v>1</v>
      </c>
      <c r="J564" s="846"/>
      <c r="K564" s="846"/>
      <c r="L564" s="846" t="s">
        <v>15319</v>
      </c>
      <c r="M564" s="846" t="s">
        <v>16971</v>
      </c>
      <c r="N564" s="846" t="s">
        <v>1611</v>
      </c>
      <c r="O564" s="879">
        <v>1</v>
      </c>
      <c r="P564" s="1171"/>
    </row>
    <row r="565" spans="1:16" ht="38.25">
      <c r="A565" s="1154">
        <v>151</v>
      </c>
      <c r="B565" s="846" t="s">
        <v>2993</v>
      </c>
      <c r="C565" s="846" t="s">
        <v>16878</v>
      </c>
      <c r="D565" s="846" t="s">
        <v>16879</v>
      </c>
      <c r="E565" s="879" t="s">
        <v>16880</v>
      </c>
      <c r="F565" s="846" t="s">
        <v>1611</v>
      </c>
      <c r="G565" s="846">
        <v>33</v>
      </c>
      <c r="H565" s="846">
        <v>2</v>
      </c>
      <c r="I565" s="846">
        <v>1</v>
      </c>
      <c r="J565" s="846"/>
      <c r="K565" s="846"/>
      <c r="L565" s="846" t="s">
        <v>15319</v>
      </c>
      <c r="M565" s="846" t="s">
        <v>16972</v>
      </c>
      <c r="N565" s="846" t="s">
        <v>1611</v>
      </c>
      <c r="O565" s="846">
        <v>1</v>
      </c>
      <c r="P565" s="1171"/>
    </row>
    <row r="566" spans="1:16" ht="38.25">
      <c r="A566" s="1154">
        <v>152</v>
      </c>
      <c r="B566" s="846" t="s">
        <v>2993</v>
      </c>
      <c r="C566" s="846" t="s">
        <v>16878</v>
      </c>
      <c r="D566" s="846" t="s">
        <v>16879</v>
      </c>
      <c r="E566" s="879" t="s">
        <v>16880</v>
      </c>
      <c r="F566" s="846" t="s">
        <v>1611</v>
      </c>
      <c r="G566" s="846">
        <v>33</v>
      </c>
      <c r="H566" s="846">
        <v>2</v>
      </c>
      <c r="I566" s="846">
        <v>1</v>
      </c>
      <c r="J566" s="846"/>
      <c r="K566" s="846"/>
      <c r="L566" s="846" t="s">
        <v>15319</v>
      </c>
      <c r="M566" s="846" t="s">
        <v>16973</v>
      </c>
      <c r="N566" s="846" t="s">
        <v>1611</v>
      </c>
      <c r="O566" s="846">
        <v>1</v>
      </c>
      <c r="P566" s="1171"/>
    </row>
    <row r="567" spans="1:16" ht="38.25">
      <c r="A567" s="1154">
        <v>153</v>
      </c>
      <c r="B567" s="846" t="s">
        <v>2993</v>
      </c>
      <c r="C567" s="846" t="s">
        <v>16878</v>
      </c>
      <c r="D567" s="846" t="s">
        <v>16879</v>
      </c>
      <c r="E567" s="879" t="s">
        <v>16880</v>
      </c>
      <c r="F567" s="846" t="s">
        <v>1611</v>
      </c>
      <c r="G567" s="846">
        <v>33</v>
      </c>
      <c r="H567" s="846">
        <v>2</v>
      </c>
      <c r="I567" s="846"/>
      <c r="J567" s="846">
        <v>1</v>
      </c>
      <c r="K567" s="846"/>
      <c r="L567" s="846" t="s">
        <v>15319</v>
      </c>
      <c r="M567" s="846" t="s">
        <v>16974</v>
      </c>
      <c r="N567" s="846" t="s">
        <v>1611</v>
      </c>
      <c r="O567" s="846">
        <v>1</v>
      </c>
      <c r="P567" s="1171"/>
    </row>
    <row r="568" spans="1:16" ht="38.25">
      <c r="A568" s="1154">
        <v>154</v>
      </c>
      <c r="B568" s="846" t="s">
        <v>2993</v>
      </c>
      <c r="C568" s="846" t="s">
        <v>16878</v>
      </c>
      <c r="D568" s="846" t="s">
        <v>16879</v>
      </c>
      <c r="E568" s="879" t="s">
        <v>16880</v>
      </c>
      <c r="F568" s="846" t="s">
        <v>1611</v>
      </c>
      <c r="G568" s="846">
        <v>33</v>
      </c>
      <c r="H568" s="846">
        <v>2</v>
      </c>
      <c r="I568" s="846"/>
      <c r="J568" s="846">
        <v>1</v>
      </c>
      <c r="K568" s="846"/>
      <c r="L568" s="846" t="s">
        <v>15319</v>
      </c>
      <c r="M568" s="846" t="s">
        <v>16975</v>
      </c>
      <c r="N568" s="846" t="s">
        <v>1611</v>
      </c>
      <c r="O568" s="846">
        <v>1</v>
      </c>
      <c r="P568" s="1171"/>
    </row>
    <row r="569" spans="1:16" ht="38.25">
      <c r="A569" s="1154">
        <v>155</v>
      </c>
      <c r="B569" s="846" t="s">
        <v>2993</v>
      </c>
      <c r="C569" s="846" t="s">
        <v>16878</v>
      </c>
      <c r="D569" s="846" t="s">
        <v>16879</v>
      </c>
      <c r="E569" s="879" t="s">
        <v>16880</v>
      </c>
      <c r="F569" s="846" t="s">
        <v>1611</v>
      </c>
      <c r="G569" s="846">
        <v>33</v>
      </c>
      <c r="H569" s="846">
        <v>2</v>
      </c>
      <c r="I569" s="846"/>
      <c r="J569" s="846">
        <v>1</v>
      </c>
      <c r="K569" s="846"/>
      <c r="L569" s="846" t="s">
        <v>15319</v>
      </c>
      <c r="M569" s="846" t="s">
        <v>16976</v>
      </c>
      <c r="N569" s="846" t="s">
        <v>1611</v>
      </c>
      <c r="O569" s="846">
        <v>1</v>
      </c>
      <c r="P569" s="1171"/>
    </row>
    <row r="570" spans="1:16" ht="38.25">
      <c r="A570" s="1154">
        <v>156</v>
      </c>
      <c r="B570" s="846" t="s">
        <v>2993</v>
      </c>
      <c r="C570" s="846" t="s">
        <v>16878</v>
      </c>
      <c r="D570" s="846" t="s">
        <v>16879</v>
      </c>
      <c r="E570" s="879" t="s">
        <v>16880</v>
      </c>
      <c r="F570" s="846" t="s">
        <v>1611</v>
      </c>
      <c r="G570" s="846">
        <v>33</v>
      </c>
      <c r="H570" s="846">
        <v>2</v>
      </c>
      <c r="I570" s="846"/>
      <c r="J570" s="846">
        <v>1</v>
      </c>
      <c r="K570" s="846"/>
      <c r="L570" s="846" t="s">
        <v>15319</v>
      </c>
      <c r="M570" s="846" t="s">
        <v>16977</v>
      </c>
      <c r="N570" s="846" t="s">
        <v>1611</v>
      </c>
      <c r="O570" s="846">
        <v>1</v>
      </c>
      <c r="P570" s="1171">
        <v>5</v>
      </c>
    </row>
    <row r="571" spans="1:16" ht="38.25">
      <c r="A571" s="1154">
        <v>157</v>
      </c>
      <c r="B571" s="846" t="s">
        <v>2993</v>
      </c>
      <c r="C571" s="846" t="s">
        <v>16878</v>
      </c>
      <c r="D571" s="846" t="s">
        <v>16879</v>
      </c>
      <c r="E571" s="879" t="s">
        <v>16880</v>
      </c>
      <c r="F571" s="846" t="s">
        <v>1611</v>
      </c>
      <c r="G571" s="846">
        <v>33</v>
      </c>
      <c r="H571" s="846">
        <v>2</v>
      </c>
      <c r="I571" s="846"/>
      <c r="J571" s="846">
        <v>1</v>
      </c>
      <c r="K571" s="846"/>
      <c r="L571" s="846" t="s">
        <v>15319</v>
      </c>
      <c r="M571" s="846" t="s">
        <v>16978</v>
      </c>
      <c r="N571" s="846" t="s">
        <v>1611</v>
      </c>
      <c r="O571" s="846">
        <v>1</v>
      </c>
      <c r="P571" s="1171"/>
    </row>
    <row r="572" spans="1:16" ht="38.25">
      <c r="A572" s="1154">
        <v>158</v>
      </c>
      <c r="B572" s="846" t="s">
        <v>2993</v>
      </c>
      <c r="C572" s="846" t="s">
        <v>16878</v>
      </c>
      <c r="D572" s="846" t="s">
        <v>16879</v>
      </c>
      <c r="E572" s="879" t="s">
        <v>16880</v>
      </c>
      <c r="F572" s="846" t="s">
        <v>1611</v>
      </c>
      <c r="G572" s="846">
        <v>33</v>
      </c>
      <c r="H572" s="846">
        <v>2</v>
      </c>
      <c r="I572" s="846"/>
      <c r="J572" s="846">
        <v>1</v>
      </c>
      <c r="K572" s="846"/>
      <c r="L572" s="846" t="s">
        <v>16979</v>
      </c>
      <c r="M572" s="846" t="s">
        <v>16980</v>
      </c>
      <c r="N572" s="846" t="s">
        <v>1611</v>
      </c>
      <c r="O572" s="846"/>
      <c r="P572" s="1171">
        <v>1</v>
      </c>
    </row>
    <row r="573" spans="1:16" ht="38.25">
      <c r="A573" s="1154">
        <v>159</v>
      </c>
      <c r="B573" s="846" t="s">
        <v>2993</v>
      </c>
      <c r="C573" s="846" t="s">
        <v>16878</v>
      </c>
      <c r="D573" s="846" t="s">
        <v>16879</v>
      </c>
      <c r="E573" s="879" t="s">
        <v>16880</v>
      </c>
      <c r="F573" s="846" t="s">
        <v>1611</v>
      </c>
      <c r="G573" s="846">
        <v>33</v>
      </c>
      <c r="H573" s="846">
        <v>2</v>
      </c>
      <c r="I573" s="846"/>
      <c r="J573" s="846">
        <v>1</v>
      </c>
      <c r="K573" s="846"/>
      <c r="L573" s="846" t="s">
        <v>7205</v>
      </c>
      <c r="M573" s="846" t="s">
        <v>16981</v>
      </c>
      <c r="N573" s="846" t="s">
        <v>1611</v>
      </c>
      <c r="O573" s="846">
        <v>1</v>
      </c>
      <c r="P573" s="1171"/>
    </row>
    <row r="574" spans="1:16" ht="38.25">
      <c r="A574" s="1154">
        <v>160</v>
      </c>
      <c r="B574" s="846" t="s">
        <v>2993</v>
      </c>
      <c r="C574" s="846" t="s">
        <v>16878</v>
      </c>
      <c r="D574" s="846" t="s">
        <v>16879</v>
      </c>
      <c r="E574" s="879" t="s">
        <v>16880</v>
      </c>
      <c r="F574" s="846" t="s">
        <v>1611</v>
      </c>
      <c r="G574" s="846">
        <v>33</v>
      </c>
      <c r="H574" s="846">
        <v>2</v>
      </c>
      <c r="I574" s="846"/>
      <c r="J574" s="846"/>
      <c r="K574" s="846">
        <v>1</v>
      </c>
      <c r="L574" s="846" t="s">
        <v>16982</v>
      </c>
      <c r="M574" s="846" t="s">
        <v>16983</v>
      </c>
      <c r="N574" s="846" t="s">
        <v>1611</v>
      </c>
      <c r="O574" s="879">
        <v>1</v>
      </c>
      <c r="P574" s="1171"/>
    </row>
    <row r="575" spans="1:16" ht="38.25">
      <c r="A575" s="1154">
        <v>161</v>
      </c>
      <c r="B575" s="846" t="s">
        <v>2993</v>
      </c>
      <c r="C575" s="846" t="s">
        <v>16878</v>
      </c>
      <c r="D575" s="846" t="s">
        <v>16879</v>
      </c>
      <c r="E575" s="879" t="s">
        <v>16880</v>
      </c>
      <c r="F575" s="846" t="s">
        <v>1611</v>
      </c>
      <c r="G575" s="846">
        <v>33</v>
      </c>
      <c r="H575" s="846">
        <v>2</v>
      </c>
      <c r="I575" s="846"/>
      <c r="J575" s="846"/>
      <c r="K575" s="846">
        <v>1</v>
      </c>
      <c r="L575" s="846" t="s">
        <v>16982</v>
      </c>
      <c r="M575" s="846" t="s">
        <v>16984</v>
      </c>
      <c r="N575" s="846" t="s">
        <v>1611</v>
      </c>
      <c r="O575" s="846">
        <v>1</v>
      </c>
      <c r="P575" s="1171"/>
    </row>
    <row r="576" spans="1:16" ht="38.25">
      <c r="A576" s="1154">
        <v>162</v>
      </c>
      <c r="B576" s="846" t="s">
        <v>2993</v>
      </c>
      <c r="C576" s="846" t="s">
        <v>16878</v>
      </c>
      <c r="D576" s="846" t="s">
        <v>16879</v>
      </c>
      <c r="E576" s="879" t="s">
        <v>16880</v>
      </c>
      <c r="F576" s="846" t="s">
        <v>1611</v>
      </c>
      <c r="G576" s="846">
        <v>33</v>
      </c>
      <c r="H576" s="846">
        <v>2</v>
      </c>
      <c r="I576" s="846"/>
      <c r="J576" s="846"/>
      <c r="K576" s="846">
        <v>1</v>
      </c>
      <c r="L576" s="846" t="s">
        <v>16985</v>
      </c>
      <c r="M576" s="846" t="s">
        <v>16986</v>
      </c>
      <c r="N576" s="846" t="s">
        <v>1611</v>
      </c>
      <c r="O576" s="879"/>
      <c r="P576" s="1171">
        <v>1</v>
      </c>
    </row>
    <row r="577" spans="1:16" ht="25.5">
      <c r="A577" s="1154">
        <v>163</v>
      </c>
      <c r="B577" s="846" t="s">
        <v>2993</v>
      </c>
      <c r="C577" s="846" t="s">
        <v>16987</v>
      </c>
      <c r="D577" s="846" t="s">
        <v>16799</v>
      </c>
      <c r="E577" s="846" t="s">
        <v>16988</v>
      </c>
      <c r="F577" s="846" t="s">
        <v>1611</v>
      </c>
      <c r="G577" s="846"/>
      <c r="H577" s="846"/>
      <c r="I577" s="846"/>
      <c r="J577" s="846">
        <v>1</v>
      </c>
      <c r="K577" s="846"/>
      <c r="L577" s="846" t="s">
        <v>16862</v>
      </c>
      <c r="M577" s="846" t="s">
        <v>16989</v>
      </c>
      <c r="N577" s="846" t="s">
        <v>1611</v>
      </c>
      <c r="O577" s="846">
        <v>1</v>
      </c>
      <c r="P577" s="1171"/>
    </row>
    <row r="578" spans="1:16" ht="25.5">
      <c r="A578" s="1154">
        <v>164</v>
      </c>
      <c r="B578" s="846" t="s">
        <v>2993</v>
      </c>
      <c r="C578" s="846" t="s">
        <v>16987</v>
      </c>
      <c r="D578" s="846" t="s">
        <v>16799</v>
      </c>
      <c r="E578" s="846" t="s">
        <v>16988</v>
      </c>
      <c r="F578" s="846" t="s">
        <v>1611</v>
      </c>
      <c r="G578" s="846"/>
      <c r="H578" s="846"/>
      <c r="I578" s="846"/>
      <c r="J578" s="846"/>
      <c r="K578" s="846">
        <v>1</v>
      </c>
      <c r="L578" s="846" t="s">
        <v>12450</v>
      </c>
      <c r="M578" s="846" t="s">
        <v>13774</v>
      </c>
      <c r="N578" s="846" t="s">
        <v>1611</v>
      </c>
      <c r="O578" s="846">
        <v>1</v>
      </c>
      <c r="P578" s="1171"/>
    </row>
    <row r="579" spans="1:16" ht="140.25">
      <c r="A579" s="1154">
        <v>165</v>
      </c>
      <c r="B579" s="846" t="s">
        <v>1523</v>
      </c>
      <c r="C579" s="846" t="s">
        <v>16990</v>
      </c>
      <c r="D579" s="846" t="s">
        <v>16991</v>
      </c>
      <c r="E579" s="879" t="s">
        <v>16992</v>
      </c>
      <c r="F579" s="846" t="s">
        <v>1611</v>
      </c>
      <c r="G579" s="846" t="s">
        <v>16993</v>
      </c>
      <c r="H579" s="846" t="s">
        <v>16994</v>
      </c>
      <c r="I579" s="846">
        <v>1</v>
      </c>
      <c r="J579" s="846"/>
      <c r="K579" s="846"/>
      <c r="L579" s="846" t="s">
        <v>16995</v>
      </c>
      <c r="M579" s="846" t="s">
        <v>16996</v>
      </c>
      <c r="N579" s="846" t="s">
        <v>1611</v>
      </c>
      <c r="O579" s="846"/>
      <c r="P579" s="1171">
        <v>12</v>
      </c>
    </row>
    <row r="580" spans="1:16" ht="38.25">
      <c r="A580" s="1154">
        <v>166</v>
      </c>
      <c r="B580" s="846" t="s">
        <v>792</v>
      </c>
      <c r="C580" s="846" t="s">
        <v>16997</v>
      </c>
      <c r="D580" s="846" t="s">
        <v>14053</v>
      </c>
      <c r="E580" s="879" t="s">
        <v>16719</v>
      </c>
      <c r="F580" s="846" t="s">
        <v>16998</v>
      </c>
      <c r="G580" s="846" t="s">
        <v>16999</v>
      </c>
      <c r="H580" s="846" t="s">
        <v>17000</v>
      </c>
      <c r="I580" s="846">
        <v>1</v>
      </c>
      <c r="J580" s="846"/>
      <c r="K580" s="846"/>
      <c r="L580" s="846" t="s">
        <v>17001</v>
      </c>
      <c r="M580" s="846" t="s">
        <v>17002</v>
      </c>
      <c r="N580" s="846" t="s">
        <v>11816</v>
      </c>
      <c r="O580" s="846"/>
      <c r="P580" s="1171">
        <v>1</v>
      </c>
    </row>
    <row r="581" spans="1:16" ht="38.25">
      <c r="A581" s="1154">
        <v>167</v>
      </c>
      <c r="B581" s="846" t="s">
        <v>792</v>
      </c>
      <c r="C581" s="846" t="s">
        <v>16997</v>
      </c>
      <c r="D581" s="846" t="s">
        <v>14053</v>
      </c>
      <c r="E581" s="879" t="s">
        <v>16719</v>
      </c>
      <c r="F581" s="846" t="s">
        <v>16998</v>
      </c>
      <c r="G581" s="846" t="s">
        <v>16999</v>
      </c>
      <c r="H581" s="846" t="s">
        <v>17000</v>
      </c>
      <c r="I581" s="846">
        <v>1</v>
      </c>
      <c r="J581" s="846"/>
      <c r="K581" s="846"/>
      <c r="L581" s="846" t="s">
        <v>3365</v>
      </c>
      <c r="M581" s="846" t="s">
        <v>17003</v>
      </c>
      <c r="N581" s="846" t="s">
        <v>1611</v>
      </c>
      <c r="O581" s="846"/>
      <c r="P581" s="1171">
        <v>1</v>
      </c>
    </row>
    <row r="582" spans="1:16" ht="51">
      <c r="A582" s="1154">
        <v>168</v>
      </c>
      <c r="B582" s="846" t="s">
        <v>792</v>
      </c>
      <c r="C582" s="846" t="s">
        <v>16997</v>
      </c>
      <c r="D582" s="846" t="s">
        <v>14053</v>
      </c>
      <c r="E582" s="879" t="s">
        <v>16719</v>
      </c>
      <c r="F582" s="846" t="s">
        <v>16998</v>
      </c>
      <c r="G582" s="846" t="s">
        <v>16999</v>
      </c>
      <c r="H582" s="846" t="s">
        <v>17000</v>
      </c>
      <c r="I582" s="846">
        <v>1</v>
      </c>
      <c r="J582" s="846"/>
      <c r="K582" s="846"/>
      <c r="L582" s="846" t="s">
        <v>2254</v>
      </c>
      <c r="M582" s="846" t="s">
        <v>17004</v>
      </c>
      <c r="N582" s="846" t="s">
        <v>1611</v>
      </c>
      <c r="O582" s="846"/>
      <c r="P582" s="1171">
        <v>1</v>
      </c>
    </row>
    <row r="583" spans="1:16" ht="38.25">
      <c r="A583" s="1154">
        <v>169</v>
      </c>
      <c r="B583" s="846" t="s">
        <v>792</v>
      </c>
      <c r="C583" s="846" t="s">
        <v>16997</v>
      </c>
      <c r="D583" s="846" t="s">
        <v>14053</v>
      </c>
      <c r="E583" s="879" t="s">
        <v>16719</v>
      </c>
      <c r="F583" s="846" t="s">
        <v>16998</v>
      </c>
      <c r="G583" s="846" t="s">
        <v>16999</v>
      </c>
      <c r="H583" s="846" t="s">
        <v>17000</v>
      </c>
      <c r="I583" s="846"/>
      <c r="J583" s="846">
        <v>1</v>
      </c>
      <c r="K583" s="846"/>
      <c r="L583" s="846" t="s">
        <v>4917</v>
      </c>
      <c r="M583" s="846" t="s">
        <v>17005</v>
      </c>
      <c r="N583" s="846" t="s">
        <v>1611</v>
      </c>
      <c r="O583" s="846">
        <v>1</v>
      </c>
      <c r="P583" s="1171"/>
    </row>
    <row r="584" spans="1:16" ht="38.25">
      <c r="A584" s="1154">
        <v>170</v>
      </c>
      <c r="B584" s="846" t="s">
        <v>792</v>
      </c>
      <c r="C584" s="846" t="s">
        <v>16997</v>
      </c>
      <c r="D584" s="846" t="s">
        <v>14053</v>
      </c>
      <c r="E584" s="879" t="s">
        <v>16719</v>
      </c>
      <c r="F584" s="846" t="s">
        <v>16998</v>
      </c>
      <c r="G584" s="846" t="s">
        <v>16999</v>
      </c>
      <c r="H584" s="846" t="s">
        <v>17000</v>
      </c>
      <c r="I584" s="846"/>
      <c r="J584" s="846"/>
      <c r="K584" s="846">
        <v>1</v>
      </c>
      <c r="L584" s="846" t="s">
        <v>4917</v>
      </c>
      <c r="M584" s="846" t="s">
        <v>17006</v>
      </c>
      <c r="N584" s="846" t="s">
        <v>1611</v>
      </c>
      <c r="O584" s="846">
        <v>1</v>
      </c>
      <c r="P584" s="1171"/>
    </row>
    <row r="585" spans="1:16" ht="38.25">
      <c r="A585" s="1154">
        <v>171</v>
      </c>
      <c r="B585" s="846" t="s">
        <v>792</v>
      </c>
      <c r="C585" s="846" t="s">
        <v>16997</v>
      </c>
      <c r="D585" s="846" t="s">
        <v>14053</v>
      </c>
      <c r="E585" s="879" t="s">
        <v>16719</v>
      </c>
      <c r="F585" s="846" t="s">
        <v>16998</v>
      </c>
      <c r="G585" s="846" t="s">
        <v>16999</v>
      </c>
      <c r="H585" s="846" t="s">
        <v>17000</v>
      </c>
      <c r="I585" s="846"/>
      <c r="J585" s="846"/>
      <c r="K585" s="846">
        <v>1</v>
      </c>
      <c r="L585" s="846" t="s">
        <v>3365</v>
      </c>
      <c r="M585" s="846" t="s">
        <v>17007</v>
      </c>
      <c r="N585" s="846" t="s">
        <v>1611</v>
      </c>
      <c r="O585" s="846"/>
      <c r="P585" s="1171">
        <v>1</v>
      </c>
    </row>
    <row r="586" spans="1:16" ht="51">
      <c r="A586" s="1154">
        <v>172</v>
      </c>
      <c r="B586" s="846" t="s">
        <v>792</v>
      </c>
      <c r="C586" s="846" t="s">
        <v>16997</v>
      </c>
      <c r="D586" s="846" t="s">
        <v>14053</v>
      </c>
      <c r="E586" s="879" t="s">
        <v>16719</v>
      </c>
      <c r="F586" s="846" t="s">
        <v>16998</v>
      </c>
      <c r="G586" s="846" t="s">
        <v>16999</v>
      </c>
      <c r="H586" s="846" t="s">
        <v>17000</v>
      </c>
      <c r="I586" s="846"/>
      <c r="J586" s="846"/>
      <c r="K586" s="846">
        <v>1</v>
      </c>
      <c r="L586" s="846" t="s">
        <v>17008</v>
      </c>
      <c r="M586" s="846" t="s">
        <v>17009</v>
      </c>
      <c r="N586" s="846" t="s">
        <v>1611</v>
      </c>
      <c r="O586" s="846"/>
      <c r="P586" s="1171">
        <v>1</v>
      </c>
    </row>
    <row r="587" spans="1:16" ht="38.25">
      <c r="A587" s="1154">
        <v>173</v>
      </c>
      <c r="B587" s="846" t="s">
        <v>792</v>
      </c>
      <c r="C587" s="846" t="s">
        <v>16997</v>
      </c>
      <c r="D587" s="846" t="s">
        <v>14053</v>
      </c>
      <c r="E587" s="879" t="s">
        <v>16719</v>
      </c>
      <c r="F587" s="846" t="s">
        <v>16998</v>
      </c>
      <c r="G587" s="846" t="s">
        <v>16999</v>
      </c>
      <c r="H587" s="846" t="s">
        <v>17000</v>
      </c>
      <c r="I587" s="846"/>
      <c r="J587" s="846"/>
      <c r="K587" s="846">
        <v>1</v>
      </c>
      <c r="L587" s="846" t="s">
        <v>17010</v>
      </c>
      <c r="M587" s="846" t="s">
        <v>17011</v>
      </c>
      <c r="N587" s="846" t="s">
        <v>11816</v>
      </c>
      <c r="O587" s="846">
        <v>1</v>
      </c>
      <c r="P587" s="1171"/>
    </row>
    <row r="588" spans="1:16" ht="51">
      <c r="A588" s="1154">
        <v>174</v>
      </c>
      <c r="B588" s="846" t="s">
        <v>792</v>
      </c>
      <c r="C588" s="846" t="s">
        <v>16997</v>
      </c>
      <c r="D588" s="846" t="s">
        <v>14053</v>
      </c>
      <c r="E588" s="879" t="s">
        <v>16719</v>
      </c>
      <c r="F588" s="846" t="s">
        <v>16998</v>
      </c>
      <c r="G588" s="846" t="s">
        <v>16999</v>
      </c>
      <c r="H588" s="846" t="s">
        <v>17000</v>
      </c>
      <c r="I588" s="846"/>
      <c r="J588" s="846"/>
      <c r="K588" s="846">
        <v>1</v>
      </c>
      <c r="L588" s="846" t="s">
        <v>17008</v>
      </c>
      <c r="M588" s="846" t="s">
        <v>17012</v>
      </c>
      <c r="N588" s="846" t="s">
        <v>1611</v>
      </c>
      <c r="O588" s="846"/>
      <c r="P588" s="1171">
        <v>1</v>
      </c>
    </row>
    <row r="589" spans="1:16" ht="38.25">
      <c r="A589" s="1154">
        <v>175</v>
      </c>
      <c r="B589" s="846" t="s">
        <v>792</v>
      </c>
      <c r="C589" s="846" t="s">
        <v>16997</v>
      </c>
      <c r="D589" s="846" t="s">
        <v>14053</v>
      </c>
      <c r="E589" s="879" t="s">
        <v>16719</v>
      </c>
      <c r="F589" s="846" t="s">
        <v>16998</v>
      </c>
      <c r="G589" s="846" t="s">
        <v>16999</v>
      </c>
      <c r="H589" s="846" t="s">
        <v>17000</v>
      </c>
      <c r="I589" s="846"/>
      <c r="J589" s="846"/>
      <c r="K589" s="846">
        <v>1</v>
      </c>
      <c r="L589" s="846" t="s">
        <v>17013</v>
      </c>
      <c r="M589" s="846" t="s">
        <v>17014</v>
      </c>
      <c r="N589" s="846" t="s">
        <v>11816</v>
      </c>
      <c r="O589" s="846"/>
      <c r="P589" s="1171">
        <v>1</v>
      </c>
    </row>
    <row r="590" spans="1:16" ht="39" thickBot="1">
      <c r="A590" s="1172">
        <v>176</v>
      </c>
      <c r="B590" s="1159" t="s">
        <v>792</v>
      </c>
      <c r="C590" s="1159" t="s">
        <v>16997</v>
      </c>
      <c r="D590" s="1159" t="s">
        <v>14053</v>
      </c>
      <c r="E590" s="1173" t="s">
        <v>16719</v>
      </c>
      <c r="F590" s="1159" t="s">
        <v>16998</v>
      </c>
      <c r="G590" s="1159" t="s">
        <v>16999</v>
      </c>
      <c r="H590" s="1159" t="s">
        <v>17000</v>
      </c>
      <c r="I590" s="1159"/>
      <c r="J590" s="1159"/>
      <c r="K590" s="1159">
        <v>1</v>
      </c>
      <c r="L590" s="1159" t="s">
        <v>9884</v>
      </c>
      <c r="M590" s="1159" t="s">
        <v>17015</v>
      </c>
      <c r="N590" s="1159" t="s">
        <v>1611</v>
      </c>
      <c r="O590" s="1159"/>
      <c r="P590" s="1174">
        <v>1</v>
      </c>
    </row>
    <row r="591" spans="1:16" ht="27" thickBot="1">
      <c r="B591" s="1644" t="s">
        <v>1442</v>
      </c>
      <c r="C591" s="1645"/>
      <c r="D591" s="1645"/>
      <c r="E591" s="1645"/>
      <c r="F591" s="1645"/>
      <c r="G591" s="1645"/>
      <c r="H591" s="1670"/>
      <c r="I591" s="1186">
        <f>SUM(I415:I590)</f>
        <v>46</v>
      </c>
      <c r="J591" s="1186">
        <f t="shared" ref="J591:K591" si="1">SUM(J415:J590)</f>
        <v>74</v>
      </c>
      <c r="K591" s="1186">
        <f t="shared" si="1"/>
        <v>56</v>
      </c>
      <c r="L591" s="1671"/>
      <c r="M591" s="1672"/>
      <c r="N591" s="1673"/>
      <c r="O591" s="1186">
        <f t="shared" ref="O591:P591" si="2">SUM(O415:O590)</f>
        <v>109</v>
      </c>
      <c r="P591" s="1186">
        <f t="shared" si="2"/>
        <v>146</v>
      </c>
    </row>
    <row r="594" spans="1:16" ht="13.5" thickBot="1"/>
    <row r="595" spans="1:16" ht="65.25" customHeight="1">
      <c r="A595" s="1674" t="s">
        <v>17016</v>
      </c>
      <c r="B595" s="1675"/>
      <c r="C595" s="1675"/>
      <c r="D595" s="1675"/>
      <c r="E595" s="1675"/>
      <c r="F595" s="1675"/>
      <c r="G595" s="1675"/>
      <c r="H595" s="1675"/>
      <c r="I595" s="1675"/>
      <c r="J595" s="1675"/>
      <c r="K595" s="1675"/>
      <c r="L595" s="1675"/>
      <c r="M595" s="1675"/>
      <c r="N595" s="1675"/>
      <c r="O595" s="1675"/>
      <c r="P595" s="1676"/>
    </row>
    <row r="596" spans="1:16" ht="15">
      <c r="A596" s="1677" t="s">
        <v>2305</v>
      </c>
      <c r="B596" s="1679" t="s">
        <v>1550</v>
      </c>
      <c r="C596" s="1665" t="s">
        <v>9813</v>
      </c>
      <c r="D596" s="1665" t="s">
        <v>9814</v>
      </c>
      <c r="E596" s="1665" t="s">
        <v>9815</v>
      </c>
      <c r="F596" s="1665" t="s">
        <v>9816</v>
      </c>
      <c r="G596" s="1665" t="s">
        <v>9817</v>
      </c>
      <c r="H596" s="1665" t="s">
        <v>9818</v>
      </c>
      <c r="I596" s="1665" t="s">
        <v>9819</v>
      </c>
      <c r="J596" s="1665"/>
      <c r="K596" s="1665"/>
      <c r="L596" s="1665" t="s">
        <v>9820</v>
      </c>
      <c r="M596" s="1665"/>
      <c r="N596" s="1665"/>
      <c r="O596" s="1665"/>
      <c r="P596" s="1681"/>
    </row>
    <row r="597" spans="1:16">
      <c r="A597" s="1677"/>
      <c r="B597" s="1679"/>
      <c r="C597" s="1665"/>
      <c r="D597" s="1665"/>
      <c r="E597" s="1665"/>
      <c r="F597" s="1665"/>
      <c r="G597" s="1665"/>
      <c r="H597" s="1665"/>
      <c r="I597" s="1665"/>
      <c r="J597" s="1665"/>
      <c r="K597" s="1665"/>
      <c r="L597" s="1665" t="s">
        <v>9822</v>
      </c>
      <c r="M597" s="1667" t="s">
        <v>1606</v>
      </c>
      <c r="N597" s="1667" t="s">
        <v>9823</v>
      </c>
      <c r="O597" s="1667" t="s">
        <v>9821</v>
      </c>
      <c r="P597" s="1669"/>
    </row>
    <row r="598" spans="1:16" ht="39.75" customHeight="1" thickBot="1">
      <c r="A598" s="1678"/>
      <c r="B598" s="1680"/>
      <c r="C598" s="1666"/>
      <c r="D598" s="1666"/>
      <c r="E598" s="1666"/>
      <c r="F598" s="1666"/>
      <c r="G598" s="1666"/>
      <c r="H598" s="1666"/>
      <c r="I598" s="1175" t="s">
        <v>1444</v>
      </c>
      <c r="J598" s="1175" t="s">
        <v>1445</v>
      </c>
      <c r="K598" s="1175" t="s">
        <v>1446</v>
      </c>
      <c r="L598" s="1666"/>
      <c r="M598" s="1668"/>
      <c r="N598" s="1668"/>
      <c r="O598" s="1176" t="s">
        <v>5139</v>
      </c>
      <c r="P598" s="1177" t="s">
        <v>5126</v>
      </c>
    </row>
    <row r="599" spans="1:16" ht="51">
      <c r="A599" s="1178">
        <v>1</v>
      </c>
      <c r="B599" s="1164" t="s">
        <v>1491</v>
      </c>
      <c r="C599" s="1164" t="s">
        <v>17017</v>
      </c>
      <c r="D599" s="1164" t="s">
        <v>17018</v>
      </c>
      <c r="E599" s="1164" t="s">
        <v>17019</v>
      </c>
      <c r="F599" s="1164" t="s">
        <v>10554</v>
      </c>
      <c r="G599" s="1164">
        <v>41</v>
      </c>
      <c r="H599" s="1164">
        <v>5</v>
      </c>
      <c r="I599" s="1164">
        <v>1</v>
      </c>
      <c r="J599" s="1164"/>
      <c r="K599" s="1164"/>
      <c r="L599" s="1164" t="s">
        <v>17020</v>
      </c>
      <c r="M599" s="1164" t="s">
        <v>17021</v>
      </c>
      <c r="N599" s="1164" t="s">
        <v>1611</v>
      </c>
      <c r="O599" s="1164"/>
      <c r="P599" s="1179">
        <v>3</v>
      </c>
    </row>
    <row r="600" spans="1:16" ht="25.5">
      <c r="A600" s="1180">
        <v>2</v>
      </c>
      <c r="B600" s="846" t="s">
        <v>1491</v>
      </c>
      <c r="C600" s="846" t="s">
        <v>17017</v>
      </c>
      <c r="D600" s="846" t="s">
        <v>17018</v>
      </c>
      <c r="E600" s="846" t="s">
        <v>17019</v>
      </c>
      <c r="F600" s="846" t="s">
        <v>10554</v>
      </c>
      <c r="G600" s="846">
        <v>41</v>
      </c>
      <c r="H600" s="846">
        <v>5</v>
      </c>
      <c r="I600" s="846"/>
      <c r="J600" s="846">
        <v>1</v>
      </c>
      <c r="K600" s="846"/>
      <c r="L600" s="846" t="s">
        <v>10771</v>
      </c>
      <c r="M600" s="846" t="s">
        <v>13974</v>
      </c>
      <c r="N600" s="846" t="s">
        <v>1611</v>
      </c>
      <c r="O600" s="846">
        <v>1</v>
      </c>
      <c r="P600" s="1171"/>
    </row>
    <row r="601" spans="1:16" ht="51">
      <c r="A601" s="1180">
        <v>3</v>
      </c>
      <c r="B601" s="846" t="s">
        <v>1491</v>
      </c>
      <c r="C601" s="846" t="s">
        <v>17017</v>
      </c>
      <c r="D601" s="846" t="s">
        <v>17018</v>
      </c>
      <c r="E601" s="846" t="s">
        <v>17019</v>
      </c>
      <c r="F601" s="846" t="s">
        <v>10554</v>
      </c>
      <c r="G601" s="846">
        <v>41</v>
      </c>
      <c r="H601" s="846">
        <v>5</v>
      </c>
      <c r="I601" s="846"/>
      <c r="J601" s="846">
        <v>1</v>
      </c>
      <c r="K601" s="846"/>
      <c r="L601" s="846" t="s">
        <v>17022</v>
      </c>
      <c r="M601" s="846" t="s">
        <v>17023</v>
      </c>
      <c r="N601" s="846" t="s">
        <v>1611</v>
      </c>
      <c r="O601" s="846"/>
      <c r="P601" s="1171">
        <v>3</v>
      </c>
    </row>
    <row r="602" spans="1:16" ht="51">
      <c r="A602" s="1180">
        <v>4</v>
      </c>
      <c r="B602" s="846" t="s">
        <v>1491</v>
      </c>
      <c r="C602" s="846" t="s">
        <v>17024</v>
      </c>
      <c r="D602" s="846" t="s">
        <v>17025</v>
      </c>
      <c r="E602" s="846" t="s">
        <v>17026</v>
      </c>
      <c r="F602" s="846" t="s">
        <v>10554</v>
      </c>
      <c r="G602" s="846">
        <v>42</v>
      </c>
      <c r="H602" s="846">
        <v>4</v>
      </c>
      <c r="I602" s="846">
        <v>1</v>
      </c>
      <c r="J602" s="846"/>
      <c r="K602" s="846"/>
      <c r="L602" s="846" t="s">
        <v>17027</v>
      </c>
      <c r="M602" s="846" t="s">
        <v>10784</v>
      </c>
      <c r="N602" s="846" t="s">
        <v>1611</v>
      </c>
      <c r="O602" s="846"/>
      <c r="P602" s="1171">
        <v>3</v>
      </c>
    </row>
    <row r="603" spans="1:16" ht="25.5">
      <c r="A603" s="1180">
        <v>5</v>
      </c>
      <c r="B603" s="846" t="s">
        <v>1491</v>
      </c>
      <c r="C603" s="846" t="s">
        <v>17024</v>
      </c>
      <c r="D603" s="846" t="s">
        <v>17025</v>
      </c>
      <c r="E603" s="846" t="s">
        <v>17026</v>
      </c>
      <c r="F603" s="846" t="s">
        <v>10554</v>
      </c>
      <c r="G603" s="846">
        <v>42</v>
      </c>
      <c r="H603" s="846">
        <v>4</v>
      </c>
      <c r="I603" s="846"/>
      <c r="J603" s="846">
        <v>1</v>
      </c>
      <c r="K603" s="846"/>
      <c r="L603" s="846" t="s">
        <v>17028</v>
      </c>
      <c r="M603" s="846" t="s">
        <v>5322</v>
      </c>
      <c r="N603" s="846" t="s">
        <v>1611</v>
      </c>
      <c r="O603" s="846"/>
      <c r="P603" s="1171">
        <v>1</v>
      </c>
    </row>
    <row r="604" spans="1:16" ht="51">
      <c r="A604" s="1180">
        <v>6</v>
      </c>
      <c r="B604" s="846" t="s">
        <v>1491</v>
      </c>
      <c r="C604" s="846" t="s">
        <v>17024</v>
      </c>
      <c r="D604" s="846" t="s">
        <v>17025</v>
      </c>
      <c r="E604" s="846" t="s">
        <v>17026</v>
      </c>
      <c r="F604" s="846" t="s">
        <v>10554</v>
      </c>
      <c r="G604" s="846">
        <v>42</v>
      </c>
      <c r="H604" s="846">
        <v>4</v>
      </c>
      <c r="I604" s="846"/>
      <c r="J604" s="846">
        <v>1</v>
      </c>
      <c r="K604" s="846"/>
      <c r="L604" s="846" t="s">
        <v>17029</v>
      </c>
      <c r="M604" s="846" t="s">
        <v>17030</v>
      </c>
      <c r="N604" s="846" t="s">
        <v>1611</v>
      </c>
      <c r="O604" s="846">
        <v>3</v>
      </c>
      <c r="P604" s="1171"/>
    </row>
    <row r="605" spans="1:16" ht="25.5">
      <c r="A605" s="1180">
        <v>7</v>
      </c>
      <c r="B605" s="846" t="s">
        <v>1491</v>
      </c>
      <c r="C605" s="846" t="s">
        <v>17024</v>
      </c>
      <c r="D605" s="846" t="s">
        <v>17025</v>
      </c>
      <c r="E605" s="846" t="s">
        <v>17026</v>
      </c>
      <c r="F605" s="846" t="s">
        <v>10554</v>
      </c>
      <c r="G605" s="846">
        <v>42</v>
      </c>
      <c r="H605" s="846">
        <v>4</v>
      </c>
      <c r="I605" s="846"/>
      <c r="J605" s="846"/>
      <c r="K605" s="846">
        <v>1</v>
      </c>
      <c r="L605" s="846" t="s">
        <v>17031</v>
      </c>
      <c r="M605" s="846" t="s">
        <v>5322</v>
      </c>
      <c r="N605" s="846" t="s">
        <v>1611</v>
      </c>
      <c r="O605" s="846">
        <v>1</v>
      </c>
      <c r="P605" s="1171"/>
    </row>
    <row r="606" spans="1:16" ht="51">
      <c r="A606" s="1180">
        <v>8</v>
      </c>
      <c r="B606" s="846" t="s">
        <v>1491</v>
      </c>
      <c r="C606" s="846" t="s">
        <v>17024</v>
      </c>
      <c r="D606" s="846" t="s">
        <v>17025</v>
      </c>
      <c r="E606" s="846" t="s">
        <v>17026</v>
      </c>
      <c r="F606" s="846" t="s">
        <v>10554</v>
      </c>
      <c r="G606" s="846">
        <v>42</v>
      </c>
      <c r="H606" s="846">
        <v>4</v>
      </c>
      <c r="I606" s="846"/>
      <c r="J606" s="846"/>
      <c r="K606" s="846">
        <v>1</v>
      </c>
      <c r="L606" s="846" t="s">
        <v>17032</v>
      </c>
      <c r="M606" s="846" t="s">
        <v>17030</v>
      </c>
      <c r="N606" s="846" t="s">
        <v>1611</v>
      </c>
      <c r="O606" s="846"/>
      <c r="P606" s="1171">
        <v>3</v>
      </c>
    </row>
    <row r="607" spans="1:16" ht="25.5">
      <c r="A607" s="1180">
        <v>9</v>
      </c>
      <c r="B607" s="846" t="s">
        <v>1448</v>
      </c>
      <c r="C607" s="846" t="s">
        <v>17033</v>
      </c>
      <c r="D607" s="846" t="s">
        <v>9947</v>
      </c>
      <c r="E607" s="846" t="s">
        <v>17034</v>
      </c>
      <c r="F607" s="846" t="s">
        <v>1611</v>
      </c>
      <c r="G607" s="846">
        <v>48</v>
      </c>
      <c r="H607" s="846">
        <v>22</v>
      </c>
      <c r="I607" s="846"/>
      <c r="J607" s="846">
        <v>1</v>
      </c>
      <c r="K607" s="846"/>
      <c r="L607" s="846" t="s">
        <v>12659</v>
      </c>
      <c r="M607" s="846" t="s">
        <v>12461</v>
      </c>
      <c r="N607" s="846" t="s">
        <v>1611</v>
      </c>
      <c r="O607" s="846">
        <v>1</v>
      </c>
      <c r="P607" s="1171"/>
    </row>
    <row r="608" spans="1:16" ht="25.5">
      <c r="A608" s="1180">
        <v>10</v>
      </c>
      <c r="B608" s="846" t="s">
        <v>1448</v>
      </c>
      <c r="C608" s="846" t="s">
        <v>17033</v>
      </c>
      <c r="D608" s="846" t="s">
        <v>9947</v>
      </c>
      <c r="E608" s="846" t="s">
        <v>17034</v>
      </c>
      <c r="F608" s="846" t="s">
        <v>1611</v>
      </c>
      <c r="G608" s="846">
        <v>48</v>
      </c>
      <c r="H608" s="846">
        <v>22</v>
      </c>
      <c r="I608" s="846"/>
      <c r="J608" s="846"/>
      <c r="K608" s="846">
        <v>1</v>
      </c>
      <c r="L608" s="846" t="s">
        <v>12661</v>
      </c>
      <c r="M608" s="846" t="s">
        <v>12662</v>
      </c>
      <c r="N608" s="846" t="s">
        <v>1611</v>
      </c>
      <c r="O608" s="846"/>
      <c r="P608" s="1171">
        <v>1</v>
      </c>
    </row>
    <row r="609" spans="1:16" ht="38.25">
      <c r="A609" s="1180">
        <v>11</v>
      </c>
      <c r="B609" s="846" t="s">
        <v>1448</v>
      </c>
      <c r="C609" s="846" t="s">
        <v>17035</v>
      </c>
      <c r="D609" s="846" t="s">
        <v>17036</v>
      </c>
      <c r="E609" s="846" t="s">
        <v>17037</v>
      </c>
      <c r="F609" s="846" t="s">
        <v>1751</v>
      </c>
      <c r="G609" s="846">
        <v>47</v>
      </c>
      <c r="H609" s="846">
        <v>25</v>
      </c>
      <c r="I609" s="846"/>
      <c r="J609" s="846"/>
      <c r="K609" s="846">
        <v>1</v>
      </c>
      <c r="L609" s="846" t="s">
        <v>17038</v>
      </c>
      <c r="M609" s="846" t="s">
        <v>17</v>
      </c>
      <c r="N609" s="846" t="s">
        <v>1751</v>
      </c>
      <c r="O609" s="846">
        <v>1</v>
      </c>
      <c r="P609" s="1171"/>
    </row>
    <row r="610" spans="1:16" ht="76.5">
      <c r="A610" s="1180">
        <v>12</v>
      </c>
      <c r="B610" s="846" t="s">
        <v>1448</v>
      </c>
      <c r="C610" s="846" t="s">
        <v>17039</v>
      </c>
      <c r="D610" s="846" t="s">
        <v>9865</v>
      </c>
      <c r="E610" s="879" t="s">
        <v>17040</v>
      </c>
      <c r="F610" s="846" t="s">
        <v>17041</v>
      </c>
      <c r="G610" s="846">
        <v>39</v>
      </c>
      <c r="H610" s="846"/>
      <c r="I610" s="846"/>
      <c r="J610" s="846">
        <v>1</v>
      </c>
      <c r="K610" s="846"/>
      <c r="L610" s="846" t="s">
        <v>17042</v>
      </c>
      <c r="M610" s="846" t="s">
        <v>2548</v>
      </c>
      <c r="N610" s="846" t="s">
        <v>1611</v>
      </c>
      <c r="O610" s="846">
        <v>6</v>
      </c>
      <c r="P610" s="1171"/>
    </row>
    <row r="611" spans="1:16" ht="25.5">
      <c r="A611" s="1180">
        <v>13</v>
      </c>
      <c r="B611" s="846" t="s">
        <v>1448</v>
      </c>
      <c r="C611" s="846" t="s">
        <v>17039</v>
      </c>
      <c r="D611" s="846" t="s">
        <v>9865</v>
      </c>
      <c r="E611" s="846" t="s">
        <v>17040</v>
      </c>
      <c r="F611" s="846" t="s">
        <v>17041</v>
      </c>
      <c r="G611" s="846">
        <v>39</v>
      </c>
      <c r="H611" s="846"/>
      <c r="I611" s="846"/>
      <c r="J611" s="846"/>
      <c r="K611" s="846">
        <v>1</v>
      </c>
      <c r="L611" s="846" t="s">
        <v>971</v>
      </c>
      <c r="M611" s="846" t="s">
        <v>2548</v>
      </c>
      <c r="N611" s="846" t="s">
        <v>1611</v>
      </c>
      <c r="O611" s="846">
        <v>1</v>
      </c>
      <c r="P611" s="1171"/>
    </row>
    <row r="612" spans="1:16" ht="25.5">
      <c r="A612" s="1180">
        <v>14</v>
      </c>
      <c r="B612" s="846" t="s">
        <v>1528</v>
      </c>
      <c r="C612" s="846" t="s">
        <v>17043</v>
      </c>
      <c r="D612" s="846" t="s">
        <v>17044</v>
      </c>
      <c r="E612" s="846" t="s">
        <v>17045</v>
      </c>
      <c r="F612" s="846" t="s">
        <v>1611</v>
      </c>
      <c r="G612" s="846"/>
      <c r="H612" s="846"/>
      <c r="I612" s="846"/>
      <c r="J612" s="846"/>
      <c r="K612" s="846">
        <v>1</v>
      </c>
      <c r="L612" s="846" t="s">
        <v>17046</v>
      </c>
      <c r="M612" s="846" t="s">
        <v>6611</v>
      </c>
      <c r="N612" s="846" t="s">
        <v>1611</v>
      </c>
      <c r="O612" s="846">
        <v>1</v>
      </c>
      <c r="P612" s="1171"/>
    </row>
    <row r="613" spans="1:16" ht="25.5">
      <c r="A613" s="1180">
        <v>15</v>
      </c>
      <c r="B613" s="846" t="s">
        <v>1528</v>
      </c>
      <c r="C613" s="846" t="s">
        <v>17043</v>
      </c>
      <c r="D613" s="846" t="s">
        <v>17044</v>
      </c>
      <c r="E613" s="846" t="s">
        <v>17045</v>
      </c>
      <c r="F613" s="846" t="s">
        <v>1611</v>
      </c>
      <c r="G613" s="846"/>
      <c r="H613" s="846"/>
      <c r="I613" s="846"/>
      <c r="J613" s="846"/>
      <c r="K613" s="846">
        <v>1</v>
      </c>
      <c r="L613" s="846" t="s">
        <v>17047</v>
      </c>
      <c r="M613" s="846" t="s">
        <v>6613</v>
      </c>
      <c r="N613" s="846" t="s">
        <v>1611</v>
      </c>
      <c r="O613" s="846">
        <v>2</v>
      </c>
      <c r="P613" s="1171"/>
    </row>
    <row r="614" spans="1:16" ht="25.5">
      <c r="A614" s="1180">
        <v>16</v>
      </c>
      <c r="B614" s="846" t="s">
        <v>1528</v>
      </c>
      <c r="C614" s="846" t="s">
        <v>17048</v>
      </c>
      <c r="D614" s="846" t="s">
        <v>10816</v>
      </c>
      <c r="E614" s="846" t="s">
        <v>17049</v>
      </c>
      <c r="F614" s="846" t="s">
        <v>1640</v>
      </c>
      <c r="G614" s="846">
        <v>34</v>
      </c>
      <c r="H614" s="846"/>
      <c r="I614" s="846"/>
      <c r="J614" s="846">
        <v>1</v>
      </c>
      <c r="K614" s="846"/>
      <c r="L614" s="846" t="s">
        <v>13233</v>
      </c>
      <c r="M614" s="846" t="s">
        <v>6611</v>
      </c>
      <c r="N614" s="846" t="s">
        <v>1640</v>
      </c>
      <c r="O614" s="846">
        <v>1</v>
      </c>
      <c r="P614" s="1171"/>
    </row>
    <row r="615" spans="1:16" ht="25.5">
      <c r="A615" s="1180">
        <v>17</v>
      </c>
      <c r="B615" s="846" t="s">
        <v>1528</v>
      </c>
      <c r="C615" s="846" t="s">
        <v>17048</v>
      </c>
      <c r="D615" s="846" t="s">
        <v>10816</v>
      </c>
      <c r="E615" s="846" t="s">
        <v>17049</v>
      </c>
      <c r="F615" s="846" t="s">
        <v>1640</v>
      </c>
      <c r="G615" s="846">
        <v>34</v>
      </c>
      <c r="H615" s="846"/>
      <c r="I615" s="846"/>
      <c r="J615" s="846"/>
      <c r="K615" s="846">
        <v>1</v>
      </c>
      <c r="L615" s="846" t="s">
        <v>17050</v>
      </c>
      <c r="M615" s="846" t="s">
        <v>3254</v>
      </c>
      <c r="N615" s="846" t="s">
        <v>1640</v>
      </c>
      <c r="O615" s="846">
        <v>1</v>
      </c>
      <c r="P615" s="1171">
        <v>1</v>
      </c>
    </row>
    <row r="616" spans="1:16" ht="38.25">
      <c r="A616" s="1180">
        <v>18</v>
      </c>
      <c r="B616" s="846" t="s">
        <v>1517</v>
      </c>
      <c r="C616" s="846" t="s">
        <v>14037</v>
      </c>
      <c r="D616" s="846" t="s">
        <v>9954</v>
      </c>
      <c r="E616" s="846" t="s">
        <v>17051</v>
      </c>
      <c r="F616" s="846" t="s">
        <v>1611</v>
      </c>
      <c r="G616" s="846">
        <v>4</v>
      </c>
      <c r="H616" s="846">
        <v>1</v>
      </c>
      <c r="I616" s="846">
        <v>1</v>
      </c>
      <c r="J616" s="846"/>
      <c r="K616" s="846"/>
      <c r="L616" s="825" t="s">
        <v>17052</v>
      </c>
      <c r="M616" s="825" t="s">
        <v>1517</v>
      </c>
      <c r="N616" s="825" t="s">
        <v>1611</v>
      </c>
      <c r="O616" s="825">
        <v>12</v>
      </c>
      <c r="P616" s="1181"/>
    </row>
    <row r="617" spans="1:16" ht="25.5">
      <c r="A617" s="1180">
        <v>19</v>
      </c>
      <c r="B617" s="846" t="s">
        <v>1494</v>
      </c>
      <c r="C617" s="846" t="s">
        <v>17053</v>
      </c>
      <c r="D617" s="846" t="s">
        <v>10928</v>
      </c>
      <c r="E617" s="846" t="s">
        <v>17054</v>
      </c>
      <c r="F617" s="846" t="s">
        <v>1611</v>
      </c>
      <c r="G617" s="846">
        <v>9</v>
      </c>
      <c r="H617" s="846"/>
      <c r="I617" s="846">
        <v>1</v>
      </c>
      <c r="J617" s="846"/>
      <c r="K617" s="846"/>
      <c r="L617" s="846" t="s">
        <v>17055</v>
      </c>
      <c r="M617" s="846" t="s">
        <v>17056</v>
      </c>
      <c r="N617" s="846" t="s">
        <v>1611</v>
      </c>
      <c r="O617" s="846"/>
      <c r="P617" s="1171">
        <v>1</v>
      </c>
    </row>
    <row r="618" spans="1:16" ht="25.5">
      <c r="A618" s="1180">
        <v>20</v>
      </c>
      <c r="B618" s="846" t="s">
        <v>1494</v>
      </c>
      <c r="C618" s="846" t="s">
        <v>17053</v>
      </c>
      <c r="D618" s="846" t="s">
        <v>10928</v>
      </c>
      <c r="E618" s="846" t="s">
        <v>17054</v>
      </c>
      <c r="F618" s="846" t="s">
        <v>1611</v>
      </c>
      <c r="G618" s="846">
        <v>9</v>
      </c>
      <c r="H618" s="846"/>
      <c r="I618" s="846"/>
      <c r="J618" s="846"/>
      <c r="K618" s="846">
        <v>1</v>
      </c>
      <c r="L618" s="846" t="s">
        <v>674</v>
      </c>
      <c r="M618" s="846" t="s">
        <v>17056</v>
      </c>
      <c r="N618" s="846" t="s">
        <v>1611</v>
      </c>
      <c r="O618" s="846"/>
      <c r="P618" s="1171">
        <v>1</v>
      </c>
    </row>
    <row r="619" spans="1:16" ht="38.25">
      <c r="A619" s="1180">
        <v>21</v>
      </c>
      <c r="B619" s="846" t="s">
        <v>1494</v>
      </c>
      <c r="C619" s="846" t="s">
        <v>17057</v>
      </c>
      <c r="D619" s="846" t="s">
        <v>10928</v>
      </c>
      <c r="E619" s="846" t="s">
        <v>17058</v>
      </c>
      <c r="F619" s="846" t="s">
        <v>1611</v>
      </c>
      <c r="G619" s="846">
        <v>9</v>
      </c>
      <c r="H619" s="846"/>
      <c r="I619" s="846">
        <v>1</v>
      </c>
      <c r="J619" s="846"/>
      <c r="K619" s="846"/>
      <c r="L619" s="846" t="s">
        <v>17059</v>
      </c>
      <c r="M619" s="846" t="s">
        <v>17056</v>
      </c>
      <c r="N619" s="846" t="s">
        <v>1611</v>
      </c>
      <c r="O619" s="846"/>
      <c r="P619" s="1171">
        <v>2</v>
      </c>
    </row>
    <row r="620" spans="1:16" ht="25.5">
      <c r="A620" s="1180">
        <v>22</v>
      </c>
      <c r="B620" s="846" t="s">
        <v>1494</v>
      </c>
      <c r="C620" s="846" t="s">
        <v>17060</v>
      </c>
      <c r="D620" s="846" t="s">
        <v>10928</v>
      </c>
      <c r="E620" s="846" t="s">
        <v>17061</v>
      </c>
      <c r="F620" s="846" t="s">
        <v>1611</v>
      </c>
      <c r="G620" s="846">
        <v>15</v>
      </c>
      <c r="H620" s="846"/>
      <c r="I620" s="846"/>
      <c r="J620" s="846"/>
      <c r="K620" s="846">
        <v>1</v>
      </c>
      <c r="L620" s="846" t="s">
        <v>6163</v>
      </c>
      <c r="M620" s="846" t="s">
        <v>3015</v>
      </c>
      <c r="N620" s="846" t="s">
        <v>1611</v>
      </c>
      <c r="O620" s="846">
        <v>1</v>
      </c>
      <c r="P620" s="1171"/>
    </row>
    <row r="621" spans="1:16" ht="51">
      <c r="A621" s="1180">
        <v>23</v>
      </c>
      <c r="B621" s="846" t="s">
        <v>1494</v>
      </c>
      <c r="C621" s="846" t="s">
        <v>17062</v>
      </c>
      <c r="D621" s="846" t="s">
        <v>10928</v>
      </c>
      <c r="E621" s="846" t="s">
        <v>17063</v>
      </c>
      <c r="F621" s="846" t="s">
        <v>1611</v>
      </c>
      <c r="G621" s="846">
        <v>10</v>
      </c>
      <c r="H621" s="846"/>
      <c r="I621" s="846"/>
      <c r="J621" s="846">
        <v>1</v>
      </c>
      <c r="K621" s="846"/>
      <c r="L621" s="846" t="s">
        <v>17064</v>
      </c>
      <c r="M621" s="846" t="s">
        <v>3015</v>
      </c>
      <c r="N621" s="846" t="s">
        <v>1611</v>
      </c>
      <c r="O621" s="846">
        <v>2</v>
      </c>
      <c r="P621" s="1171"/>
    </row>
    <row r="622" spans="1:16" ht="25.5">
      <c r="A622" s="1180">
        <v>24</v>
      </c>
      <c r="B622" s="846" t="s">
        <v>1494</v>
      </c>
      <c r="C622" s="846" t="s">
        <v>17065</v>
      </c>
      <c r="D622" s="846" t="s">
        <v>12714</v>
      </c>
      <c r="E622" s="846" t="s">
        <v>17066</v>
      </c>
      <c r="F622" s="846" t="s">
        <v>1640</v>
      </c>
      <c r="G622" s="846">
        <v>7</v>
      </c>
      <c r="H622" s="846">
        <v>3</v>
      </c>
      <c r="I622" s="846"/>
      <c r="J622" s="846"/>
      <c r="K622" s="846">
        <v>1</v>
      </c>
      <c r="L622" s="846" t="s">
        <v>17067</v>
      </c>
      <c r="M622" s="846" t="s">
        <v>3015</v>
      </c>
      <c r="N622" s="846" t="s">
        <v>1640</v>
      </c>
      <c r="O622" s="846"/>
      <c r="P622" s="1171">
        <v>1</v>
      </c>
    </row>
    <row r="623" spans="1:16" ht="25.5">
      <c r="A623" s="1180">
        <v>25</v>
      </c>
      <c r="B623" s="846" t="s">
        <v>1494</v>
      </c>
      <c r="C623" s="846" t="s">
        <v>17068</v>
      </c>
      <c r="D623" s="846" t="s">
        <v>12714</v>
      </c>
      <c r="E623" s="846" t="s">
        <v>17066</v>
      </c>
      <c r="F623" s="846" t="s">
        <v>1640</v>
      </c>
      <c r="G623" s="846">
        <v>12</v>
      </c>
      <c r="H623" s="846"/>
      <c r="I623" s="846">
        <v>1</v>
      </c>
      <c r="J623" s="846"/>
      <c r="K623" s="846"/>
      <c r="L623" s="846" t="s">
        <v>10940</v>
      </c>
      <c r="M623" s="846" t="s">
        <v>3015</v>
      </c>
      <c r="N623" s="846" t="s">
        <v>1640</v>
      </c>
      <c r="O623" s="846"/>
      <c r="P623" s="1171">
        <v>1</v>
      </c>
    </row>
    <row r="624" spans="1:16" ht="25.5">
      <c r="A624" s="1180">
        <v>26</v>
      </c>
      <c r="B624" s="846" t="s">
        <v>1494</v>
      </c>
      <c r="C624" s="846" t="s">
        <v>17068</v>
      </c>
      <c r="D624" s="846" t="s">
        <v>12714</v>
      </c>
      <c r="E624" s="846" t="s">
        <v>17066</v>
      </c>
      <c r="F624" s="846" t="s">
        <v>1640</v>
      </c>
      <c r="G624" s="846">
        <v>12</v>
      </c>
      <c r="H624" s="846"/>
      <c r="I624" s="846"/>
      <c r="J624" s="846"/>
      <c r="K624" s="846">
        <v>1</v>
      </c>
      <c r="L624" s="846" t="s">
        <v>9941</v>
      </c>
      <c r="M624" s="846" t="s">
        <v>3015</v>
      </c>
      <c r="N624" s="846" t="s">
        <v>1640</v>
      </c>
      <c r="O624" s="846"/>
      <c r="P624" s="1171">
        <v>1</v>
      </c>
    </row>
    <row r="625" spans="1:16" ht="25.5">
      <c r="A625" s="1180">
        <v>27</v>
      </c>
      <c r="B625" s="846" t="s">
        <v>1494</v>
      </c>
      <c r="C625" s="846" t="s">
        <v>17068</v>
      </c>
      <c r="D625" s="846" t="s">
        <v>10928</v>
      </c>
      <c r="E625" s="846" t="s">
        <v>17066</v>
      </c>
      <c r="F625" s="846" t="s">
        <v>1640</v>
      </c>
      <c r="G625" s="846">
        <v>12</v>
      </c>
      <c r="H625" s="846"/>
      <c r="I625" s="846"/>
      <c r="J625" s="846"/>
      <c r="K625" s="846">
        <v>1</v>
      </c>
      <c r="L625" s="846" t="s">
        <v>17069</v>
      </c>
      <c r="M625" s="846" t="s">
        <v>3015</v>
      </c>
      <c r="N625" s="846" t="s">
        <v>1640</v>
      </c>
      <c r="O625" s="846"/>
      <c r="P625" s="1171">
        <v>1</v>
      </c>
    </row>
    <row r="626" spans="1:16" ht="25.5">
      <c r="A626" s="1180">
        <v>28</v>
      </c>
      <c r="B626" s="846" t="s">
        <v>1494</v>
      </c>
      <c r="C626" s="846" t="s">
        <v>17070</v>
      </c>
      <c r="D626" s="846" t="s">
        <v>17071</v>
      </c>
      <c r="E626" s="879" t="s">
        <v>17072</v>
      </c>
      <c r="F626" s="846" t="s">
        <v>17073</v>
      </c>
      <c r="G626" s="846"/>
      <c r="H626" s="846"/>
      <c r="I626" s="846">
        <v>1</v>
      </c>
      <c r="J626" s="846"/>
      <c r="K626" s="846"/>
      <c r="L626" s="846" t="s">
        <v>9940</v>
      </c>
      <c r="M626" s="846" t="s">
        <v>3015</v>
      </c>
      <c r="N626" s="846" t="s">
        <v>17073</v>
      </c>
      <c r="O626" s="846"/>
      <c r="P626" s="1171">
        <v>1</v>
      </c>
    </row>
    <row r="627" spans="1:16" ht="25.5">
      <c r="A627" s="1180">
        <v>29</v>
      </c>
      <c r="B627" s="846" t="s">
        <v>1494</v>
      </c>
      <c r="C627" s="846" t="s">
        <v>17070</v>
      </c>
      <c r="D627" s="846" t="s">
        <v>17071</v>
      </c>
      <c r="E627" s="879" t="s">
        <v>17072</v>
      </c>
      <c r="F627" s="846" t="s">
        <v>17073</v>
      </c>
      <c r="G627" s="846"/>
      <c r="H627" s="846"/>
      <c r="I627" s="846"/>
      <c r="J627" s="846"/>
      <c r="K627" s="846">
        <v>1</v>
      </c>
      <c r="L627" s="846" t="s">
        <v>10940</v>
      </c>
      <c r="M627" s="846" t="s">
        <v>3015</v>
      </c>
      <c r="N627" s="846" t="s">
        <v>17073</v>
      </c>
      <c r="O627" s="846"/>
      <c r="P627" s="1171">
        <v>1</v>
      </c>
    </row>
    <row r="628" spans="1:16" ht="25.5">
      <c r="A628" s="1180">
        <v>30</v>
      </c>
      <c r="B628" s="846" t="s">
        <v>1494</v>
      </c>
      <c r="C628" s="846" t="s">
        <v>17074</v>
      </c>
      <c r="D628" s="846" t="s">
        <v>9865</v>
      </c>
      <c r="E628" s="846" t="s">
        <v>17075</v>
      </c>
      <c r="F628" s="846" t="s">
        <v>1611</v>
      </c>
      <c r="G628" s="846"/>
      <c r="H628" s="846"/>
      <c r="I628" s="846">
        <v>1</v>
      </c>
      <c r="J628" s="846"/>
      <c r="K628" s="846"/>
      <c r="L628" s="846" t="s">
        <v>17076</v>
      </c>
      <c r="M628" s="846" t="s">
        <v>17077</v>
      </c>
      <c r="N628" s="846" t="s">
        <v>1611</v>
      </c>
      <c r="O628" s="846">
        <v>1</v>
      </c>
      <c r="P628" s="1171"/>
    </row>
    <row r="629" spans="1:16" ht="25.5">
      <c r="A629" s="1180">
        <v>31</v>
      </c>
      <c r="B629" s="846" t="s">
        <v>1494</v>
      </c>
      <c r="C629" s="846" t="s">
        <v>17074</v>
      </c>
      <c r="D629" s="846" t="s">
        <v>9865</v>
      </c>
      <c r="E629" s="846" t="s">
        <v>17075</v>
      </c>
      <c r="F629" s="846" t="s">
        <v>1611</v>
      </c>
      <c r="G629" s="846"/>
      <c r="H629" s="846"/>
      <c r="I629" s="846"/>
      <c r="J629" s="846">
        <v>1</v>
      </c>
      <c r="K629" s="846"/>
      <c r="L629" s="846" t="s">
        <v>17078</v>
      </c>
      <c r="M629" s="846" t="s">
        <v>17079</v>
      </c>
      <c r="N629" s="846" t="s">
        <v>1611</v>
      </c>
      <c r="O629" s="846"/>
      <c r="P629" s="1171">
        <v>1</v>
      </c>
    </row>
    <row r="630" spans="1:16" ht="25.5">
      <c r="A630" s="1180">
        <v>32</v>
      </c>
      <c r="B630" s="846" t="s">
        <v>1494</v>
      </c>
      <c r="C630" s="846" t="s">
        <v>17074</v>
      </c>
      <c r="D630" s="846" t="s">
        <v>9865</v>
      </c>
      <c r="E630" s="846" t="s">
        <v>17075</v>
      </c>
      <c r="F630" s="846" t="s">
        <v>1611</v>
      </c>
      <c r="G630" s="846"/>
      <c r="H630" s="846"/>
      <c r="I630" s="846"/>
      <c r="J630" s="846">
        <v>1</v>
      </c>
      <c r="K630" s="846"/>
      <c r="L630" s="846" t="s">
        <v>17080</v>
      </c>
      <c r="M630" s="846" t="s">
        <v>17077</v>
      </c>
      <c r="N630" s="846" t="s">
        <v>1611</v>
      </c>
      <c r="O630" s="846"/>
      <c r="P630" s="1171">
        <v>1</v>
      </c>
    </row>
    <row r="631" spans="1:16" ht="51">
      <c r="A631" s="1180">
        <v>33</v>
      </c>
      <c r="B631" s="846" t="s">
        <v>1494</v>
      </c>
      <c r="C631" s="846" t="s">
        <v>17074</v>
      </c>
      <c r="D631" s="846" t="s">
        <v>9865</v>
      </c>
      <c r="E631" s="846" t="s">
        <v>17075</v>
      </c>
      <c r="F631" s="846" t="s">
        <v>1611</v>
      </c>
      <c r="G631" s="846"/>
      <c r="H631" s="846"/>
      <c r="I631" s="846"/>
      <c r="J631" s="846">
        <v>1</v>
      </c>
      <c r="K631" s="846"/>
      <c r="L631" s="846" t="s">
        <v>17081</v>
      </c>
      <c r="M631" s="846" t="s">
        <v>1149</v>
      </c>
      <c r="N631" s="846" t="s">
        <v>1611</v>
      </c>
      <c r="O631" s="846"/>
      <c r="P631" s="1171">
        <v>3</v>
      </c>
    </row>
    <row r="632" spans="1:16" ht="25.5">
      <c r="A632" s="1180">
        <v>34</v>
      </c>
      <c r="B632" s="846" t="s">
        <v>1494</v>
      </c>
      <c r="C632" s="846" t="s">
        <v>17074</v>
      </c>
      <c r="D632" s="846" t="s">
        <v>9865</v>
      </c>
      <c r="E632" s="846" t="s">
        <v>17075</v>
      </c>
      <c r="F632" s="846" t="s">
        <v>1611</v>
      </c>
      <c r="G632" s="846"/>
      <c r="H632" s="846"/>
      <c r="I632" s="846"/>
      <c r="J632" s="846"/>
      <c r="K632" s="846">
        <v>1</v>
      </c>
      <c r="L632" s="846" t="s">
        <v>17080</v>
      </c>
      <c r="M632" s="846" t="s">
        <v>12709</v>
      </c>
      <c r="N632" s="846" t="s">
        <v>1611</v>
      </c>
      <c r="O632" s="846"/>
      <c r="P632" s="1171">
        <v>1</v>
      </c>
    </row>
    <row r="633" spans="1:16" ht="38.25">
      <c r="A633" s="1180">
        <v>35</v>
      </c>
      <c r="B633" s="846" t="s">
        <v>2450</v>
      </c>
      <c r="C633" s="846" t="s">
        <v>10954</v>
      </c>
      <c r="D633" s="846" t="s">
        <v>17082</v>
      </c>
      <c r="E633" s="846" t="s">
        <v>17083</v>
      </c>
      <c r="F633" s="846" t="s">
        <v>10956</v>
      </c>
      <c r="G633" s="846">
        <v>23</v>
      </c>
      <c r="H633" s="846"/>
      <c r="I633" s="846">
        <v>1</v>
      </c>
      <c r="J633" s="846"/>
      <c r="K633" s="846"/>
      <c r="L633" s="846" t="s">
        <v>10963</v>
      </c>
      <c r="M633" s="846" t="s">
        <v>6611</v>
      </c>
      <c r="N633" s="846" t="s">
        <v>1751</v>
      </c>
      <c r="O633" s="846">
        <v>1</v>
      </c>
      <c r="P633" s="1171"/>
    </row>
    <row r="634" spans="1:16" ht="38.25">
      <c r="A634" s="1180">
        <v>36</v>
      </c>
      <c r="B634" s="846" t="s">
        <v>2450</v>
      </c>
      <c r="C634" s="846" t="s">
        <v>10954</v>
      </c>
      <c r="D634" s="846" t="s">
        <v>17082</v>
      </c>
      <c r="E634" s="846" t="s">
        <v>17083</v>
      </c>
      <c r="F634" s="846" t="s">
        <v>10956</v>
      </c>
      <c r="G634" s="846">
        <v>23</v>
      </c>
      <c r="H634" s="846"/>
      <c r="I634" s="846">
        <v>1</v>
      </c>
      <c r="J634" s="846"/>
      <c r="K634" s="846"/>
      <c r="L634" s="846" t="s">
        <v>17084</v>
      </c>
      <c r="M634" s="846" t="s">
        <v>6611</v>
      </c>
      <c r="N634" s="846" t="s">
        <v>1751</v>
      </c>
      <c r="O634" s="846"/>
      <c r="P634" s="1171">
        <v>1</v>
      </c>
    </row>
    <row r="635" spans="1:16" ht="38.25">
      <c r="A635" s="1180">
        <v>37</v>
      </c>
      <c r="B635" s="846" t="s">
        <v>2450</v>
      </c>
      <c r="C635" s="846" t="s">
        <v>10954</v>
      </c>
      <c r="D635" s="846" t="s">
        <v>17082</v>
      </c>
      <c r="E635" s="846" t="s">
        <v>17083</v>
      </c>
      <c r="F635" s="846" t="s">
        <v>10956</v>
      </c>
      <c r="G635" s="846">
        <v>23</v>
      </c>
      <c r="H635" s="846"/>
      <c r="I635" s="846">
        <v>1</v>
      </c>
      <c r="J635" s="846"/>
      <c r="K635" s="846"/>
      <c r="L635" s="846" t="s">
        <v>14153</v>
      </c>
      <c r="M635" s="846" t="s">
        <v>6611</v>
      </c>
      <c r="N635" s="846" t="s">
        <v>1640</v>
      </c>
      <c r="O635" s="846">
        <v>1</v>
      </c>
      <c r="P635" s="1171"/>
    </row>
    <row r="636" spans="1:16" ht="38.25">
      <c r="A636" s="1180">
        <v>38</v>
      </c>
      <c r="B636" s="846" t="s">
        <v>2450</v>
      </c>
      <c r="C636" s="846" t="s">
        <v>10954</v>
      </c>
      <c r="D636" s="846" t="s">
        <v>17082</v>
      </c>
      <c r="E636" s="846" t="s">
        <v>17083</v>
      </c>
      <c r="F636" s="846" t="s">
        <v>10956</v>
      </c>
      <c r="G636" s="846">
        <v>23</v>
      </c>
      <c r="H636" s="846"/>
      <c r="I636" s="846"/>
      <c r="J636" s="846">
        <v>1</v>
      </c>
      <c r="K636" s="846"/>
      <c r="L636" s="846" t="s">
        <v>17085</v>
      </c>
      <c r="M636" s="846" t="s">
        <v>6611</v>
      </c>
      <c r="N636" s="846" t="s">
        <v>1751</v>
      </c>
      <c r="O636" s="846">
        <v>1</v>
      </c>
      <c r="P636" s="1171"/>
    </row>
    <row r="637" spans="1:16" ht="38.25">
      <c r="A637" s="1180">
        <v>39</v>
      </c>
      <c r="B637" s="846" t="s">
        <v>2450</v>
      </c>
      <c r="C637" s="846" t="s">
        <v>10954</v>
      </c>
      <c r="D637" s="846" t="s">
        <v>17082</v>
      </c>
      <c r="E637" s="846" t="s">
        <v>17083</v>
      </c>
      <c r="F637" s="846" t="s">
        <v>10956</v>
      </c>
      <c r="G637" s="846">
        <v>23</v>
      </c>
      <c r="H637" s="846"/>
      <c r="I637" s="846"/>
      <c r="J637" s="846"/>
      <c r="K637" s="846">
        <v>1</v>
      </c>
      <c r="L637" s="846" t="s">
        <v>17086</v>
      </c>
      <c r="M637" s="846" t="s">
        <v>6611</v>
      </c>
      <c r="N637" s="846" t="s">
        <v>1751</v>
      </c>
      <c r="O637" s="846"/>
      <c r="P637" s="1171">
        <v>1</v>
      </c>
    </row>
    <row r="638" spans="1:16" ht="38.25">
      <c r="A638" s="1180">
        <v>40</v>
      </c>
      <c r="B638" s="846" t="s">
        <v>2450</v>
      </c>
      <c r="C638" s="846" t="s">
        <v>10954</v>
      </c>
      <c r="D638" s="846" t="s">
        <v>17082</v>
      </c>
      <c r="E638" s="846" t="s">
        <v>17083</v>
      </c>
      <c r="F638" s="846" t="s">
        <v>10956</v>
      </c>
      <c r="G638" s="846">
        <v>23</v>
      </c>
      <c r="H638" s="846"/>
      <c r="I638" s="846"/>
      <c r="J638" s="846"/>
      <c r="K638" s="846">
        <v>1</v>
      </c>
      <c r="L638" s="846" t="s">
        <v>17087</v>
      </c>
      <c r="M638" s="846" t="s">
        <v>6611</v>
      </c>
      <c r="N638" s="846" t="s">
        <v>1640</v>
      </c>
      <c r="O638" s="846">
        <v>1</v>
      </c>
      <c r="P638" s="1171"/>
    </row>
    <row r="639" spans="1:16" ht="89.25">
      <c r="A639" s="1180">
        <v>41</v>
      </c>
      <c r="B639" s="846" t="s">
        <v>2450</v>
      </c>
      <c r="C639" s="846" t="s">
        <v>10954</v>
      </c>
      <c r="D639" s="846" t="s">
        <v>17082</v>
      </c>
      <c r="E639" s="846" t="s">
        <v>17083</v>
      </c>
      <c r="F639" s="846" t="s">
        <v>10956</v>
      </c>
      <c r="G639" s="846">
        <v>23</v>
      </c>
      <c r="H639" s="846"/>
      <c r="I639" s="846"/>
      <c r="J639" s="846"/>
      <c r="K639" s="846">
        <v>1</v>
      </c>
      <c r="L639" s="846" t="s">
        <v>17088</v>
      </c>
      <c r="M639" s="846" t="s">
        <v>1140</v>
      </c>
      <c r="N639" s="846" t="s">
        <v>1640</v>
      </c>
      <c r="O639" s="846">
        <v>1</v>
      </c>
      <c r="P639" s="1171">
        <v>6</v>
      </c>
    </row>
    <row r="640" spans="1:16" ht="25.5">
      <c r="A640" s="1180">
        <v>42</v>
      </c>
      <c r="B640" s="846" t="s">
        <v>2450</v>
      </c>
      <c r="C640" s="846" t="s">
        <v>17089</v>
      </c>
      <c r="D640" s="846" t="s">
        <v>17090</v>
      </c>
      <c r="E640" s="846" t="s">
        <v>17091</v>
      </c>
      <c r="F640" s="846" t="s">
        <v>1611</v>
      </c>
      <c r="G640" s="846"/>
      <c r="H640" s="846"/>
      <c r="I640" s="846">
        <v>1</v>
      </c>
      <c r="J640" s="846"/>
      <c r="K640" s="846"/>
      <c r="L640" s="846" t="s">
        <v>17092</v>
      </c>
      <c r="M640" s="846" t="s">
        <v>14150</v>
      </c>
      <c r="N640" s="846" t="s">
        <v>1611</v>
      </c>
      <c r="O640" s="846">
        <v>1</v>
      </c>
      <c r="P640" s="1171"/>
    </row>
    <row r="641" spans="1:16" ht="25.5">
      <c r="A641" s="1180">
        <v>43</v>
      </c>
      <c r="B641" s="846" t="s">
        <v>2450</v>
      </c>
      <c r="C641" s="846" t="s">
        <v>17089</v>
      </c>
      <c r="D641" s="846" t="s">
        <v>17090</v>
      </c>
      <c r="E641" s="846" t="s">
        <v>17091</v>
      </c>
      <c r="F641" s="846" t="s">
        <v>1611</v>
      </c>
      <c r="G641" s="846"/>
      <c r="H641" s="846"/>
      <c r="I641" s="846"/>
      <c r="J641" s="846"/>
      <c r="K641" s="846">
        <v>1</v>
      </c>
      <c r="L641" s="846" t="s">
        <v>17093</v>
      </c>
      <c r="M641" s="846" t="s">
        <v>6611</v>
      </c>
      <c r="N641" s="846" t="s">
        <v>1611</v>
      </c>
      <c r="O641" s="846"/>
      <c r="P641" s="1171">
        <v>1</v>
      </c>
    </row>
    <row r="642" spans="1:16" ht="25.5">
      <c r="A642" s="1180">
        <v>44</v>
      </c>
      <c r="B642" s="846" t="s">
        <v>2450</v>
      </c>
      <c r="C642" s="846" t="s">
        <v>17094</v>
      </c>
      <c r="D642" s="846" t="s">
        <v>17095</v>
      </c>
      <c r="E642" s="846" t="s">
        <v>17096</v>
      </c>
      <c r="F642" s="846" t="s">
        <v>1611</v>
      </c>
      <c r="G642" s="846">
        <v>30</v>
      </c>
      <c r="H642" s="846"/>
      <c r="I642" s="846"/>
      <c r="J642" s="846"/>
      <c r="K642" s="846">
        <v>1</v>
      </c>
      <c r="L642" s="846" t="s">
        <v>17097</v>
      </c>
      <c r="M642" s="846" t="s">
        <v>6611</v>
      </c>
      <c r="N642" s="846" t="s">
        <v>1611</v>
      </c>
      <c r="O642" s="846">
        <v>1</v>
      </c>
      <c r="P642" s="1171"/>
    </row>
    <row r="643" spans="1:16" ht="25.5">
      <c r="A643" s="1180">
        <v>45</v>
      </c>
      <c r="B643" s="846" t="s">
        <v>2450</v>
      </c>
      <c r="C643" s="846" t="s">
        <v>9030</v>
      </c>
      <c r="D643" s="846" t="s">
        <v>17098</v>
      </c>
      <c r="E643" s="846" t="s">
        <v>17099</v>
      </c>
      <c r="F643" s="846" t="s">
        <v>1640</v>
      </c>
      <c r="G643" s="846"/>
      <c r="H643" s="846"/>
      <c r="I643" s="846"/>
      <c r="J643" s="846">
        <v>1</v>
      </c>
      <c r="K643" s="846"/>
      <c r="L643" s="846" t="s">
        <v>17100</v>
      </c>
      <c r="M643" s="846" t="s">
        <v>6613</v>
      </c>
      <c r="N643" s="846" t="s">
        <v>1640</v>
      </c>
      <c r="O643" s="846">
        <v>2</v>
      </c>
      <c r="P643" s="1171"/>
    </row>
    <row r="644" spans="1:16" ht="25.5">
      <c r="A644" s="1180">
        <v>46</v>
      </c>
      <c r="B644" s="846" t="s">
        <v>2450</v>
      </c>
      <c r="C644" s="846" t="s">
        <v>14158</v>
      </c>
      <c r="D644" s="846" t="s">
        <v>17101</v>
      </c>
      <c r="E644" s="846" t="s">
        <v>17102</v>
      </c>
      <c r="F644" s="846" t="s">
        <v>1640</v>
      </c>
      <c r="G644" s="846">
        <v>12</v>
      </c>
      <c r="H644" s="846"/>
      <c r="I644" s="846"/>
      <c r="J644" s="846">
        <v>1</v>
      </c>
      <c r="K644" s="846"/>
      <c r="L644" s="846" t="s">
        <v>17103</v>
      </c>
      <c r="M644" s="846" t="s">
        <v>6613</v>
      </c>
      <c r="N644" s="846" t="s">
        <v>1640</v>
      </c>
      <c r="O644" s="846">
        <v>1</v>
      </c>
      <c r="P644" s="1171">
        <v>1</v>
      </c>
    </row>
    <row r="645" spans="1:16" ht="25.5">
      <c r="A645" s="1180">
        <v>47</v>
      </c>
      <c r="B645" s="846" t="s">
        <v>2450</v>
      </c>
      <c r="C645" s="846" t="s">
        <v>14158</v>
      </c>
      <c r="D645" s="846" t="s">
        <v>17101</v>
      </c>
      <c r="E645" s="846" t="s">
        <v>17102</v>
      </c>
      <c r="F645" s="846" t="s">
        <v>1640</v>
      </c>
      <c r="G645" s="846">
        <v>12</v>
      </c>
      <c r="H645" s="846"/>
      <c r="I645" s="846"/>
      <c r="J645" s="846">
        <v>1</v>
      </c>
      <c r="K645" s="846"/>
      <c r="L645" s="846" t="s">
        <v>17104</v>
      </c>
      <c r="M645" s="846" t="s">
        <v>6611</v>
      </c>
      <c r="N645" s="846" t="s">
        <v>1640</v>
      </c>
      <c r="O645" s="846">
        <v>1</v>
      </c>
      <c r="P645" s="1171"/>
    </row>
    <row r="646" spans="1:16" ht="25.5">
      <c r="A646" s="1180">
        <v>48</v>
      </c>
      <c r="B646" s="846" t="s">
        <v>2450</v>
      </c>
      <c r="C646" s="846" t="s">
        <v>14158</v>
      </c>
      <c r="D646" s="846" t="s">
        <v>17101</v>
      </c>
      <c r="E646" s="846" t="s">
        <v>17102</v>
      </c>
      <c r="F646" s="846" t="s">
        <v>1640</v>
      </c>
      <c r="G646" s="846">
        <v>12</v>
      </c>
      <c r="H646" s="846"/>
      <c r="I646" s="846"/>
      <c r="J646" s="846"/>
      <c r="K646" s="846">
        <v>1</v>
      </c>
      <c r="L646" s="846" t="s">
        <v>17105</v>
      </c>
      <c r="M646" s="846" t="s">
        <v>14150</v>
      </c>
      <c r="N646" s="846" t="s">
        <v>1640</v>
      </c>
      <c r="O646" s="846"/>
      <c r="P646" s="1171">
        <v>1</v>
      </c>
    </row>
    <row r="647" spans="1:16" ht="25.5">
      <c r="A647" s="1180">
        <v>49</v>
      </c>
      <c r="B647" s="846" t="s">
        <v>2450</v>
      </c>
      <c r="C647" s="846" t="s">
        <v>14158</v>
      </c>
      <c r="D647" s="846" t="s">
        <v>17101</v>
      </c>
      <c r="E647" s="846" t="s">
        <v>17102</v>
      </c>
      <c r="F647" s="846" t="s">
        <v>1640</v>
      </c>
      <c r="G647" s="846">
        <v>12</v>
      </c>
      <c r="H647" s="846"/>
      <c r="I647" s="846"/>
      <c r="J647" s="846"/>
      <c r="K647" s="846">
        <v>1</v>
      </c>
      <c r="L647" s="846" t="s">
        <v>17106</v>
      </c>
      <c r="M647" s="846" t="s">
        <v>14150</v>
      </c>
      <c r="N647" s="846" t="s">
        <v>1640</v>
      </c>
      <c r="O647" s="846">
        <v>1</v>
      </c>
      <c r="P647" s="1171" t="s">
        <v>1493</v>
      </c>
    </row>
    <row r="648" spans="1:16" ht="25.5">
      <c r="A648" s="1180">
        <v>50</v>
      </c>
      <c r="B648" s="846" t="s">
        <v>2450</v>
      </c>
      <c r="C648" s="825" t="s">
        <v>17107</v>
      </c>
      <c r="D648" s="825" t="s">
        <v>17108</v>
      </c>
      <c r="E648" s="825" t="s">
        <v>17109</v>
      </c>
      <c r="F648" s="825" t="s">
        <v>10985</v>
      </c>
      <c r="G648" s="825">
        <v>16</v>
      </c>
      <c r="H648" s="825"/>
      <c r="I648" s="825"/>
      <c r="J648" s="825"/>
      <c r="K648" s="825">
        <v>1</v>
      </c>
      <c r="L648" s="825" t="s">
        <v>17110</v>
      </c>
      <c r="M648" s="825" t="s">
        <v>14150</v>
      </c>
      <c r="N648" s="825" t="s">
        <v>1640</v>
      </c>
      <c r="O648" s="825">
        <v>1</v>
      </c>
      <c r="P648" s="1182"/>
    </row>
    <row r="649" spans="1:16" ht="38.25">
      <c r="A649" s="1180">
        <v>51</v>
      </c>
      <c r="B649" s="846" t="s">
        <v>2450</v>
      </c>
      <c r="C649" s="846" t="s">
        <v>17111</v>
      </c>
      <c r="D649" s="846" t="s">
        <v>9954</v>
      </c>
      <c r="E649" s="846" t="s">
        <v>17112</v>
      </c>
      <c r="F649" s="846" t="s">
        <v>1611</v>
      </c>
      <c r="G649" s="846">
        <v>14</v>
      </c>
      <c r="H649" s="846"/>
      <c r="I649" s="846">
        <v>1</v>
      </c>
      <c r="J649" s="846"/>
      <c r="K649" s="846"/>
      <c r="L649" s="846" t="s">
        <v>17113</v>
      </c>
      <c r="M649" s="846" t="s">
        <v>17114</v>
      </c>
      <c r="N649" s="846" t="s">
        <v>1611</v>
      </c>
      <c r="O649" s="846">
        <v>2</v>
      </c>
      <c r="P649" s="1171"/>
    </row>
    <row r="650" spans="1:16" ht="38.25">
      <c r="A650" s="1180">
        <v>52</v>
      </c>
      <c r="B650" s="846" t="s">
        <v>2450</v>
      </c>
      <c r="C650" s="846" t="s">
        <v>17111</v>
      </c>
      <c r="D650" s="846" t="s">
        <v>9954</v>
      </c>
      <c r="E650" s="846" t="s">
        <v>17112</v>
      </c>
      <c r="F650" s="846" t="s">
        <v>1611</v>
      </c>
      <c r="G650" s="846">
        <v>14</v>
      </c>
      <c r="H650" s="846"/>
      <c r="I650" s="846">
        <v>1</v>
      </c>
      <c r="J650" s="846"/>
      <c r="K650" s="846"/>
      <c r="L650" s="846" t="s">
        <v>8379</v>
      </c>
      <c r="M650" s="846" t="s">
        <v>17115</v>
      </c>
      <c r="N650" s="846" t="s">
        <v>1611</v>
      </c>
      <c r="O650" s="846">
        <v>1</v>
      </c>
      <c r="P650" s="1171"/>
    </row>
    <row r="651" spans="1:16" ht="38.25">
      <c r="A651" s="1180">
        <v>53</v>
      </c>
      <c r="B651" s="846" t="s">
        <v>2450</v>
      </c>
      <c r="C651" s="846" t="s">
        <v>17111</v>
      </c>
      <c r="D651" s="846" t="s">
        <v>9954</v>
      </c>
      <c r="E651" s="846" t="s">
        <v>17112</v>
      </c>
      <c r="F651" s="846" t="s">
        <v>1611</v>
      </c>
      <c r="G651" s="846">
        <v>14</v>
      </c>
      <c r="H651" s="846"/>
      <c r="I651" s="846">
        <v>1</v>
      </c>
      <c r="J651" s="846"/>
      <c r="K651" s="846"/>
      <c r="L651" s="846" t="s">
        <v>17116</v>
      </c>
      <c r="M651" s="846" t="s">
        <v>14147</v>
      </c>
      <c r="N651" s="846" t="s">
        <v>1611</v>
      </c>
      <c r="O651" s="846">
        <v>2</v>
      </c>
      <c r="P651" s="1171"/>
    </row>
    <row r="652" spans="1:16" ht="38.25">
      <c r="A652" s="1180">
        <v>54</v>
      </c>
      <c r="B652" s="846" t="s">
        <v>2450</v>
      </c>
      <c r="C652" s="846" t="s">
        <v>17111</v>
      </c>
      <c r="D652" s="846" t="s">
        <v>9954</v>
      </c>
      <c r="E652" s="846" t="s">
        <v>17112</v>
      </c>
      <c r="F652" s="846" t="s">
        <v>1611</v>
      </c>
      <c r="G652" s="846">
        <v>14</v>
      </c>
      <c r="H652" s="846"/>
      <c r="I652" s="846"/>
      <c r="J652" s="846">
        <v>1</v>
      </c>
      <c r="K652" s="846"/>
      <c r="L652" s="846" t="s">
        <v>5358</v>
      </c>
      <c r="M652" s="846" t="s">
        <v>5359</v>
      </c>
      <c r="N652" s="846" t="s">
        <v>1611</v>
      </c>
      <c r="O652" s="846">
        <v>1</v>
      </c>
      <c r="P652" s="1171"/>
    </row>
    <row r="653" spans="1:16" ht="38.25">
      <c r="A653" s="1180">
        <v>55</v>
      </c>
      <c r="B653" s="846" t="s">
        <v>2450</v>
      </c>
      <c r="C653" s="846" t="s">
        <v>17111</v>
      </c>
      <c r="D653" s="846" t="s">
        <v>9954</v>
      </c>
      <c r="E653" s="846" t="s">
        <v>17112</v>
      </c>
      <c r="F653" s="846" t="s">
        <v>1611</v>
      </c>
      <c r="G653" s="846">
        <v>14</v>
      </c>
      <c r="H653" s="846"/>
      <c r="I653" s="846"/>
      <c r="J653" s="846"/>
      <c r="K653" s="846">
        <v>1</v>
      </c>
      <c r="L653" s="846" t="s">
        <v>16245</v>
      </c>
      <c r="M653" s="846" t="s">
        <v>17117</v>
      </c>
      <c r="N653" s="846" t="s">
        <v>1611</v>
      </c>
      <c r="O653" s="846">
        <v>1</v>
      </c>
      <c r="P653" s="1171">
        <v>1</v>
      </c>
    </row>
    <row r="654" spans="1:16" ht="25.5">
      <c r="A654" s="1180">
        <v>56</v>
      </c>
      <c r="B654" s="846" t="s">
        <v>1496</v>
      </c>
      <c r="C654" s="825" t="s">
        <v>17118</v>
      </c>
      <c r="D654" s="825" t="s">
        <v>10989</v>
      </c>
      <c r="E654" s="845" t="s">
        <v>17119</v>
      </c>
      <c r="F654" s="825" t="s">
        <v>1640</v>
      </c>
      <c r="G654" s="825">
        <v>33</v>
      </c>
      <c r="H654" s="825">
        <v>5</v>
      </c>
      <c r="I654" s="825">
        <v>1</v>
      </c>
      <c r="J654" s="825"/>
      <c r="K654" s="825"/>
      <c r="L654" s="825" t="s">
        <v>14172</v>
      </c>
      <c r="M654" s="825" t="s">
        <v>9967</v>
      </c>
      <c r="N654" s="825" t="s">
        <v>1640</v>
      </c>
      <c r="O654" s="825">
        <v>1</v>
      </c>
      <c r="P654" s="1182"/>
    </row>
    <row r="655" spans="1:16" ht="25.5">
      <c r="A655" s="1180">
        <v>57</v>
      </c>
      <c r="B655" s="846" t="s">
        <v>1496</v>
      </c>
      <c r="C655" s="825" t="s">
        <v>17118</v>
      </c>
      <c r="D655" s="825" t="s">
        <v>10989</v>
      </c>
      <c r="E655" s="845" t="s">
        <v>17119</v>
      </c>
      <c r="F655" s="825" t="s">
        <v>1640</v>
      </c>
      <c r="G655" s="825">
        <v>33</v>
      </c>
      <c r="H655" s="825">
        <v>5</v>
      </c>
      <c r="I655" s="825"/>
      <c r="J655" s="825">
        <v>1</v>
      </c>
      <c r="K655" s="825"/>
      <c r="L655" s="825" t="s">
        <v>17120</v>
      </c>
      <c r="M655" s="825" t="s">
        <v>5144</v>
      </c>
      <c r="N655" s="825" t="s">
        <v>1640</v>
      </c>
      <c r="O655" s="825">
        <v>1</v>
      </c>
      <c r="P655" s="1182"/>
    </row>
    <row r="656" spans="1:16" ht="25.5">
      <c r="A656" s="1180">
        <v>58</v>
      </c>
      <c r="B656" s="846" t="s">
        <v>1496</v>
      </c>
      <c r="C656" s="825" t="s">
        <v>17118</v>
      </c>
      <c r="D656" s="825" t="s">
        <v>10989</v>
      </c>
      <c r="E656" s="845" t="s">
        <v>17119</v>
      </c>
      <c r="F656" s="825" t="s">
        <v>1640</v>
      </c>
      <c r="G656" s="825">
        <v>33</v>
      </c>
      <c r="H656" s="825">
        <v>5</v>
      </c>
      <c r="I656" s="825"/>
      <c r="J656" s="825"/>
      <c r="K656" s="825">
        <v>1</v>
      </c>
      <c r="L656" s="825" t="s">
        <v>11035</v>
      </c>
      <c r="M656" s="825" t="s">
        <v>6177</v>
      </c>
      <c r="N656" s="825" t="s">
        <v>1640</v>
      </c>
      <c r="O656" s="825">
        <v>1</v>
      </c>
      <c r="P656" s="1182"/>
    </row>
    <row r="657" spans="1:16" ht="25.5">
      <c r="A657" s="1180">
        <v>59</v>
      </c>
      <c r="B657" s="846" t="s">
        <v>1496</v>
      </c>
      <c r="C657" s="825" t="s">
        <v>17118</v>
      </c>
      <c r="D657" s="825" t="s">
        <v>10989</v>
      </c>
      <c r="E657" s="845" t="s">
        <v>17119</v>
      </c>
      <c r="F657" s="825" t="s">
        <v>1640</v>
      </c>
      <c r="G657" s="825">
        <v>33</v>
      </c>
      <c r="H657" s="825">
        <v>5</v>
      </c>
      <c r="I657" s="825"/>
      <c r="J657" s="825"/>
      <c r="K657" s="825">
        <v>1</v>
      </c>
      <c r="L657" s="825" t="s">
        <v>14169</v>
      </c>
      <c r="M657" s="825" t="s">
        <v>5146</v>
      </c>
      <c r="N657" s="825" t="s">
        <v>1640</v>
      </c>
      <c r="O657" s="825">
        <v>1</v>
      </c>
      <c r="P657" s="1182"/>
    </row>
    <row r="658" spans="1:16" ht="25.5">
      <c r="A658" s="1180">
        <v>60</v>
      </c>
      <c r="B658" s="846" t="s">
        <v>1496</v>
      </c>
      <c r="C658" s="825" t="s">
        <v>17118</v>
      </c>
      <c r="D658" s="825" t="s">
        <v>10989</v>
      </c>
      <c r="E658" s="845" t="s">
        <v>17119</v>
      </c>
      <c r="F658" s="825" t="s">
        <v>1640</v>
      </c>
      <c r="G658" s="825">
        <v>33</v>
      </c>
      <c r="H658" s="825">
        <v>5</v>
      </c>
      <c r="I658" s="825"/>
      <c r="J658" s="825"/>
      <c r="K658" s="825">
        <v>1</v>
      </c>
      <c r="L658" s="825" t="s">
        <v>17121</v>
      </c>
      <c r="M658" s="825" t="s">
        <v>1167</v>
      </c>
      <c r="N658" s="825" t="s">
        <v>1640</v>
      </c>
      <c r="O658" s="825">
        <v>1</v>
      </c>
      <c r="P658" s="1182"/>
    </row>
    <row r="659" spans="1:16" ht="25.5">
      <c r="A659" s="1180">
        <v>61</v>
      </c>
      <c r="B659" s="846" t="s">
        <v>1496</v>
      </c>
      <c r="C659" s="825" t="s">
        <v>17118</v>
      </c>
      <c r="D659" s="825" t="s">
        <v>10989</v>
      </c>
      <c r="E659" s="845" t="s">
        <v>17119</v>
      </c>
      <c r="F659" s="825" t="s">
        <v>1640</v>
      </c>
      <c r="G659" s="825">
        <v>33</v>
      </c>
      <c r="H659" s="825">
        <v>5</v>
      </c>
      <c r="I659" s="825"/>
      <c r="J659" s="825"/>
      <c r="K659" s="825">
        <v>1</v>
      </c>
      <c r="L659" s="825" t="s">
        <v>17122</v>
      </c>
      <c r="M659" s="825" t="s">
        <v>6175</v>
      </c>
      <c r="N659" s="825" t="s">
        <v>1640</v>
      </c>
      <c r="O659" s="825"/>
      <c r="P659" s="1182">
        <v>1</v>
      </c>
    </row>
    <row r="660" spans="1:16" ht="25.5">
      <c r="A660" s="1180">
        <v>62</v>
      </c>
      <c r="B660" s="846" t="s">
        <v>1496</v>
      </c>
      <c r="C660" s="825" t="s">
        <v>17118</v>
      </c>
      <c r="D660" s="825" t="s">
        <v>10989</v>
      </c>
      <c r="E660" s="845" t="s">
        <v>17119</v>
      </c>
      <c r="F660" s="825" t="s">
        <v>1640</v>
      </c>
      <c r="G660" s="825">
        <v>33</v>
      </c>
      <c r="H660" s="825">
        <v>5</v>
      </c>
      <c r="I660" s="825"/>
      <c r="J660" s="825"/>
      <c r="K660" s="825">
        <v>1</v>
      </c>
      <c r="L660" s="825" t="s">
        <v>17123</v>
      </c>
      <c r="M660" s="825" t="s">
        <v>11010</v>
      </c>
      <c r="N660" s="825" t="s">
        <v>1640</v>
      </c>
      <c r="O660" s="825"/>
      <c r="P660" s="1182">
        <v>1</v>
      </c>
    </row>
    <row r="661" spans="1:16" ht="25.5">
      <c r="A661" s="1180">
        <v>63</v>
      </c>
      <c r="B661" s="846" t="s">
        <v>1496</v>
      </c>
      <c r="C661" s="846" t="s">
        <v>17124</v>
      </c>
      <c r="D661" s="846" t="s">
        <v>10105</v>
      </c>
      <c r="E661" s="879" t="s">
        <v>17125</v>
      </c>
      <c r="F661" s="846" t="s">
        <v>1611</v>
      </c>
      <c r="G661" s="846">
        <v>34</v>
      </c>
      <c r="H661" s="846">
        <v>3</v>
      </c>
      <c r="I661" s="846">
        <v>1</v>
      </c>
      <c r="J661" s="846"/>
      <c r="K661" s="846"/>
      <c r="L661" s="846" t="s">
        <v>3946</v>
      </c>
      <c r="M661" s="846" t="s">
        <v>1164</v>
      </c>
      <c r="N661" s="846" t="s">
        <v>1611</v>
      </c>
      <c r="O661" s="846">
        <v>1</v>
      </c>
      <c r="P661" s="1171"/>
    </row>
    <row r="662" spans="1:16" ht="25.5">
      <c r="A662" s="1180">
        <v>64</v>
      </c>
      <c r="B662" s="846" t="s">
        <v>1496</v>
      </c>
      <c r="C662" s="846" t="s">
        <v>17124</v>
      </c>
      <c r="D662" s="846" t="s">
        <v>10105</v>
      </c>
      <c r="E662" s="879" t="s">
        <v>17125</v>
      </c>
      <c r="F662" s="846" t="s">
        <v>1611</v>
      </c>
      <c r="G662" s="846">
        <v>34</v>
      </c>
      <c r="H662" s="846">
        <v>3</v>
      </c>
      <c r="I662" s="846">
        <v>1</v>
      </c>
      <c r="J662" s="846"/>
      <c r="K662" s="846"/>
      <c r="L662" s="846" t="s">
        <v>4041</v>
      </c>
      <c r="M662" s="846" t="s">
        <v>5189</v>
      </c>
      <c r="N662" s="846" t="s">
        <v>1611</v>
      </c>
      <c r="O662" s="846">
        <v>1</v>
      </c>
      <c r="P662" s="1171"/>
    </row>
    <row r="663" spans="1:16" ht="25.5">
      <c r="A663" s="1180">
        <v>65</v>
      </c>
      <c r="B663" s="846" t="s">
        <v>1496</v>
      </c>
      <c r="C663" s="846" t="s">
        <v>17124</v>
      </c>
      <c r="D663" s="846" t="s">
        <v>10105</v>
      </c>
      <c r="E663" s="879" t="s">
        <v>17125</v>
      </c>
      <c r="F663" s="846" t="s">
        <v>1611</v>
      </c>
      <c r="G663" s="846">
        <v>34</v>
      </c>
      <c r="H663" s="846">
        <v>3</v>
      </c>
      <c r="I663" s="846">
        <v>1</v>
      </c>
      <c r="J663" s="846"/>
      <c r="K663" s="846"/>
      <c r="L663" s="846" t="s">
        <v>10993</v>
      </c>
      <c r="M663" s="846" t="s">
        <v>6776</v>
      </c>
      <c r="N663" s="846" t="s">
        <v>1611</v>
      </c>
      <c r="O663" s="846"/>
      <c r="P663" s="1171">
        <v>1</v>
      </c>
    </row>
    <row r="664" spans="1:16" ht="25.5">
      <c r="A664" s="1180">
        <v>66</v>
      </c>
      <c r="B664" s="846" t="s">
        <v>1496</v>
      </c>
      <c r="C664" s="846" t="s">
        <v>17124</v>
      </c>
      <c r="D664" s="846" t="s">
        <v>10105</v>
      </c>
      <c r="E664" s="879" t="s">
        <v>17125</v>
      </c>
      <c r="F664" s="846" t="s">
        <v>1611</v>
      </c>
      <c r="G664" s="846">
        <v>34</v>
      </c>
      <c r="H664" s="846">
        <v>3</v>
      </c>
      <c r="I664" s="846"/>
      <c r="J664" s="846"/>
      <c r="K664" s="846">
        <v>1</v>
      </c>
      <c r="L664" s="846" t="s">
        <v>12160</v>
      </c>
      <c r="M664" s="846" t="s">
        <v>1167</v>
      </c>
      <c r="N664" s="846" t="s">
        <v>1611</v>
      </c>
      <c r="O664" s="846">
        <v>1</v>
      </c>
      <c r="P664" s="1171"/>
    </row>
    <row r="665" spans="1:16" ht="25.5">
      <c r="A665" s="1180">
        <v>67</v>
      </c>
      <c r="B665" s="846" t="s">
        <v>1496</v>
      </c>
      <c r="C665" s="846" t="s">
        <v>17124</v>
      </c>
      <c r="D665" s="846" t="s">
        <v>10105</v>
      </c>
      <c r="E665" s="879" t="s">
        <v>17125</v>
      </c>
      <c r="F665" s="846" t="s">
        <v>1611</v>
      </c>
      <c r="G665" s="846">
        <v>34</v>
      </c>
      <c r="H665" s="846">
        <v>3</v>
      </c>
      <c r="I665" s="846"/>
      <c r="J665" s="846"/>
      <c r="K665" s="846">
        <v>1</v>
      </c>
      <c r="L665" s="846" t="s">
        <v>4383</v>
      </c>
      <c r="M665" s="846" t="s">
        <v>6367</v>
      </c>
      <c r="N665" s="846" t="s">
        <v>1611</v>
      </c>
      <c r="O665" s="846"/>
      <c r="P665" s="1171">
        <v>1</v>
      </c>
    </row>
    <row r="666" spans="1:16" ht="25.5">
      <c r="A666" s="1180">
        <v>68</v>
      </c>
      <c r="B666" s="846" t="s">
        <v>1496</v>
      </c>
      <c r="C666" s="846" t="s">
        <v>14170</v>
      </c>
      <c r="D666" s="846" t="s">
        <v>17126</v>
      </c>
      <c r="E666" s="879" t="s">
        <v>16992</v>
      </c>
      <c r="F666" s="846" t="s">
        <v>1751</v>
      </c>
      <c r="G666" s="846">
        <v>28</v>
      </c>
      <c r="H666" s="846"/>
      <c r="I666" s="846">
        <v>1</v>
      </c>
      <c r="J666" s="846"/>
      <c r="K666" s="846"/>
      <c r="L666" s="846" t="s">
        <v>11016</v>
      </c>
      <c r="M666" s="846" t="s">
        <v>5189</v>
      </c>
      <c r="N666" s="846" t="s">
        <v>1751</v>
      </c>
      <c r="O666" s="846">
        <v>1</v>
      </c>
      <c r="P666" s="1171"/>
    </row>
    <row r="667" spans="1:16" ht="25.5">
      <c r="A667" s="1180">
        <v>69</v>
      </c>
      <c r="B667" s="846" t="s">
        <v>1496</v>
      </c>
      <c r="C667" s="846" t="s">
        <v>14170</v>
      </c>
      <c r="D667" s="846" t="s">
        <v>17126</v>
      </c>
      <c r="E667" s="879" t="s">
        <v>16992</v>
      </c>
      <c r="F667" s="846" t="s">
        <v>1751</v>
      </c>
      <c r="G667" s="846">
        <v>28</v>
      </c>
      <c r="H667" s="846"/>
      <c r="I667" s="846"/>
      <c r="J667" s="846">
        <v>1</v>
      </c>
      <c r="K667" s="846"/>
      <c r="L667" s="846" t="s">
        <v>14174</v>
      </c>
      <c r="M667" s="846" t="s">
        <v>6175</v>
      </c>
      <c r="N667" s="846" t="s">
        <v>1751</v>
      </c>
      <c r="O667" s="846">
        <v>1</v>
      </c>
      <c r="P667" s="1171"/>
    </row>
    <row r="668" spans="1:16" ht="25.5">
      <c r="A668" s="1180">
        <v>70</v>
      </c>
      <c r="B668" s="846" t="s">
        <v>1496</v>
      </c>
      <c r="C668" s="846" t="s">
        <v>14170</v>
      </c>
      <c r="D668" s="846" t="s">
        <v>17126</v>
      </c>
      <c r="E668" s="879" t="s">
        <v>16992</v>
      </c>
      <c r="F668" s="846" t="s">
        <v>1751</v>
      </c>
      <c r="G668" s="846">
        <v>28</v>
      </c>
      <c r="H668" s="846"/>
      <c r="I668" s="846"/>
      <c r="J668" s="846"/>
      <c r="K668" s="846">
        <v>1</v>
      </c>
      <c r="L668" s="846" t="s">
        <v>17127</v>
      </c>
      <c r="M668" s="846" t="s">
        <v>5144</v>
      </c>
      <c r="N668" s="846" t="s">
        <v>1751</v>
      </c>
      <c r="O668" s="846">
        <v>1</v>
      </c>
      <c r="P668" s="1171"/>
    </row>
    <row r="669" spans="1:16" ht="25.5">
      <c r="A669" s="1180">
        <v>71</v>
      </c>
      <c r="B669" s="846" t="s">
        <v>1496</v>
      </c>
      <c r="C669" s="846" t="s">
        <v>14170</v>
      </c>
      <c r="D669" s="846" t="s">
        <v>17126</v>
      </c>
      <c r="E669" s="879" t="s">
        <v>16992</v>
      </c>
      <c r="F669" s="846" t="s">
        <v>1751</v>
      </c>
      <c r="G669" s="846">
        <v>28</v>
      </c>
      <c r="H669" s="846"/>
      <c r="I669" s="846"/>
      <c r="J669" s="846"/>
      <c r="K669" s="846">
        <v>1</v>
      </c>
      <c r="L669" s="846" t="s">
        <v>17128</v>
      </c>
      <c r="M669" s="846" t="s">
        <v>1164</v>
      </c>
      <c r="N669" s="846" t="s">
        <v>1751</v>
      </c>
      <c r="O669" s="846">
        <v>1</v>
      </c>
      <c r="P669" s="1171"/>
    </row>
    <row r="670" spans="1:16" ht="25.5">
      <c r="A670" s="1180">
        <v>72</v>
      </c>
      <c r="B670" s="846" t="s">
        <v>1496</v>
      </c>
      <c r="C670" s="846" t="s">
        <v>14170</v>
      </c>
      <c r="D670" s="846" t="s">
        <v>17126</v>
      </c>
      <c r="E670" s="879" t="s">
        <v>16992</v>
      </c>
      <c r="F670" s="846" t="s">
        <v>1751</v>
      </c>
      <c r="G670" s="846">
        <v>28</v>
      </c>
      <c r="H670" s="846"/>
      <c r="I670" s="846"/>
      <c r="J670" s="846"/>
      <c r="K670" s="846">
        <v>1</v>
      </c>
      <c r="L670" s="846" t="s">
        <v>17129</v>
      </c>
      <c r="M670" s="846" t="s">
        <v>6365</v>
      </c>
      <c r="N670" s="846" t="s">
        <v>1751</v>
      </c>
      <c r="O670" s="846">
        <v>1</v>
      </c>
      <c r="P670" s="1171"/>
    </row>
    <row r="671" spans="1:16" ht="25.5">
      <c r="A671" s="1180">
        <v>73</v>
      </c>
      <c r="B671" s="846" t="s">
        <v>1496</v>
      </c>
      <c r="C671" s="846" t="s">
        <v>14170</v>
      </c>
      <c r="D671" s="846" t="s">
        <v>17126</v>
      </c>
      <c r="E671" s="879" t="s">
        <v>16992</v>
      </c>
      <c r="F671" s="846" t="s">
        <v>1751</v>
      </c>
      <c r="G671" s="846">
        <v>28</v>
      </c>
      <c r="H671" s="846"/>
      <c r="I671" s="846"/>
      <c r="J671" s="846"/>
      <c r="K671" s="846">
        <v>1</v>
      </c>
      <c r="L671" s="846" t="s">
        <v>17130</v>
      </c>
      <c r="M671" s="846" t="s">
        <v>1167</v>
      </c>
      <c r="N671" s="846" t="s">
        <v>1751</v>
      </c>
      <c r="O671" s="846">
        <v>1</v>
      </c>
      <c r="P671" s="1171"/>
    </row>
    <row r="672" spans="1:16" ht="38.25">
      <c r="A672" s="1180">
        <v>74</v>
      </c>
      <c r="B672" s="846" t="s">
        <v>1496</v>
      </c>
      <c r="C672" s="825" t="s">
        <v>11011</v>
      </c>
      <c r="D672" s="825" t="s">
        <v>17131</v>
      </c>
      <c r="E672" s="845" t="s">
        <v>17132</v>
      </c>
      <c r="F672" s="825" t="s">
        <v>4381</v>
      </c>
      <c r="G672" s="825">
        <v>29</v>
      </c>
      <c r="H672" s="825"/>
      <c r="I672" s="825">
        <v>1</v>
      </c>
      <c r="J672" s="825"/>
      <c r="K672" s="825"/>
      <c r="L672" s="825" t="s">
        <v>17133</v>
      </c>
      <c r="M672" s="825" t="s">
        <v>6177</v>
      </c>
      <c r="N672" s="825" t="s">
        <v>4381</v>
      </c>
      <c r="O672" s="825"/>
      <c r="P672" s="1182">
        <v>1</v>
      </c>
    </row>
    <row r="673" spans="1:16" ht="38.25">
      <c r="A673" s="1180">
        <v>75</v>
      </c>
      <c r="B673" s="846" t="s">
        <v>1496</v>
      </c>
      <c r="C673" s="825" t="s">
        <v>11011</v>
      </c>
      <c r="D673" s="825" t="s">
        <v>17131</v>
      </c>
      <c r="E673" s="845" t="s">
        <v>17132</v>
      </c>
      <c r="F673" s="825" t="s">
        <v>4381</v>
      </c>
      <c r="G673" s="825">
        <v>29</v>
      </c>
      <c r="H673" s="825"/>
      <c r="I673" s="825"/>
      <c r="J673" s="825">
        <v>1</v>
      </c>
      <c r="K673" s="825"/>
      <c r="L673" s="825" t="s">
        <v>17134</v>
      </c>
      <c r="M673" s="825" t="s">
        <v>5189</v>
      </c>
      <c r="N673" s="825" t="s">
        <v>4381</v>
      </c>
      <c r="O673" s="825"/>
      <c r="P673" s="1182">
        <v>1</v>
      </c>
    </row>
    <row r="674" spans="1:16" ht="38.25">
      <c r="A674" s="1180">
        <v>76</v>
      </c>
      <c r="B674" s="846" t="s">
        <v>1496</v>
      </c>
      <c r="C674" s="825" t="s">
        <v>11011</v>
      </c>
      <c r="D674" s="825" t="s">
        <v>17131</v>
      </c>
      <c r="E674" s="845" t="s">
        <v>17132</v>
      </c>
      <c r="F674" s="825" t="s">
        <v>4381</v>
      </c>
      <c r="G674" s="825">
        <v>29</v>
      </c>
      <c r="H674" s="825"/>
      <c r="I674" s="825"/>
      <c r="J674" s="825">
        <v>1</v>
      </c>
      <c r="K674" s="825"/>
      <c r="L674" s="825" t="s">
        <v>17135</v>
      </c>
      <c r="M674" s="825" t="s">
        <v>6255</v>
      </c>
      <c r="N674" s="825" t="s">
        <v>4381</v>
      </c>
      <c r="O674" s="825">
        <v>1</v>
      </c>
      <c r="P674" s="1182"/>
    </row>
    <row r="675" spans="1:16" ht="38.25">
      <c r="A675" s="1180">
        <v>77</v>
      </c>
      <c r="B675" s="846" t="s">
        <v>1496</v>
      </c>
      <c r="C675" s="825" t="s">
        <v>11011</v>
      </c>
      <c r="D675" s="825" t="s">
        <v>17131</v>
      </c>
      <c r="E675" s="845" t="s">
        <v>17132</v>
      </c>
      <c r="F675" s="825" t="s">
        <v>4381</v>
      </c>
      <c r="G675" s="825">
        <v>29</v>
      </c>
      <c r="H675" s="825"/>
      <c r="I675" s="825"/>
      <c r="J675" s="825">
        <v>1</v>
      </c>
      <c r="K675" s="825"/>
      <c r="L675" s="825" t="s">
        <v>14180</v>
      </c>
      <c r="M675" s="825" t="s">
        <v>6769</v>
      </c>
      <c r="N675" s="825" t="s">
        <v>4381</v>
      </c>
      <c r="O675" s="825">
        <v>1</v>
      </c>
      <c r="P675" s="1182"/>
    </row>
    <row r="676" spans="1:16" ht="38.25">
      <c r="A676" s="1180">
        <v>78</v>
      </c>
      <c r="B676" s="846" t="s">
        <v>1496</v>
      </c>
      <c r="C676" s="825" t="s">
        <v>11011</v>
      </c>
      <c r="D676" s="825" t="s">
        <v>17131</v>
      </c>
      <c r="E676" s="845" t="s">
        <v>17132</v>
      </c>
      <c r="F676" s="825" t="s">
        <v>4381</v>
      </c>
      <c r="G676" s="825">
        <v>29</v>
      </c>
      <c r="H676" s="825"/>
      <c r="I676" s="825"/>
      <c r="J676" s="825"/>
      <c r="K676" s="825">
        <v>1</v>
      </c>
      <c r="L676" s="825" t="s">
        <v>17136</v>
      </c>
      <c r="M676" s="825" t="s">
        <v>5142</v>
      </c>
      <c r="N676" s="825" t="s">
        <v>4381</v>
      </c>
      <c r="O676" s="825">
        <v>1</v>
      </c>
      <c r="P676" s="1182"/>
    </row>
    <row r="677" spans="1:16" ht="38.25">
      <c r="A677" s="1180">
        <v>79</v>
      </c>
      <c r="B677" s="846" t="s">
        <v>1496</v>
      </c>
      <c r="C677" s="825" t="s">
        <v>11011</v>
      </c>
      <c r="D677" s="825" t="s">
        <v>17131</v>
      </c>
      <c r="E677" s="845" t="s">
        <v>17132</v>
      </c>
      <c r="F677" s="825" t="s">
        <v>4381</v>
      </c>
      <c r="G677" s="825">
        <v>29</v>
      </c>
      <c r="H677" s="825"/>
      <c r="I677" s="825"/>
      <c r="J677" s="825"/>
      <c r="K677" s="825">
        <v>1</v>
      </c>
      <c r="L677" s="825" t="s">
        <v>17137</v>
      </c>
      <c r="M677" s="825" t="s">
        <v>5146</v>
      </c>
      <c r="N677" s="825" t="s">
        <v>4381</v>
      </c>
      <c r="O677" s="825">
        <v>1</v>
      </c>
      <c r="P677" s="1182"/>
    </row>
    <row r="678" spans="1:16" ht="25.5">
      <c r="A678" s="1180">
        <v>80</v>
      </c>
      <c r="B678" s="846" t="s">
        <v>1496</v>
      </c>
      <c r="C678" s="846" t="s">
        <v>17138</v>
      </c>
      <c r="D678" s="846" t="s">
        <v>10088</v>
      </c>
      <c r="E678" s="879" t="s">
        <v>17139</v>
      </c>
      <c r="F678" s="846" t="s">
        <v>6570</v>
      </c>
      <c r="G678" s="846">
        <v>35</v>
      </c>
      <c r="H678" s="846">
        <v>2</v>
      </c>
      <c r="I678" s="846">
        <v>1</v>
      </c>
      <c r="J678" s="846"/>
      <c r="K678" s="846"/>
      <c r="L678" s="846" t="s">
        <v>12744</v>
      </c>
      <c r="M678" s="846" t="s">
        <v>1169</v>
      </c>
      <c r="N678" s="846" t="s">
        <v>5409</v>
      </c>
      <c r="O678" s="846">
        <v>1</v>
      </c>
      <c r="P678" s="1171"/>
    </row>
    <row r="679" spans="1:16" ht="25.5">
      <c r="A679" s="1180">
        <v>81</v>
      </c>
      <c r="B679" s="846" t="s">
        <v>1496</v>
      </c>
      <c r="C679" s="846" t="s">
        <v>17138</v>
      </c>
      <c r="D679" s="846" t="s">
        <v>10088</v>
      </c>
      <c r="E679" s="879" t="s">
        <v>17139</v>
      </c>
      <c r="F679" s="846" t="s">
        <v>6570</v>
      </c>
      <c r="G679" s="846">
        <v>35</v>
      </c>
      <c r="H679" s="846">
        <v>2</v>
      </c>
      <c r="I679" s="846">
        <v>1</v>
      </c>
      <c r="J679" s="846"/>
      <c r="K679" s="846"/>
      <c r="L679" s="846" t="s">
        <v>12160</v>
      </c>
      <c r="M679" s="846" t="s">
        <v>1167</v>
      </c>
      <c r="N679" s="846" t="s">
        <v>5409</v>
      </c>
      <c r="O679" s="846">
        <v>1</v>
      </c>
      <c r="P679" s="1171"/>
    </row>
    <row r="680" spans="1:16" ht="25.5">
      <c r="A680" s="1180">
        <v>82</v>
      </c>
      <c r="B680" s="846" t="s">
        <v>1496</v>
      </c>
      <c r="C680" s="846" t="s">
        <v>17138</v>
      </c>
      <c r="D680" s="846" t="s">
        <v>10088</v>
      </c>
      <c r="E680" s="879" t="s">
        <v>17139</v>
      </c>
      <c r="F680" s="846" t="s">
        <v>6570</v>
      </c>
      <c r="G680" s="846">
        <v>35</v>
      </c>
      <c r="H680" s="846">
        <v>2</v>
      </c>
      <c r="I680" s="846">
        <v>1</v>
      </c>
      <c r="J680" s="846"/>
      <c r="K680" s="846"/>
      <c r="L680" s="846" t="s">
        <v>12930</v>
      </c>
      <c r="M680" s="846" t="s">
        <v>8559</v>
      </c>
      <c r="N680" s="846" t="s">
        <v>5409</v>
      </c>
      <c r="O680" s="846"/>
      <c r="P680" s="1171">
        <v>1</v>
      </c>
    </row>
    <row r="681" spans="1:16" ht="25.5">
      <c r="A681" s="1180">
        <v>83</v>
      </c>
      <c r="B681" s="846" t="s">
        <v>1496</v>
      </c>
      <c r="C681" s="846" t="s">
        <v>17138</v>
      </c>
      <c r="D681" s="846" t="s">
        <v>10088</v>
      </c>
      <c r="E681" s="879" t="s">
        <v>17139</v>
      </c>
      <c r="F681" s="846" t="s">
        <v>6570</v>
      </c>
      <c r="G681" s="846">
        <v>35</v>
      </c>
      <c r="H681" s="846">
        <v>2</v>
      </c>
      <c r="I681" s="846"/>
      <c r="J681" s="846">
        <v>1</v>
      </c>
      <c r="K681" s="846"/>
      <c r="L681" s="846" t="s">
        <v>12742</v>
      </c>
      <c r="M681" s="846" t="s">
        <v>1164</v>
      </c>
      <c r="N681" s="846" t="s">
        <v>5409</v>
      </c>
      <c r="O681" s="846">
        <v>1</v>
      </c>
      <c r="P681" s="1171"/>
    </row>
    <row r="682" spans="1:16" ht="25.5">
      <c r="A682" s="1180">
        <v>84</v>
      </c>
      <c r="B682" s="846" t="s">
        <v>1496</v>
      </c>
      <c r="C682" s="846" t="s">
        <v>17138</v>
      </c>
      <c r="D682" s="846" t="s">
        <v>10088</v>
      </c>
      <c r="E682" s="879" t="s">
        <v>17139</v>
      </c>
      <c r="F682" s="846" t="s">
        <v>6570</v>
      </c>
      <c r="G682" s="846">
        <v>35</v>
      </c>
      <c r="H682" s="846">
        <v>2</v>
      </c>
      <c r="I682" s="846"/>
      <c r="J682" s="846">
        <v>1</v>
      </c>
      <c r="K682" s="846"/>
      <c r="L682" s="846" t="s">
        <v>14192</v>
      </c>
      <c r="M682" s="846" t="s">
        <v>9967</v>
      </c>
      <c r="N682" s="846" t="s">
        <v>5409</v>
      </c>
      <c r="O682" s="846">
        <v>1</v>
      </c>
      <c r="P682" s="1171"/>
    </row>
    <row r="683" spans="1:16" ht="25.5">
      <c r="A683" s="1180">
        <v>85</v>
      </c>
      <c r="B683" s="846" t="s">
        <v>1496</v>
      </c>
      <c r="C683" s="846" t="s">
        <v>17138</v>
      </c>
      <c r="D683" s="846" t="s">
        <v>10088</v>
      </c>
      <c r="E683" s="879" t="s">
        <v>17139</v>
      </c>
      <c r="F683" s="846" t="s">
        <v>6570</v>
      </c>
      <c r="G683" s="846">
        <v>35</v>
      </c>
      <c r="H683" s="846">
        <v>2</v>
      </c>
      <c r="I683" s="846"/>
      <c r="J683" s="846"/>
      <c r="K683" s="846">
        <v>1</v>
      </c>
      <c r="L683" s="846" t="s">
        <v>17140</v>
      </c>
      <c r="M683" s="846" t="s">
        <v>5144</v>
      </c>
      <c r="N683" s="846" t="s">
        <v>5409</v>
      </c>
      <c r="O683" s="846">
        <v>1</v>
      </c>
      <c r="P683" s="1171"/>
    </row>
    <row r="684" spans="1:16" ht="25.5">
      <c r="A684" s="1180">
        <v>86</v>
      </c>
      <c r="B684" s="846" t="s">
        <v>1496</v>
      </c>
      <c r="C684" s="846" t="s">
        <v>17138</v>
      </c>
      <c r="D684" s="846" t="s">
        <v>10088</v>
      </c>
      <c r="E684" s="879" t="s">
        <v>17139</v>
      </c>
      <c r="F684" s="846" t="s">
        <v>6570</v>
      </c>
      <c r="G684" s="846">
        <v>35</v>
      </c>
      <c r="H684" s="846">
        <v>2</v>
      </c>
      <c r="I684" s="846"/>
      <c r="J684" s="846"/>
      <c r="K684" s="846">
        <v>1</v>
      </c>
      <c r="L684" s="846" t="s">
        <v>17141</v>
      </c>
      <c r="M684" s="846" t="s">
        <v>5483</v>
      </c>
      <c r="N684" s="846" t="s">
        <v>5409</v>
      </c>
      <c r="O684" s="846">
        <v>1</v>
      </c>
      <c r="P684" s="1171"/>
    </row>
    <row r="685" spans="1:16" ht="25.5">
      <c r="A685" s="1180">
        <v>87</v>
      </c>
      <c r="B685" s="846" t="s">
        <v>1496</v>
      </c>
      <c r="C685" s="846" t="s">
        <v>17138</v>
      </c>
      <c r="D685" s="846" t="s">
        <v>10088</v>
      </c>
      <c r="E685" s="879" t="s">
        <v>17139</v>
      </c>
      <c r="F685" s="846" t="s">
        <v>6570</v>
      </c>
      <c r="G685" s="846">
        <v>35</v>
      </c>
      <c r="H685" s="846">
        <v>2</v>
      </c>
      <c r="I685" s="846"/>
      <c r="J685" s="846"/>
      <c r="K685" s="846">
        <v>1</v>
      </c>
      <c r="L685" s="846" t="s">
        <v>8671</v>
      </c>
      <c r="M685" s="846" t="s">
        <v>1169</v>
      </c>
      <c r="N685" s="846" t="s">
        <v>5409</v>
      </c>
      <c r="O685" s="846"/>
      <c r="P685" s="1171">
        <v>1</v>
      </c>
    </row>
    <row r="686" spans="1:16" ht="25.5">
      <c r="A686" s="1180">
        <v>88</v>
      </c>
      <c r="B686" s="846" t="s">
        <v>1496</v>
      </c>
      <c r="C686" s="846" t="s">
        <v>17138</v>
      </c>
      <c r="D686" s="846" t="s">
        <v>10088</v>
      </c>
      <c r="E686" s="879" t="s">
        <v>17139</v>
      </c>
      <c r="F686" s="846" t="s">
        <v>6570</v>
      </c>
      <c r="G686" s="846">
        <v>35</v>
      </c>
      <c r="H686" s="846">
        <v>2</v>
      </c>
      <c r="I686" s="846"/>
      <c r="J686" s="846"/>
      <c r="K686" s="846">
        <v>1</v>
      </c>
      <c r="L686" s="846" t="s">
        <v>17142</v>
      </c>
      <c r="M686" s="846" t="s">
        <v>1167</v>
      </c>
      <c r="N686" s="846" t="s">
        <v>5409</v>
      </c>
      <c r="O686" s="846"/>
      <c r="P686" s="1171">
        <v>1</v>
      </c>
    </row>
    <row r="687" spans="1:16" ht="63.75">
      <c r="A687" s="1180">
        <v>89</v>
      </c>
      <c r="B687" s="825" t="s">
        <v>1546</v>
      </c>
      <c r="C687" s="825" t="s">
        <v>17143</v>
      </c>
      <c r="D687" s="825" t="s">
        <v>17144</v>
      </c>
      <c r="E687" s="845" t="s">
        <v>17145</v>
      </c>
      <c r="F687" s="825" t="s">
        <v>1611</v>
      </c>
      <c r="G687" s="825">
        <v>22</v>
      </c>
      <c r="H687" s="825">
        <v>3</v>
      </c>
      <c r="I687" s="825"/>
      <c r="J687" s="825"/>
      <c r="K687" s="825">
        <v>1</v>
      </c>
      <c r="L687" s="825" t="s">
        <v>17146</v>
      </c>
      <c r="M687" s="825" t="s">
        <v>17147</v>
      </c>
      <c r="N687" s="825" t="s">
        <v>1611</v>
      </c>
      <c r="O687" s="825">
        <v>6</v>
      </c>
      <c r="P687" s="1182"/>
    </row>
    <row r="688" spans="1:16" ht="25.5">
      <c r="A688" s="1180">
        <v>90</v>
      </c>
      <c r="B688" s="825" t="s">
        <v>1497</v>
      </c>
      <c r="C688" s="846" t="s">
        <v>17148</v>
      </c>
      <c r="D688" s="846" t="s">
        <v>9982</v>
      </c>
      <c r="E688" s="846" t="s">
        <v>17149</v>
      </c>
      <c r="F688" s="846" t="s">
        <v>10554</v>
      </c>
      <c r="G688" s="846">
        <v>29</v>
      </c>
      <c r="H688" s="846"/>
      <c r="I688" s="846">
        <v>1</v>
      </c>
      <c r="J688" s="846"/>
      <c r="K688" s="846"/>
      <c r="L688" s="846" t="s">
        <v>17150</v>
      </c>
      <c r="M688" s="846" t="s">
        <v>8733</v>
      </c>
      <c r="N688" s="846" t="s">
        <v>1640</v>
      </c>
      <c r="O688" s="846"/>
      <c r="P688" s="1171">
        <v>1</v>
      </c>
    </row>
    <row r="689" spans="1:16" ht="25.5">
      <c r="A689" s="1180">
        <v>91</v>
      </c>
      <c r="B689" s="825" t="s">
        <v>1497</v>
      </c>
      <c r="C689" s="846" t="s">
        <v>17151</v>
      </c>
      <c r="D689" s="846" t="s">
        <v>17152</v>
      </c>
      <c r="E689" s="846" t="s">
        <v>17153</v>
      </c>
      <c r="F689" s="846" t="s">
        <v>10554</v>
      </c>
      <c r="G689" s="846" t="s">
        <v>17154</v>
      </c>
      <c r="H689" s="846" t="s">
        <v>17155</v>
      </c>
      <c r="I689" s="846"/>
      <c r="J689" s="846"/>
      <c r="K689" s="846">
        <v>1</v>
      </c>
      <c r="L689" s="846" t="s">
        <v>9987</v>
      </c>
      <c r="M689" s="846" t="s">
        <v>13247</v>
      </c>
      <c r="N689" s="846" t="s">
        <v>1611</v>
      </c>
      <c r="O689" s="846"/>
      <c r="P689" s="1171">
        <v>1</v>
      </c>
    </row>
    <row r="690" spans="1:16" ht="38.25">
      <c r="A690" s="1180">
        <v>92</v>
      </c>
      <c r="B690" s="825" t="s">
        <v>1590</v>
      </c>
      <c r="C690" s="825" t="s">
        <v>17156</v>
      </c>
      <c r="D690" s="825" t="s">
        <v>11218</v>
      </c>
      <c r="E690" s="845" t="s">
        <v>17157</v>
      </c>
      <c r="F690" s="825" t="s">
        <v>17158</v>
      </c>
      <c r="G690" s="825" t="s">
        <v>17159</v>
      </c>
      <c r="H690" s="825"/>
      <c r="I690" s="825"/>
      <c r="J690" s="825">
        <v>1</v>
      </c>
      <c r="K690" s="825"/>
      <c r="L690" s="825" t="s">
        <v>14339</v>
      </c>
      <c r="M690" s="825" t="s">
        <v>17160</v>
      </c>
      <c r="N690" s="825" t="s">
        <v>1640</v>
      </c>
      <c r="O690" s="825">
        <v>1</v>
      </c>
      <c r="P690" s="1182"/>
    </row>
    <row r="691" spans="1:16" ht="38.25">
      <c r="A691" s="1180">
        <v>93</v>
      </c>
      <c r="B691" s="825" t="s">
        <v>1590</v>
      </c>
      <c r="C691" s="825" t="s">
        <v>17156</v>
      </c>
      <c r="D691" s="825" t="s">
        <v>11218</v>
      </c>
      <c r="E691" s="845" t="s">
        <v>17157</v>
      </c>
      <c r="F691" s="825" t="s">
        <v>17158</v>
      </c>
      <c r="G691" s="825" t="s">
        <v>17159</v>
      </c>
      <c r="H691" s="825"/>
      <c r="I691" s="825"/>
      <c r="J691" s="825">
        <v>1</v>
      </c>
      <c r="K691" s="825"/>
      <c r="L691" s="825" t="s">
        <v>14339</v>
      </c>
      <c r="M691" s="825" t="s">
        <v>17160</v>
      </c>
      <c r="N691" s="825" t="s">
        <v>14254</v>
      </c>
      <c r="O691" s="825">
        <v>1</v>
      </c>
      <c r="P691" s="1182"/>
    </row>
    <row r="692" spans="1:16" ht="25.5">
      <c r="A692" s="1180">
        <v>94</v>
      </c>
      <c r="B692" s="825" t="s">
        <v>1590</v>
      </c>
      <c r="C692" s="825" t="s">
        <v>17161</v>
      </c>
      <c r="D692" s="825" t="s">
        <v>17162</v>
      </c>
      <c r="E692" s="845" t="s">
        <v>17163</v>
      </c>
      <c r="F692" s="825" t="s">
        <v>1751</v>
      </c>
      <c r="G692" s="825">
        <v>3</v>
      </c>
      <c r="H692" s="825"/>
      <c r="I692" s="825"/>
      <c r="J692" s="825"/>
      <c r="K692" s="825">
        <v>1</v>
      </c>
      <c r="L692" s="825" t="s">
        <v>10033</v>
      </c>
      <c r="M692" s="825" t="s">
        <v>17164</v>
      </c>
      <c r="N692" s="825" t="s">
        <v>10010</v>
      </c>
      <c r="O692" s="825">
        <v>1</v>
      </c>
      <c r="P692" s="1182"/>
    </row>
    <row r="693" spans="1:16" ht="25.5">
      <c r="A693" s="1180">
        <v>95</v>
      </c>
      <c r="B693" s="825" t="s">
        <v>1498</v>
      </c>
      <c r="C693" s="825" t="s">
        <v>11074</v>
      </c>
      <c r="D693" s="825" t="s">
        <v>17165</v>
      </c>
      <c r="E693" s="825" t="s">
        <v>17166</v>
      </c>
      <c r="F693" s="825" t="s">
        <v>1751</v>
      </c>
      <c r="G693" s="825" t="s">
        <v>17167</v>
      </c>
      <c r="H693" s="825" t="s">
        <v>17168</v>
      </c>
      <c r="I693" s="825"/>
      <c r="J693" s="825">
        <v>1</v>
      </c>
      <c r="K693" s="825"/>
      <c r="L693" s="825" t="s">
        <v>17169</v>
      </c>
      <c r="M693" s="825" t="s">
        <v>6193</v>
      </c>
      <c r="N693" s="825" t="s">
        <v>17170</v>
      </c>
      <c r="O693" s="825"/>
      <c r="P693" s="1182">
        <v>1</v>
      </c>
    </row>
    <row r="694" spans="1:16" ht="51">
      <c r="A694" s="1180">
        <v>96</v>
      </c>
      <c r="B694" s="825" t="s">
        <v>1498</v>
      </c>
      <c r="C694" s="825" t="s">
        <v>11074</v>
      </c>
      <c r="D694" s="825" t="s">
        <v>17165</v>
      </c>
      <c r="E694" s="825" t="s">
        <v>17166</v>
      </c>
      <c r="F694" s="825" t="s">
        <v>1751</v>
      </c>
      <c r="G694" s="825" t="s">
        <v>17167</v>
      </c>
      <c r="H694" s="825" t="s">
        <v>17168</v>
      </c>
      <c r="I694" s="825"/>
      <c r="J694" s="825">
        <v>1</v>
      </c>
      <c r="K694" s="825"/>
      <c r="L694" s="825" t="s">
        <v>17171</v>
      </c>
      <c r="M694" s="825" t="s">
        <v>8361</v>
      </c>
      <c r="N694" s="825" t="s">
        <v>17170</v>
      </c>
      <c r="O694" s="825"/>
      <c r="P694" s="1182">
        <v>4</v>
      </c>
    </row>
    <row r="695" spans="1:16" ht="25.5">
      <c r="A695" s="1180">
        <v>97</v>
      </c>
      <c r="B695" s="825" t="s">
        <v>1498</v>
      </c>
      <c r="C695" s="825" t="s">
        <v>11074</v>
      </c>
      <c r="D695" s="825" t="s">
        <v>17165</v>
      </c>
      <c r="E695" s="825" t="s">
        <v>17166</v>
      </c>
      <c r="F695" s="825" t="s">
        <v>1751</v>
      </c>
      <c r="G695" s="825" t="s">
        <v>17167</v>
      </c>
      <c r="H695" s="825" t="s">
        <v>17168</v>
      </c>
      <c r="I695" s="825"/>
      <c r="J695" s="825"/>
      <c r="K695" s="825">
        <v>1</v>
      </c>
      <c r="L695" s="825" t="s">
        <v>16318</v>
      </c>
      <c r="M695" s="825" t="s">
        <v>8361</v>
      </c>
      <c r="N695" s="825" t="s">
        <v>17170</v>
      </c>
      <c r="O695" s="825"/>
      <c r="P695" s="1182">
        <v>1</v>
      </c>
    </row>
    <row r="696" spans="1:16" ht="51">
      <c r="A696" s="1180">
        <v>98</v>
      </c>
      <c r="B696" s="825" t="s">
        <v>1498</v>
      </c>
      <c r="C696" s="825" t="s">
        <v>17172</v>
      </c>
      <c r="D696" s="825" t="s">
        <v>9865</v>
      </c>
      <c r="E696" s="845" t="s">
        <v>17173</v>
      </c>
      <c r="F696" s="825" t="s">
        <v>5409</v>
      </c>
      <c r="G696" s="825">
        <v>34</v>
      </c>
      <c r="H696" s="825"/>
      <c r="I696" s="825"/>
      <c r="J696" s="825">
        <v>1</v>
      </c>
      <c r="K696" s="825"/>
      <c r="L696" s="825" t="s">
        <v>17174</v>
      </c>
      <c r="M696" s="825" t="s">
        <v>6193</v>
      </c>
      <c r="N696" s="825" t="s">
        <v>5409</v>
      </c>
      <c r="O696" s="825">
        <v>4</v>
      </c>
      <c r="P696" s="1182"/>
    </row>
    <row r="697" spans="1:16" ht="63.75">
      <c r="A697" s="1180">
        <v>99</v>
      </c>
      <c r="B697" s="825" t="s">
        <v>1498</v>
      </c>
      <c r="C697" s="825" t="s">
        <v>11081</v>
      </c>
      <c r="D697" s="825" t="s">
        <v>12749</v>
      </c>
      <c r="E697" s="845" t="s">
        <v>17175</v>
      </c>
      <c r="F697" s="825" t="s">
        <v>1611</v>
      </c>
      <c r="G697" s="825" t="s">
        <v>17176</v>
      </c>
      <c r="H697" s="825"/>
      <c r="I697" s="825"/>
      <c r="J697" s="825"/>
      <c r="K697" s="825">
        <v>1</v>
      </c>
      <c r="L697" s="825" t="s">
        <v>17177</v>
      </c>
      <c r="M697" s="825" t="s">
        <v>6193</v>
      </c>
      <c r="N697" s="825" t="s">
        <v>1611</v>
      </c>
      <c r="O697" s="825"/>
      <c r="P697" s="1182">
        <v>4</v>
      </c>
    </row>
    <row r="698" spans="1:16" ht="25.5">
      <c r="A698" s="1180">
        <v>100</v>
      </c>
      <c r="B698" s="825" t="s">
        <v>13969</v>
      </c>
      <c r="C698" s="825" t="s">
        <v>17178</v>
      </c>
      <c r="D698" s="825" t="s">
        <v>17179</v>
      </c>
      <c r="E698" s="845" t="s">
        <v>17180</v>
      </c>
      <c r="F698" s="825" t="s">
        <v>17181</v>
      </c>
      <c r="G698" s="825">
        <v>14</v>
      </c>
      <c r="H698" s="825">
        <v>4</v>
      </c>
      <c r="I698" s="825">
        <v>1</v>
      </c>
      <c r="J698" s="825"/>
      <c r="K698" s="825"/>
      <c r="L698" s="825" t="s">
        <v>16329</v>
      </c>
      <c r="M698" s="825" t="s">
        <v>5794</v>
      </c>
      <c r="N698" s="825" t="s">
        <v>1640</v>
      </c>
      <c r="O698" s="825"/>
      <c r="P698" s="1182">
        <v>1</v>
      </c>
    </row>
    <row r="699" spans="1:16" ht="38.25">
      <c r="A699" s="1180">
        <v>101</v>
      </c>
      <c r="B699" s="825" t="s">
        <v>13969</v>
      </c>
      <c r="C699" s="825" t="s">
        <v>17182</v>
      </c>
      <c r="D699" s="825" t="s">
        <v>17183</v>
      </c>
      <c r="E699" s="845" t="s">
        <v>17184</v>
      </c>
      <c r="F699" s="825" t="s">
        <v>17185</v>
      </c>
      <c r="G699" s="825">
        <v>15</v>
      </c>
      <c r="H699" s="825"/>
      <c r="I699" s="825">
        <v>1</v>
      </c>
      <c r="J699" s="825"/>
      <c r="K699" s="825"/>
      <c r="L699" s="825" t="s">
        <v>17186</v>
      </c>
      <c r="M699" s="825" t="s">
        <v>17187</v>
      </c>
      <c r="N699" s="825" t="s">
        <v>1751</v>
      </c>
      <c r="O699" s="825"/>
      <c r="P699" s="1182">
        <v>1</v>
      </c>
    </row>
    <row r="700" spans="1:16" ht="38.25">
      <c r="A700" s="1180">
        <v>102</v>
      </c>
      <c r="B700" s="825" t="s">
        <v>13969</v>
      </c>
      <c r="C700" s="825" t="s">
        <v>17182</v>
      </c>
      <c r="D700" s="825" t="s">
        <v>17183</v>
      </c>
      <c r="E700" s="845" t="s">
        <v>17184</v>
      </c>
      <c r="F700" s="825" t="s">
        <v>17185</v>
      </c>
      <c r="G700" s="825">
        <v>15</v>
      </c>
      <c r="H700" s="825"/>
      <c r="I700" s="825">
        <v>1</v>
      </c>
      <c r="J700" s="825"/>
      <c r="K700" s="825"/>
      <c r="L700" s="825" t="s">
        <v>17188</v>
      </c>
      <c r="M700" s="825" t="s">
        <v>17189</v>
      </c>
      <c r="N700" s="825" t="s">
        <v>1751</v>
      </c>
      <c r="O700" s="825"/>
      <c r="P700" s="1182">
        <v>1</v>
      </c>
    </row>
    <row r="701" spans="1:16" ht="38.25">
      <c r="A701" s="1180">
        <v>103</v>
      </c>
      <c r="B701" s="825" t="s">
        <v>13969</v>
      </c>
      <c r="C701" s="825" t="s">
        <v>17182</v>
      </c>
      <c r="D701" s="825" t="s">
        <v>17183</v>
      </c>
      <c r="E701" s="845" t="s">
        <v>17184</v>
      </c>
      <c r="F701" s="825" t="s">
        <v>17185</v>
      </c>
      <c r="G701" s="825">
        <v>15</v>
      </c>
      <c r="H701" s="825"/>
      <c r="I701" s="825">
        <v>1</v>
      </c>
      <c r="J701" s="825"/>
      <c r="K701" s="825"/>
      <c r="L701" s="825" t="s">
        <v>17190</v>
      </c>
      <c r="M701" s="825" t="s">
        <v>6197</v>
      </c>
      <c r="N701" s="825" t="s">
        <v>1751</v>
      </c>
      <c r="O701" s="825"/>
      <c r="P701" s="1182">
        <v>1</v>
      </c>
    </row>
    <row r="702" spans="1:16" ht="38.25">
      <c r="A702" s="1180">
        <v>104</v>
      </c>
      <c r="B702" s="825" t="s">
        <v>13969</v>
      </c>
      <c r="C702" s="825" t="s">
        <v>17182</v>
      </c>
      <c r="D702" s="825" t="s">
        <v>17183</v>
      </c>
      <c r="E702" s="845" t="s">
        <v>17184</v>
      </c>
      <c r="F702" s="825" t="s">
        <v>17185</v>
      </c>
      <c r="G702" s="825">
        <v>15</v>
      </c>
      <c r="H702" s="825"/>
      <c r="I702" s="825">
        <v>1</v>
      </c>
      <c r="J702" s="825"/>
      <c r="K702" s="825"/>
      <c r="L702" s="825" t="s">
        <v>17191</v>
      </c>
      <c r="M702" s="825" t="s">
        <v>17192</v>
      </c>
      <c r="N702" s="825" t="s">
        <v>1751</v>
      </c>
      <c r="O702" s="825"/>
      <c r="P702" s="1182">
        <v>1</v>
      </c>
    </row>
    <row r="703" spans="1:16" ht="38.25">
      <c r="A703" s="1180">
        <v>105</v>
      </c>
      <c r="B703" s="825" t="s">
        <v>13969</v>
      </c>
      <c r="C703" s="825" t="s">
        <v>17182</v>
      </c>
      <c r="D703" s="825" t="s">
        <v>17183</v>
      </c>
      <c r="E703" s="845" t="s">
        <v>17184</v>
      </c>
      <c r="F703" s="825" t="s">
        <v>17185</v>
      </c>
      <c r="G703" s="825">
        <v>15</v>
      </c>
      <c r="H703" s="825"/>
      <c r="I703" s="825">
        <v>1</v>
      </c>
      <c r="J703" s="825"/>
      <c r="K703" s="825"/>
      <c r="L703" s="825" t="s">
        <v>17193</v>
      </c>
      <c r="M703" s="825" t="s">
        <v>6197</v>
      </c>
      <c r="N703" s="825" t="s">
        <v>6444</v>
      </c>
      <c r="O703" s="825"/>
      <c r="P703" s="1182">
        <v>1</v>
      </c>
    </row>
    <row r="704" spans="1:16" ht="38.25">
      <c r="A704" s="1180">
        <v>106</v>
      </c>
      <c r="B704" s="825" t="s">
        <v>13969</v>
      </c>
      <c r="C704" s="825" t="s">
        <v>17182</v>
      </c>
      <c r="D704" s="825" t="s">
        <v>17183</v>
      </c>
      <c r="E704" s="845" t="s">
        <v>17184</v>
      </c>
      <c r="F704" s="825" t="s">
        <v>17185</v>
      </c>
      <c r="G704" s="825">
        <v>15</v>
      </c>
      <c r="H704" s="825"/>
      <c r="I704" s="825">
        <v>1</v>
      </c>
      <c r="J704" s="825"/>
      <c r="K704" s="825"/>
      <c r="L704" s="825" t="s">
        <v>17193</v>
      </c>
      <c r="M704" s="825" t="s">
        <v>17194</v>
      </c>
      <c r="N704" s="825" t="s">
        <v>6444</v>
      </c>
      <c r="O704" s="825"/>
      <c r="P704" s="1182">
        <v>1</v>
      </c>
    </row>
    <row r="705" spans="1:16" ht="38.25">
      <c r="A705" s="1180">
        <v>107</v>
      </c>
      <c r="B705" s="825" t="s">
        <v>13969</v>
      </c>
      <c r="C705" s="825" t="s">
        <v>17182</v>
      </c>
      <c r="D705" s="825" t="s">
        <v>17183</v>
      </c>
      <c r="E705" s="845" t="s">
        <v>17184</v>
      </c>
      <c r="F705" s="825" t="s">
        <v>17185</v>
      </c>
      <c r="G705" s="825">
        <v>15</v>
      </c>
      <c r="H705" s="825"/>
      <c r="I705" s="825">
        <v>1</v>
      </c>
      <c r="J705" s="825"/>
      <c r="K705" s="825"/>
      <c r="L705" s="825" t="s">
        <v>17195</v>
      </c>
      <c r="M705" s="825" t="s">
        <v>17196</v>
      </c>
      <c r="N705" s="825" t="s">
        <v>17197</v>
      </c>
      <c r="O705" s="825"/>
      <c r="P705" s="1182">
        <v>1</v>
      </c>
    </row>
    <row r="706" spans="1:16" ht="38.25">
      <c r="A706" s="1180">
        <v>108</v>
      </c>
      <c r="B706" s="825" t="s">
        <v>13969</v>
      </c>
      <c r="C706" s="825" t="s">
        <v>17182</v>
      </c>
      <c r="D706" s="825" t="s">
        <v>17183</v>
      </c>
      <c r="E706" s="845" t="s">
        <v>17184</v>
      </c>
      <c r="F706" s="825" t="s">
        <v>17185</v>
      </c>
      <c r="G706" s="825">
        <v>15</v>
      </c>
      <c r="H706" s="825"/>
      <c r="I706" s="825"/>
      <c r="J706" s="825">
        <v>1</v>
      </c>
      <c r="K706" s="825"/>
      <c r="L706" s="846" t="s">
        <v>17188</v>
      </c>
      <c r="M706" s="846" t="s">
        <v>17187</v>
      </c>
      <c r="N706" s="846" t="s">
        <v>1751</v>
      </c>
      <c r="O706" s="846"/>
      <c r="P706" s="1171">
        <v>1</v>
      </c>
    </row>
    <row r="707" spans="1:16" ht="38.25">
      <c r="A707" s="1180">
        <v>109</v>
      </c>
      <c r="B707" s="825" t="s">
        <v>13969</v>
      </c>
      <c r="C707" s="825" t="s">
        <v>17182</v>
      </c>
      <c r="D707" s="825" t="s">
        <v>17183</v>
      </c>
      <c r="E707" s="845" t="s">
        <v>17184</v>
      </c>
      <c r="F707" s="825" t="s">
        <v>17185</v>
      </c>
      <c r="G707" s="825">
        <v>15</v>
      </c>
      <c r="H707" s="825"/>
      <c r="I707" s="825"/>
      <c r="J707" s="825">
        <v>1</v>
      </c>
      <c r="K707" s="825"/>
      <c r="L707" s="846" t="s">
        <v>17188</v>
      </c>
      <c r="M707" s="846" t="s">
        <v>6197</v>
      </c>
      <c r="N707" s="846" t="s">
        <v>1751</v>
      </c>
      <c r="O707" s="846"/>
      <c r="P707" s="1171">
        <v>1</v>
      </c>
    </row>
    <row r="708" spans="1:16" ht="38.25">
      <c r="A708" s="1180">
        <v>110</v>
      </c>
      <c r="B708" s="825" t="s">
        <v>13969</v>
      </c>
      <c r="C708" s="825" t="s">
        <v>17182</v>
      </c>
      <c r="D708" s="825" t="s">
        <v>17183</v>
      </c>
      <c r="E708" s="845" t="s">
        <v>17184</v>
      </c>
      <c r="F708" s="825" t="s">
        <v>17185</v>
      </c>
      <c r="G708" s="825">
        <v>15</v>
      </c>
      <c r="H708" s="825"/>
      <c r="I708" s="825"/>
      <c r="J708" s="825">
        <v>1</v>
      </c>
      <c r="K708" s="825"/>
      <c r="L708" s="846" t="s">
        <v>17198</v>
      </c>
      <c r="M708" s="846" t="s">
        <v>17189</v>
      </c>
      <c r="N708" s="846" t="s">
        <v>1751</v>
      </c>
      <c r="O708" s="846"/>
      <c r="P708" s="1171">
        <v>1</v>
      </c>
    </row>
    <row r="709" spans="1:16" ht="38.25">
      <c r="A709" s="1180">
        <v>111</v>
      </c>
      <c r="B709" s="825" t="s">
        <v>13969</v>
      </c>
      <c r="C709" s="825" t="s">
        <v>17182</v>
      </c>
      <c r="D709" s="825" t="s">
        <v>17183</v>
      </c>
      <c r="E709" s="845" t="s">
        <v>17184</v>
      </c>
      <c r="F709" s="825" t="s">
        <v>17185</v>
      </c>
      <c r="G709" s="825">
        <v>15</v>
      </c>
      <c r="H709" s="825"/>
      <c r="I709" s="825"/>
      <c r="J709" s="825">
        <v>1</v>
      </c>
      <c r="K709" s="825"/>
      <c r="L709" s="846" t="s">
        <v>17190</v>
      </c>
      <c r="M709" s="846" t="s">
        <v>17196</v>
      </c>
      <c r="N709" s="846" t="s">
        <v>1751</v>
      </c>
      <c r="O709" s="846"/>
      <c r="P709" s="1171">
        <v>1</v>
      </c>
    </row>
    <row r="710" spans="1:16" ht="38.25">
      <c r="A710" s="1180">
        <v>112</v>
      </c>
      <c r="B710" s="825" t="s">
        <v>13969</v>
      </c>
      <c r="C710" s="825" t="s">
        <v>17182</v>
      </c>
      <c r="D710" s="825" t="s">
        <v>17183</v>
      </c>
      <c r="E710" s="845" t="s">
        <v>17184</v>
      </c>
      <c r="F710" s="825" t="s">
        <v>17185</v>
      </c>
      <c r="G710" s="825">
        <v>15</v>
      </c>
      <c r="H710" s="825"/>
      <c r="I710" s="825"/>
      <c r="J710" s="825">
        <v>1</v>
      </c>
      <c r="K710" s="825"/>
      <c r="L710" s="846" t="s">
        <v>17195</v>
      </c>
      <c r="M710" s="846" t="s">
        <v>6197</v>
      </c>
      <c r="N710" s="846" t="s">
        <v>17197</v>
      </c>
      <c r="O710" s="846"/>
      <c r="P710" s="1171">
        <v>1</v>
      </c>
    </row>
    <row r="711" spans="1:16" ht="38.25">
      <c r="A711" s="1180">
        <v>113</v>
      </c>
      <c r="B711" s="825" t="s">
        <v>13969</v>
      </c>
      <c r="C711" s="825" t="s">
        <v>17182</v>
      </c>
      <c r="D711" s="825" t="s">
        <v>17183</v>
      </c>
      <c r="E711" s="845" t="s">
        <v>17184</v>
      </c>
      <c r="F711" s="825" t="s">
        <v>17185</v>
      </c>
      <c r="G711" s="825">
        <v>15</v>
      </c>
      <c r="H711" s="825"/>
      <c r="I711" s="825"/>
      <c r="J711" s="825"/>
      <c r="K711" s="825">
        <v>1</v>
      </c>
      <c r="L711" s="846" t="s">
        <v>17186</v>
      </c>
      <c r="M711" s="846" t="s">
        <v>6197</v>
      </c>
      <c r="N711" s="846" t="s">
        <v>1751</v>
      </c>
      <c r="O711" s="846"/>
      <c r="P711" s="1171">
        <v>1</v>
      </c>
    </row>
    <row r="712" spans="1:16" ht="38.25">
      <c r="A712" s="1180">
        <v>114</v>
      </c>
      <c r="B712" s="825" t="s">
        <v>13969</v>
      </c>
      <c r="C712" s="825" t="s">
        <v>17182</v>
      </c>
      <c r="D712" s="825" t="s">
        <v>17183</v>
      </c>
      <c r="E712" s="845" t="s">
        <v>17184</v>
      </c>
      <c r="F712" s="825" t="s">
        <v>17185</v>
      </c>
      <c r="G712" s="825">
        <v>15</v>
      </c>
      <c r="H712" s="825"/>
      <c r="I712" s="825"/>
      <c r="J712" s="825"/>
      <c r="K712" s="825">
        <v>1</v>
      </c>
      <c r="L712" s="846" t="s">
        <v>17199</v>
      </c>
      <c r="M712" s="846" t="s">
        <v>6197</v>
      </c>
      <c r="N712" s="846" t="s">
        <v>1751</v>
      </c>
      <c r="O712" s="846">
        <v>1</v>
      </c>
      <c r="P712" s="1171"/>
    </row>
    <row r="713" spans="1:16" ht="38.25">
      <c r="A713" s="1180">
        <v>115</v>
      </c>
      <c r="B713" s="825" t="s">
        <v>13969</v>
      </c>
      <c r="C713" s="825" t="s">
        <v>17182</v>
      </c>
      <c r="D713" s="825" t="s">
        <v>17183</v>
      </c>
      <c r="E713" s="845" t="s">
        <v>17184</v>
      </c>
      <c r="F713" s="825" t="s">
        <v>17185</v>
      </c>
      <c r="G713" s="825">
        <v>15</v>
      </c>
      <c r="H713" s="825"/>
      <c r="I713" s="825"/>
      <c r="J713" s="825"/>
      <c r="K713" s="825">
        <v>1</v>
      </c>
      <c r="L713" s="846" t="s">
        <v>17199</v>
      </c>
      <c r="M713" s="846" t="s">
        <v>17192</v>
      </c>
      <c r="N713" s="846" t="s">
        <v>1751</v>
      </c>
      <c r="O713" s="846">
        <v>1</v>
      </c>
      <c r="P713" s="1171"/>
    </row>
    <row r="714" spans="1:16" ht="38.25">
      <c r="A714" s="1180">
        <v>116</v>
      </c>
      <c r="B714" s="825" t="s">
        <v>13969</v>
      </c>
      <c r="C714" s="825" t="s">
        <v>17182</v>
      </c>
      <c r="D714" s="825" t="s">
        <v>17183</v>
      </c>
      <c r="E714" s="845" t="s">
        <v>17184</v>
      </c>
      <c r="F714" s="825" t="s">
        <v>17185</v>
      </c>
      <c r="G714" s="825">
        <v>15</v>
      </c>
      <c r="H714" s="825"/>
      <c r="I714" s="825"/>
      <c r="J714" s="825"/>
      <c r="K714" s="825">
        <v>1</v>
      </c>
      <c r="L714" s="846" t="s">
        <v>17200</v>
      </c>
      <c r="M714" s="846" t="s">
        <v>17196</v>
      </c>
      <c r="N714" s="846" t="s">
        <v>1751</v>
      </c>
      <c r="O714" s="846"/>
      <c r="P714" s="1171">
        <v>1</v>
      </c>
    </row>
    <row r="715" spans="1:16" ht="38.25">
      <c r="A715" s="1180">
        <v>117</v>
      </c>
      <c r="B715" s="825" t="s">
        <v>13969</v>
      </c>
      <c r="C715" s="825" t="s">
        <v>17182</v>
      </c>
      <c r="D715" s="825" t="s">
        <v>17183</v>
      </c>
      <c r="E715" s="845" t="s">
        <v>17184</v>
      </c>
      <c r="F715" s="825" t="s">
        <v>17185</v>
      </c>
      <c r="G715" s="825">
        <v>15</v>
      </c>
      <c r="H715" s="825"/>
      <c r="I715" s="825"/>
      <c r="J715" s="825"/>
      <c r="K715" s="825">
        <v>1</v>
      </c>
      <c r="L715" s="846" t="s">
        <v>17193</v>
      </c>
      <c r="M715" s="846" t="s">
        <v>17196</v>
      </c>
      <c r="N715" s="846" t="s">
        <v>6444</v>
      </c>
      <c r="O715" s="846"/>
      <c r="P715" s="1171">
        <v>1</v>
      </c>
    </row>
    <row r="716" spans="1:16" ht="38.25">
      <c r="A716" s="1180">
        <v>118</v>
      </c>
      <c r="B716" s="825" t="s">
        <v>13969</v>
      </c>
      <c r="C716" s="825" t="s">
        <v>17182</v>
      </c>
      <c r="D716" s="825" t="s">
        <v>17183</v>
      </c>
      <c r="E716" s="845" t="s">
        <v>17184</v>
      </c>
      <c r="F716" s="825" t="s">
        <v>17185</v>
      </c>
      <c r="G716" s="825">
        <v>15</v>
      </c>
      <c r="H716" s="825"/>
      <c r="I716" s="825"/>
      <c r="J716" s="825"/>
      <c r="K716" s="825">
        <v>1</v>
      </c>
      <c r="L716" s="846" t="s">
        <v>17195</v>
      </c>
      <c r="M716" s="846" t="s">
        <v>17192</v>
      </c>
      <c r="N716" s="846" t="s">
        <v>17197</v>
      </c>
      <c r="O716" s="846"/>
      <c r="P716" s="1171">
        <v>1</v>
      </c>
    </row>
    <row r="717" spans="1:16" ht="38.25">
      <c r="A717" s="1180">
        <v>119</v>
      </c>
      <c r="B717" s="825" t="s">
        <v>4048</v>
      </c>
      <c r="C717" s="825" t="s">
        <v>17201</v>
      </c>
      <c r="D717" s="825" t="s">
        <v>17202</v>
      </c>
      <c r="E717" s="845" t="s">
        <v>17203</v>
      </c>
      <c r="F717" s="825" t="s">
        <v>17204</v>
      </c>
      <c r="G717" s="825">
        <v>17</v>
      </c>
      <c r="H717" s="825"/>
      <c r="I717" s="825">
        <v>1</v>
      </c>
      <c r="J717" s="825"/>
      <c r="K717" s="825"/>
      <c r="L717" s="846" t="s">
        <v>17205</v>
      </c>
      <c r="M717" s="846" t="s">
        <v>6283</v>
      </c>
      <c r="N717" s="846" t="s">
        <v>362</v>
      </c>
      <c r="O717" s="846">
        <v>1</v>
      </c>
      <c r="P717" s="1171"/>
    </row>
    <row r="718" spans="1:16" ht="38.25">
      <c r="A718" s="1180">
        <v>120</v>
      </c>
      <c r="B718" s="825" t="s">
        <v>4048</v>
      </c>
      <c r="C718" s="825" t="s">
        <v>17201</v>
      </c>
      <c r="D718" s="825" t="s">
        <v>17202</v>
      </c>
      <c r="E718" s="845" t="s">
        <v>17203</v>
      </c>
      <c r="F718" s="825" t="s">
        <v>17204</v>
      </c>
      <c r="G718" s="825">
        <v>17</v>
      </c>
      <c r="H718" s="825"/>
      <c r="I718" s="825">
        <v>1</v>
      </c>
      <c r="J718" s="825"/>
      <c r="K718" s="825"/>
      <c r="L718" s="846" t="s">
        <v>16347</v>
      </c>
      <c r="M718" s="846" t="s">
        <v>2503</v>
      </c>
      <c r="N718" s="846" t="s">
        <v>362</v>
      </c>
      <c r="O718" s="846">
        <v>1</v>
      </c>
      <c r="P718" s="1171"/>
    </row>
    <row r="719" spans="1:16" ht="38.25">
      <c r="A719" s="1180">
        <v>121</v>
      </c>
      <c r="B719" s="825" t="s">
        <v>4048</v>
      </c>
      <c r="C719" s="825" t="s">
        <v>17201</v>
      </c>
      <c r="D719" s="825" t="s">
        <v>17202</v>
      </c>
      <c r="E719" s="845" t="s">
        <v>17203</v>
      </c>
      <c r="F719" s="825" t="s">
        <v>17204</v>
      </c>
      <c r="G719" s="825">
        <v>17</v>
      </c>
      <c r="H719" s="825"/>
      <c r="I719" s="825">
        <v>1</v>
      </c>
      <c r="J719" s="825"/>
      <c r="K719" s="825"/>
      <c r="L719" s="846" t="s">
        <v>16346</v>
      </c>
      <c r="M719" s="846" t="s">
        <v>1164</v>
      </c>
      <c r="N719" s="846" t="s">
        <v>362</v>
      </c>
      <c r="O719" s="846">
        <v>1</v>
      </c>
      <c r="P719" s="1171"/>
    </row>
    <row r="720" spans="1:16" ht="38.25">
      <c r="A720" s="1180">
        <v>122</v>
      </c>
      <c r="B720" s="825" t="s">
        <v>4048</v>
      </c>
      <c r="C720" s="825" t="s">
        <v>17201</v>
      </c>
      <c r="D720" s="825" t="s">
        <v>17202</v>
      </c>
      <c r="E720" s="845" t="s">
        <v>17203</v>
      </c>
      <c r="F720" s="825" t="s">
        <v>17204</v>
      </c>
      <c r="G720" s="825">
        <v>17</v>
      </c>
      <c r="H720" s="825"/>
      <c r="I720" s="825">
        <v>1</v>
      </c>
      <c r="J720" s="825"/>
      <c r="K720" s="825"/>
      <c r="L720" s="846" t="s">
        <v>17206</v>
      </c>
      <c r="M720" s="846" t="s">
        <v>2503</v>
      </c>
      <c r="N720" s="846" t="s">
        <v>362</v>
      </c>
      <c r="O720" s="846">
        <v>1</v>
      </c>
      <c r="P720" s="1171"/>
    </row>
    <row r="721" spans="1:16" ht="38.25">
      <c r="A721" s="1180">
        <v>123</v>
      </c>
      <c r="B721" s="825" t="s">
        <v>4048</v>
      </c>
      <c r="C721" s="825" t="s">
        <v>17201</v>
      </c>
      <c r="D721" s="825" t="s">
        <v>17202</v>
      </c>
      <c r="E721" s="845" t="s">
        <v>17203</v>
      </c>
      <c r="F721" s="825" t="s">
        <v>17204</v>
      </c>
      <c r="G721" s="825">
        <v>17</v>
      </c>
      <c r="H721" s="825"/>
      <c r="I721" s="825">
        <v>1</v>
      </c>
      <c r="J721" s="825"/>
      <c r="K721" s="825"/>
      <c r="L721" s="846" t="s">
        <v>17207</v>
      </c>
      <c r="M721" s="846" t="s">
        <v>6177</v>
      </c>
      <c r="N721" s="846" t="s">
        <v>362</v>
      </c>
      <c r="O721" s="846">
        <v>1</v>
      </c>
      <c r="P721" s="1171"/>
    </row>
    <row r="722" spans="1:16" ht="38.25">
      <c r="A722" s="1180">
        <v>124</v>
      </c>
      <c r="B722" s="825" t="s">
        <v>4048</v>
      </c>
      <c r="C722" s="825" t="s">
        <v>17201</v>
      </c>
      <c r="D722" s="825" t="s">
        <v>17202</v>
      </c>
      <c r="E722" s="845" t="s">
        <v>17203</v>
      </c>
      <c r="F722" s="825" t="s">
        <v>17204</v>
      </c>
      <c r="G722" s="825">
        <v>17</v>
      </c>
      <c r="H722" s="825"/>
      <c r="I722" s="825">
        <v>1</v>
      </c>
      <c r="J722" s="825"/>
      <c r="K722" s="825"/>
      <c r="L722" s="846" t="s">
        <v>17208</v>
      </c>
      <c r="M722" s="846" t="s">
        <v>5483</v>
      </c>
      <c r="N722" s="846" t="s">
        <v>362</v>
      </c>
      <c r="O722" s="846">
        <v>1</v>
      </c>
      <c r="P722" s="1171"/>
    </row>
    <row r="723" spans="1:16" ht="38.25">
      <c r="A723" s="1180">
        <v>125</v>
      </c>
      <c r="B723" s="825" t="s">
        <v>4048</v>
      </c>
      <c r="C723" s="825" t="s">
        <v>17201</v>
      </c>
      <c r="D723" s="825" t="s">
        <v>17202</v>
      </c>
      <c r="E723" s="845" t="s">
        <v>17203</v>
      </c>
      <c r="F723" s="825" t="s">
        <v>17204</v>
      </c>
      <c r="G723" s="825">
        <v>17</v>
      </c>
      <c r="H723" s="825"/>
      <c r="I723" s="825">
        <v>1</v>
      </c>
      <c r="J723" s="825"/>
      <c r="K723" s="825"/>
      <c r="L723" s="846" t="s">
        <v>17209</v>
      </c>
      <c r="M723" s="846" t="s">
        <v>5146</v>
      </c>
      <c r="N723" s="846" t="s">
        <v>362</v>
      </c>
      <c r="O723" s="846">
        <v>1</v>
      </c>
      <c r="P723" s="1171"/>
    </row>
    <row r="724" spans="1:16" ht="38.25">
      <c r="A724" s="1180">
        <v>126</v>
      </c>
      <c r="B724" s="825" t="s">
        <v>4048</v>
      </c>
      <c r="C724" s="825" t="s">
        <v>17201</v>
      </c>
      <c r="D724" s="825" t="s">
        <v>17202</v>
      </c>
      <c r="E724" s="845" t="s">
        <v>17203</v>
      </c>
      <c r="F724" s="825" t="s">
        <v>17204</v>
      </c>
      <c r="G724" s="825">
        <v>17</v>
      </c>
      <c r="H724" s="825"/>
      <c r="I724" s="825">
        <v>1</v>
      </c>
      <c r="J724" s="825"/>
      <c r="K724" s="825"/>
      <c r="L724" s="846" t="s">
        <v>17210</v>
      </c>
      <c r="M724" s="846" t="s">
        <v>11094</v>
      </c>
      <c r="N724" s="846" t="s">
        <v>362</v>
      </c>
      <c r="O724" s="846">
        <v>1</v>
      </c>
      <c r="P724" s="1171"/>
    </row>
    <row r="725" spans="1:16" ht="38.25">
      <c r="A725" s="1180">
        <v>127</v>
      </c>
      <c r="B725" s="825" t="s">
        <v>4048</v>
      </c>
      <c r="C725" s="825" t="s">
        <v>17201</v>
      </c>
      <c r="D725" s="825" t="s">
        <v>17202</v>
      </c>
      <c r="E725" s="845" t="s">
        <v>17203</v>
      </c>
      <c r="F725" s="825" t="s">
        <v>17204</v>
      </c>
      <c r="G725" s="825">
        <v>17</v>
      </c>
      <c r="H725" s="825"/>
      <c r="I725" s="825">
        <v>1</v>
      </c>
      <c r="J725" s="825"/>
      <c r="K725" s="825"/>
      <c r="L725" s="846" t="s">
        <v>17211</v>
      </c>
      <c r="M725" s="846" t="s">
        <v>5144</v>
      </c>
      <c r="N725" s="846" t="s">
        <v>362</v>
      </c>
      <c r="O725" s="846"/>
      <c r="P725" s="1171">
        <v>1</v>
      </c>
    </row>
    <row r="726" spans="1:16" ht="38.25">
      <c r="A726" s="1180">
        <v>128</v>
      </c>
      <c r="B726" s="825" t="s">
        <v>4048</v>
      </c>
      <c r="C726" s="825" t="s">
        <v>17201</v>
      </c>
      <c r="D726" s="825" t="s">
        <v>17202</v>
      </c>
      <c r="E726" s="845" t="s">
        <v>17203</v>
      </c>
      <c r="F726" s="825" t="s">
        <v>17204</v>
      </c>
      <c r="G726" s="825">
        <v>17</v>
      </c>
      <c r="H726" s="825"/>
      <c r="I726" s="825">
        <v>1</v>
      </c>
      <c r="J726" s="825"/>
      <c r="K726" s="825"/>
      <c r="L726" s="846" t="s">
        <v>17212</v>
      </c>
      <c r="M726" s="846" t="s">
        <v>1165</v>
      </c>
      <c r="N726" s="846" t="s">
        <v>362</v>
      </c>
      <c r="O726" s="846"/>
      <c r="P726" s="1171">
        <v>1</v>
      </c>
    </row>
    <row r="727" spans="1:16" ht="38.25">
      <c r="A727" s="1180">
        <v>129</v>
      </c>
      <c r="B727" s="825" t="s">
        <v>4048</v>
      </c>
      <c r="C727" s="825" t="s">
        <v>17201</v>
      </c>
      <c r="D727" s="825" t="s">
        <v>17202</v>
      </c>
      <c r="E727" s="845" t="s">
        <v>17203</v>
      </c>
      <c r="F727" s="825" t="s">
        <v>17204</v>
      </c>
      <c r="G727" s="825">
        <v>17</v>
      </c>
      <c r="H727" s="825"/>
      <c r="I727" s="825">
        <v>1</v>
      </c>
      <c r="J727" s="825"/>
      <c r="K727" s="825"/>
      <c r="L727" s="846" t="s">
        <v>16350</v>
      </c>
      <c r="M727" s="846" t="s">
        <v>5189</v>
      </c>
      <c r="N727" s="846" t="s">
        <v>362</v>
      </c>
      <c r="O727" s="846"/>
      <c r="P727" s="1171">
        <v>1</v>
      </c>
    </row>
    <row r="728" spans="1:16" ht="38.25">
      <c r="A728" s="1180">
        <v>130</v>
      </c>
      <c r="B728" s="825" t="s">
        <v>4048</v>
      </c>
      <c r="C728" s="825" t="s">
        <v>17201</v>
      </c>
      <c r="D728" s="825" t="s">
        <v>17202</v>
      </c>
      <c r="E728" s="845" t="s">
        <v>17203</v>
      </c>
      <c r="F728" s="825" t="s">
        <v>17204</v>
      </c>
      <c r="G728" s="825">
        <v>17</v>
      </c>
      <c r="H728" s="825"/>
      <c r="I728" s="825">
        <v>1</v>
      </c>
      <c r="J728" s="825"/>
      <c r="K728" s="825"/>
      <c r="L728" s="846" t="s">
        <v>17213</v>
      </c>
      <c r="M728" s="846" t="s">
        <v>6712</v>
      </c>
      <c r="N728" s="846" t="s">
        <v>362</v>
      </c>
      <c r="O728" s="846"/>
      <c r="P728" s="1171">
        <v>1</v>
      </c>
    </row>
    <row r="729" spans="1:16" ht="38.25">
      <c r="A729" s="1180">
        <v>131</v>
      </c>
      <c r="B729" s="825" t="s">
        <v>4048</v>
      </c>
      <c r="C729" s="825" t="s">
        <v>17201</v>
      </c>
      <c r="D729" s="825" t="s">
        <v>17202</v>
      </c>
      <c r="E729" s="845" t="s">
        <v>17203</v>
      </c>
      <c r="F729" s="825" t="s">
        <v>17204</v>
      </c>
      <c r="G729" s="825">
        <v>17</v>
      </c>
      <c r="H729" s="825"/>
      <c r="I729" s="825">
        <v>1</v>
      </c>
      <c r="J729" s="825"/>
      <c r="K729" s="825"/>
      <c r="L729" s="846" t="s">
        <v>17214</v>
      </c>
      <c r="M729" s="846" t="s">
        <v>11371</v>
      </c>
      <c r="N729" s="846" t="s">
        <v>362</v>
      </c>
      <c r="O729" s="846"/>
      <c r="P729" s="1171">
        <v>1</v>
      </c>
    </row>
    <row r="730" spans="1:16" ht="38.25">
      <c r="A730" s="1180">
        <v>132</v>
      </c>
      <c r="B730" s="825" t="s">
        <v>4048</v>
      </c>
      <c r="C730" s="825" t="s">
        <v>17201</v>
      </c>
      <c r="D730" s="825" t="s">
        <v>17202</v>
      </c>
      <c r="E730" s="845" t="s">
        <v>17203</v>
      </c>
      <c r="F730" s="825" t="s">
        <v>17204</v>
      </c>
      <c r="G730" s="825">
        <v>17</v>
      </c>
      <c r="H730" s="825"/>
      <c r="I730" s="825">
        <v>1</v>
      </c>
      <c r="J730" s="825"/>
      <c r="K730" s="825"/>
      <c r="L730" s="846" t="s">
        <v>17215</v>
      </c>
      <c r="M730" s="846" t="s">
        <v>2503</v>
      </c>
      <c r="N730" s="846" t="s">
        <v>1640</v>
      </c>
      <c r="O730" s="846">
        <v>1</v>
      </c>
      <c r="P730" s="1171"/>
    </row>
    <row r="731" spans="1:16" ht="38.25">
      <c r="A731" s="1180">
        <v>133</v>
      </c>
      <c r="B731" s="825" t="s">
        <v>4048</v>
      </c>
      <c r="C731" s="825" t="s">
        <v>17201</v>
      </c>
      <c r="D731" s="825" t="s">
        <v>17202</v>
      </c>
      <c r="E731" s="845" t="s">
        <v>17203</v>
      </c>
      <c r="F731" s="825" t="s">
        <v>17204</v>
      </c>
      <c r="G731" s="825">
        <v>17</v>
      </c>
      <c r="H731" s="825"/>
      <c r="I731" s="825">
        <v>1</v>
      </c>
      <c r="J731" s="825"/>
      <c r="K731" s="825"/>
      <c r="L731" s="846" t="s">
        <v>17216</v>
      </c>
      <c r="M731" s="846" t="s">
        <v>1169</v>
      </c>
      <c r="N731" s="846" t="s">
        <v>1640</v>
      </c>
      <c r="O731" s="846">
        <v>1</v>
      </c>
      <c r="P731" s="1171"/>
    </row>
    <row r="732" spans="1:16" ht="38.25">
      <c r="A732" s="1180">
        <v>134</v>
      </c>
      <c r="B732" s="825" t="s">
        <v>4048</v>
      </c>
      <c r="C732" s="825" t="s">
        <v>17201</v>
      </c>
      <c r="D732" s="825" t="s">
        <v>17202</v>
      </c>
      <c r="E732" s="845" t="s">
        <v>17203</v>
      </c>
      <c r="F732" s="825" t="s">
        <v>17204</v>
      </c>
      <c r="G732" s="825">
        <v>17</v>
      </c>
      <c r="H732" s="825"/>
      <c r="I732" s="825">
        <v>1</v>
      </c>
      <c r="J732" s="825"/>
      <c r="K732" s="825"/>
      <c r="L732" s="846" t="s">
        <v>17217</v>
      </c>
      <c r="M732" s="846" t="s">
        <v>17218</v>
      </c>
      <c r="N732" s="846" t="s">
        <v>1640</v>
      </c>
      <c r="O732" s="846">
        <v>1</v>
      </c>
      <c r="P732" s="1171"/>
    </row>
    <row r="733" spans="1:16" ht="38.25">
      <c r="A733" s="1180">
        <v>135</v>
      </c>
      <c r="B733" s="825" t="s">
        <v>4048</v>
      </c>
      <c r="C733" s="825" t="s">
        <v>17201</v>
      </c>
      <c r="D733" s="825" t="s">
        <v>17202</v>
      </c>
      <c r="E733" s="845" t="s">
        <v>17203</v>
      </c>
      <c r="F733" s="825" t="s">
        <v>17204</v>
      </c>
      <c r="G733" s="825">
        <v>17</v>
      </c>
      <c r="H733" s="825"/>
      <c r="I733" s="825">
        <v>1</v>
      </c>
      <c r="J733" s="825"/>
      <c r="K733" s="825"/>
      <c r="L733" s="846" t="s">
        <v>17219</v>
      </c>
      <c r="M733" s="846" t="s">
        <v>5483</v>
      </c>
      <c r="N733" s="846" t="s">
        <v>1640</v>
      </c>
      <c r="O733" s="846">
        <v>1</v>
      </c>
      <c r="P733" s="1171"/>
    </row>
    <row r="734" spans="1:16" ht="38.25">
      <c r="A734" s="1180">
        <v>136</v>
      </c>
      <c r="B734" s="825" t="s">
        <v>4048</v>
      </c>
      <c r="C734" s="825" t="s">
        <v>17201</v>
      </c>
      <c r="D734" s="825" t="s">
        <v>17202</v>
      </c>
      <c r="E734" s="845" t="s">
        <v>17203</v>
      </c>
      <c r="F734" s="825" t="s">
        <v>17204</v>
      </c>
      <c r="G734" s="825">
        <v>17</v>
      </c>
      <c r="H734" s="825"/>
      <c r="I734" s="825">
        <v>1</v>
      </c>
      <c r="J734" s="825"/>
      <c r="K734" s="825"/>
      <c r="L734" s="846" t="s">
        <v>17220</v>
      </c>
      <c r="M734" s="846" t="s">
        <v>5146</v>
      </c>
      <c r="N734" s="846" t="s">
        <v>1640</v>
      </c>
      <c r="O734" s="846">
        <v>1</v>
      </c>
      <c r="P734" s="1171"/>
    </row>
    <row r="735" spans="1:16" ht="38.25">
      <c r="A735" s="1180">
        <v>137</v>
      </c>
      <c r="B735" s="825" t="s">
        <v>4048</v>
      </c>
      <c r="C735" s="825" t="s">
        <v>17201</v>
      </c>
      <c r="D735" s="825" t="s">
        <v>17202</v>
      </c>
      <c r="E735" s="845" t="s">
        <v>17203</v>
      </c>
      <c r="F735" s="825" t="s">
        <v>17204</v>
      </c>
      <c r="G735" s="825">
        <v>17</v>
      </c>
      <c r="H735" s="825"/>
      <c r="I735" s="825">
        <v>1</v>
      </c>
      <c r="J735" s="825"/>
      <c r="K735" s="825"/>
      <c r="L735" s="846" t="s">
        <v>17221</v>
      </c>
      <c r="M735" s="846" t="s">
        <v>9517</v>
      </c>
      <c r="N735" s="846" t="s">
        <v>1640</v>
      </c>
      <c r="O735" s="846">
        <v>1</v>
      </c>
      <c r="P735" s="1171"/>
    </row>
    <row r="736" spans="1:16" ht="38.25">
      <c r="A736" s="1180">
        <v>138</v>
      </c>
      <c r="B736" s="825" t="s">
        <v>4048</v>
      </c>
      <c r="C736" s="825" t="s">
        <v>17201</v>
      </c>
      <c r="D736" s="825" t="s">
        <v>17202</v>
      </c>
      <c r="E736" s="845" t="s">
        <v>17203</v>
      </c>
      <c r="F736" s="825" t="s">
        <v>17204</v>
      </c>
      <c r="G736" s="825">
        <v>17</v>
      </c>
      <c r="H736" s="825"/>
      <c r="I736" s="825">
        <v>1</v>
      </c>
      <c r="J736" s="825"/>
      <c r="K736" s="825"/>
      <c r="L736" s="846" t="s">
        <v>17222</v>
      </c>
      <c r="M736" s="846" t="s">
        <v>6710</v>
      </c>
      <c r="N736" s="846" t="s">
        <v>1640</v>
      </c>
      <c r="O736" s="846"/>
      <c r="P736" s="1171">
        <v>1</v>
      </c>
    </row>
    <row r="737" spans="1:16" ht="38.25">
      <c r="A737" s="1180">
        <v>139</v>
      </c>
      <c r="B737" s="825" t="s">
        <v>4048</v>
      </c>
      <c r="C737" s="825" t="s">
        <v>17201</v>
      </c>
      <c r="D737" s="825" t="s">
        <v>17202</v>
      </c>
      <c r="E737" s="845" t="s">
        <v>17203</v>
      </c>
      <c r="F737" s="825" t="s">
        <v>17204</v>
      </c>
      <c r="G737" s="825">
        <v>17</v>
      </c>
      <c r="H737" s="825"/>
      <c r="I737" s="825">
        <v>1</v>
      </c>
      <c r="J737" s="825"/>
      <c r="K737" s="825"/>
      <c r="L737" s="846" t="s">
        <v>17223</v>
      </c>
      <c r="M737" s="846" t="s">
        <v>1165</v>
      </c>
      <c r="N737" s="846" t="s">
        <v>1640</v>
      </c>
      <c r="O737" s="846"/>
      <c r="P737" s="1171">
        <v>1</v>
      </c>
    </row>
    <row r="738" spans="1:16" ht="38.25">
      <c r="A738" s="1180">
        <v>140</v>
      </c>
      <c r="B738" s="825" t="s">
        <v>4048</v>
      </c>
      <c r="C738" s="825" t="s">
        <v>17201</v>
      </c>
      <c r="D738" s="825" t="s">
        <v>17202</v>
      </c>
      <c r="E738" s="845" t="s">
        <v>17203</v>
      </c>
      <c r="F738" s="825" t="s">
        <v>17204</v>
      </c>
      <c r="G738" s="825">
        <v>17</v>
      </c>
      <c r="H738" s="825"/>
      <c r="I738" s="825">
        <v>1</v>
      </c>
      <c r="J738" s="825"/>
      <c r="K738" s="825"/>
      <c r="L738" s="846" t="s">
        <v>17224</v>
      </c>
      <c r="M738" s="846" t="s">
        <v>5189</v>
      </c>
      <c r="N738" s="846" t="s">
        <v>1640</v>
      </c>
      <c r="O738" s="846"/>
      <c r="P738" s="1171">
        <v>1</v>
      </c>
    </row>
    <row r="739" spans="1:16" ht="38.25">
      <c r="A739" s="1180">
        <v>141</v>
      </c>
      <c r="B739" s="825" t="s">
        <v>4048</v>
      </c>
      <c r="C739" s="825" t="s">
        <v>17201</v>
      </c>
      <c r="D739" s="825" t="s">
        <v>17202</v>
      </c>
      <c r="E739" s="845" t="s">
        <v>17203</v>
      </c>
      <c r="F739" s="825" t="s">
        <v>17204</v>
      </c>
      <c r="G739" s="825">
        <v>17</v>
      </c>
      <c r="H739" s="825"/>
      <c r="I739" s="825">
        <v>1</v>
      </c>
      <c r="J739" s="825"/>
      <c r="K739" s="825"/>
      <c r="L739" s="846" t="s">
        <v>17225</v>
      </c>
      <c r="M739" s="846" t="s">
        <v>5783</v>
      </c>
      <c r="N739" s="846" t="s">
        <v>1640</v>
      </c>
      <c r="O739" s="846"/>
      <c r="P739" s="1171">
        <v>1</v>
      </c>
    </row>
    <row r="740" spans="1:16" ht="38.25">
      <c r="A740" s="1180">
        <v>142</v>
      </c>
      <c r="B740" s="825" t="s">
        <v>4048</v>
      </c>
      <c r="C740" s="825" t="s">
        <v>17201</v>
      </c>
      <c r="D740" s="825" t="s">
        <v>17202</v>
      </c>
      <c r="E740" s="845" t="s">
        <v>17203</v>
      </c>
      <c r="F740" s="825" t="s">
        <v>17204</v>
      </c>
      <c r="G740" s="825">
        <v>17</v>
      </c>
      <c r="H740" s="825"/>
      <c r="I740" s="825">
        <v>1</v>
      </c>
      <c r="J740" s="825"/>
      <c r="K740" s="825"/>
      <c r="L740" s="846" t="s">
        <v>17226</v>
      </c>
      <c r="M740" s="846" t="s">
        <v>7518</v>
      </c>
      <c r="N740" s="846" t="s">
        <v>1640</v>
      </c>
      <c r="O740" s="846"/>
      <c r="P740" s="1171">
        <v>1</v>
      </c>
    </row>
    <row r="741" spans="1:16" ht="38.25">
      <c r="A741" s="1180">
        <v>143</v>
      </c>
      <c r="B741" s="825" t="s">
        <v>4048</v>
      </c>
      <c r="C741" s="825" t="s">
        <v>17201</v>
      </c>
      <c r="D741" s="825" t="s">
        <v>17202</v>
      </c>
      <c r="E741" s="845" t="s">
        <v>17203</v>
      </c>
      <c r="F741" s="825" t="s">
        <v>17204</v>
      </c>
      <c r="G741" s="825">
        <v>17</v>
      </c>
      <c r="H741" s="825"/>
      <c r="I741" s="825">
        <v>1</v>
      </c>
      <c r="J741" s="825"/>
      <c r="K741" s="825"/>
      <c r="L741" s="846" t="s">
        <v>13195</v>
      </c>
      <c r="M741" s="846" t="s">
        <v>2502</v>
      </c>
      <c r="N741" s="846" t="s">
        <v>1640</v>
      </c>
      <c r="O741" s="846"/>
      <c r="P741" s="1171">
        <v>1</v>
      </c>
    </row>
    <row r="742" spans="1:16" ht="38.25">
      <c r="A742" s="1180">
        <v>144</v>
      </c>
      <c r="B742" s="825" t="s">
        <v>4048</v>
      </c>
      <c r="C742" s="825" t="s">
        <v>17201</v>
      </c>
      <c r="D742" s="825" t="s">
        <v>17202</v>
      </c>
      <c r="E742" s="845" t="s">
        <v>17203</v>
      </c>
      <c r="F742" s="825" t="s">
        <v>17204</v>
      </c>
      <c r="G742" s="825">
        <v>17</v>
      </c>
      <c r="H742" s="825"/>
      <c r="I742" s="825">
        <v>1</v>
      </c>
      <c r="J742" s="825"/>
      <c r="K742" s="825"/>
      <c r="L742" s="846" t="s">
        <v>17227</v>
      </c>
      <c r="M742" s="846" t="s">
        <v>1169</v>
      </c>
      <c r="N742" s="846" t="s">
        <v>1611</v>
      </c>
      <c r="O742" s="846">
        <v>1</v>
      </c>
      <c r="P742" s="1171"/>
    </row>
    <row r="743" spans="1:16" ht="38.25">
      <c r="A743" s="1180">
        <v>145</v>
      </c>
      <c r="B743" s="825" t="s">
        <v>4048</v>
      </c>
      <c r="C743" s="825" t="s">
        <v>17201</v>
      </c>
      <c r="D743" s="825" t="s">
        <v>17202</v>
      </c>
      <c r="E743" s="845" t="s">
        <v>17203</v>
      </c>
      <c r="F743" s="825" t="s">
        <v>17204</v>
      </c>
      <c r="G743" s="825">
        <v>17</v>
      </c>
      <c r="H743" s="825"/>
      <c r="I743" s="825">
        <v>1</v>
      </c>
      <c r="J743" s="825"/>
      <c r="K743" s="825"/>
      <c r="L743" s="846" t="s">
        <v>17228</v>
      </c>
      <c r="M743" s="846" t="s">
        <v>6177</v>
      </c>
      <c r="N743" s="846" t="s">
        <v>1611</v>
      </c>
      <c r="O743" s="846">
        <v>1</v>
      </c>
      <c r="P743" s="1171"/>
    </row>
    <row r="744" spans="1:16" ht="38.25">
      <c r="A744" s="1180">
        <v>146</v>
      </c>
      <c r="B744" s="825" t="s">
        <v>4048</v>
      </c>
      <c r="C744" s="825" t="s">
        <v>17201</v>
      </c>
      <c r="D744" s="825" t="s">
        <v>17202</v>
      </c>
      <c r="E744" s="845" t="s">
        <v>17203</v>
      </c>
      <c r="F744" s="825" t="s">
        <v>17204</v>
      </c>
      <c r="G744" s="825">
        <v>17</v>
      </c>
      <c r="H744" s="825"/>
      <c r="I744" s="825">
        <v>1</v>
      </c>
      <c r="J744" s="825"/>
      <c r="K744" s="825"/>
      <c r="L744" s="846" t="s">
        <v>17229</v>
      </c>
      <c r="M744" s="846" t="s">
        <v>5483</v>
      </c>
      <c r="N744" s="846" t="s">
        <v>1611</v>
      </c>
      <c r="O744" s="846">
        <v>1</v>
      </c>
      <c r="P744" s="1171"/>
    </row>
    <row r="745" spans="1:16" ht="38.25">
      <c r="A745" s="1180">
        <v>147</v>
      </c>
      <c r="B745" s="825" t="s">
        <v>4048</v>
      </c>
      <c r="C745" s="825" t="s">
        <v>17201</v>
      </c>
      <c r="D745" s="825" t="s">
        <v>17202</v>
      </c>
      <c r="E745" s="845" t="s">
        <v>17203</v>
      </c>
      <c r="F745" s="825" t="s">
        <v>17204</v>
      </c>
      <c r="G745" s="825">
        <v>17</v>
      </c>
      <c r="H745" s="825"/>
      <c r="I745" s="825">
        <v>1</v>
      </c>
      <c r="J745" s="825"/>
      <c r="K745" s="825"/>
      <c r="L745" s="846" t="s">
        <v>17230</v>
      </c>
      <c r="M745" s="846" t="s">
        <v>9517</v>
      </c>
      <c r="N745" s="846" t="s">
        <v>1611</v>
      </c>
      <c r="O745" s="846">
        <v>1</v>
      </c>
      <c r="P745" s="1171"/>
    </row>
    <row r="746" spans="1:16" ht="38.25">
      <c r="A746" s="1180">
        <v>148</v>
      </c>
      <c r="B746" s="825" t="s">
        <v>4048</v>
      </c>
      <c r="C746" s="825" t="s">
        <v>17201</v>
      </c>
      <c r="D746" s="825" t="s">
        <v>17202</v>
      </c>
      <c r="E746" s="845" t="s">
        <v>17203</v>
      </c>
      <c r="F746" s="825" t="s">
        <v>17204</v>
      </c>
      <c r="G746" s="825">
        <v>17</v>
      </c>
      <c r="H746" s="825"/>
      <c r="I746" s="825">
        <v>1</v>
      </c>
      <c r="J746" s="825"/>
      <c r="K746" s="825"/>
      <c r="L746" s="846" t="s">
        <v>17231</v>
      </c>
      <c r="M746" s="846" t="s">
        <v>11895</v>
      </c>
      <c r="N746" s="846" t="s">
        <v>1611</v>
      </c>
      <c r="O746" s="846">
        <v>1</v>
      </c>
      <c r="P746" s="1171"/>
    </row>
    <row r="747" spans="1:16" ht="38.25">
      <c r="A747" s="1180">
        <v>149</v>
      </c>
      <c r="B747" s="825" t="s">
        <v>4048</v>
      </c>
      <c r="C747" s="825" t="s">
        <v>17201</v>
      </c>
      <c r="D747" s="825" t="s">
        <v>17202</v>
      </c>
      <c r="E747" s="845" t="s">
        <v>17203</v>
      </c>
      <c r="F747" s="825" t="s">
        <v>17204</v>
      </c>
      <c r="G747" s="825">
        <v>17</v>
      </c>
      <c r="H747" s="825"/>
      <c r="I747" s="825">
        <v>1</v>
      </c>
      <c r="J747" s="825"/>
      <c r="K747" s="825"/>
      <c r="L747" s="846" t="s">
        <v>17232</v>
      </c>
      <c r="M747" s="846" t="s">
        <v>7518</v>
      </c>
      <c r="N747" s="846" t="s">
        <v>1611</v>
      </c>
      <c r="O747" s="846"/>
      <c r="P747" s="1171">
        <v>1</v>
      </c>
    </row>
    <row r="748" spans="1:16" ht="38.25">
      <c r="A748" s="1180">
        <v>150</v>
      </c>
      <c r="B748" s="825" t="s">
        <v>4048</v>
      </c>
      <c r="C748" s="825" t="s">
        <v>17201</v>
      </c>
      <c r="D748" s="825" t="s">
        <v>17202</v>
      </c>
      <c r="E748" s="845" t="s">
        <v>17203</v>
      </c>
      <c r="F748" s="825" t="s">
        <v>17204</v>
      </c>
      <c r="G748" s="825">
        <v>17</v>
      </c>
      <c r="H748" s="825"/>
      <c r="I748" s="825">
        <v>1</v>
      </c>
      <c r="J748" s="825"/>
      <c r="K748" s="825"/>
      <c r="L748" s="846" t="s">
        <v>17233</v>
      </c>
      <c r="M748" s="846" t="s">
        <v>11100</v>
      </c>
      <c r="N748" s="846" t="s">
        <v>1611</v>
      </c>
      <c r="O748" s="846"/>
      <c r="P748" s="1171">
        <v>1</v>
      </c>
    </row>
    <row r="749" spans="1:16" ht="38.25">
      <c r="A749" s="1180">
        <v>151</v>
      </c>
      <c r="B749" s="825" t="s">
        <v>4048</v>
      </c>
      <c r="C749" s="825" t="s">
        <v>17201</v>
      </c>
      <c r="D749" s="825" t="s">
        <v>17202</v>
      </c>
      <c r="E749" s="845" t="s">
        <v>17203</v>
      </c>
      <c r="F749" s="825" t="s">
        <v>17204</v>
      </c>
      <c r="G749" s="825">
        <v>17</v>
      </c>
      <c r="H749" s="825"/>
      <c r="I749" s="825">
        <v>1</v>
      </c>
      <c r="J749" s="825"/>
      <c r="K749" s="825"/>
      <c r="L749" s="846" t="s">
        <v>17234</v>
      </c>
      <c r="M749" s="846" t="s">
        <v>5783</v>
      </c>
      <c r="N749" s="846" t="s">
        <v>1611</v>
      </c>
      <c r="O749" s="846"/>
      <c r="P749" s="1171">
        <v>1</v>
      </c>
    </row>
    <row r="750" spans="1:16" ht="38.25">
      <c r="A750" s="1180">
        <v>152</v>
      </c>
      <c r="B750" s="825" t="s">
        <v>4048</v>
      </c>
      <c r="C750" s="825" t="s">
        <v>17201</v>
      </c>
      <c r="D750" s="825" t="s">
        <v>17202</v>
      </c>
      <c r="E750" s="845" t="s">
        <v>17203</v>
      </c>
      <c r="F750" s="825" t="s">
        <v>17204</v>
      </c>
      <c r="G750" s="825">
        <v>17</v>
      </c>
      <c r="H750" s="825"/>
      <c r="I750" s="825">
        <v>1</v>
      </c>
      <c r="J750" s="825"/>
      <c r="K750" s="825"/>
      <c r="L750" s="846" t="s">
        <v>14952</v>
      </c>
      <c r="M750" s="846" t="s">
        <v>1165</v>
      </c>
      <c r="N750" s="846" t="s">
        <v>1611</v>
      </c>
      <c r="O750" s="846"/>
      <c r="P750" s="1171">
        <v>1</v>
      </c>
    </row>
    <row r="751" spans="1:16" ht="38.25">
      <c r="A751" s="1180">
        <v>153</v>
      </c>
      <c r="B751" s="825" t="s">
        <v>4048</v>
      </c>
      <c r="C751" s="825" t="s">
        <v>17201</v>
      </c>
      <c r="D751" s="825" t="s">
        <v>17202</v>
      </c>
      <c r="E751" s="845" t="s">
        <v>17203</v>
      </c>
      <c r="F751" s="825" t="s">
        <v>17204</v>
      </c>
      <c r="G751" s="825">
        <v>17</v>
      </c>
      <c r="H751" s="825"/>
      <c r="I751" s="825"/>
      <c r="J751" s="825">
        <v>1</v>
      </c>
      <c r="K751" s="825"/>
      <c r="L751" s="846" t="s">
        <v>17235</v>
      </c>
      <c r="M751" s="846" t="s">
        <v>6283</v>
      </c>
      <c r="N751" s="846" t="s">
        <v>5491</v>
      </c>
      <c r="O751" s="846">
        <v>1</v>
      </c>
      <c r="P751" s="1171"/>
    </row>
    <row r="752" spans="1:16" ht="38.25">
      <c r="A752" s="1180">
        <v>154</v>
      </c>
      <c r="B752" s="825" t="s">
        <v>4048</v>
      </c>
      <c r="C752" s="825" t="s">
        <v>17201</v>
      </c>
      <c r="D752" s="825" t="s">
        <v>17202</v>
      </c>
      <c r="E752" s="845" t="s">
        <v>17203</v>
      </c>
      <c r="F752" s="825" t="s">
        <v>17204</v>
      </c>
      <c r="G752" s="825">
        <v>17</v>
      </c>
      <c r="H752" s="825"/>
      <c r="I752" s="825"/>
      <c r="J752" s="825">
        <v>1</v>
      </c>
      <c r="K752" s="825"/>
      <c r="L752" s="846" t="s">
        <v>17236</v>
      </c>
      <c r="M752" s="846" t="s">
        <v>2503</v>
      </c>
      <c r="N752" s="846" t="s">
        <v>5491</v>
      </c>
      <c r="O752" s="846">
        <v>1</v>
      </c>
      <c r="P752" s="1171"/>
    </row>
    <row r="753" spans="1:16" ht="38.25">
      <c r="A753" s="1180">
        <v>155</v>
      </c>
      <c r="B753" s="825" t="s">
        <v>4048</v>
      </c>
      <c r="C753" s="825" t="s">
        <v>17201</v>
      </c>
      <c r="D753" s="825" t="s">
        <v>17202</v>
      </c>
      <c r="E753" s="845" t="s">
        <v>17203</v>
      </c>
      <c r="F753" s="825" t="s">
        <v>17204</v>
      </c>
      <c r="G753" s="825">
        <v>17</v>
      </c>
      <c r="H753" s="825"/>
      <c r="I753" s="825"/>
      <c r="J753" s="825">
        <v>1</v>
      </c>
      <c r="K753" s="825"/>
      <c r="L753" s="846" t="s">
        <v>17237</v>
      </c>
      <c r="M753" s="846" t="s">
        <v>1169</v>
      </c>
      <c r="N753" s="846" t="s">
        <v>5491</v>
      </c>
      <c r="O753" s="846">
        <v>1</v>
      </c>
      <c r="P753" s="1171"/>
    </row>
    <row r="754" spans="1:16" ht="38.25">
      <c r="A754" s="1180">
        <v>156</v>
      </c>
      <c r="B754" s="825" t="s">
        <v>4048</v>
      </c>
      <c r="C754" s="825" t="s">
        <v>17201</v>
      </c>
      <c r="D754" s="825" t="s">
        <v>17202</v>
      </c>
      <c r="E754" s="845" t="s">
        <v>17203</v>
      </c>
      <c r="F754" s="825" t="s">
        <v>17204</v>
      </c>
      <c r="G754" s="825">
        <v>17</v>
      </c>
      <c r="H754" s="825"/>
      <c r="I754" s="825"/>
      <c r="J754" s="825">
        <v>1</v>
      </c>
      <c r="K754" s="825"/>
      <c r="L754" s="846" t="s">
        <v>17238</v>
      </c>
      <c r="M754" s="846" t="s">
        <v>1164</v>
      </c>
      <c r="N754" s="846" t="s">
        <v>5491</v>
      </c>
      <c r="O754" s="846">
        <v>1</v>
      </c>
      <c r="P754" s="1171"/>
    </row>
    <row r="755" spans="1:16" ht="38.25">
      <c r="A755" s="1180">
        <v>157</v>
      </c>
      <c r="B755" s="825" t="s">
        <v>4048</v>
      </c>
      <c r="C755" s="825" t="s">
        <v>17201</v>
      </c>
      <c r="D755" s="825" t="s">
        <v>17202</v>
      </c>
      <c r="E755" s="845" t="s">
        <v>17203</v>
      </c>
      <c r="F755" s="825" t="s">
        <v>17204</v>
      </c>
      <c r="G755" s="825">
        <v>17</v>
      </c>
      <c r="H755" s="825"/>
      <c r="I755" s="825"/>
      <c r="J755" s="825">
        <v>1</v>
      </c>
      <c r="K755" s="825"/>
      <c r="L755" s="846" t="s">
        <v>17239</v>
      </c>
      <c r="M755" s="846" t="s">
        <v>5483</v>
      </c>
      <c r="N755" s="846" t="s">
        <v>5491</v>
      </c>
      <c r="O755" s="846">
        <v>1</v>
      </c>
      <c r="P755" s="1171"/>
    </row>
    <row r="756" spans="1:16" ht="38.25">
      <c r="A756" s="1180">
        <v>158</v>
      </c>
      <c r="B756" s="825" t="s">
        <v>4048</v>
      </c>
      <c r="C756" s="825" t="s">
        <v>17201</v>
      </c>
      <c r="D756" s="825" t="s">
        <v>17202</v>
      </c>
      <c r="E756" s="845" t="s">
        <v>17203</v>
      </c>
      <c r="F756" s="825" t="s">
        <v>17204</v>
      </c>
      <c r="G756" s="825">
        <v>17</v>
      </c>
      <c r="H756" s="825"/>
      <c r="I756" s="825"/>
      <c r="J756" s="825">
        <v>1</v>
      </c>
      <c r="K756" s="825"/>
      <c r="L756" s="846" t="s">
        <v>17240</v>
      </c>
      <c r="M756" s="846" t="s">
        <v>5146</v>
      </c>
      <c r="N756" s="846" t="s">
        <v>5491</v>
      </c>
      <c r="O756" s="846">
        <v>1</v>
      </c>
      <c r="P756" s="1171"/>
    </row>
    <row r="757" spans="1:16" ht="38.25">
      <c r="A757" s="1180">
        <v>159</v>
      </c>
      <c r="B757" s="825" t="s">
        <v>4048</v>
      </c>
      <c r="C757" s="825" t="s">
        <v>17201</v>
      </c>
      <c r="D757" s="825" t="s">
        <v>17202</v>
      </c>
      <c r="E757" s="845" t="s">
        <v>17203</v>
      </c>
      <c r="F757" s="825" t="s">
        <v>17204</v>
      </c>
      <c r="G757" s="825">
        <v>17</v>
      </c>
      <c r="H757" s="825"/>
      <c r="I757" s="825"/>
      <c r="J757" s="825">
        <v>1</v>
      </c>
      <c r="K757" s="825"/>
      <c r="L757" s="846" t="s">
        <v>17241</v>
      </c>
      <c r="M757" s="846" t="s">
        <v>11094</v>
      </c>
      <c r="N757" s="846" t="s">
        <v>5491</v>
      </c>
      <c r="O757" s="846">
        <v>1</v>
      </c>
      <c r="P757" s="1171"/>
    </row>
    <row r="758" spans="1:16" ht="38.25">
      <c r="A758" s="1180">
        <v>160</v>
      </c>
      <c r="B758" s="825" t="s">
        <v>4048</v>
      </c>
      <c r="C758" s="825" t="s">
        <v>17201</v>
      </c>
      <c r="D758" s="825" t="s">
        <v>17202</v>
      </c>
      <c r="E758" s="845" t="s">
        <v>17203</v>
      </c>
      <c r="F758" s="825" t="s">
        <v>17204</v>
      </c>
      <c r="G758" s="825">
        <v>17</v>
      </c>
      <c r="H758" s="825"/>
      <c r="I758" s="825"/>
      <c r="J758" s="825">
        <v>1</v>
      </c>
      <c r="K758" s="825"/>
      <c r="L758" s="846" t="s">
        <v>17242</v>
      </c>
      <c r="M758" s="846" t="s">
        <v>5144</v>
      </c>
      <c r="N758" s="846" t="s">
        <v>5491</v>
      </c>
      <c r="O758" s="846"/>
      <c r="P758" s="1171">
        <v>1</v>
      </c>
    </row>
    <row r="759" spans="1:16" ht="38.25">
      <c r="A759" s="1180">
        <v>161</v>
      </c>
      <c r="B759" s="825" t="s">
        <v>4048</v>
      </c>
      <c r="C759" s="825" t="s">
        <v>17201</v>
      </c>
      <c r="D759" s="825" t="s">
        <v>17202</v>
      </c>
      <c r="E759" s="845" t="s">
        <v>17203</v>
      </c>
      <c r="F759" s="825" t="s">
        <v>17204</v>
      </c>
      <c r="G759" s="825">
        <v>17</v>
      </c>
      <c r="H759" s="825"/>
      <c r="I759" s="825"/>
      <c r="J759" s="825">
        <v>1</v>
      </c>
      <c r="K759" s="825"/>
      <c r="L759" s="846" t="s">
        <v>17243</v>
      </c>
      <c r="M759" s="846" t="s">
        <v>6710</v>
      </c>
      <c r="N759" s="846" t="s">
        <v>5491</v>
      </c>
      <c r="O759" s="846"/>
      <c r="P759" s="1171">
        <v>1</v>
      </c>
    </row>
    <row r="760" spans="1:16" ht="38.25">
      <c r="A760" s="1180">
        <v>162</v>
      </c>
      <c r="B760" s="825" t="s">
        <v>4048</v>
      </c>
      <c r="C760" s="825" t="s">
        <v>17201</v>
      </c>
      <c r="D760" s="825" t="s">
        <v>17202</v>
      </c>
      <c r="E760" s="845" t="s">
        <v>17203</v>
      </c>
      <c r="F760" s="825" t="s">
        <v>17204</v>
      </c>
      <c r="G760" s="825">
        <v>17</v>
      </c>
      <c r="H760" s="825"/>
      <c r="I760" s="825"/>
      <c r="J760" s="825">
        <v>1</v>
      </c>
      <c r="K760" s="825"/>
      <c r="L760" s="846" t="s">
        <v>17244</v>
      </c>
      <c r="M760" s="846" t="s">
        <v>1165</v>
      </c>
      <c r="N760" s="846" t="s">
        <v>5491</v>
      </c>
      <c r="O760" s="846"/>
      <c r="P760" s="1171">
        <v>1</v>
      </c>
    </row>
    <row r="761" spans="1:16" ht="38.25">
      <c r="A761" s="1180">
        <v>163</v>
      </c>
      <c r="B761" s="825" t="s">
        <v>4048</v>
      </c>
      <c r="C761" s="825" t="s">
        <v>17201</v>
      </c>
      <c r="D761" s="825" t="s">
        <v>17202</v>
      </c>
      <c r="E761" s="845" t="s">
        <v>17203</v>
      </c>
      <c r="F761" s="825" t="s">
        <v>17204</v>
      </c>
      <c r="G761" s="825">
        <v>17</v>
      </c>
      <c r="H761" s="825"/>
      <c r="I761" s="825"/>
      <c r="J761" s="825">
        <v>1</v>
      </c>
      <c r="K761" s="825"/>
      <c r="L761" s="846" t="s">
        <v>17245</v>
      </c>
      <c r="M761" s="846" t="s">
        <v>5189</v>
      </c>
      <c r="N761" s="846" t="s">
        <v>5491</v>
      </c>
      <c r="O761" s="846"/>
      <c r="P761" s="1171">
        <v>1</v>
      </c>
    </row>
    <row r="762" spans="1:16" ht="38.25">
      <c r="A762" s="1180">
        <v>164</v>
      </c>
      <c r="B762" s="825" t="s">
        <v>4048</v>
      </c>
      <c r="C762" s="825" t="s">
        <v>17201</v>
      </c>
      <c r="D762" s="825" t="s">
        <v>17202</v>
      </c>
      <c r="E762" s="845" t="s">
        <v>17203</v>
      </c>
      <c r="F762" s="825" t="s">
        <v>17204</v>
      </c>
      <c r="G762" s="825">
        <v>17</v>
      </c>
      <c r="H762" s="825"/>
      <c r="I762" s="825"/>
      <c r="J762" s="825">
        <v>1</v>
      </c>
      <c r="K762" s="825"/>
      <c r="L762" s="846" t="s">
        <v>17246</v>
      </c>
      <c r="M762" s="846" t="s">
        <v>5783</v>
      </c>
      <c r="N762" s="846" t="s">
        <v>5491</v>
      </c>
      <c r="O762" s="846"/>
      <c r="P762" s="1171">
        <v>1</v>
      </c>
    </row>
    <row r="763" spans="1:16" ht="38.25">
      <c r="A763" s="1180">
        <v>165</v>
      </c>
      <c r="B763" s="825" t="s">
        <v>4048</v>
      </c>
      <c r="C763" s="825" t="s">
        <v>17201</v>
      </c>
      <c r="D763" s="825" t="s">
        <v>17202</v>
      </c>
      <c r="E763" s="845" t="s">
        <v>17203</v>
      </c>
      <c r="F763" s="825" t="s">
        <v>17204</v>
      </c>
      <c r="G763" s="825">
        <v>17</v>
      </c>
      <c r="H763" s="825"/>
      <c r="I763" s="825"/>
      <c r="J763" s="825">
        <v>1</v>
      </c>
      <c r="K763" s="825"/>
      <c r="L763" s="846" t="s">
        <v>17247</v>
      </c>
      <c r="M763" s="846" t="s">
        <v>7518</v>
      </c>
      <c r="N763" s="846" t="s">
        <v>5491</v>
      </c>
      <c r="O763" s="846"/>
      <c r="P763" s="1171">
        <v>1</v>
      </c>
    </row>
    <row r="764" spans="1:16" ht="38.25">
      <c r="A764" s="1180">
        <v>166</v>
      </c>
      <c r="B764" s="825" t="s">
        <v>4048</v>
      </c>
      <c r="C764" s="825" t="s">
        <v>17201</v>
      </c>
      <c r="D764" s="825" t="s">
        <v>17202</v>
      </c>
      <c r="E764" s="845" t="s">
        <v>17203</v>
      </c>
      <c r="F764" s="825" t="s">
        <v>17204</v>
      </c>
      <c r="G764" s="825">
        <v>17</v>
      </c>
      <c r="H764" s="825"/>
      <c r="I764" s="825"/>
      <c r="J764" s="825">
        <v>1</v>
      </c>
      <c r="K764" s="825"/>
      <c r="L764" s="846" t="s">
        <v>17248</v>
      </c>
      <c r="M764" s="846" t="s">
        <v>11371</v>
      </c>
      <c r="N764" s="846" t="s">
        <v>5491</v>
      </c>
      <c r="O764" s="846"/>
      <c r="P764" s="1171">
        <v>1</v>
      </c>
    </row>
    <row r="765" spans="1:16" ht="38.25">
      <c r="A765" s="1180">
        <v>167</v>
      </c>
      <c r="B765" s="825" t="s">
        <v>4048</v>
      </c>
      <c r="C765" s="825" t="s">
        <v>17201</v>
      </c>
      <c r="D765" s="825" t="s">
        <v>17202</v>
      </c>
      <c r="E765" s="845" t="s">
        <v>17203</v>
      </c>
      <c r="F765" s="825" t="s">
        <v>17204</v>
      </c>
      <c r="G765" s="825">
        <v>17</v>
      </c>
      <c r="H765" s="825"/>
      <c r="I765" s="825"/>
      <c r="J765" s="825">
        <v>1</v>
      </c>
      <c r="K765" s="825"/>
      <c r="L765" s="846" t="s">
        <v>17249</v>
      </c>
      <c r="M765" s="846" t="s">
        <v>6710</v>
      </c>
      <c r="N765" s="846" t="s">
        <v>1640</v>
      </c>
      <c r="O765" s="846"/>
      <c r="P765" s="1171">
        <v>1</v>
      </c>
    </row>
    <row r="766" spans="1:16" ht="38.25">
      <c r="A766" s="1180">
        <v>168</v>
      </c>
      <c r="B766" s="825" t="s">
        <v>4048</v>
      </c>
      <c r="C766" s="825" t="s">
        <v>17201</v>
      </c>
      <c r="D766" s="825" t="s">
        <v>17202</v>
      </c>
      <c r="E766" s="845" t="s">
        <v>17203</v>
      </c>
      <c r="F766" s="825" t="s">
        <v>17204</v>
      </c>
      <c r="G766" s="825">
        <v>17</v>
      </c>
      <c r="H766" s="825"/>
      <c r="I766" s="825"/>
      <c r="J766" s="825">
        <v>1</v>
      </c>
      <c r="K766" s="825"/>
      <c r="L766" s="846" t="s">
        <v>17250</v>
      </c>
      <c r="M766" s="846" t="s">
        <v>5189</v>
      </c>
      <c r="N766" s="846" t="s">
        <v>1640</v>
      </c>
      <c r="O766" s="846"/>
      <c r="P766" s="1171">
        <v>1</v>
      </c>
    </row>
    <row r="767" spans="1:16" ht="38.25">
      <c r="A767" s="1180">
        <v>169</v>
      </c>
      <c r="B767" s="825" t="s">
        <v>4048</v>
      </c>
      <c r="C767" s="825" t="s">
        <v>17201</v>
      </c>
      <c r="D767" s="825" t="s">
        <v>17202</v>
      </c>
      <c r="E767" s="845" t="s">
        <v>17203</v>
      </c>
      <c r="F767" s="825" t="s">
        <v>17204</v>
      </c>
      <c r="G767" s="825">
        <v>17</v>
      </c>
      <c r="H767" s="825"/>
      <c r="I767" s="825"/>
      <c r="J767" s="825">
        <v>1</v>
      </c>
      <c r="K767" s="825"/>
      <c r="L767" s="846" t="s">
        <v>17251</v>
      </c>
      <c r="M767" s="846" t="s">
        <v>5783</v>
      </c>
      <c r="N767" s="846" t="s">
        <v>1640</v>
      </c>
      <c r="O767" s="846"/>
      <c r="P767" s="1171">
        <v>1</v>
      </c>
    </row>
    <row r="768" spans="1:16" ht="38.25">
      <c r="A768" s="1180">
        <v>170</v>
      </c>
      <c r="B768" s="825" t="s">
        <v>4048</v>
      </c>
      <c r="C768" s="825" t="s">
        <v>17201</v>
      </c>
      <c r="D768" s="825" t="s">
        <v>17202</v>
      </c>
      <c r="E768" s="845" t="s">
        <v>17203</v>
      </c>
      <c r="F768" s="825" t="s">
        <v>17204</v>
      </c>
      <c r="G768" s="825">
        <v>17</v>
      </c>
      <c r="H768" s="825"/>
      <c r="I768" s="825"/>
      <c r="J768" s="825">
        <v>1</v>
      </c>
      <c r="K768" s="825"/>
      <c r="L768" s="846" t="s">
        <v>17252</v>
      </c>
      <c r="M768" s="846" t="s">
        <v>7518</v>
      </c>
      <c r="N768" s="846" t="s">
        <v>1640</v>
      </c>
      <c r="O768" s="846"/>
      <c r="P768" s="1171">
        <v>1</v>
      </c>
    </row>
    <row r="769" spans="1:16" ht="38.25">
      <c r="A769" s="1180">
        <v>171</v>
      </c>
      <c r="B769" s="825" t="s">
        <v>4048</v>
      </c>
      <c r="C769" s="825" t="s">
        <v>17201</v>
      </c>
      <c r="D769" s="825" t="s">
        <v>17202</v>
      </c>
      <c r="E769" s="845" t="s">
        <v>17203</v>
      </c>
      <c r="F769" s="825" t="s">
        <v>17204</v>
      </c>
      <c r="G769" s="825">
        <v>17</v>
      </c>
      <c r="H769" s="825"/>
      <c r="I769" s="825"/>
      <c r="J769" s="825">
        <v>1</v>
      </c>
      <c r="K769" s="825"/>
      <c r="L769" s="846" t="s">
        <v>17253</v>
      </c>
      <c r="M769" s="846" t="s">
        <v>2502</v>
      </c>
      <c r="N769" s="846" t="s">
        <v>1640</v>
      </c>
      <c r="O769" s="846"/>
      <c r="P769" s="1171">
        <v>1</v>
      </c>
    </row>
    <row r="770" spans="1:16" ht="38.25">
      <c r="A770" s="1180">
        <v>172</v>
      </c>
      <c r="B770" s="825" t="s">
        <v>4048</v>
      </c>
      <c r="C770" s="825" t="s">
        <v>17201</v>
      </c>
      <c r="D770" s="825" t="s">
        <v>17202</v>
      </c>
      <c r="E770" s="845" t="s">
        <v>17203</v>
      </c>
      <c r="F770" s="825" t="s">
        <v>17204</v>
      </c>
      <c r="G770" s="825">
        <v>17</v>
      </c>
      <c r="H770" s="825"/>
      <c r="I770" s="825"/>
      <c r="J770" s="825">
        <v>1</v>
      </c>
      <c r="K770" s="825"/>
      <c r="L770" s="846" t="s">
        <v>17254</v>
      </c>
      <c r="M770" s="846" t="s">
        <v>2503</v>
      </c>
      <c r="N770" s="846" t="s">
        <v>1640</v>
      </c>
      <c r="O770" s="846">
        <v>1</v>
      </c>
      <c r="P770" s="1171"/>
    </row>
    <row r="771" spans="1:16" ht="38.25">
      <c r="A771" s="1180">
        <v>173</v>
      </c>
      <c r="B771" s="825" t="s">
        <v>4048</v>
      </c>
      <c r="C771" s="825" t="s">
        <v>17201</v>
      </c>
      <c r="D771" s="825" t="s">
        <v>17202</v>
      </c>
      <c r="E771" s="845" t="s">
        <v>17203</v>
      </c>
      <c r="F771" s="825" t="s">
        <v>17204</v>
      </c>
      <c r="G771" s="825">
        <v>17</v>
      </c>
      <c r="H771" s="825"/>
      <c r="I771" s="825"/>
      <c r="J771" s="825">
        <v>1</v>
      </c>
      <c r="K771" s="825"/>
      <c r="L771" s="846" t="s">
        <v>17255</v>
      </c>
      <c r="M771" s="846" t="s">
        <v>1169</v>
      </c>
      <c r="N771" s="846" t="s">
        <v>1640</v>
      </c>
      <c r="O771" s="846">
        <v>1</v>
      </c>
      <c r="P771" s="1171"/>
    </row>
    <row r="772" spans="1:16" ht="38.25">
      <c r="A772" s="1180">
        <v>174</v>
      </c>
      <c r="B772" s="825" t="s">
        <v>4048</v>
      </c>
      <c r="C772" s="825" t="s">
        <v>17201</v>
      </c>
      <c r="D772" s="825" t="s">
        <v>17202</v>
      </c>
      <c r="E772" s="845" t="s">
        <v>17203</v>
      </c>
      <c r="F772" s="825" t="s">
        <v>17204</v>
      </c>
      <c r="G772" s="825">
        <v>17</v>
      </c>
      <c r="H772" s="825"/>
      <c r="I772" s="825"/>
      <c r="J772" s="825">
        <v>1</v>
      </c>
      <c r="K772" s="825"/>
      <c r="L772" s="846" t="s">
        <v>17256</v>
      </c>
      <c r="M772" s="846" t="s">
        <v>1164</v>
      </c>
      <c r="N772" s="846" t="s">
        <v>1640</v>
      </c>
      <c r="O772" s="846">
        <v>1</v>
      </c>
      <c r="P772" s="1171"/>
    </row>
    <row r="773" spans="1:16" ht="38.25">
      <c r="A773" s="1180">
        <v>175</v>
      </c>
      <c r="B773" s="825" t="s">
        <v>4048</v>
      </c>
      <c r="C773" s="825" t="s">
        <v>17201</v>
      </c>
      <c r="D773" s="825" t="s">
        <v>17202</v>
      </c>
      <c r="E773" s="845" t="s">
        <v>17203</v>
      </c>
      <c r="F773" s="825" t="s">
        <v>17204</v>
      </c>
      <c r="G773" s="825">
        <v>17</v>
      </c>
      <c r="H773" s="825"/>
      <c r="I773" s="825"/>
      <c r="J773" s="825">
        <v>1</v>
      </c>
      <c r="K773" s="825"/>
      <c r="L773" s="846" t="s">
        <v>17257</v>
      </c>
      <c r="M773" s="846" t="s">
        <v>6177</v>
      </c>
      <c r="N773" s="846" t="s">
        <v>1640</v>
      </c>
      <c r="O773" s="846">
        <v>1</v>
      </c>
      <c r="P773" s="1171"/>
    </row>
    <row r="774" spans="1:16" ht="38.25">
      <c r="A774" s="1180">
        <v>176</v>
      </c>
      <c r="B774" s="825" t="s">
        <v>4048</v>
      </c>
      <c r="C774" s="825" t="s">
        <v>17201</v>
      </c>
      <c r="D774" s="825" t="s">
        <v>17202</v>
      </c>
      <c r="E774" s="845" t="s">
        <v>17203</v>
      </c>
      <c r="F774" s="825" t="s">
        <v>17204</v>
      </c>
      <c r="G774" s="825">
        <v>17</v>
      </c>
      <c r="H774" s="825"/>
      <c r="I774" s="825"/>
      <c r="J774" s="825">
        <v>1</v>
      </c>
      <c r="K774" s="825"/>
      <c r="L774" s="846" t="s">
        <v>8343</v>
      </c>
      <c r="M774" s="846" t="s">
        <v>5483</v>
      </c>
      <c r="N774" s="846" t="s">
        <v>1640</v>
      </c>
      <c r="O774" s="846">
        <v>1</v>
      </c>
      <c r="P774" s="1171"/>
    </row>
    <row r="775" spans="1:16" ht="38.25">
      <c r="A775" s="1180">
        <v>177</v>
      </c>
      <c r="B775" s="825" t="s">
        <v>4048</v>
      </c>
      <c r="C775" s="825" t="s">
        <v>17201</v>
      </c>
      <c r="D775" s="825" t="s">
        <v>17202</v>
      </c>
      <c r="E775" s="845" t="s">
        <v>17203</v>
      </c>
      <c r="F775" s="825" t="s">
        <v>17204</v>
      </c>
      <c r="G775" s="825">
        <v>17</v>
      </c>
      <c r="H775" s="825"/>
      <c r="I775" s="825"/>
      <c r="J775" s="825">
        <v>1</v>
      </c>
      <c r="K775" s="825"/>
      <c r="L775" s="846" t="s">
        <v>17258</v>
      </c>
      <c r="M775" s="846" t="s">
        <v>5146</v>
      </c>
      <c r="N775" s="846" t="s">
        <v>1640</v>
      </c>
      <c r="O775" s="846">
        <v>1</v>
      </c>
      <c r="P775" s="1171"/>
    </row>
    <row r="776" spans="1:16" ht="38.25">
      <c r="A776" s="1180">
        <v>178</v>
      </c>
      <c r="B776" s="825" t="s">
        <v>4048</v>
      </c>
      <c r="C776" s="825" t="s">
        <v>17201</v>
      </c>
      <c r="D776" s="825" t="s">
        <v>17202</v>
      </c>
      <c r="E776" s="845" t="s">
        <v>17203</v>
      </c>
      <c r="F776" s="825" t="s">
        <v>17204</v>
      </c>
      <c r="G776" s="825">
        <v>17</v>
      </c>
      <c r="H776" s="825"/>
      <c r="I776" s="825"/>
      <c r="J776" s="825">
        <v>1</v>
      </c>
      <c r="K776" s="825"/>
      <c r="L776" s="846" t="s">
        <v>17259</v>
      </c>
      <c r="M776" s="846" t="s">
        <v>9517</v>
      </c>
      <c r="N776" s="846" t="s">
        <v>1640</v>
      </c>
      <c r="O776" s="846">
        <v>1</v>
      </c>
      <c r="P776" s="1171"/>
    </row>
    <row r="777" spans="1:16" ht="38.25">
      <c r="A777" s="1180">
        <v>179</v>
      </c>
      <c r="B777" s="825" t="s">
        <v>4048</v>
      </c>
      <c r="C777" s="825" t="s">
        <v>17201</v>
      </c>
      <c r="D777" s="825" t="s">
        <v>17202</v>
      </c>
      <c r="E777" s="845" t="s">
        <v>17203</v>
      </c>
      <c r="F777" s="825" t="s">
        <v>17204</v>
      </c>
      <c r="G777" s="825">
        <v>17</v>
      </c>
      <c r="H777" s="825"/>
      <c r="I777" s="825"/>
      <c r="J777" s="825">
        <v>1</v>
      </c>
      <c r="K777" s="825"/>
      <c r="L777" s="846" t="s">
        <v>17260</v>
      </c>
      <c r="M777" s="846" t="s">
        <v>9546</v>
      </c>
      <c r="N777" s="846" t="s">
        <v>1640</v>
      </c>
      <c r="O777" s="846">
        <v>1</v>
      </c>
      <c r="P777" s="1171"/>
    </row>
    <row r="778" spans="1:16" ht="38.25">
      <c r="A778" s="1180">
        <v>180</v>
      </c>
      <c r="B778" s="825" t="s">
        <v>4048</v>
      </c>
      <c r="C778" s="825" t="s">
        <v>17201</v>
      </c>
      <c r="D778" s="825" t="s">
        <v>17202</v>
      </c>
      <c r="E778" s="845" t="s">
        <v>17203</v>
      </c>
      <c r="F778" s="825" t="s">
        <v>17204</v>
      </c>
      <c r="G778" s="825">
        <v>17</v>
      </c>
      <c r="H778" s="825"/>
      <c r="I778" s="825"/>
      <c r="J778" s="825">
        <v>1</v>
      </c>
      <c r="K778" s="825"/>
      <c r="L778" s="846" t="s">
        <v>17261</v>
      </c>
      <c r="M778" s="846" t="s">
        <v>1169</v>
      </c>
      <c r="N778" s="846" t="s">
        <v>1611</v>
      </c>
      <c r="O778" s="846">
        <v>1</v>
      </c>
      <c r="P778" s="1171"/>
    </row>
    <row r="779" spans="1:16" ht="38.25">
      <c r="A779" s="1180">
        <v>181</v>
      </c>
      <c r="B779" s="825" t="s">
        <v>4048</v>
      </c>
      <c r="C779" s="825" t="s">
        <v>17201</v>
      </c>
      <c r="D779" s="825" t="s">
        <v>17202</v>
      </c>
      <c r="E779" s="845" t="s">
        <v>17203</v>
      </c>
      <c r="F779" s="825" t="s">
        <v>17204</v>
      </c>
      <c r="G779" s="825">
        <v>17</v>
      </c>
      <c r="H779" s="825"/>
      <c r="I779" s="825"/>
      <c r="J779" s="825">
        <v>1</v>
      </c>
      <c r="K779" s="825"/>
      <c r="L779" s="846" t="s">
        <v>17262</v>
      </c>
      <c r="M779" s="846" t="s">
        <v>1164</v>
      </c>
      <c r="N779" s="846" t="s">
        <v>1611</v>
      </c>
      <c r="O779" s="846">
        <v>1</v>
      </c>
      <c r="P779" s="1171"/>
    </row>
    <row r="780" spans="1:16" ht="38.25">
      <c r="A780" s="1180">
        <v>182</v>
      </c>
      <c r="B780" s="825" t="s">
        <v>4048</v>
      </c>
      <c r="C780" s="825" t="s">
        <v>17201</v>
      </c>
      <c r="D780" s="825" t="s">
        <v>17202</v>
      </c>
      <c r="E780" s="845" t="s">
        <v>17203</v>
      </c>
      <c r="F780" s="825" t="s">
        <v>17204</v>
      </c>
      <c r="G780" s="825">
        <v>17</v>
      </c>
      <c r="H780" s="825"/>
      <c r="I780" s="825"/>
      <c r="J780" s="825">
        <v>1</v>
      </c>
      <c r="K780" s="825"/>
      <c r="L780" s="846" t="s">
        <v>17263</v>
      </c>
      <c r="M780" s="846" t="s">
        <v>6177</v>
      </c>
      <c r="N780" s="846" t="s">
        <v>1611</v>
      </c>
      <c r="O780" s="846">
        <v>1</v>
      </c>
      <c r="P780" s="1171"/>
    </row>
    <row r="781" spans="1:16" ht="38.25">
      <c r="A781" s="1180">
        <v>183</v>
      </c>
      <c r="B781" s="825" t="s">
        <v>4048</v>
      </c>
      <c r="C781" s="825" t="s">
        <v>17201</v>
      </c>
      <c r="D781" s="825" t="s">
        <v>17202</v>
      </c>
      <c r="E781" s="845" t="s">
        <v>17203</v>
      </c>
      <c r="F781" s="825" t="s">
        <v>17204</v>
      </c>
      <c r="G781" s="825">
        <v>17</v>
      </c>
      <c r="H781" s="825"/>
      <c r="I781" s="825"/>
      <c r="J781" s="825">
        <v>1</v>
      </c>
      <c r="K781" s="825"/>
      <c r="L781" s="846" t="s">
        <v>17264</v>
      </c>
      <c r="M781" s="846" t="s">
        <v>5483</v>
      </c>
      <c r="N781" s="846" t="s">
        <v>1611</v>
      </c>
      <c r="O781" s="846">
        <v>1</v>
      </c>
      <c r="P781" s="1171"/>
    </row>
    <row r="782" spans="1:16" ht="38.25">
      <c r="A782" s="1180">
        <v>184</v>
      </c>
      <c r="B782" s="825" t="s">
        <v>4048</v>
      </c>
      <c r="C782" s="825" t="s">
        <v>17201</v>
      </c>
      <c r="D782" s="825" t="s">
        <v>17202</v>
      </c>
      <c r="E782" s="845" t="s">
        <v>17203</v>
      </c>
      <c r="F782" s="825" t="s">
        <v>17204</v>
      </c>
      <c r="G782" s="825">
        <v>17</v>
      </c>
      <c r="H782" s="825"/>
      <c r="I782" s="825"/>
      <c r="J782" s="825">
        <v>1</v>
      </c>
      <c r="K782" s="825"/>
      <c r="L782" s="846" t="s">
        <v>17265</v>
      </c>
      <c r="M782" s="846" t="s">
        <v>5146</v>
      </c>
      <c r="N782" s="846" t="s">
        <v>1611</v>
      </c>
      <c r="O782" s="846">
        <v>1</v>
      </c>
      <c r="P782" s="1171"/>
    </row>
    <row r="783" spans="1:16" ht="38.25">
      <c r="A783" s="1180">
        <v>185</v>
      </c>
      <c r="B783" s="825" t="s">
        <v>4048</v>
      </c>
      <c r="C783" s="825" t="s">
        <v>17201</v>
      </c>
      <c r="D783" s="825" t="s">
        <v>17202</v>
      </c>
      <c r="E783" s="845" t="s">
        <v>17203</v>
      </c>
      <c r="F783" s="825" t="s">
        <v>17204</v>
      </c>
      <c r="G783" s="825">
        <v>17</v>
      </c>
      <c r="H783" s="825"/>
      <c r="I783" s="825"/>
      <c r="J783" s="825">
        <v>1</v>
      </c>
      <c r="K783" s="825"/>
      <c r="L783" s="846" t="s">
        <v>17266</v>
      </c>
      <c r="M783" s="846" t="s">
        <v>9517</v>
      </c>
      <c r="N783" s="846" t="s">
        <v>1611</v>
      </c>
      <c r="O783" s="846">
        <v>1</v>
      </c>
      <c r="P783" s="1171"/>
    </row>
    <row r="784" spans="1:16" ht="38.25">
      <c r="A784" s="1180">
        <v>186</v>
      </c>
      <c r="B784" s="825" t="s">
        <v>4048</v>
      </c>
      <c r="C784" s="825" t="s">
        <v>17201</v>
      </c>
      <c r="D784" s="825" t="s">
        <v>17202</v>
      </c>
      <c r="E784" s="845" t="s">
        <v>17203</v>
      </c>
      <c r="F784" s="825" t="s">
        <v>17204</v>
      </c>
      <c r="G784" s="825">
        <v>17</v>
      </c>
      <c r="H784" s="825"/>
      <c r="I784" s="825"/>
      <c r="J784" s="825">
        <v>1</v>
      </c>
      <c r="K784" s="825"/>
      <c r="L784" s="846" t="s">
        <v>17267</v>
      </c>
      <c r="M784" s="846" t="s">
        <v>11895</v>
      </c>
      <c r="N784" s="846" t="s">
        <v>1611</v>
      </c>
      <c r="O784" s="846">
        <v>1</v>
      </c>
      <c r="P784" s="1171"/>
    </row>
    <row r="785" spans="1:16" ht="38.25">
      <c r="A785" s="1180">
        <v>187</v>
      </c>
      <c r="B785" s="825" t="s">
        <v>4048</v>
      </c>
      <c r="C785" s="825" t="s">
        <v>17201</v>
      </c>
      <c r="D785" s="825" t="s">
        <v>17202</v>
      </c>
      <c r="E785" s="845" t="s">
        <v>17203</v>
      </c>
      <c r="F785" s="825" t="s">
        <v>17204</v>
      </c>
      <c r="G785" s="825">
        <v>17</v>
      </c>
      <c r="H785" s="825"/>
      <c r="I785" s="825"/>
      <c r="J785" s="825">
        <v>1</v>
      </c>
      <c r="K785" s="825"/>
      <c r="L785" s="846" t="s">
        <v>17268</v>
      </c>
      <c r="M785" s="846" t="s">
        <v>1165</v>
      </c>
      <c r="N785" s="846" t="s">
        <v>1611</v>
      </c>
      <c r="O785" s="846"/>
      <c r="P785" s="1171">
        <v>1</v>
      </c>
    </row>
    <row r="786" spans="1:16" ht="38.25">
      <c r="A786" s="1180">
        <v>188</v>
      </c>
      <c r="B786" s="825" t="s">
        <v>4048</v>
      </c>
      <c r="C786" s="825" t="s">
        <v>17201</v>
      </c>
      <c r="D786" s="825" t="s">
        <v>17202</v>
      </c>
      <c r="E786" s="845" t="s">
        <v>17203</v>
      </c>
      <c r="F786" s="825" t="s">
        <v>17204</v>
      </c>
      <c r="G786" s="825">
        <v>17</v>
      </c>
      <c r="H786" s="825"/>
      <c r="I786" s="825"/>
      <c r="J786" s="825">
        <v>1</v>
      </c>
      <c r="K786" s="825"/>
      <c r="L786" s="846" t="s">
        <v>17269</v>
      </c>
      <c r="M786" s="846" t="s">
        <v>5189</v>
      </c>
      <c r="N786" s="846" t="s">
        <v>1611</v>
      </c>
      <c r="O786" s="846"/>
      <c r="P786" s="1171">
        <v>1</v>
      </c>
    </row>
    <row r="787" spans="1:16" ht="38.25">
      <c r="A787" s="1180">
        <v>189</v>
      </c>
      <c r="B787" s="825" t="s">
        <v>4048</v>
      </c>
      <c r="C787" s="825" t="s">
        <v>17201</v>
      </c>
      <c r="D787" s="825" t="s">
        <v>17202</v>
      </c>
      <c r="E787" s="845" t="s">
        <v>17203</v>
      </c>
      <c r="F787" s="825" t="s">
        <v>17204</v>
      </c>
      <c r="G787" s="825">
        <v>17</v>
      </c>
      <c r="H787" s="825"/>
      <c r="I787" s="825"/>
      <c r="J787" s="825">
        <v>1</v>
      </c>
      <c r="K787" s="825"/>
      <c r="L787" s="846" t="s">
        <v>17270</v>
      </c>
      <c r="M787" s="846" t="s">
        <v>2502</v>
      </c>
      <c r="N787" s="846" t="s">
        <v>1611</v>
      </c>
      <c r="O787" s="846"/>
      <c r="P787" s="1171">
        <v>1</v>
      </c>
    </row>
    <row r="788" spans="1:16" ht="38.25">
      <c r="A788" s="1180">
        <v>190</v>
      </c>
      <c r="B788" s="825" t="s">
        <v>4048</v>
      </c>
      <c r="C788" s="825" t="s">
        <v>17201</v>
      </c>
      <c r="D788" s="825" t="s">
        <v>17202</v>
      </c>
      <c r="E788" s="845" t="s">
        <v>17203</v>
      </c>
      <c r="F788" s="825" t="s">
        <v>17204</v>
      </c>
      <c r="G788" s="825">
        <v>17</v>
      </c>
      <c r="H788" s="825"/>
      <c r="I788" s="825"/>
      <c r="J788" s="825">
        <v>1</v>
      </c>
      <c r="K788" s="825"/>
      <c r="L788" s="846" t="s">
        <v>17271</v>
      </c>
      <c r="M788" s="846" t="s">
        <v>11100</v>
      </c>
      <c r="N788" s="846" t="s">
        <v>1611</v>
      </c>
      <c r="O788" s="846"/>
      <c r="P788" s="1171">
        <v>1</v>
      </c>
    </row>
    <row r="789" spans="1:16" ht="38.25">
      <c r="A789" s="1180">
        <v>191</v>
      </c>
      <c r="B789" s="825" t="s">
        <v>4048</v>
      </c>
      <c r="C789" s="825" t="s">
        <v>17201</v>
      </c>
      <c r="D789" s="825" t="s">
        <v>17202</v>
      </c>
      <c r="E789" s="845" t="s">
        <v>17203</v>
      </c>
      <c r="F789" s="825" t="s">
        <v>17204</v>
      </c>
      <c r="G789" s="825">
        <v>17</v>
      </c>
      <c r="H789" s="825"/>
      <c r="I789" s="825"/>
      <c r="J789" s="825"/>
      <c r="K789" s="825">
        <v>1</v>
      </c>
      <c r="L789" s="846" t="s">
        <v>17272</v>
      </c>
      <c r="M789" s="846" t="s">
        <v>6712</v>
      </c>
      <c r="N789" s="846" t="s">
        <v>362</v>
      </c>
      <c r="O789" s="846"/>
      <c r="P789" s="1171">
        <v>1</v>
      </c>
    </row>
    <row r="790" spans="1:16" ht="38.25">
      <c r="A790" s="1180">
        <v>192</v>
      </c>
      <c r="B790" s="825" t="s">
        <v>4048</v>
      </c>
      <c r="C790" s="825" t="s">
        <v>17201</v>
      </c>
      <c r="D790" s="825" t="s">
        <v>17202</v>
      </c>
      <c r="E790" s="845" t="s">
        <v>17203</v>
      </c>
      <c r="F790" s="825" t="s">
        <v>17204</v>
      </c>
      <c r="G790" s="825">
        <v>17</v>
      </c>
      <c r="H790" s="825"/>
      <c r="I790" s="825"/>
      <c r="J790" s="825"/>
      <c r="K790" s="825">
        <v>1</v>
      </c>
      <c r="L790" s="846" t="s">
        <v>17273</v>
      </c>
      <c r="M790" s="846" t="s">
        <v>5783</v>
      </c>
      <c r="N790" s="846" t="s">
        <v>362</v>
      </c>
      <c r="O790" s="846"/>
      <c r="P790" s="1171">
        <v>1</v>
      </c>
    </row>
    <row r="791" spans="1:16" ht="38.25">
      <c r="A791" s="1180">
        <v>193</v>
      </c>
      <c r="B791" s="825" t="s">
        <v>4048</v>
      </c>
      <c r="C791" s="825" t="s">
        <v>17201</v>
      </c>
      <c r="D791" s="825" t="s">
        <v>17202</v>
      </c>
      <c r="E791" s="845" t="s">
        <v>17203</v>
      </c>
      <c r="F791" s="825" t="s">
        <v>17204</v>
      </c>
      <c r="G791" s="825">
        <v>17</v>
      </c>
      <c r="H791" s="825"/>
      <c r="I791" s="825"/>
      <c r="J791" s="825"/>
      <c r="K791" s="825">
        <v>1</v>
      </c>
      <c r="L791" s="846" t="s">
        <v>17274</v>
      </c>
      <c r="M791" s="846" t="s">
        <v>7518</v>
      </c>
      <c r="N791" s="846" t="s">
        <v>362</v>
      </c>
      <c r="O791" s="846"/>
      <c r="P791" s="1171">
        <v>1</v>
      </c>
    </row>
    <row r="792" spans="1:16" ht="38.25">
      <c r="A792" s="1180">
        <v>194</v>
      </c>
      <c r="B792" s="825" t="s">
        <v>4048</v>
      </c>
      <c r="C792" s="825" t="s">
        <v>17201</v>
      </c>
      <c r="D792" s="825" t="s">
        <v>17202</v>
      </c>
      <c r="E792" s="845" t="s">
        <v>17203</v>
      </c>
      <c r="F792" s="825" t="s">
        <v>17204</v>
      </c>
      <c r="G792" s="825">
        <v>17</v>
      </c>
      <c r="H792" s="825"/>
      <c r="I792" s="825"/>
      <c r="J792" s="825"/>
      <c r="K792" s="825">
        <v>1</v>
      </c>
      <c r="L792" s="846" t="s">
        <v>17275</v>
      </c>
      <c r="M792" s="846" t="s">
        <v>1165</v>
      </c>
      <c r="N792" s="846" t="s">
        <v>1640</v>
      </c>
      <c r="O792" s="846"/>
      <c r="P792" s="1171">
        <v>1</v>
      </c>
    </row>
    <row r="793" spans="1:16" ht="38.25">
      <c r="A793" s="1180">
        <v>195</v>
      </c>
      <c r="B793" s="825" t="s">
        <v>4048</v>
      </c>
      <c r="C793" s="825" t="s">
        <v>17201</v>
      </c>
      <c r="D793" s="825" t="s">
        <v>17202</v>
      </c>
      <c r="E793" s="845" t="s">
        <v>17203</v>
      </c>
      <c r="F793" s="825" t="s">
        <v>17204</v>
      </c>
      <c r="G793" s="825">
        <v>17</v>
      </c>
      <c r="H793" s="825"/>
      <c r="I793" s="825"/>
      <c r="J793" s="825"/>
      <c r="K793" s="825">
        <v>1</v>
      </c>
      <c r="L793" s="846" t="s">
        <v>17276</v>
      </c>
      <c r="M793" s="846" t="s">
        <v>6712</v>
      </c>
      <c r="N793" s="846" t="s">
        <v>1640</v>
      </c>
      <c r="O793" s="846"/>
      <c r="P793" s="1171">
        <v>1</v>
      </c>
    </row>
    <row r="794" spans="1:16" ht="38.25">
      <c r="A794" s="1180">
        <v>196</v>
      </c>
      <c r="B794" s="825" t="s">
        <v>4048</v>
      </c>
      <c r="C794" s="825" t="s">
        <v>17201</v>
      </c>
      <c r="D794" s="825" t="s">
        <v>17202</v>
      </c>
      <c r="E794" s="845" t="s">
        <v>17203</v>
      </c>
      <c r="F794" s="825" t="s">
        <v>17204</v>
      </c>
      <c r="G794" s="825">
        <v>17</v>
      </c>
      <c r="H794" s="825"/>
      <c r="I794" s="825"/>
      <c r="J794" s="825"/>
      <c r="K794" s="825">
        <v>1</v>
      </c>
      <c r="L794" s="846" t="s">
        <v>17277</v>
      </c>
      <c r="M794" s="846" t="s">
        <v>11100</v>
      </c>
      <c r="N794" s="846" t="s">
        <v>1640</v>
      </c>
      <c r="O794" s="846"/>
      <c r="P794" s="1171">
        <v>1</v>
      </c>
    </row>
    <row r="795" spans="1:16" ht="38.25">
      <c r="A795" s="1180">
        <v>197</v>
      </c>
      <c r="B795" s="825" t="s">
        <v>4048</v>
      </c>
      <c r="C795" s="825" t="s">
        <v>17201</v>
      </c>
      <c r="D795" s="825" t="s">
        <v>17202</v>
      </c>
      <c r="E795" s="845" t="s">
        <v>17203</v>
      </c>
      <c r="F795" s="825" t="s">
        <v>17204</v>
      </c>
      <c r="G795" s="825">
        <v>17</v>
      </c>
      <c r="H795" s="825"/>
      <c r="I795" s="825"/>
      <c r="J795" s="825"/>
      <c r="K795" s="825">
        <v>1</v>
      </c>
      <c r="L795" s="846" t="s">
        <v>17278</v>
      </c>
      <c r="M795" s="846" t="s">
        <v>5783</v>
      </c>
      <c r="N795" s="846" t="s">
        <v>1640</v>
      </c>
      <c r="O795" s="846"/>
      <c r="P795" s="1171">
        <v>1</v>
      </c>
    </row>
    <row r="796" spans="1:16" ht="38.25">
      <c r="A796" s="1180">
        <v>198</v>
      </c>
      <c r="B796" s="825" t="s">
        <v>4048</v>
      </c>
      <c r="C796" s="825" t="s">
        <v>17201</v>
      </c>
      <c r="D796" s="825" t="s">
        <v>17202</v>
      </c>
      <c r="E796" s="845" t="s">
        <v>17203</v>
      </c>
      <c r="F796" s="825" t="s">
        <v>17204</v>
      </c>
      <c r="G796" s="825">
        <v>17</v>
      </c>
      <c r="H796" s="825"/>
      <c r="I796" s="825"/>
      <c r="J796" s="825"/>
      <c r="K796" s="825">
        <v>1</v>
      </c>
      <c r="L796" s="846" t="s">
        <v>17279</v>
      </c>
      <c r="M796" s="846" t="s">
        <v>11897</v>
      </c>
      <c r="N796" s="846" t="s">
        <v>1640</v>
      </c>
      <c r="O796" s="846">
        <v>1</v>
      </c>
      <c r="P796" s="1171"/>
    </row>
    <row r="797" spans="1:16" ht="51">
      <c r="A797" s="1180">
        <v>199</v>
      </c>
      <c r="B797" s="825" t="s">
        <v>1530</v>
      </c>
      <c r="C797" s="825" t="s">
        <v>17280</v>
      </c>
      <c r="D797" s="825" t="s">
        <v>17281</v>
      </c>
      <c r="E797" s="845" t="s">
        <v>17282</v>
      </c>
      <c r="F797" s="825" t="s">
        <v>1640</v>
      </c>
      <c r="G797" s="825" t="s">
        <v>17283</v>
      </c>
      <c r="H797" s="825" t="s">
        <v>17284</v>
      </c>
      <c r="I797" s="825">
        <v>1</v>
      </c>
      <c r="J797" s="825"/>
      <c r="K797" s="825"/>
      <c r="L797" s="846" t="s">
        <v>17285</v>
      </c>
      <c r="M797" s="846" t="s">
        <v>1530</v>
      </c>
      <c r="N797" s="846" t="s">
        <v>1640</v>
      </c>
      <c r="O797" s="846">
        <v>4</v>
      </c>
      <c r="P797" s="1171"/>
    </row>
    <row r="798" spans="1:16" ht="63.75">
      <c r="A798" s="1180">
        <v>200</v>
      </c>
      <c r="B798" s="825" t="s">
        <v>1530</v>
      </c>
      <c r="C798" s="825" t="s">
        <v>17280</v>
      </c>
      <c r="D798" s="825" t="s">
        <v>17281</v>
      </c>
      <c r="E798" s="845" t="s">
        <v>17282</v>
      </c>
      <c r="F798" s="825" t="s">
        <v>1640</v>
      </c>
      <c r="G798" s="825" t="s">
        <v>17283</v>
      </c>
      <c r="H798" s="825" t="s">
        <v>17284</v>
      </c>
      <c r="I798" s="825">
        <v>1</v>
      </c>
      <c r="J798" s="825"/>
      <c r="K798" s="825"/>
      <c r="L798" s="846" t="s">
        <v>17286</v>
      </c>
      <c r="M798" s="846" t="s">
        <v>1480</v>
      </c>
      <c r="N798" s="846" t="s">
        <v>1640</v>
      </c>
      <c r="O798" s="846"/>
      <c r="P798" s="1171">
        <v>4</v>
      </c>
    </row>
    <row r="799" spans="1:16" ht="51">
      <c r="A799" s="1180">
        <v>201</v>
      </c>
      <c r="B799" s="825" t="s">
        <v>1502</v>
      </c>
      <c r="C799" s="825" t="s">
        <v>17287</v>
      </c>
      <c r="D799" s="825" t="s">
        <v>10845</v>
      </c>
      <c r="E799" s="845" t="s">
        <v>17288</v>
      </c>
      <c r="F799" s="825" t="s">
        <v>1611</v>
      </c>
      <c r="G799" s="825" t="s">
        <v>17289</v>
      </c>
      <c r="H799" s="825" t="s">
        <v>17290</v>
      </c>
      <c r="I799" s="825">
        <v>1</v>
      </c>
      <c r="J799" s="825"/>
      <c r="K799" s="825"/>
      <c r="L799" s="846" t="s">
        <v>6236</v>
      </c>
      <c r="M799" s="846" t="s">
        <v>10149</v>
      </c>
      <c r="N799" s="846" t="s">
        <v>1611</v>
      </c>
      <c r="O799" s="846"/>
      <c r="P799" s="1171">
        <v>1</v>
      </c>
    </row>
    <row r="800" spans="1:16" ht="51">
      <c r="A800" s="1180">
        <v>202</v>
      </c>
      <c r="B800" s="825" t="s">
        <v>1502</v>
      </c>
      <c r="C800" s="825" t="s">
        <v>17287</v>
      </c>
      <c r="D800" s="825" t="s">
        <v>10845</v>
      </c>
      <c r="E800" s="845" t="s">
        <v>17288</v>
      </c>
      <c r="F800" s="825" t="s">
        <v>1611</v>
      </c>
      <c r="G800" s="825" t="s">
        <v>17289</v>
      </c>
      <c r="H800" s="825" t="s">
        <v>17290</v>
      </c>
      <c r="I800" s="825">
        <v>1</v>
      </c>
      <c r="J800" s="825"/>
      <c r="K800" s="825"/>
      <c r="L800" s="846" t="s">
        <v>2491</v>
      </c>
      <c r="M800" s="846" t="s">
        <v>10099</v>
      </c>
      <c r="N800" s="846" t="s">
        <v>1611</v>
      </c>
      <c r="O800" s="846"/>
      <c r="P800" s="1171">
        <v>1</v>
      </c>
    </row>
    <row r="801" spans="1:16" ht="51">
      <c r="A801" s="1180">
        <v>203</v>
      </c>
      <c r="B801" s="825" t="s">
        <v>1502</v>
      </c>
      <c r="C801" s="825" t="s">
        <v>17287</v>
      </c>
      <c r="D801" s="825" t="s">
        <v>10845</v>
      </c>
      <c r="E801" s="845" t="s">
        <v>17288</v>
      </c>
      <c r="F801" s="825" t="s">
        <v>1611</v>
      </c>
      <c r="G801" s="825" t="s">
        <v>17289</v>
      </c>
      <c r="H801" s="825" t="s">
        <v>17290</v>
      </c>
      <c r="I801" s="825">
        <v>1</v>
      </c>
      <c r="J801" s="825"/>
      <c r="K801" s="825"/>
      <c r="L801" s="846" t="s">
        <v>17291</v>
      </c>
      <c r="M801" s="846" t="s">
        <v>16364</v>
      </c>
      <c r="N801" s="846" t="s">
        <v>1611</v>
      </c>
      <c r="O801" s="846">
        <v>1</v>
      </c>
      <c r="P801" s="1171"/>
    </row>
    <row r="802" spans="1:16" ht="51">
      <c r="A802" s="1180">
        <v>204</v>
      </c>
      <c r="B802" s="825" t="s">
        <v>1502</v>
      </c>
      <c r="C802" s="825" t="s">
        <v>17287</v>
      </c>
      <c r="D802" s="825" t="s">
        <v>10845</v>
      </c>
      <c r="E802" s="845" t="s">
        <v>17288</v>
      </c>
      <c r="F802" s="825" t="s">
        <v>1611</v>
      </c>
      <c r="G802" s="825" t="s">
        <v>17289</v>
      </c>
      <c r="H802" s="825" t="s">
        <v>17290</v>
      </c>
      <c r="I802" s="825">
        <v>1</v>
      </c>
      <c r="J802" s="825"/>
      <c r="K802" s="825"/>
      <c r="L802" s="846" t="s">
        <v>7040</v>
      </c>
      <c r="M802" s="846" t="s">
        <v>17292</v>
      </c>
      <c r="N802" s="846" t="s">
        <v>1611</v>
      </c>
      <c r="O802" s="846">
        <v>1</v>
      </c>
      <c r="P802" s="1171"/>
    </row>
    <row r="803" spans="1:16" ht="51">
      <c r="A803" s="1180">
        <v>205</v>
      </c>
      <c r="B803" s="825" t="s">
        <v>1502</v>
      </c>
      <c r="C803" s="825" t="s">
        <v>17287</v>
      </c>
      <c r="D803" s="825" t="s">
        <v>10845</v>
      </c>
      <c r="E803" s="845" t="s">
        <v>17288</v>
      </c>
      <c r="F803" s="825" t="s">
        <v>1611</v>
      </c>
      <c r="G803" s="825" t="s">
        <v>17289</v>
      </c>
      <c r="H803" s="825" t="s">
        <v>17290</v>
      </c>
      <c r="I803" s="825">
        <v>1</v>
      </c>
      <c r="J803" s="825"/>
      <c r="K803" s="825"/>
      <c r="L803" s="846" t="s">
        <v>14477</v>
      </c>
      <c r="M803" s="846" t="s">
        <v>16368</v>
      </c>
      <c r="N803" s="846" t="s">
        <v>1611</v>
      </c>
      <c r="O803" s="846">
        <v>1</v>
      </c>
      <c r="P803" s="1171"/>
    </row>
    <row r="804" spans="1:16" ht="51">
      <c r="A804" s="1180">
        <v>206</v>
      </c>
      <c r="B804" s="825" t="s">
        <v>1502</v>
      </c>
      <c r="C804" s="825" t="s">
        <v>17287</v>
      </c>
      <c r="D804" s="825" t="s">
        <v>10845</v>
      </c>
      <c r="E804" s="845" t="s">
        <v>17288</v>
      </c>
      <c r="F804" s="825" t="s">
        <v>1611</v>
      </c>
      <c r="G804" s="825" t="s">
        <v>17289</v>
      </c>
      <c r="H804" s="825" t="s">
        <v>17290</v>
      </c>
      <c r="I804" s="825">
        <v>1</v>
      </c>
      <c r="J804" s="825"/>
      <c r="K804" s="825"/>
      <c r="L804" s="846" t="s">
        <v>10111</v>
      </c>
      <c r="M804" s="846" t="s">
        <v>10112</v>
      </c>
      <c r="N804" s="846" t="s">
        <v>1611</v>
      </c>
      <c r="O804" s="846"/>
      <c r="P804" s="1171">
        <v>1</v>
      </c>
    </row>
    <row r="805" spans="1:16" ht="51">
      <c r="A805" s="1180">
        <v>207</v>
      </c>
      <c r="B805" s="825" t="s">
        <v>1502</v>
      </c>
      <c r="C805" s="825" t="s">
        <v>17287</v>
      </c>
      <c r="D805" s="825" t="s">
        <v>10845</v>
      </c>
      <c r="E805" s="845" t="s">
        <v>17288</v>
      </c>
      <c r="F805" s="825" t="s">
        <v>1611</v>
      </c>
      <c r="G805" s="825" t="s">
        <v>17289</v>
      </c>
      <c r="H805" s="825" t="s">
        <v>17290</v>
      </c>
      <c r="I805" s="825">
        <v>1</v>
      </c>
      <c r="J805" s="825"/>
      <c r="K805" s="825"/>
      <c r="L805" s="846" t="s">
        <v>9169</v>
      </c>
      <c r="M805" s="846" t="s">
        <v>10103</v>
      </c>
      <c r="N805" s="846" t="s">
        <v>1611</v>
      </c>
      <c r="O805" s="846"/>
      <c r="P805" s="1171">
        <v>1</v>
      </c>
    </row>
    <row r="806" spans="1:16" ht="51">
      <c r="A806" s="1180">
        <v>208</v>
      </c>
      <c r="B806" s="825" t="s">
        <v>1502</v>
      </c>
      <c r="C806" s="825" t="s">
        <v>17287</v>
      </c>
      <c r="D806" s="825" t="s">
        <v>10845</v>
      </c>
      <c r="E806" s="845" t="s">
        <v>17288</v>
      </c>
      <c r="F806" s="825" t="s">
        <v>1611</v>
      </c>
      <c r="G806" s="825" t="s">
        <v>17289</v>
      </c>
      <c r="H806" s="825" t="s">
        <v>17290</v>
      </c>
      <c r="I806" s="825"/>
      <c r="J806" s="825">
        <v>1</v>
      </c>
      <c r="K806" s="825"/>
      <c r="L806" s="846" t="s">
        <v>7023</v>
      </c>
      <c r="M806" s="846" t="s">
        <v>10144</v>
      </c>
      <c r="N806" s="846" t="s">
        <v>1611</v>
      </c>
      <c r="O806" s="846"/>
      <c r="P806" s="1171">
        <v>1</v>
      </c>
    </row>
    <row r="807" spans="1:16" ht="51">
      <c r="A807" s="1180">
        <v>209</v>
      </c>
      <c r="B807" s="825" t="s">
        <v>1502</v>
      </c>
      <c r="C807" s="825" t="s">
        <v>17287</v>
      </c>
      <c r="D807" s="825" t="s">
        <v>10845</v>
      </c>
      <c r="E807" s="845" t="s">
        <v>17288</v>
      </c>
      <c r="F807" s="825" t="s">
        <v>1611</v>
      </c>
      <c r="G807" s="825" t="s">
        <v>17289</v>
      </c>
      <c r="H807" s="825" t="s">
        <v>17290</v>
      </c>
      <c r="I807" s="825"/>
      <c r="J807" s="825">
        <v>1</v>
      </c>
      <c r="K807" s="825"/>
      <c r="L807" s="846" t="s">
        <v>2489</v>
      </c>
      <c r="M807" s="846" t="s">
        <v>11206</v>
      </c>
      <c r="N807" s="846" t="s">
        <v>1611</v>
      </c>
      <c r="O807" s="846"/>
      <c r="P807" s="1171">
        <v>1</v>
      </c>
    </row>
    <row r="808" spans="1:16" ht="51">
      <c r="A808" s="1180">
        <v>210</v>
      </c>
      <c r="B808" s="825" t="s">
        <v>1502</v>
      </c>
      <c r="C808" s="825" t="s">
        <v>17287</v>
      </c>
      <c r="D808" s="825" t="s">
        <v>10845</v>
      </c>
      <c r="E808" s="845" t="s">
        <v>17288</v>
      </c>
      <c r="F808" s="825" t="s">
        <v>1611</v>
      </c>
      <c r="G808" s="825" t="s">
        <v>17289</v>
      </c>
      <c r="H808" s="825" t="s">
        <v>17290</v>
      </c>
      <c r="I808" s="825"/>
      <c r="J808" s="825">
        <v>1</v>
      </c>
      <c r="K808" s="825"/>
      <c r="L808" s="846" t="s">
        <v>2739</v>
      </c>
      <c r="M808" s="846" t="s">
        <v>17293</v>
      </c>
      <c r="N808" s="846" t="s">
        <v>1611</v>
      </c>
      <c r="O808" s="846">
        <v>1</v>
      </c>
      <c r="P808" s="1171"/>
    </row>
    <row r="809" spans="1:16" ht="51">
      <c r="A809" s="1180">
        <v>211</v>
      </c>
      <c r="B809" s="825" t="s">
        <v>1502</v>
      </c>
      <c r="C809" s="825" t="s">
        <v>17287</v>
      </c>
      <c r="D809" s="825" t="s">
        <v>10845</v>
      </c>
      <c r="E809" s="845" t="s">
        <v>17288</v>
      </c>
      <c r="F809" s="825" t="s">
        <v>1611</v>
      </c>
      <c r="G809" s="825" t="s">
        <v>17289</v>
      </c>
      <c r="H809" s="825" t="s">
        <v>17290</v>
      </c>
      <c r="I809" s="825"/>
      <c r="J809" s="825">
        <v>1</v>
      </c>
      <c r="K809" s="825"/>
      <c r="L809" s="846" t="s">
        <v>3709</v>
      </c>
      <c r="M809" s="846" t="s">
        <v>10095</v>
      </c>
      <c r="N809" s="846" t="s">
        <v>1611</v>
      </c>
      <c r="O809" s="846"/>
      <c r="P809" s="1171">
        <v>1</v>
      </c>
    </row>
    <row r="810" spans="1:16" ht="51">
      <c r="A810" s="1180">
        <v>212</v>
      </c>
      <c r="B810" s="825" t="s">
        <v>1502</v>
      </c>
      <c r="C810" s="825" t="s">
        <v>17287</v>
      </c>
      <c r="D810" s="825" t="s">
        <v>10845</v>
      </c>
      <c r="E810" s="845" t="s">
        <v>17288</v>
      </c>
      <c r="F810" s="825" t="s">
        <v>1611</v>
      </c>
      <c r="G810" s="825" t="s">
        <v>17289</v>
      </c>
      <c r="H810" s="825" t="s">
        <v>17290</v>
      </c>
      <c r="I810" s="825"/>
      <c r="J810" s="825">
        <v>1</v>
      </c>
      <c r="K810" s="825"/>
      <c r="L810" s="846" t="s">
        <v>4084</v>
      </c>
      <c r="M810" s="846" t="s">
        <v>10114</v>
      </c>
      <c r="N810" s="846" t="s">
        <v>1611</v>
      </c>
      <c r="O810" s="846"/>
      <c r="P810" s="1171">
        <v>1</v>
      </c>
    </row>
    <row r="811" spans="1:16" ht="51">
      <c r="A811" s="1180">
        <v>213</v>
      </c>
      <c r="B811" s="825" t="s">
        <v>1502</v>
      </c>
      <c r="C811" s="825" t="s">
        <v>17287</v>
      </c>
      <c r="D811" s="825" t="s">
        <v>10845</v>
      </c>
      <c r="E811" s="845" t="s">
        <v>17288</v>
      </c>
      <c r="F811" s="825" t="s">
        <v>1611</v>
      </c>
      <c r="G811" s="825" t="s">
        <v>17289</v>
      </c>
      <c r="H811" s="825" t="s">
        <v>17290</v>
      </c>
      <c r="I811" s="825"/>
      <c r="J811" s="825">
        <v>1</v>
      </c>
      <c r="K811" s="825"/>
      <c r="L811" s="846" t="s">
        <v>389</v>
      </c>
      <c r="M811" s="846" t="s">
        <v>10110</v>
      </c>
      <c r="N811" s="846" t="s">
        <v>1611</v>
      </c>
      <c r="O811" s="846"/>
      <c r="P811" s="1171">
        <v>1</v>
      </c>
    </row>
    <row r="812" spans="1:16" ht="51">
      <c r="A812" s="1180">
        <v>214</v>
      </c>
      <c r="B812" s="825" t="s">
        <v>1502</v>
      </c>
      <c r="C812" s="825" t="s">
        <v>17287</v>
      </c>
      <c r="D812" s="825" t="s">
        <v>10845</v>
      </c>
      <c r="E812" s="845" t="s">
        <v>17288</v>
      </c>
      <c r="F812" s="825" t="s">
        <v>1611</v>
      </c>
      <c r="G812" s="825" t="s">
        <v>17289</v>
      </c>
      <c r="H812" s="825" t="s">
        <v>17290</v>
      </c>
      <c r="I812" s="825"/>
      <c r="J812" s="825"/>
      <c r="K812" s="825">
        <v>1</v>
      </c>
      <c r="L812" s="846" t="s">
        <v>5806</v>
      </c>
      <c r="M812" s="846" t="s">
        <v>10097</v>
      </c>
      <c r="N812" s="846" t="s">
        <v>1611</v>
      </c>
      <c r="O812" s="846"/>
      <c r="P812" s="1171">
        <v>1</v>
      </c>
    </row>
    <row r="813" spans="1:16" ht="51">
      <c r="A813" s="1180">
        <v>215</v>
      </c>
      <c r="B813" s="825" t="s">
        <v>1502</v>
      </c>
      <c r="C813" s="825" t="s">
        <v>17287</v>
      </c>
      <c r="D813" s="825" t="s">
        <v>10845</v>
      </c>
      <c r="E813" s="845" t="s">
        <v>17288</v>
      </c>
      <c r="F813" s="825" t="s">
        <v>1611</v>
      </c>
      <c r="G813" s="825" t="s">
        <v>17289</v>
      </c>
      <c r="H813" s="825" t="s">
        <v>17290</v>
      </c>
      <c r="I813" s="825"/>
      <c r="J813" s="825"/>
      <c r="K813" s="825">
        <v>1</v>
      </c>
      <c r="L813" s="846" t="s">
        <v>6627</v>
      </c>
      <c r="M813" s="846" t="s">
        <v>10093</v>
      </c>
      <c r="N813" s="846" t="s">
        <v>1611</v>
      </c>
      <c r="O813" s="846"/>
      <c r="P813" s="1171">
        <v>1</v>
      </c>
    </row>
    <row r="814" spans="1:16" ht="51">
      <c r="A814" s="1180">
        <v>216</v>
      </c>
      <c r="B814" s="825" t="s">
        <v>1502</v>
      </c>
      <c r="C814" s="825" t="s">
        <v>17287</v>
      </c>
      <c r="D814" s="825" t="s">
        <v>10845</v>
      </c>
      <c r="E814" s="845" t="s">
        <v>17288</v>
      </c>
      <c r="F814" s="825" t="s">
        <v>1611</v>
      </c>
      <c r="G814" s="825" t="s">
        <v>17289</v>
      </c>
      <c r="H814" s="825" t="s">
        <v>17290</v>
      </c>
      <c r="I814" s="825"/>
      <c r="J814" s="825"/>
      <c r="K814" s="825">
        <v>1</v>
      </c>
      <c r="L814" s="846" t="s">
        <v>6632</v>
      </c>
      <c r="M814" s="846" t="s">
        <v>17294</v>
      </c>
      <c r="N814" s="846" t="s">
        <v>1611</v>
      </c>
      <c r="O814" s="846">
        <v>1</v>
      </c>
      <c r="P814" s="1171"/>
    </row>
    <row r="815" spans="1:16" ht="51">
      <c r="A815" s="1180">
        <v>217</v>
      </c>
      <c r="B815" s="825" t="s">
        <v>1502</v>
      </c>
      <c r="C815" s="825" t="s">
        <v>17287</v>
      </c>
      <c r="D815" s="825" t="s">
        <v>10845</v>
      </c>
      <c r="E815" s="845" t="s">
        <v>17288</v>
      </c>
      <c r="F815" s="825" t="s">
        <v>1611</v>
      </c>
      <c r="G815" s="825" t="s">
        <v>17289</v>
      </c>
      <c r="H815" s="825" t="s">
        <v>17290</v>
      </c>
      <c r="I815" s="825"/>
      <c r="J815" s="825"/>
      <c r="K815" s="825">
        <v>1</v>
      </c>
      <c r="L815" s="846" t="s">
        <v>5403</v>
      </c>
      <c r="M815" s="846" t="s">
        <v>11149</v>
      </c>
      <c r="N815" s="846" t="s">
        <v>1611</v>
      </c>
      <c r="O815" s="846"/>
      <c r="P815" s="1171">
        <v>1</v>
      </c>
    </row>
    <row r="816" spans="1:16" ht="38.25">
      <c r="A816" s="1180">
        <v>218</v>
      </c>
      <c r="B816" s="825" t="s">
        <v>1502</v>
      </c>
      <c r="C816" s="825" t="s">
        <v>17295</v>
      </c>
      <c r="D816" s="825" t="s">
        <v>17296</v>
      </c>
      <c r="E816" s="845" t="s">
        <v>17297</v>
      </c>
      <c r="F816" s="825" t="s">
        <v>10818</v>
      </c>
      <c r="G816" s="825" t="s">
        <v>17298</v>
      </c>
      <c r="H816" s="825" t="s">
        <v>17299</v>
      </c>
      <c r="I816" s="825">
        <v>1</v>
      </c>
      <c r="J816" s="825"/>
      <c r="K816" s="825"/>
      <c r="L816" s="846" t="s">
        <v>17300</v>
      </c>
      <c r="M816" s="846" t="s">
        <v>17301</v>
      </c>
      <c r="N816" s="846" t="s">
        <v>10818</v>
      </c>
      <c r="O816" s="846">
        <v>1</v>
      </c>
      <c r="P816" s="1171"/>
    </row>
    <row r="817" spans="1:16" ht="38.25">
      <c r="A817" s="1180">
        <v>219</v>
      </c>
      <c r="B817" s="825" t="s">
        <v>1502</v>
      </c>
      <c r="C817" s="825" t="s">
        <v>17295</v>
      </c>
      <c r="D817" s="825" t="s">
        <v>17296</v>
      </c>
      <c r="E817" s="845" t="s">
        <v>17297</v>
      </c>
      <c r="F817" s="825" t="s">
        <v>10818</v>
      </c>
      <c r="G817" s="825" t="s">
        <v>17298</v>
      </c>
      <c r="H817" s="825" t="s">
        <v>17299</v>
      </c>
      <c r="I817" s="825">
        <v>1</v>
      </c>
      <c r="J817" s="825"/>
      <c r="K817" s="825"/>
      <c r="L817" s="846" t="s">
        <v>14512</v>
      </c>
      <c r="M817" s="846" t="s">
        <v>17302</v>
      </c>
      <c r="N817" s="846" t="s">
        <v>10818</v>
      </c>
      <c r="O817" s="846">
        <v>1</v>
      </c>
      <c r="P817" s="1171"/>
    </row>
    <row r="818" spans="1:16" ht="38.25">
      <c r="A818" s="1180">
        <v>220</v>
      </c>
      <c r="B818" s="825" t="s">
        <v>1502</v>
      </c>
      <c r="C818" s="825" t="s">
        <v>17295</v>
      </c>
      <c r="D818" s="825" t="s">
        <v>17296</v>
      </c>
      <c r="E818" s="845" t="s">
        <v>17297</v>
      </c>
      <c r="F818" s="825" t="s">
        <v>10818</v>
      </c>
      <c r="G818" s="825" t="s">
        <v>17298</v>
      </c>
      <c r="H818" s="825" t="s">
        <v>17299</v>
      </c>
      <c r="I818" s="825"/>
      <c r="J818" s="825">
        <v>1</v>
      </c>
      <c r="K818" s="825"/>
      <c r="L818" s="846" t="s">
        <v>17303</v>
      </c>
      <c r="M818" s="846" t="s">
        <v>17304</v>
      </c>
      <c r="N818" s="846" t="s">
        <v>10818</v>
      </c>
      <c r="O818" s="846"/>
      <c r="P818" s="1171">
        <v>1</v>
      </c>
    </row>
    <row r="819" spans="1:16" ht="38.25">
      <c r="A819" s="1180">
        <v>221</v>
      </c>
      <c r="B819" s="825" t="s">
        <v>1502</v>
      </c>
      <c r="C819" s="825" t="s">
        <v>17295</v>
      </c>
      <c r="D819" s="825" t="s">
        <v>17296</v>
      </c>
      <c r="E819" s="845" t="s">
        <v>17297</v>
      </c>
      <c r="F819" s="825" t="s">
        <v>10818</v>
      </c>
      <c r="G819" s="825" t="s">
        <v>17298</v>
      </c>
      <c r="H819" s="825" t="s">
        <v>17299</v>
      </c>
      <c r="I819" s="825"/>
      <c r="J819" s="825">
        <v>1</v>
      </c>
      <c r="K819" s="825"/>
      <c r="L819" s="846" t="s">
        <v>17305</v>
      </c>
      <c r="M819" s="846" t="s">
        <v>17306</v>
      </c>
      <c r="N819" s="846" t="s">
        <v>10818</v>
      </c>
      <c r="O819" s="846"/>
      <c r="P819" s="1171">
        <v>1</v>
      </c>
    </row>
    <row r="820" spans="1:16" ht="38.25">
      <c r="A820" s="1180">
        <v>222</v>
      </c>
      <c r="B820" s="825" t="s">
        <v>1502</v>
      </c>
      <c r="C820" s="825" t="s">
        <v>17295</v>
      </c>
      <c r="D820" s="825" t="s">
        <v>17296</v>
      </c>
      <c r="E820" s="845" t="s">
        <v>17297</v>
      </c>
      <c r="F820" s="825" t="s">
        <v>10818</v>
      </c>
      <c r="G820" s="825" t="s">
        <v>17298</v>
      </c>
      <c r="H820" s="825" t="s">
        <v>17299</v>
      </c>
      <c r="I820" s="825"/>
      <c r="J820" s="825"/>
      <c r="K820" s="825">
        <v>1</v>
      </c>
      <c r="L820" s="846" t="s">
        <v>17307</v>
      </c>
      <c r="M820" s="846" t="s">
        <v>12799</v>
      </c>
      <c r="N820" s="846" t="s">
        <v>10818</v>
      </c>
      <c r="O820" s="846"/>
      <c r="P820" s="1171">
        <v>1</v>
      </c>
    </row>
    <row r="821" spans="1:16" ht="38.25">
      <c r="A821" s="1180">
        <v>223</v>
      </c>
      <c r="B821" s="825" t="s">
        <v>1502</v>
      </c>
      <c r="C821" s="825" t="s">
        <v>17295</v>
      </c>
      <c r="D821" s="825" t="s">
        <v>17296</v>
      </c>
      <c r="E821" s="845" t="s">
        <v>17297</v>
      </c>
      <c r="F821" s="825" t="s">
        <v>10818</v>
      </c>
      <c r="G821" s="825" t="s">
        <v>17298</v>
      </c>
      <c r="H821" s="825" t="s">
        <v>17299</v>
      </c>
      <c r="I821" s="825"/>
      <c r="J821" s="825"/>
      <c r="K821" s="825">
        <v>1</v>
      </c>
      <c r="L821" s="846" t="s">
        <v>17308</v>
      </c>
      <c r="M821" s="846" t="s">
        <v>12801</v>
      </c>
      <c r="N821" s="846" t="s">
        <v>10818</v>
      </c>
      <c r="O821" s="846"/>
      <c r="P821" s="1171">
        <v>1</v>
      </c>
    </row>
    <row r="822" spans="1:16" ht="38.25">
      <c r="A822" s="1180">
        <v>224</v>
      </c>
      <c r="B822" s="825" t="s">
        <v>1502</v>
      </c>
      <c r="C822" s="825" t="s">
        <v>17295</v>
      </c>
      <c r="D822" s="825" t="s">
        <v>17296</v>
      </c>
      <c r="E822" s="845" t="s">
        <v>17297</v>
      </c>
      <c r="F822" s="825" t="s">
        <v>10818</v>
      </c>
      <c r="G822" s="825" t="s">
        <v>17298</v>
      </c>
      <c r="H822" s="825" t="s">
        <v>17299</v>
      </c>
      <c r="I822" s="825"/>
      <c r="J822" s="825"/>
      <c r="K822" s="825">
        <v>1</v>
      </c>
      <c r="L822" s="846" t="s">
        <v>17309</v>
      </c>
      <c r="M822" s="846" t="s">
        <v>11151</v>
      </c>
      <c r="N822" s="846" t="s">
        <v>10818</v>
      </c>
      <c r="O822" s="846"/>
      <c r="P822" s="1171">
        <v>1</v>
      </c>
    </row>
    <row r="823" spans="1:16" ht="38.25">
      <c r="A823" s="1180">
        <v>225</v>
      </c>
      <c r="B823" s="825" t="s">
        <v>1502</v>
      </c>
      <c r="C823" s="825" t="s">
        <v>17295</v>
      </c>
      <c r="D823" s="825" t="s">
        <v>17296</v>
      </c>
      <c r="E823" s="845" t="s">
        <v>17297</v>
      </c>
      <c r="F823" s="825" t="s">
        <v>10818</v>
      </c>
      <c r="G823" s="825" t="s">
        <v>17298</v>
      </c>
      <c r="H823" s="825" t="s">
        <v>17299</v>
      </c>
      <c r="I823" s="825"/>
      <c r="J823" s="825"/>
      <c r="K823" s="825">
        <v>1</v>
      </c>
      <c r="L823" s="846" t="s">
        <v>17310</v>
      </c>
      <c r="M823" s="846" t="s">
        <v>14507</v>
      </c>
      <c r="N823" s="846" t="s">
        <v>10818</v>
      </c>
      <c r="O823" s="846"/>
      <c r="P823" s="1171">
        <v>1</v>
      </c>
    </row>
    <row r="824" spans="1:16" ht="38.25">
      <c r="A824" s="1180">
        <v>226</v>
      </c>
      <c r="B824" s="825" t="s">
        <v>1502</v>
      </c>
      <c r="C824" s="825" t="s">
        <v>17295</v>
      </c>
      <c r="D824" s="825" t="s">
        <v>17296</v>
      </c>
      <c r="E824" s="845" t="s">
        <v>17297</v>
      </c>
      <c r="F824" s="825" t="s">
        <v>10818</v>
      </c>
      <c r="G824" s="825" t="s">
        <v>17298</v>
      </c>
      <c r="H824" s="825" t="s">
        <v>17299</v>
      </c>
      <c r="I824" s="825"/>
      <c r="J824" s="825"/>
      <c r="K824" s="825">
        <v>1</v>
      </c>
      <c r="L824" s="846" t="s">
        <v>17311</v>
      </c>
      <c r="M824" s="846" t="s">
        <v>17312</v>
      </c>
      <c r="N824" s="846" t="s">
        <v>10818</v>
      </c>
      <c r="O824" s="846">
        <v>1</v>
      </c>
      <c r="P824" s="1171"/>
    </row>
    <row r="825" spans="1:16" ht="38.25">
      <c r="A825" s="1180">
        <v>227</v>
      </c>
      <c r="B825" s="825" t="s">
        <v>1502</v>
      </c>
      <c r="C825" s="825" t="s">
        <v>17295</v>
      </c>
      <c r="D825" s="825" t="s">
        <v>17296</v>
      </c>
      <c r="E825" s="845" t="s">
        <v>17297</v>
      </c>
      <c r="F825" s="825" t="s">
        <v>10818</v>
      </c>
      <c r="G825" s="825" t="s">
        <v>17298</v>
      </c>
      <c r="H825" s="825" t="s">
        <v>17299</v>
      </c>
      <c r="I825" s="825"/>
      <c r="J825" s="825"/>
      <c r="K825" s="825">
        <v>1</v>
      </c>
      <c r="L825" s="846" t="s">
        <v>17313</v>
      </c>
      <c r="M825" s="846" t="s">
        <v>17312</v>
      </c>
      <c r="N825" s="846" t="s">
        <v>10818</v>
      </c>
      <c r="O825" s="846">
        <v>1</v>
      </c>
      <c r="P825" s="1171"/>
    </row>
    <row r="826" spans="1:16" ht="38.25">
      <c r="A826" s="1180">
        <v>228</v>
      </c>
      <c r="B826" s="825" t="s">
        <v>1502</v>
      </c>
      <c r="C826" s="825" t="s">
        <v>17295</v>
      </c>
      <c r="D826" s="825" t="s">
        <v>17296</v>
      </c>
      <c r="E826" s="845" t="s">
        <v>17297</v>
      </c>
      <c r="F826" s="825" t="s">
        <v>10818</v>
      </c>
      <c r="G826" s="825" t="s">
        <v>17298</v>
      </c>
      <c r="H826" s="825" t="s">
        <v>17299</v>
      </c>
      <c r="I826" s="825"/>
      <c r="J826" s="825"/>
      <c r="K826" s="825">
        <v>1</v>
      </c>
      <c r="L826" s="846" t="s">
        <v>11250</v>
      </c>
      <c r="M826" s="846" t="s">
        <v>14509</v>
      </c>
      <c r="N826" s="846" t="s">
        <v>10818</v>
      </c>
      <c r="O826" s="846"/>
      <c r="P826" s="1171">
        <v>1</v>
      </c>
    </row>
    <row r="827" spans="1:16" ht="38.25">
      <c r="A827" s="1180">
        <v>229</v>
      </c>
      <c r="B827" s="825" t="s">
        <v>1502</v>
      </c>
      <c r="C827" s="825" t="s">
        <v>17295</v>
      </c>
      <c r="D827" s="825" t="s">
        <v>17296</v>
      </c>
      <c r="E827" s="845" t="s">
        <v>17297</v>
      </c>
      <c r="F827" s="825" t="s">
        <v>10818</v>
      </c>
      <c r="G827" s="825" t="s">
        <v>17298</v>
      </c>
      <c r="H827" s="825" t="s">
        <v>17299</v>
      </c>
      <c r="I827" s="825"/>
      <c r="J827" s="825"/>
      <c r="K827" s="825">
        <v>1</v>
      </c>
      <c r="L827" s="846" t="s">
        <v>17314</v>
      </c>
      <c r="M827" s="846" t="s">
        <v>12806</v>
      </c>
      <c r="N827" s="846" t="s">
        <v>17315</v>
      </c>
      <c r="O827" s="846"/>
      <c r="P827" s="1171">
        <v>1</v>
      </c>
    </row>
    <row r="828" spans="1:16" ht="51">
      <c r="A828" s="1180">
        <v>230</v>
      </c>
      <c r="B828" s="825" t="s">
        <v>1502</v>
      </c>
      <c r="C828" s="825" t="s">
        <v>14465</v>
      </c>
      <c r="D828" s="825" t="s">
        <v>12166</v>
      </c>
      <c r="E828" s="845" t="s">
        <v>17316</v>
      </c>
      <c r="F828" s="825" t="s">
        <v>5409</v>
      </c>
      <c r="G828" s="825" t="s">
        <v>17317</v>
      </c>
      <c r="H828" s="825" t="s">
        <v>17318</v>
      </c>
      <c r="I828" s="825">
        <v>1</v>
      </c>
      <c r="J828" s="825"/>
      <c r="K828" s="825"/>
      <c r="L828" s="846" t="s">
        <v>9126</v>
      </c>
      <c r="M828" s="846" t="s">
        <v>10141</v>
      </c>
      <c r="N828" s="846" t="s">
        <v>5409</v>
      </c>
      <c r="O828" s="846"/>
      <c r="P828" s="1171">
        <v>1</v>
      </c>
    </row>
    <row r="829" spans="1:16" ht="51">
      <c r="A829" s="1180">
        <v>231</v>
      </c>
      <c r="B829" s="825" t="s">
        <v>1502</v>
      </c>
      <c r="C829" s="825" t="s">
        <v>14465</v>
      </c>
      <c r="D829" s="825" t="s">
        <v>12166</v>
      </c>
      <c r="E829" s="845" t="s">
        <v>17316</v>
      </c>
      <c r="F829" s="825" t="s">
        <v>5409</v>
      </c>
      <c r="G829" s="825" t="s">
        <v>17317</v>
      </c>
      <c r="H829" s="825" t="s">
        <v>17318</v>
      </c>
      <c r="I829" s="825"/>
      <c r="J829" s="825">
        <v>1</v>
      </c>
      <c r="K829" s="825"/>
      <c r="L829" s="846" t="s">
        <v>7023</v>
      </c>
      <c r="M829" s="846" t="s">
        <v>10144</v>
      </c>
      <c r="N829" s="846" t="s">
        <v>5409</v>
      </c>
      <c r="O829" s="846"/>
      <c r="P829" s="1171">
        <v>1</v>
      </c>
    </row>
    <row r="830" spans="1:16" ht="51">
      <c r="A830" s="1180">
        <v>232</v>
      </c>
      <c r="B830" s="825" t="s">
        <v>1502</v>
      </c>
      <c r="C830" s="825" t="s">
        <v>14465</v>
      </c>
      <c r="D830" s="825" t="s">
        <v>12166</v>
      </c>
      <c r="E830" s="845" t="s">
        <v>17316</v>
      </c>
      <c r="F830" s="825" t="s">
        <v>5409</v>
      </c>
      <c r="G830" s="825" t="s">
        <v>17317</v>
      </c>
      <c r="H830" s="825" t="s">
        <v>17318</v>
      </c>
      <c r="I830" s="825"/>
      <c r="J830" s="825">
        <v>1</v>
      </c>
      <c r="K830" s="825"/>
      <c r="L830" s="846" t="s">
        <v>6254</v>
      </c>
      <c r="M830" s="846" t="s">
        <v>17293</v>
      </c>
      <c r="N830" s="846" t="s">
        <v>5409</v>
      </c>
      <c r="O830" s="846">
        <v>1</v>
      </c>
      <c r="P830" s="1171"/>
    </row>
    <row r="831" spans="1:16" ht="51">
      <c r="A831" s="1180">
        <v>233</v>
      </c>
      <c r="B831" s="825" t="s">
        <v>1502</v>
      </c>
      <c r="C831" s="825" t="s">
        <v>14465</v>
      </c>
      <c r="D831" s="825" t="s">
        <v>12166</v>
      </c>
      <c r="E831" s="845" t="s">
        <v>17316</v>
      </c>
      <c r="F831" s="825" t="s">
        <v>5409</v>
      </c>
      <c r="G831" s="825" t="s">
        <v>17317</v>
      </c>
      <c r="H831" s="825" t="s">
        <v>17318</v>
      </c>
      <c r="I831" s="825"/>
      <c r="J831" s="825">
        <v>1</v>
      </c>
      <c r="K831" s="825"/>
      <c r="L831" s="846" t="s">
        <v>10150</v>
      </c>
      <c r="M831" s="846" t="s">
        <v>17319</v>
      </c>
      <c r="N831" s="846" t="s">
        <v>5409</v>
      </c>
      <c r="O831" s="846">
        <v>1</v>
      </c>
      <c r="P831" s="1171"/>
    </row>
    <row r="832" spans="1:16" ht="51">
      <c r="A832" s="1180">
        <v>234</v>
      </c>
      <c r="B832" s="825" t="s">
        <v>1502</v>
      </c>
      <c r="C832" s="825" t="s">
        <v>14465</v>
      </c>
      <c r="D832" s="825" t="s">
        <v>12166</v>
      </c>
      <c r="E832" s="845" t="s">
        <v>17316</v>
      </c>
      <c r="F832" s="825" t="s">
        <v>5409</v>
      </c>
      <c r="G832" s="825" t="s">
        <v>17317</v>
      </c>
      <c r="H832" s="825" t="s">
        <v>17318</v>
      </c>
      <c r="I832" s="825"/>
      <c r="J832" s="825">
        <v>1</v>
      </c>
      <c r="K832" s="825"/>
      <c r="L832" s="846" t="s">
        <v>11148</v>
      </c>
      <c r="M832" s="846" t="s">
        <v>10152</v>
      </c>
      <c r="N832" s="846" t="s">
        <v>5409</v>
      </c>
      <c r="O832" s="846"/>
      <c r="P832" s="1171">
        <v>1</v>
      </c>
    </row>
    <row r="833" spans="1:16" ht="51">
      <c r="A833" s="1180">
        <v>235</v>
      </c>
      <c r="B833" s="825" t="s">
        <v>1502</v>
      </c>
      <c r="C833" s="825" t="s">
        <v>14465</v>
      </c>
      <c r="D833" s="825" t="s">
        <v>12166</v>
      </c>
      <c r="E833" s="845" t="s">
        <v>17316</v>
      </c>
      <c r="F833" s="825" t="s">
        <v>5409</v>
      </c>
      <c r="G833" s="825" t="s">
        <v>17317</v>
      </c>
      <c r="H833" s="825" t="s">
        <v>17318</v>
      </c>
      <c r="I833" s="825"/>
      <c r="J833" s="825">
        <v>1</v>
      </c>
      <c r="K833" s="825"/>
      <c r="L833" s="846" t="s">
        <v>11208</v>
      </c>
      <c r="M833" s="846" t="s">
        <v>11149</v>
      </c>
      <c r="N833" s="846" t="s">
        <v>5409</v>
      </c>
      <c r="O833" s="846"/>
      <c r="P833" s="1171">
        <v>1</v>
      </c>
    </row>
    <row r="834" spans="1:16" ht="51">
      <c r="A834" s="1180">
        <v>236</v>
      </c>
      <c r="B834" s="825" t="s">
        <v>1502</v>
      </c>
      <c r="C834" s="825" t="s">
        <v>14465</v>
      </c>
      <c r="D834" s="825" t="s">
        <v>12166</v>
      </c>
      <c r="E834" s="845" t="s">
        <v>17316</v>
      </c>
      <c r="F834" s="825" t="s">
        <v>5409</v>
      </c>
      <c r="G834" s="825" t="s">
        <v>17317</v>
      </c>
      <c r="H834" s="825" t="s">
        <v>17318</v>
      </c>
      <c r="I834" s="825"/>
      <c r="J834" s="825">
        <v>1</v>
      </c>
      <c r="K834" s="825"/>
      <c r="L834" s="846" t="s">
        <v>10094</v>
      </c>
      <c r="M834" s="846" t="s">
        <v>10095</v>
      </c>
      <c r="N834" s="846" t="s">
        <v>5409</v>
      </c>
      <c r="O834" s="846"/>
      <c r="P834" s="1171">
        <v>1</v>
      </c>
    </row>
    <row r="835" spans="1:16" ht="51">
      <c r="A835" s="1180">
        <v>237</v>
      </c>
      <c r="B835" s="825" t="s">
        <v>1502</v>
      </c>
      <c r="C835" s="825" t="s">
        <v>14465</v>
      </c>
      <c r="D835" s="825" t="s">
        <v>12166</v>
      </c>
      <c r="E835" s="845" t="s">
        <v>17316</v>
      </c>
      <c r="F835" s="825" t="s">
        <v>5409</v>
      </c>
      <c r="G835" s="825" t="s">
        <v>17317</v>
      </c>
      <c r="H835" s="825" t="s">
        <v>17318</v>
      </c>
      <c r="I835" s="825"/>
      <c r="J835" s="825"/>
      <c r="K835" s="825">
        <v>1</v>
      </c>
      <c r="L835" s="846" t="s">
        <v>14470</v>
      </c>
      <c r="M835" s="846" t="s">
        <v>10147</v>
      </c>
      <c r="N835" s="846" t="s">
        <v>5409</v>
      </c>
      <c r="O835" s="846"/>
      <c r="P835" s="1171">
        <v>1</v>
      </c>
    </row>
    <row r="836" spans="1:16" ht="51">
      <c r="A836" s="1180">
        <v>238</v>
      </c>
      <c r="B836" s="825" t="s">
        <v>1502</v>
      </c>
      <c r="C836" s="825" t="s">
        <v>14465</v>
      </c>
      <c r="D836" s="825" t="s">
        <v>12166</v>
      </c>
      <c r="E836" s="845" t="s">
        <v>17316</v>
      </c>
      <c r="F836" s="825" t="s">
        <v>5409</v>
      </c>
      <c r="G836" s="825" t="s">
        <v>17317</v>
      </c>
      <c r="H836" s="825" t="s">
        <v>17318</v>
      </c>
      <c r="I836" s="825"/>
      <c r="J836" s="825"/>
      <c r="K836" s="825">
        <v>1</v>
      </c>
      <c r="L836" s="846" t="s">
        <v>5814</v>
      </c>
      <c r="M836" s="846" t="s">
        <v>10145</v>
      </c>
      <c r="N836" s="846" t="s">
        <v>5409</v>
      </c>
      <c r="O836" s="846"/>
      <c r="P836" s="1171">
        <v>1</v>
      </c>
    </row>
    <row r="837" spans="1:16" ht="51">
      <c r="A837" s="1180">
        <v>239</v>
      </c>
      <c r="B837" s="825" t="s">
        <v>1502</v>
      </c>
      <c r="C837" s="825" t="s">
        <v>14465</v>
      </c>
      <c r="D837" s="825" t="s">
        <v>12166</v>
      </c>
      <c r="E837" s="845" t="s">
        <v>17316</v>
      </c>
      <c r="F837" s="825" t="s">
        <v>5409</v>
      </c>
      <c r="G837" s="825" t="s">
        <v>17317</v>
      </c>
      <c r="H837" s="825" t="s">
        <v>17318</v>
      </c>
      <c r="I837" s="825"/>
      <c r="J837" s="825"/>
      <c r="K837" s="825">
        <v>1</v>
      </c>
      <c r="L837" s="846" t="s">
        <v>14443</v>
      </c>
      <c r="M837" s="846" t="s">
        <v>11206</v>
      </c>
      <c r="N837" s="846" t="s">
        <v>5409</v>
      </c>
      <c r="O837" s="846"/>
      <c r="P837" s="1171">
        <v>1</v>
      </c>
    </row>
    <row r="838" spans="1:16" ht="51">
      <c r="A838" s="1180">
        <v>240</v>
      </c>
      <c r="B838" s="825" t="s">
        <v>1502</v>
      </c>
      <c r="C838" s="825" t="s">
        <v>14465</v>
      </c>
      <c r="D838" s="825" t="s">
        <v>12166</v>
      </c>
      <c r="E838" s="845" t="s">
        <v>17316</v>
      </c>
      <c r="F838" s="825" t="s">
        <v>5409</v>
      </c>
      <c r="G838" s="825" t="s">
        <v>17317</v>
      </c>
      <c r="H838" s="825" t="s">
        <v>17318</v>
      </c>
      <c r="I838" s="825"/>
      <c r="J838" s="825"/>
      <c r="K838" s="825">
        <v>1</v>
      </c>
      <c r="L838" s="846" t="s">
        <v>10148</v>
      </c>
      <c r="M838" s="846" t="s">
        <v>10097</v>
      </c>
      <c r="N838" s="846" t="s">
        <v>5409</v>
      </c>
      <c r="O838" s="846"/>
      <c r="P838" s="1171">
        <v>1</v>
      </c>
    </row>
    <row r="839" spans="1:16" ht="51">
      <c r="A839" s="1180">
        <v>241</v>
      </c>
      <c r="B839" s="825" t="s">
        <v>1502</v>
      </c>
      <c r="C839" s="825" t="s">
        <v>14465</v>
      </c>
      <c r="D839" s="825" t="s">
        <v>12166</v>
      </c>
      <c r="E839" s="845" t="s">
        <v>17316</v>
      </c>
      <c r="F839" s="825" t="s">
        <v>5409</v>
      </c>
      <c r="G839" s="825" t="s">
        <v>17317</v>
      </c>
      <c r="H839" s="825" t="s">
        <v>17318</v>
      </c>
      <c r="I839" s="825"/>
      <c r="J839" s="825"/>
      <c r="K839" s="825">
        <v>1</v>
      </c>
      <c r="L839" s="846" t="s">
        <v>10092</v>
      </c>
      <c r="M839" s="846" t="s">
        <v>10093</v>
      </c>
      <c r="N839" s="846" t="s">
        <v>5409</v>
      </c>
      <c r="O839" s="846"/>
      <c r="P839" s="1171">
        <v>1</v>
      </c>
    </row>
    <row r="840" spans="1:16" ht="51">
      <c r="A840" s="1180">
        <v>242</v>
      </c>
      <c r="B840" s="825" t="s">
        <v>1502</v>
      </c>
      <c r="C840" s="825" t="s">
        <v>14465</v>
      </c>
      <c r="D840" s="825" t="s">
        <v>12166</v>
      </c>
      <c r="E840" s="845" t="s">
        <v>17316</v>
      </c>
      <c r="F840" s="825" t="s">
        <v>5409</v>
      </c>
      <c r="G840" s="825" t="s">
        <v>17317</v>
      </c>
      <c r="H840" s="825" t="s">
        <v>17318</v>
      </c>
      <c r="I840" s="825"/>
      <c r="J840" s="825"/>
      <c r="K840" s="825">
        <v>1</v>
      </c>
      <c r="L840" s="846" t="s">
        <v>7040</v>
      </c>
      <c r="M840" s="846" t="s">
        <v>16363</v>
      </c>
      <c r="N840" s="846" t="s">
        <v>5409</v>
      </c>
      <c r="O840" s="846">
        <v>1</v>
      </c>
      <c r="P840" s="1171"/>
    </row>
    <row r="841" spans="1:16" ht="51">
      <c r="A841" s="1180">
        <v>243</v>
      </c>
      <c r="B841" s="825" t="s">
        <v>1502</v>
      </c>
      <c r="C841" s="825" t="s">
        <v>14465</v>
      </c>
      <c r="D841" s="825" t="s">
        <v>12166</v>
      </c>
      <c r="E841" s="845" t="s">
        <v>17316</v>
      </c>
      <c r="F841" s="825" t="s">
        <v>5409</v>
      </c>
      <c r="G841" s="825" t="s">
        <v>17317</v>
      </c>
      <c r="H841" s="825" t="s">
        <v>17318</v>
      </c>
      <c r="I841" s="825"/>
      <c r="J841" s="825"/>
      <c r="K841" s="825">
        <v>1</v>
      </c>
      <c r="L841" s="846" t="s">
        <v>17320</v>
      </c>
      <c r="M841" s="846" t="s">
        <v>17292</v>
      </c>
      <c r="N841" s="846" t="s">
        <v>5409</v>
      </c>
      <c r="O841" s="846">
        <v>1</v>
      </c>
      <c r="P841" s="1171"/>
    </row>
    <row r="842" spans="1:16" ht="51">
      <c r="A842" s="1180">
        <v>244</v>
      </c>
      <c r="B842" s="825" t="s">
        <v>1502</v>
      </c>
      <c r="C842" s="825" t="s">
        <v>14465</v>
      </c>
      <c r="D842" s="825" t="s">
        <v>12166</v>
      </c>
      <c r="E842" s="845" t="s">
        <v>17316</v>
      </c>
      <c r="F842" s="825" t="s">
        <v>5409</v>
      </c>
      <c r="G842" s="825" t="s">
        <v>17317</v>
      </c>
      <c r="H842" s="825" t="s">
        <v>17318</v>
      </c>
      <c r="I842" s="825"/>
      <c r="J842" s="825"/>
      <c r="K842" s="825">
        <v>1</v>
      </c>
      <c r="L842" s="846" t="s">
        <v>17321</v>
      </c>
      <c r="M842" s="846" t="s">
        <v>11156</v>
      </c>
      <c r="N842" s="846" t="s">
        <v>5409</v>
      </c>
      <c r="O842" s="846"/>
      <c r="P842" s="1171">
        <v>1</v>
      </c>
    </row>
    <row r="843" spans="1:16" ht="51">
      <c r="A843" s="1180">
        <v>245</v>
      </c>
      <c r="B843" s="825" t="s">
        <v>1502</v>
      </c>
      <c r="C843" s="825" t="s">
        <v>14465</v>
      </c>
      <c r="D843" s="825" t="s">
        <v>12166</v>
      </c>
      <c r="E843" s="845" t="s">
        <v>17316</v>
      </c>
      <c r="F843" s="825" t="s">
        <v>5409</v>
      </c>
      <c r="G843" s="825" t="s">
        <v>17317</v>
      </c>
      <c r="H843" s="825" t="s">
        <v>17318</v>
      </c>
      <c r="I843" s="825"/>
      <c r="J843" s="825"/>
      <c r="K843" s="825">
        <v>1</v>
      </c>
      <c r="L843" s="846" t="s">
        <v>9109</v>
      </c>
      <c r="M843" s="846" t="s">
        <v>10110</v>
      </c>
      <c r="N843" s="846" t="s">
        <v>5409</v>
      </c>
      <c r="O843" s="846"/>
      <c r="P843" s="1171">
        <v>1</v>
      </c>
    </row>
    <row r="844" spans="1:16" ht="51">
      <c r="A844" s="1180">
        <v>246</v>
      </c>
      <c r="B844" s="825" t="s">
        <v>1502</v>
      </c>
      <c r="C844" s="825" t="s">
        <v>17322</v>
      </c>
      <c r="D844" s="825" t="s">
        <v>16304</v>
      </c>
      <c r="E844" s="845" t="s">
        <v>17323</v>
      </c>
      <c r="F844" s="825" t="s">
        <v>8359</v>
      </c>
      <c r="G844" s="825" t="s">
        <v>17324</v>
      </c>
      <c r="H844" s="825" t="s">
        <v>17325</v>
      </c>
      <c r="I844" s="825">
        <v>1</v>
      </c>
      <c r="J844" s="825"/>
      <c r="K844" s="825"/>
      <c r="L844" s="846" t="s">
        <v>11243</v>
      </c>
      <c r="M844" s="846" t="s">
        <v>17326</v>
      </c>
      <c r="N844" s="846" t="s">
        <v>8359</v>
      </c>
      <c r="O844" s="846">
        <v>1</v>
      </c>
      <c r="P844" s="1171"/>
    </row>
    <row r="845" spans="1:16" ht="51">
      <c r="A845" s="1180">
        <v>247</v>
      </c>
      <c r="B845" s="825" t="s">
        <v>1502</v>
      </c>
      <c r="C845" s="825" t="s">
        <v>17322</v>
      </c>
      <c r="D845" s="825" t="s">
        <v>16304</v>
      </c>
      <c r="E845" s="845" t="s">
        <v>17323</v>
      </c>
      <c r="F845" s="825" t="s">
        <v>8359</v>
      </c>
      <c r="G845" s="825" t="s">
        <v>17324</v>
      </c>
      <c r="H845" s="825" t="s">
        <v>17325</v>
      </c>
      <c r="I845" s="825">
        <v>1</v>
      </c>
      <c r="J845" s="825"/>
      <c r="K845" s="825"/>
      <c r="L845" s="846" t="s">
        <v>17327</v>
      </c>
      <c r="M845" s="846" t="s">
        <v>16363</v>
      </c>
      <c r="N845" s="846" t="s">
        <v>8359</v>
      </c>
      <c r="O845" s="846">
        <v>1</v>
      </c>
      <c r="P845" s="1171"/>
    </row>
    <row r="846" spans="1:16" ht="51">
      <c r="A846" s="1180">
        <v>248</v>
      </c>
      <c r="B846" s="825" t="s">
        <v>1502</v>
      </c>
      <c r="C846" s="825" t="s">
        <v>17322</v>
      </c>
      <c r="D846" s="825" t="s">
        <v>16304</v>
      </c>
      <c r="E846" s="845" t="s">
        <v>17323</v>
      </c>
      <c r="F846" s="825" t="s">
        <v>8359</v>
      </c>
      <c r="G846" s="825" t="s">
        <v>17324</v>
      </c>
      <c r="H846" s="825" t="s">
        <v>17325</v>
      </c>
      <c r="I846" s="825">
        <v>1</v>
      </c>
      <c r="J846" s="825"/>
      <c r="K846" s="825"/>
      <c r="L846" s="846" t="s">
        <v>17328</v>
      </c>
      <c r="M846" s="846" t="s">
        <v>17329</v>
      </c>
      <c r="N846" s="846" t="s">
        <v>8359</v>
      </c>
      <c r="O846" s="846">
        <v>1</v>
      </c>
      <c r="P846" s="1171"/>
    </row>
    <row r="847" spans="1:16" ht="51">
      <c r="A847" s="1180">
        <v>249</v>
      </c>
      <c r="B847" s="825" t="s">
        <v>1502</v>
      </c>
      <c r="C847" s="825" t="s">
        <v>17322</v>
      </c>
      <c r="D847" s="825" t="s">
        <v>16304</v>
      </c>
      <c r="E847" s="845" t="s">
        <v>17323</v>
      </c>
      <c r="F847" s="825" t="s">
        <v>8359</v>
      </c>
      <c r="G847" s="825" t="s">
        <v>17324</v>
      </c>
      <c r="H847" s="825" t="s">
        <v>17325</v>
      </c>
      <c r="I847" s="825"/>
      <c r="J847" s="825">
        <v>1</v>
      </c>
      <c r="K847" s="825"/>
      <c r="L847" s="846" t="s">
        <v>17330</v>
      </c>
      <c r="M847" s="846" t="s">
        <v>14432</v>
      </c>
      <c r="N847" s="846" t="s">
        <v>8359</v>
      </c>
      <c r="O847" s="846"/>
      <c r="P847" s="1171">
        <v>1</v>
      </c>
    </row>
    <row r="848" spans="1:16" ht="51">
      <c r="A848" s="1180">
        <v>250</v>
      </c>
      <c r="B848" s="825" t="s">
        <v>1502</v>
      </c>
      <c r="C848" s="825" t="s">
        <v>17322</v>
      </c>
      <c r="D848" s="825" t="s">
        <v>16304</v>
      </c>
      <c r="E848" s="845" t="s">
        <v>17323</v>
      </c>
      <c r="F848" s="825" t="s">
        <v>8359</v>
      </c>
      <c r="G848" s="825" t="s">
        <v>17324</v>
      </c>
      <c r="H848" s="825" t="s">
        <v>17325</v>
      </c>
      <c r="I848" s="825"/>
      <c r="J848" s="825">
        <v>1</v>
      </c>
      <c r="K848" s="825"/>
      <c r="L848" s="846" t="s">
        <v>17331</v>
      </c>
      <c r="M848" s="846" t="s">
        <v>17304</v>
      </c>
      <c r="N848" s="846" t="s">
        <v>8359</v>
      </c>
      <c r="O848" s="846"/>
      <c r="P848" s="1171">
        <v>1</v>
      </c>
    </row>
    <row r="849" spans="1:16" ht="51">
      <c r="A849" s="1180">
        <v>251</v>
      </c>
      <c r="B849" s="825" t="s">
        <v>1502</v>
      </c>
      <c r="C849" s="825" t="s">
        <v>17322</v>
      </c>
      <c r="D849" s="825" t="s">
        <v>16304</v>
      </c>
      <c r="E849" s="845" t="s">
        <v>17323</v>
      </c>
      <c r="F849" s="825" t="s">
        <v>8359</v>
      </c>
      <c r="G849" s="825" t="s">
        <v>17324</v>
      </c>
      <c r="H849" s="825" t="s">
        <v>17325</v>
      </c>
      <c r="I849" s="825"/>
      <c r="J849" s="825">
        <v>1</v>
      </c>
      <c r="K849" s="825"/>
      <c r="L849" s="846" t="s">
        <v>17332</v>
      </c>
      <c r="M849" s="846" t="s">
        <v>17333</v>
      </c>
      <c r="N849" s="846" t="s">
        <v>8359</v>
      </c>
      <c r="O849" s="846">
        <v>1</v>
      </c>
      <c r="P849" s="1171"/>
    </row>
    <row r="850" spans="1:16" ht="51">
      <c r="A850" s="1180">
        <v>252</v>
      </c>
      <c r="B850" s="825" t="s">
        <v>1502</v>
      </c>
      <c r="C850" s="825" t="s">
        <v>17322</v>
      </c>
      <c r="D850" s="825" t="s">
        <v>16304</v>
      </c>
      <c r="E850" s="845" t="s">
        <v>17323</v>
      </c>
      <c r="F850" s="825" t="s">
        <v>8359</v>
      </c>
      <c r="G850" s="825" t="s">
        <v>17324</v>
      </c>
      <c r="H850" s="825" t="s">
        <v>17325</v>
      </c>
      <c r="I850" s="825"/>
      <c r="J850" s="825">
        <v>1</v>
      </c>
      <c r="K850" s="825"/>
      <c r="L850" s="846" t="s">
        <v>17334</v>
      </c>
      <c r="M850" s="846" t="s">
        <v>17319</v>
      </c>
      <c r="N850" s="846" t="s">
        <v>8359</v>
      </c>
      <c r="O850" s="846">
        <v>1</v>
      </c>
      <c r="P850" s="1171"/>
    </row>
    <row r="851" spans="1:16" ht="51">
      <c r="A851" s="1180">
        <v>253</v>
      </c>
      <c r="B851" s="825" t="s">
        <v>1502</v>
      </c>
      <c r="C851" s="825" t="s">
        <v>17322</v>
      </c>
      <c r="D851" s="825" t="s">
        <v>16304</v>
      </c>
      <c r="E851" s="845" t="s">
        <v>17323</v>
      </c>
      <c r="F851" s="825" t="s">
        <v>8359</v>
      </c>
      <c r="G851" s="825" t="s">
        <v>17324</v>
      </c>
      <c r="H851" s="825" t="s">
        <v>17325</v>
      </c>
      <c r="I851" s="825"/>
      <c r="J851" s="825">
        <v>1</v>
      </c>
      <c r="K851" s="825"/>
      <c r="L851" s="846" t="s">
        <v>17335</v>
      </c>
      <c r="M851" s="846" t="s">
        <v>10076</v>
      </c>
      <c r="N851" s="846" t="s">
        <v>8359</v>
      </c>
      <c r="O851" s="846"/>
      <c r="P851" s="1171">
        <v>1</v>
      </c>
    </row>
    <row r="852" spans="1:16" ht="51">
      <c r="A852" s="1180">
        <v>254</v>
      </c>
      <c r="B852" s="825" t="s">
        <v>1502</v>
      </c>
      <c r="C852" s="825" t="s">
        <v>17322</v>
      </c>
      <c r="D852" s="825" t="s">
        <v>16304</v>
      </c>
      <c r="E852" s="845" t="s">
        <v>17323</v>
      </c>
      <c r="F852" s="825" t="s">
        <v>8359</v>
      </c>
      <c r="G852" s="825" t="s">
        <v>17324</v>
      </c>
      <c r="H852" s="825" t="s">
        <v>17325</v>
      </c>
      <c r="I852" s="825"/>
      <c r="J852" s="825"/>
      <c r="K852" s="825">
        <v>1</v>
      </c>
      <c r="L852" s="846" t="s">
        <v>17336</v>
      </c>
      <c r="M852" s="846" t="s">
        <v>14485</v>
      </c>
      <c r="N852" s="846" t="s">
        <v>8359</v>
      </c>
      <c r="O852" s="846"/>
      <c r="P852" s="1171">
        <v>1</v>
      </c>
    </row>
    <row r="853" spans="1:16" ht="51">
      <c r="A853" s="1180">
        <v>255</v>
      </c>
      <c r="B853" s="825" t="s">
        <v>1502</v>
      </c>
      <c r="C853" s="825" t="s">
        <v>17322</v>
      </c>
      <c r="D853" s="825" t="s">
        <v>16304</v>
      </c>
      <c r="E853" s="845" t="s">
        <v>17323</v>
      </c>
      <c r="F853" s="825" t="s">
        <v>8359</v>
      </c>
      <c r="G853" s="825" t="s">
        <v>17324</v>
      </c>
      <c r="H853" s="825" t="s">
        <v>17325</v>
      </c>
      <c r="I853" s="825"/>
      <c r="J853" s="825"/>
      <c r="K853" s="825">
        <v>1</v>
      </c>
      <c r="L853" s="846" t="s">
        <v>16355</v>
      </c>
      <c r="M853" s="846" t="s">
        <v>12815</v>
      </c>
      <c r="N853" s="846" t="s">
        <v>8359</v>
      </c>
      <c r="O853" s="846"/>
      <c r="P853" s="1171">
        <v>1</v>
      </c>
    </row>
    <row r="854" spans="1:16" ht="51">
      <c r="A854" s="1180">
        <v>256</v>
      </c>
      <c r="B854" s="825" t="s">
        <v>1502</v>
      </c>
      <c r="C854" s="825" t="s">
        <v>17322</v>
      </c>
      <c r="D854" s="825" t="s">
        <v>16304</v>
      </c>
      <c r="E854" s="845" t="s">
        <v>17323</v>
      </c>
      <c r="F854" s="825" t="s">
        <v>8359</v>
      </c>
      <c r="G854" s="825" t="s">
        <v>17324</v>
      </c>
      <c r="H854" s="825" t="s">
        <v>17325</v>
      </c>
      <c r="I854" s="825"/>
      <c r="J854" s="825"/>
      <c r="K854" s="825">
        <v>1</v>
      </c>
      <c r="L854" s="846" t="s">
        <v>17337</v>
      </c>
      <c r="M854" s="846" t="s">
        <v>12817</v>
      </c>
      <c r="N854" s="846" t="s">
        <v>8359</v>
      </c>
      <c r="O854" s="846"/>
      <c r="P854" s="1171">
        <v>1</v>
      </c>
    </row>
    <row r="855" spans="1:16" ht="51">
      <c r="A855" s="1180">
        <v>257</v>
      </c>
      <c r="B855" s="825" t="s">
        <v>1502</v>
      </c>
      <c r="C855" s="825" t="s">
        <v>17338</v>
      </c>
      <c r="D855" s="825" t="s">
        <v>16304</v>
      </c>
      <c r="E855" s="845" t="s">
        <v>16758</v>
      </c>
      <c r="F855" s="825" t="s">
        <v>9828</v>
      </c>
      <c r="G855" s="825" t="s">
        <v>17324</v>
      </c>
      <c r="H855" s="825" t="s">
        <v>17339</v>
      </c>
      <c r="I855" s="825">
        <v>1</v>
      </c>
      <c r="J855" s="825"/>
      <c r="K855" s="825"/>
      <c r="L855" s="846" t="s">
        <v>5814</v>
      </c>
      <c r="M855" s="846" t="s">
        <v>10145</v>
      </c>
      <c r="N855" s="846" t="s">
        <v>9828</v>
      </c>
      <c r="O855" s="846"/>
      <c r="P855" s="1171">
        <v>1</v>
      </c>
    </row>
    <row r="856" spans="1:16" ht="51">
      <c r="A856" s="1180">
        <v>258</v>
      </c>
      <c r="B856" s="825" t="s">
        <v>1502</v>
      </c>
      <c r="C856" s="825" t="s">
        <v>17338</v>
      </c>
      <c r="D856" s="825" t="s">
        <v>16304</v>
      </c>
      <c r="E856" s="845" t="s">
        <v>16758</v>
      </c>
      <c r="F856" s="825" t="s">
        <v>9828</v>
      </c>
      <c r="G856" s="825" t="s">
        <v>17324</v>
      </c>
      <c r="H856" s="825" t="s">
        <v>17339</v>
      </c>
      <c r="I856" s="825">
        <v>1</v>
      </c>
      <c r="J856" s="825"/>
      <c r="K856" s="825"/>
      <c r="L856" s="846" t="s">
        <v>10083</v>
      </c>
      <c r="M856" s="846" t="s">
        <v>16367</v>
      </c>
      <c r="N856" s="846" t="s">
        <v>9828</v>
      </c>
      <c r="O856" s="846">
        <v>1</v>
      </c>
      <c r="P856" s="1171"/>
    </row>
    <row r="857" spans="1:16" ht="51">
      <c r="A857" s="1180">
        <v>259</v>
      </c>
      <c r="B857" s="825" t="s">
        <v>1502</v>
      </c>
      <c r="C857" s="825" t="s">
        <v>17338</v>
      </c>
      <c r="D857" s="825" t="s">
        <v>16304</v>
      </c>
      <c r="E857" s="845" t="s">
        <v>16758</v>
      </c>
      <c r="F857" s="825" t="s">
        <v>9828</v>
      </c>
      <c r="G857" s="825" t="s">
        <v>17324</v>
      </c>
      <c r="H857" s="825" t="s">
        <v>17339</v>
      </c>
      <c r="I857" s="825">
        <v>1</v>
      </c>
      <c r="J857" s="825"/>
      <c r="K857" s="825"/>
      <c r="L857" s="846" t="s">
        <v>14434</v>
      </c>
      <c r="M857" s="846" t="s">
        <v>16368</v>
      </c>
      <c r="N857" s="846" t="s">
        <v>9828</v>
      </c>
      <c r="O857" s="846">
        <v>1</v>
      </c>
      <c r="P857" s="1171"/>
    </row>
    <row r="858" spans="1:16" ht="51">
      <c r="A858" s="1180">
        <v>260</v>
      </c>
      <c r="B858" s="825" t="s">
        <v>1502</v>
      </c>
      <c r="C858" s="825" t="s">
        <v>17338</v>
      </c>
      <c r="D858" s="825" t="s">
        <v>16304</v>
      </c>
      <c r="E858" s="845" t="s">
        <v>16758</v>
      </c>
      <c r="F858" s="825" t="s">
        <v>9828</v>
      </c>
      <c r="G858" s="825" t="s">
        <v>17324</v>
      </c>
      <c r="H858" s="825" t="s">
        <v>17339</v>
      </c>
      <c r="I858" s="825">
        <v>1</v>
      </c>
      <c r="J858" s="825"/>
      <c r="K858" s="825"/>
      <c r="L858" s="846" t="s">
        <v>9169</v>
      </c>
      <c r="M858" s="846" t="s">
        <v>10103</v>
      </c>
      <c r="N858" s="846" t="s">
        <v>9828</v>
      </c>
      <c r="O858" s="846"/>
      <c r="P858" s="1171">
        <v>1</v>
      </c>
    </row>
    <row r="859" spans="1:16" ht="51">
      <c r="A859" s="1180">
        <v>261</v>
      </c>
      <c r="B859" s="825" t="s">
        <v>1502</v>
      </c>
      <c r="C859" s="825" t="s">
        <v>17338</v>
      </c>
      <c r="D859" s="825" t="s">
        <v>16304</v>
      </c>
      <c r="E859" s="845" t="s">
        <v>16758</v>
      </c>
      <c r="F859" s="825" t="s">
        <v>9828</v>
      </c>
      <c r="G859" s="825" t="s">
        <v>17324</v>
      </c>
      <c r="H859" s="825" t="s">
        <v>17339</v>
      </c>
      <c r="I859" s="825"/>
      <c r="J859" s="825">
        <v>1</v>
      </c>
      <c r="K859" s="825"/>
      <c r="L859" s="846" t="s">
        <v>12814</v>
      </c>
      <c r="M859" s="846" t="s">
        <v>11153</v>
      </c>
      <c r="N859" s="846" t="s">
        <v>9828</v>
      </c>
      <c r="O859" s="846"/>
      <c r="P859" s="1171">
        <v>1</v>
      </c>
    </row>
    <row r="860" spans="1:16" ht="51">
      <c r="A860" s="1180">
        <v>262</v>
      </c>
      <c r="B860" s="825" t="s">
        <v>1502</v>
      </c>
      <c r="C860" s="825" t="s">
        <v>17338</v>
      </c>
      <c r="D860" s="825" t="s">
        <v>16304</v>
      </c>
      <c r="E860" s="845" t="s">
        <v>16758</v>
      </c>
      <c r="F860" s="825" t="s">
        <v>9828</v>
      </c>
      <c r="G860" s="825" t="s">
        <v>17324</v>
      </c>
      <c r="H860" s="825" t="s">
        <v>17339</v>
      </c>
      <c r="I860" s="825"/>
      <c r="J860" s="825">
        <v>1</v>
      </c>
      <c r="K860" s="825"/>
      <c r="L860" s="846" t="s">
        <v>12816</v>
      </c>
      <c r="M860" s="846" t="s">
        <v>10099</v>
      </c>
      <c r="N860" s="846" t="s">
        <v>9828</v>
      </c>
      <c r="O860" s="846"/>
      <c r="P860" s="1171">
        <v>1</v>
      </c>
    </row>
    <row r="861" spans="1:16" ht="51">
      <c r="A861" s="1180">
        <v>263</v>
      </c>
      <c r="B861" s="825" t="s">
        <v>1502</v>
      </c>
      <c r="C861" s="825" t="s">
        <v>17338</v>
      </c>
      <c r="D861" s="825" t="s">
        <v>16304</v>
      </c>
      <c r="E861" s="845" t="s">
        <v>16758</v>
      </c>
      <c r="F861" s="825" t="s">
        <v>9828</v>
      </c>
      <c r="G861" s="825" t="s">
        <v>17324</v>
      </c>
      <c r="H861" s="825" t="s">
        <v>17339</v>
      </c>
      <c r="I861" s="825"/>
      <c r="J861" s="825">
        <v>1</v>
      </c>
      <c r="K861" s="825"/>
      <c r="L861" s="846" t="s">
        <v>16362</v>
      </c>
      <c r="M861" s="846" t="s">
        <v>16363</v>
      </c>
      <c r="N861" s="846" t="s">
        <v>9828</v>
      </c>
      <c r="O861" s="846">
        <v>1</v>
      </c>
      <c r="P861" s="1171"/>
    </row>
    <row r="862" spans="1:16" ht="51">
      <c r="A862" s="1180">
        <v>264</v>
      </c>
      <c r="B862" s="825" t="s">
        <v>1502</v>
      </c>
      <c r="C862" s="825" t="s">
        <v>17338</v>
      </c>
      <c r="D862" s="825" t="s">
        <v>16304</v>
      </c>
      <c r="E862" s="845" t="s">
        <v>16758</v>
      </c>
      <c r="F862" s="825" t="s">
        <v>9828</v>
      </c>
      <c r="G862" s="825" t="s">
        <v>17324</v>
      </c>
      <c r="H862" s="825" t="s">
        <v>17339</v>
      </c>
      <c r="I862" s="825"/>
      <c r="J862" s="825">
        <v>1</v>
      </c>
      <c r="K862" s="825"/>
      <c r="L862" s="846" t="s">
        <v>17320</v>
      </c>
      <c r="M862" s="846" t="s">
        <v>17292</v>
      </c>
      <c r="N862" s="846" t="s">
        <v>9828</v>
      </c>
      <c r="O862" s="846">
        <v>1</v>
      </c>
      <c r="P862" s="1171"/>
    </row>
    <row r="863" spans="1:16" ht="51">
      <c r="A863" s="1180">
        <v>265</v>
      </c>
      <c r="B863" s="825" t="s">
        <v>1502</v>
      </c>
      <c r="C863" s="825" t="s">
        <v>17338</v>
      </c>
      <c r="D863" s="825" t="s">
        <v>16304</v>
      </c>
      <c r="E863" s="845" t="s">
        <v>16758</v>
      </c>
      <c r="F863" s="825" t="s">
        <v>9828</v>
      </c>
      <c r="G863" s="825" t="s">
        <v>17324</v>
      </c>
      <c r="H863" s="825" t="s">
        <v>17339</v>
      </c>
      <c r="I863" s="825"/>
      <c r="J863" s="825">
        <v>1</v>
      </c>
      <c r="K863" s="825"/>
      <c r="L863" s="846" t="s">
        <v>14446</v>
      </c>
      <c r="M863" s="846" t="s">
        <v>10112</v>
      </c>
      <c r="N863" s="846" t="s">
        <v>9828</v>
      </c>
      <c r="O863" s="846"/>
      <c r="P863" s="1171">
        <v>1</v>
      </c>
    </row>
    <row r="864" spans="1:16" ht="51">
      <c r="A864" s="1180">
        <v>266</v>
      </c>
      <c r="B864" s="825" t="s">
        <v>1502</v>
      </c>
      <c r="C864" s="825" t="s">
        <v>17338</v>
      </c>
      <c r="D864" s="825" t="s">
        <v>16304</v>
      </c>
      <c r="E864" s="845" t="s">
        <v>16758</v>
      </c>
      <c r="F864" s="825" t="s">
        <v>9828</v>
      </c>
      <c r="G864" s="825" t="s">
        <v>17324</v>
      </c>
      <c r="H864" s="825" t="s">
        <v>17339</v>
      </c>
      <c r="I864" s="825"/>
      <c r="J864" s="825">
        <v>1</v>
      </c>
      <c r="K864" s="825"/>
      <c r="L864" s="846" t="s">
        <v>10077</v>
      </c>
      <c r="M864" s="846" t="s">
        <v>10110</v>
      </c>
      <c r="N864" s="846" t="s">
        <v>9828</v>
      </c>
      <c r="O864" s="846"/>
      <c r="P864" s="1171">
        <v>1</v>
      </c>
    </row>
    <row r="865" spans="1:16" ht="51">
      <c r="A865" s="1180">
        <v>267</v>
      </c>
      <c r="B865" s="825" t="s">
        <v>1502</v>
      </c>
      <c r="C865" s="825" t="s">
        <v>17338</v>
      </c>
      <c r="D865" s="825" t="s">
        <v>16304</v>
      </c>
      <c r="E865" s="845" t="s">
        <v>16758</v>
      </c>
      <c r="F865" s="825" t="s">
        <v>9828</v>
      </c>
      <c r="G865" s="825" t="s">
        <v>17324</v>
      </c>
      <c r="H865" s="825" t="s">
        <v>17339</v>
      </c>
      <c r="I865" s="825"/>
      <c r="J865" s="825"/>
      <c r="K865" s="825">
        <v>1</v>
      </c>
      <c r="L865" s="846" t="s">
        <v>9166</v>
      </c>
      <c r="M865" s="846" t="s">
        <v>10147</v>
      </c>
      <c r="N865" s="846" t="s">
        <v>9828</v>
      </c>
      <c r="O865" s="846"/>
      <c r="P865" s="1171">
        <v>1</v>
      </c>
    </row>
    <row r="866" spans="1:16" ht="51">
      <c r="A866" s="1180">
        <v>268</v>
      </c>
      <c r="B866" s="825" t="s">
        <v>1502</v>
      </c>
      <c r="C866" s="825" t="s">
        <v>17338</v>
      </c>
      <c r="D866" s="825" t="s">
        <v>16304</v>
      </c>
      <c r="E866" s="845" t="s">
        <v>16758</v>
      </c>
      <c r="F866" s="825" t="s">
        <v>9828</v>
      </c>
      <c r="G866" s="825" t="s">
        <v>17324</v>
      </c>
      <c r="H866" s="825" t="s">
        <v>17339</v>
      </c>
      <c r="I866" s="825"/>
      <c r="J866" s="825"/>
      <c r="K866" s="825">
        <v>1</v>
      </c>
      <c r="L866" s="846" t="s">
        <v>10092</v>
      </c>
      <c r="M866" s="846" t="s">
        <v>10093</v>
      </c>
      <c r="N866" s="846" t="s">
        <v>9828</v>
      </c>
      <c r="O866" s="846"/>
      <c r="P866" s="1171">
        <v>1</v>
      </c>
    </row>
    <row r="867" spans="1:16" ht="51">
      <c r="A867" s="1180">
        <v>269</v>
      </c>
      <c r="B867" s="825" t="s">
        <v>1502</v>
      </c>
      <c r="C867" s="825" t="s">
        <v>17338</v>
      </c>
      <c r="D867" s="825" t="s">
        <v>16304</v>
      </c>
      <c r="E867" s="845" t="s">
        <v>16758</v>
      </c>
      <c r="F867" s="825" t="s">
        <v>9828</v>
      </c>
      <c r="G867" s="825" t="s">
        <v>17324</v>
      </c>
      <c r="H867" s="825" t="s">
        <v>17339</v>
      </c>
      <c r="I867" s="825"/>
      <c r="J867" s="825"/>
      <c r="K867" s="825">
        <v>1</v>
      </c>
      <c r="L867" s="846" t="s">
        <v>10081</v>
      </c>
      <c r="M867" s="846" t="s">
        <v>17340</v>
      </c>
      <c r="N867" s="846" t="s">
        <v>9828</v>
      </c>
      <c r="O867" s="846">
        <v>1</v>
      </c>
      <c r="P867" s="1171"/>
    </row>
    <row r="868" spans="1:16" ht="51">
      <c r="A868" s="1180">
        <v>270</v>
      </c>
      <c r="B868" s="825" t="s">
        <v>1502</v>
      </c>
      <c r="C868" s="825" t="s">
        <v>17338</v>
      </c>
      <c r="D868" s="825" t="s">
        <v>16304</v>
      </c>
      <c r="E868" s="845" t="s">
        <v>16758</v>
      </c>
      <c r="F868" s="825" t="s">
        <v>9828</v>
      </c>
      <c r="G868" s="825" t="s">
        <v>17324</v>
      </c>
      <c r="H868" s="825" t="s">
        <v>17339</v>
      </c>
      <c r="I868" s="825"/>
      <c r="J868" s="825"/>
      <c r="K868" s="825">
        <v>1</v>
      </c>
      <c r="L868" s="846" t="s">
        <v>11185</v>
      </c>
      <c r="M868" s="846" t="s">
        <v>16364</v>
      </c>
      <c r="N868" s="846" t="s">
        <v>9828</v>
      </c>
      <c r="O868" s="846">
        <v>1</v>
      </c>
      <c r="P868" s="1171"/>
    </row>
    <row r="869" spans="1:16" ht="51">
      <c r="A869" s="1180">
        <v>271</v>
      </c>
      <c r="B869" s="825" t="s">
        <v>1502</v>
      </c>
      <c r="C869" s="825" t="s">
        <v>17338</v>
      </c>
      <c r="D869" s="825" t="s">
        <v>16304</v>
      </c>
      <c r="E869" s="845" t="s">
        <v>16758</v>
      </c>
      <c r="F869" s="825" t="s">
        <v>9828</v>
      </c>
      <c r="G869" s="825" t="s">
        <v>17324</v>
      </c>
      <c r="H869" s="825" t="s">
        <v>17339</v>
      </c>
      <c r="I869" s="825"/>
      <c r="J869" s="825"/>
      <c r="K869" s="825">
        <v>1</v>
      </c>
      <c r="L869" s="846" t="s">
        <v>17341</v>
      </c>
      <c r="M869" s="846" t="s">
        <v>10152</v>
      </c>
      <c r="N869" s="846" t="s">
        <v>9828</v>
      </c>
      <c r="O869" s="846"/>
      <c r="P869" s="1171">
        <v>1</v>
      </c>
    </row>
    <row r="870" spans="1:16" ht="51">
      <c r="A870" s="1180">
        <v>272</v>
      </c>
      <c r="B870" s="825" t="s">
        <v>1502</v>
      </c>
      <c r="C870" s="825" t="s">
        <v>17338</v>
      </c>
      <c r="D870" s="825" t="s">
        <v>16304</v>
      </c>
      <c r="E870" s="845" t="s">
        <v>16758</v>
      </c>
      <c r="F870" s="825" t="s">
        <v>9828</v>
      </c>
      <c r="G870" s="825" t="s">
        <v>17324</v>
      </c>
      <c r="H870" s="825" t="s">
        <v>17339</v>
      </c>
      <c r="I870" s="825"/>
      <c r="J870" s="825"/>
      <c r="K870" s="825">
        <v>1</v>
      </c>
      <c r="L870" s="846" t="s">
        <v>16361</v>
      </c>
      <c r="M870" s="846" t="s">
        <v>10141</v>
      </c>
      <c r="N870" s="846" t="s">
        <v>9828</v>
      </c>
      <c r="O870" s="846"/>
      <c r="P870" s="1171">
        <v>1</v>
      </c>
    </row>
    <row r="871" spans="1:16" ht="25.5">
      <c r="A871" s="1180">
        <v>273</v>
      </c>
      <c r="B871" s="825" t="s">
        <v>1500</v>
      </c>
      <c r="C871" s="825" t="s">
        <v>17342</v>
      </c>
      <c r="D871" s="825" t="s">
        <v>10088</v>
      </c>
      <c r="E871" s="845" t="s">
        <v>17343</v>
      </c>
      <c r="F871" s="825" t="s">
        <v>1611</v>
      </c>
      <c r="G871" s="825" t="s">
        <v>17344</v>
      </c>
      <c r="H871" s="825" t="s">
        <v>17345</v>
      </c>
      <c r="I871" s="825">
        <v>1</v>
      </c>
      <c r="J871" s="825"/>
      <c r="K871" s="825"/>
      <c r="L871" s="846" t="s">
        <v>17346</v>
      </c>
      <c r="M871" s="846" t="s">
        <v>11260</v>
      </c>
      <c r="N871" s="846"/>
      <c r="O871" s="846">
        <v>1</v>
      </c>
      <c r="P871" s="1171"/>
    </row>
    <row r="872" spans="1:16" ht="25.5">
      <c r="A872" s="1180">
        <v>274</v>
      </c>
      <c r="B872" s="825" t="s">
        <v>1500</v>
      </c>
      <c r="C872" s="825" t="s">
        <v>17347</v>
      </c>
      <c r="D872" s="825" t="s">
        <v>10088</v>
      </c>
      <c r="E872" s="845" t="s">
        <v>17343</v>
      </c>
      <c r="F872" s="825" t="s">
        <v>1611</v>
      </c>
      <c r="G872" s="825" t="s">
        <v>17344</v>
      </c>
      <c r="H872" s="825" t="s">
        <v>17345</v>
      </c>
      <c r="I872" s="825">
        <v>1</v>
      </c>
      <c r="J872" s="825"/>
      <c r="K872" s="825"/>
      <c r="L872" s="846" t="s">
        <v>17346</v>
      </c>
      <c r="M872" s="846" t="s">
        <v>11262</v>
      </c>
      <c r="N872" s="846"/>
      <c r="O872" s="846">
        <v>1</v>
      </c>
      <c r="P872" s="1171"/>
    </row>
    <row r="873" spans="1:16" ht="25.5">
      <c r="A873" s="1180">
        <v>275</v>
      </c>
      <c r="B873" s="825" t="s">
        <v>1500</v>
      </c>
      <c r="C873" s="825" t="s">
        <v>17347</v>
      </c>
      <c r="D873" s="825" t="s">
        <v>10088</v>
      </c>
      <c r="E873" s="845" t="s">
        <v>17343</v>
      </c>
      <c r="F873" s="825" t="s">
        <v>1611</v>
      </c>
      <c r="G873" s="825" t="s">
        <v>17344</v>
      </c>
      <c r="H873" s="825" t="s">
        <v>17345</v>
      </c>
      <c r="I873" s="825">
        <v>1</v>
      </c>
      <c r="J873" s="825"/>
      <c r="K873" s="825"/>
      <c r="L873" s="846" t="s">
        <v>17348</v>
      </c>
      <c r="M873" s="846" t="s">
        <v>11261</v>
      </c>
      <c r="N873" s="846"/>
      <c r="O873" s="846">
        <v>1</v>
      </c>
      <c r="P873" s="1171"/>
    </row>
    <row r="874" spans="1:16" ht="25.5">
      <c r="A874" s="1180">
        <v>276</v>
      </c>
      <c r="B874" s="825" t="s">
        <v>1500</v>
      </c>
      <c r="C874" s="825" t="s">
        <v>17347</v>
      </c>
      <c r="D874" s="825" t="s">
        <v>10088</v>
      </c>
      <c r="E874" s="845" t="s">
        <v>17343</v>
      </c>
      <c r="F874" s="825" t="s">
        <v>1611</v>
      </c>
      <c r="G874" s="825" t="s">
        <v>17344</v>
      </c>
      <c r="H874" s="825" t="s">
        <v>17345</v>
      </c>
      <c r="I874" s="825">
        <v>1</v>
      </c>
      <c r="J874" s="825"/>
      <c r="K874" s="825"/>
      <c r="L874" s="846" t="s">
        <v>3196</v>
      </c>
      <c r="M874" s="846" t="s">
        <v>11315</v>
      </c>
      <c r="N874" s="846"/>
      <c r="O874" s="846"/>
      <c r="P874" s="1171">
        <v>1</v>
      </c>
    </row>
    <row r="875" spans="1:16" ht="25.5">
      <c r="A875" s="1180">
        <v>277</v>
      </c>
      <c r="B875" s="825" t="s">
        <v>1500</v>
      </c>
      <c r="C875" s="825" t="s">
        <v>17347</v>
      </c>
      <c r="D875" s="825" t="s">
        <v>10088</v>
      </c>
      <c r="E875" s="845" t="s">
        <v>17343</v>
      </c>
      <c r="F875" s="825" t="s">
        <v>1611</v>
      </c>
      <c r="G875" s="825" t="s">
        <v>17344</v>
      </c>
      <c r="H875" s="825" t="s">
        <v>17345</v>
      </c>
      <c r="I875" s="825">
        <v>1</v>
      </c>
      <c r="J875" s="825"/>
      <c r="K875" s="825"/>
      <c r="L875" s="846" t="s">
        <v>10163</v>
      </c>
      <c r="M875" s="846" t="s">
        <v>10200</v>
      </c>
      <c r="N875" s="846"/>
      <c r="O875" s="846"/>
      <c r="P875" s="1171">
        <v>1</v>
      </c>
    </row>
    <row r="876" spans="1:16" ht="25.5">
      <c r="A876" s="1180">
        <v>278</v>
      </c>
      <c r="B876" s="825" t="s">
        <v>1500</v>
      </c>
      <c r="C876" s="825" t="s">
        <v>17347</v>
      </c>
      <c r="D876" s="825" t="s">
        <v>10088</v>
      </c>
      <c r="E876" s="845" t="s">
        <v>17343</v>
      </c>
      <c r="F876" s="825" t="s">
        <v>1611</v>
      </c>
      <c r="G876" s="825" t="s">
        <v>17344</v>
      </c>
      <c r="H876" s="825" t="s">
        <v>17345</v>
      </c>
      <c r="I876" s="825"/>
      <c r="J876" s="825">
        <v>1</v>
      </c>
      <c r="K876" s="825"/>
      <c r="L876" s="846" t="s">
        <v>17346</v>
      </c>
      <c r="M876" s="846" t="s">
        <v>11261</v>
      </c>
      <c r="N876" s="846"/>
      <c r="O876" s="846">
        <v>1</v>
      </c>
      <c r="P876" s="1171"/>
    </row>
    <row r="877" spans="1:16" ht="25.5">
      <c r="A877" s="1180">
        <v>279</v>
      </c>
      <c r="B877" s="825" t="s">
        <v>1500</v>
      </c>
      <c r="C877" s="825" t="s">
        <v>17347</v>
      </c>
      <c r="D877" s="825" t="s">
        <v>10088</v>
      </c>
      <c r="E877" s="845" t="s">
        <v>17343</v>
      </c>
      <c r="F877" s="825" t="s">
        <v>1611</v>
      </c>
      <c r="G877" s="825" t="s">
        <v>17344</v>
      </c>
      <c r="H877" s="825" t="s">
        <v>17345</v>
      </c>
      <c r="I877" s="825"/>
      <c r="J877" s="825">
        <v>1</v>
      </c>
      <c r="K877" s="825"/>
      <c r="L877" s="846" t="s">
        <v>17348</v>
      </c>
      <c r="M877" s="846" t="s">
        <v>11262</v>
      </c>
      <c r="N877" s="846"/>
      <c r="O877" s="846">
        <v>1</v>
      </c>
      <c r="P877" s="1171"/>
    </row>
    <row r="878" spans="1:16" ht="25.5">
      <c r="A878" s="1180">
        <v>280</v>
      </c>
      <c r="B878" s="825" t="s">
        <v>1500</v>
      </c>
      <c r="C878" s="825" t="s">
        <v>17347</v>
      </c>
      <c r="D878" s="825" t="s">
        <v>10088</v>
      </c>
      <c r="E878" s="845" t="s">
        <v>17343</v>
      </c>
      <c r="F878" s="825" t="s">
        <v>1611</v>
      </c>
      <c r="G878" s="825" t="s">
        <v>17344</v>
      </c>
      <c r="H878" s="825" t="s">
        <v>17345</v>
      </c>
      <c r="I878" s="825"/>
      <c r="J878" s="825">
        <v>1</v>
      </c>
      <c r="K878" s="825"/>
      <c r="L878" s="846" t="s">
        <v>11338</v>
      </c>
      <c r="M878" s="846" t="s">
        <v>11309</v>
      </c>
      <c r="N878" s="846"/>
      <c r="O878" s="846">
        <v>1</v>
      </c>
      <c r="P878" s="1171"/>
    </row>
    <row r="879" spans="1:16" ht="25.5">
      <c r="A879" s="1180">
        <v>281</v>
      </c>
      <c r="B879" s="825" t="s">
        <v>1500</v>
      </c>
      <c r="C879" s="825" t="s">
        <v>17347</v>
      </c>
      <c r="D879" s="825" t="s">
        <v>10088</v>
      </c>
      <c r="E879" s="845" t="s">
        <v>17343</v>
      </c>
      <c r="F879" s="825" t="s">
        <v>1611</v>
      </c>
      <c r="G879" s="825" t="s">
        <v>17344</v>
      </c>
      <c r="H879" s="825" t="s">
        <v>17345</v>
      </c>
      <c r="I879" s="825"/>
      <c r="J879" s="825">
        <v>1</v>
      </c>
      <c r="K879" s="825"/>
      <c r="L879" s="846" t="s">
        <v>4426</v>
      </c>
      <c r="M879" s="846" t="s">
        <v>10166</v>
      </c>
      <c r="N879" s="846"/>
      <c r="O879" s="846"/>
      <c r="P879" s="1171">
        <v>1</v>
      </c>
    </row>
    <row r="880" spans="1:16" ht="25.5">
      <c r="A880" s="1180">
        <v>282</v>
      </c>
      <c r="B880" s="825" t="s">
        <v>1500</v>
      </c>
      <c r="C880" s="825" t="s">
        <v>17347</v>
      </c>
      <c r="D880" s="825" t="s">
        <v>10088</v>
      </c>
      <c r="E880" s="845" t="s">
        <v>17343</v>
      </c>
      <c r="F880" s="825" t="s">
        <v>1611</v>
      </c>
      <c r="G880" s="825" t="s">
        <v>17344</v>
      </c>
      <c r="H880" s="825" t="s">
        <v>17345</v>
      </c>
      <c r="I880" s="825"/>
      <c r="J880" s="825">
        <v>1</v>
      </c>
      <c r="K880" s="825"/>
      <c r="L880" s="846" t="s">
        <v>10163</v>
      </c>
      <c r="M880" s="846" t="s">
        <v>10172</v>
      </c>
      <c r="N880" s="846"/>
      <c r="O880" s="846"/>
      <c r="P880" s="1171">
        <v>1</v>
      </c>
    </row>
    <row r="881" spans="1:16" ht="25.5">
      <c r="A881" s="1180">
        <v>283</v>
      </c>
      <c r="B881" s="825" t="s">
        <v>1500</v>
      </c>
      <c r="C881" s="825" t="s">
        <v>17347</v>
      </c>
      <c r="D881" s="825" t="s">
        <v>10088</v>
      </c>
      <c r="E881" s="845" t="s">
        <v>17343</v>
      </c>
      <c r="F881" s="825" t="s">
        <v>1611</v>
      </c>
      <c r="G881" s="825" t="s">
        <v>17344</v>
      </c>
      <c r="H881" s="825" t="s">
        <v>17345</v>
      </c>
      <c r="I881" s="825"/>
      <c r="J881" s="825">
        <v>1</v>
      </c>
      <c r="K881" s="825"/>
      <c r="L881" s="846" t="s">
        <v>8532</v>
      </c>
      <c r="M881" s="846" t="s">
        <v>17349</v>
      </c>
      <c r="N881" s="846" t="s">
        <v>1611</v>
      </c>
      <c r="O881" s="846"/>
      <c r="P881" s="1171">
        <v>1</v>
      </c>
    </row>
    <row r="882" spans="1:16" ht="25.5">
      <c r="A882" s="1180">
        <v>284</v>
      </c>
      <c r="B882" s="825" t="s">
        <v>1500</v>
      </c>
      <c r="C882" s="825" t="s">
        <v>17347</v>
      </c>
      <c r="D882" s="825" t="s">
        <v>10088</v>
      </c>
      <c r="E882" s="845" t="s">
        <v>17343</v>
      </c>
      <c r="F882" s="825" t="s">
        <v>1611</v>
      </c>
      <c r="G882" s="825" t="s">
        <v>17344</v>
      </c>
      <c r="H882" s="825" t="s">
        <v>17345</v>
      </c>
      <c r="I882" s="825"/>
      <c r="J882" s="825">
        <v>1</v>
      </c>
      <c r="K882" s="825"/>
      <c r="L882" s="846" t="s">
        <v>8532</v>
      </c>
      <c r="M882" s="846" t="s">
        <v>17350</v>
      </c>
      <c r="N882" s="846" t="s">
        <v>1611</v>
      </c>
      <c r="O882" s="846"/>
      <c r="P882" s="1171">
        <v>1</v>
      </c>
    </row>
    <row r="883" spans="1:16" ht="25.5">
      <c r="A883" s="1180">
        <v>285</v>
      </c>
      <c r="B883" s="825" t="s">
        <v>1500</v>
      </c>
      <c r="C883" s="825" t="s">
        <v>17347</v>
      </c>
      <c r="D883" s="825" t="s">
        <v>10088</v>
      </c>
      <c r="E883" s="845" t="s">
        <v>17343</v>
      </c>
      <c r="F883" s="825" t="s">
        <v>1611</v>
      </c>
      <c r="G883" s="825" t="s">
        <v>17344</v>
      </c>
      <c r="H883" s="825" t="s">
        <v>17345</v>
      </c>
      <c r="I883" s="825"/>
      <c r="J883" s="825">
        <v>1</v>
      </c>
      <c r="K883" s="825"/>
      <c r="L883" s="846" t="s">
        <v>7090</v>
      </c>
      <c r="M883" s="846" t="s">
        <v>10173</v>
      </c>
      <c r="N883" s="846" t="s">
        <v>1611</v>
      </c>
      <c r="O883" s="846"/>
      <c r="P883" s="1171">
        <v>1</v>
      </c>
    </row>
    <row r="884" spans="1:16" ht="25.5">
      <c r="A884" s="1180">
        <v>286</v>
      </c>
      <c r="B884" s="825" t="s">
        <v>1500</v>
      </c>
      <c r="C884" s="825" t="s">
        <v>17347</v>
      </c>
      <c r="D884" s="825" t="s">
        <v>10088</v>
      </c>
      <c r="E884" s="845" t="s">
        <v>17343</v>
      </c>
      <c r="F884" s="825" t="s">
        <v>1611</v>
      </c>
      <c r="G884" s="825" t="s">
        <v>17344</v>
      </c>
      <c r="H884" s="825" t="s">
        <v>17345</v>
      </c>
      <c r="I884" s="825"/>
      <c r="J884" s="825"/>
      <c r="K884" s="825">
        <v>1</v>
      </c>
      <c r="L884" s="846" t="s">
        <v>14545</v>
      </c>
      <c r="M884" s="846" t="s">
        <v>11315</v>
      </c>
      <c r="N884" s="846" t="s">
        <v>1611</v>
      </c>
      <c r="O884" s="846">
        <v>1</v>
      </c>
      <c r="P884" s="1171"/>
    </row>
    <row r="885" spans="1:16" ht="25.5">
      <c r="A885" s="1180">
        <v>287</v>
      </c>
      <c r="B885" s="825" t="s">
        <v>1500</v>
      </c>
      <c r="C885" s="825" t="s">
        <v>17347</v>
      </c>
      <c r="D885" s="825" t="s">
        <v>10088</v>
      </c>
      <c r="E885" s="845" t="s">
        <v>17343</v>
      </c>
      <c r="F885" s="825" t="s">
        <v>1611</v>
      </c>
      <c r="G885" s="825" t="s">
        <v>17344</v>
      </c>
      <c r="H885" s="825" t="s">
        <v>17345</v>
      </c>
      <c r="I885" s="825"/>
      <c r="J885" s="825"/>
      <c r="K885" s="825">
        <v>1</v>
      </c>
      <c r="L885" s="846" t="s">
        <v>14545</v>
      </c>
      <c r="M885" s="846" t="s">
        <v>10180</v>
      </c>
      <c r="N885" s="846" t="s">
        <v>1611</v>
      </c>
      <c r="O885" s="846">
        <v>1</v>
      </c>
      <c r="P885" s="1171"/>
    </row>
    <row r="886" spans="1:16" ht="25.5">
      <c r="A886" s="1180">
        <v>288</v>
      </c>
      <c r="B886" s="825" t="s">
        <v>1500</v>
      </c>
      <c r="C886" s="825" t="s">
        <v>17347</v>
      </c>
      <c r="D886" s="825" t="s">
        <v>10088</v>
      </c>
      <c r="E886" s="845" t="s">
        <v>17343</v>
      </c>
      <c r="F886" s="825" t="s">
        <v>1611</v>
      </c>
      <c r="G886" s="825" t="s">
        <v>17344</v>
      </c>
      <c r="H886" s="825" t="s">
        <v>17345</v>
      </c>
      <c r="I886" s="825"/>
      <c r="J886" s="825"/>
      <c r="K886" s="825">
        <v>1</v>
      </c>
      <c r="L886" s="846" t="s">
        <v>10174</v>
      </c>
      <c r="M886" s="846" t="s">
        <v>11266</v>
      </c>
      <c r="N886" s="846" t="s">
        <v>1611</v>
      </c>
      <c r="O886" s="846">
        <v>1</v>
      </c>
      <c r="P886" s="1171"/>
    </row>
    <row r="887" spans="1:16" ht="25.5">
      <c r="A887" s="1180">
        <v>289</v>
      </c>
      <c r="B887" s="825" t="s">
        <v>1500</v>
      </c>
      <c r="C887" s="825" t="s">
        <v>17347</v>
      </c>
      <c r="D887" s="825" t="s">
        <v>10088</v>
      </c>
      <c r="E887" s="845" t="s">
        <v>17343</v>
      </c>
      <c r="F887" s="825" t="s">
        <v>1611</v>
      </c>
      <c r="G887" s="825" t="s">
        <v>17344</v>
      </c>
      <c r="H887" s="825" t="s">
        <v>17345</v>
      </c>
      <c r="I887" s="825"/>
      <c r="J887" s="825"/>
      <c r="K887" s="825">
        <v>1</v>
      </c>
      <c r="L887" s="846" t="s">
        <v>9203</v>
      </c>
      <c r="M887" s="846" t="s">
        <v>10161</v>
      </c>
      <c r="N887" s="846" t="s">
        <v>1611</v>
      </c>
      <c r="O887" s="846">
        <v>1</v>
      </c>
      <c r="P887" s="1171"/>
    </row>
    <row r="888" spans="1:16" ht="25.5">
      <c r="A888" s="1180">
        <v>290</v>
      </c>
      <c r="B888" s="825" t="s">
        <v>1500</v>
      </c>
      <c r="C888" s="825" t="s">
        <v>17347</v>
      </c>
      <c r="D888" s="825" t="s">
        <v>10088</v>
      </c>
      <c r="E888" s="845" t="s">
        <v>17343</v>
      </c>
      <c r="F888" s="825" t="s">
        <v>1611</v>
      </c>
      <c r="G888" s="825" t="s">
        <v>17344</v>
      </c>
      <c r="H888" s="825" t="s">
        <v>17345</v>
      </c>
      <c r="I888" s="825"/>
      <c r="J888" s="825"/>
      <c r="K888" s="825">
        <v>1</v>
      </c>
      <c r="L888" s="846" t="s">
        <v>9203</v>
      </c>
      <c r="M888" s="846" t="s">
        <v>10189</v>
      </c>
      <c r="N888" s="846" t="s">
        <v>1611</v>
      </c>
      <c r="O888" s="846">
        <v>1</v>
      </c>
      <c r="P888" s="1171"/>
    </row>
    <row r="889" spans="1:16" ht="25.5">
      <c r="A889" s="1180">
        <v>291</v>
      </c>
      <c r="B889" s="825" t="s">
        <v>1500</v>
      </c>
      <c r="C889" s="825" t="s">
        <v>17347</v>
      </c>
      <c r="D889" s="825" t="s">
        <v>10088</v>
      </c>
      <c r="E889" s="845" t="s">
        <v>17343</v>
      </c>
      <c r="F889" s="825" t="s">
        <v>1611</v>
      </c>
      <c r="G889" s="825" t="s">
        <v>17344</v>
      </c>
      <c r="H889" s="825" t="s">
        <v>17345</v>
      </c>
      <c r="I889" s="825"/>
      <c r="J889" s="825"/>
      <c r="K889" s="825">
        <v>1</v>
      </c>
      <c r="L889" s="846" t="s">
        <v>10188</v>
      </c>
      <c r="M889" s="846" t="s">
        <v>11323</v>
      </c>
      <c r="N889" s="846" t="s">
        <v>1611</v>
      </c>
      <c r="O889" s="846">
        <v>1</v>
      </c>
      <c r="P889" s="1171"/>
    </row>
    <row r="890" spans="1:16" ht="25.5">
      <c r="A890" s="1180">
        <v>292</v>
      </c>
      <c r="B890" s="825" t="s">
        <v>1500</v>
      </c>
      <c r="C890" s="825" t="s">
        <v>17347</v>
      </c>
      <c r="D890" s="825" t="s">
        <v>10088</v>
      </c>
      <c r="E890" s="845" t="s">
        <v>17343</v>
      </c>
      <c r="F890" s="825" t="s">
        <v>1611</v>
      </c>
      <c r="G890" s="825" t="s">
        <v>17344</v>
      </c>
      <c r="H890" s="825" t="s">
        <v>17345</v>
      </c>
      <c r="I890" s="825"/>
      <c r="J890" s="825"/>
      <c r="K890" s="825">
        <v>1</v>
      </c>
      <c r="L890" s="846" t="s">
        <v>17351</v>
      </c>
      <c r="M890" s="846" t="s">
        <v>17352</v>
      </c>
      <c r="N890" s="846" t="s">
        <v>1611</v>
      </c>
      <c r="O890" s="846">
        <v>1</v>
      </c>
      <c r="P890" s="1171"/>
    </row>
    <row r="891" spans="1:16" ht="25.5">
      <c r="A891" s="1180">
        <v>293</v>
      </c>
      <c r="B891" s="825" t="s">
        <v>1500</v>
      </c>
      <c r="C891" s="825" t="s">
        <v>17347</v>
      </c>
      <c r="D891" s="825" t="s">
        <v>10088</v>
      </c>
      <c r="E891" s="845" t="s">
        <v>17343</v>
      </c>
      <c r="F891" s="825" t="s">
        <v>1611</v>
      </c>
      <c r="G891" s="825" t="s">
        <v>17344</v>
      </c>
      <c r="H891" s="825" t="s">
        <v>17345</v>
      </c>
      <c r="I891" s="825"/>
      <c r="J891" s="825"/>
      <c r="K891" s="825">
        <v>1</v>
      </c>
      <c r="L891" s="846" t="s">
        <v>10195</v>
      </c>
      <c r="M891" s="846" t="s">
        <v>17353</v>
      </c>
      <c r="N891" s="846" t="s">
        <v>1611</v>
      </c>
      <c r="O891" s="846">
        <v>1</v>
      </c>
      <c r="P891" s="1171"/>
    </row>
    <row r="892" spans="1:16" ht="25.5">
      <c r="A892" s="1180">
        <v>294</v>
      </c>
      <c r="B892" s="825" t="s">
        <v>1500</v>
      </c>
      <c r="C892" s="825" t="s">
        <v>17347</v>
      </c>
      <c r="D892" s="825" t="s">
        <v>10088</v>
      </c>
      <c r="E892" s="845" t="s">
        <v>17343</v>
      </c>
      <c r="F892" s="825" t="s">
        <v>1611</v>
      </c>
      <c r="G892" s="825" t="s">
        <v>17344</v>
      </c>
      <c r="H892" s="825" t="s">
        <v>17345</v>
      </c>
      <c r="I892" s="825"/>
      <c r="J892" s="825"/>
      <c r="K892" s="825">
        <v>1</v>
      </c>
      <c r="L892" s="846" t="s">
        <v>10163</v>
      </c>
      <c r="M892" s="846" t="s">
        <v>10166</v>
      </c>
      <c r="N892" s="846" t="s">
        <v>1611</v>
      </c>
      <c r="O892" s="846"/>
      <c r="P892" s="1171">
        <v>1</v>
      </c>
    </row>
    <row r="893" spans="1:16" ht="25.5">
      <c r="A893" s="1180">
        <v>295</v>
      </c>
      <c r="B893" s="825" t="s">
        <v>1500</v>
      </c>
      <c r="C893" s="825" t="s">
        <v>17347</v>
      </c>
      <c r="D893" s="825" t="s">
        <v>10088</v>
      </c>
      <c r="E893" s="845" t="s">
        <v>17343</v>
      </c>
      <c r="F893" s="825" t="s">
        <v>1611</v>
      </c>
      <c r="G893" s="825" t="s">
        <v>17344</v>
      </c>
      <c r="H893" s="825" t="s">
        <v>17345</v>
      </c>
      <c r="I893" s="825"/>
      <c r="J893" s="825"/>
      <c r="K893" s="825">
        <v>1</v>
      </c>
      <c r="L893" s="846" t="s">
        <v>4426</v>
      </c>
      <c r="M893" s="846" t="s">
        <v>10172</v>
      </c>
      <c r="N893" s="846" t="s">
        <v>1611</v>
      </c>
      <c r="O893" s="846"/>
      <c r="P893" s="1171">
        <v>1</v>
      </c>
    </row>
    <row r="894" spans="1:16" ht="25.5">
      <c r="A894" s="1180">
        <v>296</v>
      </c>
      <c r="B894" s="825" t="s">
        <v>1500</v>
      </c>
      <c r="C894" s="825" t="s">
        <v>17347</v>
      </c>
      <c r="D894" s="825" t="s">
        <v>10088</v>
      </c>
      <c r="E894" s="845" t="s">
        <v>17343</v>
      </c>
      <c r="F894" s="825" t="s">
        <v>1611</v>
      </c>
      <c r="G894" s="825" t="s">
        <v>17344</v>
      </c>
      <c r="H894" s="825" t="s">
        <v>17345</v>
      </c>
      <c r="I894" s="825"/>
      <c r="J894" s="825"/>
      <c r="K894" s="825">
        <v>1</v>
      </c>
      <c r="L894" s="846" t="s">
        <v>10214</v>
      </c>
      <c r="M894" s="846" t="s">
        <v>10203</v>
      </c>
      <c r="N894" s="846" t="s">
        <v>1611</v>
      </c>
      <c r="O894" s="846"/>
      <c r="P894" s="1171">
        <v>1</v>
      </c>
    </row>
    <row r="895" spans="1:16" ht="51">
      <c r="A895" s="1180">
        <v>297</v>
      </c>
      <c r="B895" s="825" t="s">
        <v>1500</v>
      </c>
      <c r="C895" s="825" t="s">
        <v>17354</v>
      </c>
      <c r="D895" s="825" t="s">
        <v>11850</v>
      </c>
      <c r="E895" s="845" t="s">
        <v>17355</v>
      </c>
      <c r="F895" s="825" t="s">
        <v>12851</v>
      </c>
      <c r="G895" s="825" t="s">
        <v>17356</v>
      </c>
      <c r="H895" s="825" t="s">
        <v>17357</v>
      </c>
      <c r="I895" s="825">
        <v>1</v>
      </c>
      <c r="J895" s="825"/>
      <c r="K895" s="825"/>
      <c r="L895" s="846" t="s">
        <v>17358</v>
      </c>
      <c r="M895" s="846" t="s">
        <v>11281</v>
      </c>
      <c r="N895" s="846" t="s">
        <v>10818</v>
      </c>
      <c r="O895" s="846">
        <v>1</v>
      </c>
      <c r="P895" s="1171"/>
    </row>
    <row r="896" spans="1:16" ht="51">
      <c r="A896" s="1180">
        <v>298</v>
      </c>
      <c r="B896" s="825" t="s">
        <v>1500</v>
      </c>
      <c r="C896" s="825" t="s">
        <v>17354</v>
      </c>
      <c r="D896" s="825" t="s">
        <v>11850</v>
      </c>
      <c r="E896" s="845" t="s">
        <v>17355</v>
      </c>
      <c r="F896" s="825" t="s">
        <v>12851</v>
      </c>
      <c r="G896" s="825" t="s">
        <v>17356</v>
      </c>
      <c r="H896" s="825" t="s">
        <v>17357</v>
      </c>
      <c r="I896" s="825">
        <v>1</v>
      </c>
      <c r="J896" s="825"/>
      <c r="K896" s="825"/>
      <c r="L896" s="846" t="s">
        <v>14551</v>
      </c>
      <c r="M896" s="846" t="s">
        <v>11301</v>
      </c>
      <c r="N896" s="846" t="s">
        <v>10818</v>
      </c>
      <c r="O896" s="846">
        <v>1</v>
      </c>
      <c r="P896" s="1171"/>
    </row>
    <row r="897" spans="1:16" ht="51">
      <c r="A897" s="1180">
        <v>299</v>
      </c>
      <c r="B897" s="825" t="s">
        <v>1500</v>
      </c>
      <c r="C897" s="825" t="s">
        <v>17354</v>
      </c>
      <c r="D897" s="825" t="s">
        <v>11850</v>
      </c>
      <c r="E897" s="845" t="s">
        <v>17355</v>
      </c>
      <c r="F897" s="825" t="s">
        <v>12851</v>
      </c>
      <c r="G897" s="825" t="s">
        <v>17356</v>
      </c>
      <c r="H897" s="825" t="s">
        <v>17357</v>
      </c>
      <c r="I897" s="825">
        <v>1</v>
      </c>
      <c r="J897" s="825"/>
      <c r="K897" s="825"/>
      <c r="L897" s="846" t="s">
        <v>14551</v>
      </c>
      <c r="M897" s="846" t="s">
        <v>11302</v>
      </c>
      <c r="N897" s="846" t="s">
        <v>10818</v>
      </c>
      <c r="O897" s="846">
        <v>1</v>
      </c>
      <c r="P897" s="1171"/>
    </row>
    <row r="898" spans="1:16" ht="51">
      <c r="A898" s="1180">
        <v>300</v>
      </c>
      <c r="B898" s="825" t="s">
        <v>1500</v>
      </c>
      <c r="C898" s="825" t="s">
        <v>17354</v>
      </c>
      <c r="D898" s="825" t="s">
        <v>11850</v>
      </c>
      <c r="E898" s="845" t="s">
        <v>17355</v>
      </c>
      <c r="F898" s="825" t="s">
        <v>12851</v>
      </c>
      <c r="G898" s="825" t="s">
        <v>17356</v>
      </c>
      <c r="H898" s="825" t="s">
        <v>17357</v>
      </c>
      <c r="I898" s="825">
        <v>1</v>
      </c>
      <c r="J898" s="825"/>
      <c r="K898" s="825"/>
      <c r="L898" s="846" t="s">
        <v>17359</v>
      </c>
      <c r="M898" s="846" t="s">
        <v>11260</v>
      </c>
      <c r="N898" s="846" t="s">
        <v>10818</v>
      </c>
      <c r="O898" s="846">
        <v>1</v>
      </c>
      <c r="P898" s="1171"/>
    </row>
    <row r="899" spans="1:16" ht="51">
      <c r="A899" s="1180">
        <v>301</v>
      </c>
      <c r="B899" s="825" t="s">
        <v>1500</v>
      </c>
      <c r="C899" s="825" t="s">
        <v>17354</v>
      </c>
      <c r="D899" s="825" t="s">
        <v>11850</v>
      </c>
      <c r="E899" s="845" t="s">
        <v>17355</v>
      </c>
      <c r="F899" s="825" t="s">
        <v>12851</v>
      </c>
      <c r="G899" s="825" t="s">
        <v>17356</v>
      </c>
      <c r="H899" s="825" t="s">
        <v>17357</v>
      </c>
      <c r="I899" s="825">
        <v>1</v>
      </c>
      <c r="J899" s="825"/>
      <c r="K899" s="825"/>
      <c r="L899" s="846" t="s">
        <v>14552</v>
      </c>
      <c r="M899" s="846" t="s">
        <v>17360</v>
      </c>
      <c r="N899" s="846" t="s">
        <v>10818</v>
      </c>
      <c r="O899" s="846">
        <v>1</v>
      </c>
      <c r="P899" s="1171"/>
    </row>
    <row r="900" spans="1:16" ht="51">
      <c r="A900" s="1180">
        <v>302</v>
      </c>
      <c r="B900" s="825" t="s">
        <v>1500</v>
      </c>
      <c r="C900" s="825" t="s">
        <v>17354</v>
      </c>
      <c r="D900" s="825" t="s">
        <v>11850</v>
      </c>
      <c r="E900" s="845" t="s">
        <v>17355</v>
      </c>
      <c r="F900" s="825" t="s">
        <v>12851</v>
      </c>
      <c r="G900" s="825" t="s">
        <v>17356</v>
      </c>
      <c r="H900" s="825" t="s">
        <v>17357</v>
      </c>
      <c r="I900" s="825">
        <v>1</v>
      </c>
      <c r="J900" s="825"/>
      <c r="K900" s="825"/>
      <c r="L900" s="846" t="s">
        <v>14552</v>
      </c>
      <c r="M900" s="846" t="s">
        <v>17361</v>
      </c>
      <c r="N900" s="846" t="s">
        <v>10818</v>
      </c>
      <c r="O900" s="846">
        <v>1</v>
      </c>
      <c r="P900" s="1171"/>
    </row>
    <row r="901" spans="1:16" ht="51">
      <c r="A901" s="1180">
        <v>303</v>
      </c>
      <c r="B901" s="825" t="s">
        <v>1500</v>
      </c>
      <c r="C901" s="825" t="s">
        <v>17354</v>
      </c>
      <c r="D901" s="825" t="s">
        <v>11850</v>
      </c>
      <c r="E901" s="845" t="s">
        <v>17355</v>
      </c>
      <c r="F901" s="825" t="s">
        <v>12851</v>
      </c>
      <c r="G901" s="825" t="s">
        <v>17356</v>
      </c>
      <c r="H901" s="825" t="s">
        <v>17357</v>
      </c>
      <c r="I901" s="825">
        <v>1</v>
      </c>
      <c r="J901" s="825"/>
      <c r="K901" s="825"/>
      <c r="L901" s="846" t="s">
        <v>17362</v>
      </c>
      <c r="M901" s="846" t="s">
        <v>11281</v>
      </c>
      <c r="N901" s="846" t="s">
        <v>1751</v>
      </c>
      <c r="O901" s="846">
        <v>1</v>
      </c>
      <c r="P901" s="1171"/>
    </row>
    <row r="902" spans="1:16" ht="51">
      <c r="A902" s="1180">
        <v>304</v>
      </c>
      <c r="B902" s="825" t="s">
        <v>1500</v>
      </c>
      <c r="C902" s="825" t="s">
        <v>17354</v>
      </c>
      <c r="D902" s="825" t="s">
        <v>11850</v>
      </c>
      <c r="E902" s="845" t="s">
        <v>17355</v>
      </c>
      <c r="F902" s="825" t="s">
        <v>12851</v>
      </c>
      <c r="G902" s="825" t="s">
        <v>17356</v>
      </c>
      <c r="H902" s="825" t="s">
        <v>17357</v>
      </c>
      <c r="I902" s="825">
        <v>1</v>
      </c>
      <c r="J902" s="825"/>
      <c r="K902" s="825"/>
      <c r="L902" s="846" t="s">
        <v>17362</v>
      </c>
      <c r="M902" s="846" t="s">
        <v>11301</v>
      </c>
      <c r="N902" s="846" t="s">
        <v>1751</v>
      </c>
      <c r="O902" s="846">
        <v>1</v>
      </c>
      <c r="P902" s="1171"/>
    </row>
    <row r="903" spans="1:16" ht="51">
      <c r="A903" s="1180">
        <v>305</v>
      </c>
      <c r="B903" s="825" t="s">
        <v>1500</v>
      </c>
      <c r="C903" s="825" t="s">
        <v>17354</v>
      </c>
      <c r="D903" s="825" t="s">
        <v>11850</v>
      </c>
      <c r="E903" s="845" t="s">
        <v>17355</v>
      </c>
      <c r="F903" s="825" t="s">
        <v>12851</v>
      </c>
      <c r="G903" s="825" t="s">
        <v>17356</v>
      </c>
      <c r="H903" s="825" t="s">
        <v>17357</v>
      </c>
      <c r="I903" s="825">
        <v>1</v>
      </c>
      <c r="J903" s="825"/>
      <c r="K903" s="825"/>
      <c r="L903" s="846" t="s">
        <v>17362</v>
      </c>
      <c r="M903" s="846" t="s">
        <v>11302</v>
      </c>
      <c r="N903" s="846" t="s">
        <v>1751</v>
      </c>
      <c r="O903" s="846">
        <v>1</v>
      </c>
      <c r="P903" s="1171"/>
    </row>
    <row r="904" spans="1:16" ht="51">
      <c r="A904" s="1180">
        <v>306</v>
      </c>
      <c r="B904" s="825" t="s">
        <v>1500</v>
      </c>
      <c r="C904" s="825" t="s">
        <v>17354</v>
      </c>
      <c r="D904" s="825" t="s">
        <v>11850</v>
      </c>
      <c r="E904" s="845" t="s">
        <v>17355</v>
      </c>
      <c r="F904" s="825" t="s">
        <v>12851</v>
      </c>
      <c r="G904" s="825" t="s">
        <v>17356</v>
      </c>
      <c r="H904" s="825" t="s">
        <v>17357</v>
      </c>
      <c r="I904" s="825">
        <v>1</v>
      </c>
      <c r="J904" s="825"/>
      <c r="K904" s="825"/>
      <c r="L904" s="846" t="s">
        <v>17363</v>
      </c>
      <c r="M904" s="846" t="s">
        <v>11264</v>
      </c>
      <c r="N904" s="846" t="s">
        <v>1751</v>
      </c>
      <c r="O904" s="846">
        <v>1</v>
      </c>
      <c r="P904" s="1171"/>
    </row>
    <row r="905" spans="1:16" ht="51">
      <c r="A905" s="1180">
        <v>307</v>
      </c>
      <c r="B905" s="825" t="s">
        <v>1500</v>
      </c>
      <c r="C905" s="825" t="s">
        <v>17354</v>
      </c>
      <c r="D905" s="825" t="s">
        <v>11850</v>
      </c>
      <c r="E905" s="845" t="s">
        <v>17355</v>
      </c>
      <c r="F905" s="825" t="s">
        <v>12851</v>
      </c>
      <c r="G905" s="825" t="s">
        <v>17356</v>
      </c>
      <c r="H905" s="825" t="s">
        <v>17357</v>
      </c>
      <c r="I905" s="825">
        <v>1</v>
      </c>
      <c r="J905" s="825"/>
      <c r="K905" s="825"/>
      <c r="L905" s="846" t="s">
        <v>17363</v>
      </c>
      <c r="M905" s="846" t="s">
        <v>11267</v>
      </c>
      <c r="N905" s="846" t="s">
        <v>1751</v>
      </c>
      <c r="O905" s="846">
        <v>1</v>
      </c>
      <c r="P905" s="1171"/>
    </row>
    <row r="906" spans="1:16" ht="51">
      <c r="A906" s="1180">
        <v>308</v>
      </c>
      <c r="B906" s="825" t="s">
        <v>1500</v>
      </c>
      <c r="C906" s="825" t="s">
        <v>17354</v>
      </c>
      <c r="D906" s="825" t="s">
        <v>11850</v>
      </c>
      <c r="E906" s="845" t="s">
        <v>17355</v>
      </c>
      <c r="F906" s="825" t="s">
        <v>12851</v>
      </c>
      <c r="G906" s="825" t="s">
        <v>17356</v>
      </c>
      <c r="H906" s="825" t="s">
        <v>17357</v>
      </c>
      <c r="I906" s="825">
        <v>1</v>
      </c>
      <c r="J906" s="825"/>
      <c r="K906" s="825"/>
      <c r="L906" s="846" t="s">
        <v>17364</v>
      </c>
      <c r="M906" s="846" t="s">
        <v>10161</v>
      </c>
      <c r="N906" s="846" t="s">
        <v>1751</v>
      </c>
      <c r="O906" s="846">
        <v>1</v>
      </c>
      <c r="P906" s="1171"/>
    </row>
    <row r="907" spans="1:16" ht="51">
      <c r="A907" s="1180">
        <v>309</v>
      </c>
      <c r="B907" s="825" t="s">
        <v>1500</v>
      </c>
      <c r="C907" s="825" t="s">
        <v>17354</v>
      </c>
      <c r="D907" s="825" t="s">
        <v>11850</v>
      </c>
      <c r="E907" s="845" t="s">
        <v>17355</v>
      </c>
      <c r="F907" s="825" t="s">
        <v>12851</v>
      </c>
      <c r="G907" s="825" t="s">
        <v>17356</v>
      </c>
      <c r="H907" s="825" t="s">
        <v>17357</v>
      </c>
      <c r="I907" s="825">
        <v>1</v>
      </c>
      <c r="J907" s="825"/>
      <c r="K907" s="825"/>
      <c r="L907" s="846" t="s">
        <v>11289</v>
      </c>
      <c r="M907" s="846" t="s">
        <v>10180</v>
      </c>
      <c r="N907" s="846" t="s">
        <v>1751</v>
      </c>
      <c r="O907" s="846"/>
      <c r="P907" s="1171">
        <v>1</v>
      </c>
    </row>
    <row r="908" spans="1:16" ht="51">
      <c r="A908" s="1180">
        <v>310</v>
      </c>
      <c r="B908" s="825" t="s">
        <v>1500</v>
      </c>
      <c r="C908" s="825" t="s">
        <v>17354</v>
      </c>
      <c r="D908" s="825" t="s">
        <v>11850</v>
      </c>
      <c r="E908" s="845" t="s">
        <v>17355</v>
      </c>
      <c r="F908" s="825" t="s">
        <v>12851</v>
      </c>
      <c r="G908" s="825" t="s">
        <v>17356</v>
      </c>
      <c r="H908" s="825" t="s">
        <v>17357</v>
      </c>
      <c r="I908" s="825">
        <v>1</v>
      </c>
      <c r="J908" s="825"/>
      <c r="K908" s="825"/>
      <c r="L908" s="846" t="s">
        <v>11289</v>
      </c>
      <c r="M908" s="846" t="s">
        <v>10181</v>
      </c>
      <c r="N908" s="846" t="s">
        <v>1751</v>
      </c>
      <c r="O908" s="846"/>
      <c r="P908" s="1171">
        <v>1</v>
      </c>
    </row>
    <row r="909" spans="1:16" ht="51">
      <c r="A909" s="1180">
        <v>311</v>
      </c>
      <c r="B909" s="825" t="s">
        <v>1500</v>
      </c>
      <c r="C909" s="825" t="s">
        <v>17354</v>
      </c>
      <c r="D909" s="825" t="s">
        <v>11850</v>
      </c>
      <c r="E909" s="845" t="s">
        <v>17355</v>
      </c>
      <c r="F909" s="825" t="s">
        <v>12851</v>
      </c>
      <c r="G909" s="825" t="s">
        <v>17356</v>
      </c>
      <c r="H909" s="825" t="s">
        <v>17357</v>
      </c>
      <c r="I909" s="825"/>
      <c r="J909" s="825">
        <v>1</v>
      </c>
      <c r="K909" s="825"/>
      <c r="L909" s="846" t="s">
        <v>17358</v>
      </c>
      <c r="M909" s="846" t="s">
        <v>11301</v>
      </c>
      <c r="N909" s="846" t="s">
        <v>10818</v>
      </c>
      <c r="O909" s="846">
        <v>1</v>
      </c>
      <c r="P909" s="1171"/>
    </row>
    <row r="910" spans="1:16" ht="51">
      <c r="A910" s="1180">
        <v>312</v>
      </c>
      <c r="B910" s="825" t="s">
        <v>1500</v>
      </c>
      <c r="C910" s="825" t="s">
        <v>17354</v>
      </c>
      <c r="D910" s="825" t="s">
        <v>11850</v>
      </c>
      <c r="E910" s="845" t="s">
        <v>17355</v>
      </c>
      <c r="F910" s="825" t="s">
        <v>12851</v>
      </c>
      <c r="G910" s="825" t="s">
        <v>17356</v>
      </c>
      <c r="H910" s="825" t="s">
        <v>17357</v>
      </c>
      <c r="I910" s="825"/>
      <c r="J910" s="825">
        <v>1</v>
      </c>
      <c r="K910" s="825"/>
      <c r="L910" s="846" t="s">
        <v>17358</v>
      </c>
      <c r="M910" s="846" t="s">
        <v>11302</v>
      </c>
      <c r="N910" s="846" t="s">
        <v>10818</v>
      </c>
      <c r="O910" s="846">
        <v>1</v>
      </c>
      <c r="P910" s="1171"/>
    </row>
    <row r="911" spans="1:16" ht="51">
      <c r="A911" s="1180">
        <v>313</v>
      </c>
      <c r="B911" s="825" t="s">
        <v>1500</v>
      </c>
      <c r="C911" s="825" t="s">
        <v>17354</v>
      </c>
      <c r="D911" s="825" t="s">
        <v>11850</v>
      </c>
      <c r="E911" s="845" t="s">
        <v>17355</v>
      </c>
      <c r="F911" s="825" t="s">
        <v>12851</v>
      </c>
      <c r="G911" s="825" t="s">
        <v>17356</v>
      </c>
      <c r="H911" s="825" t="s">
        <v>17357</v>
      </c>
      <c r="I911" s="825"/>
      <c r="J911" s="825">
        <v>1</v>
      </c>
      <c r="K911" s="825"/>
      <c r="L911" s="846" t="s">
        <v>17359</v>
      </c>
      <c r="M911" s="846" t="s">
        <v>11262</v>
      </c>
      <c r="N911" s="846" t="s">
        <v>10818</v>
      </c>
      <c r="O911" s="846">
        <v>1</v>
      </c>
      <c r="P911" s="1171"/>
    </row>
    <row r="912" spans="1:16" ht="51">
      <c r="A912" s="1180">
        <v>314</v>
      </c>
      <c r="B912" s="825" t="s">
        <v>1500</v>
      </c>
      <c r="C912" s="825" t="s">
        <v>17354</v>
      </c>
      <c r="D912" s="825" t="s">
        <v>11850</v>
      </c>
      <c r="E912" s="845" t="s">
        <v>17355</v>
      </c>
      <c r="F912" s="825" t="s">
        <v>12851</v>
      </c>
      <c r="G912" s="825" t="s">
        <v>17356</v>
      </c>
      <c r="H912" s="825" t="s">
        <v>17357</v>
      </c>
      <c r="I912" s="825"/>
      <c r="J912" s="825">
        <v>1</v>
      </c>
      <c r="K912" s="825"/>
      <c r="L912" s="846" t="s">
        <v>11282</v>
      </c>
      <c r="M912" s="846" t="s">
        <v>10205</v>
      </c>
      <c r="N912" s="846" t="s">
        <v>10818</v>
      </c>
      <c r="O912" s="846">
        <v>1</v>
      </c>
      <c r="P912" s="1171"/>
    </row>
    <row r="913" spans="1:16" ht="51">
      <c r="A913" s="1180">
        <v>315</v>
      </c>
      <c r="B913" s="825" t="s">
        <v>1500</v>
      </c>
      <c r="C913" s="825" t="s">
        <v>17354</v>
      </c>
      <c r="D913" s="825" t="s">
        <v>11850</v>
      </c>
      <c r="E913" s="845" t="s">
        <v>17355</v>
      </c>
      <c r="F913" s="825" t="s">
        <v>12851</v>
      </c>
      <c r="G913" s="825" t="s">
        <v>17356</v>
      </c>
      <c r="H913" s="825" t="s">
        <v>17357</v>
      </c>
      <c r="I913" s="825"/>
      <c r="J913" s="825">
        <v>1</v>
      </c>
      <c r="K913" s="825"/>
      <c r="L913" s="846" t="s">
        <v>17365</v>
      </c>
      <c r="M913" s="846" t="s">
        <v>11315</v>
      </c>
      <c r="N913" s="846" t="s">
        <v>10818</v>
      </c>
      <c r="O913" s="846">
        <v>1</v>
      </c>
      <c r="P913" s="1171"/>
    </row>
    <row r="914" spans="1:16" ht="51">
      <c r="A914" s="1180">
        <v>316</v>
      </c>
      <c r="B914" s="825" t="s">
        <v>1500</v>
      </c>
      <c r="C914" s="825" t="s">
        <v>17354</v>
      </c>
      <c r="D914" s="825" t="s">
        <v>11850</v>
      </c>
      <c r="E914" s="845" t="s">
        <v>17355</v>
      </c>
      <c r="F914" s="825" t="s">
        <v>12851</v>
      </c>
      <c r="G914" s="825" t="s">
        <v>17356</v>
      </c>
      <c r="H914" s="825" t="s">
        <v>17357</v>
      </c>
      <c r="I914" s="825"/>
      <c r="J914" s="825">
        <v>1</v>
      </c>
      <c r="K914" s="825"/>
      <c r="L914" s="846" t="s">
        <v>17365</v>
      </c>
      <c r="M914" s="846" t="s">
        <v>10180</v>
      </c>
      <c r="N914" s="846" t="s">
        <v>10818</v>
      </c>
      <c r="O914" s="846">
        <v>1</v>
      </c>
      <c r="P914" s="1171"/>
    </row>
    <row r="915" spans="1:16" ht="51">
      <c r="A915" s="1180">
        <v>317</v>
      </c>
      <c r="B915" s="825" t="s">
        <v>1500</v>
      </c>
      <c r="C915" s="825" t="s">
        <v>17354</v>
      </c>
      <c r="D915" s="825" t="s">
        <v>11850</v>
      </c>
      <c r="E915" s="845" t="s">
        <v>17355</v>
      </c>
      <c r="F915" s="825" t="s">
        <v>12851</v>
      </c>
      <c r="G915" s="825" t="s">
        <v>17356</v>
      </c>
      <c r="H915" s="825" t="s">
        <v>17357</v>
      </c>
      <c r="I915" s="825"/>
      <c r="J915" s="825">
        <v>1</v>
      </c>
      <c r="K915" s="825"/>
      <c r="L915" s="846" t="s">
        <v>17365</v>
      </c>
      <c r="M915" s="846" t="s">
        <v>10181</v>
      </c>
      <c r="N915" s="846" t="s">
        <v>10818</v>
      </c>
      <c r="O915" s="846">
        <v>1</v>
      </c>
      <c r="P915" s="1171"/>
    </row>
    <row r="916" spans="1:16" ht="51">
      <c r="A916" s="1180">
        <v>318</v>
      </c>
      <c r="B916" s="825" t="s">
        <v>1500</v>
      </c>
      <c r="C916" s="825" t="s">
        <v>17354</v>
      </c>
      <c r="D916" s="825" t="s">
        <v>11850</v>
      </c>
      <c r="E916" s="845" t="s">
        <v>17355</v>
      </c>
      <c r="F916" s="825" t="s">
        <v>12851</v>
      </c>
      <c r="G916" s="825" t="s">
        <v>17356</v>
      </c>
      <c r="H916" s="825" t="s">
        <v>17357</v>
      </c>
      <c r="I916" s="825"/>
      <c r="J916" s="825">
        <v>1</v>
      </c>
      <c r="K916" s="825"/>
      <c r="L916" s="846" t="s">
        <v>14552</v>
      </c>
      <c r="M916" s="846" t="s">
        <v>11284</v>
      </c>
      <c r="N916" s="846" t="s">
        <v>10818</v>
      </c>
      <c r="O916" s="846">
        <v>1</v>
      </c>
      <c r="P916" s="1171"/>
    </row>
    <row r="917" spans="1:16" ht="51">
      <c r="A917" s="1180">
        <v>319</v>
      </c>
      <c r="B917" s="825" t="s">
        <v>1500</v>
      </c>
      <c r="C917" s="825" t="s">
        <v>17354</v>
      </c>
      <c r="D917" s="825" t="s">
        <v>11850</v>
      </c>
      <c r="E917" s="845" t="s">
        <v>17355</v>
      </c>
      <c r="F917" s="825" t="s">
        <v>12851</v>
      </c>
      <c r="G917" s="825" t="s">
        <v>17356</v>
      </c>
      <c r="H917" s="825" t="s">
        <v>17357</v>
      </c>
      <c r="I917" s="825"/>
      <c r="J917" s="825">
        <v>1</v>
      </c>
      <c r="K917" s="825"/>
      <c r="L917" s="846" t="s">
        <v>17366</v>
      </c>
      <c r="M917" s="846" t="s">
        <v>11264</v>
      </c>
      <c r="N917" s="846" t="s">
        <v>10818</v>
      </c>
      <c r="O917" s="846">
        <v>1</v>
      </c>
      <c r="P917" s="1171"/>
    </row>
    <row r="918" spans="1:16" ht="51">
      <c r="A918" s="1180">
        <v>320</v>
      </c>
      <c r="B918" s="825" t="s">
        <v>1500</v>
      </c>
      <c r="C918" s="825" t="s">
        <v>17354</v>
      </c>
      <c r="D918" s="825" t="s">
        <v>11850</v>
      </c>
      <c r="E918" s="845" t="s">
        <v>17355</v>
      </c>
      <c r="F918" s="825" t="s">
        <v>12851</v>
      </c>
      <c r="G918" s="825" t="s">
        <v>17356</v>
      </c>
      <c r="H918" s="825" t="s">
        <v>17357</v>
      </c>
      <c r="I918" s="825"/>
      <c r="J918" s="825">
        <v>1</v>
      </c>
      <c r="K918" s="825"/>
      <c r="L918" s="846" t="s">
        <v>17366</v>
      </c>
      <c r="M918" s="846" t="s">
        <v>11267</v>
      </c>
      <c r="N918" s="846" t="s">
        <v>10818</v>
      </c>
      <c r="O918" s="846">
        <v>1</v>
      </c>
      <c r="P918" s="1171"/>
    </row>
    <row r="919" spans="1:16" ht="51">
      <c r="A919" s="1180">
        <v>321</v>
      </c>
      <c r="B919" s="825" t="s">
        <v>1500</v>
      </c>
      <c r="C919" s="825" t="s">
        <v>17354</v>
      </c>
      <c r="D919" s="825" t="s">
        <v>11850</v>
      </c>
      <c r="E919" s="845" t="s">
        <v>17355</v>
      </c>
      <c r="F919" s="825" t="s">
        <v>12851</v>
      </c>
      <c r="G919" s="825" t="s">
        <v>17356</v>
      </c>
      <c r="H919" s="825" t="s">
        <v>17357</v>
      </c>
      <c r="I919" s="825"/>
      <c r="J919" s="825">
        <v>1</v>
      </c>
      <c r="K919" s="825"/>
      <c r="L919" s="846" t="s">
        <v>14561</v>
      </c>
      <c r="M919" s="846" t="s">
        <v>11271</v>
      </c>
      <c r="N919" s="846" t="s">
        <v>10818</v>
      </c>
      <c r="O919" s="846">
        <v>1</v>
      </c>
      <c r="P919" s="1171"/>
    </row>
    <row r="920" spans="1:16" ht="51">
      <c r="A920" s="1180">
        <v>322</v>
      </c>
      <c r="B920" s="825" t="s">
        <v>1500</v>
      </c>
      <c r="C920" s="825" t="s">
        <v>17354</v>
      </c>
      <c r="D920" s="825" t="s">
        <v>11850</v>
      </c>
      <c r="E920" s="845" t="s">
        <v>17355</v>
      </c>
      <c r="F920" s="825" t="s">
        <v>12851</v>
      </c>
      <c r="G920" s="825" t="s">
        <v>17356</v>
      </c>
      <c r="H920" s="825" t="s">
        <v>17357</v>
      </c>
      <c r="I920" s="825"/>
      <c r="J920" s="825">
        <v>1</v>
      </c>
      <c r="K920" s="825"/>
      <c r="L920" s="846" t="s">
        <v>14561</v>
      </c>
      <c r="M920" s="846" t="s">
        <v>11272</v>
      </c>
      <c r="N920" s="846" t="s">
        <v>10818</v>
      </c>
      <c r="O920" s="846">
        <v>1</v>
      </c>
      <c r="P920" s="1171"/>
    </row>
    <row r="921" spans="1:16" ht="51">
      <c r="A921" s="1180">
        <v>323</v>
      </c>
      <c r="B921" s="825" t="s">
        <v>1500</v>
      </c>
      <c r="C921" s="825" t="s">
        <v>17354</v>
      </c>
      <c r="D921" s="825" t="s">
        <v>11850</v>
      </c>
      <c r="E921" s="845" t="s">
        <v>17355</v>
      </c>
      <c r="F921" s="825" t="s">
        <v>12851</v>
      </c>
      <c r="G921" s="825" t="s">
        <v>17356</v>
      </c>
      <c r="H921" s="825" t="s">
        <v>17357</v>
      </c>
      <c r="I921" s="825"/>
      <c r="J921" s="825">
        <v>1</v>
      </c>
      <c r="K921" s="825"/>
      <c r="L921" s="846" t="s">
        <v>11280</v>
      </c>
      <c r="M921" s="846" t="s">
        <v>11260</v>
      </c>
      <c r="N921" s="846" t="s">
        <v>1751</v>
      </c>
      <c r="O921" s="846">
        <v>1</v>
      </c>
      <c r="P921" s="1171"/>
    </row>
    <row r="922" spans="1:16" ht="51">
      <c r="A922" s="1180">
        <v>324</v>
      </c>
      <c r="B922" s="825" t="s">
        <v>1500</v>
      </c>
      <c r="C922" s="825" t="s">
        <v>17354</v>
      </c>
      <c r="D922" s="825" t="s">
        <v>11850</v>
      </c>
      <c r="E922" s="845" t="s">
        <v>17355</v>
      </c>
      <c r="F922" s="825" t="s">
        <v>12851</v>
      </c>
      <c r="G922" s="825" t="s">
        <v>17356</v>
      </c>
      <c r="H922" s="825" t="s">
        <v>17357</v>
      </c>
      <c r="I922" s="825"/>
      <c r="J922" s="825">
        <v>1</v>
      </c>
      <c r="K922" s="825"/>
      <c r="L922" s="846" t="s">
        <v>11280</v>
      </c>
      <c r="M922" s="846" t="s">
        <v>11261</v>
      </c>
      <c r="N922" s="846" t="s">
        <v>1751</v>
      </c>
      <c r="O922" s="846">
        <v>1</v>
      </c>
      <c r="P922" s="1171"/>
    </row>
    <row r="923" spans="1:16" ht="51">
      <c r="A923" s="1180">
        <v>325</v>
      </c>
      <c r="B923" s="825" t="s">
        <v>1500</v>
      </c>
      <c r="C923" s="825" t="s">
        <v>17354</v>
      </c>
      <c r="D923" s="825" t="s">
        <v>11850</v>
      </c>
      <c r="E923" s="845" t="s">
        <v>17355</v>
      </c>
      <c r="F923" s="825" t="s">
        <v>12851</v>
      </c>
      <c r="G923" s="825" t="s">
        <v>17356</v>
      </c>
      <c r="H923" s="825" t="s">
        <v>17357</v>
      </c>
      <c r="I923" s="825"/>
      <c r="J923" s="825">
        <v>1</v>
      </c>
      <c r="K923" s="825"/>
      <c r="L923" s="846" t="s">
        <v>11280</v>
      </c>
      <c r="M923" s="846" t="s">
        <v>11262</v>
      </c>
      <c r="N923" s="846" t="s">
        <v>1751</v>
      </c>
      <c r="O923" s="846">
        <v>1</v>
      </c>
      <c r="P923" s="1171"/>
    </row>
    <row r="924" spans="1:16" ht="51">
      <c r="A924" s="1180">
        <v>326</v>
      </c>
      <c r="B924" s="825" t="s">
        <v>1500</v>
      </c>
      <c r="C924" s="825" t="s">
        <v>17354</v>
      </c>
      <c r="D924" s="825" t="s">
        <v>11850</v>
      </c>
      <c r="E924" s="845" t="s">
        <v>17355</v>
      </c>
      <c r="F924" s="825" t="s">
        <v>12851</v>
      </c>
      <c r="G924" s="825" t="s">
        <v>17356</v>
      </c>
      <c r="H924" s="825" t="s">
        <v>17357</v>
      </c>
      <c r="I924" s="825"/>
      <c r="J924" s="825">
        <v>1</v>
      </c>
      <c r="K924" s="825"/>
      <c r="L924" s="846" t="s">
        <v>17363</v>
      </c>
      <c r="M924" s="846" t="s">
        <v>11266</v>
      </c>
      <c r="N924" s="846" t="s">
        <v>1751</v>
      </c>
      <c r="O924" s="846">
        <v>1</v>
      </c>
      <c r="P924" s="1171"/>
    </row>
    <row r="925" spans="1:16" ht="51">
      <c r="A925" s="1180">
        <v>327</v>
      </c>
      <c r="B925" s="825" t="s">
        <v>1500</v>
      </c>
      <c r="C925" s="825" t="s">
        <v>17354</v>
      </c>
      <c r="D925" s="825" t="s">
        <v>11850</v>
      </c>
      <c r="E925" s="845" t="s">
        <v>17355</v>
      </c>
      <c r="F925" s="825" t="s">
        <v>12851</v>
      </c>
      <c r="G925" s="825" t="s">
        <v>17356</v>
      </c>
      <c r="H925" s="825" t="s">
        <v>17357</v>
      </c>
      <c r="I925" s="825"/>
      <c r="J925" s="825">
        <v>1</v>
      </c>
      <c r="K925" s="825"/>
      <c r="L925" s="846" t="s">
        <v>17364</v>
      </c>
      <c r="M925" s="846" t="s">
        <v>10168</v>
      </c>
      <c r="N925" s="846" t="s">
        <v>1751</v>
      </c>
      <c r="O925" s="846">
        <v>1</v>
      </c>
      <c r="P925" s="1171"/>
    </row>
    <row r="926" spans="1:16" ht="51">
      <c r="A926" s="1180">
        <v>328</v>
      </c>
      <c r="B926" s="825" t="s">
        <v>1500</v>
      </c>
      <c r="C926" s="825" t="s">
        <v>17354</v>
      </c>
      <c r="D926" s="825" t="s">
        <v>11850</v>
      </c>
      <c r="E926" s="845" t="s">
        <v>17355</v>
      </c>
      <c r="F926" s="825" t="s">
        <v>12851</v>
      </c>
      <c r="G926" s="825" t="s">
        <v>17356</v>
      </c>
      <c r="H926" s="825" t="s">
        <v>17357</v>
      </c>
      <c r="I926" s="825"/>
      <c r="J926" s="825">
        <v>1</v>
      </c>
      <c r="K926" s="825"/>
      <c r="L926" s="846" t="s">
        <v>17364</v>
      </c>
      <c r="M926" s="846" t="s">
        <v>10189</v>
      </c>
      <c r="N926" s="846" t="s">
        <v>1751</v>
      </c>
      <c r="O926" s="846">
        <v>1</v>
      </c>
      <c r="P926" s="1171"/>
    </row>
    <row r="927" spans="1:16" ht="51">
      <c r="A927" s="1180">
        <v>329</v>
      </c>
      <c r="B927" s="825" t="s">
        <v>1500</v>
      </c>
      <c r="C927" s="825" t="s">
        <v>17354</v>
      </c>
      <c r="D927" s="825" t="s">
        <v>11850</v>
      </c>
      <c r="E927" s="845" t="s">
        <v>17355</v>
      </c>
      <c r="F927" s="825" t="s">
        <v>12851</v>
      </c>
      <c r="G927" s="825" t="s">
        <v>17356</v>
      </c>
      <c r="H927" s="825" t="s">
        <v>17357</v>
      </c>
      <c r="I927" s="825"/>
      <c r="J927" s="825">
        <v>1</v>
      </c>
      <c r="K927" s="825"/>
      <c r="L927" s="846" t="s">
        <v>11288</v>
      </c>
      <c r="M927" s="846" t="s">
        <v>17367</v>
      </c>
      <c r="N927" s="846" t="s">
        <v>1751</v>
      </c>
      <c r="O927" s="846">
        <v>1</v>
      </c>
      <c r="P927" s="1171"/>
    </row>
    <row r="928" spans="1:16" ht="51">
      <c r="A928" s="1180">
        <v>330</v>
      </c>
      <c r="B928" s="825" t="s">
        <v>1500</v>
      </c>
      <c r="C928" s="825" t="s">
        <v>17354</v>
      </c>
      <c r="D928" s="825" t="s">
        <v>11850</v>
      </c>
      <c r="E928" s="845" t="s">
        <v>17355</v>
      </c>
      <c r="F928" s="825" t="s">
        <v>12851</v>
      </c>
      <c r="G928" s="825" t="s">
        <v>17356</v>
      </c>
      <c r="H928" s="825" t="s">
        <v>17357</v>
      </c>
      <c r="I928" s="825"/>
      <c r="J928" s="825">
        <v>1</v>
      </c>
      <c r="K928" s="825"/>
      <c r="L928" s="846" t="s">
        <v>11288</v>
      </c>
      <c r="M928" s="846" t="s">
        <v>17368</v>
      </c>
      <c r="N928" s="846" t="s">
        <v>1751</v>
      </c>
      <c r="O928" s="846">
        <v>1</v>
      </c>
      <c r="P928" s="1171"/>
    </row>
    <row r="929" spans="1:16" ht="51">
      <c r="A929" s="1180">
        <v>331</v>
      </c>
      <c r="B929" s="825" t="s">
        <v>1500</v>
      </c>
      <c r="C929" s="825" t="s">
        <v>17354</v>
      </c>
      <c r="D929" s="825" t="s">
        <v>11850</v>
      </c>
      <c r="E929" s="845" t="s">
        <v>17355</v>
      </c>
      <c r="F929" s="825" t="s">
        <v>12851</v>
      </c>
      <c r="G929" s="825" t="s">
        <v>17356</v>
      </c>
      <c r="H929" s="825" t="s">
        <v>17357</v>
      </c>
      <c r="I929" s="825"/>
      <c r="J929" s="825">
        <v>1</v>
      </c>
      <c r="K929" s="825"/>
      <c r="L929" s="846" t="s">
        <v>11288</v>
      </c>
      <c r="M929" s="846" t="s">
        <v>17369</v>
      </c>
      <c r="N929" s="846" t="s">
        <v>1751</v>
      </c>
      <c r="O929" s="846">
        <v>1</v>
      </c>
      <c r="P929" s="1171"/>
    </row>
    <row r="930" spans="1:16" ht="51">
      <c r="A930" s="1180">
        <v>332</v>
      </c>
      <c r="B930" s="825" t="s">
        <v>1500</v>
      </c>
      <c r="C930" s="825" t="s">
        <v>17354</v>
      </c>
      <c r="D930" s="825" t="s">
        <v>11850</v>
      </c>
      <c r="E930" s="845" t="s">
        <v>17355</v>
      </c>
      <c r="F930" s="825" t="s">
        <v>12851</v>
      </c>
      <c r="G930" s="825" t="s">
        <v>17356</v>
      </c>
      <c r="H930" s="825" t="s">
        <v>17357</v>
      </c>
      <c r="I930" s="825"/>
      <c r="J930" s="825">
        <v>1</v>
      </c>
      <c r="K930" s="825"/>
      <c r="L930" s="846" t="s">
        <v>11293</v>
      </c>
      <c r="M930" s="846" t="s">
        <v>11311</v>
      </c>
      <c r="N930" s="846" t="s">
        <v>1751</v>
      </c>
      <c r="O930" s="846"/>
      <c r="P930" s="1171">
        <v>1</v>
      </c>
    </row>
    <row r="931" spans="1:16" ht="51">
      <c r="A931" s="1180">
        <v>333</v>
      </c>
      <c r="B931" s="825" t="s">
        <v>1500</v>
      </c>
      <c r="C931" s="825" t="s">
        <v>17354</v>
      </c>
      <c r="D931" s="825" t="s">
        <v>11850</v>
      </c>
      <c r="E931" s="845" t="s">
        <v>17355</v>
      </c>
      <c r="F931" s="825" t="s">
        <v>12851</v>
      </c>
      <c r="G931" s="825" t="s">
        <v>17356</v>
      </c>
      <c r="H931" s="825" t="s">
        <v>17357</v>
      </c>
      <c r="I931" s="825"/>
      <c r="J931" s="825">
        <v>1</v>
      </c>
      <c r="K931" s="825"/>
      <c r="L931" s="846" t="s">
        <v>17370</v>
      </c>
      <c r="M931" s="846" t="s">
        <v>17371</v>
      </c>
      <c r="N931" s="846" t="s">
        <v>1751</v>
      </c>
      <c r="O931" s="846"/>
      <c r="P931" s="1171">
        <v>1</v>
      </c>
    </row>
    <row r="932" spans="1:16" ht="51">
      <c r="A932" s="1180">
        <v>334</v>
      </c>
      <c r="B932" s="825" t="s">
        <v>1500</v>
      </c>
      <c r="C932" s="825" t="s">
        <v>17354</v>
      </c>
      <c r="D932" s="825" t="s">
        <v>11850</v>
      </c>
      <c r="E932" s="845" t="s">
        <v>17355</v>
      </c>
      <c r="F932" s="825" t="s">
        <v>12851</v>
      </c>
      <c r="G932" s="825" t="s">
        <v>17356</v>
      </c>
      <c r="H932" s="825" t="s">
        <v>17357</v>
      </c>
      <c r="I932" s="825"/>
      <c r="J932" s="825"/>
      <c r="K932" s="825">
        <v>1</v>
      </c>
      <c r="L932" s="846" t="s">
        <v>14551</v>
      </c>
      <c r="M932" s="846" t="s">
        <v>11281</v>
      </c>
      <c r="N932" s="846" t="s">
        <v>10818</v>
      </c>
      <c r="O932" s="846">
        <v>1</v>
      </c>
      <c r="P932" s="1171"/>
    </row>
    <row r="933" spans="1:16" ht="51">
      <c r="A933" s="1180">
        <v>335</v>
      </c>
      <c r="B933" s="825" t="s">
        <v>1500</v>
      </c>
      <c r="C933" s="825" t="s">
        <v>17354</v>
      </c>
      <c r="D933" s="825" t="s">
        <v>11850</v>
      </c>
      <c r="E933" s="845" t="s">
        <v>17355</v>
      </c>
      <c r="F933" s="825" t="s">
        <v>12851</v>
      </c>
      <c r="G933" s="825" t="s">
        <v>17356</v>
      </c>
      <c r="H933" s="825" t="s">
        <v>17357</v>
      </c>
      <c r="I933" s="825"/>
      <c r="J933" s="825"/>
      <c r="K933" s="825">
        <v>1</v>
      </c>
      <c r="L933" s="846" t="s">
        <v>17359</v>
      </c>
      <c r="M933" s="846" t="s">
        <v>11261</v>
      </c>
      <c r="N933" s="846" t="s">
        <v>10818</v>
      </c>
      <c r="O933" s="846">
        <v>1</v>
      </c>
      <c r="P933" s="1171"/>
    </row>
    <row r="934" spans="1:16" ht="51">
      <c r="A934" s="1180">
        <v>336</v>
      </c>
      <c r="B934" s="825" t="s">
        <v>1500</v>
      </c>
      <c r="C934" s="825" t="s">
        <v>17354</v>
      </c>
      <c r="D934" s="825" t="s">
        <v>11850</v>
      </c>
      <c r="E934" s="845" t="s">
        <v>17355</v>
      </c>
      <c r="F934" s="825" t="s">
        <v>12851</v>
      </c>
      <c r="G934" s="825" t="s">
        <v>17356</v>
      </c>
      <c r="H934" s="825" t="s">
        <v>17357</v>
      </c>
      <c r="I934" s="825"/>
      <c r="J934" s="825"/>
      <c r="K934" s="825">
        <v>1</v>
      </c>
      <c r="L934" s="846" t="s">
        <v>11282</v>
      </c>
      <c r="M934" s="846" t="s">
        <v>11291</v>
      </c>
      <c r="N934" s="846" t="s">
        <v>10818</v>
      </c>
      <c r="O934" s="846">
        <v>1</v>
      </c>
      <c r="P934" s="1171"/>
    </row>
    <row r="935" spans="1:16" ht="51">
      <c r="A935" s="1180">
        <v>337</v>
      </c>
      <c r="B935" s="825" t="s">
        <v>1500</v>
      </c>
      <c r="C935" s="825" t="s">
        <v>17354</v>
      </c>
      <c r="D935" s="825" t="s">
        <v>11850</v>
      </c>
      <c r="E935" s="845" t="s">
        <v>17355</v>
      </c>
      <c r="F935" s="825" t="s">
        <v>12851</v>
      </c>
      <c r="G935" s="825" t="s">
        <v>17356</v>
      </c>
      <c r="H935" s="825" t="s">
        <v>17357</v>
      </c>
      <c r="I935" s="825"/>
      <c r="J935" s="825"/>
      <c r="K935" s="825">
        <v>1</v>
      </c>
      <c r="L935" s="846" t="s">
        <v>17372</v>
      </c>
      <c r="M935" s="846" t="s">
        <v>11284</v>
      </c>
      <c r="N935" s="846" t="s">
        <v>10818</v>
      </c>
      <c r="O935" s="846">
        <v>1</v>
      </c>
      <c r="P935" s="1171"/>
    </row>
    <row r="936" spans="1:16" ht="51">
      <c r="A936" s="1180">
        <v>338</v>
      </c>
      <c r="B936" s="825" t="s">
        <v>1500</v>
      </c>
      <c r="C936" s="825" t="s">
        <v>17354</v>
      </c>
      <c r="D936" s="825" t="s">
        <v>11850</v>
      </c>
      <c r="E936" s="845" t="s">
        <v>17355</v>
      </c>
      <c r="F936" s="825" t="s">
        <v>12851</v>
      </c>
      <c r="G936" s="825" t="s">
        <v>17356</v>
      </c>
      <c r="H936" s="825" t="s">
        <v>17357</v>
      </c>
      <c r="I936" s="825"/>
      <c r="J936" s="825"/>
      <c r="K936" s="825">
        <v>1</v>
      </c>
      <c r="L936" s="846" t="s">
        <v>17372</v>
      </c>
      <c r="M936" s="846" t="s">
        <v>11285</v>
      </c>
      <c r="N936" s="846" t="s">
        <v>10818</v>
      </c>
      <c r="O936" s="846">
        <v>1</v>
      </c>
      <c r="P936" s="1171"/>
    </row>
    <row r="937" spans="1:16" ht="51">
      <c r="A937" s="1180">
        <v>339</v>
      </c>
      <c r="B937" s="825" t="s">
        <v>1500</v>
      </c>
      <c r="C937" s="825" t="s">
        <v>17354</v>
      </c>
      <c r="D937" s="825" t="s">
        <v>11850</v>
      </c>
      <c r="E937" s="845" t="s">
        <v>17355</v>
      </c>
      <c r="F937" s="825" t="s">
        <v>12851</v>
      </c>
      <c r="G937" s="825" t="s">
        <v>17356</v>
      </c>
      <c r="H937" s="825" t="s">
        <v>17357</v>
      </c>
      <c r="I937" s="825"/>
      <c r="J937" s="825"/>
      <c r="K937" s="825">
        <v>1</v>
      </c>
      <c r="L937" s="846" t="s">
        <v>17372</v>
      </c>
      <c r="M937" s="846" t="s">
        <v>11286</v>
      </c>
      <c r="N937" s="846" t="s">
        <v>10818</v>
      </c>
      <c r="O937" s="846">
        <v>1</v>
      </c>
      <c r="P937" s="1171"/>
    </row>
    <row r="938" spans="1:16" ht="51">
      <c r="A938" s="1180">
        <v>340</v>
      </c>
      <c r="B938" s="825" t="s">
        <v>1500</v>
      </c>
      <c r="C938" s="825" t="s">
        <v>17354</v>
      </c>
      <c r="D938" s="825" t="s">
        <v>11850</v>
      </c>
      <c r="E938" s="845" t="s">
        <v>17355</v>
      </c>
      <c r="F938" s="825" t="s">
        <v>12851</v>
      </c>
      <c r="G938" s="825" t="s">
        <v>17356</v>
      </c>
      <c r="H938" s="825" t="s">
        <v>17357</v>
      </c>
      <c r="I938" s="825"/>
      <c r="J938" s="825"/>
      <c r="K938" s="825">
        <v>1</v>
      </c>
      <c r="L938" s="846" t="s">
        <v>17366</v>
      </c>
      <c r="M938" s="846" t="s">
        <v>11266</v>
      </c>
      <c r="N938" s="846" t="s">
        <v>10818</v>
      </c>
      <c r="O938" s="846">
        <v>1</v>
      </c>
      <c r="P938" s="1171"/>
    </row>
    <row r="939" spans="1:16" ht="51">
      <c r="A939" s="1180">
        <v>341</v>
      </c>
      <c r="B939" s="825" t="s">
        <v>1500</v>
      </c>
      <c r="C939" s="825" t="s">
        <v>17354</v>
      </c>
      <c r="D939" s="825" t="s">
        <v>11850</v>
      </c>
      <c r="E939" s="845" t="s">
        <v>17355</v>
      </c>
      <c r="F939" s="825" t="s">
        <v>12851</v>
      </c>
      <c r="G939" s="825" t="s">
        <v>17356</v>
      </c>
      <c r="H939" s="825" t="s">
        <v>17357</v>
      </c>
      <c r="I939" s="825"/>
      <c r="J939" s="825"/>
      <c r="K939" s="825">
        <v>1</v>
      </c>
      <c r="L939" s="846" t="s">
        <v>14561</v>
      </c>
      <c r="M939" s="846" t="s">
        <v>10176</v>
      </c>
      <c r="N939" s="846" t="s">
        <v>10818</v>
      </c>
      <c r="O939" s="846">
        <v>1</v>
      </c>
      <c r="P939" s="1171"/>
    </row>
    <row r="940" spans="1:16" ht="51">
      <c r="A940" s="1180">
        <v>342</v>
      </c>
      <c r="B940" s="825" t="s">
        <v>1500</v>
      </c>
      <c r="C940" s="825" t="s">
        <v>17354</v>
      </c>
      <c r="D940" s="825" t="s">
        <v>11850</v>
      </c>
      <c r="E940" s="845" t="s">
        <v>17355</v>
      </c>
      <c r="F940" s="825" t="s">
        <v>12851</v>
      </c>
      <c r="G940" s="825" t="s">
        <v>17356</v>
      </c>
      <c r="H940" s="825" t="s">
        <v>17357</v>
      </c>
      <c r="I940" s="825"/>
      <c r="J940" s="825"/>
      <c r="K940" s="825">
        <v>1</v>
      </c>
      <c r="L940" s="846" t="s">
        <v>17373</v>
      </c>
      <c r="M940" s="846" t="s">
        <v>10168</v>
      </c>
      <c r="N940" s="846" t="s">
        <v>10818</v>
      </c>
      <c r="O940" s="846">
        <v>1</v>
      </c>
      <c r="P940" s="1171"/>
    </row>
    <row r="941" spans="1:16" ht="51">
      <c r="A941" s="1180">
        <v>343</v>
      </c>
      <c r="B941" s="825" t="s">
        <v>1500</v>
      </c>
      <c r="C941" s="825" t="s">
        <v>17354</v>
      </c>
      <c r="D941" s="825" t="s">
        <v>11850</v>
      </c>
      <c r="E941" s="845" t="s">
        <v>17355</v>
      </c>
      <c r="F941" s="825" t="s">
        <v>12851</v>
      </c>
      <c r="G941" s="825" t="s">
        <v>17356</v>
      </c>
      <c r="H941" s="825" t="s">
        <v>17357</v>
      </c>
      <c r="I941" s="825"/>
      <c r="J941" s="825"/>
      <c r="K941" s="825">
        <v>1</v>
      </c>
      <c r="L941" s="846" t="s">
        <v>17373</v>
      </c>
      <c r="M941" s="846" t="s">
        <v>10161</v>
      </c>
      <c r="N941" s="846" t="s">
        <v>10818</v>
      </c>
      <c r="O941" s="846">
        <v>1</v>
      </c>
      <c r="P941" s="1171"/>
    </row>
    <row r="942" spans="1:16" ht="51">
      <c r="A942" s="1180">
        <v>344</v>
      </c>
      <c r="B942" s="825" t="s">
        <v>1500</v>
      </c>
      <c r="C942" s="825" t="s">
        <v>17354</v>
      </c>
      <c r="D942" s="825" t="s">
        <v>11850</v>
      </c>
      <c r="E942" s="845" t="s">
        <v>17355</v>
      </c>
      <c r="F942" s="825" t="s">
        <v>12851</v>
      </c>
      <c r="G942" s="825" t="s">
        <v>17356</v>
      </c>
      <c r="H942" s="825" t="s">
        <v>17357</v>
      </c>
      <c r="I942" s="825"/>
      <c r="J942" s="825"/>
      <c r="K942" s="825">
        <v>1</v>
      </c>
      <c r="L942" s="846" t="s">
        <v>17373</v>
      </c>
      <c r="M942" s="846" t="s">
        <v>10189</v>
      </c>
      <c r="N942" s="846" t="s">
        <v>10818</v>
      </c>
      <c r="O942" s="846">
        <v>1</v>
      </c>
      <c r="P942" s="1171"/>
    </row>
    <row r="943" spans="1:16" ht="51">
      <c r="A943" s="1180">
        <v>345</v>
      </c>
      <c r="B943" s="825" t="s">
        <v>1500</v>
      </c>
      <c r="C943" s="825" t="s">
        <v>17354</v>
      </c>
      <c r="D943" s="825" t="s">
        <v>11850</v>
      </c>
      <c r="E943" s="845" t="s">
        <v>17355</v>
      </c>
      <c r="F943" s="825" t="s">
        <v>12851</v>
      </c>
      <c r="G943" s="825" t="s">
        <v>17356</v>
      </c>
      <c r="H943" s="825" t="s">
        <v>17357</v>
      </c>
      <c r="I943" s="825"/>
      <c r="J943" s="825"/>
      <c r="K943" s="825">
        <v>1</v>
      </c>
      <c r="L943" s="846" t="s">
        <v>17374</v>
      </c>
      <c r="M943" s="846" t="s">
        <v>10168</v>
      </c>
      <c r="N943" s="846" t="s">
        <v>10818</v>
      </c>
      <c r="O943" s="846"/>
      <c r="P943" s="1171">
        <v>1</v>
      </c>
    </row>
    <row r="944" spans="1:16" ht="51">
      <c r="A944" s="1180">
        <v>346</v>
      </c>
      <c r="B944" s="825" t="s">
        <v>1500</v>
      </c>
      <c r="C944" s="825" t="s">
        <v>17354</v>
      </c>
      <c r="D944" s="825" t="s">
        <v>11850</v>
      </c>
      <c r="E944" s="845" t="s">
        <v>17355</v>
      </c>
      <c r="F944" s="825" t="s">
        <v>12851</v>
      </c>
      <c r="G944" s="825" t="s">
        <v>17356</v>
      </c>
      <c r="H944" s="825" t="s">
        <v>17357</v>
      </c>
      <c r="I944" s="825"/>
      <c r="J944" s="825"/>
      <c r="K944" s="825">
        <v>1</v>
      </c>
      <c r="L944" s="846" t="s">
        <v>17375</v>
      </c>
      <c r="M944" s="846" t="s">
        <v>11264</v>
      </c>
      <c r="N944" s="846" t="s">
        <v>1751</v>
      </c>
      <c r="O944" s="846">
        <v>1</v>
      </c>
      <c r="P944" s="1171"/>
    </row>
    <row r="945" spans="1:16" ht="51">
      <c r="A945" s="1180">
        <v>347</v>
      </c>
      <c r="B945" s="825" t="s">
        <v>1500</v>
      </c>
      <c r="C945" s="825" t="s">
        <v>17354</v>
      </c>
      <c r="D945" s="825" t="s">
        <v>11850</v>
      </c>
      <c r="E945" s="845" t="s">
        <v>17355</v>
      </c>
      <c r="F945" s="825" t="s">
        <v>12851</v>
      </c>
      <c r="G945" s="825" t="s">
        <v>17356</v>
      </c>
      <c r="H945" s="825" t="s">
        <v>17357</v>
      </c>
      <c r="I945" s="825"/>
      <c r="J945" s="825"/>
      <c r="K945" s="825">
        <v>1</v>
      </c>
      <c r="L945" s="846" t="s">
        <v>17376</v>
      </c>
      <c r="M945" s="846" t="s">
        <v>10161</v>
      </c>
      <c r="N945" s="846" t="s">
        <v>1751</v>
      </c>
      <c r="O945" s="846">
        <v>1</v>
      </c>
      <c r="P945" s="1171"/>
    </row>
    <row r="946" spans="1:16" ht="51">
      <c r="A946" s="1180">
        <v>348</v>
      </c>
      <c r="B946" s="825" t="s">
        <v>1500</v>
      </c>
      <c r="C946" s="825" t="s">
        <v>17354</v>
      </c>
      <c r="D946" s="825" t="s">
        <v>11850</v>
      </c>
      <c r="E946" s="845" t="s">
        <v>17355</v>
      </c>
      <c r="F946" s="825" t="s">
        <v>12851</v>
      </c>
      <c r="G946" s="825" t="s">
        <v>17356</v>
      </c>
      <c r="H946" s="825" t="s">
        <v>17357</v>
      </c>
      <c r="I946" s="825"/>
      <c r="J946" s="825"/>
      <c r="K946" s="825">
        <v>1</v>
      </c>
      <c r="L946" s="846" t="s">
        <v>17376</v>
      </c>
      <c r="M946" s="846" t="s">
        <v>10189</v>
      </c>
      <c r="N946" s="846" t="s">
        <v>1751</v>
      </c>
      <c r="O946" s="846">
        <v>1</v>
      </c>
      <c r="P946" s="1171"/>
    </row>
    <row r="947" spans="1:16" ht="51">
      <c r="A947" s="1180">
        <v>349</v>
      </c>
      <c r="B947" s="825" t="s">
        <v>1500</v>
      </c>
      <c r="C947" s="825" t="s">
        <v>17354</v>
      </c>
      <c r="D947" s="825" t="s">
        <v>11850</v>
      </c>
      <c r="E947" s="845" t="s">
        <v>17355</v>
      </c>
      <c r="F947" s="825" t="s">
        <v>12851</v>
      </c>
      <c r="G947" s="825" t="s">
        <v>17356</v>
      </c>
      <c r="H947" s="825" t="s">
        <v>17357</v>
      </c>
      <c r="I947" s="825"/>
      <c r="J947" s="825"/>
      <c r="K947" s="825">
        <v>1</v>
      </c>
      <c r="L947" s="846" t="s">
        <v>17377</v>
      </c>
      <c r="M947" s="846" t="s">
        <v>10197</v>
      </c>
      <c r="N947" s="846" t="s">
        <v>1751</v>
      </c>
      <c r="O947" s="846">
        <v>1</v>
      </c>
      <c r="P947" s="1171"/>
    </row>
    <row r="948" spans="1:16" ht="51">
      <c r="A948" s="1180">
        <v>350</v>
      </c>
      <c r="B948" s="825" t="s">
        <v>1500</v>
      </c>
      <c r="C948" s="825" t="s">
        <v>17354</v>
      </c>
      <c r="D948" s="825" t="s">
        <v>11850</v>
      </c>
      <c r="E948" s="845" t="s">
        <v>17355</v>
      </c>
      <c r="F948" s="825" t="s">
        <v>12851</v>
      </c>
      <c r="G948" s="825" t="s">
        <v>17356</v>
      </c>
      <c r="H948" s="825" t="s">
        <v>17357</v>
      </c>
      <c r="I948" s="825"/>
      <c r="J948" s="825"/>
      <c r="K948" s="825">
        <v>1</v>
      </c>
      <c r="L948" s="846" t="s">
        <v>17377</v>
      </c>
      <c r="M948" s="846" t="s">
        <v>10198</v>
      </c>
      <c r="N948" s="846" t="s">
        <v>1751</v>
      </c>
      <c r="O948" s="846">
        <v>1</v>
      </c>
      <c r="P948" s="1171"/>
    </row>
    <row r="949" spans="1:16" ht="51">
      <c r="A949" s="1180">
        <v>351</v>
      </c>
      <c r="B949" s="825" t="s">
        <v>1500</v>
      </c>
      <c r="C949" s="825" t="s">
        <v>17354</v>
      </c>
      <c r="D949" s="825" t="s">
        <v>11850</v>
      </c>
      <c r="E949" s="845" t="s">
        <v>17355</v>
      </c>
      <c r="F949" s="825" t="s">
        <v>12851</v>
      </c>
      <c r="G949" s="825" t="s">
        <v>17356</v>
      </c>
      <c r="H949" s="825" t="s">
        <v>17357</v>
      </c>
      <c r="I949" s="825"/>
      <c r="J949" s="825"/>
      <c r="K949" s="825">
        <v>1</v>
      </c>
      <c r="L949" s="846" t="s">
        <v>11289</v>
      </c>
      <c r="M949" s="846" t="s">
        <v>11315</v>
      </c>
      <c r="N949" s="846" t="s">
        <v>1751</v>
      </c>
      <c r="O949" s="846"/>
      <c r="P949" s="1171">
        <v>1</v>
      </c>
    </row>
    <row r="950" spans="1:16" ht="51">
      <c r="A950" s="1180">
        <v>352</v>
      </c>
      <c r="B950" s="825" t="s">
        <v>1500</v>
      </c>
      <c r="C950" s="825" t="s">
        <v>17354</v>
      </c>
      <c r="D950" s="825" t="s">
        <v>11850</v>
      </c>
      <c r="E950" s="845" t="s">
        <v>17355</v>
      </c>
      <c r="F950" s="825" t="s">
        <v>12851</v>
      </c>
      <c r="G950" s="825" t="s">
        <v>17356</v>
      </c>
      <c r="H950" s="825" t="s">
        <v>17357</v>
      </c>
      <c r="I950" s="825"/>
      <c r="J950" s="825"/>
      <c r="K950" s="825">
        <v>1</v>
      </c>
      <c r="L950" s="846" t="s">
        <v>17378</v>
      </c>
      <c r="M950" s="846" t="s">
        <v>11340</v>
      </c>
      <c r="N950" s="846" t="s">
        <v>1751</v>
      </c>
      <c r="O950" s="846"/>
      <c r="P950" s="1171">
        <v>1</v>
      </c>
    </row>
    <row r="951" spans="1:16" ht="51">
      <c r="A951" s="1180">
        <v>353</v>
      </c>
      <c r="B951" s="825" t="s">
        <v>1500</v>
      </c>
      <c r="C951" s="825" t="s">
        <v>17354</v>
      </c>
      <c r="D951" s="825" t="s">
        <v>11850</v>
      </c>
      <c r="E951" s="845" t="s">
        <v>17355</v>
      </c>
      <c r="F951" s="825" t="s">
        <v>12851</v>
      </c>
      <c r="G951" s="825" t="s">
        <v>17356</v>
      </c>
      <c r="H951" s="825" t="s">
        <v>17357</v>
      </c>
      <c r="I951" s="825"/>
      <c r="J951" s="825"/>
      <c r="K951" s="825">
        <v>1</v>
      </c>
      <c r="L951" s="846" t="s">
        <v>14563</v>
      </c>
      <c r="M951" s="846" t="s">
        <v>11295</v>
      </c>
      <c r="N951" s="846" t="s">
        <v>1751</v>
      </c>
      <c r="O951" s="846"/>
      <c r="P951" s="1171">
        <v>1</v>
      </c>
    </row>
    <row r="952" spans="1:16" ht="51">
      <c r="A952" s="1180">
        <v>354</v>
      </c>
      <c r="B952" s="825" t="s">
        <v>1500</v>
      </c>
      <c r="C952" s="825" t="s">
        <v>17354</v>
      </c>
      <c r="D952" s="825" t="s">
        <v>11850</v>
      </c>
      <c r="E952" s="845" t="s">
        <v>17355</v>
      </c>
      <c r="F952" s="825" t="s">
        <v>12851</v>
      </c>
      <c r="G952" s="825" t="s">
        <v>17356</v>
      </c>
      <c r="H952" s="825" t="s">
        <v>17357</v>
      </c>
      <c r="I952" s="825"/>
      <c r="J952" s="825"/>
      <c r="K952" s="825">
        <v>1</v>
      </c>
      <c r="L952" s="846" t="s">
        <v>11293</v>
      </c>
      <c r="M952" s="846" t="s">
        <v>11298</v>
      </c>
      <c r="N952" s="846" t="s">
        <v>1751</v>
      </c>
      <c r="O952" s="846"/>
      <c r="P952" s="1171">
        <v>1</v>
      </c>
    </row>
    <row r="953" spans="1:16" ht="51">
      <c r="A953" s="1180">
        <v>355</v>
      </c>
      <c r="B953" s="825" t="s">
        <v>1500</v>
      </c>
      <c r="C953" s="825" t="s">
        <v>17354</v>
      </c>
      <c r="D953" s="825" t="s">
        <v>11850</v>
      </c>
      <c r="E953" s="845" t="s">
        <v>17355</v>
      </c>
      <c r="F953" s="825" t="s">
        <v>12851</v>
      </c>
      <c r="G953" s="825" t="s">
        <v>17356</v>
      </c>
      <c r="H953" s="825" t="s">
        <v>17357</v>
      </c>
      <c r="I953" s="825"/>
      <c r="J953" s="825"/>
      <c r="K953" s="825">
        <v>1</v>
      </c>
      <c r="L953" s="846" t="s">
        <v>11293</v>
      </c>
      <c r="M953" s="846" t="s">
        <v>11299</v>
      </c>
      <c r="N953" s="846" t="s">
        <v>1751</v>
      </c>
      <c r="O953" s="846"/>
      <c r="P953" s="1171">
        <v>1</v>
      </c>
    </row>
    <row r="954" spans="1:16" ht="51">
      <c r="A954" s="1180">
        <v>356</v>
      </c>
      <c r="B954" s="825" t="s">
        <v>1500</v>
      </c>
      <c r="C954" s="825" t="s">
        <v>17354</v>
      </c>
      <c r="D954" s="825" t="s">
        <v>11850</v>
      </c>
      <c r="E954" s="845" t="s">
        <v>17355</v>
      </c>
      <c r="F954" s="825" t="s">
        <v>12851</v>
      </c>
      <c r="G954" s="825" t="s">
        <v>17356</v>
      </c>
      <c r="H954" s="825" t="s">
        <v>17357</v>
      </c>
      <c r="I954" s="825"/>
      <c r="J954" s="825"/>
      <c r="K954" s="825">
        <v>1</v>
      </c>
      <c r="L954" s="846" t="s">
        <v>11313</v>
      </c>
      <c r="M954" s="846" t="s">
        <v>17379</v>
      </c>
      <c r="N954" s="846" t="s">
        <v>1751</v>
      </c>
      <c r="O954" s="846"/>
      <c r="P954" s="1171">
        <v>1</v>
      </c>
    </row>
    <row r="955" spans="1:16" ht="51">
      <c r="A955" s="1180">
        <v>357</v>
      </c>
      <c r="B955" s="825" t="s">
        <v>1500</v>
      </c>
      <c r="C955" s="825" t="s">
        <v>17354</v>
      </c>
      <c r="D955" s="825" t="s">
        <v>11850</v>
      </c>
      <c r="E955" s="845" t="s">
        <v>17355</v>
      </c>
      <c r="F955" s="825" t="s">
        <v>12851</v>
      </c>
      <c r="G955" s="825" t="s">
        <v>17356</v>
      </c>
      <c r="H955" s="825" t="s">
        <v>17357</v>
      </c>
      <c r="I955" s="825"/>
      <c r="J955" s="825"/>
      <c r="K955" s="825">
        <v>1</v>
      </c>
      <c r="L955" s="846" t="s">
        <v>11313</v>
      </c>
      <c r="M955" s="846" t="s">
        <v>17380</v>
      </c>
      <c r="N955" s="846" t="s">
        <v>1751</v>
      </c>
      <c r="O955" s="846"/>
      <c r="P955" s="1171">
        <v>1</v>
      </c>
    </row>
    <row r="956" spans="1:16" ht="51">
      <c r="A956" s="1180">
        <v>358</v>
      </c>
      <c r="B956" s="825" t="s">
        <v>1500</v>
      </c>
      <c r="C956" s="825" t="s">
        <v>17381</v>
      </c>
      <c r="D956" s="825" t="s">
        <v>17382</v>
      </c>
      <c r="E956" s="845" t="s">
        <v>17383</v>
      </c>
      <c r="F956" s="825" t="s">
        <v>12870</v>
      </c>
      <c r="G956" s="825" t="s">
        <v>17384</v>
      </c>
      <c r="H956" s="825" t="s">
        <v>17385</v>
      </c>
      <c r="I956" s="825">
        <v>1</v>
      </c>
      <c r="J956" s="825"/>
      <c r="K956" s="825"/>
      <c r="L956" s="846" t="s">
        <v>11303</v>
      </c>
      <c r="M956" s="846" t="s">
        <v>11260</v>
      </c>
      <c r="N956" s="846" t="s">
        <v>1640</v>
      </c>
      <c r="O956" s="846">
        <v>1</v>
      </c>
      <c r="P956" s="1171"/>
    </row>
    <row r="957" spans="1:16" ht="51">
      <c r="A957" s="1180">
        <v>359</v>
      </c>
      <c r="B957" s="825" t="s">
        <v>1500</v>
      </c>
      <c r="C957" s="825" t="s">
        <v>17381</v>
      </c>
      <c r="D957" s="825" t="s">
        <v>17382</v>
      </c>
      <c r="E957" s="845" t="s">
        <v>17383</v>
      </c>
      <c r="F957" s="825" t="s">
        <v>12870</v>
      </c>
      <c r="G957" s="825" t="s">
        <v>17384</v>
      </c>
      <c r="H957" s="825" t="s">
        <v>17385</v>
      </c>
      <c r="I957" s="825">
        <v>1</v>
      </c>
      <c r="J957" s="825"/>
      <c r="K957" s="825"/>
      <c r="L957" s="846" t="s">
        <v>11303</v>
      </c>
      <c r="M957" s="846" t="s">
        <v>11261</v>
      </c>
      <c r="N957" s="846" t="s">
        <v>1640</v>
      </c>
      <c r="O957" s="846">
        <v>1</v>
      </c>
      <c r="P957" s="1171"/>
    </row>
    <row r="958" spans="1:16" ht="51">
      <c r="A958" s="1180">
        <v>360</v>
      </c>
      <c r="B958" s="825" t="s">
        <v>1500</v>
      </c>
      <c r="C958" s="825" t="s">
        <v>17381</v>
      </c>
      <c r="D958" s="825" t="s">
        <v>17382</v>
      </c>
      <c r="E958" s="845" t="s">
        <v>17383</v>
      </c>
      <c r="F958" s="825" t="s">
        <v>12870</v>
      </c>
      <c r="G958" s="825" t="s">
        <v>17384</v>
      </c>
      <c r="H958" s="825" t="s">
        <v>17385</v>
      </c>
      <c r="I958" s="825">
        <v>1</v>
      </c>
      <c r="J958" s="825"/>
      <c r="K958" s="825"/>
      <c r="L958" s="846" t="s">
        <v>11303</v>
      </c>
      <c r="M958" s="846" t="s">
        <v>11262</v>
      </c>
      <c r="N958" s="846" t="s">
        <v>1640</v>
      </c>
      <c r="O958" s="846">
        <v>1</v>
      </c>
      <c r="P958" s="1171"/>
    </row>
    <row r="959" spans="1:16" ht="51">
      <c r="A959" s="1180">
        <v>361</v>
      </c>
      <c r="B959" s="825" t="s">
        <v>1500</v>
      </c>
      <c r="C959" s="825" t="s">
        <v>17381</v>
      </c>
      <c r="D959" s="825" t="s">
        <v>17382</v>
      </c>
      <c r="E959" s="845" t="s">
        <v>17383</v>
      </c>
      <c r="F959" s="825" t="s">
        <v>12870</v>
      </c>
      <c r="G959" s="825" t="s">
        <v>17384</v>
      </c>
      <c r="H959" s="825" t="s">
        <v>17385</v>
      </c>
      <c r="I959" s="825">
        <v>1</v>
      </c>
      <c r="J959" s="825"/>
      <c r="K959" s="825"/>
      <c r="L959" s="846" t="s">
        <v>11289</v>
      </c>
      <c r="M959" s="846" t="s">
        <v>10180</v>
      </c>
      <c r="N959" s="846" t="s">
        <v>1640</v>
      </c>
      <c r="O959" s="846"/>
      <c r="P959" s="1171">
        <v>1</v>
      </c>
    </row>
    <row r="960" spans="1:16" ht="51">
      <c r="A960" s="1180">
        <v>362</v>
      </c>
      <c r="B960" s="825" t="s">
        <v>1500</v>
      </c>
      <c r="C960" s="825" t="s">
        <v>17381</v>
      </c>
      <c r="D960" s="825" t="s">
        <v>17382</v>
      </c>
      <c r="E960" s="845" t="s">
        <v>17383</v>
      </c>
      <c r="F960" s="825" t="s">
        <v>12870</v>
      </c>
      <c r="G960" s="825" t="s">
        <v>17384</v>
      </c>
      <c r="H960" s="825" t="s">
        <v>17385</v>
      </c>
      <c r="I960" s="825">
        <v>1</v>
      </c>
      <c r="J960" s="825"/>
      <c r="K960" s="825"/>
      <c r="L960" s="846" t="s">
        <v>10163</v>
      </c>
      <c r="M960" s="846" t="s">
        <v>10200</v>
      </c>
      <c r="N960" s="846" t="s">
        <v>1640</v>
      </c>
      <c r="O960" s="846"/>
      <c r="P960" s="1171">
        <v>1</v>
      </c>
    </row>
    <row r="961" spans="1:16" ht="51">
      <c r="A961" s="1180">
        <v>363</v>
      </c>
      <c r="B961" s="825" t="s">
        <v>1500</v>
      </c>
      <c r="C961" s="825" t="s">
        <v>17381</v>
      </c>
      <c r="D961" s="825" t="s">
        <v>17382</v>
      </c>
      <c r="E961" s="845" t="s">
        <v>17383</v>
      </c>
      <c r="F961" s="825" t="s">
        <v>12870</v>
      </c>
      <c r="G961" s="825" t="s">
        <v>17384</v>
      </c>
      <c r="H961" s="825" t="s">
        <v>17385</v>
      </c>
      <c r="I961" s="825">
        <v>1</v>
      </c>
      <c r="J961" s="825"/>
      <c r="K961" s="825"/>
      <c r="L961" s="846" t="s">
        <v>10163</v>
      </c>
      <c r="M961" s="846" t="s">
        <v>10166</v>
      </c>
      <c r="N961" s="846" t="s">
        <v>1640</v>
      </c>
      <c r="O961" s="846"/>
      <c r="P961" s="1171">
        <v>1</v>
      </c>
    </row>
    <row r="962" spans="1:16" ht="51">
      <c r="A962" s="1180">
        <v>364</v>
      </c>
      <c r="B962" s="825" t="s">
        <v>1500</v>
      </c>
      <c r="C962" s="825" t="s">
        <v>17381</v>
      </c>
      <c r="D962" s="825" t="s">
        <v>17382</v>
      </c>
      <c r="E962" s="845" t="s">
        <v>17383</v>
      </c>
      <c r="F962" s="825" t="s">
        <v>12870</v>
      </c>
      <c r="G962" s="825" t="s">
        <v>17384</v>
      </c>
      <c r="H962" s="825" t="s">
        <v>17385</v>
      </c>
      <c r="I962" s="825">
        <v>1</v>
      </c>
      <c r="J962" s="825"/>
      <c r="K962" s="825"/>
      <c r="L962" s="846" t="s">
        <v>10163</v>
      </c>
      <c r="M962" s="846" t="s">
        <v>10172</v>
      </c>
      <c r="N962" s="846" t="s">
        <v>1640</v>
      </c>
      <c r="O962" s="846"/>
      <c r="P962" s="1171">
        <v>1</v>
      </c>
    </row>
    <row r="963" spans="1:16" ht="51">
      <c r="A963" s="1180">
        <v>365</v>
      </c>
      <c r="B963" s="825" t="s">
        <v>1500</v>
      </c>
      <c r="C963" s="825" t="s">
        <v>17381</v>
      </c>
      <c r="D963" s="825" t="s">
        <v>17382</v>
      </c>
      <c r="E963" s="845" t="s">
        <v>17383</v>
      </c>
      <c r="F963" s="825" t="s">
        <v>12870</v>
      </c>
      <c r="G963" s="825" t="s">
        <v>17384</v>
      </c>
      <c r="H963" s="825" t="s">
        <v>17385</v>
      </c>
      <c r="I963" s="825">
        <v>1</v>
      </c>
      <c r="J963" s="825"/>
      <c r="K963" s="825"/>
      <c r="L963" s="846" t="s">
        <v>12855</v>
      </c>
      <c r="M963" s="846" t="s">
        <v>11295</v>
      </c>
      <c r="N963" s="846" t="s">
        <v>1640</v>
      </c>
      <c r="O963" s="846"/>
      <c r="P963" s="1171">
        <v>1</v>
      </c>
    </row>
    <row r="964" spans="1:16" ht="51">
      <c r="A964" s="1180">
        <v>366</v>
      </c>
      <c r="B964" s="825" t="s">
        <v>1500</v>
      </c>
      <c r="C964" s="825" t="s">
        <v>17381</v>
      </c>
      <c r="D964" s="825" t="s">
        <v>17382</v>
      </c>
      <c r="E964" s="845" t="s">
        <v>17383</v>
      </c>
      <c r="F964" s="825" t="s">
        <v>12870</v>
      </c>
      <c r="G964" s="825" t="s">
        <v>17384</v>
      </c>
      <c r="H964" s="825" t="s">
        <v>17385</v>
      </c>
      <c r="I964" s="825">
        <v>1</v>
      </c>
      <c r="J964" s="825"/>
      <c r="K964" s="825"/>
      <c r="L964" s="846" t="s">
        <v>12855</v>
      </c>
      <c r="M964" s="846" t="s">
        <v>11296</v>
      </c>
      <c r="N964" s="846" t="s">
        <v>1640</v>
      </c>
      <c r="O964" s="846"/>
      <c r="P964" s="1171">
        <v>1</v>
      </c>
    </row>
    <row r="965" spans="1:16" ht="51">
      <c r="A965" s="1180">
        <v>367</v>
      </c>
      <c r="B965" s="825" t="s">
        <v>1500</v>
      </c>
      <c r="C965" s="825" t="s">
        <v>17381</v>
      </c>
      <c r="D965" s="825" t="s">
        <v>17382</v>
      </c>
      <c r="E965" s="845" t="s">
        <v>17383</v>
      </c>
      <c r="F965" s="825" t="s">
        <v>12870</v>
      </c>
      <c r="G965" s="825" t="s">
        <v>17384</v>
      </c>
      <c r="H965" s="825" t="s">
        <v>17385</v>
      </c>
      <c r="I965" s="825">
        <v>1</v>
      </c>
      <c r="J965" s="825"/>
      <c r="K965" s="825"/>
      <c r="L965" s="846" t="s">
        <v>12256</v>
      </c>
      <c r="M965" s="846" t="s">
        <v>11298</v>
      </c>
      <c r="N965" s="846" t="s">
        <v>1640</v>
      </c>
      <c r="O965" s="846"/>
      <c r="P965" s="1171">
        <v>1</v>
      </c>
    </row>
    <row r="966" spans="1:16" ht="51">
      <c r="A966" s="1180">
        <v>368</v>
      </c>
      <c r="B966" s="825" t="s">
        <v>1500</v>
      </c>
      <c r="C966" s="825" t="s">
        <v>17381</v>
      </c>
      <c r="D966" s="825" t="s">
        <v>17382</v>
      </c>
      <c r="E966" s="845" t="s">
        <v>17383</v>
      </c>
      <c r="F966" s="825" t="s">
        <v>12870</v>
      </c>
      <c r="G966" s="825" t="s">
        <v>17384</v>
      </c>
      <c r="H966" s="825" t="s">
        <v>17385</v>
      </c>
      <c r="I966" s="825">
        <v>1</v>
      </c>
      <c r="J966" s="825"/>
      <c r="K966" s="825"/>
      <c r="L966" s="846" t="s">
        <v>12256</v>
      </c>
      <c r="M966" s="846" t="s">
        <v>11299</v>
      </c>
      <c r="N966" s="846" t="s">
        <v>1640</v>
      </c>
      <c r="O966" s="846"/>
      <c r="P966" s="1171">
        <v>1</v>
      </c>
    </row>
    <row r="967" spans="1:16" ht="51">
      <c r="A967" s="1180">
        <v>369</v>
      </c>
      <c r="B967" s="825" t="s">
        <v>1500</v>
      </c>
      <c r="C967" s="825" t="s">
        <v>17381</v>
      </c>
      <c r="D967" s="825" t="s">
        <v>17382</v>
      </c>
      <c r="E967" s="845" t="s">
        <v>17383</v>
      </c>
      <c r="F967" s="825" t="s">
        <v>12870</v>
      </c>
      <c r="G967" s="825" t="s">
        <v>17384</v>
      </c>
      <c r="H967" s="825" t="s">
        <v>17385</v>
      </c>
      <c r="I967" s="825">
        <v>1</v>
      </c>
      <c r="J967" s="825"/>
      <c r="K967" s="825"/>
      <c r="L967" s="846" t="s">
        <v>12260</v>
      </c>
      <c r="M967" s="846" t="s">
        <v>11328</v>
      </c>
      <c r="N967" s="846" t="s">
        <v>1640</v>
      </c>
      <c r="O967" s="846"/>
      <c r="P967" s="1171">
        <v>1</v>
      </c>
    </row>
    <row r="968" spans="1:16" ht="51">
      <c r="A968" s="1180">
        <v>370</v>
      </c>
      <c r="B968" s="825" t="s">
        <v>1500</v>
      </c>
      <c r="C968" s="825" t="s">
        <v>17381</v>
      </c>
      <c r="D968" s="825" t="s">
        <v>17382</v>
      </c>
      <c r="E968" s="845" t="s">
        <v>17383</v>
      </c>
      <c r="F968" s="825" t="s">
        <v>12870</v>
      </c>
      <c r="G968" s="825" t="s">
        <v>17384</v>
      </c>
      <c r="H968" s="825" t="s">
        <v>17385</v>
      </c>
      <c r="I968" s="825">
        <v>1</v>
      </c>
      <c r="J968" s="825"/>
      <c r="K968" s="825"/>
      <c r="L968" s="846" t="s">
        <v>12260</v>
      </c>
      <c r="M968" s="846" t="s">
        <v>11336</v>
      </c>
      <c r="N968" s="846" t="s">
        <v>1640</v>
      </c>
      <c r="O968" s="846"/>
      <c r="P968" s="1171">
        <v>1</v>
      </c>
    </row>
    <row r="969" spans="1:16" ht="51">
      <c r="A969" s="1180">
        <v>371</v>
      </c>
      <c r="B969" s="825" t="s">
        <v>1500</v>
      </c>
      <c r="C969" s="825" t="s">
        <v>17381</v>
      </c>
      <c r="D969" s="825" t="s">
        <v>17382</v>
      </c>
      <c r="E969" s="845" t="s">
        <v>17383</v>
      </c>
      <c r="F969" s="825" t="s">
        <v>12870</v>
      </c>
      <c r="G969" s="825" t="s">
        <v>17384</v>
      </c>
      <c r="H969" s="825" t="s">
        <v>17385</v>
      </c>
      <c r="I969" s="825">
        <v>1</v>
      </c>
      <c r="J969" s="825"/>
      <c r="K969" s="825"/>
      <c r="L969" s="846" t="s">
        <v>17348</v>
      </c>
      <c r="M969" s="846" t="s">
        <v>11261</v>
      </c>
      <c r="N969" s="846" t="s">
        <v>5409</v>
      </c>
      <c r="O969" s="846">
        <v>1</v>
      </c>
      <c r="P969" s="1171"/>
    </row>
    <row r="970" spans="1:16" ht="51">
      <c r="A970" s="1180">
        <v>372</v>
      </c>
      <c r="B970" s="825" t="s">
        <v>1500</v>
      </c>
      <c r="C970" s="825" t="s">
        <v>17381</v>
      </c>
      <c r="D970" s="825" t="s">
        <v>17382</v>
      </c>
      <c r="E970" s="845" t="s">
        <v>17383</v>
      </c>
      <c r="F970" s="825" t="s">
        <v>12870</v>
      </c>
      <c r="G970" s="825" t="s">
        <v>17384</v>
      </c>
      <c r="H970" s="825" t="s">
        <v>17385</v>
      </c>
      <c r="I970" s="825">
        <v>1</v>
      </c>
      <c r="J970" s="825"/>
      <c r="K970" s="825"/>
      <c r="L970" s="846" t="s">
        <v>10159</v>
      </c>
      <c r="M970" s="846" t="s">
        <v>11262</v>
      </c>
      <c r="N970" s="846" t="s">
        <v>5409</v>
      </c>
      <c r="O970" s="846">
        <v>1</v>
      </c>
      <c r="P970" s="1171"/>
    </row>
    <row r="971" spans="1:16" ht="51">
      <c r="A971" s="1180">
        <v>373</v>
      </c>
      <c r="B971" s="825" t="s">
        <v>1500</v>
      </c>
      <c r="C971" s="825" t="s">
        <v>17381</v>
      </c>
      <c r="D971" s="825" t="s">
        <v>17382</v>
      </c>
      <c r="E971" s="845" t="s">
        <v>17383</v>
      </c>
      <c r="F971" s="825" t="s">
        <v>12870</v>
      </c>
      <c r="G971" s="825" t="s">
        <v>17384</v>
      </c>
      <c r="H971" s="825" t="s">
        <v>17385</v>
      </c>
      <c r="I971" s="825">
        <v>1</v>
      </c>
      <c r="J971" s="825"/>
      <c r="K971" s="825"/>
      <c r="L971" s="846" t="s">
        <v>7077</v>
      </c>
      <c r="M971" s="846" t="s">
        <v>10168</v>
      </c>
      <c r="N971" s="846" t="s">
        <v>5409</v>
      </c>
      <c r="O971" s="846">
        <v>1</v>
      </c>
      <c r="P971" s="1171"/>
    </row>
    <row r="972" spans="1:16" ht="51">
      <c r="A972" s="1180">
        <v>374</v>
      </c>
      <c r="B972" s="825" t="s">
        <v>1500</v>
      </c>
      <c r="C972" s="825" t="s">
        <v>17381</v>
      </c>
      <c r="D972" s="825" t="s">
        <v>17382</v>
      </c>
      <c r="E972" s="845" t="s">
        <v>17383</v>
      </c>
      <c r="F972" s="825" t="s">
        <v>12870</v>
      </c>
      <c r="G972" s="825" t="s">
        <v>17384</v>
      </c>
      <c r="H972" s="825" t="s">
        <v>17385</v>
      </c>
      <c r="I972" s="825">
        <v>1</v>
      </c>
      <c r="J972" s="825"/>
      <c r="K972" s="825"/>
      <c r="L972" s="846" t="s">
        <v>7077</v>
      </c>
      <c r="M972" s="846" t="s">
        <v>10161</v>
      </c>
      <c r="N972" s="846" t="s">
        <v>5409</v>
      </c>
      <c r="O972" s="846">
        <v>1</v>
      </c>
      <c r="P972" s="1171"/>
    </row>
    <row r="973" spans="1:16" ht="51">
      <c r="A973" s="1180">
        <v>375</v>
      </c>
      <c r="B973" s="825" t="s">
        <v>1500</v>
      </c>
      <c r="C973" s="825" t="s">
        <v>17381</v>
      </c>
      <c r="D973" s="825" t="s">
        <v>17382</v>
      </c>
      <c r="E973" s="845" t="s">
        <v>17383</v>
      </c>
      <c r="F973" s="825" t="s">
        <v>12870</v>
      </c>
      <c r="G973" s="825" t="s">
        <v>17384</v>
      </c>
      <c r="H973" s="825" t="s">
        <v>17385</v>
      </c>
      <c r="I973" s="825">
        <v>1</v>
      </c>
      <c r="J973" s="825"/>
      <c r="K973" s="825"/>
      <c r="L973" s="846" t="s">
        <v>7077</v>
      </c>
      <c r="M973" s="846" t="s">
        <v>10189</v>
      </c>
      <c r="N973" s="846" t="s">
        <v>5409</v>
      </c>
      <c r="O973" s="846">
        <v>1</v>
      </c>
      <c r="P973" s="1171"/>
    </row>
    <row r="974" spans="1:16" ht="51">
      <c r="A974" s="1180">
        <v>376</v>
      </c>
      <c r="B974" s="825" t="s">
        <v>1500</v>
      </c>
      <c r="C974" s="825" t="s">
        <v>17381</v>
      </c>
      <c r="D974" s="825" t="s">
        <v>17382</v>
      </c>
      <c r="E974" s="845" t="s">
        <v>17383</v>
      </c>
      <c r="F974" s="825" t="s">
        <v>12870</v>
      </c>
      <c r="G974" s="825" t="s">
        <v>17384</v>
      </c>
      <c r="H974" s="825" t="s">
        <v>17385</v>
      </c>
      <c r="I974" s="825">
        <v>1</v>
      </c>
      <c r="J974" s="825"/>
      <c r="K974" s="825"/>
      <c r="L974" s="846" t="s">
        <v>14540</v>
      </c>
      <c r="M974" s="846" t="s">
        <v>11315</v>
      </c>
      <c r="N974" s="846" t="s">
        <v>5409</v>
      </c>
      <c r="O974" s="846"/>
      <c r="P974" s="1171">
        <v>1</v>
      </c>
    </row>
    <row r="975" spans="1:16" ht="51">
      <c r="A975" s="1180">
        <v>377</v>
      </c>
      <c r="B975" s="825" t="s">
        <v>1500</v>
      </c>
      <c r="C975" s="825" t="s">
        <v>17381</v>
      </c>
      <c r="D975" s="825" t="s">
        <v>17382</v>
      </c>
      <c r="E975" s="845" t="s">
        <v>17383</v>
      </c>
      <c r="F975" s="825" t="s">
        <v>12870</v>
      </c>
      <c r="G975" s="825" t="s">
        <v>17384</v>
      </c>
      <c r="H975" s="825" t="s">
        <v>17385</v>
      </c>
      <c r="I975" s="825">
        <v>1</v>
      </c>
      <c r="J975" s="825"/>
      <c r="K975" s="825"/>
      <c r="L975" s="846" t="s">
        <v>10165</v>
      </c>
      <c r="M975" s="846" t="s">
        <v>10200</v>
      </c>
      <c r="N975" s="846" t="s">
        <v>5409</v>
      </c>
      <c r="O975" s="846"/>
      <c r="P975" s="1171">
        <v>1</v>
      </c>
    </row>
    <row r="976" spans="1:16" ht="51">
      <c r="A976" s="1180">
        <v>378</v>
      </c>
      <c r="B976" s="825" t="s">
        <v>1500</v>
      </c>
      <c r="C976" s="825" t="s">
        <v>17381</v>
      </c>
      <c r="D976" s="825" t="s">
        <v>17382</v>
      </c>
      <c r="E976" s="845" t="s">
        <v>17383</v>
      </c>
      <c r="F976" s="825" t="s">
        <v>12870</v>
      </c>
      <c r="G976" s="825" t="s">
        <v>17384</v>
      </c>
      <c r="H976" s="825" t="s">
        <v>17385</v>
      </c>
      <c r="I976" s="825">
        <v>1</v>
      </c>
      <c r="J976" s="825"/>
      <c r="K976" s="825"/>
      <c r="L976" s="846" t="s">
        <v>10165</v>
      </c>
      <c r="M976" s="846" t="s">
        <v>10166</v>
      </c>
      <c r="N976" s="846" t="s">
        <v>5409</v>
      </c>
      <c r="O976" s="846"/>
      <c r="P976" s="1171">
        <v>1</v>
      </c>
    </row>
    <row r="977" spans="1:16" ht="51">
      <c r="A977" s="1180">
        <v>379</v>
      </c>
      <c r="B977" s="825" t="s">
        <v>1500</v>
      </c>
      <c r="C977" s="825" t="s">
        <v>17381</v>
      </c>
      <c r="D977" s="825" t="s">
        <v>17382</v>
      </c>
      <c r="E977" s="845" t="s">
        <v>17383</v>
      </c>
      <c r="F977" s="825" t="s">
        <v>12870</v>
      </c>
      <c r="G977" s="825" t="s">
        <v>17384</v>
      </c>
      <c r="H977" s="825" t="s">
        <v>17385</v>
      </c>
      <c r="I977" s="825">
        <v>1</v>
      </c>
      <c r="J977" s="825"/>
      <c r="K977" s="825"/>
      <c r="L977" s="846" t="s">
        <v>10165</v>
      </c>
      <c r="M977" s="846" t="s">
        <v>10172</v>
      </c>
      <c r="N977" s="846" t="s">
        <v>5409</v>
      </c>
      <c r="O977" s="846"/>
      <c r="P977" s="1171">
        <v>1</v>
      </c>
    </row>
    <row r="978" spans="1:16" ht="51">
      <c r="A978" s="1180">
        <v>380</v>
      </c>
      <c r="B978" s="825" t="s">
        <v>1500</v>
      </c>
      <c r="C978" s="825" t="s">
        <v>17381</v>
      </c>
      <c r="D978" s="825" t="s">
        <v>17382</v>
      </c>
      <c r="E978" s="845" t="s">
        <v>17383</v>
      </c>
      <c r="F978" s="825" t="s">
        <v>12870</v>
      </c>
      <c r="G978" s="825" t="s">
        <v>17384</v>
      </c>
      <c r="H978" s="825" t="s">
        <v>17385</v>
      </c>
      <c r="I978" s="825"/>
      <c r="J978" s="825">
        <v>1</v>
      </c>
      <c r="K978" s="825"/>
      <c r="L978" s="846" t="s">
        <v>17375</v>
      </c>
      <c r="M978" s="846" t="s">
        <v>17386</v>
      </c>
      <c r="N978" s="846" t="s">
        <v>1640</v>
      </c>
      <c r="O978" s="846">
        <v>1</v>
      </c>
      <c r="P978" s="1171"/>
    </row>
    <row r="979" spans="1:16" ht="51">
      <c r="A979" s="1180">
        <v>381</v>
      </c>
      <c r="B979" s="825" t="s">
        <v>1500</v>
      </c>
      <c r="C979" s="825" t="s">
        <v>17381</v>
      </c>
      <c r="D979" s="825" t="s">
        <v>17382</v>
      </c>
      <c r="E979" s="845" t="s">
        <v>17383</v>
      </c>
      <c r="F979" s="825" t="s">
        <v>12870</v>
      </c>
      <c r="G979" s="825" t="s">
        <v>17384</v>
      </c>
      <c r="H979" s="825" t="s">
        <v>17385</v>
      </c>
      <c r="I979" s="825"/>
      <c r="J979" s="825">
        <v>1</v>
      </c>
      <c r="K979" s="825"/>
      <c r="L979" s="846" t="s">
        <v>11305</v>
      </c>
      <c r="M979" s="846" t="s">
        <v>11322</v>
      </c>
      <c r="N979" s="846" t="s">
        <v>1640</v>
      </c>
      <c r="O979" s="846">
        <v>1</v>
      </c>
      <c r="P979" s="1171"/>
    </row>
    <row r="980" spans="1:16" ht="51">
      <c r="A980" s="1180">
        <v>382</v>
      </c>
      <c r="B980" s="825" t="s">
        <v>1500</v>
      </c>
      <c r="C980" s="825" t="s">
        <v>17381</v>
      </c>
      <c r="D980" s="825" t="s">
        <v>17382</v>
      </c>
      <c r="E980" s="845" t="s">
        <v>17383</v>
      </c>
      <c r="F980" s="825" t="s">
        <v>12870</v>
      </c>
      <c r="G980" s="825" t="s">
        <v>17384</v>
      </c>
      <c r="H980" s="825" t="s">
        <v>17385</v>
      </c>
      <c r="I980" s="825"/>
      <c r="J980" s="825">
        <v>1</v>
      </c>
      <c r="K980" s="825"/>
      <c r="L980" s="846" t="s">
        <v>11305</v>
      </c>
      <c r="M980" s="846" t="s">
        <v>11323</v>
      </c>
      <c r="N980" s="846" t="s">
        <v>1640</v>
      </c>
      <c r="O980" s="846">
        <v>1</v>
      </c>
      <c r="P980" s="1171"/>
    </row>
    <row r="981" spans="1:16" ht="51">
      <c r="A981" s="1180">
        <v>383</v>
      </c>
      <c r="B981" s="825" t="s">
        <v>1500</v>
      </c>
      <c r="C981" s="825" t="s">
        <v>17381</v>
      </c>
      <c r="D981" s="825" t="s">
        <v>17382</v>
      </c>
      <c r="E981" s="845" t="s">
        <v>17383</v>
      </c>
      <c r="F981" s="825" t="s">
        <v>12870</v>
      </c>
      <c r="G981" s="825" t="s">
        <v>17384</v>
      </c>
      <c r="H981" s="825" t="s">
        <v>17385</v>
      </c>
      <c r="I981" s="825"/>
      <c r="J981" s="825">
        <v>1</v>
      </c>
      <c r="K981" s="825"/>
      <c r="L981" s="846" t="s">
        <v>11305</v>
      </c>
      <c r="M981" s="846" t="s">
        <v>11324</v>
      </c>
      <c r="N981" s="846" t="s">
        <v>1640</v>
      </c>
      <c r="O981" s="846">
        <v>1</v>
      </c>
      <c r="P981" s="1171"/>
    </row>
    <row r="982" spans="1:16" ht="51">
      <c r="A982" s="1180">
        <v>384</v>
      </c>
      <c r="B982" s="825" t="s">
        <v>1500</v>
      </c>
      <c r="C982" s="825" t="s">
        <v>17381</v>
      </c>
      <c r="D982" s="825" t="s">
        <v>17382</v>
      </c>
      <c r="E982" s="845" t="s">
        <v>17383</v>
      </c>
      <c r="F982" s="825" t="s">
        <v>12870</v>
      </c>
      <c r="G982" s="825" t="s">
        <v>17384</v>
      </c>
      <c r="H982" s="825" t="s">
        <v>17385</v>
      </c>
      <c r="I982" s="825"/>
      <c r="J982" s="825">
        <v>1</v>
      </c>
      <c r="K982" s="825"/>
      <c r="L982" s="846" t="s">
        <v>10195</v>
      </c>
      <c r="M982" s="846" t="s">
        <v>11268</v>
      </c>
      <c r="N982" s="846" t="s">
        <v>1640</v>
      </c>
      <c r="O982" s="846">
        <v>1</v>
      </c>
      <c r="P982" s="1171"/>
    </row>
    <row r="983" spans="1:16" ht="51">
      <c r="A983" s="1180">
        <v>385</v>
      </c>
      <c r="B983" s="825" t="s">
        <v>1500</v>
      </c>
      <c r="C983" s="825" t="s">
        <v>17381</v>
      </c>
      <c r="D983" s="825" t="s">
        <v>17382</v>
      </c>
      <c r="E983" s="845" t="s">
        <v>17383</v>
      </c>
      <c r="F983" s="825" t="s">
        <v>12870</v>
      </c>
      <c r="G983" s="825" t="s">
        <v>17384</v>
      </c>
      <c r="H983" s="825" t="s">
        <v>17385</v>
      </c>
      <c r="I983" s="825"/>
      <c r="J983" s="825">
        <v>1</v>
      </c>
      <c r="K983" s="825"/>
      <c r="L983" s="846" t="s">
        <v>12255</v>
      </c>
      <c r="M983" s="846" t="s">
        <v>11315</v>
      </c>
      <c r="N983" s="846" t="s">
        <v>1640</v>
      </c>
      <c r="O983" s="846"/>
      <c r="P983" s="1171">
        <v>1</v>
      </c>
    </row>
    <row r="984" spans="1:16" ht="51">
      <c r="A984" s="1180">
        <v>386</v>
      </c>
      <c r="B984" s="825" t="s">
        <v>1500</v>
      </c>
      <c r="C984" s="825" t="s">
        <v>17381</v>
      </c>
      <c r="D984" s="825" t="s">
        <v>17382</v>
      </c>
      <c r="E984" s="845" t="s">
        <v>17383</v>
      </c>
      <c r="F984" s="825" t="s">
        <v>12870</v>
      </c>
      <c r="G984" s="825" t="s">
        <v>17384</v>
      </c>
      <c r="H984" s="825" t="s">
        <v>17385</v>
      </c>
      <c r="I984" s="825"/>
      <c r="J984" s="825">
        <v>1</v>
      </c>
      <c r="K984" s="825"/>
      <c r="L984" s="846" t="s">
        <v>11289</v>
      </c>
      <c r="M984" s="846" t="s">
        <v>10181</v>
      </c>
      <c r="N984" s="846" t="s">
        <v>1640</v>
      </c>
      <c r="O984" s="846"/>
      <c r="P984" s="1171">
        <v>1</v>
      </c>
    </row>
    <row r="985" spans="1:16" ht="51">
      <c r="A985" s="1180">
        <v>387</v>
      </c>
      <c r="B985" s="825" t="s">
        <v>1500</v>
      </c>
      <c r="C985" s="825" t="s">
        <v>17381</v>
      </c>
      <c r="D985" s="825" t="s">
        <v>17382</v>
      </c>
      <c r="E985" s="845" t="s">
        <v>17383</v>
      </c>
      <c r="F985" s="825" t="s">
        <v>12870</v>
      </c>
      <c r="G985" s="825" t="s">
        <v>17384</v>
      </c>
      <c r="H985" s="825" t="s">
        <v>17385</v>
      </c>
      <c r="I985" s="825"/>
      <c r="J985" s="825">
        <v>1</v>
      </c>
      <c r="K985" s="825"/>
      <c r="L985" s="846" t="s">
        <v>12854</v>
      </c>
      <c r="M985" s="846" t="s">
        <v>11340</v>
      </c>
      <c r="N985" s="846" t="s">
        <v>1640</v>
      </c>
      <c r="O985" s="846"/>
      <c r="P985" s="1171">
        <v>1</v>
      </c>
    </row>
    <row r="986" spans="1:16" ht="51">
      <c r="A986" s="1180">
        <v>388</v>
      </c>
      <c r="B986" s="825" t="s">
        <v>1500</v>
      </c>
      <c r="C986" s="825" t="s">
        <v>17381</v>
      </c>
      <c r="D986" s="825" t="s">
        <v>17382</v>
      </c>
      <c r="E986" s="845" t="s">
        <v>17383</v>
      </c>
      <c r="F986" s="825" t="s">
        <v>12870</v>
      </c>
      <c r="G986" s="825" t="s">
        <v>17384</v>
      </c>
      <c r="H986" s="825" t="s">
        <v>17385</v>
      </c>
      <c r="I986" s="825"/>
      <c r="J986" s="825">
        <v>1</v>
      </c>
      <c r="K986" s="825"/>
      <c r="L986" s="846" t="s">
        <v>10190</v>
      </c>
      <c r="M986" s="846" t="s">
        <v>10200</v>
      </c>
      <c r="N986" s="846" t="s">
        <v>1640</v>
      </c>
      <c r="O986" s="846"/>
      <c r="P986" s="1171">
        <v>1</v>
      </c>
    </row>
    <row r="987" spans="1:16" ht="51">
      <c r="A987" s="1180">
        <v>389</v>
      </c>
      <c r="B987" s="825" t="s">
        <v>1500</v>
      </c>
      <c r="C987" s="825" t="s">
        <v>17381</v>
      </c>
      <c r="D987" s="825" t="s">
        <v>17382</v>
      </c>
      <c r="E987" s="845" t="s">
        <v>17383</v>
      </c>
      <c r="F987" s="825" t="s">
        <v>12870</v>
      </c>
      <c r="G987" s="825" t="s">
        <v>17384</v>
      </c>
      <c r="H987" s="825" t="s">
        <v>17385</v>
      </c>
      <c r="I987" s="825"/>
      <c r="J987" s="825">
        <v>1</v>
      </c>
      <c r="K987" s="825"/>
      <c r="L987" s="846" t="s">
        <v>10190</v>
      </c>
      <c r="M987" s="846" t="s">
        <v>10172</v>
      </c>
      <c r="N987" s="846" t="s">
        <v>1640</v>
      </c>
      <c r="O987" s="846"/>
      <c r="P987" s="1171">
        <v>1</v>
      </c>
    </row>
    <row r="988" spans="1:16" ht="51">
      <c r="A988" s="1180">
        <v>390</v>
      </c>
      <c r="B988" s="825" t="s">
        <v>1500</v>
      </c>
      <c r="C988" s="825" t="s">
        <v>17381</v>
      </c>
      <c r="D988" s="825" t="s">
        <v>17382</v>
      </c>
      <c r="E988" s="845" t="s">
        <v>17383</v>
      </c>
      <c r="F988" s="825" t="s">
        <v>12870</v>
      </c>
      <c r="G988" s="825" t="s">
        <v>17384</v>
      </c>
      <c r="H988" s="825" t="s">
        <v>17385</v>
      </c>
      <c r="I988" s="825"/>
      <c r="J988" s="825">
        <v>1</v>
      </c>
      <c r="K988" s="825"/>
      <c r="L988" s="846" t="s">
        <v>12256</v>
      </c>
      <c r="M988" s="846" t="s">
        <v>11311</v>
      </c>
      <c r="N988" s="846" t="s">
        <v>1640</v>
      </c>
      <c r="O988" s="846"/>
      <c r="P988" s="1171">
        <v>1</v>
      </c>
    </row>
    <row r="989" spans="1:16" ht="51">
      <c r="A989" s="1180">
        <v>391</v>
      </c>
      <c r="B989" s="825" t="s">
        <v>1500</v>
      </c>
      <c r="C989" s="825" t="s">
        <v>17381</v>
      </c>
      <c r="D989" s="825" t="s">
        <v>17382</v>
      </c>
      <c r="E989" s="845" t="s">
        <v>17383</v>
      </c>
      <c r="F989" s="825" t="s">
        <v>12870</v>
      </c>
      <c r="G989" s="825" t="s">
        <v>17384</v>
      </c>
      <c r="H989" s="825" t="s">
        <v>17385</v>
      </c>
      <c r="I989" s="825"/>
      <c r="J989" s="825">
        <v>1</v>
      </c>
      <c r="K989" s="825"/>
      <c r="L989" s="846" t="s">
        <v>12260</v>
      </c>
      <c r="M989" s="846" t="s">
        <v>10173</v>
      </c>
      <c r="N989" s="846" t="s">
        <v>1640</v>
      </c>
      <c r="O989" s="846"/>
      <c r="P989" s="1171">
        <v>1</v>
      </c>
    </row>
    <row r="990" spans="1:16" ht="51">
      <c r="A990" s="1180">
        <v>392</v>
      </c>
      <c r="B990" s="825" t="s">
        <v>1500</v>
      </c>
      <c r="C990" s="825" t="s">
        <v>17381</v>
      </c>
      <c r="D990" s="825" t="s">
        <v>17382</v>
      </c>
      <c r="E990" s="845" t="s">
        <v>17383</v>
      </c>
      <c r="F990" s="825" t="s">
        <v>12870</v>
      </c>
      <c r="G990" s="825" t="s">
        <v>17384</v>
      </c>
      <c r="H990" s="825" t="s">
        <v>17385</v>
      </c>
      <c r="I990" s="825"/>
      <c r="J990" s="825">
        <v>1</v>
      </c>
      <c r="K990" s="825"/>
      <c r="L990" s="846" t="s">
        <v>12257</v>
      </c>
      <c r="M990" s="846" t="s">
        <v>11330</v>
      </c>
      <c r="N990" s="846" t="s">
        <v>1640</v>
      </c>
      <c r="O990" s="846"/>
      <c r="P990" s="1171">
        <v>1</v>
      </c>
    </row>
    <row r="991" spans="1:16" ht="51">
      <c r="A991" s="1180">
        <v>393</v>
      </c>
      <c r="B991" s="825" t="s">
        <v>1500</v>
      </c>
      <c r="C991" s="825" t="s">
        <v>17381</v>
      </c>
      <c r="D991" s="825" t="s">
        <v>17382</v>
      </c>
      <c r="E991" s="845" t="s">
        <v>17383</v>
      </c>
      <c r="F991" s="825" t="s">
        <v>12870</v>
      </c>
      <c r="G991" s="825" t="s">
        <v>17384</v>
      </c>
      <c r="H991" s="825" t="s">
        <v>17385</v>
      </c>
      <c r="I991" s="825"/>
      <c r="J991" s="825">
        <v>1</v>
      </c>
      <c r="K991" s="825"/>
      <c r="L991" s="846" t="s">
        <v>10159</v>
      </c>
      <c r="M991" s="846" t="s">
        <v>11260</v>
      </c>
      <c r="N991" s="846" t="s">
        <v>5409</v>
      </c>
      <c r="O991" s="846">
        <v>1</v>
      </c>
      <c r="P991" s="1171"/>
    </row>
    <row r="992" spans="1:16" ht="51">
      <c r="A992" s="1180">
        <v>394</v>
      </c>
      <c r="B992" s="825" t="s">
        <v>1500</v>
      </c>
      <c r="C992" s="825" t="s">
        <v>17381</v>
      </c>
      <c r="D992" s="825" t="s">
        <v>17382</v>
      </c>
      <c r="E992" s="845" t="s">
        <v>17383</v>
      </c>
      <c r="F992" s="825" t="s">
        <v>12870</v>
      </c>
      <c r="G992" s="825" t="s">
        <v>17384</v>
      </c>
      <c r="H992" s="825" t="s">
        <v>17385</v>
      </c>
      <c r="I992" s="825"/>
      <c r="J992" s="825">
        <v>1</v>
      </c>
      <c r="K992" s="825"/>
      <c r="L992" s="846" t="s">
        <v>10159</v>
      </c>
      <c r="M992" s="846" t="s">
        <v>11261</v>
      </c>
      <c r="N992" s="846" t="s">
        <v>5409</v>
      </c>
      <c r="O992" s="846">
        <v>1</v>
      </c>
      <c r="P992" s="1171"/>
    </row>
    <row r="993" spans="1:16" ht="51">
      <c r="A993" s="1180">
        <v>395</v>
      </c>
      <c r="B993" s="825" t="s">
        <v>1500</v>
      </c>
      <c r="C993" s="825" t="s">
        <v>17381</v>
      </c>
      <c r="D993" s="825" t="s">
        <v>17382</v>
      </c>
      <c r="E993" s="845" t="s">
        <v>17383</v>
      </c>
      <c r="F993" s="825" t="s">
        <v>12870</v>
      </c>
      <c r="G993" s="825" t="s">
        <v>17384</v>
      </c>
      <c r="H993" s="825" t="s">
        <v>17385</v>
      </c>
      <c r="I993" s="825"/>
      <c r="J993" s="825">
        <v>1</v>
      </c>
      <c r="K993" s="825"/>
      <c r="L993" s="846" t="s">
        <v>14545</v>
      </c>
      <c r="M993" s="846" t="s">
        <v>11315</v>
      </c>
      <c r="N993" s="846" t="s">
        <v>5409</v>
      </c>
      <c r="O993" s="846">
        <v>1</v>
      </c>
      <c r="P993" s="1171"/>
    </row>
    <row r="994" spans="1:16" ht="51">
      <c r="A994" s="1180">
        <v>396</v>
      </c>
      <c r="B994" s="825" t="s">
        <v>1500</v>
      </c>
      <c r="C994" s="825" t="s">
        <v>17381</v>
      </c>
      <c r="D994" s="825" t="s">
        <v>17382</v>
      </c>
      <c r="E994" s="845" t="s">
        <v>17383</v>
      </c>
      <c r="F994" s="825" t="s">
        <v>12870</v>
      </c>
      <c r="G994" s="825" t="s">
        <v>17384</v>
      </c>
      <c r="H994" s="825" t="s">
        <v>17385</v>
      </c>
      <c r="I994" s="825"/>
      <c r="J994" s="825">
        <v>1</v>
      </c>
      <c r="K994" s="825"/>
      <c r="L994" s="846" t="s">
        <v>14545</v>
      </c>
      <c r="M994" s="846" t="s">
        <v>10180</v>
      </c>
      <c r="N994" s="846" t="s">
        <v>5409</v>
      </c>
      <c r="O994" s="846">
        <v>1</v>
      </c>
      <c r="P994" s="1171"/>
    </row>
    <row r="995" spans="1:16" ht="51">
      <c r="A995" s="1180">
        <v>397</v>
      </c>
      <c r="B995" s="825" t="s">
        <v>1500</v>
      </c>
      <c r="C995" s="825" t="s">
        <v>17381</v>
      </c>
      <c r="D995" s="825" t="s">
        <v>17382</v>
      </c>
      <c r="E995" s="845" t="s">
        <v>17383</v>
      </c>
      <c r="F995" s="825" t="s">
        <v>12870</v>
      </c>
      <c r="G995" s="825" t="s">
        <v>17384</v>
      </c>
      <c r="H995" s="825" t="s">
        <v>17385</v>
      </c>
      <c r="I995" s="825"/>
      <c r="J995" s="825">
        <v>1</v>
      </c>
      <c r="K995" s="825"/>
      <c r="L995" s="846" t="s">
        <v>14545</v>
      </c>
      <c r="M995" s="846" t="s">
        <v>10181</v>
      </c>
      <c r="N995" s="846" t="s">
        <v>5409</v>
      </c>
      <c r="O995" s="846">
        <v>1</v>
      </c>
      <c r="P995" s="1171"/>
    </row>
    <row r="996" spans="1:16" ht="51">
      <c r="A996" s="1180">
        <v>398</v>
      </c>
      <c r="B996" s="825" t="s">
        <v>1500</v>
      </c>
      <c r="C996" s="825" t="s">
        <v>17381</v>
      </c>
      <c r="D996" s="825" t="s">
        <v>17382</v>
      </c>
      <c r="E996" s="845" t="s">
        <v>17383</v>
      </c>
      <c r="F996" s="825" t="s">
        <v>12870</v>
      </c>
      <c r="G996" s="825" t="s">
        <v>17384</v>
      </c>
      <c r="H996" s="825" t="s">
        <v>17385</v>
      </c>
      <c r="I996" s="825"/>
      <c r="J996" s="825">
        <v>1</v>
      </c>
      <c r="K996" s="825"/>
      <c r="L996" s="846" t="s">
        <v>11329</v>
      </c>
      <c r="M996" s="846" t="s">
        <v>11337</v>
      </c>
      <c r="N996" s="846" t="s">
        <v>5409</v>
      </c>
      <c r="O996" s="846"/>
      <c r="P996" s="1171">
        <v>1</v>
      </c>
    </row>
    <row r="997" spans="1:16" ht="51">
      <c r="A997" s="1180">
        <v>399</v>
      </c>
      <c r="B997" s="825" t="s">
        <v>1500</v>
      </c>
      <c r="C997" s="825" t="s">
        <v>17381</v>
      </c>
      <c r="D997" s="825" t="s">
        <v>17382</v>
      </c>
      <c r="E997" s="845" t="s">
        <v>17383</v>
      </c>
      <c r="F997" s="825" t="s">
        <v>12870</v>
      </c>
      <c r="G997" s="825" t="s">
        <v>17384</v>
      </c>
      <c r="H997" s="825" t="s">
        <v>17385</v>
      </c>
      <c r="I997" s="825"/>
      <c r="J997" s="825"/>
      <c r="K997" s="825">
        <v>1</v>
      </c>
      <c r="L997" s="846" t="s">
        <v>14518</v>
      </c>
      <c r="M997" s="846" t="s">
        <v>11261</v>
      </c>
      <c r="N997" s="846" t="s">
        <v>1640</v>
      </c>
      <c r="O997" s="846">
        <v>1</v>
      </c>
      <c r="P997" s="1171"/>
    </row>
    <row r="998" spans="1:16" ht="51">
      <c r="A998" s="1180">
        <v>400</v>
      </c>
      <c r="B998" s="825" t="s">
        <v>1500</v>
      </c>
      <c r="C998" s="825" t="s">
        <v>17381</v>
      </c>
      <c r="D998" s="825" t="s">
        <v>17382</v>
      </c>
      <c r="E998" s="845" t="s">
        <v>17383</v>
      </c>
      <c r="F998" s="825" t="s">
        <v>12870</v>
      </c>
      <c r="G998" s="825" t="s">
        <v>17384</v>
      </c>
      <c r="H998" s="825" t="s">
        <v>17385</v>
      </c>
      <c r="I998" s="825"/>
      <c r="J998" s="825"/>
      <c r="K998" s="825">
        <v>1</v>
      </c>
      <c r="L998" s="846" t="s">
        <v>11314</v>
      </c>
      <c r="M998" s="846" t="s">
        <v>11315</v>
      </c>
      <c r="N998" s="846" t="s">
        <v>1640</v>
      </c>
      <c r="O998" s="846">
        <v>1</v>
      </c>
      <c r="P998" s="1171"/>
    </row>
    <row r="999" spans="1:16" ht="51">
      <c r="A999" s="1180">
        <v>401</v>
      </c>
      <c r="B999" s="825" t="s">
        <v>1500</v>
      </c>
      <c r="C999" s="825" t="s">
        <v>17381</v>
      </c>
      <c r="D999" s="825" t="s">
        <v>17382</v>
      </c>
      <c r="E999" s="845" t="s">
        <v>17383</v>
      </c>
      <c r="F999" s="825" t="s">
        <v>12870</v>
      </c>
      <c r="G999" s="825" t="s">
        <v>17384</v>
      </c>
      <c r="H999" s="825" t="s">
        <v>17385</v>
      </c>
      <c r="I999" s="825"/>
      <c r="J999" s="825"/>
      <c r="K999" s="825">
        <v>1</v>
      </c>
      <c r="L999" s="846" t="s">
        <v>11314</v>
      </c>
      <c r="M999" s="846" t="s">
        <v>10181</v>
      </c>
      <c r="N999" s="846" t="s">
        <v>1640</v>
      </c>
      <c r="O999" s="846">
        <v>1</v>
      </c>
      <c r="P999" s="1171"/>
    </row>
    <row r="1000" spans="1:16" ht="51">
      <c r="A1000" s="1180">
        <v>402</v>
      </c>
      <c r="B1000" s="825" t="s">
        <v>1500</v>
      </c>
      <c r="C1000" s="825" t="s">
        <v>17381</v>
      </c>
      <c r="D1000" s="825" t="s">
        <v>17382</v>
      </c>
      <c r="E1000" s="845" t="s">
        <v>17383</v>
      </c>
      <c r="F1000" s="825" t="s">
        <v>12870</v>
      </c>
      <c r="G1000" s="825" t="s">
        <v>17384</v>
      </c>
      <c r="H1000" s="825" t="s">
        <v>17385</v>
      </c>
      <c r="I1000" s="825"/>
      <c r="J1000" s="825"/>
      <c r="K1000" s="825">
        <v>1</v>
      </c>
      <c r="L1000" s="846" t="s">
        <v>17387</v>
      </c>
      <c r="M1000" s="846" t="s">
        <v>11333</v>
      </c>
      <c r="N1000" s="846" t="s">
        <v>1640</v>
      </c>
      <c r="O1000" s="846">
        <v>1</v>
      </c>
      <c r="P1000" s="1171"/>
    </row>
    <row r="1001" spans="1:16" ht="51">
      <c r="A1001" s="1180">
        <v>403</v>
      </c>
      <c r="B1001" s="825" t="s">
        <v>1500</v>
      </c>
      <c r="C1001" s="825" t="s">
        <v>17381</v>
      </c>
      <c r="D1001" s="825" t="s">
        <v>17382</v>
      </c>
      <c r="E1001" s="845" t="s">
        <v>17383</v>
      </c>
      <c r="F1001" s="825" t="s">
        <v>12870</v>
      </c>
      <c r="G1001" s="825" t="s">
        <v>17384</v>
      </c>
      <c r="H1001" s="825" t="s">
        <v>17385</v>
      </c>
      <c r="I1001" s="825"/>
      <c r="J1001" s="825"/>
      <c r="K1001" s="825">
        <v>1</v>
      </c>
      <c r="L1001" s="846" t="s">
        <v>10195</v>
      </c>
      <c r="M1001" s="846" t="s">
        <v>11326</v>
      </c>
      <c r="N1001" s="846" t="s">
        <v>1640</v>
      </c>
      <c r="O1001" s="846">
        <v>1</v>
      </c>
      <c r="P1001" s="1171"/>
    </row>
    <row r="1002" spans="1:16" ht="51">
      <c r="A1002" s="1180">
        <v>404</v>
      </c>
      <c r="B1002" s="825" t="s">
        <v>1500</v>
      </c>
      <c r="C1002" s="825" t="s">
        <v>17381</v>
      </c>
      <c r="D1002" s="825" t="s">
        <v>17382</v>
      </c>
      <c r="E1002" s="845" t="s">
        <v>17383</v>
      </c>
      <c r="F1002" s="825" t="s">
        <v>12870</v>
      </c>
      <c r="G1002" s="825" t="s">
        <v>17384</v>
      </c>
      <c r="H1002" s="825" t="s">
        <v>17385</v>
      </c>
      <c r="I1002" s="825"/>
      <c r="J1002" s="825"/>
      <c r="K1002" s="825">
        <v>1</v>
      </c>
      <c r="L1002" s="846" t="s">
        <v>10195</v>
      </c>
      <c r="M1002" s="846" t="s">
        <v>11327</v>
      </c>
      <c r="N1002" s="846" t="s">
        <v>1640</v>
      </c>
      <c r="O1002" s="846">
        <v>1</v>
      </c>
      <c r="P1002" s="1171"/>
    </row>
    <row r="1003" spans="1:16" ht="51">
      <c r="A1003" s="1180">
        <v>405</v>
      </c>
      <c r="B1003" s="825" t="s">
        <v>1500</v>
      </c>
      <c r="C1003" s="825" t="s">
        <v>17381</v>
      </c>
      <c r="D1003" s="825" t="s">
        <v>17382</v>
      </c>
      <c r="E1003" s="845" t="s">
        <v>17383</v>
      </c>
      <c r="F1003" s="825" t="s">
        <v>12870</v>
      </c>
      <c r="G1003" s="825" t="s">
        <v>17384</v>
      </c>
      <c r="H1003" s="825" t="s">
        <v>17385</v>
      </c>
      <c r="I1003" s="825"/>
      <c r="J1003" s="825"/>
      <c r="K1003" s="825">
        <v>1</v>
      </c>
      <c r="L1003" s="846" t="s">
        <v>12854</v>
      </c>
      <c r="M1003" s="846" t="s">
        <v>10193</v>
      </c>
      <c r="N1003" s="846" t="s">
        <v>1640</v>
      </c>
      <c r="O1003" s="846"/>
      <c r="P1003" s="1171">
        <v>1</v>
      </c>
    </row>
    <row r="1004" spans="1:16" ht="51">
      <c r="A1004" s="1180">
        <v>406</v>
      </c>
      <c r="B1004" s="825" t="s">
        <v>1500</v>
      </c>
      <c r="C1004" s="825" t="s">
        <v>17381</v>
      </c>
      <c r="D1004" s="825" t="s">
        <v>17382</v>
      </c>
      <c r="E1004" s="845" t="s">
        <v>17383</v>
      </c>
      <c r="F1004" s="825" t="s">
        <v>12870</v>
      </c>
      <c r="G1004" s="825" t="s">
        <v>17384</v>
      </c>
      <c r="H1004" s="825" t="s">
        <v>17385</v>
      </c>
      <c r="I1004" s="825"/>
      <c r="J1004" s="825"/>
      <c r="K1004" s="825">
        <v>1</v>
      </c>
      <c r="L1004" s="846" t="s">
        <v>12257</v>
      </c>
      <c r="M1004" s="846" t="s">
        <v>11331</v>
      </c>
      <c r="N1004" s="846" t="s">
        <v>1640</v>
      </c>
      <c r="O1004" s="846"/>
      <c r="P1004" s="1171">
        <v>1</v>
      </c>
    </row>
    <row r="1005" spans="1:16" ht="51">
      <c r="A1005" s="1180">
        <v>407</v>
      </c>
      <c r="B1005" s="825" t="s">
        <v>1500</v>
      </c>
      <c r="C1005" s="825" t="s">
        <v>17381</v>
      </c>
      <c r="D1005" s="825" t="s">
        <v>17382</v>
      </c>
      <c r="E1005" s="845" t="s">
        <v>17383</v>
      </c>
      <c r="F1005" s="825" t="s">
        <v>12870</v>
      </c>
      <c r="G1005" s="825" t="s">
        <v>17384</v>
      </c>
      <c r="H1005" s="825" t="s">
        <v>17385</v>
      </c>
      <c r="I1005" s="825"/>
      <c r="J1005" s="825"/>
      <c r="K1005" s="825">
        <v>1</v>
      </c>
      <c r="L1005" s="846" t="s">
        <v>17348</v>
      </c>
      <c r="M1005" s="846" t="s">
        <v>11260</v>
      </c>
      <c r="N1005" s="846" t="s">
        <v>5409</v>
      </c>
      <c r="O1005" s="846">
        <v>1</v>
      </c>
      <c r="P1005" s="1171"/>
    </row>
    <row r="1006" spans="1:16" ht="51">
      <c r="A1006" s="1180">
        <v>408</v>
      </c>
      <c r="B1006" s="825" t="s">
        <v>1500</v>
      </c>
      <c r="C1006" s="825" t="s">
        <v>17381</v>
      </c>
      <c r="D1006" s="825" t="s">
        <v>17382</v>
      </c>
      <c r="E1006" s="845" t="s">
        <v>17383</v>
      </c>
      <c r="F1006" s="825" t="s">
        <v>12870</v>
      </c>
      <c r="G1006" s="825" t="s">
        <v>17384</v>
      </c>
      <c r="H1006" s="825" t="s">
        <v>17385</v>
      </c>
      <c r="I1006" s="825"/>
      <c r="J1006" s="825"/>
      <c r="K1006" s="825">
        <v>1</v>
      </c>
      <c r="L1006" s="846" t="s">
        <v>17348</v>
      </c>
      <c r="M1006" s="846" t="s">
        <v>11262</v>
      </c>
      <c r="N1006" s="846" t="s">
        <v>5409</v>
      </c>
      <c r="O1006" s="846">
        <v>1</v>
      </c>
      <c r="P1006" s="1171"/>
    </row>
    <row r="1007" spans="1:16" ht="51">
      <c r="A1007" s="1180">
        <v>409</v>
      </c>
      <c r="B1007" s="825" t="s">
        <v>1500</v>
      </c>
      <c r="C1007" s="825" t="s">
        <v>17381</v>
      </c>
      <c r="D1007" s="825" t="s">
        <v>17382</v>
      </c>
      <c r="E1007" s="845" t="s">
        <v>17383</v>
      </c>
      <c r="F1007" s="825" t="s">
        <v>12870</v>
      </c>
      <c r="G1007" s="825" t="s">
        <v>17384</v>
      </c>
      <c r="H1007" s="825" t="s">
        <v>17385</v>
      </c>
      <c r="I1007" s="825"/>
      <c r="J1007" s="825"/>
      <c r="K1007" s="825">
        <v>1</v>
      </c>
      <c r="L1007" s="846" t="s">
        <v>12247</v>
      </c>
      <c r="M1007" s="846" t="s">
        <v>11315</v>
      </c>
      <c r="N1007" s="846" t="s">
        <v>5409</v>
      </c>
      <c r="O1007" s="846">
        <v>1</v>
      </c>
      <c r="P1007" s="1171"/>
    </row>
    <row r="1008" spans="1:16" ht="51">
      <c r="A1008" s="1180">
        <v>410</v>
      </c>
      <c r="B1008" s="825" t="s">
        <v>1500</v>
      </c>
      <c r="C1008" s="825" t="s">
        <v>17381</v>
      </c>
      <c r="D1008" s="825" t="s">
        <v>17382</v>
      </c>
      <c r="E1008" s="845" t="s">
        <v>17383</v>
      </c>
      <c r="F1008" s="825" t="s">
        <v>12870</v>
      </c>
      <c r="G1008" s="825" t="s">
        <v>17384</v>
      </c>
      <c r="H1008" s="825" t="s">
        <v>17385</v>
      </c>
      <c r="I1008" s="825"/>
      <c r="J1008" s="825"/>
      <c r="K1008" s="825">
        <v>1</v>
      </c>
      <c r="L1008" s="846" t="s">
        <v>10174</v>
      </c>
      <c r="M1008" s="846" t="s">
        <v>17386</v>
      </c>
      <c r="N1008" s="846" t="s">
        <v>5409</v>
      </c>
      <c r="O1008" s="846">
        <v>1</v>
      </c>
      <c r="P1008" s="1171"/>
    </row>
    <row r="1009" spans="1:16" ht="25.5">
      <c r="A1009" s="1180">
        <v>411</v>
      </c>
      <c r="B1009" s="825" t="s">
        <v>6554</v>
      </c>
      <c r="C1009" s="825" t="s">
        <v>17388</v>
      </c>
      <c r="D1009" s="825" t="s">
        <v>17389</v>
      </c>
      <c r="E1009" s="845" t="s">
        <v>17390</v>
      </c>
      <c r="F1009" s="825" t="s">
        <v>17391</v>
      </c>
      <c r="G1009" s="825">
        <v>10</v>
      </c>
      <c r="H1009" s="825">
        <v>6</v>
      </c>
      <c r="I1009" s="825"/>
      <c r="J1009" s="825">
        <v>1</v>
      </c>
      <c r="K1009" s="825"/>
      <c r="L1009" s="846" t="s">
        <v>17392</v>
      </c>
      <c r="M1009" s="846" t="s">
        <v>17393</v>
      </c>
      <c r="N1009" s="846" t="s">
        <v>1640</v>
      </c>
      <c r="O1009" s="846"/>
      <c r="P1009" s="1171">
        <v>1</v>
      </c>
    </row>
    <row r="1010" spans="1:16" ht="25.5">
      <c r="A1010" s="1180">
        <v>412</v>
      </c>
      <c r="B1010" s="825" t="s">
        <v>1503</v>
      </c>
      <c r="C1010" s="825" t="s">
        <v>11358</v>
      </c>
      <c r="D1010" s="825" t="s">
        <v>11218</v>
      </c>
      <c r="E1010" s="845" t="s">
        <v>17394</v>
      </c>
      <c r="F1010" s="825" t="s">
        <v>1611</v>
      </c>
      <c r="G1010" s="825">
        <v>47</v>
      </c>
      <c r="H1010" s="825">
        <v>12</v>
      </c>
      <c r="I1010" s="825"/>
      <c r="J1010" s="825">
        <v>1</v>
      </c>
      <c r="K1010" s="825"/>
      <c r="L1010" s="846" t="s">
        <v>10230</v>
      </c>
      <c r="M1010" s="846" t="s">
        <v>5189</v>
      </c>
      <c r="N1010" s="846" t="s">
        <v>1611</v>
      </c>
      <c r="O1010" s="846"/>
      <c r="P1010" s="1171">
        <v>1</v>
      </c>
    </row>
    <row r="1011" spans="1:16" ht="25.5">
      <c r="A1011" s="1180">
        <v>413</v>
      </c>
      <c r="B1011" s="825" t="s">
        <v>1503</v>
      </c>
      <c r="C1011" s="825" t="s">
        <v>11358</v>
      </c>
      <c r="D1011" s="825" t="s">
        <v>11218</v>
      </c>
      <c r="E1011" s="845" t="s">
        <v>17394</v>
      </c>
      <c r="F1011" s="825" t="s">
        <v>1611</v>
      </c>
      <c r="G1011" s="825">
        <v>47</v>
      </c>
      <c r="H1011" s="825">
        <v>12</v>
      </c>
      <c r="I1011" s="825"/>
      <c r="J1011" s="825"/>
      <c r="K1011" s="825">
        <v>1</v>
      </c>
      <c r="L1011" s="846" t="s">
        <v>13271</v>
      </c>
      <c r="M1011" s="846" t="s">
        <v>1165</v>
      </c>
      <c r="N1011" s="846" t="s">
        <v>1611</v>
      </c>
      <c r="O1011" s="846"/>
      <c r="P1011" s="1171">
        <v>1</v>
      </c>
    </row>
    <row r="1012" spans="1:16" ht="25.5">
      <c r="A1012" s="1180">
        <v>414</v>
      </c>
      <c r="B1012" s="825" t="s">
        <v>1503</v>
      </c>
      <c r="C1012" s="825" t="s">
        <v>11358</v>
      </c>
      <c r="D1012" s="825" t="s">
        <v>11218</v>
      </c>
      <c r="E1012" s="845" t="s">
        <v>17394</v>
      </c>
      <c r="F1012" s="825" t="s">
        <v>1611</v>
      </c>
      <c r="G1012" s="825">
        <v>47</v>
      </c>
      <c r="H1012" s="825">
        <v>12</v>
      </c>
      <c r="I1012" s="825"/>
      <c r="J1012" s="825"/>
      <c r="K1012" s="825">
        <v>1</v>
      </c>
      <c r="L1012" s="846" t="s">
        <v>12880</v>
      </c>
      <c r="M1012" s="846" t="s">
        <v>5783</v>
      </c>
      <c r="N1012" s="846" t="s">
        <v>1611</v>
      </c>
      <c r="O1012" s="846"/>
      <c r="P1012" s="1171">
        <v>1</v>
      </c>
    </row>
    <row r="1013" spans="1:16" ht="25.5">
      <c r="A1013" s="1180">
        <v>415</v>
      </c>
      <c r="B1013" s="825" t="s">
        <v>1503</v>
      </c>
      <c r="C1013" s="825" t="s">
        <v>11358</v>
      </c>
      <c r="D1013" s="825" t="s">
        <v>11218</v>
      </c>
      <c r="E1013" s="845" t="s">
        <v>17394</v>
      </c>
      <c r="F1013" s="825" t="s">
        <v>1611</v>
      </c>
      <c r="G1013" s="825">
        <v>47</v>
      </c>
      <c r="H1013" s="825">
        <v>12</v>
      </c>
      <c r="I1013" s="825"/>
      <c r="J1013" s="825"/>
      <c r="K1013" s="825">
        <v>1</v>
      </c>
      <c r="L1013" s="846" t="s">
        <v>16404</v>
      </c>
      <c r="M1013" s="846" t="s">
        <v>9546</v>
      </c>
      <c r="N1013" s="846" t="s">
        <v>1611</v>
      </c>
      <c r="O1013" s="846">
        <v>1</v>
      </c>
      <c r="P1013" s="1171"/>
    </row>
    <row r="1014" spans="1:16" ht="25.5">
      <c r="A1014" s="1180">
        <v>416</v>
      </c>
      <c r="B1014" s="825" t="s">
        <v>1503</v>
      </c>
      <c r="C1014" s="825" t="s">
        <v>17395</v>
      </c>
      <c r="D1014" s="825" t="s">
        <v>17126</v>
      </c>
      <c r="E1014" s="845" t="s">
        <v>17396</v>
      </c>
      <c r="F1014" s="825" t="s">
        <v>10636</v>
      </c>
      <c r="G1014" s="825">
        <v>35</v>
      </c>
      <c r="H1014" s="825">
        <v>27</v>
      </c>
      <c r="I1014" s="825"/>
      <c r="J1014" s="825">
        <v>1</v>
      </c>
      <c r="K1014" s="825"/>
      <c r="L1014" s="846" t="s">
        <v>17397</v>
      </c>
      <c r="M1014" s="846" t="s">
        <v>17398</v>
      </c>
      <c r="N1014" s="846" t="s">
        <v>10636</v>
      </c>
      <c r="O1014" s="846"/>
      <c r="P1014" s="1171">
        <v>1</v>
      </c>
    </row>
    <row r="1015" spans="1:16" ht="25.5">
      <c r="A1015" s="1180">
        <v>417</v>
      </c>
      <c r="B1015" s="825" t="s">
        <v>1503</v>
      </c>
      <c r="C1015" s="825" t="s">
        <v>17395</v>
      </c>
      <c r="D1015" s="825" t="s">
        <v>17126</v>
      </c>
      <c r="E1015" s="845" t="s">
        <v>17396</v>
      </c>
      <c r="F1015" s="825" t="s">
        <v>10636</v>
      </c>
      <c r="G1015" s="825">
        <v>35</v>
      </c>
      <c r="H1015" s="825">
        <v>27</v>
      </c>
      <c r="I1015" s="825"/>
      <c r="J1015" s="825">
        <v>1</v>
      </c>
      <c r="K1015" s="825"/>
      <c r="L1015" s="846" t="s">
        <v>17399</v>
      </c>
      <c r="M1015" s="846" t="s">
        <v>17400</v>
      </c>
      <c r="N1015" s="846" t="s">
        <v>10636</v>
      </c>
      <c r="O1015" s="846"/>
      <c r="P1015" s="1171">
        <v>1</v>
      </c>
    </row>
    <row r="1016" spans="1:16" ht="25.5">
      <c r="A1016" s="1180">
        <v>418</v>
      </c>
      <c r="B1016" s="825" t="s">
        <v>1503</v>
      </c>
      <c r="C1016" s="825" t="s">
        <v>17395</v>
      </c>
      <c r="D1016" s="825" t="s">
        <v>17126</v>
      </c>
      <c r="E1016" s="845" t="s">
        <v>17396</v>
      </c>
      <c r="F1016" s="825" t="s">
        <v>10636</v>
      </c>
      <c r="G1016" s="825">
        <v>35</v>
      </c>
      <c r="H1016" s="825">
        <v>27</v>
      </c>
      <c r="I1016" s="825"/>
      <c r="J1016" s="825"/>
      <c r="K1016" s="825">
        <v>1</v>
      </c>
      <c r="L1016" s="846" t="s">
        <v>17401</v>
      </c>
      <c r="M1016" s="846" t="s">
        <v>17402</v>
      </c>
      <c r="N1016" s="846" t="s">
        <v>10636</v>
      </c>
      <c r="O1016" s="846">
        <v>1</v>
      </c>
      <c r="P1016" s="1171"/>
    </row>
    <row r="1017" spans="1:16" ht="25.5">
      <c r="A1017" s="1180">
        <v>419</v>
      </c>
      <c r="B1017" s="825" t="s">
        <v>1503</v>
      </c>
      <c r="C1017" s="825" t="s">
        <v>11366</v>
      </c>
      <c r="D1017" s="825" t="s">
        <v>10088</v>
      </c>
      <c r="E1017" s="845" t="s">
        <v>17403</v>
      </c>
      <c r="F1017" s="825" t="s">
        <v>362</v>
      </c>
      <c r="G1017" s="825">
        <v>31</v>
      </c>
      <c r="H1017" s="825">
        <v>18</v>
      </c>
      <c r="I1017" s="825"/>
      <c r="J1017" s="825"/>
      <c r="K1017" s="825">
        <v>1</v>
      </c>
      <c r="L1017" s="846" t="s">
        <v>17404</v>
      </c>
      <c r="M1017" s="846" t="s">
        <v>6283</v>
      </c>
      <c r="N1017" s="846" t="s">
        <v>362</v>
      </c>
      <c r="O1017" s="846">
        <v>1</v>
      </c>
      <c r="P1017" s="1171"/>
    </row>
    <row r="1018" spans="1:16" ht="25.5">
      <c r="A1018" s="1180">
        <v>420</v>
      </c>
      <c r="B1018" s="825" t="s">
        <v>1503</v>
      </c>
      <c r="C1018" s="825" t="s">
        <v>11366</v>
      </c>
      <c r="D1018" s="825" t="s">
        <v>10088</v>
      </c>
      <c r="E1018" s="845" t="s">
        <v>17403</v>
      </c>
      <c r="F1018" s="825" t="s">
        <v>362</v>
      </c>
      <c r="G1018" s="825">
        <v>31</v>
      </c>
      <c r="H1018" s="825">
        <v>18</v>
      </c>
      <c r="I1018" s="825"/>
      <c r="J1018" s="825">
        <v>1</v>
      </c>
      <c r="K1018" s="825"/>
      <c r="L1018" s="846" t="s">
        <v>11377</v>
      </c>
      <c r="M1018" s="846" t="s">
        <v>1149</v>
      </c>
      <c r="N1018" s="846" t="s">
        <v>362</v>
      </c>
      <c r="O1018" s="846">
        <v>8</v>
      </c>
      <c r="P1018" s="1171">
        <v>8</v>
      </c>
    </row>
    <row r="1019" spans="1:16" ht="25.5">
      <c r="A1019" s="1180">
        <v>421</v>
      </c>
      <c r="B1019" s="825" t="s">
        <v>1503</v>
      </c>
      <c r="C1019" s="825" t="s">
        <v>11372</v>
      </c>
      <c r="D1019" s="825" t="s">
        <v>17405</v>
      </c>
      <c r="E1019" s="845" t="s">
        <v>17406</v>
      </c>
      <c r="F1019" s="825" t="s">
        <v>1640</v>
      </c>
      <c r="G1019" s="825">
        <v>16</v>
      </c>
      <c r="H1019" s="825">
        <v>5</v>
      </c>
      <c r="I1019" s="825">
        <v>1</v>
      </c>
      <c r="J1019" s="825"/>
      <c r="K1019" s="825"/>
      <c r="L1019" s="846" t="s">
        <v>11370</v>
      </c>
      <c r="M1019" s="846" t="s">
        <v>11100</v>
      </c>
      <c r="N1019" s="846" t="s">
        <v>1640</v>
      </c>
      <c r="O1019" s="846"/>
      <c r="P1019" s="1171">
        <v>1</v>
      </c>
    </row>
    <row r="1020" spans="1:16" ht="25.5">
      <c r="A1020" s="1180">
        <v>422</v>
      </c>
      <c r="B1020" s="825" t="s">
        <v>1503</v>
      </c>
      <c r="C1020" s="825" t="s">
        <v>11372</v>
      </c>
      <c r="D1020" s="825" t="s">
        <v>17405</v>
      </c>
      <c r="E1020" s="845" t="s">
        <v>17406</v>
      </c>
      <c r="F1020" s="825" t="s">
        <v>1640</v>
      </c>
      <c r="G1020" s="825">
        <v>16</v>
      </c>
      <c r="H1020" s="825">
        <v>5</v>
      </c>
      <c r="I1020" s="825"/>
      <c r="J1020" s="825">
        <v>1</v>
      </c>
      <c r="K1020" s="825"/>
      <c r="L1020" s="846" t="s">
        <v>10238</v>
      </c>
      <c r="M1020" s="846" t="s">
        <v>1169</v>
      </c>
      <c r="N1020" s="846" t="s">
        <v>1640</v>
      </c>
      <c r="O1020" s="846">
        <v>1</v>
      </c>
      <c r="P1020" s="1171"/>
    </row>
    <row r="1021" spans="1:16" ht="25.5">
      <c r="A1021" s="1180">
        <v>423</v>
      </c>
      <c r="B1021" s="825" t="s">
        <v>1574</v>
      </c>
      <c r="C1021" s="825" t="s">
        <v>17407</v>
      </c>
      <c r="D1021" s="825" t="s">
        <v>17408</v>
      </c>
      <c r="E1021" s="845" t="s">
        <v>17403</v>
      </c>
      <c r="F1021" s="825" t="s">
        <v>12870</v>
      </c>
      <c r="G1021" s="825">
        <v>36</v>
      </c>
      <c r="H1021" s="825"/>
      <c r="I1021" s="825"/>
      <c r="J1021" s="825">
        <v>1</v>
      </c>
      <c r="K1021" s="825"/>
      <c r="L1021" s="846" t="s">
        <v>17409</v>
      </c>
      <c r="M1021" s="846" t="s">
        <v>17410</v>
      </c>
      <c r="N1021" s="846" t="s">
        <v>1640</v>
      </c>
      <c r="O1021" s="846"/>
      <c r="P1021" s="1171">
        <v>2</v>
      </c>
    </row>
    <row r="1022" spans="1:16" ht="25.5">
      <c r="A1022" s="1180">
        <v>424</v>
      </c>
      <c r="B1022" s="825" t="s">
        <v>1574</v>
      </c>
      <c r="C1022" s="825" t="s">
        <v>17407</v>
      </c>
      <c r="D1022" s="825" t="s">
        <v>17408</v>
      </c>
      <c r="E1022" s="845" t="s">
        <v>17403</v>
      </c>
      <c r="F1022" s="825" t="s">
        <v>12870</v>
      </c>
      <c r="G1022" s="825">
        <v>36</v>
      </c>
      <c r="H1022" s="825"/>
      <c r="I1022" s="825"/>
      <c r="J1022" s="825"/>
      <c r="K1022" s="825">
        <v>1</v>
      </c>
      <c r="L1022" s="846" t="s">
        <v>17409</v>
      </c>
      <c r="M1022" s="846" t="s">
        <v>17411</v>
      </c>
      <c r="N1022" s="846" t="s">
        <v>1640</v>
      </c>
      <c r="O1022" s="846"/>
      <c r="P1022" s="1171">
        <v>2</v>
      </c>
    </row>
    <row r="1023" spans="1:16" ht="38.25">
      <c r="A1023" s="1180">
        <v>425</v>
      </c>
      <c r="B1023" s="1183" t="s">
        <v>1504</v>
      </c>
      <c r="C1023" s="846" t="s">
        <v>17412</v>
      </c>
      <c r="D1023" s="846" t="s">
        <v>10875</v>
      </c>
      <c r="E1023" s="846" t="s">
        <v>17413</v>
      </c>
      <c r="F1023" s="846" t="s">
        <v>16411</v>
      </c>
      <c r="G1023" s="846">
        <v>49</v>
      </c>
      <c r="H1023" s="846">
        <v>4</v>
      </c>
      <c r="I1023" s="846">
        <v>1</v>
      </c>
      <c r="J1023" s="846"/>
      <c r="K1023" s="846"/>
      <c r="L1023" s="846" t="s">
        <v>17414</v>
      </c>
      <c r="M1023" s="846" t="s">
        <v>1381</v>
      </c>
      <c r="N1023" s="846" t="s">
        <v>362</v>
      </c>
      <c r="O1023" s="846"/>
      <c r="P1023" s="1171">
        <v>1</v>
      </c>
    </row>
    <row r="1024" spans="1:16" ht="38.25">
      <c r="A1024" s="1180">
        <v>426</v>
      </c>
      <c r="B1024" s="1183" t="s">
        <v>1504</v>
      </c>
      <c r="C1024" s="846" t="s">
        <v>17412</v>
      </c>
      <c r="D1024" s="846" t="s">
        <v>10875</v>
      </c>
      <c r="E1024" s="846" t="s">
        <v>17413</v>
      </c>
      <c r="F1024" s="846" t="s">
        <v>16411</v>
      </c>
      <c r="G1024" s="846">
        <v>49</v>
      </c>
      <c r="H1024" s="846">
        <v>4</v>
      </c>
      <c r="I1024" s="846">
        <v>1</v>
      </c>
      <c r="J1024" s="846"/>
      <c r="K1024" s="846"/>
      <c r="L1024" s="846" t="s">
        <v>17415</v>
      </c>
      <c r="M1024" s="846" t="s">
        <v>17416</v>
      </c>
      <c r="N1024" s="846" t="s">
        <v>362</v>
      </c>
      <c r="O1024" s="846">
        <v>1</v>
      </c>
      <c r="P1024" s="1171"/>
    </row>
    <row r="1025" spans="1:16" ht="38.25">
      <c r="A1025" s="1180">
        <v>427</v>
      </c>
      <c r="B1025" s="1183" t="s">
        <v>1504</v>
      </c>
      <c r="C1025" s="846" t="s">
        <v>17412</v>
      </c>
      <c r="D1025" s="846" t="s">
        <v>10875</v>
      </c>
      <c r="E1025" s="846" t="s">
        <v>17413</v>
      </c>
      <c r="F1025" s="846" t="s">
        <v>16411</v>
      </c>
      <c r="G1025" s="846">
        <v>49</v>
      </c>
      <c r="H1025" s="846">
        <v>4</v>
      </c>
      <c r="I1025" s="846">
        <v>1</v>
      </c>
      <c r="J1025" s="846"/>
      <c r="K1025" s="846"/>
      <c r="L1025" s="846" t="s">
        <v>10244</v>
      </c>
      <c r="M1025" s="846" t="s">
        <v>17417</v>
      </c>
      <c r="N1025" s="846" t="s">
        <v>1640</v>
      </c>
      <c r="O1025" s="846">
        <v>1</v>
      </c>
      <c r="P1025" s="1171"/>
    </row>
    <row r="1026" spans="1:16" ht="38.25">
      <c r="A1026" s="1180">
        <v>428</v>
      </c>
      <c r="B1026" s="1183" t="s">
        <v>1504</v>
      </c>
      <c r="C1026" s="846" t="s">
        <v>17412</v>
      </c>
      <c r="D1026" s="846" t="s">
        <v>10875</v>
      </c>
      <c r="E1026" s="846" t="s">
        <v>17413</v>
      </c>
      <c r="F1026" s="846" t="s">
        <v>16411</v>
      </c>
      <c r="G1026" s="846">
        <v>49</v>
      </c>
      <c r="H1026" s="846">
        <v>4</v>
      </c>
      <c r="I1026" s="846"/>
      <c r="J1026" s="846">
        <v>1</v>
      </c>
      <c r="K1026" s="846"/>
      <c r="L1026" s="846" t="s">
        <v>17418</v>
      </c>
      <c r="M1026" s="846" t="s">
        <v>17419</v>
      </c>
      <c r="N1026" s="846" t="s">
        <v>17419</v>
      </c>
      <c r="O1026" s="846">
        <v>1</v>
      </c>
      <c r="P1026" s="1171"/>
    </row>
    <row r="1027" spans="1:16" ht="38.25">
      <c r="A1027" s="1180">
        <v>429</v>
      </c>
      <c r="B1027" s="1183" t="s">
        <v>1504</v>
      </c>
      <c r="C1027" s="846" t="s">
        <v>17412</v>
      </c>
      <c r="D1027" s="846" t="s">
        <v>10875</v>
      </c>
      <c r="E1027" s="846" t="s">
        <v>17413</v>
      </c>
      <c r="F1027" s="846" t="s">
        <v>16411</v>
      </c>
      <c r="G1027" s="846">
        <v>49</v>
      </c>
      <c r="H1027" s="846">
        <v>4</v>
      </c>
      <c r="I1027" s="846"/>
      <c r="J1027" s="846">
        <v>1</v>
      </c>
      <c r="K1027" s="846"/>
      <c r="L1027" s="846" t="s">
        <v>17420</v>
      </c>
      <c r="M1027" s="846" t="s">
        <v>1381</v>
      </c>
      <c r="N1027" s="846" t="s">
        <v>1640</v>
      </c>
      <c r="O1027" s="846"/>
      <c r="P1027" s="1171">
        <v>1</v>
      </c>
    </row>
    <row r="1028" spans="1:16" ht="38.25">
      <c r="A1028" s="1180">
        <v>430</v>
      </c>
      <c r="B1028" s="1183" t="s">
        <v>1504</v>
      </c>
      <c r="C1028" s="846" t="s">
        <v>17412</v>
      </c>
      <c r="D1028" s="846" t="s">
        <v>10875</v>
      </c>
      <c r="E1028" s="846" t="s">
        <v>17413</v>
      </c>
      <c r="F1028" s="846" t="s">
        <v>16411</v>
      </c>
      <c r="G1028" s="846">
        <v>49</v>
      </c>
      <c r="H1028" s="846">
        <v>4</v>
      </c>
      <c r="I1028" s="846"/>
      <c r="J1028" s="846">
        <v>1</v>
      </c>
      <c r="K1028" s="846"/>
      <c r="L1028" s="846" t="s">
        <v>17421</v>
      </c>
      <c r="M1028" s="846" t="s">
        <v>17422</v>
      </c>
      <c r="N1028" s="846" t="s">
        <v>1640</v>
      </c>
      <c r="O1028" s="846"/>
      <c r="P1028" s="1171">
        <v>1</v>
      </c>
    </row>
    <row r="1029" spans="1:16" ht="38.25">
      <c r="A1029" s="1180">
        <v>431</v>
      </c>
      <c r="B1029" s="1183" t="s">
        <v>1504</v>
      </c>
      <c r="C1029" s="846" t="s">
        <v>17412</v>
      </c>
      <c r="D1029" s="846" t="s">
        <v>10875</v>
      </c>
      <c r="E1029" s="846" t="s">
        <v>17413</v>
      </c>
      <c r="F1029" s="846" t="s">
        <v>16411</v>
      </c>
      <c r="G1029" s="846">
        <v>49</v>
      </c>
      <c r="H1029" s="846">
        <v>4</v>
      </c>
      <c r="I1029" s="846"/>
      <c r="J1029" s="846">
        <v>1</v>
      </c>
      <c r="K1029" s="846"/>
      <c r="L1029" s="846" t="s">
        <v>10251</v>
      </c>
      <c r="M1029" s="846" t="s">
        <v>16417</v>
      </c>
      <c r="N1029" s="846" t="s">
        <v>1640</v>
      </c>
      <c r="O1029" s="846"/>
      <c r="P1029" s="1171">
        <v>1</v>
      </c>
    </row>
    <row r="1030" spans="1:16" ht="38.25">
      <c r="A1030" s="1180">
        <v>432</v>
      </c>
      <c r="B1030" s="1183" t="s">
        <v>1504</v>
      </c>
      <c r="C1030" s="846" t="s">
        <v>17412</v>
      </c>
      <c r="D1030" s="846" t="s">
        <v>10875</v>
      </c>
      <c r="E1030" s="846" t="s">
        <v>17413</v>
      </c>
      <c r="F1030" s="846" t="s">
        <v>16411</v>
      </c>
      <c r="G1030" s="846">
        <v>49</v>
      </c>
      <c r="H1030" s="846">
        <v>4</v>
      </c>
      <c r="I1030" s="846"/>
      <c r="J1030" s="846">
        <v>1</v>
      </c>
      <c r="K1030" s="846"/>
      <c r="L1030" s="846" t="s">
        <v>17423</v>
      </c>
      <c r="M1030" s="846" t="s">
        <v>16414</v>
      </c>
      <c r="N1030" s="846" t="s">
        <v>1319</v>
      </c>
      <c r="O1030" s="846"/>
      <c r="P1030" s="1171">
        <v>1</v>
      </c>
    </row>
    <row r="1031" spans="1:16" ht="38.25">
      <c r="A1031" s="1180">
        <v>433</v>
      </c>
      <c r="B1031" s="1183" t="s">
        <v>1504</v>
      </c>
      <c r="C1031" s="846" t="s">
        <v>17412</v>
      </c>
      <c r="D1031" s="846" t="s">
        <v>10875</v>
      </c>
      <c r="E1031" s="846" t="s">
        <v>17413</v>
      </c>
      <c r="F1031" s="846" t="s">
        <v>16411</v>
      </c>
      <c r="G1031" s="846">
        <v>49</v>
      </c>
      <c r="H1031" s="846">
        <v>4</v>
      </c>
      <c r="I1031" s="846"/>
      <c r="J1031" s="846"/>
      <c r="K1031" s="846">
        <v>1</v>
      </c>
      <c r="L1031" s="846" t="s">
        <v>17424</v>
      </c>
      <c r="M1031" s="846" t="s">
        <v>1381</v>
      </c>
      <c r="N1031" s="846" t="s">
        <v>362</v>
      </c>
      <c r="O1031" s="846">
        <v>1</v>
      </c>
      <c r="P1031" s="1171"/>
    </row>
    <row r="1032" spans="1:16" ht="38.25">
      <c r="A1032" s="1180">
        <v>434</v>
      </c>
      <c r="B1032" s="1183" t="s">
        <v>1504</v>
      </c>
      <c r="C1032" s="846" t="s">
        <v>17412</v>
      </c>
      <c r="D1032" s="846" t="s">
        <v>10875</v>
      </c>
      <c r="E1032" s="846" t="s">
        <v>17413</v>
      </c>
      <c r="F1032" s="846" t="s">
        <v>16411</v>
      </c>
      <c r="G1032" s="846">
        <v>49</v>
      </c>
      <c r="H1032" s="846">
        <v>4</v>
      </c>
      <c r="I1032" s="846"/>
      <c r="J1032" s="846"/>
      <c r="K1032" s="846">
        <v>1</v>
      </c>
      <c r="L1032" s="846" t="s">
        <v>17425</v>
      </c>
      <c r="M1032" s="846" t="s">
        <v>17426</v>
      </c>
      <c r="N1032" s="846" t="s">
        <v>362</v>
      </c>
      <c r="O1032" s="846">
        <v>1</v>
      </c>
      <c r="P1032" s="1171"/>
    </row>
    <row r="1033" spans="1:16" ht="38.25">
      <c r="A1033" s="1180">
        <v>435</v>
      </c>
      <c r="B1033" s="1183" t="s">
        <v>1504</v>
      </c>
      <c r="C1033" s="846" t="s">
        <v>17412</v>
      </c>
      <c r="D1033" s="846" t="s">
        <v>10875</v>
      </c>
      <c r="E1033" s="846" t="s">
        <v>17413</v>
      </c>
      <c r="F1033" s="846" t="s">
        <v>16411</v>
      </c>
      <c r="G1033" s="846">
        <v>49</v>
      </c>
      <c r="H1033" s="846">
        <v>4</v>
      </c>
      <c r="I1033" s="846"/>
      <c r="J1033" s="846"/>
      <c r="K1033" s="846">
        <v>1</v>
      </c>
      <c r="L1033" s="846" t="s">
        <v>17427</v>
      </c>
      <c r="M1033" s="846" t="s">
        <v>17428</v>
      </c>
      <c r="N1033" s="846" t="s">
        <v>362</v>
      </c>
      <c r="O1033" s="846">
        <v>1</v>
      </c>
      <c r="P1033" s="1171"/>
    </row>
    <row r="1034" spans="1:16" ht="38.25">
      <c r="A1034" s="1180">
        <v>436</v>
      </c>
      <c r="B1034" s="1183" t="s">
        <v>1504</v>
      </c>
      <c r="C1034" s="846" t="s">
        <v>17412</v>
      </c>
      <c r="D1034" s="846" t="s">
        <v>10875</v>
      </c>
      <c r="E1034" s="846" t="s">
        <v>17413</v>
      </c>
      <c r="F1034" s="846" t="s">
        <v>16411</v>
      </c>
      <c r="G1034" s="846">
        <v>49</v>
      </c>
      <c r="H1034" s="846">
        <v>4</v>
      </c>
      <c r="I1034" s="846"/>
      <c r="J1034" s="846"/>
      <c r="K1034" s="846">
        <v>1</v>
      </c>
      <c r="L1034" s="846" t="s">
        <v>17429</v>
      </c>
      <c r="M1034" s="846" t="s">
        <v>17430</v>
      </c>
      <c r="N1034" s="846" t="s">
        <v>362</v>
      </c>
      <c r="O1034" s="846"/>
      <c r="P1034" s="1171">
        <v>1</v>
      </c>
    </row>
    <row r="1035" spans="1:16" ht="38.25">
      <c r="A1035" s="1180">
        <v>437</v>
      </c>
      <c r="B1035" s="1183" t="s">
        <v>1504</v>
      </c>
      <c r="C1035" s="846" t="s">
        <v>17412</v>
      </c>
      <c r="D1035" s="846" t="s">
        <v>10875</v>
      </c>
      <c r="E1035" s="846" t="s">
        <v>17413</v>
      </c>
      <c r="F1035" s="846" t="s">
        <v>16411</v>
      </c>
      <c r="G1035" s="846">
        <v>49</v>
      </c>
      <c r="H1035" s="846">
        <v>4</v>
      </c>
      <c r="I1035" s="846"/>
      <c r="J1035" s="846"/>
      <c r="K1035" s="846">
        <v>1</v>
      </c>
      <c r="L1035" s="846" t="s">
        <v>17431</v>
      </c>
      <c r="M1035" s="846" t="s">
        <v>17432</v>
      </c>
      <c r="N1035" s="846" t="s">
        <v>1640</v>
      </c>
      <c r="O1035" s="846">
        <v>1</v>
      </c>
      <c r="P1035" s="1171"/>
    </row>
    <row r="1036" spans="1:16" ht="38.25">
      <c r="A1036" s="1180">
        <v>438</v>
      </c>
      <c r="B1036" s="1183" t="s">
        <v>1504</v>
      </c>
      <c r="C1036" s="846" t="s">
        <v>17412</v>
      </c>
      <c r="D1036" s="846" t="s">
        <v>10875</v>
      </c>
      <c r="E1036" s="846" t="s">
        <v>17413</v>
      </c>
      <c r="F1036" s="846" t="s">
        <v>16411</v>
      </c>
      <c r="G1036" s="846">
        <v>49</v>
      </c>
      <c r="H1036" s="846">
        <v>4</v>
      </c>
      <c r="I1036" s="846"/>
      <c r="J1036" s="846"/>
      <c r="K1036" s="846">
        <v>1</v>
      </c>
      <c r="L1036" s="846" t="s">
        <v>17433</v>
      </c>
      <c r="M1036" s="846" t="s">
        <v>17434</v>
      </c>
      <c r="N1036" s="846" t="s">
        <v>1640</v>
      </c>
      <c r="O1036" s="846"/>
      <c r="P1036" s="1171">
        <v>1</v>
      </c>
    </row>
    <row r="1037" spans="1:16" ht="63.75">
      <c r="A1037" s="1180">
        <v>439</v>
      </c>
      <c r="B1037" s="1183" t="s">
        <v>1504</v>
      </c>
      <c r="C1037" s="846" t="s">
        <v>17412</v>
      </c>
      <c r="D1037" s="846" t="s">
        <v>10875</v>
      </c>
      <c r="E1037" s="846" t="s">
        <v>17413</v>
      </c>
      <c r="F1037" s="846" t="s">
        <v>16411</v>
      </c>
      <c r="G1037" s="846">
        <v>49</v>
      </c>
      <c r="H1037" s="846">
        <v>4</v>
      </c>
      <c r="I1037" s="846"/>
      <c r="J1037" s="846"/>
      <c r="K1037" s="846">
        <v>1</v>
      </c>
      <c r="L1037" s="846" t="s">
        <v>17435</v>
      </c>
      <c r="M1037" s="846" t="s">
        <v>5873</v>
      </c>
      <c r="N1037" s="846" t="s">
        <v>17436</v>
      </c>
      <c r="O1037" s="846">
        <v>4</v>
      </c>
      <c r="P1037" s="1171"/>
    </row>
    <row r="1038" spans="1:16" ht="76.5">
      <c r="A1038" s="1180">
        <v>440</v>
      </c>
      <c r="B1038" s="1183" t="s">
        <v>1504</v>
      </c>
      <c r="C1038" s="846" t="s">
        <v>17412</v>
      </c>
      <c r="D1038" s="846" t="s">
        <v>10875</v>
      </c>
      <c r="E1038" s="846" t="s">
        <v>17413</v>
      </c>
      <c r="F1038" s="846" t="s">
        <v>16411</v>
      </c>
      <c r="G1038" s="846">
        <v>49</v>
      </c>
      <c r="H1038" s="846">
        <v>4</v>
      </c>
      <c r="I1038" s="846"/>
      <c r="J1038" s="846"/>
      <c r="K1038" s="846">
        <v>1</v>
      </c>
      <c r="L1038" s="846" t="s">
        <v>17437</v>
      </c>
      <c r="M1038" s="846" t="s">
        <v>5873</v>
      </c>
      <c r="N1038" s="846" t="s">
        <v>17436</v>
      </c>
      <c r="O1038" s="846"/>
      <c r="P1038" s="1171">
        <v>4</v>
      </c>
    </row>
    <row r="1039" spans="1:16" ht="38.25">
      <c r="A1039" s="1180">
        <v>441</v>
      </c>
      <c r="B1039" s="1183" t="s">
        <v>1504</v>
      </c>
      <c r="C1039" s="846" t="s">
        <v>17412</v>
      </c>
      <c r="D1039" s="846" t="s">
        <v>10875</v>
      </c>
      <c r="E1039" s="846" t="s">
        <v>17413</v>
      </c>
      <c r="F1039" s="846" t="s">
        <v>16411</v>
      </c>
      <c r="G1039" s="846">
        <v>49</v>
      </c>
      <c r="H1039" s="846">
        <v>4</v>
      </c>
      <c r="I1039" s="846"/>
      <c r="J1039" s="846"/>
      <c r="K1039" s="846">
        <v>1</v>
      </c>
      <c r="L1039" s="846" t="s">
        <v>17438</v>
      </c>
      <c r="M1039" s="846" t="s">
        <v>17422</v>
      </c>
      <c r="N1039" s="846" t="s">
        <v>1319</v>
      </c>
      <c r="O1039" s="846">
        <v>1</v>
      </c>
      <c r="P1039" s="1171"/>
    </row>
    <row r="1040" spans="1:16" ht="38.25">
      <c r="A1040" s="1180">
        <v>442</v>
      </c>
      <c r="B1040" s="1183" t="s">
        <v>1504</v>
      </c>
      <c r="C1040" s="846" t="s">
        <v>17412</v>
      </c>
      <c r="D1040" s="846" t="s">
        <v>10875</v>
      </c>
      <c r="E1040" s="846" t="s">
        <v>17413</v>
      </c>
      <c r="F1040" s="846" t="s">
        <v>16411</v>
      </c>
      <c r="G1040" s="846">
        <v>49</v>
      </c>
      <c r="H1040" s="846">
        <v>4</v>
      </c>
      <c r="I1040" s="846"/>
      <c r="J1040" s="846"/>
      <c r="K1040" s="846">
        <v>1</v>
      </c>
      <c r="L1040" s="846" t="s">
        <v>17439</v>
      </c>
      <c r="M1040" s="846" t="s">
        <v>16417</v>
      </c>
      <c r="N1040" s="846" t="s">
        <v>1319</v>
      </c>
      <c r="O1040" s="846">
        <v>1</v>
      </c>
      <c r="P1040" s="1171"/>
    </row>
    <row r="1041" spans="1:16" ht="38.25">
      <c r="A1041" s="1180">
        <v>443</v>
      </c>
      <c r="B1041" s="1183" t="s">
        <v>1504</v>
      </c>
      <c r="C1041" s="846" t="s">
        <v>17412</v>
      </c>
      <c r="D1041" s="846" t="s">
        <v>10875</v>
      </c>
      <c r="E1041" s="846" t="s">
        <v>17413</v>
      </c>
      <c r="F1041" s="846" t="s">
        <v>16411</v>
      </c>
      <c r="G1041" s="846">
        <v>49</v>
      </c>
      <c r="H1041" s="846">
        <v>4</v>
      </c>
      <c r="I1041" s="846"/>
      <c r="J1041" s="846"/>
      <c r="K1041" s="846">
        <v>1</v>
      </c>
      <c r="L1041" s="846" t="s">
        <v>17440</v>
      </c>
      <c r="M1041" s="846" t="s">
        <v>16413</v>
      </c>
      <c r="N1041" s="846" t="s">
        <v>17441</v>
      </c>
      <c r="O1041" s="846"/>
      <c r="P1041" s="1171">
        <v>1</v>
      </c>
    </row>
    <row r="1042" spans="1:16" ht="25.5">
      <c r="A1042" s="1180">
        <v>444</v>
      </c>
      <c r="B1042" s="1183" t="s">
        <v>1504</v>
      </c>
      <c r="C1042" s="846" t="s">
        <v>17442</v>
      </c>
      <c r="D1042" s="846" t="s">
        <v>17443</v>
      </c>
      <c r="E1042" s="846" t="s">
        <v>17444</v>
      </c>
      <c r="F1042" s="846" t="s">
        <v>1611</v>
      </c>
      <c r="G1042" s="846">
        <v>51</v>
      </c>
      <c r="H1042" s="846">
        <v>1</v>
      </c>
      <c r="I1042" s="846">
        <v>1</v>
      </c>
      <c r="J1042" s="846"/>
      <c r="K1042" s="846"/>
      <c r="L1042" s="846" t="s">
        <v>2770</v>
      </c>
      <c r="M1042" s="846" t="s">
        <v>1381</v>
      </c>
      <c r="N1042" s="846" t="s">
        <v>1611</v>
      </c>
      <c r="O1042" s="846"/>
      <c r="P1042" s="1171">
        <v>1</v>
      </c>
    </row>
    <row r="1043" spans="1:16" ht="25.5">
      <c r="A1043" s="1180">
        <v>445</v>
      </c>
      <c r="B1043" s="1183" t="s">
        <v>1504</v>
      </c>
      <c r="C1043" s="846" t="s">
        <v>17442</v>
      </c>
      <c r="D1043" s="846" t="s">
        <v>17443</v>
      </c>
      <c r="E1043" s="846" t="s">
        <v>17444</v>
      </c>
      <c r="F1043" s="846" t="s">
        <v>1611</v>
      </c>
      <c r="G1043" s="846">
        <v>51</v>
      </c>
      <c r="H1043" s="846">
        <v>1</v>
      </c>
      <c r="I1043" s="846">
        <v>1</v>
      </c>
      <c r="J1043" s="846"/>
      <c r="K1043" s="846"/>
      <c r="L1043" s="846" t="s">
        <v>5005</v>
      </c>
      <c r="M1043" s="846" t="s">
        <v>1381</v>
      </c>
      <c r="N1043" s="846" t="s">
        <v>1611</v>
      </c>
      <c r="O1043" s="846">
        <v>1</v>
      </c>
      <c r="P1043" s="1171"/>
    </row>
    <row r="1044" spans="1:16" ht="38.25">
      <c r="A1044" s="1180">
        <v>446</v>
      </c>
      <c r="B1044" s="1183" t="s">
        <v>1504</v>
      </c>
      <c r="C1044" s="846" t="s">
        <v>17442</v>
      </c>
      <c r="D1044" s="846" t="s">
        <v>17443</v>
      </c>
      <c r="E1044" s="846" t="s">
        <v>17444</v>
      </c>
      <c r="F1044" s="846" t="s">
        <v>1611</v>
      </c>
      <c r="G1044" s="846">
        <v>51</v>
      </c>
      <c r="H1044" s="846">
        <v>1</v>
      </c>
      <c r="I1044" s="846">
        <v>1</v>
      </c>
      <c r="J1044" s="846"/>
      <c r="K1044" s="846"/>
      <c r="L1044" s="846" t="s">
        <v>12319</v>
      </c>
      <c r="M1044" s="846" t="s">
        <v>5873</v>
      </c>
      <c r="N1044" s="846" t="s">
        <v>1611</v>
      </c>
      <c r="O1044" s="846"/>
      <c r="P1044" s="1171">
        <v>3</v>
      </c>
    </row>
    <row r="1045" spans="1:16" ht="51">
      <c r="A1045" s="1180">
        <v>447</v>
      </c>
      <c r="B1045" s="1183" t="s">
        <v>1504</v>
      </c>
      <c r="C1045" s="846" t="s">
        <v>17442</v>
      </c>
      <c r="D1045" s="846" t="s">
        <v>17443</v>
      </c>
      <c r="E1045" s="846" t="s">
        <v>17444</v>
      </c>
      <c r="F1045" s="846" t="s">
        <v>1611</v>
      </c>
      <c r="G1045" s="846">
        <v>51</v>
      </c>
      <c r="H1045" s="846">
        <v>1</v>
      </c>
      <c r="I1045" s="846"/>
      <c r="J1045" s="846"/>
      <c r="K1045" s="846">
        <v>1</v>
      </c>
      <c r="L1045" s="846" t="s">
        <v>17445</v>
      </c>
      <c r="M1045" s="846" t="s">
        <v>5873</v>
      </c>
      <c r="N1045" s="846" t="s">
        <v>1611</v>
      </c>
      <c r="O1045" s="846">
        <v>4</v>
      </c>
      <c r="P1045" s="1171"/>
    </row>
    <row r="1046" spans="1:16" ht="63.75">
      <c r="A1046" s="1180">
        <v>448</v>
      </c>
      <c r="B1046" s="1183" t="s">
        <v>1504</v>
      </c>
      <c r="C1046" s="846" t="s">
        <v>17442</v>
      </c>
      <c r="D1046" s="846" t="s">
        <v>17443</v>
      </c>
      <c r="E1046" s="846" t="s">
        <v>17444</v>
      </c>
      <c r="F1046" s="846" t="s">
        <v>1611</v>
      </c>
      <c r="G1046" s="846">
        <v>51</v>
      </c>
      <c r="H1046" s="846">
        <v>1</v>
      </c>
      <c r="I1046" s="846"/>
      <c r="J1046" s="846"/>
      <c r="K1046" s="846">
        <v>1</v>
      </c>
      <c r="L1046" s="846" t="s">
        <v>17446</v>
      </c>
      <c r="M1046" s="846" t="s">
        <v>1308</v>
      </c>
      <c r="N1046" s="846" t="s">
        <v>1611</v>
      </c>
      <c r="O1046" s="846">
        <v>5</v>
      </c>
      <c r="P1046" s="1171"/>
    </row>
    <row r="1047" spans="1:16" ht="25.5">
      <c r="A1047" s="1180">
        <v>449</v>
      </c>
      <c r="B1047" s="1183" t="s">
        <v>1504</v>
      </c>
      <c r="C1047" s="846" t="s">
        <v>17442</v>
      </c>
      <c r="D1047" s="846" t="s">
        <v>17443</v>
      </c>
      <c r="E1047" s="846" t="s">
        <v>17444</v>
      </c>
      <c r="F1047" s="846" t="s">
        <v>1611</v>
      </c>
      <c r="G1047" s="846">
        <v>51</v>
      </c>
      <c r="H1047" s="846">
        <v>1</v>
      </c>
      <c r="I1047" s="846"/>
      <c r="J1047" s="846"/>
      <c r="K1047" s="846">
        <v>1</v>
      </c>
      <c r="L1047" s="846" t="s">
        <v>6499</v>
      </c>
      <c r="M1047" s="846" t="s">
        <v>7127</v>
      </c>
      <c r="N1047" s="846" t="s">
        <v>1611</v>
      </c>
      <c r="O1047" s="846">
        <v>1</v>
      </c>
      <c r="P1047" s="1171"/>
    </row>
    <row r="1048" spans="1:16" ht="25.5">
      <c r="A1048" s="1180">
        <v>450</v>
      </c>
      <c r="B1048" s="1183" t="s">
        <v>1504</v>
      </c>
      <c r="C1048" s="846" t="s">
        <v>17442</v>
      </c>
      <c r="D1048" s="846" t="s">
        <v>17443</v>
      </c>
      <c r="E1048" s="846" t="s">
        <v>17444</v>
      </c>
      <c r="F1048" s="846" t="s">
        <v>1611</v>
      </c>
      <c r="G1048" s="846">
        <v>51</v>
      </c>
      <c r="H1048" s="846">
        <v>1</v>
      </c>
      <c r="I1048" s="846"/>
      <c r="J1048" s="846"/>
      <c r="K1048" s="846">
        <v>1</v>
      </c>
      <c r="L1048" s="846" t="s">
        <v>5499</v>
      </c>
      <c r="M1048" s="846" t="s">
        <v>7136</v>
      </c>
      <c r="N1048" s="846" t="s">
        <v>1611</v>
      </c>
      <c r="O1048" s="846">
        <v>1</v>
      </c>
      <c r="P1048" s="1171"/>
    </row>
    <row r="1049" spans="1:16" ht="25.5">
      <c r="A1049" s="1180">
        <v>451</v>
      </c>
      <c r="B1049" s="1183" t="s">
        <v>1504</v>
      </c>
      <c r="C1049" s="846" t="s">
        <v>17442</v>
      </c>
      <c r="D1049" s="846" t="s">
        <v>17443</v>
      </c>
      <c r="E1049" s="846" t="s">
        <v>17444</v>
      </c>
      <c r="F1049" s="846" t="s">
        <v>1611</v>
      </c>
      <c r="G1049" s="846">
        <v>51</v>
      </c>
      <c r="H1049" s="846">
        <v>1</v>
      </c>
      <c r="I1049" s="846"/>
      <c r="J1049" s="846"/>
      <c r="K1049" s="846">
        <v>1</v>
      </c>
      <c r="L1049" s="846" t="s">
        <v>17447</v>
      </c>
      <c r="M1049" s="846" t="s">
        <v>10248</v>
      </c>
      <c r="N1049" s="846" t="s">
        <v>1611</v>
      </c>
      <c r="O1049" s="846">
        <v>1</v>
      </c>
      <c r="P1049" s="1171"/>
    </row>
    <row r="1050" spans="1:16" ht="25.5">
      <c r="A1050" s="1180">
        <v>452</v>
      </c>
      <c r="B1050" s="1183" t="s">
        <v>1504</v>
      </c>
      <c r="C1050" s="846" t="s">
        <v>17442</v>
      </c>
      <c r="D1050" s="846" t="s">
        <v>17443</v>
      </c>
      <c r="E1050" s="846" t="s">
        <v>17444</v>
      </c>
      <c r="F1050" s="846" t="s">
        <v>1611</v>
      </c>
      <c r="G1050" s="846">
        <v>51</v>
      </c>
      <c r="H1050" s="846">
        <v>1</v>
      </c>
      <c r="I1050" s="846"/>
      <c r="J1050" s="846"/>
      <c r="K1050" s="846">
        <v>1</v>
      </c>
      <c r="L1050" s="846" t="s">
        <v>3788</v>
      </c>
      <c r="M1050" s="846" t="s">
        <v>5206</v>
      </c>
      <c r="N1050" s="846" t="s">
        <v>1611</v>
      </c>
      <c r="O1050" s="846"/>
      <c r="P1050" s="1171">
        <v>1</v>
      </c>
    </row>
    <row r="1051" spans="1:16" ht="25.5">
      <c r="A1051" s="1180">
        <v>453</v>
      </c>
      <c r="B1051" s="1183" t="s">
        <v>1504</v>
      </c>
      <c r="C1051" s="846" t="s">
        <v>17442</v>
      </c>
      <c r="D1051" s="846" t="s">
        <v>17443</v>
      </c>
      <c r="E1051" s="846" t="s">
        <v>17444</v>
      </c>
      <c r="F1051" s="846" t="s">
        <v>1611</v>
      </c>
      <c r="G1051" s="846">
        <v>51</v>
      </c>
      <c r="H1051" s="846">
        <v>1</v>
      </c>
      <c r="I1051" s="846"/>
      <c r="J1051" s="846"/>
      <c r="K1051" s="846">
        <v>1</v>
      </c>
      <c r="L1051" s="846" t="s">
        <v>6718</v>
      </c>
      <c r="M1051" s="846" t="s">
        <v>10255</v>
      </c>
      <c r="N1051" s="846" t="s">
        <v>1611</v>
      </c>
      <c r="O1051" s="846"/>
      <c r="P1051" s="1171">
        <v>1</v>
      </c>
    </row>
    <row r="1052" spans="1:16" ht="25.5">
      <c r="A1052" s="1180">
        <v>454</v>
      </c>
      <c r="B1052" s="1183" t="s">
        <v>2002</v>
      </c>
      <c r="C1052" s="846" t="s">
        <v>17448</v>
      </c>
      <c r="D1052" s="846" t="s">
        <v>11667</v>
      </c>
      <c r="E1052" s="846" t="s">
        <v>17449</v>
      </c>
      <c r="F1052" s="846" t="s">
        <v>1611</v>
      </c>
      <c r="G1052" s="846">
        <v>41</v>
      </c>
      <c r="H1052" s="846">
        <v>2</v>
      </c>
      <c r="I1052" s="846">
        <v>1</v>
      </c>
      <c r="J1052" s="846"/>
      <c r="K1052" s="846"/>
      <c r="L1052" s="846" t="s">
        <v>12362</v>
      </c>
      <c r="M1052" s="846" t="s">
        <v>17450</v>
      </c>
      <c r="N1052" s="846" t="s">
        <v>1611</v>
      </c>
      <c r="O1052" s="846"/>
      <c r="P1052" s="1171">
        <v>1</v>
      </c>
    </row>
    <row r="1053" spans="1:16" ht="25.5">
      <c r="A1053" s="1180">
        <v>455</v>
      </c>
      <c r="B1053" s="1183" t="s">
        <v>2002</v>
      </c>
      <c r="C1053" s="846" t="s">
        <v>17448</v>
      </c>
      <c r="D1053" s="846" t="s">
        <v>11667</v>
      </c>
      <c r="E1053" s="846" t="s">
        <v>17449</v>
      </c>
      <c r="F1053" s="846" t="s">
        <v>1611</v>
      </c>
      <c r="G1053" s="846">
        <v>41</v>
      </c>
      <c r="H1053" s="846">
        <v>2</v>
      </c>
      <c r="I1053" s="846">
        <v>1</v>
      </c>
      <c r="J1053" s="846"/>
      <c r="K1053" s="846"/>
      <c r="L1053" s="846" t="s">
        <v>17451</v>
      </c>
      <c r="M1053" s="846" t="s">
        <v>1070</v>
      </c>
      <c r="N1053" s="846" t="s">
        <v>1611</v>
      </c>
      <c r="O1053" s="846">
        <v>1</v>
      </c>
      <c r="P1053" s="1171"/>
    </row>
    <row r="1054" spans="1:16" ht="25.5">
      <c r="A1054" s="1180">
        <v>456</v>
      </c>
      <c r="B1054" s="1183" t="s">
        <v>2002</v>
      </c>
      <c r="C1054" s="846" t="s">
        <v>17448</v>
      </c>
      <c r="D1054" s="846" t="s">
        <v>11667</v>
      </c>
      <c r="E1054" s="846" t="s">
        <v>17449</v>
      </c>
      <c r="F1054" s="846" t="s">
        <v>1611</v>
      </c>
      <c r="G1054" s="846">
        <v>41</v>
      </c>
      <c r="H1054" s="846">
        <v>2</v>
      </c>
      <c r="I1054" s="846">
        <v>1</v>
      </c>
      <c r="J1054" s="846"/>
      <c r="K1054" s="846"/>
      <c r="L1054" s="846" t="s">
        <v>17452</v>
      </c>
      <c r="M1054" s="846" t="s">
        <v>17450</v>
      </c>
      <c r="N1054" s="846" t="s">
        <v>1611</v>
      </c>
      <c r="O1054" s="846">
        <v>1</v>
      </c>
      <c r="P1054" s="1171"/>
    </row>
    <row r="1055" spans="1:16" ht="25.5">
      <c r="A1055" s="1180">
        <v>457</v>
      </c>
      <c r="B1055" s="1183" t="s">
        <v>2002</v>
      </c>
      <c r="C1055" s="846" t="s">
        <v>17448</v>
      </c>
      <c r="D1055" s="846" t="s">
        <v>11667</v>
      </c>
      <c r="E1055" s="846" t="s">
        <v>17449</v>
      </c>
      <c r="F1055" s="846" t="s">
        <v>1611</v>
      </c>
      <c r="G1055" s="846">
        <v>41</v>
      </c>
      <c r="H1055" s="846">
        <v>2</v>
      </c>
      <c r="I1055" s="846">
        <v>1</v>
      </c>
      <c r="J1055" s="846"/>
      <c r="K1055" s="846"/>
      <c r="L1055" s="846" t="s">
        <v>12372</v>
      </c>
      <c r="M1055" s="846" t="s">
        <v>1070</v>
      </c>
      <c r="N1055" s="846" t="s">
        <v>1611</v>
      </c>
      <c r="O1055" s="846"/>
      <c r="P1055" s="1171">
        <v>1</v>
      </c>
    </row>
    <row r="1056" spans="1:16" ht="25.5">
      <c r="A1056" s="1180">
        <v>458</v>
      </c>
      <c r="B1056" s="1183" t="s">
        <v>2002</v>
      </c>
      <c r="C1056" s="846" t="s">
        <v>17448</v>
      </c>
      <c r="D1056" s="846" t="s">
        <v>11667</v>
      </c>
      <c r="E1056" s="846" t="s">
        <v>17449</v>
      </c>
      <c r="F1056" s="846" t="s">
        <v>1611</v>
      </c>
      <c r="G1056" s="846">
        <v>41</v>
      </c>
      <c r="H1056" s="846">
        <v>2</v>
      </c>
      <c r="I1056" s="846">
        <v>1</v>
      </c>
      <c r="J1056" s="846"/>
      <c r="K1056" s="846"/>
      <c r="L1056" s="846" t="s">
        <v>10397</v>
      </c>
      <c r="M1056" s="846" t="s">
        <v>17453</v>
      </c>
      <c r="N1056" s="846" t="s">
        <v>1611</v>
      </c>
      <c r="O1056" s="846"/>
      <c r="P1056" s="1171">
        <v>1</v>
      </c>
    </row>
    <row r="1057" spans="1:16" ht="25.5">
      <c r="A1057" s="1180">
        <v>459</v>
      </c>
      <c r="B1057" s="1183" t="s">
        <v>2002</v>
      </c>
      <c r="C1057" s="846" t="s">
        <v>17448</v>
      </c>
      <c r="D1057" s="846" t="s">
        <v>11667</v>
      </c>
      <c r="E1057" s="846" t="s">
        <v>17449</v>
      </c>
      <c r="F1057" s="846" t="s">
        <v>1611</v>
      </c>
      <c r="G1057" s="846">
        <v>41</v>
      </c>
      <c r="H1057" s="846">
        <v>2</v>
      </c>
      <c r="I1057" s="846">
        <v>1</v>
      </c>
      <c r="J1057" s="846"/>
      <c r="K1057" s="846"/>
      <c r="L1057" s="846" t="s">
        <v>17454</v>
      </c>
      <c r="M1057" s="846" t="s">
        <v>17450</v>
      </c>
      <c r="N1057" s="846" t="s">
        <v>1611</v>
      </c>
      <c r="O1057" s="846"/>
      <c r="P1057" s="1171">
        <v>1</v>
      </c>
    </row>
    <row r="1058" spans="1:16" ht="25.5">
      <c r="A1058" s="1180">
        <v>460</v>
      </c>
      <c r="B1058" s="1183" t="s">
        <v>2002</v>
      </c>
      <c r="C1058" s="846" t="s">
        <v>17448</v>
      </c>
      <c r="D1058" s="846" t="s">
        <v>11667</v>
      </c>
      <c r="E1058" s="846" t="s">
        <v>17449</v>
      </c>
      <c r="F1058" s="846" t="s">
        <v>1611</v>
      </c>
      <c r="G1058" s="846">
        <v>41</v>
      </c>
      <c r="H1058" s="846">
        <v>2</v>
      </c>
      <c r="I1058" s="846">
        <v>1</v>
      </c>
      <c r="J1058" s="846"/>
      <c r="K1058" s="846"/>
      <c r="L1058" s="846" t="s">
        <v>17455</v>
      </c>
      <c r="M1058" s="846" t="s">
        <v>17453</v>
      </c>
      <c r="N1058" s="846" t="s">
        <v>1611</v>
      </c>
      <c r="O1058" s="846">
        <v>1</v>
      </c>
      <c r="P1058" s="1171">
        <v>1</v>
      </c>
    </row>
    <row r="1059" spans="1:16" ht="25.5">
      <c r="A1059" s="1180">
        <v>461</v>
      </c>
      <c r="B1059" s="1183" t="s">
        <v>2002</v>
      </c>
      <c r="C1059" s="846" t="s">
        <v>17448</v>
      </c>
      <c r="D1059" s="846" t="s">
        <v>11667</v>
      </c>
      <c r="E1059" s="846" t="s">
        <v>17449</v>
      </c>
      <c r="F1059" s="846" t="s">
        <v>1611</v>
      </c>
      <c r="G1059" s="846">
        <v>41</v>
      </c>
      <c r="H1059" s="846">
        <v>2</v>
      </c>
      <c r="I1059" s="846">
        <v>1</v>
      </c>
      <c r="J1059" s="846"/>
      <c r="K1059" s="846"/>
      <c r="L1059" s="846" t="s">
        <v>9362</v>
      </c>
      <c r="M1059" s="846" t="s">
        <v>17456</v>
      </c>
      <c r="N1059" s="846" t="s">
        <v>1611</v>
      </c>
      <c r="O1059" s="846"/>
      <c r="P1059" s="1171">
        <v>1</v>
      </c>
    </row>
    <row r="1060" spans="1:16" ht="25.5">
      <c r="A1060" s="1180">
        <v>462</v>
      </c>
      <c r="B1060" s="1183" t="s">
        <v>2002</v>
      </c>
      <c r="C1060" s="846" t="s">
        <v>17448</v>
      </c>
      <c r="D1060" s="846" t="s">
        <v>11667</v>
      </c>
      <c r="E1060" s="846" t="s">
        <v>17449</v>
      </c>
      <c r="F1060" s="846" t="s">
        <v>1611</v>
      </c>
      <c r="G1060" s="846">
        <v>41</v>
      </c>
      <c r="H1060" s="846">
        <v>2</v>
      </c>
      <c r="I1060" s="846">
        <v>1</v>
      </c>
      <c r="J1060" s="846"/>
      <c r="K1060" s="846"/>
      <c r="L1060" s="846" t="s">
        <v>14728</v>
      </c>
      <c r="M1060" s="846" t="s">
        <v>17456</v>
      </c>
      <c r="N1060" s="846" t="s">
        <v>1611</v>
      </c>
      <c r="O1060" s="846"/>
      <c r="P1060" s="1171">
        <v>1</v>
      </c>
    </row>
    <row r="1061" spans="1:16" ht="25.5">
      <c r="A1061" s="1180">
        <v>463</v>
      </c>
      <c r="B1061" s="1183" t="s">
        <v>2002</v>
      </c>
      <c r="C1061" s="846" t="s">
        <v>17448</v>
      </c>
      <c r="D1061" s="846" t="s">
        <v>11667</v>
      </c>
      <c r="E1061" s="846" t="s">
        <v>17449</v>
      </c>
      <c r="F1061" s="846" t="s">
        <v>1611</v>
      </c>
      <c r="G1061" s="846">
        <v>41</v>
      </c>
      <c r="H1061" s="846">
        <v>2</v>
      </c>
      <c r="I1061" s="846">
        <v>1</v>
      </c>
      <c r="J1061" s="846"/>
      <c r="K1061" s="846"/>
      <c r="L1061" s="846" t="s">
        <v>5046</v>
      </c>
      <c r="M1061" s="846" t="s">
        <v>17450</v>
      </c>
      <c r="N1061" s="846" t="s">
        <v>1611</v>
      </c>
      <c r="O1061" s="846">
        <v>1</v>
      </c>
      <c r="P1061" s="1171"/>
    </row>
    <row r="1062" spans="1:16" ht="25.5">
      <c r="A1062" s="1180">
        <v>464</v>
      </c>
      <c r="B1062" s="1183" t="s">
        <v>2002</v>
      </c>
      <c r="C1062" s="846" t="s">
        <v>17448</v>
      </c>
      <c r="D1062" s="846" t="s">
        <v>11667</v>
      </c>
      <c r="E1062" s="846" t="s">
        <v>17449</v>
      </c>
      <c r="F1062" s="846" t="s">
        <v>1611</v>
      </c>
      <c r="G1062" s="846">
        <v>41</v>
      </c>
      <c r="H1062" s="846">
        <v>2</v>
      </c>
      <c r="I1062" s="846"/>
      <c r="J1062" s="846">
        <v>1</v>
      </c>
      <c r="K1062" s="846"/>
      <c r="L1062" s="846" t="s">
        <v>17457</v>
      </c>
      <c r="M1062" s="846" t="s">
        <v>17456</v>
      </c>
      <c r="N1062" s="846" t="s">
        <v>1611</v>
      </c>
      <c r="O1062" s="846">
        <v>1</v>
      </c>
      <c r="P1062" s="1171"/>
    </row>
    <row r="1063" spans="1:16" ht="25.5">
      <c r="A1063" s="1180">
        <v>465</v>
      </c>
      <c r="B1063" s="1183" t="s">
        <v>2002</v>
      </c>
      <c r="C1063" s="846" t="s">
        <v>17448</v>
      </c>
      <c r="D1063" s="846" t="s">
        <v>11667</v>
      </c>
      <c r="E1063" s="846" t="s">
        <v>17449</v>
      </c>
      <c r="F1063" s="846" t="s">
        <v>1611</v>
      </c>
      <c r="G1063" s="846">
        <v>41</v>
      </c>
      <c r="H1063" s="846">
        <v>2</v>
      </c>
      <c r="I1063" s="846"/>
      <c r="J1063" s="846">
        <v>1</v>
      </c>
      <c r="K1063" s="846"/>
      <c r="L1063" s="846" t="s">
        <v>17458</v>
      </c>
      <c r="M1063" s="846" t="s">
        <v>17453</v>
      </c>
      <c r="N1063" s="846" t="s">
        <v>1611</v>
      </c>
      <c r="O1063" s="846"/>
      <c r="P1063" s="1171">
        <v>1</v>
      </c>
    </row>
    <row r="1064" spans="1:16" ht="25.5">
      <c r="A1064" s="1180">
        <v>466</v>
      </c>
      <c r="B1064" s="1183" t="s">
        <v>2002</v>
      </c>
      <c r="C1064" s="846" t="s">
        <v>17448</v>
      </c>
      <c r="D1064" s="846" t="s">
        <v>11667</v>
      </c>
      <c r="E1064" s="846" t="s">
        <v>17449</v>
      </c>
      <c r="F1064" s="846" t="s">
        <v>1611</v>
      </c>
      <c r="G1064" s="846">
        <v>41</v>
      </c>
      <c r="H1064" s="846">
        <v>2</v>
      </c>
      <c r="I1064" s="846"/>
      <c r="J1064" s="846">
        <v>1</v>
      </c>
      <c r="K1064" s="846"/>
      <c r="L1064" s="846" t="s">
        <v>1732</v>
      </c>
      <c r="M1064" s="846" t="s">
        <v>17450</v>
      </c>
      <c r="N1064" s="846" t="s">
        <v>1611</v>
      </c>
      <c r="O1064" s="846"/>
      <c r="P1064" s="1171">
        <v>1</v>
      </c>
    </row>
    <row r="1065" spans="1:16" ht="25.5">
      <c r="A1065" s="1180">
        <v>467</v>
      </c>
      <c r="B1065" s="1183" t="s">
        <v>2002</v>
      </c>
      <c r="C1065" s="846" t="s">
        <v>17448</v>
      </c>
      <c r="D1065" s="846" t="s">
        <v>11667</v>
      </c>
      <c r="E1065" s="846" t="s">
        <v>17449</v>
      </c>
      <c r="F1065" s="846" t="s">
        <v>1611</v>
      </c>
      <c r="G1065" s="846">
        <v>41</v>
      </c>
      <c r="H1065" s="846">
        <v>2</v>
      </c>
      <c r="I1065" s="846"/>
      <c r="J1065" s="846">
        <v>1</v>
      </c>
      <c r="K1065" s="846"/>
      <c r="L1065" s="846" t="s">
        <v>17459</v>
      </c>
      <c r="M1065" s="846" t="s">
        <v>17453</v>
      </c>
      <c r="N1065" s="846" t="s">
        <v>1611</v>
      </c>
      <c r="O1065" s="846"/>
      <c r="P1065" s="1171">
        <v>1</v>
      </c>
    </row>
    <row r="1066" spans="1:16" ht="25.5">
      <c r="A1066" s="1180">
        <v>468</v>
      </c>
      <c r="B1066" s="1183" t="s">
        <v>2002</v>
      </c>
      <c r="C1066" s="846" t="s">
        <v>17448</v>
      </c>
      <c r="D1066" s="846" t="s">
        <v>11667</v>
      </c>
      <c r="E1066" s="846" t="s">
        <v>17449</v>
      </c>
      <c r="F1066" s="846" t="s">
        <v>1611</v>
      </c>
      <c r="G1066" s="846">
        <v>41</v>
      </c>
      <c r="H1066" s="846">
        <v>2</v>
      </c>
      <c r="I1066" s="846"/>
      <c r="J1066" s="846">
        <v>1</v>
      </c>
      <c r="K1066" s="846"/>
      <c r="L1066" s="846" t="s">
        <v>17460</v>
      </c>
      <c r="M1066" s="846" t="s">
        <v>1070</v>
      </c>
      <c r="N1066" s="846" t="s">
        <v>1611</v>
      </c>
      <c r="O1066" s="846"/>
      <c r="P1066" s="1171">
        <v>1</v>
      </c>
    </row>
    <row r="1067" spans="1:16" ht="25.5">
      <c r="A1067" s="1180">
        <v>469</v>
      </c>
      <c r="B1067" s="1183" t="s">
        <v>2002</v>
      </c>
      <c r="C1067" s="846" t="s">
        <v>17448</v>
      </c>
      <c r="D1067" s="846" t="s">
        <v>11667</v>
      </c>
      <c r="E1067" s="846" t="s">
        <v>17449</v>
      </c>
      <c r="F1067" s="846" t="s">
        <v>1611</v>
      </c>
      <c r="G1067" s="846">
        <v>41</v>
      </c>
      <c r="H1067" s="846">
        <v>2</v>
      </c>
      <c r="I1067" s="846"/>
      <c r="J1067" s="846">
        <v>1</v>
      </c>
      <c r="K1067" s="846"/>
      <c r="L1067" s="846" t="s">
        <v>3923</v>
      </c>
      <c r="M1067" s="846" t="s">
        <v>17450</v>
      </c>
      <c r="N1067" s="846" t="s">
        <v>1611</v>
      </c>
      <c r="O1067" s="846"/>
      <c r="P1067" s="1171">
        <v>1</v>
      </c>
    </row>
    <row r="1068" spans="1:16" ht="25.5">
      <c r="A1068" s="1180">
        <v>470</v>
      </c>
      <c r="B1068" s="1183" t="s">
        <v>2002</v>
      </c>
      <c r="C1068" s="846" t="s">
        <v>17448</v>
      </c>
      <c r="D1068" s="846" t="s">
        <v>11667</v>
      </c>
      <c r="E1068" s="846" t="s">
        <v>17449</v>
      </c>
      <c r="F1068" s="846" t="s">
        <v>1611</v>
      </c>
      <c r="G1068" s="846">
        <v>41</v>
      </c>
      <c r="H1068" s="846">
        <v>2</v>
      </c>
      <c r="I1068" s="846"/>
      <c r="J1068" s="846">
        <v>1</v>
      </c>
      <c r="K1068" s="846"/>
      <c r="L1068" s="846" t="s">
        <v>17461</v>
      </c>
      <c r="M1068" s="846" t="s">
        <v>17453</v>
      </c>
      <c r="N1068" s="846" t="s">
        <v>1611</v>
      </c>
      <c r="O1068" s="846"/>
      <c r="P1068" s="1171">
        <v>1</v>
      </c>
    </row>
    <row r="1069" spans="1:16" ht="25.5">
      <c r="A1069" s="1180">
        <v>471</v>
      </c>
      <c r="B1069" s="1183" t="s">
        <v>2002</v>
      </c>
      <c r="C1069" s="846" t="s">
        <v>17448</v>
      </c>
      <c r="D1069" s="846" t="s">
        <v>11667</v>
      </c>
      <c r="E1069" s="846" t="s">
        <v>17449</v>
      </c>
      <c r="F1069" s="846" t="s">
        <v>1611</v>
      </c>
      <c r="G1069" s="846">
        <v>41</v>
      </c>
      <c r="H1069" s="846">
        <v>2</v>
      </c>
      <c r="I1069" s="846"/>
      <c r="J1069" s="846">
        <v>1</v>
      </c>
      <c r="K1069" s="846"/>
      <c r="L1069" s="846" t="s">
        <v>3792</v>
      </c>
      <c r="M1069" s="846" t="s">
        <v>17456</v>
      </c>
      <c r="N1069" s="846" t="s">
        <v>1611</v>
      </c>
      <c r="O1069" s="846"/>
      <c r="P1069" s="1171">
        <v>1</v>
      </c>
    </row>
    <row r="1070" spans="1:16" ht="25.5">
      <c r="A1070" s="1180">
        <v>472</v>
      </c>
      <c r="B1070" s="1183" t="s">
        <v>2002</v>
      </c>
      <c r="C1070" s="846" t="s">
        <v>17448</v>
      </c>
      <c r="D1070" s="846" t="s">
        <v>11667</v>
      </c>
      <c r="E1070" s="846" t="s">
        <v>17449</v>
      </c>
      <c r="F1070" s="846" t="s">
        <v>1611</v>
      </c>
      <c r="G1070" s="846">
        <v>41</v>
      </c>
      <c r="H1070" s="846">
        <v>2</v>
      </c>
      <c r="I1070" s="846"/>
      <c r="J1070" s="846">
        <v>1</v>
      </c>
      <c r="K1070" s="846"/>
      <c r="L1070" s="846" t="s">
        <v>7157</v>
      </c>
      <c r="M1070" s="846" t="s">
        <v>1070</v>
      </c>
      <c r="N1070" s="846" t="s">
        <v>1611</v>
      </c>
      <c r="O1070" s="846">
        <v>1</v>
      </c>
      <c r="P1070" s="1171"/>
    </row>
    <row r="1071" spans="1:16" ht="25.5">
      <c r="A1071" s="1180">
        <v>473</v>
      </c>
      <c r="B1071" s="1183" t="s">
        <v>2002</v>
      </c>
      <c r="C1071" s="846" t="s">
        <v>17448</v>
      </c>
      <c r="D1071" s="846" t="s">
        <v>11667</v>
      </c>
      <c r="E1071" s="846" t="s">
        <v>17449</v>
      </c>
      <c r="F1071" s="846" t="s">
        <v>1611</v>
      </c>
      <c r="G1071" s="846">
        <v>41</v>
      </c>
      <c r="H1071" s="846">
        <v>2</v>
      </c>
      <c r="I1071" s="846"/>
      <c r="J1071" s="846">
        <v>1</v>
      </c>
      <c r="K1071" s="846"/>
      <c r="L1071" s="846" t="s">
        <v>8671</v>
      </c>
      <c r="M1071" s="846" t="s">
        <v>17450</v>
      </c>
      <c r="N1071" s="846" t="s">
        <v>1611</v>
      </c>
      <c r="O1071" s="846"/>
      <c r="P1071" s="1171">
        <v>1</v>
      </c>
    </row>
    <row r="1072" spans="1:16" ht="25.5">
      <c r="A1072" s="1180">
        <v>474</v>
      </c>
      <c r="B1072" s="1183" t="s">
        <v>2002</v>
      </c>
      <c r="C1072" s="846" t="s">
        <v>17448</v>
      </c>
      <c r="D1072" s="846" t="s">
        <v>11667</v>
      </c>
      <c r="E1072" s="846" t="s">
        <v>17449</v>
      </c>
      <c r="F1072" s="846" t="s">
        <v>1611</v>
      </c>
      <c r="G1072" s="846">
        <v>41</v>
      </c>
      <c r="H1072" s="846">
        <v>2</v>
      </c>
      <c r="I1072" s="846"/>
      <c r="J1072" s="846">
        <v>1</v>
      </c>
      <c r="K1072" s="846"/>
      <c r="L1072" s="846" t="s">
        <v>12350</v>
      </c>
      <c r="M1072" s="846" t="s">
        <v>17456</v>
      </c>
      <c r="N1072" s="846" t="s">
        <v>1611</v>
      </c>
      <c r="O1072" s="846">
        <v>1</v>
      </c>
      <c r="P1072" s="1171"/>
    </row>
    <row r="1073" spans="1:16" ht="25.5">
      <c r="A1073" s="1180">
        <v>475</v>
      </c>
      <c r="B1073" s="1183" t="s">
        <v>2002</v>
      </c>
      <c r="C1073" s="846" t="s">
        <v>17448</v>
      </c>
      <c r="D1073" s="846" t="s">
        <v>11667</v>
      </c>
      <c r="E1073" s="846" t="s">
        <v>17449</v>
      </c>
      <c r="F1073" s="846" t="s">
        <v>1611</v>
      </c>
      <c r="G1073" s="846">
        <v>41</v>
      </c>
      <c r="H1073" s="846">
        <v>2</v>
      </c>
      <c r="I1073" s="846"/>
      <c r="J1073" s="846">
        <v>1</v>
      </c>
      <c r="K1073" s="846"/>
      <c r="L1073" s="846" t="s">
        <v>17462</v>
      </c>
      <c r="M1073" s="846" t="s">
        <v>17456</v>
      </c>
      <c r="N1073" s="846" t="s">
        <v>1611</v>
      </c>
      <c r="O1073" s="846">
        <v>1</v>
      </c>
      <c r="P1073" s="1171"/>
    </row>
    <row r="1074" spans="1:16" ht="25.5">
      <c r="A1074" s="1180">
        <v>476</v>
      </c>
      <c r="B1074" s="1183" t="s">
        <v>2002</v>
      </c>
      <c r="C1074" s="846" t="s">
        <v>17448</v>
      </c>
      <c r="D1074" s="846" t="s">
        <v>11667</v>
      </c>
      <c r="E1074" s="846" t="s">
        <v>17449</v>
      </c>
      <c r="F1074" s="846" t="s">
        <v>1611</v>
      </c>
      <c r="G1074" s="846">
        <v>41</v>
      </c>
      <c r="H1074" s="846">
        <v>2</v>
      </c>
      <c r="I1074" s="846"/>
      <c r="J1074" s="846">
        <v>1</v>
      </c>
      <c r="K1074" s="846"/>
      <c r="L1074" s="846" t="s">
        <v>5891</v>
      </c>
      <c r="M1074" s="846" t="s">
        <v>17453</v>
      </c>
      <c r="N1074" s="846" t="s">
        <v>1611</v>
      </c>
      <c r="O1074" s="846"/>
      <c r="P1074" s="1171">
        <v>1</v>
      </c>
    </row>
    <row r="1075" spans="1:16" ht="25.5">
      <c r="A1075" s="1180">
        <v>477</v>
      </c>
      <c r="B1075" s="1183" t="s">
        <v>2002</v>
      </c>
      <c r="C1075" s="846" t="s">
        <v>17448</v>
      </c>
      <c r="D1075" s="846" t="s">
        <v>11667</v>
      </c>
      <c r="E1075" s="846" t="s">
        <v>17449</v>
      </c>
      <c r="F1075" s="846" t="s">
        <v>1611</v>
      </c>
      <c r="G1075" s="846">
        <v>41</v>
      </c>
      <c r="H1075" s="846">
        <v>2</v>
      </c>
      <c r="I1075" s="846"/>
      <c r="J1075" s="846">
        <v>1</v>
      </c>
      <c r="K1075" s="846"/>
      <c r="L1075" s="846" t="s">
        <v>5894</v>
      </c>
      <c r="M1075" s="846" t="s">
        <v>17453</v>
      </c>
      <c r="N1075" s="846" t="s">
        <v>1611</v>
      </c>
      <c r="O1075" s="846">
        <v>1</v>
      </c>
      <c r="P1075" s="1171"/>
    </row>
    <row r="1076" spans="1:16" ht="25.5">
      <c r="A1076" s="1180">
        <v>478</v>
      </c>
      <c r="B1076" s="1183" t="s">
        <v>2002</v>
      </c>
      <c r="C1076" s="846" t="s">
        <v>17448</v>
      </c>
      <c r="D1076" s="846" t="s">
        <v>11667</v>
      </c>
      <c r="E1076" s="846" t="s">
        <v>17449</v>
      </c>
      <c r="F1076" s="846" t="s">
        <v>1611</v>
      </c>
      <c r="G1076" s="846">
        <v>41</v>
      </c>
      <c r="H1076" s="846">
        <v>2</v>
      </c>
      <c r="I1076" s="846"/>
      <c r="J1076" s="846"/>
      <c r="K1076" s="846">
        <v>1</v>
      </c>
      <c r="L1076" s="846" t="s">
        <v>17463</v>
      </c>
      <c r="M1076" s="846" t="s">
        <v>17464</v>
      </c>
      <c r="N1076" s="846" t="s">
        <v>1611</v>
      </c>
      <c r="O1076" s="846">
        <v>1</v>
      </c>
      <c r="P1076" s="1171"/>
    </row>
    <row r="1077" spans="1:16" ht="25.5">
      <c r="A1077" s="1180">
        <v>479</v>
      </c>
      <c r="B1077" s="1183" t="s">
        <v>2002</v>
      </c>
      <c r="C1077" s="846" t="s">
        <v>17448</v>
      </c>
      <c r="D1077" s="846" t="s">
        <v>11667</v>
      </c>
      <c r="E1077" s="846" t="s">
        <v>17449</v>
      </c>
      <c r="F1077" s="846" t="s">
        <v>1611</v>
      </c>
      <c r="G1077" s="846">
        <v>41</v>
      </c>
      <c r="H1077" s="846">
        <v>2</v>
      </c>
      <c r="I1077" s="846"/>
      <c r="J1077" s="846"/>
      <c r="K1077" s="846">
        <v>1</v>
      </c>
      <c r="L1077" s="846" t="s">
        <v>17465</v>
      </c>
      <c r="M1077" s="846" t="s">
        <v>1070</v>
      </c>
      <c r="N1077" s="846" t="s">
        <v>1611</v>
      </c>
      <c r="O1077" s="846"/>
      <c r="P1077" s="1171">
        <v>1</v>
      </c>
    </row>
    <row r="1078" spans="1:16" ht="25.5">
      <c r="A1078" s="1180">
        <v>480</v>
      </c>
      <c r="B1078" s="1183" t="s">
        <v>2002</v>
      </c>
      <c r="C1078" s="846" t="s">
        <v>17448</v>
      </c>
      <c r="D1078" s="846" t="s">
        <v>11667</v>
      </c>
      <c r="E1078" s="846" t="s">
        <v>17449</v>
      </c>
      <c r="F1078" s="846" t="s">
        <v>1611</v>
      </c>
      <c r="G1078" s="846">
        <v>41</v>
      </c>
      <c r="H1078" s="846">
        <v>2</v>
      </c>
      <c r="I1078" s="846"/>
      <c r="J1078" s="846"/>
      <c r="K1078" s="846">
        <v>1</v>
      </c>
      <c r="L1078" s="846" t="s">
        <v>12340</v>
      </c>
      <c r="M1078" s="846" t="s">
        <v>17450</v>
      </c>
      <c r="N1078" s="846" t="s">
        <v>1611</v>
      </c>
      <c r="O1078" s="846"/>
      <c r="P1078" s="1171">
        <v>1</v>
      </c>
    </row>
    <row r="1079" spans="1:16" ht="25.5">
      <c r="A1079" s="1180">
        <v>481</v>
      </c>
      <c r="B1079" s="1183" t="s">
        <v>2002</v>
      </c>
      <c r="C1079" s="846" t="s">
        <v>17448</v>
      </c>
      <c r="D1079" s="846" t="s">
        <v>11667</v>
      </c>
      <c r="E1079" s="846" t="s">
        <v>17449</v>
      </c>
      <c r="F1079" s="846" t="s">
        <v>1611</v>
      </c>
      <c r="G1079" s="846">
        <v>41</v>
      </c>
      <c r="H1079" s="846">
        <v>2</v>
      </c>
      <c r="I1079" s="846"/>
      <c r="J1079" s="846"/>
      <c r="K1079" s="846">
        <v>1</v>
      </c>
      <c r="L1079" s="846" t="s">
        <v>5030</v>
      </c>
      <c r="M1079" s="846" t="s">
        <v>17456</v>
      </c>
      <c r="N1079" s="846" t="s">
        <v>1611</v>
      </c>
      <c r="O1079" s="846">
        <v>1</v>
      </c>
      <c r="P1079" s="1171"/>
    </row>
    <row r="1080" spans="1:16" ht="25.5">
      <c r="A1080" s="1180">
        <v>482</v>
      </c>
      <c r="B1080" s="1183" t="s">
        <v>2002</v>
      </c>
      <c r="C1080" s="846" t="s">
        <v>17448</v>
      </c>
      <c r="D1080" s="846" t="s">
        <v>11667</v>
      </c>
      <c r="E1080" s="846" t="s">
        <v>17449</v>
      </c>
      <c r="F1080" s="846" t="s">
        <v>1611</v>
      </c>
      <c r="G1080" s="846">
        <v>41</v>
      </c>
      <c r="H1080" s="846">
        <v>2</v>
      </c>
      <c r="I1080" s="846"/>
      <c r="J1080" s="846"/>
      <c r="K1080" s="846">
        <v>1</v>
      </c>
      <c r="L1080" s="846" t="s">
        <v>17466</v>
      </c>
      <c r="M1080" s="846" t="s">
        <v>17456</v>
      </c>
      <c r="N1080" s="846" t="s">
        <v>1611</v>
      </c>
      <c r="O1080" s="846">
        <v>1</v>
      </c>
      <c r="P1080" s="1171"/>
    </row>
    <row r="1081" spans="1:16" ht="25.5">
      <c r="A1081" s="1180">
        <v>483</v>
      </c>
      <c r="B1081" s="1183" t="s">
        <v>2002</v>
      </c>
      <c r="C1081" s="846" t="s">
        <v>17448</v>
      </c>
      <c r="D1081" s="846" t="s">
        <v>11667</v>
      </c>
      <c r="E1081" s="846" t="s">
        <v>17449</v>
      </c>
      <c r="F1081" s="846" t="s">
        <v>1611</v>
      </c>
      <c r="G1081" s="846">
        <v>41</v>
      </c>
      <c r="H1081" s="846">
        <v>2</v>
      </c>
      <c r="I1081" s="846"/>
      <c r="J1081" s="846"/>
      <c r="K1081" s="846">
        <v>1</v>
      </c>
      <c r="L1081" s="846" t="s">
        <v>5513</v>
      </c>
      <c r="M1081" s="846" t="s">
        <v>17450</v>
      </c>
      <c r="N1081" s="846" t="s">
        <v>1611</v>
      </c>
      <c r="O1081" s="846"/>
      <c r="P1081" s="1171">
        <v>1</v>
      </c>
    </row>
    <row r="1082" spans="1:16" ht="25.5">
      <c r="A1082" s="1180">
        <v>484</v>
      </c>
      <c r="B1082" s="1183" t="s">
        <v>2002</v>
      </c>
      <c r="C1082" s="846" t="s">
        <v>17448</v>
      </c>
      <c r="D1082" s="846" t="s">
        <v>11667</v>
      </c>
      <c r="E1082" s="846" t="s">
        <v>17449</v>
      </c>
      <c r="F1082" s="846" t="s">
        <v>1611</v>
      </c>
      <c r="G1082" s="846">
        <v>41</v>
      </c>
      <c r="H1082" s="846">
        <v>2</v>
      </c>
      <c r="I1082" s="846"/>
      <c r="J1082" s="846"/>
      <c r="K1082" s="846">
        <v>1</v>
      </c>
      <c r="L1082" s="846" t="s">
        <v>17467</v>
      </c>
      <c r="M1082" s="846" t="s">
        <v>17453</v>
      </c>
      <c r="N1082" s="846" t="s">
        <v>1611</v>
      </c>
      <c r="O1082" s="846"/>
      <c r="P1082" s="1171">
        <v>1</v>
      </c>
    </row>
    <row r="1083" spans="1:16" ht="25.5">
      <c r="A1083" s="1180">
        <v>485</v>
      </c>
      <c r="B1083" s="1183" t="s">
        <v>2002</v>
      </c>
      <c r="C1083" s="846" t="s">
        <v>17448</v>
      </c>
      <c r="D1083" s="846" t="s">
        <v>11667</v>
      </c>
      <c r="E1083" s="846" t="s">
        <v>17449</v>
      </c>
      <c r="F1083" s="846" t="s">
        <v>1611</v>
      </c>
      <c r="G1083" s="846">
        <v>41</v>
      </c>
      <c r="H1083" s="846">
        <v>2</v>
      </c>
      <c r="I1083" s="846"/>
      <c r="J1083" s="846"/>
      <c r="K1083" s="846">
        <v>1</v>
      </c>
      <c r="L1083" s="846" t="s">
        <v>17468</v>
      </c>
      <c r="M1083" s="846" t="s">
        <v>1070</v>
      </c>
      <c r="N1083" s="846" t="s">
        <v>1611</v>
      </c>
      <c r="O1083" s="846"/>
      <c r="P1083" s="1171">
        <v>1</v>
      </c>
    </row>
    <row r="1084" spans="1:16" ht="25.5">
      <c r="A1084" s="1180">
        <v>486</v>
      </c>
      <c r="B1084" s="1183" t="s">
        <v>2002</v>
      </c>
      <c r="C1084" s="846" t="s">
        <v>17448</v>
      </c>
      <c r="D1084" s="846" t="s">
        <v>11667</v>
      </c>
      <c r="E1084" s="846" t="s">
        <v>17449</v>
      </c>
      <c r="F1084" s="846" t="s">
        <v>1611</v>
      </c>
      <c r="G1084" s="846">
        <v>41</v>
      </c>
      <c r="H1084" s="846">
        <v>2</v>
      </c>
      <c r="I1084" s="846"/>
      <c r="J1084" s="846"/>
      <c r="K1084" s="846">
        <v>1</v>
      </c>
      <c r="L1084" s="846" t="s">
        <v>17469</v>
      </c>
      <c r="M1084" s="846" t="s">
        <v>1070</v>
      </c>
      <c r="N1084" s="846" t="s">
        <v>1611</v>
      </c>
      <c r="O1084" s="846"/>
      <c r="P1084" s="1171">
        <v>1</v>
      </c>
    </row>
    <row r="1085" spans="1:16" ht="25.5">
      <c r="A1085" s="1180">
        <v>487</v>
      </c>
      <c r="B1085" s="1183" t="s">
        <v>2002</v>
      </c>
      <c r="C1085" s="846" t="s">
        <v>17448</v>
      </c>
      <c r="D1085" s="846" t="s">
        <v>11667</v>
      </c>
      <c r="E1085" s="846" t="s">
        <v>17449</v>
      </c>
      <c r="F1085" s="846" t="s">
        <v>1611</v>
      </c>
      <c r="G1085" s="846">
        <v>41</v>
      </c>
      <c r="H1085" s="846">
        <v>2</v>
      </c>
      <c r="I1085" s="846"/>
      <c r="J1085" s="846"/>
      <c r="K1085" s="846">
        <v>1</v>
      </c>
      <c r="L1085" s="846" t="s">
        <v>12360</v>
      </c>
      <c r="M1085" s="846" t="s">
        <v>17453</v>
      </c>
      <c r="N1085" s="846" t="s">
        <v>1611</v>
      </c>
      <c r="O1085" s="846">
        <v>1</v>
      </c>
      <c r="P1085" s="1171"/>
    </row>
    <row r="1086" spans="1:16" ht="25.5">
      <c r="A1086" s="1180">
        <v>488</v>
      </c>
      <c r="B1086" s="1183" t="s">
        <v>2002</v>
      </c>
      <c r="C1086" s="846" t="s">
        <v>17448</v>
      </c>
      <c r="D1086" s="846" t="s">
        <v>11667</v>
      </c>
      <c r="E1086" s="846" t="s">
        <v>17449</v>
      </c>
      <c r="F1086" s="846" t="s">
        <v>1611</v>
      </c>
      <c r="G1086" s="846">
        <v>41</v>
      </c>
      <c r="H1086" s="846">
        <v>2</v>
      </c>
      <c r="I1086" s="846"/>
      <c r="J1086" s="846"/>
      <c r="K1086" s="846">
        <v>1</v>
      </c>
      <c r="L1086" s="846" t="s">
        <v>17470</v>
      </c>
      <c r="M1086" s="846" t="s">
        <v>17456</v>
      </c>
      <c r="N1086" s="846" t="s">
        <v>1611</v>
      </c>
      <c r="O1086" s="846">
        <v>1</v>
      </c>
      <c r="P1086" s="1171"/>
    </row>
    <row r="1087" spans="1:16" ht="25.5">
      <c r="A1087" s="1180">
        <v>489</v>
      </c>
      <c r="B1087" s="1183" t="s">
        <v>2002</v>
      </c>
      <c r="C1087" s="846" t="s">
        <v>17448</v>
      </c>
      <c r="D1087" s="846" t="s">
        <v>11667</v>
      </c>
      <c r="E1087" s="846" t="s">
        <v>17449</v>
      </c>
      <c r="F1087" s="846" t="s">
        <v>1611</v>
      </c>
      <c r="G1087" s="846">
        <v>41</v>
      </c>
      <c r="H1087" s="846">
        <v>2</v>
      </c>
      <c r="I1087" s="846"/>
      <c r="J1087" s="846"/>
      <c r="K1087" s="846">
        <v>1</v>
      </c>
      <c r="L1087" s="846" t="s">
        <v>12367</v>
      </c>
      <c r="M1087" s="846" t="s">
        <v>1070</v>
      </c>
      <c r="N1087" s="846" t="s">
        <v>1611</v>
      </c>
      <c r="O1087" s="846">
        <v>1</v>
      </c>
      <c r="P1087" s="1171"/>
    </row>
    <row r="1088" spans="1:16" ht="25.5">
      <c r="A1088" s="1180">
        <v>490</v>
      </c>
      <c r="B1088" s="1183" t="s">
        <v>2002</v>
      </c>
      <c r="C1088" s="846" t="s">
        <v>17448</v>
      </c>
      <c r="D1088" s="846" t="s">
        <v>11667</v>
      </c>
      <c r="E1088" s="846" t="s">
        <v>17449</v>
      </c>
      <c r="F1088" s="846" t="s">
        <v>1611</v>
      </c>
      <c r="G1088" s="846">
        <v>41</v>
      </c>
      <c r="H1088" s="846">
        <v>2</v>
      </c>
      <c r="I1088" s="846"/>
      <c r="J1088" s="846"/>
      <c r="K1088" s="846">
        <v>1</v>
      </c>
      <c r="L1088" s="846" t="s">
        <v>14744</v>
      </c>
      <c r="M1088" s="846" t="s">
        <v>1070</v>
      </c>
      <c r="N1088" s="846" t="s">
        <v>1611</v>
      </c>
      <c r="O1088" s="846"/>
      <c r="P1088" s="1171">
        <v>1</v>
      </c>
    </row>
    <row r="1089" spans="1:16" ht="25.5">
      <c r="A1089" s="1180">
        <v>491</v>
      </c>
      <c r="B1089" s="1183" t="s">
        <v>2002</v>
      </c>
      <c r="C1089" s="846" t="s">
        <v>17448</v>
      </c>
      <c r="D1089" s="846" t="s">
        <v>11667</v>
      </c>
      <c r="E1089" s="846" t="s">
        <v>17449</v>
      </c>
      <c r="F1089" s="846" t="s">
        <v>1611</v>
      </c>
      <c r="G1089" s="846">
        <v>41</v>
      </c>
      <c r="H1089" s="846">
        <v>2</v>
      </c>
      <c r="I1089" s="846"/>
      <c r="J1089" s="846"/>
      <c r="K1089" s="846">
        <v>1</v>
      </c>
      <c r="L1089" s="846" t="s">
        <v>17471</v>
      </c>
      <c r="M1089" s="846" t="s">
        <v>17456</v>
      </c>
      <c r="N1089" s="846" t="s">
        <v>1611</v>
      </c>
      <c r="O1089" s="846"/>
      <c r="P1089" s="1171">
        <v>1</v>
      </c>
    </row>
    <row r="1090" spans="1:16" ht="25.5">
      <c r="A1090" s="1180">
        <v>492</v>
      </c>
      <c r="B1090" s="1183" t="s">
        <v>2002</v>
      </c>
      <c r="C1090" s="846" t="s">
        <v>17448</v>
      </c>
      <c r="D1090" s="846" t="s">
        <v>11667</v>
      </c>
      <c r="E1090" s="846" t="s">
        <v>17449</v>
      </c>
      <c r="F1090" s="846" t="s">
        <v>1611</v>
      </c>
      <c r="G1090" s="846">
        <v>41</v>
      </c>
      <c r="H1090" s="846">
        <v>2</v>
      </c>
      <c r="I1090" s="846"/>
      <c r="J1090" s="846"/>
      <c r="K1090" s="846">
        <v>1</v>
      </c>
      <c r="L1090" s="846" t="s">
        <v>14743</v>
      </c>
      <c r="M1090" s="846" t="s">
        <v>17456</v>
      </c>
      <c r="N1090" s="846" t="s">
        <v>1611</v>
      </c>
      <c r="O1090" s="846"/>
      <c r="P1090" s="1171">
        <v>1</v>
      </c>
    </row>
    <row r="1091" spans="1:16" ht="25.5">
      <c r="A1091" s="1180">
        <v>493</v>
      </c>
      <c r="B1091" s="1183" t="s">
        <v>2002</v>
      </c>
      <c r="C1091" s="846" t="s">
        <v>17448</v>
      </c>
      <c r="D1091" s="846" t="s">
        <v>11667</v>
      </c>
      <c r="E1091" s="846" t="s">
        <v>17449</v>
      </c>
      <c r="F1091" s="846" t="s">
        <v>1611</v>
      </c>
      <c r="G1091" s="846">
        <v>41</v>
      </c>
      <c r="H1091" s="846">
        <v>2</v>
      </c>
      <c r="I1091" s="846"/>
      <c r="J1091" s="846"/>
      <c r="K1091" s="846">
        <v>1</v>
      </c>
      <c r="L1091" s="846" t="s">
        <v>17472</v>
      </c>
      <c r="M1091" s="846" t="s">
        <v>17456</v>
      </c>
      <c r="N1091" s="846" t="s">
        <v>1611</v>
      </c>
      <c r="O1091" s="846"/>
      <c r="P1091" s="1171">
        <v>1</v>
      </c>
    </row>
    <row r="1092" spans="1:16" ht="25.5">
      <c r="A1092" s="1180">
        <v>494</v>
      </c>
      <c r="B1092" s="1183" t="s">
        <v>2002</v>
      </c>
      <c r="C1092" s="846" t="s">
        <v>17448</v>
      </c>
      <c r="D1092" s="846" t="s">
        <v>11667</v>
      </c>
      <c r="E1092" s="846" t="s">
        <v>17449</v>
      </c>
      <c r="F1092" s="846" t="s">
        <v>1611</v>
      </c>
      <c r="G1092" s="846">
        <v>41</v>
      </c>
      <c r="H1092" s="846">
        <v>2</v>
      </c>
      <c r="I1092" s="846"/>
      <c r="J1092" s="846"/>
      <c r="K1092" s="846">
        <v>1</v>
      </c>
      <c r="L1092" s="846" t="s">
        <v>11701</v>
      </c>
      <c r="M1092" s="846" t="s">
        <v>1070</v>
      </c>
      <c r="N1092" s="846" t="s">
        <v>1611</v>
      </c>
      <c r="O1092" s="846">
        <v>1</v>
      </c>
      <c r="P1092" s="1171"/>
    </row>
    <row r="1093" spans="1:16" ht="25.5">
      <c r="A1093" s="1180">
        <v>495</v>
      </c>
      <c r="B1093" s="1183" t="s">
        <v>2002</v>
      </c>
      <c r="C1093" s="846" t="s">
        <v>17448</v>
      </c>
      <c r="D1093" s="846" t="s">
        <v>11667</v>
      </c>
      <c r="E1093" s="846" t="s">
        <v>17449</v>
      </c>
      <c r="F1093" s="846" t="s">
        <v>1611</v>
      </c>
      <c r="G1093" s="846">
        <v>41</v>
      </c>
      <c r="H1093" s="846">
        <v>2</v>
      </c>
      <c r="I1093" s="846"/>
      <c r="J1093" s="846"/>
      <c r="K1093" s="846">
        <v>1</v>
      </c>
      <c r="L1093" s="846" t="s">
        <v>13700</v>
      </c>
      <c r="M1093" s="846" t="s">
        <v>17450</v>
      </c>
      <c r="N1093" s="846" t="s">
        <v>1611</v>
      </c>
      <c r="O1093" s="846">
        <v>1</v>
      </c>
      <c r="P1093" s="1171"/>
    </row>
    <row r="1094" spans="1:16" ht="25.5">
      <c r="A1094" s="1180">
        <v>496</v>
      </c>
      <c r="B1094" s="1183" t="s">
        <v>2002</v>
      </c>
      <c r="C1094" s="846" t="s">
        <v>17448</v>
      </c>
      <c r="D1094" s="846" t="s">
        <v>11667</v>
      </c>
      <c r="E1094" s="846" t="s">
        <v>17449</v>
      </c>
      <c r="F1094" s="846" t="s">
        <v>1611</v>
      </c>
      <c r="G1094" s="846">
        <v>41</v>
      </c>
      <c r="H1094" s="846">
        <v>2</v>
      </c>
      <c r="I1094" s="846"/>
      <c r="J1094" s="846"/>
      <c r="K1094" s="846">
        <v>1</v>
      </c>
      <c r="L1094" s="846" t="s">
        <v>14818</v>
      </c>
      <c r="M1094" s="846" t="s">
        <v>17450</v>
      </c>
      <c r="N1094" s="846" t="s">
        <v>1611</v>
      </c>
      <c r="O1094" s="846">
        <v>1</v>
      </c>
      <c r="P1094" s="1171"/>
    </row>
    <row r="1095" spans="1:16" ht="25.5">
      <c r="A1095" s="1180">
        <v>497</v>
      </c>
      <c r="B1095" s="1183" t="s">
        <v>1506</v>
      </c>
      <c r="C1095" s="846" t="s">
        <v>17473</v>
      </c>
      <c r="D1095" s="846" t="s">
        <v>13009</v>
      </c>
      <c r="E1095" s="846" t="s">
        <v>17474</v>
      </c>
      <c r="F1095" s="846" t="s">
        <v>17475</v>
      </c>
      <c r="G1095" s="846">
        <v>18</v>
      </c>
      <c r="H1095" s="846">
        <v>8</v>
      </c>
      <c r="I1095" s="846"/>
      <c r="J1095" s="846"/>
      <c r="K1095" s="846">
        <v>1</v>
      </c>
      <c r="L1095" s="846" t="s">
        <v>17476</v>
      </c>
      <c r="M1095" s="846" t="s">
        <v>17477</v>
      </c>
      <c r="N1095" s="846" t="s">
        <v>17475</v>
      </c>
      <c r="O1095" s="846"/>
      <c r="P1095" s="1171">
        <v>1</v>
      </c>
    </row>
    <row r="1096" spans="1:16" ht="25.5">
      <c r="A1096" s="1180">
        <v>498</v>
      </c>
      <c r="B1096" s="1183" t="s">
        <v>1506</v>
      </c>
      <c r="C1096" s="846" t="s">
        <v>17473</v>
      </c>
      <c r="D1096" s="846" t="s">
        <v>13009</v>
      </c>
      <c r="E1096" s="846" t="s">
        <v>17474</v>
      </c>
      <c r="F1096" s="846" t="s">
        <v>17475</v>
      </c>
      <c r="G1096" s="846">
        <v>18</v>
      </c>
      <c r="H1096" s="846">
        <v>8</v>
      </c>
      <c r="I1096" s="846"/>
      <c r="J1096" s="846"/>
      <c r="K1096" s="846">
        <v>1</v>
      </c>
      <c r="L1096" s="846" t="s">
        <v>17476</v>
      </c>
      <c r="M1096" s="846" t="s">
        <v>17477</v>
      </c>
      <c r="N1096" s="846" t="s">
        <v>17475</v>
      </c>
      <c r="O1096" s="846"/>
      <c r="P1096" s="1171">
        <v>1</v>
      </c>
    </row>
    <row r="1097" spans="1:16" ht="63.75">
      <c r="A1097" s="1180">
        <v>499</v>
      </c>
      <c r="B1097" s="1183" t="s">
        <v>1506</v>
      </c>
      <c r="C1097" s="846" t="s">
        <v>17473</v>
      </c>
      <c r="D1097" s="846" t="s">
        <v>13009</v>
      </c>
      <c r="E1097" s="846" t="s">
        <v>17474</v>
      </c>
      <c r="F1097" s="846" t="s">
        <v>17475</v>
      </c>
      <c r="G1097" s="846">
        <v>18</v>
      </c>
      <c r="H1097" s="846">
        <v>8</v>
      </c>
      <c r="I1097" s="846"/>
      <c r="J1097" s="846"/>
      <c r="K1097" s="846">
        <v>1</v>
      </c>
      <c r="L1097" s="846" t="s">
        <v>17478</v>
      </c>
      <c r="M1097" s="846" t="s">
        <v>17479</v>
      </c>
      <c r="N1097" s="846" t="s">
        <v>17475</v>
      </c>
      <c r="O1097" s="846"/>
      <c r="P1097" s="1171">
        <v>5</v>
      </c>
    </row>
    <row r="1098" spans="1:16" ht="38.25">
      <c r="A1098" s="1180">
        <v>500</v>
      </c>
      <c r="B1098" s="1183" t="s">
        <v>1506</v>
      </c>
      <c r="C1098" s="846" t="s">
        <v>14995</v>
      </c>
      <c r="D1098" s="846" t="s">
        <v>17202</v>
      </c>
      <c r="E1098" s="846" t="s">
        <v>17480</v>
      </c>
      <c r="F1098" s="846" t="s">
        <v>17481</v>
      </c>
      <c r="G1098" s="846">
        <v>27</v>
      </c>
      <c r="H1098" s="846">
        <v>2</v>
      </c>
      <c r="I1098" s="846">
        <v>1</v>
      </c>
      <c r="J1098" s="846"/>
      <c r="K1098" s="846"/>
      <c r="L1098" s="846" t="s">
        <v>17482</v>
      </c>
      <c r="M1098" s="846" t="s">
        <v>17483</v>
      </c>
      <c r="N1098" s="846" t="s">
        <v>17481</v>
      </c>
      <c r="O1098" s="846">
        <v>2</v>
      </c>
      <c r="P1098" s="1171"/>
    </row>
    <row r="1099" spans="1:16" ht="25.5">
      <c r="A1099" s="1180">
        <v>501</v>
      </c>
      <c r="B1099" s="1183" t="s">
        <v>1506</v>
      </c>
      <c r="C1099" s="846" t="s">
        <v>14995</v>
      </c>
      <c r="D1099" s="846" t="s">
        <v>17202</v>
      </c>
      <c r="E1099" s="846" t="s">
        <v>17480</v>
      </c>
      <c r="F1099" s="846" t="s">
        <v>17481</v>
      </c>
      <c r="G1099" s="846">
        <v>27</v>
      </c>
      <c r="H1099" s="846">
        <v>2</v>
      </c>
      <c r="I1099" s="846">
        <v>1</v>
      </c>
      <c r="J1099" s="846"/>
      <c r="K1099" s="846"/>
      <c r="L1099" s="846" t="s">
        <v>14998</v>
      </c>
      <c r="M1099" s="846" t="s">
        <v>17484</v>
      </c>
      <c r="N1099" s="846" t="s">
        <v>17481</v>
      </c>
      <c r="O1099" s="846"/>
      <c r="P1099" s="1171">
        <v>1</v>
      </c>
    </row>
    <row r="1100" spans="1:16" ht="25.5">
      <c r="A1100" s="1180">
        <v>502</v>
      </c>
      <c r="B1100" s="1183" t="s">
        <v>1506</v>
      </c>
      <c r="C1100" s="846" t="s">
        <v>14995</v>
      </c>
      <c r="D1100" s="846" t="s">
        <v>17202</v>
      </c>
      <c r="E1100" s="846" t="s">
        <v>17480</v>
      </c>
      <c r="F1100" s="846" t="s">
        <v>17481</v>
      </c>
      <c r="G1100" s="846">
        <v>27</v>
      </c>
      <c r="H1100" s="846">
        <v>2</v>
      </c>
      <c r="I1100" s="846">
        <v>1</v>
      </c>
      <c r="J1100" s="846"/>
      <c r="K1100" s="846"/>
      <c r="L1100" s="846" t="s">
        <v>14983</v>
      </c>
      <c r="M1100" s="846" t="s">
        <v>17485</v>
      </c>
      <c r="N1100" s="846" t="s">
        <v>17481</v>
      </c>
      <c r="O1100" s="846"/>
      <c r="P1100" s="1171">
        <v>1</v>
      </c>
    </row>
    <row r="1101" spans="1:16" ht="25.5">
      <c r="A1101" s="1180">
        <v>503</v>
      </c>
      <c r="B1101" s="1183" t="s">
        <v>1506</v>
      </c>
      <c r="C1101" s="846" t="s">
        <v>14995</v>
      </c>
      <c r="D1101" s="846" t="s">
        <v>17202</v>
      </c>
      <c r="E1101" s="846" t="s">
        <v>17480</v>
      </c>
      <c r="F1101" s="846" t="s">
        <v>17481</v>
      </c>
      <c r="G1101" s="846">
        <v>27</v>
      </c>
      <c r="H1101" s="846">
        <v>2</v>
      </c>
      <c r="I1101" s="846"/>
      <c r="J1101" s="846">
        <v>1</v>
      </c>
      <c r="K1101" s="846"/>
      <c r="L1101" s="846" t="s">
        <v>17486</v>
      </c>
      <c r="M1101" s="846" t="s">
        <v>17487</v>
      </c>
      <c r="N1101" s="846" t="s">
        <v>17481</v>
      </c>
      <c r="O1101" s="846">
        <v>1</v>
      </c>
      <c r="P1101" s="1171"/>
    </row>
    <row r="1102" spans="1:16" ht="89.25">
      <c r="A1102" s="1180">
        <v>504</v>
      </c>
      <c r="B1102" s="1183" t="s">
        <v>1506</v>
      </c>
      <c r="C1102" s="846" t="s">
        <v>14995</v>
      </c>
      <c r="D1102" s="846" t="s">
        <v>17202</v>
      </c>
      <c r="E1102" s="846" t="s">
        <v>17480</v>
      </c>
      <c r="F1102" s="846" t="s">
        <v>17481</v>
      </c>
      <c r="G1102" s="846">
        <v>27</v>
      </c>
      <c r="H1102" s="846">
        <v>2</v>
      </c>
      <c r="I1102" s="846"/>
      <c r="J1102" s="846">
        <v>1</v>
      </c>
      <c r="K1102" s="846"/>
      <c r="L1102" s="846" t="s">
        <v>17488</v>
      </c>
      <c r="M1102" s="846" t="s">
        <v>17489</v>
      </c>
      <c r="N1102" s="846" t="s">
        <v>17481</v>
      </c>
      <c r="O1102" s="846">
        <v>1</v>
      </c>
      <c r="P1102" s="1171">
        <v>8</v>
      </c>
    </row>
    <row r="1103" spans="1:16" ht="51">
      <c r="A1103" s="1180">
        <v>505</v>
      </c>
      <c r="B1103" s="1183" t="s">
        <v>1506</v>
      </c>
      <c r="C1103" s="846" t="s">
        <v>14995</v>
      </c>
      <c r="D1103" s="846" t="s">
        <v>17202</v>
      </c>
      <c r="E1103" s="846" t="s">
        <v>17480</v>
      </c>
      <c r="F1103" s="846" t="s">
        <v>17481</v>
      </c>
      <c r="G1103" s="846">
        <v>27</v>
      </c>
      <c r="H1103" s="846">
        <v>2</v>
      </c>
      <c r="I1103" s="846"/>
      <c r="J1103" s="846"/>
      <c r="K1103" s="846">
        <v>1</v>
      </c>
      <c r="L1103" s="846" t="s">
        <v>17490</v>
      </c>
      <c r="M1103" s="846" t="s">
        <v>17491</v>
      </c>
      <c r="N1103" s="846" t="s">
        <v>17481</v>
      </c>
      <c r="O1103" s="846"/>
      <c r="P1103" s="1171">
        <v>4</v>
      </c>
    </row>
    <row r="1104" spans="1:16" ht="51">
      <c r="A1104" s="1180">
        <v>506</v>
      </c>
      <c r="B1104" s="1183" t="s">
        <v>1506</v>
      </c>
      <c r="C1104" s="846" t="s">
        <v>14995</v>
      </c>
      <c r="D1104" s="846" t="s">
        <v>17202</v>
      </c>
      <c r="E1104" s="846" t="s">
        <v>17480</v>
      </c>
      <c r="F1104" s="846" t="s">
        <v>17481</v>
      </c>
      <c r="G1104" s="846">
        <v>27</v>
      </c>
      <c r="H1104" s="846">
        <v>2</v>
      </c>
      <c r="I1104" s="846"/>
      <c r="J1104" s="846"/>
      <c r="K1104" s="846">
        <v>1</v>
      </c>
      <c r="L1104" s="846" t="s">
        <v>17492</v>
      </c>
      <c r="M1104" s="846" t="s">
        <v>17493</v>
      </c>
      <c r="N1104" s="846" t="s">
        <v>17481</v>
      </c>
      <c r="O1104" s="846"/>
      <c r="P1104" s="1171">
        <v>5</v>
      </c>
    </row>
    <row r="1105" spans="1:16" ht="25.5">
      <c r="A1105" s="1180">
        <v>507</v>
      </c>
      <c r="B1105" s="1183" t="s">
        <v>1539</v>
      </c>
      <c r="C1105" s="846" t="s">
        <v>17494</v>
      </c>
      <c r="D1105" s="846" t="s">
        <v>10845</v>
      </c>
      <c r="E1105" s="846" t="s">
        <v>16379</v>
      </c>
      <c r="F1105" s="846" t="s">
        <v>6070</v>
      </c>
      <c r="G1105" s="846"/>
      <c r="H1105" s="846"/>
      <c r="I1105" s="846">
        <v>1</v>
      </c>
      <c r="J1105" s="846"/>
      <c r="K1105" s="846"/>
      <c r="L1105" s="846" t="s">
        <v>17495</v>
      </c>
      <c r="M1105" s="846" t="s">
        <v>6611</v>
      </c>
      <c r="N1105" s="846" t="s">
        <v>6070</v>
      </c>
      <c r="O1105" s="846"/>
      <c r="P1105" s="1171">
        <v>1</v>
      </c>
    </row>
    <row r="1106" spans="1:16" ht="25.5">
      <c r="A1106" s="1180">
        <v>508</v>
      </c>
      <c r="B1106" s="1183" t="s">
        <v>1539</v>
      </c>
      <c r="C1106" s="846" t="s">
        <v>17494</v>
      </c>
      <c r="D1106" s="846" t="s">
        <v>10845</v>
      </c>
      <c r="E1106" s="846" t="s">
        <v>16379</v>
      </c>
      <c r="F1106" s="846" t="s">
        <v>6070</v>
      </c>
      <c r="G1106" s="846"/>
      <c r="H1106" s="846"/>
      <c r="I1106" s="846">
        <v>1</v>
      </c>
      <c r="J1106" s="846"/>
      <c r="K1106" s="846"/>
      <c r="L1106" s="846" t="s">
        <v>17496</v>
      </c>
      <c r="M1106" s="846" t="s">
        <v>6613</v>
      </c>
      <c r="N1106" s="846" t="s">
        <v>6070</v>
      </c>
      <c r="O1106" s="846">
        <v>1</v>
      </c>
      <c r="P1106" s="1171">
        <v>1</v>
      </c>
    </row>
    <row r="1107" spans="1:16" ht="63.75">
      <c r="A1107" s="1180">
        <v>509</v>
      </c>
      <c r="B1107" s="1183" t="s">
        <v>1539</v>
      </c>
      <c r="C1107" s="846" t="s">
        <v>17497</v>
      </c>
      <c r="D1107" s="846" t="s">
        <v>17498</v>
      </c>
      <c r="E1107" s="846" t="s">
        <v>17499</v>
      </c>
      <c r="F1107" s="846" t="s">
        <v>1751</v>
      </c>
      <c r="G1107" s="846"/>
      <c r="H1107" s="846">
        <v>14</v>
      </c>
      <c r="I1107" s="846"/>
      <c r="J1107" s="846"/>
      <c r="K1107" s="846">
        <v>1</v>
      </c>
      <c r="L1107" s="846" t="s">
        <v>17500</v>
      </c>
      <c r="M1107" s="846" t="s">
        <v>16963</v>
      </c>
      <c r="N1107" s="846" t="s">
        <v>17501</v>
      </c>
      <c r="O1107" s="846"/>
      <c r="P1107" s="1171">
        <v>4</v>
      </c>
    </row>
    <row r="1108" spans="1:16" ht="63.75">
      <c r="A1108" s="1180">
        <v>510</v>
      </c>
      <c r="B1108" s="1183" t="s">
        <v>1461</v>
      </c>
      <c r="C1108" s="846" t="s">
        <v>17502</v>
      </c>
      <c r="D1108" s="846" t="s">
        <v>10928</v>
      </c>
      <c r="E1108" s="846" t="s">
        <v>17503</v>
      </c>
      <c r="F1108" s="846" t="s">
        <v>8359</v>
      </c>
      <c r="G1108" s="846">
        <v>18</v>
      </c>
      <c r="H1108" s="846">
        <v>3</v>
      </c>
      <c r="I1108" s="846"/>
      <c r="J1108" s="846"/>
      <c r="K1108" s="846">
        <v>1</v>
      </c>
      <c r="L1108" s="846" t="s">
        <v>17504</v>
      </c>
      <c r="M1108" s="846"/>
      <c r="N1108" s="846"/>
      <c r="O1108" s="846"/>
      <c r="P1108" s="1171">
        <v>3</v>
      </c>
    </row>
    <row r="1109" spans="1:16" ht="38.25">
      <c r="A1109" s="1180">
        <v>511</v>
      </c>
      <c r="B1109" s="1183" t="s">
        <v>1461</v>
      </c>
      <c r="C1109" s="846" t="s">
        <v>17505</v>
      </c>
      <c r="D1109" s="846" t="s">
        <v>10088</v>
      </c>
      <c r="E1109" s="846" t="s">
        <v>17506</v>
      </c>
      <c r="F1109" s="846" t="s">
        <v>10818</v>
      </c>
      <c r="G1109" s="846" t="s">
        <v>17507</v>
      </c>
      <c r="H1109" s="846" t="s">
        <v>17508</v>
      </c>
      <c r="I1109" s="846"/>
      <c r="J1109" s="846">
        <v>1</v>
      </c>
      <c r="K1109" s="846"/>
      <c r="L1109" s="846" t="s">
        <v>17509</v>
      </c>
      <c r="M1109" s="846"/>
      <c r="N1109" s="846" t="s">
        <v>10818</v>
      </c>
      <c r="O1109" s="846">
        <v>2</v>
      </c>
      <c r="P1109" s="1171"/>
    </row>
    <row r="1110" spans="1:16" ht="38.25">
      <c r="A1110" s="1180">
        <v>512</v>
      </c>
      <c r="B1110" s="1183" t="s">
        <v>1461</v>
      </c>
      <c r="C1110" s="846" t="s">
        <v>17505</v>
      </c>
      <c r="D1110" s="846" t="s">
        <v>10088</v>
      </c>
      <c r="E1110" s="846" t="s">
        <v>17506</v>
      </c>
      <c r="F1110" s="846" t="s">
        <v>10818</v>
      </c>
      <c r="G1110" s="846" t="s">
        <v>17507</v>
      </c>
      <c r="H1110" s="846" t="s">
        <v>17508</v>
      </c>
      <c r="I1110" s="846"/>
      <c r="J1110" s="846">
        <v>1</v>
      </c>
      <c r="K1110" s="846"/>
      <c r="L1110" s="846" t="s">
        <v>17510</v>
      </c>
      <c r="M1110" s="846"/>
      <c r="N1110" s="846" t="s">
        <v>10818</v>
      </c>
      <c r="O1110" s="846"/>
      <c r="P1110" s="1171">
        <v>2</v>
      </c>
    </row>
    <row r="1111" spans="1:16" ht="38.25">
      <c r="A1111" s="1180">
        <v>513</v>
      </c>
      <c r="B1111" s="1183" t="s">
        <v>1461</v>
      </c>
      <c r="C1111" s="846" t="s">
        <v>17505</v>
      </c>
      <c r="D1111" s="846" t="s">
        <v>10088</v>
      </c>
      <c r="E1111" s="846" t="s">
        <v>17506</v>
      </c>
      <c r="F1111" s="846" t="s">
        <v>10818</v>
      </c>
      <c r="G1111" s="846" t="s">
        <v>17507</v>
      </c>
      <c r="H1111" s="846" t="s">
        <v>17508</v>
      </c>
      <c r="I1111" s="846"/>
      <c r="J1111" s="846">
        <v>1</v>
      </c>
      <c r="K1111" s="846"/>
      <c r="L1111" s="846" t="s">
        <v>17511</v>
      </c>
      <c r="M1111" s="846"/>
      <c r="N1111" s="846" t="s">
        <v>10818</v>
      </c>
      <c r="O1111" s="846">
        <v>1</v>
      </c>
      <c r="P1111" s="1171">
        <v>1</v>
      </c>
    </row>
    <row r="1112" spans="1:16">
      <c r="A1112" s="1180">
        <v>514</v>
      </c>
      <c r="B1112" s="1183" t="s">
        <v>1482</v>
      </c>
      <c r="C1112" s="846" t="s">
        <v>17512</v>
      </c>
      <c r="D1112" s="846"/>
      <c r="E1112" s="846"/>
      <c r="F1112" s="846"/>
      <c r="G1112" s="846"/>
      <c r="H1112" s="846">
        <v>1</v>
      </c>
      <c r="I1112" s="846">
        <v>1</v>
      </c>
      <c r="J1112" s="846"/>
      <c r="K1112" s="846"/>
      <c r="L1112" s="846" t="s">
        <v>17513</v>
      </c>
      <c r="M1112" s="846" t="s">
        <v>17514</v>
      </c>
      <c r="N1112" s="846"/>
      <c r="O1112" s="846"/>
      <c r="P1112" s="1171">
        <v>1</v>
      </c>
    </row>
    <row r="1113" spans="1:16">
      <c r="A1113" s="1180">
        <v>515</v>
      </c>
      <c r="B1113" s="1183" t="s">
        <v>1482</v>
      </c>
      <c r="C1113" s="846" t="s">
        <v>17512</v>
      </c>
      <c r="D1113" s="846"/>
      <c r="E1113" s="846"/>
      <c r="F1113" s="846"/>
      <c r="G1113" s="846"/>
      <c r="H1113" s="846">
        <v>1</v>
      </c>
      <c r="I1113" s="846">
        <v>1</v>
      </c>
      <c r="J1113" s="846"/>
      <c r="K1113" s="846"/>
      <c r="L1113" s="846" t="s">
        <v>15026</v>
      </c>
      <c r="M1113" s="846" t="s">
        <v>17515</v>
      </c>
      <c r="N1113" s="846"/>
      <c r="O1113" s="846"/>
      <c r="P1113" s="1171">
        <v>1</v>
      </c>
    </row>
    <row r="1114" spans="1:16">
      <c r="A1114" s="1180">
        <v>516</v>
      </c>
      <c r="B1114" s="1183" t="s">
        <v>1482</v>
      </c>
      <c r="C1114" s="846" t="s">
        <v>17512</v>
      </c>
      <c r="D1114" s="846"/>
      <c r="E1114" s="846"/>
      <c r="F1114" s="846"/>
      <c r="G1114" s="846"/>
      <c r="H1114" s="846">
        <v>3</v>
      </c>
      <c r="I1114" s="846"/>
      <c r="J1114" s="846"/>
      <c r="K1114" s="846">
        <v>1</v>
      </c>
      <c r="L1114" s="846" t="s">
        <v>17516</v>
      </c>
      <c r="M1114" s="846" t="s">
        <v>17517</v>
      </c>
      <c r="N1114" s="846"/>
      <c r="O1114" s="846"/>
      <c r="P1114" s="1171">
        <v>1</v>
      </c>
    </row>
    <row r="1115" spans="1:16" ht="51">
      <c r="A1115" s="1180">
        <v>517</v>
      </c>
      <c r="B1115" s="1183" t="s">
        <v>725</v>
      </c>
      <c r="C1115" s="846" t="s">
        <v>17518</v>
      </c>
      <c r="D1115" s="846" t="s">
        <v>17519</v>
      </c>
      <c r="E1115" s="846" t="s">
        <v>17520</v>
      </c>
      <c r="F1115" s="846" t="s">
        <v>17521</v>
      </c>
      <c r="G1115" s="846" t="s">
        <v>17522</v>
      </c>
      <c r="H1115" s="846" t="s">
        <v>17523</v>
      </c>
      <c r="I1115" s="846">
        <v>1</v>
      </c>
      <c r="J1115" s="846"/>
      <c r="K1115" s="846"/>
      <c r="L1115" s="846" t="s">
        <v>10405</v>
      </c>
      <c r="M1115" s="846" t="s">
        <v>6776</v>
      </c>
      <c r="N1115" s="846" t="s">
        <v>1611</v>
      </c>
      <c r="O1115" s="846">
        <v>1</v>
      </c>
      <c r="P1115" s="1171"/>
    </row>
    <row r="1116" spans="1:16" ht="51">
      <c r="A1116" s="1180">
        <v>518</v>
      </c>
      <c r="B1116" s="1183" t="s">
        <v>725</v>
      </c>
      <c r="C1116" s="846" t="s">
        <v>17518</v>
      </c>
      <c r="D1116" s="846" t="s">
        <v>17519</v>
      </c>
      <c r="E1116" s="846" t="s">
        <v>17520</v>
      </c>
      <c r="F1116" s="846" t="s">
        <v>17521</v>
      </c>
      <c r="G1116" s="846" t="s">
        <v>17524</v>
      </c>
      <c r="H1116" s="846" t="s">
        <v>17525</v>
      </c>
      <c r="I1116" s="846">
        <v>1</v>
      </c>
      <c r="J1116" s="846"/>
      <c r="K1116" s="846"/>
      <c r="L1116" s="846" t="s">
        <v>10402</v>
      </c>
      <c r="M1116" s="846" t="s">
        <v>6177</v>
      </c>
      <c r="N1116" s="846" t="s">
        <v>1611</v>
      </c>
      <c r="O1116" s="846">
        <v>1</v>
      </c>
      <c r="P1116" s="1171"/>
    </row>
    <row r="1117" spans="1:16" ht="51">
      <c r="A1117" s="1180">
        <v>519</v>
      </c>
      <c r="B1117" s="1183" t="s">
        <v>725</v>
      </c>
      <c r="C1117" s="846" t="s">
        <v>17518</v>
      </c>
      <c r="D1117" s="846" t="s">
        <v>17519</v>
      </c>
      <c r="E1117" s="846" t="s">
        <v>17520</v>
      </c>
      <c r="F1117" s="846" t="s">
        <v>17521</v>
      </c>
      <c r="G1117" s="846" t="s">
        <v>17524</v>
      </c>
      <c r="H1117" s="846" t="s">
        <v>17525</v>
      </c>
      <c r="I1117" s="846">
        <v>1</v>
      </c>
      <c r="J1117" s="846"/>
      <c r="K1117" s="846"/>
      <c r="L1117" s="846" t="s">
        <v>15030</v>
      </c>
      <c r="M1117" s="846" t="s">
        <v>6603</v>
      </c>
      <c r="N1117" s="846" t="s">
        <v>1611</v>
      </c>
      <c r="O1117" s="846">
        <v>1</v>
      </c>
      <c r="P1117" s="1171"/>
    </row>
    <row r="1118" spans="1:16" ht="51">
      <c r="A1118" s="1180">
        <v>520</v>
      </c>
      <c r="B1118" s="1183" t="s">
        <v>725</v>
      </c>
      <c r="C1118" s="846" t="s">
        <v>17518</v>
      </c>
      <c r="D1118" s="846" t="s">
        <v>17519</v>
      </c>
      <c r="E1118" s="846" t="s">
        <v>17520</v>
      </c>
      <c r="F1118" s="846" t="s">
        <v>17521</v>
      </c>
      <c r="G1118" s="846" t="s">
        <v>17524</v>
      </c>
      <c r="H1118" s="846" t="s">
        <v>17525</v>
      </c>
      <c r="I1118" s="846">
        <v>1</v>
      </c>
      <c r="J1118" s="846"/>
      <c r="K1118" s="846"/>
      <c r="L1118" s="846" t="s">
        <v>5940</v>
      </c>
      <c r="M1118" s="846" t="s">
        <v>6780</v>
      </c>
      <c r="N1118" s="846" t="s">
        <v>1611</v>
      </c>
      <c r="O1118" s="846"/>
      <c r="P1118" s="1171">
        <v>1</v>
      </c>
    </row>
    <row r="1119" spans="1:16" ht="51">
      <c r="A1119" s="1180">
        <v>521</v>
      </c>
      <c r="B1119" s="1183" t="s">
        <v>725</v>
      </c>
      <c r="C1119" s="846" t="s">
        <v>17518</v>
      </c>
      <c r="D1119" s="846" t="s">
        <v>17519</v>
      </c>
      <c r="E1119" s="846" t="s">
        <v>17520</v>
      </c>
      <c r="F1119" s="846" t="s">
        <v>17521</v>
      </c>
      <c r="G1119" s="846" t="s">
        <v>17524</v>
      </c>
      <c r="H1119" s="846" t="s">
        <v>17525</v>
      </c>
      <c r="I1119" s="846">
        <v>1</v>
      </c>
      <c r="J1119" s="846"/>
      <c r="K1119" s="846"/>
      <c r="L1119" s="846" t="s">
        <v>10398</v>
      </c>
      <c r="M1119" s="846" t="s">
        <v>13632</v>
      </c>
      <c r="N1119" s="846" t="s">
        <v>1611</v>
      </c>
      <c r="O1119" s="846"/>
      <c r="P1119" s="1171">
        <v>1</v>
      </c>
    </row>
    <row r="1120" spans="1:16" ht="51">
      <c r="A1120" s="1180">
        <v>522</v>
      </c>
      <c r="B1120" s="1183" t="s">
        <v>725</v>
      </c>
      <c r="C1120" s="846" t="s">
        <v>17518</v>
      </c>
      <c r="D1120" s="846" t="s">
        <v>17519</v>
      </c>
      <c r="E1120" s="846" t="s">
        <v>17520</v>
      </c>
      <c r="F1120" s="846" t="s">
        <v>17521</v>
      </c>
      <c r="G1120" s="846" t="s">
        <v>17524</v>
      </c>
      <c r="H1120" s="846" t="s">
        <v>17525</v>
      </c>
      <c r="I1120" s="846"/>
      <c r="J1120" s="846">
        <v>1</v>
      </c>
      <c r="K1120" s="846"/>
      <c r="L1120" s="846" t="s">
        <v>17526</v>
      </c>
      <c r="M1120" s="846" t="s">
        <v>1169</v>
      </c>
      <c r="N1120" s="846" t="s">
        <v>1611</v>
      </c>
      <c r="O1120" s="846">
        <v>1</v>
      </c>
      <c r="P1120" s="1171"/>
    </row>
    <row r="1121" spans="1:16" ht="51">
      <c r="A1121" s="1180">
        <v>523</v>
      </c>
      <c r="B1121" s="1183" t="s">
        <v>725</v>
      </c>
      <c r="C1121" s="846" t="s">
        <v>17518</v>
      </c>
      <c r="D1121" s="846" t="s">
        <v>17519</v>
      </c>
      <c r="E1121" s="846" t="s">
        <v>17520</v>
      </c>
      <c r="F1121" s="846" t="s">
        <v>17521</v>
      </c>
      <c r="G1121" s="846" t="s">
        <v>17524</v>
      </c>
      <c r="H1121" s="846" t="s">
        <v>17525</v>
      </c>
      <c r="I1121" s="846"/>
      <c r="J1121" s="846">
        <v>1</v>
      </c>
      <c r="K1121" s="846"/>
      <c r="L1121" s="846" t="s">
        <v>6182</v>
      </c>
      <c r="M1121" s="846" t="s">
        <v>1167</v>
      </c>
      <c r="N1121" s="846" t="s">
        <v>1611</v>
      </c>
      <c r="O1121" s="846">
        <v>1</v>
      </c>
      <c r="P1121" s="1171"/>
    </row>
    <row r="1122" spans="1:16" ht="51">
      <c r="A1122" s="1180">
        <v>524</v>
      </c>
      <c r="B1122" s="1183" t="s">
        <v>725</v>
      </c>
      <c r="C1122" s="846" t="s">
        <v>17518</v>
      </c>
      <c r="D1122" s="846" t="s">
        <v>17519</v>
      </c>
      <c r="E1122" s="846" t="s">
        <v>17520</v>
      </c>
      <c r="F1122" s="846" t="s">
        <v>17521</v>
      </c>
      <c r="G1122" s="846" t="s">
        <v>17524</v>
      </c>
      <c r="H1122" s="846" t="s">
        <v>17525</v>
      </c>
      <c r="I1122" s="846"/>
      <c r="J1122" s="846">
        <v>1</v>
      </c>
      <c r="K1122" s="846"/>
      <c r="L1122" s="846" t="s">
        <v>12999</v>
      </c>
      <c r="M1122" s="846" t="s">
        <v>6365</v>
      </c>
      <c r="N1122" s="846" t="s">
        <v>1611</v>
      </c>
      <c r="O1122" s="846"/>
      <c r="P1122" s="1171">
        <v>1</v>
      </c>
    </row>
    <row r="1123" spans="1:16" ht="51">
      <c r="A1123" s="1180">
        <v>525</v>
      </c>
      <c r="B1123" s="1183" t="s">
        <v>725</v>
      </c>
      <c r="C1123" s="846" t="s">
        <v>17518</v>
      </c>
      <c r="D1123" s="846" t="s">
        <v>17519</v>
      </c>
      <c r="E1123" s="846" t="s">
        <v>17520</v>
      </c>
      <c r="F1123" s="846" t="s">
        <v>17521</v>
      </c>
      <c r="G1123" s="846" t="s">
        <v>17524</v>
      </c>
      <c r="H1123" s="846" t="s">
        <v>17525</v>
      </c>
      <c r="I1123" s="846"/>
      <c r="J1123" s="846">
        <v>1</v>
      </c>
      <c r="K1123" s="846"/>
      <c r="L1123" s="846" t="s">
        <v>11690</v>
      </c>
      <c r="M1123" s="846" t="s">
        <v>1167</v>
      </c>
      <c r="N1123" s="846" t="s">
        <v>1611</v>
      </c>
      <c r="O1123" s="846"/>
      <c r="P1123" s="1171">
        <v>1</v>
      </c>
    </row>
    <row r="1124" spans="1:16" ht="51">
      <c r="A1124" s="1180">
        <v>526</v>
      </c>
      <c r="B1124" s="1183" t="s">
        <v>725</v>
      </c>
      <c r="C1124" s="846" t="s">
        <v>17518</v>
      </c>
      <c r="D1124" s="846" t="s">
        <v>17519</v>
      </c>
      <c r="E1124" s="846" t="s">
        <v>17520</v>
      </c>
      <c r="F1124" s="846" t="s">
        <v>17521</v>
      </c>
      <c r="G1124" s="846" t="s">
        <v>17524</v>
      </c>
      <c r="H1124" s="846" t="s">
        <v>17525</v>
      </c>
      <c r="I1124" s="846"/>
      <c r="J1124" s="846">
        <v>1</v>
      </c>
      <c r="K1124" s="846"/>
      <c r="L1124" s="846" t="s">
        <v>10422</v>
      </c>
      <c r="M1124" s="846" t="s">
        <v>6966</v>
      </c>
      <c r="N1124" s="846" t="s">
        <v>1611</v>
      </c>
      <c r="O1124" s="846"/>
      <c r="P1124" s="1171">
        <v>1</v>
      </c>
    </row>
    <row r="1125" spans="1:16" ht="51">
      <c r="A1125" s="1180">
        <v>527</v>
      </c>
      <c r="B1125" s="1183" t="s">
        <v>725</v>
      </c>
      <c r="C1125" s="846" t="s">
        <v>17518</v>
      </c>
      <c r="D1125" s="846" t="s">
        <v>17519</v>
      </c>
      <c r="E1125" s="846" t="s">
        <v>17520</v>
      </c>
      <c r="F1125" s="846" t="s">
        <v>17521</v>
      </c>
      <c r="G1125" s="846" t="s">
        <v>17524</v>
      </c>
      <c r="H1125" s="846" t="s">
        <v>17525</v>
      </c>
      <c r="I1125" s="846"/>
      <c r="J1125" s="846"/>
      <c r="K1125" s="846">
        <v>1</v>
      </c>
      <c r="L1125" s="846" t="s">
        <v>17527</v>
      </c>
      <c r="M1125" s="846" t="s">
        <v>6177</v>
      </c>
      <c r="N1125" s="846" t="s">
        <v>5409</v>
      </c>
      <c r="O1125" s="846">
        <v>1</v>
      </c>
      <c r="P1125" s="1171"/>
    </row>
    <row r="1126" spans="1:16" ht="51">
      <c r="A1126" s="1180">
        <v>528</v>
      </c>
      <c r="B1126" s="1183" t="s">
        <v>725</v>
      </c>
      <c r="C1126" s="846" t="s">
        <v>17518</v>
      </c>
      <c r="D1126" s="846" t="s">
        <v>17519</v>
      </c>
      <c r="E1126" s="846" t="s">
        <v>17520</v>
      </c>
      <c r="F1126" s="846" t="s">
        <v>17521</v>
      </c>
      <c r="G1126" s="846" t="s">
        <v>17524</v>
      </c>
      <c r="H1126" s="846" t="s">
        <v>17525</v>
      </c>
      <c r="I1126" s="846"/>
      <c r="J1126" s="846"/>
      <c r="K1126" s="846">
        <v>1</v>
      </c>
      <c r="L1126" s="846" t="s">
        <v>17528</v>
      </c>
      <c r="M1126" s="846" t="s">
        <v>6365</v>
      </c>
      <c r="N1126" s="846" t="s">
        <v>1611</v>
      </c>
      <c r="O1126" s="846">
        <v>1</v>
      </c>
      <c r="P1126" s="1171"/>
    </row>
    <row r="1127" spans="1:16" ht="51">
      <c r="A1127" s="1180">
        <v>529</v>
      </c>
      <c r="B1127" s="1183" t="s">
        <v>725</v>
      </c>
      <c r="C1127" s="846" t="s">
        <v>17518</v>
      </c>
      <c r="D1127" s="846" t="s">
        <v>17519</v>
      </c>
      <c r="E1127" s="846" t="s">
        <v>17520</v>
      </c>
      <c r="F1127" s="846" t="s">
        <v>17521</v>
      </c>
      <c r="G1127" s="846" t="s">
        <v>17524</v>
      </c>
      <c r="H1127" s="846" t="s">
        <v>17525</v>
      </c>
      <c r="I1127" s="846"/>
      <c r="J1127" s="846"/>
      <c r="K1127" s="846">
        <v>1</v>
      </c>
      <c r="L1127" s="846" t="s">
        <v>10399</v>
      </c>
      <c r="M1127" s="846" t="s">
        <v>1165</v>
      </c>
      <c r="N1127" s="846" t="s">
        <v>1611</v>
      </c>
      <c r="O1127" s="846">
        <v>1</v>
      </c>
      <c r="P1127" s="1171"/>
    </row>
    <row r="1128" spans="1:16" ht="51">
      <c r="A1128" s="1180">
        <v>530</v>
      </c>
      <c r="B1128" s="1183" t="s">
        <v>725</v>
      </c>
      <c r="C1128" s="846" t="s">
        <v>17518</v>
      </c>
      <c r="D1128" s="846" t="s">
        <v>17519</v>
      </c>
      <c r="E1128" s="846" t="s">
        <v>17520</v>
      </c>
      <c r="F1128" s="846" t="s">
        <v>17521</v>
      </c>
      <c r="G1128" s="846" t="s">
        <v>17524</v>
      </c>
      <c r="H1128" s="846" t="s">
        <v>17525</v>
      </c>
      <c r="I1128" s="846"/>
      <c r="J1128" s="846"/>
      <c r="K1128" s="846">
        <v>1</v>
      </c>
      <c r="L1128" s="846" t="s">
        <v>17529</v>
      </c>
      <c r="M1128" s="846" t="s">
        <v>6177</v>
      </c>
      <c r="N1128" s="846" t="s">
        <v>1611</v>
      </c>
      <c r="O1128" s="846"/>
      <c r="P1128" s="1171">
        <v>1</v>
      </c>
    </row>
    <row r="1129" spans="1:16" ht="51">
      <c r="A1129" s="1180">
        <v>531</v>
      </c>
      <c r="B1129" s="1183" t="s">
        <v>725</v>
      </c>
      <c r="C1129" s="846" t="s">
        <v>17518</v>
      </c>
      <c r="D1129" s="846" t="s">
        <v>17519</v>
      </c>
      <c r="E1129" s="846" t="s">
        <v>17520</v>
      </c>
      <c r="F1129" s="846" t="s">
        <v>17521</v>
      </c>
      <c r="G1129" s="846" t="s">
        <v>17524</v>
      </c>
      <c r="H1129" s="846" t="s">
        <v>17525</v>
      </c>
      <c r="I1129" s="846"/>
      <c r="J1129" s="846"/>
      <c r="K1129" s="846">
        <v>1</v>
      </c>
      <c r="L1129" s="846" t="s">
        <v>11689</v>
      </c>
      <c r="M1129" s="846" t="s">
        <v>6603</v>
      </c>
      <c r="N1129" s="846" t="s">
        <v>1611</v>
      </c>
      <c r="O1129" s="846"/>
      <c r="P1129" s="1171">
        <v>1</v>
      </c>
    </row>
    <row r="1130" spans="1:16" ht="51">
      <c r="A1130" s="1180">
        <v>532</v>
      </c>
      <c r="B1130" s="1183" t="s">
        <v>1507</v>
      </c>
      <c r="C1130" s="846" t="s">
        <v>17530</v>
      </c>
      <c r="D1130" s="846" t="s">
        <v>17531</v>
      </c>
      <c r="E1130" s="846" t="s">
        <v>17532</v>
      </c>
      <c r="F1130" s="846" t="s">
        <v>11791</v>
      </c>
      <c r="G1130" s="846">
        <v>24</v>
      </c>
      <c r="H1130" s="846">
        <v>4</v>
      </c>
      <c r="I1130" s="846">
        <v>1</v>
      </c>
      <c r="J1130" s="846"/>
      <c r="K1130" s="846"/>
      <c r="L1130" s="846" t="s">
        <v>17533</v>
      </c>
      <c r="M1130" s="846" t="s">
        <v>11793</v>
      </c>
      <c r="N1130" s="846" t="s">
        <v>9373</v>
      </c>
      <c r="O1130" s="846">
        <v>3</v>
      </c>
      <c r="P1130" s="1171"/>
    </row>
    <row r="1131" spans="1:16" ht="25.5">
      <c r="A1131" s="1180">
        <v>533</v>
      </c>
      <c r="B1131" s="1183" t="s">
        <v>1507</v>
      </c>
      <c r="C1131" s="846" t="s">
        <v>17530</v>
      </c>
      <c r="D1131" s="846" t="s">
        <v>17531</v>
      </c>
      <c r="E1131" s="846" t="s">
        <v>17532</v>
      </c>
      <c r="F1131" s="846" t="s">
        <v>11791</v>
      </c>
      <c r="G1131" s="846">
        <v>24</v>
      </c>
      <c r="H1131" s="846">
        <v>4</v>
      </c>
      <c r="I1131" s="846">
        <v>1</v>
      </c>
      <c r="J1131" s="846"/>
      <c r="K1131" s="846"/>
      <c r="L1131" s="846" t="s">
        <v>11822</v>
      </c>
      <c r="M1131" s="846" t="s">
        <v>5060</v>
      </c>
      <c r="N1131" s="846" t="s">
        <v>9373</v>
      </c>
      <c r="O1131" s="846">
        <v>1</v>
      </c>
      <c r="P1131" s="1171"/>
    </row>
    <row r="1132" spans="1:16" ht="25.5">
      <c r="A1132" s="1180">
        <v>534</v>
      </c>
      <c r="B1132" s="1183" t="s">
        <v>1507</v>
      </c>
      <c r="C1132" s="846" t="s">
        <v>17530</v>
      </c>
      <c r="D1132" s="846" t="s">
        <v>17531</v>
      </c>
      <c r="E1132" s="846" t="s">
        <v>17532</v>
      </c>
      <c r="F1132" s="846" t="s">
        <v>11791</v>
      </c>
      <c r="G1132" s="846">
        <v>24</v>
      </c>
      <c r="H1132" s="846">
        <v>4</v>
      </c>
      <c r="I1132" s="846"/>
      <c r="J1132" s="846">
        <v>1</v>
      </c>
      <c r="K1132" s="846"/>
      <c r="L1132" s="846" t="s">
        <v>17534</v>
      </c>
      <c r="M1132" s="846" t="s">
        <v>5060</v>
      </c>
      <c r="N1132" s="846" t="s">
        <v>9373</v>
      </c>
      <c r="O1132" s="846">
        <v>1</v>
      </c>
      <c r="P1132" s="1171"/>
    </row>
    <row r="1133" spans="1:16" ht="25.5">
      <c r="A1133" s="1180">
        <v>535</v>
      </c>
      <c r="B1133" s="1183" t="s">
        <v>1507</v>
      </c>
      <c r="C1133" s="846" t="s">
        <v>17530</v>
      </c>
      <c r="D1133" s="846" t="s">
        <v>17531</v>
      </c>
      <c r="E1133" s="846" t="s">
        <v>17532</v>
      </c>
      <c r="F1133" s="846" t="s">
        <v>11791</v>
      </c>
      <c r="G1133" s="846">
        <v>24</v>
      </c>
      <c r="H1133" s="846">
        <v>4</v>
      </c>
      <c r="I1133" s="846"/>
      <c r="J1133" s="846"/>
      <c r="K1133" s="846">
        <v>1</v>
      </c>
      <c r="L1133" s="846" t="s">
        <v>17535</v>
      </c>
      <c r="M1133" s="846" t="s">
        <v>5060</v>
      </c>
      <c r="N1133" s="846" t="s">
        <v>9373</v>
      </c>
      <c r="O1133" s="846"/>
      <c r="P1133" s="1171">
        <v>1</v>
      </c>
    </row>
    <row r="1134" spans="1:16" ht="25.5">
      <c r="A1134" s="1180">
        <v>536</v>
      </c>
      <c r="B1134" s="1183" t="s">
        <v>1507</v>
      </c>
      <c r="C1134" s="846" t="s">
        <v>17536</v>
      </c>
      <c r="D1134" s="846" t="s">
        <v>17537</v>
      </c>
      <c r="E1134" s="846" t="s">
        <v>17538</v>
      </c>
      <c r="F1134" s="846" t="s">
        <v>1611</v>
      </c>
      <c r="G1134" s="846">
        <v>38</v>
      </c>
      <c r="H1134" s="846">
        <v>1</v>
      </c>
      <c r="I1134" s="846">
        <v>1</v>
      </c>
      <c r="J1134" s="846"/>
      <c r="K1134" s="846"/>
      <c r="L1134" s="846" t="s">
        <v>5050</v>
      </c>
      <c r="M1134" s="846" t="s">
        <v>6368</v>
      </c>
      <c r="N1134" s="846" t="s">
        <v>1611</v>
      </c>
      <c r="O1134" s="846"/>
      <c r="P1134" s="1171">
        <v>1</v>
      </c>
    </row>
    <row r="1135" spans="1:16" ht="51">
      <c r="A1135" s="1180">
        <v>537</v>
      </c>
      <c r="B1135" s="1183" t="s">
        <v>1507</v>
      </c>
      <c r="C1135" s="846" t="s">
        <v>17536</v>
      </c>
      <c r="D1135" s="846" t="s">
        <v>17537</v>
      </c>
      <c r="E1135" s="846" t="s">
        <v>17538</v>
      </c>
      <c r="F1135" s="846" t="s">
        <v>1611</v>
      </c>
      <c r="G1135" s="846">
        <v>38</v>
      </c>
      <c r="H1135" s="846">
        <v>1</v>
      </c>
      <c r="I1135" s="846">
        <v>1</v>
      </c>
      <c r="J1135" s="846"/>
      <c r="K1135" s="846"/>
      <c r="L1135" s="846" t="s">
        <v>17539</v>
      </c>
      <c r="M1135" s="846" t="s">
        <v>11793</v>
      </c>
      <c r="N1135" s="846" t="s">
        <v>1611</v>
      </c>
      <c r="O1135" s="846">
        <v>3</v>
      </c>
      <c r="P1135" s="1171"/>
    </row>
    <row r="1136" spans="1:16" ht="51">
      <c r="A1136" s="1180">
        <v>538</v>
      </c>
      <c r="B1136" s="1183" t="s">
        <v>1507</v>
      </c>
      <c r="C1136" s="846" t="s">
        <v>17536</v>
      </c>
      <c r="D1136" s="846" t="s">
        <v>17537</v>
      </c>
      <c r="E1136" s="846" t="s">
        <v>17538</v>
      </c>
      <c r="F1136" s="846" t="s">
        <v>1611</v>
      </c>
      <c r="G1136" s="846">
        <v>38</v>
      </c>
      <c r="H1136" s="846">
        <v>1</v>
      </c>
      <c r="I1136" s="846"/>
      <c r="J1136" s="846">
        <v>1</v>
      </c>
      <c r="K1136" s="846"/>
      <c r="L1136" s="846" t="s">
        <v>17540</v>
      </c>
      <c r="M1136" s="846" t="s">
        <v>11793</v>
      </c>
      <c r="N1136" s="846" t="s">
        <v>1611</v>
      </c>
      <c r="O1136" s="846"/>
      <c r="P1136" s="1171">
        <v>3</v>
      </c>
    </row>
    <row r="1137" spans="1:16" ht="51">
      <c r="A1137" s="1180">
        <v>539</v>
      </c>
      <c r="B1137" s="1183" t="s">
        <v>1507</v>
      </c>
      <c r="C1137" s="846" t="s">
        <v>17536</v>
      </c>
      <c r="D1137" s="846" t="s">
        <v>17537</v>
      </c>
      <c r="E1137" s="846" t="s">
        <v>17538</v>
      </c>
      <c r="F1137" s="846" t="s">
        <v>1611</v>
      </c>
      <c r="G1137" s="846">
        <v>38</v>
      </c>
      <c r="H1137" s="846">
        <v>1</v>
      </c>
      <c r="I1137" s="846"/>
      <c r="J1137" s="846"/>
      <c r="K1137" s="846">
        <v>1</v>
      </c>
      <c r="L1137" s="846" t="s">
        <v>17541</v>
      </c>
      <c r="M1137" s="846" t="s">
        <v>2827</v>
      </c>
      <c r="N1137" s="846" t="s">
        <v>1611</v>
      </c>
      <c r="O1137" s="846"/>
      <c r="P1137" s="1171">
        <v>3</v>
      </c>
    </row>
    <row r="1138" spans="1:16" ht="38.25">
      <c r="A1138" s="1180">
        <v>540</v>
      </c>
      <c r="B1138" s="1183" t="s">
        <v>1507</v>
      </c>
      <c r="C1138" s="846" t="s">
        <v>17536</v>
      </c>
      <c r="D1138" s="846" t="s">
        <v>17537</v>
      </c>
      <c r="E1138" s="846" t="s">
        <v>17538</v>
      </c>
      <c r="F1138" s="846" t="s">
        <v>1611</v>
      </c>
      <c r="G1138" s="846">
        <v>38</v>
      </c>
      <c r="H1138" s="846">
        <v>1</v>
      </c>
      <c r="I1138" s="846"/>
      <c r="J1138" s="846"/>
      <c r="K1138" s="846">
        <v>1</v>
      </c>
      <c r="L1138" s="846" t="s">
        <v>17542</v>
      </c>
      <c r="M1138" s="846" t="s">
        <v>5060</v>
      </c>
      <c r="N1138" s="846" t="s">
        <v>1611</v>
      </c>
      <c r="O1138" s="846">
        <v>1</v>
      </c>
      <c r="P1138" s="1171">
        <v>1</v>
      </c>
    </row>
    <row r="1139" spans="1:16" ht="25.5">
      <c r="A1139" s="1180">
        <v>541</v>
      </c>
      <c r="B1139" s="1183" t="s">
        <v>1507</v>
      </c>
      <c r="C1139" s="846" t="s">
        <v>17536</v>
      </c>
      <c r="D1139" s="846" t="s">
        <v>17537</v>
      </c>
      <c r="E1139" s="846" t="s">
        <v>17538</v>
      </c>
      <c r="F1139" s="846" t="s">
        <v>1611</v>
      </c>
      <c r="G1139" s="846">
        <v>38</v>
      </c>
      <c r="H1139" s="846">
        <v>1</v>
      </c>
      <c r="I1139" s="846"/>
      <c r="J1139" s="846"/>
      <c r="K1139" s="846">
        <v>1</v>
      </c>
      <c r="L1139" s="846" t="s">
        <v>11822</v>
      </c>
      <c r="M1139" s="846" t="s">
        <v>5060</v>
      </c>
      <c r="N1139" s="846" t="s">
        <v>1611</v>
      </c>
      <c r="O1139" s="846">
        <v>1</v>
      </c>
      <c r="P1139" s="1171"/>
    </row>
    <row r="1140" spans="1:16" ht="38.25">
      <c r="A1140" s="1180">
        <v>542</v>
      </c>
      <c r="B1140" s="1183" t="s">
        <v>1507</v>
      </c>
      <c r="C1140" s="846" t="s">
        <v>17543</v>
      </c>
      <c r="D1140" s="846" t="s">
        <v>17544</v>
      </c>
      <c r="E1140" s="846" t="s">
        <v>17545</v>
      </c>
      <c r="F1140" s="846" t="s">
        <v>15291</v>
      </c>
      <c r="G1140" s="846">
        <v>38</v>
      </c>
      <c r="H1140" s="846">
        <v>1</v>
      </c>
      <c r="I1140" s="846">
        <v>1</v>
      </c>
      <c r="J1140" s="846"/>
      <c r="K1140" s="846"/>
      <c r="L1140" s="846" t="s">
        <v>17546</v>
      </c>
      <c r="M1140" s="846" t="s">
        <v>11793</v>
      </c>
      <c r="N1140" s="846" t="s">
        <v>11816</v>
      </c>
      <c r="O1140" s="846">
        <v>1</v>
      </c>
      <c r="P1140" s="1171">
        <v>1</v>
      </c>
    </row>
    <row r="1141" spans="1:16" ht="51">
      <c r="A1141" s="1180">
        <v>543</v>
      </c>
      <c r="B1141" s="1183" t="s">
        <v>1507</v>
      </c>
      <c r="C1141" s="846" t="s">
        <v>17543</v>
      </c>
      <c r="D1141" s="846" t="s">
        <v>17544</v>
      </c>
      <c r="E1141" s="846" t="s">
        <v>17545</v>
      </c>
      <c r="F1141" s="846" t="s">
        <v>15291</v>
      </c>
      <c r="G1141" s="846">
        <v>38</v>
      </c>
      <c r="H1141" s="846">
        <v>1</v>
      </c>
      <c r="I1141" s="846">
        <v>1</v>
      </c>
      <c r="J1141" s="846"/>
      <c r="K1141" s="846"/>
      <c r="L1141" s="846" t="s">
        <v>17547</v>
      </c>
      <c r="M1141" s="846" t="s">
        <v>11793</v>
      </c>
      <c r="N1141" s="846" t="s">
        <v>11816</v>
      </c>
      <c r="O1141" s="846">
        <v>3</v>
      </c>
      <c r="P1141" s="1171"/>
    </row>
    <row r="1142" spans="1:16" ht="51">
      <c r="A1142" s="1180">
        <v>544</v>
      </c>
      <c r="B1142" s="1183" t="s">
        <v>1507</v>
      </c>
      <c r="C1142" s="846" t="s">
        <v>17543</v>
      </c>
      <c r="D1142" s="846" t="s">
        <v>17544</v>
      </c>
      <c r="E1142" s="846" t="s">
        <v>17545</v>
      </c>
      <c r="F1142" s="846" t="s">
        <v>15291</v>
      </c>
      <c r="G1142" s="846">
        <v>38</v>
      </c>
      <c r="H1142" s="846">
        <v>1</v>
      </c>
      <c r="I1142" s="846">
        <v>1</v>
      </c>
      <c r="J1142" s="846"/>
      <c r="K1142" s="846"/>
      <c r="L1142" s="846" t="s">
        <v>17548</v>
      </c>
      <c r="M1142" s="846" t="s">
        <v>11793</v>
      </c>
      <c r="N1142" s="846" t="s">
        <v>9373</v>
      </c>
      <c r="O1142" s="846">
        <v>3</v>
      </c>
      <c r="P1142" s="1171"/>
    </row>
    <row r="1143" spans="1:16" ht="25.5">
      <c r="A1143" s="1180">
        <v>545</v>
      </c>
      <c r="B1143" s="1183" t="s">
        <v>1507</v>
      </c>
      <c r="C1143" s="846" t="s">
        <v>17543</v>
      </c>
      <c r="D1143" s="846" t="s">
        <v>17544</v>
      </c>
      <c r="E1143" s="846" t="s">
        <v>17545</v>
      </c>
      <c r="F1143" s="846" t="s">
        <v>15291</v>
      </c>
      <c r="G1143" s="846">
        <v>38</v>
      </c>
      <c r="H1143" s="846">
        <v>1</v>
      </c>
      <c r="I1143" s="846">
        <v>1</v>
      </c>
      <c r="J1143" s="846"/>
      <c r="K1143" s="846"/>
      <c r="L1143" s="846" t="s">
        <v>17549</v>
      </c>
      <c r="M1143" s="846" t="s">
        <v>6368</v>
      </c>
      <c r="N1143" s="846" t="s">
        <v>11816</v>
      </c>
      <c r="O1143" s="846">
        <v>1</v>
      </c>
      <c r="P1143" s="1171"/>
    </row>
    <row r="1144" spans="1:16" ht="25.5">
      <c r="A1144" s="1180">
        <v>546</v>
      </c>
      <c r="B1144" s="1183" t="s">
        <v>1507</v>
      </c>
      <c r="C1144" s="846" t="s">
        <v>17543</v>
      </c>
      <c r="D1144" s="846" t="s">
        <v>17544</v>
      </c>
      <c r="E1144" s="846" t="s">
        <v>17545</v>
      </c>
      <c r="F1144" s="846" t="s">
        <v>15291</v>
      </c>
      <c r="G1144" s="846">
        <v>38</v>
      </c>
      <c r="H1144" s="846">
        <v>1</v>
      </c>
      <c r="I1144" s="846">
        <v>1</v>
      </c>
      <c r="J1144" s="846"/>
      <c r="K1144" s="846"/>
      <c r="L1144" s="846" t="s">
        <v>17535</v>
      </c>
      <c r="M1144" s="846" t="s">
        <v>5060</v>
      </c>
      <c r="N1144" s="846" t="s">
        <v>11816</v>
      </c>
      <c r="O1144" s="846"/>
      <c r="P1144" s="1171">
        <v>1</v>
      </c>
    </row>
    <row r="1145" spans="1:16" ht="25.5">
      <c r="A1145" s="1180">
        <v>547</v>
      </c>
      <c r="B1145" s="1183" t="s">
        <v>1507</v>
      </c>
      <c r="C1145" s="846" t="s">
        <v>17543</v>
      </c>
      <c r="D1145" s="846" t="s">
        <v>17544</v>
      </c>
      <c r="E1145" s="846" t="s">
        <v>17545</v>
      </c>
      <c r="F1145" s="846" t="s">
        <v>15291</v>
      </c>
      <c r="G1145" s="846">
        <v>38</v>
      </c>
      <c r="H1145" s="846">
        <v>1</v>
      </c>
      <c r="I1145" s="846">
        <v>1</v>
      </c>
      <c r="J1145" s="846"/>
      <c r="K1145" s="846"/>
      <c r="L1145" s="846" t="s">
        <v>11822</v>
      </c>
      <c r="M1145" s="846" t="s">
        <v>5060</v>
      </c>
      <c r="N1145" s="846" t="s">
        <v>9373</v>
      </c>
      <c r="O1145" s="846">
        <v>1</v>
      </c>
      <c r="P1145" s="1171"/>
    </row>
    <row r="1146" spans="1:16" ht="63.75">
      <c r="A1146" s="1180">
        <v>548</v>
      </c>
      <c r="B1146" s="1183" t="s">
        <v>1507</v>
      </c>
      <c r="C1146" s="846" t="s">
        <v>17543</v>
      </c>
      <c r="D1146" s="846" t="s">
        <v>17544</v>
      </c>
      <c r="E1146" s="846" t="s">
        <v>17545</v>
      </c>
      <c r="F1146" s="846" t="s">
        <v>15291</v>
      </c>
      <c r="G1146" s="846">
        <v>38</v>
      </c>
      <c r="H1146" s="846">
        <v>1</v>
      </c>
      <c r="I1146" s="846"/>
      <c r="J1146" s="846">
        <v>1</v>
      </c>
      <c r="K1146" s="846"/>
      <c r="L1146" s="846" t="s">
        <v>17550</v>
      </c>
      <c r="M1146" s="846" t="s">
        <v>2827</v>
      </c>
      <c r="N1146" s="846" t="s">
        <v>11816</v>
      </c>
      <c r="O1146" s="846">
        <v>3</v>
      </c>
      <c r="P1146" s="1171"/>
    </row>
    <row r="1147" spans="1:16" ht="63.75">
      <c r="A1147" s="1180">
        <v>549</v>
      </c>
      <c r="B1147" s="1183" t="s">
        <v>1507</v>
      </c>
      <c r="C1147" s="846" t="s">
        <v>17543</v>
      </c>
      <c r="D1147" s="846" t="s">
        <v>17544</v>
      </c>
      <c r="E1147" s="846" t="s">
        <v>17545</v>
      </c>
      <c r="F1147" s="846" t="s">
        <v>15291</v>
      </c>
      <c r="G1147" s="846">
        <v>38</v>
      </c>
      <c r="H1147" s="846">
        <v>1</v>
      </c>
      <c r="I1147" s="846"/>
      <c r="J1147" s="846">
        <v>1</v>
      </c>
      <c r="K1147" s="846"/>
      <c r="L1147" s="846" t="s">
        <v>17551</v>
      </c>
      <c r="M1147" s="846" t="s">
        <v>2827</v>
      </c>
      <c r="N1147" s="846" t="s">
        <v>11816</v>
      </c>
      <c r="O1147" s="846"/>
      <c r="P1147" s="1171">
        <v>3</v>
      </c>
    </row>
    <row r="1148" spans="1:16" ht="63.75">
      <c r="A1148" s="1180">
        <v>550</v>
      </c>
      <c r="B1148" s="1183" t="s">
        <v>1507</v>
      </c>
      <c r="C1148" s="846" t="s">
        <v>17543</v>
      </c>
      <c r="D1148" s="846" t="s">
        <v>17544</v>
      </c>
      <c r="E1148" s="846" t="s">
        <v>17545</v>
      </c>
      <c r="F1148" s="846" t="s">
        <v>15291</v>
      </c>
      <c r="G1148" s="846">
        <v>38</v>
      </c>
      <c r="H1148" s="846">
        <v>1</v>
      </c>
      <c r="I1148" s="846"/>
      <c r="J1148" s="846">
        <v>1</v>
      </c>
      <c r="K1148" s="846"/>
      <c r="L1148" s="846" t="s">
        <v>17552</v>
      </c>
      <c r="M1148" s="846" t="s">
        <v>2827</v>
      </c>
      <c r="N1148" s="846" t="s">
        <v>9373</v>
      </c>
      <c r="O1148" s="846"/>
      <c r="P1148" s="1171">
        <v>3</v>
      </c>
    </row>
    <row r="1149" spans="1:16" ht="51">
      <c r="A1149" s="1180">
        <v>551</v>
      </c>
      <c r="B1149" s="1183" t="s">
        <v>1507</v>
      </c>
      <c r="C1149" s="846" t="s">
        <v>17543</v>
      </c>
      <c r="D1149" s="846" t="s">
        <v>17544</v>
      </c>
      <c r="E1149" s="846" t="s">
        <v>17545</v>
      </c>
      <c r="F1149" s="846" t="s">
        <v>15291</v>
      </c>
      <c r="G1149" s="846">
        <v>38</v>
      </c>
      <c r="H1149" s="846">
        <v>1</v>
      </c>
      <c r="I1149" s="846"/>
      <c r="J1149" s="846">
        <v>1</v>
      </c>
      <c r="K1149" s="846"/>
      <c r="L1149" s="846" t="s">
        <v>17553</v>
      </c>
      <c r="M1149" s="846" t="s">
        <v>2827</v>
      </c>
      <c r="N1149" s="846" t="s">
        <v>11816</v>
      </c>
      <c r="O1149" s="846">
        <v>1</v>
      </c>
      <c r="P1149" s="1171">
        <v>1</v>
      </c>
    </row>
    <row r="1150" spans="1:16" ht="51">
      <c r="A1150" s="1180">
        <v>552</v>
      </c>
      <c r="B1150" s="1183" t="s">
        <v>1507</v>
      </c>
      <c r="C1150" s="846" t="s">
        <v>17543</v>
      </c>
      <c r="D1150" s="846" t="s">
        <v>17544</v>
      </c>
      <c r="E1150" s="846" t="s">
        <v>17545</v>
      </c>
      <c r="F1150" s="846" t="s">
        <v>15291</v>
      </c>
      <c r="G1150" s="846">
        <v>38</v>
      </c>
      <c r="H1150" s="846">
        <v>1</v>
      </c>
      <c r="I1150" s="846"/>
      <c r="J1150" s="846">
        <v>1</v>
      </c>
      <c r="K1150" s="846"/>
      <c r="L1150" s="846" t="s">
        <v>17554</v>
      </c>
      <c r="M1150" s="846" t="s">
        <v>2827</v>
      </c>
      <c r="N1150" s="846" t="s">
        <v>9373</v>
      </c>
      <c r="O1150" s="846">
        <v>1</v>
      </c>
      <c r="P1150" s="1171">
        <v>1</v>
      </c>
    </row>
    <row r="1151" spans="1:16" ht="25.5">
      <c r="A1151" s="1180">
        <v>553</v>
      </c>
      <c r="B1151" s="1183" t="s">
        <v>1507</v>
      </c>
      <c r="C1151" s="846" t="s">
        <v>17543</v>
      </c>
      <c r="D1151" s="846" t="s">
        <v>17544</v>
      </c>
      <c r="E1151" s="846" t="s">
        <v>17545</v>
      </c>
      <c r="F1151" s="846" t="s">
        <v>15291</v>
      </c>
      <c r="G1151" s="846">
        <v>38</v>
      </c>
      <c r="H1151" s="846">
        <v>1</v>
      </c>
      <c r="I1151" s="846"/>
      <c r="J1151" s="846">
        <v>1</v>
      </c>
      <c r="K1151" s="846"/>
      <c r="L1151" s="846" t="s">
        <v>11819</v>
      </c>
      <c r="M1151" s="846" t="s">
        <v>6368</v>
      </c>
      <c r="N1151" s="846" t="s">
        <v>17555</v>
      </c>
      <c r="O1151" s="846"/>
      <c r="P1151" s="1171">
        <v>1</v>
      </c>
    </row>
    <row r="1152" spans="1:16" ht="25.5">
      <c r="A1152" s="1180">
        <v>554</v>
      </c>
      <c r="B1152" s="1183" t="s">
        <v>1507</v>
      </c>
      <c r="C1152" s="1189" t="s">
        <v>17543</v>
      </c>
      <c r="D1152" s="1189" t="s">
        <v>17544</v>
      </c>
      <c r="E1152" s="1189" t="s">
        <v>17545</v>
      </c>
      <c r="F1152" s="1189" t="s">
        <v>15291</v>
      </c>
      <c r="G1152" s="1189">
        <v>38</v>
      </c>
      <c r="H1152" s="1189">
        <v>1</v>
      </c>
      <c r="I1152" s="1189"/>
      <c r="J1152" s="1189">
        <v>1</v>
      </c>
      <c r="K1152" s="1189"/>
      <c r="L1152" s="1189" t="s">
        <v>17556</v>
      </c>
      <c r="M1152" s="1189" t="s">
        <v>6368</v>
      </c>
      <c r="N1152" s="1189" t="s">
        <v>11816</v>
      </c>
      <c r="O1152" s="1189"/>
      <c r="P1152" s="1196">
        <v>1</v>
      </c>
    </row>
    <row r="1153" spans="1:16" ht="25.5">
      <c r="A1153" s="1180">
        <v>555</v>
      </c>
      <c r="B1153" s="1195" t="s">
        <v>4841</v>
      </c>
      <c r="C1153" s="865" t="s">
        <v>17557</v>
      </c>
      <c r="D1153" s="927"/>
      <c r="E1153" s="927"/>
      <c r="F1153" s="929" t="s">
        <v>1640</v>
      </c>
      <c r="G1153" s="929"/>
      <c r="H1153" s="929"/>
      <c r="I1153" s="929"/>
      <c r="J1153" s="929"/>
      <c r="K1153" s="929">
        <v>1</v>
      </c>
      <c r="L1153" s="929" t="s">
        <v>17558</v>
      </c>
      <c r="M1153" s="929" t="s">
        <v>17559</v>
      </c>
      <c r="N1153" s="929" t="s">
        <v>1640</v>
      </c>
      <c r="O1153" s="929"/>
      <c r="P1153" s="1171">
        <v>1</v>
      </c>
    </row>
    <row r="1154" spans="1:16" ht="89.25">
      <c r="A1154" s="1180">
        <v>556</v>
      </c>
      <c r="B1154" s="1183" t="s">
        <v>2994</v>
      </c>
      <c r="C1154" s="900" t="s">
        <v>17560</v>
      </c>
      <c r="D1154" s="900" t="s">
        <v>17561</v>
      </c>
      <c r="E1154" s="900" t="s">
        <v>17562</v>
      </c>
      <c r="F1154" s="900" t="s">
        <v>1640</v>
      </c>
      <c r="G1154" s="900">
        <v>13</v>
      </c>
      <c r="H1154" s="900">
        <v>2</v>
      </c>
      <c r="I1154" s="900"/>
      <c r="J1154" s="900">
        <v>1</v>
      </c>
      <c r="K1154" s="900"/>
      <c r="L1154" s="900" t="s">
        <v>17563</v>
      </c>
      <c r="M1154" s="900" t="s">
        <v>17564</v>
      </c>
      <c r="N1154" s="900" t="s">
        <v>1640</v>
      </c>
      <c r="O1154" s="900">
        <v>4</v>
      </c>
      <c r="P1154" s="1197">
        <v>4</v>
      </c>
    </row>
    <row r="1155" spans="1:16" ht="76.5">
      <c r="A1155" s="1180">
        <v>557</v>
      </c>
      <c r="B1155" s="1183" t="s">
        <v>1533</v>
      </c>
      <c r="C1155" s="846" t="s">
        <v>17565</v>
      </c>
      <c r="D1155" s="846" t="s">
        <v>15289</v>
      </c>
      <c r="E1155" s="846" t="s">
        <v>17566</v>
      </c>
      <c r="F1155" s="846" t="s">
        <v>17567</v>
      </c>
      <c r="G1155" s="846">
        <v>17</v>
      </c>
      <c r="H1155" s="846">
        <v>1</v>
      </c>
      <c r="I1155" s="846">
        <v>1</v>
      </c>
      <c r="J1155" s="846"/>
      <c r="K1155" s="846"/>
      <c r="L1155" s="846" t="s">
        <v>17568</v>
      </c>
      <c r="M1155" s="846"/>
      <c r="N1155" s="846" t="s">
        <v>15361</v>
      </c>
      <c r="O1155" s="846"/>
      <c r="P1155" s="1171">
        <v>1</v>
      </c>
    </row>
    <row r="1156" spans="1:16" ht="76.5">
      <c r="A1156" s="1180">
        <v>558</v>
      </c>
      <c r="B1156" s="1183" t="s">
        <v>1533</v>
      </c>
      <c r="C1156" s="846" t="s">
        <v>17565</v>
      </c>
      <c r="D1156" s="846" t="s">
        <v>15289</v>
      </c>
      <c r="E1156" s="846" t="s">
        <v>17566</v>
      </c>
      <c r="F1156" s="846" t="s">
        <v>17567</v>
      </c>
      <c r="G1156" s="846">
        <v>17</v>
      </c>
      <c r="H1156" s="846">
        <v>1</v>
      </c>
      <c r="I1156" s="846">
        <v>1</v>
      </c>
      <c r="J1156" s="846"/>
      <c r="K1156" s="846"/>
      <c r="L1156" s="846" t="s">
        <v>17569</v>
      </c>
      <c r="M1156" s="846" t="s">
        <v>17570</v>
      </c>
      <c r="N1156" s="846" t="s">
        <v>15361</v>
      </c>
      <c r="O1156" s="846">
        <v>1</v>
      </c>
      <c r="P1156" s="1171"/>
    </row>
    <row r="1157" spans="1:16" ht="76.5">
      <c r="A1157" s="1180">
        <v>559</v>
      </c>
      <c r="B1157" s="1183" t="s">
        <v>1533</v>
      </c>
      <c r="C1157" s="846" t="s">
        <v>17565</v>
      </c>
      <c r="D1157" s="846" t="s">
        <v>15289</v>
      </c>
      <c r="E1157" s="846" t="s">
        <v>17566</v>
      </c>
      <c r="F1157" s="846" t="s">
        <v>17567</v>
      </c>
      <c r="G1157" s="846">
        <v>17</v>
      </c>
      <c r="H1157" s="846">
        <v>1</v>
      </c>
      <c r="I1157" s="846">
        <v>1</v>
      </c>
      <c r="J1157" s="846"/>
      <c r="K1157" s="846"/>
      <c r="L1157" s="846" t="s">
        <v>10504</v>
      </c>
      <c r="M1157" s="846"/>
      <c r="N1157" s="846" t="s">
        <v>15366</v>
      </c>
      <c r="O1157" s="846"/>
      <c r="P1157" s="1171">
        <v>1</v>
      </c>
    </row>
    <row r="1158" spans="1:16" ht="76.5">
      <c r="A1158" s="1180">
        <v>560</v>
      </c>
      <c r="B1158" s="1183" t="s">
        <v>1533</v>
      </c>
      <c r="C1158" s="846" t="s">
        <v>17565</v>
      </c>
      <c r="D1158" s="846" t="s">
        <v>15289</v>
      </c>
      <c r="E1158" s="846" t="s">
        <v>17566</v>
      </c>
      <c r="F1158" s="846" t="s">
        <v>17567</v>
      </c>
      <c r="G1158" s="846">
        <v>17</v>
      </c>
      <c r="H1158" s="846">
        <v>1</v>
      </c>
      <c r="I1158" s="846">
        <v>1</v>
      </c>
      <c r="J1158" s="846"/>
      <c r="K1158" s="846"/>
      <c r="L1158" s="846" t="s">
        <v>17571</v>
      </c>
      <c r="M1158" s="846" t="s">
        <v>17572</v>
      </c>
      <c r="N1158" s="846" t="s">
        <v>15366</v>
      </c>
      <c r="O1158" s="846">
        <v>1</v>
      </c>
      <c r="P1158" s="1171"/>
    </row>
    <row r="1159" spans="1:16" ht="76.5">
      <c r="A1159" s="1180">
        <v>561</v>
      </c>
      <c r="B1159" s="1183" t="s">
        <v>1533</v>
      </c>
      <c r="C1159" s="846" t="s">
        <v>17565</v>
      </c>
      <c r="D1159" s="846" t="s">
        <v>15289</v>
      </c>
      <c r="E1159" s="846" t="s">
        <v>17566</v>
      </c>
      <c r="F1159" s="846" t="s">
        <v>17567</v>
      </c>
      <c r="G1159" s="846">
        <v>17</v>
      </c>
      <c r="H1159" s="846">
        <v>1</v>
      </c>
      <c r="I1159" s="846">
        <v>1</v>
      </c>
      <c r="J1159" s="846"/>
      <c r="K1159" s="846"/>
      <c r="L1159" s="846" t="s">
        <v>11869</v>
      </c>
      <c r="M1159" s="846"/>
      <c r="N1159" s="846" t="s">
        <v>15342</v>
      </c>
      <c r="O1159" s="846"/>
      <c r="P1159" s="1171">
        <v>1</v>
      </c>
    </row>
    <row r="1160" spans="1:16" ht="76.5">
      <c r="A1160" s="1180">
        <v>562</v>
      </c>
      <c r="B1160" s="1183" t="s">
        <v>1533</v>
      </c>
      <c r="C1160" s="846" t="s">
        <v>17565</v>
      </c>
      <c r="D1160" s="846" t="s">
        <v>15289</v>
      </c>
      <c r="E1160" s="846" t="s">
        <v>17566</v>
      </c>
      <c r="F1160" s="846" t="s">
        <v>17567</v>
      </c>
      <c r="G1160" s="846">
        <v>17</v>
      </c>
      <c r="H1160" s="846">
        <v>1</v>
      </c>
      <c r="I1160" s="846">
        <v>1</v>
      </c>
      <c r="J1160" s="846"/>
      <c r="K1160" s="846"/>
      <c r="L1160" s="846" t="s">
        <v>17573</v>
      </c>
      <c r="M1160" s="846" t="s">
        <v>17574</v>
      </c>
      <c r="N1160" s="846" t="s">
        <v>15342</v>
      </c>
      <c r="O1160" s="846">
        <v>1</v>
      </c>
      <c r="P1160" s="1171"/>
    </row>
    <row r="1161" spans="1:16" ht="76.5">
      <c r="A1161" s="1180">
        <v>563</v>
      </c>
      <c r="B1161" s="1183" t="s">
        <v>1533</v>
      </c>
      <c r="C1161" s="846" t="s">
        <v>17565</v>
      </c>
      <c r="D1161" s="846" t="s">
        <v>15289</v>
      </c>
      <c r="E1161" s="846" t="s">
        <v>17566</v>
      </c>
      <c r="F1161" s="846" t="s">
        <v>17567</v>
      </c>
      <c r="G1161" s="846">
        <v>17</v>
      </c>
      <c r="H1161" s="846">
        <v>1</v>
      </c>
      <c r="I1161" s="846">
        <v>1</v>
      </c>
      <c r="J1161" s="846"/>
      <c r="K1161" s="846"/>
      <c r="L1161" s="846" t="s">
        <v>17575</v>
      </c>
      <c r="M1161" s="846"/>
      <c r="N1161" s="846" t="s">
        <v>11674</v>
      </c>
      <c r="O1161" s="846"/>
      <c r="P1161" s="1171">
        <v>1</v>
      </c>
    </row>
    <row r="1162" spans="1:16" ht="76.5">
      <c r="A1162" s="1180">
        <v>564</v>
      </c>
      <c r="B1162" s="1183" t="s">
        <v>1533</v>
      </c>
      <c r="C1162" s="846" t="s">
        <v>17565</v>
      </c>
      <c r="D1162" s="846" t="s">
        <v>15289</v>
      </c>
      <c r="E1162" s="846" t="s">
        <v>17566</v>
      </c>
      <c r="F1162" s="846" t="s">
        <v>17567</v>
      </c>
      <c r="G1162" s="846">
        <v>17</v>
      </c>
      <c r="H1162" s="846">
        <v>1</v>
      </c>
      <c r="I1162" s="846">
        <v>1</v>
      </c>
      <c r="J1162" s="846"/>
      <c r="K1162" s="846"/>
      <c r="L1162" s="846" t="s">
        <v>17576</v>
      </c>
      <c r="M1162" s="846" t="s">
        <v>17577</v>
      </c>
      <c r="N1162" s="846" t="s">
        <v>11674</v>
      </c>
      <c r="O1162" s="846">
        <v>1</v>
      </c>
      <c r="P1162" s="1171"/>
    </row>
    <row r="1163" spans="1:16" ht="76.5">
      <c r="A1163" s="1180">
        <v>565</v>
      </c>
      <c r="B1163" s="1183" t="s">
        <v>1533</v>
      </c>
      <c r="C1163" s="846" t="s">
        <v>17565</v>
      </c>
      <c r="D1163" s="846" t="s">
        <v>15289</v>
      </c>
      <c r="E1163" s="846" t="s">
        <v>17566</v>
      </c>
      <c r="F1163" s="846" t="s">
        <v>17567</v>
      </c>
      <c r="G1163" s="846">
        <v>17</v>
      </c>
      <c r="H1163" s="846">
        <v>1</v>
      </c>
      <c r="I1163" s="846">
        <v>1</v>
      </c>
      <c r="J1163" s="846"/>
      <c r="K1163" s="846"/>
      <c r="L1163" s="846" t="s">
        <v>17578</v>
      </c>
      <c r="M1163" s="846"/>
      <c r="N1163" s="846" t="s">
        <v>10818</v>
      </c>
      <c r="O1163" s="846"/>
      <c r="P1163" s="1171">
        <v>1</v>
      </c>
    </row>
    <row r="1164" spans="1:16" ht="76.5">
      <c r="A1164" s="1180">
        <v>566</v>
      </c>
      <c r="B1164" s="1183" t="s">
        <v>1533</v>
      </c>
      <c r="C1164" s="846" t="s">
        <v>17565</v>
      </c>
      <c r="D1164" s="846" t="s">
        <v>15289</v>
      </c>
      <c r="E1164" s="846" t="s">
        <v>17566</v>
      </c>
      <c r="F1164" s="846" t="s">
        <v>17567</v>
      </c>
      <c r="G1164" s="846">
        <v>17</v>
      </c>
      <c r="H1164" s="846">
        <v>1</v>
      </c>
      <c r="I1164" s="846">
        <v>1</v>
      </c>
      <c r="J1164" s="846"/>
      <c r="K1164" s="846"/>
      <c r="L1164" s="846" t="s">
        <v>17579</v>
      </c>
      <c r="M1164" s="846" t="s">
        <v>17580</v>
      </c>
      <c r="N1164" s="846" t="s">
        <v>10818</v>
      </c>
      <c r="O1164" s="846">
        <v>1</v>
      </c>
      <c r="P1164" s="1171"/>
    </row>
    <row r="1165" spans="1:16" ht="76.5">
      <c r="A1165" s="1180">
        <v>567</v>
      </c>
      <c r="B1165" s="1183" t="s">
        <v>1533</v>
      </c>
      <c r="C1165" s="846" t="s">
        <v>17565</v>
      </c>
      <c r="D1165" s="846" t="s">
        <v>15289</v>
      </c>
      <c r="E1165" s="846" t="s">
        <v>17566</v>
      </c>
      <c r="F1165" s="846" t="s">
        <v>17567</v>
      </c>
      <c r="G1165" s="846">
        <v>17</v>
      </c>
      <c r="H1165" s="846">
        <v>1</v>
      </c>
      <c r="I1165" s="846">
        <v>1</v>
      </c>
      <c r="J1165" s="846"/>
      <c r="K1165" s="846"/>
      <c r="L1165" s="846" t="s">
        <v>15344</v>
      </c>
      <c r="M1165" s="846"/>
      <c r="N1165" s="846" t="s">
        <v>8359</v>
      </c>
      <c r="O1165" s="846"/>
      <c r="P1165" s="1171">
        <v>1</v>
      </c>
    </row>
    <row r="1166" spans="1:16" ht="76.5">
      <c r="A1166" s="1180">
        <v>568</v>
      </c>
      <c r="B1166" s="1183" t="s">
        <v>1533</v>
      </c>
      <c r="C1166" s="846" t="s">
        <v>17565</v>
      </c>
      <c r="D1166" s="846" t="s">
        <v>15289</v>
      </c>
      <c r="E1166" s="846" t="s">
        <v>17566</v>
      </c>
      <c r="F1166" s="846" t="s">
        <v>17567</v>
      </c>
      <c r="G1166" s="846">
        <v>17</v>
      </c>
      <c r="H1166" s="846">
        <v>1</v>
      </c>
      <c r="I1166" s="846">
        <v>1</v>
      </c>
      <c r="J1166" s="846"/>
      <c r="K1166" s="846"/>
      <c r="L1166" s="846" t="s">
        <v>17581</v>
      </c>
      <c r="M1166" s="846" t="s">
        <v>17582</v>
      </c>
      <c r="N1166" s="846" t="s">
        <v>8359</v>
      </c>
      <c r="O1166" s="846">
        <v>1</v>
      </c>
      <c r="P1166" s="1171"/>
    </row>
    <row r="1167" spans="1:16" ht="76.5">
      <c r="A1167" s="1180">
        <v>569</v>
      </c>
      <c r="B1167" s="1183" t="s">
        <v>1533</v>
      </c>
      <c r="C1167" s="846" t="s">
        <v>17565</v>
      </c>
      <c r="D1167" s="846" t="s">
        <v>15289</v>
      </c>
      <c r="E1167" s="846" t="s">
        <v>17566</v>
      </c>
      <c r="F1167" s="846" t="s">
        <v>17567</v>
      </c>
      <c r="G1167" s="846">
        <v>17</v>
      </c>
      <c r="H1167" s="846">
        <v>1</v>
      </c>
      <c r="I1167" s="846"/>
      <c r="J1167" s="846">
        <v>1</v>
      </c>
      <c r="K1167" s="846"/>
      <c r="L1167" s="846" t="s">
        <v>17583</v>
      </c>
      <c r="M1167" s="846" t="s">
        <v>17570</v>
      </c>
      <c r="N1167" s="846" t="s">
        <v>15361</v>
      </c>
      <c r="O1167" s="846">
        <v>1</v>
      </c>
      <c r="P1167" s="1171"/>
    </row>
    <row r="1168" spans="1:16" ht="76.5">
      <c r="A1168" s="1180">
        <v>570</v>
      </c>
      <c r="B1168" s="1183" t="s">
        <v>1533</v>
      </c>
      <c r="C1168" s="846" t="s">
        <v>17565</v>
      </c>
      <c r="D1168" s="846" t="s">
        <v>15289</v>
      </c>
      <c r="E1168" s="846" t="s">
        <v>17566</v>
      </c>
      <c r="F1168" s="846" t="s">
        <v>17567</v>
      </c>
      <c r="G1168" s="846">
        <v>17</v>
      </c>
      <c r="H1168" s="846">
        <v>1</v>
      </c>
      <c r="I1168" s="846"/>
      <c r="J1168" s="846">
        <v>1</v>
      </c>
      <c r="K1168" s="846"/>
      <c r="L1168" s="846" t="s">
        <v>17584</v>
      </c>
      <c r="M1168" s="846"/>
      <c r="N1168" s="846" t="s">
        <v>15366</v>
      </c>
      <c r="O1168" s="846"/>
      <c r="P1168" s="1171">
        <v>1</v>
      </c>
    </row>
    <row r="1169" spans="1:16" ht="76.5">
      <c r="A1169" s="1180">
        <v>571</v>
      </c>
      <c r="B1169" s="1183" t="s">
        <v>1533</v>
      </c>
      <c r="C1169" s="846" t="s">
        <v>17565</v>
      </c>
      <c r="D1169" s="846" t="s">
        <v>15289</v>
      </c>
      <c r="E1169" s="846" t="s">
        <v>17566</v>
      </c>
      <c r="F1169" s="846" t="s">
        <v>17567</v>
      </c>
      <c r="G1169" s="846">
        <v>17</v>
      </c>
      <c r="H1169" s="846">
        <v>1</v>
      </c>
      <c r="I1169" s="846"/>
      <c r="J1169" s="846">
        <v>1</v>
      </c>
      <c r="K1169" s="846"/>
      <c r="L1169" s="846" t="s">
        <v>17585</v>
      </c>
      <c r="M1169" s="846" t="s">
        <v>17572</v>
      </c>
      <c r="N1169" s="846" t="s">
        <v>15366</v>
      </c>
      <c r="O1169" s="846">
        <v>1</v>
      </c>
      <c r="P1169" s="1171"/>
    </row>
    <row r="1170" spans="1:16" ht="76.5">
      <c r="A1170" s="1180">
        <v>572</v>
      </c>
      <c r="B1170" s="1183" t="s">
        <v>1533</v>
      </c>
      <c r="C1170" s="846" t="s">
        <v>17565</v>
      </c>
      <c r="D1170" s="846" t="s">
        <v>15289</v>
      </c>
      <c r="E1170" s="846" t="s">
        <v>17566</v>
      </c>
      <c r="F1170" s="846" t="s">
        <v>17567</v>
      </c>
      <c r="G1170" s="846">
        <v>17</v>
      </c>
      <c r="H1170" s="846">
        <v>1</v>
      </c>
      <c r="I1170" s="846"/>
      <c r="J1170" s="846">
        <v>1</v>
      </c>
      <c r="K1170" s="846"/>
      <c r="L1170" s="846" t="s">
        <v>17586</v>
      </c>
      <c r="M1170" s="846"/>
      <c r="N1170" s="846" t="s">
        <v>15342</v>
      </c>
      <c r="O1170" s="846"/>
      <c r="P1170" s="1171">
        <v>1</v>
      </c>
    </row>
    <row r="1171" spans="1:16" ht="76.5">
      <c r="A1171" s="1180">
        <v>573</v>
      </c>
      <c r="B1171" s="1183" t="s">
        <v>1533</v>
      </c>
      <c r="C1171" s="846" t="s">
        <v>17565</v>
      </c>
      <c r="D1171" s="846" t="s">
        <v>15289</v>
      </c>
      <c r="E1171" s="846" t="s">
        <v>17566</v>
      </c>
      <c r="F1171" s="846" t="s">
        <v>17567</v>
      </c>
      <c r="G1171" s="846">
        <v>17</v>
      </c>
      <c r="H1171" s="846">
        <v>1</v>
      </c>
      <c r="I1171" s="846"/>
      <c r="J1171" s="846">
        <v>1</v>
      </c>
      <c r="K1171" s="846"/>
      <c r="L1171" s="846" t="s">
        <v>17587</v>
      </c>
      <c r="M1171" s="846" t="s">
        <v>17577</v>
      </c>
      <c r="N1171" s="846" t="s">
        <v>11674</v>
      </c>
      <c r="O1171" s="846">
        <v>1</v>
      </c>
      <c r="P1171" s="1171"/>
    </row>
    <row r="1172" spans="1:16" ht="76.5">
      <c r="A1172" s="1180">
        <v>574</v>
      </c>
      <c r="B1172" s="1183" t="s">
        <v>1533</v>
      </c>
      <c r="C1172" s="846" t="s">
        <v>17565</v>
      </c>
      <c r="D1172" s="846" t="s">
        <v>15289</v>
      </c>
      <c r="E1172" s="846" t="s">
        <v>17566</v>
      </c>
      <c r="F1172" s="846" t="s">
        <v>17567</v>
      </c>
      <c r="G1172" s="846">
        <v>17</v>
      </c>
      <c r="H1172" s="846">
        <v>1</v>
      </c>
      <c r="I1172" s="846"/>
      <c r="J1172" s="846">
        <v>1</v>
      </c>
      <c r="K1172" s="846"/>
      <c r="L1172" s="846" t="s">
        <v>17588</v>
      </c>
      <c r="M1172" s="846"/>
      <c r="N1172" s="846" t="s">
        <v>10818</v>
      </c>
      <c r="O1172" s="846"/>
      <c r="P1172" s="1171">
        <v>1</v>
      </c>
    </row>
    <row r="1173" spans="1:16" ht="76.5">
      <c r="A1173" s="1180">
        <v>575</v>
      </c>
      <c r="B1173" s="1183" t="s">
        <v>1533</v>
      </c>
      <c r="C1173" s="846" t="s">
        <v>17565</v>
      </c>
      <c r="D1173" s="846" t="s">
        <v>15289</v>
      </c>
      <c r="E1173" s="846" t="s">
        <v>17566</v>
      </c>
      <c r="F1173" s="846" t="s">
        <v>17567</v>
      </c>
      <c r="G1173" s="846">
        <v>17</v>
      </c>
      <c r="H1173" s="846">
        <v>1</v>
      </c>
      <c r="I1173" s="846"/>
      <c r="J1173" s="846">
        <v>1</v>
      </c>
      <c r="K1173" s="846"/>
      <c r="L1173" s="846" t="s">
        <v>10521</v>
      </c>
      <c r="M1173" s="846"/>
      <c r="N1173" s="846" t="s">
        <v>8359</v>
      </c>
      <c r="O1173" s="846"/>
      <c r="P1173" s="1171">
        <v>1</v>
      </c>
    </row>
    <row r="1174" spans="1:16" ht="76.5">
      <c r="A1174" s="1180">
        <v>576</v>
      </c>
      <c r="B1174" s="1183" t="s">
        <v>1533</v>
      </c>
      <c r="C1174" s="846" t="s">
        <v>17565</v>
      </c>
      <c r="D1174" s="846" t="s">
        <v>15289</v>
      </c>
      <c r="E1174" s="846" t="s">
        <v>17566</v>
      </c>
      <c r="F1174" s="846" t="s">
        <v>17567</v>
      </c>
      <c r="G1174" s="846">
        <v>17</v>
      </c>
      <c r="H1174" s="846">
        <v>1</v>
      </c>
      <c r="I1174" s="846"/>
      <c r="J1174" s="846">
        <v>1</v>
      </c>
      <c r="K1174" s="846"/>
      <c r="L1174" s="846" t="s">
        <v>17589</v>
      </c>
      <c r="M1174" s="846" t="s">
        <v>17582</v>
      </c>
      <c r="N1174" s="846" t="s">
        <v>8359</v>
      </c>
      <c r="O1174" s="846">
        <v>1</v>
      </c>
      <c r="P1174" s="1171"/>
    </row>
    <row r="1175" spans="1:16" ht="76.5">
      <c r="A1175" s="1180">
        <v>577</v>
      </c>
      <c r="B1175" s="1183" t="s">
        <v>1533</v>
      </c>
      <c r="C1175" s="846" t="s">
        <v>17565</v>
      </c>
      <c r="D1175" s="846" t="s">
        <v>15289</v>
      </c>
      <c r="E1175" s="846" t="s">
        <v>17566</v>
      </c>
      <c r="F1175" s="846" t="s">
        <v>17567</v>
      </c>
      <c r="G1175" s="846">
        <v>17</v>
      </c>
      <c r="H1175" s="846">
        <v>1</v>
      </c>
      <c r="I1175" s="846"/>
      <c r="J1175" s="846"/>
      <c r="K1175" s="846">
        <v>1</v>
      </c>
      <c r="L1175" s="846" t="s">
        <v>17590</v>
      </c>
      <c r="M1175" s="846" t="s">
        <v>17570</v>
      </c>
      <c r="N1175" s="846" t="s">
        <v>15361</v>
      </c>
      <c r="O1175" s="846">
        <v>1</v>
      </c>
      <c r="P1175" s="1171"/>
    </row>
    <row r="1176" spans="1:16" ht="76.5">
      <c r="A1176" s="1180">
        <v>578</v>
      </c>
      <c r="B1176" s="1183" t="s">
        <v>1533</v>
      </c>
      <c r="C1176" s="846" t="s">
        <v>17565</v>
      </c>
      <c r="D1176" s="846" t="s">
        <v>15289</v>
      </c>
      <c r="E1176" s="846" t="s">
        <v>17566</v>
      </c>
      <c r="F1176" s="846" t="s">
        <v>17567</v>
      </c>
      <c r="G1176" s="846">
        <v>17</v>
      </c>
      <c r="H1176" s="846">
        <v>1</v>
      </c>
      <c r="I1176" s="846"/>
      <c r="J1176" s="846"/>
      <c r="K1176" s="846">
        <v>1</v>
      </c>
      <c r="L1176" s="846" t="s">
        <v>17591</v>
      </c>
      <c r="M1176" s="846" t="s">
        <v>15342</v>
      </c>
      <c r="N1176" s="846"/>
      <c r="O1176" s="846">
        <v>1</v>
      </c>
      <c r="P1176" s="1171"/>
    </row>
    <row r="1177" spans="1:16" ht="76.5">
      <c r="A1177" s="1180">
        <v>579</v>
      </c>
      <c r="B1177" s="1183" t="s">
        <v>1533</v>
      </c>
      <c r="C1177" s="846" t="s">
        <v>17565</v>
      </c>
      <c r="D1177" s="846" t="s">
        <v>15289</v>
      </c>
      <c r="E1177" s="846" t="s">
        <v>17566</v>
      </c>
      <c r="F1177" s="846" t="s">
        <v>17567</v>
      </c>
      <c r="G1177" s="846">
        <v>17</v>
      </c>
      <c r="H1177" s="846">
        <v>1</v>
      </c>
      <c r="I1177" s="846"/>
      <c r="J1177" s="846"/>
      <c r="K1177" s="846">
        <v>1</v>
      </c>
      <c r="L1177" s="846" t="s">
        <v>17592</v>
      </c>
      <c r="M1177" s="846" t="s">
        <v>17574</v>
      </c>
      <c r="N1177" s="846" t="s">
        <v>15342</v>
      </c>
      <c r="O1177" s="846">
        <v>1</v>
      </c>
      <c r="P1177" s="1171"/>
    </row>
    <row r="1178" spans="1:16" ht="76.5">
      <c r="A1178" s="1180">
        <v>580</v>
      </c>
      <c r="B1178" s="1183" t="s">
        <v>1533</v>
      </c>
      <c r="C1178" s="846" t="s">
        <v>17565</v>
      </c>
      <c r="D1178" s="846" t="s">
        <v>15289</v>
      </c>
      <c r="E1178" s="846" t="s">
        <v>17566</v>
      </c>
      <c r="F1178" s="846" t="s">
        <v>17567</v>
      </c>
      <c r="G1178" s="846">
        <v>17</v>
      </c>
      <c r="H1178" s="846">
        <v>1</v>
      </c>
      <c r="I1178" s="846"/>
      <c r="J1178" s="846"/>
      <c r="K1178" s="846">
        <v>1</v>
      </c>
      <c r="L1178" s="846" t="s">
        <v>17593</v>
      </c>
      <c r="M1178" s="846"/>
      <c r="N1178" s="846" t="s">
        <v>11674</v>
      </c>
      <c r="O1178" s="846"/>
      <c r="P1178" s="1171">
        <v>1</v>
      </c>
    </row>
    <row r="1179" spans="1:16" ht="76.5">
      <c r="A1179" s="1180">
        <v>581</v>
      </c>
      <c r="B1179" s="1183" t="s">
        <v>1533</v>
      </c>
      <c r="C1179" s="846" t="s">
        <v>17565</v>
      </c>
      <c r="D1179" s="846" t="s">
        <v>15289</v>
      </c>
      <c r="E1179" s="846" t="s">
        <v>17566</v>
      </c>
      <c r="F1179" s="846" t="s">
        <v>17567</v>
      </c>
      <c r="G1179" s="846">
        <v>17</v>
      </c>
      <c r="H1179" s="846">
        <v>1</v>
      </c>
      <c r="I1179" s="846"/>
      <c r="J1179" s="846"/>
      <c r="K1179" s="846">
        <v>1</v>
      </c>
      <c r="L1179" s="846" t="s">
        <v>11832</v>
      </c>
      <c r="M1179" s="846" t="s">
        <v>17577</v>
      </c>
      <c r="N1179" s="846" t="s">
        <v>11674</v>
      </c>
      <c r="O1179" s="846">
        <v>1</v>
      </c>
      <c r="P1179" s="1171"/>
    </row>
    <row r="1180" spans="1:16" ht="76.5">
      <c r="A1180" s="1180">
        <v>582</v>
      </c>
      <c r="B1180" s="1183" t="s">
        <v>1533</v>
      </c>
      <c r="C1180" s="846" t="s">
        <v>17565</v>
      </c>
      <c r="D1180" s="846" t="s">
        <v>15289</v>
      </c>
      <c r="E1180" s="846" t="s">
        <v>17566</v>
      </c>
      <c r="F1180" s="846" t="s">
        <v>17567</v>
      </c>
      <c r="G1180" s="846">
        <v>17</v>
      </c>
      <c r="H1180" s="846">
        <v>1</v>
      </c>
      <c r="I1180" s="846"/>
      <c r="J1180" s="846"/>
      <c r="K1180" s="846">
        <v>1</v>
      </c>
      <c r="L1180" s="846" t="s">
        <v>17594</v>
      </c>
      <c r="M1180" s="846"/>
      <c r="N1180" s="846" t="s">
        <v>10818</v>
      </c>
      <c r="O1180" s="846"/>
      <c r="P1180" s="1171">
        <v>1</v>
      </c>
    </row>
    <row r="1181" spans="1:16" ht="76.5">
      <c r="A1181" s="1180">
        <v>583</v>
      </c>
      <c r="B1181" s="1183" t="s">
        <v>1533</v>
      </c>
      <c r="C1181" s="846" t="s">
        <v>17565</v>
      </c>
      <c r="D1181" s="846" t="s">
        <v>15289</v>
      </c>
      <c r="E1181" s="846" t="s">
        <v>17566</v>
      </c>
      <c r="F1181" s="846" t="s">
        <v>17567</v>
      </c>
      <c r="G1181" s="846">
        <v>17</v>
      </c>
      <c r="H1181" s="846">
        <v>1</v>
      </c>
      <c r="I1181" s="846"/>
      <c r="J1181" s="846"/>
      <c r="K1181" s="846">
        <v>1</v>
      </c>
      <c r="L1181" s="846" t="s">
        <v>17595</v>
      </c>
      <c r="M1181" s="846" t="s">
        <v>17580</v>
      </c>
      <c r="N1181" s="846" t="s">
        <v>10818</v>
      </c>
      <c r="O1181" s="846">
        <v>1</v>
      </c>
      <c r="P1181" s="1171"/>
    </row>
    <row r="1182" spans="1:16" ht="76.5">
      <c r="A1182" s="1180">
        <v>584</v>
      </c>
      <c r="B1182" s="1183" t="s">
        <v>1533</v>
      </c>
      <c r="C1182" s="846" t="s">
        <v>17565</v>
      </c>
      <c r="D1182" s="846" t="s">
        <v>15289</v>
      </c>
      <c r="E1182" s="846" t="s">
        <v>17566</v>
      </c>
      <c r="F1182" s="846" t="s">
        <v>17567</v>
      </c>
      <c r="G1182" s="846">
        <v>17</v>
      </c>
      <c r="H1182" s="846">
        <v>1</v>
      </c>
      <c r="I1182" s="846"/>
      <c r="J1182" s="846"/>
      <c r="K1182" s="846">
        <v>1</v>
      </c>
      <c r="L1182" s="846" t="s">
        <v>17596</v>
      </c>
      <c r="M1182" s="846"/>
      <c r="N1182" s="846" t="s">
        <v>8359</v>
      </c>
      <c r="O1182" s="846"/>
      <c r="P1182" s="1171">
        <v>1</v>
      </c>
    </row>
    <row r="1183" spans="1:16" ht="25.5">
      <c r="A1183" s="1180">
        <v>585</v>
      </c>
      <c r="B1183" s="1183" t="s">
        <v>1533</v>
      </c>
      <c r="C1183" s="846" t="s">
        <v>15373</v>
      </c>
      <c r="D1183" s="846" t="s">
        <v>10496</v>
      </c>
      <c r="E1183" s="846" t="s">
        <v>17597</v>
      </c>
      <c r="F1183" s="846" t="s">
        <v>10498</v>
      </c>
      <c r="G1183" s="846">
        <v>16</v>
      </c>
      <c r="H1183" s="846"/>
      <c r="I1183" s="846">
        <v>1</v>
      </c>
      <c r="J1183" s="846"/>
      <c r="K1183" s="846"/>
      <c r="L1183" s="846" t="s">
        <v>17598</v>
      </c>
      <c r="M1183" s="846"/>
      <c r="N1183" s="846" t="s">
        <v>17599</v>
      </c>
      <c r="O1183" s="846"/>
      <c r="P1183" s="1171"/>
    </row>
    <row r="1184" spans="1:16" ht="25.5">
      <c r="A1184" s="1180">
        <v>586</v>
      </c>
      <c r="B1184" s="1183" t="s">
        <v>1533</v>
      </c>
      <c r="C1184" s="846" t="s">
        <v>15373</v>
      </c>
      <c r="D1184" s="846" t="s">
        <v>10496</v>
      </c>
      <c r="E1184" s="846" t="s">
        <v>17597</v>
      </c>
      <c r="F1184" s="846" t="s">
        <v>10498</v>
      </c>
      <c r="G1184" s="846">
        <v>16</v>
      </c>
      <c r="H1184" s="846"/>
      <c r="I1184" s="846">
        <v>1</v>
      </c>
      <c r="J1184" s="846"/>
      <c r="K1184" s="846"/>
      <c r="L1184" s="846" t="s">
        <v>11868</v>
      </c>
      <c r="M1184" s="846" t="s">
        <v>15353</v>
      </c>
      <c r="N1184" s="846" t="s">
        <v>13066</v>
      </c>
      <c r="O1184" s="846"/>
      <c r="P1184" s="1171">
        <v>1</v>
      </c>
    </row>
    <row r="1185" spans="1:16" ht="25.5">
      <c r="A1185" s="1180">
        <v>587</v>
      </c>
      <c r="B1185" s="1183" t="s">
        <v>1533</v>
      </c>
      <c r="C1185" s="846" t="s">
        <v>15373</v>
      </c>
      <c r="D1185" s="846" t="s">
        <v>10496</v>
      </c>
      <c r="E1185" s="846" t="s">
        <v>17597</v>
      </c>
      <c r="F1185" s="846" t="s">
        <v>10498</v>
      </c>
      <c r="G1185" s="846">
        <v>16</v>
      </c>
      <c r="H1185" s="846"/>
      <c r="I1185" s="846">
        <v>1</v>
      </c>
      <c r="J1185" s="846"/>
      <c r="K1185" s="846"/>
      <c r="L1185" s="846" t="s">
        <v>17600</v>
      </c>
      <c r="M1185" s="846" t="s">
        <v>15353</v>
      </c>
      <c r="N1185" s="846" t="s">
        <v>17599</v>
      </c>
      <c r="O1185" s="846">
        <v>1</v>
      </c>
      <c r="P1185" s="1171"/>
    </row>
    <row r="1186" spans="1:16" ht="25.5">
      <c r="A1186" s="1180">
        <v>588</v>
      </c>
      <c r="B1186" s="1183" t="s">
        <v>1533</v>
      </c>
      <c r="C1186" s="846" t="s">
        <v>15373</v>
      </c>
      <c r="D1186" s="846" t="s">
        <v>10496</v>
      </c>
      <c r="E1186" s="846" t="s">
        <v>17597</v>
      </c>
      <c r="F1186" s="846" t="s">
        <v>10498</v>
      </c>
      <c r="G1186" s="846">
        <v>16</v>
      </c>
      <c r="H1186" s="846"/>
      <c r="I1186" s="846"/>
      <c r="J1186" s="846">
        <v>1</v>
      </c>
      <c r="K1186" s="846"/>
      <c r="L1186" s="846" t="s">
        <v>17601</v>
      </c>
      <c r="M1186" s="846"/>
      <c r="N1186" s="846" t="s">
        <v>13066</v>
      </c>
      <c r="O1186" s="846"/>
      <c r="P1186" s="1171"/>
    </row>
    <row r="1187" spans="1:16" ht="25.5">
      <c r="A1187" s="1180">
        <v>589</v>
      </c>
      <c r="B1187" s="1183" t="s">
        <v>1533</v>
      </c>
      <c r="C1187" s="846" t="s">
        <v>15373</v>
      </c>
      <c r="D1187" s="846" t="s">
        <v>10496</v>
      </c>
      <c r="E1187" s="846" t="s">
        <v>17597</v>
      </c>
      <c r="F1187" s="846" t="s">
        <v>10498</v>
      </c>
      <c r="G1187" s="846">
        <v>16</v>
      </c>
      <c r="H1187" s="846"/>
      <c r="I1187" s="846"/>
      <c r="J1187" s="846">
        <v>1</v>
      </c>
      <c r="K1187" s="846"/>
      <c r="L1187" s="846" t="s">
        <v>17602</v>
      </c>
      <c r="M1187" s="846" t="s">
        <v>15353</v>
      </c>
      <c r="N1187" s="846" t="s">
        <v>13066</v>
      </c>
      <c r="O1187" s="846"/>
      <c r="P1187" s="1171">
        <v>1</v>
      </c>
    </row>
    <row r="1188" spans="1:16" ht="25.5">
      <c r="A1188" s="1180">
        <v>590</v>
      </c>
      <c r="B1188" s="1183" t="s">
        <v>1533</v>
      </c>
      <c r="C1188" s="846" t="s">
        <v>15373</v>
      </c>
      <c r="D1188" s="846" t="s">
        <v>10496</v>
      </c>
      <c r="E1188" s="846" t="s">
        <v>17597</v>
      </c>
      <c r="F1188" s="846" t="s">
        <v>10498</v>
      </c>
      <c r="G1188" s="846">
        <v>16</v>
      </c>
      <c r="H1188" s="846"/>
      <c r="I1188" s="846"/>
      <c r="J1188" s="846">
        <v>1</v>
      </c>
      <c r="K1188" s="846"/>
      <c r="L1188" s="846" t="s">
        <v>15344</v>
      </c>
      <c r="M1188" s="846" t="s">
        <v>15353</v>
      </c>
      <c r="N1188" s="846" t="s">
        <v>5626</v>
      </c>
      <c r="O1188" s="846"/>
      <c r="P1188" s="1171">
        <v>1</v>
      </c>
    </row>
    <row r="1189" spans="1:16" ht="25.5">
      <c r="A1189" s="1180">
        <v>591</v>
      </c>
      <c r="B1189" s="1183" t="s">
        <v>1533</v>
      </c>
      <c r="C1189" s="846" t="s">
        <v>15373</v>
      </c>
      <c r="D1189" s="846" t="s">
        <v>10496</v>
      </c>
      <c r="E1189" s="846" t="s">
        <v>17597</v>
      </c>
      <c r="F1189" s="846" t="s">
        <v>10498</v>
      </c>
      <c r="G1189" s="846">
        <v>16</v>
      </c>
      <c r="H1189" s="846"/>
      <c r="I1189" s="846"/>
      <c r="J1189" s="846">
        <v>1</v>
      </c>
      <c r="K1189" s="846"/>
      <c r="L1189" s="846" t="s">
        <v>13065</v>
      </c>
      <c r="M1189" s="846" t="s">
        <v>15353</v>
      </c>
      <c r="N1189" s="846" t="s">
        <v>5626</v>
      </c>
      <c r="O1189" s="846"/>
      <c r="P1189" s="1171">
        <v>1</v>
      </c>
    </row>
    <row r="1190" spans="1:16" ht="25.5">
      <c r="A1190" s="1180">
        <v>592</v>
      </c>
      <c r="B1190" s="1183" t="s">
        <v>1533</v>
      </c>
      <c r="C1190" s="846" t="s">
        <v>15373</v>
      </c>
      <c r="D1190" s="846" t="s">
        <v>10496</v>
      </c>
      <c r="E1190" s="846" t="s">
        <v>17597</v>
      </c>
      <c r="F1190" s="846" t="s">
        <v>10498</v>
      </c>
      <c r="G1190" s="846">
        <v>16</v>
      </c>
      <c r="H1190" s="846"/>
      <c r="I1190" s="846"/>
      <c r="J1190" s="846"/>
      <c r="K1190" s="846">
        <v>1</v>
      </c>
      <c r="L1190" s="846" t="s">
        <v>17603</v>
      </c>
      <c r="M1190" s="846" t="s">
        <v>15353</v>
      </c>
      <c r="N1190" s="846" t="s">
        <v>13066</v>
      </c>
      <c r="O1190" s="846"/>
      <c r="P1190" s="1171">
        <v>1</v>
      </c>
    </row>
    <row r="1191" spans="1:16" ht="51">
      <c r="A1191" s="1180">
        <v>593</v>
      </c>
      <c r="B1191" s="1183" t="s">
        <v>1533</v>
      </c>
      <c r="C1191" s="846" t="s">
        <v>13061</v>
      </c>
      <c r="D1191" s="846" t="s">
        <v>10919</v>
      </c>
      <c r="E1191" s="846" t="s">
        <v>17604</v>
      </c>
      <c r="F1191" s="846" t="s">
        <v>17605</v>
      </c>
      <c r="G1191" s="846">
        <v>47</v>
      </c>
      <c r="H1191" s="846"/>
      <c r="I1191" s="846">
        <v>1</v>
      </c>
      <c r="J1191" s="846"/>
      <c r="K1191" s="846"/>
      <c r="L1191" s="846" t="s">
        <v>11869</v>
      </c>
      <c r="M1191" s="846"/>
      <c r="N1191" s="846" t="s">
        <v>4526</v>
      </c>
      <c r="O1191" s="846"/>
      <c r="P1191" s="1171">
        <v>1</v>
      </c>
    </row>
    <row r="1192" spans="1:16" ht="51">
      <c r="A1192" s="1180">
        <v>594</v>
      </c>
      <c r="B1192" s="1183" t="s">
        <v>1533</v>
      </c>
      <c r="C1192" s="846" t="s">
        <v>13061</v>
      </c>
      <c r="D1192" s="846" t="s">
        <v>10919</v>
      </c>
      <c r="E1192" s="846" t="s">
        <v>17604</v>
      </c>
      <c r="F1192" s="846" t="s">
        <v>17605</v>
      </c>
      <c r="G1192" s="846">
        <v>47</v>
      </c>
      <c r="H1192" s="846"/>
      <c r="I1192" s="846"/>
      <c r="J1192" s="846">
        <v>1</v>
      </c>
      <c r="K1192" s="846"/>
      <c r="L1192" s="846" t="s">
        <v>17606</v>
      </c>
      <c r="M1192" s="846"/>
      <c r="N1192" s="846" t="s">
        <v>6444</v>
      </c>
      <c r="O1192" s="846">
        <v>1</v>
      </c>
      <c r="P1192" s="1171"/>
    </row>
    <row r="1193" spans="1:16" ht="51">
      <c r="A1193" s="1180">
        <v>595</v>
      </c>
      <c r="B1193" s="1183" t="s">
        <v>1533</v>
      </c>
      <c r="C1193" s="846" t="s">
        <v>13061</v>
      </c>
      <c r="D1193" s="846" t="s">
        <v>10919</v>
      </c>
      <c r="E1193" s="846" t="s">
        <v>17604</v>
      </c>
      <c r="F1193" s="846" t="s">
        <v>17605</v>
      </c>
      <c r="G1193" s="846">
        <v>47</v>
      </c>
      <c r="H1193" s="846"/>
      <c r="I1193" s="846"/>
      <c r="J1193" s="846"/>
      <c r="K1193" s="846">
        <v>1</v>
      </c>
      <c r="L1193" s="846" t="s">
        <v>10514</v>
      </c>
      <c r="M1193" s="846"/>
      <c r="N1193" s="846" t="s">
        <v>6444</v>
      </c>
      <c r="O1193" s="846">
        <v>1</v>
      </c>
      <c r="P1193" s="1171"/>
    </row>
    <row r="1194" spans="1:16" ht="51">
      <c r="A1194" s="1180">
        <v>596</v>
      </c>
      <c r="B1194" s="1183" t="s">
        <v>1533</v>
      </c>
      <c r="C1194" s="846" t="s">
        <v>13061</v>
      </c>
      <c r="D1194" s="846" t="s">
        <v>10919</v>
      </c>
      <c r="E1194" s="846" t="s">
        <v>17604</v>
      </c>
      <c r="F1194" s="846" t="s">
        <v>17605</v>
      </c>
      <c r="G1194" s="846">
        <v>47</v>
      </c>
      <c r="H1194" s="846"/>
      <c r="I1194" s="846"/>
      <c r="J1194" s="846"/>
      <c r="K1194" s="846">
        <v>1</v>
      </c>
      <c r="L1194" s="846" t="s">
        <v>7222</v>
      </c>
      <c r="M1194" s="846"/>
      <c r="N1194" s="846" t="s">
        <v>546</v>
      </c>
      <c r="O1194" s="846">
        <v>1</v>
      </c>
      <c r="P1194" s="1171"/>
    </row>
    <row r="1195" spans="1:16" ht="25.5">
      <c r="A1195" s="1180">
        <v>597</v>
      </c>
      <c r="B1195" s="1183" t="s">
        <v>1533</v>
      </c>
      <c r="C1195" s="846" t="s">
        <v>11863</v>
      </c>
      <c r="D1195" s="846" t="s">
        <v>17607</v>
      </c>
      <c r="E1195" s="846" t="s">
        <v>17608</v>
      </c>
      <c r="F1195" s="846" t="s">
        <v>17609</v>
      </c>
      <c r="G1195" s="846">
        <v>4</v>
      </c>
      <c r="H1195" s="846"/>
      <c r="I1195" s="846"/>
      <c r="J1195" s="846">
        <v>1</v>
      </c>
      <c r="K1195" s="846"/>
      <c r="L1195" s="846" t="s">
        <v>17610</v>
      </c>
      <c r="M1195" s="846"/>
      <c r="N1195" s="846" t="s">
        <v>9460</v>
      </c>
      <c r="O1195" s="846"/>
      <c r="P1195" s="1171">
        <v>1</v>
      </c>
    </row>
    <row r="1196" spans="1:16" ht="63.75">
      <c r="A1196" s="1180">
        <v>598</v>
      </c>
      <c r="B1196" s="1183" t="s">
        <v>12491</v>
      </c>
      <c r="C1196" s="846" t="s">
        <v>17611</v>
      </c>
      <c r="D1196" s="846" t="s">
        <v>17612</v>
      </c>
      <c r="E1196" s="846" t="s">
        <v>17613</v>
      </c>
      <c r="F1196" s="846" t="s">
        <v>1611</v>
      </c>
      <c r="G1196" s="846" t="s">
        <v>17614</v>
      </c>
      <c r="H1196" s="846" t="s">
        <v>14610</v>
      </c>
      <c r="I1196" s="846">
        <v>1</v>
      </c>
      <c r="J1196" s="846"/>
      <c r="K1196" s="846"/>
      <c r="L1196" s="846" t="s">
        <v>17615</v>
      </c>
      <c r="M1196" s="846" t="s">
        <v>17616</v>
      </c>
      <c r="N1196" s="846" t="s">
        <v>1611</v>
      </c>
      <c r="O1196" s="846"/>
      <c r="P1196" s="1171">
        <v>4</v>
      </c>
    </row>
    <row r="1197" spans="1:16" ht="38.25">
      <c r="A1197" s="1180">
        <v>599</v>
      </c>
      <c r="B1197" s="1183" t="s">
        <v>12491</v>
      </c>
      <c r="C1197" s="846" t="s">
        <v>17611</v>
      </c>
      <c r="D1197" s="846" t="s">
        <v>17612</v>
      </c>
      <c r="E1197" s="846" t="s">
        <v>17613</v>
      </c>
      <c r="F1197" s="846" t="s">
        <v>1611</v>
      </c>
      <c r="G1197" s="846" t="s">
        <v>17614</v>
      </c>
      <c r="H1197" s="846" t="s">
        <v>14610</v>
      </c>
      <c r="I1197" s="846">
        <v>1</v>
      </c>
      <c r="J1197" s="846"/>
      <c r="K1197" s="846"/>
      <c r="L1197" s="846" t="s">
        <v>17617</v>
      </c>
      <c r="M1197" s="846" t="s">
        <v>17618</v>
      </c>
      <c r="N1197" s="846" t="s">
        <v>1611</v>
      </c>
      <c r="O1197" s="846"/>
      <c r="P1197" s="1171">
        <v>1</v>
      </c>
    </row>
    <row r="1198" spans="1:16" ht="51">
      <c r="A1198" s="1180">
        <v>600</v>
      </c>
      <c r="B1198" s="1183" t="s">
        <v>12491</v>
      </c>
      <c r="C1198" s="846" t="s">
        <v>17611</v>
      </c>
      <c r="D1198" s="846" t="s">
        <v>17612</v>
      </c>
      <c r="E1198" s="846" t="s">
        <v>17613</v>
      </c>
      <c r="F1198" s="846" t="s">
        <v>1611</v>
      </c>
      <c r="G1198" s="846" t="s">
        <v>17614</v>
      </c>
      <c r="H1198" s="846" t="s">
        <v>14610</v>
      </c>
      <c r="I1198" s="846"/>
      <c r="J1198" s="846">
        <v>1</v>
      </c>
      <c r="K1198" s="846"/>
      <c r="L1198" s="846" t="s">
        <v>17619</v>
      </c>
      <c r="M1198" s="846" t="s">
        <v>17616</v>
      </c>
      <c r="N1198" s="846" t="s">
        <v>1611</v>
      </c>
      <c r="O1198" s="846">
        <v>4</v>
      </c>
      <c r="P1198" s="1171"/>
    </row>
    <row r="1199" spans="1:16" ht="38.25">
      <c r="A1199" s="1180">
        <v>601</v>
      </c>
      <c r="B1199" s="1183" t="s">
        <v>12491</v>
      </c>
      <c r="C1199" s="846" t="s">
        <v>17611</v>
      </c>
      <c r="D1199" s="846" t="s">
        <v>17612</v>
      </c>
      <c r="E1199" s="846" t="s">
        <v>17613</v>
      </c>
      <c r="F1199" s="846" t="s">
        <v>1611</v>
      </c>
      <c r="G1199" s="846" t="s">
        <v>17614</v>
      </c>
      <c r="H1199" s="846" t="s">
        <v>14610</v>
      </c>
      <c r="I1199" s="846"/>
      <c r="J1199" s="846">
        <v>1</v>
      </c>
      <c r="K1199" s="846"/>
      <c r="L1199" s="846" t="s">
        <v>17620</v>
      </c>
      <c r="M1199" s="846" t="s">
        <v>17618</v>
      </c>
      <c r="N1199" s="846" t="s">
        <v>1611</v>
      </c>
      <c r="O1199" s="846"/>
      <c r="P1199" s="1171">
        <v>1</v>
      </c>
    </row>
    <row r="1200" spans="1:16" ht="25.5">
      <c r="A1200" s="1180">
        <v>602</v>
      </c>
      <c r="B1200" s="1183" t="s">
        <v>12491</v>
      </c>
      <c r="C1200" s="846" t="s">
        <v>17621</v>
      </c>
      <c r="D1200" s="846" t="s">
        <v>17622</v>
      </c>
      <c r="E1200" s="846" t="s">
        <v>17623</v>
      </c>
      <c r="F1200" s="846" t="s">
        <v>1640</v>
      </c>
      <c r="G1200" s="846">
        <v>12</v>
      </c>
      <c r="H1200" s="846">
        <v>6</v>
      </c>
      <c r="I1200" s="846">
        <v>1</v>
      </c>
      <c r="J1200" s="846"/>
      <c r="K1200" s="846"/>
      <c r="L1200" s="846" t="s">
        <v>16682</v>
      </c>
      <c r="M1200" s="846" t="s">
        <v>15399</v>
      </c>
      <c r="N1200" s="846" t="s">
        <v>1640</v>
      </c>
      <c r="O1200" s="846"/>
      <c r="P1200" s="1171">
        <v>1</v>
      </c>
    </row>
    <row r="1201" spans="1:16" ht="25.5">
      <c r="A1201" s="1180">
        <v>603</v>
      </c>
      <c r="B1201" s="1183" t="s">
        <v>12491</v>
      </c>
      <c r="C1201" s="846" t="s">
        <v>17621</v>
      </c>
      <c r="D1201" s="846" t="s">
        <v>17622</v>
      </c>
      <c r="E1201" s="846" t="s">
        <v>17623</v>
      </c>
      <c r="F1201" s="846" t="s">
        <v>1640</v>
      </c>
      <c r="G1201" s="846">
        <v>12</v>
      </c>
      <c r="H1201" s="846">
        <v>6</v>
      </c>
      <c r="I1201" s="846">
        <v>1</v>
      </c>
      <c r="J1201" s="846"/>
      <c r="K1201" s="846"/>
      <c r="L1201" s="846" t="s">
        <v>15386</v>
      </c>
      <c r="M1201" s="846" t="s">
        <v>9493</v>
      </c>
      <c r="N1201" s="846" t="s">
        <v>1640</v>
      </c>
      <c r="O1201" s="846">
        <v>1</v>
      </c>
      <c r="P1201" s="1171"/>
    </row>
    <row r="1202" spans="1:16" ht="25.5">
      <c r="A1202" s="1180">
        <v>604</v>
      </c>
      <c r="B1202" s="1183" t="s">
        <v>12491</v>
      </c>
      <c r="C1202" s="846" t="s">
        <v>17621</v>
      </c>
      <c r="D1202" s="846" t="s">
        <v>17622</v>
      </c>
      <c r="E1202" s="846" t="s">
        <v>17623</v>
      </c>
      <c r="F1202" s="846" t="s">
        <v>1640</v>
      </c>
      <c r="G1202" s="846">
        <v>12</v>
      </c>
      <c r="H1202" s="846">
        <v>6</v>
      </c>
      <c r="I1202" s="846"/>
      <c r="J1202" s="846"/>
      <c r="K1202" s="846">
        <v>1</v>
      </c>
      <c r="L1202" s="846" t="s">
        <v>16682</v>
      </c>
      <c r="M1202" s="846" t="s">
        <v>17624</v>
      </c>
      <c r="N1202" s="846" t="s">
        <v>1640</v>
      </c>
      <c r="O1202" s="846"/>
      <c r="P1202" s="1171">
        <v>1</v>
      </c>
    </row>
    <row r="1203" spans="1:16" ht="165.75">
      <c r="A1203" s="1180">
        <v>605</v>
      </c>
      <c r="B1203" s="1183" t="s">
        <v>12491</v>
      </c>
      <c r="C1203" s="846" t="s">
        <v>17625</v>
      </c>
      <c r="D1203" s="846" t="s">
        <v>11667</v>
      </c>
      <c r="E1203" s="846" t="s">
        <v>17626</v>
      </c>
      <c r="F1203" s="846" t="s">
        <v>1640</v>
      </c>
      <c r="G1203" s="846"/>
      <c r="H1203" s="846" t="s">
        <v>10158</v>
      </c>
      <c r="I1203" s="846">
        <v>1</v>
      </c>
      <c r="J1203" s="846"/>
      <c r="K1203" s="846"/>
      <c r="L1203" s="846" t="s">
        <v>17627</v>
      </c>
      <c r="M1203" s="846" t="s">
        <v>8744</v>
      </c>
      <c r="N1203" s="846" t="s">
        <v>1640</v>
      </c>
      <c r="O1203" s="846"/>
      <c r="P1203" s="1171">
        <v>15</v>
      </c>
    </row>
    <row r="1204" spans="1:16" ht="178.5">
      <c r="A1204" s="1180">
        <v>606</v>
      </c>
      <c r="B1204" s="1183" t="s">
        <v>12491</v>
      </c>
      <c r="C1204" s="846" t="s">
        <v>17625</v>
      </c>
      <c r="D1204" s="846" t="s">
        <v>11667</v>
      </c>
      <c r="E1204" s="846" t="s">
        <v>17626</v>
      </c>
      <c r="F1204" s="846" t="s">
        <v>1640</v>
      </c>
      <c r="G1204" s="846"/>
      <c r="H1204" s="846" t="s">
        <v>10158</v>
      </c>
      <c r="I1204" s="846"/>
      <c r="J1204" s="846">
        <v>1</v>
      </c>
      <c r="K1204" s="846"/>
      <c r="L1204" s="846" t="s">
        <v>17628</v>
      </c>
      <c r="M1204" s="846" t="s">
        <v>8744</v>
      </c>
      <c r="N1204" s="846" t="s">
        <v>1640</v>
      </c>
      <c r="O1204" s="846">
        <v>15</v>
      </c>
      <c r="P1204" s="1171"/>
    </row>
    <row r="1205" spans="1:16" ht="25.5">
      <c r="A1205" s="1180">
        <v>607</v>
      </c>
      <c r="B1205" s="1183" t="s">
        <v>1509</v>
      </c>
      <c r="C1205" s="846" t="s">
        <v>17629</v>
      </c>
      <c r="D1205" s="846" t="s">
        <v>10105</v>
      </c>
      <c r="E1205" s="846" t="s">
        <v>17630</v>
      </c>
      <c r="F1205" s="846" t="s">
        <v>1611</v>
      </c>
      <c r="G1205" s="846">
        <v>21</v>
      </c>
      <c r="H1205" s="846">
        <v>2</v>
      </c>
      <c r="I1205" s="846">
        <v>1</v>
      </c>
      <c r="J1205" s="846"/>
      <c r="K1205" s="846"/>
      <c r="L1205" s="846" t="s">
        <v>17631</v>
      </c>
      <c r="M1205" s="846" t="s">
        <v>6365</v>
      </c>
      <c r="N1205" s="846" t="s">
        <v>1611</v>
      </c>
      <c r="O1205" s="846"/>
      <c r="P1205" s="1171">
        <v>1</v>
      </c>
    </row>
    <row r="1206" spans="1:16" ht="25.5">
      <c r="A1206" s="1180">
        <v>608</v>
      </c>
      <c r="B1206" s="1183" t="s">
        <v>1509</v>
      </c>
      <c r="C1206" s="846" t="s">
        <v>17629</v>
      </c>
      <c r="D1206" s="846" t="s">
        <v>10105</v>
      </c>
      <c r="E1206" s="846" t="s">
        <v>17630</v>
      </c>
      <c r="F1206" s="846" t="s">
        <v>1611</v>
      </c>
      <c r="G1206" s="846">
        <v>21</v>
      </c>
      <c r="H1206" s="846">
        <v>2</v>
      </c>
      <c r="I1206" s="846">
        <v>1</v>
      </c>
      <c r="J1206" s="846"/>
      <c r="K1206" s="846"/>
      <c r="L1206" s="846" t="s">
        <v>11896</v>
      </c>
      <c r="M1206" s="846" t="s">
        <v>11897</v>
      </c>
      <c r="N1206" s="846" t="s">
        <v>1611</v>
      </c>
      <c r="O1206" s="846"/>
      <c r="P1206" s="1171"/>
    </row>
    <row r="1207" spans="1:16" ht="25.5">
      <c r="A1207" s="1180">
        <v>609</v>
      </c>
      <c r="B1207" s="1183" t="s">
        <v>1509</v>
      </c>
      <c r="C1207" s="846" t="s">
        <v>17629</v>
      </c>
      <c r="D1207" s="846" t="s">
        <v>10105</v>
      </c>
      <c r="E1207" s="846" t="s">
        <v>17630</v>
      </c>
      <c r="F1207" s="846" t="s">
        <v>1611</v>
      </c>
      <c r="G1207" s="846">
        <v>21</v>
      </c>
      <c r="H1207" s="846">
        <v>2</v>
      </c>
      <c r="I1207" s="846"/>
      <c r="J1207" s="846">
        <v>1</v>
      </c>
      <c r="K1207" s="846"/>
      <c r="L1207" s="846" t="s">
        <v>9511</v>
      </c>
      <c r="M1207" s="846" t="s">
        <v>5483</v>
      </c>
      <c r="N1207" s="846" t="s">
        <v>1611</v>
      </c>
      <c r="O1207" s="846"/>
      <c r="P1207" s="1171">
        <v>1</v>
      </c>
    </row>
    <row r="1208" spans="1:16" ht="25.5">
      <c r="A1208" s="1180">
        <v>610</v>
      </c>
      <c r="B1208" s="1183" t="s">
        <v>1509</v>
      </c>
      <c r="C1208" s="846" t="s">
        <v>17629</v>
      </c>
      <c r="D1208" s="846" t="s">
        <v>10105</v>
      </c>
      <c r="E1208" s="846" t="s">
        <v>17630</v>
      </c>
      <c r="F1208" s="846" t="s">
        <v>1611</v>
      </c>
      <c r="G1208" s="846">
        <v>21</v>
      </c>
      <c r="H1208" s="846">
        <v>2</v>
      </c>
      <c r="I1208" s="846"/>
      <c r="J1208" s="846">
        <v>1</v>
      </c>
      <c r="K1208" s="846"/>
      <c r="L1208" s="846" t="s">
        <v>17632</v>
      </c>
      <c r="M1208" s="846" t="s">
        <v>3531</v>
      </c>
      <c r="N1208" s="846" t="s">
        <v>1611</v>
      </c>
      <c r="O1208" s="846">
        <v>1</v>
      </c>
      <c r="P1208" s="1171"/>
    </row>
    <row r="1209" spans="1:16" ht="25.5">
      <c r="A1209" s="1180">
        <v>611</v>
      </c>
      <c r="B1209" s="1183" t="s">
        <v>1509</v>
      </c>
      <c r="C1209" s="846" t="s">
        <v>17629</v>
      </c>
      <c r="D1209" s="846" t="s">
        <v>10105</v>
      </c>
      <c r="E1209" s="846" t="s">
        <v>17630</v>
      </c>
      <c r="F1209" s="846" t="s">
        <v>1611</v>
      </c>
      <c r="G1209" s="846">
        <v>21</v>
      </c>
      <c r="H1209" s="846">
        <v>2</v>
      </c>
      <c r="I1209" s="846"/>
      <c r="J1209" s="846">
        <v>1</v>
      </c>
      <c r="K1209" s="846"/>
      <c r="L1209" s="846" t="s">
        <v>5659</v>
      </c>
      <c r="M1209" s="846" t="s">
        <v>9535</v>
      </c>
      <c r="N1209" s="846" t="s">
        <v>1611</v>
      </c>
      <c r="O1209" s="846">
        <v>1</v>
      </c>
      <c r="P1209" s="1171"/>
    </row>
    <row r="1210" spans="1:16" ht="25.5">
      <c r="A1210" s="1180">
        <v>612</v>
      </c>
      <c r="B1210" s="1183" t="s">
        <v>1509</v>
      </c>
      <c r="C1210" s="846" t="s">
        <v>17629</v>
      </c>
      <c r="D1210" s="846" t="s">
        <v>10105</v>
      </c>
      <c r="E1210" s="846" t="s">
        <v>17630</v>
      </c>
      <c r="F1210" s="846" t="s">
        <v>1611</v>
      </c>
      <c r="G1210" s="846">
        <v>21</v>
      </c>
      <c r="H1210" s="846">
        <v>2</v>
      </c>
      <c r="I1210" s="846"/>
      <c r="J1210" s="846">
        <v>1</v>
      </c>
      <c r="K1210" s="846"/>
      <c r="L1210" s="846" t="s">
        <v>10573</v>
      </c>
      <c r="M1210" s="846" t="s">
        <v>6712</v>
      </c>
      <c r="N1210" s="846" t="s">
        <v>1611</v>
      </c>
      <c r="O1210" s="846">
        <v>1</v>
      </c>
      <c r="P1210" s="1171"/>
    </row>
    <row r="1211" spans="1:16" ht="25.5">
      <c r="A1211" s="1180">
        <v>613</v>
      </c>
      <c r="B1211" s="1183" t="s">
        <v>1509</v>
      </c>
      <c r="C1211" s="846" t="s">
        <v>17629</v>
      </c>
      <c r="D1211" s="846" t="s">
        <v>10105</v>
      </c>
      <c r="E1211" s="846" t="s">
        <v>17630</v>
      </c>
      <c r="F1211" s="846" t="s">
        <v>1611</v>
      </c>
      <c r="G1211" s="846">
        <v>21</v>
      </c>
      <c r="H1211" s="846">
        <v>2</v>
      </c>
      <c r="I1211" s="846"/>
      <c r="J1211" s="846">
        <v>1</v>
      </c>
      <c r="K1211" s="846"/>
      <c r="L1211" s="846" t="s">
        <v>17633</v>
      </c>
      <c r="M1211" s="846" t="s">
        <v>9540</v>
      </c>
      <c r="N1211" s="846" t="s">
        <v>1611</v>
      </c>
      <c r="O1211" s="846">
        <v>1</v>
      </c>
      <c r="P1211" s="1171"/>
    </row>
    <row r="1212" spans="1:16" ht="25.5">
      <c r="A1212" s="1180">
        <v>614</v>
      </c>
      <c r="B1212" s="1183" t="s">
        <v>1509</v>
      </c>
      <c r="C1212" s="846" t="s">
        <v>17629</v>
      </c>
      <c r="D1212" s="846" t="s">
        <v>10105</v>
      </c>
      <c r="E1212" s="846" t="s">
        <v>17630</v>
      </c>
      <c r="F1212" s="846" t="s">
        <v>1611</v>
      </c>
      <c r="G1212" s="846">
        <v>21</v>
      </c>
      <c r="H1212" s="846">
        <v>2</v>
      </c>
      <c r="I1212" s="846"/>
      <c r="J1212" s="846"/>
      <c r="K1212" s="846">
        <v>1</v>
      </c>
      <c r="L1212" s="846" t="s">
        <v>5662</v>
      </c>
      <c r="M1212" s="846" t="s">
        <v>11895</v>
      </c>
      <c r="N1212" s="846" t="s">
        <v>1611</v>
      </c>
      <c r="O1212" s="846"/>
      <c r="P1212" s="1171">
        <v>1</v>
      </c>
    </row>
    <row r="1213" spans="1:16" ht="38.25">
      <c r="A1213" s="1180">
        <v>615</v>
      </c>
      <c r="B1213" s="1183" t="s">
        <v>1509</v>
      </c>
      <c r="C1213" s="846" t="s">
        <v>11917</v>
      </c>
      <c r="D1213" s="846" t="s">
        <v>17634</v>
      </c>
      <c r="E1213" s="846" t="s">
        <v>17635</v>
      </c>
      <c r="F1213" s="846" t="s">
        <v>1751</v>
      </c>
      <c r="G1213" s="846" t="s">
        <v>17636</v>
      </c>
      <c r="H1213" s="846" t="s">
        <v>17637</v>
      </c>
      <c r="I1213" s="846">
        <v>1</v>
      </c>
      <c r="J1213" s="846"/>
      <c r="K1213" s="846"/>
      <c r="L1213" s="846" t="s">
        <v>17638</v>
      </c>
      <c r="M1213" s="846" t="s">
        <v>9527</v>
      </c>
      <c r="N1213" s="846" t="s">
        <v>6070</v>
      </c>
      <c r="O1213" s="846">
        <v>1</v>
      </c>
      <c r="P1213" s="1171"/>
    </row>
    <row r="1214" spans="1:16" ht="38.25">
      <c r="A1214" s="1180">
        <v>616</v>
      </c>
      <c r="B1214" s="1183" t="s">
        <v>1509</v>
      </c>
      <c r="C1214" s="846" t="s">
        <v>11917</v>
      </c>
      <c r="D1214" s="846" t="s">
        <v>17634</v>
      </c>
      <c r="E1214" s="846" t="s">
        <v>17635</v>
      </c>
      <c r="F1214" s="846" t="s">
        <v>1751</v>
      </c>
      <c r="G1214" s="846" t="s">
        <v>17636</v>
      </c>
      <c r="H1214" s="846" t="s">
        <v>17637</v>
      </c>
      <c r="I1214" s="846">
        <v>1</v>
      </c>
      <c r="J1214" s="846"/>
      <c r="K1214" s="846"/>
      <c r="L1214" s="846" t="s">
        <v>17639</v>
      </c>
      <c r="M1214" s="846" t="s">
        <v>9535</v>
      </c>
      <c r="N1214" s="846" t="s">
        <v>1751</v>
      </c>
      <c r="O1214" s="846"/>
      <c r="P1214" s="1171">
        <v>1</v>
      </c>
    </row>
    <row r="1215" spans="1:16" ht="38.25">
      <c r="A1215" s="1180">
        <v>617</v>
      </c>
      <c r="B1215" s="1183" t="s">
        <v>1509</v>
      </c>
      <c r="C1215" s="846" t="s">
        <v>11917</v>
      </c>
      <c r="D1215" s="846" t="s">
        <v>17634</v>
      </c>
      <c r="E1215" s="846" t="s">
        <v>17635</v>
      </c>
      <c r="F1215" s="846" t="s">
        <v>1751</v>
      </c>
      <c r="G1215" s="846" t="s">
        <v>17636</v>
      </c>
      <c r="H1215" s="846" t="s">
        <v>17637</v>
      </c>
      <c r="I1215" s="846">
        <v>1</v>
      </c>
      <c r="J1215" s="846"/>
      <c r="K1215" s="846"/>
      <c r="L1215" s="846" t="s">
        <v>17640</v>
      </c>
      <c r="M1215" s="846" t="s">
        <v>6177</v>
      </c>
      <c r="N1215" s="846" t="s">
        <v>1751</v>
      </c>
      <c r="O1215" s="846"/>
      <c r="P1215" s="1171">
        <v>1</v>
      </c>
    </row>
    <row r="1216" spans="1:16" ht="38.25">
      <c r="A1216" s="1180">
        <v>618</v>
      </c>
      <c r="B1216" s="1183" t="s">
        <v>1509</v>
      </c>
      <c r="C1216" s="846" t="s">
        <v>11917</v>
      </c>
      <c r="D1216" s="846" t="s">
        <v>17634</v>
      </c>
      <c r="E1216" s="846" t="s">
        <v>17635</v>
      </c>
      <c r="F1216" s="846" t="s">
        <v>1751</v>
      </c>
      <c r="G1216" s="846" t="s">
        <v>17636</v>
      </c>
      <c r="H1216" s="846" t="s">
        <v>17637</v>
      </c>
      <c r="I1216" s="846">
        <v>1</v>
      </c>
      <c r="J1216" s="846"/>
      <c r="K1216" s="846"/>
      <c r="L1216" s="846" t="s">
        <v>17641</v>
      </c>
      <c r="M1216" s="846" t="s">
        <v>7140</v>
      </c>
      <c r="N1216" s="846" t="s">
        <v>1751</v>
      </c>
      <c r="O1216" s="846"/>
      <c r="P1216" s="1171">
        <v>1</v>
      </c>
    </row>
    <row r="1217" spans="1:16" ht="38.25">
      <c r="A1217" s="1180">
        <v>619</v>
      </c>
      <c r="B1217" s="1183" t="s">
        <v>1509</v>
      </c>
      <c r="C1217" s="846" t="s">
        <v>11917</v>
      </c>
      <c r="D1217" s="846" t="s">
        <v>17634</v>
      </c>
      <c r="E1217" s="846" t="s">
        <v>17635</v>
      </c>
      <c r="F1217" s="846" t="s">
        <v>1751</v>
      </c>
      <c r="G1217" s="846" t="s">
        <v>17636</v>
      </c>
      <c r="H1217" s="846" t="s">
        <v>17637</v>
      </c>
      <c r="I1217" s="846"/>
      <c r="J1217" s="846"/>
      <c r="K1217" s="846">
        <v>1</v>
      </c>
      <c r="L1217" s="846" t="s">
        <v>17642</v>
      </c>
      <c r="M1217" s="846" t="s">
        <v>9527</v>
      </c>
      <c r="N1217" s="846" t="s">
        <v>6070</v>
      </c>
      <c r="O1217" s="846">
        <v>1</v>
      </c>
      <c r="P1217" s="1171"/>
    </row>
    <row r="1218" spans="1:16" ht="38.25">
      <c r="A1218" s="1180">
        <v>620</v>
      </c>
      <c r="B1218" s="1183" t="s">
        <v>1509</v>
      </c>
      <c r="C1218" s="846" t="s">
        <v>11917</v>
      </c>
      <c r="D1218" s="846" t="s">
        <v>17634</v>
      </c>
      <c r="E1218" s="846" t="s">
        <v>17635</v>
      </c>
      <c r="F1218" s="846" t="s">
        <v>1751</v>
      </c>
      <c r="G1218" s="846" t="s">
        <v>17636</v>
      </c>
      <c r="H1218" s="846" t="s">
        <v>17637</v>
      </c>
      <c r="I1218" s="846"/>
      <c r="J1218" s="846"/>
      <c r="K1218" s="846">
        <v>1</v>
      </c>
      <c r="L1218" s="846" t="s">
        <v>17643</v>
      </c>
      <c r="M1218" s="846" t="s">
        <v>9552</v>
      </c>
      <c r="N1218" s="846" t="s">
        <v>6070</v>
      </c>
      <c r="O1218" s="846">
        <v>1</v>
      </c>
      <c r="P1218" s="1171"/>
    </row>
    <row r="1219" spans="1:16" ht="38.25">
      <c r="A1219" s="1180">
        <v>621</v>
      </c>
      <c r="B1219" s="1183" t="s">
        <v>1509</v>
      </c>
      <c r="C1219" s="846" t="s">
        <v>11917</v>
      </c>
      <c r="D1219" s="846" t="s">
        <v>17634</v>
      </c>
      <c r="E1219" s="846" t="s">
        <v>17635</v>
      </c>
      <c r="F1219" s="846" t="s">
        <v>1751</v>
      </c>
      <c r="G1219" s="846" t="s">
        <v>17636</v>
      </c>
      <c r="H1219" s="846" t="s">
        <v>17637</v>
      </c>
      <c r="I1219" s="846"/>
      <c r="J1219" s="846"/>
      <c r="K1219" s="846">
        <v>1</v>
      </c>
      <c r="L1219" s="846" t="s">
        <v>17644</v>
      </c>
      <c r="M1219" s="846" t="s">
        <v>9529</v>
      </c>
      <c r="N1219" s="846" t="s">
        <v>6070</v>
      </c>
      <c r="O1219" s="846"/>
      <c r="P1219" s="1171">
        <v>1</v>
      </c>
    </row>
    <row r="1220" spans="1:16" ht="38.25">
      <c r="A1220" s="1180">
        <v>622</v>
      </c>
      <c r="B1220" s="1183" t="s">
        <v>1509</v>
      </c>
      <c r="C1220" s="846" t="s">
        <v>11917</v>
      </c>
      <c r="D1220" s="846" t="s">
        <v>17634</v>
      </c>
      <c r="E1220" s="846" t="s">
        <v>17635</v>
      </c>
      <c r="F1220" s="846" t="s">
        <v>1751</v>
      </c>
      <c r="G1220" s="846" t="s">
        <v>17636</v>
      </c>
      <c r="H1220" s="846" t="s">
        <v>17637</v>
      </c>
      <c r="I1220" s="846"/>
      <c r="J1220" s="846"/>
      <c r="K1220" s="846">
        <v>1</v>
      </c>
      <c r="L1220" s="846" t="s">
        <v>15463</v>
      </c>
      <c r="M1220" s="846" t="s">
        <v>9531</v>
      </c>
      <c r="N1220" s="846" t="s">
        <v>6070</v>
      </c>
      <c r="O1220" s="846"/>
      <c r="P1220" s="1171">
        <v>1</v>
      </c>
    </row>
    <row r="1221" spans="1:16" ht="38.25">
      <c r="A1221" s="1180">
        <v>623</v>
      </c>
      <c r="B1221" s="1183" t="s">
        <v>1509</v>
      </c>
      <c r="C1221" s="846" t="s">
        <v>11917</v>
      </c>
      <c r="D1221" s="846" t="s">
        <v>17634</v>
      </c>
      <c r="E1221" s="846" t="s">
        <v>17635</v>
      </c>
      <c r="F1221" s="846" t="s">
        <v>1751</v>
      </c>
      <c r="G1221" s="846" t="s">
        <v>17636</v>
      </c>
      <c r="H1221" s="846" t="s">
        <v>17637</v>
      </c>
      <c r="I1221" s="846"/>
      <c r="J1221" s="846"/>
      <c r="K1221" s="846">
        <v>1</v>
      </c>
      <c r="L1221" s="846" t="s">
        <v>17645</v>
      </c>
      <c r="M1221" s="846" t="s">
        <v>9552</v>
      </c>
      <c r="N1221" s="846" t="s">
        <v>1751</v>
      </c>
      <c r="O1221" s="846">
        <v>1</v>
      </c>
      <c r="P1221" s="1171"/>
    </row>
    <row r="1222" spans="1:16" ht="25.5">
      <c r="A1222" s="1180">
        <v>624</v>
      </c>
      <c r="B1222" s="1183" t="s">
        <v>1509</v>
      </c>
      <c r="C1222" s="846" t="s">
        <v>17646</v>
      </c>
      <c r="D1222" s="846" t="s">
        <v>17126</v>
      </c>
      <c r="E1222" s="846" t="s">
        <v>17647</v>
      </c>
      <c r="F1222" s="846" t="s">
        <v>13079</v>
      </c>
      <c r="G1222" s="846">
        <v>45</v>
      </c>
      <c r="H1222" s="846">
        <v>1</v>
      </c>
      <c r="I1222" s="846">
        <v>1</v>
      </c>
      <c r="J1222" s="846"/>
      <c r="K1222" s="846"/>
      <c r="L1222" s="846" t="s">
        <v>17631</v>
      </c>
      <c r="M1222" s="846" t="s">
        <v>6365</v>
      </c>
      <c r="N1222" s="846" t="s">
        <v>362</v>
      </c>
      <c r="O1222" s="846"/>
      <c r="P1222" s="1171">
        <v>1</v>
      </c>
    </row>
    <row r="1223" spans="1:16" ht="25.5">
      <c r="A1223" s="1180">
        <v>625</v>
      </c>
      <c r="B1223" s="1183" t="s">
        <v>1509</v>
      </c>
      <c r="C1223" s="846" t="s">
        <v>17646</v>
      </c>
      <c r="D1223" s="846" t="s">
        <v>17126</v>
      </c>
      <c r="E1223" s="846" t="s">
        <v>17647</v>
      </c>
      <c r="F1223" s="846" t="s">
        <v>13079</v>
      </c>
      <c r="G1223" s="846">
        <v>45</v>
      </c>
      <c r="H1223" s="846">
        <v>1</v>
      </c>
      <c r="I1223" s="846">
        <v>1</v>
      </c>
      <c r="J1223" s="846"/>
      <c r="K1223" s="846"/>
      <c r="L1223" s="846" t="s">
        <v>11911</v>
      </c>
      <c r="M1223" s="846" t="s">
        <v>9228</v>
      </c>
      <c r="N1223" s="846" t="s">
        <v>362</v>
      </c>
      <c r="O1223" s="846"/>
      <c r="P1223" s="1171">
        <v>1</v>
      </c>
    </row>
    <row r="1224" spans="1:16" ht="25.5">
      <c r="A1224" s="1180">
        <v>626</v>
      </c>
      <c r="B1224" s="1183" t="s">
        <v>1509</v>
      </c>
      <c r="C1224" s="846" t="s">
        <v>17646</v>
      </c>
      <c r="D1224" s="846" t="s">
        <v>17126</v>
      </c>
      <c r="E1224" s="846" t="s">
        <v>17647</v>
      </c>
      <c r="F1224" s="846" t="s">
        <v>13079</v>
      </c>
      <c r="G1224" s="846">
        <v>45</v>
      </c>
      <c r="H1224" s="846">
        <v>1</v>
      </c>
      <c r="I1224" s="846">
        <v>1</v>
      </c>
      <c r="J1224" s="846"/>
      <c r="K1224" s="846"/>
      <c r="L1224" s="846" t="s">
        <v>15503</v>
      </c>
      <c r="M1224" s="846" t="s">
        <v>7142</v>
      </c>
      <c r="N1224" s="846" t="s">
        <v>362</v>
      </c>
      <c r="O1224" s="846"/>
      <c r="P1224" s="1171">
        <v>1</v>
      </c>
    </row>
    <row r="1225" spans="1:16" ht="25.5">
      <c r="A1225" s="1180">
        <v>627</v>
      </c>
      <c r="B1225" s="1183" t="s">
        <v>1509</v>
      </c>
      <c r="C1225" s="846" t="s">
        <v>17646</v>
      </c>
      <c r="D1225" s="846" t="s">
        <v>17126</v>
      </c>
      <c r="E1225" s="846" t="s">
        <v>17647</v>
      </c>
      <c r="F1225" s="846" t="s">
        <v>13079</v>
      </c>
      <c r="G1225" s="846">
        <v>45</v>
      </c>
      <c r="H1225" s="846">
        <v>1</v>
      </c>
      <c r="I1225" s="846">
        <v>1</v>
      </c>
      <c r="J1225" s="846"/>
      <c r="K1225" s="846"/>
      <c r="L1225" s="846" t="s">
        <v>9539</v>
      </c>
      <c r="M1225" s="846" t="s">
        <v>6175</v>
      </c>
      <c r="N1225" s="846" t="s">
        <v>362</v>
      </c>
      <c r="O1225" s="846"/>
      <c r="P1225" s="1171">
        <v>1</v>
      </c>
    </row>
    <row r="1226" spans="1:16" ht="25.5">
      <c r="A1226" s="1180">
        <v>628</v>
      </c>
      <c r="B1226" s="1183" t="s">
        <v>1509</v>
      </c>
      <c r="C1226" s="846" t="s">
        <v>17646</v>
      </c>
      <c r="D1226" s="846" t="s">
        <v>17126</v>
      </c>
      <c r="E1226" s="846" t="s">
        <v>17647</v>
      </c>
      <c r="F1226" s="846" t="s">
        <v>13079</v>
      </c>
      <c r="G1226" s="846">
        <v>45</v>
      </c>
      <c r="H1226" s="846">
        <v>1</v>
      </c>
      <c r="I1226" s="846">
        <v>1</v>
      </c>
      <c r="J1226" s="846"/>
      <c r="K1226" s="846"/>
      <c r="L1226" s="846" t="s">
        <v>13086</v>
      </c>
      <c r="M1226" s="846" t="s">
        <v>5142</v>
      </c>
      <c r="N1226" s="846" t="s">
        <v>362</v>
      </c>
      <c r="O1226" s="846">
        <v>1</v>
      </c>
      <c r="P1226" s="1171"/>
    </row>
    <row r="1227" spans="1:16" ht="25.5">
      <c r="A1227" s="1180">
        <v>629</v>
      </c>
      <c r="B1227" s="1183" t="s">
        <v>1509</v>
      </c>
      <c r="C1227" s="846" t="s">
        <v>17646</v>
      </c>
      <c r="D1227" s="846" t="s">
        <v>17126</v>
      </c>
      <c r="E1227" s="846" t="s">
        <v>17647</v>
      </c>
      <c r="F1227" s="846" t="s">
        <v>13079</v>
      </c>
      <c r="G1227" s="846">
        <v>45</v>
      </c>
      <c r="H1227" s="846">
        <v>1</v>
      </c>
      <c r="I1227" s="846">
        <v>1</v>
      </c>
      <c r="J1227" s="846"/>
      <c r="K1227" s="846"/>
      <c r="L1227" s="846" t="s">
        <v>11915</v>
      </c>
      <c r="M1227" s="846" t="s">
        <v>3531</v>
      </c>
      <c r="N1227" s="846" t="s">
        <v>362</v>
      </c>
      <c r="O1227" s="846">
        <v>1</v>
      </c>
      <c r="P1227" s="1171"/>
    </row>
    <row r="1228" spans="1:16" ht="25.5">
      <c r="A1228" s="1180">
        <v>630</v>
      </c>
      <c r="B1228" s="1183" t="s">
        <v>1509</v>
      </c>
      <c r="C1228" s="846" t="s">
        <v>17646</v>
      </c>
      <c r="D1228" s="846" t="s">
        <v>17126</v>
      </c>
      <c r="E1228" s="846" t="s">
        <v>17647</v>
      </c>
      <c r="F1228" s="846" t="s">
        <v>13079</v>
      </c>
      <c r="G1228" s="846">
        <v>45</v>
      </c>
      <c r="H1228" s="846">
        <v>1</v>
      </c>
      <c r="I1228" s="846">
        <v>1</v>
      </c>
      <c r="J1228" s="846"/>
      <c r="K1228" s="846"/>
      <c r="L1228" s="846" t="s">
        <v>15453</v>
      </c>
      <c r="M1228" s="846" t="s">
        <v>9535</v>
      </c>
      <c r="N1228" s="846" t="s">
        <v>362</v>
      </c>
      <c r="O1228" s="846">
        <v>1</v>
      </c>
      <c r="P1228" s="1171"/>
    </row>
    <row r="1229" spans="1:16" ht="25.5">
      <c r="A1229" s="1180">
        <v>631</v>
      </c>
      <c r="B1229" s="1183" t="s">
        <v>1509</v>
      </c>
      <c r="C1229" s="846" t="s">
        <v>17646</v>
      </c>
      <c r="D1229" s="846" t="s">
        <v>17126</v>
      </c>
      <c r="E1229" s="846" t="s">
        <v>17647</v>
      </c>
      <c r="F1229" s="846" t="s">
        <v>13079</v>
      </c>
      <c r="G1229" s="846">
        <v>45</v>
      </c>
      <c r="H1229" s="846">
        <v>1</v>
      </c>
      <c r="I1229" s="846">
        <v>1</v>
      </c>
      <c r="J1229" s="846"/>
      <c r="K1229" s="846"/>
      <c r="L1229" s="846" t="s">
        <v>17648</v>
      </c>
      <c r="M1229" s="846" t="s">
        <v>9601</v>
      </c>
      <c r="N1229" s="846" t="s">
        <v>362</v>
      </c>
      <c r="O1229" s="846">
        <v>1</v>
      </c>
      <c r="P1229" s="1171"/>
    </row>
    <row r="1230" spans="1:16" ht="25.5">
      <c r="A1230" s="1180">
        <v>632</v>
      </c>
      <c r="B1230" s="1183" t="s">
        <v>1509</v>
      </c>
      <c r="C1230" s="846" t="s">
        <v>17646</v>
      </c>
      <c r="D1230" s="846" t="s">
        <v>17126</v>
      </c>
      <c r="E1230" s="846" t="s">
        <v>17647</v>
      </c>
      <c r="F1230" s="846" t="s">
        <v>13079</v>
      </c>
      <c r="G1230" s="846">
        <v>45</v>
      </c>
      <c r="H1230" s="846">
        <v>1</v>
      </c>
      <c r="I1230" s="846">
        <v>1</v>
      </c>
      <c r="J1230" s="846"/>
      <c r="K1230" s="846"/>
      <c r="L1230" s="846" t="s">
        <v>17649</v>
      </c>
      <c r="M1230" s="846" t="s">
        <v>9540</v>
      </c>
      <c r="N1230" s="846" t="s">
        <v>362</v>
      </c>
      <c r="O1230" s="846">
        <v>1</v>
      </c>
      <c r="P1230" s="1171"/>
    </row>
    <row r="1231" spans="1:16" ht="25.5">
      <c r="A1231" s="1180">
        <v>633</v>
      </c>
      <c r="B1231" s="1183" t="s">
        <v>1509</v>
      </c>
      <c r="C1231" s="846" t="s">
        <v>17646</v>
      </c>
      <c r="D1231" s="846" t="s">
        <v>17126</v>
      </c>
      <c r="E1231" s="846" t="s">
        <v>17647</v>
      </c>
      <c r="F1231" s="846" t="s">
        <v>13079</v>
      </c>
      <c r="G1231" s="846">
        <v>45</v>
      </c>
      <c r="H1231" s="846">
        <v>1</v>
      </c>
      <c r="I1231" s="846"/>
      <c r="J1231" s="846">
        <v>1</v>
      </c>
      <c r="K1231" s="846"/>
      <c r="L1231" s="846" t="s">
        <v>17650</v>
      </c>
      <c r="M1231" s="846" t="s">
        <v>6177</v>
      </c>
      <c r="N1231" s="846" t="s">
        <v>362</v>
      </c>
      <c r="O1231" s="846">
        <v>1</v>
      </c>
      <c r="P1231" s="1171"/>
    </row>
    <row r="1232" spans="1:16" ht="25.5">
      <c r="A1232" s="1180">
        <v>634</v>
      </c>
      <c r="B1232" s="1183" t="s">
        <v>1509</v>
      </c>
      <c r="C1232" s="846" t="s">
        <v>17646</v>
      </c>
      <c r="D1232" s="846" t="s">
        <v>17126</v>
      </c>
      <c r="E1232" s="846" t="s">
        <v>17647</v>
      </c>
      <c r="F1232" s="846" t="s">
        <v>13079</v>
      </c>
      <c r="G1232" s="846">
        <v>45</v>
      </c>
      <c r="H1232" s="846">
        <v>1</v>
      </c>
      <c r="I1232" s="846"/>
      <c r="J1232" s="846"/>
      <c r="K1232" s="846">
        <v>1</v>
      </c>
      <c r="L1232" s="846" t="s">
        <v>13093</v>
      </c>
      <c r="M1232" s="846" t="s">
        <v>9228</v>
      </c>
      <c r="N1232" s="846" t="s">
        <v>362</v>
      </c>
      <c r="O1232" s="846"/>
      <c r="P1232" s="1171">
        <v>1</v>
      </c>
    </row>
    <row r="1233" spans="1:16" ht="25.5">
      <c r="A1233" s="1180">
        <v>635</v>
      </c>
      <c r="B1233" s="1183" t="s">
        <v>1509</v>
      </c>
      <c r="C1233" s="846" t="s">
        <v>17646</v>
      </c>
      <c r="D1233" s="846" t="s">
        <v>17126</v>
      </c>
      <c r="E1233" s="846" t="s">
        <v>17647</v>
      </c>
      <c r="F1233" s="846" t="s">
        <v>13079</v>
      </c>
      <c r="G1233" s="846">
        <v>45</v>
      </c>
      <c r="H1233" s="846">
        <v>1</v>
      </c>
      <c r="I1233" s="846"/>
      <c r="J1233" s="846"/>
      <c r="K1233" s="846">
        <v>1</v>
      </c>
      <c r="L1233" s="846" t="s">
        <v>11920</v>
      </c>
      <c r="M1233" s="846" t="s">
        <v>7142</v>
      </c>
      <c r="N1233" s="846" t="s">
        <v>362</v>
      </c>
      <c r="O1233" s="846"/>
      <c r="P1233" s="1171">
        <v>1</v>
      </c>
    </row>
    <row r="1234" spans="1:16" ht="25.5">
      <c r="A1234" s="1180">
        <v>636</v>
      </c>
      <c r="B1234" s="1183" t="s">
        <v>1509</v>
      </c>
      <c r="C1234" s="846" t="s">
        <v>17646</v>
      </c>
      <c r="D1234" s="846" t="s">
        <v>17126</v>
      </c>
      <c r="E1234" s="846" t="s">
        <v>17647</v>
      </c>
      <c r="F1234" s="846" t="s">
        <v>13079</v>
      </c>
      <c r="G1234" s="846">
        <v>45</v>
      </c>
      <c r="H1234" s="846">
        <v>1</v>
      </c>
      <c r="I1234" s="846"/>
      <c r="J1234" s="846"/>
      <c r="K1234" s="846">
        <v>1</v>
      </c>
      <c r="L1234" s="846" t="s">
        <v>17651</v>
      </c>
      <c r="M1234" s="846" t="s">
        <v>7142</v>
      </c>
      <c r="N1234" s="846" t="s">
        <v>362</v>
      </c>
      <c r="O1234" s="846"/>
      <c r="P1234" s="1171">
        <v>1</v>
      </c>
    </row>
    <row r="1235" spans="1:16" ht="25.5">
      <c r="A1235" s="1180">
        <v>637</v>
      </c>
      <c r="B1235" s="1183" t="s">
        <v>1509</v>
      </c>
      <c r="C1235" s="846" t="s">
        <v>17646</v>
      </c>
      <c r="D1235" s="846" t="s">
        <v>17126</v>
      </c>
      <c r="E1235" s="846" t="s">
        <v>17647</v>
      </c>
      <c r="F1235" s="846" t="s">
        <v>13079</v>
      </c>
      <c r="G1235" s="846">
        <v>45</v>
      </c>
      <c r="H1235" s="846">
        <v>1</v>
      </c>
      <c r="I1235" s="846"/>
      <c r="J1235" s="846"/>
      <c r="K1235" s="846">
        <v>1</v>
      </c>
      <c r="L1235" s="846" t="s">
        <v>13114</v>
      </c>
      <c r="M1235" s="846" t="s">
        <v>11895</v>
      </c>
      <c r="N1235" s="846" t="s">
        <v>362</v>
      </c>
      <c r="O1235" s="846"/>
      <c r="P1235" s="1171">
        <v>1</v>
      </c>
    </row>
    <row r="1236" spans="1:16" ht="25.5">
      <c r="A1236" s="1180">
        <v>638</v>
      </c>
      <c r="B1236" s="1183" t="s">
        <v>1509</v>
      </c>
      <c r="C1236" s="846" t="s">
        <v>17646</v>
      </c>
      <c r="D1236" s="846" t="s">
        <v>17126</v>
      </c>
      <c r="E1236" s="846" t="s">
        <v>17647</v>
      </c>
      <c r="F1236" s="846" t="s">
        <v>13079</v>
      </c>
      <c r="G1236" s="846">
        <v>45</v>
      </c>
      <c r="H1236" s="846">
        <v>1</v>
      </c>
      <c r="I1236" s="846"/>
      <c r="J1236" s="846"/>
      <c r="K1236" s="846">
        <v>1</v>
      </c>
      <c r="L1236" s="846" t="s">
        <v>11912</v>
      </c>
      <c r="M1236" s="846" t="s">
        <v>9535</v>
      </c>
      <c r="N1236" s="846" t="s">
        <v>362</v>
      </c>
      <c r="O1236" s="846">
        <v>1</v>
      </c>
      <c r="P1236" s="1171"/>
    </row>
    <row r="1237" spans="1:16" ht="25.5">
      <c r="A1237" s="1180">
        <v>639</v>
      </c>
      <c r="B1237" s="1183" t="s">
        <v>1509</v>
      </c>
      <c r="C1237" s="846" t="s">
        <v>17646</v>
      </c>
      <c r="D1237" s="846" t="s">
        <v>17126</v>
      </c>
      <c r="E1237" s="846" t="s">
        <v>17647</v>
      </c>
      <c r="F1237" s="846" t="s">
        <v>13079</v>
      </c>
      <c r="G1237" s="846">
        <v>45</v>
      </c>
      <c r="H1237" s="846">
        <v>1</v>
      </c>
      <c r="I1237" s="846"/>
      <c r="J1237" s="846"/>
      <c r="K1237" s="846">
        <v>1</v>
      </c>
      <c r="L1237" s="846" t="s">
        <v>16699</v>
      </c>
      <c r="M1237" s="846" t="s">
        <v>6177</v>
      </c>
      <c r="N1237" s="846" t="s">
        <v>362</v>
      </c>
      <c r="O1237" s="846">
        <v>1</v>
      </c>
      <c r="P1237" s="1171"/>
    </row>
    <row r="1238" spans="1:16" ht="51">
      <c r="A1238" s="1180">
        <v>640</v>
      </c>
      <c r="B1238" s="1183" t="s">
        <v>17652</v>
      </c>
      <c r="C1238" s="846" t="s">
        <v>17653</v>
      </c>
      <c r="D1238" s="846" t="s">
        <v>17654</v>
      </c>
      <c r="E1238" s="846" t="s">
        <v>17655</v>
      </c>
      <c r="F1238" s="846" t="s">
        <v>1611</v>
      </c>
      <c r="G1238" s="846" t="s">
        <v>17656</v>
      </c>
      <c r="H1238" s="846">
        <v>2</v>
      </c>
      <c r="I1238" s="846">
        <v>1</v>
      </c>
      <c r="J1238" s="846"/>
      <c r="K1238" s="846"/>
      <c r="L1238" s="846" t="s">
        <v>17657</v>
      </c>
      <c r="M1238" s="846" t="s">
        <v>1504</v>
      </c>
      <c r="N1238" s="846" t="s">
        <v>1611</v>
      </c>
      <c r="O1238" s="846"/>
      <c r="P1238" s="1171">
        <v>3</v>
      </c>
    </row>
    <row r="1239" spans="1:16" ht="89.25">
      <c r="A1239" s="1180">
        <v>641</v>
      </c>
      <c r="B1239" s="1183" t="s">
        <v>17652</v>
      </c>
      <c r="C1239" s="846" t="s">
        <v>17653</v>
      </c>
      <c r="D1239" s="846" t="s">
        <v>17654</v>
      </c>
      <c r="E1239" s="846" t="s">
        <v>17655</v>
      </c>
      <c r="F1239" s="846" t="s">
        <v>1611</v>
      </c>
      <c r="G1239" s="846" t="s">
        <v>17656</v>
      </c>
      <c r="H1239" s="846">
        <v>2</v>
      </c>
      <c r="I1239" s="846">
        <v>1</v>
      </c>
      <c r="J1239" s="846"/>
      <c r="K1239" s="846"/>
      <c r="L1239" s="846" t="s">
        <v>17658</v>
      </c>
      <c r="M1239" s="846" t="s">
        <v>1504</v>
      </c>
      <c r="N1239" s="846" t="s">
        <v>1611</v>
      </c>
      <c r="O1239" s="846"/>
      <c r="P1239" s="1171">
        <v>6</v>
      </c>
    </row>
    <row r="1240" spans="1:16" ht="38.25">
      <c r="A1240" s="1180">
        <v>642</v>
      </c>
      <c r="B1240" s="1183" t="s">
        <v>17652</v>
      </c>
      <c r="C1240" s="846" t="s">
        <v>17653</v>
      </c>
      <c r="D1240" s="846" t="s">
        <v>17654</v>
      </c>
      <c r="E1240" s="846" t="s">
        <v>17655</v>
      </c>
      <c r="F1240" s="846" t="s">
        <v>1611</v>
      </c>
      <c r="G1240" s="846" t="s">
        <v>17656</v>
      </c>
      <c r="H1240" s="846">
        <v>2</v>
      </c>
      <c r="I1240" s="846">
        <v>1</v>
      </c>
      <c r="J1240" s="846"/>
      <c r="K1240" s="846"/>
      <c r="L1240" s="846" t="s">
        <v>17659</v>
      </c>
      <c r="M1240" s="846" t="s">
        <v>17660</v>
      </c>
      <c r="N1240" s="846" t="s">
        <v>1611</v>
      </c>
      <c r="O1240" s="846">
        <v>1</v>
      </c>
      <c r="P1240" s="1171"/>
    </row>
    <row r="1241" spans="1:16" ht="38.25">
      <c r="A1241" s="1180">
        <v>643</v>
      </c>
      <c r="B1241" s="1183" t="s">
        <v>17652</v>
      </c>
      <c r="C1241" s="846" t="s">
        <v>17653</v>
      </c>
      <c r="D1241" s="846" t="s">
        <v>17654</v>
      </c>
      <c r="E1241" s="846" t="s">
        <v>17655</v>
      </c>
      <c r="F1241" s="846" t="s">
        <v>1611</v>
      </c>
      <c r="G1241" s="846" t="s">
        <v>17656</v>
      </c>
      <c r="H1241" s="846">
        <v>2</v>
      </c>
      <c r="I1241" s="846">
        <v>1</v>
      </c>
      <c r="J1241" s="846"/>
      <c r="K1241" s="846"/>
      <c r="L1241" s="846" t="s">
        <v>17661</v>
      </c>
      <c r="M1241" s="846" t="s">
        <v>17662</v>
      </c>
      <c r="N1241" s="846" t="s">
        <v>1611</v>
      </c>
      <c r="O1241" s="846">
        <v>1</v>
      </c>
      <c r="P1241" s="1171"/>
    </row>
    <row r="1242" spans="1:16" ht="63.75">
      <c r="A1242" s="1180">
        <v>644</v>
      </c>
      <c r="B1242" s="1183" t="s">
        <v>17652</v>
      </c>
      <c r="C1242" s="846" t="s">
        <v>17653</v>
      </c>
      <c r="D1242" s="846" t="s">
        <v>17654</v>
      </c>
      <c r="E1242" s="846" t="s">
        <v>17655</v>
      </c>
      <c r="F1242" s="846" t="s">
        <v>1611</v>
      </c>
      <c r="G1242" s="846" t="s">
        <v>17656</v>
      </c>
      <c r="H1242" s="846">
        <v>2</v>
      </c>
      <c r="I1242" s="846"/>
      <c r="J1242" s="846">
        <v>1</v>
      </c>
      <c r="K1242" s="846"/>
      <c r="L1242" s="846" t="s">
        <v>17663</v>
      </c>
      <c r="M1242" s="846" t="s">
        <v>1504</v>
      </c>
      <c r="N1242" s="846" t="s">
        <v>1611</v>
      </c>
      <c r="O1242" s="846"/>
      <c r="P1242" s="1171">
        <v>4</v>
      </c>
    </row>
    <row r="1243" spans="1:16" ht="51">
      <c r="A1243" s="1180">
        <v>645</v>
      </c>
      <c r="B1243" s="1183" t="s">
        <v>17652</v>
      </c>
      <c r="C1243" s="846" t="s">
        <v>17653</v>
      </c>
      <c r="D1243" s="846" t="s">
        <v>17654</v>
      </c>
      <c r="E1243" s="846" t="s">
        <v>17655</v>
      </c>
      <c r="F1243" s="846" t="s">
        <v>1611</v>
      </c>
      <c r="G1243" s="846" t="s">
        <v>17656</v>
      </c>
      <c r="H1243" s="846">
        <v>2</v>
      </c>
      <c r="I1243" s="846"/>
      <c r="J1243" s="846">
        <v>1</v>
      </c>
      <c r="K1243" s="846"/>
      <c r="L1243" s="846" t="s">
        <v>17664</v>
      </c>
      <c r="M1243" s="846" t="s">
        <v>1504</v>
      </c>
      <c r="N1243" s="846" t="s">
        <v>1611</v>
      </c>
      <c r="O1243" s="846">
        <v>4</v>
      </c>
      <c r="P1243" s="1171"/>
    </row>
    <row r="1244" spans="1:16" ht="38.25">
      <c r="A1244" s="1180">
        <v>646</v>
      </c>
      <c r="B1244" s="1183" t="s">
        <v>17652</v>
      </c>
      <c r="C1244" s="846" t="s">
        <v>17653</v>
      </c>
      <c r="D1244" s="846" t="s">
        <v>17654</v>
      </c>
      <c r="E1244" s="846" t="s">
        <v>17655</v>
      </c>
      <c r="F1244" s="846" t="s">
        <v>1611</v>
      </c>
      <c r="G1244" s="846" t="s">
        <v>17656</v>
      </c>
      <c r="H1244" s="846">
        <v>2</v>
      </c>
      <c r="I1244" s="846"/>
      <c r="J1244" s="846"/>
      <c r="K1244" s="846">
        <v>1</v>
      </c>
      <c r="L1244" s="846" t="s">
        <v>17665</v>
      </c>
      <c r="M1244" s="846" t="s">
        <v>17666</v>
      </c>
      <c r="N1244" s="846" t="s">
        <v>1611</v>
      </c>
      <c r="O1244" s="846"/>
      <c r="P1244" s="1171">
        <v>1</v>
      </c>
    </row>
    <row r="1245" spans="1:16" ht="38.25">
      <c r="A1245" s="1180">
        <v>647</v>
      </c>
      <c r="B1245" s="1183" t="s">
        <v>17652</v>
      </c>
      <c r="C1245" s="846" t="s">
        <v>17653</v>
      </c>
      <c r="D1245" s="846" t="s">
        <v>17654</v>
      </c>
      <c r="E1245" s="846" t="s">
        <v>17655</v>
      </c>
      <c r="F1245" s="846" t="s">
        <v>1611</v>
      </c>
      <c r="G1245" s="846" t="s">
        <v>17656</v>
      </c>
      <c r="H1245" s="846">
        <v>2</v>
      </c>
      <c r="I1245" s="846"/>
      <c r="J1245" s="846"/>
      <c r="K1245" s="846">
        <v>1</v>
      </c>
      <c r="L1245" s="846" t="s">
        <v>17667</v>
      </c>
      <c r="M1245" s="846" t="s">
        <v>17668</v>
      </c>
      <c r="N1245" s="846" t="s">
        <v>1611</v>
      </c>
      <c r="O1245" s="846"/>
      <c r="P1245" s="1171">
        <v>1</v>
      </c>
    </row>
    <row r="1246" spans="1:16" ht="38.25">
      <c r="A1246" s="1180">
        <v>648</v>
      </c>
      <c r="B1246" s="1183" t="s">
        <v>17652</v>
      </c>
      <c r="C1246" s="846" t="s">
        <v>17653</v>
      </c>
      <c r="D1246" s="846" t="s">
        <v>17654</v>
      </c>
      <c r="E1246" s="846" t="s">
        <v>17655</v>
      </c>
      <c r="F1246" s="846" t="s">
        <v>1611</v>
      </c>
      <c r="G1246" s="846" t="s">
        <v>17656</v>
      </c>
      <c r="H1246" s="846">
        <v>2</v>
      </c>
      <c r="I1246" s="846"/>
      <c r="J1246" s="846"/>
      <c r="K1246" s="846">
        <v>1</v>
      </c>
      <c r="L1246" s="846" t="s">
        <v>17669</v>
      </c>
      <c r="M1246" s="846" t="s">
        <v>17670</v>
      </c>
      <c r="N1246" s="846" t="s">
        <v>1611</v>
      </c>
      <c r="O1246" s="846"/>
      <c r="P1246" s="1171">
        <v>1</v>
      </c>
    </row>
    <row r="1247" spans="1:16" ht="38.25">
      <c r="A1247" s="1180">
        <v>649</v>
      </c>
      <c r="B1247" s="1183" t="s">
        <v>17652</v>
      </c>
      <c r="C1247" s="846" t="s">
        <v>17653</v>
      </c>
      <c r="D1247" s="846" t="s">
        <v>17654</v>
      </c>
      <c r="E1247" s="846" t="s">
        <v>17655</v>
      </c>
      <c r="F1247" s="846" t="s">
        <v>1611</v>
      </c>
      <c r="G1247" s="846" t="s">
        <v>17656</v>
      </c>
      <c r="H1247" s="846">
        <v>2</v>
      </c>
      <c r="I1247" s="846"/>
      <c r="J1247" s="846"/>
      <c r="K1247" s="846">
        <v>1</v>
      </c>
      <c r="L1247" s="846" t="s">
        <v>17671</v>
      </c>
      <c r="M1247" s="846" t="s">
        <v>17660</v>
      </c>
      <c r="N1247" s="846" t="s">
        <v>1611</v>
      </c>
      <c r="O1247" s="846">
        <v>1</v>
      </c>
      <c r="P1247" s="1171"/>
    </row>
    <row r="1248" spans="1:16" ht="89.25">
      <c r="A1248" s="1180">
        <v>650</v>
      </c>
      <c r="B1248" s="1183" t="s">
        <v>17652</v>
      </c>
      <c r="C1248" s="846" t="s">
        <v>17653</v>
      </c>
      <c r="D1248" s="846" t="s">
        <v>17654</v>
      </c>
      <c r="E1248" s="846" t="s">
        <v>17655</v>
      </c>
      <c r="F1248" s="846" t="s">
        <v>1611</v>
      </c>
      <c r="G1248" s="846" t="s">
        <v>17656</v>
      </c>
      <c r="H1248" s="846">
        <v>2</v>
      </c>
      <c r="I1248" s="846"/>
      <c r="J1248" s="846"/>
      <c r="K1248" s="846">
        <v>1</v>
      </c>
      <c r="L1248" s="846" t="s">
        <v>17672</v>
      </c>
      <c r="M1248" s="846" t="s">
        <v>1504</v>
      </c>
      <c r="N1248" s="846" t="s">
        <v>1611</v>
      </c>
      <c r="O1248" s="846"/>
      <c r="P1248" s="1171">
        <v>6</v>
      </c>
    </row>
    <row r="1249" spans="1:16" ht="38.25">
      <c r="A1249" s="1180">
        <v>651</v>
      </c>
      <c r="B1249" s="1183" t="s">
        <v>17652</v>
      </c>
      <c r="C1249" s="846" t="s">
        <v>17653</v>
      </c>
      <c r="D1249" s="846" t="s">
        <v>17654</v>
      </c>
      <c r="E1249" s="846" t="s">
        <v>17655</v>
      </c>
      <c r="F1249" s="846" t="s">
        <v>1611</v>
      </c>
      <c r="G1249" s="846" t="s">
        <v>17656</v>
      </c>
      <c r="H1249" s="846">
        <v>2</v>
      </c>
      <c r="I1249" s="846">
        <v>1</v>
      </c>
      <c r="J1249" s="846"/>
      <c r="K1249" s="846"/>
      <c r="L1249" s="846" t="s">
        <v>17673</v>
      </c>
      <c r="M1249" s="846" t="s">
        <v>17674</v>
      </c>
      <c r="N1249" s="846" t="s">
        <v>1611</v>
      </c>
      <c r="O1249" s="846"/>
      <c r="P1249" s="1171">
        <v>1</v>
      </c>
    </row>
    <row r="1250" spans="1:16" ht="38.25">
      <c r="A1250" s="1180">
        <v>652</v>
      </c>
      <c r="B1250" s="1183" t="s">
        <v>17652</v>
      </c>
      <c r="C1250" s="846" t="s">
        <v>17653</v>
      </c>
      <c r="D1250" s="846" t="s">
        <v>17654</v>
      </c>
      <c r="E1250" s="846" t="s">
        <v>17655</v>
      </c>
      <c r="F1250" s="846" t="s">
        <v>1611</v>
      </c>
      <c r="G1250" s="846" t="s">
        <v>17656</v>
      </c>
      <c r="H1250" s="846">
        <v>2</v>
      </c>
      <c r="I1250" s="846">
        <v>1</v>
      </c>
      <c r="J1250" s="846"/>
      <c r="K1250" s="846"/>
      <c r="L1250" s="846" t="s">
        <v>17675</v>
      </c>
      <c r="M1250" s="846" t="s">
        <v>17676</v>
      </c>
      <c r="N1250" s="846" t="s">
        <v>1611</v>
      </c>
      <c r="O1250" s="846"/>
      <c r="P1250" s="1171">
        <v>1</v>
      </c>
    </row>
    <row r="1251" spans="1:16" ht="38.25">
      <c r="A1251" s="1180">
        <v>653</v>
      </c>
      <c r="B1251" s="1183" t="s">
        <v>17652</v>
      </c>
      <c r="C1251" s="846" t="s">
        <v>17653</v>
      </c>
      <c r="D1251" s="846" t="s">
        <v>17654</v>
      </c>
      <c r="E1251" s="846" t="s">
        <v>17655</v>
      </c>
      <c r="F1251" s="846" t="s">
        <v>1611</v>
      </c>
      <c r="G1251" s="846" t="s">
        <v>17656</v>
      </c>
      <c r="H1251" s="846">
        <v>2</v>
      </c>
      <c r="I1251" s="846">
        <v>1</v>
      </c>
      <c r="J1251" s="846"/>
      <c r="K1251" s="846"/>
      <c r="L1251" s="846" t="s">
        <v>17677</v>
      </c>
      <c r="M1251" s="846" t="s">
        <v>17678</v>
      </c>
      <c r="N1251" s="846" t="s">
        <v>1611</v>
      </c>
      <c r="O1251" s="846">
        <v>1</v>
      </c>
      <c r="P1251" s="1171"/>
    </row>
    <row r="1252" spans="1:16" ht="38.25">
      <c r="A1252" s="1180">
        <v>654</v>
      </c>
      <c r="B1252" s="1183" t="s">
        <v>17652</v>
      </c>
      <c r="C1252" s="846" t="s">
        <v>17653</v>
      </c>
      <c r="D1252" s="846" t="s">
        <v>17654</v>
      </c>
      <c r="E1252" s="846" t="s">
        <v>17655</v>
      </c>
      <c r="F1252" s="846" t="s">
        <v>1611</v>
      </c>
      <c r="G1252" s="846" t="s">
        <v>17656</v>
      </c>
      <c r="H1252" s="846">
        <v>2</v>
      </c>
      <c r="I1252" s="846">
        <v>1</v>
      </c>
      <c r="J1252" s="846"/>
      <c r="K1252" s="846"/>
      <c r="L1252" s="846" t="s">
        <v>17679</v>
      </c>
      <c r="M1252" s="846" t="s">
        <v>17680</v>
      </c>
      <c r="N1252" s="846" t="s">
        <v>1611</v>
      </c>
      <c r="O1252" s="846">
        <v>1</v>
      </c>
      <c r="P1252" s="1171"/>
    </row>
    <row r="1253" spans="1:16" ht="38.25">
      <c r="A1253" s="1180">
        <v>655</v>
      </c>
      <c r="B1253" s="1183" t="s">
        <v>17652</v>
      </c>
      <c r="C1253" s="846" t="s">
        <v>17653</v>
      </c>
      <c r="D1253" s="846" t="s">
        <v>17654</v>
      </c>
      <c r="E1253" s="846" t="s">
        <v>17655</v>
      </c>
      <c r="F1253" s="846" t="s">
        <v>1611</v>
      </c>
      <c r="G1253" s="846" t="s">
        <v>17656</v>
      </c>
      <c r="H1253" s="846">
        <v>2</v>
      </c>
      <c r="I1253" s="846">
        <v>1</v>
      </c>
      <c r="J1253" s="846"/>
      <c r="K1253" s="846"/>
      <c r="L1253" s="846" t="s">
        <v>17681</v>
      </c>
      <c r="M1253" s="846" t="s">
        <v>17682</v>
      </c>
      <c r="N1253" s="846" t="s">
        <v>1611</v>
      </c>
      <c r="O1253" s="846">
        <v>1</v>
      </c>
      <c r="P1253" s="1171"/>
    </row>
    <row r="1254" spans="1:16" ht="38.25">
      <c r="A1254" s="1180">
        <v>656</v>
      </c>
      <c r="B1254" s="1183" t="s">
        <v>17652</v>
      </c>
      <c r="C1254" s="846" t="s">
        <v>17653</v>
      </c>
      <c r="D1254" s="846" t="s">
        <v>17654</v>
      </c>
      <c r="E1254" s="846" t="s">
        <v>17655</v>
      </c>
      <c r="F1254" s="846" t="s">
        <v>1611</v>
      </c>
      <c r="G1254" s="846" t="s">
        <v>17656</v>
      </c>
      <c r="H1254" s="846">
        <v>2</v>
      </c>
      <c r="I1254" s="846">
        <v>1</v>
      </c>
      <c r="J1254" s="846"/>
      <c r="K1254" s="846"/>
      <c r="L1254" s="846" t="s">
        <v>17683</v>
      </c>
      <c r="M1254" s="846" t="s">
        <v>17684</v>
      </c>
      <c r="N1254" s="846" t="s">
        <v>1611</v>
      </c>
      <c r="O1254" s="846"/>
      <c r="P1254" s="1171">
        <v>1</v>
      </c>
    </row>
    <row r="1255" spans="1:16" ht="38.25">
      <c r="A1255" s="1180">
        <v>657</v>
      </c>
      <c r="B1255" s="1183" t="s">
        <v>17652</v>
      </c>
      <c r="C1255" s="846" t="s">
        <v>17653</v>
      </c>
      <c r="D1255" s="846" t="s">
        <v>17654</v>
      </c>
      <c r="E1255" s="846" t="s">
        <v>17655</v>
      </c>
      <c r="F1255" s="846" t="s">
        <v>1611</v>
      </c>
      <c r="G1255" s="846" t="s">
        <v>17656</v>
      </c>
      <c r="H1255" s="846">
        <v>2</v>
      </c>
      <c r="I1255" s="846"/>
      <c r="J1255" s="846">
        <v>1</v>
      </c>
      <c r="K1255" s="846"/>
      <c r="L1255" s="846" t="s">
        <v>17685</v>
      </c>
      <c r="M1255" s="846" t="s">
        <v>17686</v>
      </c>
      <c r="N1255" s="846" t="s">
        <v>1611</v>
      </c>
      <c r="O1255" s="846"/>
      <c r="P1255" s="1171">
        <v>1</v>
      </c>
    </row>
    <row r="1256" spans="1:16" ht="38.25">
      <c r="A1256" s="1180">
        <v>658</v>
      </c>
      <c r="B1256" s="1183" t="s">
        <v>17652</v>
      </c>
      <c r="C1256" s="846" t="s">
        <v>17653</v>
      </c>
      <c r="D1256" s="846" t="s">
        <v>17654</v>
      </c>
      <c r="E1256" s="846" t="s">
        <v>17655</v>
      </c>
      <c r="F1256" s="846" t="s">
        <v>1611</v>
      </c>
      <c r="G1256" s="846" t="s">
        <v>17656</v>
      </c>
      <c r="H1256" s="846">
        <v>2</v>
      </c>
      <c r="I1256" s="846"/>
      <c r="J1256" s="846">
        <v>1</v>
      </c>
      <c r="K1256" s="846"/>
      <c r="L1256" s="846" t="s">
        <v>17687</v>
      </c>
      <c r="M1256" s="846" t="s">
        <v>17682</v>
      </c>
      <c r="N1256" s="846" t="s">
        <v>1611</v>
      </c>
      <c r="O1256" s="846">
        <v>1</v>
      </c>
      <c r="P1256" s="1171"/>
    </row>
    <row r="1257" spans="1:16" ht="38.25">
      <c r="A1257" s="1180">
        <v>659</v>
      </c>
      <c r="B1257" s="1183" t="s">
        <v>17652</v>
      </c>
      <c r="C1257" s="846" t="s">
        <v>17653</v>
      </c>
      <c r="D1257" s="846" t="s">
        <v>17654</v>
      </c>
      <c r="E1257" s="846" t="s">
        <v>17655</v>
      </c>
      <c r="F1257" s="846" t="s">
        <v>1611</v>
      </c>
      <c r="G1257" s="846" t="s">
        <v>17656</v>
      </c>
      <c r="H1257" s="846">
        <v>2</v>
      </c>
      <c r="I1257" s="846"/>
      <c r="J1257" s="846">
        <v>1</v>
      </c>
      <c r="K1257" s="846"/>
      <c r="L1257" s="846" t="s">
        <v>17688</v>
      </c>
      <c r="M1257" s="846" t="s">
        <v>17689</v>
      </c>
      <c r="N1257" s="846" t="s">
        <v>1611</v>
      </c>
      <c r="O1257" s="846"/>
      <c r="P1257" s="1171">
        <v>1</v>
      </c>
    </row>
    <row r="1258" spans="1:16" ht="38.25">
      <c r="A1258" s="1180">
        <v>660</v>
      </c>
      <c r="B1258" s="1183" t="s">
        <v>17652</v>
      </c>
      <c r="C1258" s="846" t="s">
        <v>17653</v>
      </c>
      <c r="D1258" s="846" t="s">
        <v>17654</v>
      </c>
      <c r="E1258" s="846" t="s">
        <v>17655</v>
      </c>
      <c r="F1258" s="846" t="s">
        <v>1611</v>
      </c>
      <c r="G1258" s="846" t="s">
        <v>17656</v>
      </c>
      <c r="H1258" s="846">
        <v>2</v>
      </c>
      <c r="I1258" s="846"/>
      <c r="J1258" s="846">
        <v>1</v>
      </c>
      <c r="K1258" s="846"/>
      <c r="L1258" s="846" t="s">
        <v>17690</v>
      </c>
      <c r="M1258" s="846" t="s">
        <v>17684</v>
      </c>
      <c r="N1258" s="846" t="s">
        <v>1611</v>
      </c>
      <c r="O1258" s="846"/>
      <c r="P1258" s="1171">
        <v>1</v>
      </c>
    </row>
    <row r="1259" spans="1:16" ht="38.25">
      <c r="A1259" s="1180">
        <v>661</v>
      </c>
      <c r="B1259" s="1183" t="s">
        <v>17652</v>
      </c>
      <c r="C1259" s="846" t="s">
        <v>17653</v>
      </c>
      <c r="D1259" s="846" t="s">
        <v>17654</v>
      </c>
      <c r="E1259" s="846" t="s">
        <v>17655</v>
      </c>
      <c r="F1259" s="846" t="s">
        <v>1611</v>
      </c>
      <c r="G1259" s="846" t="s">
        <v>17656</v>
      </c>
      <c r="H1259" s="846">
        <v>2</v>
      </c>
      <c r="I1259" s="846"/>
      <c r="J1259" s="846">
        <v>1</v>
      </c>
      <c r="K1259" s="846"/>
      <c r="L1259" s="846" t="s">
        <v>17691</v>
      </c>
      <c r="M1259" s="846" t="s">
        <v>17692</v>
      </c>
      <c r="N1259" s="846" t="s">
        <v>1611</v>
      </c>
      <c r="O1259" s="846"/>
      <c r="P1259" s="1171">
        <v>1</v>
      </c>
    </row>
    <row r="1260" spans="1:16" ht="38.25">
      <c r="A1260" s="1180">
        <v>662</v>
      </c>
      <c r="B1260" s="1183" t="s">
        <v>17652</v>
      </c>
      <c r="C1260" s="846" t="s">
        <v>17653</v>
      </c>
      <c r="D1260" s="846" t="s">
        <v>17654</v>
      </c>
      <c r="E1260" s="846" t="s">
        <v>17655</v>
      </c>
      <c r="F1260" s="846" t="s">
        <v>1611</v>
      </c>
      <c r="G1260" s="846" t="s">
        <v>17656</v>
      </c>
      <c r="H1260" s="846">
        <v>2</v>
      </c>
      <c r="I1260" s="846"/>
      <c r="J1260" s="846">
        <v>1</v>
      </c>
      <c r="K1260" s="846"/>
      <c r="L1260" s="846" t="s">
        <v>17693</v>
      </c>
      <c r="M1260" s="846" t="s">
        <v>17694</v>
      </c>
      <c r="N1260" s="846" t="s">
        <v>1611</v>
      </c>
      <c r="O1260" s="846"/>
      <c r="P1260" s="1171">
        <v>1</v>
      </c>
    </row>
    <row r="1261" spans="1:16" ht="38.25">
      <c r="A1261" s="1180">
        <v>663</v>
      </c>
      <c r="B1261" s="1183" t="s">
        <v>17652</v>
      </c>
      <c r="C1261" s="846" t="s">
        <v>17653</v>
      </c>
      <c r="D1261" s="846" t="s">
        <v>17654</v>
      </c>
      <c r="E1261" s="846" t="s">
        <v>17655</v>
      </c>
      <c r="F1261" s="846" t="s">
        <v>1611</v>
      </c>
      <c r="G1261" s="846" t="s">
        <v>17656</v>
      </c>
      <c r="H1261" s="846">
        <v>2</v>
      </c>
      <c r="I1261" s="846"/>
      <c r="J1261" s="846">
        <v>1</v>
      </c>
      <c r="K1261" s="846"/>
      <c r="L1261" s="846" t="s">
        <v>17695</v>
      </c>
      <c r="M1261" s="846" t="s">
        <v>17696</v>
      </c>
      <c r="N1261" s="846" t="s">
        <v>1611</v>
      </c>
      <c r="O1261" s="846"/>
      <c r="P1261" s="1171">
        <v>1</v>
      </c>
    </row>
    <row r="1262" spans="1:16" ht="38.25">
      <c r="A1262" s="1180">
        <v>664</v>
      </c>
      <c r="B1262" s="1183" t="s">
        <v>17652</v>
      </c>
      <c r="C1262" s="846" t="s">
        <v>17653</v>
      </c>
      <c r="D1262" s="846" t="s">
        <v>17654</v>
      </c>
      <c r="E1262" s="846" t="s">
        <v>17655</v>
      </c>
      <c r="F1262" s="846" t="s">
        <v>1611</v>
      </c>
      <c r="G1262" s="846" t="s">
        <v>17656</v>
      </c>
      <c r="H1262" s="846">
        <v>2</v>
      </c>
      <c r="I1262" s="846"/>
      <c r="J1262" s="846"/>
      <c r="K1262" s="846">
        <v>1</v>
      </c>
      <c r="L1262" s="846" t="s">
        <v>17697</v>
      </c>
      <c r="M1262" s="846" t="s">
        <v>17678</v>
      </c>
      <c r="N1262" s="846" t="s">
        <v>1611</v>
      </c>
      <c r="O1262" s="846">
        <v>1</v>
      </c>
      <c r="P1262" s="1171"/>
    </row>
    <row r="1263" spans="1:16" ht="38.25">
      <c r="A1263" s="1180">
        <v>665</v>
      </c>
      <c r="B1263" s="1183" t="s">
        <v>17652</v>
      </c>
      <c r="C1263" s="846" t="s">
        <v>17653</v>
      </c>
      <c r="D1263" s="846" t="s">
        <v>17654</v>
      </c>
      <c r="E1263" s="846" t="s">
        <v>17655</v>
      </c>
      <c r="F1263" s="846" t="s">
        <v>1611</v>
      </c>
      <c r="G1263" s="846" t="s">
        <v>17656</v>
      </c>
      <c r="H1263" s="846">
        <v>2</v>
      </c>
      <c r="I1263" s="846"/>
      <c r="J1263" s="846"/>
      <c r="K1263" s="846">
        <v>1</v>
      </c>
      <c r="L1263" s="846" t="s">
        <v>17698</v>
      </c>
      <c r="M1263" s="846" t="s">
        <v>17699</v>
      </c>
      <c r="N1263" s="846" t="s">
        <v>1611</v>
      </c>
      <c r="O1263" s="846">
        <v>1</v>
      </c>
      <c r="P1263" s="1171"/>
    </row>
    <row r="1264" spans="1:16" ht="38.25">
      <c r="A1264" s="1180">
        <v>666</v>
      </c>
      <c r="B1264" s="1183" t="s">
        <v>17652</v>
      </c>
      <c r="C1264" s="846" t="s">
        <v>17653</v>
      </c>
      <c r="D1264" s="846" t="s">
        <v>17654</v>
      </c>
      <c r="E1264" s="846" t="s">
        <v>17655</v>
      </c>
      <c r="F1264" s="846" t="s">
        <v>1611</v>
      </c>
      <c r="G1264" s="846" t="s">
        <v>17656</v>
      </c>
      <c r="H1264" s="846">
        <v>2</v>
      </c>
      <c r="I1264" s="846"/>
      <c r="J1264" s="846"/>
      <c r="K1264" s="846">
        <v>1</v>
      </c>
      <c r="L1264" s="846" t="s">
        <v>17700</v>
      </c>
      <c r="M1264" s="846" t="s">
        <v>17701</v>
      </c>
      <c r="N1264" s="846" t="s">
        <v>1611</v>
      </c>
      <c r="O1264" s="846">
        <v>1</v>
      </c>
      <c r="P1264" s="1171"/>
    </row>
    <row r="1265" spans="1:16" ht="38.25">
      <c r="A1265" s="1180">
        <v>667</v>
      </c>
      <c r="B1265" s="1183" t="s">
        <v>17652</v>
      </c>
      <c r="C1265" s="846" t="s">
        <v>17653</v>
      </c>
      <c r="D1265" s="846" t="s">
        <v>17654</v>
      </c>
      <c r="E1265" s="846" t="s">
        <v>17655</v>
      </c>
      <c r="F1265" s="846" t="s">
        <v>1611</v>
      </c>
      <c r="G1265" s="846" t="s">
        <v>17656</v>
      </c>
      <c r="H1265" s="846">
        <v>2</v>
      </c>
      <c r="I1265" s="846"/>
      <c r="J1265" s="846"/>
      <c r="K1265" s="846">
        <v>1</v>
      </c>
      <c r="L1265" s="846" t="s">
        <v>17702</v>
      </c>
      <c r="M1265" s="846" t="s">
        <v>17703</v>
      </c>
      <c r="N1265" s="846" t="s">
        <v>1611</v>
      </c>
      <c r="O1265" s="846">
        <v>1</v>
      </c>
      <c r="P1265" s="1171"/>
    </row>
    <row r="1266" spans="1:16" ht="38.25">
      <c r="A1266" s="1180">
        <v>668</v>
      </c>
      <c r="B1266" s="1183" t="s">
        <v>17652</v>
      </c>
      <c r="C1266" s="846" t="s">
        <v>17653</v>
      </c>
      <c r="D1266" s="846" t="s">
        <v>17654</v>
      </c>
      <c r="E1266" s="846" t="s">
        <v>17655</v>
      </c>
      <c r="F1266" s="846" t="s">
        <v>1611</v>
      </c>
      <c r="G1266" s="846" t="s">
        <v>17656</v>
      </c>
      <c r="H1266" s="846">
        <v>2</v>
      </c>
      <c r="I1266" s="846"/>
      <c r="J1266" s="846"/>
      <c r="K1266" s="846">
        <v>1</v>
      </c>
      <c r="L1266" s="846" t="s">
        <v>17704</v>
      </c>
      <c r="M1266" s="846" t="s">
        <v>17705</v>
      </c>
      <c r="N1266" s="846" t="s">
        <v>1611</v>
      </c>
      <c r="O1266" s="846">
        <v>1</v>
      </c>
      <c r="P1266" s="1171"/>
    </row>
    <row r="1267" spans="1:16" ht="38.25">
      <c r="A1267" s="1180">
        <v>669</v>
      </c>
      <c r="B1267" s="1183" t="s">
        <v>17652</v>
      </c>
      <c r="C1267" s="846" t="s">
        <v>17653</v>
      </c>
      <c r="D1267" s="846" t="s">
        <v>17654</v>
      </c>
      <c r="E1267" s="846" t="s">
        <v>17655</v>
      </c>
      <c r="F1267" s="846" t="s">
        <v>1611</v>
      </c>
      <c r="G1267" s="846" t="s">
        <v>17656</v>
      </c>
      <c r="H1267" s="846">
        <v>2</v>
      </c>
      <c r="I1267" s="846"/>
      <c r="J1267" s="846"/>
      <c r="K1267" s="846">
        <v>1</v>
      </c>
      <c r="L1267" s="846" t="s">
        <v>17706</v>
      </c>
      <c r="M1267" s="846" t="s">
        <v>17705</v>
      </c>
      <c r="N1267" s="846" t="s">
        <v>1611</v>
      </c>
      <c r="O1267" s="846">
        <v>1</v>
      </c>
      <c r="P1267" s="1171"/>
    </row>
    <row r="1268" spans="1:16" ht="38.25">
      <c r="A1268" s="1180">
        <v>670</v>
      </c>
      <c r="B1268" s="1183" t="s">
        <v>17652</v>
      </c>
      <c r="C1268" s="846" t="s">
        <v>17653</v>
      </c>
      <c r="D1268" s="846" t="s">
        <v>17654</v>
      </c>
      <c r="E1268" s="846" t="s">
        <v>17655</v>
      </c>
      <c r="F1268" s="846" t="s">
        <v>1611</v>
      </c>
      <c r="G1268" s="846" t="s">
        <v>17656</v>
      </c>
      <c r="H1268" s="846">
        <v>2</v>
      </c>
      <c r="I1268" s="846"/>
      <c r="J1268" s="846"/>
      <c r="K1268" s="846">
        <v>1</v>
      </c>
      <c r="L1268" s="846" t="s">
        <v>17707</v>
      </c>
      <c r="M1268" s="846" t="s">
        <v>17696</v>
      </c>
      <c r="N1268" s="846" t="s">
        <v>1611</v>
      </c>
      <c r="O1268" s="846"/>
      <c r="P1268" s="1171">
        <v>1</v>
      </c>
    </row>
    <row r="1269" spans="1:16" ht="38.25">
      <c r="A1269" s="1180">
        <v>671</v>
      </c>
      <c r="B1269" s="1183" t="s">
        <v>17652</v>
      </c>
      <c r="C1269" s="846" t="s">
        <v>17653</v>
      </c>
      <c r="D1269" s="846" t="s">
        <v>17654</v>
      </c>
      <c r="E1269" s="846" t="s">
        <v>17655</v>
      </c>
      <c r="F1269" s="846" t="s">
        <v>1611</v>
      </c>
      <c r="G1269" s="846" t="s">
        <v>17656</v>
      </c>
      <c r="H1269" s="846">
        <v>2</v>
      </c>
      <c r="I1269" s="846"/>
      <c r="J1269" s="846"/>
      <c r="K1269" s="846">
        <v>1</v>
      </c>
      <c r="L1269" s="846" t="s">
        <v>17708</v>
      </c>
      <c r="M1269" s="846" t="s">
        <v>17699</v>
      </c>
      <c r="N1269" s="846" t="s">
        <v>1611</v>
      </c>
      <c r="O1269" s="846">
        <v>1</v>
      </c>
      <c r="P1269" s="1171"/>
    </row>
    <row r="1270" spans="1:16" ht="38.25">
      <c r="A1270" s="1180">
        <v>672</v>
      </c>
      <c r="B1270" s="1183" t="s">
        <v>17652</v>
      </c>
      <c r="C1270" s="846" t="s">
        <v>17653</v>
      </c>
      <c r="D1270" s="846" t="s">
        <v>17654</v>
      </c>
      <c r="E1270" s="846" t="s">
        <v>17655</v>
      </c>
      <c r="F1270" s="846" t="s">
        <v>1611</v>
      </c>
      <c r="G1270" s="846" t="s">
        <v>17656</v>
      </c>
      <c r="H1270" s="846">
        <v>2</v>
      </c>
      <c r="I1270" s="846"/>
      <c r="J1270" s="846"/>
      <c r="K1270" s="846">
        <v>1</v>
      </c>
      <c r="L1270" s="846" t="s">
        <v>17709</v>
      </c>
      <c r="M1270" s="846" t="s">
        <v>17710</v>
      </c>
      <c r="N1270" s="846" t="s">
        <v>1611</v>
      </c>
      <c r="O1270" s="846">
        <v>1</v>
      </c>
      <c r="P1270" s="1171"/>
    </row>
    <row r="1271" spans="1:16" ht="38.25">
      <c r="A1271" s="1180">
        <v>673</v>
      </c>
      <c r="B1271" s="1183" t="s">
        <v>17652</v>
      </c>
      <c r="C1271" s="846" t="s">
        <v>17653</v>
      </c>
      <c r="D1271" s="846" t="s">
        <v>17654</v>
      </c>
      <c r="E1271" s="846" t="s">
        <v>17655</v>
      </c>
      <c r="F1271" s="846" t="s">
        <v>1611</v>
      </c>
      <c r="G1271" s="846" t="s">
        <v>17656</v>
      </c>
      <c r="H1271" s="846">
        <v>2</v>
      </c>
      <c r="I1271" s="846"/>
      <c r="J1271" s="846"/>
      <c r="K1271" s="846">
        <v>1</v>
      </c>
      <c r="L1271" s="846" t="s">
        <v>17711</v>
      </c>
      <c r="M1271" s="846" t="s">
        <v>17712</v>
      </c>
      <c r="N1271" s="846" t="s">
        <v>1611</v>
      </c>
      <c r="O1271" s="846"/>
      <c r="P1271" s="1171">
        <v>1</v>
      </c>
    </row>
    <row r="1272" spans="1:16" ht="38.25">
      <c r="A1272" s="1180">
        <v>674</v>
      </c>
      <c r="B1272" s="1183" t="s">
        <v>17652</v>
      </c>
      <c r="C1272" s="846" t="s">
        <v>17653</v>
      </c>
      <c r="D1272" s="846" t="s">
        <v>17654</v>
      </c>
      <c r="E1272" s="846" t="s">
        <v>17655</v>
      </c>
      <c r="F1272" s="846" t="s">
        <v>1611</v>
      </c>
      <c r="G1272" s="846" t="s">
        <v>17656</v>
      </c>
      <c r="H1272" s="846">
        <v>2</v>
      </c>
      <c r="I1272" s="846"/>
      <c r="J1272" s="846"/>
      <c r="K1272" s="846">
        <v>1</v>
      </c>
      <c r="L1272" s="846" t="s">
        <v>17713</v>
      </c>
      <c r="M1272" s="846" t="s">
        <v>17714</v>
      </c>
      <c r="N1272" s="846" t="s">
        <v>1611</v>
      </c>
      <c r="O1272" s="846">
        <v>1</v>
      </c>
      <c r="P1272" s="1171"/>
    </row>
    <row r="1273" spans="1:16" ht="38.25">
      <c r="A1273" s="1180">
        <v>675</v>
      </c>
      <c r="B1273" s="1183" t="s">
        <v>17652</v>
      </c>
      <c r="C1273" s="846" t="s">
        <v>17653</v>
      </c>
      <c r="D1273" s="846" t="s">
        <v>17654</v>
      </c>
      <c r="E1273" s="846" t="s">
        <v>17655</v>
      </c>
      <c r="F1273" s="846" t="s">
        <v>1611</v>
      </c>
      <c r="G1273" s="846" t="s">
        <v>17656</v>
      </c>
      <c r="H1273" s="846">
        <v>2</v>
      </c>
      <c r="I1273" s="846"/>
      <c r="J1273" s="846"/>
      <c r="K1273" s="846">
        <v>1</v>
      </c>
      <c r="L1273" s="846" t="s">
        <v>17715</v>
      </c>
      <c r="M1273" s="846" t="s">
        <v>17674</v>
      </c>
      <c r="N1273" s="846" t="s">
        <v>1611</v>
      </c>
      <c r="O1273" s="846"/>
      <c r="P1273" s="1171">
        <v>1</v>
      </c>
    </row>
    <row r="1274" spans="1:16" ht="38.25">
      <c r="A1274" s="1180">
        <v>676</v>
      </c>
      <c r="B1274" s="1183" t="s">
        <v>17652</v>
      </c>
      <c r="C1274" s="846" t="s">
        <v>17653</v>
      </c>
      <c r="D1274" s="846" t="s">
        <v>17654</v>
      </c>
      <c r="E1274" s="846" t="s">
        <v>17655</v>
      </c>
      <c r="F1274" s="846" t="s">
        <v>1611</v>
      </c>
      <c r="G1274" s="846" t="s">
        <v>17656</v>
      </c>
      <c r="H1274" s="846">
        <v>2</v>
      </c>
      <c r="I1274" s="846"/>
      <c r="J1274" s="846"/>
      <c r="K1274" s="846">
        <v>1</v>
      </c>
      <c r="L1274" s="846" t="s">
        <v>17716</v>
      </c>
      <c r="M1274" s="846" t="s">
        <v>17717</v>
      </c>
      <c r="N1274" s="846" t="s">
        <v>1611</v>
      </c>
      <c r="O1274" s="846"/>
      <c r="P1274" s="1171">
        <v>1</v>
      </c>
    </row>
    <row r="1275" spans="1:16" ht="38.25">
      <c r="A1275" s="1180">
        <v>677</v>
      </c>
      <c r="B1275" s="1183" t="s">
        <v>17652</v>
      </c>
      <c r="C1275" s="846" t="s">
        <v>17653</v>
      </c>
      <c r="D1275" s="846" t="s">
        <v>17654</v>
      </c>
      <c r="E1275" s="846" t="s">
        <v>17655</v>
      </c>
      <c r="F1275" s="846" t="s">
        <v>1611</v>
      </c>
      <c r="G1275" s="846" t="s">
        <v>17656</v>
      </c>
      <c r="H1275" s="846">
        <v>2</v>
      </c>
      <c r="I1275" s="846">
        <v>1</v>
      </c>
      <c r="J1275" s="846"/>
      <c r="K1275" s="846"/>
      <c r="L1275" s="846" t="s">
        <v>17718</v>
      </c>
      <c r="M1275" s="846" t="s">
        <v>17719</v>
      </c>
      <c r="N1275" s="846" t="s">
        <v>1611</v>
      </c>
      <c r="O1275" s="846"/>
      <c r="P1275" s="1171">
        <v>2</v>
      </c>
    </row>
    <row r="1276" spans="1:16" ht="63.75">
      <c r="A1276" s="1180">
        <v>678</v>
      </c>
      <c r="B1276" s="1183" t="s">
        <v>17652</v>
      </c>
      <c r="C1276" s="846" t="s">
        <v>17653</v>
      </c>
      <c r="D1276" s="846" t="s">
        <v>17654</v>
      </c>
      <c r="E1276" s="846" t="s">
        <v>17655</v>
      </c>
      <c r="F1276" s="846" t="s">
        <v>1611</v>
      </c>
      <c r="G1276" s="846" t="s">
        <v>17656</v>
      </c>
      <c r="H1276" s="846">
        <v>2</v>
      </c>
      <c r="I1276" s="846">
        <v>1</v>
      </c>
      <c r="J1276" s="846"/>
      <c r="K1276" s="846"/>
      <c r="L1276" s="846" t="s">
        <v>17720</v>
      </c>
      <c r="M1276" s="846" t="s">
        <v>16963</v>
      </c>
      <c r="N1276" s="846" t="s">
        <v>1611</v>
      </c>
      <c r="O1276" s="846"/>
      <c r="P1276" s="1171">
        <v>4</v>
      </c>
    </row>
    <row r="1277" spans="1:16" ht="38.25">
      <c r="A1277" s="1180">
        <v>679</v>
      </c>
      <c r="B1277" s="1183" t="s">
        <v>17652</v>
      </c>
      <c r="C1277" s="846" t="s">
        <v>17653</v>
      </c>
      <c r="D1277" s="846" t="s">
        <v>17654</v>
      </c>
      <c r="E1277" s="846" t="s">
        <v>17655</v>
      </c>
      <c r="F1277" s="846" t="s">
        <v>1611</v>
      </c>
      <c r="G1277" s="846" t="s">
        <v>17656</v>
      </c>
      <c r="H1277" s="846">
        <v>2</v>
      </c>
      <c r="I1277" s="846"/>
      <c r="J1277" s="846">
        <v>1</v>
      </c>
      <c r="K1277" s="846"/>
      <c r="L1277" s="846" t="s">
        <v>17721</v>
      </c>
      <c r="M1277" s="846" t="s">
        <v>17722</v>
      </c>
      <c r="N1277" s="846" t="s">
        <v>1611</v>
      </c>
      <c r="O1277" s="846"/>
      <c r="P1277" s="1171">
        <v>2</v>
      </c>
    </row>
    <row r="1278" spans="1:16" ht="38.25">
      <c r="A1278" s="1180">
        <v>680</v>
      </c>
      <c r="B1278" s="1183" t="s">
        <v>17652</v>
      </c>
      <c r="C1278" s="846" t="s">
        <v>17653</v>
      </c>
      <c r="D1278" s="846" t="s">
        <v>17654</v>
      </c>
      <c r="E1278" s="846" t="s">
        <v>17655</v>
      </c>
      <c r="F1278" s="846" t="s">
        <v>1611</v>
      </c>
      <c r="G1278" s="846" t="s">
        <v>17656</v>
      </c>
      <c r="H1278" s="846">
        <v>2</v>
      </c>
      <c r="I1278" s="846"/>
      <c r="J1278" s="846"/>
      <c r="K1278" s="846">
        <v>1</v>
      </c>
      <c r="L1278" s="846" t="s">
        <v>17723</v>
      </c>
      <c r="M1278" s="846" t="s">
        <v>17722</v>
      </c>
      <c r="N1278" s="846" t="s">
        <v>1611</v>
      </c>
      <c r="O1278" s="846">
        <v>2</v>
      </c>
      <c r="P1278" s="1171"/>
    </row>
    <row r="1279" spans="1:16" ht="38.25">
      <c r="A1279" s="1180">
        <v>681</v>
      </c>
      <c r="B1279" s="1183" t="s">
        <v>17652</v>
      </c>
      <c r="C1279" s="846" t="s">
        <v>17653</v>
      </c>
      <c r="D1279" s="846" t="s">
        <v>17654</v>
      </c>
      <c r="E1279" s="846" t="s">
        <v>17655</v>
      </c>
      <c r="F1279" s="846" t="s">
        <v>1611</v>
      </c>
      <c r="G1279" s="846" t="s">
        <v>17656</v>
      </c>
      <c r="H1279" s="846">
        <v>2</v>
      </c>
      <c r="I1279" s="846">
        <v>1</v>
      </c>
      <c r="J1279" s="846"/>
      <c r="K1279" s="846"/>
      <c r="L1279" s="846" t="s">
        <v>17724</v>
      </c>
      <c r="M1279" s="846" t="s">
        <v>17725</v>
      </c>
      <c r="N1279" s="846" t="s">
        <v>1611</v>
      </c>
      <c r="O1279" s="846"/>
      <c r="P1279" s="1171">
        <v>1</v>
      </c>
    </row>
    <row r="1280" spans="1:16" ht="38.25">
      <c r="A1280" s="1180">
        <v>682</v>
      </c>
      <c r="B1280" s="1183" t="s">
        <v>17652</v>
      </c>
      <c r="C1280" s="846" t="s">
        <v>17653</v>
      </c>
      <c r="D1280" s="846" t="s">
        <v>17654</v>
      </c>
      <c r="E1280" s="846" t="s">
        <v>17655</v>
      </c>
      <c r="F1280" s="846" t="s">
        <v>1611</v>
      </c>
      <c r="G1280" s="846" t="s">
        <v>17656</v>
      </c>
      <c r="H1280" s="846">
        <v>2</v>
      </c>
      <c r="I1280" s="846">
        <v>1</v>
      </c>
      <c r="J1280" s="846"/>
      <c r="K1280" s="846"/>
      <c r="L1280" s="846" t="s">
        <v>17726</v>
      </c>
      <c r="M1280" s="846" t="s">
        <v>17727</v>
      </c>
      <c r="N1280" s="846" t="s">
        <v>1611</v>
      </c>
      <c r="O1280" s="846">
        <v>1</v>
      </c>
      <c r="P1280" s="1171"/>
    </row>
    <row r="1281" spans="1:16" ht="38.25">
      <c r="A1281" s="1180">
        <v>683</v>
      </c>
      <c r="B1281" s="1183" t="s">
        <v>17652</v>
      </c>
      <c r="C1281" s="846" t="s">
        <v>17653</v>
      </c>
      <c r="D1281" s="846" t="s">
        <v>17654</v>
      </c>
      <c r="E1281" s="846" t="s">
        <v>17655</v>
      </c>
      <c r="F1281" s="846" t="s">
        <v>1611</v>
      </c>
      <c r="G1281" s="846" t="s">
        <v>17656</v>
      </c>
      <c r="H1281" s="846">
        <v>2</v>
      </c>
      <c r="I1281" s="846">
        <v>1</v>
      </c>
      <c r="J1281" s="846"/>
      <c r="K1281" s="846"/>
      <c r="L1281" s="846" t="s">
        <v>17728</v>
      </c>
      <c r="M1281" s="846" t="s">
        <v>17729</v>
      </c>
      <c r="N1281" s="846" t="s">
        <v>1611</v>
      </c>
      <c r="O1281" s="846">
        <v>1</v>
      </c>
      <c r="P1281" s="1171"/>
    </row>
    <row r="1282" spans="1:16" ht="38.25">
      <c r="A1282" s="1180">
        <v>684</v>
      </c>
      <c r="B1282" s="1183" t="s">
        <v>17652</v>
      </c>
      <c r="C1282" s="846" t="s">
        <v>17653</v>
      </c>
      <c r="D1282" s="846" t="s">
        <v>17654</v>
      </c>
      <c r="E1282" s="846" t="s">
        <v>17655</v>
      </c>
      <c r="F1282" s="846" t="s">
        <v>1611</v>
      </c>
      <c r="G1282" s="846" t="s">
        <v>17656</v>
      </c>
      <c r="H1282" s="846">
        <v>2</v>
      </c>
      <c r="I1282" s="846"/>
      <c r="J1282" s="846">
        <v>1</v>
      </c>
      <c r="K1282" s="846"/>
      <c r="L1282" s="846" t="s">
        <v>17724</v>
      </c>
      <c r="M1282" s="846" t="s">
        <v>17730</v>
      </c>
      <c r="N1282" s="846" t="s">
        <v>1611</v>
      </c>
      <c r="O1282" s="846"/>
      <c r="P1282" s="1171">
        <v>1</v>
      </c>
    </row>
    <row r="1283" spans="1:16" ht="38.25">
      <c r="A1283" s="1180">
        <v>685</v>
      </c>
      <c r="B1283" s="1183" t="s">
        <v>17652</v>
      </c>
      <c r="C1283" s="846" t="s">
        <v>17653</v>
      </c>
      <c r="D1283" s="846" t="s">
        <v>17654</v>
      </c>
      <c r="E1283" s="846" t="s">
        <v>17655</v>
      </c>
      <c r="F1283" s="846" t="s">
        <v>1611</v>
      </c>
      <c r="G1283" s="846" t="s">
        <v>17656</v>
      </c>
      <c r="H1283" s="846">
        <v>2</v>
      </c>
      <c r="I1283" s="846"/>
      <c r="J1283" s="846">
        <v>1</v>
      </c>
      <c r="K1283" s="846"/>
      <c r="L1283" s="846" t="s">
        <v>17731</v>
      </c>
      <c r="M1283" s="846" t="s">
        <v>17730</v>
      </c>
      <c r="N1283" s="846" t="s">
        <v>1611</v>
      </c>
      <c r="O1283" s="846"/>
      <c r="P1283" s="1171">
        <v>1</v>
      </c>
    </row>
    <row r="1284" spans="1:16" ht="38.25">
      <c r="A1284" s="1180">
        <v>686</v>
      </c>
      <c r="B1284" s="1183" t="s">
        <v>17652</v>
      </c>
      <c r="C1284" s="846" t="s">
        <v>17653</v>
      </c>
      <c r="D1284" s="846" t="s">
        <v>17654</v>
      </c>
      <c r="E1284" s="846" t="s">
        <v>17655</v>
      </c>
      <c r="F1284" s="846" t="s">
        <v>1611</v>
      </c>
      <c r="G1284" s="846" t="s">
        <v>17656</v>
      </c>
      <c r="H1284" s="846">
        <v>2</v>
      </c>
      <c r="I1284" s="846"/>
      <c r="J1284" s="846">
        <v>1</v>
      </c>
      <c r="K1284" s="846"/>
      <c r="L1284" s="846" t="s">
        <v>17732</v>
      </c>
      <c r="M1284" s="846" t="s">
        <v>17733</v>
      </c>
      <c r="N1284" s="846" t="s">
        <v>1611</v>
      </c>
      <c r="O1284" s="846">
        <v>1</v>
      </c>
      <c r="P1284" s="1171"/>
    </row>
    <row r="1285" spans="1:16" ht="38.25">
      <c r="A1285" s="1180">
        <v>687</v>
      </c>
      <c r="B1285" s="1183" t="s">
        <v>17652</v>
      </c>
      <c r="C1285" s="846" t="s">
        <v>17653</v>
      </c>
      <c r="D1285" s="846" t="s">
        <v>17654</v>
      </c>
      <c r="E1285" s="846" t="s">
        <v>17655</v>
      </c>
      <c r="F1285" s="846" t="s">
        <v>1611</v>
      </c>
      <c r="G1285" s="846" t="s">
        <v>17656</v>
      </c>
      <c r="H1285" s="846">
        <v>2</v>
      </c>
      <c r="I1285" s="846"/>
      <c r="J1285" s="846"/>
      <c r="K1285" s="846">
        <v>1</v>
      </c>
      <c r="L1285" s="846" t="s">
        <v>17731</v>
      </c>
      <c r="M1285" s="846" t="s">
        <v>1509</v>
      </c>
      <c r="N1285" s="846" t="s">
        <v>1611</v>
      </c>
      <c r="O1285" s="846"/>
      <c r="P1285" s="1171">
        <v>1</v>
      </c>
    </row>
    <row r="1286" spans="1:16" ht="38.25">
      <c r="A1286" s="1180">
        <v>688</v>
      </c>
      <c r="B1286" s="1183" t="s">
        <v>17652</v>
      </c>
      <c r="C1286" s="846" t="s">
        <v>17653</v>
      </c>
      <c r="D1286" s="846" t="s">
        <v>17654</v>
      </c>
      <c r="E1286" s="846" t="s">
        <v>17655</v>
      </c>
      <c r="F1286" s="846" t="s">
        <v>1611</v>
      </c>
      <c r="G1286" s="846" t="s">
        <v>17656</v>
      </c>
      <c r="H1286" s="846">
        <v>2</v>
      </c>
      <c r="I1286" s="846"/>
      <c r="J1286" s="846"/>
      <c r="K1286" s="846">
        <v>1</v>
      </c>
      <c r="L1286" s="846" t="s">
        <v>17734</v>
      </c>
      <c r="M1286" s="846" t="s">
        <v>17729</v>
      </c>
      <c r="N1286" s="846" t="s">
        <v>1611</v>
      </c>
      <c r="O1286" s="846"/>
      <c r="P1286" s="1171">
        <v>1</v>
      </c>
    </row>
    <row r="1287" spans="1:16" ht="38.25">
      <c r="A1287" s="1180">
        <v>689</v>
      </c>
      <c r="B1287" s="1183" t="s">
        <v>17652</v>
      </c>
      <c r="C1287" s="846" t="s">
        <v>17653</v>
      </c>
      <c r="D1287" s="846" t="s">
        <v>17654</v>
      </c>
      <c r="E1287" s="846" t="s">
        <v>17655</v>
      </c>
      <c r="F1287" s="846" t="s">
        <v>1611</v>
      </c>
      <c r="G1287" s="846" t="s">
        <v>17656</v>
      </c>
      <c r="H1287" s="846">
        <v>2</v>
      </c>
      <c r="I1287" s="846"/>
      <c r="J1287" s="846"/>
      <c r="K1287" s="846">
        <v>1</v>
      </c>
      <c r="L1287" s="846" t="s">
        <v>17735</v>
      </c>
      <c r="M1287" s="846" t="s">
        <v>17736</v>
      </c>
      <c r="N1287" s="846" t="s">
        <v>1611</v>
      </c>
      <c r="O1287" s="846"/>
      <c r="P1287" s="1171">
        <v>1</v>
      </c>
    </row>
    <row r="1288" spans="1:16" ht="38.25">
      <c r="A1288" s="1180">
        <v>690</v>
      </c>
      <c r="B1288" s="1183" t="s">
        <v>17652</v>
      </c>
      <c r="C1288" s="846" t="s">
        <v>17653</v>
      </c>
      <c r="D1288" s="846" t="s">
        <v>17654</v>
      </c>
      <c r="E1288" s="846" t="s">
        <v>17655</v>
      </c>
      <c r="F1288" s="846" t="s">
        <v>1611</v>
      </c>
      <c r="G1288" s="846" t="s">
        <v>17656</v>
      </c>
      <c r="H1288" s="846">
        <v>2</v>
      </c>
      <c r="I1288" s="846"/>
      <c r="J1288" s="846"/>
      <c r="K1288" s="846">
        <v>1</v>
      </c>
      <c r="L1288" s="846" t="s">
        <v>17737</v>
      </c>
      <c r="M1288" s="846" t="s">
        <v>17738</v>
      </c>
      <c r="N1288" s="846" t="s">
        <v>1611</v>
      </c>
      <c r="O1288" s="846">
        <v>1</v>
      </c>
      <c r="P1288" s="1171"/>
    </row>
    <row r="1289" spans="1:16" ht="38.25">
      <c r="A1289" s="1180">
        <v>691</v>
      </c>
      <c r="B1289" s="1183" t="s">
        <v>17652</v>
      </c>
      <c r="C1289" s="846" t="s">
        <v>17653</v>
      </c>
      <c r="D1289" s="846" t="s">
        <v>17654</v>
      </c>
      <c r="E1289" s="846" t="s">
        <v>17655</v>
      </c>
      <c r="F1289" s="846" t="s">
        <v>1611</v>
      </c>
      <c r="G1289" s="846" t="s">
        <v>17656</v>
      </c>
      <c r="H1289" s="846">
        <v>2</v>
      </c>
      <c r="I1289" s="846"/>
      <c r="J1289" s="846"/>
      <c r="K1289" s="846">
        <v>1</v>
      </c>
      <c r="L1289" s="846" t="s">
        <v>17739</v>
      </c>
      <c r="M1289" s="846" t="s">
        <v>17740</v>
      </c>
      <c r="N1289" s="846" t="s">
        <v>1611</v>
      </c>
      <c r="O1289" s="846">
        <v>1</v>
      </c>
      <c r="P1289" s="1171"/>
    </row>
    <row r="1290" spans="1:16" ht="63.75">
      <c r="A1290" s="1180">
        <v>692</v>
      </c>
      <c r="B1290" s="1183" t="s">
        <v>1523</v>
      </c>
      <c r="C1290" s="846" t="s">
        <v>17741</v>
      </c>
      <c r="D1290" s="846" t="s">
        <v>17742</v>
      </c>
      <c r="E1290" s="846" t="s">
        <v>17743</v>
      </c>
      <c r="F1290" s="846" t="s">
        <v>1640</v>
      </c>
      <c r="G1290" s="846" t="s">
        <v>17744</v>
      </c>
      <c r="H1290" s="846" t="s">
        <v>17745</v>
      </c>
      <c r="I1290" s="846"/>
      <c r="J1290" s="846"/>
      <c r="K1290" s="846">
        <v>1</v>
      </c>
      <c r="L1290" s="846" t="s">
        <v>17746</v>
      </c>
      <c r="M1290" s="846" t="s">
        <v>9688</v>
      </c>
      <c r="N1290" s="846" t="s">
        <v>1640</v>
      </c>
      <c r="O1290" s="846"/>
      <c r="P1290" s="1171">
        <v>4</v>
      </c>
    </row>
    <row r="1291" spans="1:16" ht="51">
      <c r="A1291" s="1180">
        <v>693</v>
      </c>
      <c r="B1291" s="1183" t="s">
        <v>1523</v>
      </c>
      <c r="C1291" s="846" t="s">
        <v>17741</v>
      </c>
      <c r="D1291" s="846" t="s">
        <v>17742</v>
      </c>
      <c r="E1291" s="846" t="s">
        <v>17743</v>
      </c>
      <c r="F1291" s="846" t="s">
        <v>1640</v>
      </c>
      <c r="G1291" s="846" t="s">
        <v>17744</v>
      </c>
      <c r="H1291" s="846" t="s">
        <v>17745</v>
      </c>
      <c r="I1291" s="846"/>
      <c r="J1291" s="846"/>
      <c r="K1291" s="846">
        <v>1</v>
      </c>
      <c r="L1291" s="846" t="s">
        <v>17747</v>
      </c>
      <c r="M1291" s="846" t="s">
        <v>9688</v>
      </c>
      <c r="N1291" s="846" t="s">
        <v>1640</v>
      </c>
      <c r="O1291" s="846">
        <v>4</v>
      </c>
      <c r="P1291" s="1171"/>
    </row>
    <row r="1292" spans="1:16" ht="153">
      <c r="A1292" s="1180">
        <v>694</v>
      </c>
      <c r="B1292" s="1183" t="s">
        <v>1523</v>
      </c>
      <c r="C1292" s="846" t="s">
        <v>17748</v>
      </c>
      <c r="D1292" s="846" t="s">
        <v>17749</v>
      </c>
      <c r="E1292" s="846" t="s">
        <v>17750</v>
      </c>
      <c r="F1292" s="846" t="s">
        <v>1640</v>
      </c>
      <c r="G1292" s="846">
        <v>8</v>
      </c>
      <c r="H1292" s="846">
        <v>3</v>
      </c>
      <c r="I1292" s="846"/>
      <c r="J1292" s="846"/>
      <c r="K1292" s="846">
        <v>1</v>
      </c>
      <c r="L1292" s="846" t="s">
        <v>17751</v>
      </c>
      <c r="M1292" s="846"/>
      <c r="N1292" s="846"/>
      <c r="O1292" s="846">
        <v>14</v>
      </c>
      <c r="P1292" s="1171"/>
    </row>
    <row r="1293" spans="1:16" ht="140.25">
      <c r="A1293" s="1180">
        <v>695</v>
      </c>
      <c r="B1293" s="1183" t="s">
        <v>1523</v>
      </c>
      <c r="C1293" s="846" t="s">
        <v>17752</v>
      </c>
      <c r="D1293" s="846" t="s">
        <v>17753</v>
      </c>
      <c r="E1293" s="846" t="s">
        <v>17754</v>
      </c>
      <c r="F1293" s="846" t="s">
        <v>17755</v>
      </c>
      <c r="G1293" s="846">
        <v>37</v>
      </c>
      <c r="H1293" s="846">
        <v>1</v>
      </c>
      <c r="I1293" s="846">
        <v>1</v>
      </c>
      <c r="J1293" s="846"/>
      <c r="K1293" s="846"/>
      <c r="L1293" s="846" t="s">
        <v>17756</v>
      </c>
      <c r="M1293" s="846" t="s">
        <v>1523</v>
      </c>
      <c r="N1293" s="846" t="s">
        <v>1640</v>
      </c>
      <c r="O1293" s="846">
        <v>14</v>
      </c>
      <c r="P1293" s="1171"/>
    </row>
    <row r="1294" spans="1:16" ht="51">
      <c r="A1294" s="1180">
        <v>696</v>
      </c>
      <c r="B1294" s="1183" t="s">
        <v>17757</v>
      </c>
      <c r="C1294" s="846" t="s">
        <v>17758</v>
      </c>
      <c r="D1294" s="846" t="s">
        <v>10704</v>
      </c>
      <c r="E1294" s="846" t="s">
        <v>17759</v>
      </c>
      <c r="F1294" s="846" t="s">
        <v>10525</v>
      </c>
      <c r="G1294" s="846" t="s">
        <v>17760</v>
      </c>
      <c r="H1294" s="846" t="s">
        <v>17761</v>
      </c>
      <c r="I1294" s="846">
        <v>1</v>
      </c>
      <c r="J1294" s="846"/>
      <c r="K1294" s="846"/>
      <c r="L1294" s="846" t="s">
        <v>17762</v>
      </c>
      <c r="M1294" s="846" t="s">
        <v>10709</v>
      </c>
      <c r="N1294" s="846" t="s">
        <v>1611</v>
      </c>
      <c r="O1294" s="846"/>
      <c r="P1294" s="1171">
        <v>1</v>
      </c>
    </row>
    <row r="1295" spans="1:16" ht="51">
      <c r="A1295" s="1180">
        <v>697</v>
      </c>
      <c r="B1295" s="1183" t="s">
        <v>17757</v>
      </c>
      <c r="C1295" s="846" t="s">
        <v>17758</v>
      </c>
      <c r="D1295" s="846" t="s">
        <v>10704</v>
      </c>
      <c r="E1295" s="846" t="s">
        <v>17759</v>
      </c>
      <c r="F1295" s="846" t="s">
        <v>10525</v>
      </c>
      <c r="G1295" s="846" t="s">
        <v>17760</v>
      </c>
      <c r="H1295" s="846" t="s">
        <v>17761</v>
      </c>
      <c r="I1295" s="846">
        <v>1</v>
      </c>
      <c r="J1295" s="846"/>
      <c r="K1295" s="846"/>
      <c r="L1295" s="846" t="s">
        <v>17763</v>
      </c>
      <c r="M1295" s="846" t="s">
        <v>13892</v>
      </c>
      <c r="N1295" s="846" t="s">
        <v>1611</v>
      </c>
      <c r="O1295" s="846"/>
      <c r="P1295" s="1171">
        <v>1</v>
      </c>
    </row>
    <row r="1296" spans="1:16" ht="51">
      <c r="A1296" s="1180">
        <v>698</v>
      </c>
      <c r="B1296" s="1183" t="s">
        <v>17757</v>
      </c>
      <c r="C1296" s="846" t="s">
        <v>17758</v>
      </c>
      <c r="D1296" s="846" t="s">
        <v>10704</v>
      </c>
      <c r="E1296" s="846" t="s">
        <v>17759</v>
      </c>
      <c r="F1296" s="846" t="s">
        <v>10525</v>
      </c>
      <c r="G1296" s="846" t="s">
        <v>17760</v>
      </c>
      <c r="H1296" s="846" t="s">
        <v>17761</v>
      </c>
      <c r="I1296" s="846">
        <v>1</v>
      </c>
      <c r="J1296" s="846"/>
      <c r="K1296" s="846"/>
      <c r="L1296" s="846" t="s">
        <v>17764</v>
      </c>
      <c r="M1296" s="846" t="s">
        <v>9697</v>
      </c>
      <c r="N1296" s="846" t="s">
        <v>17765</v>
      </c>
      <c r="O1296" s="846"/>
      <c r="P1296" s="1171">
        <v>1</v>
      </c>
    </row>
    <row r="1297" spans="1:16" ht="51">
      <c r="A1297" s="1180">
        <v>699</v>
      </c>
      <c r="B1297" s="1183" t="s">
        <v>17757</v>
      </c>
      <c r="C1297" s="846" t="s">
        <v>17758</v>
      </c>
      <c r="D1297" s="846" t="s">
        <v>10704</v>
      </c>
      <c r="E1297" s="846" t="s">
        <v>17759</v>
      </c>
      <c r="F1297" s="846" t="s">
        <v>10525</v>
      </c>
      <c r="G1297" s="846" t="s">
        <v>17760</v>
      </c>
      <c r="H1297" s="846" t="s">
        <v>17761</v>
      </c>
      <c r="I1297" s="846">
        <v>1</v>
      </c>
      <c r="J1297" s="846"/>
      <c r="K1297" s="846"/>
      <c r="L1297" s="846" t="s">
        <v>17766</v>
      </c>
      <c r="M1297" s="846" t="s">
        <v>17767</v>
      </c>
      <c r="N1297" s="846" t="s">
        <v>17768</v>
      </c>
      <c r="O1297" s="846"/>
      <c r="P1297" s="1171">
        <v>1</v>
      </c>
    </row>
    <row r="1298" spans="1:16" ht="51">
      <c r="A1298" s="1180">
        <v>700</v>
      </c>
      <c r="B1298" s="1183" t="s">
        <v>17757</v>
      </c>
      <c r="C1298" s="846" t="s">
        <v>17758</v>
      </c>
      <c r="D1298" s="846" t="s">
        <v>10704</v>
      </c>
      <c r="E1298" s="846" t="s">
        <v>17759</v>
      </c>
      <c r="F1298" s="846" t="s">
        <v>10525</v>
      </c>
      <c r="G1298" s="846" t="s">
        <v>17760</v>
      </c>
      <c r="H1298" s="846" t="s">
        <v>17761</v>
      </c>
      <c r="I1298" s="846">
        <v>1</v>
      </c>
      <c r="J1298" s="846"/>
      <c r="K1298" s="846"/>
      <c r="L1298" s="846" t="s">
        <v>17769</v>
      </c>
      <c r="M1298" s="846" t="s">
        <v>17770</v>
      </c>
      <c r="N1298" s="846" t="s">
        <v>17768</v>
      </c>
      <c r="O1298" s="846"/>
      <c r="P1298" s="1171">
        <v>1</v>
      </c>
    </row>
    <row r="1299" spans="1:16" ht="51">
      <c r="A1299" s="1180">
        <v>701</v>
      </c>
      <c r="B1299" s="1183" t="s">
        <v>17757</v>
      </c>
      <c r="C1299" s="846" t="s">
        <v>17758</v>
      </c>
      <c r="D1299" s="846" t="s">
        <v>10704</v>
      </c>
      <c r="E1299" s="846" t="s">
        <v>17759</v>
      </c>
      <c r="F1299" s="846" t="s">
        <v>10525</v>
      </c>
      <c r="G1299" s="846" t="s">
        <v>17760</v>
      </c>
      <c r="H1299" s="846" t="s">
        <v>17761</v>
      </c>
      <c r="I1299" s="846"/>
      <c r="J1299" s="846">
        <v>1</v>
      </c>
      <c r="K1299" s="846"/>
      <c r="L1299" s="846" t="s">
        <v>17771</v>
      </c>
      <c r="M1299" s="846" t="s">
        <v>17772</v>
      </c>
      <c r="N1299" s="846" t="s">
        <v>1611</v>
      </c>
      <c r="O1299" s="846"/>
      <c r="P1299" s="1171">
        <v>1</v>
      </c>
    </row>
    <row r="1300" spans="1:16" ht="51">
      <c r="A1300" s="1180">
        <v>702</v>
      </c>
      <c r="B1300" s="1183" t="s">
        <v>17757</v>
      </c>
      <c r="C1300" s="846" t="s">
        <v>17758</v>
      </c>
      <c r="D1300" s="846" t="s">
        <v>10704</v>
      </c>
      <c r="E1300" s="846" t="s">
        <v>17759</v>
      </c>
      <c r="F1300" s="846" t="s">
        <v>10525</v>
      </c>
      <c r="G1300" s="846" t="s">
        <v>17760</v>
      </c>
      <c r="H1300" s="846" t="s">
        <v>17761</v>
      </c>
      <c r="I1300" s="846"/>
      <c r="J1300" s="846">
        <v>1</v>
      </c>
      <c r="K1300" s="846"/>
      <c r="L1300" s="846" t="s">
        <v>17773</v>
      </c>
      <c r="M1300" s="846" t="s">
        <v>17774</v>
      </c>
      <c r="N1300" s="846" t="s">
        <v>1611</v>
      </c>
      <c r="O1300" s="846"/>
      <c r="P1300" s="1171">
        <v>1</v>
      </c>
    </row>
    <row r="1301" spans="1:16" ht="51">
      <c r="A1301" s="1180">
        <v>703</v>
      </c>
      <c r="B1301" s="1183" t="s">
        <v>17757</v>
      </c>
      <c r="C1301" s="846" t="s">
        <v>17758</v>
      </c>
      <c r="D1301" s="846" t="s">
        <v>10704</v>
      </c>
      <c r="E1301" s="846" t="s">
        <v>17759</v>
      </c>
      <c r="F1301" s="846" t="s">
        <v>10525</v>
      </c>
      <c r="G1301" s="846" t="s">
        <v>17760</v>
      </c>
      <c r="H1301" s="846" t="s">
        <v>17761</v>
      </c>
      <c r="I1301" s="846"/>
      <c r="J1301" s="846">
        <v>1</v>
      </c>
      <c r="K1301" s="846"/>
      <c r="L1301" s="846" t="s">
        <v>17766</v>
      </c>
      <c r="M1301" s="846" t="s">
        <v>17775</v>
      </c>
      <c r="N1301" s="846" t="s">
        <v>10636</v>
      </c>
      <c r="O1301" s="846"/>
      <c r="P1301" s="1171">
        <v>1</v>
      </c>
    </row>
    <row r="1302" spans="1:16" ht="51">
      <c r="A1302" s="1180">
        <v>704</v>
      </c>
      <c r="B1302" s="1183" t="s">
        <v>17757</v>
      </c>
      <c r="C1302" s="846" t="s">
        <v>17758</v>
      </c>
      <c r="D1302" s="846" t="s">
        <v>10704</v>
      </c>
      <c r="E1302" s="846" t="s">
        <v>17759</v>
      </c>
      <c r="F1302" s="846" t="s">
        <v>10525</v>
      </c>
      <c r="G1302" s="846" t="s">
        <v>17760</v>
      </c>
      <c r="H1302" s="846" t="s">
        <v>17761</v>
      </c>
      <c r="I1302" s="846"/>
      <c r="J1302" s="846">
        <v>1</v>
      </c>
      <c r="K1302" s="846"/>
      <c r="L1302" s="846" t="s">
        <v>17769</v>
      </c>
      <c r="M1302" s="846" t="s">
        <v>17776</v>
      </c>
      <c r="N1302" s="846" t="s">
        <v>10636</v>
      </c>
      <c r="O1302" s="846"/>
      <c r="P1302" s="1171">
        <v>1</v>
      </c>
    </row>
    <row r="1303" spans="1:16" ht="51">
      <c r="A1303" s="1180">
        <v>705</v>
      </c>
      <c r="B1303" s="1183" t="s">
        <v>17757</v>
      </c>
      <c r="C1303" s="846" t="s">
        <v>17758</v>
      </c>
      <c r="D1303" s="846" t="s">
        <v>10704</v>
      </c>
      <c r="E1303" s="846" t="s">
        <v>17759</v>
      </c>
      <c r="F1303" s="846" t="s">
        <v>10525</v>
      </c>
      <c r="G1303" s="846" t="s">
        <v>17760</v>
      </c>
      <c r="H1303" s="846" t="s">
        <v>17761</v>
      </c>
      <c r="I1303" s="846"/>
      <c r="J1303" s="846"/>
      <c r="K1303" s="846">
        <v>1</v>
      </c>
      <c r="L1303" s="846" t="s">
        <v>17777</v>
      </c>
      <c r="M1303" s="846" t="s">
        <v>17778</v>
      </c>
      <c r="N1303" s="846" t="s">
        <v>1611</v>
      </c>
      <c r="O1303" s="846"/>
      <c r="P1303" s="1171">
        <v>1</v>
      </c>
    </row>
    <row r="1304" spans="1:16" ht="51">
      <c r="A1304" s="1180">
        <v>706</v>
      </c>
      <c r="B1304" s="1183" t="s">
        <v>17757</v>
      </c>
      <c r="C1304" s="846" t="s">
        <v>17758</v>
      </c>
      <c r="D1304" s="846" t="s">
        <v>10704</v>
      </c>
      <c r="E1304" s="846" t="s">
        <v>17759</v>
      </c>
      <c r="F1304" s="846" t="s">
        <v>10525</v>
      </c>
      <c r="G1304" s="846" t="s">
        <v>17760</v>
      </c>
      <c r="H1304" s="846" t="s">
        <v>17761</v>
      </c>
      <c r="I1304" s="846"/>
      <c r="J1304" s="846"/>
      <c r="K1304" s="846">
        <v>1</v>
      </c>
      <c r="L1304" s="846" t="s">
        <v>17763</v>
      </c>
      <c r="M1304" s="846" t="s">
        <v>17779</v>
      </c>
      <c r="N1304" s="846" t="s">
        <v>1611</v>
      </c>
      <c r="O1304" s="846"/>
      <c r="P1304" s="1171">
        <v>1</v>
      </c>
    </row>
    <row r="1305" spans="1:16" ht="51">
      <c r="A1305" s="1180">
        <v>707</v>
      </c>
      <c r="B1305" s="1183" t="s">
        <v>17757</v>
      </c>
      <c r="C1305" s="846" t="s">
        <v>17758</v>
      </c>
      <c r="D1305" s="846" t="s">
        <v>10704</v>
      </c>
      <c r="E1305" s="846" t="s">
        <v>17759</v>
      </c>
      <c r="F1305" s="846" t="s">
        <v>10525</v>
      </c>
      <c r="G1305" s="846" t="s">
        <v>17760</v>
      </c>
      <c r="H1305" s="846" t="s">
        <v>17761</v>
      </c>
      <c r="I1305" s="846"/>
      <c r="J1305" s="846"/>
      <c r="K1305" s="846">
        <v>1</v>
      </c>
      <c r="L1305" s="846" t="s">
        <v>17780</v>
      </c>
      <c r="M1305" s="846" t="s">
        <v>17781</v>
      </c>
      <c r="N1305" s="846" t="s">
        <v>1611</v>
      </c>
      <c r="O1305" s="846"/>
      <c r="P1305" s="1171">
        <v>1</v>
      </c>
    </row>
    <row r="1306" spans="1:16" ht="51">
      <c r="A1306" s="1180">
        <v>708</v>
      </c>
      <c r="B1306" s="1183" t="s">
        <v>17757</v>
      </c>
      <c r="C1306" s="846" t="s">
        <v>17758</v>
      </c>
      <c r="D1306" s="846" t="s">
        <v>10704</v>
      </c>
      <c r="E1306" s="846" t="s">
        <v>17759</v>
      </c>
      <c r="F1306" s="846" t="s">
        <v>10525</v>
      </c>
      <c r="G1306" s="846" t="s">
        <v>17760</v>
      </c>
      <c r="H1306" s="846" t="s">
        <v>17761</v>
      </c>
      <c r="I1306" s="846"/>
      <c r="J1306" s="846"/>
      <c r="K1306" s="846">
        <v>1</v>
      </c>
      <c r="L1306" s="846" t="s">
        <v>17769</v>
      </c>
      <c r="M1306" s="846" t="s">
        <v>17782</v>
      </c>
      <c r="N1306" s="846" t="s">
        <v>1611</v>
      </c>
      <c r="O1306" s="846"/>
      <c r="P1306" s="1171">
        <v>1</v>
      </c>
    </row>
    <row r="1307" spans="1:16" ht="51">
      <c r="A1307" s="1180">
        <v>709</v>
      </c>
      <c r="B1307" s="1183" t="s">
        <v>17757</v>
      </c>
      <c r="C1307" s="846" t="s">
        <v>17758</v>
      </c>
      <c r="D1307" s="846" t="s">
        <v>10704</v>
      </c>
      <c r="E1307" s="846" t="s">
        <v>17759</v>
      </c>
      <c r="F1307" s="846" t="s">
        <v>10525</v>
      </c>
      <c r="G1307" s="846" t="s">
        <v>17760</v>
      </c>
      <c r="H1307" s="846" t="s">
        <v>17761</v>
      </c>
      <c r="I1307" s="846"/>
      <c r="J1307" s="846"/>
      <c r="K1307" s="846">
        <v>1</v>
      </c>
      <c r="L1307" s="846" t="s">
        <v>17783</v>
      </c>
      <c r="M1307" s="846" t="s">
        <v>17784</v>
      </c>
      <c r="N1307" s="846" t="s">
        <v>1611</v>
      </c>
      <c r="O1307" s="846">
        <v>1</v>
      </c>
      <c r="P1307" s="1171"/>
    </row>
    <row r="1308" spans="1:16" ht="51">
      <c r="A1308" s="1180">
        <v>710</v>
      </c>
      <c r="B1308" s="1183" t="s">
        <v>17757</v>
      </c>
      <c r="C1308" s="846" t="s">
        <v>17758</v>
      </c>
      <c r="D1308" s="846" t="s">
        <v>10704</v>
      </c>
      <c r="E1308" s="846" t="s">
        <v>17759</v>
      </c>
      <c r="F1308" s="846" t="s">
        <v>10525</v>
      </c>
      <c r="G1308" s="846" t="s">
        <v>17760</v>
      </c>
      <c r="H1308" s="846" t="s">
        <v>17761</v>
      </c>
      <c r="I1308" s="846"/>
      <c r="J1308" s="846"/>
      <c r="K1308" s="846">
        <v>1</v>
      </c>
      <c r="L1308" s="846" t="s">
        <v>17764</v>
      </c>
      <c r="M1308" s="846" t="s">
        <v>17785</v>
      </c>
      <c r="N1308" s="846" t="s">
        <v>1640</v>
      </c>
      <c r="O1308" s="846"/>
      <c r="P1308" s="1171">
        <v>1</v>
      </c>
    </row>
    <row r="1309" spans="1:16" ht="51">
      <c r="A1309" s="1180">
        <v>711</v>
      </c>
      <c r="B1309" s="1183" t="s">
        <v>17757</v>
      </c>
      <c r="C1309" s="846" t="s">
        <v>17758</v>
      </c>
      <c r="D1309" s="846" t="s">
        <v>10704</v>
      </c>
      <c r="E1309" s="846" t="s">
        <v>17759</v>
      </c>
      <c r="F1309" s="846" t="s">
        <v>10525</v>
      </c>
      <c r="G1309" s="846" t="s">
        <v>17760</v>
      </c>
      <c r="H1309" s="846" t="s">
        <v>17761</v>
      </c>
      <c r="I1309" s="846"/>
      <c r="J1309" s="846"/>
      <c r="K1309" s="846">
        <v>1</v>
      </c>
      <c r="L1309" s="846" t="s">
        <v>17786</v>
      </c>
      <c r="M1309" s="846" t="s">
        <v>17787</v>
      </c>
      <c r="N1309" s="846" t="s">
        <v>17788</v>
      </c>
      <c r="O1309" s="846"/>
      <c r="P1309" s="1171">
        <v>1</v>
      </c>
    </row>
    <row r="1310" spans="1:16" ht="89.25">
      <c r="A1310" s="1180">
        <v>712</v>
      </c>
      <c r="B1310" s="1183" t="s">
        <v>17757</v>
      </c>
      <c r="C1310" s="846" t="s">
        <v>17789</v>
      </c>
      <c r="D1310" s="846" t="s">
        <v>17408</v>
      </c>
      <c r="E1310" s="846" t="s">
        <v>17790</v>
      </c>
      <c r="F1310" s="846" t="s">
        <v>17791</v>
      </c>
      <c r="G1310" s="846">
        <v>28</v>
      </c>
      <c r="H1310" s="846" t="s">
        <v>17792</v>
      </c>
      <c r="I1310" s="846">
        <v>1</v>
      </c>
      <c r="J1310" s="846"/>
      <c r="K1310" s="846"/>
      <c r="L1310" s="846" t="s">
        <v>15755</v>
      </c>
      <c r="M1310" s="846" t="s">
        <v>17793</v>
      </c>
      <c r="N1310" s="846" t="s">
        <v>10818</v>
      </c>
      <c r="O1310" s="846">
        <v>1</v>
      </c>
      <c r="P1310" s="1171"/>
    </row>
    <row r="1311" spans="1:16" ht="89.25">
      <c r="A1311" s="1180">
        <v>713</v>
      </c>
      <c r="B1311" s="1183" t="s">
        <v>17757</v>
      </c>
      <c r="C1311" s="846" t="s">
        <v>17789</v>
      </c>
      <c r="D1311" s="846" t="s">
        <v>17408</v>
      </c>
      <c r="E1311" s="846" t="s">
        <v>17790</v>
      </c>
      <c r="F1311" s="846" t="s">
        <v>17791</v>
      </c>
      <c r="G1311" s="846">
        <v>28</v>
      </c>
      <c r="H1311" s="846" t="s">
        <v>17792</v>
      </c>
      <c r="I1311" s="846">
        <v>1</v>
      </c>
      <c r="J1311" s="846"/>
      <c r="K1311" s="846"/>
      <c r="L1311" s="846" t="s">
        <v>15645</v>
      </c>
      <c r="M1311" s="846" t="s">
        <v>10609</v>
      </c>
      <c r="N1311" s="846" t="s">
        <v>10818</v>
      </c>
      <c r="O1311" s="846">
        <v>1</v>
      </c>
      <c r="P1311" s="1171"/>
    </row>
    <row r="1312" spans="1:16" ht="89.25">
      <c r="A1312" s="1180">
        <v>714</v>
      </c>
      <c r="B1312" s="1183" t="s">
        <v>17757</v>
      </c>
      <c r="C1312" s="846" t="s">
        <v>17789</v>
      </c>
      <c r="D1312" s="846" t="s">
        <v>17408</v>
      </c>
      <c r="E1312" s="846" t="s">
        <v>17790</v>
      </c>
      <c r="F1312" s="846" t="s">
        <v>17791</v>
      </c>
      <c r="G1312" s="846">
        <v>28</v>
      </c>
      <c r="H1312" s="846" t="s">
        <v>17792</v>
      </c>
      <c r="I1312" s="846">
        <v>1</v>
      </c>
      <c r="J1312" s="846"/>
      <c r="K1312" s="846"/>
      <c r="L1312" s="846" t="s">
        <v>17794</v>
      </c>
      <c r="M1312" s="846" t="s">
        <v>8339</v>
      </c>
      <c r="N1312" s="846" t="s">
        <v>10818</v>
      </c>
      <c r="O1312" s="846">
        <v>1</v>
      </c>
      <c r="P1312" s="1171"/>
    </row>
    <row r="1313" spans="1:16" ht="89.25">
      <c r="A1313" s="1180">
        <v>715</v>
      </c>
      <c r="B1313" s="1183" t="s">
        <v>17757</v>
      </c>
      <c r="C1313" s="846" t="s">
        <v>17789</v>
      </c>
      <c r="D1313" s="846" t="s">
        <v>17408</v>
      </c>
      <c r="E1313" s="846" t="s">
        <v>17790</v>
      </c>
      <c r="F1313" s="846" t="s">
        <v>17791</v>
      </c>
      <c r="G1313" s="846">
        <v>28</v>
      </c>
      <c r="H1313" s="846" t="s">
        <v>17792</v>
      </c>
      <c r="I1313" s="846">
        <v>1</v>
      </c>
      <c r="J1313" s="846"/>
      <c r="K1313" s="846"/>
      <c r="L1313" s="846" t="s">
        <v>15786</v>
      </c>
      <c r="M1313" s="846" t="s">
        <v>10645</v>
      </c>
      <c r="N1313" s="846" t="s">
        <v>10818</v>
      </c>
      <c r="O1313" s="846"/>
      <c r="P1313" s="1171">
        <v>1</v>
      </c>
    </row>
    <row r="1314" spans="1:16" ht="89.25">
      <c r="A1314" s="1180">
        <v>716</v>
      </c>
      <c r="B1314" s="1183" t="s">
        <v>17757</v>
      </c>
      <c r="C1314" s="846" t="s">
        <v>17789</v>
      </c>
      <c r="D1314" s="846" t="s">
        <v>17408</v>
      </c>
      <c r="E1314" s="846" t="s">
        <v>17790</v>
      </c>
      <c r="F1314" s="846" t="s">
        <v>17791</v>
      </c>
      <c r="G1314" s="846">
        <v>28</v>
      </c>
      <c r="H1314" s="846" t="s">
        <v>17792</v>
      </c>
      <c r="I1314" s="846">
        <v>1</v>
      </c>
      <c r="J1314" s="846"/>
      <c r="K1314" s="846"/>
      <c r="L1314" s="846" t="s">
        <v>16722</v>
      </c>
      <c r="M1314" s="846" t="s">
        <v>10613</v>
      </c>
      <c r="N1314" s="846" t="s">
        <v>10818</v>
      </c>
      <c r="O1314" s="846"/>
      <c r="P1314" s="1171">
        <v>1</v>
      </c>
    </row>
    <row r="1315" spans="1:16" ht="89.25">
      <c r="A1315" s="1180">
        <v>717</v>
      </c>
      <c r="B1315" s="1183" t="s">
        <v>17757</v>
      </c>
      <c r="C1315" s="846" t="s">
        <v>17789</v>
      </c>
      <c r="D1315" s="846" t="s">
        <v>17408</v>
      </c>
      <c r="E1315" s="846" t="s">
        <v>17790</v>
      </c>
      <c r="F1315" s="846" t="s">
        <v>17791</v>
      </c>
      <c r="G1315" s="846">
        <v>28</v>
      </c>
      <c r="H1315" s="846" t="s">
        <v>17792</v>
      </c>
      <c r="I1315" s="846">
        <v>1</v>
      </c>
      <c r="J1315" s="846"/>
      <c r="K1315" s="846"/>
      <c r="L1315" s="846" t="s">
        <v>15657</v>
      </c>
      <c r="M1315" s="846" t="s">
        <v>10620</v>
      </c>
      <c r="N1315" s="846" t="s">
        <v>10818</v>
      </c>
      <c r="O1315" s="846"/>
      <c r="P1315" s="1171">
        <v>1</v>
      </c>
    </row>
    <row r="1316" spans="1:16" ht="89.25">
      <c r="A1316" s="1180">
        <v>718</v>
      </c>
      <c r="B1316" s="1183" t="s">
        <v>17757</v>
      </c>
      <c r="C1316" s="846" t="s">
        <v>17789</v>
      </c>
      <c r="D1316" s="846" t="s">
        <v>17408</v>
      </c>
      <c r="E1316" s="846" t="s">
        <v>17790</v>
      </c>
      <c r="F1316" s="846" t="s">
        <v>17791</v>
      </c>
      <c r="G1316" s="846">
        <v>28</v>
      </c>
      <c r="H1316" s="846" t="s">
        <v>17792</v>
      </c>
      <c r="I1316" s="846">
        <v>1</v>
      </c>
      <c r="J1316" s="846"/>
      <c r="K1316" s="846"/>
      <c r="L1316" s="846" t="s">
        <v>10663</v>
      </c>
      <c r="M1316" s="846" t="s">
        <v>10645</v>
      </c>
      <c r="N1316" s="846" t="s">
        <v>11816</v>
      </c>
      <c r="O1316" s="846">
        <v>1</v>
      </c>
      <c r="P1316" s="1171"/>
    </row>
    <row r="1317" spans="1:16" ht="89.25">
      <c r="A1317" s="1180">
        <v>719</v>
      </c>
      <c r="B1317" s="1183" t="s">
        <v>17757</v>
      </c>
      <c r="C1317" s="846" t="s">
        <v>17789</v>
      </c>
      <c r="D1317" s="846" t="s">
        <v>17408</v>
      </c>
      <c r="E1317" s="846" t="s">
        <v>17790</v>
      </c>
      <c r="F1317" s="846" t="s">
        <v>17791</v>
      </c>
      <c r="G1317" s="846">
        <v>28</v>
      </c>
      <c r="H1317" s="846" t="s">
        <v>17792</v>
      </c>
      <c r="I1317" s="846">
        <v>1</v>
      </c>
      <c r="J1317" s="846"/>
      <c r="K1317" s="846"/>
      <c r="L1317" s="846" t="s">
        <v>17795</v>
      </c>
      <c r="M1317" s="846" t="s">
        <v>10609</v>
      </c>
      <c r="N1317" s="846" t="s">
        <v>11816</v>
      </c>
      <c r="O1317" s="846">
        <v>1</v>
      </c>
      <c r="P1317" s="1171"/>
    </row>
    <row r="1318" spans="1:16" ht="89.25">
      <c r="A1318" s="1180">
        <v>720</v>
      </c>
      <c r="B1318" s="1183" t="s">
        <v>17757</v>
      </c>
      <c r="C1318" s="846" t="s">
        <v>17789</v>
      </c>
      <c r="D1318" s="846" t="s">
        <v>17408</v>
      </c>
      <c r="E1318" s="846" t="s">
        <v>17790</v>
      </c>
      <c r="F1318" s="846" t="s">
        <v>17791</v>
      </c>
      <c r="G1318" s="846">
        <v>28</v>
      </c>
      <c r="H1318" s="846" t="s">
        <v>17792</v>
      </c>
      <c r="I1318" s="846">
        <v>1</v>
      </c>
      <c r="J1318" s="846"/>
      <c r="K1318" s="846"/>
      <c r="L1318" s="846" t="s">
        <v>15748</v>
      </c>
      <c r="M1318" s="846" t="s">
        <v>8339</v>
      </c>
      <c r="N1318" s="846" t="s">
        <v>11816</v>
      </c>
      <c r="O1318" s="846">
        <v>1</v>
      </c>
      <c r="P1318" s="1171"/>
    </row>
    <row r="1319" spans="1:16" ht="89.25">
      <c r="A1319" s="1180">
        <v>721</v>
      </c>
      <c r="B1319" s="1183" t="s">
        <v>17757</v>
      </c>
      <c r="C1319" s="846" t="s">
        <v>17789</v>
      </c>
      <c r="D1319" s="846" t="s">
        <v>17408</v>
      </c>
      <c r="E1319" s="846" t="s">
        <v>17790</v>
      </c>
      <c r="F1319" s="846" t="s">
        <v>17791</v>
      </c>
      <c r="G1319" s="846">
        <v>28</v>
      </c>
      <c r="H1319" s="846" t="s">
        <v>17792</v>
      </c>
      <c r="I1319" s="846">
        <v>1</v>
      </c>
      <c r="J1319" s="846"/>
      <c r="K1319" s="846"/>
      <c r="L1319" s="846" t="s">
        <v>16728</v>
      </c>
      <c r="M1319" s="846" t="s">
        <v>8342</v>
      </c>
      <c r="N1319" s="846" t="s">
        <v>11816</v>
      </c>
      <c r="O1319" s="846">
        <v>1</v>
      </c>
      <c r="P1319" s="1171"/>
    </row>
    <row r="1320" spans="1:16" ht="89.25">
      <c r="A1320" s="1180">
        <v>722</v>
      </c>
      <c r="B1320" s="1183" t="s">
        <v>17757</v>
      </c>
      <c r="C1320" s="846" t="s">
        <v>17789</v>
      </c>
      <c r="D1320" s="846" t="s">
        <v>17408</v>
      </c>
      <c r="E1320" s="846" t="s">
        <v>17790</v>
      </c>
      <c r="F1320" s="846" t="s">
        <v>17791</v>
      </c>
      <c r="G1320" s="846">
        <v>28</v>
      </c>
      <c r="H1320" s="846" t="s">
        <v>17792</v>
      </c>
      <c r="I1320" s="846">
        <v>1</v>
      </c>
      <c r="J1320" s="846"/>
      <c r="K1320" s="846"/>
      <c r="L1320" s="846" t="s">
        <v>16726</v>
      </c>
      <c r="M1320" s="846" t="s">
        <v>10620</v>
      </c>
      <c r="N1320" s="846" t="s">
        <v>11816</v>
      </c>
      <c r="O1320" s="846">
        <v>1</v>
      </c>
      <c r="P1320" s="1171"/>
    </row>
    <row r="1321" spans="1:16" ht="89.25">
      <c r="A1321" s="1180">
        <v>723</v>
      </c>
      <c r="B1321" s="1183" t="s">
        <v>17757</v>
      </c>
      <c r="C1321" s="846" t="s">
        <v>17789</v>
      </c>
      <c r="D1321" s="846" t="s">
        <v>17408</v>
      </c>
      <c r="E1321" s="846" t="s">
        <v>17790</v>
      </c>
      <c r="F1321" s="846" t="s">
        <v>17791</v>
      </c>
      <c r="G1321" s="846">
        <v>28</v>
      </c>
      <c r="H1321" s="846" t="s">
        <v>17792</v>
      </c>
      <c r="I1321" s="846">
        <v>1</v>
      </c>
      <c r="J1321" s="846"/>
      <c r="K1321" s="846"/>
      <c r="L1321" s="846" t="s">
        <v>12554</v>
      </c>
      <c r="M1321" s="846" t="s">
        <v>8339</v>
      </c>
      <c r="N1321" s="846" t="s">
        <v>11816</v>
      </c>
      <c r="O1321" s="846"/>
      <c r="P1321" s="1171">
        <v>1</v>
      </c>
    </row>
    <row r="1322" spans="1:16" ht="89.25">
      <c r="A1322" s="1180">
        <v>724</v>
      </c>
      <c r="B1322" s="1183" t="s">
        <v>17757</v>
      </c>
      <c r="C1322" s="846" t="s">
        <v>17789</v>
      </c>
      <c r="D1322" s="846" t="s">
        <v>17408</v>
      </c>
      <c r="E1322" s="846" t="s">
        <v>17790</v>
      </c>
      <c r="F1322" s="846" t="s">
        <v>17791</v>
      </c>
      <c r="G1322" s="846">
        <v>28</v>
      </c>
      <c r="H1322" s="846" t="s">
        <v>17792</v>
      </c>
      <c r="I1322" s="846">
        <v>1</v>
      </c>
      <c r="J1322" s="846"/>
      <c r="K1322" s="846"/>
      <c r="L1322" s="846" t="s">
        <v>6509</v>
      </c>
      <c r="M1322" s="846" t="s">
        <v>8339</v>
      </c>
      <c r="N1322" s="846" t="s">
        <v>5409</v>
      </c>
      <c r="O1322" s="846">
        <v>1</v>
      </c>
      <c r="P1322" s="1171"/>
    </row>
    <row r="1323" spans="1:16" ht="89.25">
      <c r="A1323" s="1180">
        <v>725</v>
      </c>
      <c r="B1323" s="1183" t="s">
        <v>17757</v>
      </c>
      <c r="C1323" s="846" t="s">
        <v>17789</v>
      </c>
      <c r="D1323" s="846" t="s">
        <v>17408</v>
      </c>
      <c r="E1323" s="846" t="s">
        <v>17790</v>
      </c>
      <c r="F1323" s="846" t="s">
        <v>17791</v>
      </c>
      <c r="G1323" s="846">
        <v>28</v>
      </c>
      <c r="H1323" s="846" t="s">
        <v>17792</v>
      </c>
      <c r="I1323" s="846">
        <v>1</v>
      </c>
      <c r="J1323" s="846"/>
      <c r="K1323" s="846"/>
      <c r="L1323" s="846" t="s">
        <v>15660</v>
      </c>
      <c r="M1323" s="846" t="s">
        <v>8342</v>
      </c>
      <c r="N1323" s="846" t="s">
        <v>5409</v>
      </c>
      <c r="O1323" s="846">
        <v>1</v>
      </c>
      <c r="P1323" s="1171"/>
    </row>
    <row r="1324" spans="1:16" ht="89.25">
      <c r="A1324" s="1180">
        <v>726</v>
      </c>
      <c r="B1324" s="1183" t="s">
        <v>17757</v>
      </c>
      <c r="C1324" s="846" t="s">
        <v>17789</v>
      </c>
      <c r="D1324" s="846" t="s">
        <v>17408</v>
      </c>
      <c r="E1324" s="846" t="s">
        <v>17790</v>
      </c>
      <c r="F1324" s="846" t="s">
        <v>17791</v>
      </c>
      <c r="G1324" s="846">
        <v>28</v>
      </c>
      <c r="H1324" s="846" t="s">
        <v>17792</v>
      </c>
      <c r="I1324" s="846">
        <v>1</v>
      </c>
      <c r="J1324" s="846"/>
      <c r="K1324" s="846"/>
      <c r="L1324" s="846" t="s">
        <v>15662</v>
      </c>
      <c r="M1324" s="846" t="s">
        <v>10643</v>
      </c>
      <c r="N1324" s="846" t="s">
        <v>5409</v>
      </c>
      <c r="O1324" s="846">
        <v>1</v>
      </c>
      <c r="P1324" s="1171"/>
    </row>
    <row r="1325" spans="1:16" ht="89.25">
      <c r="A1325" s="1180">
        <v>727</v>
      </c>
      <c r="B1325" s="1183" t="s">
        <v>17757</v>
      </c>
      <c r="C1325" s="846" t="s">
        <v>17789</v>
      </c>
      <c r="D1325" s="846" t="s">
        <v>17408</v>
      </c>
      <c r="E1325" s="846" t="s">
        <v>17790</v>
      </c>
      <c r="F1325" s="846" t="s">
        <v>17791</v>
      </c>
      <c r="G1325" s="846">
        <v>28</v>
      </c>
      <c r="H1325" s="846" t="s">
        <v>17792</v>
      </c>
      <c r="I1325" s="846">
        <v>1</v>
      </c>
      <c r="J1325" s="846"/>
      <c r="K1325" s="846"/>
      <c r="L1325" s="846" t="s">
        <v>10669</v>
      </c>
      <c r="M1325" s="846" t="s">
        <v>8339</v>
      </c>
      <c r="N1325" s="846" t="s">
        <v>5409</v>
      </c>
      <c r="O1325" s="846"/>
      <c r="P1325" s="1171">
        <v>1</v>
      </c>
    </row>
    <row r="1326" spans="1:16" ht="89.25">
      <c r="A1326" s="1180">
        <v>728</v>
      </c>
      <c r="B1326" s="1183" t="s">
        <v>17757</v>
      </c>
      <c r="C1326" s="846" t="s">
        <v>17789</v>
      </c>
      <c r="D1326" s="846" t="s">
        <v>17408</v>
      </c>
      <c r="E1326" s="846" t="s">
        <v>17790</v>
      </c>
      <c r="F1326" s="846" t="s">
        <v>17791</v>
      </c>
      <c r="G1326" s="846">
        <v>28</v>
      </c>
      <c r="H1326" s="846" t="s">
        <v>17792</v>
      </c>
      <c r="I1326" s="846">
        <v>1</v>
      </c>
      <c r="J1326" s="846"/>
      <c r="K1326" s="846"/>
      <c r="L1326" s="846" t="s">
        <v>10619</v>
      </c>
      <c r="M1326" s="846" t="s">
        <v>8337</v>
      </c>
      <c r="N1326" s="846" t="s">
        <v>5409</v>
      </c>
      <c r="O1326" s="846"/>
      <c r="P1326" s="1171">
        <v>1</v>
      </c>
    </row>
    <row r="1327" spans="1:16" ht="89.25">
      <c r="A1327" s="1180">
        <v>729</v>
      </c>
      <c r="B1327" s="1183" t="s">
        <v>17757</v>
      </c>
      <c r="C1327" s="846" t="s">
        <v>17789</v>
      </c>
      <c r="D1327" s="846" t="s">
        <v>17408</v>
      </c>
      <c r="E1327" s="846" t="s">
        <v>17790</v>
      </c>
      <c r="F1327" s="846" t="s">
        <v>17791</v>
      </c>
      <c r="G1327" s="846">
        <v>28</v>
      </c>
      <c r="H1327" s="846" t="s">
        <v>17792</v>
      </c>
      <c r="I1327" s="846">
        <v>1</v>
      </c>
      <c r="J1327" s="846"/>
      <c r="K1327" s="846"/>
      <c r="L1327" s="846" t="s">
        <v>12061</v>
      </c>
      <c r="M1327" s="846" t="s">
        <v>10620</v>
      </c>
      <c r="N1327" s="846" t="s">
        <v>17796</v>
      </c>
      <c r="O1327" s="846"/>
      <c r="P1327" s="1171">
        <v>1</v>
      </c>
    </row>
    <row r="1328" spans="1:16" ht="89.25">
      <c r="A1328" s="1180">
        <v>730</v>
      </c>
      <c r="B1328" s="1183" t="s">
        <v>17757</v>
      </c>
      <c r="C1328" s="846" t="s">
        <v>17789</v>
      </c>
      <c r="D1328" s="846" t="s">
        <v>17408</v>
      </c>
      <c r="E1328" s="846" t="s">
        <v>17790</v>
      </c>
      <c r="F1328" s="846" t="s">
        <v>17791</v>
      </c>
      <c r="G1328" s="846">
        <v>28</v>
      </c>
      <c r="H1328" s="846" t="s">
        <v>17792</v>
      </c>
      <c r="I1328" s="846">
        <v>1</v>
      </c>
      <c r="J1328" s="846"/>
      <c r="K1328" s="846"/>
      <c r="L1328" s="846" t="s">
        <v>15678</v>
      </c>
      <c r="M1328" s="846" t="s">
        <v>10656</v>
      </c>
      <c r="N1328" s="846" t="s">
        <v>17796</v>
      </c>
      <c r="O1328" s="846"/>
      <c r="P1328" s="1171">
        <v>1</v>
      </c>
    </row>
    <row r="1329" spans="1:16" ht="89.25">
      <c r="A1329" s="1180">
        <v>731</v>
      </c>
      <c r="B1329" s="1183" t="s">
        <v>17757</v>
      </c>
      <c r="C1329" s="846" t="s">
        <v>17789</v>
      </c>
      <c r="D1329" s="846" t="s">
        <v>17408</v>
      </c>
      <c r="E1329" s="846" t="s">
        <v>17790</v>
      </c>
      <c r="F1329" s="846" t="s">
        <v>17791</v>
      </c>
      <c r="G1329" s="846">
        <v>28</v>
      </c>
      <c r="H1329" s="846" t="s">
        <v>17792</v>
      </c>
      <c r="I1329" s="846">
        <v>1</v>
      </c>
      <c r="J1329" s="846"/>
      <c r="K1329" s="846"/>
      <c r="L1329" s="846" t="s">
        <v>10625</v>
      </c>
      <c r="M1329" s="846" t="s">
        <v>10654</v>
      </c>
      <c r="N1329" s="846" t="s">
        <v>17797</v>
      </c>
      <c r="O1329" s="846"/>
      <c r="P1329" s="1171">
        <v>1</v>
      </c>
    </row>
    <row r="1330" spans="1:16" ht="89.25">
      <c r="A1330" s="1180">
        <v>732</v>
      </c>
      <c r="B1330" s="1183" t="s">
        <v>17757</v>
      </c>
      <c r="C1330" s="846" t="s">
        <v>17789</v>
      </c>
      <c r="D1330" s="846" t="s">
        <v>17408</v>
      </c>
      <c r="E1330" s="846" t="s">
        <v>17790</v>
      </c>
      <c r="F1330" s="846" t="s">
        <v>17791</v>
      </c>
      <c r="G1330" s="846">
        <v>28</v>
      </c>
      <c r="H1330" s="846" t="s">
        <v>17792</v>
      </c>
      <c r="I1330" s="846">
        <v>1</v>
      </c>
      <c r="J1330" s="846"/>
      <c r="K1330" s="846"/>
      <c r="L1330" s="846" t="s">
        <v>12063</v>
      </c>
      <c r="M1330" s="846" t="s">
        <v>15806</v>
      </c>
      <c r="N1330" s="846" t="s">
        <v>17798</v>
      </c>
      <c r="O1330" s="846"/>
      <c r="P1330" s="1171">
        <v>1</v>
      </c>
    </row>
    <row r="1331" spans="1:16" ht="89.25">
      <c r="A1331" s="1180">
        <v>733</v>
      </c>
      <c r="B1331" s="1183" t="s">
        <v>17757</v>
      </c>
      <c r="C1331" s="846" t="s">
        <v>17789</v>
      </c>
      <c r="D1331" s="846" t="s">
        <v>17408</v>
      </c>
      <c r="E1331" s="846" t="s">
        <v>17790</v>
      </c>
      <c r="F1331" s="846" t="s">
        <v>17791</v>
      </c>
      <c r="G1331" s="846">
        <v>28</v>
      </c>
      <c r="H1331" s="846" t="s">
        <v>17792</v>
      </c>
      <c r="I1331" s="846">
        <v>1</v>
      </c>
      <c r="J1331" s="846"/>
      <c r="K1331" s="846"/>
      <c r="L1331" s="846" t="s">
        <v>796</v>
      </c>
      <c r="M1331" s="846" t="s">
        <v>8339</v>
      </c>
      <c r="N1331" s="846" t="s">
        <v>1611</v>
      </c>
      <c r="O1331" s="846">
        <v>1</v>
      </c>
      <c r="P1331" s="1171"/>
    </row>
    <row r="1332" spans="1:16" ht="89.25">
      <c r="A1332" s="1180">
        <v>734</v>
      </c>
      <c r="B1332" s="1183" t="s">
        <v>17757</v>
      </c>
      <c r="C1332" s="846" t="s">
        <v>17789</v>
      </c>
      <c r="D1332" s="846" t="s">
        <v>17408</v>
      </c>
      <c r="E1332" s="846" t="s">
        <v>17790</v>
      </c>
      <c r="F1332" s="846" t="s">
        <v>17791</v>
      </c>
      <c r="G1332" s="846">
        <v>28</v>
      </c>
      <c r="H1332" s="846" t="s">
        <v>17792</v>
      </c>
      <c r="I1332" s="846">
        <v>1</v>
      </c>
      <c r="J1332" s="846"/>
      <c r="K1332" s="846"/>
      <c r="L1332" s="846" t="s">
        <v>10669</v>
      </c>
      <c r="M1332" s="846" t="s">
        <v>8339</v>
      </c>
      <c r="N1332" s="846" t="s">
        <v>1611</v>
      </c>
      <c r="O1332" s="846"/>
      <c r="P1332" s="1171">
        <v>1</v>
      </c>
    </row>
    <row r="1333" spans="1:16" ht="89.25">
      <c r="A1333" s="1180">
        <v>735</v>
      </c>
      <c r="B1333" s="1183" t="s">
        <v>17757</v>
      </c>
      <c r="C1333" s="846" t="s">
        <v>17789</v>
      </c>
      <c r="D1333" s="846" t="s">
        <v>17408</v>
      </c>
      <c r="E1333" s="846" t="s">
        <v>17790</v>
      </c>
      <c r="F1333" s="846" t="s">
        <v>17791</v>
      </c>
      <c r="G1333" s="846">
        <v>28</v>
      </c>
      <c r="H1333" s="846" t="s">
        <v>17792</v>
      </c>
      <c r="I1333" s="846">
        <v>1</v>
      </c>
      <c r="J1333" s="846"/>
      <c r="K1333" s="846"/>
      <c r="L1333" s="846" t="s">
        <v>4258</v>
      </c>
      <c r="M1333" s="846" t="s">
        <v>10656</v>
      </c>
      <c r="N1333" s="846" t="s">
        <v>1611</v>
      </c>
      <c r="O1333" s="846"/>
      <c r="P1333" s="1171">
        <v>1</v>
      </c>
    </row>
    <row r="1334" spans="1:16" ht="89.25">
      <c r="A1334" s="1180">
        <v>736</v>
      </c>
      <c r="B1334" s="1183" t="s">
        <v>17757</v>
      </c>
      <c r="C1334" s="846" t="s">
        <v>17789</v>
      </c>
      <c r="D1334" s="846" t="s">
        <v>17408</v>
      </c>
      <c r="E1334" s="846" t="s">
        <v>17790</v>
      </c>
      <c r="F1334" s="846" t="s">
        <v>17791</v>
      </c>
      <c r="G1334" s="846">
        <v>28</v>
      </c>
      <c r="H1334" s="846" t="s">
        <v>17792</v>
      </c>
      <c r="I1334" s="846">
        <v>1</v>
      </c>
      <c r="J1334" s="846"/>
      <c r="K1334" s="846"/>
      <c r="L1334" s="846" t="s">
        <v>15755</v>
      </c>
      <c r="M1334" s="846" t="s">
        <v>10691</v>
      </c>
      <c r="N1334" s="846" t="s">
        <v>10818</v>
      </c>
      <c r="O1334" s="846">
        <v>1</v>
      </c>
      <c r="P1334" s="1171"/>
    </row>
    <row r="1335" spans="1:16" ht="89.25">
      <c r="A1335" s="1180">
        <v>737</v>
      </c>
      <c r="B1335" s="1183" t="s">
        <v>17757</v>
      </c>
      <c r="C1335" s="846" t="s">
        <v>17789</v>
      </c>
      <c r="D1335" s="846" t="s">
        <v>17408</v>
      </c>
      <c r="E1335" s="846" t="s">
        <v>17790</v>
      </c>
      <c r="F1335" s="846" t="s">
        <v>17791</v>
      </c>
      <c r="G1335" s="846">
        <v>28</v>
      </c>
      <c r="H1335" s="846" t="s">
        <v>17792</v>
      </c>
      <c r="I1335" s="846">
        <v>1</v>
      </c>
      <c r="J1335" s="846"/>
      <c r="K1335" s="846"/>
      <c r="L1335" s="846" t="s">
        <v>15645</v>
      </c>
      <c r="M1335" s="846" t="s">
        <v>10667</v>
      </c>
      <c r="N1335" s="846" t="s">
        <v>10818</v>
      </c>
      <c r="O1335" s="846">
        <v>1</v>
      </c>
      <c r="P1335" s="1171"/>
    </row>
    <row r="1336" spans="1:16" ht="89.25">
      <c r="A1336" s="1180">
        <v>738</v>
      </c>
      <c r="B1336" s="1183" t="s">
        <v>17757</v>
      </c>
      <c r="C1336" s="846" t="s">
        <v>17789</v>
      </c>
      <c r="D1336" s="846" t="s">
        <v>17408</v>
      </c>
      <c r="E1336" s="846" t="s">
        <v>17790</v>
      </c>
      <c r="F1336" s="846" t="s">
        <v>17791</v>
      </c>
      <c r="G1336" s="846">
        <v>28</v>
      </c>
      <c r="H1336" s="846" t="s">
        <v>17792</v>
      </c>
      <c r="I1336" s="846">
        <v>1</v>
      </c>
      <c r="J1336" s="846"/>
      <c r="K1336" s="846"/>
      <c r="L1336" s="846" t="s">
        <v>17794</v>
      </c>
      <c r="M1336" s="846" t="s">
        <v>10631</v>
      </c>
      <c r="N1336" s="846" t="s">
        <v>10818</v>
      </c>
      <c r="O1336" s="846">
        <v>1</v>
      </c>
      <c r="P1336" s="1171"/>
    </row>
    <row r="1337" spans="1:16" ht="89.25">
      <c r="A1337" s="1180">
        <v>739</v>
      </c>
      <c r="B1337" s="1183" t="s">
        <v>17757</v>
      </c>
      <c r="C1337" s="846" t="s">
        <v>17789</v>
      </c>
      <c r="D1337" s="846" t="s">
        <v>17408</v>
      </c>
      <c r="E1337" s="846" t="s">
        <v>17790</v>
      </c>
      <c r="F1337" s="846" t="s">
        <v>17791</v>
      </c>
      <c r="G1337" s="846">
        <v>28</v>
      </c>
      <c r="H1337" s="846" t="s">
        <v>17792</v>
      </c>
      <c r="I1337" s="846">
        <v>1</v>
      </c>
      <c r="J1337" s="846"/>
      <c r="K1337" s="846"/>
      <c r="L1337" s="846" t="s">
        <v>15786</v>
      </c>
      <c r="M1337" s="846" t="s">
        <v>10659</v>
      </c>
      <c r="N1337" s="846" t="s">
        <v>10818</v>
      </c>
      <c r="O1337" s="846"/>
      <c r="P1337" s="1171">
        <v>1</v>
      </c>
    </row>
    <row r="1338" spans="1:16" ht="89.25">
      <c r="A1338" s="1180">
        <v>740</v>
      </c>
      <c r="B1338" s="1183" t="s">
        <v>17757</v>
      </c>
      <c r="C1338" s="846" t="s">
        <v>17789</v>
      </c>
      <c r="D1338" s="846" t="s">
        <v>17408</v>
      </c>
      <c r="E1338" s="846" t="s">
        <v>17790</v>
      </c>
      <c r="F1338" s="846" t="s">
        <v>17791</v>
      </c>
      <c r="G1338" s="846">
        <v>28</v>
      </c>
      <c r="H1338" s="846" t="s">
        <v>17792</v>
      </c>
      <c r="I1338" s="846">
        <v>1</v>
      </c>
      <c r="J1338" s="846"/>
      <c r="K1338" s="846"/>
      <c r="L1338" s="846" t="s">
        <v>17799</v>
      </c>
      <c r="M1338" s="846" t="s">
        <v>10667</v>
      </c>
      <c r="N1338" s="846" t="s">
        <v>10818</v>
      </c>
      <c r="O1338" s="846"/>
      <c r="P1338" s="1171">
        <v>1</v>
      </c>
    </row>
    <row r="1339" spans="1:16" ht="89.25">
      <c r="A1339" s="1180">
        <v>741</v>
      </c>
      <c r="B1339" s="1183" t="s">
        <v>17757</v>
      </c>
      <c r="C1339" s="846" t="s">
        <v>17789</v>
      </c>
      <c r="D1339" s="846" t="s">
        <v>17408</v>
      </c>
      <c r="E1339" s="846" t="s">
        <v>17790</v>
      </c>
      <c r="F1339" s="846" t="s">
        <v>17791</v>
      </c>
      <c r="G1339" s="846">
        <v>28</v>
      </c>
      <c r="H1339" s="846" t="s">
        <v>17792</v>
      </c>
      <c r="I1339" s="846">
        <v>1</v>
      </c>
      <c r="J1339" s="846"/>
      <c r="K1339" s="846"/>
      <c r="L1339" s="846" t="s">
        <v>17800</v>
      </c>
      <c r="M1339" s="846" t="s">
        <v>10631</v>
      </c>
      <c r="N1339" s="846" t="s">
        <v>10818</v>
      </c>
      <c r="O1339" s="846"/>
      <c r="P1339" s="1171">
        <v>1</v>
      </c>
    </row>
    <row r="1340" spans="1:16" ht="89.25">
      <c r="A1340" s="1180">
        <v>742</v>
      </c>
      <c r="B1340" s="1183" t="s">
        <v>17757</v>
      </c>
      <c r="C1340" s="846" t="s">
        <v>17789</v>
      </c>
      <c r="D1340" s="846" t="s">
        <v>17408</v>
      </c>
      <c r="E1340" s="846" t="s">
        <v>17790</v>
      </c>
      <c r="F1340" s="846" t="s">
        <v>17791</v>
      </c>
      <c r="G1340" s="846">
        <v>28</v>
      </c>
      <c r="H1340" s="846" t="s">
        <v>17792</v>
      </c>
      <c r="I1340" s="846">
        <v>1</v>
      </c>
      <c r="J1340" s="846"/>
      <c r="K1340" s="846"/>
      <c r="L1340" s="846" t="s">
        <v>16722</v>
      </c>
      <c r="M1340" s="846" t="s">
        <v>10628</v>
      </c>
      <c r="N1340" s="846" t="s">
        <v>10818</v>
      </c>
      <c r="O1340" s="846"/>
      <c r="P1340" s="1171">
        <v>1</v>
      </c>
    </row>
    <row r="1341" spans="1:16" ht="89.25">
      <c r="A1341" s="1180">
        <v>743</v>
      </c>
      <c r="B1341" s="1183" t="s">
        <v>17757</v>
      </c>
      <c r="C1341" s="846" t="s">
        <v>17789</v>
      </c>
      <c r="D1341" s="846" t="s">
        <v>17408</v>
      </c>
      <c r="E1341" s="846" t="s">
        <v>17790</v>
      </c>
      <c r="F1341" s="846" t="s">
        <v>17791</v>
      </c>
      <c r="G1341" s="846">
        <v>28</v>
      </c>
      <c r="H1341" s="846" t="s">
        <v>17792</v>
      </c>
      <c r="I1341" s="846">
        <v>1</v>
      </c>
      <c r="J1341" s="846"/>
      <c r="K1341" s="846"/>
      <c r="L1341" s="846" t="s">
        <v>16732</v>
      </c>
      <c r="M1341" s="846" t="s">
        <v>10627</v>
      </c>
      <c r="N1341" s="846" t="s">
        <v>10818</v>
      </c>
      <c r="O1341" s="846"/>
      <c r="P1341" s="1171">
        <v>1</v>
      </c>
    </row>
    <row r="1342" spans="1:16" ht="89.25">
      <c r="A1342" s="1180">
        <v>744</v>
      </c>
      <c r="B1342" s="1183" t="s">
        <v>17757</v>
      </c>
      <c r="C1342" s="846" t="s">
        <v>17789</v>
      </c>
      <c r="D1342" s="846" t="s">
        <v>17408</v>
      </c>
      <c r="E1342" s="846" t="s">
        <v>17790</v>
      </c>
      <c r="F1342" s="846" t="s">
        <v>17791</v>
      </c>
      <c r="G1342" s="846">
        <v>28</v>
      </c>
      <c r="H1342" s="846" t="s">
        <v>17792</v>
      </c>
      <c r="I1342" s="846">
        <v>1</v>
      </c>
      <c r="J1342" s="846"/>
      <c r="K1342" s="846"/>
      <c r="L1342" s="846" t="s">
        <v>15657</v>
      </c>
      <c r="M1342" s="846" t="s">
        <v>10637</v>
      </c>
      <c r="N1342" s="846" t="s">
        <v>10818</v>
      </c>
      <c r="O1342" s="846"/>
      <c r="P1342" s="1171">
        <v>1</v>
      </c>
    </row>
    <row r="1343" spans="1:16" ht="89.25">
      <c r="A1343" s="1180">
        <v>745</v>
      </c>
      <c r="B1343" s="1183" t="s">
        <v>17757</v>
      </c>
      <c r="C1343" s="846" t="s">
        <v>17789</v>
      </c>
      <c r="D1343" s="846" t="s">
        <v>17408</v>
      </c>
      <c r="E1343" s="846" t="s">
        <v>17790</v>
      </c>
      <c r="F1343" s="846" t="s">
        <v>17791</v>
      </c>
      <c r="G1343" s="846">
        <v>28</v>
      </c>
      <c r="H1343" s="846" t="s">
        <v>17792</v>
      </c>
      <c r="I1343" s="846">
        <v>1</v>
      </c>
      <c r="J1343" s="846"/>
      <c r="K1343" s="846"/>
      <c r="L1343" s="846" t="s">
        <v>17801</v>
      </c>
      <c r="M1343" s="846" t="s">
        <v>10630</v>
      </c>
      <c r="N1343" s="846" t="s">
        <v>10818</v>
      </c>
      <c r="O1343" s="846"/>
      <c r="P1343" s="1171">
        <v>1</v>
      </c>
    </row>
    <row r="1344" spans="1:16" ht="89.25">
      <c r="A1344" s="1180">
        <v>746</v>
      </c>
      <c r="B1344" s="1183" t="s">
        <v>17757</v>
      </c>
      <c r="C1344" s="846" t="s">
        <v>17789</v>
      </c>
      <c r="D1344" s="846" t="s">
        <v>17408</v>
      </c>
      <c r="E1344" s="846" t="s">
        <v>17790</v>
      </c>
      <c r="F1344" s="846" t="s">
        <v>17791</v>
      </c>
      <c r="G1344" s="846">
        <v>28</v>
      </c>
      <c r="H1344" s="846" t="s">
        <v>17792</v>
      </c>
      <c r="I1344" s="846">
        <v>1</v>
      </c>
      <c r="J1344" s="846"/>
      <c r="K1344" s="846"/>
      <c r="L1344" s="846" t="s">
        <v>10663</v>
      </c>
      <c r="M1344" s="846" t="s">
        <v>10659</v>
      </c>
      <c r="N1344" s="846" t="s">
        <v>11816</v>
      </c>
      <c r="O1344" s="846">
        <v>1</v>
      </c>
      <c r="P1344" s="1171"/>
    </row>
    <row r="1345" spans="1:16" ht="89.25">
      <c r="A1345" s="1180">
        <v>747</v>
      </c>
      <c r="B1345" s="1183" t="s">
        <v>17757</v>
      </c>
      <c r="C1345" s="846" t="s">
        <v>17789</v>
      </c>
      <c r="D1345" s="846" t="s">
        <v>17408</v>
      </c>
      <c r="E1345" s="846" t="s">
        <v>17790</v>
      </c>
      <c r="F1345" s="846" t="s">
        <v>17791</v>
      </c>
      <c r="G1345" s="846">
        <v>28</v>
      </c>
      <c r="H1345" s="846" t="s">
        <v>17792</v>
      </c>
      <c r="I1345" s="846">
        <v>1</v>
      </c>
      <c r="J1345" s="846"/>
      <c r="K1345" s="846"/>
      <c r="L1345" s="846" t="s">
        <v>16736</v>
      </c>
      <c r="M1345" s="846" t="s">
        <v>10628</v>
      </c>
      <c r="N1345" s="846" t="s">
        <v>11816</v>
      </c>
      <c r="O1345" s="846">
        <v>1</v>
      </c>
      <c r="P1345" s="1171"/>
    </row>
    <row r="1346" spans="1:16" ht="89.25">
      <c r="A1346" s="1180">
        <v>748</v>
      </c>
      <c r="B1346" s="1183" t="s">
        <v>17757</v>
      </c>
      <c r="C1346" s="846" t="s">
        <v>17789</v>
      </c>
      <c r="D1346" s="846" t="s">
        <v>17408</v>
      </c>
      <c r="E1346" s="846" t="s">
        <v>17790</v>
      </c>
      <c r="F1346" s="846" t="s">
        <v>17791</v>
      </c>
      <c r="G1346" s="846">
        <v>28</v>
      </c>
      <c r="H1346" s="846" t="s">
        <v>17792</v>
      </c>
      <c r="I1346" s="846">
        <v>1</v>
      </c>
      <c r="J1346" s="846"/>
      <c r="K1346" s="846"/>
      <c r="L1346" s="846" t="s">
        <v>16726</v>
      </c>
      <c r="M1346" s="846" t="s">
        <v>10637</v>
      </c>
      <c r="N1346" s="846" t="s">
        <v>11816</v>
      </c>
      <c r="O1346" s="846">
        <v>1</v>
      </c>
      <c r="P1346" s="1171"/>
    </row>
    <row r="1347" spans="1:16" ht="89.25">
      <c r="A1347" s="1180">
        <v>749</v>
      </c>
      <c r="B1347" s="1183" t="s">
        <v>17757</v>
      </c>
      <c r="C1347" s="846" t="s">
        <v>17789</v>
      </c>
      <c r="D1347" s="846" t="s">
        <v>17408</v>
      </c>
      <c r="E1347" s="846" t="s">
        <v>17790</v>
      </c>
      <c r="F1347" s="846" t="s">
        <v>17791</v>
      </c>
      <c r="G1347" s="846">
        <v>28</v>
      </c>
      <c r="H1347" s="846" t="s">
        <v>17792</v>
      </c>
      <c r="I1347" s="846">
        <v>1</v>
      </c>
      <c r="J1347" s="846"/>
      <c r="K1347" s="846"/>
      <c r="L1347" s="846" t="s">
        <v>6509</v>
      </c>
      <c r="M1347" s="846" t="s">
        <v>10631</v>
      </c>
      <c r="N1347" s="846" t="s">
        <v>5409</v>
      </c>
      <c r="O1347" s="846">
        <v>1</v>
      </c>
      <c r="P1347" s="1171"/>
    </row>
    <row r="1348" spans="1:16" ht="89.25">
      <c r="A1348" s="1180">
        <v>750</v>
      </c>
      <c r="B1348" s="1183" t="s">
        <v>17757</v>
      </c>
      <c r="C1348" s="846" t="s">
        <v>17789</v>
      </c>
      <c r="D1348" s="846" t="s">
        <v>17408</v>
      </c>
      <c r="E1348" s="846" t="s">
        <v>17790</v>
      </c>
      <c r="F1348" s="846" t="s">
        <v>17791</v>
      </c>
      <c r="G1348" s="846">
        <v>28</v>
      </c>
      <c r="H1348" s="846" t="s">
        <v>17792</v>
      </c>
      <c r="I1348" s="846">
        <v>1</v>
      </c>
      <c r="J1348" s="846"/>
      <c r="K1348" s="846"/>
      <c r="L1348" s="846" t="s">
        <v>15660</v>
      </c>
      <c r="M1348" s="846" t="s">
        <v>10627</v>
      </c>
      <c r="N1348" s="846" t="s">
        <v>5409</v>
      </c>
      <c r="O1348" s="846">
        <v>1</v>
      </c>
      <c r="P1348" s="1171"/>
    </row>
    <row r="1349" spans="1:16" ht="89.25">
      <c r="A1349" s="1180">
        <v>751</v>
      </c>
      <c r="B1349" s="1183" t="s">
        <v>17757</v>
      </c>
      <c r="C1349" s="846" t="s">
        <v>17789</v>
      </c>
      <c r="D1349" s="846" t="s">
        <v>17408</v>
      </c>
      <c r="E1349" s="846" t="s">
        <v>17790</v>
      </c>
      <c r="F1349" s="846" t="s">
        <v>17791</v>
      </c>
      <c r="G1349" s="846">
        <v>28</v>
      </c>
      <c r="H1349" s="846" t="s">
        <v>17792</v>
      </c>
      <c r="I1349" s="846">
        <v>1</v>
      </c>
      <c r="J1349" s="846"/>
      <c r="K1349" s="846"/>
      <c r="L1349" s="846" t="s">
        <v>10694</v>
      </c>
      <c r="M1349" s="846" t="s">
        <v>10637</v>
      </c>
      <c r="N1349" s="846" t="s">
        <v>5409</v>
      </c>
      <c r="O1349" s="846">
        <v>1</v>
      </c>
      <c r="P1349" s="1171"/>
    </row>
    <row r="1350" spans="1:16" ht="89.25">
      <c r="A1350" s="1180">
        <v>752</v>
      </c>
      <c r="B1350" s="1183" t="s">
        <v>17757</v>
      </c>
      <c r="C1350" s="846" t="s">
        <v>17789</v>
      </c>
      <c r="D1350" s="846" t="s">
        <v>17408</v>
      </c>
      <c r="E1350" s="846" t="s">
        <v>17790</v>
      </c>
      <c r="F1350" s="846" t="s">
        <v>17791</v>
      </c>
      <c r="G1350" s="846">
        <v>28</v>
      </c>
      <c r="H1350" s="846" t="s">
        <v>17792</v>
      </c>
      <c r="I1350" s="846">
        <v>1</v>
      </c>
      <c r="J1350" s="846"/>
      <c r="K1350" s="846"/>
      <c r="L1350" s="846" t="s">
        <v>10629</v>
      </c>
      <c r="M1350" s="846" t="s">
        <v>10630</v>
      </c>
      <c r="N1350" s="846" t="s">
        <v>5409</v>
      </c>
      <c r="O1350" s="846">
        <v>1</v>
      </c>
      <c r="P1350" s="1171"/>
    </row>
    <row r="1351" spans="1:16" ht="89.25">
      <c r="A1351" s="1180">
        <v>753</v>
      </c>
      <c r="B1351" s="1183" t="s">
        <v>17757</v>
      </c>
      <c r="C1351" s="846" t="s">
        <v>17789</v>
      </c>
      <c r="D1351" s="846" t="s">
        <v>17408</v>
      </c>
      <c r="E1351" s="846" t="s">
        <v>17790</v>
      </c>
      <c r="F1351" s="846" t="s">
        <v>17791</v>
      </c>
      <c r="G1351" s="846">
        <v>28</v>
      </c>
      <c r="H1351" s="846" t="s">
        <v>17792</v>
      </c>
      <c r="I1351" s="846">
        <v>1</v>
      </c>
      <c r="J1351" s="846"/>
      <c r="K1351" s="846"/>
      <c r="L1351" s="846" t="s">
        <v>10681</v>
      </c>
      <c r="M1351" s="846" t="s">
        <v>10627</v>
      </c>
      <c r="N1351" s="846" t="s">
        <v>5409</v>
      </c>
      <c r="O1351" s="846"/>
      <c r="P1351" s="1171">
        <v>1</v>
      </c>
    </row>
    <row r="1352" spans="1:16" ht="89.25">
      <c r="A1352" s="1180">
        <v>754</v>
      </c>
      <c r="B1352" s="1183" t="s">
        <v>17757</v>
      </c>
      <c r="C1352" s="846" t="s">
        <v>17789</v>
      </c>
      <c r="D1352" s="846" t="s">
        <v>17408</v>
      </c>
      <c r="E1352" s="846" t="s">
        <v>17790</v>
      </c>
      <c r="F1352" s="846" t="s">
        <v>17791</v>
      </c>
      <c r="G1352" s="846">
        <v>28</v>
      </c>
      <c r="H1352" s="846" t="s">
        <v>17792</v>
      </c>
      <c r="I1352" s="846">
        <v>1</v>
      </c>
      <c r="J1352" s="846"/>
      <c r="K1352" s="846"/>
      <c r="L1352" s="846" t="s">
        <v>12585</v>
      </c>
      <c r="M1352" s="846" t="s">
        <v>8334</v>
      </c>
      <c r="N1352" s="846" t="s">
        <v>5409</v>
      </c>
      <c r="O1352" s="846"/>
      <c r="P1352" s="1171">
        <v>1</v>
      </c>
    </row>
    <row r="1353" spans="1:16" ht="89.25">
      <c r="A1353" s="1180">
        <v>755</v>
      </c>
      <c r="B1353" s="1183" t="s">
        <v>17757</v>
      </c>
      <c r="C1353" s="846" t="s">
        <v>17789</v>
      </c>
      <c r="D1353" s="846" t="s">
        <v>17408</v>
      </c>
      <c r="E1353" s="846" t="s">
        <v>17790</v>
      </c>
      <c r="F1353" s="846" t="s">
        <v>17791</v>
      </c>
      <c r="G1353" s="846">
        <v>28</v>
      </c>
      <c r="H1353" s="846" t="s">
        <v>17792</v>
      </c>
      <c r="I1353" s="846">
        <v>1</v>
      </c>
      <c r="J1353" s="846"/>
      <c r="K1353" s="846"/>
      <c r="L1353" s="846" t="s">
        <v>3559</v>
      </c>
      <c r="M1353" s="846" t="s">
        <v>10639</v>
      </c>
      <c r="N1353" s="846" t="s">
        <v>17797</v>
      </c>
      <c r="O1353" s="846"/>
      <c r="P1353" s="1171">
        <v>1</v>
      </c>
    </row>
    <row r="1354" spans="1:16" ht="89.25">
      <c r="A1354" s="1180">
        <v>756</v>
      </c>
      <c r="B1354" s="1183" t="s">
        <v>17757</v>
      </c>
      <c r="C1354" s="846" t="s">
        <v>17789</v>
      </c>
      <c r="D1354" s="846" t="s">
        <v>17408</v>
      </c>
      <c r="E1354" s="846" t="s">
        <v>17790</v>
      </c>
      <c r="F1354" s="846" t="s">
        <v>17791</v>
      </c>
      <c r="G1354" s="846">
        <v>28</v>
      </c>
      <c r="H1354" s="846" t="s">
        <v>17792</v>
      </c>
      <c r="I1354" s="846">
        <v>1</v>
      </c>
      <c r="J1354" s="846"/>
      <c r="K1354" s="846"/>
      <c r="L1354" s="846" t="s">
        <v>12063</v>
      </c>
      <c r="M1354" s="846" t="s">
        <v>15761</v>
      </c>
      <c r="N1354" s="846" t="s">
        <v>17796</v>
      </c>
      <c r="O1354" s="846"/>
      <c r="P1354" s="1171">
        <v>1</v>
      </c>
    </row>
    <row r="1355" spans="1:16" ht="89.25">
      <c r="A1355" s="1180">
        <v>757</v>
      </c>
      <c r="B1355" s="1183" t="s">
        <v>17757</v>
      </c>
      <c r="C1355" s="846" t="s">
        <v>17789</v>
      </c>
      <c r="D1355" s="846" t="s">
        <v>17408</v>
      </c>
      <c r="E1355" s="846" t="s">
        <v>17790</v>
      </c>
      <c r="F1355" s="846" t="s">
        <v>17791</v>
      </c>
      <c r="G1355" s="846">
        <v>28</v>
      </c>
      <c r="H1355" s="846" t="s">
        <v>17792</v>
      </c>
      <c r="I1355" s="846">
        <v>1</v>
      </c>
      <c r="J1355" s="846"/>
      <c r="K1355" s="846"/>
      <c r="L1355" s="846" t="s">
        <v>796</v>
      </c>
      <c r="M1355" s="846" t="s">
        <v>10631</v>
      </c>
      <c r="N1355" s="846" t="s">
        <v>1611</v>
      </c>
      <c r="O1355" s="846">
        <v>1</v>
      </c>
      <c r="P1355" s="1171"/>
    </row>
    <row r="1356" spans="1:16" ht="89.25">
      <c r="A1356" s="1180">
        <v>758</v>
      </c>
      <c r="B1356" s="1183" t="s">
        <v>17757</v>
      </c>
      <c r="C1356" s="846" t="s">
        <v>17789</v>
      </c>
      <c r="D1356" s="846" t="s">
        <v>17408</v>
      </c>
      <c r="E1356" s="846" t="s">
        <v>17790</v>
      </c>
      <c r="F1356" s="846" t="s">
        <v>17791</v>
      </c>
      <c r="G1356" s="846">
        <v>28</v>
      </c>
      <c r="H1356" s="846" t="s">
        <v>17792</v>
      </c>
      <c r="I1356" s="846">
        <v>1</v>
      </c>
      <c r="J1356" s="846"/>
      <c r="K1356" s="846"/>
      <c r="L1356" s="846" t="s">
        <v>10612</v>
      </c>
      <c r="M1356" s="846" t="s">
        <v>10627</v>
      </c>
      <c r="N1356" s="846" t="s">
        <v>1611</v>
      </c>
      <c r="O1356" s="846">
        <v>1</v>
      </c>
      <c r="P1356" s="1171"/>
    </row>
    <row r="1357" spans="1:16" ht="89.25">
      <c r="A1357" s="1180">
        <v>759</v>
      </c>
      <c r="B1357" s="1183" t="s">
        <v>17757</v>
      </c>
      <c r="C1357" s="846" t="s">
        <v>17789</v>
      </c>
      <c r="D1357" s="846" t="s">
        <v>17408</v>
      </c>
      <c r="E1357" s="846" t="s">
        <v>17790</v>
      </c>
      <c r="F1357" s="846" t="s">
        <v>17791</v>
      </c>
      <c r="G1357" s="846">
        <v>28</v>
      </c>
      <c r="H1357" s="846" t="s">
        <v>17792</v>
      </c>
      <c r="I1357" s="846"/>
      <c r="J1357" s="846">
        <v>1</v>
      </c>
      <c r="K1357" s="846"/>
      <c r="L1357" s="846" t="s">
        <v>17802</v>
      </c>
      <c r="M1357" s="846" t="s">
        <v>10613</v>
      </c>
      <c r="N1357" s="846" t="s">
        <v>10818</v>
      </c>
      <c r="O1357" s="846">
        <v>1</v>
      </c>
      <c r="P1357" s="1171"/>
    </row>
    <row r="1358" spans="1:16" ht="89.25">
      <c r="A1358" s="1180">
        <v>760</v>
      </c>
      <c r="B1358" s="1183" t="s">
        <v>17757</v>
      </c>
      <c r="C1358" s="846" t="s">
        <v>17789</v>
      </c>
      <c r="D1358" s="846" t="s">
        <v>17408</v>
      </c>
      <c r="E1358" s="846" t="s">
        <v>17790</v>
      </c>
      <c r="F1358" s="846" t="s">
        <v>17791</v>
      </c>
      <c r="G1358" s="846">
        <v>28</v>
      </c>
      <c r="H1358" s="846" t="s">
        <v>17792</v>
      </c>
      <c r="I1358" s="846"/>
      <c r="J1358" s="846">
        <v>1</v>
      </c>
      <c r="K1358" s="846"/>
      <c r="L1358" s="846" t="s">
        <v>17799</v>
      </c>
      <c r="M1358" s="846" t="s">
        <v>10609</v>
      </c>
      <c r="N1358" s="846" t="s">
        <v>10818</v>
      </c>
      <c r="O1358" s="846"/>
      <c r="P1358" s="1171">
        <v>1</v>
      </c>
    </row>
    <row r="1359" spans="1:16" ht="89.25">
      <c r="A1359" s="1180">
        <v>761</v>
      </c>
      <c r="B1359" s="1183" t="s">
        <v>17757</v>
      </c>
      <c r="C1359" s="846" t="s">
        <v>17789</v>
      </c>
      <c r="D1359" s="846" t="s">
        <v>17408</v>
      </c>
      <c r="E1359" s="846" t="s">
        <v>17790</v>
      </c>
      <c r="F1359" s="846" t="s">
        <v>17791</v>
      </c>
      <c r="G1359" s="846">
        <v>28</v>
      </c>
      <c r="H1359" s="846" t="s">
        <v>17792</v>
      </c>
      <c r="I1359" s="846"/>
      <c r="J1359" s="846">
        <v>1</v>
      </c>
      <c r="K1359" s="846"/>
      <c r="L1359" s="846" t="s">
        <v>17800</v>
      </c>
      <c r="M1359" s="846" t="s">
        <v>8339</v>
      </c>
      <c r="N1359" s="846" t="s">
        <v>10818</v>
      </c>
      <c r="O1359" s="846"/>
      <c r="P1359" s="1171">
        <v>1</v>
      </c>
    </row>
    <row r="1360" spans="1:16" ht="89.25">
      <c r="A1360" s="1180">
        <v>762</v>
      </c>
      <c r="B1360" s="1183" t="s">
        <v>17757</v>
      </c>
      <c r="C1360" s="846" t="s">
        <v>17789</v>
      </c>
      <c r="D1360" s="846" t="s">
        <v>17408</v>
      </c>
      <c r="E1360" s="846" t="s">
        <v>17790</v>
      </c>
      <c r="F1360" s="846" t="s">
        <v>17791</v>
      </c>
      <c r="G1360" s="846">
        <v>28</v>
      </c>
      <c r="H1360" s="846" t="s">
        <v>17792</v>
      </c>
      <c r="I1360" s="846"/>
      <c r="J1360" s="846">
        <v>1</v>
      </c>
      <c r="K1360" s="846"/>
      <c r="L1360" s="846" t="s">
        <v>17801</v>
      </c>
      <c r="M1360" s="846" t="s">
        <v>10643</v>
      </c>
      <c r="N1360" s="846" t="s">
        <v>10818</v>
      </c>
      <c r="O1360" s="846"/>
      <c r="P1360" s="1171">
        <v>1</v>
      </c>
    </row>
    <row r="1361" spans="1:16" ht="89.25">
      <c r="A1361" s="1180">
        <v>763</v>
      </c>
      <c r="B1361" s="1183" t="s">
        <v>17757</v>
      </c>
      <c r="C1361" s="846" t="s">
        <v>17789</v>
      </c>
      <c r="D1361" s="846" t="s">
        <v>17408</v>
      </c>
      <c r="E1361" s="846" t="s">
        <v>17790</v>
      </c>
      <c r="F1361" s="846" t="s">
        <v>17791</v>
      </c>
      <c r="G1361" s="846">
        <v>28</v>
      </c>
      <c r="H1361" s="846" t="s">
        <v>17792</v>
      </c>
      <c r="I1361" s="846"/>
      <c r="J1361" s="846">
        <v>1</v>
      </c>
      <c r="K1361" s="846"/>
      <c r="L1361" s="846" t="s">
        <v>17803</v>
      </c>
      <c r="M1361" s="846" t="s">
        <v>10643</v>
      </c>
      <c r="N1361" s="846" t="s">
        <v>11816</v>
      </c>
      <c r="O1361" s="846">
        <v>1</v>
      </c>
      <c r="P1361" s="1171"/>
    </row>
    <row r="1362" spans="1:16" ht="89.25">
      <c r="A1362" s="1180">
        <v>764</v>
      </c>
      <c r="B1362" s="1183" t="s">
        <v>17757</v>
      </c>
      <c r="C1362" s="846" t="s">
        <v>17789</v>
      </c>
      <c r="D1362" s="846" t="s">
        <v>17408</v>
      </c>
      <c r="E1362" s="846" t="s">
        <v>17790</v>
      </c>
      <c r="F1362" s="846" t="s">
        <v>17791</v>
      </c>
      <c r="G1362" s="846">
        <v>28</v>
      </c>
      <c r="H1362" s="846" t="s">
        <v>17792</v>
      </c>
      <c r="I1362" s="846"/>
      <c r="J1362" s="846">
        <v>1</v>
      </c>
      <c r="K1362" s="846"/>
      <c r="L1362" s="846" t="s">
        <v>17804</v>
      </c>
      <c r="M1362" s="846" t="s">
        <v>10609</v>
      </c>
      <c r="N1362" s="846" t="s">
        <v>11816</v>
      </c>
      <c r="O1362" s="846"/>
      <c r="P1362" s="1171">
        <v>1</v>
      </c>
    </row>
    <row r="1363" spans="1:16" ht="89.25">
      <c r="A1363" s="1180">
        <v>765</v>
      </c>
      <c r="B1363" s="1183" t="s">
        <v>17757</v>
      </c>
      <c r="C1363" s="846" t="s">
        <v>17789</v>
      </c>
      <c r="D1363" s="846" t="s">
        <v>17408</v>
      </c>
      <c r="E1363" s="846" t="s">
        <v>17790</v>
      </c>
      <c r="F1363" s="846" t="s">
        <v>17791</v>
      </c>
      <c r="G1363" s="846">
        <v>28</v>
      </c>
      <c r="H1363" s="846" t="s">
        <v>17792</v>
      </c>
      <c r="I1363" s="846"/>
      <c r="J1363" s="846">
        <v>1</v>
      </c>
      <c r="K1363" s="846"/>
      <c r="L1363" s="846" t="s">
        <v>17805</v>
      </c>
      <c r="M1363" s="846" t="s">
        <v>10624</v>
      </c>
      <c r="N1363" s="846" t="s">
        <v>11816</v>
      </c>
      <c r="O1363" s="846"/>
      <c r="P1363" s="1171">
        <v>1</v>
      </c>
    </row>
    <row r="1364" spans="1:16" ht="89.25">
      <c r="A1364" s="1180">
        <v>766</v>
      </c>
      <c r="B1364" s="1183" t="s">
        <v>17757</v>
      </c>
      <c r="C1364" s="846" t="s">
        <v>17789</v>
      </c>
      <c r="D1364" s="846" t="s">
        <v>17408</v>
      </c>
      <c r="E1364" s="846" t="s">
        <v>17790</v>
      </c>
      <c r="F1364" s="846" t="s">
        <v>17791</v>
      </c>
      <c r="G1364" s="846">
        <v>28</v>
      </c>
      <c r="H1364" s="846" t="s">
        <v>17792</v>
      </c>
      <c r="I1364" s="846"/>
      <c r="J1364" s="846">
        <v>1</v>
      </c>
      <c r="K1364" s="846"/>
      <c r="L1364" s="846" t="s">
        <v>10662</v>
      </c>
      <c r="M1364" s="846" t="s">
        <v>10689</v>
      </c>
      <c r="N1364" s="846" t="s">
        <v>11816</v>
      </c>
      <c r="O1364" s="846"/>
      <c r="P1364" s="1171">
        <v>1</v>
      </c>
    </row>
    <row r="1365" spans="1:16" ht="89.25">
      <c r="A1365" s="1180">
        <v>767</v>
      </c>
      <c r="B1365" s="1183" t="s">
        <v>17757</v>
      </c>
      <c r="C1365" s="846" t="s">
        <v>17789</v>
      </c>
      <c r="D1365" s="846" t="s">
        <v>17408</v>
      </c>
      <c r="E1365" s="846" t="s">
        <v>17790</v>
      </c>
      <c r="F1365" s="846" t="s">
        <v>17791</v>
      </c>
      <c r="G1365" s="846">
        <v>28</v>
      </c>
      <c r="H1365" s="846" t="s">
        <v>17792</v>
      </c>
      <c r="I1365" s="846"/>
      <c r="J1365" s="846">
        <v>1</v>
      </c>
      <c r="K1365" s="846"/>
      <c r="L1365" s="846" t="s">
        <v>10680</v>
      </c>
      <c r="M1365" s="846" t="s">
        <v>10609</v>
      </c>
      <c r="N1365" s="846" t="s">
        <v>5409</v>
      </c>
      <c r="O1365" s="846">
        <v>1</v>
      </c>
      <c r="P1365" s="1171"/>
    </row>
    <row r="1366" spans="1:16" ht="89.25">
      <c r="A1366" s="1180">
        <v>768</v>
      </c>
      <c r="B1366" s="1183" t="s">
        <v>17757</v>
      </c>
      <c r="C1366" s="846" t="s">
        <v>17789</v>
      </c>
      <c r="D1366" s="846" t="s">
        <v>17408</v>
      </c>
      <c r="E1366" s="846" t="s">
        <v>17790</v>
      </c>
      <c r="F1366" s="846" t="s">
        <v>17791</v>
      </c>
      <c r="G1366" s="846">
        <v>28</v>
      </c>
      <c r="H1366" s="846" t="s">
        <v>17792</v>
      </c>
      <c r="I1366" s="846"/>
      <c r="J1366" s="846">
        <v>1</v>
      </c>
      <c r="K1366" s="846"/>
      <c r="L1366" s="846" t="s">
        <v>10694</v>
      </c>
      <c r="M1366" s="846" t="s">
        <v>10620</v>
      </c>
      <c r="N1366" s="846" t="s">
        <v>5409</v>
      </c>
      <c r="O1366" s="846">
        <v>1</v>
      </c>
      <c r="P1366" s="1171"/>
    </row>
    <row r="1367" spans="1:16" ht="89.25">
      <c r="A1367" s="1180">
        <v>769</v>
      </c>
      <c r="B1367" s="1183" t="s">
        <v>17757</v>
      </c>
      <c r="C1367" s="846" t="s">
        <v>17789</v>
      </c>
      <c r="D1367" s="846" t="s">
        <v>17408</v>
      </c>
      <c r="E1367" s="846" t="s">
        <v>17790</v>
      </c>
      <c r="F1367" s="846" t="s">
        <v>17791</v>
      </c>
      <c r="G1367" s="846">
        <v>28</v>
      </c>
      <c r="H1367" s="846" t="s">
        <v>17792</v>
      </c>
      <c r="I1367" s="846"/>
      <c r="J1367" s="846">
        <v>1</v>
      </c>
      <c r="K1367" s="846"/>
      <c r="L1367" s="846" t="s">
        <v>10681</v>
      </c>
      <c r="M1367" s="846" t="s">
        <v>8342</v>
      </c>
      <c r="N1367" s="846" t="s">
        <v>5409</v>
      </c>
      <c r="O1367" s="846"/>
      <c r="P1367" s="1171">
        <v>1</v>
      </c>
    </row>
    <row r="1368" spans="1:16" ht="89.25">
      <c r="A1368" s="1180">
        <v>770</v>
      </c>
      <c r="B1368" s="1183" t="s">
        <v>17757</v>
      </c>
      <c r="C1368" s="846" t="s">
        <v>17789</v>
      </c>
      <c r="D1368" s="846" t="s">
        <v>17408</v>
      </c>
      <c r="E1368" s="846" t="s">
        <v>17790</v>
      </c>
      <c r="F1368" s="846" t="s">
        <v>17791</v>
      </c>
      <c r="G1368" s="846">
        <v>28</v>
      </c>
      <c r="H1368" s="846" t="s">
        <v>17792</v>
      </c>
      <c r="I1368" s="846"/>
      <c r="J1368" s="846">
        <v>1</v>
      </c>
      <c r="K1368" s="846"/>
      <c r="L1368" s="846" t="s">
        <v>16730</v>
      </c>
      <c r="M1368" s="846" t="s">
        <v>10613</v>
      </c>
      <c r="N1368" s="846" t="s">
        <v>13882</v>
      </c>
      <c r="O1368" s="846"/>
      <c r="P1368" s="1171">
        <v>1</v>
      </c>
    </row>
    <row r="1369" spans="1:16" ht="89.25">
      <c r="A1369" s="1180">
        <v>771</v>
      </c>
      <c r="B1369" s="1183" t="s">
        <v>17757</v>
      </c>
      <c r="C1369" s="846" t="s">
        <v>17789</v>
      </c>
      <c r="D1369" s="846" t="s">
        <v>17408</v>
      </c>
      <c r="E1369" s="846" t="s">
        <v>17790</v>
      </c>
      <c r="F1369" s="846" t="s">
        <v>17791</v>
      </c>
      <c r="G1369" s="846">
        <v>28</v>
      </c>
      <c r="H1369" s="846" t="s">
        <v>17792</v>
      </c>
      <c r="I1369" s="846"/>
      <c r="J1369" s="846">
        <v>1</v>
      </c>
      <c r="K1369" s="846"/>
      <c r="L1369" s="846" t="s">
        <v>377</v>
      </c>
      <c r="M1369" s="846" t="s">
        <v>10654</v>
      </c>
      <c r="N1369" s="846" t="s">
        <v>13882</v>
      </c>
      <c r="O1369" s="846"/>
      <c r="P1369" s="1171">
        <v>1</v>
      </c>
    </row>
    <row r="1370" spans="1:16" ht="89.25">
      <c r="A1370" s="1180">
        <v>772</v>
      </c>
      <c r="B1370" s="1183" t="s">
        <v>17757</v>
      </c>
      <c r="C1370" s="846" t="s">
        <v>17789</v>
      </c>
      <c r="D1370" s="846" t="s">
        <v>17408</v>
      </c>
      <c r="E1370" s="846" t="s">
        <v>17790</v>
      </c>
      <c r="F1370" s="846" t="s">
        <v>17791</v>
      </c>
      <c r="G1370" s="846">
        <v>28</v>
      </c>
      <c r="H1370" s="846" t="s">
        <v>17792</v>
      </c>
      <c r="I1370" s="846"/>
      <c r="J1370" s="846">
        <v>1</v>
      </c>
      <c r="K1370" s="846"/>
      <c r="L1370" s="846" t="s">
        <v>6078</v>
      </c>
      <c r="M1370" s="846" t="s">
        <v>10656</v>
      </c>
      <c r="N1370" s="846" t="s">
        <v>1611</v>
      </c>
      <c r="O1370" s="846">
        <v>1</v>
      </c>
      <c r="P1370" s="1171"/>
    </row>
    <row r="1371" spans="1:16" ht="89.25">
      <c r="A1371" s="1180">
        <v>773</v>
      </c>
      <c r="B1371" s="1183" t="s">
        <v>17757</v>
      </c>
      <c r="C1371" s="846" t="s">
        <v>17789</v>
      </c>
      <c r="D1371" s="846" t="s">
        <v>17408</v>
      </c>
      <c r="E1371" s="846" t="s">
        <v>17790</v>
      </c>
      <c r="F1371" s="846" t="s">
        <v>17791</v>
      </c>
      <c r="G1371" s="846">
        <v>28</v>
      </c>
      <c r="H1371" s="846" t="s">
        <v>17792</v>
      </c>
      <c r="I1371" s="846"/>
      <c r="J1371" s="846">
        <v>1</v>
      </c>
      <c r="K1371" s="846"/>
      <c r="L1371" s="846" t="s">
        <v>10629</v>
      </c>
      <c r="M1371" s="846" t="s">
        <v>10689</v>
      </c>
      <c r="N1371" s="846" t="s">
        <v>1611</v>
      </c>
      <c r="O1371" s="846">
        <v>1</v>
      </c>
      <c r="P1371" s="1171"/>
    </row>
    <row r="1372" spans="1:16" ht="89.25">
      <c r="A1372" s="1180">
        <v>774</v>
      </c>
      <c r="B1372" s="1183" t="s">
        <v>17757</v>
      </c>
      <c r="C1372" s="846" t="s">
        <v>17789</v>
      </c>
      <c r="D1372" s="846" t="s">
        <v>17408</v>
      </c>
      <c r="E1372" s="846" t="s">
        <v>17790</v>
      </c>
      <c r="F1372" s="846" t="s">
        <v>17791</v>
      </c>
      <c r="G1372" s="846">
        <v>28</v>
      </c>
      <c r="H1372" s="846" t="s">
        <v>17792</v>
      </c>
      <c r="I1372" s="846"/>
      <c r="J1372" s="846">
        <v>1</v>
      </c>
      <c r="K1372" s="846"/>
      <c r="L1372" s="846" t="s">
        <v>9707</v>
      </c>
      <c r="M1372" s="846" t="s">
        <v>10613</v>
      </c>
      <c r="N1372" s="846" t="s">
        <v>1611</v>
      </c>
      <c r="O1372" s="846"/>
      <c r="P1372" s="1171">
        <v>1</v>
      </c>
    </row>
    <row r="1373" spans="1:16" ht="89.25">
      <c r="A1373" s="1180">
        <v>775</v>
      </c>
      <c r="B1373" s="1183" t="s">
        <v>17757</v>
      </c>
      <c r="C1373" s="846" t="s">
        <v>17789</v>
      </c>
      <c r="D1373" s="846" t="s">
        <v>17408</v>
      </c>
      <c r="E1373" s="846" t="s">
        <v>17790</v>
      </c>
      <c r="F1373" s="846" t="s">
        <v>17791</v>
      </c>
      <c r="G1373" s="846">
        <v>28</v>
      </c>
      <c r="H1373" s="846" t="s">
        <v>17792</v>
      </c>
      <c r="I1373" s="846"/>
      <c r="J1373" s="846">
        <v>1</v>
      </c>
      <c r="K1373" s="846"/>
      <c r="L1373" s="846" t="s">
        <v>16731</v>
      </c>
      <c r="M1373" s="846" t="s">
        <v>10659</v>
      </c>
      <c r="N1373" s="846" t="s">
        <v>10818</v>
      </c>
      <c r="O1373" s="846">
        <v>1</v>
      </c>
      <c r="P1373" s="1171"/>
    </row>
    <row r="1374" spans="1:16" ht="89.25">
      <c r="A1374" s="1180">
        <v>776</v>
      </c>
      <c r="B1374" s="1183" t="s">
        <v>17757</v>
      </c>
      <c r="C1374" s="846" t="s">
        <v>17789</v>
      </c>
      <c r="D1374" s="846" t="s">
        <v>17408</v>
      </c>
      <c r="E1374" s="846" t="s">
        <v>17790</v>
      </c>
      <c r="F1374" s="846" t="s">
        <v>17791</v>
      </c>
      <c r="G1374" s="846">
        <v>28</v>
      </c>
      <c r="H1374" s="846" t="s">
        <v>17792</v>
      </c>
      <c r="I1374" s="846"/>
      <c r="J1374" s="846">
        <v>1</v>
      </c>
      <c r="K1374" s="846"/>
      <c r="L1374" s="846" t="s">
        <v>17806</v>
      </c>
      <c r="M1374" s="846" t="s">
        <v>10637</v>
      </c>
      <c r="N1374" s="846" t="s">
        <v>10818</v>
      </c>
      <c r="O1374" s="846">
        <v>1</v>
      </c>
      <c r="P1374" s="1171"/>
    </row>
    <row r="1375" spans="1:16" ht="89.25">
      <c r="A1375" s="1180">
        <v>777</v>
      </c>
      <c r="B1375" s="1183" t="s">
        <v>17757</v>
      </c>
      <c r="C1375" s="846" t="s">
        <v>17789</v>
      </c>
      <c r="D1375" s="846" t="s">
        <v>17408</v>
      </c>
      <c r="E1375" s="846" t="s">
        <v>17790</v>
      </c>
      <c r="F1375" s="846" t="s">
        <v>17791</v>
      </c>
      <c r="G1375" s="846">
        <v>28</v>
      </c>
      <c r="H1375" s="846" t="s">
        <v>17792</v>
      </c>
      <c r="I1375" s="846"/>
      <c r="J1375" s="846">
        <v>1</v>
      </c>
      <c r="K1375" s="846"/>
      <c r="L1375" s="846" t="s">
        <v>17807</v>
      </c>
      <c r="M1375" s="846" t="s">
        <v>10630</v>
      </c>
      <c r="N1375" s="846" t="s">
        <v>10818</v>
      </c>
      <c r="O1375" s="846">
        <v>1</v>
      </c>
      <c r="P1375" s="1171"/>
    </row>
    <row r="1376" spans="1:16" ht="89.25">
      <c r="A1376" s="1180">
        <v>778</v>
      </c>
      <c r="B1376" s="1183" t="s">
        <v>17757</v>
      </c>
      <c r="C1376" s="846" t="s">
        <v>17789</v>
      </c>
      <c r="D1376" s="846" t="s">
        <v>17408</v>
      </c>
      <c r="E1376" s="846" t="s">
        <v>17790</v>
      </c>
      <c r="F1376" s="846" t="s">
        <v>17791</v>
      </c>
      <c r="G1376" s="846">
        <v>28</v>
      </c>
      <c r="H1376" s="846" t="s">
        <v>17792</v>
      </c>
      <c r="I1376" s="846"/>
      <c r="J1376" s="846">
        <v>1</v>
      </c>
      <c r="K1376" s="846"/>
      <c r="L1376" s="846" t="s">
        <v>17795</v>
      </c>
      <c r="M1376" s="846" t="s">
        <v>10667</v>
      </c>
      <c r="N1376" s="846" t="s">
        <v>11816</v>
      </c>
      <c r="O1376" s="846">
        <v>1</v>
      </c>
      <c r="P1376" s="1171"/>
    </row>
    <row r="1377" spans="1:16" ht="89.25">
      <c r="A1377" s="1180">
        <v>779</v>
      </c>
      <c r="B1377" s="1183" t="s">
        <v>17757</v>
      </c>
      <c r="C1377" s="846" t="s">
        <v>17789</v>
      </c>
      <c r="D1377" s="846" t="s">
        <v>17408</v>
      </c>
      <c r="E1377" s="846" t="s">
        <v>17790</v>
      </c>
      <c r="F1377" s="846" t="s">
        <v>17791</v>
      </c>
      <c r="G1377" s="846">
        <v>28</v>
      </c>
      <c r="H1377" s="846" t="s">
        <v>17792</v>
      </c>
      <c r="I1377" s="846"/>
      <c r="J1377" s="846">
        <v>1</v>
      </c>
      <c r="K1377" s="846"/>
      <c r="L1377" s="846" t="s">
        <v>10678</v>
      </c>
      <c r="M1377" s="846" t="s">
        <v>10628</v>
      </c>
      <c r="N1377" s="846" t="s">
        <v>11816</v>
      </c>
      <c r="O1377" s="846"/>
      <c r="P1377" s="1171">
        <v>1</v>
      </c>
    </row>
    <row r="1378" spans="1:16" ht="89.25">
      <c r="A1378" s="1180">
        <v>780</v>
      </c>
      <c r="B1378" s="1183" t="s">
        <v>17757</v>
      </c>
      <c r="C1378" s="846" t="s">
        <v>17789</v>
      </c>
      <c r="D1378" s="846" t="s">
        <v>17408</v>
      </c>
      <c r="E1378" s="846" t="s">
        <v>17790</v>
      </c>
      <c r="F1378" s="846" t="s">
        <v>17791</v>
      </c>
      <c r="G1378" s="846">
        <v>28</v>
      </c>
      <c r="H1378" s="846" t="s">
        <v>17792</v>
      </c>
      <c r="I1378" s="846"/>
      <c r="J1378" s="846">
        <v>1</v>
      </c>
      <c r="K1378" s="846"/>
      <c r="L1378" s="846" t="s">
        <v>10610</v>
      </c>
      <c r="M1378" s="846" t="s">
        <v>10637</v>
      </c>
      <c r="N1378" s="846" t="s">
        <v>11816</v>
      </c>
      <c r="O1378" s="846"/>
      <c r="P1378" s="1171">
        <v>1</v>
      </c>
    </row>
    <row r="1379" spans="1:16" ht="89.25">
      <c r="A1379" s="1180">
        <v>781</v>
      </c>
      <c r="B1379" s="1183" t="s">
        <v>17757</v>
      </c>
      <c r="C1379" s="846" t="s">
        <v>17789</v>
      </c>
      <c r="D1379" s="846" t="s">
        <v>17408</v>
      </c>
      <c r="E1379" s="846" t="s">
        <v>17790</v>
      </c>
      <c r="F1379" s="846" t="s">
        <v>17791</v>
      </c>
      <c r="G1379" s="846">
        <v>28</v>
      </c>
      <c r="H1379" s="846" t="s">
        <v>17792</v>
      </c>
      <c r="I1379" s="846"/>
      <c r="J1379" s="846">
        <v>1</v>
      </c>
      <c r="K1379" s="846"/>
      <c r="L1379" s="846" t="s">
        <v>10662</v>
      </c>
      <c r="M1379" s="846" t="s">
        <v>10702</v>
      </c>
      <c r="N1379" s="846" t="s">
        <v>11816</v>
      </c>
      <c r="O1379" s="846"/>
      <c r="P1379" s="1171">
        <v>1</v>
      </c>
    </row>
    <row r="1380" spans="1:16" ht="89.25">
      <c r="A1380" s="1180">
        <v>782</v>
      </c>
      <c r="B1380" s="1183" t="s">
        <v>17757</v>
      </c>
      <c r="C1380" s="846" t="s">
        <v>17789</v>
      </c>
      <c r="D1380" s="846" t="s">
        <v>17408</v>
      </c>
      <c r="E1380" s="846" t="s">
        <v>17790</v>
      </c>
      <c r="F1380" s="846" t="s">
        <v>17791</v>
      </c>
      <c r="G1380" s="846">
        <v>28</v>
      </c>
      <c r="H1380" s="846" t="s">
        <v>17792</v>
      </c>
      <c r="I1380" s="846"/>
      <c r="J1380" s="846">
        <v>1</v>
      </c>
      <c r="K1380" s="846"/>
      <c r="L1380" s="846" t="s">
        <v>10680</v>
      </c>
      <c r="M1380" s="846" t="s">
        <v>10667</v>
      </c>
      <c r="N1380" s="846" t="s">
        <v>9828</v>
      </c>
      <c r="O1380" s="846">
        <v>1</v>
      </c>
      <c r="P1380" s="1171"/>
    </row>
    <row r="1381" spans="1:16" ht="89.25">
      <c r="A1381" s="1180">
        <v>783</v>
      </c>
      <c r="B1381" s="1183" t="s">
        <v>17757</v>
      </c>
      <c r="C1381" s="846" t="s">
        <v>17789</v>
      </c>
      <c r="D1381" s="846" t="s">
        <v>17408</v>
      </c>
      <c r="E1381" s="846" t="s">
        <v>17790</v>
      </c>
      <c r="F1381" s="846" t="s">
        <v>17791</v>
      </c>
      <c r="G1381" s="846">
        <v>28</v>
      </c>
      <c r="H1381" s="846" t="s">
        <v>17792</v>
      </c>
      <c r="I1381" s="846"/>
      <c r="J1381" s="846">
        <v>1</v>
      </c>
      <c r="K1381" s="846"/>
      <c r="L1381" s="846" t="s">
        <v>17808</v>
      </c>
      <c r="M1381" s="846" t="s">
        <v>10630</v>
      </c>
      <c r="N1381" s="846" t="s">
        <v>5409</v>
      </c>
      <c r="O1381" s="846">
        <v>1</v>
      </c>
      <c r="P1381" s="1171"/>
    </row>
    <row r="1382" spans="1:16" ht="89.25">
      <c r="A1382" s="1180">
        <v>784</v>
      </c>
      <c r="B1382" s="1183" t="s">
        <v>17757</v>
      </c>
      <c r="C1382" s="846" t="s">
        <v>17789</v>
      </c>
      <c r="D1382" s="846" t="s">
        <v>17408</v>
      </c>
      <c r="E1382" s="846" t="s">
        <v>17790</v>
      </c>
      <c r="F1382" s="846" t="s">
        <v>17791</v>
      </c>
      <c r="G1382" s="846">
        <v>28</v>
      </c>
      <c r="H1382" s="846" t="s">
        <v>17792</v>
      </c>
      <c r="I1382" s="846"/>
      <c r="J1382" s="846">
        <v>1</v>
      </c>
      <c r="K1382" s="846"/>
      <c r="L1382" s="846" t="s">
        <v>10669</v>
      </c>
      <c r="M1382" s="846" t="s">
        <v>10631</v>
      </c>
      <c r="N1382" s="846" t="s">
        <v>5409</v>
      </c>
      <c r="O1382" s="846"/>
      <c r="P1382" s="1171">
        <v>1</v>
      </c>
    </row>
    <row r="1383" spans="1:16" ht="89.25">
      <c r="A1383" s="1180">
        <v>785</v>
      </c>
      <c r="B1383" s="1183" t="s">
        <v>17757</v>
      </c>
      <c r="C1383" s="846" t="s">
        <v>17789</v>
      </c>
      <c r="D1383" s="846" t="s">
        <v>17408</v>
      </c>
      <c r="E1383" s="846" t="s">
        <v>17790</v>
      </c>
      <c r="F1383" s="846" t="s">
        <v>17791</v>
      </c>
      <c r="G1383" s="846">
        <v>28</v>
      </c>
      <c r="H1383" s="846" t="s">
        <v>17792</v>
      </c>
      <c r="I1383" s="846"/>
      <c r="J1383" s="846">
        <v>1</v>
      </c>
      <c r="K1383" s="846"/>
      <c r="L1383" s="846" t="s">
        <v>10621</v>
      </c>
      <c r="M1383" s="846" t="s">
        <v>10634</v>
      </c>
      <c r="N1383" s="846" t="s">
        <v>5409</v>
      </c>
      <c r="O1383" s="846"/>
      <c r="P1383" s="1171">
        <v>1</v>
      </c>
    </row>
    <row r="1384" spans="1:16" ht="89.25">
      <c r="A1384" s="1180">
        <v>786</v>
      </c>
      <c r="B1384" s="1183" t="s">
        <v>17757</v>
      </c>
      <c r="C1384" s="846" t="s">
        <v>17789</v>
      </c>
      <c r="D1384" s="846" t="s">
        <v>17408</v>
      </c>
      <c r="E1384" s="846" t="s">
        <v>17790</v>
      </c>
      <c r="F1384" s="846" t="s">
        <v>17791</v>
      </c>
      <c r="G1384" s="846">
        <v>28</v>
      </c>
      <c r="H1384" s="846" t="s">
        <v>17792</v>
      </c>
      <c r="I1384" s="846"/>
      <c r="J1384" s="846">
        <v>1</v>
      </c>
      <c r="K1384" s="846"/>
      <c r="L1384" s="846" t="s">
        <v>10623</v>
      </c>
      <c r="M1384" s="846" t="s">
        <v>10702</v>
      </c>
      <c r="N1384" s="846" t="s">
        <v>5409</v>
      </c>
      <c r="O1384" s="846"/>
      <c r="P1384" s="1171">
        <v>1</v>
      </c>
    </row>
    <row r="1385" spans="1:16" ht="89.25">
      <c r="A1385" s="1180">
        <v>787</v>
      </c>
      <c r="B1385" s="1183" t="s">
        <v>17757</v>
      </c>
      <c r="C1385" s="846" t="s">
        <v>17789</v>
      </c>
      <c r="D1385" s="846" t="s">
        <v>17408</v>
      </c>
      <c r="E1385" s="846" t="s">
        <v>17790</v>
      </c>
      <c r="F1385" s="846" t="s">
        <v>17791</v>
      </c>
      <c r="G1385" s="846">
        <v>28</v>
      </c>
      <c r="H1385" s="846" t="s">
        <v>17792</v>
      </c>
      <c r="I1385" s="846"/>
      <c r="J1385" s="846">
        <v>1</v>
      </c>
      <c r="K1385" s="846"/>
      <c r="L1385" s="846" t="s">
        <v>10687</v>
      </c>
      <c r="M1385" s="846" t="s">
        <v>17809</v>
      </c>
      <c r="N1385" s="846" t="s">
        <v>1611</v>
      </c>
      <c r="O1385" s="846">
        <v>1</v>
      </c>
      <c r="P1385" s="1171"/>
    </row>
    <row r="1386" spans="1:16" ht="89.25">
      <c r="A1386" s="1180">
        <v>788</v>
      </c>
      <c r="B1386" s="1183" t="s">
        <v>17757</v>
      </c>
      <c r="C1386" s="846" t="s">
        <v>17789</v>
      </c>
      <c r="D1386" s="846" t="s">
        <v>17408</v>
      </c>
      <c r="E1386" s="846" t="s">
        <v>17790</v>
      </c>
      <c r="F1386" s="846" t="s">
        <v>17791</v>
      </c>
      <c r="G1386" s="846">
        <v>28</v>
      </c>
      <c r="H1386" s="846" t="s">
        <v>17792</v>
      </c>
      <c r="I1386" s="846"/>
      <c r="J1386" s="846"/>
      <c r="K1386" s="846">
        <v>1</v>
      </c>
      <c r="L1386" s="846" t="s">
        <v>17810</v>
      </c>
      <c r="M1386" s="846" t="s">
        <v>10620</v>
      </c>
      <c r="N1386" s="846" t="s">
        <v>10818</v>
      </c>
      <c r="O1386" s="846">
        <v>1</v>
      </c>
      <c r="P1386" s="1171"/>
    </row>
    <row r="1387" spans="1:16" ht="89.25">
      <c r="A1387" s="1180">
        <v>789</v>
      </c>
      <c r="B1387" s="1183" t="s">
        <v>17757</v>
      </c>
      <c r="C1387" s="846" t="s">
        <v>17789</v>
      </c>
      <c r="D1387" s="846" t="s">
        <v>17408</v>
      </c>
      <c r="E1387" s="846" t="s">
        <v>17790</v>
      </c>
      <c r="F1387" s="846" t="s">
        <v>17791</v>
      </c>
      <c r="G1387" s="846">
        <v>28</v>
      </c>
      <c r="H1387" s="846" t="s">
        <v>17792</v>
      </c>
      <c r="I1387" s="846"/>
      <c r="J1387" s="846"/>
      <c r="K1387" s="846">
        <v>1</v>
      </c>
      <c r="L1387" s="846" t="s">
        <v>17807</v>
      </c>
      <c r="M1387" s="846" t="s">
        <v>10643</v>
      </c>
      <c r="N1387" s="846" t="s">
        <v>10818</v>
      </c>
      <c r="O1387" s="846">
        <v>1</v>
      </c>
      <c r="P1387" s="1171"/>
    </row>
    <row r="1388" spans="1:16" ht="89.25">
      <c r="A1388" s="1180">
        <v>790</v>
      </c>
      <c r="B1388" s="1183" t="s">
        <v>17757</v>
      </c>
      <c r="C1388" s="846" t="s">
        <v>17789</v>
      </c>
      <c r="D1388" s="846" t="s">
        <v>17408</v>
      </c>
      <c r="E1388" s="846" t="s">
        <v>17790</v>
      </c>
      <c r="F1388" s="846" t="s">
        <v>17791</v>
      </c>
      <c r="G1388" s="846">
        <v>28</v>
      </c>
      <c r="H1388" s="846" t="s">
        <v>17792</v>
      </c>
      <c r="I1388" s="846"/>
      <c r="J1388" s="846"/>
      <c r="K1388" s="846">
        <v>1</v>
      </c>
      <c r="L1388" s="846" t="s">
        <v>10678</v>
      </c>
      <c r="M1388" s="846" t="s">
        <v>10613</v>
      </c>
      <c r="N1388" s="846" t="s">
        <v>11816</v>
      </c>
      <c r="O1388" s="846"/>
      <c r="P1388" s="1171">
        <v>1</v>
      </c>
    </row>
    <row r="1389" spans="1:16" ht="89.25">
      <c r="A1389" s="1180">
        <v>791</v>
      </c>
      <c r="B1389" s="1183" t="s">
        <v>17757</v>
      </c>
      <c r="C1389" s="846" t="s">
        <v>17789</v>
      </c>
      <c r="D1389" s="846" t="s">
        <v>17408</v>
      </c>
      <c r="E1389" s="846" t="s">
        <v>17790</v>
      </c>
      <c r="F1389" s="846" t="s">
        <v>17791</v>
      </c>
      <c r="G1389" s="846">
        <v>28</v>
      </c>
      <c r="H1389" s="846" t="s">
        <v>17792</v>
      </c>
      <c r="I1389" s="846"/>
      <c r="J1389" s="846"/>
      <c r="K1389" s="846">
        <v>1</v>
      </c>
      <c r="L1389" s="846" t="s">
        <v>15654</v>
      </c>
      <c r="M1389" s="846" t="s">
        <v>8342</v>
      </c>
      <c r="N1389" s="846" t="s">
        <v>11816</v>
      </c>
      <c r="O1389" s="846"/>
      <c r="P1389" s="1171">
        <v>1</v>
      </c>
    </row>
    <row r="1390" spans="1:16" ht="89.25">
      <c r="A1390" s="1180">
        <v>792</v>
      </c>
      <c r="B1390" s="1183" t="s">
        <v>17757</v>
      </c>
      <c r="C1390" s="846" t="s">
        <v>17789</v>
      </c>
      <c r="D1390" s="846" t="s">
        <v>17408</v>
      </c>
      <c r="E1390" s="846" t="s">
        <v>17790</v>
      </c>
      <c r="F1390" s="846" t="s">
        <v>17791</v>
      </c>
      <c r="G1390" s="846">
        <v>28</v>
      </c>
      <c r="H1390" s="846" t="s">
        <v>17792</v>
      </c>
      <c r="I1390" s="846"/>
      <c r="J1390" s="846"/>
      <c r="K1390" s="846">
        <v>1</v>
      </c>
      <c r="L1390" s="846" t="s">
        <v>10610</v>
      </c>
      <c r="M1390" s="846" t="s">
        <v>10620</v>
      </c>
      <c r="N1390" s="846" t="s">
        <v>11816</v>
      </c>
      <c r="O1390" s="846"/>
      <c r="P1390" s="1171">
        <v>1</v>
      </c>
    </row>
    <row r="1391" spans="1:16" ht="89.25">
      <c r="A1391" s="1180">
        <v>793</v>
      </c>
      <c r="B1391" s="1183" t="s">
        <v>17757</v>
      </c>
      <c r="C1391" s="846" t="s">
        <v>17789</v>
      </c>
      <c r="D1391" s="846" t="s">
        <v>17408</v>
      </c>
      <c r="E1391" s="846" t="s">
        <v>17790</v>
      </c>
      <c r="F1391" s="846" t="s">
        <v>17791</v>
      </c>
      <c r="G1391" s="846">
        <v>28</v>
      </c>
      <c r="H1391" s="846" t="s">
        <v>17792</v>
      </c>
      <c r="I1391" s="846"/>
      <c r="J1391" s="846"/>
      <c r="K1391" s="846">
        <v>1</v>
      </c>
      <c r="L1391" s="846" t="s">
        <v>17811</v>
      </c>
      <c r="M1391" s="846" t="s">
        <v>10656</v>
      </c>
      <c r="N1391" s="846" t="s">
        <v>11816</v>
      </c>
      <c r="O1391" s="846"/>
      <c r="P1391" s="1171">
        <v>1</v>
      </c>
    </row>
    <row r="1392" spans="1:16" ht="89.25">
      <c r="A1392" s="1180">
        <v>794</v>
      </c>
      <c r="B1392" s="1183" t="s">
        <v>17757</v>
      </c>
      <c r="C1392" s="846" t="s">
        <v>17789</v>
      </c>
      <c r="D1392" s="846" t="s">
        <v>17408</v>
      </c>
      <c r="E1392" s="846" t="s">
        <v>17790</v>
      </c>
      <c r="F1392" s="846" t="s">
        <v>17791</v>
      </c>
      <c r="G1392" s="846">
        <v>28</v>
      </c>
      <c r="H1392" s="846" t="s">
        <v>17792</v>
      </c>
      <c r="I1392" s="846"/>
      <c r="J1392" s="846"/>
      <c r="K1392" s="846">
        <v>1</v>
      </c>
      <c r="L1392" s="846" t="s">
        <v>10623</v>
      </c>
      <c r="M1392" s="846" t="s">
        <v>10689</v>
      </c>
      <c r="N1392" s="846" t="s">
        <v>5409</v>
      </c>
      <c r="O1392" s="846"/>
      <c r="P1392" s="1171">
        <v>1</v>
      </c>
    </row>
    <row r="1393" spans="1:16" ht="89.25">
      <c r="A1393" s="1180">
        <v>795</v>
      </c>
      <c r="B1393" s="1183" t="s">
        <v>17757</v>
      </c>
      <c r="C1393" s="846" t="s">
        <v>17789</v>
      </c>
      <c r="D1393" s="846" t="s">
        <v>17408</v>
      </c>
      <c r="E1393" s="846" t="s">
        <v>17790</v>
      </c>
      <c r="F1393" s="846" t="s">
        <v>17791</v>
      </c>
      <c r="G1393" s="846">
        <v>28</v>
      </c>
      <c r="H1393" s="846" t="s">
        <v>17792</v>
      </c>
      <c r="I1393" s="846"/>
      <c r="J1393" s="846"/>
      <c r="K1393" s="846">
        <v>1</v>
      </c>
      <c r="L1393" s="846" t="s">
        <v>5313</v>
      </c>
      <c r="M1393" s="846" t="s">
        <v>10624</v>
      </c>
      <c r="N1393" s="846" t="s">
        <v>13882</v>
      </c>
      <c r="O1393" s="846"/>
      <c r="P1393" s="1171">
        <v>1</v>
      </c>
    </row>
    <row r="1394" spans="1:16" ht="89.25">
      <c r="A1394" s="1180">
        <v>796</v>
      </c>
      <c r="B1394" s="1183" t="s">
        <v>17757</v>
      </c>
      <c r="C1394" s="846" t="s">
        <v>17789</v>
      </c>
      <c r="D1394" s="846" t="s">
        <v>17408</v>
      </c>
      <c r="E1394" s="846" t="s">
        <v>17790</v>
      </c>
      <c r="F1394" s="846" t="s">
        <v>17791</v>
      </c>
      <c r="G1394" s="846">
        <v>28</v>
      </c>
      <c r="H1394" s="846" t="s">
        <v>17792</v>
      </c>
      <c r="I1394" s="846"/>
      <c r="J1394" s="846"/>
      <c r="K1394" s="846">
        <v>1</v>
      </c>
      <c r="L1394" s="846" t="s">
        <v>10612</v>
      </c>
      <c r="M1394" s="846" t="s">
        <v>8342</v>
      </c>
      <c r="N1394" s="846" t="s">
        <v>1611</v>
      </c>
      <c r="O1394" s="846">
        <v>1</v>
      </c>
      <c r="P1394" s="1171"/>
    </row>
    <row r="1395" spans="1:16" ht="89.25">
      <c r="A1395" s="1180">
        <v>797</v>
      </c>
      <c r="B1395" s="1183" t="s">
        <v>17757</v>
      </c>
      <c r="C1395" s="846" t="s">
        <v>17789</v>
      </c>
      <c r="D1395" s="846" t="s">
        <v>17408</v>
      </c>
      <c r="E1395" s="846" t="s">
        <v>17790</v>
      </c>
      <c r="F1395" s="846" t="s">
        <v>17791</v>
      </c>
      <c r="G1395" s="846">
        <v>28</v>
      </c>
      <c r="H1395" s="846" t="s">
        <v>17792</v>
      </c>
      <c r="I1395" s="846"/>
      <c r="J1395" s="846"/>
      <c r="K1395" s="846">
        <v>1</v>
      </c>
      <c r="L1395" s="846" t="s">
        <v>12554</v>
      </c>
      <c r="M1395" s="846" t="s">
        <v>8339</v>
      </c>
      <c r="N1395" s="846" t="s">
        <v>1611</v>
      </c>
      <c r="O1395" s="846"/>
      <c r="P1395" s="1171">
        <v>1</v>
      </c>
    </row>
    <row r="1396" spans="1:16" ht="89.25">
      <c r="A1396" s="1180">
        <v>798</v>
      </c>
      <c r="B1396" s="1183" t="s">
        <v>17757</v>
      </c>
      <c r="C1396" s="846" t="s">
        <v>17789</v>
      </c>
      <c r="D1396" s="846" t="s">
        <v>17408</v>
      </c>
      <c r="E1396" s="846" t="s">
        <v>17790</v>
      </c>
      <c r="F1396" s="846" t="s">
        <v>17791</v>
      </c>
      <c r="G1396" s="846">
        <v>28</v>
      </c>
      <c r="H1396" s="846" t="s">
        <v>17792</v>
      </c>
      <c r="I1396" s="846"/>
      <c r="J1396" s="846"/>
      <c r="K1396" s="846">
        <v>1</v>
      </c>
      <c r="L1396" s="846" t="s">
        <v>17812</v>
      </c>
      <c r="M1396" s="846" t="s">
        <v>8342</v>
      </c>
      <c r="N1396" s="846" t="s">
        <v>1611</v>
      </c>
      <c r="O1396" s="846"/>
      <c r="P1396" s="1171">
        <v>1</v>
      </c>
    </row>
    <row r="1397" spans="1:16" ht="89.25">
      <c r="A1397" s="1180">
        <v>799</v>
      </c>
      <c r="B1397" s="1183" t="s">
        <v>17757</v>
      </c>
      <c r="C1397" s="846" t="s">
        <v>17789</v>
      </c>
      <c r="D1397" s="846" t="s">
        <v>17408</v>
      </c>
      <c r="E1397" s="846" t="s">
        <v>17790</v>
      </c>
      <c r="F1397" s="846" t="s">
        <v>17791</v>
      </c>
      <c r="G1397" s="846">
        <v>28</v>
      </c>
      <c r="H1397" s="846" t="s">
        <v>17792</v>
      </c>
      <c r="I1397" s="846"/>
      <c r="J1397" s="846"/>
      <c r="K1397" s="846">
        <v>1</v>
      </c>
      <c r="L1397" s="846" t="s">
        <v>17802</v>
      </c>
      <c r="M1397" s="846" t="s">
        <v>10628</v>
      </c>
      <c r="N1397" s="846" t="s">
        <v>10818</v>
      </c>
      <c r="O1397" s="846">
        <v>1</v>
      </c>
      <c r="P1397" s="1171"/>
    </row>
    <row r="1398" spans="1:16" ht="89.25">
      <c r="A1398" s="1180">
        <v>800</v>
      </c>
      <c r="B1398" s="1183" t="s">
        <v>17757</v>
      </c>
      <c r="C1398" s="846" t="s">
        <v>17789</v>
      </c>
      <c r="D1398" s="846" t="s">
        <v>17408</v>
      </c>
      <c r="E1398" s="846" t="s">
        <v>17790</v>
      </c>
      <c r="F1398" s="846" t="s">
        <v>17791</v>
      </c>
      <c r="G1398" s="846">
        <v>28</v>
      </c>
      <c r="H1398" s="846" t="s">
        <v>17792</v>
      </c>
      <c r="I1398" s="846"/>
      <c r="J1398" s="846"/>
      <c r="K1398" s="846">
        <v>1</v>
      </c>
      <c r="L1398" s="846" t="s">
        <v>17803</v>
      </c>
      <c r="M1398" s="846" t="s">
        <v>10630</v>
      </c>
      <c r="N1398" s="846" t="s">
        <v>11816</v>
      </c>
      <c r="O1398" s="846">
        <v>1</v>
      </c>
      <c r="P1398" s="1171"/>
    </row>
    <row r="1399" spans="1:16" ht="89.25">
      <c r="A1399" s="1180">
        <v>801</v>
      </c>
      <c r="B1399" s="1183" t="s">
        <v>17757</v>
      </c>
      <c r="C1399" s="846" t="s">
        <v>17789</v>
      </c>
      <c r="D1399" s="846" t="s">
        <v>17408</v>
      </c>
      <c r="E1399" s="846" t="s">
        <v>17790</v>
      </c>
      <c r="F1399" s="846" t="s">
        <v>17791</v>
      </c>
      <c r="G1399" s="846">
        <v>28</v>
      </c>
      <c r="H1399" s="846" t="s">
        <v>17792</v>
      </c>
      <c r="I1399" s="846"/>
      <c r="J1399" s="846"/>
      <c r="K1399" s="846">
        <v>1</v>
      </c>
      <c r="L1399" s="846" t="s">
        <v>17804</v>
      </c>
      <c r="M1399" s="846" t="s">
        <v>10667</v>
      </c>
      <c r="N1399" s="846" t="s">
        <v>11816</v>
      </c>
      <c r="O1399" s="846"/>
      <c r="P1399" s="1171">
        <v>1</v>
      </c>
    </row>
    <row r="1400" spans="1:16" ht="89.25">
      <c r="A1400" s="1180">
        <v>802</v>
      </c>
      <c r="B1400" s="1183" t="s">
        <v>17757</v>
      </c>
      <c r="C1400" s="846" t="s">
        <v>17789</v>
      </c>
      <c r="D1400" s="846" t="s">
        <v>17408</v>
      </c>
      <c r="E1400" s="846" t="s">
        <v>17790</v>
      </c>
      <c r="F1400" s="846" t="s">
        <v>17791</v>
      </c>
      <c r="G1400" s="846">
        <v>28</v>
      </c>
      <c r="H1400" s="846" t="s">
        <v>17792</v>
      </c>
      <c r="I1400" s="846"/>
      <c r="J1400" s="846"/>
      <c r="K1400" s="846">
        <v>1</v>
      </c>
      <c r="L1400" s="846" t="s">
        <v>17813</v>
      </c>
      <c r="M1400" s="846" t="s">
        <v>10628</v>
      </c>
      <c r="N1400" s="846" t="s">
        <v>9828</v>
      </c>
      <c r="O1400" s="846">
        <v>1</v>
      </c>
      <c r="P1400" s="1171"/>
    </row>
    <row r="1401" spans="1:16" ht="89.25">
      <c r="A1401" s="1180">
        <v>803</v>
      </c>
      <c r="B1401" s="1183" t="s">
        <v>17757</v>
      </c>
      <c r="C1401" s="846" t="s">
        <v>17789</v>
      </c>
      <c r="D1401" s="846" t="s">
        <v>17408</v>
      </c>
      <c r="E1401" s="846" t="s">
        <v>17790</v>
      </c>
      <c r="F1401" s="846" t="s">
        <v>17791</v>
      </c>
      <c r="G1401" s="846">
        <v>28</v>
      </c>
      <c r="H1401" s="846" t="s">
        <v>17792</v>
      </c>
      <c r="I1401" s="846"/>
      <c r="J1401" s="846"/>
      <c r="K1401" s="846">
        <v>1</v>
      </c>
      <c r="L1401" s="846" t="s">
        <v>17814</v>
      </c>
      <c r="M1401" s="846" t="s">
        <v>10628</v>
      </c>
      <c r="N1401" s="846" t="s">
        <v>9828</v>
      </c>
      <c r="O1401" s="846"/>
      <c r="P1401" s="1171">
        <v>1</v>
      </c>
    </row>
    <row r="1402" spans="1:16" ht="89.25">
      <c r="A1402" s="1180">
        <v>804</v>
      </c>
      <c r="B1402" s="1183" t="s">
        <v>17757</v>
      </c>
      <c r="C1402" s="846" t="s">
        <v>17789</v>
      </c>
      <c r="D1402" s="846" t="s">
        <v>17408</v>
      </c>
      <c r="E1402" s="846" t="s">
        <v>17790</v>
      </c>
      <c r="F1402" s="846" t="s">
        <v>17791</v>
      </c>
      <c r="G1402" s="846">
        <v>28</v>
      </c>
      <c r="H1402" s="846" t="s">
        <v>17792</v>
      </c>
      <c r="I1402" s="846"/>
      <c r="J1402" s="846"/>
      <c r="K1402" s="846">
        <v>1</v>
      </c>
      <c r="L1402" s="846" t="s">
        <v>10699</v>
      </c>
      <c r="M1402" s="846" t="s">
        <v>10637</v>
      </c>
      <c r="N1402" s="846" t="s">
        <v>5409</v>
      </c>
      <c r="O1402" s="846"/>
      <c r="P1402" s="1171">
        <v>1</v>
      </c>
    </row>
    <row r="1403" spans="1:16" ht="89.25">
      <c r="A1403" s="1180">
        <v>805</v>
      </c>
      <c r="B1403" s="1183" t="s">
        <v>17757</v>
      </c>
      <c r="C1403" s="846" t="s">
        <v>17789</v>
      </c>
      <c r="D1403" s="846" t="s">
        <v>17408</v>
      </c>
      <c r="E1403" s="846" t="s">
        <v>17790</v>
      </c>
      <c r="F1403" s="846" t="s">
        <v>17791</v>
      </c>
      <c r="G1403" s="846">
        <v>28</v>
      </c>
      <c r="H1403" s="846" t="s">
        <v>17792</v>
      </c>
      <c r="I1403" s="846"/>
      <c r="J1403" s="846"/>
      <c r="K1403" s="846">
        <v>1</v>
      </c>
      <c r="L1403" s="846" t="s">
        <v>10629</v>
      </c>
      <c r="M1403" s="846" t="s">
        <v>10630</v>
      </c>
      <c r="N1403" s="846" t="s">
        <v>5409</v>
      </c>
      <c r="O1403" s="846">
        <v>1</v>
      </c>
      <c r="P1403" s="1171"/>
    </row>
    <row r="1404" spans="1:16" ht="89.25">
      <c r="A1404" s="1180">
        <v>806</v>
      </c>
      <c r="B1404" s="1183" t="s">
        <v>17757</v>
      </c>
      <c r="C1404" s="846" t="s">
        <v>17789</v>
      </c>
      <c r="D1404" s="846" t="s">
        <v>17408</v>
      </c>
      <c r="E1404" s="846" t="s">
        <v>17790</v>
      </c>
      <c r="F1404" s="846" t="s">
        <v>17791</v>
      </c>
      <c r="G1404" s="846">
        <v>28</v>
      </c>
      <c r="H1404" s="846" t="s">
        <v>17792</v>
      </c>
      <c r="I1404" s="846"/>
      <c r="J1404" s="846"/>
      <c r="K1404" s="846">
        <v>1</v>
      </c>
      <c r="L1404" s="846" t="s">
        <v>10652</v>
      </c>
      <c r="M1404" s="846" t="s">
        <v>8336</v>
      </c>
      <c r="N1404" s="846" t="s">
        <v>5409</v>
      </c>
      <c r="O1404" s="846"/>
      <c r="P1404" s="1171">
        <v>1</v>
      </c>
    </row>
    <row r="1405" spans="1:16" ht="89.25">
      <c r="A1405" s="1180">
        <v>807</v>
      </c>
      <c r="B1405" s="1183" t="s">
        <v>17757</v>
      </c>
      <c r="C1405" s="846" t="s">
        <v>17789</v>
      </c>
      <c r="D1405" s="846" t="s">
        <v>17408</v>
      </c>
      <c r="E1405" s="846" t="s">
        <v>17790</v>
      </c>
      <c r="F1405" s="846" t="s">
        <v>17791</v>
      </c>
      <c r="G1405" s="846">
        <v>28</v>
      </c>
      <c r="H1405" s="846" t="s">
        <v>17792</v>
      </c>
      <c r="I1405" s="846"/>
      <c r="J1405" s="846"/>
      <c r="K1405" s="846">
        <v>1</v>
      </c>
      <c r="L1405" s="846" t="s">
        <v>15678</v>
      </c>
      <c r="M1405" s="846" t="s">
        <v>8336</v>
      </c>
      <c r="N1405" s="846" t="s">
        <v>17796</v>
      </c>
      <c r="O1405" s="846"/>
      <c r="P1405" s="1171">
        <v>1</v>
      </c>
    </row>
    <row r="1406" spans="1:16" ht="89.25">
      <c r="A1406" s="1180">
        <v>808</v>
      </c>
      <c r="B1406" s="1183" t="s">
        <v>17757</v>
      </c>
      <c r="C1406" s="846" t="s">
        <v>17789</v>
      </c>
      <c r="D1406" s="846" t="s">
        <v>17408</v>
      </c>
      <c r="E1406" s="846" t="s">
        <v>17790</v>
      </c>
      <c r="F1406" s="846" t="s">
        <v>17791</v>
      </c>
      <c r="G1406" s="846">
        <v>28</v>
      </c>
      <c r="H1406" s="846" t="s">
        <v>17792</v>
      </c>
      <c r="I1406" s="846"/>
      <c r="J1406" s="846"/>
      <c r="K1406" s="846">
        <v>1</v>
      </c>
      <c r="L1406" s="846" t="s">
        <v>17815</v>
      </c>
      <c r="M1406" s="846" t="s">
        <v>10634</v>
      </c>
      <c r="N1406" s="846" t="s">
        <v>17796</v>
      </c>
      <c r="O1406" s="846"/>
      <c r="P1406" s="1171"/>
    </row>
    <row r="1407" spans="1:16" ht="89.25">
      <c r="A1407" s="1180">
        <v>809</v>
      </c>
      <c r="B1407" s="1183" t="s">
        <v>17757</v>
      </c>
      <c r="C1407" s="846" t="s">
        <v>17789</v>
      </c>
      <c r="D1407" s="846" t="s">
        <v>17408</v>
      </c>
      <c r="E1407" s="846" t="s">
        <v>17790</v>
      </c>
      <c r="F1407" s="846" t="s">
        <v>17791</v>
      </c>
      <c r="G1407" s="846">
        <v>28</v>
      </c>
      <c r="H1407" s="846" t="s">
        <v>17792</v>
      </c>
      <c r="I1407" s="846"/>
      <c r="J1407" s="846"/>
      <c r="K1407" s="846">
        <v>1</v>
      </c>
      <c r="L1407" s="846" t="s">
        <v>8818</v>
      </c>
      <c r="M1407" s="846" t="s">
        <v>10627</v>
      </c>
      <c r="N1407" s="846" t="s">
        <v>1611</v>
      </c>
      <c r="O1407" s="846">
        <v>1</v>
      </c>
      <c r="P1407" s="1171"/>
    </row>
    <row r="1408" spans="1:16" ht="89.25">
      <c r="A1408" s="1180">
        <v>810</v>
      </c>
      <c r="B1408" s="1183" t="s">
        <v>17757</v>
      </c>
      <c r="C1408" s="846" t="s">
        <v>17789</v>
      </c>
      <c r="D1408" s="846" t="s">
        <v>17408</v>
      </c>
      <c r="E1408" s="846" t="s">
        <v>17790</v>
      </c>
      <c r="F1408" s="846" t="s">
        <v>17791</v>
      </c>
      <c r="G1408" s="846">
        <v>28</v>
      </c>
      <c r="H1408" s="846" t="s">
        <v>17792</v>
      </c>
      <c r="I1408" s="846"/>
      <c r="J1408" s="846"/>
      <c r="K1408" s="846">
        <v>1</v>
      </c>
      <c r="L1408" s="846" t="s">
        <v>10694</v>
      </c>
      <c r="M1408" s="846" t="s">
        <v>10637</v>
      </c>
      <c r="N1408" s="846" t="s">
        <v>1611</v>
      </c>
      <c r="O1408" s="846">
        <v>1</v>
      </c>
      <c r="P1408" s="1171"/>
    </row>
    <row r="1409" spans="1:16" ht="89.25">
      <c r="A1409" s="1180">
        <v>811</v>
      </c>
      <c r="B1409" s="1183" t="s">
        <v>17757</v>
      </c>
      <c r="C1409" s="846" t="s">
        <v>17789</v>
      </c>
      <c r="D1409" s="846" t="s">
        <v>17408</v>
      </c>
      <c r="E1409" s="846" t="s">
        <v>17790</v>
      </c>
      <c r="F1409" s="846" t="s">
        <v>17791</v>
      </c>
      <c r="G1409" s="846">
        <v>28</v>
      </c>
      <c r="H1409" s="846" t="s">
        <v>17792</v>
      </c>
      <c r="I1409" s="846"/>
      <c r="J1409" s="846"/>
      <c r="K1409" s="846">
        <v>1</v>
      </c>
      <c r="L1409" s="846" t="s">
        <v>10669</v>
      </c>
      <c r="M1409" s="846" t="s">
        <v>10631</v>
      </c>
      <c r="N1409" s="846" t="s">
        <v>1611</v>
      </c>
      <c r="O1409" s="846"/>
      <c r="P1409" s="1171">
        <v>1</v>
      </c>
    </row>
    <row r="1410" spans="1:16" ht="89.25">
      <c r="A1410" s="1180">
        <v>812</v>
      </c>
      <c r="B1410" s="1183" t="s">
        <v>17757</v>
      </c>
      <c r="C1410" s="846" t="s">
        <v>17789</v>
      </c>
      <c r="D1410" s="846" t="s">
        <v>17408</v>
      </c>
      <c r="E1410" s="846" t="s">
        <v>17790</v>
      </c>
      <c r="F1410" s="846" t="s">
        <v>17791</v>
      </c>
      <c r="G1410" s="846">
        <v>28</v>
      </c>
      <c r="H1410" s="846" t="s">
        <v>17792</v>
      </c>
      <c r="I1410" s="846"/>
      <c r="J1410" s="846"/>
      <c r="K1410" s="846">
        <v>1</v>
      </c>
      <c r="L1410" s="846" t="s">
        <v>9707</v>
      </c>
      <c r="M1410" s="846" t="s">
        <v>10628</v>
      </c>
      <c r="N1410" s="846" t="s">
        <v>1611</v>
      </c>
      <c r="O1410" s="846"/>
      <c r="P1410" s="1171">
        <v>1</v>
      </c>
    </row>
    <row r="1411" spans="1:16" ht="89.25">
      <c r="A1411" s="1180">
        <v>813</v>
      </c>
      <c r="B1411" s="1183" t="s">
        <v>17757</v>
      </c>
      <c r="C1411" s="846" t="s">
        <v>17789</v>
      </c>
      <c r="D1411" s="846" t="s">
        <v>17408</v>
      </c>
      <c r="E1411" s="846" t="s">
        <v>17790</v>
      </c>
      <c r="F1411" s="846" t="s">
        <v>17791</v>
      </c>
      <c r="G1411" s="846">
        <v>28</v>
      </c>
      <c r="H1411" s="846" t="s">
        <v>17792</v>
      </c>
      <c r="I1411" s="846"/>
      <c r="J1411" s="846"/>
      <c r="K1411" s="846">
        <v>1</v>
      </c>
      <c r="L1411" s="846" t="s">
        <v>17816</v>
      </c>
      <c r="M1411" s="846" t="s">
        <v>10633</v>
      </c>
      <c r="N1411" s="846" t="s">
        <v>1611</v>
      </c>
      <c r="O1411" s="846"/>
      <c r="P1411" s="1171">
        <v>1</v>
      </c>
    </row>
    <row r="1412" spans="1:16" ht="25.5">
      <c r="A1412" s="1180">
        <v>814</v>
      </c>
      <c r="B1412" s="1183" t="s">
        <v>1562</v>
      </c>
      <c r="C1412" s="846" t="s">
        <v>17817</v>
      </c>
      <c r="D1412" s="846" t="s">
        <v>17818</v>
      </c>
      <c r="E1412" s="846" t="s">
        <v>17759</v>
      </c>
      <c r="F1412" s="846" t="s">
        <v>10554</v>
      </c>
      <c r="G1412" s="846">
        <v>29</v>
      </c>
      <c r="H1412" s="846">
        <v>16</v>
      </c>
      <c r="I1412" s="846">
        <v>1</v>
      </c>
      <c r="J1412" s="846"/>
      <c r="K1412" s="846"/>
      <c r="L1412" s="846" t="s">
        <v>15855</v>
      </c>
      <c r="M1412" s="846" t="s">
        <v>15992</v>
      </c>
      <c r="N1412" s="846" t="s">
        <v>1640</v>
      </c>
      <c r="O1412" s="846"/>
      <c r="P1412" s="1171">
        <v>1</v>
      </c>
    </row>
    <row r="1413" spans="1:16" ht="25.5">
      <c r="A1413" s="1180">
        <v>815</v>
      </c>
      <c r="B1413" s="1183" t="s">
        <v>1562</v>
      </c>
      <c r="C1413" s="846" t="s">
        <v>17817</v>
      </c>
      <c r="D1413" s="846" t="s">
        <v>17818</v>
      </c>
      <c r="E1413" s="846" t="s">
        <v>17759</v>
      </c>
      <c r="F1413" s="846" t="s">
        <v>10554</v>
      </c>
      <c r="G1413" s="846">
        <v>29</v>
      </c>
      <c r="H1413" s="846">
        <v>16</v>
      </c>
      <c r="I1413" s="846">
        <v>1</v>
      </c>
      <c r="J1413" s="846"/>
      <c r="K1413" s="846"/>
      <c r="L1413" s="846" t="s">
        <v>17819</v>
      </c>
      <c r="M1413" s="846" t="s">
        <v>15992</v>
      </c>
      <c r="N1413" s="846" t="s">
        <v>1611</v>
      </c>
      <c r="O1413" s="846"/>
      <c r="P1413" s="1171">
        <v>1</v>
      </c>
    </row>
    <row r="1414" spans="1:16" ht="25.5">
      <c r="A1414" s="1180">
        <v>816</v>
      </c>
      <c r="B1414" s="1183" t="s">
        <v>1562</v>
      </c>
      <c r="C1414" s="846" t="s">
        <v>17817</v>
      </c>
      <c r="D1414" s="846" t="s">
        <v>17818</v>
      </c>
      <c r="E1414" s="846" t="s">
        <v>17759</v>
      </c>
      <c r="F1414" s="846" t="s">
        <v>10554</v>
      </c>
      <c r="G1414" s="846">
        <v>29</v>
      </c>
      <c r="H1414" s="846">
        <v>16</v>
      </c>
      <c r="I1414" s="846"/>
      <c r="J1414" s="846">
        <v>1</v>
      </c>
      <c r="K1414" s="846"/>
      <c r="L1414" s="846" t="s">
        <v>15994</v>
      </c>
      <c r="M1414" s="846" t="s">
        <v>17820</v>
      </c>
      <c r="N1414" s="846" t="s">
        <v>1611</v>
      </c>
      <c r="O1414" s="846"/>
      <c r="P1414" s="1171">
        <v>1</v>
      </c>
    </row>
    <row r="1415" spans="1:16" ht="25.5">
      <c r="A1415" s="1180">
        <v>817</v>
      </c>
      <c r="B1415" s="1183" t="s">
        <v>1562</v>
      </c>
      <c r="C1415" s="846" t="s">
        <v>17817</v>
      </c>
      <c r="D1415" s="846" t="s">
        <v>17818</v>
      </c>
      <c r="E1415" s="846" t="s">
        <v>17759</v>
      </c>
      <c r="F1415" s="846" t="s">
        <v>10554</v>
      </c>
      <c r="G1415" s="846">
        <v>29</v>
      </c>
      <c r="H1415" s="846">
        <v>16</v>
      </c>
      <c r="I1415" s="846"/>
      <c r="J1415" s="846"/>
      <c r="K1415" s="846">
        <v>1</v>
      </c>
      <c r="L1415" s="846" t="s">
        <v>17821</v>
      </c>
      <c r="M1415" s="846" t="s">
        <v>15841</v>
      </c>
      <c r="N1415" s="846" t="s">
        <v>1640</v>
      </c>
      <c r="O1415" s="846"/>
      <c r="P1415" s="1171">
        <v>1</v>
      </c>
    </row>
    <row r="1416" spans="1:16" ht="25.5">
      <c r="A1416" s="1180">
        <v>818</v>
      </c>
      <c r="B1416" s="1183" t="s">
        <v>1562</v>
      </c>
      <c r="C1416" s="846" t="s">
        <v>17817</v>
      </c>
      <c r="D1416" s="846" t="s">
        <v>17818</v>
      </c>
      <c r="E1416" s="846" t="s">
        <v>17759</v>
      </c>
      <c r="F1416" s="846" t="s">
        <v>10554</v>
      </c>
      <c r="G1416" s="846">
        <v>29</v>
      </c>
      <c r="H1416" s="846">
        <v>16</v>
      </c>
      <c r="I1416" s="846"/>
      <c r="J1416" s="846"/>
      <c r="K1416" s="846">
        <v>1</v>
      </c>
      <c r="L1416" s="846" t="s">
        <v>17822</v>
      </c>
      <c r="M1416" s="846" t="s">
        <v>15998</v>
      </c>
      <c r="N1416" s="846" t="s">
        <v>1611</v>
      </c>
      <c r="O1416" s="846"/>
      <c r="P1416" s="1171">
        <v>1</v>
      </c>
    </row>
    <row r="1417" spans="1:16" ht="25.5">
      <c r="A1417" s="1180">
        <v>819</v>
      </c>
      <c r="B1417" s="1183" t="s">
        <v>1562</v>
      </c>
      <c r="C1417" s="846" t="s">
        <v>17817</v>
      </c>
      <c r="D1417" s="846" t="s">
        <v>17818</v>
      </c>
      <c r="E1417" s="846" t="s">
        <v>17759</v>
      </c>
      <c r="F1417" s="846" t="s">
        <v>10554</v>
      </c>
      <c r="G1417" s="846">
        <v>29</v>
      </c>
      <c r="H1417" s="846">
        <v>16</v>
      </c>
      <c r="I1417" s="846"/>
      <c r="J1417" s="846"/>
      <c r="K1417" s="846">
        <v>1</v>
      </c>
      <c r="L1417" s="846" t="s">
        <v>7550</v>
      </c>
      <c r="M1417" s="846" t="s">
        <v>15845</v>
      </c>
      <c r="N1417" s="846" t="s">
        <v>1611</v>
      </c>
      <c r="O1417" s="846"/>
      <c r="P1417" s="1171">
        <v>1</v>
      </c>
    </row>
    <row r="1418" spans="1:16">
      <c r="A1418" s="1180">
        <v>820</v>
      </c>
      <c r="B1418" s="1183" t="s">
        <v>1511</v>
      </c>
      <c r="C1418" s="846" t="s">
        <v>16182</v>
      </c>
      <c r="D1418" s="846" t="s">
        <v>17823</v>
      </c>
      <c r="E1418" s="846" t="s">
        <v>17824</v>
      </c>
      <c r="F1418" s="846" t="s">
        <v>1640</v>
      </c>
      <c r="G1418" s="846">
        <v>38</v>
      </c>
      <c r="H1418" s="846"/>
      <c r="I1418" s="846"/>
      <c r="J1418" s="846"/>
      <c r="K1418" s="846">
        <v>1</v>
      </c>
      <c r="L1418" s="846" t="s">
        <v>17825</v>
      </c>
      <c r="M1418" s="846" t="s">
        <v>16151</v>
      </c>
      <c r="N1418" s="846" t="s">
        <v>16186</v>
      </c>
      <c r="O1418" s="846">
        <v>1</v>
      </c>
      <c r="P1418" s="1171"/>
    </row>
    <row r="1419" spans="1:16" ht="38.25">
      <c r="A1419" s="1180">
        <v>821</v>
      </c>
      <c r="B1419" s="1183" t="s">
        <v>1511</v>
      </c>
      <c r="C1419" s="846" t="s">
        <v>17826</v>
      </c>
      <c r="D1419" s="846" t="s">
        <v>17827</v>
      </c>
      <c r="E1419" s="846" t="s">
        <v>17828</v>
      </c>
      <c r="F1419" s="846" t="s">
        <v>17829</v>
      </c>
      <c r="G1419" s="846">
        <v>13</v>
      </c>
      <c r="H1419" s="846"/>
      <c r="I1419" s="846">
        <v>1</v>
      </c>
      <c r="J1419" s="846"/>
      <c r="K1419" s="846"/>
      <c r="L1419" s="846" t="s">
        <v>17830</v>
      </c>
      <c r="M1419" s="846" t="s">
        <v>17831</v>
      </c>
      <c r="N1419" s="846" t="s">
        <v>17832</v>
      </c>
      <c r="O1419" s="846"/>
      <c r="P1419" s="1171">
        <v>1</v>
      </c>
    </row>
    <row r="1420" spans="1:16" ht="38.25">
      <c r="A1420" s="1180">
        <v>822</v>
      </c>
      <c r="B1420" s="1183" t="s">
        <v>1511</v>
      </c>
      <c r="C1420" s="846" t="s">
        <v>17826</v>
      </c>
      <c r="D1420" s="846" t="s">
        <v>17827</v>
      </c>
      <c r="E1420" s="846" t="s">
        <v>17828</v>
      </c>
      <c r="F1420" s="846" t="s">
        <v>17829</v>
      </c>
      <c r="G1420" s="846">
        <v>13</v>
      </c>
      <c r="H1420" s="846"/>
      <c r="I1420" s="846"/>
      <c r="J1420" s="846"/>
      <c r="K1420" s="846">
        <v>1</v>
      </c>
      <c r="L1420" s="846" t="s">
        <v>16777</v>
      </c>
      <c r="M1420" s="846" t="s">
        <v>17831</v>
      </c>
      <c r="N1420" s="846" t="s">
        <v>17832</v>
      </c>
      <c r="O1420" s="846"/>
      <c r="P1420" s="1171">
        <v>1</v>
      </c>
    </row>
    <row r="1421" spans="1:16" ht="38.25">
      <c r="A1421" s="1180">
        <v>823</v>
      </c>
      <c r="B1421" s="1183" t="s">
        <v>1511</v>
      </c>
      <c r="C1421" s="846" t="s">
        <v>17826</v>
      </c>
      <c r="D1421" s="846" t="s">
        <v>17827</v>
      </c>
      <c r="E1421" s="846" t="s">
        <v>17828</v>
      </c>
      <c r="F1421" s="846" t="s">
        <v>17829</v>
      </c>
      <c r="G1421" s="846">
        <v>13</v>
      </c>
      <c r="H1421" s="846"/>
      <c r="I1421" s="846">
        <v>1</v>
      </c>
      <c r="J1421" s="846"/>
      <c r="K1421" s="846"/>
      <c r="L1421" s="846" t="s">
        <v>12075</v>
      </c>
      <c r="M1421" s="846" t="s">
        <v>17831</v>
      </c>
      <c r="N1421" s="846" t="s">
        <v>9373</v>
      </c>
      <c r="O1421" s="846">
        <v>1</v>
      </c>
      <c r="P1421" s="1171"/>
    </row>
    <row r="1422" spans="1:16" ht="38.25">
      <c r="A1422" s="1180">
        <v>824</v>
      </c>
      <c r="B1422" s="1183" t="s">
        <v>1511</v>
      </c>
      <c r="C1422" s="846" t="s">
        <v>17826</v>
      </c>
      <c r="D1422" s="846" t="s">
        <v>17827</v>
      </c>
      <c r="E1422" s="846" t="s">
        <v>17828</v>
      </c>
      <c r="F1422" s="846" t="s">
        <v>17829</v>
      </c>
      <c r="G1422" s="846">
        <v>13</v>
      </c>
      <c r="H1422" s="846"/>
      <c r="I1422" s="846"/>
      <c r="J1422" s="846"/>
      <c r="K1422" s="846">
        <v>1</v>
      </c>
      <c r="L1422" s="846" t="s">
        <v>16778</v>
      </c>
      <c r="M1422" s="846" t="s">
        <v>17831</v>
      </c>
      <c r="N1422" s="846" t="s">
        <v>17833</v>
      </c>
      <c r="O1422" s="846">
        <v>1</v>
      </c>
      <c r="P1422" s="1171"/>
    </row>
    <row r="1423" spans="1:16" ht="38.25">
      <c r="A1423" s="1180">
        <v>825</v>
      </c>
      <c r="B1423" s="1183" t="s">
        <v>1511</v>
      </c>
      <c r="C1423" s="846" t="s">
        <v>17826</v>
      </c>
      <c r="D1423" s="846" t="s">
        <v>17827</v>
      </c>
      <c r="E1423" s="846" t="s">
        <v>17828</v>
      </c>
      <c r="F1423" s="846" t="s">
        <v>17829</v>
      </c>
      <c r="G1423" s="846">
        <v>13</v>
      </c>
      <c r="H1423" s="846"/>
      <c r="I1423" s="846"/>
      <c r="J1423" s="846"/>
      <c r="K1423" s="846">
        <v>1</v>
      </c>
      <c r="L1423" s="846" t="s">
        <v>17834</v>
      </c>
      <c r="M1423" s="846" t="s">
        <v>17835</v>
      </c>
      <c r="N1423" s="846" t="s">
        <v>17836</v>
      </c>
      <c r="O1423" s="846"/>
      <c r="P1423" s="1171">
        <v>1</v>
      </c>
    </row>
    <row r="1424" spans="1:16" ht="38.25">
      <c r="A1424" s="1180">
        <v>826</v>
      </c>
      <c r="B1424" s="1183" t="s">
        <v>1511</v>
      </c>
      <c r="C1424" s="846" t="s">
        <v>17826</v>
      </c>
      <c r="D1424" s="846" t="s">
        <v>17827</v>
      </c>
      <c r="E1424" s="846" t="s">
        <v>17828</v>
      </c>
      <c r="F1424" s="846" t="s">
        <v>17829</v>
      </c>
      <c r="G1424" s="846">
        <v>13</v>
      </c>
      <c r="H1424" s="846"/>
      <c r="I1424" s="846"/>
      <c r="J1424" s="846"/>
      <c r="K1424" s="846">
        <v>1</v>
      </c>
      <c r="L1424" s="846" t="s">
        <v>16779</v>
      </c>
      <c r="M1424" s="846" t="s">
        <v>17835</v>
      </c>
      <c r="N1424" s="846" t="s">
        <v>16189</v>
      </c>
      <c r="O1424" s="846"/>
      <c r="P1424" s="1171"/>
    </row>
    <row r="1425" spans="1:16" ht="25.5">
      <c r="A1425" s="1180">
        <v>827</v>
      </c>
      <c r="B1425" s="1183" t="s">
        <v>1511</v>
      </c>
      <c r="C1425" s="846" t="s">
        <v>17837</v>
      </c>
      <c r="D1425" s="846" t="s">
        <v>17838</v>
      </c>
      <c r="E1425" s="846" t="s">
        <v>17839</v>
      </c>
      <c r="F1425" s="846" t="s">
        <v>255</v>
      </c>
      <c r="G1425" s="846">
        <v>45</v>
      </c>
      <c r="H1425" s="846"/>
      <c r="I1425" s="846"/>
      <c r="J1425" s="846"/>
      <c r="K1425" s="846">
        <v>1</v>
      </c>
      <c r="L1425" s="846" t="s">
        <v>17840</v>
      </c>
      <c r="M1425" s="846" t="s">
        <v>3349</v>
      </c>
      <c r="N1425" s="846" t="s">
        <v>17841</v>
      </c>
      <c r="O1425" s="846"/>
      <c r="P1425" s="1171">
        <v>1</v>
      </c>
    </row>
    <row r="1426" spans="1:16" ht="25.5">
      <c r="A1426" s="1180">
        <v>828</v>
      </c>
      <c r="B1426" s="1183" t="s">
        <v>1511</v>
      </c>
      <c r="C1426" s="846" t="s">
        <v>17842</v>
      </c>
      <c r="D1426" s="846" t="s">
        <v>17843</v>
      </c>
      <c r="E1426" s="846" t="s">
        <v>17844</v>
      </c>
      <c r="F1426" s="846" t="s">
        <v>1640</v>
      </c>
      <c r="G1426" s="846">
        <v>25</v>
      </c>
      <c r="H1426" s="846"/>
      <c r="I1426" s="846"/>
      <c r="J1426" s="846"/>
      <c r="K1426" s="846">
        <v>1</v>
      </c>
      <c r="L1426" s="846" t="s">
        <v>17845</v>
      </c>
      <c r="M1426" s="846" t="s">
        <v>17846</v>
      </c>
      <c r="N1426" s="846" t="s">
        <v>1446</v>
      </c>
      <c r="O1426" s="846"/>
      <c r="P1426" s="1171">
        <v>2</v>
      </c>
    </row>
    <row r="1427" spans="1:16" ht="25.5">
      <c r="A1427" s="1180">
        <v>829</v>
      </c>
      <c r="B1427" s="1183" t="s">
        <v>1511</v>
      </c>
      <c r="C1427" s="846" t="s">
        <v>17847</v>
      </c>
      <c r="D1427" s="846" t="s">
        <v>17848</v>
      </c>
      <c r="E1427" s="846" t="s">
        <v>17849</v>
      </c>
      <c r="F1427" s="846" t="s">
        <v>1640</v>
      </c>
      <c r="G1427" s="846">
        <v>22</v>
      </c>
      <c r="H1427" s="846"/>
      <c r="I1427" s="846"/>
      <c r="J1427" s="846"/>
      <c r="K1427" s="846">
        <v>1</v>
      </c>
      <c r="L1427" s="846" t="s">
        <v>17850</v>
      </c>
      <c r="M1427" s="846">
        <v>420</v>
      </c>
      <c r="N1427" s="846" t="s">
        <v>10818</v>
      </c>
      <c r="O1427" s="846">
        <v>2</v>
      </c>
      <c r="P1427" s="1171"/>
    </row>
    <row r="1428" spans="1:16" ht="63.75">
      <c r="A1428" s="1180">
        <v>830</v>
      </c>
      <c r="B1428" s="1183" t="s">
        <v>1511</v>
      </c>
      <c r="C1428" s="846" t="s">
        <v>17851</v>
      </c>
      <c r="D1428" s="846" t="s">
        <v>17852</v>
      </c>
      <c r="E1428" s="846" t="s">
        <v>16758</v>
      </c>
      <c r="F1428" s="846" t="s">
        <v>1611</v>
      </c>
      <c r="G1428" s="846">
        <v>4</v>
      </c>
      <c r="H1428" s="846"/>
      <c r="I1428" s="846"/>
      <c r="J1428" s="846"/>
      <c r="K1428" s="846">
        <v>1</v>
      </c>
      <c r="L1428" s="846" t="s">
        <v>17853</v>
      </c>
      <c r="M1428" s="846" t="s">
        <v>17854</v>
      </c>
      <c r="N1428" s="846" t="s">
        <v>3101</v>
      </c>
      <c r="O1428" s="846">
        <v>1</v>
      </c>
      <c r="P1428" s="1171">
        <v>4</v>
      </c>
    </row>
    <row r="1429" spans="1:16" ht="25.5">
      <c r="A1429" s="1180">
        <v>831</v>
      </c>
      <c r="B1429" s="1183" t="s">
        <v>1511</v>
      </c>
      <c r="C1429" s="846" t="s">
        <v>17855</v>
      </c>
      <c r="D1429" s="846" t="s">
        <v>17856</v>
      </c>
      <c r="E1429" s="846" t="s">
        <v>17857</v>
      </c>
      <c r="F1429" s="846" t="s">
        <v>1640</v>
      </c>
      <c r="G1429" s="846">
        <v>33</v>
      </c>
      <c r="H1429" s="846"/>
      <c r="I1429" s="846">
        <v>1</v>
      </c>
      <c r="J1429" s="846"/>
      <c r="K1429" s="846"/>
      <c r="L1429" s="846" t="s">
        <v>16157</v>
      </c>
      <c r="M1429" s="846" t="s">
        <v>17858</v>
      </c>
      <c r="N1429" s="846" t="s">
        <v>10818</v>
      </c>
      <c r="O1429" s="846">
        <v>1</v>
      </c>
      <c r="P1429" s="1171"/>
    </row>
    <row r="1430" spans="1:16" ht="25.5">
      <c r="A1430" s="1180">
        <v>832</v>
      </c>
      <c r="B1430" s="1183" t="s">
        <v>1511</v>
      </c>
      <c r="C1430" s="846" t="s">
        <v>17855</v>
      </c>
      <c r="D1430" s="846" t="s">
        <v>17856</v>
      </c>
      <c r="E1430" s="846" t="s">
        <v>17857</v>
      </c>
      <c r="F1430" s="846" t="s">
        <v>1640</v>
      </c>
      <c r="G1430" s="846">
        <v>33</v>
      </c>
      <c r="H1430" s="846"/>
      <c r="I1430" s="846"/>
      <c r="J1430" s="846">
        <v>1</v>
      </c>
      <c r="K1430" s="846"/>
      <c r="L1430" s="846" t="s">
        <v>12071</v>
      </c>
      <c r="M1430" s="846" t="s">
        <v>17859</v>
      </c>
      <c r="N1430" s="846" t="s">
        <v>10818</v>
      </c>
      <c r="O1430" s="846">
        <v>1</v>
      </c>
      <c r="P1430" s="1171"/>
    </row>
    <row r="1431" spans="1:16" ht="25.5">
      <c r="A1431" s="1180">
        <v>833</v>
      </c>
      <c r="B1431" s="1183" t="s">
        <v>1511</v>
      </c>
      <c r="C1431" s="846" t="s">
        <v>17855</v>
      </c>
      <c r="D1431" s="846" t="s">
        <v>17856</v>
      </c>
      <c r="E1431" s="846" t="s">
        <v>17857</v>
      </c>
      <c r="F1431" s="846" t="s">
        <v>1640</v>
      </c>
      <c r="G1431" s="846">
        <v>33</v>
      </c>
      <c r="H1431" s="846"/>
      <c r="I1431" s="846"/>
      <c r="J1431" s="846">
        <v>1</v>
      </c>
      <c r="K1431" s="846"/>
      <c r="L1431" s="846" t="s">
        <v>17860</v>
      </c>
      <c r="M1431" s="846" t="s">
        <v>17861</v>
      </c>
      <c r="N1431" s="846" t="s">
        <v>10818</v>
      </c>
      <c r="O1431" s="846"/>
      <c r="P1431" s="1171">
        <v>1</v>
      </c>
    </row>
    <row r="1432" spans="1:16" ht="25.5">
      <c r="A1432" s="1180">
        <v>834</v>
      </c>
      <c r="B1432" s="1183" t="s">
        <v>1511</v>
      </c>
      <c r="C1432" s="846" t="s">
        <v>17855</v>
      </c>
      <c r="D1432" s="846" t="s">
        <v>17856</v>
      </c>
      <c r="E1432" s="846" t="s">
        <v>17857</v>
      </c>
      <c r="F1432" s="846" t="s">
        <v>1640</v>
      </c>
      <c r="G1432" s="846">
        <v>33</v>
      </c>
      <c r="H1432" s="846"/>
      <c r="I1432" s="846"/>
      <c r="J1432" s="846"/>
      <c r="K1432" s="846">
        <v>1</v>
      </c>
      <c r="L1432" s="846" t="s">
        <v>16157</v>
      </c>
      <c r="M1432" s="846" t="s">
        <v>17858</v>
      </c>
      <c r="N1432" s="846" t="s">
        <v>8359</v>
      </c>
      <c r="O1432" s="846">
        <v>1</v>
      </c>
      <c r="P1432" s="1171"/>
    </row>
    <row r="1433" spans="1:16" ht="25.5">
      <c r="A1433" s="1180">
        <v>835</v>
      </c>
      <c r="B1433" s="1183" t="s">
        <v>1511</v>
      </c>
      <c r="C1433" s="846" t="s">
        <v>17862</v>
      </c>
      <c r="D1433" s="846" t="s">
        <v>11850</v>
      </c>
      <c r="E1433" s="846" t="s">
        <v>17863</v>
      </c>
      <c r="F1433" s="846" t="s">
        <v>1640</v>
      </c>
      <c r="G1433" s="846">
        <v>21</v>
      </c>
      <c r="H1433" s="846"/>
      <c r="I1433" s="846"/>
      <c r="J1433" s="846"/>
      <c r="K1433" s="846">
        <v>1</v>
      </c>
      <c r="L1433" s="846" t="s">
        <v>17864</v>
      </c>
      <c r="M1433" s="846" t="s">
        <v>17865</v>
      </c>
      <c r="N1433" s="846" t="s">
        <v>10371</v>
      </c>
      <c r="O1433" s="846">
        <v>1</v>
      </c>
      <c r="P1433" s="1171">
        <v>1</v>
      </c>
    </row>
    <row r="1434" spans="1:16" ht="25.5">
      <c r="A1434" s="1180">
        <v>836</v>
      </c>
      <c r="B1434" s="1183" t="s">
        <v>1511</v>
      </c>
      <c r="C1434" s="846" t="s">
        <v>17866</v>
      </c>
      <c r="D1434" s="846" t="s">
        <v>17867</v>
      </c>
      <c r="E1434" s="846" t="s">
        <v>17868</v>
      </c>
      <c r="F1434" s="846" t="s">
        <v>1640</v>
      </c>
      <c r="G1434" s="846">
        <v>16</v>
      </c>
      <c r="H1434" s="846"/>
      <c r="I1434" s="846"/>
      <c r="J1434" s="846">
        <v>1</v>
      </c>
      <c r="K1434" s="846"/>
      <c r="L1434" s="846" t="s">
        <v>10725</v>
      </c>
      <c r="M1434" s="846" t="s">
        <v>10726</v>
      </c>
      <c r="N1434" s="846" t="s">
        <v>9373</v>
      </c>
      <c r="O1434" s="846">
        <v>1</v>
      </c>
      <c r="P1434" s="1171"/>
    </row>
    <row r="1435" spans="1:16" ht="63.75">
      <c r="A1435" s="1180">
        <v>837</v>
      </c>
      <c r="B1435" s="1183" t="s">
        <v>1511</v>
      </c>
      <c r="C1435" s="846" t="s">
        <v>17869</v>
      </c>
      <c r="D1435" s="846" t="s">
        <v>17870</v>
      </c>
      <c r="E1435" s="846" t="s">
        <v>17871</v>
      </c>
      <c r="F1435" s="846" t="s">
        <v>255</v>
      </c>
      <c r="G1435" s="846">
        <v>16</v>
      </c>
      <c r="H1435" s="846"/>
      <c r="I1435" s="846"/>
      <c r="J1435" s="846">
        <v>1</v>
      </c>
      <c r="K1435" s="846"/>
      <c r="L1435" s="846" t="s">
        <v>17872</v>
      </c>
      <c r="M1435" s="846" t="s">
        <v>3349</v>
      </c>
      <c r="N1435" s="846" t="s">
        <v>3101</v>
      </c>
      <c r="O1435" s="846">
        <v>2</v>
      </c>
      <c r="P1435" s="1171">
        <v>2</v>
      </c>
    </row>
    <row r="1436" spans="1:16" ht="25.5">
      <c r="A1436" s="1180">
        <v>838</v>
      </c>
      <c r="B1436" s="1183" t="s">
        <v>1511</v>
      </c>
      <c r="C1436" s="846" t="s">
        <v>16174</v>
      </c>
      <c r="D1436" s="846" t="s">
        <v>11667</v>
      </c>
      <c r="E1436" s="846" t="s">
        <v>17873</v>
      </c>
      <c r="F1436" s="846" t="s">
        <v>1640</v>
      </c>
      <c r="G1436" s="846">
        <v>12</v>
      </c>
      <c r="H1436" s="846"/>
      <c r="I1436" s="846">
        <v>1</v>
      </c>
      <c r="J1436" s="846"/>
      <c r="K1436" s="846"/>
      <c r="L1436" s="846" t="s">
        <v>17874</v>
      </c>
      <c r="M1436" s="846" t="s">
        <v>7621</v>
      </c>
      <c r="N1436" s="846" t="s">
        <v>16158</v>
      </c>
      <c r="O1436" s="846">
        <v>1</v>
      </c>
      <c r="P1436" s="1171"/>
    </row>
    <row r="1437" spans="1:16" ht="25.5">
      <c r="A1437" s="1180">
        <v>839</v>
      </c>
      <c r="B1437" s="1183" t="s">
        <v>1511</v>
      </c>
      <c r="C1437" s="846" t="s">
        <v>16174</v>
      </c>
      <c r="D1437" s="846" t="s">
        <v>11667</v>
      </c>
      <c r="E1437" s="846" t="s">
        <v>17873</v>
      </c>
      <c r="F1437" s="846" t="s">
        <v>1640</v>
      </c>
      <c r="G1437" s="846">
        <v>12</v>
      </c>
      <c r="H1437" s="846"/>
      <c r="I1437" s="846"/>
      <c r="J1437" s="846">
        <v>1</v>
      </c>
      <c r="K1437" s="846"/>
      <c r="L1437" s="846" t="s">
        <v>17874</v>
      </c>
      <c r="M1437" s="846" t="s">
        <v>7621</v>
      </c>
      <c r="N1437" s="846" t="s">
        <v>16164</v>
      </c>
      <c r="O1437" s="846">
        <v>1</v>
      </c>
      <c r="P1437" s="1171"/>
    </row>
    <row r="1438" spans="1:16" ht="25.5">
      <c r="A1438" s="1180">
        <v>840</v>
      </c>
      <c r="B1438" s="1183" t="s">
        <v>1511</v>
      </c>
      <c r="C1438" s="846" t="s">
        <v>16174</v>
      </c>
      <c r="D1438" s="846" t="s">
        <v>11667</v>
      </c>
      <c r="E1438" s="846" t="s">
        <v>17873</v>
      </c>
      <c r="F1438" s="846" t="s">
        <v>1640</v>
      </c>
      <c r="G1438" s="846">
        <v>12</v>
      </c>
      <c r="H1438" s="846"/>
      <c r="I1438" s="846"/>
      <c r="J1438" s="846">
        <v>1</v>
      </c>
      <c r="K1438" s="846"/>
      <c r="L1438" s="846" t="s">
        <v>16766</v>
      </c>
      <c r="M1438" s="846" t="s">
        <v>7621</v>
      </c>
      <c r="N1438" s="846" t="s">
        <v>16189</v>
      </c>
      <c r="O1438" s="846">
        <v>1</v>
      </c>
      <c r="P1438" s="1171"/>
    </row>
    <row r="1439" spans="1:16" ht="25.5">
      <c r="A1439" s="1180">
        <v>841</v>
      </c>
      <c r="B1439" s="1183" t="s">
        <v>1511</v>
      </c>
      <c r="C1439" s="846" t="s">
        <v>16174</v>
      </c>
      <c r="D1439" s="846" t="s">
        <v>11667</v>
      </c>
      <c r="E1439" s="846" t="s">
        <v>17873</v>
      </c>
      <c r="F1439" s="846" t="s">
        <v>1640</v>
      </c>
      <c r="G1439" s="846">
        <v>12</v>
      </c>
      <c r="H1439" s="846"/>
      <c r="I1439" s="846"/>
      <c r="J1439" s="846"/>
      <c r="K1439" s="846">
        <v>1</v>
      </c>
      <c r="L1439" s="846" t="s">
        <v>16769</v>
      </c>
      <c r="M1439" s="846" t="s">
        <v>7621</v>
      </c>
      <c r="N1439" s="846" t="s">
        <v>17875</v>
      </c>
      <c r="O1439" s="846"/>
      <c r="P1439" s="1171">
        <v>1</v>
      </c>
    </row>
    <row r="1440" spans="1:16" ht="25.5">
      <c r="A1440" s="1180">
        <v>842</v>
      </c>
      <c r="B1440" s="1183" t="s">
        <v>1512</v>
      </c>
      <c r="C1440" s="846" t="s">
        <v>17876</v>
      </c>
      <c r="D1440" s="846" t="s">
        <v>11667</v>
      </c>
      <c r="E1440" s="846" t="s">
        <v>16379</v>
      </c>
      <c r="F1440" s="846" t="s">
        <v>1751</v>
      </c>
      <c r="G1440" s="846">
        <v>187</v>
      </c>
      <c r="H1440" s="846">
        <v>1</v>
      </c>
      <c r="I1440" s="846">
        <v>1</v>
      </c>
      <c r="J1440" s="846"/>
      <c r="K1440" s="846"/>
      <c r="L1440" s="846" t="s">
        <v>17877</v>
      </c>
      <c r="M1440" s="846" t="s">
        <v>17878</v>
      </c>
      <c r="N1440" s="846" t="s">
        <v>1751</v>
      </c>
      <c r="O1440" s="846">
        <v>1</v>
      </c>
      <c r="P1440" s="1171"/>
    </row>
    <row r="1441" spans="1:16" ht="25.5">
      <c r="A1441" s="1180">
        <v>843</v>
      </c>
      <c r="B1441" s="1183" t="s">
        <v>1512</v>
      </c>
      <c r="C1441" s="846" t="s">
        <v>17879</v>
      </c>
      <c r="D1441" s="846" t="s">
        <v>10105</v>
      </c>
      <c r="E1441" s="846" t="s">
        <v>17091</v>
      </c>
      <c r="F1441" s="846" t="s">
        <v>1611</v>
      </c>
      <c r="G1441" s="846">
        <v>43</v>
      </c>
      <c r="H1441" s="846">
        <v>6</v>
      </c>
      <c r="I1441" s="846">
        <v>1</v>
      </c>
      <c r="J1441" s="846"/>
      <c r="K1441" s="846"/>
      <c r="L1441" s="846" t="s">
        <v>16194</v>
      </c>
      <c r="M1441" s="846" t="s">
        <v>12109</v>
      </c>
      <c r="N1441" s="846" t="s">
        <v>1611</v>
      </c>
      <c r="O1441" s="846"/>
      <c r="P1441" s="1171">
        <v>1</v>
      </c>
    </row>
    <row r="1442" spans="1:16" ht="25.5">
      <c r="A1442" s="1180">
        <v>844</v>
      </c>
      <c r="B1442" s="1183" t="s">
        <v>1512</v>
      </c>
      <c r="C1442" s="846" t="s">
        <v>17879</v>
      </c>
      <c r="D1442" s="846" t="s">
        <v>10105</v>
      </c>
      <c r="E1442" s="846" t="s">
        <v>17091</v>
      </c>
      <c r="F1442" s="846" t="s">
        <v>1611</v>
      </c>
      <c r="G1442" s="846">
        <v>43</v>
      </c>
      <c r="H1442" s="846">
        <v>6</v>
      </c>
      <c r="I1442" s="846">
        <v>1</v>
      </c>
      <c r="J1442" s="846"/>
      <c r="K1442" s="846"/>
      <c r="L1442" s="846" t="s">
        <v>16203</v>
      </c>
      <c r="M1442" s="846" t="s">
        <v>12475</v>
      </c>
      <c r="N1442" s="846" t="s">
        <v>1611</v>
      </c>
      <c r="O1442" s="846"/>
      <c r="P1442" s="1171">
        <v>1</v>
      </c>
    </row>
    <row r="1443" spans="1:16" ht="25.5">
      <c r="A1443" s="1180">
        <v>845</v>
      </c>
      <c r="B1443" s="1183" t="s">
        <v>1512</v>
      </c>
      <c r="C1443" s="846" t="s">
        <v>17879</v>
      </c>
      <c r="D1443" s="846" t="s">
        <v>10105</v>
      </c>
      <c r="E1443" s="846" t="s">
        <v>17091</v>
      </c>
      <c r="F1443" s="846" t="s">
        <v>1611</v>
      </c>
      <c r="G1443" s="846">
        <v>43</v>
      </c>
      <c r="H1443" s="846">
        <v>6</v>
      </c>
      <c r="I1443" s="846"/>
      <c r="J1443" s="846">
        <v>1</v>
      </c>
      <c r="K1443" s="846"/>
      <c r="L1443" s="846" t="s">
        <v>17880</v>
      </c>
      <c r="M1443" s="846" t="s">
        <v>12469</v>
      </c>
      <c r="N1443" s="846" t="s">
        <v>1611</v>
      </c>
      <c r="O1443" s="846"/>
      <c r="P1443" s="1171">
        <v>1</v>
      </c>
    </row>
    <row r="1444" spans="1:16" ht="25.5">
      <c r="A1444" s="1180">
        <v>846</v>
      </c>
      <c r="B1444" s="1183" t="s">
        <v>1512</v>
      </c>
      <c r="C1444" s="846" t="s">
        <v>17879</v>
      </c>
      <c r="D1444" s="846" t="s">
        <v>10105</v>
      </c>
      <c r="E1444" s="846" t="s">
        <v>17091</v>
      </c>
      <c r="F1444" s="846" t="s">
        <v>1611</v>
      </c>
      <c r="G1444" s="846">
        <v>43</v>
      </c>
      <c r="H1444" s="846">
        <v>6</v>
      </c>
      <c r="I1444" s="846"/>
      <c r="J1444" s="846"/>
      <c r="K1444" s="846">
        <v>1</v>
      </c>
      <c r="L1444" s="846" t="s">
        <v>13193</v>
      </c>
      <c r="M1444" s="846" t="s">
        <v>12110</v>
      </c>
      <c r="N1444" s="846" t="s">
        <v>1611</v>
      </c>
      <c r="O1444" s="846"/>
      <c r="P1444" s="1171">
        <v>1</v>
      </c>
    </row>
    <row r="1445" spans="1:16" ht="25.5">
      <c r="A1445" s="1180">
        <v>847</v>
      </c>
      <c r="B1445" s="1183" t="s">
        <v>1512</v>
      </c>
      <c r="C1445" s="846" t="s">
        <v>17879</v>
      </c>
      <c r="D1445" s="846" t="s">
        <v>10105</v>
      </c>
      <c r="E1445" s="846" t="s">
        <v>17091</v>
      </c>
      <c r="F1445" s="846" t="s">
        <v>1611</v>
      </c>
      <c r="G1445" s="846">
        <v>43</v>
      </c>
      <c r="H1445" s="846">
        <v>6</v>
      </c>
      <c r="I1445" s="846"/>
      <c r="J1445" s="846"/>
      <c r="K1445" s="846">
        <v>1</v>
      </c>
      <c r="L1445" s="846" t="s">
        <v>13198</v>
      </c>
      <c r="M1445" s="846" t="s">
        <v>7210</v>
      </c>
      <c r="N1445" s="846" t="s">
        <v>1611</v>
      </c>
      <c r="O1445" s="846">
        <v>1</v>
      </c>
      <c r="P1445" s="1171"/>
    </row>
    <row r="1446" spans="1:16" ht="63.75">
      <c r="A1446" s="1180">
        <v>848</v>
      </c>
      <c r="B1446" s="1183" t="s">
        <v>1512</v>
      </c>
      <c r="C1446" s="846" t="s">
        <v>17879</v>
      </c>
      <c r="D1446" s="846" t="s">
        <v>10105</v>
      </c>
      <c r="E1446" s="846" t="s">
        <v>17091</v>
      </c>
      <c r="F1446" s="846" t="s">
        <v>1611</v>
      </c>
      <c r="G1446" s="846">
        <v>43</v>
      </c>
      <c r="H1446" s="846">
        <v>6</v>
      </c>
      <c r="I1446" s="846"/>
      <c r="J1446" s="846"/>
      <c r="K1446" s="846">
        <v>1</v>
      </c>
      <c r="L1446" s="846" t="s">
        <v>17881</v>
      </c>
      <c r="M1446" s="846" t="s">
        <v>17882</v>
      </c>
      <c r="N1446" s="846" t="s">
        <v>1611</v>
      </c>
      <c r="O1446" s="846">
        <v>4</v>
      </c>
      <c r="P1446" s="1171"/>
    </row>
    <row r="1447" spans="1:16" ht="25.5">
      <c r="A1447" s="1180">
        <v>849</v>
      </c>
      <c r="B1447" s="1183" t="s">
        <v>1512</v>
      </c>
      <c r="C1447" s="846" t="s">
        <v>17883</v>
      </c>
      <c r="D1447" s="846" t="s">
        <v>14015</v>
      </c>
      <c r="E1447" s="846" t="s">
        <v>17503</v>
      </c>
      <c r="F1447" s="846" t="s">
        <v>1640</v>
      </c>
      <c r="G1447" s="846">
        <v>42</v>
      </c>
      <c r="H1447" s="846">
        <v>3</v>
      </c>
      <c r="I1447" s="846">
        <v>1</v>
      </c>
      <c r="J1447" s="846"/>
      <c r="K1447" s="846"/>
      <c r="L1447" s="846" t="s">
        <v>16194</v>
      </c>
      <c r="M1447" s="846" t="s">
        <v>12109</v>
      </c>
      <c r="N1447" s="846" t="s">
        <v>1640</v>
      </c>
      <c r="O1447" s="846"/>
      <c r="P1447" s="1171">
        <v>1</v>
      </c>
    </row>
    <row r="1448" spans="1:16" ht="25.5">
      <c r="A1448" s="1180">
        <v>850</v>
      </c>
      <c r="B1448" s="1183" t="s">
        <v>1512</v>
      </c>
      <c r="C1448" s="846" t="s">
        <v>17883</v>
      </c>
      <c r="D1448" s="846" t="s">
        <v>14015</v>
      </c>
      <c r="E1448" s="846" t="s">
        <v>17503</v>
      </c>
      <c r="F1448" s="846" t="s">
        <v>1640</v>
      </c>
      <c r="G1448" s="846">
        <v>42</v>
      </c>
      <c r="H1448" s="846">
        <v>3</v>
      </c>
      <c r="I1448" s="846">
        <v>1</v>
      </c>
      <c r="J1448" s="846"/>
      <c r="K1448" s="846"/>
      <c r="L1448" s="846" t="s">
        <v>16194</v>
      </c>
      <c r="M1448" s="846" t="s">
        <v>7210</v>
      </c>
      <c r="N1448" s="846" t="s">
        <v>1640</v>
      </c>
      <c r="O1448" s="846"/>
      <c r="P1448" s="1171">
        <v>1</v>
      </c>
    </row>
    <row r="1449" spans="1:16" ht="25.5">
      <c r="A1449" s="1180">
        <v>851</v>
      </c>
      <c r="B1449" s="1183" t="s">
        <v>1512</v>
      </c>
      <c r="C1449" s="846" t="s">
        <v>17883</v>
      </c>
      <c r="D1449" s="846" t="s">
        <v>14015</v>
      </c>
      <c r="E1449" s="846" t="s">
        <v>17503</v>
      </c>
      <c r="F1449" s="846" t="s">
        <v>1640</v>
      </c>
      <c r="G1449" s="846">
        <v>42</v>
      </c>
      <c r="H1449" s="846">
        <v>3</v>
      </c>
      <c r="I1449" s="846">
        <v>1</v>
      </c>
      <c r="J1449" s="846"/>
      <c r="K1449" s="846"/>
      <c r="L1449" s="846" t="s">
        <v>17884</v>
      </c>
      <c r="M1449" s="846" t="s">
        <v>12468</v>
      </c>
      <c r="N1449" s="846" t="s">
        <v>1640</v>
      </c>
      <c r="O1449" s="846"/>
      <c r="P1449" s="1171">
        <v>1</v>
      </c>
    </row>
    <row r="1450" spans="1:16" ht="25.5">
      <c r="A1450" s="1180">
        <v>852</v>
      </c>
      <c r="B1450" s="1183" t="s">
        <v>1512</v>
      </c>
      <c r="C1450" s="846" t="s">
        <v>17883</v>
      </c>
      <c r="D1450" s="846" t="s">
        <v>14015</v>
      </c>
      <c r="E1450" s="846" t="s">
        <v>17503</v>
      </c>
      <c r="F1450" s="846" t="s">
        <v>1640</v>
      </c>
      <c r="G1450" s="846">
        <v>42</v>
      </c>
      <c r="H1450" s="846">
        <v>3</v>
      </c>
      <c r="I1450" s="846">
        <v>1</v>
      </c>
      <c r="J1450" s="846"/>
      <c r="K1450" s="846"/>
      <c r="L1450" s="846" t="s">
        <v>16621</v>
      </c>
      <c r="M1450" s="846" t="s">
        <v>12475</v>
      </c>
      <c r="N1450" s="846" t="s">
        <v>1640</v>
      </c>
      <c r="O1450" s="846"/>
      <c r="P1450" s="1171">
        <v>1</v>
      </c>
    </row>
    <row r="1451" spans="1:16" ht="25.5">
      <c r="A1451" s="1180">
        <v>853</v>
      </c>
      <c r="B1451" s="1183" t="s">
        <v>1512</v>
      </c>
      <c r="C1451" s="846" t="s">
        <v>17883</v>
      </c>
      <c r="D1451" s="846" t="s">
        <v>14015</v>
      </c>
      <c r="E1451" s="846" t="s">
        <v>17503</v>
      </c>
      <c r="F1451" s="846" t="s">
        <v>1640</v>
      </c>
      <c r="G1451" s="846">
        <v>42</v>
      </c>
      <c r="H1451" s="846">
        <v>3</v>
      </c>
      <c r="I1451" s="846"/>
      <c r="J1451" s="846">
        <v>1</v>
      </c>
      <c r="K1451" s="846"/>
      <c r="L1451" s="846" t="s">
        <v>17885</v>
      </c>
      <c r="M1451" s="846" t="s">
        <v>12116</v>
      </c>
      <c r="N1451" s="846" t="s">
        <v>1640</v>
      </c>
      <c r="O1451" s="846"/>
      <c r="P1451" s="1171">
        <v>1</v>
      </c>
    </row>
    <row r="1452" spans="1:16" ht="25.5">
      <c r="A1452" s="1180">
        <v>854</v>
      </c>
      <c r="B1452" s="1183" t="s">
        <v>1512</v>
      </c>
      <c r="C1452" s="846" t="s">
        <v>17883</v>
      </c>
      <c r="D1452" s="846" t="s">
        <v>14015</v>
      </c>
      <c r="E1452" s="846" t="s">
        <v>17503</v>
      </c>
      <c r="F1452" s="846" t="s">
        <v>1640</v>
      </c>
      <c r="G1452" s="846">
        <v>42</v>
      </c>
      <c r="H1452" s="846">
        <v>3</v>
      </c>
      <c r="I1452" s="846"/>
      <c r="J1452" s="846">
        <v>1</v>
      </c>
      <c r="K1452" s="846"/>
      <c r="L1452" s="846" t="s">
        <v>17885</v>
      </c>
      <c r="M1452" s="846" t="s">
        <v>12108</v>
      </c>
      <c r="N1452" s="846" t="s">
        <v>1640</v>
      </c>
      <c r="O1452" s="846"/>
      <c r="P1452" s="1171">
        <v>1</v>
      </c>
    </row>
    <row r="1453" spans="1:16" ht="25.5">
      <c r="A1453" s="1180">
        <v>855</v>
      </c>
      <c r="B1453" s="1183" t="s">
        <v>1512</v>
      </c>
      <c r="C1453" s="846" t="s">
        <v>17883</v>
      </c>
      <c r="D1453" s="846" t="s">
        <v>14015</v>
      </c>
      <c r="E1453" s="846" t="s">
        <v>17503</v>
      </c>
      <c r="F1453" s="846" t="s">
        <v>1640</v>
      </c>
      <c r="G1453" s="846">
        <v>42</v>
      </c>
      <c r="H1453" s="846">
        <v>3</v>
      </c>
      <c r="I1453" s="846"/>
      <c r="J1453" s="846">
        <v>1</v>
      </c>
      <c r="K1453" s="846"/>
      <c r="L1453" s="846" t="s">
        <v>17886</v>
      </c>
      <c r="M1453" s="846" t="s">
        <v>7210</v>
      </c>
      <c r="N1453" s="846" t="s">
        <v>1640</v>
      </c>
      <c r="O1453" s="846"/>
      <c r="P1453" s="1171">
        <v>1</v>
      </c>
    </row>
    <row r="1454" spans="1:16" ht="25.5">
      <c r="A1454" s="1180">
        <v>856</v>
      </c>
      <c r="B1454" s="1183" t="s">
        <v>1512</v>
      </c>
      <c r="C1454" s="846" t="s">
        <v>17883</v>
      </c>
      <c r="D1454" s="846" t="s">
        <v>14015</v>
      </c>
      <c r="E1454" s="846" t="s">
        <v>17503</v>
      </c>
      <c r="F1454" s="846" t="s">
        <v>1640</v>
      </c>
      <c r="G1454" s="846">
        <v>42</v>
      </c>
      <c r="H1454" s="846">
        <v>3</v>
      </c>
      <c r="I1454" s="846"/>
      <c r="J1454" s="846"/>
      <c r="K1454" s="846">
        <v>1</v>
      </c>
      <c r="L1454" s="846" t="s">
        <v>17887</v>
      </c>
      <c r="M1454" s="846" t="s">
        <v>12112</v>
      </c>
      <c r="N1454" s="846" t="s">
        <v>1640</v>
      </c>
      <c r="O1454" s="846"/>
      <c r="P1454" s="1171">
        <v>1</v>
      </c>
    </row>
    <row r="1455" spans="1:16" ht="25.5">
      <c r="A1455" s="1180">
        <v>857</v>
      </c>
      <c r="B1455" s="1183" t="s">
        <v>1512</v>
      </c>
      <c r="C1455" s="846" t="s">
        <v>17883</v>
      </c>
      <c r="D1455" s="846" t="s">
        <v>14015</v>
      </c>
      <c r="E1455" s="846" t="s">
        <v>17503</v>
      </c>
      <c r="F1455" s="846" t="s">
        <v>1640</v>
      </c>
      <c r="G1455" s="846">
        <v>42</v>
      </c>
      <c r="H1455" s="846">
        <v>3</v>
      </c>
      <c r="I1455" s="846"/>
      <c r="J1455" s="846"/>
      <c r="K1455" s="846">
        <v>1</v>
      </c>
      <c r="L1455" s="846" t="s">
        <v>17886</v>
      </c>
      <c r="M1455" s="846" t="s">
        <v>12109</v>
      </c>
      <c r="N1455" s="846" t="s">
        <v>1640</v>
      </c>
      <c r="O1455" s="846"/>
      <c r="P1455" s="1171">
        <v>1</v>
      </c>
    </row>
    <row r="1456" spans="1:16" ht="38.25">
      <c r="A1456" s="1180">
        <v>858</v>
      </c>
      <c r="B1456" s="1183" t="s">
        <v>1512</v>
      </c>
      <c r="C1456" s="846" t="s">
        <v>17883</v>
      </c>
      <c r="D1456" s="846" t="s">
        <v>14015</v>
      </c>
      <c r="E1456" s="846" t="s">
        <v>17503</v>
      </c>
      <c r="F1456" s="846" t="s">
        <v>1640</v>
      </c>
      <c r="G1456" s="846">
        <v>42</v>
      </c>
      <c r="H1456" s="846">
        <v>3</v>
      </c>
      <c r="I1456" s="846"/>
      <c r="J1456" s="846"/>
      <c r="K1456" s="846">
        <v>1</v>
      </c>
      <c r="L1456" s="846" t="s">
        <v>17888</v>
      </c>
      <c r="M1456" s="846" t="s">
        <v>17889</v>
      </c>
      <c r="N1456" s="846" t="s">
        <v>1640</v>
      </c>
      <c r="O1456" s="846"/>
      <c r="P1456" s="1171">
        <v>1</v>
      </c>
    </row>
    <row r="1457" spans="1:16" ht="38.25">
      <c r="A1457" s="1180">
        <v>859</v>
      </c>
      <c r="B1457" s="1183" t="s">
        <v>1512</v>
      </c>
      <c r="C1457" s="846" t="s">
        <v>17890</v>
      </c>
      <c r="D1457" s="846" t="s">
        <v>17891</v>
      </c>
      <c r="E1457" s="846" t="s">
        <v>17892</v>
      </c>
      <c r="F1457" s="846" t="s">
        <v>1640</v>
      </c>
      <c r="G1457" s="846">
        <v>26</v>
      </c>
      <c r="H1457" s="846">
        <v>4</v>
      </c>
      <c r="I1457" s="846">
        <v>1</v>
      </c>
      <c r="J1457" s="846"/>
      <c r="K1457" s="846"/>
      <c r="L1457" s="846" t="s">
        <v>12097</v>
      </c>
      <c r="M1457" s="846" t="s">
        <v>17893</v>
      </c>
      <c r="N1457" s="846" t="s">
        <v>16793</v>
      </c>
      <c r="O1457" s="846"/>
      <c r="P1457" s="1171">
        <v>1</v>
      </c>
    </row>
    <row r="1458" spans="1:16" ht="25.5">
      <c r="A1458" s="1180">
        <v>860</v>
      </c>
      <c r="B1458" s="1183" t="s">
        <v>1512</v>
      </c>
      <c r="C1458" s="846" t="s">
        <v>12094</v>
      </c>
      <c r="D1458" s="846" t="s">
        <v>17891</v>
      </c>
      <c r="E1458" s="846" t="s">
        <v>17892</v>
      </c>
      <c r="F1458" s="846" t="s">
        <v>1640</v>
      </c>
      <c r="G1458" s="846">
        <v>26</v>
      </c>
      <c r="H1458" s="846">
        <v>4</v>
      </c>
      <c r="I1458" s="846"/>
      <c r="J1458" s="846"/>
      <c r="K1458" s="846">
        <v>1</v>
      </c>
      <c r="L1458" s="846" t="s">
        <v>17894</v>
      </c>
      <c r="M1458" s="846" t="s">
        <v>17895</v>
      </c>
      <c r="N1458" s="846" t="s">
        <v>17896</v>
      </c>
      <c r="O1458" s="846"/>
      <c r="P1458" s="1171">
        <v>1</v>
      </c>
    </row>
    <row r="1459" spans="1:16" ht="26.25" thickBot="1">
      <c r="A1459" s="1180">
        <v>861</v>
      </c>
      <c r="B1459" s="1184" t="s">
        <v>1512</v>
      </c>
      <c r="C1459" s="1159" t="s">
        <v>12094</v>
      </c>
      <c r="D1459" s="1159" t="s">
        <v>17891</v>
      </c>
      <c r="E1459" s="1159" t="s">
        <v>17892</v>
      </c>
      <c r="F1459" s="1159" t="s">
        <v>1640</v>
      </c>
      <c r="G1459" s="1159">
        <v>26</v>
      </c>
      <c r="H1459" s="1159">
        <v>4</v>
      </c>
      <c r="I1459" s="1159"/>
      <c r="J1459" s="1159"/>
      <c r="K1459" s="1159">
        <v>1</v>
      </c>
      <c r="L1459" s="1159" t="s">
        <v>16794</v>
      </c>
      <c r="M1459" s="1159" t="s">
        <v>17893</v>
      </c>
      <c r="N1459" s="1159" t="s">
        <v>16793</v>
      </c>
      <c r="O1459" s="1159"/>
      <c r="P1459" s="1174">
        <v>1</v>
      </c>
    </row>
    <row r="1460" spans="1:16" ht="27" thickBot="1">
      <c r="A1460" s="341"/>
      <c r="B1460" s="1644" t="s">
        <v>1442</v>
      </c>
      <c r="C1460" s="1645"/>
      <c r="D1460" s="1645"/>
      <c r="E1460" s="1645"/>
      <c r="F1460" s="1645"/>
      <c r="G1460" s="1645"/>
      <c r="H1460" s="1670"/>
      <c r="I1460" s="1185">
        <f>SUM(I599:I1459)</f>
        <v>284</v>
      </c>
      <c r="J1460" s="1186">
        <f>SUM(J599:J1459)</f>
        <v>272</v>
      </c>
      <c r="K1460" s="1187">
        <f>SUM(K599:K1459)</f>
        <v>305</v>
      </c>
      <c r="L1460" s="1671"/>
      <c r="M1460" s="1672"/>
      <c r="N1460" s="1673"/>
      <c r="O1460" s="1185">
        <f t="shared" ref="O1460:P1460" si="3">SUM(O599:O1459)</f>
        <v>538</v>
      </c>
      <c r="P1460" s="1186">
        <f t="shared" si="3"/>
        <v>575</v>
      </c>
    </row>
    <row r="1463" spans="1:16" ht="13.5" thickBot="1"/>
    <row r="1464" spans="1:16" ht="80.25" customHeight="1">
      <c r="A1464" s="1658" t="s">
        <v>17897</v>
      </c>
      <c r="B1464" s="1659"/>
      <c r="C1464" s="1659"/>
      <c r="D1464" s="1659"/>
      <c r="E1464" s="1659"/>
      <c r="F1464" s="1659"/>
      <c r="G1464" s="1659"/>
      <c r="H1464" s="1659"/>
      <c r="I1464" s="1659"/>
      <c r="J1464" s="1659"/>
      <c r="K1464" s="1659"/>
      <c r="L1464" s="1659"/>
      <c r="M1464" s="1659"/>
      <c r="N1464" s="1659"/>
      <c r="O1464" s="1659"/>
      <c r="P1464" s="1660"/>
    </row>
    <row r="1465" spans="1:16" ht="15">
      <c r="A1465" s="1661" t="s">
        <v>2305</v>
      </c>
      <c r="B1465" s="1663" t="s">
        <v>1550</v>
      </c>
      <c r="C1465" s="1649" t="s">
        <v>9813</v>
      </c>
      <c r="D1465" s="1649" t="s">
        <v>9814</v>
      </c>
      <c r="E1465" s="1649" t="s">
        <v>9815</v>
      </c>
      <c r="F1465" s="1649" t="s">
        <v>9816</v>
      </c>
      <c r="G1465" s="1649" t="s">
        <v>9817</v>
      </c>
      <c r="H1465" s="1649" t="s">
        <v>9818</v>
      </c>
      <c r="I1465" s="1649" t="s">
        <v>9819</v>
      </c>
      <c r="J1465" s="1649"/>
      <c r="K1465" s="1649"/>
      <c r="L1465" s="1649" t="s">
        <v>9820</v>
      </c>
      <c r="M1465" s="1649"/>
      <c r="N1465" s="1649"/>
      <c r="O1465" s="1649"/>
      <c r="P1465" s="1651"/>
    </row>
    <row r="1466" spans="1:16">
      <c r="A1466" s="1661"/>
      <c r="B1466" s="1663"/>
      <c r="C1466" s="1649"/>
      <c r="D1466" s="1649"/>
      <c r="E1466" s="1649"/>
      <c r="F1466" s="1649"/>
      <c r="G1466" s="1649"/>
      <c r="H1466" s="1649"/>
      <c r="I1466" s="1649"/>
      <c r="J1466" s="1649"/>
      <c r="K1466" s="1649"/>
      <c r="L1466" s="1652" t="s">
        <v>9822</v>
      </c>
      <c r="M1466" s="1654" t="s">
        <v>1606</v>
      </c>
      <c r="N1466" s="1654" t="s">
        <v>9823</v>
      </c>
      <c r="O1466" s="1656" t="s">
        <v>9821</v>
      </c>
      <c r="P1466" s="1657"/>
    </row>
    <row r="1467" spans="1:16" ht="34.5" customHeight="1" thickBot="1">
      <c r="A1467" s="1662"/>
      <c r="B1467" s="1664"/>
      <c r="C1467" s="1650"/>
      <c r="D1467" s="1650"/>
      <c r="E1467" s="1650"/>
      <c r="F1467" s="1650"/>
      <c r="G1467" s="1650"/>
      <c r="H1467" s="1650"/>
      <c r="I1467" s="1160" t="s">
        <v>1444</v>
      </c>
      <c r="J1467" s="1160" t="s">
        <v>1445</v>
      </c>
      <c r="K1467" s="1160" t="s">
        <v>1446</v>
      </c>
      <c r="L1467" s="1653"/>
      <c r="M1467" s="1655"/>
      <c r="N1467" s="1655"/>
      <c r="O1467" s="1162" t="s">
        <v>5139</v>
      </c>
      <c r="P1467" s="1163" t="s">
        <v>5126</v>
      </c>
    </row>
    <row r="1468" spans="1:16" ht="51">
      <c r="A1468" s="920">
        <v>1</v>
      </c>
      <c r="B1468" s="1152" t="s">
        <v>1491</v>
      </c>
      <c r="C1468" s="1152" t="s">
        <v>17898</v>
      </c>
      <c r="D1468" s="1152" t="s">
        <v>9916</v>
      </c>
      <c r="E1468" s="1152" t="s">
        <v>17899</v>
      </c>
      <c r="F1468" s="1152" t="s">
        <v>1611</v>
      </c>
      <c r="G1468" s="1152">
        <v>32</v>
      </c>
      <c r="H1468" s="1152">
        <v>4</v>
      </c>
      <c r="I1468" s="1152">
        <v>1</v>
      </c>
      <c r="J1468" s="1152"/>
      <c r="K1468" s="1152"/>
      <c r="L1468" s="1152" t="s">
        <v>17900</v>
      </c>
      <c r="M1468" s="1152" t="s">
        <v>17901</v>
      </c>
      <c r="N1468" s="1152" t="s">
        <v>1611</v>
      </c>
      <c r="O1468" s="1152">
        <v>1</v>
      </c>
      <c r="P1468" s="1188">
        <v>1</v>
      </c>
    </row>
    <row r="1469" spans="1:16" ht="51">
      <c r="A1469" s="920">
        <v>2</v>
      </c>
      <c r="B1469" s="865" t="s">
        <v>1491</v>
      </c>
      <c r="C1469" s="865" t="s">
        <v>17898</v>
      </c>
      <c r="D1469" s="865" t="s">
        <v>9916</v>
      </c>
      <c r="E1469" s="865" t="s">
        <v>17899</v>
      </c>
      <c r="F1469" s="865" t="s">
        <v>1611</v>
      </c>
      <c r="G1469" s="865">
        <v>32</v>
      </c>
      <c r="H1469" s="865">
        <v>4</v>
      </c>
      <c r="I1469" s="865">
        <v>1</v>
      </c>
      <c r="J1469" s="865"/>
      <c r="K1469" s="865"/>
      <c r="L1469" s="865" t="s">
        <v>17902</v>
      </c>
      <c r="M1469" s="865" t="s">
        <v>17903</v>
      </c>
      <c r="N1469" s="865" t="s">
        <v>1611</v>
      </c>
      <c r="O1469" s="865"/>
      <c r="P1469" s="1155">
        <v>3</v>
      </c>
    </row>
    <row r="1470" spans="1:16" ht="51">
      <c r="A1470" s="920">
        <v>3</v>
      </c>
      <c r="B1470" s="865" t="s">
        <v>1491</v>
      </c>
      <c r="C1470" s="865" t="s">
        <v>17898</v>
      </c>
      <c r="D1470" s="865" t="s">
        <v>9916</v>
      </c>
      <c r="E1470" s="865" t="s">
        <v>17899</v>
      </c>
      <c r="F1470" s="865" t="s">
        <v>1611</v>
      </c>
      <c r="G1470" s="865">
        <v>32</v>
      </c>
      <c r="H1470" s="865">
        <v>4</v>
      </c>
      <c r="I1470" s="865">
        <v>1</v>
      </c>
      <c r="J1470" s="865"/>
      <c r="K1470" s="865"/>
      <c r="L1470" s="865" t="s">
        <v>17904</v>
      </c>
      <c r="M1470" s="865" t="s">
        <v>17905</v>
      </c>
      <c r="N1470" s="865" t="s">
        <v>1611</v>
      </c>
      <c r="O1470" s="865">
        <v>1</v>
      </c>
      <c r="P1470" s="1155">
        <v>2</v>
      </c>
    </row>
    <row r="1471" spans="1:16" ht="25.5">
      <c r="A1471" s="920">
        <v>4</v>
      </c>
      <c r="B1471" s="865" t="s">
        <v>1491</v>
      </c>
      <c r="C1471" s="865" t="s">
        <v>17898</v>
      </c>
      <c r="D1471" s="865" t="s">
        <v>9916</v>
      </c>
      <c r="E1471" s="865" t="s">
        <v>17899</v>
      </c>
      <c r="F1471" s="865" t="s">
        <v>1611</v>
      </c>
      <c r="G1471" s="865">
        <v>32</v>
      </c>
      <c r="H1471" s="865">
        <v>4</v>
      </c>
      <c r="I1471" s="865">
        <v>1</v>
      </c>
      <c r="J1471" s="865"/>
      <c r="K1471" s="865"/>
      <c r="L1471" s="865" t="s">
        <v>9006</v>
      </c>
      <c r="M1471" s="865" t="s">
        <v>17906</v>
      </c>
      <c r="N1471" s="865" t="s">
        <v>1611</v>
      </c>
      <c r="O1471" s="865">
        <v>1</v>
      </c>
      <c r="P1471" s="1155"/>
    </row>
    <row r="1472" spans="1:16" ht="25.5">
      <c r="A1472" s="920">
        <v>5</v>
      </c>
      <c r="B1472" s="865" t="s">
        <v>1491</v>
      </c>
      <c r="C1472" s="865" t="s">
        <v>17898</v>
      </c>
      <c r="D1472" s="865" t="s">
        <v>9916</v>
      </c>
      <c r="E1472" s="865" t="s">
        <v>17899</v>
      </c>
      <c r="F1472" s="865" t="s">
        <v>1611</v>
      </c>
      <c r="G1472" s="865">
        <v>32</v>
      </c>
      <c r="H1472" s="865">
        <v>4</v>
      </c>
      <c r="I1472" s="865"/>
      <c r="J1472" s="865">
        <v>1</v>
      </c>
      <c r="K1472" s="865"/>
      <c r="L1472" s="865" t="s">
        <v>9003</v>
      </c>
      <c r="M1472" s="865" t="s">
        <v>17906</v>
      </c>
      <c r="N1472" s="865" t="s">
        <v>1611</v>
      </c>
      <c r="O1472" s="865">
        <v>1</v>
      </c>
      <c r="P1472" s="1155"/>
    </row>
    <row r="1473" spans="1:16" ht="153">
      <c r="A1473" s="920">
        <v>6</v>
      </c>
      <c r="B1473" s="865" t="s">
        <v>1517</v>
      </c>
      <c r="C1473" s="865" t="s">
        <v>17907</v>
      </c>
      <c r="D1473" s="865" t="s">
        <v>13739</v>
      </c>
      <c r="E1473" s="865" t="s">
        <v>16753</v>
      </c>
      <c r="F1473" s="865" t="s">
        <v>17908</v>
      </c>
      <c r="G1473" s="865">
        <v>7</v>
      </c>
      <c r="H1473" s="865">
        <v>3</v>
      </c>
      <c r="I1473" s="865"/>
      <c r="J1473" s="865"/>
      <c r="K1473" s="865">
        <v>1</v>
      </c>
      <c r="L1473" s="814" t="s">
        <v>17909</v>
      </c>
      <c r="M1473" s="814" t="s">
        <v>9858</v>
      </c>
      <c r="N1473" s="814" t="s">
        <v>362</v>
      </c>
      <c r="O1473" s="814"/>
      <c r="P1473" s="1156">
        <v>12</v>
      </c>
    </row>
    <row r="1474" spans="1:16" ht="153">
      <c r="A1474" s="920">
        <v>7</v>
      </c>
      <c r="B1474" s="865" t="s">
        <v>9834</v>
      </c>
      <c r="C1474" s="865" t="s">
        <v>17910</v>
      </c>
      <c r="D1474" s="865" t="s">
        <v>17911</v>
      </c>
      <c r="E1474" s="865" t="s">
        <v>17912</v>
      </c>
      <c r="F1474" s="865" t="s">
        <v>17913</v>
      </c>
      <c r="G1474" s="865">
        <v>16</v>
      </c>
      <c r="H1474" s="865">
        <v>1</v>
      </c>
      <c r="I1474" s="865">
        <v>1</v>
      </c>
      <c r="J1474" s="865"/>
      <c r="K1474" s="865"/>
      <c r="L1474" s="865" t="s">
        <v>17914</v>
      </c>
      <c r="M1474" s="865"/>
      <c r="N1474" s="865"/>
      <c r="O1474" s="865"/>
      <c r="P1474" s="1155">
        <v>15</v>
      </c>
    </row>
    <row r="1475" spans="1:16" ht="25.5">
      <c r="A1475" s="920">
        <v>8</v>
      </c>
      <c r="B1475" s="865" t="s">
        <v>1590</v>
      </c>
      <c r="C1475" s="865" t="s">
        <v>17915</v>
      </c>
      <c r="D1475" s="865" t="s">
        <v>10919</v>
      </c>
      <c r="E1475" s="865" t="s">
        <v>16420</v>
      </c>
      <c r="F1475" s="865" t="s">
        <v>14254</v>
      </c>
      <c r="G1475" s="865">
        <v>5</v>
      </c>
      <c r="H1475" s="865"/>
      <c r="I1475" s="865">
        <v>1</v>
      </c>
      <c r="J1475" s="865"/>
      <c r="K1475" s="865"/>
      <c r="L1475" s="865" t="s">
        <v>10920</v>
      </c>
      <c r="M1475" s="865" t="s">
        <v>17916</v>
      </c>
      <c r="N1475" s="865" t="s">
        <v>1611</v>
      </c>
      <c r="O1475" s="865"/>
      <c r="P1475" s="1155">
        <v>1</v>
      </c>
    </row>
    <row r="1476" spans="1:16" ht="25.5">
      <c r="A1476" s="920">
        <v>9</v>
      </c>
      <c r="B1476" s="865" t="s">
        <v>1590</v>
      </c>
      <c r="C1476" s="865" t="s">
        <v>17915</v>
      </c>
      <c r="D1476" s="865" t="s">
        <v>10919</v>
      </c>
      <c r="E1476" s="865" t="s">
        <v>16420</v>
      </c>
      <c r="F1476" s="865" t="s">
        <v>14254</v>
      </c>
      <c r="G1476" s="865">
        <v>5</v>
      </c>
      <c r="H1476" s="865"/>
      <c r="I1476" s="865"/>
      <c r="J1476" s="865">
        <v>1</v>
      </c>
      <c r="K1476" s="865"/>
      <c r="L1476" s="865" t="s">
        <v>17917</v>
      </c>
      <c r="M1476" s="865" t="s">
        <v>17916</v>
      </c>
      <c r="N1476" s="865" t="s">
        <v>1611</v>
      </c>
      <c r="O1476" s="865"/>
      <c r="P1476" s="1155">
        <v>1</v>
      </c>
    </row>
    <row r="1477" spans="1:16" ht="25.5">
      <c r="A1477" s="920">
        <v>10</v>
      </c>
      <c r="B1477" s="865" t="s">
        <v>1590</v>
      </c>
      <c r="C1477" s="865" t="s">
        <v>17915</v>
      </c>
      <c r="D1477" s="865" t="s">
        <v>10919</v>
      </c>
      <c r="E1477" s="865" t="s">
        <v>16420</v>
      </c>
      <c r="F1477" s="865" t="s">
        <v>14254</v>
      </c>
      <c r="G1477" s="865">
        <v>3</v>
      </c>
      <c r="H1477" s="865"/>
      <c r="I1477" s="865"/>
      <c r="J1477" s="865">
        <v>1</v>
      </c>
      <c r="K1477" s="865"/>
      <c r="L1477" s="865" t="s">
        <v>17918</v>
      </c>
      <c r="M1477" s="865" t="s">
        <v>17919</v>
      </c>
      <c r="N1477" s="865" t="s">
        <v>14254</v>
      </c>
      <c r="O1477" s="865">
        <v>1</v>
      </c>
      <c r="P1477" s="1155">
        <v>1</v>
      </c>
    </row>
    <row r="1478" spans="1:16" ht="25.5">
      <c r="A1478" s="920">
        <v>11</v>
      </c>
      <c r="B1478" s="865" t="s">
        <v>1590</v>
      </c>
      <c r="C1478" s="865" t="s">
        <v>17915</v>
      </c>
      <c r="D1478" s="865" t="s">
        <v>10919</v>
      </c>
      <c r="E1478" s="865" t="s">
        <v>16420</v>
      </c>
      <c r="F1478" s="865" t="s">
        <v>14254</v>
      </c>
      <c r="G1478" s="865">
        <v>2</v>
      </c>
      <c r="H1478" s="865"/>
      <c r="I1478" s="865"/>
      <c r="J1478" s="865">
        <v>1</v>
      </c>
      <c r="K1478" s="865"/>
      <c r="L1478" s="865" t="s">
        <v>17920</v>
      </c>
      <c r="M1478" s="865" t="s">
        <v>17921</v>
      </c>
      <c r="N1478" s="865" t="s">
        <v>14254</v>
      </c>
      <c r="O1478" s="865">
        <v>1</v>
      </c>
      <c r="P1478" s="1155">
        <v>1</v>
      </c>
    </row>
    <row r="1479" spans="1:16" ht="25.5">
      <c r="A1479" s="920">
        <v>12</v>
      </c>
      <c r="B1479" s="865" t="s">
        <v>1590</v>
      </c>
      <c r="C1479" s="865" t="s">
        <v>17915</v>
      </c>
      <c r="D1479" s="865" t="s">
        <v>10919</v>
      </c>
      <c r="E1479" s="865" t="s">
        <v>16420</v>
      </c>
      <c r="F1479" s="865" t="s">
        <v>14254</v>
      </c>
      <c r="G1479" s="865">
        <v>3</v>
      </c>
      <c r="H1479" s="865"/>
      <c r="I1479" s="865"/>
      <c r="J1479" s="865">
        <v>1</v>
      </c>
      <c r="K1479" s="865"/>
      <c r="L1479" s="865" t="s">
        <v>17918</v>
      </c>
      <c r="M1479" s="865" t="s">
        <v>17922</v>
      </c>
      <c r="N1479" s="865" t="s">
        <v>14254</v>
      </c>
      <c r="O1479" s="865">
        <v>1</v>
      </c>
      <c r="P1479" s="1155">
        <v>1</v>
      </c>
    </row>
    <row r="1480" spans="1:16" ht="25.5">
      <c r="A1480" s="920">
        <v>13</v>
      </c>
      <c r="B1480" s="865" t="s">
        <v>1590</v>
      </c>
      <c r="C1480" s="865" t="s">
        <v>17915</v>
      </c>
      <c r="D1480" s="865" t="s">
        <v>10919</v>
      </c>
      <c r="E1480" s="865" t="s">
        <v>16420</v>
      </c>
      <c r="F1480" s="865" t="s">
        <v>14254</v>
      </c>
      <c r="G1480" s="865">
        <v>3</v>
      </c>
      <c r="H1480" s="865"/>
      <c r="I1480" s="865"/>
      <c r="J1480" s="865">
        <v>1</v>
      </c>
      <c r="K1480" s="865"/>
      <c r="L1480" s="865" t="s">
        <v>17918</v>
      </c>
      <c r="M1480" s="865" t="s">
        <v>17923</v>
      </c>
      <c r="N1480" s="865" t="s">
        <v>14254</v>
      </c>
      <c r="O1480" s="865">
        <v>1</v>
      </c>
      <c r="P1480" s="1155">
        <v>1</v>
      </c>
    </row>
    <row r="1481" spans="1:16" ht="38.25">
      <c r="A1481" s="920">
        <v>14</v>
      </c>
      <c r="B1481" s="865" t="s">
        <v>1590</v>
      </c>
      <c r="C1481" s="865" t="s">
        <v>17915</v>
      </c>
      <c r="D1481" s="865" t="s">
        <v>10919</v>
      </c>
      <c r="E1481" s="865" t="s">
        <v>16420</v>
      </c>
      <c r="F1481" s="865" t="s">
        <v>14254</v>
      </c>
      <c r="G1481" s="865">
        <v>3</v>
      </c>
      <c r="H1481" s="865"/>
      <c r="I1481" s="865"/>
      <c r="J1481" s="865"/>
      <c r="K1481" s="865">
        <v>1</v>
      </c>
      <c r="L1481" s="865" t="s">
        <v>17924</v>
      </c>
      <c r="M1481" s="865" t="s">
        <v>17925</v>
      </c>
      <c r="N1481" s="865" t="s">
        <v>14254</v>
      </c>
      <c r="O1481" s="865"/>
      <c r="P1481" s="1155">
        <v>1</v>
      </c>
    </row>
    <row r="1482" spans="1:16" ht="25.5">
      <c r="A1482" s="920">
        <v>15</v>
      </c>
      <c r="B1482" s="865" t="s">
        <v>1590</v>
      </c>
      <c r="C1482" s="865" t="s">
        <v>17915</v>
      </c>
      <c r="D1482" s="865" t="s">
        <v>10919</v>
      </c>
      <c r="E1482" s="865" t="s">
        <v>16420</v>
      </c>
      <c r="F1482" s="865" t="s">
        <v>14254</v>
      </c>
      <c r="G1482" s="865">
        <v>4</v>
      </c>
      <c r="H1482" s="865"/>
      <c r="I1482" s="865"/>
      <c r="J1482" s="865"/>
      <c r="K1482" s="865">
        <v>1</v>
      </c>
      <c r="L1482" s="865" t="s">
        <v>17926</v>
      </c>
      <c r="M1482" s="865" t="s">
        <v>17923</v>
      </c>
      <c r="N1482" s="865" t="s">
        <v>14254</v>
      </c>
      <c r="O1482" s="865">
        <v>1</v>
      </c>
      <c r="P1482" s="1155">
        <v>1</v>
      </c>
    </row>
    <row r="1483" spans="1:16" ht="38.25">
      <c r="A1483" s="920">
        <v>16</v>
      </c>
      <c r="B1483" s="865" t="s">
        <v>1590</v>
      </c>
      <c r="C1483" s="865" t="s">
        <v>17915</v>
      </c>
      <c r="D1483" s="865" t="s">
        <v>10919</v>
      </c>
      <c r="E1483" s="865" t="s">
        <v>16420</v>
      </c>
      <c r="F1483" s="865" t="s">
        <v>14254</v>
      </c>
      <c r="G1483" s="865">
        <v>3</v>
      </c>
      <c r="H1483" s="865"/>
      <c r="I1483" s="865"/>
      <c r="J1483" s="865"/>
      <c r="K1483" s="865">
        <v>1</v>
      </c>
      <c r="L1483" s="865" t="s">
        <v>17927</v>
      </c>
      <c r="M1483" s="865" t="s">
        <v>17928</v>
      </c>
      <c r="N1483" s="865" t="s">
        <v>14254</v>
      </c>
      <c r="O1483" s="865">
        <v>1</v>
      </c>
      <c r="P1483" s="1155">
        <v>1</v>
      </c>
    </row>
    <row r="1484" spans="1:16" ht="25.5">
      <c r="A1484" s="920">
        <v>17</v>
      </c>
      <c r="B1484" s="865" t="s">
        <v>1590</v>
      </c>
      <c r="C1484" s="865" t="s">
        <v>17915</v>
      </c>
      <c r="D1484" s="865" t="s">
        <v>10919</v>
      </c>
      <c r="E1484" s="865" t="s">
        <v>16420</v>
      </c>
      <c r="F1484" s="865" t="s">
        <v>14254</v>
      </c>
      <c r="G1484" s="865">
        <v>3</v>
      </c>
      <c r="H1484" s="865"/>
      <c r="I1484" s="865"/>
      <c r="J1484" s="865"/>
      <c r="K1484" s="865">
        <v>1</v>
      </c>
      <c r="L1484" s="865" t="s">
        <v>17929</v>
      </c>
      <c r="M1484" s="865" t="s">
        <v>17930</v>
      </c>
      <c r="N1484" s="865" t="s">
        <v>14254</v>
      </c>
      <c r="O1484" s="865">
        <v>1</v>
      </c>
      <c r="P1484" s="1155">
        <v>1</v>
      </c>
    </row>
    <row r="1485" spans="1:16" ht="25.5">
      <c r="A1485" s="920">
        <v>18</v>
      </c>
      <c r="B1485" s="865" t="s">
        <v>1498</v>
      </c>
      <c r="C1485" s="865" t="s">
        <v>17931</v>
      </c>
      <c r="D1485" s="865" t="s">
        <v>14406</v>
      </c>
      <c r="E1485" s="865" t="s">
        <v>17932</v>
      </c>
      <c r="F1485" s="865" t="s">
        <v>1611</v>
      </c>
      <c r="G1485" s="865">
        <v>10</v>
      </c>
      <c r="H1485" s="865">
        <v>1</v>
      </c>
      <c r="I1485" s="865"/>
      <c r="J1485" s="865">
        <v>1</v>
      </c>
      <c r="K1485" s="865"/>
      <c r="L1485" s="865" t="s">
        <v>8356</v>
      </c>
      <c r="M1485" s="865" t="s">
        <v>8361</v>
      </c>
      <c r="N1485" s="865" t="s">
        <v>1611</v>
      </c>
      <c r="O1485" s="865">
        <v>1</v>
      </c>
      <c r="P1485" s="1155"/>
    </row>
    <row r="1486" spans="1:16" ht="242.25">
      <c r="A1486" s="920">
        <v>19</v>
      </c>
      <c r="B1486" s="865" t="s">
        <v>1471</v>
      </c>
      <c r="C1486" s="865" t="s">
        <v>17933</v>
      </c>
      <c r="D1486" s="865" t="s">
        <v>9865</v>
      </c>
      <c r="E1486" s="865" t="s">
        <v>17934</v>
      </c>
      <c r="F1486" s="865" t="s">
        <v>1611</v>
      </c>
      <c r="G1486" s="865">
        <v>13</v>
      </c>
      <c r="H1486" s="865">
        <v>3</v>
      </c>
      <c r="I1486" s="865"/>
      <c r="J1486" s="865"/>
      <c r="K1486" s="865">
        <v>1</v>
      </c>
      <c r="L1486" s="865" t="s">
        <v>17935</v>
      </c>
      <c r="M1486" s="865" t="s">
        <v>451</v>
      </c>
      <c r="N1486" s="865" t="s">
        <v>1611</v>
      </c>
      <c r="O1486" s="865"/>
      <c r="P1486" s="1155">
        <v>23</v>
      </c>
    </row>
    <row r="1487" spans="1:16" ht="25.5">
      <c r="A1487" s="920">
        <v>20</v>
      </c>
      <c r="B1487" s="865" t="s">
        <v>1471</v>
      </c>
      <c r="C1487" s="865" t="s">
        <v>17936</v>
      </c>
      <c r="D1487" s="865" t="s">
        <v>17098</v>
      </c>
      <c r="E1487" s="865" t="s">
        <v>17937</v>
      </c>
      <c r="F1487" s="865" t="s">
        <v>1611</v>
      </c>
      <c r="G1487" s="865">
        <v>13</v>
      </c>
      <c r="H1487" s="865"/>
      <c r="I1487" s="865"/>
      <c r="J1487" s="865"/>
      <c r="K1487" s="865">
        <v>1</v>
      </c>
      <c r="L1487" s="865" t="s">
        <v>17938</v>
      </c>
      <c r="M1487" s="865" t="s">
        <v>17939</v>
      </c>
      <c r="N1487" s="865" t="s">
        <v>1611</v>
      </c>
      <c r="O1487" s="865">
        <v>1</v>
      </c>
      <c r="P1487" s="1155"/>
    </row>
    <row r="1488" spans="1:16" ht="25.5">
      <c r="A1488" s="920">
        <v>21</v>
      </c>
      <c r="B1488" s="865" t="s">
        <v>1471</v>
      </c>
      <c r="C1488" s="865" t="s">
        <v>17940</v>
      </c>
      <c r="D1488" s="865" t="s">
        <v>17941</v>
      </c>
      <c r="E1488" s="865" t="s">
        <v>17942</v>
      </c>
      <c r="F1488" s="865" t="s">
        <v>10554</v>
      </c>
      <c r="G1488" s="865">
        <v>17</v>
      </c>
      <c r="H1488" s="865"/>
      <c r="I1488" s="865">
        <v>1</v>
      </c>
      <c r="J1488" s="865"/>
      <c r="K1488" s="865"/>
      <c r="L1488" s="865" t="s">
        <v>17943</v>
      </c>
      <c r="M1488" s="865" t="s">
        <v>6613</v>
      </c>
      <c r="N1488" s="865" t="s">
        <v>1640</v>
      </c>
      <c r="O1488" s="865">
        <v>1</v>
      </c>
      <c r="P1488" s="1155">
        <v>1</v>
      </c>
    </row>
    <row r="1489" spans="1:16" ht="25.5">
      <c r="A1489" s="920">
        <v>22</v>
      </c>
      <c r="B1489" s="865" t="s">
        <v>1471</v>
      </c>
      <c r="C1489" s="865" t="s">
        <v>17940</v>
      </c>
      <c r="D1489" s="865" t="s">
        <v>17941</v>
      </c>
      <c r="E1489" s="865" t="s">
        <v>17942</v>
      </c>
      <c r="F1489" s="865" t="s">
        <v>10554</v>
      </c>
      <c r="G1489" s="865">
        <v>17</v>
      </c>
      <c r="H1489" s="865"/>
      <c r="I1489" s="865"/>
      <c r="J1489" s="865">
        <v>1</v>
      </c>
      <c r="K1489" s="865"/>
      <c r="L1489" s="865" t="s">
        <v>17944</v>
      </c>
      <c r="M1489" s="865" t="s">
        <v>6611</v>
      </c>
      <c r="N1489" s="865" t="s">
        <v>1640</v>
      </c>
      <c r="O1489" s="865">
        <v>1</v>
      </c>
      <c r="P1489" s="1155"/>
    </row>
    <row r="1490" spans="1:16" ht="25.5">
      <c r="A1490" s="920">
        <v>23</v>
      </c>
      <c r="B1490" s="865" t="s">
        <v>1471</v>
      </c>
      <c r="C1490" s="865" t="s">
        <v>17940</v>
      </c>
      <c r="D1490" s="865" t="s">
        <v>17941</v>
      </c>
      <c r="E1490" s="865" t="s">
        <v>17942</v>
      </c>
      <c r="F1490" s="865" t="s">
        <v>10554</v>
      </c>
      <c r="G1490" s="865">
        <v>17</v>
      </c>
      <c r="H1490" s="865"/>
      <c r="I1490" s="865"/>
      <c r="J1490" s="865">
        <v>1</v>
      </c>
      <c r="K1490" s="865"/>
      <c r="L1490" s="865" t="s">
        <v>17945</v>
      </c>
      <c r="M1490" s="865" t="s">
        <v>6613</v>
      </c>
      <c r="N1490" s="865" t="s">
        <v>1640</v>
      </c>
      <c r="O1490" s="865">
        <v>2</v>
      </c>
      <c r="P1490" s="1155"/>
    </row>
    <row r="1491" spans="1:16" ht="51">
      <c r="A1491" s="920">
        <v>24</v>
      </c>
      <c r="B1491" s="865" t="s">
        <v>1471</v>
      </c>
      <c r="C1491" s="865" t="s">
        <v>17946</v>
      </c>
      <c r="D1491" s="865" t="s">
        <v>12225</v>
      </c>
      <c r="E1491" s="865" t="s">
        <v>17947</v>
      </c>
      <c r="F1491" s="865" t="s">
        <v>10554</v>
      </c>
      <c r="G1491" s="865">
        <v>16</v>
      </c>
      <c r="H1491" s="865"/>
      <c r="I1491" s="865"/>
      <c r="J1491" s="865"/>
      <c r="K1491" s="865">
        <v>1</v>
      </c>
      <c r="L1491" s="865" t="s">
        <v>17948</v>
      </c>
      <c r="M1491" s="865" t="s">
        <v>16963</v>
      </c>
      <c r="N1491" s="865" t="s">
        <v>1611</v>
      </c>
      <c r="O1491" s="865"/>
      <c r="P1491" s="1155">
        <v>5</v>
      </c>
    </row>
    <row r="1492" spans="1:16" ht="25.5">
      <c r="A1492" s="920">
        <v>25</v>
      </c>
      <c r="B1492" s="865" t="s">
        <v>1504</v>
      </c>
      <c r="C1492" s="865" t="s">
        <v>17949</v>
      </c>
      <c r="D1492" s="865" t="s">
        <v>17443</v>
      </c>
      <c r="E1492" s="865" t="s">
        <v>17444</v>
      </c>
      <c r="F1492" s="865" t="s">
        <v>1611</v>
      </c>
      <c r="G1492" s="865">
        <v>18</v>
      </c>
      <c r="H1492" s="865">
        <v>7</v>
      </c>
      <c r="I1492" s="865">
        <v>1</v>
      </c>
      <c r="J1492" s="865"/>
      <c r="K1492" s="865"/>
      <c r="L1492" s="865" t="s">
        <v>14695</v>
      </c>
      <c r="M1492" s="865" t="s">
        <v>17950</v>
      </c>
      <c r="N1492" s="865" t="s">
        <v>1611</v>
      </c>
      <c r="O1492" s="865">
        <v>1</v>
      </c>
      <c r="P1492" s="1155"/>
    </row>
    <row r="1493" spans="1:16" ht="25.5">
      <c r="A1493" s="920">
        <v>26</v>
      </c>
      <c r="B1493" s="865" t="s">
        <v>1504</v>
      </c>
      <c r="C1493" s="865" t="s">
        <v>17949</v>
      </c>
      <c r="D1493" s="865" t="s">
        <v>17443</v>
      </c>
      <c r="E1493" s="865" t="s">
        <v>17444</v>
      </c>
      <c r="F1493" s="865" t="s">
        <v>1611</v>
      </c>
      <c r="G1493" s="865">
        <v>18</v>
      </c>
      <c r="H1493" s="865">
        <v>7</v>
      </c>
      <c r="I1493" s="865"/>
      <c r="J1493" s="865"/>
      <c r="K1493" s="865">
        <v>1</v>
      </c>
      <c r="L1493" s="865" t="s">
        <v>14717</v>
      </c>
      <c r="M1493" s="865" t="s">
        <v>17950</v>
      </c>
      <c r="N1493" s="865" t="s">
        <v>1611</v>
      </c>
      <c r="O1493" s="865"/>
      <c r="P1493" s="1155">
        <v>1</v>
      </c>
    </row>
    <row r="1494" spans="1:16" ht="25.5">
      <c r="A1494" s="920">
        <v>27</v>
      </c>
      <c r="B1494" s="865" t="s">
        <v>1506</v>
      </c>
      <c r="C1494" s="865" t="s">
        <v>17951</v>
      </c>
      <c r="D1494" s="865" t="s">
        <v>10919</v>
      </c>
      <c r="E1494" s="865" t="s">
        <v>16857</v>
      </c>
      <c r="F1494" s="865" t="s">
        <v>1611</v>
      </c>
      <c r="G1494" s="865">
        <v>6</v>
      </c>
      <c r="H1494" s="865"/>
      <c r="I1494" s="865"/>
      <c r="J1494" s="865">
        <v>1</v>
      </c>
      <c r="K1494" s="865"/>
      <c r="L1494" s="865" t="s">
        <v>16858</v>
      </c>
      <c r="M1494" s="865" t="s">
        <v>16859</v>
      </c>
      <c r="N1494" s="865" t="s">
        <v>1611</v>
      </c>
      <c r="O1494" s="865"/>
      <c r="P1494" s="1155">
        <v>1</v>
      </c>
    </row>
    <row r="1495" spans="1:16" ht="25.5">
      <c r="A1495" s="920">
        <v>28</v>
      </c>
      <c r="B1495" s="865" t="s">
        <v>1506</v>
      </c>
      <c r="C1495" s="865" t="s">
        <v>17951</v>
      </c>
      <c r="D1495" s="865" t="s">
        <v>10919</v>
      </c>
      <c r="E1495" s="865" t="s">
        <v>16857</v>
      </c>
      <c r="F1495" s="865" t="s">
        <v>1611</v>
      </c>
      <c r="G1495" s="865">
        <v>6</v>
      </c>
      <c r="H1495" s="865"/>
      <c r="I1495" s="865"/>
      <c r="J1495" s="865"/>
      <c r="K1495" s="865">
        <v>1</v>
      </c>
      <c r="L1495" s="865" t="s">
        <v>16858</v>
      </c>
      <c r="M1495" s="865" t="s">
        <v>17952</v>
      </c>
      <c r="N1495" s="865" t="s">
        <v>1611</v>
      </c>
      <c r="O1495" s="865"/>
      <c r="P1495" s="1155">
        <v>1</v>
      </c>
    </row>
    <row r="1496" spans="1:16" ht="25.5">
      <c r="A1496" s="920">
        <v>29</v>
      </c>
      <c r="B1496" s="865" t="s">
        <v>1507</v>
      </c>
      <c r="C1496" s="865" t="s">
        <v>17953</v>
      </c>
      <c r="D1496" s="865" t="s">
        <v>9947</v>
      </c>
      <c r="E1496" s="865" t="s">
        <v>17954</v>
      </c>
      <c r="F1496" s="865" t="s">
        <v>1611</v>
      </c>
      <c r="G1496" s="865">
        <v>26</v>
      </c>
      <c r="H1496" s="865">
        <v>2</v>
      </c>
      <c r="I1496" s="865">
        <v>1</v>
      </c>
      <c r="J1496" s="865"/>
      <c r="K1496" s="865"/>
      <c r="L1496" s="865" t="s">
        <v>15315</v>
      </c>
      <c r="M1496" s="865" t="s">
        <v>10869</v>
      </c>
      <c r="N1496" s="865" t="s">
        <v>1611</v>
      </c>
      <c r="O1496" s="865">
        <v>1</v>
      </c>
      <c r="P1496" s="1155"/>
    </row>
    <row r="1497" spans="1:16" ht="25.5">
      <c r="A1497" s="920">
        <v>30</v>
      </c>
      <c r="B1497" s="865" t="s">
        <v>1507</v>
      </c>
      <c r="C1497" s="865" t="s">
        <v>17953</v>
      </c>
      <c r="D1497" s="865" t="s">
        <v>9947</v>
      </c>
      <c r="E1497" s="865" t="s">
        <v>17954</v>
      </c>
      <c r="F1497" s="865" t="s">
        <v>1611</v>
      </c>
      <c r="G1497" s="865">
        <v>26</v>
      </c>
      <c r="H1497" s="865">
        <v>2</v>
      </c>
      <c r="I1497" s="865">
        <v>1</v>
      </c>
      <c r="J1497" s="865"/>
      <c r="K1497" s="865"/>
      <c r="L1497" s="865" t="s">
        <v>9840</v>
      </c>
      <c r="M1497" s="865" t="s">
        <v>10865</v>
      </c>
      <c r="N1497" s="865" t="s">
        <v>1611</v>
      </c>
      <c r="O1497" s="865"/>
      <c r="P1497" s="1155">
        <v>1</v>
      </c>
    </row>
    <row r="1498" spans="1:16" ht="25.5">
      <c r="A1498" s="920">
        <v>31</v>
      </c>
      <c r="B1498" s="865" t="s">
        <v>1507</v>
      </c>
      <c r="C1498" s="865" t="s">
        <v>17953</v>
      </c>
      <c r="D1498" s="865" t="s">
        <v>9947</v>
      </c>
      <c r="E1498" s="865" t="s">
        <v>17954</v>
      </c>
      <c r="F1498" s="865" t="s">
        <v>1611</v>
      </c>
      <c r="G1498" s="865">
        <v>26</v>
      </c>
      <c r="H1498" s="865">
        <v>2</v>
      </c>
      <c r="I1498" s="865">
        <v>1</v>
      </c>
      <c r="J1498" s="865"/>
      <c r="K1498" s="865"/>
      <c r="L1498" s="865" t="s">
        <v>15299</v>
      </c>
      <c r="M1498" s="865" t="s">
        <v>17955</v>
      </c>
      <c r="N1498" s="865" t="s">
        <v>1611</v>
      </c>
      <c r="O1498" s="865">
        <v>2</v>
      </c>
      <c r="P1498" s="1155"/>
    </row>
    <row r="1499" spans="1:16" ht="25.5">
      <c r="A1499" s="920">
        <v>32</v>
      </c>
      <c r="B1499" s="865" t="s">
        <v>1507</v>
      </c>
      <c r="C1499" s="865" t="s">
        <v>17953</v>
      </c>
      <c r="D1499" s="865" t="s">
        <v>9947</v>
      </c>
      <c r="E1499" s="865" t="s">
        <v>17954</v>
      </c>
      <c r="F1499" s="865" t="s">
        <v>1611</v>
      </c>
      <c r="G1499" s="865">
        <v>26</v>
      </c>
      <c r="H1499" s="865">
        <v>2</v>
      </c>
      <c r="I1499" s="865">
        <v>1</v>
      </c>
      <c r="J1499" s="865"/>
      <c r="K1499" s="865"/>
      <c r="L1499" s="865" t="s">
        <v>17956</v>
      </c>
      <c r="M1499" s="865" t="s">
        <v>17957</v>
      </c>
      <c r="N1499" s="865" t="s">
        <v>1611</v>
      </c>
      <c r="O1499" s="865">
        <v>1</v>
      </c>
      <c r="P1499" s="1155">
        <v>1</v>
      </c>
    </row>
    <row r="1500" spans="1:16" ht="25.5">
      <c r="A1500" s="920">
        <v>33</v>
      </c>
      <c r="B1500" s="865" t="s">
        <v>1507</v>
      </c>
      <c r="C1500" s="865" t="s">
        <v>17953</v>
      </c>
      <c r="D1500" s="865" t="s">
        <v>9947</v>
      </c>
      <c r="E1500" s="865" t="s">
        <v>17954</v>
      </c>
      <c r="F1500" s="865" t="s">
        <v>1611</v>
      </c>
      <c r="G1500" s="865">
        <v>26</v>
      </c>
      <c r="H1500" s="865">
        <v>2</v>
      </c>
      <c r="I1500" s="865">
        <v>1</v>
      </c>
      <c r="J1500" s="865"/>
      <c r="K1500" s="865"/>
      <c r="L1500" s="865" t="s">
        <v>17958</v>
      </c>
      <c r="M1500" s="865" t="s">
        <v>17959</v>
      </c>
      <c r="N1500" s="865" t="s">
        <v>1611</v>
      </c>
      <c r="O1500" s="865">
        <v>2</v>
      </c>
      <c r="P1500" s="1155"/>
    </row>
    <row r="1501" spans="1:16" ht="38.25">
      <c r="A1501" s="920">
        <v>34</v>
      </c>
      <c r="B1501" s="865" t="s">
        <v>1507</v>
      </c>
      <c r="C1501" s="865" t="s">
        <v>17953</v>
      </c>
      <c r="D1501" s="865" t="s">
        <v>9947</v>
      </c>
      <c r="E1501" s="865" t="s">
        <v>17954</v>
      </c>
      <c r="F1501" s="865" t="s">
        <v>1611</v>
      </c>
      <c r="G1501" s="865">
        <v>26</v>
      </c>
      <c r="H1501" s="865">
        <v>2</v>
      </c>
      <c r="I1501" s="865">
        <v>1</v>
      </c>
      <c r="J1501" s="865"/>
      <c r="K1501" s="865"/>
      <c r="L1501" s="865" t="s">
        <v>17960</v>
      </c>
      <c r="M1501" s="865" t="s">
        <v>17961</v>
      </c>
      <c r="N1501" s="865" t="s">
        <v>1611</v>
      </c>
      <c r="O1501" s="865">
        <v>1</v>
      </c>
      <c r="P1501" s="1155">
        <v>1</v>
      </c>
    </row>
    <row r="1502" spans="1:16" ht="25.5">
      <c r="A1502" s="920">
        <v>35</v>
      </c>
      <c r="B1502" s="865" t="s">
        <v>1507</v>
      </c>
      <c r="C1502" s="865" t="s">
        <v>17953</v>
      </c>
      <c r="D1502" s="865" t="s">
        <v>9947</v>
      </c>
      <c r="E1502" s="865" t="s">
        <v>17954</v>
      </c>
      <c r="F1502" s="865" t="s">
        <v>1611</v>
      </c>
      <c r="G1502" s="865">
        <v>26</v>
      </c>
      <c r="H1502" s="865">
        <v>2</v>
      </c>
      <c r="I1502" s="865">
        <v>1</v>
      </c>
      <c r="J1502" s="865"/>
      <c r="K1502" s="865"/>
      <c r="L1502" s="865" t="s">
        <v>17962</v>
      </c>
      <c r="M1502" s="865" t="s">
        <v>17963</v>
      </c>
      <c r="N1502" s="865" t="s">
        <v>1611</v>
      </c>
      <c r="O1502" s="865"/>
      <c r="P1502" s="1155">
        <v>2</v>
      </c>
    </row>
    <row r="1503" spans="1:16" ht="25.5">
      <c r="A1503" s="920">
        <v>36</v>
      </c>
      <c r="B1503" s="865" t="s">
        <v>1507</v>
      </c>
      <c r="C1503" s="865" t="s">
        <v>17953</v>
      </c>
      <c r="D1503" s="865" t="s">
        <v>9947</v>
      </c>
      <c r="E1503" s="865" t="s">
        <v>17954</v>
      </c>
      <c r="F1503" s="865" t="s">
        <v>1611</v>
      </c>
      <c r="G1503" s="865">
        <v>26</v>
      </c>
      <c r="H1503" s="865">
        <v>2</v>
      </c>
      <c r="I1503" s="865"/>
      <c r="J1503" s="865">
        <v>1</v>
      </c>
      <c r="K1503" s="865"/>
      <c r="L1503" s="865" t="s">
        <v>17964</v>
      </c>
      <c r="M1503" s="865" t="s">
        <v>17965</v>
      </c>
      <c r="N1503" s="865" t="s">
        <v>1611</v>
      </c>
      <c r="O1503" s="865">
        <v>1</v>
      </c>
      <c r="P1503" s="1155">
        <v>1</v>
      </c>
    </row>
    <row r="1504" spans="1:16" ht="25.5">
      <c r="A1504" s="920">
        <v>37</v>
      </c>
      <c r="B1504" s="865" t="s">
        <v>1507</v>
      </c>
      <c r="C1504" s="865" t="s">
        <v>17953</v>
      </c>
      <c r="D1504" s="865" t="s">
        <v>9947</v>
      </c>
      <c r="E1504" s="865" t="s">
        <v>17954</v>
      </c>
      <c r="F1504" s="865" t="s">
        <v>1611</v>
      </c>
      <c r="G1504" s="865">
        <v>26</v>
      </c>
      <c r="H1504" s="865">
        <v>2</v>
      </c>
      <c r="I1504" s="865"/>
      <c r="J1504" s="865"/>
      <c r="K1504" s="865">
        <v>1</v>
      </c>
      <c r="L1504" s="865" t="s">
        <v>8949</v>
      </c>
      <c r="M1504" s="865" t="s">
        <v>6598</v>
      </c>
      <c r="N1504" s="865" t="s">
        <v>1611</v>
      </c>
      <c r="O1504" s="865"/>
      <c r="P1504" s="1155">
        <v>1</v>
      </c>
    </row>
    <row r="1505" spans="1:16" ht="25.5">
      <c r="A1505" s="920">
        <v>38</v>
      </c>
      <c r="B1505" s="865" t="s">
        <v>1507</v>
      </c>
      <c r="C1505" s="865" t="s">
        <v>17953</v>
      </c>
      <c r="D1505" s="865" t="s">
        <v>9947</v>
      </c>
      <c r="E1505" s="865" t="s">
        <v>17954</v>
      </c>
      <c r="F1505" s="865" t="s">
        <v>1611</v>
      </c>
      <c r="G1505" s="865">
        <v>26</v>
      </c>
      <c r="H1505" s="865">
        <v>2</v>
      </c>
      <c r="I1505" s="865"/>
      <c r="J1505" s="865"/>
      <c r="K1505" s="865">
        <v>1</v>
      </c>
      <c r="L1505" s="865" t="s">
        <v>10862</v>
      </c>
      <c r="M1505" s="865" t="s">
        <v>17955</v>
      </c>
      <c r="N1505" s="865" t="s">
        <v>1611</v>
      </c>
      <c r="O1505" s="865"/>
      <c r="P1505" s="1155">
        <v>2</v>
      </c>
    </row>
    <row r="1506" spans="1:16" ht="25.5">
      <c r="A1506" s="920">
        <v>39</v>
      </c>
      <c r="B1506" s="846" t="s">
        <v>2993</v>
      </c>
      <c r="C1506" s="865" t="s">
        <v>17966</v>
      </c>
      <c r="D1506" s="865" t="s">
        <v>16871</v>
      </c>
      <c r="E1506" s="865" t="s">
        <v>17967</v>
      </c>
      <c r="F1506" s="865" t="s">
        <v>1611</v>
      </c>
      <c r="G1506" s="865">
        <v>8</v>
      </c>
      <c r="H1506" s="865">
        <v>7</v>
      </c>
      <c r="I1506" s="865"/>
      <c r="J1506" s="865">
        <v>1</v>
      </c>
      <c r="K1506" s="865"/>
      <c r="L1506" s="865" t="s">
        <v>16873</v>
      </c>
      <c r="M1506" s="865" t="s">
        <v>17968</v>
      </c>
      <c r="N1506" s="865" t="s">
        <v>1611</v>
      </c>
      <c r="O1506" s="865">
        <v>1</v>
      </c>
      <c r="P1506" s="1155"/>
    </row>
    <row r="1507" spans="1:16" ht="25.5">
      <c r="A1507" s="920">
        <v>40</v>
      </c>
      <c r="B1507" s="846" t="s">
        <v>2993</v>
      </c>
      <c r="C1507" s="865" t="s">
        <v>17966</v>
      </c>
      <c r="D1507" s="865" t="s">
        <v>16871</v>
      </c>
      <c r="E1507" s="865" t="s">
        <v>17967</v>
      </c>
      <c r="F1507" s="865" t="s">
        <v>1611</v>
      </c>
      <c r="G1507" s="865">
        <v>8</v>
      </c>
      <c r="H1507" s="865">
        <v>7</v>
      </c>
      <c r="I1507" s="865"/>
      <c r="J1507" s="865">
        <v>1</v>
      </c>
      <c r="K1507" s="865"/>
      <c r="L1507" s="865" t="s">
        <v>16873</v>
      </c>
      <c r="M1507" s="865" t="s">
        <v>17969</v>
      </c>
      <c r="N1507" s="865" t="s">
        <v>1611</v>
      </c>
      <c r="O1507" s="865">
        <v>1</v>
      </c>
      <c r="P1507" s="1155"/>
    </row>
    <row r="1508" spans="1:16" ht="25.5">
      <c r="A1508" s="920">
        <v>41</v>
      </c>
      <c r="B1508" s="846" t="s">
        <v>2993</v>
      </c>
      <c r="C1508" s="865" t="s">
        <v>17966</v>
      </c>
      <c r="D1508" s="865" t="s">
        <v>16871</v>
      </c>
      <c r="E1508" s="865" t="s">
        <v>17967</v>
      </c>
      <c r="F1508" s="865" t="s">
        <v>1611</v>
      </c>
      <c r="G1508" s="865">
        <v>8</v>
      </c>
      <c r="H1508" s="865">
        <v>7</v>
      </c>
      <c r="I1508" s="865"/>
      <c r="J1508" s="865">
        <v>1</v>
      </c>
      <c r="K1508" s="865"/>
      <c r="L1508" s="865" t="s">
        <v>16873</v>
      </c>
      <c r="M1508" s="865" t="s">
        <v>17970</v>
      </c>
      <c r="N1508" s="865" t="s">
        <v>1611</v>
      </c>
      <c r="O1508" s="865">
        <v>1</v>
      </c>
      <c r="P1508" s="1155"/>
    </row>
    <row r="1509" spans="1:16" ht="25.5">
      <c r="A1509" s="920">
        <v>42</v>
      </c>
      <c r="B1509" s="846" t="s">
        <v>2993</v>
      </c>
      <c r="C1509" s="865" t="s">
        <v>17966</v>
      </c>
      <c r="D1509" s="865" t="s">
        <v>16871</v>
      </c>
      <c r="E1509" s="865" t="s">
        <v>17967</v>
      </c>
      <c r="F1509" s="865" t="s">
        <v>1611</v>
      </c>
      <c r="G1509" s="865">
        <v>8</v>
      </c>
      <c r="H1509" s="865">
        <v>7</v>
      </c>
      <c r="I1509" s="865"/>
      <c r="J1509" s="865">
        <v>1</v>
      </c>
      <c r="K1509" s="865"/>
      <c r="L1509" s="865" t="s">
        <v>16873</v>
      </c>
      <c r="M1509" s="865" t="s">
        <v>16877</v>
      </c>
      <c r="N1509" s="865" t="s">
        <v>1611</v>
      </c>
      <c r="O1509" s="865">
        <v>1</v>
      </c>
      <c r="P1509" s="1155"/>
    </row>
    <row r="1510" spans="1:16" ht="25.5">
      <c r="A1510" s="920">
        <v>43</v>
      </c>
      <c r="B1510" s="846" t="s">
        <v>2993</v>
      </c>
      <c r="C1510" s="865" t="s">
        <v>17966</v>
      </c>
      <c r="D1510" s="865" t="s">
        <v>16871</v>
      </c>
      <c r="E1510" s="865" t="s">
        <v>17967</v>
      </c>
      <c r="F1510" s="865" t="s">
        <v>1611</v>
      </c>
      <c r="G1510" s="865">
        <v>8</v>
      </c>
      <c r="H1510" s="865">
        <v>7</v>
      </c>
      <c r="I1510" s="865"/>
      <c r="J1510" s="865"/>
      <c r="K1510" s="865">
        <v>1</v>
      </c>
      <c r="L1510" s="865" t="s">
        <v>6006</v>
      </c>
      <c r="M1510" s="865" t="s">
        <v>17971</v>
      </c>
      <c r="N1510" s="865" t="s">
        <v>1611</v>
      </c>
      <c r="O1510" s="865">
        <v>1</v>
      </c>
      <c r="P1510" s="1155"/>
    </row>
    <row r="1511" spans="1:16" ht="89.25">
      <c r="A1511" s="920">
        <v>44</v>
      </c>
      <c r="B1511" s="846" t="s">
        <v>2993</v>
      </c>
      <c r="C1511" s="865" t="s">
        <v>17972</v>
      </c>
      <c r="D1511" s="865" t="s">
        <v>17973</v>
      </c>
      <c r="E1511" s="865" t="s">
        <v>17974</v>
      </c>
      <c r="F1511" s="865" t="s">
        <v>1611</v>
      </c>
      <c r="G1511" s="865">
        <v>13</v>
      </c>
      <c r="H1511" s="865"/>
      <c r="I1511" s="865">
        <v>1</v>
      </c>
      <c r="J1511" s="865"/>
      <c r="K1511" s="865"/>
      <c r="L1511" s="865" t="s">
        <v>6407</v>
      </c>
      <c r="M1511" s="865" t="s">
        <v>6115</v>
      </c>
      <c r="N1511" s="865" t="s">
        <v>1611</v>
      </c>
      <c r="O1511" s="865">
        <v>1</v>
      </c>
      <c r="P1511" s="1155"/>
    </row>
    <row r="1512" spans="1:16" ht="89.25">
      <c r="A1512" s="920">
        <v>45</v>
      </c>
      <c r="B1512" s="846" t="s">
        <v>2993</v>
      </c>
      <c r="C1512" s="865" t="s">
        <v>17972</v>
      </c>
      <c r="D1512" s="865" t="s">
        <v>17973</v>
      </c>
      <c r="E1512" s="865" t="s">
        <v>17974</v>
      </c>
      <c r="F1512" s="865" t="s">
        <v>1611</v>
      </c>
      <c r="G1512" s="865">
        <v>13</v>
      </c>
      <c r="H1512" s="865"/>
      <c r="I1512" s="865">
        <v>1</v>
      </c>
      <c r="J1512" s="865"/>
      <c r="K1512" s="865"/>
      <c r="L1512" s="865" t="s">
        <v>17975</v>
      </c>
      <c r="M1512" s="865" t="s">
        <v>17976</v>
      </c>
      <c r="N1512" s="865" t="s">
        <v>1611</v>
      </c>
      <c r="O1512" s="865">
        <v>4</v>
      </c>
      <c r="P1512" s="1155"/>
    </row>
    <row r="1513" spans="1:16" ht="89.25">
      <c r="A1513" s="920">
        <v>46</v>
      </c>
      <c r="B1513" s="846" t="s">
        <v>2993</v>
      </c>
      <c r="C1513" s="865" t="s">
        <v>17972</v>
      </c>
      <c r="D1513" s="865" t="s">
        <v>17973</v>
      </c>
      <c r="E1513" s="865" t="s">
        <v>17974</v>
      </c>
      <c r="F1513" s="865" t="s">
        <v>1611</v>
      </c>
      <c r="G1513" s="865">
        <v>13</v>
      </c>
      <c r="H1513" s="865"/>
      <c r="I1513" s="865">
        <v>1</v>
      </c>
      <c r="J1513" s="865"/>
      <c r="K1513" s="865"/>
      <c r="L1513" s="865" t="s">
        <v>16862</v>
      </c>
      <c r="M1513" s="865" t="s">
        <v>17977</v>
      </c>
      <c r="N1513" s="865" t="s">
        <v>1611</v>
      </c>
      <c r="O1513" s="865">
        <v>1</v>
      </c>
      <c r="P1513" s="1155"/>
    </row>
    <row r="1514" spans="1:16" ht="89.25">
      <c r="A1514" s="920">
        <v>47</v>
      </c>
      <c r="B1514" s="846" t="s">
        <v>2993</v>
      </c>
      <c r="C1514" s="865" t="s">
        <v>17972</v>
      </c>
      <c r="D1514" s="865" t="s">
        <v>17973</v>
      </c>
      <c r="E1514" s="865" t="s">
        <v>17974</v>
      </c>
      <c r="F1514" s="865" t="s">
        <v>1611</v>
      </c>
      <c r="G1514" s="865">
        <v>13</v>
      </c>
      <c r="H1514" s="865"/>
      <c r="I1514" s="865">
        <v>1</v>
      </c>
      <c r="J1514" s="865"/>
      <c r="K1514" s="865"/>
      <c r="L1514" s="865" t="s">
        <v>16862</v>
      </c>
      <c r="M1514" s="865" t="s">
        <v>17978</v>
      </c>
      <c r="N1514" s="865" t="s">
        <v>1611</v>
      </c>
      <c r="O1514" s="865">
        <v>1</v>
      </c>
      <c r="P1514" s="1155"/>
    </row>
    <row r="1515" spans="1:16" ht="89.25">
      <c r="A1515" s="920">
        <v>48</v>
      </c>
      <c r="B1515" s="846" t="s">
        <v>2993</v>
      </c>
      <c r="C1515" s="865" t="s">
        <v>17972</v>
      </c>
      <c r="D1515" s="865" t="s">
        <v>17973</v>
      </c>
      <c r="E1515" s="865" t="s">
        <v>17974</v>
      </c>
      <c r="F1515" s="865" t="s">
        <v>1611</v>
      </c>
      <c r="G1515" s="865">
        <v>13</v>
      </c>
      <c r="H1515" s="865"/>
      <c r="I1515" s="865">
        <v>1</v>
      </c>
      <c r="J1515" s="865"/>
      <c r="K1515" s="865"/>
      <c r="L1515" s="865" t="s">
        <v>13055</v>
      </c>
      <c r="M1515" s="865" t="s">
        <v>17979</v>
      </c>
      <c r="N1515" s="865" t="s">
        <v>1611</v>
      </c>
      <c r="O1515" s="865">
        <v>1</v>
      </c>
      <c r="P1515" s="1155"/>
    </row>
    <row r="1516" spans="1:16" ht="89.25">
      <c r="A1516" s="920">
        <v>49</v>
      </c>
      <c r="B1516" s="846" t="s">
        <v>2993</v>
      </c>
      <c r="C1516" s="865" t="s">
        <v>17972</v>
      </c>
      <c r="D1516" s="865" t="s">
        <v>17973</v>
      </c>
      <c r="E1516" s="865" t="s">
        <v>17974</v>
      </c>
      <c r="F1516" s="865" t="s">
        <v>1611</v>
      </c>
      <c r="G1516" s="865">
        <v>13</v>
      </c>
      <c r="H1516" s="865"/>
      <c r="I1516" s="865">
        <v>1</v>
      </c>
      <c r="J1516" s="865"/>
      <c r="K1516" s="865"/>
      <c r="L1516" s="865" t="s">
        <v>16866</v>
      </c>
      <c r="M1516" s="865" t="s">
        <v>17980</v>
      </c>
      <c r="N1516" s="865" t="s">
        <v>1611</v>
      </c>
      <c r="O1516" s="865">
        <v>1</v>
      </c>
      <c r="P1516" s="1155"/>
    </row>
    <row r="1517" spans="1:16" ht="89.25">
      <c r="A1517" s="920">
        <v>50</v>
      </c>
      <c r="B1517" s="846" t="s">
        <v>2993</v>
      </c>
      <c r="C1517" s="865" t="s">
        <v>17972</v>
      </c>
      <c r="D1517" s="865" t="s">
        <v>17973</v>
      </c>
      <c r="E1517" s="865" t="s">
        <v>17974</v>
      </c>
      <c r="F1517" s="865" t="s">
        <v>1611</v>
      </c>
      <c r="G1517" s="865">
        <v>13</v>
      </c>
      <c r="H1517" s="865"/>
      <c r="I1517" s="865">
        <v>1</v>
      </c>
      <c r="J1517" s="865"/>
      <c r="K1517" s="865"/>
      <c r="L1517" s="865" t="s">
        <v>17981</v>
      </c>
      <c r="M1517" s="865" t="s">
        <v>17982</v>
      </c>
      <c r="N1517" s="865" t="s">
        <v>1611</v>
      </c>
      <c r="O1517" s="865">
        <v>4</v>
      </c>
      <c r="P1517" s="1155"/>
    </row>
    <row r="1518" spans="1:16" ht="89.25">
      <c r="A1518" s="920">
        <v>51</v>
      </c>
      <c r="B1518" s="846" t="s">
        <v>2993</v>
      </c>
      <c r="C1518" s="865" t="s">
        <v>17972</v>
      </c>
      <c r="D1518" s="865" t="s">
        <v>17973</v>
      </c>
      <c r="E1518" s="865" t="s">
        <v>17974</v>
      </c>
      <c r="F1518" s="865" t="s">
        <v>1611</v>
      </c>
      <c r="G1518" s="865">
        <v>13</v>
      </c>
      <c r="H1518" s="865"/>
      <c r="I1518" s="865">
        <v>1</v>
      </c>
      <c r="J1518" s="865"/>
      <c r="K1518" s="865"/>
      <c r="L1518" s="865" t="s">
        <v>17983</v>
      </c>
      <c r="M1518" s="865" t="s">
        <v>17984</v>
      </c>
      <c r="N1518" s="865" t="s">
        <v>1611</v>
      </c>
      <c r="O1518" s="865">
        <v>2</v>
      </c>
      <c r="P1518" s="1155">
        <v>2</v>
      </c>
    </row>
    <row r="1519" spans="1:16" ht="89.25">
      <c r="A1519" s="920">
        <v>52</v>
      </c>
      <c r="B1519" s="846" t="s">
        <v>2993</v>
      </c>
      <c r="C1519" s="865" t="s">
        <v>17972</v>
      </c>
      <c r="D1519" s="865" t="s">
        <v>17973</v>
      </c>
      <c r="E1519" s="865" t="s">
        <v>17974</v>
      </c>
      <c r="F1519" s="865" t="s">
        <v>1611</v>
      </c>
      <c r="G1519" s="865">
        <v>13</v>
      </c>
      <c r="H1519" s="865"/>
      <c r="I1519" s="865">
        <v>1</v>
      </c>
      <c r="J1519" s="865"/>
      <c r="K1519" s="865"/>
      <c r="L1519" s="865" t="s">
        <v>17985</v>
      </c>
      <c r="M1519" s="865" t="s">
        <v>17986</v>
      </c>
      <c r="N1519" s="865" t="s">
        <v>1611</v>
      </c>
      <c r="O1519" s="865">
        <v>1</v>
      </c>
      <c r="P1519" s="1155"/>
    </row>
    <row r="1520" spans="1:16" ht="89.25">
      <c r="A1520" s="920">
        <v>53</v>
      </c>
      <c r="B1520" s="846" t="s">
        <v>2993</v>
      </c>
      <c r="C1520" s="865" t="s">
        <v>17972</v>
      </c>
      <c r="D1520" s="865" t="s">
        <v>17973</v>
      </c>
      <c r="E1520" s="865" t="s">
        <v>17974</v>
      </c>
      <c r="F1520" s="865" t="s">
        <v>1611</v>
      </c>
      <c r="G1520" s="865">
        <v>13</v>
      </c>
      <c r="H1520" s="865"/>
      <c r="I1520" s="865">
        <v>1</v>
      </c>
      <c r="J1520" s="865"/>
      <c r="K1520" s="865"/>
      <c r="L1520" s="865" t="s">
        <v>12451</v>
      </c>
      <c r="M1520" s="865" t="s">
        <v>17987</v>
      </c>
      <c r="N1520" s="865" t="s">
        <v>1611</v>
      </c>
      <c r="O1520" s="865">
        <v>1</v>
      </c>
      <c r="P1520" s="1155"/>
    </row>
    <row r="1521" spans="1:16" ht="89.25">
      <c r="A1521" s="920">
        <v>54</v>
      </c>
      <c r="B1521" s="846" t="s">
        <v>2993</v>
      </c>
      <c r="C1521" s="865" t="s">
        <v>17972</v>
      </c>
      <c r="D1521" s="865" t="s">
        <v>17973</v>
      </c>
      <c r="E1521" s="865" t="s">
        <v>17974</v>
      </c>
      <c r="F1521" s="865" t="s">
        <v>1611</v>
      </c>
      <c r="G1521" s="865">
        <v>13</v>
      </c>
      <c r="H1521" s="865"/>
      <c r="I1521" s="865">
        <v>1</v>
      </c>
      <c r="J1521" s="865"/>
      <c r="K1521" s="865"/>
      <c r="L1521" s="865" t="s">
        <v>12450</v>
      </c>
      <c r="M1521" s="865" t="s">
        <v>17988</v>
      </c>
      <c r="N1521" s="865" t="s">
        <v>1611</v>
      </c>
      <c r="O1521" s="865">
        <v>1</v>
      </c>
      <c r="P1521" s="1155"/>
    </row>
    <row r="1522" spans="1:16" ht="89.25">
      <c r="A1522" s="920">
        <v>55</v>
      </c>
      <c r="B1522" s="846" t="s">
        <v>2993</v>
      </c>
      <c r="C1522" s="865" t="s">
        <v>17972</v>
      </c>
      <c r="D1522" s="865" t="s">
        <v>17973</v>
      </c>
      <c r="E1522" s="865" t="s">
        <v>17974</v>
      </c>
      <c r="F1522" s="865" t="s">
        <v>1611</v>
      </c>
      <c r="G1522" s="865">
        <v>13</v>
      </c>
      <c r="H1522" s="865"/>
      <c r="I1522" s="865"/>
      <c r="J1522" s="865">
        <v>1</v>
      </c>
      <c r="K1522" s="865"/>
      <c r="L1522" s="865" t="s">
        <v>17989</v>
      </c>
      <c r="M1522" s="865" t="s">
        <v>17990</v>
      </c>
      <c r="N1522" s="865" t="s">
        <v>1611</v>
      </c>
      <c r="O1522" s="865"/>
      <c r="P1522" s="1155">
        <v>1</v>
      </c>
    </row>
    <row r="1523" spans="1:16" ht="89.25">
      <c r="A1523" s="920">
        <v>56</v>
      </c>
      <c r="B1523" s="846" t="s">
        <v>2993</v>
      </c>
      <c r="C1523" s="865" t="s">
        <v>17972</v>
      </c>
      <c r="D1523" s="865" t="s">
        <v>17973</v>
      </c>
      <c r="E1523" s="865" t="s">
        <v>17974</v>
      </c>
      <c r="F1523" s="865" t="s">
        <v>1611</v>
      </c>
      <c r="G1523" s="865">
        <v>13</v>
      </c>
      <c r="H1523" s="865"/>
      <c r="I1523" s="865"/>
      <c r="J1523" s="865">
        <v>1</v>
      </c>
      <c r="K1523" s="865"/>
      <c r="L1523" s="865" t="s">
        <v>16863</v>
      </c>
      <c r="M1523" s="865" t="s">
        <v>17988</v>
      </c>
      <c r="N1523" s="865" t="s">
        <v>1611</v>
      </c>
      <c r="O1523" s="865"/>
      <c r="P1523" s="1155">
        <v>1</v>
      </c>
    </row>
    <row r="1524" spans="1:16" ht="89.25">
      <c r="A1524" s="920">
        <v>57</v>
      </c>
      <c r="B1524" s="846" t="s">
        <v>2993</v>
      </c>
      <c r="C1524" s="865" t="s">
        <v>17972</v>
      </c>
      <c r="D1524" s="865" t="s">
        <v>17973</v>
      </c>
      <c r="E1524" s="865" t="s">
        <v>17974</v>
      </c>
      <c r="F1524" s="865" t="s">
        <v>1611</v>
      </c>
      <c r="G1524" s="865">
        <v>13</v>
      </c>
      <c r="H1524" s="865"/>
      <c r="I1524" s="865"/>
      <c r="J1524" s="865">
        <v>1</v>
      </c>
      <c r="K1524" s="865"/>
      <c r="L1524" s="865" t="s">
        <v>16866</v>
      </c>
      <c r="M1524" s="865" t="s">
        <v>17978</v>
      </c>
      <c r="N1524" s="865" t="s">
        <v>1611</v>
      </c>
      <c r="O1524" s="865">
        <v>1</v>
      </c>
      <c r="P1524" s="1155"/>
    </row>
    <row r="1525" spans="1:16" ht="89.25">
      <c r="A1525" s="920">
        <v>58</v>
      </c>
      <c r="B1525" s="846" t="s">
        <v>2993</v>
      </c>
      <c r="C1525" s="865" t="s">
        <v>17972</v>
      </c>
      <c r="D1525" s="865" t="s">
        <v>17973</v>
      </c>
      <c r="E1525" s="865" t="s">
        <v>17974</v>
      </c>
      <c r="F1525" s="865" t="s">
        <v>1611</v>
      </c>
      <c r="G1525" s="865">
        <v>13</v>
      </c>
      <c r="H1525" s="865"/>
      <c r="I1525" s="865"/>
      <c r="J1525" s="865">
        <v>1</v>
      </c>
      <c r="K1525" s="865"/>
      <c r="L1525" s="865" t="s">
        <v>12450</v>
      </c>
      <c r="M1525" s="865" t="s">
        <v>17991</v>
      </c>
      <c r="N1525" s="865" t="s">
        <v>1611</v>
      </c>
      <c r="O1525" s="865">
        <v>1</v>
      </c>
      <c r="P1525" s="1155"/>
    </row>
    <row r="1526" spans="1:16" ht="89.25">
      <c r="A1526" s="920">
        <v>59</v>
      </c>
      <c r="B1526" s="846" t="s">
        <v>2993</v>
      </c>
      <c r="C1526" s="865" t="s">
        <v>17972</v>
      </c>
      <c r="D1526" s="865" t="s">
        <v>17973</v>
      </c>
      <c r="E1526" s="865" t="s">
        <v>17974</v>
      </c>
      <c r="F1526" s="865" t="s">
        <v>1611</v>
      </c>
      <c r="G1526" s="865">
        <v>13</v>
      </c>
      <c r="H1526" s="865"/>
      <c r="I1526" s="865"/>
      <c r="J1526" s="865">
        <v>1</v>
      </c>
      <c r="K1526" s="865"/>
      <c r="L1526" s="865" t="s">
        <v>12450</v>
      </c>
      <c r="M1526" s="865" t="s">
        <v>17992</v>
      </c>
      <c r="N1526" s="865" t="s">
        <v>1611</v>
      </c>
      <c r="O1526" s="865">
        <v>1</v>
      </c>
      <c r="P1526" s="1155"/>
    </row>
    <row r="1527" spans="1:16" ht="89.25">
      <c r="A1527" s="920">
        <v>60</v>
      </c>
      <c r="B1527" s="846" t="s">
        <v>2993</v>
      </c>
      <c r="C1527" s="865" t="s">
        <v>17972</v>
      </c>
      <c r="D1527" s="865" t="s">
        <v>17973</v>
      </c>
      <c r="E1527" s="865" t="s">
        <v>17974</v>
      </c>
      <c r="F1527" s="865" t="s">
        <v>1611</v>
      </c>
      <c r="G1527" s="865">
        <v>13</v>
      </c>
      <c r="H1527" s="865"/>
      <c r="I1527" s="865"/>
      <c r="J1527" s="865">
        <v>1</v>
      </c>
      <c r="K1527" s="865"/>
      <c r="L1527" s="865" t="s">
        <v>13055</v>
      </c>
      <c r="M1527" s="865" t="s">
        <v>17988</v>
      </c>
      <c r="N1527" s="865" t="s">
        <v>1611</v>
      </c>
      <c r="O1527" s="865">
        <v>1</v>
      </c>
      <c r="P1527" s="1155"/>
    </row>
    <row r="1528" spans="1:16" ht="89.25">
      <c r="A1528" s="920">
        <v>61</v>
      </c>
      <c r="B1528" s="846" t="s">
        <v>2993</v>
      </c>
      <c r="C1528" s="865" t="s">
        <v>17972</v>
      </c>
      <c r="D1528" s="865" t="s">
        <v>17973</v>
      </c>
      <c r="E1528" s="865" t="s">
        <v>17974</v>
      </c>
      <c r="F1528" s="865" t="s">
        <v>1611</v>
      </c>
      <c r="G1528" s="865">
        <v>13</v>
      </c>
      <c r="H1528" s="865"/>
      <c r="I1528" s="865"/>
      <c r="J1528" s="865"/>
      <c r="K1528" s="865">
        <v>1</v>
      </c>
      <c r="L1528" s="865" t="s">
        <v>13055</v>
      </c>
      <c r="M1528" s="865" t="s">
        <v>17993</v>
      </c>
      <c r="N1528" s="865" t="s">
        <v>1611</v>
      </c>
      <c r="O1528" s="865">
        <v>1</v>
      </c>
      <c r="P1528" s="1155"/>
    </row>
    <row r="1529" spans="1:16" ht="89.25">
      <c r="A1529" s="920">
        <v>62</v>
      </c>
      <c r="B1529" s="846" t="s">
        <v>2993</v>
      </c>
      <c r="C1529" s="865" t="s">
        <v>17972</v>
      </c>
      <c r="D1529" s="865" t="s">
        <v>17973</v>
      </c>
      <c r="E1529" s="865" t="s">
        <v>17974</v>
      </c>
      <c r="F1529" s="865" t="s">
        <v>1611</v>
      </c>
      <c r="G1529" s="865">
        <v>13</v>
      </c>
      <c r="H1529" s="865"/>
      <c r="I1529" s="865"/>
      <c r="J1529" s="865"/>
      <c r="K1529" s="865">
        <v>1</v>
      </c>
      <c r="L1529" s="865" t="s">
        <v>16869</v>
      </c>
      <c r="M1529" s="865" t="s">
        <v>17986</v>
      </c>
      <c r="N1529" s="865" t="s">
        <v>1611</v>
      </c>
      <c r="O1529" s="865"/>
      <c r="P1529" s="1155">
        <v>1</v>
      </c>
    </row>
    <row r="1530" spans="1:16" ht="89.25">
      <c r="A1530" s="920">
        <v>63</v>
      </c>
      <c r="B1530" s="846" t="s">
        <v>2993</v>
      </c>
      <c r="C1530" s="865" t="s">
        <v>17972</v>
      </c>
      <c r="D1530" s="865" t="s">
        <v>17973</v>
      </c>
      <c r="E1530" s="865" t="s">
        <v>17974</v>
      </c>
      <c r="F1530" s="865" t="s">
        <v>1611</v>
      </c>
      <c r="G1530" s="865">
        <v>13</v>
      </c>
      <c r="H1530" s="865"/>
      <c r="I1530" s="865"/>
      <c r="J1530" s="865"/>
      <c r="K1530" s="865">
        <v>1</v>
      </c>
      <c r="L1530" s="865" t="s">
        <v>16866</v>
      </c>
      <c r="M1530" s="865" t="s">
        <v>17994</v>
      </c>
      <c r="N1530" s="865" t="s">
        <v>1611</v>
      </c>
      <c r="O1530" s="865"/>
      <c r="P1530" s="1155"/>
    </row>
    <row r="1531" spans="1:16" ht="89.25">
      <c r="A1531" s="920">
        <v>64</v>
      </c>
      <c r="B1531" s="846" t="s">
        <v>2993</v>
      </c>
      <c r="C1531" s="865" t="s">
        <v>17972</v>
      </c>
      <c r="D1531" s="865" t="s">
        <v>17973</v>
      </c>
      <c r="E1531" s="865" t="s">
        <v>17974</v>
      </c>
      <c r="F1531" s="865" t="s">
        <v>1611</v>
      </c>
      <c r="G1531" s="865">
        <v>13</v>
      </c>
      <c r="H1531" s="865"/>
      <c r="I1531" s="865"/>
      <c r="J1531" s="865"/>
      <c r="K1531" s="865">
        <v>1</v>
      </c>
      <c r="L1531" s="865" t="s">
        <v>6407</v>
      </c>
      <c r="M1531" s="865" t="s">
        <v>17992</v>
      </c>
      <c r="N1531" s="865" t="s">
        <v>1611</v>
      </c>
      <c r="O1531" s="865">
        <v>1</v>
      </c>
      <c r="P1531" s="1155"/>
    </row>
    <row r="1532" spans="1:16" ht="89.25">
      <c r="A1532" s="920">
        <v>65</v>
      </c>
      <c r="B1532" s="846" t="s">
        <v>2993</v>
      </c>
      <c r="C1532" s="865" t="s">
        <v>17972</v>
      </c>
      <c r="D1532" s="865" t="s">
        <v>17973</v>
      </c>
      <c r="E1532" s="865" t="s">
        <v>17974</v>
      </c>
      <c r="F1532" s="865" t="s">
        <v>1611</v>
      </c>
      <c r="G1532" s="865">
        <v>13</v>
      </c>
      <c r="H1532" s="865"/>
      <c r="I1532" s="865"/>
      <c r="J1532" s="865"/>
      <c r="K1532" s="865">
        <v>1</v>
      </c>
      <c r="L1532" s="865" t="s">
        <v>12451</v>
      </c>
      <c r="M1532" s="865" t="s">
        <v>17995</v>
      </c>
      <c r="N1532" s="865" t="s">
        <v>1611</v>
      </c>
      <c r="O1532" s="865">
        <v>1</v>
      </c>
      <c r="P1532" s="1155"/>
    </row>
    <row r="1533" spans="1:16" ht="89.25">
      <c r="A1533" s="920">
        <v>66</v>
      </c>
      <c r="B1533" s="846" t="s">
        <v>2993</v>
      </c>
      <c r="C1533" s="865" t="s">
        <v>17972</v>
      </c>
      <c r="D1533" s="865" t="s">
        <v>17973</v>
      </c>
      <c r="E1533" s="865" t="s">
        <v>17974</v>
      </c>
      <c r="F1533" s="865" t="s">
        <v>1611</v>
      </c>
      <c r="G1533" s="865">
        <v>13</v>
      </c>
      <c r="H1533" s="865"/>
      <c r="I1533" s="865"/>
      <c r="J1533" s="865"/>
      <c r="K1533" s="865">
        <v>1</v>
      </c>
      <c r="L1533" s="865" t="s">
        <v>12451</v>
      </c>
      <c r="M1533" s="865" t="s">
        <v>17996</v>
      </c>
      <c r="N1533" s="865" t="s">
        <v>1611</v>
      </c>
      <c r="O1533" s="865">
        <v>1</v>
      </c>
      <c r="P1533" s="1155"/>
    </row>
    <row r="1534" spans="1:16" ht="25.5">
      <c r="A1534" s="920">
        <v>67</v>
      </c>
      <c r="B1534" s="846" t="s">
        <v>1509</v>
      </c>
      <c r="C1534" s="865" t="s">
        <v>17997</v>
      </c>
      <c r="D1534" s="865" t="s">
        <v>10105</v>
      </c>
      <c r="E1534" s="865" t="s">
        <v>17630</v>
      </c>
      <c r="F1534" s="865" t="s">
        <v>1611</v>
      </c>
      <c r="G1534" s="865">
        <v>16</v>
      </c>
      <c r="H1534" s="865">
        <v>2</v>
      </c>
      <c r="I1534" s="865">
        <v>1</v>
      </c>
      <c r="J1534" s="865"/>
      <c r="K1534" s="865"/>
      <c r="L1534" s="865" t="s">
        <v>5629</v>
      </c>
      <c r="M1534" s="865" t="s">
        <v>13101</v>
      </c>
      <c r="N1534" s="865" t="s">
        <v>1611</v>
      </c>
      <c r="O1534" s="865">
        <v>1</v>
      </c>
      <c r="P1534" s="1155"/>
    </row>
    <row r="1535" spans="1:16" ht="25.5">
      <c r="A1535" s="920">
        <v>68</v>
      </c>
      <c r="B1535" s="846" t="s">
        <v>1509</v>
      </c>
      <c r="C1535" s="865" t="s">
        <v>17997</v>
      </c>
      <c r="D1535" s="865" t="s">
        <v>10105</v>
      </c>
      <c r="E1535" s="865" t="s">
        <v>17630</v>
      </c>
      <c r="F1535" s="865" t="s">
        <v>1611</v>
      </c>
      <c r="G1535" s="865">
        <v>16</v>
      </c>
      <c r="H1535" s="865">
        <v>2</v>
      </c>
      <c r="I1535" s="865"/>
      <c r="J1535" s="865">
        <v>1</v>
      </c>
      <c r="K1535" s="865"/>
      <c r="L1535" s="865" t="s">
        <v>6837</v>
      </c>
      <c r="M1535" s="865" t="s">
        <v>13098</v>
      </c>
      <c r="N1535" s="865" t="s">
        <v>1611</v>
      </c>
      <c r="O1535" s="865"/>
      <c r="P1535" s="1155">
        <v>1</v>
      </c>
    </row>
    <row r="1536" spans="1:16" ht="25.5">
      <c r="A1536" s="920">
        <v>69</v>
      </c>
      <c r="B1536" s="846" t="s">
        <v>1509</v>
      </c>
      <c r="C1536" s="865" t="s">
        <v>17997</v>
      </c>
      <c r="D1536" s="865" t="s">
        <v>10105</v>
      </c>
      <c r="E1536" s="865" t="s">
        <v>17630</v>
      </c>
      <c r="F1536" s="865" t="s">
        <v>1611</v>
      </c>
      <c r="G1536" s="865">
        <v>16</v>
      </c>
      <c r="H1536" s="865">
        <v>2</v>
      </c>
      <c r="I1536" s="865"/>
      <c r="J1536" s="865">
        <v>1</v>
      </c>
      <c r="K1536" s="865"/>
      <c r="L1536" s="865" t="s">
        <v>12519</v>
      </c>
      <c r="M1536" s="865" t="s">
        <v>13100</v>
      </c>
      <c r="N1536" s="865" t="s">
        <v>1611</v>
      </c>
      <c r="O1536" s="865"/>
      <c r="P1536" s="1155">
        <v>1</v>
      </c>
    </row>
    <row r="1537" spans="1:16" ht="25.5">
      <c r="A1537" s="920">
        <v>70</v>
      </c>
      <c r="B1537" s="846" t="s">
        <v>1509</v>
      </c>
      <c r="C1537" s="865" t="s">
        <v>17997</v>
      </c>
      <c r="D1537" s="865" t="s">
        <v>10105</v>
      </c>
      <c r="E1537" s="865" t="s">
        <v>17630</v>
      </c>
      <c r="F1537" s="865" t="s">
        <v>1611</v>
      </c>
      <c r="G1537" s="865">
        <v>16</v>
      </c>
      <c r="H1537" s="865">
        <v>2</v>
      </c>
      <c r="I1537" s="865"/>
      <c r="J1537" s="865">
        <v>1</v>
      </c>
      <c r="K1537" s="865"/>
      <c r="L1537" s="865" t="s">
        <v>6833</v>
      </c>
      <c r="M1537" s="865" t="s">
        <v>13096</v>
      </c>
      <c r="N1537" s="865" t="s">
        <v>1611</v>
      </c>
      <c r="O1537" s="865"/>
      <c r="P1537" s="1155">
        <v>1</v>
      </c>
    </row>
    <row r="1538" spans="1:16" ht="25.5">
      <c r="A1538" s="920">
        <v>71</v>
      </c>
      <c r="B1538" s="846" t="s">
        <v>1509</v>
      </c>
      <c r="C1538" s="865" t="s">
        <v>17997</v>
      </c>
      <c r="D1538" s="865" t="s">
        <v>10105</v>
      </c>
      <c r="E1538" s="865" t="s">
        <v>17630</v>
      </c>
      <c r="F1538" s="865" t="s">
        <v>1611</v>
      </c>
      <c r="G1538" s="865">
        <v>16</v>
      </c>
      <c r="H1538" s="865">
        <v>2</v>
      </c>
      <c r="I1538" s="865"/>
      <c r="J1538" s="865">
        <v>1</v>
      </c>
      <c r="K1538" s="865"/>
      <c r="L1538" s="865" t="s">
        <v>400</v>
      </c>
      <c r="M1538" s="865" t="s">
        <v>13097</v>
      </c>
      <c r="N1538" s="865" t="s">
        <v>1611</v>
      </c>
      <c r="O1538" s="865"/>
      <c r="P1538" s="1155">
        <v>1</v>
      </c>
    </row>
    <row r="1539" spans="1:16" ht="25.5">
      <c r="A1539" s="920">
        <v>72</v>
      </c>
      <c r="B1539" s="846" t="s">
        <v>1509</v>
      </c>
      <c r="C1539" s="865" t="s">
        <v>17997</v>
      </c>
      <c r="D1539" s="865" t="s">
        <v>10105</v>
      </c>
      <c r="E1539" s="865" t="s">
        <v>17630</v>
      </c>
      <c r="F1539" s="865" t="s">
        <v>1611</v>
      </c>
      <c r="G1539" s="865">
        <v>16</v>
      </c>
      <c r="H1539" s="865">
        <v>2</v>
      </c>
      <c r="I1539" s="865"/>
      <c r="J1539" s="865"/>
      <c r="K1539" s="865">
        <v>1</v>
      </c>
      <c r="L1539" s="865" t="s">
        <v>9621</v>
      </c>
      <c r="M1539" s="865" t="s">
        <v>13107</v>
      </c>
      <c r="N1539" s="865" t="s">
        <v>1611</v>
      </c>
      <c r="O1539" s="865">
        <v>1</v>
      </c>
      <c r="P1539" s="1155"/>
    </row>
    <row r="1540" spans="1:16" ht="25.5">
      <c r="A1540" s="920">
        <v>73</v>
      </c>
      <c r="B1540" s="846" t="s">
        <v>1509</v>
      </c>
      <c r="C1540" s="865" t="s">
        <v>17997</v>
      </c>
      <c r="D1540" s="865" t="s">
        <v>10105</v>
      </c>
      <c r="E1540" s="865" t="s">
        <v>17630</v>
      </c>
      <c r="F1540" s="865" t="s">
        <v>1611</v>
      </c>
      <c r="G1540" s="865">
        <v>16</v>
      </c>
      <c r="H1540" s="865">
        <v>2</v>
      </c>
      <c r="I1540" s="865"/>
      <c r="J1540" s="865"/>
      <c r="K1540" s="865">
        <v>1</v>
      </c>
      <c r="L1540" s="865" t="s">
        <v>15433</v>
      </c>
      <c r="M1540" s="865" t="s">
        <v>13098</v>
      </c>
      <c r="N1540" s="865" t="s">
        <v>1611</v>
      </c>
      <c r="O1540" s="865">
        <v>1</v>
      </c>
      <c r="P1540" s="1155"/>
    </row>
    <row r="1541" spans="1:16" ht="25.5">
      <c r="A1541" s="920">
        <v>74</v>
      </c>
      <c r="B1541" s="846" t="s">
        <v>1509</v>
      </c>
      <c r="C1541" s="865" t="s">
        <v>17997</v>
      </c>
      <c r="D1541" s="865" t="s">
        <v>10105</v>
      </c>
      <c r="E1541" s="865" t="s">
        <v>17630</v>
      </c>
      <c r="F1541" s="865" t="s">
        <v>1611</v>
      </c>
      <c r="G1541" s="865">
        <v>16</v>
      </c>
      <c r="H1541" s="865">
        <v>2</v>
      </c>
      <c r="I1541" s="865"/>
      <c r="J1541" s="865"/>
      <c r="K1541" s="865">
        <v>1</v>
      </c>
      <c r="L1541" s="865" t="s">
        <v>17998</v>
      </c>
      <c r="M1541" s="865" t="s">
        <v>13101</v>
      </c>
      <c r="N1541" s="865" t="s">
        <v>1611</v>
      </c>
      <c r="O1541" s="865">
        <v>1</v>
      </c>
      <c r="P1541" s="1155"/>
    </row>
    <row r="1542" spans="1:16" ht="38.25">
      <c r="A1542" s="920">
        <v>75</v>
      </c>
      <c r="B1542" s="846" t="s">
        <v>792</v>
      </c>
      <c r="C1542" s="865" t="s">
        <v>17999</v>
      </c>
      <c r="D1542" s="865" t="s">
        <v>17408</v>
      </c>
      <c r="E1542" s="865" t="s">
        <v>17790</v>
      </c>
      <c r="F1542" s="865" t="s">
        <v>16998</v>
      </c>
      <c r="G1542" s="865" t="s">
        <v>18000</v>
      </c>
      <c r="H1542" s="865" t="s">
        <v>18001</v>
      </c>
      <c r="I1542" s="865">
        <v>1</v>
      </c>
      <c r="J1542" s="865"/>
      <c r="K1542" s="865"/>
      <c r="L1542" s="865" t="s">
        <v>9870</v>
      </c>
      <c r="M1542" s="865" t="s">
        <v>18002</v>
      </c>
      <c r="N1542" s="865" t="s">
        <v>1611</v>
      </c>
      <c r="O1542" s="865">
        <v>1</v>
      </c>
      <c r="P1542" s="1155"/>
    </row>
    <row r="1543" spans="1:16" ht="38.25">
      <c r="A1543" s="920">
        <v>76</v>
      </c>
      <c r="B1543" s="846" t="s">
        <v>792</v>
      </c>
      <c r="C1543" s="865" t="s">
        <v>17999</v>
      </c>
      <c r="D1543" s="865" t="s">
        <v>17408</v>
      </c>
      <c r="E1543" s="865" t="s">
        <v>17790</v>
      </c>
      <c r="F1543" s="865" t="s">
        <v>16998</v>
      </c>
      <c r="G1543" s="865" t="s">
        <v>18000</v>
      </c>
      <c r="H1543" s="865" t="s">
        <v>18001</v>
      </c>
      <c r="I1543" s="865">
        <v>1</v>
      </c>
      <c r="J1543" s="865"/>
      <c r="K1543" s="865"/>
      <c r="L1543" s="865" t="s">
        <v>18003</v>
      </c>
      <c r="M1543" s="865" t="s">
        <v>18004</v>
      </c>
      <c r="N1543" s="865" t="s">
        <v>11816</v>
      </c>
      <c r="O1543" s="865">
        <v>1</v>
      </c>
      <c r="P1543" s="1155"/>
    </row>
    <row r="1544" spans="1:16" ht="38.25">
      <c r="A1544" s="920">
        <v>77</v>
      </c>
      <c r="B1544" s="846" t="s">
        <v>792</v>
      </c>
      <c r="C1544" s="865" t="s">
        <v>17999</v>
      </c>
      <c r="D1544" s="865" t="s">
        <v>17408</v>
      </c>
      <c r="E1544" s="865" t="s">
        <v>17790</v>
      </c>
      <c r="F1544" s="865" t="s">
        <v>16998</v>
      </c>
      <c r="G1544" s="865" t="s">
        <v>18000</v>
      </c>
      <c r="H1544" s="865" t="s">
        <v>18001</v>
      </c>
      <c r="I1544" s="865">
        <v>1</v>
      </c>
      <c r="J1544" s="865"/>
      <c r="K1544" s="865"/>
      <c r="L1544" s="865" t="s">
        <v>17001</v>
      </c>
      <c r="M1544" s="865" t="s">
        <v>18005</v>
      </c>
      <c r="N1544" s="865" t="s">
        <v>11816</v>
      </c>
      <c r="O1544" s="865"/>
      <c r="P1544" s="1155">
        <v>1</v>
      </c>
    </row>
    <row r="1545" spans="1:16" ht="38.25">
      <c r="A1545" s="920">
        <v>78</v>
      </c>
      <c r="B1545" s="846" t="s">
        <v>792</v>
      </c>
      <c r="C1545" s="865" t="s">
        <v>17999</v>
      </c>
      <c r="D1545" s="865" t="s">
        <v>17408</v>
      </c>
      <c r="E1545" s="865" t="s">
        <v>17790</v>
      </c>
      <c r="F1545" s="865" t="s">
        <v>16998</v>
      </c>
      <c r="G1545" s="865" t="s">
        <v>18000</v>
      </c>
      <c r="H1545" s="865" t="s">
        <v>18001</v>
      </c>
      <c r="I1545" s="865">
        <v>1</v>
      </c>
      <c r="J1545" s="865"/>
      <c r="K1545" s="865"/>
      <c r="L1545" s="865" t="s">
        <v>4917</v>
      </c>
      <c r="M1545" s="865" t="s">
        <v>18006</v>
      </c>
      <c r="N1545" s="865" t="s">
        <v>1611</v>
      </c>
      <c r="O1545" s="865">
        <v>1</v>
      </c>
      <c r="P1545" s="1155"/>
    </row>
    <row r="1546" spans="1:16" ht="38.25">
      <c r="A1546" s="920">
        <v>79</v>
      </c>
      <c r="B1546" s="846" t="s">
        <v>792</v>
      </c>
      <c r="C1546" s="865" t="s">
        <v>17999</v>
      </c>
      <c r="D1546" s="865" t="s">
        <v>17408</v>
      </c>
      <c r="E1546" s="865" t="s">
        <v>17790</v>
      </c>
      <c r="F1546" s="865" t="s">
        <v>16998</v>
      </c>
      <c r="G1546" s="865" t="s">
        <v>18000</v>
      </c>
      <c r="H1546" s="865" t="s">
        <v>18001</v>
      </c>
      <c r="I1546" s="865">
        <v>1</v>
      </c>
      <c r="J1546" s="865"/>
      <c r="K1546" s="865"/>
      <c r="L1546" s="865" t="s">
        <v>9870</v>
      </c>
      <c r="M1546" s="865" t="s">
        <v>18007</v>
      </c>
      <c r="N1546" s="865" t="s">
        <v>1611</v>
      </c>
      <c r="O1546" s="865">
        <v>1</v>
      </c>
      <c r="P1546" s="1155"/>
    </row>
    <row r="1547" spans="1:16" ht="38.25">
      <c r="A1547" s="920">
        <v>80</v>
      </c>
      <c r="B1547" s="846" t="s">
        <v>792</v>
      </c>
      <c r="C1547" s="865" t="s">
        <v>17999</v>
      </c>
      <c r="D1547" s="865" t="s">
        <v>17408</v>
      </c>
      <c r="E1547" s="865" t="s">
        <v>17790</v>
      </c>
      <c r="F1547" s="865" t="s">
        <v>16998</v>
      </c>
      <c r="G1547" s="865" t="s">
        <v>18000</v>
      </c>
      <c r="H1547" s="865" t="s">
        <v>18001</v>
      </c>
      <c r="I1547" s="865">
        <v>1</v>
      </c>
      <c r="J1547" s="865"/>
      <c r="K1547" s="865"/>
      <c r="L1547" s="865" t="s">
        <v>2254</v>
      </c>
      <c r="M1547" s="865" t="s">
        <v>18008</v>
      </c>
      <c r="N1547" s="865" t="s">
        <v>1611</v>
      </c>
      <c r="O1547" s="865"/>
      <c r="P1547" s="1155">
        <v>1</v>
      </c>
    </row>
    <row r="1548" spans="1:16" ht="38.25">
      <c r="A1548" s="920">
        <v>81</v>
      </c>
      <c r="B1548" s="846" t="s">
        <v>792</v>
      </c>
      <c r="C1548" s="865" t="s">
        <v>17999</v>
      </c>
      <c r="D1548" s="865" t="s">
        <v>17408</v>
      </c>
      <c r="E1548" s="865" t="s">
        <v>17790</v>
      </c>
      <c r="F1548" s="865" t="s">
        <v>16998</v>
      </c>
      <c r="G1548" s="865" t="s">
        <v>18000</v>
      </c>
      <c r="H1548" s="865" t="s">
        <v>18001</v>
      </c>
      <c r="I1548" s="865">
        <v>1</v>
      </c>
      <c r="J1548" s="865"/>
      <c r="K1548" s="865"/>
      <c r="L1548" s="865" t="s">
        <v>18003</v>
      </c>
      <c r="M1548" s="865" t="s">
        <v>18009</v>
      </c>
      <c r="N1548" s="865" t="s">
        <v>11816</v>
      </c>
      <c r="O1548" s="865">
        <v>1</v>
      </c>
      <c r="P1548" s="1155"/>
    </row>
    <row r="1549" spans="1:16" ht="38.25">
      <c r="A1549" s="920">
        <v>82</v>
      </c>
      <c r="B1549" s="846" t="s">
        <v>792</v>
      </c>
      <c r="C1549" s="865" t="s">
        <v>17999</v>
      </c>
      <c r="D1549" s="865" t="s">
        <v>17408</v>
      </c>
      <c r="E1549" s="865" t="s">
        <v>17790</v>
      </c>
      <c r="F1549" s="865" t="s">
        <v>16998</v>
      </c>
      <c r="G1549" s="865" t="s">
        <v>18000</v>
      </c>
      <c r="H1549" s="865" t="s">
        <v>18001</v>
      </c>
      <c r="I1549" s="865"/>
      <c r="J1549" s="865">
        <v>1</v>
      </c>
      <c r="K1549" s="865"/>
      <c r="L1549" s="865" t="s">
        <v>4917</v>
      </c>
      <c r="M1549" s="865" t="s">
        <v>18010</v>
      </c>
      <c r="N1549" s="865" t="s">
        <v>1611</v>
      </c>
      <c r="O1549" s="865">
        <v>1</v>
      </c>
      <c r="P1549" s="1155"/>
    </row>
    <row r="1550" spans="1:16" ht="38.25">
      <c r="A1550" s="920">
        <v>83</v>
      </c>
      <c r="B1550" s="846" t="s">
        <v>792</v>
      </c>
      <c r="C1550" s="865" t="s">
        <v>17999</v>
      </c>
      <c r="D1550" s="865" t="s">
        <v>17408</v>
      </c>
      <c r="E1550" s="865" t="s">
        <v>17790</v>
      </c>
      <c r="F1550" s="865" t="s">
        <v>16998</v>
      </c>
      <c r="G1550" s="865" t="s">
        <v>18000</v>
      </c>
      <c r="H1550" s="865" t="s">
        <v>18001</v>
      </c>
      <c r="I1550" s="865"/>
      <c r="J1550" s="865">
        <v>1</v>
      </c>
      <c r="K1550" s="865"/>
      <c r="L1550" s="865" t="s">
        <v>3365</v>
      </c>
      <c r="M1550" s="865" t="s">
        <v>18011</v>
      </c>
      <c r="N1550" s="865" t="s">
        <v>1611</v>
      </c>
      <c r="O1550" s="865"/>
      <c r="P1550" s="1155">
        <v>1</v>
      </c>
    </row>
    <row r="1551" spans="1:16" ht="38.25">
      <c r="A1551" s="920">
        <v>84</v>
      </c>
      <c r="B1551" s="846" t="s">
        <v>792</v>
      </c>
      <c r="C1551" s="865" t="s">
        <v>17999</v>
      </c>
      <c r="D1551" s="865" t="s">
        <v>17408</v>
      </c>
      <c r="E1551" s="865" t="s">
        <v>17790</v>
      </c>
      <c r="F1551" s="865" t="s">
        <v>16998</v>
      </c>
      <c r="G1551" s="865" t="s">
        <v>18000</v>
      </c>
      <c r="H1551" s="865" t="s">
        <v>18001</v>
      </c>
      <c r="I1551" s="865"/>
      <c r="J1551" s="865">
        <v>1</v>
      </c>
      <c r="K1551" s="865"/>
      <c r="L1551" s="865" t="s">
        <v>6138</v>
      </c>
      <c r="M1551" s="865" t="s">
        <v>18012</v>
      </c>
      <c r="N1551" s="865" t="s">
        <v>1611</v>
      </c>
      <c r="O1551" s="865"/>
      <c r="P1551" s="1155">
        <v>1</v>
      </c>
    </row>
    <row r="1552" spans="1:16" ht="38.25">
      <c r="A1552" s="920">
        <v>85</v>
      </c>
      <c r="B1552" s="846" t="s">
        <v>792</v>
      </c>
      <c r="C1552" s="865" t="s">
        <v>17999</v>
      </c>
      <c r="D1552" s="865" t="s">
        <v>17408</v>
      </c>
      <c r="E1552" s="865" t="s">
        <v>17790</v>
      </c>
      <c r="F1552" s="865" t="s">
        <v>16998</v>
      </c>
      <c r="G1552" s="865" t="s">
        <v>18000</v>
      </c>
      <c r="H1552" s="865" t="s">
        <v>18001</v>
      </c>
      <c r="I1552" s="865"/>
      <c r="J1552" s="865">
        <v>1</v>
      </c>
      <c r="K1552" s="865"/>
      <c r="L1552" s="865" t="s">
        <v>17010</v>
      </c>
      <c r="M1552" s="865" t="s">
        <v>18004</v>
      </c>
      <c r="N1552" s="865" t="s">
        <v>11816</v>
      </c>
      <c r="O1552" s="865">
        <v>1</v>
      </c>
      <c r="P1552" s="1155"/>
    </row>
    <row r="1553" spans="1:16" ht="38.25">
      <c r="A1553" s="920">
        <v>86</v>
      </c>
      <c r="B1553" s="846" t="s">
        <v>792</v>
      </c>
      <c r="C1553" s="865" t="s">
        <v>17999</v>
      </c>
      <c r="D1553" s="865" t="s">
        <v>17408</v>
      </c>
      <c r="E1553" s="865" t="s">
        <v>17790</v>
      </c>
      <c r="F1553" s="865" t="s">
        <v>16998</v>
      </c>
      <c r="G1553" s="865" t="s">
        <v>18000</v>
      </c>
      <c r="H1553" s="865" t="s">
        <v>18001</v>
      </c>
      <c r="I1553" s="865"/>
      <c r="J1553" s="865">
        <v>1</v>
      </c>
      <c r="K1553" s="865"/>
      <c r="L1553" s="865" t="s">
        <v>18013</v>
      </c>
      <c r="M1553" s="865" t="s">
        <v>18014</v>
      </c>
      <c r="N1553" s="865" t="s">
        <v>1611</v>
      </c>
      <c r="O1553" s="865"/>
      <c r="P1553" s="1155">
        <v>1</v>
      </c>
    </row>
    <row r="1554" spans="1:16" ht="38.25">
      <c r="A1554" s="920">
        <v>87</v>
      </c>
      <c r="B1554" s="846" t="s">
        <v>792</v>
      </c>
      <c r="C1554" s="865" t="s">
        <v>17999</v>
      </c>
      <c r="D1554" s="865" t="s">
        <v>17408</v>
      </c>
      <c r="E1554" s="865" t="s">
        <v>17790</v>
      </c>
      <c r="F1554" s="865" t="s">
        <v>16998</v>
      </c>
      <c r="G1554" s="865" t="s">
        <v>18000</v>
      </c>
      <c r="H1554" s="865" t="s">
        <v>18001</v>
      </c>
      <c r="I1554" s="865"/>
      <c r="J1554" s="865">
        <v>1</v>
      </c>
      <c r="K1554" s="865"/>
      <c r="L1554" s="865" t="s">
        <v>18015</v>
      </c>
      <c r="M1554" s="865" t="s">
        <v>18016</v>
      </c>
      <c r="N1554" s="865" t="s">
        <v>1611</v>
      </c>
      <c r="O1554" s="865"/>
      <c r="P1554" s="1155">
        <v>1</v>
      </c>
    </row>
    <row r="1555" spans="1:16" ht="38.25">
      <c r="A1555" s="920">
        <v>88</v>
      </c>
      <c r="B1555" s="846" t="s">
        <v>792</v>
      </c>
      <c r="C1555" s="865" t="s">
        <v>17999</v>
      </c>
      <c r="D1555" s="865" t="s">
        <v>17408</v>
      </c>
      <c r="E1555" s="865" t="s">
        <v>17790</v>
      </c>
      <c r="F1555" s="865" t="s">
        <v>16998</v>
      </c>
      <c r="G1555" s="865" t="s">
        <v>18000</v>
      </c>
      <c r="H1555" s="865" t="s">
        <v>18001</v>
      </c>
      <c r="I1555" s="865"/>
      <c r="J1555" s="865">
        <v>1</v>
      </c>
      <c r="K1555" s="865"/>
      <c r="L1555" s="865" t="s">
        <v>18013</v>
      </c>
      <c r="M1555" s="865" t="s">
        <v>18017</v>
      </c>
      <c r="N1555" s="865" t="s">
        <v>1611</v>
      </c>
      <c r="O1555" s="865"/>
      <c r="P1555" s="1155">
        <v>1</v>
      </c>
    </row>
    <row r="1556" spans="1:16" ht="38.25">
      <c r="A1556" s="920">
        <v>89</v>
      </c>
      <c r="B1556" s="846" t="s">
        <v>792</v>
      </c>
      <c r="C1556" s="865" t="s">
        <v>17999</v>
      </c>
      <c r="D1556" s="865" t="s">
        <v>17408</v>
      </c>
      <c r="E1556" s="865" t="s">
        <v>17790</v>
      </c>
      <c r="F1556" s="865" t="s">
        <v>16998</v>
      </c>
      <c r="G1556" s="865" t="s">
        <v>18000</v>
      </c>
      <c r="H1556" s="865" t="s">
        <v>18001</v>
      </c>
      <c r="I1556" s="865"/>
      <c r="J1556" s="865"/>
      <c r="K1556" s="865">
        <v>1</v>
      </c>
      <c r="L1556" s="865" t="s">
        <v>18018</v>
      </c>
      <c r="M1556" s="865" t="s">
        <v>18019</v>
      </c>
      <c r="N1556" s="865" t="s">
        <v>1611</v>
      </c>
      <c r="O1556" s="865"/>
      <c r="P1556" s="1155">
        <v>1</v>
      </c>
    </row>
    <row r="1557" spans="1:16" ht="38.25">
      <c r="A1557" s="920">
        <v>90</v>
      </c>
      <c r="B1557" s="846" t="s">
        <v>792</v>
      </c>
      <c r="C1557" s="865" t="s">
        <v>17999</v>
      </c>
      <c r="D1557" s="865" t="s">
        <v>17408</v>
      </c>
      <c r="E1557" s="865" t="s">
        <v>17790</v>
      </c>
      <c r="F1557" s="865" t="s">
        <v>16998</v>
      </c>
      <c r="G1557" s="865" t="s">
        <v>18000</v>
      </c>
      <c r="H1557" s="865" t="s">
        <v>18001</v>
      </c>
      <c r="I1557" s="865"/>
      <c r="J1557" s="865"/>
      <c r="K1557" s="865">
        <v>1</v>
      </c>
      <c r="L1557" s="865" t="s">
        <v>17013</v>
      </c>
      <c r="M1557" s="865" t="s">
        <v>18005</v>
      </c>
      <c r="N1557" s="865" t="s">
        <v>11816</v>
      </c>
      <c r="O1557" s="865"/>
      <c r="P1557" s="1155">
        <v>1</v>
      </c>
    </row>
    <row r="1558" spans="1:16" ht="38.25">
      <c r="A1558" s="920">
        <v>91</v>
      </c>
      <c r="B1558" s="846" t="s">
        <v>792</v>
      </c>
      <c r="C1558" s="865" t="s">
        <v>17999</v>
      </c>
      <c r="D1558" s="865" t="s">
        <v>17408</v>
      </c>
      <c r="E1558" s="865" t="s">
        <v>17790</v>
      </c>
      <c r="F1558" s="865" t="s">
        <v>16998</v>
      </c>
      <c r="G1558" s="865" t="s">
        <v>18000</v>
      </c>
      <c r="H1558" s="865" t="s">
        <v>18001</v>
      </c>
      <c r="I1558" s="865"/>
      <c r="J1558" s="865"/>
      <c r="K1558" s="865">
        <v>1</v>
      </c>
      <c r="L1558" s="865" t="s">
        <v>3012</v>
      </c>
      <c r="M1558" s="865" t="s">
        <v>18005</v>
      </c>
      <c r="N1558" s="865" t="s">
        <v>1611</v>
      </c>
      <c r="O1558" s="865">
        <v>1</v>
      </c>
      <c r="P1558" s="1155"/>
    </row>
    <row r="1559" spans="1:16" ht="38.25">
      <c r="A1559" s="920">
        <v>92</v>
      </c>
      <c r="B1559" s="846" t="s">
        <v>792</v>
      </c>
      <c r="C1559" s="865" t="s">
        <v>17999</v>
      </c>
      <c r="D1559" s="865" t="s">
        <v>17408</v>
      </c>
      <c r="E1559" s="865" t="s">
        <v>17790</v>
      </c>
      <c r="F1559" s="865" t="s">
        <v>16998</v>
      </c>
      <c r="G1559" s="865" t="s">
        <v>18000</v>
      </c>
      <c r="H1559" s="865" t="s">
        <v>18001</v>
      </c>
      <c r="I1559" s="865"/>
      <c r="J1559" s="865"/>
      <c r="K1559" s="865">
        <v>1</v>
      </c>
      <c r="L1559" s="865" t="s">
        <v>6147</v>
      </c>
      <c r="M1559" s="865" t="s">
        <v>18020</v>
      </c>
      <c r="N1559" s="865" t="s">
        <v>1611</v>
      </c>
      <c r="O1559" s="865"/>
      <c r="P1559" s="1155">
        <v>1</v>
      </c>
    </row>
    <row r="1560" spans="1:16" ht="38.25">
      <c r="A1560" s="920">
        <v>93</v>
      </c>
      <c r="B1560" s="846" t="s">
        <v>792</v>
      </c>
      <c r="C1560" s="865" t="s">
        <v>17999</v>
      </c>
      <c r="D1560" s="865" t="s">
        <v>17408</v>
      </c>
      <c r="E1560" s="865" t="s">
        <v>17790</v>
      </c>
      <c r="F1560" s="865" t="s">
        <v>16998</v>
      </c>
      <c r="G1560" s="865" t="s">
        <v>18000</v>
      </c>
      <c r="H1560" s="865" t="s">
        <v>18001</v>
      </c>
      <c r="I1560" s="865"/>
      <c r="J1560" s="865"/>
      <c r="K1560" s="865">
        <v>1</v>
      </c>
      <c r="L1560" s="865" t="s">
        <v>18021</v>
      </c>
      <c r="M1560" s="865" t="s">
        <v>18022</v>
      </c>
      <c r="N1560" s="865" t="s">
        <v>1611</v>
      </c>
      <c r="O1560" s="865"/>
      <c r="P1560" s="1155">
        <v>1</v>
      </c>
    </row>
    <row r="1561" spans="1:16" ht="38.25">
      <c r="A1561" s="920">
        <v>94</v>
      </c>
      <c r="B1561" s="846" t="s">
        <v>792</v>
      </c>
      <c r="C1561" s="865" t="s">
        <v>17999</v>
      </c>
      <c r="D1561" s="865" t="s">
        <v>17408</v>
      </c>
      <c r="E1561" s="865" t="s">
        <v>17790</v>
      </c>
      <c r="F1561" s="865" t="s">
        <v>16998</v>
      </c>
      <c r="G1561" s="865" t="s">
        <v>18000</v>
      </c>
      <c r="H1561" s="865" t="s">
        <v>18001</v>
      </c>
      <c r="I1561" s="865"/>
      <c r="J1561" s="865"/>
      <c r="K1561" s="865">
        <v>1</v>
      </c>
      <c r="L1561" s="865" t="s">
        <v>18023</v>
      </c>
      <c r="M1561" s="865" t="s">
        <v>18024</v>
      </c>
      <c r="N1561" s="865" t="s">
        <v>1611</v>
      </c>
      <c r="O1561" s="865"/>
      <c r="P1561" s="1155">
        <v>1</v>
      </c>
    </row>
    <row r="1562" spans="1:16" ht="38.25">
      <c r="A1562" s="920">
        <v>95</v>
      </c>
      <c r="B1562" s="846" t="s">
        <v>792</v>
      </c>
      <c r="C1562" s="865" t="s">
        <v>17999</v>
      </c>
      <c r="D1562" s="865" t="s">
        <v>17408</v>
      </c>
      <c r="E1562" s="865" t="s">
        <v>17790</v>
      </c>
      <c r="F1562" s="865" t="s">
        <v>16998</v>
      </c>
      <c r="G1562" s="865" t="s">
        <v>18000</v>
      </c>
      <c r="H1562" s="865" t="s">
        <v>18001</v>
      </c>
      <c r="I1562" s="865"/>
      <c r="J1562" s="865"/>
      <c r="K1562" s="865">
        <v>1</v>
      </c>
      <c r="L1562" s="865" t="s">
        <v>6138</v>
      </c>
      <c r="M1562" s="865" t="s">
        <v>18025</v>
      </c>
      <c r="N1562" s="865" t="s">
        <v>1611</v>
      </c>
      <c r="O1562" s="865"/>
      <c r="P1562" s="1155">
        <v>1</v>
      </c>
    </row>
    <row r="1563" spans="1:16" ht="38.25">
      <c r="A1563" s="920">
        <v>96</v>
      </c>
      <c r="B1563" s="846" t="s">
        <v>792</v>
      </c>
      <c r="C1563" s="865" t="s">
        <v>17999</v>
      </c>
      <c r="D1563" s="865" t="s">
        <v>17408</v>
      </c>
      <c r="E1563" s="865" t="s">
        <v>17790</v>
      </c>
      <c r="F1563" s="865" t="s">
        <v>16998</v>
      </c>
      <c r="G1563" s="865" t="s">
        <v>18000</v>
      </c>
      <c r="H1563" s="865" t="s">
        <v>18001</v>
      </c>
      <c r="I1563" s="865"/>
      <c r="J1563" s="865"/>
      <c r="K1563" s="865">
        <v>1</v>
      </c>
      <c r="L1563" s="865" t="s">
        <v>17013</v>
      </c>
      <c r="M1563" s="865" t="s">
        <v>18026</v>
      </c>
      <c r="N1563" s="865" t="s">
        <v>11816</v>
      </c>
      <c r="O1563" s="865"/>
      <c r="P1563" s="1155">
        <v>1</v>
      </c>
    </row>
    <row r="1564" spans="1:16" ht="38.25">
      <c r="A1564" s="920">
        <v>97</v>
      </c>
      <c r="B1564" s="846" t="s">
        <v>792</v>
      </c>
      <c r="C1564" s="865" t="s">
        <v>17999</v>
      </c>
      <c r="D1564" s="865" t="s">
        <v>17408</v>
      </c>
      <c r="E1564" s="865" t="s">
        <v>17790</v>
      </c>
      <c r="F1564" s="865" t="s">
        <v>16998</v>
      </c>
      <c r="G1564" s="865" t="s">
        <v>18000</v>
      </c>
      <c r="H1564" s="865" t="s">
        <v>18001</v>
      </c>
      <c r="I1564" s="865"/>
      <c r="J1564" s="865"/>
      <c r="K1564" s="865">
        <v>1</v>
      </c>
      <c r="L1564" s="865" t="s">
        <v>3012</v>
      </c>
      <c r="M1564" s="865" t="s">
        <v>18026</v>
      </c>
      <c r="N1564" s="865" t="s">
        <v>1611</v>
      </c>
      <c r="O1564" s="865">
        <v>1</v>
      </c>
      <c r="P1564" s="1155"/>
    </row>
    <row r="1565" spans="1:16" ht="38.25">
      <c r="A1565" s="920">
        <v>98</v>
      </c>
      <c r="B1565" s="846" t="s">
        <v>792</v>
      </c>
      <c r="C1565" s="865" t="s">
        <v>17999</v>
      </c>
      <c r="D1565" s="865" t="s">
        <v>17408</v>
      </c>
      <c r="E1565" s="865" t="s">
        <v>17790</v>
      </c>
      <c r="F1565" s="865" t="s">
        <v>16998</v>
      </c>
      <c r="G1565" s="865" t="s">
        <v>18000</v>
      </c>
      <c r="H1565" s="865" t="s">
        <v>18001</v>
      </c>
      <c r="I1565" s="865"/>
      <c r="J1565" s="865"/>
      <c r="K1565" s="865">
        <v>1</v>
      </c>
      <c r="L1565" s="865" t="s">
        <v>6147</v>
      </c>
      <c r="M1565" s="865" t="s">
        <v>18027</v>
      </c>
      <c r="N1565" s="865" t="s">
        <v>1611</v>
      </c>
      <c r="O1565" s="865"/>
      <c r="P1565" s="1155">
        <v>1</v>
      </c>
    </row>
    <row r="1566" spans="1:16" ht="38.25">
      <c r="A1566" s="920">
        <v>99</v>
      </c>
      <c r="B1566" s="846" t="s">
        <v>792</v>
      </c>
      <c r="C1566" s="865" t="s">
        <v>17999</v>
      </c>
      <c r="D1566" s="865" t="s">
        <v>17408</v>
      </c>
      <c r="E1566" s="865" t="s">
        <v>17790</v>
      </c>
      <c r="F1566" s="865" t="s">
        <v>16998</v>
      </c>
      <c r="G1566" s="865" t="s">
        <v>18000</v>
      </c>
      <c r="H1566" s="865" t="s">
        <v>18001</v>
      </c>
      <c r="I1566" s="865"/>
      <c r="J1566" s="865"/>
      <c r="K1566" s="865">
        <v>1</v>
      </c>
      <c r="L1566" s="865" t="s">
        <v>9884</v>
      </c>
      <c r="M1566" s="865" t="s">
        <v>18028</v>
      </c>
      <c r="N1566" s="865" t="s">
        <v>1611</v>
      </c>
      <c r="O1566" s="865"/>
      <c r="P1566" s="1155">
        <v>1</v>
      </c>
    </row>
    <row r="1567" spans="1:16" ht="38.25">
      <c r="A1567" s="920">
        <v>100</v>
      </c>
      <c r="B1567" s="846" t="s">
        <v>792</v>
      </c>
      <c r="C1567" s="865" t="s">
        <v>17999</v>
      </c>
      <c r="D1567" s="865" t="s">
        <v>17408</v>
      </c>
      <c r="E1567" s="865" t="s">
        <v>17790</v>
      </c>
      <c r="F1567" s="865" t="s">
        <v>16998</v>
      </c>
      <c r="G1567" s="865" t="s">
        <v>18000</v>
      </c>
      <c r="H1567" s="865" t="s">
        <v>18001</v>
      </c>
      <c r="I1567" s="865"/>
      <c r="J1567" s="865"/>
      <c r="K1567" s="865">
        <v>1</v>
      </c>
      <c r="L1567" s="865" t="s">
        <v>18023</v>
      </c>
      <c r="M1567" s="865" t="s">
        <v>18029</v>
      </c>
      <c r="N1567" s="865" t="s">
        <v>1611</v>
      </c>
      <c r="O1567" s="865"/>
      <c r="P1567" s="1155">
        <v>1</v>
      </c>
    </row>
    <row r="1568" spans="1:16" ht="25.5">
      <c r="A1568" s="920">
        <v>101</v>
      </c>
      <c r="B1568" s="846" t="s">
        <v>1512</v>
      </c>
      <c r="C1568" s="865" t="s">
        <v>18030</v>
      </c>
      <c r="D1568" s="865" t="s">
        <v>18031</v>
      </c>
      <c r="E1568" s="865" t="s">
        <v>16563</v>
      </c>
      <c r="F1568" s="865" t="s">
        <v>1611</v>
      </c>
      <c r="G1568" s="865">
        <v>51</v>
      </c>
      <c r="H1568" s="865">
        <v>11</v>
      </c>
      <c r="I1568" s="865">
        <v>1</v>
      </c>
      <c r="J1568" s="865"/>
      <c r="K1568" s="865"/>
      <c r="L1568" s="865" t="s">
        <v>18032</v>
      </c>
      <c r="M1568" s="865" t="s">
        <v>18033</v>
      </c>
      <c r="N1568" s="865" t="s">
        <v>1611</v>
      </c>
      <c r="O1568" s="865"/>
      <c r="P1568" s="1155">
        <v>1</v>
      </c>
    </row>
    <row r="1569" spans="1:16" ht="25.5">
      <c r="A1569" s="920">
        <v>102</v>
      </c>
      <c r="B1569" s="846" t="s">
        <v>1512</v>
      </c>
      <c r="C1569" s="865" t="s">
        <v>18030</v>
      </c>
      <c r="D1569" s="865" t="s">
        <v>18031</v>
      </c>
      <c r="E1569" s="865" t="s">
        <v>16563</v>
      </c>
      <c r="F1569" s="865" t="s">
        <v>1611</v>
      </c>
      <c r="G1569" s="865">
        <v>51</v>
      </c>
      <c r="H1569" s="865">
        <v>11</v>
      </c>
      <c r="I1569" s="865">
        <v>1</v>
      </c>
      <c r="J1569" s="865"/>
      <c r="K1569" s="865"/>
      <c r="L1569" s="865" t="s">
        <v>18034</v>
      </c>
      <c r="M1569" s="865" t="s">
        <v>12681</v>
      </c>
      <c r="N1569" s="865" t="s">
        <v>1611</v>
      </c>
      <c r="O1569" s="865">
        <v>1</v>
      </c>
      <c r="P1569" s="1155"/>
    </row>
    <row r="1570" spans="1:16" ht="25.5">
      <c r="A1570" s="920">
        <v>103</v>
      </c>
      <c r="B1570" s="846" t="s">
        <v>1512</v>
      </c>
      <c r="C1570" s="865" t="s">
        <v>18030</v>
      </c>
      <c r="D1570" s="865" t="s">
        <v>18031</v>
      </c>
      <c r="E1570" s="865" t="s">
        <v>16563</v>
      </c>
      <c r="F1570" s="865" t="s">
        <v>1611</v>
      </c>
      <c r="G1570" s="865">
        <v>51</v>
      </c>
      <c r="H1570" s="865">
        <v>11</v>
      </c>
      <c r="I1570" s="865"/>
      <c r="J1570" s="865">
        <v>1</v>
      </c>
      <c r="K1570" s="865"/>
      <c r="L1570" s="865" t="s">
        <v>18032</v>
      </c>
      <c r="M1570" s="865" t="s">
        <v>18035</v>
      </c>
      <c r="N1570" s="865" t="s">
        <v>1611</v>
      </c>
      <c r="O1570" s="865"/>
      <c r="P1570" s="1155">
        <v>1</v>
      </c>
    </row>
    <row r="1571" spans="1:16" ht="25.5">
      <c r="A1571" s="920">
        <v>104</v>
      </c>
      <c r="B1571" s="846" t="s">
        <v>1512</v>
      </c>
      <c r="C1571" s="865" t="s">
        <v>18030</v>
      </c>
      <c r="D1571" s="865" t="s">
        <v>18031</v>
      </c>
      <c r="E1571" s="865" t="s">
        <v>16563</v>
      </c>
      <c r="F1571" s="865" t="s">
        <v>1611</v>
      </c>
      <c r="G1571" s="865">
        <v>51</v>
      </c>
      <c r="H1571" s="865">
        <v>11</v>
      </c>
      <c r="I1571" s="865"/>
      <c r="J1571" s="865">
        <v>1</v>
      </c>
      <c r="K1571" s="865"/>
      <c r="L1571" s="865" t="s">
        <v>18034</v>
      </c>
      <c r="M1571" s="865" t="s">
        <v>18036</v>
      </c>
      <c r="N1571" s="865" t="s">
        <v>1611</v>
      </c>
      <c r="O1571" s="865">
        <v>1</v>
      </c>
      <c r="P1571" s="1155"/>
    </row>
    <row r="1572" spans="1:16" ht="25.5">
      <c r="A1572" s="920">
        <v>105</v>
      </c>
      <c r="B1572" s="846" t="s">
        <v>1512</v>
      </c>
      <c r="C1572" s="865" t="s">
        <v>18030</v>
      </c>
      <c r="D1572" s="865" t="s">
        <v>18031</v>
      </c>
      <c r="E1572" s="865" t="s">
        <v>16563</v>
      </c>
      <c r="F1572" s="865" t="s">
        <v>1611</v>
      </c>
      <c r="G1572" s="865">
        <v>51</v>
      </c>
      <c r="H1572" s="865">
        <v>11</v>
      </c>
      <c r="I1572" s="865"/>
      <c r="J1572" s="865">
        <v>1</v>
      </c>
      <c r="K1572" s="865"/>
      <c r="L1572" s="865" t="s">
        <v>18032</v>
      </c>
      <c r="M1572" s="865" t="s">
        <v>18037</v>
      </c>
      <c r="N1572" s="865" t="s">
        <v>1611</v>
      </c>
      <c r="O1572" s="865"/>
      <c r="P1572" s="1155">
        <v>1</v>
      </c>
    </row>
    <row r="1573" spans="1:16" ht="25.5">
      <c r="A1573" s="920">
        <v>106</v>
      </c>
      <c r="B1573" s="846" t="s">
        <v>1512</v>
      </c>
      <c r="C1573" s="865" t="s">
        <v>18030</v>
      </c>
      <c r="D1573" s="865" t="s">
        <v>18031</v>
      </c>
      <c r="E1573" s="865" t="s">
        <v>16563</v>
      </c>
      <c r="F1573" s="865" t="s">
        <v>1611</v>
      </c>
      <c r="G1573" s="865">
        <v>51</v>
      </c>
      <c r="H1573" s="865">
        <v>11</v>
      </c>
      <c r="I1573" s="865"/>
      <c r="J1573" s="865">
        <v>1</v>
      </c>
      <c r="K1573" s="865"/>
      <c r="L1573" s="865" t="s">
        <v>18032</v>
      </c>
      <c r="M1573" s="865" t="s">
        <v>18038</v>
      </c>
      <c r="N1573" s="865" t="s">
        <v>1611</v>
      </c>
      <c r="O1573" s="865"/>
      <c r="P1573" s="1155">
        <v>1</v>
      </c>
    </row>
    <row r="1574" spans="1:16" ht="25.5">
      <c r="A1574" s="920">
        <v>107</v>
      </c>
      <c r="B1574" s="846" t="s">
        <v>1512</v>
      </c>
      <c r="C1574" s="865" t="s">
        <v>18030</v>
      </c>
      <c r="D1574" s="865" t="s">
        <v>18031</v>
      </c>
      <c r="E1574" s="865" t="s">
        <v>16563</v>
      </c>
      <c r="F1574" s="865" t="s">
        <v>1611</v>
      </c>
      <c r="G1574" s="865">
        <v>51</v>
      </c>
      <c r="H1574" s="865">
        <v>11</v>
      </c>
      <c r="I1574" s="865"/>
      <c r="J1574" s="865"/>
      <c r="K1574" s="865">
        <v>1</v>
      </c>
      <c r="L1574" s="865" t="s">
        <v>18032</v>
      </c>
      <c r="M1574" s="865" t="s">
        <v>18039</v>
      </c>
      <c r="N1574" s="865" t="s">
        <v>1611</v>
      </c>
      <c r="O1574" s="865"/>
      <c r="P1574" s="1155">
        <v>1</v>
      </c>
    </row>
    <row r="1575" spans="1:16" ht="25.5">
      <c r="A1575" s="920">
        <v>108</v>
      </c>
      <c r="B1575" s="846" t="s">
        <v>1512</v>
      </c>
      <c r="C1575" s="865" t="s">
        <v>18030</v>
      </c>
      <c r="D1575" s="865" t="s">
        <v>18031</v>
      </c>
      <c r="E1575" s="865" t="s">
        <v>16563</v>
      </c>
      <c r="F1575" s="865" t="s">
        <v>1611</v>
      </c>
      <c r="G1575" s="865">
        <v>51</v>
      </c>
      <c r="H1575" s="865">
        <v>11</v>
      </c>
      <c r="I1575" s="865"/>
      <c r="J1575" s="865"/>
      <c r="K1575" s="865">
        <v>1</v>
      </c>
      <c r="L1575" s="865" t="s">
        <v>18034</v>
      </c>
      <c r="M1575" s="865" t="s">
        <v>18040</v>
      </c>
      <c r="N1575" s="865" t="s">
        <v>1611</v>
      </c>
      <c r="O1575" s="865">
        <v>1</v>
      </c>
      <c r="P1575" s="1155"/>
    </row>
    <row r="1576" spans="1:16" ht="25.5">
      <c r="A1576" s="920">
        <v>109</v>
      </c>
      <c r="B1576" s="846" t="s">
        <v>1512</v>
      </c>
      <c r="C1576" s="865" t="s">
        <v>18030</v>
      </c>
      <c r="D1576" s="865" t="s">
        <v>18031</v>
      </c>
      <c r="E1576" s="865" t="s">
        <v>16563</v>
      </c>
      <c r="F1576" s="865" t="s">
        <v>1611</v>
      </c>
      <c r="G1576" s="865">
        <v>51</v>
      </c>
      <c r="H1576" s="865">
        <v>11</v>
      </c>
      <c r="I1576" s="865"/>
      <c r="J1576" s="865"/>
      <c r="K1576" s="865">
        <v>1</v>
      </c>
      <c r="L1576" s="865" t="s">
        <v>8942</v>
      </c>
      <c r="M1576" s="865" t="s">
        <v>18041</v>
      </c>
      <c r="N1576" s="865" t="s">
        <v>1611</v>
      </c>
      <c r="O1576" s="865">
        <v>1</v>
      </c>
      <c r="P1576" s="1155"/>
    </row>
    <row r="1577" spans="1:16" ht="25.5">
      <c r="A1577" s="920">
        <v>110</v>
      </c>
      <c r="B1577" s="846" t="s">
        <v>1512</v>
      </c>
      <c r="C1577" s="865" t="s">
        <v>18030</v>
      </c>
      <c r="D1577" s="865" t="s">
        <v>18031</v>
      </c>
      <c r="E1577" s="865" t="s">
        <v>16563</v>
      </c>
      <c r="F1577" s="865" t="s">
        <v>1611</v>
      </c>
      <c r="G1577" s="865">
        <v>51</v>
      </c>
      <c r="H1577" s="865">
        <v>11</v>
      </c>
      <c r="I1577" s="865"/>
      <c r="J1577" s="865"/>
      <c r="K1577" s="865">
        <v>1</v>
      </c>
      <c r="L1577" s="865" t="s">
        <v>8942</v>
      </c>
      <c r="M1577" s="865" t="s">
        <v>18042</v>
      </c>
      <c r="N1577" s="865" t="s">
        <v>1611</v>
      </c>
      <c r="O1577" s="865">
        <v>1</v>
      </c>
      <c r="P1577" s="1155"/>
    </row>
    <row r="1578" spans="1:16" ht="25.5">
      <c r="A1578" s="920">
        <v>111</v>
      </c>
      <c r="B1578" s="846" t="s">
        <v>1512</v>
      </c>
      <c r="C1578" s="865" t="s">
        <v>18030</v>
      </c>
      <c r="D1578" s="865" t="s">
        <v>18031</v>
      </c>
      <c r="E1578" s="865" t="s">
        <v>16563</v>
      </c>
      <c r="F1578" s="865" t="s">
        <v>1611</v>
      </c>
      <c r="G1578" s="865">
        <v>51</v>
      </c>
      <c r="H1578" s="865">
        <v>11</v>
      </c>
      <c r="I1578" s="865"/>
      <c r="J1578" s="865"/>
      <c r="K1578" s="865">
        <v>1</v>
      </c>
      <c r="L1578" s="865" t="s">
        <v>18043</v>
      </c>
      <c r="M1578" s="865" t="s">
        <v>18044</v>
      </c>
      <c r="N1578" s="865" t="s">
        <v>1611</v>
      </c>
      <c r="O1578" s="865"/>
      <c r="P1578" s="1155">
        <v>1</v>
      </c>
    </row>
    <row r="1579" spans="1:16" ht="26.25" thickBot="1">
      <c r="A1579" s="920">
        <v>112</v>
      </c>
      <c r="B1579" s="1189" t="s">
        <v>1512</v>
      </c>
      <c r="C1579" s="1190" t="s">
        <v>18030</v>
      </c>
      <c r="D1579" s="1190" t="s">
        <v>18031</v>
      </c>
      <c r="E1579" s="1190" t="s">
        <v>16563</v>
      </c>
      <c r="F1579" s="1190" t="s">
        <v>1611</v>
      </c>
      <c r="G1579" s="1190">
        <v>51</v>
      </c>
      <c r="H1579" s="1190">
        <v>11</v>
      </c>
      <c r="I1579" s="1190"/>
      <c r="J1579" s="1190"/>
      <c r="K1579" s="1190">
        <v>1</v>
      </c>
      <c r="L1579" s="1190" t="s">
        <v>18043</v>
      </c>
      <c r="M1579" s="1190" t="s">
        <v>18045</v>
      </c>
      <c r="N1579" s="1190" t="s">
        <v>1611</v>
      </c>
      <c r="O1579" s="1190"/>
      <c r="P1579" s="1191">
        <v>1</v>
      </c>
    </row>
    <row r="1580" spans="1:16" ht="27" thickBot="1">
      <c r="B1580" s="1644" t="s">
        <v>1442</v>
      </c>
      <c r="C1580" s="1645"/>
      <c r="D1580" s="1645"/>
      <c r="E1580" s="1645"/>
      <c r="F1580" s="1645"/>
      <c r="G1580" s="1645"/>
      <c r="H1580" s="1645"/>
      <c r="I1580" s="1192">
        <f>SUM(I1468:I1579)</f>
        <v>36</v>
      </c>
      <c r="J1580" s="1192">
        <f t="shared" ref="J1580:K1580" si="4">SUM(J1468:J1579)</f>
        <v>36</v>
      </c>
      <c r="K1580" s="1113">
        <f t="shared" si="4"/>
        <v>40</v>
      </c>
      <c r="L1580" s="1646"/>
      <c r="M1580" s="1647"/>
      <c r="N1580" s="1648"/>
      <c r="O1580" s="1192">
        <f t="shared" ref="O1580:P1580" si="5">SUM(O1468:O1579)</f>
        <v>75</v>
      </c>
      <c r="P1580" s="1113">
        <f t="shared" si="5"/>
        <v>117</v>
      </c>
    </row>
  </sheetData>
  <mergeCells count="66">
    <mergeCell ref="A1:P1"/>
    <mergeCell ref="A2:A4"/>
    <mergeCell ref="B2:B4"/>
    <mergeCell ref="C2:C4"/>
    <mergeCell ref="D2:D4"/>
    <mergeCell ref="E2:E4"/>
    <mergeCell ref="F2:F4"/>
    <mergeCell ref="G2:G4"/>
    <mergeCell ref="H2:H4"/>
    <mergeCell ref="I2:K3"/>
    <mergeCell ref="L2:P2"/>
    <mergeCell ref="L3:L4"/>
    <mergeCell ref="M3:M4"/>
    <mergeCell ref="N3:N4"/>
    <mergeCell ref="O3:P3"/>
    <mergeCell ref="A411:P411"/>
    <mergeCell ref="A412:A414"/>
    <mergeCell ref="B412:B414"/>
    <mergeCell ref="C412:C414"/>
    <mergeCell ref="D412:D414"/>
    <mergeCell ref="E412:E414"/>
    <mergeCell ref="F412:F414"/>
    <mergeCell ref="G412:G414"/>
    <mergeCell ref="H412:H414"/>
    <mergeCell ref="I412:K413"/>
    <mergeCell ref="B407:H407"/>
    <mergeCell ref="L407:N407"/>
    <mergeCell ref="A595:P595"/>
    <mergeCell ref="A596:A598"/>
    <mergeCell ref="B596:B598"/>
    <mergeCell ref="C596:C598"/>
    <mergeCell ref="D596:D598"/>
    <mergeCell ref="E596:E598"/>
    <mergeCell ref="G596:G598"/>
    <mergeCell ref="H596:H598"/>
    <mergeCell ref="I596:K597"/>
    <mergeCell ref="L596:P596"/>
    <mergeCell ref="L412:P412"/>
    <mergeCell ref="L413:N413"/>
    <mergeCell ref="O413:P413"/>
    <mergeCell ref="B591:H591"/>
    <mergeCell ref="L591:N591"/>
    <mergeCell ref="L597:L598"/>
    <mergeCell ref="M597:M598"/>
    <mergeCell ref="N597:N598"/>
    <mergeCell ref="O597:P597"/>
    <mergeCell ref="B1460:H1460"/>
    <mergeCell ref="L1460:N1460"/>
    <mergeCell ref="F596:F598"/>
    <mergeCell ref="A1464:P1464"/>
    <mergeCell ref="A1465:A1467"/>
    <mergeCell ref="B1465:B1467"/>
    <mergeCell ref="C1465:C1467"/>
    <mergeCell ref="D1465:D1467"/>
    <mergeCell ref="E1465:E1467"/>
    <mergeCell ref="F1465:F1467"/>
    <mergeCell ref="G1465:G1467"/>
    <mergeCell ref="B1580:H1580"/>
    <mergeCell ref="L1580:N1580"/>
    <mergeCell ref="H1465:H1467"/>
    <mergeCell ref="I1465:K1466"/>
    <mergeCell ref="L1465:P1465"/>
    <mergeCell ref="L1466:L1467"/>
    <mergeCell ref="M1466:M1467"/>
    <mergeCell ref="N1466:N1467"/>
    <mergeCell ref="O1466:P146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B4762-4D93-4CC4-9AC3-48C6EB7BEA98}">
  <dimension ref="A1:AY69"/>
  <sheetViews>
    <sheetView topLeftCell="L1" workbookViewId="0">
      <selection activeCell="AV79" sqref="AU79:AV79"/>
    </sheetView>
  </sheetViews>
  <sheetFormatPr defaultRowHeight="12.75"/>
  <cols>
    <col min="1" max="1" width="9.140625" style="341"/>
    <col min="2" max="2" width="33.42578125" bestFit="1" customWidth="1"/>
    <col min="3" max="50" width="9.140625" style="1193"/>
    <col min="51" max="51" width="17.7109375" style="341" customWidth="1"/>
  </cols>
  <sheetData>
    <row r="1" spans="1:51" ht="44.25" customHeight="1" thickBot="1">
      <c r="A1" s="1703" t="s">
        <v>20037</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1703"/>
      <c r="AP1" s="1703"/>
      <c r="AQ1" s="1703"/>
      <c r="AR1" s="1703"/>
      <c r="AS1" s="1703"/>
      <c r="AT1" s="1703"/>
      <c r="AU1" s="1703"/>
      <c r="AV1" s="1703"/>
      <c r="AW1" s="1703"/>
      <c r="AX1" s="1703"/>
      <c r="AY1" s="1703"/>
    </row>
    <row r="2" spans="1:51" ht="18.75" customHeight="1" thickBot="1">
      <c r="A2" s="1699" t="s">
        <v>2305</v>
      </c>
      <c r="B2" s="1699" t="s">
        <v>1550</v>
      </c>
      <c r="C2" s="1699" t="s">
        <v>16216</v>
      </c>
      <c r="D2" s="1699"/>
      <c r="E2" s="1699"/>
      <c r="F2" s="1700" t="s">
        <v>16217</v>
      </c>
      <c r="G2" s="1699"/>
      <c r="H2" s="1704"/>
      <c r="I2" s="1696" t="s">
        <v>1436</v>
      </c>
      <c r="J2" s="1696"/>
      <c r="K2" s="1696"/>
      <c r="L2" s="1697" t="s">
        <v>20038</v>
      </c>
      <c r="M2" s="1696"/>
      <c r="N2" s="1698"/>
      <c r="O2" s="1696" t="s">
        <v>20039</v>
      </c>
      <c r="P2" s="1696"/>
      <c r="Q2" s="1696"/>
      <c r="R2" s="1696" t="s">
        <v>1437</v>
      </c>
      <c r="S2" s="1696"/>
      <c r="T2" s="1696"/>
      <c r="U2" s="1697" t="s">
        <v>1438</v>
      </c>
      <c r="V2" s="1696"/>
      <c r="W2" s="1698"/>
      <c r="X2" s="1696" t="s">
        <v>16218</v>
      </c>
      <c r="Y2" s="1696"/>
      <c r="Z2" s="1696"/>
      <c r="AA2" s="1697" t="s">
        <v>13965</v>
      </c>
      <c r="AB2" s="1696"/>
      <c r="AC2" s="1698"/>
      <c r="AD2" s="1696" t="s">
        <v>20040</v>
      </c>
      <c r="AE2" s="1696"/>
      <c r="AF2" s="1696"/>
      <c r="AG2" s="1696" t="s">
        <v>20041</v>
      </c>
      <c r="AH2" s="1696"/>
      <c r="AI2" s="1696"/>
      <c r="AJ2" s="1696" t="s">
        <v>20042</v>
      </c>
      <c r="AK2" s="1696"/>
      <c r="AL2" s="1696"/>
      <c r="AM2" s="1697" t="s">
        <v>13336</v>
      </c>
      <c r="AN2" s="1696"/>
      <c r="AO2" s="1698"/>
      <c r="AP2" s="1696" t="s">
        <v>20043</v>
      </c>
      <c r="AQ2" s="1696"/>
      <c r="AR2" s="1696"/>
      <c r="AS2" s="1697" t="s">
        <v>1441</v>
      </c>
      <c r="AT2" s="1696"/>
      <c r="AU2" s="1698"/>
      <c r="AV2" s="1699" t="s">
        <v>1442</v>
      </c>
      <c r="AW2" s="1699"/>
      <c r="AX2" s="1699"/>
      <c r="AY2" s="1700" t="s">
        <v>1552</v>
      </c>
    </row>
    <row r="3" spans="1:51" ht="13.5" thickBot="1">
      <c r="A3" s="1699"/>
      <c r="B3" s="1699"/>
      <c r="C3" s="1114" t="s">
        <v>1444</v>
      </c>
      <c r="D3" s="1214" t="s">
        <v>1445</v>
      </c>
      <c r="E3" s="1215" t="s">
        <v>1446</v>
      </c>
      <c r="F3" s="942" t="s">
        <v>1444</v>
      </c>
      <c r="G3" s="943" t="s">
        <v>1445</v>
      </c>
      <c r="H3" s="1216" t="s">
        <v>1446</v>
      </c>
      <c r="I3" s="945" t="s">
        <v>1444</v>
      </c>
      <c r="J3" s="943" t="s">
        <v>1445</v>
      </c>
      <c r="K3" s="944" t="s">
        <v>1446</v>
      </c>
      <c r="L3" s="942" t="s">
        <v>1444</v>
      </c>
      <c r="M3" s="943" t="s">
        <v>1445</v>
      </c>
      <c r="N3" s="1216" t="s">
        <v>1446</v>
      </c>
      <c r="O3" s="945"/>
      <c r="P3" s="943"/>
      <c r="Q3" s="944"/>
      <c r="R3" s="945" t="s">
        <v>1444</v>
      </c>
      <c r="S3" s="943" t="s">
        <v>1445</v>
      </c>
      <c r="T3" s="944" t="s">
        <v>1446</v>
      </c>
      <c r="U3" s="942" t="s">
        <v>1444</v>
      </c>
      <c r="V3" s="943" t="s">
        <v>1445</v>
      </c>
      <c r="W3" s="1216" t="s">
        <v>1446</v>
      </c>
      <c r="X3" s="945" t="s">
        <v>1444</v>
      </c>
      <c r="Y3" s="943" t="s">
        <v>1445</v>
      </c>
      <c r="Z3" s="944" t="s">
        <v>1446</v>
      </c>
      <c r="AA3" s="942" t="s">
        <v>1444</v>
      </c>
      <c r="AB3" s="943" t="s">
        <v>1445</v>
      </c>
      <c r="AC3" s="1216" t="s">
        <v>1446</v>
      </c>
      <c r="AD3" s="945" t="s">
        <v>1444</v>
      </c>
      <c r="AE3" s="943" t="s">
        <v>1445</v>
      </c>
      <c r="AF3" s="944" t="s">
        <v>1446</v>
      </c>
      <c r="AG3" s="945" t="s">
        <v>1444</v>
      </c>
      <c r="AH3" s="943" t="s">
        <v>1445</v>
      </c>
      <c r="AI3" s="944" t="s">
        <v>1446</v>
      </c>
      <c r="AJ3" s="945" t="s">
        <v>1444</v>
      </c>
      <c r="AK3" s="943" t="s">
        <v>1445</v>
      </c>
      <c r="AL3" s="944" t="s">
        <v>1446</v>
      </c>
      <c r="AM3" s="942" t="s">
        <v>1444</v>
      </c>
      <c r="AN3" s="943" t="s">
        <v>1445</v>
      </c>
      <c r="AO3" s="1216" t="s">
        <v>1446</v>
      </c>
      <c r="AP3" s="945" t="s">
        <v>1444</v>
      </c>
      <c r="AQ3" s="943" t="s">
        <v>1445</v>
      </c>
      <c r="AR3" s="944" t="s">
        <v>1446</v>
      </c>
      <c r="AS3" s="942" t="s">
        <v>1444</v>
      </c>
      <c r="AT3" s="943" t="s">
        <v>1445</v>
      </c>
      <c r="AU3" s="1216" t="s">
        <v>1446</v>
      </c>
      <c r="AV3" s="945" t="s">
        <v>1444</v>
      </c>
      <c r="AW3" s="943" t="s">
        <v>1445</v>
      </c>
      <c r="AX3" s="944" t="s">
        <v>1446</v>
      </c>
      <c r="AY3" s="1700"/>
    </row>
    <row r="4" spans="1:51" ht="15.75" thickBot="1">
      <c r="A4" s="1186">
        <v>1</v>
      </c>
      <c r="B4" s="1217" t="s">
        <v>13226</v>
      </c>
      <c r="C4" s="1120">
        <f>SUM([6]ATICILIK!I7)</f>
        <v>0</v>
      </c>
      <c r="D4" s="1218">
        <f>SUM([6]ATICILIK!J7)</f>
        <v>0</v>
      </c>
      <c r="E4" s="1219">
        <f>SUM([6]ATICILIK!K7)</f>
        <v>0</v>
      </c>
      <c r="F4" s="1120">
        <f>SUM([6]ATICILIK!I10)</f>
        <v>0</v>
      </c>
      <c r="G4" s="1218">
        <f>SUM([6]ATICILIK!J10)</f>
        <v>0</v>
      </c>
      <c r="H4" s="1219">
        <f>SUM([6]ATICILIK!K10)</f>
        <v>0</v>
      </c>
      <c r="I4" s="1120">
        <f>SUM([6]ATICILIK!I19,[6]ATICILIK!I26)</f>
        <v>1</v>
      </c>
      <c r="J4" s="1218">
        <f>SUM([6]ATICILIK!J19,[6]ATICILIK!J26)</f>
        <v>1</v>
      </c>
      <c r="K4" s="1219">
        <f>SUM([6]ATICILIK!K19,[6]ATICILIK!K26)</f>
        <v>2</v>
      </c>
      <c r="L4" s="1120"/>
      <c r="M4" s="1218"/>
      <c r="N4" s="1219"/>
      <c r="O4" s="1120"/>
      <c r="P4" s="1218"/>
      <c r="Q4" s="1219"/>
      <c r="R4" s="1120">
        <f>SUM([6]ATICILIK!I57,[6]ATICILIK!I67)</f>
        <v>15</v>
      </c>
      <c r="S4" s="1218">
        <f>SUM([6]ATICILIK!J57,[6]ATICILIK!J67)</f>
        <v>10</v>
      </c>
      <c r="T4" s="1219">
        <f>SUM([6]ATICILIK!K57,[6]ATICILIK!K67)</f>
        <v>10</v>
      </c>
      <c r="U4" s="1120">
        <f>SUM([6]ATICILIK!I73,[6]ATICILIK!I80)</f>
        <v>0</v>
      </c>
      <c r="V4" s="1218">
        <f>SUM([6]ATICILIK!J73,[6]ATICILIK!J80)</f>
        <v>0</v>
      </c>
      <c r="W4" s="1219">
        <f>SUM([6]ATICILIK!K73,[6]ATICILIK!K80)</f>
        <v>0</v>
      </c>
      <c r="X4" s="1120"/>
      <c r="Y4" s="1218"/>
      <c r="Z4" s="1219"/>
      <c r="AA4" s="1120">
        <f>SUM([6]ATICILIK!I87,[6]ATICILIK!I94)</f>
        <v>0</v>
      </c>
      <c r="AB4" s="1218">
        <f>SUM([6]ATICILIK!J87,[6]ATICILIK!J94)</f>
        <v>0</v>
      </c>
      <c r="AC4" s="1219">
        <f>SUM([6]ATICILIK!K87,[6]ATICILIK!K94)</f>
        <v>0</v>
      </c>
      <c r="AD4" s="1120">
        <f>SUM([6]ATICILIK!I100)</f>
        <v>2</v>
      </c>
      <c r="AE4" s="1218">
        <f>SUM([6]ATICILIK!J100)</f>
        <v>0</v>
      </c>
      <c r="AF4" s="1219">
        <f>SUM([6]ATICILIK!K100)</f>
        <v>1</v>
      </c>
      <c r="AG4" s="1120">
        <f>SUM([6]ATICILIK!I107)</f>
        <v>0</v>
      </c>
      <c r="AH4" s="1218">
        <f>SUM(,[6]ATICILIK!J107)</f>
        <v>0</v>
      </c>
      <c r="AI4" s="1219">
        <f>SUM([6]ATICILIK!K107)</f>
        <v>0</v>
      </c>
      <c r="AJ4" s="1120"/>
      <c r="AK4" s="1218"/>
      <c r="AL4" s="1219"/>
      <c r="AM4" s="1140">
        <f>SUM([6]ATICILIK!I112,[6]ATICILIK!I119)</f>
        <v>0</v>
      </c>
      <c r="AN4" s="1218">
        <f>SUM([6]ATICILIK!J112,[6]ATICILIK!J119)</f>
        <v>0</v>
      </c>
      <c r="AO4" s="1219">
        <f>SUM([6]ATICILIK!K112,[6]ATICILIK!K119)</f>
        <v>0</v>
      </c>
      <c r="AP4" s="1120">
        <f>SUM([6]ATICILIK!I127)</f>
        <v>0</v>
      </c>
      <c r="AQ4" s="1218">
        <f>SUM([6]ATICILIK!J127)</f>
        <v>0</v>
      </c>
      <c r="AR4" s="1219">
        <f>SUM([6]ATICILIK!K127)</f>
        <v>0</v>
      </c>
      <c r="AS4" s="1120">
        <f>SUM([6]ATICILIK!I147,[6]ATICILIK!I159)</f>
        <v>9</v>
      </c>
      <c r="AT4" s="1218">
        <f>SUM([6]ATICILIK!J147,[6]ATICILIK!J159)</f>
        <v>5</v>
      </c>
      <c r="AU4" s="1219">
        <f>SUM([6]ATICILIK!K147,[6]ATICILIK!K159)</f>
        <v>8</v>
      </c>
      <c r="AV4" s="1120">
        <f>SUM(AS4,AP4,AM4,AJ4,AG4,AD4,AA4,X4,U4,R4,L4,I4,F4,C4)</f>
        <v>27</v>
      </c>
      <c r="AW4" s="1218">
        <f>SUM(AT4,AQ4,AN4,AK4,AH4,AE4,AB4,Y4,V4,S4,M4,J4,G4,D4)</f>
        <v>16</v>
      </c>
      <c r="AX4" s="1219">
        <f>SUM(AU4,AR4,AO4,AL4,AI4,AF4,AC4,Z4,W4,T4,N4,K4,H4,E4)</f>
        <v>21</v>
      </c>
      <c r="AY4" s="1220">
        <f t="shared" ref="AY4:AY16" si="0">SUM(AV4:AX4)</f>
        <v>64</v>
      </c>
    </row>
    <row r="5" spans="1:51" ht="15.75" thickBot="1">
      <c r="A5" s="1186">
        <v>2</v>
      </c>
      <c r="B5" s="1217" t="s">
        <v>13349</v>
      </c>
      <c r="C5" s="961">
        <f>SUM([6]ATLETİZM!I9)</f>
        <v>0</v>
      </c>
      <c r="D5" s="958">
        <f>SUM([6]ATLETİZM!J9)</f>
        <v>0</v>
      </c>
      <c r="E5" s="959">
        <f>SUM([6]ATLETİZM!K9)</f>
        <v>0</v>
      </c>
      <c r="F5" s="961">
        <f>SUM([6]ATLETİZM!I13)</f>
        <v>0</v>
      </c>
      <c r="G5" s="958">
        <f>SUM([6]ATLETİZM!J13)</f>
        <v>0</v>
      </c>
      <c r="H5" s="959">
        <f>SUM([6]ATLETİZM!K13)</f>
        <v>0</v>
      </c>
      <c r="I5" s="961">
        <f>SUM([6]ATLETİZM!I18,[6]ATLETİZM!I27)</f>
        <v>1</v>
      </c>
      <c r="J5" s="958">
        <f>SUM([6]ATLETİZM!J18,[6]ATLETİZM!J27)</f>
        <v>5</v>
      </c>
      <c r="K5" s="959">
        <f>SUM([6]ATLETİZM!K18,[6]ATLETİZM!K27)</f>
        <v>2</v>
      </c>
      <c r="L5" s="961"/>
      <c r="M5" s="958"/>
      <c r="N5" s="959"/>
      <c r="O5" s="961"/>
      <c r="P5" s="958"/>
      <c r="Q5" s="959"/>
      <c r="R5" s="961">
        <f>SUM([6]ATLETİZM!I40,[6]ATLETİZM!I47)</f>
        <v>3</v>
      </c>
      <c r="S5" s="958">
        <f>SUM([6]ATLETİZM!J40,[6]ATLETİZM!J47)</f>
        <v>3</v>
      </c>
      <c r="T5" s="959">
        <f>SUM([6]ATLETİZM!K40,[6]ATLETİZM!K47)</f>
        <v>3</v>
      </c>
      <c r="U5" s="961">
        <f>SUM([6]ATLETİZM!I141,[6]ATLETİZM!I148)</f>
        <v>35</v>
      </c>
      <c r="V5" s="958">
        <f>SUM([6]ATLETİZM!J141,[6]ATLETİZM!J148)</f>
        <v>21</v>
      </c>
      <c r="W5" s="959">
        <f>SUM([6]ATLETİZM!K141,[6]ATLETİZM!K148)</f>
        <v>34</v>
      </c>
      <c r="X5" s="961"/>
      <c r="Y5" s="958"/>
      <c r="Z5" s="959"/>
      <c r="AA5" s="961">
        <f>SUM([6]ATLETİZM!I169,[6]ATLETİZM!I175)</f>
        <v>7</v>
      </c>
      <c r="AB5" s="958">
        <f>SUM([6]ATLETİZM!J169,[6]ATLETİZM!J175)</f>
        <v>6</v>
      </c>
      <c r="AC5" s="959">
        <f>SUM([6]ATLETİZM!K169,[6]ATLETİZM!K175)</f>
        <v>7</v>
      </c>
      <c r="AD5" s="961">
        <f>SUM([6]ATLETİZM!I180)</f>
        <v>0</v>
      </c>
      <c r="AE5" s="958">
        <f>SUM([6]ATLETİZM!J180)</f>
        <v>2</v>
      </c>
      <c r="AF5" s="959">
        <f>SUM([6]ATLETİZM!K180)</f>
        <v>1</v>
      </c>
      <c r="AG5" s="961">
        <f>SUM([6]ATLETİZM!I196)</f>
        <v>5</v>
      </c>
      <c r="AH5" s="958">
        <f>SUM([6]ATLETİZM!J196)</f>
        <v>5</v>
      </c>
      <c r="AI5" s="959">
        <f>SUM([6]ATLETİZM!K196)</f>
        <v>4</v>
      </c>
      <c r="AJ5" s="961"/>
      <c r="AK5" s="958"/>
      <c r="AL5" s="959"/>
      <c r="AM5" s="957">
        <f>SUM([6]ATLETİZM!I201,[6]ATLETİZM!I208)</f>
        <v>0</v>
      </c>
      <c r="AN5" s="958">
        <f>SUM([6]ATLETİZM!J201,[6]ATLETİZM!J208)</f>
        <v>0</v>
      </c>
      <c r="AO5" s="959">
        <f>SUM([6]ATLETİZM!K201,[6]ATLETİZM!K208)</f>
        <v>0</v>
      </c>
      <c r="AP5" s="961">
        <f>SUM([6]ATLETİZM!I213)</f>
        <v>0</v>
      </c>
      <c r="AQ5" s="958">
        <f>SUM([6]ATLETİZM!J213)</f>
        <v>0</v>
      </c>
      <c r="AR5" s="959">
        <f>SUM([6]ATLETİZM!K213)</f>
        <v>0</v>
      </c>
      <c r="AS5" s="961">
        <f>SUM([6]ATLETİZM!I384,[6]ATLETİZM!I406)</f>
        <v>68</v>
      </c>
      <c r="AT5" s="958">
        <f>SUM([6]ATLETİZM!J384,[6]ATLETİZM!J406)</f>
        <v>66</v>
      </c>
      <c r="AU5" s="959">
        <f>SUM([6]ATLETİZM!K384,[6]ATLETİZM!K406)</f>
        <v>51</v>
      </c>
      <c r="AV5" s="961">
        <f t="shared" ref="AV5:AX67" si="1">SUM(AS5,AP5,AM5,AJ5,AG5,AD5,AA5,X5,U5,R5,L5,I5,F5,C5)</f>
        <v>119</v>
      </c>
      <c r="AW5" s="958">
        <f t="shared" si="1"/>
        <v>108</v>
      </c>
      <c r="AX5" s="959">
        <f t="shared" si="1"/>
        <v>102</v>
      </c>
      <c r="AY5" s="1221">
        <f t="shared" si="0"/>
        <v>329</v>
      </c>
    </row>
    <row r="6" spans="1:51" ht="15.75" thickBot="1">
      <c r="A6" s="1186">
        <v>3</v>
      </c>
      <c r="B6" s="1217" t="s">
        <v>13229</v>
      </c>
      <c r="C6" s="961">
        <f>SUM('[6]BADMİNTON '!I8)</f>
        <v>0</v>
      </c>
      <c r="D6" s="958">
        <f>SUM('[6]BADMİNTON '!J8)</f>
        <v>0</v>
      </c>
      <c r="E6" s="959">
        <f>SUM('[6]BADMİNTON '!K8)</f>
        <v>0</v>
      </c>
      <c r="F6" s="961">
        <f>SUM('[6]BADMİNTON '!I12)</f>
        <v>0</v>
      </c>
      <c r="G6" s="958">
        <f>SUM('[6]BADMİNTON '!J12)</f>
        <v>0</v>
      </c>
      <c r="H6" s="959">
        <f>SUM('[6]BADMİNTON '!K12)</f>
        <v>0</v>
      </c>
      <c r="I6" s="961">
        <f>SUM('[6]BADMİNTON '!I24,'[6]BADMİNTON '!I31)</f>
        <v>0</v>
      </c>
      <c r="J6" s="958">
        <f>SUM('[6]BADMİNTON '!J24,'[6]BADMİNTON '!J31)</f>
        <v>0</v>
      </c>
      <c r="K6" s="959">
        <f>SUM('[6]BADMİNTON '!K24,'[6]BADMİNTON '!K31)</f>
        <v>0</v>
      </c>
      <c r="L6" s="961"/>
      <c r="M6" s="958"/>
      <c r="N6" s="959"/>
      <c r="O6" s="961"/>
      <c r="P6" s="958"/>
      <c r="Q6" s="959"/>
      <c r="R6" s="961">
        <f>SUM('[6]BADMİNTON '!I40,'[6]BADMİNTON '!I52)</f>
        <v>2</v>
      </c>
      <c r="S6" s="958">
        <f>SUM('[6]BADMİNTON '!J40,'[6]BADMİNTON '!J52)</f>
        <v>8</v>
      </c>
      <c r="T6" s="959">
        <f>SUM('[6]BADMİNTON '!K40,'[6]BADMİNTON '!K52)</f>
        <v>8</v>
      </c>
      <c r="U6" s="961">
        <f>SUM('[6]BADMİNTON '!I60,'[6]BADMİNTON '!I67)</f>
        <v>0</v>
      </c>
      <c r="V6" s="958">
        <f>SUM('[6]BADMİNTON '!J60,'[6]BADMİNTON '!J67)</f>
        <v>0</v>
      </c>
      <c r="W6" s="959">
        <f>SUM('[6]BADMİNTON '!K60,'[6]BADMİNTON '!K67)</f>
        <v>0</v>
      </c>
      <c r="X6" s="961"/>
      <c r="Y6" s="958"/>
      <c r="Z6" s="959"/>
      <c r="AA6" s="961">
        <f>SUM('[6]BADMİNTON '!I74,'[6]BADMİNTON '!I81)</f>
        <v>0</v>
      </c>
      <c r="AB6" s="958">
        <f>SUM('[6]BADMİNTON '!J74,'[6]BADMİNTON '!J81)</f>
        <v>0</v>
      </c>
      <c r="AC6" s="959">
        <f>SUM('[6]BADMİNTON '!K74,'[6]BADMİNTON '!K81)</f>
        <v>0</v>
      </c>
      <c r="AD6" s="961">
        <f>SUM('[6]BADMİNTON '!I84,'[6]BADMİNTON '!I91)</f>
        <v>0</v>
      </c>
      <c r="AE6" s="958">
        <f>SUM('[6]BADMİNTON '!J84,'[6]BADMİNTON '!J91)</f>
        <v>0</v>
      </c>
      <c r="AF6" s="959">
        <f>SUM('[6]BADMİNTON '!K84,'[6]BADMİNTON '!K91)</f>
        <v>1</v>
      </c>
      <c r="AG6" s="961">
        <f>SUM('[6]BADMİNTON '!I91)</f>
        <v>0</v>
      </c>
      <c r="AH6" s="958">
        <f>SUM('[6]BADMİNTON '!J91)</f>
        <v>0</v>
      </c>
      <c r="AI6" s="959">
        <f>SUM('[6]BADMİNTON '!K91)</f>
        <v>0</v>
      </c>
      <c r="AJ6" s="961"/>
      <c r="AK6" s="958"/>
      <c r="AL6" s="959"/>
      <c r="AM6" s="957">
        <f>SUM('[6]BADMİNTON '!I96,'[6]BADMİNTON '!I101)</f>
        <v>0</v>
      </c>
      <c r="AN6" s="958">
        <f>SUM('[6]BADMİNTON '!J96,'[6]BADMİNTON '!J101)</f>
        <v>0</v>
      </c>
      <c r="AO6" s="959">
        <f>SUM('[6]BADMİNTON '!K96,'[6]BADMİNTON '!K101)</f>
        <v>0</v>
      </c>
      <c r="AP6" s="961">
        <f>SUM('[6]BADMİNTON '!I109)</f>
        <v>0</v>
      </c>
      <c r="AQ6" s="958">
        <f>SUM('[6]BADMİNTON '!J109)</f>
        <v>0</v>
      </c>
      <c r="AR6" s="959">
        <f>SUM('[6]BADMİNTON '!K109)</f>
        <v>0</v>
      </c>
      <c r="AS6" s="961">
        <f>SUM('[6]BADMİNTON '!I377,'[6]BADMİNTON '!I411)</f>
        <v>64</v>
      </c>
      <c r="AT6" s="958">
        <f>SUM('[6]BADMİNTON '!J377,'[6]BADMİNTON '!J411)</f>
        <v>76</v>
      </c>
      <c r="AU6" s="959">
        <f>SUM('[6]BADMİNTON '!K377,'[6]BADMİNTON '!K411)</f>
        <v>146</v>
      </c>
      <c r="AV6" s="961">
        <f t="shared" si="1"/>
        <v>66</v>
      </c>
      <c r="AW6" s="958">
        <f t="shared" si="1"/>
        <v>84</v>
      </c>
      <c r="AX6" s="959">
        <f t="shared" si="1"/>
        <v>155</v>
      </c>
      <c r="AY6" s="1221">
        <f t="shared" si="0"/>
        <v>305</v>
      </c>
    </row>
    <row r="7" spans="1:51" ht="15.75" thickBot="1">
      <c r="A7" s="1186">
        <v>4</v>
      </c>
      <c r="B7" s="1217" t="s">
        <v>16221</v>
      </c>
      <c r="C7" s="961">
        <f>SUM([6]BASKETBOL!I9)</f>
        <v>0</v>
      </c>
      <c r="D7" s="958">
        <f>SUM([6]BASKETBOL!J9)</f>
        <v>0</v>
      </c>
      <c r="E7" s="959">
        <f>SUM([6]BASKETBOL!K9)</f>
        <v>0</v>
      </c>
      <c r="F7" s="961">
        <f>SUM([6]BASKETBOL!I16)</f>
        <v>0</v>
      </c>
      <c r="G7" s="958">
        <f>SUM([6]BASKETBOL!J16)</f>
        <v>0</v>
      </c>
      <c r="H7" s="959">
        <f>SUM([6]BASKETBOL!K16)</f>
        <v>0</v>
      </c>
      <c r="I7" s="961">
        <f>SUM([6]BASKETBOL!I20,[6]BASKETBOL!I27)</f>
        <v>0</v>
      </c>
      <c r="J7" s="958">
        <f>SUM([6]BASKETBOL!J20,[6]BASKETBOL!J27)</f>
        <v>0</v>
      </c>
      <c r="K7" s="959">
        <f>SUM([6]BASKETBOL!K20,[6]BASKETBOL!K27)</f>
        <v>0</v>
      </c>
      <c r="L7" s="961"/>
      <c r="M7" s="958"/>
      <c r="N7" s="959"/>
      <c r="O7" s="961"/>
      <c r="P7" s="958"/>
      <c r="Q7" s="959"/>
      <c r="R7" s="961">
        <f>SUM([6]BASKETBOL!I42,[6]BASKETBOL!I47)</f>
        <v>1</v>
      </c>
      <c r="S7" s="958">
        <f>SUM([6]BASKETBOL!J42,[6]BASKETBOL!J47)</f>
        <v>3</v>
      </c>
      <c r="T7" s="959">
        <f>SUM([6]BASKETBOL!K42,[6]BASKETBOL!K47)</f>
        <v>2</v>
      </c>
      <c r="U7" s="961">
        <f>SUM([6]BASKETBOL!I55,[6]BASKETBOL!I62)</f>
        <v>0</v>
      </c>
      <c r="V7" s="958">
        <f>SUM([6]BASKETBOL!J55,[6]BASKETBOL!J62)</f>
        <v>0</v>
      </c>
      <c r="W7" s="959">
        <f>SUM([6]BASKETBOL!K55,[6]BASKETBOL!K62)</f>
        <v>0</v>
      </c>
      <c r="X7" s="961"/>
      <c r="Y7" s="958"/>
      <c r="Z7" s="959"/>
      <c r="AA7" s="961">
        <f>SUM([6]BASKETBOL!I66,[6]BASKETBOL!I73)</f>
        <v>0</v>
      </c>
      <c r="AB7" s="958">
        <f>SUM([6]BASKETBOL!J66,[6]BASKETBOL!J73)</f>
        <v>1</v>
      </c>
      <c r="AC7" s="959">
        <f>SUM([6]BASKETBOL!K66,[6]BASKETBOL!K73)</f>
        <v>0</v>
      </c>
      <c r="AD7" s="961">
        <f>SUM([6]BASKETBOL!I77)</f>
        <v>1</v>
      </c>
      <c r="AE7" s="958">
        <f>SUM([6]BASKETBOL!J77)</f>
        <v>0</v>
      </c>
      <c r="AF7" s="959">
        <f>SUM([6]BASKETBOL!K77)</f>
        <v>0</v>
      </c>
      <c r="AG7" s="961">
        <f>SUM([6]BASKETBOL!II84)</f>
        <v>0</v>
      </c>
      <c r="AH7" s="958">
        <f>SUM([6]BASKETBOL!IJ84)</f>
        <v>0</v>
      </c>
      <c r="AI7" s="959">
        <f>SUM([6]BASKETBOL!IK84)</f>
        <v>0</v>
      </c>
      <c r="AJ7" s="961"/>
      <c r="AK7" s="958"/>
      <c r="AL7" s="959"/>
      <c r="AM7" s="957">
        <f>SUM([6]BASKETBOL!I89,[6]BASKETBOL!I96)</f>
        <v>0</v>
      </c>
      <c r="AN7" s="958">
        <f>SUM([6]BASKETBOL!J89,[6]BASKETBOL!J96)</f>
        <v>0</v>
      </c>
      <c r="AO7" s="959">
        <f>SUM([6]BASKETBOL!K89,[6]BASKETBOL!K96)</f>
        <v>0</v>
      </c>
      <c r="AP7" s="961">
        <f>SUM([6]BASKETBOL!I104)</f>
        <v>0</v>
      </c>
      <c r="AQ7" s="958">
        <f>SUM([6]BASKETBOL!J104)</f>
        <v>0</v>
      </c>
      <c r="AR7" s="959">
        <f>SUM([6]BASKETBOL!K104)</f>
        <v>0</v>
      </c>
      <c r="AS7" s="961">
        <f>SUM([6]BASKETBOL!I155,[6]BASKETBOL!I161)</f>
        <v>3</v>
      </c>
      <c r="AT7" s="958">
        <f>SUM([6]BASKETBOL!J155,[6]BASKETBOL!J161)</f>
        <v>1</v>
      </c>
      <c r="AU7" s="959">
        <f>SUM([6]BASKETBOL!K155,[6]BASKETBOL!K161)</f>
        <v>3</v>
      </c>
      <c r="AV7" s="961">
        <f t="shared" si="1"/>
        <v>5</v>
      </c>
      <c r="AW7" s="958">
        <f t="shared" si="1"/>
        <v>5</v>
      </c>
      <c r="AX7" s="959">
        <f t="shared" si="1"/>
        <v>5</v>
      </c>
      <c r="AY7" s="1221">
        <f t="shared" si="0"/>
        <v>15</v>
      </c>
    </row>
    <row r="8" spans="1:51" ht="15.75" thickBot="1">
      <c r="A8" s="1186">
        <v>5</v>
      </c>
      <c r="B8" s="1217" t="s">
        <v>16222</v>
      </c>
      <c r="C8" s="961"/>
      <c r="D8" s="958"/>
      <c r="E8" s="959"/>
      <c r="F8" s="961">
        <f>SUM('[6]BEDENSEL ENGELLİLER SPOR F.'!I16)</f>
        <v>0</v>
      </c>
      <c r="G8" s="958">
        <f>SUM('[6]BEDENSEL ENGELLİLER SPOR F.'!J16)</f>
        <v>0</v>
      </c>
      <c r="H8" s="959">
        <f>SUM('[6]BEDENSEL ENGELLİLER SPOR F.'!K16)</f>
        <v>0</v>
      </c>
      <c r="I8" s="961">
        <f>SUM('[6]BEDENSEL ENGELLİLER SPOR F.'!I24,'[6]BEDENSEL ENGELLİLER SPOR F.'!I28)</f>
        <v>0</v>
      </c>
      <c r="J8" s="958">
        <f>SUM('[6]BEDENSEL ENGELLİLER SPOR F.'!J24,'[6]BEDENSEL ENGELLİLER SPOR F.'!J28)</f>
        <v>1</v>
      </c>
      <c r="K8" s="959">
        <f>SUM('[6]BEDENSEL ENGELLİLER SPOR F.'!K24,'[6]BEDENSEL ENGELLİLER SPOR F.'!K28)</f>
        <v>0</v>
      </c>
      <c r="L8" s="961"/>
      <c r="M8" s="958"/>
      <c r="N8" s="959"/>
      <c r="O8" s="961"/>
      <c r="P8" s="958"/>
      <c r="Q8" s="959"/>
      <c r="R8" s="961">
        <f>SUM('[6]BEDENSEL ENGELLİLER SPOR F.'!I34,'[6]BEDENSEL ENGELLİLER SPOR F.'!I41)</f>
        <v>0</v>
      </c>
      <c r="S8" s="958">
        <f>SUM('[6]BEDENSEL ENGELLİLER SPOR F.'!J34,'[6]BEDENSEL ENGELLİLER SPOR F.'!J41)</f>
        <v>0</v>
      </c>
      <c r="T8" s="959">
        <f>SUM('[6]BEDENSEL ENGELLİLER SPOR F.'!K34,'[6]BEDENSEL ENGELLİLER SPOR F.'!K41)</f>
        <v>0</v>
      </c>
      <c r="U8" s="961">
        <f>SUM('[6]BEDENSEL ENGELLİLER SPOR F.'!I49,'[6]BEDENSEL ENGELLİLER SPOR F.'!I56)</f>
        <v>0</v>
      </c>
      <c r="V8" s="958">
        <f>SUM('[6]BEDENSEL ENGELLİLER SPOR F.'!J49,'[6]BEDENSEL ENGELLİLER SPOR F.'!J56)</f>
        <v>0</v>
      </c>
      <c r="W8" s="959">
        <f>SUM('[6]BEDENSEL ENGELLİLER SPOR F.'!K49,'[6]BEDENSEL ENGELLİLER SPOR F.'!K56)</f>
        <v>0</v>
      </c>
      <c r="X8" s="961"/>
      <c r="Y8" s="958"/>
      <c r="Z8" s="959"/>
      <c r="AA8" s="961">
        <f>SUM('[6]BEDENSEL ENGELLİLER SPOR F.'!I63,'[6]BEDENSEL ENGELLİLER SPOR F.'!I70)</f>
        <v>0</v>
      </c>
      <c r="AB8" s="958">
        <f>SUM('[6]BEDENSEL ENGELLİLER SPOR F.'!J63,'[6]BEDENSEL ENGELLİLER SPOR F.'!J70)</f>
        <v>0</v>
      </c>
      <c r="AC8" s="959">
        <f>SUM('[6]BEDENSEL ENGELLİLER SPOR F.'!K63,'[6]BEDENSEL ENGELLİLER SPOR F.'!K70)</f>
        <v>0</v>
      </c>
      <c r="AD8" s="961">
        <f>SUM('[6]BEDENSEL ENGELLİLER SPOR F.'!I76)</f>
        <v>0</v>
      </c>
      <c r="AE8" s="958">
        <f>SUM('[6]BEDENSEL ENGELLİLER SPOR F.'!J76)</f>
        <v>0</v>
      </c>
      <c r="AF8" s="959">
        <f>SUM('[6]BEDENSEL ENGELLİLER SPOR F.'!K76)</f>
        <v>0</v>
      </c>
      <c r="AG8" s="961">
        <f>SUM('[6]BEDENSEL ENGELLİLER SPOR F.'!I83)</f>
        <v>0</v>
      </c>
      <c r="AH8" s="958">
        <f>SUM('[6]BEDENSEL ENGELLİLER SPOR F.'!J83)</f>
        <v>0</v>
      </c>
      <c r="AI8" s="959">
        <f>SUM('[6]BEDENSEL ENGELLİLER SPOR F.'!K83)</f>
        <v>0</v>
      </c>
      <c r="AJ8" s="961"/>
      <c r="AK8" s="958"/>
      <c r="AL8" s="959"/>
      <c r="AM8" s="957">
        <f>SUM('[6]BEDENSEL ENGELLİLER SPOR F.'!I88,'[6]BEDENSEL ENGELLİLER SPOR F.'!I95)</f>
        <v>0</v>
      </c>
      <c r="AN8" s="958">
        <f>SUM('[6]BEDENSEL ENGELLİLER SPOR F.'!J88,'[6]BEDENSEL ENGELLİLER SPOR F.'!J95)</f>
        <v>0</v>
      </c>
      <c r="AO8" s="959">
        <f>SUM('[6]BEDENSEL ENGELLİLER SPOR F.'!K88,'[6]BEDENSEL ENGELLİLER SPOR F.'!K95)</f>
        <v>0</v>
      </c>
      <c r="AP8" s="961">
        <f>SUM('[6]BEDENSEL ENGELLİLER SPOR F.'!I103)</f>
        <v>0</v>
      </c>
      <c r="AQ8" s="958">
        <f>SUM('[6]BEDENSEL ENGELLİLER SPOR F.'!J103)</f>
        <v>0</v>
      </c>
      <c r="AR8" s="959">
        <f>SUM('[6]BEDENSEL ENGELLİLER SPOR F.'!K103)</f>
        <v>0</v>
      </c>
      <c r="AS8" s="961">
        <f>SUM('[6]BEDENSEL ENGELLİLER SPOR F.'!I110,'[6]BEDENSEL ENGELLİLER SPOR F.'!I113)</f>
        <v>0</v>
      </c>
      <c r="AT8" s="958">
        <f>SUM('[6]BEDENSEL ENGELLİLER SPOR F.'!J110,'[6]BEDENSEL ENGELLİLER SPOR F.'!J113)</f>
        <v>1</v>
      </c>
      <c r="AU8" s="959">
        <f>SUM('[6]BEDENSEL ENGELLİLER SPOR F.'!K110,'[6]BEDENSEL ENGELLİLER SPOR F.'!K113)</f>
        <v>0</v>
      </c>
      <c r="AV8" s="961">
        <f t="shared" si="1"/>
        <v>0</v>
      </c>
      <c r="AW8" s="958">
        <f t="shared" si="1"/>
        <v>2</v>
      </c>
      <c r="AX8" s="959">
        <f t="shared" si="1"/>
        <v>0</v>
      </c>
      <c r="AY8" s="1221">
        <f t="shared" si="0"/>
        <v>2</v>
      </c>
    </row>
    <row r="9" spans="1:51" ht="15.75" thickBot="1">
      <c r="A9" s="1186">
        <v>6</v>
      </c>
      <c r="B9" s="1217" t="s">
        <v>13236</v>
      </c>
      <c r="C9" s="961">
        <f>SUM([6]BİLARDO!I9)</f>
        <v>0</v>
      </c>
      <c r="D9" s="958">
        <f>SUM([6]BİLARDO!J9)</f>
        <v>0</v>
      </c>
      <c r="E9" s="959">
        <f>SUM([6]BİLARDO!K9)</f>
        <v>0</v>
      </c>
      <c r="F9" s="961">
        <f>SUM([6]BİLARDO!I16)</f>
        <v>0</v>
      </c>
      <c r="G9" s="958">
        <f>SUM([6]BİLARDO!J16)</f>
        <v>0</v>
      </c>
      <c r="H9" s="959">
        <f>SUM([6]BİLARDO!K16)</f>
        <v>0</v>
      </c>
      <c r="I9" s="961">
        <f>SUM([6]BİLARDO!I30,[6]BİLARDO!I37)</f>
        <v>1</v>
      </c>
      <c r="J9" s="958">
        <f>SUM([6]BİLARDO!J30,[6]BİLARDO!J37)</f>
        <v>2</v>
      </c>
      <c r="K9" s="959">
        <f>SUM([6]BİLARDO!K30,[6]BİLARDO!K37)</f>
        <v>2</v>
      </c>
      <c r="L9" s="961"/>
      <c r="M9" s="958"/>
      <c r="N9" s="959"/>
      <c r="O9" s="961"/>
      <c r="P9" s="958"/>
      <c r="Q9" s="959"/>
      <c r="R9" s="961">
        <f>SUM([6]BİLARDO!I61,[6]BİLARDO!I68)</f>
        <v>6</v>
      </c>
      <c r="S9" s="958">
        <f>SUM([6]BİLARDO!J61,[6]BİLARDO!J68)</f>
        <v>2</v>
      </c>
      <c r="T9" s="959">
        <f>SUM([6]BİLARDO!K61,[6]BİLARDO!K68)</f>
        <v>5</v>
      </c>
      <c r="U9" s="961">
        <f>SUM([6]BİLARDO!I76,[6]BİLARDO!I83)</f>
        <v>0</v>
      </c>
      <c r="V9" s="958">
        <f>SUM([6]BİLARDO!J76,[6]BİLARDO!J83)</f>
        <v>0</v>
      </c>
      <c r="W9" s="959">
        <f>SUM([6]BİLARDO!K76,[6]BİLARDO!K83)</f>
        <v>0</v>
      </c>
      <c r="X9" s="961"/>
      <c r="Y9" s="958"/>
      <c r="Z9" s="959"/>
      <c r="AA9" s="961">
        <f>SUM([6]BİLARDO!I90,[6]BİLARDO!I97)</f>
        <v>0</v>
      </c>
      <c r="AB9" s="958">
        <f>SUM([6]BİLARDO!J90,[6]BİLARDO!J97)</f>
        <v>0</v>
      </c>
      <c r="AC9" s="959">
        <f>SUM([6]BİLARDO!K90,[6]BİLARDO!K97)</f>
        <v>0</v>
      </c>
      <c r="AD9" s="961">
        <f>SUM([6]BİLARDO!I103)</f>
        <v>0</v>
      </c>
      <c r="AE9" s="958">
        <f>SUM([6]BİLARDO!J103)</f>
        <v>0</v>
      </c>
      <c r="AF9" s="959">
        <f>SUM([6]BİLARDO!K103)</f>
        <v>0</v>
      </c>
      <c r="AG9" s="961">
        <f>SUM([6]BİLARDO!I110)</f>
        <v>0</v>
      </c>
      <c r="AH9" s="958">
        <f>SUM([6]BİLARDO!J110)</f>
        <v>0</v>
      </c>
      <c r="AI9" s="959">
        <f>SUM([6]BİLARDO!K110)</f>
        <v>0</v>
      </c>
      <c r="AJ9" s="961"/>
      <c r="AK9" s="958"/>
      <c r="AL9" s="959"/>
      <c r="AM9" s="957">
        <f>SUM([6]BİLARDO!I115,[6]BİLARDO!I122)</f>
        <v>0</v>
      </c>
      <c r="AN9" s="958">
        <f>SUM([6]BİLARDO!J115,[6]BİLARDO!J122)</f>
        <v>0</v>
      </c>
      <c r="AO9" s="959">
        <f>SUM([6]BİLARDO!K115,[6]BİLARDO!K122)</f>
        <v>0</v>
      </c>
      <c r="AP9" s="961">
        <f>SUM([6]BİLARDO!I130)</f>
        <v>0</v>
      </c>
      <c r="AQ9" s="958">
        <f>SUM([6]BİLARDO!J130)</f>
        <v>0</v>
      </c>
      <c r="AR9" s="959">
        <f>SUM([6]BİLARDO!K130)</f>
        <v>0</v>
      </c>
      <c r="AS9" s="961">
        <f>SUM([6]BİLARDO!I143,[6]BİLARDO!I150)</f>
        <v>2</v>
      </c>
      <c r="AT9" s="958">
        <f>SUM([6]BİLARDO!J143,[6]BİLARDO!J150)</f>
        <v>2</v>
      </c>
      <c r="AU9" s="959">
        <f>SUM([6]BİLARDO!K143,[6]BİLARDO!K150)</f>
        <v>4</v>
      </c>
      <c r="AV9" s="961">
        <f t="shared" si="1"/>
        <v>9</v>
      </c>
      <c r="AW9" s="958">
        <f t="shared" si="1"/>
        <v>6</v>
      </c>
      <c r="AX9" s="959">
        <f t="shared" si="1"/>
        <v>11</v>
      </c>
      <c r="AY9" s="1221">
        <f t="shared" si="0"/>
        <v>26</v>
      </c>
    </row>
    <row r="10" spans="1:51" ht="15.75" thickBot="1">
      <c r="A10" s="1186">
        <v>7</v>
      </c>
      <c r="B10" s="1217" t="s">
        <v>16223</v>
      </c>
      <c r="C10" s="961">
        <f>SUM([6]BİNİCİLİK!I9)</f>
        <v>0</v>
      </c>
      <c r="D10" s="958">
        <f>SUM([6]BİNİCİLİK!J9)</f>
        <v>0</v>
      </c>
      <c r="E10" s="959">
        <f>SUM([6]BİNİCİLİK!K9)</f>
        <v>0</v>
      </c>
      <c r="F10" s="961">
        <f>SUM([6]BİNİCİLİK!I16)</f>
        <v>0</v>
      </c>
      <c r="G10" s="958">
        <f>SUM([6]BİNİCİLİK!J16)</f>
        <v>0</v>
      </c>
      <c r="H10" s="959">
        <f>SUM([6]BİNİCİLİK!K16)</f>
        <v>0</v>
      </c>
      <c r="I10" s="961">
        <f>SUM([6]BİNİCİLİK!I28,[6]BİNİCİLİK!I35)</f>
        <v>0</v>
      </c>
      <c r="J10" s="958">
        <f>SUM([6]BİNİCİLİK!J28,[6]BİNİCİLİK!J35)</f>
        <v>0</v>
      </c>
      <c r="K10" s="959">
        <f>SUM([6]BİNİCİLİK!K28,[6]BİNİCİLİK!K35)</f>
        <v>0</v>
      </c>
      <c r="L10" s="961"/>
      <c r="M10" s="958"/>
      <c r="N10" s="959"/>
      <c r="O10" s="961"/>
      <c r="P10" s="958"/>
      <c r="Q10" s="959"/>
      <c r="R10" s="961">
        <f>SUM([6]BİNİCİLİK!I45,[6]BİNİCİLİK!I52)</f>
        <v>0</v>
      </c>
      <c r="S10" s="958">
        <f>SUM([6]BİNİCİLİK!J45,[6]BİNİCİLİK!J52)</f>
        <v>0</v>
      </c>
      <c r="T10" s="959">
        <f>SUM([6]BİNİCİLİK!K45,[6]BİNİCİLİK!K52)</f>
        <v>0</v>
      </c>
      <c r="U10" s="961">
        <f>SUM([6]BİNİCİLİK!I77,[6]BİNİCİLİK!I84)</f>
        <v>8</v>
      </c>
      <c r="V10" s="958">
        <f>SUM([6]BİNİCİLİK!J77,[6]BİNİCİLİK!J84)</f>
        <v>5</v>
      </c>
      <c r="W10" s="959">
        <f>SUM([6]BİNİCİLİK!K77,[6]BİNİCİLİK!K84)</f>
        <v>8</v>
      </c>
      <c r="X10" s="961"/>
      <c r="Y10" s="958"/>
      <c r="Z10" s="959"/>
      <c r="AA10" s="961">
        <f>SUM([6]BİNİCİLİK!I91,[6]BİNİCİLİK!I98)</f>
        <v>0</v>
      </c>
      <c r="AB10" s="958">
        <f>SUM([6]BİNİCİLİK!J91,[6]BİNİCİLİK!J98)</f>
        <v>0</v>
      </c>
      <c r="AC10" s="959">
        <f>SUM([6]BİNİCİLİK!K91,[6]BİNİCİLİK!K98)</f>
        <v>0</v>
      </c>
      <c r="AD10" s="961">
        <f>SUM([6]BİNİCİLİK!I104)</f>
        <v>0</v>
      </c>
      <c r="AE10" s="958">
        <f>SUM([6]BİNİCİLİK!J104)</f>
        <v>0</v>
      </c>
      <c r="AF10" s="959">
        <f>SUM([6]BİNİCİLİK!K104)</f>
        <v>0</v>
      </c>
      <c r="AG10" s="961">
        <f>SUM([6]BİNİCİLİK!I111)</f>
        <v>0</v>
      </c>
      <c r="AH10" s="958">
        <f>SUM([6]BİNİCİLİK!J111)</f>
        <v>0</v>
      </c>
      <c r="AI10" s="959">
        <f>SUM([6]BİNİCİLİK!K111)</f>
        <v>0</v>
      </c>
      <c r="AJ10" s="961"/>
      <c r="AK10" s="958"/>
      <c r="AL10" s="959"/>
      <c r="AM10" s="957">
        <f>SUM([6]BİNİCİLİK!I116,[6]BİNİCİLİK!I123)</f>
        <v>0</v>
      </c>
      <c r="AN10" s="958">
        <f>SUM([6]BİNİCİLİK!J116,[6]BİNİCİLİK!J123)</f>
        <v>0</v>
      </c>
      <c r="AO10" s="959">
        <f>SUM([6]BİNİCİLİK!K116,[6]BİNİCİLİK!K123)</f>
        <v>0</v>
      </c>
      <c r="AP10" s="961">
        <f>SUM([6]BİNİCİLİK!I131)</f>
        <v>0</v>
      </c>
      <c r="AQ10" s="958">
        <f>SUM([6]BİNİCİLİK!J131)</f>
        <v>0</v>
      </c>
      <c r="AR10" s="959">
        <f>SUM([6]BİNİCİLİK!K131)</f>
        <v>0</v>
      </c>
      <c r="AS10" s="961">
        <f>SUM([6]BİNİCİLİK!I337,[6]BİNİCİLİK!I344)</f>
        <v>87</v>
      </c>
      <c r="AT10" s="958">
        <f>SUM([6]BİNİCİLİK!J337,[6]BİNİCİLİK!J344)</f>
        <v>57</v>
      </c>
      <c r="AU10" s="959">
        <f>SUM([6]BİNİCİLİK!K337,[6]BİNİCİLİK!K344)</f>
        <v>58</v>
      </c>
      <c r="AV10" s="961">
        <f t="shared" si="1"/>
        <v>95</v>
      </c>
      <c r="AW10" s="958">
        <f t="shared" si="1"/>
        <v>62</v>
      </c>
      <c r="AX10" s="959">
        <f t="shared" si="1"/>
        <v>66</v>
      </c>
      <c r="AY10" s="1221">
        <f t="shared" si="0"/>
        <v>223</v>
      </c>
    </row>
    <row r="11" spans="1:51" ht="15.75" thickBot="1">
      <c r="A11" s="1186">
        <v>8</v>
      </c>
      <c r="B11" s="1217" t="s">
        <v>1555</v>
      </c>
      <c r="C11" s="961">
        <f>SUM([6]BİSİKLET!I9)</f>
        <v>0</v>
      </c>
      <c r="D11" s="958">
        <f>SUM([6]BİSİKLET!J9)</f>
        <v>0</v>
      </c>
      <c r="E11" s="959">
        <f>SUM([6]BİSİKLET!K9)</f>
        <v>0</v>
      </c>
      <c r="F11" s="961">
        <f>SUM([6]BİSİKLET!I16)</f>
        <v>0</v>
      </c>
      <c r="G11" s="958">
        <f>SUM([6]BİSİKLET!J16)</f>
        <v>0</v>
      </c>
      <c r="H11" s="959">
        <f>SUM([6]BİSİKLET!K16)</f>
        <v>0</v>
      </c>
      <c r="I11" s="961">
        <f>SUM([6]BİSİKLET!I28,[6]BİSİKLET!I35)</f>
        <v>0</v>
      </c>
      <c r="J11" s="958">
        <f>SUM([6]BİSİKLET!J28,[6]BİSİKLET!J35)</f>
        <v>0</v>
      </c>
      <c r="K11" s="959">
        <f>SUM([6]BİSİKLET!K28,[6]BİSİKLET!K35)</f>
        <v>0</v>
      </c>
      <c r="L11" s="961"/>
      <c r="M11" s="958"/>
      <c r="N11" s="959"/>
      <c r="O11" s="961"/>
      <c r="P11" s="958"/>
      <c r="Q11" s="959"/>
      <c r="R11" s="961">
        <f>SUM([6]BİSİKLET!I48,[6]BİSİKLET!I55)</f>
        <v>0</v>
      </c>
      <c r="S11" s="958">
        <f>SUM([6]BİSİKLET!J48,[6]BİSİKLET!J55)</f>
        <v>0</v>
      </c>
      <c r="T11" s="959">
        <f>SUM([6]BİSİKLET!K48,[6]BİSİKLET!K55)</f>
        <v>0</v>
      </c>
      <c r="U11" s="961">
        <f>SUM([6]BİSİKLET!I81,[6]BİSİKLET!I88)</f>
        <v>7</v>
      </c>
      <c r="V11" s="958">
        <f>SUM([6]BİSİKLET!J81,[6]BİSİKLET!J88)</f>
        <v>8</v>
      </c>
      <c r="W11" s="959">
        <f>SUM([6]BİSİKLET!K81,[6]BİSİKLET!K88)</f>
        <v>7</v>
      </c>
      <c r="X11" s="961"/>
      <c r="Y11" s="958"/>
      <c r="Z11" s="959"/>
      <c r="AA11" s="961">
        <f>SUM([6]BİSİKLET!I95,[6]BİSİKLET!I102)</f>
        <v>0</v>
      </c>
      <c r="AB11" s="958">
        <f>SUM([6]BİSİKLET!J95,[6]BİSİKLET!J102)</f>
        <v>0</v>
      </c>
      <c r="AC11" s="959">
        <f>SUM([6]BİSİKLET!K95,[6]BİSİKLET!K102)</f>
        <v>0</v>
      </c>
      <c r="AD11" s="961">
        <f>SUM([6]BİSİKLET!I108)</f>
        <v>0</v>
      </c>
      <c r="AE11" s="958">
        <f>SUM([6]BİSİKLET!J108)</f>
        <v>0</v>
      </c>
      <c r="AF11" s="959">
        <f>SUM([6]BİSİKLET!K108)</f>
        <v>0</v>
      </c>
      <c r="AG11" s="961">
        <f>SUM([6]BİSİKLET!I115)</f>
        <v>0</v>
      </c>
      <c r="AH11" s="958">
        <f>SUM([6]BİSİKLET!J115)</f>
        <v>0</v>
      </c>
      <c r="AI11" s="959">
        <f>SUM([6]BİSİKLET!K115)</f>
        <v>0</v>
      </c>
      <c r="AJ11" s="961"/>
      <c r="AK11" s="958"/>
      <c r="AL11" s="959"/>
      <c r="AM11" s="957">
        <f>SUM([6]BİSİKLET!I120,[6]BİSİKLET!I127)</f>
        <v>0</v>
      </c>
      <c r="AN11" s="958">
        <f>SUM([6]BİSİKLET!J120,[6]BİSİKLET!J127)</f>
        <v>0</v>
      </c>
      <c r="AO11" s="959">
        <f>SUM([6]BİSİKLET!K120,[6]BİSİKLET!K127)</f>
        <v>0</v>
      </c>
      <c r="AP11" s="961">
        <f>SUM([6]BİSİKLET!I135)</f>
        <v>0</v>
      </c>
      <c r="AQ11" s="958">
        <f>SUM([6]BİSİKLET!J135)</f>
        <v>0</v>
      </c>
      <c r="AR11" s="959">
        <f>SUM([6]BİSİKLET!K135)</f>
        <v>0</v>
      </c>
      <c r="AS11" s="961">
        <f>SUM([6]BİSİKLET!I198,[6]BİSİKLET!I205)</f>
        <v>17</v>
      </c>
      <c r="AT11" s="958">
        <f>SUM([6]BİSİKLET!J198,[6]BİSİKLET!J205)</f>
        <v>22</v>
      </c>
      <c r="AU11" s="959">
        <f>SUM([6]BİSİKLET!K198,[6]BİSİKLET!K205)</f>
        <v>20</v>
      </c>
      <c r="AV11" s="961">
        <f t="shared" si="1"/>
        <v>24</v>
      </c>
      <c r="AW11" s="958">
        <f t="shared" si="1"/>
        <v>30</v>
      </c>
      <c r="AX11" s="959">
        <f t="shared" si="1"/>
        <v>27</v>
      </c>
      <c r="AY11" s="1221">
        <f t="shared" si="0"/>
        <v>81</v>
      </c>
    </row>
    <row r="12" spans="1:51" ht="15.75" thickBot="1">
      <c r="A12" s="1186">
        <v>9</v>
      </c>
      <c r="B12" s="1217" t="s">
        <v>16224</v>
      </c>
      <c r="C12" s="961">
        <f>SUM('[6]BOCCE BOWLİNG DART'!I9)</f>
        <v>0</v>
      </c>
      <c r="D12" s="958">
        <f>SUM('[6]BOCCE BOWLİNG DART'!J9)</f>
        <v>0</v>
      </c>
      <c r="E12" s="959">
        <f>SUM('[6]BOCCE BOWLİNG DART'!K9)</f>
        <v>0</v>
      </c>
      <c r="F12" s="961">
        <f>SUM('[6]BOCCE BOWLİNG DART'!I14)</f>
        <v>0</v>
      </c>
      <c r="G12" s="958">
        <f>SUM('[6]BOCCE BOWLİNG DART'!J14)</f>
        <v>0</v>
      </c>
      <c r="H12" s="959">
        <f>SUM('[6]BOCCE BOWLİNG DART'!K14)</f>
        <v>0</v>
      </c>
      <c r="I12" s="961">
        <f>SUM('[6]BOCCE BOWLİNG DART'!I37,'[6]BOCCE BOWLİNG DART'!I44)</f>
        <v>4</v>
      </c>
      <c r="J12" s="958">
        <f>SUM('[6]BOCCE BOWLİNG DART'!J37,'[6]BOCCE BOWLİNG DART'!J44)</f>
        <v>7</v>
      </c>
      <c r="K12" s="959">
        <f>SUM('[6]BOCCE BOWLİNG DART'!K37,'[6]BOCCE BOWLİNG DART'!K44)</f>
        <v>6</v>
      </c>
      <c r="L12" s="961"/>
      <c r="M12" s="958"/>
      <c r="N12" s="959"/>
      <c r="O12" s="961"/>
      <c r="P12" s="958"/>
      <c r="Q12" s="959"/>
      <c r="R12" s="961">
        <f>SUM('[6]BOCCE BOWLİNG DART'!I60,'[6]BOCCE BOWLİNG DART'!I67)</f>
        <v>0</v>
      </c>
      <c r="S12" s="958">
        <f>SUM('[6]BOCCE BOWLİNG DART'!J60,'[6]BOCCE BOWLİNG DART'!J67)</f>
        <v>1</v>
      </c>
      <c r="T12" s="959">
        <f>SUM('[6]BOCCE BOWLİNG DART'!K60,'[6]BOCCE BOWLİNG DART'!K67)</f>
        <v>3</v>
      </c>
      <c r="U12" s="961">
        <f>SUM('[6]BOCCE BOWLİNG DART'!I75,'[6]BOCCE BOWLİNG DART'!I82)</f>
        <v>0</v>
      </c>
      <c r="V12" s="958">
        <f>SUM('[6]BOCCE BOWLİNG DART'!J75,'[6]BOCCE BOWLİNG DART'!J82)</f>
        <v>0</v>
      </c>
      <c r="W12" s="959">
        <f>SUM('[6]BOCCE BOWLİNG DART'!K75,'[6]BOCCE BOWLİNG DART'!K82)</f>
        <v>0</v>
      </c>
      <c r="X12" s="961"/>
      <c r="Y12" s="958"/>
      <c r="Z12" s="959"/>
      <c r="AA12" s="961">
        <f>SUM('[6]BOCCE BOWLİNG DART'!I88,'[6]BOCCE BOWLİNG DART'!I95)</f>
        <v>0</v>
      </c>
      <c r="AB12" s="958">
        <f>SUM('[6]BOCCE BOWLİNG DART'!J88,'[6]BOCCE BOWLİNG DART'!J95)</f>
        <v>0</v>
      </c>
      <c r="AC12" s="959">
        <f>SUM('[6]BOCCE BOWLİNG DART'!K88,'[6]BOCCE BOWLİNG DART'!K95)</f>
        <v>0</v>
      </c>
      <c r="AD12" s="961">
        <f>SUM('[6]BOCCE BOWLİNG DART'!I101)</f>
        <v>0</v>
      </c>
      <c r="AE12" s="958">
        <f>SUM('[6]BOCCE BOWLİNG DART'!J101)</f>
        <v>0</v>
      </c>
      <c r="AF12" s="959">
        <f>SUM('[6]BOCCE BOWLİNG DART'!K101)</f>
        <v>0</v>
      </c>
      <c r="AG12" s="961">
        <f>SUM('[6]BOCCE BOWLİNG DART'!I108)</f>
        <v>0</v>
      </c>
      <c r="AH12" s="958">
        <f>SUM('[6]BOCCE BOWLİNG DART'!J108)</f>
        <v>0</v>
      </c>
      <c r="AI12" s="959">
        <f>SUM('[6]BOCCE BOWLİNG DART'!K108)</f>
        <v>0</v>
      </c>
      <c r="AJ12" s="961"/>
      <c r="AK12" s="958"/>
      <c r="AL12" s="959"/>
      <c r="AM12" s="957">
        <f>SUM('[6]BOCCE BOWLİNG DART'!I113,'[6]BOCCE BOWLİNG DART'!I120)</f>
        <v>0</v>
      </c>
      <c r="AN12" s="958">
        <f>SUM('[6]BOCCE BOWLİNG DART'!J113,'[6]BOCCE BOWLİNG DART'!J120)</f>
        <v>0</v>
      </c>
      <c r="AO12" s="959">
        <f>SUM('[6]BOCCE BOWLİNG DART'!K113,'[6]BOCCE BOWLİNG DART'!K120)</f>
        <v>0</v>
      </c>
      <c r="AP12" s="961">
        <f>SUM('[6]BOCCE BOWLİNG DART'!I128)</f>
        <v>0</v>
      </c>
      <c r="AQ12" s="958">
        <f>SUM('[6]BOCCE BOWLİNG DART'!J128)</f>
        <v>0</v>
      </c>
      <c r="AR12" s="959">
        <f>SUM('[6]BOCCE BOWLİNG DART'!K128)</f>
        <v>0</v>
      </c>
      <c r="AS12" s="961">
        <f>SUM('[6]BOCCE BOWLİNG DART'!I181,'[6]BOCCE BOWLİNG DART'!I188)</f>
        <v>16</v>
      </c>
      <c r="AT12" s="958">
        <f>SUM('[6]BOCCE BOWLİNG DART'!J181,'[6]BOCCE BOWLİNG DART'!J188)</f>
        <v>17</v>
      </c>
      <c r="AU12" s="959">
        <f>SUM('[6]BOCCE BOWLİNG DART'!K181,'[6]BOCCE BOWLİNG DART'!K188)</f>
        <v>16</v>
      </c>
      <c r="AV12" s="961">
        <f t="shared" si="1"/>
        <v>20</v>
      </c>
      <c r="AW12" s="958">
        <f t="shared" si="1"/>
        <v>25</v>
      </c>
      <c r="AX12" s="959">
        <f t="shared" si="1"/>
        <v>25</v>
      </c>
      <c r="AY12" s="1221">
        <f t="shared" si="0"/>
        <v>70</v>
      </c>
    </row>
    <row r="13" spans="1:51" ht="15.75" thickBot="1">
      <c r="A13" s="1186">
        <v>10</v>
      </c>
      <c r="B13" s="1217" t="s">
        <v>1452</v>
      </c>
      <c r="C13" s="961">
        <f>SUM([6]BOKS!I9)</f>
        <v>0</v>
      </c>
      <c r="D13" s="958">
        <f>SUM([6]BOKS!J9)</f>
        <v>0</v>
      </c>
      <c r="E13" s="959">
        <f>SUM([6]BOKS!K9)</f>
        <v>0</v>
      </c>
      <c r="F13" s="961">
        <f>SUM([6]BOKS!I16)</f>
        <v>0</v>
      </c>
      <c r="G13" s="958">
        <f>SUM([6]BOKS!J16)</f>
        <v>0</v>
      </c>
      <c r="H13" s="959">
        <f>SUM([6]BOKS!K16)</f>
        <v>0</v>
      </c>
      <c r="I13" s="961">
        <f>SUM([6]BOKS!I29,[6]BOKS!I36)</f>
        <v>1</v>
      </c>
      <c r="J13" s="958">
        <f>SUM([6]BOKS!J29,[6]BOKS!J36)</f>
        <v>5</v>
      </c>
      <c r="K13" s="959">
        <f>SUM([6]BOKS!K29,[6]BOKS!K36)</f>
        <v>3</v>
      </c>
      <c r="L13" s="961"/>
      <c r="M13" s="958"/>
      <c r="N13" s="959"/>
      <c r="O13" s="961"/>
      <c r="P13" s="958"/>
      <c r="Q13" s="959"/>
      <c r="R13" s="961">
        <f>SUM([6]BOKS!I81,[6]BOKS!I87)</f>
        <v>9</v>
      </c>
      <c r="S13" s="958">
        <f>SUM([6]BOKS!J81,[6]BOKS!J87)</f>
        <v>9</v>
      </c>
      <c r="T13" s="959">
        <f>SUM([6]BOKS!K81,[6]BOKS!K87)</f>
        <v>25</v>
      </c>
      <c r="U13" s="961">
        <f>SUM([6]BOKS!I93,[6]BOKS!I100)</f>
        <v>0</v>
      </c>
      <c r="V13" s="958">
        <f>SUM([6]BOKS!J93,[6]BOKS!J100)</f>
        <v>0</v>
      </c>
      <c r="W13" s="959">
        <f>SUM([6]BOKS!K93,[6]BOKS!K100)</f>
        <v>0</v>
      </c>
      <c r="X13" s="961"/>
      <c r="Y13" s="958"/>
      <c r="Z13" s="959"/>
      <c r="AA13" s="961">
        <f>SUM([6]BOKS!I108,[6]BOKS!I115)</f>
        <v>3</v>
      </c>
      <c r="AB13" s="958">
        <f>SUM([6]BOKS!J108,[6]BOKS!J115)</f>
        <v>2</v>
      </c>
      <c r="AC13" s="959">
        <f>SUM([6]BOKS!K108,[6]BOKS!K115)</f>
        <v>1</v>
      </c>
      <c r="AD13" s="961">
        <f>SUM([6]BOKS!I121)</f>
        <v>0</v>
      </c>
      <c r="AE13" s="958">
        <f>SUM([6]BOKS!J121)</f>
        <v>0</v>
      </c>
      <c r="AF13" s="959">
        <f>SUM([6]BOKS!K121)</f>
        <v>0</v>
      </c>
      <c r="AG13" s="961">
        <f>SUM([6]BOKS!I128)</f>
        <v>0</v>
      </c>
      <c r="AH13" s="958">
        <f>SUM([6]BOKS!J128)</f>
        <v>0</v>
      </c>
      <c r="AI13" s="959">
        <f>SUM([6]BOKS!K128)</f>
        <v>0</v>
      </c>
      <c r="AJ13" s="961"/>
      <c r="AK13" s="958"/>
      <c r="AL13" s="959"/>
      <c r="AM13" s="957">
        <f>SUM([6]BOKS!I133,[6]BOKS!I138)</f>
        <v>0</v>
      </c>
      <c r="AN13" s="958">
        <f>SUM([6]BOKS!J133,[6]BOKS!J138)</f>
        <v>0</v>
      </c>
      <c r="AO13" s="959">
        <f>SUM([6]BOKS!K133,[6]BOKS!K138)</f>
        <v>0</v>
      </c>
      <c r="AP13" s="961">
        <f>SUM([6]BOKS!I146)</f>
        <v>0</v>
      </c>
      <c r="AQ13" s="958">
        <f>SUM([6]BOKS!J146)</f>
        <v>0</v>
      </c>
      <c r="AR13" s="959">
        <f>SUM([6]BOKS!K146)</f>
        <v>0</v>
      </c>
      <c r="AS13" s="961">
        <f>SUM([6]BOKS!I226,[6]BOKS!I233)</f>
        <v>19</v>
      </c>
      <c r="AT13" s="958">
        <f>SUM([6]BOKS!J226,[6]BOKS!J233)</f>
        <v>14</v>
      </c>
      <c r="AU13" s="959">
        <f>SUM([6]BOKS!K226,[6]BOKS!K233)</f>
        <v>43</v>
      </c>
      <c r="AV13" s="961">
        <f t="shared" si="1"/>
        <v>32</v>
      </c>
      <c r="AW13" s="958">
        <f t="shared" si="1"/>
        <v>30</v>
      </c>
      <c r="AX13" s="959">
        <f t="shared" si="1"/>
        <v>72</v>
      </c>
      <c r="AY13" s="1221">
        <f t="shared" si="0"/>
        <v>134</v>
      </c>
    </row>
    <row r="14" spans="1:51" ht="15.75" thickBot="1">
      <c r="A14" s="1186">
        <v>11</v>
      </c>
      <c r="B14" s="1217" t="s">
        <v>1546</v>
      </c>
      <c r="C14" s="961">
        <f>SUM([6]BRİÇ!I9)</f>
        <v>0</v>
      </c>
      <c r="D14" s="958">
        <f>SUM([6]BRİÇ!J9)</f>
        <v>0</v>
      </c>
      <c r="E14" s="959">
        <f>SUM([6]BRİÇ!K9)</f>
        <v>0</v>
      </c>
      <c r="F14" s="961">
        <f>SUM([6]BRİÇ!I16)</f>
        <v>0</v>
      </c>
      <c r="G14" s="958">
        <f>SUM([6]BRİÇ!J16)</f>
        <v>0</v>
      </c>
      <c r="H14" s="959">
        <f>SUM([6]BRİÇ!K16)</f>
        <v>0</v>
      </c>
      <c r="I14" s="961">
        <f>SUM([6]BRİÇ!I24,[6]BRİÇ!I31)</f>
        <v>0</v>
      </c>
      <c r="J14" s="958">
        <f>SUM([6]BRİÇ!J24,[6]BRİÇ!J31)</f>
        <v>0</v>
      </c>
      <c r="K14" s="959">
        <f>SUM([6]BRİÇ!K24,[6]BRİÇ!K31)</f>
        <v>0</v>
      </c>
      <c r="L14" s="961"/>
      <c r="M14" s="958"/>
      <c r="N14" s="959"/>
      <c r="O14" s="961"/>
      <c r="P14" s="958"/>
      <c r="Q14" s="959"/>
      <c r="R14" s="961">
        <f>SUM([6]BRİÇ!I40,[6]BRİÇ!I47)</f>
        <v>0</v>
      </c>
      <c r="S14" s="958">
        <f>SUM([6]BRİÇ!J40,[6]BRİÇ!J47)</f>
        <v>2</v>
      </c>
      <c r="T14" s="959">
        <f>SUM([6]BRİÇ!K40,[6]BRİÇ!K47)</f>
        <v>1</v>
      </c>
      <c r="U14" s="961">
        <f>SUM([6]BRİÇ!I55,[6]BRİÇ!I62)</f>
        <v>0</v>
      </c>
      <c r="V14" s="958">
        <f>SUM([6]BRİÇ!J55,[6]BRİÇ!J62)</f>
        <v>0</v>
      </c>
      <c r="W14" s="959">
        <f>SUM([6]BRİÇ!K55,[6]BRİÇ!K62)</f>
        <v>0</v>
      </c>
      <c r="X14" s="961"/>
      <c r="Y14" s="958"/>
      <c r="Z14" s="959"/>
      <c r="AA14" s="961">
        <f>SUM([6]BRİÇ!I69,[6]BRİÇ!I76)</f>
        <v>0</v>
      </c>
      <c r="AB14" s="958">
        <f>SUM([6]BRİÇ!J69,[6]BRİÇ!J76)</f>
        <v>0</v>
      </c>
      <c r="AC14" s="959">
        <f>SUM([6]BRİÇ!K69,[6]BRİÇ!K76)</f>
        <v>0</v>
      </c>
      <c r="AD14" s="961">
        <f>SUM([6]BRİÇ!I82)</f>
        <v>0</v>
      </c>
      <c r="AE14" s="958">
        <f>SUM([6]BRİÇ!J82)</f>
        <v>0</v>
      </c>
      <c r="AF14" s="959">
        <f>SUM([6]BRİÇ!K82)</f>
        <v>0</v>
      </c>
      <c r="AG14" s="961">
        <f>SUM([6]BRİÇ!I89)</f>
        <v>0</v>
      </c>
      <c r="AH14" s="958">
        <f>SUM([6]BRİÇ!J89)</f>
        <v>0</v>
      </c>
      <c r="AI14" s="959">
        <f>SUM([6]BRİÇ!K89)</f>
        <v>0</v>
      </c>
      <c r="AJ14" s="961"/>
      <c r="AK14" s="958"/>
      <c r="AL14" s="959"/>
      <c r="AM14" s="957">
        <f>SUM([6]BRİÇ!I94,[6]BRİÇ!I99)</f>
        <v>0</v>
      </c>
      <c r="AN14" s="958">
        <f>SUM([6]BRİÇ!J94,[6]BRİÇ!J99)</f>
        <v>0</v>
      </c>
      <c r="AO14" s="959">
        <f>SUM([6]BRİÇ!K94,[6]BRİÇ!K99)</f>
        <v>0</v>
      </c>
      <c r="AP14" s="961">
        <f>SUM([6]BRİÇ!I107)</f>
        <v>0</v>
      </c>
      <c r="AQ14" s="958">
        <f>SUM([6]BRİÇ!J107)</f>
        <v>0</v>
      </c>
      <c r="AR14" s="959">
        <f>SUM([6]BRİÇ!K107)</f>
        <v>0</v>
      </c>
      <c r="AS14" s="961">
        <f>SUM([6]BRİÇ!I115,[6]BRİÇ!I122)</f>
        <v>0</v>
      </c>
      <c r="AT14" s="958">
        <f>SUM([6]BRİÇ!J115,[6]BRİÇ!J122)</f>
        <v>1</v>
      </c>
      <c r="AU14" s="959">
        <f>SUM([6]BRİÇ!K115,[6]BRİÇ!K122)</f>
        <v>0</v>
      </c>
      <c r="AV14" s="961">
        <f t="shared" si="1"/>
        <v>0</v>
      </c>
      <c r="AW14" s="958">
        <f t="shared" si="1"/>
        <v>3</v>
      </c>
      <c r="AX14" s="959">
        <f t="shared" si="1"/>
        <v>1</v>
      </c>
      <c r="AY14" s="1221">
        <f t="shared" si="0"/>
        <v>4</v>
      </c>
    </row>
    <row r="15" spans="1:51" ht="15.75" thickBot="1">
      <c r="A15" s="1186">
        <v>12</v>
      </c>
      <c r="B15" s="1217" t="s">
        <v>1589</v>
      </c>
      <c r="C15" s="961">
        <f>SUM('[6]BUZ HOKEYİ'!I9)</f>
        <v>0</v>
      </c>
      <c r="D15" s="958">
        <f>SUM('[6]BUZ HOKEYİ'!J9)</f>
        <v>0</v>
      </c>
      <c r="E15" s="959">
        <f>SUM('[6]BUZ HOKEYİ'!K9)</f>
        <v>0</v>
      </c>
      <c r="F15" s="961">
        <f>SUM('[6]BUZ HOKEYİ'!I16)</f>
        <v>0</v>
      </c>
      <c r="G15" s="958">
        <f>SUM('[6]BUZ HOKEYİ'!J16)</f>
        <v>0</v>
      </c>
      <c r="H15" s="959">
        <f>SUM('[6]BUZ HOKEYİ'!K16)</f>
        <v>0</v>
      </c>
      <c r="I15" s="961">
        <f>SUM('[6]BUZ HOKEYİ'!I23,'[6]BUZ HOKEYİ'!I30)</f>
        <v>0</v>
      </c>
      <c r="J15" s="958">
        <f>SUM('[6]BUZ HOKEYİ'!J23,'[6]BUZ HOKEYİ'!J30)</f>
        <v>0</v>
      </c>
      <c r="K15" s="959">
        <f>SUM('[6]BUZ HOKEYİ'!K23,'[6]BUZ HOKEYİ'!K30)</f>
        <v>0</v>
      </c>
      <c r="L15" s="961"/>
      <c r="M15" s="958"/>
      <c r="N15" s="959"/>
      <c r="O15" s="961"/>
      <c r="P15" s="958"/>
      <c r="Q15" s="959"/>
      <c r="R15" s="961">
        <f>SUM('[6]BUZ HOKEYİ'!I37,'[6]BUZ HOKEYİ'!I44)</f>
        <v>0</v>
      </c>
      <c r="S15" s="958">
        <f>SUM('[6]BUZ HOKEYİ'!J37,'[6]BUZ HOKEYİ'!J44)</f>
        <v>0</v>
      </c>
      <c r="T15" s="959">
        <f>SUM('[6]BUZ HOKEYİ'!K37,'[6]BUZ HOKEYİ'!K44)</f>
        <v>0</v>
      </c>
      <c r="U15" s="961">
        <f>SUM('[6]BUZ HOKEYİ'!I50,'[6]BUZ HOKEYİ'!I57)</f>
        <v>0</v>
      </c>
      <c r="V15" s="958">
        <f>SUM('[6]BUZ HOKEYİ'!J50,'[6]BUZ HOKEYİ'!J57)</f>
        <v>0</v>
      </c>
      <c r="W15" s="959">
        <f>SUM('[6]BUZ HOKEYİ'!K50,'[6]BUZ HOKEYİ'!K57)</f>
        <v>0</v>
      </c>
      <c r="X15" s="961"/>
      <c r="Y15" s="958"/>
      <c r="Z15" s="959"/>
      <c r="AA15" s="961">
        <f>SUM('[6]BUZ HOKEYİ'!I64,'[6]BUZ HOKEYİ'!I71)</f>
        <v>0</v>
      </c>
      <c r="AB15" s="958">
        <f>SUM('[6]BUZ HOKEYİ'!J64,'[6]BUZ HOKEYİ'!J71)</f>
        <v>0</v>
      </c>
      <c r="AC15" s="959">
        <f>SUM('[6]BUZ HOKEYİ'!K64,'[6]BUZ HOKEYİ'!K71)</f>
        <v>0</v>
      </c>
      <c r="AD15" s="961"/>
      <c r="AE15" s="958"/>
      <c r="AF15" s="959"/>
      <c r="AG15" s="961"/>
      <c r="AH15" s="958"/>
      <c r="AI15" s="959"/>
      <c r="AJ15" s="961">
        <f>SUM('[6]BUZ HOKEYİ'!I77,'[6]BUZ HOKEYİ'!I84)</f>
        <v>0</v>
      </c>
      <c r="AK15" s="958">
        <f>SUM('[6]BUZ HOKEYİ'!J77,'[6]BUZ HOKEYİ'!J84)</f>
        <v>0</v>
      </c>
      <c r="AL15" s="959">
        <f>SUM('[6]BUZ HOKEYİ'!K77,'[6]BUZ HOKEYİ'!K84)</f>
        <v>0</v>
      </c>
      <c r="AM15" s="957">
        <f>SUM('[6]BUZ HOKEYİ'!I89,'[6]BUZ HOKEYİ'!I96)</f>
        <v>0</v>
      </c>
      <c r="AN15" s="958">
        <f>SUM('[6]BUZ HOKEYİ'!J89,'[6]BUZ HOKEYİ'!J96)</f>
        <v>0</v>
      </c>
      <c r="AO15" s="959">
        <f>SUM('[6]BUZ HOKEYİ'!K89,'[6]BUZ HOKEYİ'!K96)</f>
        <v>0</v>
      </c>
      <c r="AP15" s="961">
        <f>SUM('[6]BUZ HOKEYİ'!I104)</f>
        <v>0</v>
      </c>
      <c r="AQ15" s="958">
        <f>SUM('[6]BUZ HOKEYİ'!J104)</f>
        <v>0</v>
      </c>
      <c r="AR15" s="959">
        <f>SUM('[6]BUZ HOKEYİ'!K104)</f>
        <v>0</v>
      </c>
      <c r="AS15" s="961">
        <f>SUM('[6]BUZ HOKEYİ'!I112)</f>
        <v>1</v>
      </c>
      <c r="AT15" s="958">
        <f>SUM('[6]BUZ HOKEYİ'!J112)</f>
        <v>1</v>
      </c>
      <c r="AU15" s="959">
        <f>SUM('[6]BUZ HOKEYİ'!K112)</f>
        <v>1</v>
      </c>
      <c r="AV15" s="961">
        <f t="shared" si="1"/>
        <v>1</v>
      </c>
      <c r="AW15" s="958">
        <f t="shared" si="1"/>
        <v>1</v>
      </c>
      <c r="AX15" s="959">
        <f t="shared" si="1"/>
        <v>1</v>
      </c>
      <c r="AY15" s="1221">
        <f t="shared" si="0"/>
        <v>3</v>
      </c>
    </row>
    <row r="16" spans="1:51" ht="15.75" thickBot="1">
      <c r="A16" s="1186">
        <v>13</v>
      </c>
      <c r="B16" s="1217" t="s">
        <v>1571</v>
      </c>
      <c r="C16" s="961">
        <f>SUM('[6]BUZ PATENİ'!I9)</f>
        <v>0</v>
      </c>
      <c r="D16" s="958">
        <f>SUM('[6]BUZ PATENİ'!J9)</f>
        <v>0</v>
      </c>
      <c r="E16" s="959">
        <f>SUM('[6]BUZ PATENİ'!K9)</f>
        <v>0</v>
      </c>
      <c r="F16" s="961">
        <f>SUM('[6]BUZ PATENİ'!I16)</f>
        <v>0</v>
      </c>
      <c r="G16" s="958">
        <f>SUM('[6]BUZ PATENİ'!J16)</f>
        <v>0</v>
      </c>
      <c r="H16" s="959">
        <f>SUM('[6]BUZ PATENİ'!K16)</f>
        <v>0</v>
      </c>
      <c r="I16" s="961">
        <f>SUM('[6]BUZ PATENİ'!I27,'[6]BUZ PATENİ'!I34)</f>
        <v>0</v>
      </c>
      <c r="J16" s="958">
        <f>SUM('[6]BUZ PATENİ'!J27,'[6]BUZ PATENİ'!J34)</f>
        <v>0</v>
      </c>
      <c r="K16" s="959">
        <f>SUM('[6]BUZ PATENİ'!K27,'[6]BUZ PATENİ'!K34)</f>
        <v>0</v>
      </c>
      <c r="L16" s="961"/>
      <c r="M16" s="958"/>
      <c r="N16" s="959"/>
      <c r="O16" s="961"/>
      <c r="P16" s="958"/>
      <c r="Q16" s="959"/>
      <c r="R16" s="961">
        <f>SUM('[6]BUZ PATENİ'!I41,'[6]BUZ PATENİ'!I48)</f>
        <v>0</v>
      </c>
      <c r="S16" s="958">
        <f>SUM('[6]BUZ PATENİ'!J41,'[6]BUZ PATENİ'!J48)</f>
        <v>0</v>
      </c>
      <c r="T16" s="959">
        <f>SUM('[6]BUZ PATENİ'!K41,'[6]BUZ PATENİ'!K48)</f>
        <v>0</v>
      </c>
      <c r="U16" s="961">
        <f>SUM('[6]BUZ PATENİ'!I56,'[6]BUZ PATENİ'!I63)</f>
        <v>0</v>
      </c>
      <c r="V16" s="958">
        <f>SUM('[6]BUZ PATENİ'!J56,'[6]BUZ PATENİ'!J63)</f>
        <v>0</v>
      </c>
      <c r="W16" s="959">
        <f>SUM('[6]BUZ PATENİ'!K56,'[6]BUZ PATENİ'!K63)</f>
        <v>0</v>
      </c>
      <c r="X16" s="961"/>
      <c r="Y16" s="958"/>
      <c r="Z16" s="959"/>
      <c r="AA16" s="961">
        <f>SUM('[6]BUZ PATENİ'!I70,'[6]BUZ PATENİ'!I77)</f>
        <v>0</v>
      </c>
      <c r="AB16" s="958">
        <f>SUM('[6]BUZ PATENİ'!J70,'[6]BUZ PATENİ'!J77)</f>
        <v>0</v>
      </c>
      <c r="AC16" s="959">
        <f>SUM('[6]BUZ PATENİ'!K70,'[6]BUZ PATENİ'!K77)</f>
        <v>0</v>
      </c>
      <c r="AD16" s="961"/>
      <c r="AE16" s="958"/>
      <c r="AF16" s="959"/>
      <c r="AG16" s="961"/>
      <c r="AH16" s="958"/>
      <c r="AI16" s="959"/>
      <c r="AJ16" s="961">
        <f>SUM('[6]BUZ PATENİ'!I83,'[6]BUZ PATENİ'!I90)</f>
        <v>0</v>
      </c>
      <c r="AK16" s="958">
        <f>SUM('[6]BUZ PATENİ'!J83,'[6]BUZ PATENİ'!J90)</f>
        <v>0</v>
      </c>
      <c r="AL16" s="959">
        <f>SUM('[6]BUZ PATENİ'!K83,'[6]BUZ PATENİ'!K90)</f>
        <v>2</v>
      </c>
      <c r="AM16" s="957">
        <f>SUM('[6]BUZ PATENİ'!I95,'[6]BUZ PATENİ'!I100)</f>
        <v>0</v>
      </c>
      <c r="AN16" s="958">
        <f>SUM('[6]BUZ PATENİ'!J95,'[6]BUZ PATENİ'!J100)</f>
        <v>0</v>
      </c>
      <c r="AO16" s="959">
        <f>SUM('[6]BUZ PATENİ'!K95,'[6]BUZ PATENİ'!K100)</f>
        <v>0</v>
      </c>
      <c r="AP16" s="961">
        <f>SUM('[6]BUZ PATENİ'!I108)</f>
        <v>0</v>
      </c>
      <c r="AQ16" s="958">
        <f>SUM('[6]BUZ PATENİ'!J108)</f>
        <v>0</v>
      </c>
      <c r="AR16" s="959">
        <f>SUM('[6]BUZ PATENİ'!K108)</f>
        <v>0</v>
      </c>
      <c r="AS16" s="961">
        <f>SUM('[6]BUZ PATENİ'!I259,'[6]BUZ PATENİ'!I266)</f>
        <v>52</v>
      </c>
      <c r="AT16" s="958">
        <f>SUM('[6]BUZ PATENİ'!J259,'[6]BUZ PATENİ'!J266)</f>
        <v>37</v>
      </c>
      <c r="AU16" s="959">
        <f>SUM('[6]BUZ PATENİ'!K259,'[6]BUZ PATENİ'!K266)</f>
        <v>53</v>
      </c>
      <c r="AV16" s="961">
        <f t="shared" si="1"/>
        <v>52</v>
      </c>
      <c r="AW16" s="958">
        <f t="shared" si="1"/>
        <v>37</v>
      </c>
      <c r="AX16" s="959">
        <f t="shared" si="1"/>
        <v>55</v>
      </c>
      <c r="AY16" s="1221">
        <f t="shared" si="0"/>
        <v>144</v>
      </c>
    </row>
    <row r="17" spans="1:51" ht="15.75" thickBot="1">
      <c r="A17" s="1186">
        <v>14</v>
      </c>
      <c r="B17" s="1217" t="s">
        <v>1453</v>
      </c>
      <c r="C17" s="961">
        <f>SUM([6]CİMNASTİK!I9)</f>
        <v>0</v>
      </c>
      <c r="D17" s="958">
        <f>SUM([6]CİMNASTİK!J9)</f>
        <v>0</v>
      </c>
      <c r="E17" s="959">
        <f>SUM([6]CİMNASTİK!K9)</f>
        <v>0</v>
      </c>
      <c r="F17" s="961">
        <f>SUM([6]CİMNASTİK!I16)</f>
        <v>0</v>
      </c>
      <c r="G17" s="958">
        <f>SUM([6]CİMNASTİK!J16)</f>
        <v>0</v>
      </c>
      <c r="H17" s="959">
        <f>SUM([6]CİMNASTİK!K16)</f>
        <v>0</v>
      </c>
      <c r="I17" s="961">
        <f>SUM([6]CİMNASTİK!I26,[6]CİMNASTİK!I33)</f>
        <v>0</v>
      </c>
      <c r="J17" s="958">
        <f>SUM([6]CİMNASTİK!J26,[6]CİMNASTİK!J33)</f>
        <v>1</v>
      </c>
      <c r="K17" s="959">
        <f>SUM([6]CİMNASTİK!K26,[6]CİMNASTİK!K33)</f>
        <v>0</v>
      </c>
      <c r="L17" s="961"/>
      <c r="M17" s="958"/>
      <c r="N17" s="959"/>
      <c r="O17" s="961"/>
      <c r="P17" s="958"/>
      <c r="Q17" s="959"/>
      <c r="R17" s="961">
        <f>SUM([6]CİMNASTİK!I52,[6]CİMNASTİK!I59)</f>
        <v>5</v>
      </c>
      <c r="S17" s="958">
        <f>SUM([6]CİMNASTİK!J52,[6]CİMNASTİK!J59)</f>
        <v>3</v>
      </c>
      <c r="T17" s="959">
        <f>SUM([6]CİMNASTİK!K52,[6]CİMNASTİK!K59)</f>
        <v>1</v>
      </c>
      <c r="U17" s="961">
        <f>SUM([6]CİMNASTİK!I125,[6]CİMNASTİK!I132)</f>
        <v>15</v>
      </c>
      <c r="V17" s="958">
        <f>SUM([6]CİMNASTİK!J125,[6]CİMNASTİK!J132)</f>
        <v>21</v>
      </c>
      <c r="W17" s="959">
        <f>SUM([6]CİMNASTİK!K125,[6]CİMNASTİK!K132)</f>
        <v>18</v>
      </c>
      <c r="X17" s="961"/>
      <c r="Y17" s="958"/>
      <c r="Z17" s="959"/>
      <c r="AA17" s="961">
        <f>SUM([6]CİMNASTİK!I139,[6]CİMNASTİK!I146)</f>
        <v>0</v>
      </c>
      <c r="AB17" s="958">
        <f>SUM([6]CİMNASTİK!J139,[6]CİMNASTİK!J146)</f>
        <v>0</v>
      </c>
      <c r="AC17" s="959">
        <f>SUM([6]CİMNASTİK!K139,[6]CİMNASTİK!K146)</f>
        <v>0</v>
      </c>
      <c r="AD17" s="961">
        <f>SUM([6]CİMNASTİK!I149)</f>
        <v>0</v>
      </c>
      <c r="AE17" s="958">
        <f>SUM([6]CİMNASTİK!J149)</f>
        <v>0</v>
      </c>
      <c r="AF17" s="959">
        <f>SUM([6]CİMNASTİK!K149)</f>
        <v>1</v>
      </c>
      <c r="AG17" s="961">
        <f>SUM([6]CİMNASTİK!I156)</f>
        <v>0</v>
      </c>
      <c r="AH17" s="958">
        <f>SUM([6]CİMNASTİK!J156)</f>
        <v>0</v>
      </c>
      <c r="AI17" s="959">
        <f>SUM([6]CİMNASTİK!K156)</f>
        <v>0</v>
      </c>
      <c r="AJ17" s="961"/>
      <c r="AK17" s="958"/>
      <c r="AL17" s="959"/>
      <c r="AM17" s="957">
        <f>SUM([6]CİMNASTİK!I161,[6]CİMNASTİK!I168)</f>
        <v>0</v>
      </c>
      <c r="AN17" s="958">
        <f>SUM([6]CİMNASTİK!J161,[6]CİMNASTİK!J168)</f>
        <v>0</v>
      </c>
      <c r="AO17" s="959">
        <f>SUM([6]CİMNASTİK!K161,[6]CİMNASTİK!K168)</f>
        <v>0</v>
      </c>
      <c r="AP17" s="961">
        <f>SUM([6]CİMNASTİK!I176)</f>
        <v>0</v>
      </c>
      <c r="AQ17" s="958">
        <f>SUM([6]CİMNASTİK!J176)</f>
        <v>0</v>
      </c>
      <c r="AR17" s="959">
        <f>SUM([6]CİMNASTİK!K176)</f>
        <v>0</v>
      </c>
      <c r="AS17" s="961">
        <f>SUM([6]CİMNASTİK!I368,[6]CİMNASTİK!I375)</f>
        <v>67</v>
      </c>
      <c r="AT17" s="958">
        <f>SUM([6]CİMNASTİK!J368,[6]CİMNASTİK!J375)</f>
        <v>56</v>
      </c>
      <c r="AU17" s="959">
        <f>SUM([6]CİMNASTİK!K368,[6]CİMNASTİK!K375)</f>
        <v>48</v>
      </c>
      <c r="AV17" s="961">
        <f t="shared" si="1"/>
        <v>87</v>
      </c>
      <c r="AW17" s="958">
        <f t="shared" si="1"/>
        <v>81</v>
      </c>
      <c r="AX17" s="959">
        <f t="shared" si="1"/>
        <v>68</v>
      </c>
      <c r="AY17" s="1221">
        <f t="shared" ref="AY17:AY67" si="2">SUM(AV17:AX17)</f>
        <v>236</v>
      </c>
    </row>
    <row r="18" spans="1:51" ht="15.75" thickBot="1">
      <c r="A18" s="1186">
        <v>15</v>
      </c>
      <c r="B18" s="1217" t="s">
        <v>5379</v>
      </c>
      <c r="C18" s="961">
        <f>SUM([6]CURLİNG!I9)</f>
        <v>0</v>
      </c>
      <c r="D18" s="958">
        <f>SUM([6]CURLİNG!J9)</f>
        <v>0</v>
      </c>
      <c r="E18" s="959">
        <f>SUM([6]CURLİNG!K9)</f>
        <v>0</v>
      </c>
      <c r="F18" s="961">
        <f>SUM([6]CURLİNG!I16)</f>
        <v>0</v>
      </c>
      <c r="G18" s="958">
        <f>SUM([6]CURLİNG!J16)</f>
        <v>0</v>
      </c>
      <c r="H18" s="959">
        <f>SUM([6]CURLİNG!K16)</f>
        <v>0</v>
      </c>
      <c r="I18" s="961">
        <f>SUM([6]CURLİNG!I25,[6]CURLİNG!I30)</f>
        <v>0</v>
      </c>
      <c r="J18" s="958">
        <f>SUM([6]CURLİNG!J25,[6]CURLİNG!J30)</f>
        <v>0</v>
      </c>
      <c r="K18" s="959">
        <f>SUM([6]CURLİNG!K25,[6]CURLİNG!K30)</f>
        <v>0</v>
      </c>
      <c r="L18" s="961"/>
      <c r="M18" s="958"/>
      <c r="N18" s="959"/>
      <c r="O18" s="961"/>
      <c r="P18" s="958"/>
      <c r="Q18" s="959"/>
      <c r="R18" s="961">
        <f>SUM([6]CURLİNG!I36,[6]CURLİNG!I43)</f>
        <v>0</v>
      </c>
      <c r="S18" s="958">
        <f>SUM([6]CURLİNG!J36,[6]CURLİNG!J43)</f>
        <v>0</v>
      </c>
      <c r="T18" s="959">
        <f>SUM([6]CURLİNG!K36,[6]CURLİNG!K43)</f>
        <v>1</v>
      </c>
      <c r="U18" s="961">
        <f>SUM([6]CURLİNG!I51,[6]CURLİNG!I58)</f>
        <v>0</v>
      </c>
      <c r="V18" s="958">
        <f>SUM([6]CURLİNG!J51,[6]CURLİNG!J58)</f>
        <v>0</v>
      </c>
      <c r="W18" s="959">
        <f>SUM([6]CURLİNG!K51,[6]CURLİNG!K58)</f>
        <v>0</v>
      </c>
      <c r="X18" s="961"/>
      <c r="Y18" s="958"/>
      <c r="Z18" s="959"/>
      <c r="AA18" s="961">
        <f>SUM([6]CURLİNG!I65,[6]CURLİNG!I72)</f>
        <v>0</v>
      </c>
      <c r="AB18" s="958">
        <f>SUM([6]CURLİNG!J65,[6]CURLİNG!J72)</f>
        <v>0</v>
      </c>
      <c r="AC18" s="959">
        <f>SUM([6]CURLİNG!K65,[6]CURLİNG!K72)</f>
        <v>0</v>
      </c>
      <c r="AD18" s="961"/>
      <c r="AE18" s="958"/>
      <c r="AF18" s="959"/>
      <c r="AG18" s="961"/>
      <c r="AH18" s="958"/>
      <c r="AI18" s="959"/>
      <c r="AJ18" s="961">
        <f>SUM([6]CURLİNG!I78,[6]CURLİNG!I85)</f>
        <v>0</v>
      </c>
      <c r="AK18" s="958">
        <f>SUM([6]CURLİNG!J78,[6]CURLİNG!J85)</f>
        <v>0</v>
      </c>
      <c r="AL18" s="959">
        <f>SUM([6]CURLİNG!K78,[6]CURLİNG!K85)</f>
        <v>0</v>
      </c>
      <c r="AM18" s="957">
        <f>SUM([6]CURLİNG!I90,[6]CURLİNG!I97)</f>
        <v>0</v>
      </c>
      <c r="AN18" s="958">
        <f>SUM([6]CURLİNG!J90,[6]CURLİNG!J97)</f>
        <v>0</v>
      </c>
      <c r="AO18" s="959">
        <f>SUM([6]CURLİNG!K90,[6]CURLİNG!K97)</f>
        <v>0</v>
      </c>
      <c r="AP18" s="961">
        <f>SUM([6]CURLİNG!I105)</f>
        <v>0</v>
      </c>
      <c r="AQ18" s="958">
        <f>SUM([6]CURLİNG!J105)</f>
        <v>0</v>
      </c>
      <c r="AR18" s="959">
        <f>SUM([6]CURLİNG!K105)</f>
        <v>0</v>
      </c>
      <c r="AS18" s="961">
        <f>SUM([6]CURLİNG!I125,[6]CURLİNG!I132)</f>
        <v>2</v>
      </c>
      <c r="AT18" s="958">
        <f>SUM([6]CURLİNG!J125,[6]CURLİNG!J132)</f>
        <v>4</v>
      </c>
      <c r="AU18" s="959">
        <f>SUM([6]CURLİNG!K125,[6]CURLİNG!K132)</f>
        <v>1</v>
      </c>
      <c r="AV18" s="961">
        <f t="shared" si="1"/>
        <v>2</v>
      </c>
      <c r="AW18" s="958">
        <f t="shared" si="1"/>
        <v>4</v>
      </c>
      <c r="AX18" s="959">
        <f t="shared" si="1"/>
        <v>2</v>
      </c>
      <c r="AY18" s="1221">
        <f t="shared" si="2"/>
        <v>8</v>
      </c>
    </row>
    <row r="19" spans="1:51" ht="15.75" thickBot="1">
      <c r="A19" s="1186">
        <v>16</v>
      </c>
      <c r="B19" s="1217" t="s">
        <v>6553</v>
      </c>
      <c r="C19" s="961">
        <f>SUM([6]DAĞCILIK!I9)</f>
        <v>0</v>
      </c>
      <c r="D19" s="958">
        <f>SUM([6]DAĞCILIK!J9)</f>
        <v>0</v>
      </c>
      <c r="E19" s="959">
        <f>SUM([6]DAĞCILIK!K9)</f>
        <v>0</v>
      </c>
      <c r="F19" s="961">
        <f>SUM([6]DAĞCILIK!I16)</f>
        <v>0</v>
      </c>
      <c r="G19" s="958">
        <f>SUM([6]DAĞCILIK!J16)</f>
        <v>0</v>
      </c>
      <c r="H19" s="959">
        <f>SUM([6]DAĞCILIK!K16)</f>
        <v>0</v>
      </c>
      <c r="I19" s="961">
        <f>SUM([6]DAĞCILIK!I22,[6]DAĞCILIK!I29)</f>
        <v>0</v>
      </c>
      <c r="J19" s="958">
        <f>SUM([6]DAĞCILIK!J22,[6]DAĞCILIK!J29)</f>
        <v>0</v>
      </c>
      <c r="K19" s="959">
        <f>SUM([6]DAĞCILIK!K22,[6]DAĞCILIK!K29)</f>
        <v>0</v>
      </c>
      <c r="L19" s="961"/>
      <c r="M19" s="958"/>
      <c r="N19" s="959"/>
      <c r="O19" s="961"/>
      <c r="P19" s="958"/>
      <c r="Q19" s="959"/>
      <c r="R19" s="961">
        <f>SUM([6]DAĞCILIK!I35,[6]DAĞCILIK!I42)</f>
        <v>0</v>
      </c>
      <c r="S19" s="958">
        <f>SUM([6]DAĞCILIK!J35,[6]DAĞCILIK!J42)</f>
        <v>0</v>
      </c>
      <c r="T19" s="959">
        <f>SUM([6]DAĞCILIK!K35,[6]DAĞCILIK!K42)</f>
        <v>0</v>
      </c>
      <c r="U19" s="961">
        <f>SUM([6]DAĞCILIK!I52,[6]DAĞCILIK!I59)</f>
        <v>0</v>
      </c>
      <c r="V19" s="958">
        <f>SUM([6]DAĞCILIK!J52,[6]DAĞCILIK!J59)</f>
        <v>3</v>
      </c>
      <c r="W19" s="959">
        <f>SUM([6]DAĞCILIK!K52,[6]DAĞCILIK!K59)</f>
        <v>2</v>
      </c>
      <c r="X19" s="961"/>
      <c r="Y19" s="958"/>
      <c r="Z19" s="959"/>
      <c r="AA19" s="961">
        <f>SUM([6]DAĞCILIK!I66,[6]DAĞCILIK!I73)</f>
        <v>0</v>
      </c>
      <c r="AB19" s="958">
        <f>SUM([6]DAĞCILIK!J66,[6]DAĞCILIK!J73)</f>
        <v>0</v>
      </c>
      <c r="AC19" s="959">
        <f>SUM([6]DAĞCILIK!K66,[6]DAĞCILIK!K73)</f>
        <v>0</v>
      </c>
      <c r="AD19" s="961">
        <f>SUM([6]DAĞCILIK!I79)</f>
        <v>0</v>
      </c>
      <c r="AE19" s="958">
        <f>SUM([6]DAĞCILIK!J79)</f>
        <v>0</v>
      </c>
      <c r="AF19" s="959">
        <f>SUM([6]DAĞCILIK!K79)</f>
        <v>0</v>
      </c>
      <c r="AG19" s="961">
        <f>SUM([6]DAĞCILIK!I86)</f>
        <v>0</v>
      </c>
      <c r="AH19" s="958">
        <f>SUM([6]DAĞCILIK!J86)</f>
        <v>0</v>
      </c>
      <c r="AI19" s="959">
        <f>SUM([6]DAĞCILIK!K86)</f>
        <v>0</v>
      </c>
      <c r="AJ19" s="961"/>
      <c r="AK19" s="958"/>
      <c r="AL19" s="959"/>
      <c r="AM19" s="957">
        <f>SUM([6]DAĞCILIK!I91,[6]DAĞCILIK!I98)</f>
        <v>0</v>
      </c>
      <c r="AN19" s="958">
        <f>SUM([6]DAĞCILIK!J91,[6]DAĞCILIK!J98)</f>
        <v>0</v>
      </c>
      <c r="AO19" s="959">
        <f>SUM([6]DAĞCILIK!K91,[6]DAĞCILIK!K98)</f>
        <v>0</v>
      </c>
      <c r="AP19" s="961">
        <f>SUM([6]DAĞCILIK!I106)</f>
        <v>0</v>
      </c>
      <c r="AQ19" s="958">
        <f>SUM([6]DAĞCILIK!J106)</f>
        <v>0</v>
      </c>
      <c r="AR19" s="959">
        <f>SUM([6]DAĞCILIK!K106)</f>
        <v>0</v>
      </c>
      <c r="AS19" s="961">
        <f>SUM([6]DAĞCILIK!I115,[6]DAĞCILIK!I122)</f>
        <v>0</v>
      </c>
      <c r="AT19" s="958">
        <f>SUM([6]DAĞCILIK!J115,[6]DAĞCILIK!J122)</f>
        <v>0</v>
      </c>
      <c r="AU19" s="959">
        <f>SUM([6]DAĞCILIK!K115,[6]DAĞCILIK!K122)</f>
        <v>0</v>
      </c>
      <c r="AV19" s="961">
        <f t="shared" si="1"/>
        <v>0</v>
      </c>
      <c r="AW19" s="958">
        <f t="shared" si="1"/>
        <v>3</v>
      </c>
      <c r="AX19" s="959">
        <f t="shared" si="1"/>
        <v>2</v>
      </c>
      <c r="AY19" s="1221">
        <f t="shared" si="2"/>
        <v>5</v>
      </c>
    </row>
    <row r="20" spans="1:51" ht="15.75" thickBot="1">
      <c r="A20" s="1186">
        <v>17</v>
      </c>
      <c r="B20" s="1217" t="s">
        <v>1590</v>
      </c>
      <c r="C20" s="961">
        <f>SUM([6]DANS!I9)</f>
        <v>0</v>
      </c>
      <c r="D20" s="958">
        <f>SUM([6]DANS!J9)</f>
        <v>0</v>
      </c>
      <c r="E20" s="959">
        <f>SUM([6]DANS!K9)</f>
        <v>0</v>
      </c>
      <c r="F20" s="961">
        <f>SUM([6]DANS!I16)</f>
        <v>0</v>
      </c>
      <c r="G20" s="958">
        <f>SUM([6]DANS!J16)</f>
        <v>0</v>
      </c>
      <c r="H20" s="959">
        <f>SUM([6]DANS!K16)</f>
        <v>0</v>
      </c>
      <c r="I20" s="961">
        <f>SUM([6]DANS!I57,[6]DANS!I64)</f>
        <v>7</v>
      </c>
      <c r="J20" s="958">
        <f>SUM([6]DANS!J57,[6]DANS!J64)</f>
        <v>10</v>
      </c>
      <c r="K20" s="959">
        <f>SUM([6]DANS!K57,[6]DANS!K64)</f>
        <v>12</v>
      </c>
      <c r="L20" s="961"/>
      <c r="M20" s="958"/>
      <c r="N20" s="959"/>
      <c r="O20" s="961"/>
      <c r="P20" s="958"/>
      <c r="Q20" s="959"/>
      <c r="R20" s="961">
        <f>SUM([6]DANS!I73,[6]DANS!I80)</f>
        <v>1</v>
      </c>
      <c r="S20" s="958">
        <f>SUM([6]DANS!J73,[6]DANS!J80)</f>
        <v>0</v>
      </c>
      <c r="T20" s="959">
        <f>SUM([6]DANS!K73,[6]DANS!K80)</f>
        <v>1</v>
      </c>
      <c r="U20" s="961">
        <f>SUM([6]DANS!I88,[6]DANS!I95)</f>
        <v>1</v>
      </c>
      <c r="V20" s="958">
        <f>SUM([6]DANS!J88,[6]DANS!J95)</f>
        <v>2</v>
      </c>
      <c r="W20" s="959">
        <f>SUM([6]DANS!K88,[6]DANS!K95)</f>
        <v>2</v>
      </c>
      <c r="X20" s="961"/>
      <c r="Y20" s="958"/>
      <c r="Z20" s="959"/>
      <c r="AA20" s="961">
        <f>SUM([6]DANS!I102,[6]DANS!I109)</f>
        <v>0</v>
      </c>
      <c r="AB20" s="958">
        <f>SUM([6]DANS!J102,[6]DANS!J109)</f>
        <v>0</v>
      </c>
      <c r="AC20" s="959">
        <f>SUM([6]DANS!K102,[6]DANS!K109)</f>
        <v>0</v>
      </c>
      <c r="AD20" s="961">
        <f>SUM([6]DANS!I115)</f>
        <v>0</v>
      </c>
      <c r="AE20" s="958">
        <f>SUM([6]DANS!J115)</f>
        <v>0</v>
      </c>
      <c r="AF20" s="959">
        <f>SUM([6]DANS!K115)</f>
        <v>0</v>
      </c>
      <c r="AG20" s="961">
        <f>SUM([6]DANS!I122)</f>
        <v>0</v>
      </c>
      <c r="AH20" s="958">
        <f>SUM([6]DANS!J122)</f>
        <v>0</v>
      </c>
      <c r="AI20" s="959">
        <f>SUM([6]DANS!K122)</f>
        <v>0</v>
      </c>
      <c r="AJ20" s="961"/>
      <c r="AK20" s="958"/>
      <c r="AL20" s="959"/>
      <c r="AM20" s="957">
        <f>SUM([6]DANS!I127,[6]DANS!I134)</f>
        <v>0</v>
      </c>
      <c r="AN20" s="958">
        <f>SUM([6]DANS!J127,[6]DANS!J134)</f>
        <v>0</v>
      </c>
      <c r="AO20" s="959">
        <f>SUM([6]DANS!K127,[6]DANS!K134)</f>
        <v>0</v>
      </c>
      <c r="AP20" s="961">
        <f>SUM([6]DANS!I142)</f>
        <v>0</v>
      </c>
      <c r="AQ20" s="958">
        <f>SUM([6]DANS!J142)</f>
        <v>0</v>
      </c>
      <c r="AR20" s="959">
        <f>SUM([6]DANS!K142)</f>
        <v>0</v>
      </c>
      <c r="AS20" s="961">
        <f>SUM([6]DANS!I291,[6]DANS!I326)</f>
        <v>43</v>
      </c>
      <c r="AT20" s="958">
        <f>SUM([6]DANS!J291,[6]DANS!J326)</f>
        <v>43</v>
      </c>
      <c r="AU20" s="959">
        <f>SUM([6]DANS!K291,[6]DANS!K326)</f>
        <v>44</v>
      </c>
      <c r="AV20" s="961">
        <f t="shared" si="1"/>
        <v>52</v>
      </c>
      <c r="AW20" s="958">
        <f t="shared" si="1"/>
        <v>55</v>
      </c>
      <c r="AX20" s="959">
        <f t="shared" si="1"/>
        <v>59</v>
      </c>
      <c r="AY20" s="1221">
        <f t="shared" si="2"/>
        <v>166</v>
      </c>
    </row>
    <row r="21" spans="1:51" ht="15.75" thickBot="1">
      <c r="A21" s="1186">
        <v>18</v>
      </c>
      <c r="B21" s="1217" t="s">
        <v>1498</v>
      </c>
      <c r="C21" s="961">
        <f>SUM([6]ESKRİM!I9)</f>
        <v>0</v>
      </c>
      <c r="D21" s="958">
        <f>SUM([6]ESKRİM!J9)</f>
        <v>0</v>
      </c>
      <c r="E21" s="959">
        <f>SUM([6]ESKRİM!K9)</f>
        <v>0</v>
      </c>
      <c r="F21" s="961">
        <f>SUM([6]ESKRİM!I14)</f>
        <v>0</v>
      </c>
      <c r="G21" s="958">
        <f>SUM([6]ESKRİM!J14)</f>
        <v>0</v>
      </c>
      <c r="H21" s="959">
        <f>SUM([6]ESKRİM!K14)</f>
        <v>0</v>
      </c>
      <c r="I21" s="961">
        <f>SUM([6]ESKRİM!I24,[6]ESKRİM!I31)</f>
        <v>0</v>
      </c>
      <c r="J21" s="958">
        <f>SUM([6]ESKRİM!J24,[6]ESKRİM!J31)</f>
        <v>1</v>
      </c>
      <c r="K21" s="959">
        <f>SUM([6]ESKRİM!K24,[6]ESKRİM!K31)</f>
        <v>1</v>
      </c>
      <c r="L21" s="961"/>
      <c r="M21" s="958"/>
      <c r="N21" s="959"/>
      <c r="O21" s="961"/>
      <c r="P21" s="958"/>
      <c r="Q21" s="959"/>
      <c r="R21" s="961">
        <f>SUM([6]ESKRİM!I42,[6]ESKRİM!I49)</f>
        <v>3</v>
      </c>
      <c r="S21" s="958">
        <f>SUM([6]ESKRİM!J42,[6]ESKRİM!J49)</f>
        <v>0</v>
      </c>
      <c r="T21" s="959">
        <f>SUM([6]ESKRİM!K42,[6]ESKRİM!K49)</f>
        <v>3</v>
      </c>
      <c r="U21" s="961">
        <f>SUM([6]ESKRİM!I57,[6]ESKRİM!I64)</f>
        <v>0</v>
      </c>
      <c r="V21" s="958">
        <f>SUM([6]ESKRİM!J57,[6]ESKRİM!J64)</f>
        <v>0</v>
      </c>
      <c r="W21" s="959">
        <f>SUM([6]ESKRİM!K57,[6]ESKRİM!K64)</f>
        <v>0</v>
      </c>
      <c r="X21" s="961"/>
      <c r="Y21" s="958"/>
      <c r="Z21" s="959"/>
      <c r="AA21" s="961">
        <f>SUM([6]ESKRİM!I78,[6]ESKRİM!I85)</f>
        <v>5</v>
      </c>
      <c r="AB21" s="958">
        <f>SUM([6]ESKRİM!J78,[6]ESKRİM!J85)</f>
        <v>2</v>
      </c>
      <c r="AC21" s="959">
        <f>SUM([6]ESKRİM!K78,[6]ESKRİM!K85)</f>
        <v>2</v>
      </c>
      <c r="AD21" s="961">
        <f>SUM([6]ESKRİM!I91)</f>
        <v>0</v>
      </c>
      <c r="AE21" s="958">
        <f>SUM([6]ESKRİM!J91)</f>
        <v>0</v>
      </c>
      <c r="AF21" s="959">
        <f>SUM([6]ESKRİM!K91)</f>
        <v>0</v>
      </c>
      <c r="AG21" s="961">
        <f>SUM([6]ESKRİM!I98)</f>
        <v>0</v>
      </c>
      <c r="AH21" s="958">
        <f>SUM([6]ESKRİM!J98)</f>
        <v>0</v>
      </c>
      <c r="AI21" s="959">
        <f>SUM([6]ESKRİM!K98)</f>
        <v>0</v>
      </c>
      <c r="AJ21" s="961"/>
      <c r="AK21" s="958"/>
      <c r="AL21" s="959"/>
      <c r="AM21" s="957">
        <f>SUM([6]ESKRİM!I103,[6]ESKRİM!I110)</f>
        <v>0</v>
      </c>
      <c r="AN21" s="958">
        <f>SUM([6]ESKRİM!J103,[6]ESKRİM!J110)</f>
        <v>0</v>
      </c>
      <c r="AO21" s="959">
        <f>SUM([6]ESKRİM!K103,[6]ESKRİM!K110)</f>
        <v>0</v>
      </c>
      <c r="AP21" s="961">
        <f>SUM([6]ESKRİM!I118)</f>
        <v>0</v>
      </c>
      <c r="AQ21" s="958">
        <f>SUM([6]ESKRİM!J118)</f>
        <v>0</v>
      </c>
      <c r="AR21" s="959">
        <f>SUM([6]ESKRİM!K118)</f>
        <v>0</v>
      </c>
      <c r="AS21" s="961">
        <f>SUM([6]ESKRİM!I265,[6]ESKRİM!I272)</f>
        <v>33</v>
      </c>
      <c r="AT21" s="958">
        <f>SUM([6]ESKRİM!J265,[6]ESKRİM!J272)</f>
        <v>18</v>
      </c>
      <c r="AU21" s="959">
        <f>SUM([6]ESKRİM!K265,[6]ESKRİM!K272)</f>
        <v>38</v>
      </c>
      <c r="AV21" s="961">
        <f t="shared" si="1"/>
        <v>41</v>
      </c>
      <c r="AW21" s="958">
        <f t="shared" si="1"/>
        <v>21</v>
      </c>
      <c r="AX21" s="959">
        <f t="shared" si="1"/>
        <v>44</v>
      </c>
      <c r="AY21" s="1221">
        <f t="shared" si="2"/>
        <v>106</v>
      </c>
    </row>
    <row r="22" spans="1:51" ht="15.75" thickBot="1">
      <c r="A22" s="1186">
        <v>19</v>
      </c>
      <c r="B22" s="1217" t="s">
        <v>13339</v>
      </c>
      <c r="C22" s="961">
        <f>SUM([6]ESPOR!I9)</f>
        <v>0</v>
      </c>
      <c r="D22" s="958">
        <f>SUM([6]ESPOR!J9)</f>
        <v>0</v>
      </c>
      <c r="E22" s="959">
        <f>SUM([6]ESPOR!K9)</f>
        <v>0</v>
      </c>
      <c r="F22" s="961">
        <f>SUM([6]ESPOR!I16)</f>
        <v>0</v>
      </c>
      <c r="G22" s="958">
        <f>SUM([6]ESPOR!J16)</f>
        <v>0</v>
      </c>
      <c r="H22" s="959">
        <f>SUM([6]ESPOR!K16)</f>
        <v>0</v>
      </c>
      <c r="I22" s="961">
        <f>SUM([6]ESPOR!I22,[6]ESPOR!I29)</f>
        <v>0</v>
      </c>
      <c r="J22" s="958">
        <f>SUM([6]ESPOR!J22,[6]ESPOR!J29)</f>
        <v>0</v>
      </c>
      <c r="K22" s="959">
        <f>SUM([6]ESPOR!K22,[6]ESPOR!K29)</f>
        <v>1</v>
      </c>
      <c r="L22" s="961"/>
      <c r="M22" s="958"/>
      <c r="N22" s="959"/>
      <c r="O22" s="961"/>
      <c r="P22" s="958"/>
      <c r="Q22" s="959"/>
      <c r="R22" s="961">
        <f>SUM([6]ESPOR!I36,[6]ESPOR!I43)</f>
        <v>0</v>
      </c>
      <c r="S22" s="958">
        <f>SUM([6]ESPOR!J36,[6]ESPOR!J43)</f>
        <v>0</v>
      </c>
      <c r="T22" s="959">
        <f>SUM([6]ESPOR!K36,[6]ESPOR!K43)</f>
        <v>1</v>
      </c>
      <c r="U22" s="961">
        <f>SUM([6]ESPOR!I51,[6]ESPOR!I58)</f>
        <v>0</v>
      </c>
      <c r="V22" s="958">
        <f>SUM([6]ESPOR!J51,[6]ESPOR!J58)</f>
        <v>0</v>
      </c>
      <c r="W22" s="959">
        <f>SUM([6]ESPOR!K51,[6]ESPOR!K58)</f>
        <v>0</v>
      </c>
      <c r="X22" s="961"/>
      <c r="Y22" s="958"/>
      <c r="Z22" s="959"/>
      <c r="AA22" s="961">
        <f>SUM([6]ESPOR!I65,[6]ESPOR!I72)</f>
        <v>0</v>
      </c>
      <c r="AB22" s="958">
        <f>SUM([6]ESPOR!J65,[6]ESPOR!J72)</f>
        <v>0</v>
      </c>
      <c r="AC22" s="959">
        <f>SUM([6]ESPOR!K65,[6]ESPOR!K72)</f>
        <v>0</v>
      </c>
      <c r="AD22" s="961">
        <f>SUM([6]ESPOR!I78)</f>
        <v>0</v>
      </c>
      <c r="AE22" s="958">
        <f>SUM([6]ESPOR!J78)</f>
        <v>0</v>
      </c>
      <c r="AF22" s="959">
        <f>SUM([6]ESPOR!K78)</f>
        <v>0</v>
      </c>
      <c r="AG22" s="961">
        <f>SUM([6]ESPOR!I85)</f>
        <v>0</v>
      </c>
      <c r="AH22" s="958">
        <f>SUM([6]ESPOR!J85)</f>
        <v>0</v>
      </c>
      <c r="AI22" s="959">
        <f>SUM([6]ESPOR!K85)</f>
        <v>0</v>
      </c>
      <c r="AJ22" s="961"/>
      <c r="AK22" s="958"/>
      <c r="AL22" s="959"/>
      <c r="AM22" s="957">
        <f>SUM([6]ESPOR!I90,[6]ESPOR!I97)</f>
        <v>0</v>
      </c>
      <c r="AN22" s="958">
        <f>SUM([6]ESPOR!J90,[6]ESPOR!J97)</f>
        <v>0</v>
      </c>
      <c r="AO22" s="959">
        <f>SUM([6]ESPOR!K90,[6]ESPOR!K97)</f>
        <v>0</v>
      </c>
      <c r="AP22" s="961">
        <f>SUM([6]ESPOR!I105)</f>
        <v>0</v>
      </c>
      <c r="AQ22" s="958">
        <f>SUM([6]ESPOR!J105)</f>
        <v>0</v>
      </c>
      <c r="AR22" s="959">
        <f>SUM([6]ESPOR!K105)</f>
        <v>0</v>
      </c>
      <c r="AS22" s="961">
        <f>SUM([6]ESPOR!I111,[6]ESPOR!I118)</f>
        <v>2</v>
      </c>
      <c r="AT22" s="958">
        <f>SUM([6]ESPOR!J111,[6]ESPOR!J118)</f>
        <v>0</v>
      </c>
      <c r="AU22" s="959">
        <f>SUM([6]ESPOR!K111,[6]ESPOR!K118)</f>
        <v>0</v>
      </c>
      <c r="AV22" s="961">
        <f t="shared" si="1"/>
        <v>2</v>
      </c>
      <c r="AW22" s="958">
        <f t="shared" si="1"/>
        <v>0</v>
      </c>
      <c r="AX22" s="959">
        <f t="shared" si="1"/>
        <v>2</v>
      </c>
      <c r="AY22" s="1221">
        <f t="shared" si="2"/>
        <v>4</v>
      </c>
    </row>
    <row r="23" spans="1:51" ht="15.75" thickBot="1">
      <c r="A23" s="1186">
        <v>20</v>
      </c>
      <c r="B23" s="1217" t="s">
        <v>13340</v>
      </c>
      <c r="C23" s="961">
        <f>SUM('[6]GELENEKSEL SPOR DALLARI'!I9)</f>
        <v>0</v>
      </c>
      <c r="D23" s="958">
        <f>SUM('[6]GELENEKSEL SPOR DALLARI'!J9)</f>
        <v>0</v>
      </c>
      <c r="E23" s="959">
        <f>SUM('[6]GELENEKSEL SPOR DALLARI'!K9)</f>
        <v>0</v>
      </c>
      <c r="F23" s="961">
        <f>SUM('[6]GELENEKSEL SPOR DALLARI'!I16)</f>
        <v>0</v>
      </c>
      <c r="G23" s="958">
        <f>SUM('[6]GELENEKSEL SPOR DALLARI'!J16)</f>
        <v>0</v>
      </c>
      <c r="H23" s="959">
        <f>SUM('[6]GELENEKSEL SPOR DALLARI'!K16)</f>
        <v>0</v>
      </c>
      <c r="I23" s="961"/>
      <c r="J23" s="958"/>
      <c r="K23" s="959"/>
      <c r="L23" s="961"/>
      <c r="M23" s="958"/>
      <c r="N23" s="959"/>
      <c r="O23" s="961"/>
      <c r="P23" s="958"/>
      <c r="Q23" s="959"/>
      <c r="R23" s="961">
        <f>SUM('[6]GELENEKSEL SPOR DALLARI'!I48,'[6]GELENEKSEL SPOR DALLARI'!I55)</f>
        <v>0</v>
      </c>
      <c r="S23" s="958">
        <f>SUM('[6]GELENEKSEL SPOR DALLARI'!J48,'[6]GELENEKSEL SPOR DALLARI'!J55)</f>
        <v>0</v>
      </c>
      <c r="T23" s="959">
        <f>SUM('[6]GELENEKSEL SPOR DALLARI'!K48,'[6]GELENEKSEL SPOR DALLARI'!K55)</f>
        <v>0</v>
      </c>
      <c r="U23" s="961">
        <f>SUM('[6]GELENEKSEL SPOR DALLARI'!I63,'[6]GELENEKSEL SPOR DALLARI'!I70)</f>
        <v>0</v>
      </c>
      <c r="V23" s="958">
        <f>SUM('[6]GELENEKSEL SPOR DALLARI'!J63,'[6]GELENEKSEL SPOR DALLARI'!J70)</f>
        <v>0</v>
      </c>
      <c r="W23" s="959">
        <f>SUM('[6]GELENEKSEL SPOR DALLARI'!K63,'[6]GELENEKSEL SPOR DALLARI'!K70)</f>
        <v>0</v>
      </c>
      <c r="X23" s="961">
        <f>SUM('[6]GELENEKSEL SPOR DALLARI'!I28,'[6]GELENEKSEL SPOR DALLARI'!I35)</f>
        <v>0</v>
      </c>
      <c r="Y23" s="958">
        <f>SUM('[6]GELENEKSEL SPOR DALLARI'!J28,'[6]GELENEKSEL SPOR DALLARI'!J35)</f>
        <v>0</v>
      </c>
      <c r="Z23" s="959">
        <f>SUM('[6]GELENEKSEL SPOR DALLARI'!K28,'[6]GELENEKSEL SPOR DALLARI'!K35)</f>
        <v>0</v>
      </c>
      <c r="AA23" s="961">
        <f>SUM('[6]GELENEKSEL SPOR DALLARI'!I77,'[6]GELENEKSEL SPOR DALLARI'!I84)</f>
        <v>0</v>
      </c>
      <c r="AB23" s="958">
        <f>SUM('[6]GELENEKSEL SPOR DALLARI'!J77,'[6]GELENEKSEL SPOR DALLARI'!J84)</f>
        <v>0</v>
      </c>
      <c r="AC23" s="959">
        <f>SUM('[6]GELENEKSEL SPOR DALLARI'!K77,'[6]GELENEKSEL SPOR DALLARI'!K84)</f>
        <v>0</v>
      </c>
      <c r="AD23" s="961"/>
      <c r="AE23" s="958"/>
      <c r="AF23" s="959"/>
      <c r="AG23" s="961"/>
      <c r="AH23" s="958"/>
      <c r="AI23" s="959"/>
      <c r="AJ23" s="961"/>
      <c r="AK23" s="958"/>
      <c r="AL23" s="959"/>
      <c r="AM23" s="957">
        <f>SUM('[6]GELENEKSEL SPOR DALLARI'!I102,'[6]GELENEKSEL SPOR DALLARI'!I109)</f>
        <v>0</v>
      </c>
      <c r="AN23" s="958">
        <f>SUM('[6]GELENEKSEL SPOR DALLARI'!J102,'[6]GELENEKSEL SPOR DALLARI'!J109)</f>
        <v>0</v>
      </c>
      <c r="AO23" s="959">
        <f>SUM('[6]GELENEKSEL SPOR DALLARI'!K102,'[6]GELENEKSEL SPOR DALLARI'!K109)</f>
        <v>0</v>
      </c>
      <c r="AP23" s="961">
        <f>SUM('[6]GELENEKSEL SPOR DALLARI'!I117)</f>
        <v>0</v>
      </c>
      <c r="AQ23" s="958">
        <f>SUM('[6]GELENEKSEL SPOR DALLARI'!J117)</f>
        <v>0</v>
      </c>
      <c r="AR23" s="959">
        <f>SUM('[6]GELENEKSEL SPOR DALLARI'!K117)</f>
        <v>0</v>
      </c>
      <c r="AS23" s="961">
        <f>SUM('[6]GELENEKSEL SPOR DALLARI'!I135,'[6]GELENEKSEL SPOR DALLARI'!I142)</f>
        <v>0</v>
      </c>
      <c r="AT23" s="958">
        <f>SUM('[6]GELENEKSEL SPOR DALLARI'!J135,'[6]GELENEKSEL SPOR DALLARI'!J142)</f>
        <v>0</v>
      </c>
      <c r="AU23" s="959">
        <f>SUM('[6]GELENEKSEL SPOR DALLARI'!K135,'[6]GELENEKSEL SPOR DALLARI'!K142)</f>
        <v>0</v>
      </c>
      <c r="AV23" s="961">
        <f t="shared" si="1"/>
        <v>0</v>
      </c>
      <c r="AW23" s="958">
        <f t="shared" si="1"/>
        <v>0</v>
      </c>
      <c r="AX23" s="959">
        <f t="shared" si="1"/>
        <v>0</v>
      </c>
      <c r="AY23" s="1221">
        <f t="shared" si="2"/>
        <v>0</v>
      </c>
    </row>
    <row r="24" spans="1:51" ht="15.75" thickBot="1">
      <c r="A24" s="1186">
        <v>21</v>
      </c>
      <c r="B24" s="1217" t="s">
        <v>13969</v>
      </c>
      <c r="C24" s="961">
        <f>SUM('[6]GELENEKSEL ATLI SPOR DALLARI'!I9)</f>
        <v>0</v>
      </c>
      <c r="D24" s="958">
        <f>SUM('[6]GELENEKSEL ATLI SPOR DALLARI'!J9)</f>
        <v>0</v>
      </c>
      <c r="E24" s="959">
        <f>SUM('[6]GELENEKSEL ATLI SPOR DALLARI'!K9)</f>
        <v>0</v>
      </c>
      <c r="F24" s="961">
        <f>SUM('[6]GELENEKSEL ATLI SPOR DALLARI'!I16)</f>
        <v>0</v>
      </c>
      <c r="G24" s="958">
        <f>SUM('[6]GELENEKSEL ATLI SPOR DALLARI'!J16)</f>
        <v>0</v>
      </c>
      <c r="H24" s="959">
        <f>SUM('[6]GELENEKSEL ATLI SPOR DALLARI'!K16)</f>
        <v>0</v>
      </c>
      <c r="I24" s="961"/>
      <c r="J24" s="958"/>
      <c r="K24" s="959"/>
      <c r="L24" s="961"/>
      <c r="M24" s="958"/>
      <c r="N24" s="959"/>
      <c r="O24" s="961"/>
      <c r="P24" s="958"/>
      <c r="Q24" s="959"/>
      <c r="R24" s="961">
        <f>SUM('[6]GELENEKSEL ATLI SPOR DALLARI'!I49,'[6]GELENEKSEL ATLI SPOR DALLARI'!I56)</f>
        <v>0</v>
      </c>
      <c r="S24" s="958">
        <f>SUM('[6]GELENEKSEL ATLI SPOR DALLARI'!J49,'[6]GELENEKSEL ATLI SPOR DALLARI'!J56)</f>
        <v>0</v>
      </c>
      <c r="T24" s="959">
        <f>SUM('[6]GELENEKSEL ATLI SPOR DALLARI'!K49,'[6]GELENEKSEL ATLI SPOR DALLARI'!K56)</f>
        <v>0</v>
      </c>
      <c r="U24" s="961">
        <f>SUM('[6]GELENEKSEL ATLI SPOR DALLARI'!I64,'[6]GELENEKSEL ATLI SPOR DALLARI'!I71)</f>
        <v>0</v>
      </c>
      <c r="V24" s="958">
        <f>SUM('[6]GELENEKSEL ATLI SPOR DALLARI'!J64,'[6]GELENEKSEL ATLI SPOR DALLARI'!J71)</f>
        <v>0</v>
      </c>
      <c r="W24" s="959">
        <f>SUM('[6]GELENEKSEL ATLI SPOR DALLARI'!K64,'[6]GELENEKSEL ATLI SPOR DALLARI'!K71)</f>
        <v>0</v>
      </c>
      <c r="X24" s="961">
        <f>SUM('[6]GELENEKSEL ATLI SPOR DALLARI'!I33,'[6]GELENEKSEL ATLI SPOR DALLARI'!I40)</f>
        <v>7</v>
      </c>
      <c r="Y24" s="958">
        <f>SUM('[6]GELENEKSEL ATLI SPOR DALLARI'!J33,'[6]GELENEKSEL ATLI SPOR DALLARI'!J40)</f>
        <v>2</v>
      </c>
      <c r="Z24" s="959">
        <f>SUM('[6]GELENEKSEL ATLI SPOR DALLARI'!K33,'[6]GELENEKSEL ATLI SPOR DALLARI'!K40)</f>
        <v>3</v>
      </c>
      <c r="AA24" s="961">
        <f>SUM('[6]GELENEKSEL ATLI SPOR DALLARI'!I78,'[6]GELENEKSEL ATLI SPOR DALLARI'!I85)</f>
        <v>0</v>
      </c>
      <c r="AB24" s="958">
        <f>SUM('[6]GELENEKSEL ATLI SPOR DALLARI'!J78,'[6]GELENEKSEL ATLI SPOR DALLARI'!J85)</f>
        <v>0</v>
      </c>
      <c r="AC24" s="959">
        <f>SUM('[6]GELENEKSEL ATLI SPOR DALLARI'!K78,'[6]GELENEKSEL ATLI SPOR DALLARI'!K85)</f>
        <v>0</v>
      </c>
      <c r="AD24" s="961"/>
      <c r="AE24" s="958"/>
      <c r="AF24" s="959"/>
      <c r="AG24" s="961"/>
      <c r="AH24" s="958"/>
      <c r="AI24" s="959"/>
      <c r="AJ24" s="961"/>
      <c r="AK24" s="958"/>
      <c r="AL24" s="959"/>
      <c r="AM24" s="957">
        <f>SUM('[6]GELENEKSEL ATLI SPOR DALLARI'!I103,'[6]GELENEKSEL ATLI SPOR DALLARI'!I110)</f>
        <v>0</v>
      </c>
      <c r="AN24" s="958">
        <f>SUM('[6]GELENEKSEL ATLI SPOR DALLARI'!J103,'[6]GELENEKSEL ATLI SPOR DALLARI'!J110)</f>
        <v>0</v>
      </c>
      <c r="AO24" s="959">
        <f>SUM('[6]GELENEKSEL ATLI SPOR DALLARI'!K103,'[6]GELENEKSEL ATLI SPOR DALLARI'!K110)</f>
        <v>0</v>
      </c>
      <c r="AP24" s="961">
        <f>SUM('[6]GELENEKSEL ATLI SPOR DALLARI'!I118)</f>
        <v>0</v>
      </c>
      <c r="AQ24" s="958">
        <f>SUM('[6]GELENEKSEL ATLI SPOR DALLARI'!J118)</f>
        <v>0</v>
      </c>
      <c r="AR24" s="959">
        <f>SUM('[6]GELENEKSEL ATLI SPOR DALLARI'!K118)</f>
        <v>0</v>
      </c>
      <c r="AS24" s="961">
        <f>SUM('[6]GELENEKSEL ATLI SPOR DALLARI'!I170,'[6]GELENEKSEL ATLI SPOR DALLARI'!I177)</f>
        <v>10</v>
      </c>
      <c r="AT24" s="958">
        <f>SUM('[6]GELENEKSEL ATLI SPOR DALLARI'!J170,'[6]GELENEKSEL ATLI SPOR DALLARI'!J177)</f>
        <v>17</v>
      </c>
      <c r="AU24" s="959">
        <f>SUM('[6]GELENEKSEL ATLI SPOR DALLARI'!K170,'[6]GELENEKSEL ATLI SPOR DALLARI'!K177)</f>
        <v>14</v>
      </c>
      <c r="AV24" s="961">
        <f t="shared" si="1"/>
        <v>17</v>
      </c>
      <c r="AW24" s="958">
        <f t="shared" si="1"/>
        <v>19</v>
      </c>
      <c r="AX24" s="959">
        <f t="shared" si="1"/>
        <v>17</v>
      </c>
      <c r="AY24" s="1221">
        <f>SUM(AV24:AX24)</f>
        <v>53</v>
      </c>
    </row>
    <row r="25" spans="1:51" ht="15.75" thickBot="1">
      <c r="A25" s="1186">
        <v>22</v>
      </c>
      <c r="B25" s="1217" t="s">
        <v>16225</v>
      </c>
      <c r="C25" s="961">
        <f>SUM('[6]GELENEKSEL GÜREŞLER'!I9)</f>
        <v>0</v>
      </c>
      <c r="D25" s="958">
        <f>SUM('[6]GELENEKSEL GÜREŞLER'!J9)</f>
        <v>0</v>
      </c>
      <c r="E25" s="959">
        <f>SUM('[6]GELENEKSEL GÜREŞLER'!K9)</f>
        <v>0</v>
      </c>
      <c r="F25" s="961">
        <f>SUM('[6]GELENEKSEL GÜREŞLER'!I16)</f>
        <v>0</v>
      </c>
      <c r="G25" s="958">
        <f>SUM('[6]GELENEKSEL GÜREŞLER'!J16)</f>
        <v>0</v>
      </c>
      <c r="H25" s="959">
        <f>SUM('[6]GELENEKSEL GÜREŞLER'!K16)</f>
        <v>0</v>
      </c>
      <c r="I25" s="961">
        <f>SUM('[6]GELENEKSEL GÜREŞLER'!I36)</f>
        <v>9</v>
      </c>
      <c r="J25" s="958">
        <f>SUM('[6]GELENEKSEL GÜREŞLER'!J36)</f>
        <v>3</v>
      </c>
      <c r="K25" s="959">
        <f>SUM('[6]GELENEKSEL GÜREŞLER'!K36)</f>
        <v>4</v>
      </c>
      <c r="L25" s="961"/>
      <c r="M25" s="958"/>
      <c r="N25" s="959"/>
      <c r="O25" s="961"/>
      <c r="P25" s="958"/>
      <c r="Q25" s="959"/>
      <c r="R25" s="961">
        <f>SUM('[6]GELENEKSEL GÜREŞLER'!I60,'[6]GELENEKSEL GÜREŞLER'!I67)</f>
        <v>0</v>
      </c>
      <c r="S25" s="958">
        <f>SUM('[6]GELENEKSEL GÜREŞLER'!J60,'[6]GELENEKSEL GÜREŞLER'!J67)</f>
        <v>0</v>
      </c>
      <c r="T25" s="959">
        <f>SUM('[6]GELENEKSEL GÜREŞLER'!K60,'[6]GELENEKSEL GÜREŞLER'!K67)</f>
        <v>0</v>
      </c>
      <c r="U25" s="961">
        <f>SUM('[6]GELENEKSEL GÜREŞLER'!I75,'[6]GELENEKSEL GÜREŞLER'!I82)</f>
        <v>0</v>
      </c>
      <c r="V25" s="958">
        <f>SUM('[6]GELENEKSEL GÜREŞLER'!J75,'[6]GELENEKSEL GÜREŞLER'!J82)</f>
        <v>0</v>
      </c>
      <c r="W25" s="959">
        <f>SUM('[6]GELENEKSEL GÜREŞLER'!K75,'[6]GELENEKSEL GÜREŞLER'!K82)</f>
        <v>0</v>
      </c>
      <c r="X25" s="961">
        <f>SUM('[6]GELENEKSEL GÜREŞLER'!I45,'[6]GELENEKSEL GÜREŞLER'!I52)</f>
        <v>0</v>
      </c>
      <c r="Y25" s="958">
        <f>SUM('[6]GELENEKSEL GÜREŞLER'!J45,'[6]GELENEKSEL GÜREŞLER'!J52)</f>
        <v>0</v>
      </c>
      <c r="Z25" s="959">
        <f>SUM('[6]GELENEKSEL GÜREŞLER'!K45,'[6]GELENEKSEL GÜREŞLER'!K52)</f>
        <v>0</v>
      </c>
      <c r="AA25" s="961">
        <f>SUM('[6]GELENEKSEL GÜREŞLER'!I89,'[6]GELENEKSEL GÜREŞLER'!I96)</f>
        <v>0</v>
      </c>
      <c r="AB25" s="958">
        <f>SUM('[6]GELENEKSEL GÜREŞLER'!J89,'[6]GELENEKSEL GÜREŞLER'!J96)</f>
        <v>0</v>
      </c>
      <c r="AC25" s="959">
        <f>SUM('[6]GELENEKSEL GÜREŞLER'!K89,'[6]GELENEKSEL GÜREŞLER'!K96)</f>
        <v>0</v>
      </c>
      <c r="AD25" s="961"/>
      <c r="AE25" s="958"/>
      <c r="AF25" s="959"/>
      <c r="AG25" s="961"/>
      <c r="AH25" s="958"/>
      <c r="AI25" s="959"/>
      <c r="AJ25" s="961"/>
      <c r="AK25" s="958"/>
      <c r="AL25" s="959"/>
      <c r="AM25" s="957">
        <f>SUM('[6]GELENEKSEL GÜREŞLER'!I114,'[6]GELENEKSEL GÜREŞLER'!I119)</f>
        <v>0</v>
      </c>
      <c r="AN25" s="958">
        <f>SUM('[6]GELENEKSEL GÜREŞLER'!J114,'[6]GELENEKSEL GÜREŞLER'!J119)</f>
        <v>0</v>
      </c>
      <c r="AO25" s="959">
        <f>SUM('[6]GELENEKSEL GÜREŞLER'!K114,'[6]GELENEKSEL GÜREŞLER'!K119)</f>
        <v>0</v>
      </c>
      <c r="AP25" s="961">
        <f>SUM('[6]GELENEKSEL GÜREŞLER'!I127)</f>
        <v>0</v>
      </c>
      <c r="AQ25" s="958">
        <f>SUM('[6]GELENEKSEL GÜREŞLER'!J127)</f>
        <v>0</v>
      </c>
      <c r="AR25" s="959">
        <f>SUM('[6]GELENEKSEL GÜREŞLER'!K127)</f>
        <v>0</v>
      </c>
      <c r="AS25" s="961">
        <f>SUM('[6]GELENEKSEL GÜREŞLER'!I136,'[6]GELENEKSEL GÜREŞLER'!I143)</f>
        <v>0</v>
      </c>
      <c r="AT25" s="958">
        <f>SUM('[6]GELENEKSEL GÜREŞLER'!J136,'[6]GELENEKSEL GÜREŞLER'!J143)</f>
        <v>0</v>
      </c>
      <c r="AU25" s="959">
        <f>SUM('[6]GELENEKSEL GÜREŞLER'!K136,'[6]GELENEKSEL GÜREŞLER'!K143)</f>
        <v>0</v>
      </c>
      <c r="AV25" s="961">
        <f t="shared" si="1"/>
        <v>9</v>
      </c>
      <c r="AW25" s="958">
        <f t="shared" si="1"/>
        <v>3</v>
      </c>
      <c r="AX25" s="959">
        <f t="shared" si="1"/>
        <v>4</v>
      </c>
      <c r="AY25" s="1221">
        <f t="shared" si="2"/>
        <v>16</v>
      </c>
    </row>
    <row r="26" spans="1:51" ht="15.75" thickBot="1">
      <c r="A26" s="1186">
        <v>23</v>
      </c>
      <c r="B26" s="1217" t="s">
        <v>13341</v>
      </c>
      <c r="C26" s="961">
        <f>SUM('[6]GELENEKSEL TÜRK OKÇULUK'!I9)</f>
        <v>0</v>
      </c>
      <c r="D26" s="958">
        <f>SUM('[6]GELENEKSEL TÜRK OKÇULUK'!J9)</f>
        <v>0</v>
      </c>
      <c r="E26" s="959">
        <f>SUM('[6]GELENEKSEL TÜRK OKÇULUK'!K9)</f>
        <v>0</v>
      </c>
      <c r="F26" s="961">
        <f>SUM('[6]GELENEKSEL TÜRK OKÇULUK'!I16)</f>
        <v>0</v>
      </c>
      <c r="G26" s="958">
        <f>SUM('[6]GELENEKSEL TÜRK OKÇULUK'!J16)</f>
        <v>0</v>
      </c>
      <c r="H26" s="959">
        <f>SUM('[6]GELENEKSEL TÜRK OKÇULUK'!K16)</f>
        <v>0</v>
      </c>
      <c r="I26" s="961"/>
      <c r="J26" s="958"/>
      <c r="K26" s="959"/>
      <c r="L26" s="961"/>
      <c r="M26" s="958"/>
      <c r="N26" s="959"/>
      <c r="O26" s="961"/>
      <c r="P26" s="958"/>
      <c r="Q26" s="959"/>
      <c r="R26" s="961">
        <f>SUM('[6]GELENEKSEL TÜRK OKÇULUK'!I40,'[6]GELENEKSEL TÜRK OKÇULUK'!I47)</f>
        <v>0</v>
      </c>
      <c r="S26" s="958">
        <f>SUM('[6]GELENEKSEL TÜRK OKÇULUK'!J40,'[6]GELENEKSEL TÜRK OKÇULUK'!J47)</f>
        <v>0</v>
      </c>
      <c r="T26" s="959">
        <f>SUM('[6]GELENEKSEL TÜRK OKÇULUK'!K40,'[6]GELENEKSEL TÜRK OKÇULUK'!K47)</f>
        <v>0</v>
      </c>
      <c r="U26" s="961">
        <f>SUM('[6]GELENEKSEL TÜRK OKÇULUK'!I55,'[6]GELENEKSEL TÜRK OKÇULUK'!I62)</f>
        <v>0</v>
      </c>
      <c r="V26" s="958">
        <f>SUM('[6]GELENEKSEL TÜRK OKÇULUK'!J55,'[6]GELENEKSEL TÜRK OKÇULUK'!J62)</f>
        <v>0</v>
      </c>
      <c r="W26" s="959">
        <f>SUM('[6]GELENEKSEL TÜRK OKÇULUK'!K55,'[6]GELENEKSEL TÜRK OKÇULUK'!K62)</f>
        <v>0</v>
      </c>
      <c r="X26" s="961">
        <f>SUM('[6]GELENEKSEL TÜRK OKÇULUK'!I24,'[6]GELENEKSEL TÜRK OKÇULUK'!I31)</f>
        <v>0</v>
      </c>
      <c r="Y26" s="958">
        <f>SUM('[6]GELENEKSEL TÜRK OKÇULUK'!J24,'[6]GELENEKSEL TÜRK OKÇULUK'!J31)</f>
        <v>0</v>
      </c>
      <c r="Z26" s="959">
        <f>SUM('[6]GELENEKSEL TÜRK OKÇULUK'!K24,'[6]GELENEKSEL TÜRK OKÇULUK'!K31)</f>
        <v>0</v>
      </c>
      <c r="AA26" s="961">
        <f>SUM('[6]GELENEKSEL TÜRK OKÇULUK'!I69,'[6]GELENEKSEL TÜRK OKÇULUK'!I76)</f>
        <v>0</v>
      </c>
      <c r="AB26" s="958">
        <f>SUM('[6]GELENEKSEL TÜRK OKÇULUK'!J69,'[6]GELENEKSEL TÜRK OKÇULUK'!J76)</f>
        <v>0</v>
      </c>
      <c r="AC26" s="959">
        <f>SUM('[6]GELENEKSEL TÜRK OKÇULUK'!K69,'[6]GELENEKSEL TÜRK OKÇULUK'!K76)</f>
        <v>0</v>
      </c>
      <c r="AD26" s="961"/>
      <c r="AE26" s="958"/>
      <c r="AF26" s="959"/>
      <c r="AG26" s="961"/>
      <c r="AH26" s="958"/>
      <c r="AI26" s="959"/>
      <c r="AJ26" s="961"/>
      <c r="AK26" s="958"/>
      <c r="AL26" s="959"/>
      <c r="AM26" s="957">
        <f>SUM('[6]GELENEKSEL TÜRK OKÇULUK'!I94,'[6]GELENEKSEL TÜRK OKÇULUK'!I101)</f>
        <v>0</v>
      </c>
      <c r="AN26" s="958">
        <f>SUM('[6]GELENEKSEL TÜRK OKÇULUK'!J94,'[6]GELENEKSEL TÜRK OKÇULUK'!J101)</f>
        <v>0</v>
      </c>
      <c r="AO26" s="959">
        <f>SUM('[6]GELENEKSEL TÜRK OKÇULUK'!K94,'[6]GELENEKSEL TÜRK OKÇULUK'!K101)</f>
        <v>0</v>
      </c>
      <c r="AP26" s="961">
        <f>SUM('[6]GELENEKSEL TÜRK OKÇULUK'!I109)</f>
        <v>0</v>
      </c>
      <c r="AQ26" s="958">
        <f>SUM('[6]GELENEKSEL TÜRK OKÇULUK'!J109)</f>
        <v>0</v>
      </c>
      <c r="AR26" s="959">
        <f>SUM('[6]GELENEKSEL TÜRK OKÇULUK'!K109)</f>
        <v>0</v>
      </c>
      <c r="AS26" s="961">
        <f>SUM('[6]GELENEKSEL TÜRK OKÇULUK'!I119,'[6]GELENEKSEL TÜRK OKÇULUK'!I126)</f>
        <v>2</v>
      </c>
      <c r="AT26" s="958">
        <f>SUM('[6]GELENEKSEL TÜRK OKÇULUK'!J119,'[6]GELENEKSEL TÜRK OKÇULUK'!J126)</f>
        <v>1</v>
      </c>
      <c r="AU26" s="959">
        <f>SUM('[6]GELENEKSEL TÜRK OKÇULUK'!K119,'[6]GELENEKSEL TÜRK OKÇULUK'!K126)</f>
        <v>2</v>
      </c>
      <c r="AV26" s="961">
        <f t="shared" si="1"/>
        <v>2</v>
      </c>
      <c r="AW26" s="958">
        <f t="shared" si="1"/>
        <v>1</v>
      </c>
      <c r="AX26" s="959">
        <f t="shared" si="1"/>
        <v>2</v>
      </c>
      <c r="AY26" s="1221">
        <f t="shared" si="2"/>
        <v>5</v>
      </c>
    </row>
    <row r="27" spans="1:51" ht="15.75" thickBot="1">
      <c r="A27" s="1186">
        <v>24</v>
      </c>
      <c r="B27" s="1217" t="s">
        <v>4048</v>
      </c>
      <c r="C27" s="961">
        <f>SUM('[6]GELİŞMEKTE OLAN SPOR BRANŞLARI'!I9)</f>
        <v>0</v>
      </c>
      <c r="D27" s="958">
        <f>SUM('[6]GELİŞMEKTE OLAN SPOR BRANŞLARI'!J9)</f>
        <v>0</v>
      </c>
      <c r="E27" s="959">
        <f>SUM('[6]GELİŞMEKTE OLAN SPOR BRANŞLARI'!K9)</f>
        <v>0</v>
      </c>
      <c r="F27" s="961">
        <f>SUM('[6]GELİŞMEKTE OLAN SPOR BRANŞLARI'!I15)</f>
        <v>0</v>
      </c>
      <c r="G27" s="958">
        <f>SUM('[6]GELİŞMEKTE OLAN SPOR BRANŞLARI'!J15)</f>
        <v>0</v>
      </c>
      <c r="H27" s="959">
        <f>SUM('[6]GELİŞMEKTE OLAN SPOR BRANŞLARI'!K15)</f>
        <v>0</v>
      </c>
      <c r="I27" s="961">
        <f>SUM('[6]GELİŞMEKTE OLAN SPOR BRANŞLARI'!I30,'[6]GELİŞMEKTE OLAN SPOR BRANŞLARI'!I37)</f>
        <v>1</v>
      </c>
      <c r="J27" s="958">
        <f>SUM('[6]GELİŞMEKTE OLAN SPOR BRANŞLARI'!J30,'[6]GELİŞMEKTE OLAN SPOR BRANŞLARI'!J37)</f>
        <v>5</v>
      </c>
      <c r="K27" s="959">
        <f>SUM('[6]GELİŞMEKTE OLAN SPOR BRANŞLARI'!K30,'[6]GELİŞMEKTE OLAN SPOR BRANŞLARI'!K37)</f>
        <v>3</v>
      </c>
      <c r="L27" s="961"/>
      <c r="M27" s="958"/>
      <c r="N27" s="959"/>
      <c r="O27" s="961"/>
      <c r="P27" s="958"/>
      <c r="Q27" s="959"/>
      <c r="R27" s="961">
        <f>SUM('[6]GELİŞMEKTE OLAN SPOR BRANŞLARI'!I92,'[6]GELİŞMEKTE OLAN SPOR BRANŞLARI'!I99)</f>
        <v>27</v>
      </c>
      <c r="S27" s="958">
        <f>SUM('[6]GELİŞMEKTE OLAN SPOR BRANŞLARI'!J92,'[6]GELİŞMEKTE OLAN SPOR BRANŞLARI'!J99)</f>
        <v>11</v>
      </c>
      <c r="T27" s="959">
        <f>SUM('[6]GELİŞMEKTE OLAN SPOR BRANŞLARI'!K92,'[6]GELİŞMEKTE OLAN SPOR BRANŞLARI'!K99)</f>
        <v>12</v>
      </c>
      <c r="U27" s="961">
        <f>SUM('[6]GELİŞMEKTE OLAN SPOR BRANŞLARI'!I107,'[6]GELİŞMEKTE OLAN SPOR BRANŞLARI'!I114)</f>
        <v>0</v>
      </c>
      <c r="V27" s="958">
        <f>SUM('[6]GELİŞMEKTE OLAN SPOR BRANŞLARI'!J107,'[6]GELİŞMEKTE OLAN SPOR BRANŞLARI'!J114)</f>
        <v>0</v>
      </c>
      <c r="W27" s="959">
        <f>SUM('[6]GELİŞMEKTE OLAN SPOR BRANŞLARI'!K107,'[6]GELİŞMEKTE OLAN SPOR BRANŞLARI'!K114)</f>
        <v>0</v>
      </c>
      <c r="X27" s="961"/>
      <c r="Y27" s="958"/>
      <c r="Z27" s="959"/>
      <c r="AA27" s="961">
        <f>SUM('[6]GELİŞMEKTE OLAN SPOR BRANŞLARI'!I121,'[6]GELİŞMEKTE OLAN SPOR BRANŞLARI'!I128)</f>
        <v>0</v>
      </c>
      <c r="AB27" s="958">
        <f>SUM('[6]GELİŞMEKTE OLAN SPOR BRANŞLARI'!J121,'[6]GELİŞMEKTE OLAN SPOR BRANŞLARI'!J128)</f>
        <v>0</v>
      </c>
      <c r="AC27" s="959">
        <f>SUM('[6]GELİŞMEKTE OLAN SPOR BRANŞLARI'!K121,'[6]GELİŞMEKTE OLAN SPOR BRANŞLARI'!K128)</f>
        <v>0</v>
      </c>
      <c r="AD27" s="961">
        <f>SUM('[6]GELİŞMEKTE OLAN SPOR BRANŞLARI'!I134)</f>
        <v>0</v>
      </c>
      <c r="AE27" s="958">
        <f>SUM('[6]GELİŞMEKTE OLAN SPOR BRANŞLARI'!J134)</f>
        <v>0</v>
      </c>
      <c r="AF27" s="959">
        <f>SUM('[6]GELİŞMEKTE OLAN SPOR BRANŞLARI'!K134)</f>
        <v>0</v>
      </c>
      <c r="AG27" s="961">
        <f>SUM('[6]GELİŞMEKTE OLAN SPOR BRANŞLARI'!I141)</f>
        <v>0</v>
      </c>
      <c r="AH27" s="958">
        <f>SUM('[6]GELİŞMEKTE OLAN SPOR BRANŞLARI'!J141)</f>
        <v>0</v>
      </c>
      <c r="AI27" s="959">
        <f>SUM('[6]GELİŞMEKTE OLAN SPOR BRANŞLARI'!K141)</f>
        <v>0</v>
      </c>
      <c r="AJ27" s="961"/>
      <c r="AK27" s="958"/>
      <c r="AL27" s="959"/>
      <c r="AM27" s="957">
        <f>SUM('[6]GELİŞMEKTE OLAN SPOR BRANŞLARI'!I146,'[6]GELİŞMEKTE OLAN SPOR BRANŞLARI'!I153)</f>
        <v>0</v>
      </c>
      <c r="AN27" s="958">
        <f>SUM('[6]GELİŞMEKTE OLAN SPOR BRANŞLARI'!J146,'[6]GELİŞMEKTE OLAN SPOR BRANŞLARI'!J153)</f>
        <v>0</v>
      </c>
      <c r="AO27" s="959">
        <f>SUM('[6]GELİŞMEKTE OLAN SPOR BRANŞLARI'!K146,'[6]GELİŞMEKTE OLAN SPOR BRANŞLARI'!K153)</f>
        <v>0</v>
      </c>
      <c r="AP27" s="961">
        <f>SUM('[6]GELİŞMEKTE OLAN SPOR BRANŞLARI'!I161)</f>
        <v>0</v>
      </c>
      <c r="AQ27" s="958">
        <f>SUM('[6]GELİŞMEKTE OLAN SPOR BRANŞLARI'!J161)</f>
        <v>0</v>
      </c>
      <c r="AR27" s="959">
        <f>SUM('[6]GELİŞMEKTE OLAN SPOR BRANŞLARI'!K161)</f>
        <v>0</v>
      </c>
      <c r="AS27" s="961">
        <f>SUM('[6]GELİŞMEKTE OLAN SPOR BRANŞLARI'!I177,'[6]GELİŞMEKTE OLAN SPOR BRANŞLARI'!I184)</f>
        <v>2</v>
      </c>
      <c r="AT27" s="958">
        <f>SUM('[6]GELİŞMEKTE OLAN SPOR BRANŞLARI'!J177,'[6]GELİŞMEKTE OLAN SPOR BRANŞLARI'!J184)</f>
        <v>7</v>
      </c>
      <c r="AU27" s="959">
        <f>SUM('[6]GELİŞMEKTE OLAN SPOR BRANŞLARI'!K177,'[6]GELİŞMEKTE OLAN SPOR BRANŞLARI'!K184)</f>
        <v>1</v>
      </c>
      <c r="AV27" s="961">
        <f t="shared" si="1"/>
        <v>30</v>
      </c>
      <c r="AW27" s="958">
        <f t="shared" si="1"/>
        <v>23</v>
      </c>
      <c r="AX27" s="959">
        <f t="shared" si="1"/>
        <v>16</v>
      </c>
      <c r="AY27" s="1221">
        <f t="shared" si="2"/>
        <v>69</v>
      </c>
    </row>
    <row r="28" spans="1:51" ht="15.75" thickBot="1">
      <c r="A28" s="1186">
        <v>25</v>
      </c>
      <c r="B28" s="1217" t="s">
        <v>1480</v>
      </c>
      <c r="C28" s="961">
        <f>SUM([6]GOLF!I9)</f>
        <v>0</v>
      </c>
      <c r="D28" s="958">
        <f>SUM([6]GOLF!J9)</f>
        <v>0</v>
      </c>
      <c r="E28" s="959">
        <f>SUM([6]GOLF!K9)</f>
        <v>0</v>
      </c>
      <c r="F28" s="961">
        <f>SUM([6]GOLF!I16)</f>
        <v>0</v>
      </c>
      <c r="G28" s="958">
        <f>SUM([6]GOLF!J16)</f>
        <v>0</v>
      </c>
      <c r="H28" s="959">
        <f>SUM([6]GOLF!K16)</f>
        <v>0</v>
      </c>
      <c r="I28" s="961">
        <f>SUM([6]GOLF!I28,[6]GOLF!I35)</f>
        <v>0</v>
      </c>
      <c r="J28" s="958">
        <f>SUM([6]GOLF!J28,[6]GOLF!J35)</f>
        <v>0</v>
      </c>
      <c r="K28" s="959">
        <f>SUM([6]GOLF!K28,[6]GOLF!K35)</f>
        <v>0</v>
      </c>
      <c r="L28" s="961"/>
      <c r="M28" s="958"/>
      <c r="N28" s="959"/>
      <c r="O28" s="961"/>
      <c r="P28" s="958"/>
      <c r="Q28" s="959"/>
      <c r="R28" s="961">
        <f>SUM([6]GOLF!I55,[6]GOLF!I62)</f>
        <v>0</v>
      </c>
      <c r="S28" s="958">
        <f>SUM([6]GOLF!J55,[6]GOLF!J62)</f>
        <v>1</v>
      </c>
      <c r="T28" s="959">
        <f>SUM([6]GOLF!K55,[6]GOLF!K62)</f>
        <v>1</v>
      </c>
      <c r="U28" s="961">
        <f>SUM([6]GOLF!I70,[6]GOLF!I77)</f>
        <v>0</v>
      </c>
      <c r="V28" s="958">
        <f>SUM([6]GOLF!J70,[6]GOLF!J77)</f>
        <v>0</v>
      </c>
      <c r="W28" s="959">
        <f>SUM([6]GOLF!K70,[6]GOLF!K77)</f>
        <v>0</v>
      </c>
      <c r="X28" s="961"/>
      <c r="Y28" s="958"/>
      <c r="Z28" s="959"/>
      <c r="AA28" s="961">
        <f>SUM([6]GOLF!I84,[6]GOLF!I91)</f>
        <v>0</v>
      </c>
      <c r="AB28" s="958">
        <f>SUM([6]GOLF!J84,[6]GOLF!J91)</f>
        <v>0</v>
      </c>
      <c r="AC28" s="959">
        <f>SUM([6]GOLF!K84,[6]GOLF!K91)</f>
        <v>0</v>
      </c>
      <c r="AD28" s="961">
        <f>SUM([6]GOLF!I97)</f>
        <v>0</v>
      </c>
      <c r="AE28" s="958">
        <f>SUM([6]GOLF!J97)</f>
        <v>0</v>
      </c>
      <c r="AF28" s="959">
        <f>SUM([6]GOLF!K97)</f>
        <v>0</v>
      </c>
      <c r="AG28" s="961">
        <f>SUM([6]GOLF!I104)</f>
        <v>0</v>
      </c>
      <c r="AH28" s="958">
        <f>SUM([6]GOLF!J104)</f>
        <v>0</v>
      </c>
      <c r="AI28" s="959">
        <f>SUM([6]GOLF!K104)</f>
        <v>0</v>
      </c>
      <c r="AJ28" s="961"/>
      <c r="AK28" s="958"/>
      <c r="AL28" s="959"/>
      <c r="AM28" s="957">
        <f>SUM([6]GOLF!I116,[6]GOLF!I124)</f>
        <v>0</v>
      </c>
      <c r="AN28" s="958">
        <f>SUM([6]GOLF!J116,[6]GOLF!J124)</f>
        <v>0</v>
      </c>
      <c r="AO28" s="959">
        <f>SUM([6]GOLF!K116,[6]GOLF!K124)</f>
        <v>0</v>
      </c>
      <c r="AP28" s="961">
        <f>SUM([6]GOLF!I124)</f>
        <v>0</v>
      </c>
      <c r="AQ28" s="958">
        <f>SUM([6]GOLF!J124)</f>
        <v>0</v>
      </c>
      <c r="AR28" s="959">
        <f>SUM([6]GOLF!K124)</f>
        <v>0</v>
      </c>
      <c r="AS28" s="961">
        <f>SUM([6]GOLF!I184,[6]GOLF!I204)</f>
        <v>18</v>
      </c>
      <c r="AT28" s="958">
        <f>SUM([6]GOLF!J184,[6]GOLF!J204)</f>
        <v>14</v>
      </c>
      <c r="AU28" s="959">
        <f>SUM([6]GOLF!K184,[6]GOLF!K204)</f>
        <v>15</v>
      </c>
      <c r="AV28" s="961">
        <f t="shared" si="1"/>
        <v>18</v>
      </c>
      <c r="AW28" s="958">
        <f t="shared" si="1"/>
        <v>15</v>
      </c>
      <c r="AX28" s="959">
        <f t="shared" si="1"/>
        <v>16</v>
      </c>
      <c r="AY28" s="1221">
        <f t="shared" si="2"/>
        <v>49</v>
      </c>
    </row>
    <row r="29" spans="1:51" ht="15.75" thickBot="1">
      <c r="A29" s="1186">
        <v>26</v>
      </c>
      <c r="B29" s="1217" t="s">
        <v>1470</v>
      </c>
      <c r="C29" s="961"/>
      <c r="D29" s="958"/>
      <c r="E29" s="959"/>
      <c r="F29" s="961">
        <f>SUM('[6]GÖRME ENGELLİLER'!I16)</f>
        <v>0</v>
      </c>
      <c r="G29" s="958">
        <f>SUM('[6]GÖRME ENGELLİLER'!J16)</f>
        <v>0</v>
      </c>
      <c r="H29" s="959">
        <f>SUM('[6]GÖRME ENGELLİLER'!K16)</f>
        <v>0</v>
      </c>
      <c r="I29" s="961">
        <f>SUM('[6]GÖRME ENGELLİLER'!I23,'[6]GÖRME ENGELLİLER'!I29)</f>
        <v>0</v>
      </c>
      <c r="J29" s="958">
        <f>SUM('[6]GÖRME ENGELLİLER'!J23,'[6]GÖRME ENGELLİLER'!J29)</f>
        <v>1</v>
      </c>
      <c r="K29" s="959">
        <f>SUM('[6]GÖRME ENGELLİLER'!K23,'[6]GÖRME ENGELLİLER'!K29)</f>
        <v>1</v>
      </c>
      <c r="L29" s="961"/>
      <c r="M29" s="958"/>
      <c r="N29" s="959"/>
      <c r="O29" s="961"/>
      <c r="P29" s="958"/>
      <c r="Q29" s="959"/>
      <c r="R29" s="961">
        <f>SUM('[6]GÖRME ENGELLİLER'!I37,'[6]GÖRME ENGELLİLER'!I42)</f>
        <v>2</v>
      </c>
      <c r="S29" s="958">
        <f>SUM('[6]GÖRME ENGELLİLER'!J37,'[6]GÖRME ENGELLİLER'!J42)</f>
        <v>0</v>
      </c>
      <c r="T29" s="959">
        <f>SUM('[6]GÖRME ENGELLİLER'!K37,'[6]GÖRME ENGELLİLER'!K42)</f>
        <v>0</v>
      </c>
      <c r="U29" s="961">
        <f>SUM('[6]GÖRME ENGELLİLER'!I50,'[6]GÖRME ENGELLİLER'!I57)</f>
        <v>0</v>
      </c>
      <c r="V29" s="958">
        <f>SUM('[6]GÖRME ENGELLİLER'!J50,'[6]GÖRME ENGELLİLER'!J57)</f>
        <v>0</v>
      </c>
      <c r="W29" s="959">
        <f>SUM('[6]GÖRME ENGELLİLER'!K50,'[6]GÖRME ENGELLİLER'!K57)</f>
        <v>0</v>
      </c>
      <c r="X29" s="961"/>
      <c r="Y29" s="958"/>
      <c r="Z29" s="959"/>
      <c r="AA29" s="961">
        <f>SUM('[6]GÖRME ENGELLİLER'!I64,'[6]GÖRME ENGELLİLER'!I71)</f>
        <v>0</v>
      </c>
      <c r="AB29" s="958">
        <f>SUM('[6]GÖRME ENGELLİLER'!J64,'[6]GÖRME ENGELLİLER'!J71)</f>
        <v>0</v>
      </c>
      <c r="AC29" s="959">
        <f>SUM('[6]GÖRME ENGELLİLER'!K64,'[6]GÖRME ENGELLİLER'!K71)</f>
        <v>0</v>
      </c>
      <c r="AD29" s="961">
        <f>SUM('[6]GÖRME ENGELLİLER'!I77)</f>
        <v>0</v>
      </c>
      <c r="AE29" s="958">
        <f>SUM('[6]GÖRME ENGELLİLER'!J77)</f>
        <v>0</v>
      </c>
      <c r="AF29" s="959">
        <f>SUM('[6]GÖRME ENGELLİLER'!K77)</f>
        <v>0</v>
      </c>
      <c r="AG29" s="961">
        <f>SUM('[6]GÖRME ENGELLİLER'!I98)</f>
        <v>4</v>
      </c>
      <c r="AH29" s="958">
        <f>SUM('[6]GÖRME ENGELLİLER'!J98)</f>
        <v>10</v>
      </c>
      <c r="AI29" s="959">
        <f>SUM('[6]GÖRME ENGELLİLER'!K98)</f>
        <v>5</v>
      </c>
      <c r="AJ29" s="961"/>
      <c r="AK29" s="958"/>
      <c r="AL29" s="959"/>
      <c r="AM29" s="957">
        <f>SUM('[6]GÖRME ENGELLİLER'!I103,'[6]GÖRME ENGELLİLER'!I110)</f>
        <v>0</v>
      </c>
      <c r="AN29" s="958">
        <f>SUM('[6]GÖRME ENGELLİLER'!J103,'[6]GÖRME ENGELLİLER'!J110)</f>
        <v>0</v>
      </c>
      <c r="AO29" s="959">
        <f>SUM('[6]GÖRME ENGELLİLER'!K103,'[6]GÖRME ENGELLİLER'!K110)</f>
        <v>0</v>
      </c>
      <c r="AP29" s="961">
        <f>SUM('[6]GÖRME ENGELLİLER'!I118)</f>
        <v>0</v>
      </c>
      <c r="AQ29" s="958">
        <f>SUM('[6]GÖRME ENGELLİLER'!J118)</f>
        <v>0</v>
      </c>
      <c r="AR29" s="959">
        <f>SUM('[6]GÖRME ENGELLİLER'!K118)</f>
        <v>0</v>
      </c>
      <c r="AS29" s="961">
        <f>SUM('[6]GÖRME ENGELLİLER'!I128,'[6]GÖRME ENGELLİLER'!I146)</f>
        <v>9</v>
      </c>
      <c r="AT29" s="958">
        <f>SUM('[6]GÖRME ENGELLİLER'!J128,'[6]GÖRME ENGELLİLER'!J146)</f>
        <v>4</v>
      </c>
      <c r="AU29" s="959">
        <f>SUM('[6]GÖRME ENGELLİLER'!K128,'[6]GÖRME ENGELLİLER'!K146)</f>
        <v>0</v>
      </c>
      <c r="AV29" s="961">
        <f t="shared" si="1"/>
        <v>15</v>
      </c>
      <c r="AW29" s="958">
        <f t="shared" si="1"/>
        <v>15</v>
      </c>
      <c r="AX29" s="959">
        <f t="shared" si="1"/>
        <v>6</v>
      </c>
      <c r="AY29" s="1221">
        <f t="shared" si="2"/>
        <v>36</v>
      </c>
    </row>
    <row r="30" spans="1:51" ht="15.75" thickBot="1">
      <c r="A30" s="1186">
        <v>27</v>
      </c>
      <c r="B30" s="1217" t="s">
        <v>1456</v>
      </c>
      <c r="C30" s="961">
        <f>SUM([6]GÜREŞ!I15)</f>
        <v>0</v>
      </c>
      <c r="D30" s="958">
        <f>SUM([6]GÜREŞ!J15)</f>
        <v>0</v>
      </c>
      <c r="E30" s="959">
        <f>SUM([6]GÜREŞ!K15)</f>
        <v>0</v>
      </c>
      <c r="F30" s="961">
        <f>SUM([6]GÜREŞ!I22)</f>
        <v>0</v>
      </c>
      <c r="G30" s="958">
        <f>SUM([6]GÜREŞ!J22)</f>
        <v>0</v>
      </c>
      <c r="H30" s="959">
        <f>SUM([6]GÜREŞ!K22)</f>
        <v>0</v>
      </c>
      <c r="I30" s="961">
        <f>SUM([6]GÜREŞ!I63,[6]GÜREŞ!I70)</f>
        <v>5</v>
      </c>
      <c r="J30" s="958">
        <f>SUM([6]GÜREŞ!J63,[6]GÜREŞ!J70)</f>
        <v>8</v>
      </c>
      <c r="K30" s="959">
        <f>SUM([6]GÜREŞ!K63,[6]GÜREŞ!K70)</f>
        <v>18</v>
      </c>
      <c r="L30" s="961"/>
      <c r="M30" s="958"/>
      <c r="N30" s="959"/>
      <c r="O30" s="961"/>
      <c r="P30" s="958"/>
      <c r="Q30" s="959"/>
      <c r="R30" s="961">
        <f>SUM([6]GÜREŞ!I169,[6]GÜREŞ!I176)</f>
        <v>9</v>
      </c>
      <c r="S30" s="958">
        <f>SUM([6]GÜREŞ!J169,[6]GÜREŞ!J176)</f>
        <v>14</v>
      </c>
      <c r="T30" s="959">
        <f>SUM([6]GÜREŞ!K169,[6]GÜREŞ!K176)</f>
        <v>36</v>
      </c>
      <c r="U30" s="961">
        <f>SUM([6]GÜREŞ!I301,[6]GÜREŞ!I308)</f>
        <v>34</v>
      </c>
      <c r="V30" s="958">
        <f>SUM([6]GÜREŞ!J301,[6]GÜREŞ!J308)</f>
        <v>33</v>
      </c>
      <c r="W30" s="959">
        <f>SUM([6]GÜREŞ!K301,[6]GÜREŞ!K308)</f>
        <v>51</v>
      </c>
      <c r="X30" s="961"/>
      <c r="Y30" s="958"/>
      <c r="Z30" s="959"/>
      <c r="AA30" s="961">
        <f>SUM([6]GÜREŞ!I320,[6]GÜREŞ!I327)</f>
        <v>0</v>
      </c>
      <c r="AB30" s="958">
        <f>SUM([6]GÜREŞ!J320,[6]GÜREŞ!J327)</f>
        <v>2</v>
      </c>
      <c r="AC30" s="959">
        <f>SUM([6]GÜREŞ!K320,[6]GÜREŞ!K327)</f>
        <v>5</v>
      </c>
      <c r="AD30" s="961">
        <f>SUM([6]GÜREŞ!I333)</f>
        <v>0</v>
      </c>
      <c r="AE30" s="958">
        <f>SUM([6]GÜREŞ!J333)</f>
        <v>0</v>
      </c>
      <c r="AF30" s="959">
        <f>SUM([6]GÜREŞ!K333)</f>
        <v>0</v>
      </c>
      <c r="AG30" s="961">
        <f>SUM([6]GÜREŞ!I340)</f>
        <v>0</v>
      </c>
      <c r="AH30" s="958">
        <f>SUM([6]GÜREŞ!J340)</f>
        <v>0</v>
      </c>
      <c r="AI30" s="959">
        <f>SUM([6]GÜREŞ!K340)</f>
        <v>0</v>
      </c>
      <c r="AJ30" s="961"/>
      <c r="AK30" s="958"/>
      <c r="AL30" s="959"/>
      <c r="AM30" s="957">
        <f>SUM([6]GÜREŞ!I345,[6]GÜREŞ!I352)</f>
        <v>0</v>
      </c>
      <c r="AN30" s="958">
        <f>SUM([6]GÜREŞ!J345,[6]GÜREŞ!J352)</f>
        <v>0</v>
      </c>
      <c r="AO30" s="959">
        <f>SUM([6]GÜREŞ!K345,[6]GÜREŞ!K352)</f>
        <v>0</v>
      </c>
      <c r="AP30" s="961">
        <f>SUM([6]GÜREŞ!I360)</f>
        <v>0</v>
      </c>
      <c r="AQ30" s="958">
        <f>SUM([6]GÜREŞ!J360)</f>
        <v>0</v>
      </c>
      <c r="AR30" s="959">
        <f>SUM([6]GÜREŞ!K360)</f>
        <v>0</v>
      </c>
      <c r="AS30" s="961">
        <f>SUM([6]GÜREŞ!I537,[6]GÜREŞ!I544)</f>
        <v>46</v>
      </c>
      <c r="AT30" s="958">
        <f>SUM([6]GÜREŞ!J537,[6]GÜREŞ!J544)</f>
        <v>36</v>
      </c>
      <c r="AU30" s="959">
        <f>SUM([6]GÜREŞ!K537,[6]GÜREŞ!K544)</f>
        <v>84</v>
      </c>
      <c r="AV30" s="961">
        <f t="shared" si="1"/>
        <v>94</v>
      </c>
      <c r="AW30" s="958">
        <f t="shared" si="1"/>
        <v>93</v>
      </c>
      <c r="AX30" s="959">
        <f t="shared" si="1"/>
        <v>194</v>
      </c>
      <c r="AY30" s="1220">
        <f t="shared" si="2"/>
        <v>381</v>
      </c>
    </row>
    <row r="31" spans="1:51" ht="15.75" thickBot="1">
      <c r="A31" s="1186">
        <v>28</v>
      </c>
      <c r="B31" s="1222" t="s">
        <v>8295</v>
      </c>
      <c r="C31" s="961"/>
      <c r="D31" s="958"/>
      <c r="E31" s="959"/>
      <c r="F31" s="961"/>
      <c r="G31" s="958"/>
      <c r="H31" s="959"/>
      <c r="I31" s="961"/>
      <c r="J31" s="958"/>
      <c r="K31" s="959"/>
      <c r="L31" s="961"/>
      <c r="M31" s="958"/>
      <c r="N31" s="959"/>
      <c r="O31" s="961"/>
      <c r="P31" s="958"/>
      <c r="Q31" s="959"/>
      <c r="R31" s="961"/>
      <c r="S31" s="958"/>
      <c r="T31" s="959"/>
      <c r="U31" s="961"/>
      <c r="V31" s="958"/>
      <c r="W31" s="959"/>
      <c r="X31" s="961"/>
      <c r="Y31" s="958"/>
      <c r="Z31" s="959"/>
      <c r="AA31" s="961"/>
      <c r="AB31" s="958"/>
      <c r="AC31" s="959"/>
      <c r="AD31" s="961"/>
      <c r="AE31" s="958"/>
      <c r="AF31" s="959"/>
      <c r="AG31" s="961"/>
      <c r="AH31" s="958"/>
      <c r="AI31" s="959"/>
      <c r="AJ31" s="961"/>
      <c r="AK31" s="958"/>
      <c r="AL31" s="959"/>
      <c r="AM31" s="957"/>
      <c r="AN31" s="958"/>
      <c r="AO31" s="959"/>
      <c r="AP31" s="961"/>
      <c r="AQ31" s="958"/>
      <c r="AR31" s="959"/>
      <c r="AS31" s="961"/>
      <c r="AT31" s="958"/>
      <c r="AU31" s="959"/>
      <c r="AV31" s="961">
        <f t="shared" si="1"/>
        <v>0</v>
      </c>
      <c r="AW31" s="958">
        <f t="shared" si="1"/>
        <v>0</v>
      </c>
      <c r="AX31" s="959">
        <f t="shared" si="1"/>
        <v>0</v>
      </c>
      <c r="AY31" s="1221">
        <f t="shared" si="2"/>
        <v>0</v>
      </c>
    </row>
    <row r="32" spans="1:51" ht="15.75" thickBot="1">
      <c r="A32" s="1186">
        <v>29</v>
      </c>
      <c r="B32" s="1217" t="s">
        <v>1457</v>
      </c>
      <c r="C32" s="961">
        <f>SUM([6]HALTER!I9)</f>
        <v>0</v>
      </c>
      <c r="D32" s="958">
        <f>SUM([6]HALTER!J9)</f>
        <v>0</v>
      </c>
      <c r="E32" s="959">
        <f>SUM([6]HALTER!K9)</f>
        <v>0</v>
      </c>
      <c r="F32" s="961">
        <f>SUM([6]HALTER!I15)</f>
        <v>0</v>
      </c>
      <c r="G32" s="958">
        <f>SUM([6]HALTER!J15)</f>
        <v>0</v>
      </c>
      <c r="H32" s="959">
        <f>SUM([6]HALTER!K15)</f>
        <v>0</v>
      </c>
      <c r="I32" s="961">
        <f>SUM([6]HALTER!I31,[6]HALTER!I70)</f>
        <v>18</v>
      </c>
      <c r="J32" s="958">
        <f>SUM([6]HALTER!J31,[6]HALTER!J70)</f>
        <v>8</v>
      </c>
      <c r="K32" s="959">
        <f>SUM([6]HALTER!K31,[6]HALTER!K70)</f>
        <v>23</v>
      </c>
      <c r="L32" s="961"/>
      <c r="M32" s="958"/>
      <c r="N32" s="959"/>
      <c r="O32" s="961"/>
      <c r="P32" s="958"/>
      <c r="Q32" s="959"/>
      <c r="R32" s="961">
        <f>SUM([6]HALTER!I205,[6]HALTER!I212)</f>
        <v>50</v>
      </c>
      <c r="S32" s="958">
        <f>SUM([6]HALTER!J205,[6]HALTER!J212)</f>
        <v>48</v>
      </c>
      <c r="T32" s="959">
        <f>SUM([6]HALTER!K205,[6]HALTER!K212)</f>
        <v>33</v>
      </c>
      <c r="U32" s="961">
        <f>SUM([6]HALTER!I258,[6]HALTER!I265)</f>
        <v>21</v>
      </c>
      <c r="V32" s="958">
        <f>SUM([6]HALTER!J258,[6]HALTER!J265)</f>
        <v>13</v>
      </c>
      <c r="W32" s="959">
        <f>SUM([6]HALTER!K258,[6]HALTER!K265)</f>
        <v>7</v>
      </c>
      <c r="X32" s="961"/>
      <c r="Y32" s="958"/>
      <c r="Z32" s="959"/>
      <c r="AA32" s="961">
        <f>SUM([6]HALTER!I292,[6]HALTER!I299)</f>
        <v>13</v>
      </c>
      <c r="AB32" s="958">
        <f>SUM([6]HALTER!J292,[6]HALTER!J299)</f>
        <v>5</v>
      </c>
      <c r="AC32" s="959">
        <f>SUM([6]HALTER!K292,[6]HALTER!K299)</f>
        <v>5</v>
      </c>
      <c r="AD32" s="961">
        <f>SUM([6]HALTER!I305)</f>
        <v>0</v>
      </c>
      <c r="AE32" s="958">
        <f>SUM([6]HALTER!J305)</f>
        <v>0</v>
      </c>
      <c r="AF32" s="959">
        <f>SUM([6]HALTER!K305)</f>
        <v>0</v>
      </c>
      <c r="AG32" s="961">
        <f>SUM([6]HALTER!I310)</f>
        <v>0</v>
      </c>
      <c r="AH32" s="958">
        <f>SUM([6]HALTER!J310)</f>
        <v>0</v>
      </c>
      <c r="AI32" s="959">
        <f>SUM([6]HALTER!K310)</f>
        <v>0</v>
      </c>
      <c r="AJ32" s="961"/>
      <c r="AK32" s="958"/>
      <c r="AL32" s="959"/>
      <c r="AM32" s="957">
        <f>SUM([6]HALTER!I315,[6]HALTER!I319)</f>
        <v>0</v>
      </c>
      <c r="AN32" s="958">
        <f>SUM([6]HALTER!J315,[6]HALTER!J319)</f>
        <v>0</v>
      </c>
      <c r="AO32" s="959">
        <f>SUM([6]HALTER!K315,[6]HALTER!K319)</f>
        <v>0</v>
      </c>
      <c r="AP32" s="961">
        <f>SUM([6]HALTER!I325)</f>
        <v>0</v>
      </c>
      <c r="AQ32" s="958">
        <f>SUM([6]HALTER!J325)</f>
        <v>0</v>
      </c>
      <c r="AR32" s="959">
        <f>SUM([6]HALTER!K325)</f>
        <v>0</v>
      </c>
      <c r="AS32" s="961">
        <f>SUM([6]HALTER!I345,[6]HALTER!I397)</f>
        <v>45</v>
      </c>
      <c r="AT32" s="958">
        <f>SUM([6]HALTER!J345,[6]HALTER!J397)</f>
        <v>11</v>
      </c>
      <c r="AU32" s="959">
        <f>SUM([6]HALTER!K345,[6]HALTER!K397)</f>
        <v>10</v>
      </c>
      <c r="AV32" s="961">
        <f t="shared" si="1"/>
        <v>147</v>
      </c>
      <c r="AW32" s="958">
        <f t="shared" si="1"/>
        <v>85</v>
      </c>
      <c r="AX32" s="959">
        <f t="shared" si="1"/>
        <v>78</v>
      </c>
      <c r="AY32" s="1221">
        <f t="shared" si="2"/>
        <v>310</v>
      </c>
    </row>
    <row r="33" spans="1:51" ht="15.75" thickBot="1">
      <c r="A33" s="1186">
        <v>30</v>
      </c>
      <c r="B33" s="1217" t="s">
        <v>6554</v>
      </c>
      <c r="C33" s="961">
        <f>SUM('[6]HAVA SPORLARI'!I9)</f>
        <v>0</v>
      </c>
      <c r="D33" s="958">
        <f>SUM('[6]HAVA SPORLARI'!J9)</f>
        <v>0</v>
      </c>
      <c r="E33" s="959">
        <f>SUM('[6]HAVA SPORLARI'!K9)</f>
        <v>0</v>
      </c>
      <c r="F33" s="961">
        <f>SUM('[6]HAVA SPORLARI'!I16)</f>
        <v>0</v>
      </c>
      <c r="G33" s="958">
        <f>SUM('[6]HAVA SPORLARI'!J16)</f>
        <v>0</v>
      </c>
      <c r="H33" s="959">
        <f>SUM('[6]HAVA SPORLARI'!K16)</f>
        <v>0</v>
      </c>
      <c r="I33" s="961">
        <f>SUM('[6]HAVA SPORLARI'!I28,'[6]HAVA SPORLARI'!I35)</f>
        <v>0</v>
      </c>
      <c r="J33" s="958">
        <f>SUM('[6]HAVA SPORLARI'!J28,'[6]HAVA SPORLARI'!J35)</f>
        <v>4</v>
      </c>
      <c r="K33" s="959">
        <f>SUM('[6]HAVA SPORLARI'!K28,'[6]HAVA SPORLARI'!K35)</f>
        <v>1</v>
      </c>
      <c r="L33" s="961"/>
      <c r="M33" s="958"/>
      <c r="N33" s="959"/>
      <c r="O33" s="961"/>
      <c r="P33" s="958"/>
      <c r="Q33" s="959"/>
      <c r="R33" s="961">
        <f>SUM('[6]HAVA SPORLARI'!I44,'[6]HAVA SPORLARI'!I51)</f>
        <v>0</v>
      </c>
      <c r="S33" s="958">
        <f>SUM('[6]HAVA SPORLARI'!J44,'[6]HAVA SPORLARI'!J51)</f>
        <v>0</v>
      </c>
      <c r="T33" s="959">
        <f>SUM('[6]HAVA SPORLARI'!K44,'[6]HAVA SPORLARI'!K51)</f>
        <v>0</v>
      </c>
      <c r="U33" s="961">
        <f>SUM('[6]HAVA SPORLARI'!I59,'[6]HAVA SPORLARI'!I66)</f>
        <v>0</v>
      </c>
      <c r="V33" s="958">
        <f>SUM('[6]HAVA SPORLARI'!J59,'[6]HAVA SPORLARI'!J66)</f>
        <v>0</v>
      </c>
      <c r="W33" s="959">
        <f>SUM('[6]HAVA SPORLARI'!K59,'[6]HAVA SPORLARI'!K66)</f>
        <v>0</v>
      </c>
      <c r="X33" s="961"/>
      <c r="Y33" s="958"/>
      <c r="Z33" s="959"/>
      <c r="AA33" s="961">
        <f>SUM('[6]HAVA SPORLARI'!I73)</f>
        <v>0</v>
      </c>
      <c r="AB33" s="958">
        <f>SUM('[6]HAVA SPORLARI'!J73,'[6]HAVA SPORLARI'!J80)</f>
        <v>0</v>
      </c>
      <c r="AC33" s="959">
        <f>SUM('[6]HAVA SPORLARI'!K73,'[6]HAVA SPORLARI'!K80)</f>
        <v>0</v>
      </c>
      <c r="AD33" s="961">
        <f>SUM('[6]HAVA SPORLARI'!I86)</f>
        <v>0</v>
      </c>
      <c r="AE33" s="958">
        <f>SUM('[6]HAVA SPORLARI'!J86)</f>
        <v>0</v>
      </c>
      <c r="AF33" s="959">
        <f>SUM('[6]HAVA SPORLARI'!K86)</f>
        <v>0</v>
      </c>
      <c r="AG33" s="961">
        <f>SUM('[6]HAVA SPORLARI'!I93)</f>
        <v>0</v>
      </c>
      <c r="AH33" s="958">
        <f>SUM('[6]HAVA SPORLARI'!J93)</f>
        <v>0</v>
      </c>
      <c r="AI33" s="959">
        <f>SUM('[6]HAVA SPORLARI'!K93)</f>
        <v>0</v>
      </c>
      <c r="AJ33" s="961"/>
      <c r="AK33" s="958"/>
      <c r="AL33" s="959"/>
      <c r="AM33" s="957">
        <f>SUM('[6]HAVA SPORLARI'!I98,'[6]HAVA SPORLARI'!I105)</f>
        <v>0</v>
      </c>
      <c r="AN33" s="958">
        <f>SUM('[6]HAVA SPORLARI'!J98,'[6]HAVA SPORLARI'!J105)</f>
        <v>0</v>
      </c>
      <c r="AO33" s="959">
        <f>SUM('[6]HAVA SPORLARI'!K98,'[6]HAVA SPORLARI'!K105)</f>
        <v>0</v>
      </c>
      <c r="AP33" s="961">
        <f>SUM('[6]HAVA SPORLARI'!I113)</f>
        <v>0</v>
      </c>
      <c r="AQ33" s="958">
        <f>SUM('[6]HAVA SPORLARI'!J113)</f>
        <v>0</v>
      </c>
      <c r="AR33" s="959">
        <f>SUM('[6]HAVA SPORLARI'!K113)</f>
        <v>0</v>
      </c>
      <c r="AS33" s="961">
        <f>SUM('[6]HAVA SPORLARI'!I131,'[6]HAVA SPORLARI'!I138)</f>
        <v>2</v>
      </c>
      <c r="AT33" s="958">
        <f>SUM('[6]HAVA SPORLARI'!J131,'[6]HAVA SPORLARI'!J138)</f>
        <v>2</v>
      </c>
      <c r="AU33" s="959">
        <f>SUM('[6]HAVA SPORLARI'!K131,'[6]HAVA SPORLARI'!K138)</f>
        <v>4</v>
      </c>
      <c r="AV33" s="961">
        <f t="shared" si="1"/>
        <v>2</v>
      </c>
      <c r="AW33" s="958">
        <f t="shared" si="1"/>
        <v>6</v>
      </c>
      <c r="AX33" s="959">
        <f t="shared" si="1"/>
        <v>5</v>
      </c>
      <c r="AY33" s="1221">
        <f t="shared" si="2"/>
        <v>13</v>
      </c>
    </row>
    <row r="34" spans="1:51" ht="15.75" thickBot="1">
      <c r="A34" s="1186">
        <v>31</v>
      </c>
      <c r="B34" s="1217" t="s">
        <v>1532</v>
      </c>
      <c r="C34" s="961">
        <f>SUM([6]HENTBOL!I9)</f>
        <v>0</v>
      </c>
      <c r="D34" s="958">
        <f>SUM([6]HENTBOL!J9)</f>
        <v>0</v>
      </c>
      <c r="E34" s="959">
        <f>SUM([6]HENTBOL!K9)</f>
        <v>0</v>
      </c>
      <c r="F34" s="961">
        <f>SUM([6]HENTBOL!I16)</f>
        <v>0</v>
      </c>
      <c r="G34" s="958">
        <f>SUM([6]HENTBOL!J16)</f>
        <v>0</v>
      </c>
      <c r="H34" s="959">
        <f>SUM([6]HENTBOL!K16)</f>
        <v>0</v>
      </c>
      <c r="I34" s="961">
        <f>SUM([6]HENTBOL!I23,[6]HENTBOL!I30)</f>
        <v>0</v>
      </c>
      <c r="J34" s="958">
        <f>SUM([6]HENTBOL!J23,[6]HENTBOL!J30)</f>
        <v>0</v>
      </c>
      <c r="K34" s="959">
        <f>SUM([6]HENTBOL!K23,[6]HENTBOL!K30)</f>
        <v>0</v>
      </c>
      <c r="L34" s="961"/>
      <c r="M34" s="958"/>
      <c r="N34" s="959"/>
      <c r="O34" s="961"/>
      <c r="P34" s="958"/>
      <c r="Q34" s="959"/>
      <c r="R34" s="961">
        <f>SUM([6]HENTBOL!I38,[6]HENTBOL!I45)</f>
        <v>0</v>
      </c>
      <c r="S34" s="958">
        <f>SUM([6]HENTBOL!J38,[6]HENTBOL!J45)</f>
        <v>0</v>
      </c>
      <c r="T34" s="959">
        <f>SUM([6]HENTBOL!K38,[6]HENTBOL!K45)</f>
        <v>0</v>
      </c>
      <c r="U34" s="961">
        <f>SUM([6]HENTBOL!I53,[6]HENTBOL!I60)</f>
        <v>0</v>
      </c>
      <c r="V34" s="958">
        <f>SUM([6]HENTBOL!J53,[6]HENTBOL!J60)</f>
        <v>0</v>
      </c>
      <c r="W34" s="959">
        <f>SUM([6]HENTBOL!K53,[6]HENTBOL!K60)</f>
        <v>0</v>
      </c>
      <c r="X34" s="961"/>
      <c r="Y34" s="958"/>
      <c r="Z34" s="959"/>
      <c r="AA34" s="961">
        <f>SUM([6]HENTBOL!I63,[6]HENTBOL!I70)</f>
        <v>1</v>
      </c>
      <c r="AB34" s="958">
        <f>SUM([6]HENTBOL!J63,[6]HENTBOL!J70)</f>
        <v>0</v>
      </c>
      <c r="AC34" s="959">
        <f>SUM([6]HENTBOL!K63,[6]HENTBOL!K70)</f>
        <v>0</v>
      </c>
      <c r="AD34" s="961">
        <f>SUM([6]HENTBOL!I76)</f>
        <v>0</v>
      </c>
      <c r="AE34" s="958">
        <f>SUM([6]HENTBOL!J76)</f>
        <v>0</v>
      </c>
      <c r="AF34" s="959">
        <f>SUM([6]HENTBOL!K76)</f>
        <v>0</v>
      </c>
      <c r="AG34" s="961">
        <f>SUM([6]HENTBOL!I179)</f>
        <v>0</v>
      </c>
      <c r="AH34" s="958">
        <f>SUM([6]HENTBOL!J179)</f>
        <v>0</v>
      </c>
      <c r="AI34" s="959">
        <f>SUM([6]HENTBOL!K179)</f>
        <v>0</v>
      </c>
      <c r="AJ34" s="961"/>
      <c r="AK34" s="958"/>
      <c r="AL34" s="959"/>
      <c r="AM34" s="957">
        <f>SUM([6]HENTBOL!I88,[6]HENTBOL!I95)</f>
        <v>0</v>
      </c>
      <c r="AN34" s="958">
        <f>SUM([6]HENTBOL!J88,[6]HENTBOL!J95)</f>
        <v>0</v>
      </c>
      <c r="AO34" s="959">
        <f>SUM([6]HENTBOL!K88,[6]HENTBOL!K95)</f>
        <v>0</v>
      </c>
      <c r="AP34" s="961">
        <f>SUM([6]HENTBOL!I103)</f>
        <v>0</v>
      </c>
      <c r="AQ34" s="958">
        <f>SUM([6]HENTBOL!J103)</f>
        <v>0</v>
      </c>
      <c r="AR34" s="959">
        <f>SUM([6]HENTBOL!K103)</f>
        <v>0</v>
      </c>
      <c r="AS34" s="961">
        <f>SUM([6]HENTBOL!I120,[6]HENTBOL!I127)</f>
        <v>0</v>
      </c>
      <c r="AT34" s="958">
        <f>SUM([6]HENTBOL!J120,[6]HENTBOL!J127)</f>
        <v>0</v>
      </c>
      <c r="AU34" s="959">
        <f>SUM([6]HENTBOL!K120,[6]HENTBOL!K127)</f>
        <v>0</v>
      </c>
      <c r="AV34" s="961">
        <f t="shared" si="1"/>
        <v>1</v>
      </c>
      <c r="AW34" s="958">
        <f t="shared" si="1"/>
        <v>0</v>
      </c>
      <c r="AX34" s="959">
        <f t="shared" si="1"/>
        <v>0</v>
      </c>
      <c r="AY34" s="1221">
        <f t="shared" si="2"/>
        <v>1</v>
      </c>
    </row>
    <row r="35" spans="1:51" ht="15.75" thickBot="1">
      <c r="A35" s="1186">
        <v>32</v>
      </c>
      <c r="B35" s="1222" t="s">
        <v>8296</v>
      </c>
      <c r="C35" s="961"/>
      <c r="D35" s="958"/>
      <c r="E35" s="959"/>
      <c r="F35" s="961"/>
      <c r="G35" s="958"/>
      <c r="H35" s="959"/>
      <c r="I35" s="961"/>
      <c r="J35" s="958"/>
      <c r="K35" s="959"/>
      <c r="L35" s="961"/>
      <c r="M35" s="958"/>
      <c r="N35" s="959"/>
      <c r="O35" s="961"/>
      <c r="P35" s="958"/>
      <c r="Q35" s="959"/>
      <c r="R35" s="961"/>
      <c r="S35" s="958"/>
      <c r="T35" s="959"/>
      <c r="U35" s="961"/>
      <c r="V35" s="958"/>
      <c r="W35" s="959"/>
      <c r="X35" s="961"/>
      <c r="Y35" s="958"/>
      <c r="Z35" s="959"/>
      <c r="AA35" s="961"/>
      <c r="AB35" s="958"/>
      <c r="AC35" s="959"/>
      <c r="AD35" s="961"/>
      <c r="AE35" s="958"/>
      <c r="AF35" s="959"/>
      <c r="AG35" s="961"/>
      <c r="AH35" s="958"/>
      <c r="AI35" s="959"/>
      <c r="AJ35" s="961"/>
      <c r="AK35" s="958"/>
      <c r="AL35" s="959"/>
      <c r="AM35" s="957"/>
      <c r="AN35" s="958"/>
      <c r="AO35" s="959"/>
      <c r="AP35" s="961"/>
      <c r="AQ35" s="958"/>
      <c r="AR35" s="959"/>
      <c r="AS35" s="961"/>
      <c r="AT35" s="958"/>
      <c r="AU35" s="959"/>
      <c r="AV35" s="961">
        <f t="shared" si="1"/>
        <v>0</v>
      </c>
      <c r="AW35" s="958">
        <f t="shared" si="1"/>
        <v>0</v>
      </c>
      <c r="AX35" s="959">
        <f t="shared" si="1"/>
        <v>0</v>
      </c>
      <c r="AY35" s="1221">
        <f t="shared" si="2"/>
        <v>0</v>
      </c>
    </row>
    <row r="36" spans="1:51" ht="15.75" thickBot="1">
      <c r="A36" s="1186">
        <v>33</v>
      </c>
      <c r="B36" s="1217" t="s">
        <v>4010</v>
      </c>
      <c r="C36" s="961">
        <f>SUM([6]HOKEY!I9)</f>
        <v>0</v>
      </c>
      <c r="D36" s="958">
        <f>SUM([6]HOKEY!J9)</f>
        <v>0</v>
      </c>
      <c r="E36" s="959">
        <f>SUM([6]HOKEY!K9)</f>
        <v>0</v>
      </c>
      <c r="F36" s="961">
        <f>SUM([6]HOKEY!I16)</f>
        <v>0</v>
      </c>
      <c r="G36" s="958">
        <f>SUM([6]HOKEY!J16)</f>
        <v>0</v>
      </c>
      <c r="H36" s="959">
        <f>SUM([6]HOKEY!K16)</f>
        <v>0</v>
      </c>
      <c r="I36" s="961">
        <f>SUM([6]HOKEY!I23,[6]HOKEY!I30)</f>
        <v>0</v>
      </c>
      <c r="J36" s="958">
        <f>SUM([6]HOKEY!J23,[6]HOKEY!J30)</f>
        <v>0</v>
      </c>
      <c r="K36" s="959">
        <f>SUM([6]HOKEY!K23,[6]HOKEY!K30)</f>
        <v>0</v>
      </c>
      <c r="L36" s="961"/>
      <c r="M36" s="958"/>
      <c r="N36" s="959"/>
      <c r="O36" s="961"/>
      <c r="P36" s="958"/>
      <c r="Q36" s="959"/>
      <c r="R36" s="961">
        <f>SUM([6]HOKEY!I35,[6]HOKEY!I42)</f>
        <v>0</v>
      </c>
      <c r="S36" s="958">
        <f>SUM([6]HOKEY!J35,[6]HOKEY!J42)</f>
        <v>0</v>
      </c>
      <c r="T36" s="959">
        <f>SUM([6]HOKEY!K35,[6]HOKEY!K42)</f>
        <v>1</v>
      </c>
      <c r="U36" s="961">
        <f>SUM([6]HOKEY!I50,[6]HOKEY!I57)</f>
        <v>0</v>
      </c>
      <c r="V36" s="958">
        <f>SUM([6]HOKEY!J50,[6]HOKEY!J57)</f>
        <v>0</v>
      </c>
      <c r="W36" s="959">
        <f>SUM([6]HOKEY!K50,[6]HOKEY!K57)</f>
        <v>0</v>
      </c>
      <c r="X36" s="961"/>
      <c r="Y36" s="958"/>
      <c r="Z36" s="959"/>
      <c r="AA36" s="961">
        <f>SUM([6]HOKEY!I64,[6]HOKEY!I71)</f>
        <v>0</v>
      </c>
      <c r="AB36" s="958">
        <f>SUM([6]HOKEY!J64,[6]HOKEY!J71)</f>
        <v>0</v>
      </c>
      <c r="AC36" s="959">
        <f>SUM([6]HOKEY!K64,[6]HOKEY!K71)</f>
        <v>0</v>
      </c>
      <c r="AD36" s="961">
        <f>SUM([6]HOKEY!I77)</f>
        <v>0</v>
      </c>
      <c r="AE36" s="958">
        <f>SUM([6]HOKEY!J77)</f>
        <v>0</v>
      </c>
      <c r="AF36" s="959">
        <f>SUM([6]HOKEY!K77)</f>
        <v>0</v>
      </c>
      <c r="AG36" s="961">
        <f>SUM([6]HOKEY!I84)</f>
        <v>0</v>
      </c>
      <c r="AH36" s="958">
        <f>SUM([6]HOKEY!J84)</f>
        <v>0</v>
      </c>
      <c r="AI36" s="959">
        <f>SUM([6]HOKEY!K84)</f>
        <v>0</v>
      </c>
      <c r="AJ36" s="961"/>
      <c r="AK36" s="958"/>
      <c r="AL36" s="959"/>
      <c r="AM36" s="957">
        <f>SUM([6]HOKEY!I89,[6]HOKEY!I96)</f>
        <v>0</v>
      </c>
      <c r="AN36" s="958">
        <f>SUM([6]HOKEY!J89,[6]HOKEY!J96)</f>
        <v>0</v>
      </c>
      <c r="AO36" s="959">
        <f>SUM([6]HOKEY!K89,[6]HOKEY!K96)</f>
        <v>0</v>
      </c>
      <c r="AP36" s="961">
        <f>SUM([6]HOKEY!I104)</f>
        <v>0</v>
      </c>
      <c r="AQ36" s="958">
        <f>SUM([6]HOKEY!J104)</f>
        <v>0</v>
      </c>
      <c r="AR36" s="959">
        <f>SUM([6]HOKEY!K104)</f>
        <v>0</v>
      </c>
      <c r="AS36" s="961">
        <f>SUM([6]HOKEY!I110,[6]HOKEY!I117)</f>
        <v>0</v>
      </c>
      <c r="AT36" s="958">
        <f>SUM([6]HOKEY!J110,[6]HOKEY!J117)</f>
        <v>2</v>
      </c>
      <c r="AU36" s="959">
        <f>SUM([6]HOKEY!K110,[6]HOKEY!K117)</f>
        <v>0</v>
      </c>
      <c r="AV36" s="961">
        <f t="shared" si="1"/>
        <v>0</v>
      </c>
      <c r="AW36" s="958">
        <f t="shared" si="1"/>
        <v>2</v>
      </c>
      <c r="AX36" s="959">
        <f t="shared" si="1"/>
        <v>1</v>
      </c>
      <c r="AY36" s="1221">
        <f t="shared" si="2"/>
        <v>3</v>
      </c>
    </row>
    <row r="37" spans="1:51" ht="15.75" thickBot="1">
      <c r="A37" s="1186">
        <v>34</v>
      </c>
      <c r="B37" s="1217" t="s">
        <v>1471</v>
      </c>
      <c r="C37" s="961"/>
      <c r="D37" s="958"/>
      <c r="E37" s="959"/>
      <c r="F37" s="961">
        <f>SUM('[6]İŞİTME ENGELLİLER'!I16)</f>
        <v>0</v>
      </c>
      <c r="G37" s="958">
        <f>SUM('[6]İŞİTME ENGELLİLER'!J16)</f>
        <v>0</v>
      </c>
      <c r="H37" s="959">
        <f>SUM('[6]İŞİTME ENGELLİLER'!K16)</f>
        <v>0</v>
      </c>
      <c r="I37" s="961">
        <f>SUM('[6]İŞİTME ENGELLİLER'!I22,'[6]İŞİTME ENGELLİLER'!I26)</f>
        <v>0</v>
      </c>
      <c r="J37" s="958">
        <f>SUM('[6]İŞİTME ENGELLİLER'!J22,'[6]İŞİTME ENGELLİLER'!J26)</f>
        <v>0</v>
      </c>
      <c r="K37" s="959">
        <f>SUM('[6]İŞİTME ENGELLİLER'!K22,'[6]İŞİTME ENGELLİLER'!K26)</f>
        <v>0</v>
      </c>
      <c r="L37" s="961"/>
      <c r="M37" s="958"/>
      <c r="N37" s="959"/>
      <c r="O37" s="961"/>
      <c r="P37" s="958"/>
      <c r="Q37" s="959"/>
      <c r="R37" s="961">
        <f>SUM('[6]İŞİTME ENGELLİLER'!I33,'[6]İŞİTME ENGELLİLER'!I40)</f>
        <v>0</v>
      </c>
      <c r="S37" s="958">
        <f>SUM('[6]İŞİTME ENGELLİLER'!J33,'[6]İŞİTME ENGELLİLER'!J40)</f>
        <v>0</v>
      </c>
      <c r="T37" s="959">
        <f>SUM('[6]İŞİTME ENGELLİLER'!K33,'[6]İŞİTME ENGELLİLER'!K40)</f>
        <v>0</v>
      </c>
      <c r="U37" s="961">
        <f>SUM('[6]İŞİTME ENGELLİLER'!I49,'[6]İŞİTME ENGELLİLER'!I56)</f>
        <v>0</v>
      </c>
      <c r="V37" s="958">
        <f>SUM('[6]İŞİTME ENGELLİLER'!J49,'[6]İŞİTME ENGELLİLER'!J56)</f>
        <v>0</v>
      </c>
      <c r="W37" s="959">
        <f>SUM('[6]İŞİTME ENGELLİLER'!K49,'[6]İŞİTME ENGELLİLER'!K56)</f>
        <v>0</v>
      </c>
      <c r="X37" s="961"/>
      <c r="Y37" s="958"/>
      <c r="Z37" s="959"/>
      <c r="AA37" s="961">
        <f>SUM('[6]İŞİTME ENGELLİLER'!I63,'[6]İŞİTME ENGELLİLER'!I70)</f>
        <v>0</v>
      </c>
      <c r="AB37" s="958">
        <f>SUM('[6]İŞİTME ENGELLİLER'!J63,'[6]İŞİTME ENGELLİLER'!J70)</f>
        <v>0</v>
      </c>
      <c r="AC37" s="959">
        <f>SUM('[6]İŞİTME ENGELLİLER'!K63,'[6]İŞİTME ENGELLİLER'!K70)</f>
        <v>0</v>
      </c>
      <c r="AD37" s="961">
        <f>SUM('[6]İŞİTME ENGELLİLER'!I76)</f>
        <v>0</v>
      </c>
      <c r="AE37" s="958">
        <f>SUM('[6]İŞİTME ENGELLİLER'!J76)</f>
        <v>0</v>
      </c>
      <c r="AF37" s="959">
        <f>SUM('[6]İŞİTME ENGELLİLER'!K76)</f>
        <v>0</v>
      </c>
      <c r="AG37" s="961">
        <f>SUM('[6]İŞİTME ENGELLİLER'!I83)</f>
        <v>0</v>
      </c>
      <c r="AH37" s="958">
        <f>SUM('[6]İŞİTME ENGELLİLER'!J83)</f>
        <v>0</v>
      </c>
      <c r="AI37" s="959">
        <f>SUM('[6]İŞİTME ENGELLİLER'!K83)</f>
        <v>0</v>
      </c>
      <c r="AJ37" s="961"/>
      <c r="AK37" s="958"/>
      <c r="AL37" s="959"/>
      <c r="AM37" s="957">
        <f>SUM('[6]İŞİTME ENGELLİLER'!I88,'[6]İŞİTME ENGELLİLER'!I95)</f>
        <v>0</v>
      </c>
      <c r="AN37" s="958">
        <f>SUM('[6]İŞİTME ENGELLİLER'!J88,'[6]İŞİTME ENGELLİLER'!J95)</f>
        <v>0</v>
      </c>
      <c r="AO37" s="959">
        <f>SUM('[6]İŞİTME ENGELLİLER'!K88,'[6]İŞİTME ENGELLİLER'!K95)</f>
        <v>0</v>
      </c>
      <c r="AP37" s="961">
        <f>SUM('[6]İŞİTME ENGELLİLER'!I118)</f>
        <v>2</v>
      </c>
      <c r="AQ37" s="958">
        <f>SUM('[6]İŞİTME ENGELLİLER'!J118)</f>
        <v>3</v>
      </c>
      <c r="AR37" s="959">
        <f>SUM('[6]İŞİTME ENGELLİLER'!K118)</f>
        <v>7</v>
      </c>
      <c r="AS37" s="961">
        <f>SUM('[6]İŞİTME ENGELLİLER'!I127,'[6]İŞİTME ENGELLİLER'!I134)</f>
        <v>0</v>
      </c>
      <c r="AT37" s="958">
        <f>SUM('[6]İŞİTME ENGELLİLER'!J127,'[6]İŞİTME ENGELLİLER'!J134)</f>
        <v>0</v>
      </c>
      <c r="AU37" s="959">
        <f>SUM('[6]İŞİTME ENGELLİLER'!K127,'[6]İŞİTME ENGELLİLER'!K134)</f>
        <v>0</v>
      </c>
      <c r="AV37" s="961">
        <f t="shared" si="1"/>
        <v>2</v>
      </c>
      <c r="AW37" s="958">
        <f t="shared" si="1"/>
        <v>3</v>
      </c>
      <c r="AX37" s="959">
        <f t="shared" si="1"/>
        <v>7</v>
      </c>
      <c r="AY37" s="1221">
        <f t="shared" si="2"/>
        <v>12</v>
      </c>
    </row>
    <row r="38" spans="1:51" ht="15.75" thickBot="1">
      <c r="A38" s="1186">
        <v>35</v>
      </c>
      <c r="B38" s="1222" t="s">
        <v>8297</v>
      </c>
      <c r="C38" s="961"/>
      <c r="D38" s="958"/>
      <c r="E38" s="959"/>
      <c r="F38" s="961"/>
      <c r="G38" s="958"/>
      <c r="H38" s="959"/>
      <c r="I38" s="961"/>
      <c r="J38" s="958"/>
      <c r="K38" s="959"/>
      <c r="L38" s="961"/>
      <c r="M38" s="958"/>
      <c r="N38" s="959"/>
      <c r="O38" s="961"/>
      <c r="P38" s="958"/>
      <c r="Q38" s="959"/>
      <c r="R38" s="961"/>
      <c r="S38" s="958"/>
      <c r="T38" s="959"/>
      <c r="U38" s="961"/>
      <c r="V38" s="958"/>
      <c r="W38" s="959"/>
      <c r="X38" s="961"/>
      <c r="Y38" s="958"/>
      <c r="Z38" s="959"/>
      <c r="AA38" s="961"/>
      <c r="AB38" s="958"/>
      <c r="AC38" s="959"/>
      <c r="AD38" s="961"/>
      <c r="AE38" s="958"/>
      <c r="AF38" s="959"/>
      <c r="AG38" s="961"/>
      <c r="AH38" s="958"/>
      <c r="AI38" s="959"/>
      <c r="AJ38" s="961"/>
      <c r="AK38" s="958"/>
      <c r="AL38" s="959"/>
      <c r="AM38" s="957"/>
      <c r="AN38" s="958"/>
      <c r="AO38" s="959"/>
      <c r="AP38" s="961"/>
      <c r="AQ38" s="958"/>
      <c r="AR38" s="959"/>
      <c r="AS38" s="961"/>
      <c r="AT38" s="958"/>
      <c r="AU38" s="959"/>
      <c r="AV38" s="961">
        <f t="shared" si="1"/>
        <v>0</v>
      </c>
      <c r="AW38" s="958">
        <f t="shared" si="1"/>
        <v>0</v>
      </c>
      <c r="AX38" s="959">
        <f t="shared" si="1"/>
        <v>0</v>
      </c>
      <c r="AY38" s="1221">
        <f t="shared" si="2"/>
        <v>0</v>
      </c>
    </row>
    <row r="39" spans="1:51" ht="15.75" thickBot="1">
      <c r="A39" s="1186">
        <v>36</v>
      </c>
      <c r="B39" s="1217" t="s">
        <v>8298</v>
      </c>
      <c r="C39" s="961">
        <f>SUM([6]JUDO!I7)</f>
        <v>0</v>
      </c>
      <c r="D39" s="958">
        <f>SUM([6]JUDO!J7)</f>
        <v>0</v>
      </c>
      <c r="E39" s="959">
        <f>SUM([6]JUDO!K7)</f>
        <v>0</v>
      </c>
      <c r="F39" s="961">
        <f>SUM([6]JUDO!I13)</f>
        <v>0</v>
      </c>
      <c r="G39" s="958">
        <f>SUM([6]JUDO!J13)</f>
        <v>0</v>
      </c>
      <c r="H39" s="959">
        <f>SUM([6]JUDO!K13)</f>
        <v>0</v>
      </c>
      <c r="I39" s="961">
        <f>SUM([6]JUDO!I23,[6]JUDO!I35)</f>
        <v>1</v>
      </c>
      <c r="J39" s="958">
        <f>SUM([6]JUDO!J23,[6]JUDO!J35)</f>
        <v>5</v>
      </c>
      <c r="K39" s="959">
        <f>SUM([6]JUDO!K23,[6]JUDO!K35)</f>
        <v>5</v>
      </c>
      <c r="L39" s="961"/>
      <c r="M39" s="958"/>
      <c r="N39" s="959"/>
      <c r="O39" s="961"/>
      <c r="P39" s="958"/>
      <c r="Q39" s="959"/>
      <c r="R39" s="961">
        <f>SUM([6]JUDO!I51,[6]JUDO!I64)</f>
        <v>4</v>
      </c>
      <c r="S39" s="958">
        <f>SUM([6]JUDO!J51,[6]JUDO!J64)</f>
        <v>6</v>
      </c>
      <c r="T39" s="959">
        <f>SUM([6]JUDO!K51,[6]JUDO!K64)</f>
        <v>12</v>
      </c>
      <c r="U39" s="961">
        <f>SUM([6]JUDO!I137,[6]JUDO!I144)</f>
        <v>14</v>
      </c>
      <c r="V39" s="958">
        <f>SUM([6]JUDO!J137,[6]JUDO!J144)</f>
        <v>19</v>
      </c>
      <c r="W39" s="959">
        <f>SUM([6]JUDO!K137,[6]JUDO!K144)</f>
        <v>37</v>
      </c>
      <c r="X39" s="961"/>
      <c r="Y39" s="958"/>
      <c r="Z39" s="959"/>
      <c r="AA39" s="961">
        <f>SUM([6]JUDO!I155,[6]JUDO!I162)</f>
        <v>6</v>
      </c>
      <c r="AB39" s="958">
        <f>SUM([6]JUDO!J155,[6]JUDO!J162)</f>
        <v>0</v>
      </c>
      <c r="AC39" s="959">
        <f>SUM([6]JUDO!K155,[6]JUDO!K162)</f>
        <v>2</v>
      </c>
      <c r="AD39" s="961">
        <f>SUM([6]JUDO!I166)</f>
        <v>0</v>
      </c>
      <c r="AE39" s="958">
        <f>SUM([6]JUDO!J166)</f>
        <v>2</v>
      </c>
      <c r="AF39" s="959">
        <f>SUM([6]JUDO!K166)</f>
        <v>0</v>
      </c>
      <c r="AG39" s="961">
        <f>SUM([6]JUDO!I173)</f>
        <v>1</v>
      </c>
      <c r="AH39" s="958">
        <f>SUM([6]JUDO!J173)</f>
        <v>0</v>
      </c>
      <c r="AI39" s="959">
        <f>SUM([6]JUDO!K173)</f>
        <v>0</v>
      </c>
      <c r="AJ39" s="961"/>
      <c r="AK39" s="958"/>
      <c r="AL39" s="959"/>
      <c r="AM39" s="957">
        <f>SUM([6]JUDO!I178,[6]JUDO!I185)</f>
        <v>0</v>
      </c>
      <c r="AN39" s="958">
        <f>SUM([6]JUDO!J178,[6]JUDO!J185)</f>
        <v>0</v>
      </c>
      <c r="AO39" s="959">
        <f>SUM([6]JUDO!K178,[6]JUDO!K185)</f>
        <v>0</v>
      </c>
      <c r="AP39" s="961">
        <f>SUM([6]JUDO!I193)</f>
        <v>0</v>
      </c>
      <c r="AQ39" s="958">
        <f>SUM([6]JUDO!J193)</f>
        <v>2</v>
      </c>
      <c r="AR39" s="959">
        <f>SUM([6]JUDO!K193)</f>
        <v>4</v>
      </c>
      <c r="AS39" s="961">
        <f>SUM([6]JUDO!I344,[6]JUDO!I354)</f>
        <v>50</v>
      </c>
      <c r="AT39" s="958">
        <f>SUM([6]JUDO!J344,[6]JUDO!J354)</f>
        <v>37</v>
      </c>
      <c r="AU39" s="959">
        <f>SUM([6]JUDO!K344,[6]JUDO!K354)</f>
        <v>66</v>
      </c>
      <c r="AV39" s="961">
        <f t="shared" si="1"/>
        <v>76</v>
      </c>
      <c r="AW39" s="958">
        <f t="shared" si="1"/>
        <v>71</v>
      </c>
      <c r="AX39" s="959">
        <f t="shared" si="1"/>
        <v>126</v>
      </c>
      <c r="AY39" s="1221">
        <f t="shared" si="2"/>
        <v>273</v>
      </c>
    </row>
    <row r="40" spans="1:51" ht="15.75" thickBot="1">
      <c r="A40" s="1186">
        <v>37</v>
      </c>
      <c r="B40" s="1217" t="s">
        <v>1574</v>
      </c>
      <c r="C40" s="961">
        <f>SUM([6]KANO!I9)</f>
        <v>0</v>
      </c>
      <c r="D40" s="958">
        <f>SUM([6]KANO!J9)</f>
        <v>0</v>
      </c>
      <c r="E40" s="959">
        <f>SUM([6]KANO!K9)</f>
        <v>0</v>
      </c>
      <c r="F40" s="961">
        <f>SUM([6]KANO!I16)</f>
        <v>0</v>
      </c>
      <c r="G40" s="958">
        <f>SUM([6]KANO!J16)</f>
        <v>0</v>
      </c>
      <c r="H40" s="959">
        <f>SUM([6]KANO!K16)</f>
        <v>0</v>
      </c>
      <c r="I40" s="961">
        <f>SUM([6]KANO!I24,[6]KANO!I31)</f>
        <v>1</v>
      </c>
      <c r="J40" s="958">
        <f>SUM([6]KANO!J24,[6]KANO!J31)</f>
        <v>1</v>
      </c>
      <c r="K40" s="959">
        <f>SUM([6]KANO!K24,[6]KANO!K31)</f>
        <v>3</v>
      </c>
      <c r="L40" s="961"/>
      <c r="M40" s="958"/>
      <c r="N40" s="959"/>
      <c r="O40" s="961"/>
      <c r="P40" s="958"/>
      <c r="Q40" s="959"/>
      <c r="R40" s="961">
        <f>SUM([6]KANO!I38,[6]KANO!I45)</f>
        <v>0</v>
      </c>
      <c r="S40" s="958">
        <f>SUM([6]KANO!J38,[6]KANO!J45)</f>
        <v>0</v>
      </c>
      <c r="T40" s="959">
        <f>SUM([6]KANO!K38,[6]KANO!K45)</f>
        <v>3</v>
      </c>
      <c r="U40" s="961">
        <f>SUM([6]KANO!I53,[6]KANO!I60)</f>
        <v>0</v>
      </c>
      <c r="V40" s="958">
        <f>SUM([6]KANO!J53,[6]KANO!J60)</f>
        <v>0</v>
      </c>
      <c r="W40" s="959">
        <f>SUM([6]KANO!K53,[6]KANO!K60)</f>
        <v>0</v>
      </c>
      <c r="X40" s="961"/>
      <c r="Y40" s="958"/>
      <c r="Z40" s="959"/>
      <c r="AA40" s="961">
        <f>SUM([6]KANO!I67,[6]KANO!I74)</f>
        <v>0</v>
      </c>
      <c r="AB40" s="958">
        <f>SUM([6]KANO!J67,[6]KANO!J74)</f>
        <v>0</v>
      </c>
      <c r="AC40" s="959">
        <f>SUM([6]KANO!K67,[6]KANO!K74)</f>
        <v>0</v>
      </c>
      <c r="AD40" s="961">
        <f>SUM([6]KANO!I80)</f>
        <v>0</v>
      </c>
      <c r="AE40" s="958">
        <f>SUM([6]KANO!J80)</f>
        <v>0</v>
      </c>
      <c r="AF40" s="959">
        <f>SUM([6]KANO!K80)</f>
        <v>0</v>
      </c>
      <c r="AG40" s="961">
        <f>SUM([6]KANO!I87)</f>
        <v>0</v>
      </c>
      <c r="AH40" s="958">
        <f>SUM([6]KANO!J87)</f>
        <v>0</v>
      </c>
      <c r="AI40" s="959">
        <f>SUM([6]KANO!K87)</f>
        <v>0</v>
      </c>
      <c r="AJ40" s="961"/>
      <c r="AK40" s="958"/>
      <c r="AL40" s="959"/>
      <c r="AM40" s="957">
        <f>SUM([6]KANO!I92,[6]KANO!I99)</f>
        <v>0</v>
      </c>
      <c r="AN40" s="958">
        <f>SUM([6]KANO!J92,[6]KANO!J99)</f>
        <v>0</v>
      </c>
      <c r="AO40" s="959">
        <f>SUM([6]KANO!K92,[6]KANO!K99)</f>
        <v>0</v>
      </c>
      <c r="AP40" s="961">
        <f>SUM([6]KANO!I105)</f>
        <v>0</v>
      </c>
      <c r="AQ40" s="958">
        <f>SUM([6]KANO!J105)</f>
        <v>0</v>
      </c>
      <c r="AR40" s="959">
        <f>SUM([6]KANO!K105)</f>
        <v>0</v>
      </c>
      <c r="AS40" s="961">
        <f>SUM([6]KANO!I143,[6]KANO!I150)</f>
        <v>8</v>
      </c>
      <c r="AT40" s="958">
        <f>SUM([6]KANO!J143,[6]KANO!J150)</f>
        <v>12</v>
      </c>
      <c r="AU40" s="959">
        <f>SUM([6]KANO!K143,[6]KANO!K150)</f>
        <v>14</v>
      </c>
      <c r="AV40" s="961">
        <f t="shared" si="1"/>
        <v>9</v>
      </c>
      <c r="AW40" s="958">
        <f t="shared" si="1"/>
        <v>13</v>
      </c>
      <c r="AX40" s="959">
        <f t="shared" si="1"/>
        <v>20</v>
      </c>
      <c r="AY40" s="1221">
        <f t="shared" si="2"/>
        <v>42</v>
      </c>
    </row>
    <row r="41" spans="1:51" ht="15.75" thickBot="1">
      <c r="A41" s="1186">
        <v>38</v>
      </c>
      <c r="B41" s="1217" t="s">
        <v>1472</v>
      </c>
      <c r="C41" s="961">
        <f>SUM([6]KARATE!I9)</f>
        <v>0</v>
      </c>
      <c r="D41" s="958">
        <f>SUM([6]KARATE!J9)</f>
        <v>0</v>
      </c>
      <c r="E41" s="959">
        <f>SUM([6]KARATE!K9)</f>
        <v>0</v>
      </c>
      <c r="F41" s="961">
        <f>SUM([6]KARATE!I16)</f>
        <v>0</v>
      </c>
      <c r="G41" s="958">
        <f>SUM([6]KARATE!J16)</f>
        <v>0</v>
      </c>
      <c r="H41" s="959">
        <f>SUM([6]KARATE!K16)</f>
        <v>0</v>
      </c>
      <c r="I41" s="961">
        <f>SUM([6]KARATE!I22,[6]KARATE!I29)</f>
        <v>1</v>
      </c>
      <c r="J41" s="958">
        <f>SUM([6]KARATE!J22,[6]KARATE!J29)</f>
        <v>2</v>
      </c>
      <c r="K41" s="959">
        <f>SUM([6]KARATE!K22,[6]KARATE!K29)</f>
        <v>2</v>
      </c>
      <c r="L41" s="961"/>
      <c r="M41" s="958"/>
      <c r="N41" s="959"/>
      <c r="O41" s="961"/>
      <c r="P41" s="958"/>
      <c r="Q41" s="959"/>
      <c r="R41" s="961">
        <f>SUM([6]KARATE!I55,[6]KARATE!I61)</f>
        <v>8</v>
      </c>
      <c r="S41" s="958">
        <f>SUM([6]KARATE!J55,[6]KARATE!J61)</f>
        <v>5</v>
      </c>
      <c r="T41" s="959">
        <f>SUM([6]KARATE!K55,[6]KARATE!K61)</f>
        <v>12</v>
      </c>
      <c r="U41" s="961">
        <f>SUM([6]KARATE!I168,[6]KARATE!I175)</f>
        <v>33</v>
      </c>
      <c r="V41" s="958">
        <f>SUM([6]KARATE!J168,[6]KARATE!J175)</f>
        <v>20</v>
      </c>
      <c r="W41" s="959">
        <f>SUM([6]KARATE!K168,[6]KARATE!K175)</f>
        <v>51</v>
      </c>
      <c r="X41" s="961"/>
      <c r="Y41" s="958"/>
      <c r="Z41" s="959"/>
      <c r="AA41" s="961">
        <f>SUM([6]KARATE!I184,[6]KARATE!I191)</f>
        <v>2</v>
      </c>
      <c r="AB41" s="958">
        <f>SUM([6]KARATE!J184,[6]KARATE!J191)</f>
        <v>3</v>
      </c>
      <c r="AC41" s="959">
        <f>SUM([6]KARATE!K184,[6]KARATE!K191)</f>
        <v>1</v>
      </c>
      <c r="AD41" s="961">
        <f>SUM([6]KARATE!I197)</f>
        <v>0</v>
      </c>
      <c r="AE41" s="958">
        <f>SUM([6]KARATE!J197)</f>
        <v>0</v>
      </c>
      <c r="AF41" s="959">
        <f>SUM([6]KARATE!K197)</f>
        <v>0</v>
      </c>
      <c r="AG41" s="961">
        <f>SUM([6]KARATE!I204)</f>
        <v>0</v>
      </c>
      <c r="AH41" s="958">
        <f>SUM([6]KARATE!J204)</f>
        <v>0</v>
      </c>
      <c r="AI41" s="959">
        <f>SUM([6]KARATE!K204)</f>
        <v>0</v>
      </c>
      <c r="AJ41" s="961"/>
      <c r="AK41" s="958"/>
      <c r="AL41" s="959"/>
      <c r="AM41" s="957">
        <f>SUM([6]KARATE!I209,[6]KARATE!I216)</f>
        <v>0</v>
      </c>
      <c r="AN41" s="958">
        <f>SUM([6]KARATE!J209,[6]KARATE!J216)</f>
        <v>0</v>
      </c>
      <c r="AO41" s="959">
        <f>SUM([6]KARATE!K209,[6]KARATE!K216)</f>
        <v>0</v>
      </c>
      <c r="AP41" s="961">
        <f>SUM([6]KARATE!I225)</f>
        <v>0</v>
      </c>
      <c r="AQ41" s="958">
        <f>SUM([6]KARATE!J225)</f>
        <v>2</v>
      </c>
      <c r="AR41" s="959">
        <f>SUM([6]KARATE!K225)</f>
        <v>5</v>
      </c>
      <c r="AS41" s="961">
        <f>SUM([6]KARATE!I454,[6]KARATE!I464)</f>
        <v>55</v>
      </c>
      <c r="AT41" s="958">
        <f>SUM([6]KARATE!J454,[6]KARATE!J464)</f>
        <v>58</v>
      </c>
      <c r="AU41" s="959">
        <f>SUM([6]KARATE!K454,[6]KARATE!K464)</f>
        <v>116</v>
      </c>
      <c r="AV41" s="961">
        <f t="shared" si="1"/>
        <v>99</v>
      </c>
      <c r="AW41" s="958">
        <f t="shared" si="1"/>
        <v>90</v>
      </c>
      <c r="AX41" s="959">
        <f t="shared" si="1"/>
        <v>187</v>
      </c>
      <c r="AY41" s="1221">
        <f t="shared" si="2"/>
        <v>376</v>
      </c>
    </row>
    <row r="42" spans="1:51" ht="15.75" thickBot="1">
      <c r="A42" s="1186">
        <v>39</v>
      </c>
      <c r="B42" s="1217" t="s">
        <v>1505</v>
      </c>
      <c r="C42" s="961">
        <f>SUM([6]KAYAK!I9)</f>
        <v>0</v>
      </c>
      <c r="D42" s="958">
        <f>SUM([6]KAYAK!J9)</f>
        <v>0</v>
      </c>
      <c r="E42" s="959">
        <f>SUM([6]KAYAK!K9)</f>
        <v>0</v>
      </c>
      <c r="F42" s="961">
        <f>SUM([6]KAYAK!I16)</f>
        <v>0</v>
      </c>
      <c r="G42" s="958">
        <f>SUM([6]KAYAK!J16)</f>
        <v>0</v>
      </c>
      <c r="H42" s="959">
        <f>SUM([6]KAYAK!K16)</f>
        <v>0</v>
      </c>
      <c r="I42" s="961">
        <f>SUM([6]KAYAK!I28,[6]KAYAK!I35)</f>
        <v>0</v>
      </c>
      <c r="J42" s="958">
        <f>SUM([6]KAYAK!J28,[6]KAYAK!J35)</f>
        <v>0</v>
      </c>
      <c r="K42" s="959">
        <f>SUM([6]KAYAK!K28,[6]KAYAK!K35)</f>
        <v>0</v>
      </c>
      <c r="L42" s="961"/>
      <c r="M42" s="958"/>
      <c r="N42" s="959"/>
      <c r="O42" s="961"/>
      <c r="P42" s="958"/>
      <c r="Q42" s="959"/>
      <c r="R42" s="961">
        <f>SUM([6]KAYAK!I48,[6]KAYAK!I55)</f>
        <v>0</v>
      </c>
      <c r="S42" s="958">
        <f>SUM([6]KAYAK!J48,[6]KAYAK!J55)</f>
        <v>0</v>
      </c>
      <c r="T42" s="959">
        <f>SUM([6]KAYAK!K48,[6]KAYAK!K55)</f>
        <v>0</v>
      </c>
      <c r="U42" s="961">
        <f>SUM([6]KAYAK!I65,[6]KAYAK!I72)</f>
        <v>4</v>
      </c>
      <c r="V42" s="958">
        <f>SUM([6]KAYAK!J65,[6]KAYAK!J72)</f>
        <v>3</v>
      </c>
      <c r="W42" s="959">
        <f>SUM([6]KAYAK!K65,[6]KAYAK!K72)</f>
        <v>1</v>
      </c>
      <c r="X42" s="961"/>
      <c r="Y42" s="958"/>
      <c r="Z42" s="959"/>
      <c r="AA42" s="961">
        <f>SUM([6]KAYAK!I79,[6]KAYAK!I86)</f>
        <v>0</v>
      </c>
      <c r="AB42" s="958">
        <f>SUM([6]KAYAK!J79,[6]KAYAK!J86)</f>
        <v>0</v>
      </c>
      <c r="AC42" s="959">
        <f>SUM([6]KAYAK!K79,[6]KAYAK!K86)</f>
        <v>0</v>
      </c>
      <c r="AD42" s="961"/>
      <c r="AE42" s="958"/>
      <c r="AF42" s="959"/>
      <c r="AG42" s="961"/>
      <c r="AH42" s="958"/>
      <c r="AI42" s="959"/>
      <c r="AJ42" s="961">
        <f>SUM([6]KAYAK!I90,[6]KAYAK!I97)</f>
        <v>0</v>
      </c>
      <c r="AK42" s="958">
        <f>SUM([6]KAYAK!J90,[6]KAYAK!J97)</f>
        <v>0</v>
      </c>
      <c r="AL42" s="959">
        <f>SUM([6]KAYAK!K90,[6]KAYAK!K97)</f>
        <v>0</v>
      </c>
      <c r="AM42" s="957">
        <f>SUM([6]KAYAK!I102,[6]KAYAK!I109)</f>
        <v>0</v>
      </c>
      <c r="AN42" s="958">
        <f>SUM([6]KAYAK!J102,[6]KAYAK!J109)</f>
        <v>0</v>
      </c>
      <c r="AO42" s="959">
        <f>SUM([6]KAYAK!K102,[6]KAYAK!K109)</f>
        <v>0</v>
      </c>
      <c r="AP42" s="961">
        <f>SUM([6]KAYAK!I117)</f>
        <v>0</v>
      </c>
      <c r="AQ42" s="958">
        <f>SUM([6]KAYAK!J117)</f>
        <v>0</v>
      </c>
      <c r="AR42" s="959">
        <f>SUM([6]KAYAK!K117)</f>
        <v>0</v>
      </c>
      <c r="AS42" s="961">
        <f>SUM([6]KAYAK!I201,[6]KAYAK!I208)</f>
        <v>26</v>
      </c>
      <c r="AT42" s="958">
        <f>SUM([6]KAYAK!J201,[6]KAYAK!J208)</f>
        <v>31</v>
      </c>
      <c r="AU42" s="959">
        <f>SUM([6]KAYAK!K201,[6]KAYAK!K208)</f>
        <v>24</v>
      </c>
      <c r="AV42" s="961">
        <f t="shared" si="1"/>
        <v>30</v>
      </c>
      <c r="AW42" s="958">
        <f t="shared" si="1"/>
        <v>34</v>
      </c>
      <c r="AX42" s="959">
        <f t="shared" si="1"/>
        <v>25</v>
      </c>
      <c r="AY42" s="1221">
        <f t="shared" si="2"/>
        <v>89</v>
      </c>
    </row>
    <row r="43" spans="1:51" ht="15.75" thickBot="1">
      <c r="A43" s="1186">
        <v>40</v>
      </c>
      <c r="B43" s="1217" t="s">
        <v>13342</v>
      </c>
      <c r="C43" s="961">
        <f>SUM([6]KAYKAY!I9)</f>
        <v>0</v>
      </c>
      <c r="D43" s="958">
        <f>SUM([6]KAYKAY!J9)</f>
        <v>0</v>
      </c>
      <c r="E43" s="959">
        <f>SUM([6]KAYKAY!K9)</f>
        <v>0</v>
      </c>
      <c r="F43" s="961">
        <f>SUM([6]KAYKAY!I16)</f>
        <v>0</v>
      </c>
      <c r="G43" s="958">
        <f>SUM([6]KAYKAY!J16)</f>
        <v>0</v>
      </c>
      <c r="H43" s="959">
        <f>SUM([6]KAYKAY!K16)</f>
        <v>0</v>
      </c>
      <c r="I43" s="961">
        <f>SUM([6]KAYKAY!I23,[6]KAYKAY!I30)</f>
        <v>0</v>
      </c>
      <c r="J43" s="958">
        <f>SUM([6]KAYKAY!J23,[6]KAYKAY!J30)</f>
        <v>0</v>
      </c>
      <c r="K43" s="959">
        <f>SUM([6]KAYKAY!K23,[6]KAYKAY!K30)</f>
        <v>0</v>
      </c>
      <c r="L43" s="961"/>
      <c r="M43" s="958"/>
      <c r="N43" s="959"/>
      <c r="O43" s="961"/>
      <c r="P43" s="958"/>
      <c r="Q43" s="959"/>
      <c r="R43" s="961">
        <f>SUM([6]KAYKAY!I37,[6]KAYKAY!I44)</f>
        <v>0</v>
      </c>
      <c r="S43" s="958">
        <f>SUM([6]KAYKAY!J37,[6]KAYKAY!J44)</f>
        <v>0</v>
      </c>
      <c r="T43" s="959">
        <f>SUM([6]KAYKAY!K37,[6]KAYKAY!K44)</f>
        <v>0</v>
      </c>
      <c r="U43" s="961">
        <f>SUM([6]KAYKAY!I52,[6]KAYKAY!I59)</f>
        <v>0</v>
      </c>
      <c r="V43" s="958">
        <f>SUM([6]KAYKAY!J52,[6]KAYKAY!J59)</f>
        <v>0</v>
      </c>
      <c r="W43" s="959">
        <f>SUM([6]KAYKAY!K52,[6]KAYKAY!K59)</f>
        <v>0</v>
      </c>
      <c r="X43" s="961"/>
      <c r="Y43" s="958"/>
      <c r="Z43" s="959"/>
      <c r="AA43" s="961">
        <f>SUM([6]KAYKAY!I66,[6]KAYKAY!I73)</f>
        <v>0</v>
      </c>
      <c r="AB43" s="958">
        <f>SUM([6]KAYKAY!J66,[6]KAYKAY!J73)</f>
        <v>0</v>
      </c>
      <c r="AC43" s="959">
        <f>SUM([6]KAYKAY!K66,[6]KAYKAY!K73)</f>
        <v>0</v>
      </c>
      <c r="AD43" s="961">
        <f>SUM([6]KAYKAY!I79)</f>
        <v>0</v>
      </c>
      <c r="AE43" s="958">
        <f>SUM([6]KAYKAY!J79)</f>
        <v>0</v>
      </c>
      <c r="AF43" s="959">
        <f>SUM([6]KAYKAY!K79)</f>
        <v>0</v>
      </c>
      <c r="AG43" s="961">
        <f>SUM([6]KAYKAY!I86)</f>
        <v>0</v>
      </c>
      <c r="AH43" s="958">
        <f>SUM([6]KAYKAY!J86)</f>
        <v>0</v>
      </c>
      <c r="AI43" s="959">
        <f>SUM([6]KAYKAY!K86)</f>
        <v>0</v>
      </c>
      <c r="AJ43" s="961"/>
      <c r="AK43" s="958"/>
      <c r="AL43" s="959"/>
      <c r="AM43" s="957">
        <f>SUM([6]KAYKAY!I91,[6]KAYKAY!I98)</f>
        <v>0</v>
      </c>
      <c r="AN43" s="958">
        <f>SUM([6]KAYKAY!J91,[6]KAYKAY!J98)</f>
        <v>0</v>
      </c>
      <c r="AO43" s="959">
        <f>SUM([6]KAYKAY!K91,[6]KAYKAY!K98)</f>
        <v>0</v>
      </c>
      <c r="AP43" s="961">
        <f>SUM([6]KAYKAY!I104)</f>
        <v>0</v>
      </c>
      <c r="AQ43" s="958">
        <f>SUM([6]KAYKAY!J104)</f>
        <v>0</v>
      </c>
      <c r="AR43" s="959">
        <f>SUM([6]KAYKAY!K104)</f>
        <v>0</v>
      </c>
      <c r="AS43" s="961">
        <f>SUM([6]KAYKAY!I112,[6]KAYKAY!I119)</f>
        <v>2</v>
      </c>
      <c r="AT43" s="958">
        <f>SUM([6]KAYKAY!J112,[6]KAYKAY!J119)</f>
        <v>1</v>
      </c>
      <c r="AU43" s="959">
        <f>SUM([6]KAYKAY!K112,[6]KAYKAY!K119)</f>
        <v>1</v>
      </c>
      <c r="AV43" s="961">
        <f t="shared" si="1"/>
        <v>2</v>
      </c>
      <c r="AW43" s="958">
        <f t="shared" si="1"/>
        <v>1</v>
      </c>
      <c r="AX43" s="959">
        <f t="shared" si="1"/>
        <v>1</v>
      </c>
      <c r="AY43" s="1221">
        <f t="shared" si="2"/>
        <v>4</v>
      </c>
    </row>
    <row r="44" spans="1:51" ht="15.75" thickBot="1">
      <c r="A44" s="1186">
        <v>41</v>
      </c>
      <c r="B44" s="1217" t="s">
        <v>2002</v>
      </c>
      <c r="C44" s="961">
        <f>SUM('[6]KİCK BOKS'!I9)</f>
        <v>0</v>
      </c>
      <c r="D44" s="958">
        <f>SUM('[6]KİCK BOKS'!J9)</f>
        <v>0</v>
      </c>
      <c r="E44" s="959">
        <f>SUM('[6]KİCK BOKS'!K9)</f>
        <v>0</v>
      </c>
      <c r="F44" s="961">
        <f>SUM('[6]KİCK BOKS'!I16)</f>
        <v>0</v>
      </c>
      <c r="G44" s="958">
        <f>SUM('[6]KİCK BOKS'!J16)</f>
        <v>0</v>
      </c>
      <c r="H44" s="959">
        <f>SUM('[6]KİCK BOKS'!K16)</f>
        <v>0</v>
      </c>
      <c r="I44" s="961">
        <f>SUM('[6]KİCK BOKS'!I58,'[6]KİCK BOKS'!I65)</f>
        <v>7</v>
      </c>
      <c r="J44" s="958">
        <f>SUM('[6]KİCK BOKS'!J58,'[6]KİCK BOKS'!J65)</f>
        <v>8</v>
      </c>
      <c r="K44" s="959">
        <f>SUM('[6]KİCK BOKS'!K58,'[6]KİCK BOKS'!K65)</f>
        <v>24</v>
      </c>
      <c r="L44" s="961"/>
      <c r="M44" s="958"/>
      <c r="N44" s="959"/>
      <c r="O44" s="961"/>
      <c r="P44" s="958"/>
      <c r="Q44" s="959"/>
      <c r="R44" s="961">
        <f>SUM('[6]KİCK BOKS'!I118,'[6]KİCK BOKS'!I125)</f>
        <v>9</v>
      </c>
      <c r="S44" s="958">
        <f>SUM('[6]KİCK BOKS'!J118,'[6]KİCK BOKS'!J125)</f>
        <v>16</v>
      </c>
      <c r="T44" s="959">
        <f>SUM('[6]KİCK BOKS'!K118,'[6]KİCK BOKS'!K125)</f>
        <v>25</v>
      </c>
      <c r="U44" s="961">
        <f>SUM('[6]KİCK BOKS'!I137,'[6]KİCK BOKS'!I144)</f>
        <v>0</v>
      </c>
      <c r="V44" s="958">
        <f>SUM('[6]KİCK BOKS'!J137,'[6]KİCK BOKS'!J144)</f>
        <v>0</v>
      </c>
      <c r="W44" s="959">
        <f>SUM('[6]KİCK BOKS'!K137,'[6]KİCK BOKS'!K144)</f>
        <v>0</v>
      </c>
      <c r="X44" s="961"/>
      <c r="Y44" s="958"/>
      <c r="Z44" s="959"/>
      <c r="AA44" s="961">
        <f>SUM('[6]KİCK BOKS'!I151,'[6]KİCK BOKS'!I158)</f>
        <v>0</v>
      </c>
      <c r="AB44" s="958">
        <f>SUM('[6]KİCK BOKS'!J151,'[6]KİCK BOKS'!J158)</f>
        <v>0</v>
      </c>
      <c r="AC44" s="959">
        <f>SUM('[6]KİCK BOKS'!K151,'[6]KİCK BOKS'!K158)</f>
        <v>0</v>
      </c>
      <c r="AD44" s="961">
        <f>SUM('[6]KİCK BOKS'!I164)</f>
        <v>0</v>
      </c>
      <c r="AE44" s="958">
        <f>SUM('[6]KİCK BOKS'!J164)</f>
        <v>0</v>
      </c>
      <c r="AF44" s="959">
        <f>SUM('[6]KİCK BOKS'!K164)</f>
        <v>0</v>
      </c>
      <c r="AG44" s="961">
        <f>SUM('[6]KİCK BOKS'!I171)</f>
        <v>0</v>
      </c>
      <c r="AH44" s="958">
        <f>SUM('[6]KİCK BOKS'!J171)</f>
        <v>0</v>
      </c>
      <c r="AI44" s="959">
        <f>SUM('[6]KİCK BOKS'!K171)</f>
        <v>0</v>
      </c>
      <c r="AJ44" s="961"/>
      <c r="AK44" s="958"/>
      <c r="AL44" s="959"/>
      <c r="AM44" s="957">
        <f>SUM('[6]KİCK BOKS'!I176,'[6]KİCK BOKS'!I183)</f>
        <v>0</v>
      </c>
      <c r="AN44" s="958">
        <f>SUM('[6]KİCK BOKS'!J176,'[6]KİCK BOKS'!J183)</f>
        <v>0</v>
      </c>
      <c r="AO44" s="959">
        <f>SUM('[6]KİCK BOKS'!K176,'[6]KİCK BOKS'!K183)</f>
        <v>0</v>
      </c>
      <c r="AP44" s="961">
        <f>SUM('[6]KİCK BOKS'!I189)</f>
        <v>0</v>
      </c>
      <c r="AQ44" s="958">
        <f>SUM('[6]KİCK BOKS'!J189)</f>
        <v>0</v>
      </c>
      <c r="AR44" s="959">
        <f>SUM('[6]KİCK BOKS'!K189)</f>
        <v>0</v>
      </c>
      <c r="AS44" s="961">
        <f>SUM('[6]KİCK BOKS'!I1179,'[6]KİCK BOKS'!I1186)</f>
        <v>229</v>
      </c>
      <c r="AT44" s="958">
        <f>SUM('[6]KİCK BOKS'!J1179,'[6]KİCK BOKS'!J1186)</f>
        <v>273</v>
      </c>
      <c r="AU44" s="959">
        <f>SUM('[6]KİCK BOKS'!K1179,'[6]KİCK BOKS'!K1186)</f>
        <v>485</v>
      </c>
      <c r="AV44" s="961">
        <f t="shared" si="1"/>
        <v>245</v>
      </c>
      <c r="AW44" s="958">
        <f t="shared" si="1"/>
        <v>297</v>
      </c>
      <c r="AX44" s="959">
        <f t="shared" si="1"/>
        <v>534</v>
      </c>
      <c r="AY44" s="1221">
        <f t="shared" si="2"/>
        <v>1076</v>
      </c>
    </row>
    <row r="45" spans="1:51" ht="15.75" thickBot="1">
      <c r="A45" s="1186">
        <v>42</v>
      </c>
      <c r="B45" s="1217" t="s">
        <v>1459</v>
      </c>
      <c r="C45" s="961">
        <f>SUM([6]KÜREK!I9)</f>
        <v>0</v>
      </c>
      <c r="D45" s="958">
        <f>SUM([6]KÜREK!J9)</f>
        <v>0</v>
      </c>
      <c r="E45" s="959">
        <f>SUM([6]KÜREK!K9)</f>
        <v>0</v>
      </c>
      <c r="F45" s="961">
        <f>SUM([6]KÜREK!I16)</f>
        <v>0</v>
      </c>
      <c r="G45" s="958">
        <f>SUM([6]KÜREK!J16)</f>
        <v>0</v>
      </c>
      <c r="H45" s="959">
        <f>SUM([6]KÜREK!K16)</f>
        <v>0</v>
      </c>
      <c r="I45" s="961">
        <f>SUM([6]KÜREK!I22,[6]KÜREK!I27)</f>
        <v>4</v>
      </c>
      <c r="J45" s="958">
        <f>SUM([6]KÜREK!J22,[6]KÜREK!J27)</f>
        <v>0</v>
      </c>
      <c r="K45" s="959">
        <f>SUM([6]KÜREK!K22,[6]KÜREK!K27)</f>
        <v>0</v>
      </c>
      <c r="L45" s="961"/>
      <c r="M45" s="958"/>
      <c r="N45" s="959"/>
      <c r="O45" s="961"/>
      <c r="P45" s="958"/>
      <c r="Q45" s="959"/>
      <c r="R45" s="961">
        <f>SUM([6]KÜREK!I36,[6]KÜREK!I43)</f>
        <v>2</v>
      </c>
      <c r="S45" s="958">
        <f>SUM([6]KÜREK!J36,[6]KÜREK!J43)</f>
        <v>4</v>
      </c>
      <c r="T45" s="959">
        <f>SUM([6]KÜREK!K36,[6]KÜREK!K43)</f>
        <v>0</v>
      </c>
      <c r="U45" s="961">
        <f>SUM([6]KÜREK!I64,[6]KÜREK!I71)</f>
        <v>7</v>
      </c>
      <c r="V45" s="958">
        <f>SUM([6]KÜREK!J64,[6]KÜREK!J71)</f>
        <v>5</v>
      </c>
      <c r="W45" s="959">
        <f>SUM([6]KÜREK!K64,[6]KÜREK!K71)</f>
        <v>6</v>
      </c>
      <c r="X45" s="961"/>
      <c r="Y45" s="958"/>
      <c r="Z45" s="959"/>
      <c r="AA45" s="961">
        <f>SUM([6]KÜREK!I78,[6]KÜREK!I85)</f>
        <v>0</v>
      </c>
      <c r="AB45" s="958">
        <f>SUM([6]KÜREK!J78,[6]KÜREK!J85)</f>
        <v>0</v>
      </c>
      <c r="AC45" s="959">
        <f>SUM([6]KÜREK!K78,[6]KÜREK!K85)</f>
        <v>0</v>
      </c>
      <c r="AD45" s="961">
        <f>SUM([6]KÜREK!I91)</f>
        <v>0</v>
      </c>
      <c r="AE45" s="958">
        <f>SUM([6]KÜREK!J91)</f>
        <v>0</v>
      </c>
      <c r="AF45" s="959">
        <f>SUM([6]KÜREK!K91)</f>
        <v>0</v>
      </c>
      <c r="AG45" s="961">
        <f>SUM([6]KÜREK!I98)</f>
        <v>0</v>
      </c>
      <c r="AH45" s="958">
        <f>SUM([6]KÜREK!J98)</f>
        <v>0</v>
      </c>
      <c r="AI45" s="959">
        <f>SUM([6]KÜREK!K98)</f>
        <v>0</v>
      </c>
      <c r="AJ45" s="961"/>
      <c r="AK45" s="958"/>
      <c r="AL45" s="959"/>
      <c r="AM45" s="957">
        <f>SUM([6]KÜREK!I103,[6]KÜREK!I110)</f>
        <v>0</v>
      </c>
      <c r="AN45" s="958">
        <f>SUM([6]KÜREK!J103,[6]KÜREK!J110)</f>
        <v>0</v>
      </c>
      <c r="AO45" s="959">
        <f>SUM([6]KÜREK!K103,[6]KÜREK!K110)</f>
        <v>0</v>
      </c>
      <c r="AP45" s="961">
        <f>SUM([6]KÜREK!I118)</f>
        <v>0</v>
      </c>
      <c r="AQ45" s="958">
        <f>SUM([6]KÜREK!J118)</f>
        <v>0</v>
      </c>
      <c r="AR45" s="959">
        <f>SUM([6]KÜREK!K118)</f>
        <v>0</v>
      </c>
      <c r="AS45" s="961">
        <f>SUM([6]KÜREK!I125,[6]KÜREK!I131)</f>
        <v>3</v>
      </c>
      <c r="AT45" s="958">
        <f>SUM([6]KÜREK!J125,[6]KÜREK!J131)</f>
        <v>0</v>
      </c>
      <c r="AU45" s="959">
        <f>SUM([6]KÜREK!K125,[6]KÜREK!K131)</f>
        <v>3</v>
      </c>
      <c r="AV45" s="961">
        <f t="shared" si="1"/>
        <v>16</v>
      </c>
      <c r="AW45" s="958">
        <f t="shared" si="1"/>
        <v>9</v>
      </c>
      <c r="AX45" s="959">
        <f t="shared" si="1"/>
        <v>9</v>
      </c>
      <c r="AY45" s="1221">
        <f t="shared" si="2"/>
        <v>34</v>
      </c>
    </row>
    <row r="46" spans="1:51" ht="15.75" thickBot="1">
      <c r="A46" s="1186">
        <v>43</v>
      </c>
      <c r="B46" s="1217" t="s">
        <v>1460</v>
      </c>
      <c r="C46" s="961">
        <f>SUM('[6]MASA TENİSİ'!I9)</f>
        <v>0</v>
      </c>
      <c r="D46" s="958">
        <f>SUM('[6]MASA TENİSİ'!J9)</f>
        <v>0</v>
      </c>
      <c r="E46" s="959">
        <f>SUM('[6]MASA TENİSİ'!K9)</f>
        <v>0</v>
      </c>
      <c r="F46" s="961">
        <f>SUM('[6]MASA TENİSİ'!I16)</f>
        <v>0</v>
      </c>
      <c r="G46" s="958">
        <f>SUM('[6]MASA TENİSİ'!J16)</f>
        <v>0</v>
      </c>
      <c r="H46" s="959">
        <f>SUM('[6]MASA TENİSİ'!K16)</f>
        <v>0</v>
      </c>
      <c r="I46" s="961">
        <f>SUM('[6]MASA TENİSİ'!I21,'[6]MASA TENİSİ'!I28)</f>
        <v>0</v>
      </c>
      <c r="J46" s="958">
        <f>SUM('[6]MASA TENİSİ'!J21,'[6]MASA TENİSİ'!J28)</f>
        <v>1</v>
      </c>
      <c r="K46" s="959">
        <f>SUM('[6]MASA TENİSİ'!K21,'[6]MASA TENİSİ'!K28)</f>
        <v>0</v>
      </c>
      <c r="L46" s="961"/>
      <c r="M46" s="958"/>
      <c r="N46" s="959"/>
      <c r="O46" s="961"/>
      <c r="P46" s="958"/>
      <c r="Q46" s="959"/>
      <c r="R46" s="961">
        <f>SUM('[6]MASA TENİSİ'!I36,'[6]MASA TENİSİ'!I47)</f>
        <v>1</v>
      </c>
      <c r="S46" s="958">
        <f>SUM('[6]MASA TENİSİ'!J36,'[6]MASA TENİSİ'!J47)</f>
        <v>7</v>
      </c>
      <c r="T46" s="959">
        <f>SUM('[6]MASA TENİSİ'!K36,'[6]MASA TENİSİ'!K47)</f>
        <v>4</v>
      </c>
      <c r="U46" s="961">
        <f>SUM('[6]MASA TENİSİ'!I85,'[6]MASA TENİSİ'!I92)</f>
        <v>6</v>
      </c>
      <c r="V46" s="958">
        <f>SUM('[6]MASA TENİSİ'!J85,'[6]MASA TENİSİ'!J92)</f>
        <v>13</v>
      </c>
      <c r="W46" s="959">
        <f>SUM('[6]MASA TENİSİ'!K85,'[6]MASA TENİSİ'!K92)</f>
        <v>16</v>
      </c>
      <c r="X46" s="961"/>
      <c r="Y46" s="958"/>
      <c r="Z46" s="959"/>
      <c r="AA46" s="961">
        <f>SUM('[6]MASA TENİSİ'!I100,'[6]MASA TENİSİ'!I107)</f>
        <v>2</v>
      </c>
      <c r="AB46" s="958">
        <f>SUM('[6]MASA TENİSİ'!J100,'[6]MASA TENİSİ'!J107)</f>
        <v>2</v>
      </c>
      <c r="AC46" s="959">
        <f>SUM('[6]MASA TENİSİ'!K100,'[6]MASA TENİSİ'!K107)</f>
        <v>2</v>
      </c>
      <c r="AD46" s="961">
        <f>SUM('[6]MASA TENİSİ'!I110)</f>
        <v>0</v>
      </c>
      <c r="AE46" s="958">
        <f>SUM('[6]MASA TENİSİ'!J110)</f>
        <v>0</v>
      </c>
      <c r="AF46" s="959">
        <f>SUM('[6]MASA TENİSİ'!K110)</f>
        <v>1</v>
      </c>
      <c r="AG46" s="961">
        <f>SUM('[6]MASA TENİSİ'!I120)</f>
        <v>1</v>
      </c>
      <c r="AH46" s="958">
        <f>SUM('[6]MASA TENİSİ'!J120)</f>
        <v>3</v>
      </c>
      <c r="AI46" s="959">
        <f>SUM('[6]MASA TENİSİ'!K120)</f>
        <v>3</v>
      </c>
      <c r="AJ46" s="961"/>
      <c r="AK46" s="958"/>
      <c r="AL46" s="959"/>
      <c r="AM46" s="957">
        <f>SUM('[6]MASA TENİSİ'!I130,'[6]MASA TENİSİ'!I137)</f>
        <v>0</v>
      </c>
      <c r="AN46" s="958">
        <f>SUM('[6]MASA TENİSİ'!J130,'[6]MASA TENİSİ'!J137)</f>
        <v>0</v>
      </c>
      <c r="AO46" s="959">
        <f>SUM('[6]MASA TENİSİ'!K130,'[6]MASA TENİSİ'!K137)</f>
        <v>0</v>
      </c>
      <c r="AP46" s="961">
        <f>SUM('[6]MASA TENİSİ'!I137)</f>
        <v>0</v>
      </c>
      <c r="AQ46" s="958">
        <f>SUM('[6]MASA TENİSİ'!J137)</f>
        <v>0</v>
      </c>
      <c r="AR46" s="959">
        <f>SUM('[6]MASA TENİSİ'!K137)</f>
        <v>0</v>
      </c>
      <c r="AS46" s="961">
        <f>SUM('[6]MASA TENİSİ'!I230,'[6]MASA TENİSİ'!I269)</f>
        <v>24</v>
      </c>
      <c r="AT46" s="958">
        <f>SUM('[6]MASA TENİSİ'!J230,'[6]MASA TENİSİ'!J269)</f>
        <v>28</v>
      </c>
      <c r="AU46" s="959">
        <f>SUM('[6]MASA TENİSİ'!K230,'[6]MASA TENİSİ'!K269)</f>
        <v>47</v>
      </c>
      <c r="AV46" s="961">
        <f t="shared" si="1"/>
        <v>34</v>
      </c>
      <c r="AW46" s="958">
        <f t="shared" si="1"/>
        <v>54</v>
      </c>
      <c r="AX46" s="959">
        <f t="shared" si="1"/>
        <v>73</v>
      </c>
      <c r="AY46" s="1221">
        <f t="shared" si="2"/>
        <v>161</v>
      </c>
    </row>
    <row r="47" spans="1:51" ht="15.75" thickBot="1">
      <c r="A47" s="1186">
        <v>44</v>
      </c>
      <c r="B47" s="1217" t="s">
        <v>1461</v>
      </c>
      <c r="C47" s="961">
        <f>SUM('[6]MODERN PENTATLON'!I9)</f>
        <v>0</v>
      </c>
      <c r="D47" s="958">
        <f>SUM('[6]MODERN PENTATLON'!J9)</f>
        <v>0</v>
      </c>
      <c r="E47" s="959">
        <f>SUM('[6]MODERN PENTATLON'!K9)</f>
        <v>0</v>
      </c>
      <c r="F47" s="961">
        <f>SUM('[6]MODERN PENTATLON'!I16)</f>
        <v>0</v>
      </c>
      <c r="G47" s="958">
        <f>SUM('[6]MODERN PENTATLON'!J16)</f>
        <v>0</v>
      </c>
      <c r="H47" s="959">
        <f>SUM('[6]MODERN PENTATLON'!K16)</f>
        <v>0</v>
      </c>
      <c r="I47" s="961">
        <f>SUM('[6]MODERN PENTATLON'!I29,'[6]MODERN PENTATLON'!I36)</f>
        <v>0</v>
      </c>
      <c r="J47" s="958">
        <f>SUM('[6]MODERN PENTATLON'!J29,'[6]MODERN PENTATLON'!J36)</f>
        <v>7</v>
      </c>
      <c r="K47" s="959">
        <f>SUM('[6]MODERN PENTATLON'!K29,'[6]MODERN PENTATLON'!K36)</f>
        <v>0</v>
      </c>
      <c r="L47" s="961"/>
      <c r="M47" s="958"/>
      <c r="N47" s="959"/>
      <c r="O47" s="961"/>
      <c r="P47" s="958"/>
      <c r="Q47" s="959"/>
      <c r="R47" s="961">
        <f>SUM('[6]MODERN PENTATLON'!I211,'[6]MODERN PENTATLON'!I216)</f>
        <v>85</v>
      </c>
      <c r="S47" s="958">
        <f>SUM('[6]MODERN PENTATLON'!J211,'[6]MODERN PENTATLON'!J216)</f>
        <v>48</v>
      </c>
      <c r="T47" s="959">
        <f>SUM('[6]MODERN PENTATLON'!K211,'[6]MODERN PENTATLON'!K216)</f>
        <v>39</v>
      </c>
      <c r="U47" s="961">
        <f>SUM('[6]MODERN PENTATLON'!I222,'[6]MODERN PENTATLON'!I229)</f>
        <v>0</v>
      </c>
      <c r="V47" s="958">
        <f>SUM('[6]MODERN PENTATLON'!J222,'[6]MODERN PENTATLON'!J229)</f>
        <v>0</v>
      </c>
      <c r="W47" s="959">
        <f>SUM('[6]MODERN PENTATLON'!K222,'[6]MODERN PENTATLON'!K229)</f>
        <v>0</v>
      </c>
      <c r="X47" s="961"/>
      <c r="Y47" s="958"/>
      <c r="Z47" s="959"/>
      <c r="AA47" s="961">
        <f>SUM('[6]MODERN PENTATLON'!I236,'[6]MODERN PENTATLON'!I243)</f>
        <v>0</v>
      </c>
      <c r="AB47" s="958">
        <f>SUM('[6]MODERN PENTATLON'!J236,'[6]MODERN PENTATLON'!J243)</f>
        <v>0</v>
      </c>
      <c r="AC47" s="959">
        <f>SUM('[6]MODERN PENTATLON'!K236,'[6]MODERN PENTATLON'!K243)</f>
        <v>0</v>
      </c>
      <c r="AD47" s="961">
        <f>SUM('[6]MODERN PENTATLON'!I249)</f>
        <v>0</v>
      </c>
      <c r="AE47" s="958">
        <f>SUM('[6]MODERN PENTATLON'!J249)</f>
        <v>0</v>
      </c>
      <c r="AF47" s="959">
        <f>SUM('[6]MODERN PENTATLON'!K249)</f>
        <v>0</v>
      </c>
      <c r="AG47" s="961">
        <f>SUM('[6]MODERN PENTATLON'!I256)</f>
        <v>0</v>
      </c>
      <c r="AH47" s="958">
        <f>SUM('[6]MODERN PENTATLON'!J256)</f>
        <v>0</v>
      </c>
      <c r="AI47" s="959">
        <f>SUM('[6]MODERN PENTATLON'!K256)</f>
        <v>0</v>
      </c>
      <c r="AJ47" s="961"/>
      <c r="AK47" s="958"/>
      <c r="AL47" s="959"/>
      <c r="AM47" s="957">
        <f>SUM('[6]MODERN PENTATLON'!I261,'[6]MODERN PENTATLON'!I268)</f>
        <v>0</v>
      </c>
      <c r="AN47" s="958">
        <f>SUM('[6]MODERN PENTATLON'!J261,'[6]MODERN PENTATLON'!J268)</f>
        <v>0</v>
      </c>
      <c r="AO47" s="959">
        <f>SUM('[6]MODERN PENTATLON'!K261,'[6]MODERN PENTATLON'!K268)</f>
        <v>0</v>
      </c>
      <c r="AP47" s="961">
        <f>SUM('[6]MODERN PENTATLON'!I274)</f>
        <v>0</v>
      </c>
      <c r="AQ47" s="958">
        <f>SUM('[6]MODERN PENTATLON'!J274)</f>
        <v>0</v>
      </c>
      <c r="AR47" s="959">
        <f>SUM('[6]MODERN PENTATLON'!K274)</f>
        <v>0</v>
      </c>
      <c r="AS47" s="961">
        <f>SUM('[6]MODERN PENTATLON'!I284,'[6]MODERN PENTATLON'!I294)</f>
        <v>6</v>
      </c>
      <c r="AT47" s="958">
        <f>SUM('[6]MODERN PENTATLON'!J284,'[6]MODERN PENTATLON'!J294)</f>
        <v>5</v>
      </c>
      <c r="AU47" s="959">
        <f>SUM('[6]MODERN PENTATLON'!K284,'[6]MODERN PENTATLON'!K294)</f>
        <v>1</v>
      </c>
      <c r="AV47" s="961">
        <f t="shared" si="1"/>
        <v>91</v>
      </c>
      <c r="AW47" s="958">
        <f t="shared" si="1"/>
        <v>60</v>
      </c>
      <c r="AX47" s="959">
        <f t="shared" si="1"/>
        <v>40</v>
      </c>
      <c r="AY47" s="1221">
        <f t="shared" si="2"/>
        <v>191</v>
      </c>
    </row>
    <row r="48" spans="1:51" ht="15.75" thickBot="1">
      <c r="A48" s="1186">
        <v>45</v>
      </c>
      <c r="B48" s="1217" t="s">
        <v>1560</v>
      </c>
      <c r="C48" s="961">
        <f>SUM([6]MOTOSİKLET!I9)</f>
        <v>0</v>
      </c>
      <c r="D48" s="958">
        <f>SUM([6]MOTOSİKLET!J9)</f>
        <v>0</v>
      </c>
      <c r="E48" s="959">
        <f>SUM([6]MOTOSİKLET!K9)</f>
        <v>0</v>
      </c>
      <c r="F48" s="961">
        <f>SUM([6]MOTOSİKLET!I16)</f>
        <v>0</v>
      </c>
      <c r="G48" s="958">
        <f>SUM([6]MOTOSİKLET!J16)</f>
        <v>0</v>
      </c>
      <c r="H48" s="959">
        <f>SUM([6]MOTOSİKLET!K16)</f>
        <v>0</v>
      </c>
      <c r="I48" s="961">
        <f>SUM([6]MOTOSİKLET!I22,[6]MOTOSİKLET!I29)</f>
        <v>1</v>
      </c>
      <c r="J48" s="958">
        <f>SUM([6]MOTOSİKLET!J22,[6]MOTOSİKLET!J29)</f>
        <v>1</v>
      </c>
      <c r="K48" s="959">
        <f>SUM([6]MOTOSİKLET!K22,[6]MOTOSİKLET!K29)</f>
        <v>0</v>
      </c>
      <c r="L48" s="961"/>
      <c r="M48" s="958"/>
      <c r="N48" s="959"/>
      <c r="O48" s="961"/>
      <c r="P48" s="958"/>
      <c r="Q48" s="959"/>
      <c r="R48" s="961">
        <f>SUM([6]MOTOSİKLET!I35,[6]MOTOSİKLET!I42)</f>
        <v>0</v>
      </c>
      <c r="S48" s="958">
        <f>SUM([6]MOTOSİKLET!J35,[6]MOTOSİKLET!J42)</f>
        <v>0</v>
      </c>
      <c r="T48" s="959">
        <f>SUM([6]MOTOSİKLET!K35,[6]MOTOSİKLET!K42)</f>
        <v>2</v>
      </c>
      <c r="U48" s="961">
        <f>SUM([6]MOTOSİKLET!I52,[6]MOTOSİKLET!I59)</f>
        <v>1</v>
      </c>
      <c r="V48" s="958">
        <f>SUM([6]MOTOSİKLET!J52,[6]MOTOSİKLET!J59)</f>
        <v>1</v>
      </c>
      <c r="W48" s="959">
        <f>SUM([6]MOTOSİKLET!K52,[6]MOTOSİKLET!K59)</f>
        <v>5</v>
      </c>
      <c r="X48" s="961"/>
      <c r="Y48" s="958"/>
      <c r="Z48" s="959"/>
      <c r="AA48" s="961">
        <f>SUM([6]MOTOSİKLET!I66,[6]MOTOSİKLET!I73)</f>
        <v>0</v>
      </c>
      <c r="AB48" s="958">
        <f>SUM([6]MOTOSİKLET!J66,[6]MOTOSİKLET!J73)</f>
        <v>0</v>
      </c>
      <c r="AC48" s="959">
        <f>SUM([6]MOTOSİKLET!K66,[6]MOTOSİKLET!K73)</f>
        <v>0</v>
      </c>
      <c r="AD48" s="961">
        <f>SUM([6]MOTOSİKLET!I79)</f>
        <v>0</v>
      </c>
      <c r="AE48" s="958">
        <f>SUM([6]MOTOSİKLET!J79)</f>
        <v>0</v>
      </c>
      <c r="AF48" s="959">
        <f>SUM([6]MOTOSİKLET!K79)</f>
        <v>0</v>
      </c>
      <c r="AG48" s="961">
        <f>SUM([6]MOTOSİKLET!I86)</f>
        <v>0</v>
      </c>
      <c r="AH48" s="958">
        <f>SUM([6]MOTOSİKLET!J86)</f>
        <v>0</v>
      </c>
      <c r="AI48" s="959">
        <f>SUM([6]MOTOSİKLET!K86)</f>
        <v>0</v>
      </c>
      <c r="AJ48" s="961"/>
      <c r="AK48" s="958"/>
      <c r="AL48" s="959"/>
      <c r="AM48" s="957">
        <f>SUM([6]MOTOSİKLET!I91,[6]MOTOSİKLET!I98)</f>
        <v>0</v>
      </c>
      <c r="AN48" s="958">
        <f>SUM([6]MOTOSİKLET!J91,[6]MOTOSİKLET!J98)</f>
        <v>0</v>
      </c>
      <c r="AO48" s="959">
        <f>SUM([6]MOTOSİKLET!K91,[6]MOTOSİKLET!K98)</f>
        <v>0</v>
      </c>
      <c r="AP48" s="961">
        <f>SUM([6]MOTOSİKLET!I104)</f>
        <v>0</v>
      </c>
      <c r="AQ48" s="958">
        <f>SUM([6]MOTOSİKLET!J104)</f>
        <v>0</v>
      </c>
      <c r="AR48" s="959">
        <f>SUM([6]MOTOSİKLET!K104)</f>
        <v>0</v>
      </c>
      <c r="AS48" s="961">
        <f>SUM([6]MOTOSİKLET!I238,[6]MOTOSİKLET!I245)</f>
        <v>48</v>
      </c>
      <c r="AT48" s="958">
        <f>SUM([6]MOTOSİKLET!J238,[6]MOTOSİKLET!J245)</f>
        <v>51</v>
      </c>
      <c r="AU48" s="959">
        <f>SUM([6]MOTOSİKLET!K238,[6]MOTOSİKLET!K245)</f>
        <v>32</v>
      </c>
      <c r="AV48" s="961">
        <f t="shared" si="1"/>
        <v>50</v>
      </c>
      <c r="AW48" s="958">
        <f t="shared" si="1"/>
        <v>53</v>
      </c>
      <c r="AX48" s="959">
        <f t="shared" si="1"/>
        <v>39</v>
      </c>
      <c r="AY48" s="1221">
        <f t="shared" si="2"/>
        <v>142</v>
      </c>
    </row>
    <row r="49" spans="1:51" ht="15.75" thickBot="1">
      <c r="A49" s="1186">
        <v>46</v>
      </c>
      <c r="B49" s="1217" t="s">
        <v>1561</v>
      </c>
      <c r="C49" s="961">
        <f>SUM('[6]MUAY - THAİ'!I9)</f>
        <v>0</v>
      </c>
      <c r="D49" s="958">
        <f>SUM('[6]MUAY - THAİ'!J9)</f>
        <v>0</v>
      </c>
      <c r="E49" s="959">
        <f>SUM('[6]MUAY - THAİ'!K9)</f>
        <v>0</v>
      </c>
      <c r="F49" s="961">
        <f>SUM('[6]MUAY - THAİ'!I16)</f>
        <v>0</v>
      </c>
      <c r="G49" s="958">
        <f>SUM('[6]MUAY - THAİ'!J16)</f>
        <v>0</v>
      </c>
      <c r="H49" s="959">
        <f>SUM('[6]MUAY - THAİ'!K16)</f>
        <v>0</v>
      </c>
      <c r="I49" s="961">
        <f>SUM('[6]MUAY - THAİ'!I63,'[6]MUAY - THAİ'!I70)</f>
        <v>8</v>
      </c>
      <c r="J49" s="958">
        <f>SUM('[6]MUAY - THAİ'!J63,'[6]MUAY - THAİ'!J70)</f>
        <v>18</v>
      </c>
      <c r="K49" s="959">
        <f>SUM('[6]MUAY - THAİ'!K63,'[6]MUAY - THAİ'!K70)</f>
        <v>18</v>
      </c>
      <c r="L49" s="961"/>
      <c r="M49" s="958"/>
      <c r="N49" s="959"/>
      <c r="O49" s="961"/>
      <c r="P49" s="958"/>
      <c r="Q49" s="959"/>
      <c r="R49" s="961">
        <f>SUM('[6]MUAY - THAİ'!I98,'[6]MUAY - THAİ'!I105)</f>
        <v>4</v>
      </c>
      <c r="S49" s="958">
        <f>SUM('[6]MUAY - THAİ'!J98,'[6]MUAY - THAİ'!J105)</f>
        <v>7</v>
      </c>
      <c r="T49" s="959">
        <f>SUM('[6]MUAY - THAİ'!K98,'[6]MUAY - THAİ'!K105)</f>
        <v>13</v>
      </c>
      <c r="U49" s="961">
        <f>SUM('[6]MUAY - THAİ'!I111,'[6]MUAY - THAİ'!I118)</f>
        <v>0</v>
      </c>
      <c r="V49" s="958">
        <f>SUM('[6]MUAY - THAİ'!J111,'[6]MUAY - THAİ'!J118)</f>
        <v>0</v>
      </c>
      <c r="W49" s="959">
        <f>SUM('[6]MUAY - THAİ'!K111,'[6]MUAY - THAİ'!K118)</f>
        <v>0</v>
      </c>
      <c r="X49" s="961"/>
      <c r="Y49" s="958"/>
      <c r="Z49" s="959"/>
      <c r="AA49" s="961">
        <f>SUM('[6]MUAY - THAİ'!I126,'[6]MUAY - THAİ'!I133)</f>
        <v>3</v>
      </c>
      <c r="AB49" s="958">
        <f>SUM('[6]MUAY - THAİ'!J126,'[6]MUAY - THAİ'!J133)</f>
        <v>1</v>
      </c>
      <c r="AC49" s="959">
        <f>SUM('[6]MUAY - THAİ'!K126,'[6]MUAY - THAİ'!K133)</f>
        <v>1</v>
      </c>
      <c r="AD49" s="961">
        <f>SUM('[6]MUAY - THAİ'!I139)</f>
        <v>0</v>
      </c>
      <c r="AE49" s="958">
        <f>SUM('[6]MUAY - THAİ'!J139)</f>
        <v>0</v>
      </c>
      <c r="AF49" s="959">
        <f>SUM('[6]MUAY - THAİ'!K139)</f>
        <v>0</v>
      </c>
      <c r="AG49" s="961">
        <f>SUM('[6]MUAY - THAİ'!I146)</f>
        <v>0</v>
      </c>
      <c r="AH49" s="958">
        <f>SUM('[6]MUAY - THAİ'!J146)</f>
        <v>0</v>
      </c>
      <c r="AI49" s="959">
        <f>SUM('[6]MUAY - THAİ'!K146)</f>
        <v>0</v>
      </c>
      <c r="AJ49" s="961"/>
      <c r="AK49" s="958"/>
      <c r="AL49" s="959"/>
      <c r="AM49" s="957">
        <f>SUM('[6]MUAY - THAİ'!I151,'[6]MUAY - THAİ'!I156)</f>
        <v>0</v>
      </c>
      <c r="AN49" s="958">
        <f>SUM('[6]MUAY - THAİ'!J151,'[6]MUAY - THAİ'!J156)</f>
        <v>0</v>
      </c>
      <c r="AO49" s="959">
        <f>SUM('[6]MUAY - THAİ'!K151,'[6]MUAY - THAİ'!K156)</f>
        <v>0</v>
      </c>
      <c r="AP49" s="961">
        <f>SUM('[6]MUAY - THAİ'!I164)</f>
        <v>0</v>
      </c>
      <c r="AQ49" s="958">
        <f>SUM('[6]MUAY - THAİ'!J164)</f>
        <v>0</v>
      </c>
      <c r="AR49" s="959">
        <f>SUM('[6]MUAY - THAİ'!K164)</f>
        <v>0</v>
      </c>
      <c r="AS49" s="961">
        <f>SUM('[6]MUAY - THAİ'!I179,'[6]MUAY - THAİ'!I186)</f>
        <v>3</v>
      </c>
      <c r="AT49" s="958">
        <f>SUM('[6]MUAY - THAİ'!J179,'[6]MUAY - THAİ'!J186)</f>
        <v>5</v>
      </c>
      <c r="AU49" s="959">
        <f>SUM('[6]MUAY - THAİ'!K179,'[6]MUAY - THAİ'!K186)</f>
        <v>4</v>
      </c>
      <c r="AV49" s="961">
        <f t="shared" si="1"/>
        <v>18</v>
      </c>
      <c r="AW49" s="958">
        <f t="shared" si="1"/>
        <v>31</v>
      </c>
      <c r="AX49" s="959">
        <f t="shared" si="1"/>
        <v>36</v>
      </c>
      <c r="AY49" s="1221">
        <f t="shared" si="2"/>
        <v>85</v>
      </c>
    </row>
    <row r="50" spans="1:51" ht="15.75" thickBot="1">
      <c r="A50" s="1186">
        <v>47</v>
      </c>
      <c r="B50" s="1217" t="s">
        <v>1507</v>
      </c>
      <c r="C50" s="961">
        <f>SUM([6]OKÇULUK!I7)</f>
        <v>0</v>
      </c>
      <c r="D50" s="958">
        <f>SUM([6]OKÇULUK!J7)</f>
        <v>0</v>
      </c>
      <c r="E50" s="959">
        <f>SUM([6]OKÇULUK!K7)</f>
        <v>0</v>
      </c>
      <c r="F50" s="961">
        <f>SUM([6]OKÇULUK!I12)</f>
        <v>0</v>
      </c>
      <c r="G50" s="958">
        <f>SUM([6]OKÇULUK!J12)</f>
        <v>0</v>
      </c>
      <c r="H50" s="959">
        <f>SUM([6]OKÇULUK!K12)</f>
        <v>0</v>
      </c>
      <c r="I50" s="961">
        <f>SUM([6]OKÇULUK!I18,[6]OKÇULUK!I25)</f>
        <v>2</v>
      </c>
      <c r="J50" s="958">
        <f>SUM([6]OKÇULUK!J18,[6]OKÇULUK!J25)</f>
        <v>3</v>
      </c>
      <c r="K50" s="959">
        <f>SUM([6]OKÇULUK!K18,[6]OKÇULUK!K25)</f>
        <v>1</v>
      </c>
      <c r="L50" s="961"/>
      <c r="M50" s="958"/>
      <c r="N50" s="959"/>
      <c r="O50" s="961"/>
      <c r="P50" s="958"/>
      <c r="Q50" s="959"/>
      <c r="R50" s="961">
        <f>SUM([6]OKÇULUK!I48,[6]OKÇULUK!I55)</f>
        <v>9</v>
      </c>
      <c r="S50" s="958">
        <f>SUM([6]OKÇULUK!J48,[6]OKÇULUK!J55)</f>
        <v>9</v>
      </c>
      <c r="T50" s="959">
        <f>SUM([6]OKÇULUK!K48,[6]OKÇULUK!K55)</f>
        <v>2</v>
      </c>
      <c r="U50" s="961">
        <f>SUM([6]OKÇULUK!I61,[6]OKÇULUK!I68)</f>
        <v>0</v>
      </c>
      <c r="V50" s="958">
        <f>SUM([6]OKÇULUK!J61,[6]OKÇULUK!J68)</f>
        <v>0</v>
      </c>
      <c r="W50" s="959">
        <f>SUM([6]OKÇULUK!K61,[6]OKÇULUK!K68)</f>
        <v>0</v>
      </c>
      <c r="X50" s="961"/>
      <c r="Y50" s="958"/>
      <c r="Z50" s="959"/>
      <c r="AA50" s="961">
        <f>SUM([6]OKÇULUK!I75,[6]OKÇULUK!I82)</f>
        <v>0</v>
      </c>
      <c r="AB50" s="958">
        <f>SUM([6]OKÇULUK!J75,[6]OKÇULUK!J82)</f>
        <v>0</v>
      </c>
      <c r="AC50" s="959">
        <f>SUM([6]OKÇULUK!K75,[6]OKÇULUK!K82)</f>
        <v>0</v>
      </c>
      <c r="AD50" s="961">
        <f>SUM([6]OKÇULUK!I88)</f>
        <v>0</v>
      </c>
      <c r="AE50" s="958">
        <f>SUM([6]OKÇULUK!J88)</f>
        <v>0</v>
      </c>
      <c r="AF50" s="959">
        <f>SUM([6]OKÇULUK!K88)</f>
        <v>0</v>
      </c>
      <c r="AG50" s="961">
        <f>SUM([6]OKÇULUK!I95)</f>
        <v>0</v>
      </c>
      <c r="AH50" s="958">
        <f>SUM([6]OKÇULUK!J95)</f>
        <v>0</v>
      </c>
      <c r="AI50" s="959">
        <f>SUM([6]OKÇULUK!K95)</f>
        <v>0</v>
      </c>
      <c r="AJ50" s="961"/>
      <c r="AK50" s="958"/>
      <c r="AL50" s="959"/>
      <c r="AM50" s="957">
        <f>SUM([6]OKÇULUK!I100,[6]OKÇULUK!I105)</f>
        <v>0</v>
      </c>
      <c r="AN50" s="958">
        <f>SUM([6]OKÇULUK!J100,[6]OKÇULUK!J105)</f>
        <v>0</v>
      </c>
      <c r="AO50" s="959">
        <f>SUM([6]OKÇULUK!K100,[6]OKÇULUK!K105)</f>
        <v>0</v>
      </c>
      <c r="AP50" s="961">
        <f>SUM([6]OKÇULUK!I113)</f>
        <v>0</v>
      </c>
      <c r="AQ50" s="958">
        <f>SUM([6]OKÇULUK!J113)</f>
        <v>0</v>
      </c>
      <c r="AR50" s="959">
        <f>SUM([6]OKÇULUK!K113)</f>
        <v>0</v>
      </c>
      <c r="AS50" s="961">
        <f>SUM([6]OKÇULUK!I141,[6]OKÇULUK!I150)</f>
        <v>5</v>
      </c>
      <c r="AT50" s="958">
        <f>SUM([6]OKÇULUK!J141,[6]OKÇULUK!J150)</f>
        <v>14</v>
      </c>
      <c r="AU50" s="959">
        <f>SUM([6]OKÇULUK!K141,[6]OKÇULUK!K150)</f>
        <v>5</v>
      </c>
      <c r="AV50" s="961">
        <f t="shared" si="1"/>
        <v>16</v>
      </c>
      <c r="AW50" s="958">
        <f t="shared" si="1"/>
        <v>26</v>
      </c>
      <c r="AX50" s="959">
        <f t="shared" si="1"/>
        <v>8</v>
      </c>
      <c r="AY50" s="1221">
        <f t="shared" si="2"/>
        <v>50</v>
      </c>
    </row>
    <row r="51" spans="1:51" ht="15.75" thickBot="1">
      <c r="A51" s="1186">
        <v>48</v>
      </c>
      <c r="B51" s="1217" t="s">
        <v>16226</v>
      </c>
      <c r="C51" s="961">
        <f>SUM('[6]OKUL SPORLARI'!I9)</f>
        <v>0</v>
      </c>
      <c r="D51" s="958">
        <f>SUM('[6]OKUL SPORLARI'!J9)</f>
        <v>0</v>
      </c>
      <c r="E51" s="959">
        <f>SUM('[6]OKUL SPORLARI'!K9)</f>
        <v>0</v>
      </c>
      <c r="F51" s="961">
        <f>SUM('[6]OKUL SPORLARI'!I16)</f>
        <v>0</v>
      </c>
      <c r="G51" s="958">
        <f>SUM('[6]OKUL SPORLARI'!J16)</f>
        <v>0</v>
      </c>
      <c r="H51" s="959">
        <f>SUM('[6]OKUL SPORLARI'!K16)</f>
        <v>0</v>
      </c>
      <c r="I51" s="961">
        <f>SUM('[6]OKUL SPORLARI'!I94,'[6]OKUL SPORLARI'!I101)</f>
        <v>0</v>
      </c>
      <c r="J51" s="958">
        <f>SUM('[6]OKUL SPORLARI'!J94,'[6]OKUL SPORLARI'!J101)</f>
        <v>0</v>
      </c>
      <c r="K51" s="959">
        <f>SUM('[6]OKUL SPORLARI'!K94,'[6]OKUL SPORLARI'!K101)</f>
        <v>0</v>
      </c>
      <c r="L51" s="961">
        <f>SUM('[6]OKUL SPORLARI'!I74,'[6]OKUL SPORLARI'!I87)</f>
        <v>16</v>
      </c>
      <c r="M51" s="958">
        <f>SUM('[6]OKUL SPORLARI'!J74,'[6]OKUL SPORLARI'!J87)</f>
        <v>22</v>
      </c>
      <c r="N51" s="959">
        <f>SUM('[6]OKUL SPORLARI'!K74,'[6]OKUL SPORLARI'!K87)</f>
        <v>26</v>
      </c>
      <c r="O51" s="961"/>
      <c r="P51" s="958"/>
      <c r="Q51" s="959"/>
      <c r="R51" s="961">
        <f>SUM('[6]OKUL SPORLARI'!I107,'[6]OKUL SPORLARI'!I114)</f>
        <v>0</v>
      </c>
      <c r="S51" s="958">
        <f>SUM('[6]OKUL SPORLARI'!J107,'[6]OKUL SPORLARI'!J114)</f>
        <v>0</v>
      </c>
      <c r="T51" s="959">
        <f>SUM('[6]OKUL SPORLARI'!K107,'[6]OKUL SPORLARI'!K114)</f>
        <v>0</v>
      </c>
      <c r="U51" s="961">
        <f>SUM('[6]OKUL SPORLARI'!I120,'[6]OKUL SPORLARI'!I126)</f>
        <v>0</v>
      </c>
      <c r="V51" s="958">
        <f>SUM('[6]OKUL SPORLARI'!J120,'[6]OKUL SPORLARI'!J126)</f>
        <v>0</v>
      </c>
      <c r="W51" s="959">
        <f>SUM('[6]OKUL SPORLARI'!K120,'[6]OKUL SPORLARI'!K126)</f>
        <v>0</v>
      </c>
      <c r="X51" s="961"/>
      <c r="Y51" s="958"/>
      <c r="Z51" s="959"/>
      <c r="AA51" s="961">
        <f>SUM('[6]OKUL SPORLARI'!I132,'[6]OKUL SPORLARI'!I139)</f>
        <v>0</v>
      </c>
      <c r="AB51" s="958">
        <f>SUM('[6]OKUL SPORLARI'!J132,'[6]OKUL SPORLARI'!J139)</f>
        <v>0</v>
      </c>
      <c r="AC51" s="959">
        <f>SUM('[6]OKUL SPORLARI'!K132,'[6]OKUL SPORLARI'!K139)</f>
        <v>0</v>
      </c>
      <c r="AD51" s="961">
        <f>SUM('[6]OKUL SPORLARI'!I145)</f>
        <v>0</v>
      </c>
      <c r="AE51" s="958">
        <f>SUM('[6]OKUL SPORLARI'!J145)</f>
        <v>0</v>
      </c>
      <c r="AF51" s="959">
        <f>SUM('[6]OKUL SPORLARI'!K145)</f>
        <v>0</v>
      </c>
      <c r="AG51" s="961">
        <f>SUM('[6]OKUL SPORLARI'!I152)</f>
        <v>0</v>
      </c>
      <c r="AH51" s="958">
        <f>SUM('[6]OKUL SPORLARI'!J152)</f>
        <v>0</v>
      </c>
      <c r="AI51" s="959">
        <f>SUM('[6]OKUL SPORLARI'!K152)</f>
        <v>0</v>
      </c>
      <c r="AJ51" s="961"/>
      <c r="AK51" s="958"/>
      <c r="AL51" s="959"/>
      <c r="AM51" s="957">
        <f>SUM('[6]OKUL SPORLARI'!I157,'[6]OKUL SPORLARI'!I164)</f>
        <v>0</v>
      </c>
      <c r="AN51" s="958">
        <f>SUM('[6]OKUL SPORLARI'!J157,'[6]OKUL SPORLARI'!J164)</f>
        <v>0</v>
      </c>
      <c r="AO51" s="959">
        <f>SUM('[6]OKUL SPORLARI'!K157,'[6]OKUL SPORLARI'!K164)</f>
        <v>0</v>
      </c>
      <c r="AP51" s="961">
        <f>SUM('[6]OKUL SPORLARI'!I172)</f>
        <v>0</v>
      </c>
      <c r="AQ51" s="958">
        <f>SUM('[6]OKUL SPORLARI'!J172)</f>
        <v>0</v>
      </c>
      <c r="AR51" s="959">
        <f>SUM('[6]OKUL SPORLARI'!K172)</f>
        <v>0</v>
      </c>
      <c r="AS51" s="961">
        <f>SUM('[6]OKUL SPORLARI'!I179,'[6]OKUL SPORLARI'!I186)</f>
        <v>0</v>
      </c>
      <c r="AT51" s="958">
        <f>SUM('[6]OKUL SPORLARI'!J179,'[6]OKUL SPORLARI'!J186)</f>
        <v>0</v>
      </c>
      <c r="AU51" s="959">
        <f>SUM('[6]OKUL SPORLARI'!K179,'[6]OKUL SPORLARI'!K186)</f>
        <v>0</v>
      </c>
      <c r="AV51" s="961">
        <f t="shared" si="1"/>
        <v>16</v>
      </c>
      <c r="AW51" s="958">
        <f t="shared" si="1"/>
        <v>22</v>
      </c>
      <c r="AX51" s="959">
        <f t="shared" si="1"/>
        <v>26</v>
      </c>
      <c r="AY51" s="1221">
        <f t="shared" si="2"/>
        <v>64</v>
      </c>
    </row>
    <row r="52" spans="1:51" ht="15.75" thickBot="1">
      <c r="A52" s="1186">
        <v>49</v>
      </c>
      <c r="B52" s="1217" t="s">
        <v>2991</v>
      </c>
      <c r="C52" s="961">
        <f>SUM([6]ORYANTİRİNG!I9)</f>
        <v>0</v>
      </c>
      <c r="D52" s="958">
        <f>SUM([6]ORYANTİRİNG!J9)</f>
        <v>0</v>
      </c>
      <c r="E52" s="959">
        <f>SUM([6]ORYANTİRİNG!K9)</f>
        <v>0</v>
      </c>
      <c r="F52" s="961">
        <f>SUM([6]ORYANTİRİNG!I16)</f>
        <v>0</v>
      </c>
      <c r="G52" s="958">
        <f>SUM([6]ORYANTİRİNG!J16)</f>
        <v>0</v>
      </c>
      <c r="H52" s="959">
        <f>SUM([6]ORYANTİRİNG!K16)</f>
        <v>0</v>
      </c>
      <c r="I52" s="961">
        <f>SUM([6]ORYANTİRİNG!I23,[6]ORYANTİRİNG!I30)</f>
        <v>0</v>
      </c>
      <c r="J52" s="958">
        <f>SUM([6]ORYANTİRİNG!J23,[6]ORYANTİRİNG!J30)</f>
        <v>0</v>
      </c>
      <c r="K52" s="959">
        <f>SUM([6]ORYANTİRİNG!K23,[6]ORYANTİRİNG!K30)</f>
        <v>0</v>
      </c>
      <c r="L52" s="961"/>
      <c r="M52" s="958"/>
      <c r="N52" s="959"/>
      <c r="O52" s="961"/>
      <c r="P52" s="958"/>
      <c r="Q52" s="959"/>
      <c r="R52" s="961">
        <f>SUM([6]ORYANTİRİNG!I37,[6]ORYANTİRİNG!I44)</f>
        <v>0</v>
      </c>
      <c r="S52" s="958">
        <f>SUM([6]ORYANTİRİNG!J37,[6]ORYANTİRİNG!J44)</f>
        <v>0</v>
      </c>
      <c r="T52" s="959">
        <f>SUM([6]ORYANTİRİNG!K37,[6]ORYANTİRİNG!K44)</f>
        <v>0</v>
      </c>
      <c r="U52" s="961">
        <f>SUM([6]ORYANTİRİNG!I73,[6]ORYANTİRİNG!I80)</f>
        <v>7</v>
      </c>
      <c r="V52" s="958">
        <f>SUM([6]ORYANTİRİNG!J73,[6]ORYANTİRİNG!J80)</f>
        <v>7</v>
      </c>
      <c r="W52" s="959">
        <f>SUM([6]ORYANTİRİNG!K73,[6]ORYANTİRİNG!K80)</f>
        <v>12</v>
      </c>
      <c r="X52" s="961"/>
      <c r="Y52" s="958"/>
      <c r="Z52" s="959"/>
      <c r="AA52" s="961">
        <f>SUM([6]ORYANTİRİNG!I87,[6]ORYANTİRİNG!I94)</f>
        <v>0</v>
      </c>
      <c r="AB52" s="958">
        <f>SUM([6]ORYANTİRİNG!J87,[6]ORYANTİRİNG!J94)</f>
        <v>0</v>
      </c>
      <c r="AC52" s="959">
        <f>SUM([6]ORYANTİRİNG!K87,[6]ORYANTİRİNG!K94)</f>
        <v>0</v>
      </c>
      <c r="AD52" s="961">
        <f>SUM([6]ORYANTİRİNG!I100)</f>
        <v>0</v>
      </c>
      <c r="AE52" s="958">
        <f>SUM([6]ORYANTİRİNG!J100)</f>
        <v>0</v>
      </c>
      <c r="AF52" s="959">
        <f>SUM([6]ORYANTİRİNG!K100)</f>
        <v>0</v>
      </c>
      <c r="AG52" s="961">
        <f>SUM([6]ORYANTİRİNG!I107)</f>
        <v>0</v>
      </c>
      <c r="AH52" s="958">
        <f>SUM([6]ORYANTİRİNG!J107)</f>
        <v>0</v>
      </c>
      <c r="AI52" s="959">
        <f>SUM([6]ORYANTİRİNG!K107)</f>
        <v>0</v>
      </c>
      <c r="AJ52" s="961"/>
      <c r="AK52" s="958"/>
      <c r="AL52" s="959"/>
      <c r="AM52" s="957">
        <f>SUM([6]ORYANTİRİNG!I112,[6]ORYANTİRİNG!I119)</f>
        <v>0</v>
      </c>
      <c r="AN52" s="958">
        <f>SUM([6]ORYANTİRİNG!J112,[6]ORYANTİRİNG!J119)</f>
        <v>0</v>
      </c>
      <c r="AO52" s="959">
        <f>SUM([6]ORYANTİRİNG!K112,[6]ORYANTİRİNG!K119)</f>
        <v>0</v>
      </c>
      <c r="AP52" s="961">
        <f>SUM([6]ORYANTİRİNG!I127)</f>
        <v>0</v>
      </c>
      <c r="AQ52" s="958">
        <f>SUM([6]ORYANTİRİNG!J127)</f>
        <v>0</v>
      </c>
      <c r="AR52" s="959">
        <f>SUM([6]ORYANTİRİNG!K127)</f>
        <v>0</v>
      </c>
      <c r="AS52" s="961">
        <f>SUM([6]ORYANTİRİNG!I141,[6]ORYANTİRİNG!I148)</f>
        <v>0</v>
      </c>
      <c r="AT52" s="958">
        <f>SUM([6]ORYANTİRİNG!J141,[6]ORYANTİRİNG!J148)</f>
        <v>0</v>
      </c>
      <c r="AU52" s="959">
        <f>SUM([6]ORYANTİRİNG!K141,[6]ORYANTİRİNG!K148)</f>
        <v>0</v>
      </c>
      <c r="AV52" s="961">
        <f t="shared" si="1"/>
        <v>7</v>
      </c>
      <c r="AW52" s="958">
        <f t="shared" si="1"/>
        <v>7</v>
      </c>
      <c r="AX52" s="959">
        <f t="shared" si="1"/>
        <v>12</v>
      </c>
      <c r="AY52" s="1221">
        <f t="shared" si="2"/>
        <v>26</v>
      </c>
    </row>
    <row r="53" spans="1:51" ht="15.75" thickBot="1">
      <c r="A53" s="1186">
        <v>50</v>
      </c>
      <c r="B53" s="1217" t="s">
        <v>2992</v>
      </c>
      <c r="C53" s="961">
        <f>SUM([6]OTOMOBİL!I9)</f>
        <v>0</v>
      </c>
      <c r="D53" s="958">
        <f>SUM([6]OTOMOBİL!J9)</f>
        <v>0</v>
      </c>
      <c r="E53" s="959">
        <f>SUM([6]OTOMOBİL!K9)</f>
        <v>0</v>
      </c>
      <c r="F53" s="961">
        <f>SUM([6]OTOMOBİL!I16)</f>
        <v>0</v>
      </c>
      <c r="G53" s="958">
        <f>SUM([6]OTOMOBİL!J16)</f>
        <v>0</v>
      </c>
      <c r="H53" s="959">
        <f>SUM([6]OTOMOBİL!K16)</f>
        <v>0</v>
      </c>
      <c r="I53" s="961">
        <f>SUM([6]OTOMOBİL!I22,[6]OTOMOBİL!I29)</f>
        <v>0</v>
      </c>
      <c r="J53" s="958">
        <f>SUM([6]OTOMOBİL!J22,[6]OTOMOBİL!J29)</f>
        <v>1</v>
      </c>
      <c r="K53" s="959">
        <f>SUM([6]OTOMOBİL!K22,[6]OTOMOBİL!K29)</f>
        <v>2</v>
      </c>
      <c r="L53" s="961"/>
      <c r="M53" s="958"/>
      <c r="N53" s="959"/>
      <c r="O53" s="961"/>
      <c r="P53" s="958"/>
      <c r="Q53" s="959"/>
      <c r="R53" s="961">
        <f>SUM([6]OTOMOBİL!I39,[6]OTOMOBİL!I46)</f>
        <v>2</v>
      </c>
      <c r="S53" s="958">
        <f>SUM([6]OTOMOBİL!J39,[6]OTOMOBİL!J46)</f>
        <v>2</v>
      </c>
      <c r="T53" s="959">
        <f>SUM([6]OTOMOBİL!K39,[6]OTOMOBİL!K46)</f>
        <v>3</v>
      </c>
      <c r="U53" s="961">
        <f>SUM([6]OTOMOBİL!I52,[6]OTOMOBİL!I59)</f>
        <v>0</v>
      </c>
      <c r="V53" s="958">
        <f>SUM([6]OTOMOBİL!J52,[6]OTOMOBİL!J59)</f>
        <v>0</v>
      </c>
      <c r="W53" s="959">
        <f>SUM([6]OTOMOBİL!K52,[6]OTOMOBİL!K59)</f>
        <v>0</v>
      </c>
      <c r="X53" s="961"/>
      <c r="Y53" s="958"/>
      <c r="Z53" s="959"/>
      <c r="AA53" s="961">
        <f>SUM([6]OTOMOBİL!I66,[6]OTOMOBİL!I73)</f>
        <v>0</v>
      </c>
      <c r="AB53" s="958">
        <f>SUM([6]OTOMOBİL!J66,[6]OTOMOBİL!J73)</f>
        <v>0</v>
      </c>
      <c r="AC53" s="959">
        <f>SUM([6]OTOMOBİL!K66,[6]OTOMOBİL!K73)</f>
        <v>0</v>
      </c>
      <c r="AD53" s="961">
        <f>SUM([6]OTOMOBİL!I79)</f>
        <v>0</v>
      </c>
      <c r="AE53" s="958">
        <f>SUM([6]OTOMOBİL!J79)</f>
        <v>0</v>
      </c>
      <c r="AF53" s="959">
        <f>SUM([6]OTOMOBİL!K79)</f>
        <v>0</v>
      </c>
      <c r="AG53" s="961">
        <f>SUM([6]OTOMOBİL!I86)</f>
        <v>0</v>
      </c>
      <c r="AH53" s="958">
        <f>SUM([6]OTOMOBİL!J86)</f>
        <v>0</v>
      </c>
      <c r="AI53" s="959">
        <f>SUM([6]OTOMOBİL!K86)</f>
        <v>0</v>
      </c>
      <c r="AJ53" s="961"/>
      <c r="AK53" s="958"/>
      <c r="AL53" s="959"/>
      <c r="AM53" s="957">
        <f>SUM([6]OTOMOBİL!I91,[6]OTOMOBİL!I98)</f>
        <v>0</v>
      </c>
      <c r="AN53" s="958">
        <f>SUM([6]OTOMOBİL!J91,[6]OTOMOBİL!J98)</f>
        <v>0</v>
      </c>
      <c r="AO53" s="959">
        <f>SUM([6]OTOMOBİL!K91,[6]OTOMOBİL!K98)</f>
        <v>0</v>
      </c>
      <c r="AP53" s="961">
        <f>SUM([6]OTOMOBİL!I106)</f>
        <v>0</v>
      </c>
      <c r="AQ53" s="958">
        <f>SUM([6]OTOMOBİL!J106)</f>
        <v>0</v>
      </c>
      <c r="AR53" s="959">
        <f>SUM([6]OTOMOBİL!K106)</f>
        <v>0</v>
      </c>
      <c r="AS53" s="961">
        <f>SUM([6]OTOMOBİL!I255,[6]OTOMOBİL!I262)</f>
        <v>53</v>
      </c>
      <c r="AT53" s="958">
        <f>SUM([6]OTOMOBİL!J255,[6]OTOMOBİL!J262)</f>
        <v>36</v>
      </c>
      <c r="AU53" s="959">
        <f>SUM([6]OTOMOBİL!K255,[6]OTOMOBİL!K262)</f>
        <v>44</v>
      </c>
      <c r="AV53" s="961">
        <f t="shared" si="1"/>
        <v>55</v>
      </c>
      <c r="AW53" s="958">
        <f t="shared" si="1"/>
        <v>39</v>
      </c>
      <c r="AX53" s="959">
        <f t="shared" si="1"/>
        <v>49</v>
      </c>
      <c r="AY53" s="1221">
        <f t="shared" si="2"/>
        <v>143</v>
      </c>
    </row>
    <row r="54" spans="1:51" ht="15.75" thickBot="1">
      <c r="A54" s="1186">
        <v>51</v>
      </c>
      <c r="B54" s="1217" t="s">
        <v>2993</v>
      </c>
      <c r="C54" s="961"/>
      <c r="D54" s="958"/>
      <c r="E54" s="959"/>
      <c r="F54" s="961">
        <f>SUM('[6]ÖZEL SPORCULAR'!I16)</f>
        <v>0</v>
      </c>
      <c r="G54" s="958">
        <f>SUM('[6]ÖZEL SPORCULAR'!J16)</f>
        <v>0</v>
      </c>
      <c r="H54" s="959">
        <f>SUM('[6]ÖZEL SPORCULAR'!K16)</f>
        <v>0</v>
      </c>
      <c r="I54" s="961">
        <f>SUM('[6]ÖZEL SPORCULAR'!I22,'[6]ÖZEL SPORCULAR'!I49)</f>
        <v>3</v>
      </c>
      <c r="J54" s="958">
        <f>SUM('[6]ÖZEL SPORCULAR'!J22,'[6]ÖZEL SPORCULAR'!J49)</f>
        <v>10</v>
      </c>
      <c r="K54" s="959">
        <f>SUM('[6]ÖZEL SPORCULAR'!K22,'[6]ÖZEL SPORCULAR'!K49)</f>
        <v>11</v>
      </c>
      <c r="L54" s="961"/>
      <c r="M54" s="958"/>
      <c r="N54" s="959"/>
      <c r="O54" s="961"/>
      <c r="P54" s="958"/>
      <c r="Q54" s="959"/>
      <c r="R54" s="961">
        <f>SUM('[6]ÖZEL SPORCULAR'!I56,'[6]ÖZEL SPORCULAR'!I172)</f>
        <v>53</v>
      </c>
      <c r="S54" s="958">
        <f>SUM('[6]ÖZEL SPORCULAR'!J56,'[6]ÖZEL SPORCULAR'!J172)</f>
        <v>40</v>
      </c>
      <c r="T54" s="959">
        <f>SUM('[6]ÖZEL SPORCULAR'!K56,'[6]ÖZEL SPORCULAR'!K172)</f>
        <v>20</v>
      </c>
      <c r="U54" s="961">
        <f>SUM('[6]ÖZEL SPORCULAR'!I178,'[6]ÖZEL SPORCULAR'!I185)</f>
        <v>0</v>
      </c>
      <c r="V54" s="958">
        <f>SUM('[6]ÖZEL SPORCULAR'!J178,'[6]ÖZEL SPORCULAR'!J185)</f>
        <v>0</v>
      </c>
      <c r="W54" s="959">
        <f>SUM('[6]ÖZEL SPORCULAR'!K178,'[6]ÖZEL SPORCULAR'!K185)</f>
        <v>0</v>
      </c>
      <c r="X54" s="961"/>
      <c r="Y54" s="958"/>
      <c r="Z54" s="959"/>
      <c r="AA54" s="961">
        <f>SUM('[6]ÖZEL SPORCULAR'!I192,'[6]ÖZEL SPORCULAR'!I199)</f>
        <v>0</v>
      </c>
      <c r="AB54" s="958">
        <f>SUM('[6]ÖZEL SPORCULAR'!J192,'[6]ÖZEL SPORCULAR'!J199)</f>
        <v>0</v>
      </c>
      <c r="AC54" s="959">
        <f>SUM('[6]ÖZEL SPORCULAR'!K192,'[6]ÖZEL SPORCULAR'!K199)</f>
        <v>0</v>
      </c>
      <c r="AD54" s="961">
        <f>SUM('[6]ÖZEL SPORCULAR'!I205)</f>
        <v>0</v>
      </c>
      <c r="AE54" s="958">
        <f>SUM('[6]ÖZEL SPORCULAR'!J205)</f>
        <v>0</v>
      </c>
      <c r="AF54" s="959">
        <f>SUM('[6]ÖZEL SPORCULAR'!K205)</f>
        <v>0</v>
      </c>
      <c r="AG54" s="961">
        <f>SUM('[6]ÖZEL SPORCULAR'!I213)</f>
        <v>3</v>
      </c>
      <c r="AH54" s="958">
        <f>SUM('[6]ÖZEL SPORCULAR'!J213)</f>
        <v>1</v>
      </c>
      <c r="AI54" s="959">
        <f>SUM('[6]ÖZEL SPORCULAR'!K213)</f>
        <v>2</v>
      </c>
      <c r="AJ54" s="961"/>
      <c r="AK54" s="958"/>
      <c r="AL54" s="959"/>
      <c r="AM54" s="957">
        <f>SUM('[6]ÖZEL SPORCULAR'!I218,'[6]ÖZEL SPORCULAR'!I225)</f>
        <v>0</v>
      </c>
      <c r="AN54" s="958">
        <f>SUM('[6]ÖZEL SPORCULAR'!J218,'[6]ÖZEL SPORCULAR'!J225)</f>
        <v>0</v>
      </c>
      <c r="AO54" s="959">
        <f>SUM('[6]ÖZEL SPORCULAR'!K218,'[6]ÖZEL SPORCULAR'!K225)</f>
        <v>0</v>
      </c>
      <c r="AP54" s="961">
        <f>SUM('[6]ÖZEL SPORCULAR'!I233)</f>
        <v>0</v>
      </c>
      <c r="AQ54" s="958">
        <f>SUM('[6]ÖZEL SPORCULAR'!J233)</f>
        <v>0</v>
      </c>
      <c r="AR54" s="959">
        <f>SUM('[6]ÖZEL SPORCULAR'!K233)</f>
        <v>0</v>
      </c>
      <c r="AS54" s="961">
        <f>SUM('[6]ÖZEL SPORCULAR'!I239,'[6]ÖZEL SPORCULAR'!I260)</f>
        <v>8</v>
      </c>
      <c r="AT54" s="958">
        <f>SUM('[6]ÖZEL SPORCULAR'!J239,'[6]ÖZEL SPORCULAR'!J260)</f>
        <v>8</v>
      </c>
      <c r="AU54" s="959">
        <f>SUM('[6]ÖZEL SPORCULAR'!K239,'[6]ÖZEL SPORCULAR'!K260)</f>
        <v>2</v>
      </c>
      <c r="AV54" s="961">
        <f t="shared" si="1"/>
        <v>67</v>
      </c>
      <c r="AW54" s="958">
        <f t="shared" si="1"/>
        <v>59</v>
      </c>
      <c r="AX54" s="959">
        <f t="shared" si="1"/>
        <v>35</v>
      </c>
      <c r="AY54" s="1221">
        <f t="shared" si="2"/>
        <v>161</v>
      </c>
    </row>
    <row r="55" spans="1:51" ht="15.75" thickBot="1">
      <c r="A55" s="1186">
        <v>52</v>
      </c>
      <c r="B55" s="1217" t="s">
        <v>2994</v>
      </c>
      <c r="C55" s="961">
        <f>SUM([6]RAGBİ!I9)</f>
        <v>0</v>
      </c>
      <c r="D55" s="958">
        <f>SUM([6]RAGBİ!J9)</f>
        <v>0</v>
      </c>
      <c r="E55" s="959">
        <f>SUM([6]RAGBİ!K9)</f>
        <v>0</v>
      </c>
      <c r="F55" s="961">
        <f>SUM([6]RAGBİ!I16)</f>
        <v>0</v>
      </c>
      <c r="G55" s="958">
        <f>SUM([6]RAGBİ!J16)</f>
        <v>0</v>
      </c>
      <c r="H55" s="959">
        <f>SUM([6]RAGBİ!K16)</f>
        <v>0</v>
      </c>
      <c r="I55" s="961">
        <f>SUM([6]RAGBİ!I23,[6]RAGBİ!I30)</f>
        <v>0</v>
      </c>
      <c r="J55" s="958">
        <f>SUM([6]RAGBİ!J23,[6]RAGBİ!J30)</f>
        <v>0</v>
      </c>
      <c r="K55" s="959">
        <f>SUM([6]RAGBİ!K23,[6]RAGBİ!K30)</f>
        <v>0</v>
      </c>
      <c r="L55" s="961"/>
      <c r="M55" s="958"/>
      <c r="N55" s="959"/>
      <c r="O55" s="961"/>
      <c r="P55" s="958"/>
      <c r="Q55" s="959"/>
      <c r="R55" s="961">
        <f>SUM([6]RAGBİ!I36,[6]RAGBİ!I42)</f>
        <v>0</v>
      </c>
      <c r="S55" s="958">
        <f>SUM([6]RAGBİ!J36,[6]RAGBİ!J42)</f>
        <v>0</v>
      </c>
      <c r="T55" s="959">
        <f>SUM([6]RAGBİ!K36,[6]RAGBİ!K42)</f>
        <v>0</v>
      </c>
      <c r="U55" s="961">
        <f>SUM([6]RAGBİ!I48,[6]RAGBİ!I54)</f>
        <v>0</v>
      </c>
      <c r="V55" s="958">
        <f>SUM([6]RAGBİ!J48,[6]RAGBİ!J54)</f>
        <v>0</v>
      </c>
      <c r="W55" s="959">
        <f>SUM([6]RAGBİ!K48,[6]RAGBİ!K54)</f>
        <v>0</v>
      </c>
      <c r="X55" s="961"/>
      <c r="Y55" s="958"/>
      <c r="Z55" s="959"/>
      <c r="AA55" s="961">
        <f>SUM([6]RAGBİ!I61,[6]RAGBİ!I68)</f>
        <v>0</v>
      </c>
      <c r="AB55" s="958">
        <f>SUM([6]RAGBİ!J61,[6]RAGBİ!J68)</f>
        <v>0</v>
      </c>
      <c r="AC55" s="959">
        <f>SUM([6]RAGBİ!K61,[6]RAGBİ!K68)</f>
        <v>0</v>
      </c>
      <c r="AD55" s="961">
        <f>SUM([6]RAGBİ!I74)</f>
        <v>0</v>
      </c>
      <c r="AE55" s="958">
        <f>SUM([6]RAGBİ!J74)</f>
        <v>0</v>
      </c>
      <c r="AF55" s="959">
        <f>SUM([6]RAGBİ!K74)</f>
        <v>0</v>
      </c>
      <c r="AG55" s="961">
        <f>SUM([6]RAGBİ!I81)</f>
        <v>0</v>
      </c>
      <c r="AH55" s="958">
        <f>SUM([6]RAGBİ!J81)</f>
        <v>0</v>
      </c>
      <c r="AI55" s="959">
        <f>SUM([6]RAGBİ!K81)</f>
        <v>0</v>
      </c>
      <c r="AJ55" s="961"/>
      <c r="AK55" s="958"/>
      <c r="AL55" s="959"/>
      <c r="AM55" s="957">
        <f>SUM([6]RAGBİ!I91,[6]RAGBİ!I99)</f>
        <v>0</v>
      </c>
      <c r="AN55" s="958">
        <f>SUM([6]RAGBİ!J91,[6]RAGBİ!J99)</f>
        <v>0</v>
      </c>
      <c r="AO55" s="959">
        <f>SUM([6]RAGBİ!K91,[6]RAGBİ!K99)</f>
        <v>0</v>
      </c>
      <c r="AP55" s="961">
        <f>SUM([6]RAGBİ!I99)</f>
        <v>0</v>
      </c>
      <c r="AQ55" s="958">
        <f>SUM([6]RAGBİ!J99)</f>
        <v>0</v>
      </c>
      <c r="AR55" s="959">
        <f>SUM([6]RAGBİ!K99)</f>
        <v>0</v>
      </c>
      <c r="AS55" s="961">
        <f>SUM([6]RAGBİ!I116,[6]RAGBİ!I123)</f>
        <v>5</v>
      </c>
      <c r="AT55" s="958">
        <f>SUM([6]RAGBİ!J116,[6]RAGBİ!J123)</f>
        <v>1</v>
      </c>
      <c r="AU55" s="959">
        <f>SUM([6]RAGBİ!K116,[6]RAGBİ!K123)</f>
        <v>2</v>
      </c>
      <c r="AV55" s="961">
        <f t="shared" si="1"/>
        <v>5</v>
      </c>
      <c r="AW55" s="958">
        <f t="shared" si="1"/>
        <v>1</v>
      </c>
      <c r="AX55" s="959">
        <f t="shared" si="1"/>
        <v>2</v>
      </c>
      <c r="AY55" s="1221">
        <f t="shared" si="2"/>
        <v>8</v>
      </c>
    </row>
    <row r="56" spans="1:51" ht="15.75" thickBot="1">
      <c r="A56" s="1186">
        <v>53</v>
      </c>
      <c r="B56" s="1217" t="s">
        <v>1483</v>
      </c>
      <c r="C56" s="961">
        <f>SUM([6]SATRANÇ!I9)</f>
        <v>0</v>
      </c>
      <c r="D56" s="958">
        <f>SUM([6]SATRANÇ!J9)</f>
        <v>0</v>
      </c>
      <c r="E56" s="959">
        <f>SUM([6]SATRANÇ!K9)</f>
        <v>0</v>
      </c>
      <c r="F56" s="961">
        <f>SUM([6]SATRANÇ!I16)</f>
        <v>0</v>
      </c>
      <c r="G56" s="958">
        <f>SUM([6]SATRANÇ!J16)</f>
        <v>0</v>
      </c>
      <c r="H56" s="959">
        <f>SUM([6]SATRANÇ!K16)</f>
        <v>0</v>
      </c>
      <c r="I56" s="961">
        <f>SUM([6]SATRANÇ!I36,[6]SATRANÇ!I43)</f>
        <v>5</v>
      </c>
      <c r="J56" s="958">
        <f>SUM([6]SATRANÇ!J36,[6]SATRANÇ!J43)</f>
        <v>2</v>
      </c>
      <c r="K56" s="959">
        <f>SUM([6]SATRANÇ!K36,[6]SATRANÇ!K43)</f>
        <v>4</v>
      </c>
      <c r="L56" s="961"/>
      <c r="M56" s="958"/>
      <c r="N56" s="959"/>
      <c r="O56" s="961"/>
      <c r="P56" s="958"/>
      <c r="Q56" s="959"/>
      <c r="R56" s="961">
        <f>SUM([6]SATRANÇ!I72,[6]SATRANÇ!I79)</f>
        <v>4</v>
      </c>
      <c r="S56" s="958">
        <f>SUM([6]SATRANÇ!J72,[6]SATRANÇ!J79)</f>
        <v>9</v>
      </c>
      <c r="T56" s="959">
        <f>SUM([6]SATRANÇ!K72,[6]SATRANÇ!K79)</f>
        <v>3</v>
      </c>
      <c r="U56" s="961">
        <f>SUM([6]SATRANÇ!I87,[6]SATRANÇ!I94)</f>
        <v>0</v>
      </c>
      <c r="V56" s="958">
        <f>SUM([6]SATRANÇ!J87,[6]SATRANÇ!J94)</f>
        <v>0</v>
      </c>
      <c r="W56" s="959">
        <f>SUM([6]SATRANÇ!K87,[6]SATRANÇ!K94)</f>
        <v>0</v>
      </c>
      <c r="X56" s="961"/>
      <c r="Y56" s="958"/>
      <c r="Z56" s="959"/>
      <c r="AA56" s="961">
        <f>SUM([6]SATRANÇ!I101,[6]SATRANÇ!I108)</f>
        <v>0</v>
      </c>
      <c r="AB56" s="958">
        <f>SUM([6]SATRANÇ!J101,[6]SATRANÇ!J108)</f>
        <v>0</v>
      </c>
      <c r="AC56" s="959">
        <f>SUM([6]SATRANÇ!K101,[6]SATRANÇ!K108)</f>
        <v>0</v>
      </c>
      <c r="AD56" s="961">
        <f>SUM([6]SATRANÇ!I114)</f>
        <v>0</v>
      </c>
      <c r="AE56" s="958">
        <f>SUM([6]SATRANÇ!J114)</f>
        <v>0</v>
      </c>
      <c r="AF56" s="959">
        <f>SUM([6]SATRANÇ!K114)</f>
        <v>0</v>
      </c>
      <c r="AG56" s="961">
        <f>SUM([6]SATRANÇ!I121)</f>
        <v>0</v>
      </c>
      <c r="AH56" s="958">
        <f>SUM([6]SATRANÇ!J121)</f>
        <v>0</v>
      </c>
      <c r="AI56" s="959">
        <f>SUM([6]SATRANÇ!K121)</f>
        <v>0</v>
      </c>
      <c r="AJ56" s="961"/>
      <c r="AK56" s="958"/>
      <c r="AL56" s="959"/>
      <c r="AM56" s="957">
        <f>SUM([6]SATRANÇ!I126,[6]SATRANÇ!I133)</f>
        <v>0</v>
      </c>
      <c r="AN56" s="958">
        <f>SUM([6]SATRANÇ!J126,[6]SATRANÇ!J133)</f>
        <v>0</v>
      </c>
      <c r="AO56" s="959">
        <f>SUM([6]SATRANÇ!K126,[6]SATRANÇ!K133)</f>
        <v>0</v>
      </c>
      <c r="AP56" s="961">
        <f>SUM([6]SATRANÇ!I141)</f>
        <v>0</v>
      </c>
      <c r="AQ56" s="958">
        <f>SUM([6]SATRANÇ!J141)</f>
        <v>0</v>
      </c>
      <c r="AR56" s="959">
        <f>SUM([6]SATRANÇ!K141)</f>
        <v>0</v>
      </c>
      <c r="AS56" s="961">
        <f>SUM([6]SATRANÇ!I215,[6]SATRANÇ!I221)</f>
        <v>24</v>
      </c>
      <c r="AT56" s="958">
        <f>SUM([6]SATRANÇ!J215,[6]SATRANÇ!J221)</f>
        <v>16</v>
      </c>
      <c r="AU56" s="959">
        <f>SUM([6]SATRANÇ!K215,[6]SATRANÇ!K221)</f>
        <v>18</v>
      </c>
      <c r="AV56" s="961">
        <f t="shared" si="1"/>
        <v>33</v>
      </c>
      <c r="AW56" s="958">
        <f t="shared" si="1"/>
        <v>27</v>
      </c>
      <c r="AX56" s="959">
        <f t="shared" si="1"/>
        <v>25</v>
      </c>
      <c r="AY56" s="1221">
        <f t="shared" si="2"/>
        <v>85</v>
      </c>
    </row>
    <row r="57" spans="1:51" ht="15.75" thickBot="1">
      <c r="A57" s="1186">
        <v>54</v>
      </c>
      <c r="B57" s="1217" t="s">
        <v>512</v>
      </c>
      <c r="C57" s="961">
        <f>SUM([6]SUALTI!I9)</f>
        <v>0</v>
      </c>
      <c r="D57" s="958">
        <f>SUM([6]SUALTI!J9)</f>
        <v>0</v>
      </c>
      <c r="E57" s="959">
        <f>SUM([6]SUALTI!K9)</f>
        <v>0</v>
      </c>
      <c r="F57" s="961">
        <f>SUM([6]SUALTI!I16)</f>
        <v>0</v>
      </c>
      <c r="G57" s="958">
        <f>SUM([6]SUALTI!J16)</f>
        <v>0</v>
      </c>
      <c r="H57" s="959">
        <f>SUM([6]SUALTI!K16)</f>
        <v>0</v>
      </c>
      <c r="I57" s="961">
        <f>SUM([6]SUALTI!I50,[6]SUALTI!I57)</f>
        <v>5</v>
      </c>
      <c r="J57" s="958">
        <f>SUM([6]SUALTI!J50,[6]SUALTI!J57)</f>
        <v>6</v>
      </c>
      <c r="K57" s="959">
        <f>SUM([6]SUALTI!K50,[6]SUALTI!K57)</f>
        <v>14</v>
      </c>
      <c r="L57" s="961"/>
      <c r="M57" s="958"/>
      <c r="N57" s="959"/>
      <c r="O57" s="961"/>
      <c r="P57" s="958"/>
      <c r="Q57" s="959"/>
      <c r="R57" s="961">
        <f>SUM([6]SUALTI!I71,[6]SUALTI!I78)</f>
        <v>1</v>
      </c>
      <c r="S57" s="958">
        <f>SUM([6]SUALTI!J71,[6]SUALTI!J78)</f>
        <v>1</v>
      </c>
      <c r="T57" s="959">
        <f>SUM([6]SUALTI!K71,[6]SUALTI!K78)</f>
        <v>2</v>
      </c>
      <c r="U57" s="961">
        <f>SUM([6]SUALTI!I86,[6]SUALTI!I93)</f>
        <v>0</v>
      </c>
      <c r="V57" s="958">
        <f>SUM([6]SUALTI!J86,[6]SUALTI!J93)</f>
        <v>0</v>
      </c>
      <c r="W57" s="959">
        <f>SUM([6]SUALTI!K86,[6]SUALTI!K93)</f>
        <v>0</v>
      </c>
      <c r="X57" s="961"/>
      <c r="Y57" s="958"/>
      <c r="Z57" s="959"/>
      <c r="AA57" s="961">
        <f>SUM([6]SUALTI!I100,[6]SUALTI!I107)</f>
        <v>0</v>
      </c>
      <c r="AB57" s="958">
        <f>SUM([6]SUALTI!J100,[6]SUALTI!J107)</f>
        <v>0</v>
      </c>
      <c r="AC57" s="959">
        <f>SUM([6]SUALTI!K100,[6]SUALTI!K107)</f>
        <v>0</v>
      </c>
      <c r="AD57" s="961">
        <f>SUM([6]SUALTI!I113)</f>
        <v>0</v>
      </c>
      <c r="AE57" s="958">
        <f>SUM([6]SUALTI!J113)</f>
        <v>0</v>
      </c>
      <c r="AF57" s="959">
        <f>SUM([6]SUALTI!K113)</f>
        <v>0</v>
      </c>
      <c r="AG57" s="961">
        <f>SUM([6]SUALTI!I120)</f>
        <v>0</v>
      </c>
      <c r="AH57" s="958">
        <f>SUM([6]SUALTI!J120)</f>
        <v>0</v>
      </c>
      <c r="AI57" s="959">
        <f>SUM([6]SUALTI!K120)</f>
        <v>0</v>
      </c>
      <c r="AJ57" s="961"/>
      <c r="AK57" s="958"/>
      <c r="AL57" s="959"/>
      <c r="AM57" s="957">
        <f>SUM([6]SUALTI!I125,[6]SUALTI!I130)</f>
        <v>0</v>
      </c>
      <c r="AN57" s="958">
        <f>SUM([6]SUALTI!J125,[6]SUALTI!J130)</f>
        <v>0</v>
      </c>
      <c r="AO57" s="959">
        <f>SUM([6]SUALTI!K125,[6]SUALTI!K130)</f>
        <v>0</v>
      </c>
      <c r="AP57" s="961">
        <f>SUM([6]SUALTI!I138)</f>
        <v>0</v>
      </c>
      <c r="AQ57" s="958">
        <f>SUM([6]SUALTI!J138)</f>
        <v>0</v>
      </c>
      <c r="AR57" s="959">
        <f>SUM([6]SUALTI!K138)</f>
        <v>0</v>
      </c>
      <c r="AS57" s="961">
        <f>SUM([6]SUALTI!I180,[6]SUALTI!I187)</f>
        <v>15</v>
      </c>
      <c r="AT57" s="958">
        <f>SUM([6]SUALTI!J180,[6]SUALTI!J187)</f>
        <v>8</v>
      </c>
      <c r="AU57" s="959">
        <f>SUM([6]SUALTI!K180,[6]SUALTI!K187)</f>
        <v>14</v>
      </c>
      <c r="AV57" s="961">
        <f t="shared" si="1"/>
        <v>21</v>
      </c>
      <c r="AW57" s="958">
        <f t="shared" si="1"/>
        <v>15</v>
      </c>
      <c r="AX57" s="959">
        <f t="shared" si="1"/>
        <v>30</v>
      </c>
      <c r="AY57" s="1221">
        <f t="shared" si="2"/>
        <v>66</v>
      </c>
    </row>
    <row r="58" spans="1:51" ht="15.75" thickBot="1">
      <c r="A58" s="1186">
        <v>55</v>
      </c>
      <c r="B58" s="1217" t="s">
        <v>1463</v>
      </c>
      <c r="C58" s="961">
        <f>SUM([6]SUTOPU!I9)</f>
        <v>0</v>
      </c>
      <c r="D58" s="958">
        <f>SUM([6]SUTOPU!J9)</f>
        <v>0</v>
      </c>
      <c r="E58" s="959">
        <f>SUM([6]SUTOPU!K9)</f>
        <v>0</v>
      </c>
      <c r="F58" s="961">
        <f>SUM([6]SUTOPU!I16)</f>
        <v>0</v>
      </c>
      <c r="G58" s="958">
        <f>SUM([6]SUTOPU!J16)</f>
        <v>0</v>
      </c>
      <c r="H58" s="959">
        <f>SUM([6]SUTOPU!K16)</f>
        <v>0</v>
      </c>
      <c r="I58" s="961">
        <f>SUM([6]SUTOPU!I28,[6]SUTOPU!I35)</f>
        <v>0</v>
      </c>
      <c r="J58" s="958">
        <f>SUM([6]SUTOPU!J28,[6]SUTOPU!J35)</f>
        <v>0</v>
      </c>
      <c r="K58" s="959">
        <f>SUM([6]SUTOPU!K28,[6]SUTOPU!K35)</f>
        <v>0</v>
      </c>
      <c r="L58" s="961"/>
      <c r="M58" s="958"/>
      <c r="N58" s="959"/>
      <c r="O58" s="961"/>
      <c r="P58" s="958"/>
      <c r="Q58" s="959"/>
      <c r="R58" s="961">
        <f>SUM([6]SUTOPU!I48,[6]SUTOPU!I55)</f>
        <v>0</v>
      </c>
      <c r="S58" s="958">
        <f>SUM([6]SUTOPU!J48,[6]SUTOPU!J55)</f>
        <v>0</v>
      </c>
      <c r="T58" s="959">
        <f>SUM([6]SUTOPU!K48,[6]SUTOPU!K55)</f>
        <v>0</v>
      </c>
      <c r="U58" s="961">
        <f>SUM([6]SUTOPU!I63,[6]SUTOPU!I70)</f>
        <v>0</v>
      </c>
      <c r="V58" s="958">
        <f>SUM([6]SUTOPU!J63,[6]SUTOPU!J70)</f>
        <v>0</v>
      </c>
      <c r="W58" s="959">
        <f>SUM([6]SUTOPU!K63,[6]SUTOPU!K70)</f>
        <v>0</v>
      </c>
      <c r="X58" s="961"/>
      <c r="Y58" s="958"/>
      <c r="Z58" s="959"/>
      <c r="AA58" s="961">
        <f>SUM([6]SUTOPU!I77,[6]SUTOPU!I84)</f>
        <v>0</v>
      </c>
      <c r="AB58" s="958">
        <f>SUM([6]SUTOPU!J77,[6]SUTOPU!J84)</f>
        <v>0</v>
      </c>
      <c r="AC58" s="959">
        <f>SUM([6]SUTOPU!K77,[6]SUTOPU!K84)</f>
        <v>0</v>
      </c>
      <c r="AD58" s="961">
        <f>SUM([6]SUTOPU!I90)</f>
        <v>0</v>
      </c>
      <c r="AE58" s="958">
        <f>SUM([6]SUTOPU!J90)</f>
        <v>0</v>
      </c>
      <c r="AF58" s="959">
        <f>SUM([6]SUTOPU!K90)</f>
        <v>0</v>
      </c>
      <c r="AG58" s="961">
        <f>SUM([6]SUTOPU!I97)</f>
        <v>0</v>
      </c>
      <c r="AH58" s="958">
        <f>SUM([6]SUTOPU!J97)</f>
        <v>0</v>
      </c>
      <c r="AI58" s="959">
        <f>SUM([6]SUTOPU!K97)</f>
        <v>0</v>
      </c>
      <c r="AJ58" s="961"/>
      <c r="AK58" s="958"/>
      <c r="AL58" s="959"/>
      <c r="AM58" s="957">
        <f>SUM([6]SUTOPU!I102,[6]SUTOPU!I109)</f>
        <v>0</v>
      </c>
      <c r="AN58" s="958">
        <f>SUM([6]SUTOPU!J102,[6]SUTOPU!J109)</f>
        <v>0</v>
      </c>
      <c r="AO58" s="959">
        <f>SUM([6]SUTOPU!K102,[6]SUTOPU!K109)</f>
        <v>0</v>
      </c>
      <c r="AP58" s="961">
        <f>SUM([6]SUTOPU!I117)</f>
        <v>0</v>
      </c>
      <c r="AQ58" s="958">
        <f>SUM([6]SUTOPU!J117)</f>
        <v>0</v>
      </c>
      <c r="AR58" s="959">
        <f>SUM([6]SUTOPU!K117)</f>
        <v>0</v>
      </c>
      <c r="AS58" s="961">
        <f>SUM([6]SUTOPU!I127,[6]SUTOPU!I134)</f>
        <v>0</v>
      </c>
      <c r="AT58" s="958">
        <f>SUM([6]SUTOPU!J127,[6]SUTOPU!J134)</f>
        <v>1</v>
      </c>
      <c r="AU58" s="959">
        <f>SUM([6]SUTOPU!K127,[6]SUTOPU!K134)</f>
        <v>0</v>
      </c>
      <c r="AV58" s="961">
        <f t="shared" si="1"/>
        <v>0</v>
      </c>
      <c r="AW58" s="958">
        <f t="shared" si="1"/>
        <v>1</v>
      </c>
      <c r="AX58" s="959">
        <f t="shared" si="1"/>
        <v>0</v>
      </c>
      <c r="AY58" s="1221">
        <f t="shared" si="2"/>
        <v>1</v>
      </c>
    </row>
    <row r="59" spans="1:51" ht="15.75" thickBot="1">
      <c r="A59" s="1186">
        <v>56</v>
      </c>
      <c r="B59" s="1217" t="s">
        <v>1464</v>
      </c>
      <c r="C59" s="961">
        <f>SUM([6]TAEKWONDO!I8)</f>
        <v>0</v>
      </c>
      <c r="D59" s="958">
        <f>SUM([6]TAEKWONDO!J8)</f>
        <v>0</v>
      </c>
      <c r="E59" s="959">
        <f>SUM([6]TAEKWONDO!K8)</f>
        <v>0</v>
      </c>
      <c r="F59" s="961">
        <f>SUM([6]TAEKWONDO!I15)</f>
        <v>0</v>
      </c>
      <c r="G59" s="958">
        <f>SUM([6]TAEKWONDO!J15)</f>
        <v>0</v>
      </c>
      <c r="H59" s="959">
        <f>SUM([6]TAEKWONDO!K15)</f>
        <v>0</v>
      </c>
      <c r="I59" s="961">
        <f>SUM([6]TAEKWONDO!I38,[6]TAEKWONDO!I45)</f>
        <v>8</v>
      </c>
      <c r="J59" s="958">
        <f>SUM([6]TAEKWONDO!J38,[6]TAEKWONDO!J45)</f>
        <v>5</v>
      </c>
      <c r="K59" s="959">
        <f>SUM([6]TAEKWONDO!K38,[6]TAEKWONDO!K45)</f>
        <v>4</v>
      </c>
      <c r="L59" s="961"/>
      <c r="M59" s="958"/>
      <c r="N59" s="959"/>
      <c r="O59" s="961"/>
      <c r="P59" s="958"/>
      <c r="Q59" s="959"/>
      <c r="R59" s="961">
        <f>SUM([6]TAEKWONDO!I138,[6]TAEKWONDO!I160)</f>
        <v>29</v>
      </c>
      <c r="S59" s="958">
        <f>SUM([6]TAEKWONDO!J138,[6]TAEKWONDO!J160)</f>
        <v>27</v>
      </c>
      <c r="T59" s="959">
        <f>SUM([6]TAEKWONDO!K138,[6]TAEKWONDO!K160)</f>
        <v>42</v>
      </c>
      <c r="U59" s="961">
        <f>SUM([6]TAEKWONDO!I171,[6]TAEKWONDO!I178)</f>
        <v>0</v>
      </c>
      <c r="V59" s="958">
        <f>SUM([6]TAEKWONDO!J171,[6]TAEKWONDO!J178)</f>
        <v>0</v>
      </c>
      <c r="W59" s="959">
        <f>SUM([6]TAEKWONDO!K171,[6]TAEKWONDO!K178)</f>
        <v>0</v>
      </c>
      <c r="X59" s="961"/>
      <c r="Y59" s="958"/>
      <c r="Z59" s="959"/>
      <c r="AA59" s="961">
        <f>SUM([6]TAEKWONDO!I189,[6]TAEKWONDO!I196)</f>
        <v>1</v>
      </c>
      <c r="AB59" s="958">
        <f>SUM([6]TAEKWONDO!J189,[6]TAEKWONDO!J196)</f>
        <v>4</v>
      </c>
      <c r="AC59" s="959">
        <f>SUM([6]TAEKWONDO!K189,[6]TAEKWONDO!K196)</f>
        <v>3</v>
      </c>
      <c r="AD59" s="961">
        <f>SUM([6]TAEKWONDO!I205)</f>
        <v>3</v>
      </c>
      <c r="AE59" s="958">
        <f>SUM([6]TAEKWONDO!J205)</f>
        <v>2</v>
      </c>
      <c r="AF59" s="959">
        <f>SUM([6]TAEKWONDO!K205)</f>
        <v>2</v>
      </c>
      <c r="AG59" s="961">
        <f>SUM([6]TAEKWONDO!I224)</f>
        <v>4</v>
      </c>
      <c r="AH59" s="958">
        <f>SUM([6]TAEKWONDO!J224)</f>
        <v>7</v>
      </c>
      <c r="AI59" s="959">
        <f>SUM([6]TAEKWONDO!K224)</f>
        <v>7</v>
      </c>
      <c r="AJ59" s="961"/>
      <c r="AK59" s="958"/>
      <c r="AL59" s="959"/>
      <c r="AM59" s="957">
        <f>SUM([6]TAEKWONDO!I229,[6]TAEKWONDO!I236)</f>
        <v>0</v>
      </c>
      <c r="AN59" s="958">
        <f>SUM([6]TAEKWONDO!J229,[6]TAEKWONDO!J236)</f>
        <v>0</v>
      </c>
      <c r="AO59" s="959">
        <f>SUM([6]TAEKWONDO!K229,[6]TAEKWONDO!K236)</f>
        <v>0</v>
      </c>
      <c r="AP59" s="961">
        <f>SUM([6]TAEKWONDO!I244)</f>
        <v>0</v>
      </c>
      <c r="AQ59" s="958">
        <f>SUM([6]TAEKWONDO!J244)</f>
        <v>1</v>
      </c>
      <c r="AR59" s="959">
        <f>SUM([6]TAEKWONDO!K244)</f>
        <v>0</v>
      </c>
      <c r="AS59" s="961">
        <f>SUM([6]TAEKWONDO!I436,[6]TAEKWONDO!I475)</f>
        <v>85</v>
      </c>
      <c r="AT59" s="958">
        <f>SUM([6]TAEKWONDO!J436,[6]TAEKWONDO!J475)</f>
        <v>62</v>
      </c>
      <c r="AU59" s="959">
        <f>SUM([6]TAEKWONDO!K436,[6]TAEKWONDO!K475)</f>
        <v>76</v>
      </c>
      <c r="AV59" s="961">
        <f t="shared" si="1"/>
        <v>130</v>
      </c>
      <c r="AW59" s="958">
        <f t="shared" si="1"/>
        <v>108</v>
      </c>
      <c r="AX59" s="959">
        <f t="shared" si="1"/>
        <v>134</v>
      </c>
      <c r="AY59" s="1221">
        <f t="shared" si="2"/>
        <v>372</v>
      </c>
    </row>
    <row r="60" spans="1:51" ht="15.75" thickBot="1">
      <c r="A60" s="1186">
        <v>57</v>
      </c>
      <c r="B60" s="1217" t="s">
        <v>1484</v>
      </c>
      <c r="C60" s="961">
        <f>SUM([6]TENİS!I9)</f>
        <v>0</v>
      </c>
      <c r="D60" s="958">
        <f>SUM([6]TENİS!J9)</f>
        <v>0</v>
      </c>
      <c r="E60" s="959">
        <f>SUM([6]TENİS!K9)</f>
        <v>0</v>
      </c>
      <c r="F60" s="961">
        <f>SUM([6]TENİS!I16)</f>
        <v>0</v>
      </c>
      <c r="G60" s="958">
        <f>SUM([6]TENİS!J16)</f>
        <v>0</v>
      </c>
      <c r="H60" s="959">
        <f>SUM([6]TENİS!K16)</f>
        <v>0</v>
      </c>
      <c r="I60" s="961">
        <f>SUM([6]TENİS!I28,[6]TENİS!I35)</f>
        <v>0</v>
      </c>
      <c r="J60" s="958">
        <f>SUM([6]TENİS!J28,[6]TENİS!J35)</f>
        <v>0</v>
      </c>
      <c r="K60" s="959">
        <f>SUM([6]TENİS!K28,[6]TENİS!K35)</f>
        <v>0</v>
      </c>
      <c r="L60" s="961"/>
      <c r="M60" s="958"/>
      <c r="N60" s="959"/>
      <c r="O60" s="961"/>
      <c r="P60" s="958"/>
      <c r="Q60" s="959"/>
      <c r="R60" s="961">
        <f>SUM([6]TENİS!I48,[6]TENİS!I55)</f>
        <v>0</v>
      </c>
      <c r="S60" s="958">
        <f>SUM([6]TENİS!J48,[6]TENİS!J55)</f>
        <v>0</v>
      </c>
      <c r="T60" s="959">
        <f>SUM([6]TENİS!K48,[6]TENİS!K55)</f>
        <v>0</v>
      </c>
      <c r="U60" s="961">
        <f>SUM([6]TENİS!I63,[6]TENİS!I70)</f>
        <v>0</v>
      </c>
      <c r="V60" s="958">
        <f>SUM([6]TENİS!J63,[6]TENİS!J70)</f>
        <v>0</v>
      </c>
      <c r="W60" s="959">
        <f>SUM([6]TENİS!K63,[6]TENİS!K70)</f>
        <v>0</v>
      </c>
      <c r="X60" s="961"/>
      <c r="Y60" s="958"/>
      <c r="Z60" s="959"/>
      <c r="AA60" s="961">
        <f>SUM([6]TENİS!I77,[6]TENİS!I84)</f>
        <v>0</v>
      </c>
      <c r="AB60" s="958">
        <f>SUM([6]TENİS!J77,[6]TENİS!J84)</f>
        <v>0</v>
      </c>
      <c r="AC60" s="959">
        <f>SUM([6]TENİS!K77,[6]TENİS!K84)</f>
        <v>0</v>
      </c>
      <c r="AD60" s="961">
        <f>SUM([6]TENİS!I90)</f>
        <v>0</v>
      </c>
      <c r="AE60" s="958">
        <f>SUM([6]TENİS!J90)</f>
        <v>0</v>
      </c>
      <c r="AF60" s="959">
        <f>SUM([6]TENİS!K90)</f>
        <v>0</v>
      </c>
      <c r="AG60" s="961">
        <f>SUM([6]TENİS!I97)</f>
        <v>0</v>
      </c>
      <c r="AH60" s="958">
        <f>SUM([6]TENİS!J97)</f>
        <v>0</v>
      </c>
      <c r="AI60" s="959">
        <f>SUM([6]TENİS!K97)</f>
        <v>0</v>
      </c>
      <c r="AJ60" s="961"/>
      <c r="AK60" s="958"/>
      <c r="AL60" s="959"/>
      <c r="AM60" s="957">
        <f>SUM([6]TENİS!I102,[6]TENİS!I109)</f>
        <v>0</v>
      </c>
      <c r="AN60" s="958">
        <f>SUM([6]TENİS!J102,[6]TENİS!J109)</f>
        <v>0</v>
      </c>
      <c r="AO60" s="959">
        <f>SUM([6]TENİS!K102,[6]TENİS!K109)</f>
        <v>0</v>
      </c>
      <c r="AP60" s="961">
        <f>SUM([6]TENİS!I117)</f>
        <v>0</v>
      </c>
      <c r="AQ60" s="958">
        <f>SUM([6]TENİS!J117)</f>
        <v>0</v>
      </c>
      <c r="AR60" s="959">
        <f>SUM([6]TENİS!K117)</f>
        <v>0</v>
      </c>
      <c r="AS60" s="961">
        <f>SUM([6]TENİS!I498,[6]TENİS!I526)</f>
        <v>180</v>
      </c>
      <c r="AT60" s="958">
        <f>SUM([6]TENİS!J498,[6]TENİS!J526)</f>
        <v>224</v>
      </c>
      <c r="AU60" s="959">
        <f>SUM([6]TENİS!K498,[6]TENİS!K526)</f>
        <v>0</v>
      </c>
      <c r="AV60" s="961">
        <f t="shared" si="1"/>
        <v>180</v>
      </c>
      <c r="AW60" s="958">
        <f t="shared" si="1"/>
        <v>224</v>
      </c>
      <c r="AX60" s="959">
        <f t="shared" si="1"/>
        <v>0</v>
      </c>
      <c r="AY60" s="1221">
        <f t="shared" si="2"/>
        <v>404</v>
      </c>
    </row>
    <row r="61" spans="1:51" ht="15.75" thickBot="1">
      <c r="A61" s="1186">
        <v>58</v>
      </c>
      <c r="B61" s="1217" t="s">
        <v>1465</v>
      </c>
      <c r="C61" s="961">
        <f>SUM([6]TRİATLON!I9)</f>
        <v>0</v>
      </c>
      <c r="D61" s="958">
        <f>SUM([6]TRİATLON!J9)</f>
        <v>0</v>
      </c>
      <c r="E61" s="959">
        <f>SUM([6]TRİATLON!K9)</f>
        <v>0</v>
      </c>
      <c r="F61" s="961">
        <f>SUM([6]TRİATLON!I16)</f>
        <v>0</v>
      </c>
      <c r="G61" s="958">
        <f>SUM([6]TRİATLON!J16)</f>
        <v>0</v>
      </c>
      <c r="H61" s="959">
        <f>SUM([6]TRİATLON!K16)</f>
        <v>0</v>
      </c>
      <c r="I61" s="961">
        <f>SUM([6]TRİATLON!I21,[6]TRİATLON!I26)</f>
        <v>0</v>
      </c>
      <c r="J61" s="958">
        <f>SUM([6]TRİATLON!J21,[6]TRİATLON!J26)</f>
        <v>0</v>
      </c>
      <c r="K61" s="959">
        <f>SUM([6]TRİATLON!K21,[6]TRİATLON!K26)</f>
        <v>0</v>
      </c>
      <c r="L61" s="961"/>
      <c r="M61" s="958"/>
      <c r="N61" s="959"/>
      <c r="O61" s="961"/>
      <c r="P61" s="958"/>
      <c r="Q61" s="959"/>
      <c r="R61" s="961">
        <f>SUM([6]TRİATLON!I32,[6]TRİATLON!I37)</f>
        <v>0</v>
      </c>
      <c r="S61" s="958">
        <f>SUM([6]TRİATLON!J32,[6]TRİATLON!J37)</f>
        <v>1</v>
      </c>
      <c r="T61" s="959">
        <f>SUM([6]TRİATLON!K32,[6]TRİATLON!K37)</f>
        <v>0</v>
      </c>
      <c r="U61" s="961">
        <f>SUM([6]TRİATLON!I46,[6]TRİATLON!I53)</f>
        <v>1</v>
      </c>
      <c r="V61" s="958">
        <f>SUM([6]TRİATLON!J46,[6]TRİATLON!J53)</f>
        <v>2</v>
      </c>
      <c r="W61" s="959">
        <f>SUM([6]TRİATLON!K46,[6]TRİATLON!K53)</f>
        <v>3</v>
      </c>
      <c r="X61" s="961"/>
      <c r="Y61" s="958"/>
      <c r="Z61" s="959"/>
      <c r="AA61" s="961">
        <f>SUM([6]TRİATLON!I59,[6]TRİATLON!I66)</f>
        <v>1</v>
      </c>
      <c r="AB61" s="958">
        <f>SUM([6]TRİATLON!J59,[6]TRİATLON!J66)</f>
        <v>1</v>
      </c>
      <c r="AC61" s="959">
        <f>SUM([6]TRİATLON!K59,[6]TRİATLON!K66)</f>
        <v>1</v>
      </c>
      <c r="AD61" s="961">
        <f>SUM([6]TRİATLON!I72)</f>
        <v>0</v>
      </c>
      <c r="AE61" s="958">
        <f>SUM([6]TRİATLON!J72)</f>
        <v>0</v>
      </c>
      <c r="AF61" s="959">
        <f>SUM([6]TRİATLON!K72)</f>
        <v>0</v>
      </c>
      <c r="AG61" s="961">
        <f>SUM([6]TRİATLON!I79)</f>
        <v>0</v>
      </c>
      <c r="AH61" s="958">
        <f>SUM([6]TRİATLON!J79)</f>
        <v>0</v>
      </c>
      <c r="AI61" s="959">
        <f>SUM([6]TRİATLON!K79)</f>
        <v>0</v>
      </c>
      <c r="AJ61" s="961"/>
      <c r="AK61" s="958"/>
      <c r="AL61" s="959"/>
      <c r="AM61" s="957">
        <f>SUM([6]TRİATLON!I84,[6]TRİATLON!I91)</f>
        <v>0</v>
      </c>
      <c r="AN61" s="958">
        <f>SUM([6]TRİATLON!J84,[6]TRİATLON!J91)</f>
        <v>0</v>
      </c>
      <c r="AO61" s="959">
        <f>SUM([6]TRİATLON!K84,[6]TRİATLON!K91)</f>
        <v>0</v>
      </c>
      <c r="AP61" s="961">
        <f>SUM([6]TRİATLON!I99)</f>
        <v>0</v>
      </c>
      <c r="AQ61" s="958">
        <f>SUM([6]TRİATLON!J99)</f>
        <v>0</v>
      </c>
      <c r="AR61" s="959">
        <f>SUM([6]TRİATLON!K99)</f>
        <v>0</v>
      </c>
      <c r="AS61" s="961">
        <f>SUM([6]TRİATLON!I120,[6]TRİATLON!I129)</f>
        <v>3</v>
      </c>
      <c r="AT61" s="958">
        <f>SUM([6]TRİATLON!J120,[6]TRİATLON!J129)</f>
        <v>2</v>
      </c>
      <c r="AU61" s="959">
        <f>SUM([6]TRİATLON!K120,[6]TRİATLON!K129)</f>
        <v>3</v>
      </c>
      <c r="AV61" s="961">
        <f t="shared" si="1"/>
        <v>5</v>
      </c>
      <c r="AW61" s="958">
        <f t="shared" si="1"/>
        <v>6</v>
      </c>
      <c r="AX61" s="959">
        <f t="shared" si="1"/>
        <v>7</v>
      </c>
      <c r="AY61" s="1221">
        <f t="shared" si="2"/>
        <v>18</v>
      </c>
    </row>
    <row r="62" spans="1:51" ht="15.75" thickBot="1">
      <c r="A62" s="1186">
        <v>59</v>
      </c>
      <c r="B62" s="1217" t="s">
        <v>1476</v>
      </c>
      <c r="C62" s="961">
        <f>SUM('[6]ÜNİVERSİTE SPORLARI'!I9)</f>
        <v>0</v>
      </c>
      <c r="D62" s="958">
        <f>SUM('[6]ÜNİVERSİTE SPORLARI'!J9)</f>
        <v>0</v>
      </c>
      <c r="E62" s="959">
        <f>SUM('[6]ÜNİVERSİTE SPORLARI'!K9)</f>
        <v>0</v>
      </c>
      <c r="F62" s="961">
        <f>SUM('[6]ÜNİVERSİTE SPORLARI'!I16)</f>
        <v>0</v>
      </c>
      <c r="G62" s="958">
        <f>SUM('[6]ÜNİVERSİTE SPORLARI'!J16)</f>
        <v>0</v>
      </c>
      <c r="H62" s="959">
        <f>SUM('[6]ÜNİVERSİTE SPORLARI'!K16)</f>
        <v>0</v>
      </c>
      <c r="I62" s="961">
        <f>SUM('[6]ÜNİVERSİTE SPORLARI'!I45,'[6]ÜNİVERSİTE SPORLARI'!I52)</f>
        <v>0</v>
      </c>
      <c r="J62" s="958">
        <f>SUM('[6]ÜNİVERSİTE SPORLARI'!J45,'[6]ÜNİVERSİTE SPORLARI'!J52)</f>
        <v>0</v>
      </c>
      <c r="K62" s="959">
        <f>SUM('[6]ÜNİVERSİTE SPORLARI'!K45,'[6]ÜNİVERSİTE SPORLARI'!K52)</f>
        <v>0</v>
      </c>
      <c r="L62" s="961"/>
      <c r="M62" s="958"/>
      <c r="N62" s="959"/>
      <c r="O62" s="961">
        <f>SUM('[6]ÜNİVERSİTE SPORLARI'!I37)</f>
        <v>6</v>
      </c>
      <c r="P62" s="958">
        <f>SUM('[6]ÜNİVERSİTE SPORLARI'!J37)</f>
        <v>5</v>
      </c>
      <c r="Q62" s="959">
        <f>SUM('[6]ÜNİVERSİTE SPORLARI'!K37)</f>
        <v>7</v>
      </c>
      <c r="R62" s="961">
        <f>SUM('[6]ÜNİVERSİTE SPORLARI'!I130,'[6]ÜNİVERSİTE SPORLARI'!I137)</f>
        <v>26</v>
      </c>
      <c r="S62" s="958">
        <f>SUM('[6]ÜNİVERSİTE SPORLARI'!J130,'[6]ÜNİVERSİTE SPORLARI'!J137)</f>
        <v>16</v>
      </c>
      <c r="T62" s="959">
        <f>SUM('[6]ÜNİVERSİTE SPORLARI'!K130,'[6]ÜNİVERSİTE SPORLARI'!K137)</f>
        <v>33</v>
      </c>
      <c r="U62" s="961">
        <f>SUM('[6]ÜNİVERSİTE SPORLARI'!I145,'[6]ÜNİVERSİTE SPORLARI'!I152)</f>
        <v>0</v>
      </c>
      <c r="V62" s="958">
        <f>SUM('[6]ÜNİVERSİTE SPORLARI'!J145,'[6]ÜNİVERSİTE SPORLARI'!J152)</f>
        <v>0</v>
      </c>
      <c r="W62" s="959">
        <f>SUM('[6]ÜNİVERSİTE SPORLARI'!K145,'[6]ÜNİVERSİTE SPORLARI'!K152)</f>
        <v>0</v>
      </c>
      <c r="X62" s="961"/>
      <c r="Y62" s="958"/>
      <c r="Z62" s="959"/>
      <c r="AA62" s="961">
        <f>SUM('[6]ÜNİVERSİTE SPORLARI'!I159,'[6]ÜNİVERSİTE SPORLARI'!I166)</f>
        <v>0</v>
      </c>
      <c r="AB62" s="958">
        <f>SUM('[6]ÜNİVERSİTE SPORLARI'!J159,'[6]ÜNİVERSİTE SPORLARI'!J166)</f>
        <v>0</v>
      </c>
      <c r="AC62" s="959">
        <f>SUM('[6]ÜNİVERSİTE SPORLARI'!K159,'[6]ÜNİVERSİTE SPORLARI'!K166)</f>
        <v>0</v>
      </c>
      <c r="AD62" s="961">
        <f>SUM('[6]ÜNİVERSİTE SPORLARI'!I172)</f>
        <v>0</v>
      </c>
      <c r="AE62" s="958">
        <f>SUM('[6]ÜNİVERSİTE SPORLARI'!J172)</f>
        <v>0</v>
      </c>
      <c r="AF62" s="959">
        <f>SUM('[6]ÜNİVERSİTE SPORLARI'!K172)</f>
        <v>0</v>
      </c>
      <c r="AG62" s="961">
        <f>SUM('[6]ÜNİVERSİTE SPORLARI'!I179)</f>
        <v>0</v>
      </c>
      <c r="AH62" s="958">
        <f>SUM('[6]ÜNİVERSİTE SPORLARI'!J179)</f>
        <v>0</v>
      </c>
      <c r="AI62" s="959">
        <f>SUM('[6]ÜNİVERSİTE SPORLARI'!K179)</f>
        <v>0</v>
      </c>
      <c r="AJ62" s="961"/>
      <c r="AK62" s="958"/>
      <c r="AL62" s="959"/>
      <c r="AM62" s="957">
        <f>SUM('[6]ÜNİVERSİTE SPORLARI'!I184,'[6]ÜNİVERSİTE SPORLARI'!I191)</f>
        <v>0</v>
      </c>
      <c r="AN62" s="958">
        <f>SUM('[6]ÜNİVERSİTE SPORLARI'!J184,'[6]ÜNİVERSİTE SPORLARI'!J191)</f>
        <v>0</v>
      </c>
      <c r="AO62" s="959">
        <f>SUM('[6]ÜNİVERSİTE SPORLARI'!K184,'[6]ÜNİVERSİTE SPORLARI'!K191)</f>
        <v>0</v>
      </c>
      <c r="AP62" s="961">
        <f>SUM('[6]ÜNİVERSİTE SPORLARI'!I197)</f>
        <v>0</v>
      </c>
      <c r="AQ62" s="958">
        <f>SUM('[6]ÜNİVERSİTE SPORLARI'!J197)</f>
        <v>0</v>
      </c>
      <c r="AR62" s="959">
        <f>SUM('[6]ÜNİVERSİTE SPORLARI'!K197)</f>
        <v>0</v>
      </c>
      <c r="AS62" s="961">
        <f>SUM('[6]ÜNİVERSİTE SPORLARI'!I224,'[6]ÜNİVERSİTE SPORLARI'!I231)</f>
        <v>7</v>
      </c>
      <c r="AT62" s="958">
        <f>SUM('[6]ÜNİVERSİTE SPORLARI'!J224,'[6]ÜNİVERSİTE SPORLARI'!J231)</f>
        <v>9</v>
      </c>
      <c r="AU62" s="959">
        <f>SUM('[6]ÜNİVERSİTE SPORLARI'!K224,'[6]ÜNİVERSİTE SPORLARI'!K231)</f>
        <v>8</v>
      </c>
      <c r="AV62" s="961">
        <f>SUM(AS62,AP62,AM62,AJ62,AG62,AD62,AA62,X62,U62,R62,L62,I62,F62,C62,O62)</f>
        <v>39</v>
      </c>
      <c r="AW62" s="958">
        <f>SUM(AT62,AQ62,AN62,AK62,AH62,AE62,AB62,Y62,V62,S62,M62,J62,G62,D62,P62)</f>
        <v>30</v>
      </c>
      <c r="AX62" s="959">
        <f>SUM(AU62,AR62,AO62,AL62,AI62,AF62,AC62,Z62,W62,T62,N62,K62,H62,E62,Q62)</f>
        <v>48</v>
      </c>
      <c r="AY62" s="1221">
        <f t="shared" si="2"/>
        <v>117</v>
      </c>
    </row>
    <row r="63" spans="1:51" ht="15.75" thickBot="1">
      <c r="A63" s="1186">
        <v>60</v>
      </c>
      <c r="B63" s="1217" t="s">
        <v>13344</v>
      </c>
      <c r="C63" s="961">
        <f>SUM('[6]VOLEYBOL &amp; PLAJ'!I9)</f>
        <v>0</v>
      </c>
      <c r="D63" s="958">
        <f>SUM('[6]VOLEYBOL &amp; PLAJ'!J9)</f>
        <v>0</v>
      </c>
      <c r="E63" s="959">
        <f>SUM('[6]VOLEYBOL &amp; PLAJ'!K9)</f>
        <v>0</v>
      </c>
      <c r="F63" s="961">
        <f>SUM('[6]VOLEYBOL &amp; PLAJ'!I16)</f>
        <v>0</v>
      </c>
      <c r="G63" s="958">
        <f>SUM('[6]VOLEYBOL &amp; PLAJ'!J16)</f>
        <v>0</v>
      </c>
      <c r="H63" s="959">
        <f>SUM('[6]VOLEYBOL &amp; PLAJ'!K16)</f>
        <v>0</v>
      </c>
      <c r="I63" s="961">
        <f>SUM('[6]VOLEYBOL &amp; PLAJ'!I27,'[6]VOLEYBOL &amp; PLAJ'!I32)</f>
        <v>0</v>
      </c>
      <c r="J63" s="958">
        <f>SUM('[6]VOLEYBOL &amp; PLAJ'!J27,'[6]VOLEYBOL &amp; PLAJ'!J32)</f>
        <v>1</v>
      </c>
      <c r="K63" s="959">
        <f>SUM('[6]VOLEYBOL &amp; PLAJ'!K27,'[6]VOLEYBOL &amp; PLAJ'!K32)</f>
        <v>0</v>
      </c>
      <c r="L63" s="961"/>
      <c r="M63" s="958"/>
      <c r="N63" s="959"/>
      <c r="O63" s="961"/>
      <c r="P63" s="958"/>
      <c r="Q63" s="959"/>
      <c r="R63" s="961">
        <f>SUM('[6]VOLEYBOL &amp; PLAJ'!I47,'[6]VOLEYBOL &amp; PLAJ'!I52)</f>
        <v>1</v>
      </c>
      <c r="S63" s="958">
        <f>SUM('[6]VOLEYBOL &amp; PLAJ'!J47,'[6]VOLEYBOL &amp; PLAJ'!J52)</f>
        <v>1</v>
      </c>
      <c r="T63" s="959">
        <f>SUM('[6]VOLEYBOL &amp; PLAJ'!K47,'[6]VOLEYBOL &amp; PLAJ'!K52)</f>
        <v>0</v>
      </c>
      <c r="U63" s="961">
        <f>SUM('[6]VOLEYBOL &amp; PLAJ'!I67,'[6]VOLEYBOL &amp; PLAJ'!I74)</f>
        <v>6</v>
      </c>
      <c r="V63" s="958">
        <f>SUM('[6]VOLEYBOL &amp; PLAJ'!J67,'[6]VOLEYBOL &amp; PLAJ'!J74)</f>
        <v>5</v>
      </c>
      <c r="W63" s="959">
        <f>SUM('[6]VOLEYBOL &amp; PLAJ'!K67,'[6]VOLEYBOL &amp; PLAJ'!K74)</f>
        <v>1</v>
      </c>
      <c r="X63" s="961"/>
      <c r="Y63" s="958"/>
      <c r="Z63" s="959"/>
      <c r="AA63" s="961">
        <f>SUM('[6]VOLEYBOL &amp; PLAJ'!I79,'[6]VOLEYBOL &amp; PLAJ'!I86)</f>
        <v>1</v>
      </c>
      <c r="AB63" s="958">
        <f>SUM('[6]VOLEYBOL &amp; PLAJ'!J79,'[6]VOLEYBOL &amp; PLAJ'!J86)</f>
        <v>1</v>
      </c>
      <c r="AC63" s="959">
        <f>SUM('[6]VOLEYBOL &amp; PLAJ'!K79,'[6]VOLEYBOL &amp; PLAJ'!K86)</f>
        <v>0</v>
      </c>
      <c r="AD63" s="961">
        <f>SUM('[6]VOLEYBOL &amp; PLAJ'!I90)</f>
        <v>1</v>
      </c>
      <c r="AE63" s="958">
        <f>SUM('[6]VOLEYBOL &amp; PLAJ'!J90)</f>
        <v>0</v>
      </c>
      <c r="AF63" s="959">
        <f>SUM('[6]VOLEYBOL &amp; PLAJ'!K90)</f>
        <v>0</v>
      </c>
      <c r="AG63" s="961">
        <f>SUM('[6]VOLEYBOL &amp; PLAJ'!I97)</f>
        <v>0</v>
      </c>
      <c r="AH63" s="958">
        <f>SUM('[6]VOLEYBOL &amp; PLAJ'!J97)</f>
        <v>0</v>
      </c>
      <c r="AI63" s="959">
        <f>SUM('[6]VOLEYBOL &amp; PLAJ'!K97)</f>
        <v>0</v>
      </c>
      <c r="AJ63" s="961"/>
      <c r="AK63" s="958"/>
      <c r="AL63" s="959"/>
      <c r="AM63" s="957">
        <f>SUM('[6]VOLEYBOL &amp; PLAJ'!I102,'[6]VOLEYBOL &amp; PLAJ'!I109)</f>
        <v>0</v>
      </c>
      <c r="AN63" s="958">
        <f>SUM('[6]VOLEYBOL &amp; PLAJ'!J102,'[6]VOLEYBOL &amp; PLAJ'!J109)</f>
        <v>0</v>
      </c>
      <c r="AO63" s="959">
        <f>SUM('[6]VOLEYBOL &amp; PLAJ'!K102,'[6]VOLEYBOL &amp; PLAJ'!K109)</f>
        <v>0</v>
      </c>
      <c r="AP63" s="961">
        <f>SUM('[6]VOLEYBOL &amp; PLAJ'!I114)</f>
        <v>0</v>
      </c>
      <c r="AQ63" s="958">
        <f>SUM('[6]VOLEYBOL &amp; PLAJ'!J114)</f>
        <v>0</v>
      </c>
      <c r="AR63" s="959">
        <f>SUM('[6]VOLEYBOL &amp; PLAJ'!K114)</f>
        <v>0</v>
      </c>
      <c r="AS63" s="961">
        <f>SUM('[6]VOLEYBOL &amp; PLAJ'!I144,'[6]VOLEYBOL &amp; PLAJ'!I151)</f>
        <v>2</v>
      </c>
      <c r="AT63" s="958">
        <f>SUM('[6]VOLEYBOL &amp; PLAJ'!J144,'[6]VOLEYBOL &amp; PLAJ'!J151)</f>
        <v>3</v>
      </c>
      <c r="AU63" s="959">
        <f>SUM('[6]VOLEYBOL &amp; PLAJ'!K144,'[6]VOLEYBOL &amp; PLAJ'!K151)</f>
        <v>2</v>
      </c>
      <c r="AV63" s="961">
        <f t="shared" si="1"/>
        <v>11</v>
      </c>
      <c r="AW63" s="958">
        <f t="shared" si="1"/>
        <v>11</v>
      </c>
      <c r="AX63" s="959">
        <f t="shared" si="1"/>
        <v>3</v>
      </c>
      <c r="AY63" s="1221">
        <f t="shared" si="2"/>
        <v>25</v>
      </c>
    </row>
    <row r="64" spans="1:51" ht="15.75" thickBot="1">
      <c r="A64" s="1186">
        <v>61</v>
      </c>
      <c r="B64" s="1217" t="s">
        <v>792</v>
      </c>
      <c r="C64" s="961">
        <f>SUM('[6]VÜCUT GELİŞTİRME'!I9)</f>
        <v>0</v>
      </c>
      <c r="D64" s="958">
        <f>SUM('[6]VÜCUT GELİŞTİRME'!J9)</f>
        <v>0</v>
      </c>
      <c r="E64" s="959">
        <f>SUM('[6]VÜCUT GELİŞTİRME'!K9)</f>
        <v>0</v>
      </c>
      <c r="F64" s="961">
        <f>SUM('[6]VÜCUT GELİŞTİRME'!I16)</f>
        <v>0</v>
      </c>
      <c r="G64" s="958">
        <f>SUM('[6]VÜCUT GELİŞTİRME'!J16)</f>
        <v>0</v>
      </c>
      <c r="H64" s="959">
        <f>SUM('[6]VÜCUT GELİŞTİRME'!K16)</f>
        <v>0</v>
      </c>
      <c r="I64" s="961">
        <f>SUM('[6]VÜCUT GELİŞTİRME'!I108,'[6]VÜCUT GELİŞTİRME'!I132)</f>
        <v>32</v>
      </c>
      <c r="J64" s="958">
        <f>SUM('[6]VÜCUT GELİŞTİRME'!J108,'[6]VÜCUT GELİŞTİRME'!J132)</f>
        <v>49</v>
      </c>
      <c r="K64" s="959">
        <f>SUM('[6]VÜCUT GELİŞTİRME'!K108,'[6]VÜCUT GELİŞTİRME'!K132)</f>
        <v>25</v>
      </c>
      <c r="L64" s="961"/>
      <c r="M64" s="958"/>
      <c r="N64" s="959"/>
      <c r="O64" s="961"/>
      <c r="P64" s="958"/>
      <c r="Q64" s="959"/>
      <c r="R64" s="961">
        <f>SUM('[6]VÜCUT GELİŞTİRME'!I257,'[6]VÜCUT GELİŞTİRME'!I281)</f>
        <v>59</v>
      </c>
      <c r="S64" s="958">
        <f>SUM('[6]VÜCUT GELİŞTİRME'!J257,'[6]VÜCUT GELİŞTİRME'!J281)</f>
        <v>50</v>
      </c>
      <c r="T64" s="959">
        <f>SUM('[6]VÜCUT GELİŞTİRME'!K257,'[6]VÜCUT GELİŞTİRME'!K281)</f>
        <v>33</v>
      </c>
      <c r="U64" s="961">
        <f>SUM('[6]VÜCUT GELİŞTİRME'!I297,'[6]VÜCUT GELİŞTİRME'!I304)</f>
        <v>6</v>
      </c>
      <c r="V64" s="958">
        <f>SUM('[6]VÜCUT GELİŞTİRME'!J297,'[6]VÜCUT GELİŞTİRME'!J304)</f>
        <v>7</v>
      </c>
      <c r="W64" s="959">
        <f>SUM('[6]VÜCUT GELİŞTİRME'!K297,'[6]VÜCUT GELİŞTİRME'!K304)</f>
        <v>0</v>
      </c>
      <c r="X64" s="961"/>
      <c r="Y64" s="958"/>
      <c r="Z64" s="959"/>
      <c r="AA64" s="961">
        <f>SUM('[6]VÜCUT GELİŞTİRME'!I311,'[6]VÜCUT GELİŞTİRME'!I318)</f>
        <v>0</v>
      </c>
      <c r="AB64" s="958">
        <f>SUM('[6]VÜCUT GELİŞTİRME'!J311,'[6]VÜCUT GELİŞTİRME'!J318)</f>
        <v>0</v>
      </c>
      <c r="AC64" s="959">
        <f>SUM('[6]VÜCUT GELİŞTİRME'!K311,'[6]VÜCUT GELİŞTİRME'!K318)</f>
        <v>0</v>
      </c>
      <c r="AD64" s="961">
        <f>SUM('[6]VÜCUT GELİŞTİRME'!I324)</f>
        <v>0</v>
      </c>
      <c r="AE64" s="958">
        <f>SUM('[6]VÜCUT GELİŞTİRME'!J324)</f>
        <v>0</v>
      </c>
      <c r="AF64" s="959">
        <f>SUM('[6]VÜCUT GELİŞTİRME'!K324)</f>
        <v>0</v>
      </c>
      <c r="AG64" s="961">
        <f>SUM('[6]VÜCUT GELİŞTİRME'!I331)</f>
        <v>0</v>
      </c>
      <c r="AH64" s="958">
        <f>SUM('[6]VÜCUT GELİŞTİRME'!J331)</f>
        <v>0</v>
      </c>
      <c r="AI64" s="959">
        <f>SUM('[6]VÜCUT GELİŞTİRME'!K331)</f>
        <v>0</v>
      </c>
      <c r="AJ64" s="961"/>
      <c r="AK64" s="958"/>
      <c r="AL64" s="959"/>
      <c r="AM64" s="957">
        <f>SUM('[6]VÜCUT GELİŞTİRME'!I336,'[6]VÜCUT GELİŞTİRME'!I343)</f>
        <v>0</v>
      </c>
      <c r="AN64" s="958">
        <f>SUM('[6]VÜCUT GELİŞTİRME'!J336,'[6]VÜCUT GELİŞTİRME'!J343)</f>
        <v>0</v>
      </c>
      <c r="AO64" s="959">
        <f>SUM('[6]VÜCUT GELİŞTİRME'!K336,'[6]VÜCUT GELİŞTİRME'!K343)</f>
        <v>0</v>
      </c>
      <c r="AP64" s="961">
        <f>SUM('[6]VÜCUT GELİŞTİRME'!I351)</f>
        <v>0</v>
      </c>
      <c r="AQ64" s="958">
        <f>SUM('[6]VÜCUT GELİŞTİRME'!J351)</f>
        <v>0</v>
      </c>
      <c r="AR64" s="959">
        <f>SUM('[6]VÜCUT GELİŞTİRME'!K351)</f>
        <v>0</v>
      </c>
      <c r="AS64" s="961">
        <f>SUM('[6]VÜCUT GELİŞTİRME'!I359,'[6]VÜCUT GELİŞTİRME'!I366)</f>
        <v>2</v>
      </c>
      <c r="AT64" s="958">
        <f>SUM('[6]VÜCUT GELİŞTİRME'!J359,'[6]VÜCUT GELİŞTİRME'!J366)</f>
        <v>2</v>
      </c>
      <c r="AU64" s="959">
        <f>SUM('[6]VÜCUT GELİŞTİRME'!K359,'[6]VÜCUT GELİŞTİRME'!K366)</f>
        <v>1</v>
      </c>
      <c r="AV64" s="961">
        <f t="shared" si="1"/>
        <v>99</v>
      </c>
      <c r="AW64" s="958">
        <f t="shared" si="1"/>
        <v>108</v>
      </c>
      <c r="AX64" s="959">
        <f t="shared" si="1"/>
        <v>59</v>
      </c>
      <c r="AY64" s="1221">
        <f t="shared" si="2"/>
        <v>266</v>
      </c>
    </row>
    <row r="65" spans="1:51" ht="15.75" thickBot="1">
      <c r="A65" s="1186">
        <v>62</v>
      </c>
      <c r="B65" s="1217" t="s">
        <v>1562</v>
      </c>
      <c r="C65" s="961">
        <f>SUM([6]WUSHU!I9)</f>
        <v>0</v>
      </c>
      <c r="D65" s="958">
        <f>SUM([6]WUSHU!J9)</f>
        <v>0</v>
      </c>
      <c r="E65" s="959">
        <f>SUM([6]WUSHU!K9)</f>
        <v>0</v>
      </c>
      <c r="F65" s="961">
        <f>SUM([6]WUSHU!I16)</f>
        <v>0</v>
      </c>
      <c r="G65" s="958">
        <f>SUM([6]WUSHU!J16)</f>
        <v>0</v>
      </c>
      <c r="H65" s="959">
        <f>SUM([6]WUSHU!K16)</f>
        <v>0</v>
      </c>
      <c r="I65" s="961">
        <f>SUM([6]WUSHU!I53,[6]WUSHU!I60)</f>
        <v>9</v>
      </c>
      <c r="J65" s="958">
        <f>SUM([6]WUSHU!J53,[6]WUSHU!J60)</f>
        <v>15</v>
      </c>
      <c r="K65" s="959">
        <f>SUM([6]WUSHU!K53,[6]WUSHU!K60)</f>
        <v>10</v>
      </c>
      <c r="L65" s="961"/>
      <c r="M65" s="958"/>
      <c r="N65" s="959"/>
      <c r="O65" s="961"/>
      <c r="P65" s="958"/>
      <c r="Q65" s="959"/>
      <c r="R65" s="961">
        <f>SUM([6]WUSHU!I84,[6]WUSHU!I91)</f>
        <v>4</v>
      </c>
      <c r="S65" s="958">
        <f>SUM([6]WUSHU!J84,[6]WUSHU!J91)</f>
        <v>7</v>
      </c>
      <c r="T65" s="959">
        <f>SUM([6]WUSHU!K84,[6]WUSHU!K91)</f>
        <v>9</v>
      </c>
      <c r="U65" s="961">
        <f>SUM([6]WUSHU!I432,[6]WUSHU!I439)</f>
        <v>99</v>
      </c>
      <c r="V65" s="958">
        <f>SUM([6]WUSHU!J432,[6]WUSHU!J439)</f>
        <v>98</v>
      </c>
      <c r="W65" s="959">
        <f>SUM([6]WUSHU!K432,[6]WUSHU!K439)</f>
        <v>127</v>
      </c>
      <c r="X65" s="961"/>
      <c r="Y65" s="958"/>
      <c r="Z65" s="959"/>
      <c r="AA65" s="961">
        <f>SUM([6]WUSHU!I446,[6]WUSHU!I453)</f>
        <v>0</v>
      </c>
      <c r="AB65" s="958">
        <f>SUM([6]WUSHU!J446,[6]WUSHU!J453)</f>
        <v>1</v>
      </c>
      <c r="AC65" s="959">
        <f>SUM([6]WUSHU!K446,[6]WUSHU!K453)</f>
        <v>1</v>
      </c>
      <c r="AD65" s="961">
        <f>SUM([6]WUSHU!I459)</f>
        <v>0</v>
      </c>
      <c r="AE65" s="958">
        <f>SUM([6]WUSHU!J459)</f>
        <v>0</v>
      </c>
      <c r="AF65" s="959">
        <f>SUM([6]WUSHU!K459)</f>
        <v>0</v>
      </c>
      <c r="AG65" s="961">
        <f>SUM([6]WUSHU!I466)</f>
        <v>0</v>
      </c>
      <c r="AH65" s="958">
        <f>SUM([6]WUSHU!J466)</f>
        <v>0</v>
      </c>
      <c r="AI65" s="959">
        <f>SUM([6]WUSHU!K466)</f>
        <v>0</v>
      </c>
      <c r="AJ65" s="961"/>
      <c r="AK65" s="958"/>
      <c r="AL65" s="959"/>
      <c r="AM65" s="957">
        <f>SUM([6]WUSHU!I471,[6]WUSHU!I478)</f>
        <v>0</v>
      </c>
      <c r="AN65" s="958">
        <f>SUM([6]WUSHU!J471,[6]WUSHU!J478)</f>
        <v>0</v>
      </c>
      <c r="AO65" s="959">
        <f>SUM([6]WUSHU!K471,[6]WUSHU!K478)</f>
        <v>0</v>
      </c>
      <c r="AP65" s="961">
        <f>SUM([6]WUSHU!I486)</f>
        <v>0</v>
      </c>
      <c r="AQ65" s="958">
        <f>SUM([6]WUSHU!J486)</f>
        <v>0</v>
      </c>
      <c r="AR65" s="959">
        <f>SUM([6]WUSHU!K486)</f>
        <v>0</v>
      </c>
      <c r="AS65" s="961">
        <f>SUM([6]WUSHU!I535,[6]WUSHU!I542)</f>
        <v>30</v>
      </c>
      <c r="AT65" s="958">
        <f>SUM([6]WUSHU!J535,[6]WUSHU!J542)</f>
        <v>12</v>
      </c>
      <c r="AU65" s="959">
        <f>SUM([6]WUSHU!K535,[6]WUSHU!K542)</f>
        <v>2</v>
      </c>
      <c r="AV65" s="961">
        <f t="shared" si="1"/>
        <v>142</v>
      </c>
      <c r="AW65" s="958">
        <f t="shared" si="1"/>
        <v>133</v>
      </c>
      <c r="AX65" s="959">
        <f t="shared" si="1"/>
        <v>149</v>
      </c>
      <c r="AY65" s="1221">
        <f t="shared" si="2"/>
        <v>424</v>
      </c>
    </row>
    <row r="66" spans="1:51" ht="15.75" thickBot="1">
      <c r="A66" s="1186">
        <v>63</v>
      </c>
      <c r="B66" s="1217" t="s">
        <v>1466</v>
      </c>
      <c r="C66" s="961">
        <f>SUM([6]YELKEN!I9)</f>
        <v>0</v>
      </c>
      <c r="D66" s="958">
        <f>SUM([6]YELKEN!J9)</f>
        <v>0</v>
      </c>
      <c r="E66" s="959">
        <f>SUM([6]YELKEN!K9)</f>
        <v>0</v>
      </c>
      <c r="F66" s="961">
        <f>SUM([6]YELKEN!I15)</f>
        <v>0</v>
      </c>
      <c r="G66" s="958">
        <f>SUM([6]YELKEN!J15)</f>
        <v>0</v>
      </c>
      <c r="H66" s="959">
        <f>SUM([6]YELKEN!K15)</f>
        <v>0</v>
      </c>
      <c r="I66" s="961">
        <f>SUM([6]YELKEN!I51,[6]YELKEN!I58)</f>
        <v>6</v>
      </c>
      <c r="J66" s="958">
        <f>SUM([6]YELKEN!J51,[6]YELKEN!J58)</f>
        <v>6</v>
      </c>
      <c r="K66" s="959">
        <f>SUM([6]YELKEN!K51,[6]YELKEN!K58)</f>
        <v>10</v>
      </c>
      <c r="L66" s="961"/>
      <c r="M66" s="958"/>
      <c r="N66" s="959"/>
      <c r="O66" s="961"/>
      <c r="P66" s="958"/>
      <c r="Q66" s="959"/>
      <c r="R66" s="961">
        <f>SUM([6]YELKEN!I103,[6]YELKEN!I110)</f>
        <v>8</v>
      </c>
      <c r="S66" s="958">
        <f>SUM([6]YELKEN!J103,[6]YELKEN!J110)</f>
        <v>11</v>
      </c>
      <c r="T66" s="959">
        <f>SUM([6]YELKEN!K103,[6]YELKEN!K110)</f>
        <v>13</v>
      </c>
      <c r="U66" s="961">
        <f>SUM([6]YELKEN!I116,[6]YELKEN!I123)</f>
        <v>2</v>
      </c>
      <c r="V66" s="958">
        <f>SUM([6]YELKEN!J116,[6]YELKEN!J123)</f>
        <v>1</v>
      </c>
      <c r="W66" s="959">
        <f>SUM([6]YELKEN!K116,[6]YELKEN!K123)</f>
        <v>1</v>
      </c>
      <c r="X66" s="961"/>
      <c r="Y66" s="958"/>
      <c r="Z66" s="959"/>
      <c r="AA66" s="961">
        <f>SUM([6]YELKEN!I130,[6]YELKEN!I137)</f>
        <v>0</v>
      </c>
      <c r="AB66" s="958">
        <f>SUM([6]YELKEN!J130,[6]YELKEN!J137)</f>
        <v>0</v>
      </c>
      <c r="AC66" s="959">
        <f>SUM([6]YELKEN!K130,[6]YELKEN!K137)</f>
        <v>0</v>
      </c>
      <c r="AD66" s="961">
        <f>SUM([6]YELKEN!I143)</f>
        <v>0</v>
      </c>
      <c r="AE66" s="958">
        <f>SUM([6]YELKEN!J143)</f>
        <v>0</v>
      </c>
      <c r="AF66" s="959">
        <f>SUM([6]YELKEN!K143)</f>
        <v>0</v>
      </c>
      <c r="AG66" s="961">
        <f>SUM([6]YELKEN!I150)</f>
        <v>0</v>
      </c>
      <c r="AH66" s="958">
        <f>SUM([6]YELKEN!J150)</f>
        <v>0</v>
      </c>
      <c r="AI66" s="959">
        <f>SUM([6]YELKEN!K150)</f>
        <v>0</v>
      </c>
      <c r="AJ66" s="961"/>
      <c r="AK66" s="958"/>
      <c r="AL66" s="959"/>
      <c r="AM66" s="957">
        <f>SUM([6]YELKEN!I155,[6]YELKEN!I162)</f>
        <v>0</v>
      </c>
      <c r="AN66" s="958">
        <f>SUM([6]YELKEN!J155,[6]YELKEN!J162)</f>
        <v>0</v>
      </c>
      <c r="AO66" s="959">
        <f>SUM([6]YELKEN!K155,[6]YELKEN!K162)</f>
        <v>0</v>
      </c>
      <c r="AP66" s="961">
        <f>SUM([6]YELKEN!I170)</f>
        <v>0</v>
      </c>
      <c r="AQ66" s="958">
        <f>SUM([6]YELKEN!J170)</f>
        <v>0</v>
      </c>
      <c r="AR66" s="959">
        <f>SUM([6]YELKEN!K170)</f>
        <v>0</v>
      </c>
      <c r="AS66" s="961">
        <f>SUM([6]YELKEN!I259,[6]YELKEN!I265)</f>
        <v>28</v>
      </c>
      <c r="AT66" s="958">
        <f>SUM([6]YELKEN!J259,[6]YELKEN!J265)</f>
        <v>24</v>
      </c>
      <c r="AU66" s="959">
        <f>SUM([6]YELKEN!K259,[6]YELKEN!K265)</f>
        <v>28</v>
      </c>
      <c r="AV66" s="961">
        <f t="shared" si="1"/>
        <v>44</v>
      </c>
      <c r="AW66" s="958">
        <f t="shared" si="1"/>
        <v>42</v>
      </c>
      <c r="AX66" s="959">
        <f t="shared" si="1"/>
        <v>52</v>
      </c>
      <c r="AY66" s="1221">
        <f t="shared" si="2"/>
        <v>138</v>
      </c>
    </row>
    <row r="67" spans="1:51" ht="15.75" thickBot="1">
      <c r="A67" s="1186">
        <v>64</v>
      </c>
      <c r="B67" s="1217" t="s">
        <v>1563</v>
      </c>
      <c r="C67" s="1127">
        <f>SUM([6]YÜZME!I9)</f>
        <v>0</v>
      </c>
      <c r="D67" s="1223">
        <f>SUM([6]YÜZME!J9)</f>
        <v>0</v>
      </c>
      <c r="E67" s="1224">
        <f>SUM([6]YÜZME!K9)</f>
        <v>0</v>
      </c>
      <c r="F67" s="1127">
        <f>SUM([6]YÜZME!I14)</f>
        <v>0</v>
      </c>
      <c r="G67" s="1223">
        <f>SUM([6]YÜZME!J14)</f>
        <v>0</v>
      </c>
      <c r="H67" s="1224">
        <f>SUM([6]YÜZME!K14)</f>
        <v>0</v>
      </c>
      <c r="I67" s="1127">
        <f>SUM([6]YÜZME!I23,[6]YÜZME!I36)</f>
        <v>8</v>
      </c>
      <c r="J67" s="1223">
        <f>SUM([6]YÜZME!J23,[6]YÜZME!J36)</f>
        <v>2</v>
      </c>
      <c r="K67" s="1224">
        <f>SUM([6]YÜZME!K23,[6]YÜZME!K36)</f>
        <v>5</v>
      </c>
      <c r="L67" s="1127"/>
      <c r="M67" s="1223"/>
      <c r="N67" s="1224"/>
      <c r="O67" s="1127"/>
      <c r="P67" s="1223"/>
      <c r="Q67" s="1224"/>
      <c r="R67" s="1127">
        <f>SUM([6]YÜZME!I58,[6]YÜZME!I68)</f>
        <v>4</v>
      </c>
      <c r="S67" s="1223">
        <f>SUM([6]YÜZME!J58,[6]YÜZME!J68)</f>
        <v>4</v>
      </c>
      <c r="T67" s="1224">
        <f>SUM([6]YÜZME!K58,[6]YÜZME!K68)</f>
        <v>6</v>
      </c>
      <c r="U67" s="1127">
        <f>SUM([6]YÜZME!I77,[6]YÜZME!I84)</f>
        <v>1</v>
      </c>
      <c r="V67" s="1223">
        <f>SUM([6]YÜZME!J77,[6]YÜZME!J84)</f>
        <v>2</v>
      </c>
      <c r="W67" s="1224">
        <f>SUM([6]YÜZME!K77,[6]YÜZME!K84)</f>
        <v>3</v>
      </c>
      <c r="X67" s="1127"/>
      <c r="Y67" s="1223"/>
      <c r="Z67" s="1224"/>
      <c r="AA67" s="1127">
        <f>SUM([6]YÜZME!I135,[6]YÜZME!I142)</f>
        <v>27</v>
      </c>
      <c r="AB67" s="1223">
        <f>SUM([6]YÜZME!J135,[6]YÜZME!J142)</f>
        <v>13</v>
      </c>
      <c r="AC67" s="1224">
        <f>SUM([6]YÜZME!K135,[6]YÜZME!K142)</f>
        <v>8</v>
      </c>
      <c r="AD67" s="1127">
        <f>SUM([6]YÜZME!I150)</f>
        <v>3</v>
      </c>
      <c r="AE67" s="1223">
        <f>SUM([6]YÜZME!J150)</f>
        <v>1</v>
      </c>
      <c r="AF67" s="1224">
        <f>SUM([6]YÜZME!K150)</f>
        <v>2</v>
      </c>
      <c r="AG67" s="1127">
        <f>SUM([6]YÜZME!I166)</f>
        <v>2</v>
      </c>
      <c r="AH67" s="1223">
        <f>SUM([6]YÜZME!J166)</f>
        <v>8</v>
      </c>
      <c r="AI67" s="1224">
        <f>SUM([6]YÜZME!K166)</f>
        <v>4</v>
      </c>
      <c r="AJ67" s="1127"/>
      <c r="AK67" s="1223"/>
      <c r="AL67" s="1224"/>
      <c r="AM67" s="1141">
        <f>SUM([6]YÜZME!I171,[6]YÜZME!I178)</f>
        <v>0</v>
      </c>
      <c r="AN67" s="1223">
        <f>SUM([6]YÜZME!J171,[6]YÜZME!J178)</f>
        <v>0</v>
      </c>
      <c r="AO67" s="1224">
        <f>SUM([6]YÜZME!K171,[6]YÜZME!K178)</f>
        <v>0</v>
      </c>
      <c r="AP67" s="1127">
        <f>SUM([6]YÜZME!I186)</f>
        <v>0</v>
      </c>
      <c r="AQ67" s="1223">
        <f>SUM([6]YÜZME!J186)</f>
        <v>0</v>
      </c>
      <c r="AR67" s="1224">
        <f>SUM([6]YÜZME!K186)</f>
        <v>0</v>
      </c>
      <c r="AS67" s="1127">
        <f>SUM([6]YÜZME!I568,[6]YÜZME!I591)</f>
        <v>110</v>
      </c>
      <c r="AT67" s="1223">
        <f>SUM([6]YÜZME!J568,[6]YÜZME!J591)</f>
        <v>143</v>
      </c>
      <c r="AU67" s="1224">
        <f>SUM([6]YÜZME!K568,[6]YÜZME!K591)</f>
        <v>140</v>
      </c>
      <c r="AV67" s="1127">
        <f t="shared" si="1"/>
        <v>155</v>
      </c>
      <c r="AW67" s="1223">
        <f t="shared" si="1"/>
        <v>173</v>
      </c>
      <c r="AX67" s="1224">
        <f t="shared" si="1"/>
        <v>168</v>
      </c>
      <c r="AY67" s="1221">
        <f t="shared" si="2"/>
        <v>496</v>
      </c>
    </row>
    <row r="68" spans="1:51" ht="16.5" thickBot="1">
      <c r="A68" s="1701" t="s">
        <v>16227</v>
      </c>
      <c r="B68" s="1701"/>
      <c r="C68" s="1225">
        <f>SUM(C4:C67)</f>
        <v>0</v>
      </c>
      <c r="D68" s="1226">
        <f t="shared" ref="D68:AY68" si="3">SUM(D4:D67)</f>
        <v>0</v>
      </c>
      <c r="E68" s="1227">
        <f t="shared" si="3"/>
        <v>0</v>
      </c>
      <c r="F68" s="1228">
        <f t="shared" si="3"/>
        <v>0</v>
      </c>
      <c r="G68" s="1229">
        <f t="shared" si="3"/>
        <v>0</v>
      </c>
      <c r="H68" s="1230">
        <f t="shared" si="3"/>
        <v>0</v>
      </c>
      <c r="I68" s="1231">
        <f t="shared" si="3"/>
        <v>149</v>
      </c>
      <c r="J68" s="1229">
        <f t="shared" si="3"/>
        <v>205</v>
      </c>
      <c r="K68" s="1232">
        <f t="shared" si="3"/>
        <v>217</v>
      </c>
      <c r="L68" s="1228">
        <f t="shared" si="3"/>
        <v>16</v>
      </c>
      <c r="M68" s="1229">
        <f t="shared" si="3"/>
        <v>22</v>
      </c>
      <c r="N68" s="1230">
        <f t="shared" si="3"/>
        <v>26</v>
      </c>
      <c r="O68" s="1231">
        <f>SUM(O28:O67)</f>
        <v>6</v>
      </c>
      <c r="P68" s="1231">
        <f>SUM(P28:P67)</f>
        <v>5</v>
      </c>
      <c r="Q68" s="1231">
        <f>SUM(Q28:Q67)</f>
        <v>7</v>
      </c>
      <c r="R68" s="1231">
        <f t="shared" si="3"/>
        <v>446</v>
      </c>
      <c r="S68" s="1229">
        <f t="shared" si="3"/>
        <v>386</v>
      </c>
      <c r="T68" s="1232">
        <f t="shared" si="3"/>
        <v>423</v>
      </c>
      <c r="U68" s="1228">
        <f t="shared" si="3"/>
        <v>308</v>
      </c>
      <c r="V68" s="1229">
        <f t="shared" si="3"/>
        <v>289</v>
      </c>
      <c r="W68" s="1230">
        <f t="shared" si="3"/>
        <v>392</v>
      </c>
      <c r="X68" s="1231">
        <f t="shared" si="3"/>
        <v>7</v>
      </c>
      <c r="Y68" s="1229">
        <f t="shared" si="3"/>
        <v>2</v>
      </c>
      <c r="Z68" s="1232">
        <f t="shared" si="3"/>
        <v>3</v>
      </c>
      <c r="AA68" s="1228">
        <f t="shared" si="3"/>
        <v>72</v>
      </c>
      <c r="AB68" s="1229">
        <f t="shared" si="3"/>
        <v>44</v>
      </c>
      <c r="AC68" s="1230">
        <f t="shared" si="3"/>
        <v>39</v>
      </c>
      <c r="AD68" s="1231">
        <f t="shared" si="3"/>
        <v>10</v>
      </c>
      <c r="AE68" s="1229">
        <f t="shared" si="3"/>
        <v>7</v>
      </c>
      <c r="AF68" s="1232">
        <f t="shared" si="3"/>
        <v>9</v>
      </c>
      <c r="AG68" s="1231">
        <f t="shared" si="3"/>
        <v>20</v>
      </c>
      <c r="AH68" s="1229">
        <f t="shared" si="3"/>
        <v>34</v>
      </c>
      <c r="AI68" s="1232">
        <f t="shared" si="3"/>
        <v>25</v>
      </c>
      <c r="AJ68" s="1231">
        <f t="shared" si="3"/>
        <v>0</v>
      </c>
      <c r="AK68" s="1229">
        <f t="shared" si="3"/>
        <v>0</v>
      </c>
      <c r="AL68" s="1232">
        <f t="shared" si="3"/>
        <v>2</v>
      </c>
      <c r="AM68" s="1228">
        <f t="shared" si="3"/>
        <v>0</v>
      </c>
      <c r="AN68" s="1229">
        <f t="shared" si="3"/>
        <v>0</v>
      </c>
      <c r="AO68" s="1230">
        <f t="shared" si="3"/>
        <v>0</v>
      </c>
      <c r="AP68" s="1231">
        <f t="shared" si="3"/>
        <v>2</v>
      </c>
      <c r="AQ68" s="1229">
        <f t="shared" si="3"/>
        <v>8</v>
      </c>
      <c r="AR68" s="1232">
        <f t="shared" si="3"/>
        <v>16</v>
      </c>
      <c r="AS68" s="1228">
        <f>SUM(AS4:AS67)</f>
        <v>1630</v>
      </c>
      <c r="AT68" s="1229">
        <f t="shared" si="3"/>
        <v>1581</v>
      </c>
      <c r="AU68" s="1230">
        <f t="shared" si="3"/>
        <v>1802</v>
      </c>
      <c r="AV68" s="1231">
        <f t="shared" si="3"/>
        <v>2666</v>
      </c>
      <c r="AW68" s="1229">
        <f t="shared" si="3"/>
        <v>2583</v>
      </c>
      <c r="AX68" s="1232">
        <f t="shared" si="3"/>
        <v>2961</v>
      </c>
      <c r="AY68" s="1233">
        <f t="shared" si="3"/>
        <v>8210</v>
      </c>
    </row>
    <row r="69" spans="1:51" s="1235" customFormat="1" ht="19.5" thickBot="1">
      <c r="A69" s="1702" t="s">
        <v>2573</v>
      </c>
      <c r="B69" s="1702"/>
      <c r="C69" s="1691">
        <f>SUM(C68,D68,E68)</f>
        <v>0</v>
      </c>
      <c r="D69" s="1692"/>
      <c r="E69" s="1693"/>
      <c r="F69" s="1694">
        <f>SUM(F68,G68,H68)</f>
        <v>0</v>
      </c>
      <c r="G69" s="1692"/>
      <c r="H69" s="1695"/>
      <c r="I69" s="1691">
        <f>SUM(I68,J68,K68)</f>
        <v>571</v>
      </c>
      <c r="J69" s="1692"/>
      <c r="K69" s="1693"/>
      <c r="L69" s="1694">
        <f>SUM(L68,M68,N68)</f>
        <v>64</v>
      </c>
      <c r="M69" s="1692"/>
      <c r="N69" s="1692"/>
      <c r="O69" s="1692">
        <f>SUM(O68,P68,Q68)</f>
        <v>18</v>
      </c>
      <c r="P69" s="1692"/>
      <c r="Q69" s="1692"/>
      <c r="R69" s="1692">
        <f>SUM(R68,S68,T68)</f>
        <v>1255</v>
      </c>
      <c r="S69" s="1692"/>
      <c r="T69" s="1692"/>
      <c r="U69" s="1692">
        <f>SUM(U68,V68,W68)</f>
        <v>989</v>
      </c>
      <c r="V69" s="1692"/>
      <c r="W69" s="1695"/>
      <c r="X69" s="1691">
        <f>SUM(X68,Y68,Z68)</f>
        <v>12</v>
      </c>
      <c r="Y69" s="1692"/>
      <c r="Z69" s="1693"/>
      <c r="AA69" s="1694">
        <f>SUM(AA68,AB68,AC68)</f>
        <v>155</v>
      </c>
      <c r="AB69" s="1692"/>
      <c r="AC69" s="1695"/>
      <c r="AD69" s="1691">
        <f>SUM(AD68,AE68,AF68)</f>
        <v>26</v>
      </c>
      <c r="AE69" s="1692"/>
      <c r="AF69" s="1693"/>
      <c r="AG69" s="1691">
        <f>SUM(AG68,AH68,AI68)</f>
        <v>79</v>
      </c>
      <c r="AH69" s="1692"/>
      <c r="AI69" s="1693"/>
      <c r="AJ69" s="1691">
        <f>SUM(AJ68,AK68,AL68)</f>
        <v>2</v>
      </c>
      <c r="AK69" s="1692"/>
      <c r="AL69" s="1693"/>
      <c r="AM69" s="1694">
        <f>SUM(AM68,AN68,AO68)</f>
        <v>0</v>
      </c>
      <c r="AN69" s="1692"/>
      <c r="AO69" s="1695"/>
      <c r="AP69" s="1691">
        <f>SUM(AP68,AQ68,AR68)</f>
        <v>26</v>
      </c>
      <c r="AQ69" s="1692"/>
      <c r="AR69" s="1693"/>
      <c r="AS69" s="1694">
        <f>SUM(AS68,AT68,AU68)</f>
        <v>5013</v>
      </c>
      <c r="AT69" s="1692"/>
      <c r="AU69" s="1695"/>
      <c r="AV69" s="1691">
        <f>SUM(AV68,AW68,AX68)</f>
        <v>8210</v>
      </c>
      <c r="AW69" s="1692"/>
      <c r="AX69" s="1693"/>
      <c r="AY69" s="1234"/>
    </row>
  </sheetData>
  <mergeCells count="38">
    <mergeCell ref="A1:AY1"/>
    <mergeCell ref="A2:A3"/>
    <mergeCell ref="B2:B3"/>
    <mergeCell ref="C2:E2"/>
    <mergeCell ref="F2:H2"/>
    <mergeCell ref="I2:K2"/>
    <mergeCell ref="L2:N2"/>
    <mergeCell ref="O2:Q2"/>
    <mergeCell ref="R2:T2"/>
    <mergeCell ref="U2:W2"/>
    <mergeCell ref="A69:B69"/>
    <mergeCell ref="C69:E69"/>
    <mergeCell ref="F69:H69"/>
    <mergeCell ref="I69:K69"/>
    <mergeCell ref="L69:N69"/>
    <mergeCell ref="AP2:AR2"/>
    <mergeCell ref="AS2:AU2"/>
    <mergeCell ref="AV2:AX2"/>
    <mergeCell ref="AY2:AY3"/>
    <mergeCell ref="A68:B68"/>
    <mergeCell ref="X2:Z2"/>
    <mergeCell ref="AA2:AC2"/>
    <mergeCell ref="AD2:AF2"/>
    <mergeCell ref="AG2:AI2"/>
    <mergeCell ref="AJ2:AL2"/>
    <mergeCell ref="AM2:AO2"/>
    <mergeCell ref="AV69:AX69"/>
    <mergeCell ref="O69:Q69"/>
    <mergeCell ref="R69:T69"/>
    <mergeCell ref="U69:W69"/>
    <mergeCell ref="X69:Z69"/>
    <mergeCell ref="AA69:AC69"/>
    <mergeCell ref="AD69:AF69"/>
    <mergeCell ref="AG69:AI69"/>
    <mergeCell ref="AJ69:AL69"/>
    <mergeCell ref="AM69:AO69"/>
    <mergeCell ref="AP69:AR69"/>
    <mergeCell ref="AS69:AU69"/>
  </mergeCells>
  <hyperlinks>
    <hyperlink ref="B4" location="ATICILIK!A1" display="ATICILIK FEDERASYONU" xr:uid="{036A8E22-9D80-4765-AE92-7DAB855D93D9}"/>
    <hyperlink ref="B5" location="ATLETİZM!A1" display="ATLETİZM FEDERASYONU" xr:uid="{A143B4F2-70E4-4F6E-AE75-BD768A84BAA0}"/>
    <hyperlink ref="B6" location="'BADMİNTON '!A1" display="BADMİNTON FERASYONU" xr:uid="{53B8FD69-9AD9-4B6C-AA18-55036085104C}"/>
    <hyperlink ref="B7" location="BASKETBOL!A1" display="BASKETBOL FEDERSYONU" xr:uid="{FAEC6CBA-82DB-44B1-B82C-EA6509298E3B}"/>
    <hyperlink ref="B8" location="'BEDENSEL ENGELLİLER SPOR F.'!A1" display="BEDENSEL ENGELLİLER SPOR F." xr:uid="{B7BE4439-9C6D-4983-BE09-149449334153}"/>
    <hyperlink ref="B9" location="BİLARDO!A1" display="BİLARDO FEDERASYONU" xr:uid="{5297F6F0-97FD-4F88-A04A-C807869394A8}"/>
    <hyperlink ref="B10" location="BİNİCİLİK!A1" display="BİNİCİLİK FEDERASYONU" xr:uid="{54E594FA-FF06-41AB-8920-94A7097D642A}"/>
    <hyperlink ref="B11" location="BİSİKLET!A1" display="BİSİKLET " xr:uid="{65162E96-6B08-4213-8AE7-9596DD68C584}"/>
    <hyperlink ref="B12" location="'BOCCE BOWLİNG DART'!A1" display="BOCCE-BOWLING-DART" xr:uid="{BE3E9ACB-D536-42F6-8C97-E534124CA536}"/>
    <hyperlink ref="B13" location="BOKS!A1" display="BOKS " xr:uid="{8736FB8A-4AC8-4EE9-9825-788C7BC5FC4B}"/>
    <hyperlink ref="B14" location="BRİÇ!A1" display="BRİÇ" xr:uid="{BFDA4ADE-F55E-47CD-8453-F8E35FF84C32}"/>
    <hyperlink ref="B17" location="CİMNASTİK!A1" display="CİMNASTİK " xr:uid="{51F8E137-1113-4A71-997D-3032729C581B}"/>
    <hyperlink ref="B18" location="CURLİNG!A1" display="CURLİNG" xr:uid="{85BE3B78-F8AB-4A6A-ACAE-7FD453729058}"/>
    <hyperlink ref="B19" location="DAĞCILIK!A1" display="DAĞCILIK" xr:uid="{4DCB327C-7A69-4DC9-9A24-FBE141418FEE}"/>
    <hyperlink ref="B20" location="DANS!A1" display="DANS" xr:uid="{F7EE2FBE-120D-4AE9-811D-41AEF9F9708F}"/>
    <hyperlink ref="B23" location="'GELENEKSEL SPOR DALLARI'!A1" display="GELENEKSEL SPOR DALLARI" xr:uid="{03DAF85F-F50E-4C6B-A897-2222F935C5AA}"/>
    <hyperlink ref="B26" location="'GELENEKSEL TÜRK OKÇULUK'!A1" display="GELENEKSEL TÜRK OKÇULUK" xr:uid="{DA110061-D99E-4581-96CF-A08A9DCADA5E}"/>
    <hyperlink ref="B28" location="GOLF!A1" display="GOLF " xr:uid="{80ED23A6-6A5A-4B39-974E-FA6A635F11A8}"/>
    <hyperlink ref="B29" location="'GÖRME ENGELLİLER'!A1" display="GÖRME ENGELLİLER" xr:uid="{365C4648-A4D2-418F-A005-F97CC779BD39}"/>
    <hyperlink ref="B31" location="'HALK OYUNLARI '!A1" display="HALK OYUNLARI" xr:uid="{8C6789DD-DFF8-4E55-934A-56BCEF8E771D}"/>
    <hyperlink ref="B30" location="GÜREŞ!A1" display="GÜREŞ " xr:uid="{02718FFE-BCC1-495F-B3D3-7C7492B23688}"/>
    <hyperlink ref="B32" location="HALTER!A1" display="HALTER " xr:uid="{7E9709A0-DDB9-4FB8-AE7A-EB4444C416EF}"/>
    <hyperlink ref="B33" location="'HAVA SPORLARI'!A1" display="HAVA SPORLARI" xr:uid="{EDC5F1B9-3ED3-47D3-834B-611C49C37C4E}"/>
    <hyperlink ref="B38" location="İZCİLİK!A1" display="İZCİLİK" xr:uid="{EA78EFC9-5DF0-4FF5-B60C-136A7D587A28}"/>
    <hyperlink ref="B37" location="'İŞİTME ENGELLİLER'!A1" display="İŞİTME ENGELLİLER" xr:uid="{160C95B9-DFAB-4E3F-A7B2-89CDCBAE5146}"/>
    <hyperlink ref="B39" location="JUDO!A1" display="JUDO " xr:uid="{5C6D8158-3523-4A69-ADC7-535EA39693C0}"/>
    <hyperlink ref="B40" location="KANO!A1" display="KANO" xr:uid="{AFDD7F1B-9DE9-493A-8AFC-B92614B92311}"/>
    <hyperlink ref="B41" location="KARATE!A1" display="KARATE " xr:uid="{82D11C53-1CEE-45C6-A159-A1D96E45897E}"/>
    <hyperlink ref="B42" location="KAYAK!A1" display="KAYAK" xr:uid="{1E349D14-806D-4B35-893A-66262351D6DC}"/>
    <hyperlink ref="B43" location="KAYKAY!A1" display="KAYKAY" xr:uid="{42F87CB8-6F10-468D-8B23-9521157D7C48}"/>
    <hyperlink ref="B44" location="'KİCK BOKS'!A1" display="KİCK BOKS" xr:uid="{AD3CF275-696C-4D58-9DD0-A2735FD58063}"/>
    <hyperlink ref="B46" location="'MASA TENİSİ'!A1" display="MASA TENİSİ " xr:uid="{878E0522-D80D-4B99-BF1E-1E075EDB71A2}"/>
    <hyperlink ref="B47" location="'MODERN PENTATLON'!A1" display="MODERN PENTATLON" xr:uid="{6FCFB79B-B902-4A65-85A3-BBDF2B0B6E93}"/>
    <hyperlink ref="B45" location="KÜREK!A1" display="KÜREK " xr:uid="{00955148-EC2E-45D8-A78F-189DE4BB8E2E}"/>
    <hyperlink ref="B34" location="HENTBOL!A1" display="HENTBOL" xr:uid="{5B35F6EF-8CAB-40ED-8420-E3F2737D4DC6}"/>
    <hyperlink ref="B36" location="HOKEY!A1" display="HOKEY" xr:uid="{676D2F39-EFEF-4DD9-A578-365020578263}"/>
    <hyperlink ref="B48" location="MOTOSİKLET!A1" display="MOTOSİKLET " xr:uid="{5E81A6DD-3F9B-492C-86CD-CB1C01B6CC19}"/>
    <hyperlink ref="B49" location="'MUAY - THAİ'!A1" display="MUAY - THAİ" xr:uid="{0455413D-A1AD-40EF-8278-4FC2382384E6}"/>
    <hyperlink ref="B50" location="OKÇULUK!A1" display="OKÇULUK" xr:uid="{127E2CFB-DAC8-460A-9770-998FA0F2F8EF}"/>
    <hyperlink ref="B51" location="'OKUL SPORLARI'!A1" display="OKUL SPORLARI DAİRE BŞK." xr:uid="{75F5EE87-FA7A-43DF-9125-99637E6ECE58}"/>
    <hyperlink ref="B52" location="ORYANTİRİNG!A1" display="ORYANTİRİNG" xr:uid="{2A159964-9A6D-4D74-8938-883D45A3C4A5}"/>
    <hyperlink ref="B54" location="'ÖZEL SPORCULAR'!A1" display="ÖZEL SPORCULAR" xr:uid="{0E03CE49-FF99-49EE-9F95-4EE0748ABFDC}"/>
    <hyperlink ref="B55" location="RAGBİ!A1" display="RAGBİ" xr:uid="{DB61277C-7214-4FC1-9646-75A3C110432A}"/>
    <hyperlink ref="B57" location="SUALTI!A1" display="SUALTI" xr:uid="{3E86B215-6FD7-4A03-804D-EB2A582C5726}"/>
    <hyperlink ref="B60" location="TENİS!A1" display="TENİS " xr:uid="{D05A5E75-5D5C-4585-828E-DD18129B191C}"/>
    <hyperlink ref="B59" location="'TAEKWON-DO'!A1" display="TAEKWON-DO" xr:uid="{0ADA7879-1DB5-4151-A28F-39AC6DCD5D88}"/>
    <hyperlink ref="B58" location="SUTOPU!A1" display="SUTOPU" xr:uid="{E44F10D3-986B-4ED0-B37F-C6CB24B836A6}"/>
    <hyperlink ref="B64" location="'VÜCUT GELİŞTİRME'!A1" display="VÜCUT GELİŞTİRME" xr:uid="{BA76B473-761C-4B48-966E-0E45B3B94255}"/>
    <hyperlink ref="B63" location="'VOLEYBOL &amp; PLAJ'!A1" display="VOLEYBOL &amp; PLAJ" xr:uid="{B5A1C3F6-9301-40B4-92EA-F5A17F9782EE}"/>
    <hyperlink ref="B62" location="'ÜNİVERSİTE SPORLARI'!A1" display="ÜNİVERSİTE SPORLARI" xr:uid="{4F0A5A7E-A3C5-47F5-AE6F-9F05C2FD4BB5}"/>
    <hyperlink ref="B61" location="TRİATLON!A1" display="TRİATLON" xr:uid="{58C33165-7F10-4F73-BF1B-8CE58DC87A3D}"/>
    <hyperlink ref="B25" location="'GELENEKSEL GÜREŞLER'!A1" display="GELENEKSEL GÜREŞLER" xr:uid="{603DDA67-B96B-41CC-A623-8DDFB8E0C735}"/>
    <hyperlink ref="B21" location="ESKRİM!A1" display="ESKRİM" xr:uid="{810EBD67-AE07-4316-A526-2CE0FF9C7DA5}"/>
    <hyperlink ref="B22" location="'E-SPOR'!A1" display="E-SPOR" xr:uid="{498FA504-B080-4638-9600-E27AAAFC11C8}"/>
    <hyperlink ref="B15" location="'BUZ HOKEYİ'!A1" display="BUZ HOKEYİ" xr:uid="{1F050E9F-106D-44D6-8AFA-2A72C78BEF58}"/>
    <hyperlink ref="B16" location="'BUZ PATENİ'!A1" display="BUZ PATENİ" xr:uid="{DE58D1AE-111E-4F17-9139-BE5949084CEB}"/>
    <hyperlink ref="B24" location="'GELENEKSEL ATLI SPOR DALLARI'!A1" display="GELENEKSEL ATLI SPOR DALLARI" xr:uid="{6241B73D-F879-4918-A1D5-21FD236D1F83}"/>
    <hyperlink ref="B27" location="'GELİŞMEKTE OLAN SPOR BRANŞLARI'!A1" display="GELİŞMEKTE OLAN SPOR BRANŞLARI" xr:uid="{339D734F-A667-4568-81F2-0DA360221984}"/>
    <hyperlink ref="B35" location="'HERKES İÇİN SPOR'!A1" display="HERKES İÇİN SPOR" xr:uid="{7E593179-4700-443B-AFD2-2A26921767E5}"/>
    <hyperlink ref="B53" location="OTOMOBİL!A1" display="OTOMOBİL " xr:uid="{F442A4DF-BBC8-4BD9-9B66-E15AA1A125DC}"/>
    <hyperlink ref="B56" location="SATRANÇ!A1" display="SATRANÇ " xr:uid="{90BF6208-9771-45A7-8F74-89A6A0ED78CD}"/>
    <hyperlink ref="B65" location="WUSHU!A1" display="WUSHU" xr:uid="{C818F989-D5D0-42D6-99D1-518930B1EB07}"/>
    <hyperlink ref="B66" location="YELKEN!A1" display="YELKEN " xr:uid="{16F0CD08-3378-404A-BCFB-16755BE94FF8}"/>
    <hyperlink ref="B67" location="YÜZME!A1" display="YÜZME " xr:uid="{1B5B722C-779C-4974-BB91-FCCB6AD8702B}"/>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89D07-6F29-43BC-BC92-7DEE542FB0CA}">
  <dimension ref="A1:Q1700"/>
  <sheetViews>
    <sheetView tabSelected="1" topLeftCell="A577" workbookViewId="0">
      <selection activeCell="A592" sqref="A592:A594"/>
    </sheetView>
  </sheetViews>
  <sheetFormatPr defaultRowHeight="15"/>
  <cols>
    <col min="1" max="1" width="8.28515625" style="1213" bestFit="1" customWidth="1"/>
    <col min="2" max="2" width="27.85546875" style="1213" customWidth="1"/>
    <col min="3" max="3" width="11.7109375" style="1212" customWidth="1"/>
    <col min="4" max="4" width="28.140625" style="1212" customWidth="1"/>
    <col min="5" max="5" width="14.7109375" style="1212" customWidth="1"/>
    <col min="6" max="7" width="16.140625" style="1212" customWidth="1"/>
    <col min="8" max="8" width="13.140625" style="1212" customWidth="1"/>
    <col min="9" max="9" width="12" style="1212" customWidth="1"/>
    <col min="10" max="12" width="7.28515625" style="1212" customWidth="1"/>
    <col min="13" max="13" width="23" style="1212" customWidth="1"/>
    <col min="14" max="14" width="14.28515625" style="1212" customWidth="1"/>
    <col min="15" max="15" width="13" style="1212" customWidth="1"/>
    <col min="16" max="17" width="3.7109375" style="1212" customWidth="1"/>
    <col min="18" max="16384" width="9.140625" style="1212"/>
  </cols>
  <sheetData>
    <row r="1" spans="1:17" ht="57.75" customHeight="1">
      <c r="A1" s="1716" t="s">
        <v>18776</v>
      </c>
      <c r="B1" s="1716"/>
      <c r="C1" s="1716"/>
      <c r="D1" s="1716"/>
      <c r="E1" s="1716"/>
      <c r="F1" s="1716"/>
      <c r="G1" s="1716"/>
      <c r="H1" s="1716"/>
      <c r="I1" s="1716"/>
      <c r="J1" s="1716"/>
      <c r="K1" s="1716"/>
      <c r="L1" s="1716"/>
      <c r="M1" s="1716"/>
      <c r="N1" s="1716"/>
      <c r="O1" s="1716"/>
      <c r="P1" s="1716"/>
      <c r="Q1" s="1716"/>
    </row>
    <row r="2" spans="1:17">
      <c r="A2" s="1600" t="s">
        <v>2305</v>
      </c>
      <c r="B2" s="1600" t="s">
        <v>1550</v>
      </c>
      <c r="C2" s="1600" t="s">
        <v>18046</v>
      </c>
      <c r="D2" s="1600" t="s">
        <v>9813</v>
      </c>
      <c r="E2" s="1600" t="s">
        <v>9814</v>
      </c>
      <c r="F2" s="1600" t="s">
        <v>9815</v>
      </c>
      <c r="G2" s="1600" t="s">
        <v>9816</v>
      </c>
      <c r="H2" s="1600" t="s">
        <v>9817</v>
      </c>
      <c r="I2" s="1600" t="s">
        <v>9818</v>
      </c>
      <c r="J2" s="1600" t="s">
        <v>9819</v>
      </c>
      <c r="K2" s="1600"/>
      <c r="L2" s="1600"/>
      <c r="M2" s="1600" t="s">
        <v>9820</v>
      </c>
      <c r="N2" s="1600"/>
      <c r="O2" s="1600"/>
      <c r="P2" s="1600"/>
      <c r="Q2" s="1600"/>
    </row>
    <row r="3" spans="1:17">
      <c r="A3" s="1600"/>
      <c r="B3" s="1600"/>
      <c r="C3" s="1600"/>
      <c r="D3" s="1600"/>
      <c r="E3" s="1600"/>
      <c r="F3" s="1600"/>
      <c r="G3" s="1600"/>
      <c r="H3" s="1600"/>
      <c r="I3" s="1600"/>
      <c r="J3" s="1600"/>
      <c r="K3" s="1600"/>
      <c r="L3" s="1600"/>
      <c r="M3" s="1604" t="s">
        <v>1444</v>
      </c>
      <c r="N3" s="1604"/>
      <c r="O3" s="1604"/>
      <c r="P3" s="1711" t="s">
        <v>9821</v>
      </c>
      <c r="Q3" s="1711"/>
    </row>
    <row r="4" spans="1:17" ht="33.75">
      <c r="A4" s="1600"/>
      <c r="B4" s="1600"/>
      <c r="C4" s="1600"/>
      <c r="D4" s="1600"/>
      <c r="E4" s="1600"/>
      <c r="F4" s="1600"/>
      <c r="G4" s="1600"/>
      <c r="H4" s="1600"/>
      <c r="I4" s="1600"/>
      <c r="J4" s="873" t="s">
        <v>1444</v>
      </c>
      <c r="K4" s="873" t="s">
        <v>1445</v>
      </c>
      <c r="L4" s="873" t="s">
        <v>1446</v>
      </c>
      <c r="M4" s="1194" t="s">
        <v>9822</v>
      </c>
      <c r="N4" s="875" t="s">
        <v>1606</v>
      </c>
      <c r="O4" s="875" t="s">
        <v>9823</v>
      </c>
      <c r="P4" s="875" t="s">
        <v>5139</v>
      </c>
      <c r="Q4" s="875" t="s">
        <v>5126</v>
      </c>
    </row>
    <row r="5" spans="1:17" ht="25.5">
      <c r="A5" s="1200">
        <v>1</v>
      </c>
      <c r="B5" s="865" t="s">
        <v>962</v>
      </c>
      <c r="C5" s="1705" t="s">
        <v>1436</v>
      </c>
      <c r="D5" s="865" t="s">
        <v>18047</v>
      </c>
      <c r="E5" s="865" t="s">
        <v>12168</v>
      </c>
      <c r="F5" s="865" t="s">
        <v>18048</v>
      </c>
      <c r="G5" s="865" t="s">
        <v>1611</v>
      </c>
      <c r="H5" s="865"/>
      <c r="I5" s="865"/>
      <c r="J5" s="865"/>
      <c r="K5" s="865">
        <v>1</v>
      </c>
      <c r="L5" s="865"/>
      <c r="M5" s="865" t="s">
        <v>8306</v>
      </c>
      <c r="N5" s="865" t="s">
        <v>18049</v>
      </c>
      <c r="O5" s="865" t="s">
        <v>366</v>
      </c>
      <c r="P5" s="865">
        <v>1</v>
      </c>
      <c r="Q5" s="865"/>
    </row>
    <row r="6" spans="1:17" ht="38.25">
      <c r="A6" s="1200">
        <v>2</v>
      </c>
      <c r="B6" s="865" t="s">
        <v>1491</v>
      </c>
      <c r="C6" s="1705"/>
      <c r="D6" s="865" t="s">
        <v>18047</v>
      </c>
      <c r="E6" s="865" t="s">
        <v>12168</v>
      </c>
      <c r="F6" s="865" t="s">
        <v>18048</v>
      </c>
      <c r="G6" s="865" t="s">
        <v>1611</v>
      </c>
      <c r="H6" s="865"/>
      <c r="I6" s="865"/>
      <c r="J6" s="865"/>
      <c r="K6" s="865"/>
      <c r="L6" s="865">
        <v>1</v>
      </c>
      <c r="M6" s="865" t="s">
        <v>18050</v>
      </c>
      <c r="N6" s="865" t="s">
        <v>18051</v>
      </c>
      <c r="O6" s="865" t="s">
        <v>1611</v>
      </c>
      <c r="P6" s="865">
        <v>1</v>
      </c>
      <c r="Q6" s="865">
        <v>1</v>
      </c>
    </row>
    <row r="7" spans="1:17" ht="38.25">
      <c r="A7" s="1200">
        <v>3</v>
      </c>
      <c r="B7" s="865" t="s">
        <v>1491</v>
      </c>
      <c r="C7" s="1705"/>
      <c r="D7" s="865" t="s">
        <v>18047</v>
      </c>
      <c r="E7" s="865" t="s">
        <v>12168</v>
      </c>
      <c r="F7" s="865" t="s">
        <v>18048</v>
      </c>
      <c r="G7" s="865" t="s">
        <v>1611</v>
      </c>
      <c r="H7" s="865"/>
      <c r="I7" s="865"/>
      <c r="J7" s="865"/>
      <c r="K7" s="865"/>
      <c r="L7" s="865">
        <v>1</v>
      </c>
      <c r="M7" s="865" t="s">
        <v>18052</v>
      </c>
      <c r="N7" s="865" t="s">
        <v>18053</v>
      </c>
      <c r="O7" s="865" t="s">
        <v>1611</v>
      </c>
      <c r="P7" s="865">
        <v>3</v>
      </c>
      <c r="Q7" s="865"/>
    </row>
    <row r="8" spans="1:17" ht="72.75">
      <c r="A8" s="1200">
        <v>4</v>
      </c>
      <c r="B8" s="865" t="s">
        <v>1491</v>
      </c>
      <c r="C8" s="1202" t="s">
        <v>18054</v>
      </c>
      <c r="D8" s="865" t="s">
        <v>18055</v>
      </c>
      <c r="E8" s="865" t="s">
        <v>18056</v>
      </c>
      <c r="F8" s="865" t="s">
        <v>18057</v>
      </c>
      <c r="G8" s="865" t="s">
        <v>1611</v>
      </c>
      <c r="H8" s="865">
        <v>22</v>
      </c>
      <c r="I8" s="865">
        <v>5</v>
      </c>
      <c r="J8" s="865">
        <v>1</v>
      </c>
      <c r="K8" s="865"/>
      <c r="L8" s="865"/>
      <c r="M8" s="865" t="s">
        <v>18058</v>
      </c>
      <c r="N8" s="865" t="s">
        <v>18059</v>
      </c>
      <c r="O8" s="865" t="s">
        <v>1611</v>
      </c>
      <c r="P8" s="865"/>
      <c r="Q8" s="865">
        <v>1</v>
      </c>
    </row>
    <row r="9" spans="1:17" ht="63.75">
      <c r="A9" s="1200">
        <v>5</v>
      </c>
      <c r="B9" s="865" t="s">
        <v>1448</v>
      </c>
      <c r="C9" s="1705" t="s">
        <v>1436</v>
      </c>
      <c r="D9" s="865" t="s">
        <v>18060</v>
      </c>
      <c r="E9" s="891" t="s">
        <v>18061</v>
      </c>
      <c r="F9" s="891" t="s">
        <v>18062</v>
      </c>
      <c r="G9" s="865" t="s">
        <v>1611</v>
      </c>
      <c r="H9" s="865">
        <v>98</v>
      </c>
      <c r="I9" s="865"/>
      <c r="J9" s="865"/>
      <c r="K9" s="865">
        <v>1</v>
      </c>
      <c r="L9" s="865"/>
      <c r="M9" s="865" t="s">
        <v>18063</v>
      </c>
      <c r="N9" s="865" t="s">
        <v>8971</v>
      </c>
      <c r="O9" s="865" t="s">
        <v>1611</v>
      </c>
      <c r="P9" s="865">
        <v>1</v>
      </c>
      <c r="Q9" s="865"/>
    </row>
    <row r="10" spans="1:17" ht="63.75">
      <c r="A10" s="1200">
        <v>6</v>
      </c>
      <c r="B10" s="865" t="s">
        <v>1448</v>
      </c>
      <c r="C10" s="1705"/>
      <c r="D10" s="865" t="s">
        <v>18060</v>
      </c>
      <c r="E10" s="891" t="s">
        <v>18061</v>
      </c>
      <c r="F10" s="891" t="s">
        <v>18062</v>
      </c>
      <c r="G10" s="865" t="s">
        <v>1611</v>
      </c>
      <c r="H10" s="865">
        <v>98</v>
      </c>
      <c r="I10" s="865"/>
      <c r="J10" s="865"/>
      <c r="K10" s="865"/>
      <c r="L10" s="865">
        <v>1</v>
      </c>
      <c r="M10" s="865" t="s">
        <v>18064</v>
      </c>
      <c r="N10" s="865" t="s">
        <v>12461</v>
      </c>
      <c r="O10" s="865" t="s">
        <v>1611</v>
      </c>
      <c r="P10" s="865">
        <v>1</v>
      </c>
      <c r="Q10" s="865"/>
    </row>
    <row r="11" spans="1:17" ht="25.5">
      <c r="A11" s="1200">
        <v>7</v>
      </c>
      <c r="B11" s="865" t="s">
        <v>1448</v>
      </c>
      <c r="C11" s="1707" t="s">
        <v>18054</v>
      </c>
      <c r="D11" s="865" t="s">
        <v>18065</v>
      </c>
      <c r="E11" s="891" t="s">
        <v>16701</v>
      </c>
      <c r="F11" s="891" t="s">
        <v>18066</v>
      </c>
      <c r="G11" s="865" t="s">
        <v>1611</v>
      </c>
      <c r="H11" s="865">
        <v>99</v>
      </c>
      <c r="I11" s="865"/>
      <c r="J11" s="865">
        <v>1</v>
      </c>
      <c r="K11" s="865"/>
      <c r="L11" s="865"/>
      <c r="M11" s="865" t="s">
        <v>12688</v>
      </c>
      <c r="N11" s="865" t="s">
        <v>13999</v>
      </c>
      <c r="O11" s="865" t="s">
        <v>1611</v>
      </c>
      <c r="P11" s="865"/>
      <c r="Q11" s="865">
        <v>1</v>
      </c>
    </row>
    <row r="12" spans="1:17" ht="25.5">
      <c r="A12" s="1200">
        <v>8</v>
      </c>
      <c r="B12" s="865" t="s">
        <v>1448</v>
      </c>
      <c r="C12" s="1707"/>
      <c r="D12" s="865" t="s">
        <v>18065</v>
      </c>
      <c r="E12" s="891" t="s">
        <v>16701</v>
      </c>
      <c r="F12" s="891" t="s">
        <v>18066</v>
      </c>
      <c r="G12" s="865" t="s">
        <v>1611</v>
      </c>
      <c r="H12" s="865">
        <v>99</v>
      </c>
      <c r="I12" s="865"/>
      <c r="J12" s="865"/>
      <c r="K12" s="865">
        <v>1</v>
      </c>
      <c r="L12" s="865"/>
      <c r="M12" s="865" t="s">
        <v>4914</v>
      </c>
      <c r="N12" s="865" t="s">
        <v>18067</v>
      </c>
      <c r="O12" s="865" t="s">
        <v>1611</v>
      </c>
      <c r="P12" s="865">
        <v>1</v>
      </c>
      <c r="Q12" s="865"/>
    </row>
    <row r="13" spans="1:17" ht="25.5">
      <c r="A13" s="1200">
        <v>9</v>
      </c>
      <c r="B13" s="865" t="s">
        <v>1448</v>
      </c>
      <c r="C13" s="1707"/>
      <c r="D13" s="865" t="s">
        <v>18065</v>
      </c>
      <c r="E13" s="891" t="s">
        <v>16701</v>
      </c>
      <c r="F13" s="891" t="s">
        <v>18066</v>
      </c>
      <c r="G13" s="865" t="s">
        <v>1611</v>
      </c>
      <c r="H13" s="865">
        <v>99</v>
      </c>
      <c r="I13" s="865"/>
      <c r="J13" s="865"/>
      <c r="K13" s="865">
        <v>1</v>
      </c>
      <c r="L13" s="865"/>
      <c r="M13" s="865" t="s">
        <v>13402</v>
      </c>
      <c r="N13" s="865" t="s">
        <v>16803</v>
      </c>
      <c r="O13" s="865" t="s">
        <v>1611</v>
      </c>
      <c r="P13" s="865">
        <v>1</v>
      </c>
      <c r="Q13" s="865"/>
    </row>
    <row r="14" spans="1:17" ht="25.5">
      <c r="A14" s="1200">
        <v>10</v>
      </c>
      <c r="B14" s="865" t="s">
        <v>1448</v>
      </c>
      <c r="C14" s="1707"/>
      <c r="D14" s="865" t="s">
        <v>18065</v>
      </c>
      <c r="E14" s="891" t="s">
        <v>16701</v>
      </c>
      <c r="F14" s="891" t="s">
        <v>18066</v>
      </c>
      <c r="G14" s="865" t="s">
        <v>1611</v>
      </c>
      <c r="H14" s="865">
        <v>99</v>
      </c>
      <c r="I14" s="865"/>
      <c r="J14" s="865"/>
      <c r="K14" s="865">
        <v>1</v>
      </c>
      <c r="L14" s="865"/>
      <c r="M14" s="865" t="s">
        <v>13402</v>
      </c>
      <c r="N14" s="865" t="s">
        <v>16804</v>
      </c>
      <c r="O14" s="865" t="s">
        <v>1611</v>
      </c>
      <c r="P14" s="865">
        <v>1</v>
      </c>
      <c r="Q14" s="865"/>
    </row>
    <row r="15" spans="1:17" ht="25.5">
      <c r="A15" s="1200">
        <v>11</v>
      </c>
      <c r="B15" s="865" t="s">
        <v>1448</v>
      </c>
      <c r="C15" s="1707"/>
      <c r="D15" s="865" t="s">
        <v>18065</v>
      </c>
      <c r="E15" s="891" t="s">
        <v>16701</v>
      </c>
      <c r="F15" s="891" t="s">
        <v>18066</v>
      </c>
      <c r="G15" s="865" t="s">
        <v>1611</v>
      </c>
      <c r="H15" s="865">
        <v>99</v>
      </c>
      <c r="I15" s="865"/>
      <c r="J15" s="865"/>
      <c r="K15" s="865">
        <v>1</v>
      </c>
      <c r="L15" s="865"/>
      <c r="M15" s="865" t="s">
        <v>12699</v>
      </c>
      <c r="N15" s="865" t="s">
        <v>18068</v>
      </c>
      <c r="O15" s="865" t="s">
        <v>1611</v>
      </c>
      <c r="P15" s="865"/>
      <c r="Q15" s="865">
        <v>1</v>
      </c>
    </row>
    <row r="16" spans="1:17" ht="25.5">
      <c r="A16" s="1200">
        <v>12</v>
      </c>
      <c r="B16" s="865" t="s">
        <v>1448</v>
      </c>
      <c r="C16" s="1707"/>
      <c r="D16" s="865" t="s">
        <v>18065</v>
      </c>
      <c r="E16" s="891" t="s">
        <v>16701</v>
      </c>
      <c r="F16" s="891" t="s">
        <v>18066</v>
      </c>
      <c r="G16" s="865" t="s">
        <v>1611</v>
      </c>
      <c r="H16" s="865">
        <v>99</v>
      </c>
      <c r="I16" s="865"/>
      <c r="J16" s="865"/>
      <c r="K16" s="865"/>
      <c r="L16" s="865">
        <v>1</v>
      </c>
      <c r="M16" s="865" t="s">
        <v>13402</v>
      </c>
      <c r="N16" s="865" t="s">
        <v>16802</v>
      </c>
      <c r="O16" s="865" t="s">
        <v>1611</v>
      </c>
      <c r="P16" s="865">
        <v>1</v>
      </c>
      <c r="Q16" s="865"/>
    </row>
    <row r="17" spans="1:17" ht="153">
      <c r="A17" s="1200">
        <v>13</v>
      </c>
      <c r="B17" s="865" t="s">
        <v>9834</v>
      </c>
      <c r="C17" s="1202" t="s">
        <v>18054</v>
      </c>
      <c r="D17" s="865" t="s">
        <v>18069</v>
      </c>
      <c r="E17" s="865" t="s">
        <v>9887</v>
      </c>
      <c r="F17" s="865" t="s">
        <v>18070</v>
      </c>
      <c r="G17" s="865" t="s">
        <v>1640</v>
      </c>
      <c r="H17" s="865">
        <v>12</v>
      </c>
      <c r="I17" s="865">
        <v>2</v>
      </c>
      <c r="J17" s="865"/>
      <c r="K17" s="865">
        <v>1</v>
      </c>
      <c r="L17" s="865"/>
      <c r="M17" s="865" t="s">
        <v>18071</v>
      </c>
      <c r="N17" s="865" t="s">
        <v>18072</v>
      </c>
      <c r="O17" s="865" t="s">
        <v>1640</v>
      </c>
      <c r="P17" s="865"/>
      <c r="Q17" s="865">
        <v>12</v>
      </c>
    </row>
    <row r="18" spans="1:17" ht="25.5">
      <c r="A18" s="1200">
        <v>14</v>
      </c>
      <c r="B18" s="865" t="s">
        <v>1494</v>
      </c>
      <c r="C18" s="1705" t="s">
        <v>1436</v>
      </c>
      <c r="D18" s="865" t="s">
        <v>13404</v>
      </c>
      <c r="E18" s="865" t="s">
        <v>9934</v>
      </c>
      <c r="F18" s="865" t="s">
        <v>18073</v>
      </c>
      <c r="G18" s="865" t="s">
        <v>1611</v>
      </c>
      <c r="H18" s="865">
        <v>16</v>
      </c>
      <c r="I18" s="865">
        <v>9</v>
      </c>
      <c r="J18" s="865"/>
      <c r="K18" s="865"/>
      <c r="L18" s="865">
        <v>1</v>
      </c>
      <c r="M18" s="865" t="s">
        <v>18074</v>
      </c>
      <c r="N18" s="865" t="s">
        <v>3015</v>
      </c>
      <c r="O18" s="865" t="s">
        <v>1611</v>
      </c>
      <c r="P18" s="865"/>
      <c r="Q18" s="865">
        <v>2</v>
      </c>
    </row>
    <row r="19" spans="1:17" ht="25.5">
      <c r="A19" s="1200">
        <v>15</v>
      </c>
      <c r="B19" s="865" t="s">
        <v>1494</v>
      </c>
      <c r="C19" s="1705"/>
      <c r="D19" s="865" t="s">
        <v>18075</v>
      </c>
      <c r="E19" s="865" t="s">
        <v>18076</v>
      </c>
      <c r="F19" s="891" t="s">
        <v>18077</v>
      </c>
      <c r="G19" s="865" t="s">
        <v>1611</v>
      </c>
      <c r="H19" s="865"/>
      <c r="I19" s="865"/>
      <c r="J19" s="865">
        <v>1</v>
      </c>
      <c r="K19" s="865"/>
      <c r="L19" s="865"/>
      <c r="M19" s="865" t="s">
        <v>1662</v>
      </c>
      <c r="N19" s="865" t="s">
        <v>3015</v>
      </c>
      <c r="O19" s="865" t="s">
        <v>1611</v>
      </c>
      <c r="P19" s="865"/>
      <c r="Q19" s="865">
        <v>1</v>
      </c>
    </row>
    <row r="20" spans="1:17" ht="25.5">
      <c r="A20" s="1200">
        <v>16</v>
      </c>
      <c r="B20" s="865" t="s">
        <v>1494</v>
      </c>
      <c r="C20" s="1705"/>
      <c r="D20" s="865" t="s">
        <v>18075</v>
      </c>
      <c r="E20" s="865" t="s">
        <v>18076</v>
      </c>
      <c r="F20" s="891" t="s">
        <v>18077</v>
      </c>
      <c r="G20" s="865" t="s">
        <v>1611</v>
      </c>
      <c r="H20" s="865"/>
      <c r="I20" s="865"/>
      <c r="J20" s="865"/>
      <c r="K20" s="865">
        <v>1</v>
      </c>
      <c r="L20" s="865"/>
      <c r="M20" s="865" t="s">
        <v>825</v>
      </c>
      <c r="N20" s="865" t="s">
        <v>3015</v>
      </c>
      <c r="O20" s="865" t="s">
        <v>1611</v>
      </c>
      <c r="P20" s="865"/>
      <c r="Q20" s="865">
        <v>1</v>
      </c>
    </row>
    <row r="21" spans="1:17" ht="25.5">
      <c r="A21" s="1200">
        <v>17</v>
      </c>
      <c r="B21" s="865" t="s">
        <v>1494</v>
      </c>
      <c r="C21" s="1705"/>
      <c r="D21" s="865" t="s">
        <v>18078</v>
      </c>
      <c r="E21" s="865" t="s">
        <v>10813</v>
      </c>
      <c r="F21" s="865" t="s">
        <v>18079</v>
      </c>
      <c r="G21" s="865" t="s">
        <v>1640</v>
      </c>
      <c r="H21" s="865">
        <v>15</v>
      </c>
      <c r="I21" s="865"/>
      <c r="J21" s="865"/>
      <c r="K21" s="865">
        <v>1</v>
      </c>
      <c r="L21" s="865"/>
      <c r="M21" s="865" t="s">
        <v>10940</v>
      </c>
      <c r="N21" s="865" t="s">
        <v>3015</v>
      </c>
      <c r="O21" s="865" t="s">
        <v>1640</v>
      </c>
      <c r="P21" s="865"/>
      <c r="Q21" s="865">
        <v>1</v>
      </c>
    </row>
    <row r="22" spans="1:17" ht="25.5">
      <c r="A22" s="1200">
        <v>18</v>
      </c>
      <c r="B22" s="865" t="s">
        <v>1494</v>
      </c>
      <c r="C22" s="1705"/>
      <c r="D22" s="865" t="s">
        <v>18078</v>
      </c>
      <c r="E22" s="865" t="s">
        <v>10813</v>
      </c>
      <c r="F22" s="865" t="s">
        <v>18079</v>
      </c>
      <c r="G22" s="865" t="s">
        <v>1640</v>
      </c>
      <c r="H22" s="865">
        <v>15</v>
      </c>
      <c r="I22" s="865"/>
      <c r="J22" s="865"/>
      <c r="K22" s="865"/>
      <c r="L22" s="865">
        <v>1</v>
      </c>
      <c r="M22" s="865" t="s">
        <v>18080</v>
      </c>
      <c r="N22" s="865" t="s">
        <v>3015</v>
      </c>
      <c r="O22" s="865" t="s">
        <v>1640</v>
      </c>
      <c r="P22" s="865"/>
      <c r="Q22" s="865">
        <v>1</v>
      </c>
    </row>
    <row r="23" spans="1:17" ht="25.5">
      <c r="A23" s="1200">
        <v>19</v>
      </c>
      <c r="B23" s="865" t="s">
        <v>833</v>
      </c>
      <c r="C23" s="1705" t="s">
        <v>1436</v>
      </c>
      <c r="D23" s="865" t="s">
        <v>18081</v>
      </c>
      <c r="E23" s="865" t="s">
        <v>18082</v>
      </c>
      <c r="F23" s="865" t="s">
        <v>18083</v>
      </c>
      <c r="G23" s="865" t="s">
        <v>1611</v>
      </c>
      <c r="H23" s="865"/>
      <c r="I23" s="865"/>
      <c r="J23" s="865"/>
      <c r="K23" s="865"/>
      <c r="L23" s="865">
        <v>1</v>
      </c>
      <c r="M23" s="865" t="s">
        <v>18084</v>
      </c>
      <c r="N23" s="865" t="s">
        <v>14150</v>
      </c>
      <c r="O23" s="865" t="s">
        <v>1611</v>
      </c>
      <c r="P23" s="865">
        <v>1</v>
      </c>
      <c r="Q23" s="865"/>
    </row>
    <row r="24" spans="1:17" ht="25.5">
      <c r="A24" s="1200">
        <v>20</v>
      </c>
      <c r="B24" s="865" t="s">
        <v>833</v>
      </c>
      <c r="C24" s="1705"/>
      <c r="D24" s="865" t="s">
        <v>18085</v>
      </c>
      <c r="E24" s="865" t="s">
        <v>9954</v>
      </c>
      <c r="F24" s="865" t="s">
        <v>18086</v>
      </c>
      <c r="G24" s="865" t="s">
        <v>10985</v>
      </c>
      <c r="H24" s="865">
        <v>20</v>
      </c>
      <c r="I24" s="865"/>
      <c r="J24" s="865"/>
      <c r="K24" s="865"/>
      <c r="L24" s="865">
        <v>1</v>
      </c>
      <c r="M24" s="865" t="s">
        <v>18087</v>
      </c>
      <c r="N24" s="865" t="s">
        <v>18088</v>
      </c>
      <c r="O24" s="865" t="s">
        <v>1640</v>
      </c>
      <c r="P24" s="865"/>
      <c r="Q24" s="865">
        <v>1</v>
      </c>
    </row>
    <row r="25" spans="1:17" ht="25.5">
      <c r="A25" s="1200">
        <v>21</v>
      </c>
      <c r="B25" s="865" t="s">
        <v>833</v>
      </c>
      <c r="C25" s="1705"/>
      <c r="D25" s="865" t="s">
        <v>18089</v>
      </c>
      <c r="E25" s="865" t="s">
        <v>18090</v>
      </c>
      <c r="F25" s="865" t="s">
        <v>18091</v>
      </c>
      <c r="G25" s="865" t="s">
        <v>1640</v>
      </c>
      <c r="H25" s="865"/>
      <c r="I25" s="865"/>
      <c r="J25" s="865">
        <v>1</v>
      </c>
      <c r="K25" s="865"/>
      <c r="L25" s="865"/>
      <c r="M25" s="865" t="s">
        <v>18092</v>
      </c>
      <c r="N25" s="865" t="s">
        <v>9017</v>
      </c>
      <c r="O25" s="865" t="s">
        <v>1640</v>
      </c>
      <c r="P25" s="865">
        <v>1</v>
      </c>
      <c r="Q25" s="865"/>
    </row>
    <row r="26" spans="1:17" ht="25.5">
      <c r="A26" s="1200">
        <v>22</v>
      </c>
      <c r="B26" s="865" t="s">
        <v>833</v>
      </c>
      <c r="C26" s="1705"/>
      <c r="D26" s="865" t="s">
        <v>18089</v>
      </c>
      <c r="E26" s="865" t="s">
        <v>18090</v>
      </c>
      <c r="F26" s="865" t="s">
        <v>18091</v>
      </c>
      <c r="G26" s="865" t="s">
        <v>1640</v>
      </c>
      <c r="H26" s="865"/>
      <c r="I26" s="865"/>
      <c r="J26" s="865">
        <v>1</v>
      </c>
      <c r="K26" s="865"/>
      <c r="L26" s="865"/>
      <c r="M26" s="865" t="s">
        <v>18093</v>
      </c>
      <c r="N26" s="865" t="s">
        <v>9017</v>
      </c>
      <c r="O26" s="865" t="s">
        <v>1640</v>
      </c>
      <c r="P26" s="865"/>
      <c r="Q26" s="865">
        <v>1</v>
      </c>
    </row>
    <row r="27" spans="1:17" ht="25.5">
      <c r="A27" s="1200">
        <v>23</v>
      </c>
      <c r="B27" s="865" t="s">
        <v>833</v>
      </c>
      <c r="C27" s="1705"/>
      <c r="D27" s="865" t="s">
        <v>18089</v>
      </c>
      <c r="E27" s="865" t="s">
        <v>18090</v>
      </c>
      <c r="F27" s="865" t="s">
        <v>18091</v>
      </c>
      <c r="G27" s="865" t="s">
        <v>1640</v>
      </c>
      <c r="H27" s="865"/>
      <c r="I27" s="865"/>
      <c r="J27" s="865">
        <v>1</v>
      </c>
      <c r="K27" s="865"/>
      <c r="L27" s="865"/>
      <c r="M27" s="865" t="s">
        <v>18094</v>
      </c>
      <c r="N27" s="865" t="s">
        <v>18095</v>
      </c>
      <c r="O27" s="865" t="s">
        <v>1640</v>
      </c>
      <c r="P27" s="865"/>
      <c r="Q27" s="865">
        <v>2</v>
      </c>
    </row>
    <row r="28" spans="1:17" ht="25.5">
      <c r="A28" s="1200">
        <v>24</v>
      </c>
      <c r="B28" s="865" t="s">
        <v>833</v>
      </c>
      <c r="C28" s="1705"/>
      <c r="D28" s="865" t="s">
        <v>18089</v>
      </c>
      <c r="E28" s="865" t="s">
        <v>18090</v>
      </c>
      <c r="F28" s="865" t="s">
        <v>18091</v>
      </c>
      <c r="G28" s="865" t="s">
        <v>1640</v>
      </c>
      <c r="H28" s="865"/>
      <c r="I28" s="865"/>
      <c r="J28" s="865"/>
      <c r="K28" s="865">
        <v>1</v>
      </c>
      <c r="L28" s="865"/>
      <c r="M28" s="865" t="s">
        <v>18096</v>
      </c>
      <c r="N28" s="865" t="s">
        <v>9017</v>
      </c>
      <c r="O28" s="865" t="s">
        <v>1640</v>
      </c>
      <c r="P28" s="865">
        <v>1</v>
      </c>
      <c r="Q28" s="865"/>
    </row>
    <row r="29" spans="1:17" ht="25.5">
      <c r="A29" s="1200">
        <v>25</v>
      </c>
      <c r="B29" s="865" t="s">
        <v>833</v>
      </c>
      <c r="C29" s="1705"/>
      <c r="D29" s="865" t="s">
        <v>18089</v>
      </c>
      <c r="E29" s="865" t="s">
        <v>18090</v>
      </c>
      <c r="F29" s="865" t="s">
        <v>18091</v>
      </c>
      <c r="G29" s="865" t="s">
        <v>1640</v>
      </c>
      <c r="H29" s="865"/>
      <c r="I29" s="865"/>
      <c r="J29" s="865"/>
      <c r="K29" s="865">
        <v>1</v>
      </c>
      <c r="L29" s="865"/>
      <c r="M29" s="865" t="s">
        <v>18097</v>
      </c>
      <c r="N29" s="865" t="s">
        <v>9017</v>
      </c>
      <c r="O29" s="865" t="s">
        <v>1640</v>
      </c>
      <c r="P29" s="865"/>
      <c r="Q29" s="865">
        <v>1</v>
      </c>
    </row>
    <row r="30" spans="1:17" ht="114.75">
      <c r="A30" s="1200">
        <v>26</v>
      </c>
      <c r="B30" s="865" t="s">
        <v>833</v>
      </c>
      <c r="C30" s="1705"/>
      <c r="D30" s="865" t="s">
        <v>18089</v>
      </c>
      <c r="E30" s="865" t="s">
        <v>18090</v>
      </c>
      <c r="F30" s="865" t="s">
        <v>18091</v>
      </c>
      <c r="G30" s="865" t="s">
        <v>1640</v>
      </c>
      <c r="H30" s="865"/>
      <c r="I30" s="865"/>
      <c r="J30" s="865"/>
      <c r="K30" s="865">
        <v>1</v>
      </c>
      <c r="L30" s="865"/>
      <c r="M30" s="865" t="s">
        <v>18098</v>
      </c>
      <c r="N30" s="865" t="s">
        <v>9017</v>
      </c>
      <c r="O30" s="865" t="s">
        <v>1640</v>
      </c>
      <c r="P30" s="865"/>
      <c r="Q30" s="865">
        <v>8</v>
      </c>
    </row>
    <row r="31" spans="1:17" ht="25.5">
      <c r="A31" s="1200">
        <v>27</v>
      </c>
      <c r="B31" s="865" t="s">
        <v>833</v>
      </c>
      <c r="C31" s="1705"/>
      <c r="D31" s="865" t="s">
        <v>18089</v>
      </c>
      <c r="E31" s="865" t="s">
        <v>18090</v>
      </c>
      <c r="F31" s="865" t="s">
        <v>18091</v>
      </c>
      <c r="G31" s="865" t="s">
        <v>1640</v>
      </c>
      <c r="H31" s="865"/>
      <c r="I31" s="865"/>
      <c r="J31" s="865"/>
      <c r="K31" s="865">
        <v>1</v>
      </c>
      <c r="L31" s="865"/>
      <c r="M31" s="865" t="s">
        <v>18099</v>
      </c>
      <c r="N31" s="865" t="s">
        <v>18100</v>
      </c>
      <c r="O31" s="865" t="s">
        <v>1640</v>
      </c>
      <c r="P31" s="865">
        <v>1</v>
      </c>
      <c r="Q31" s="865"/>
    </row>
    <row r="32" spans="1:17" ht="25.5">
      <c r="A32" s="1200">
        <v>28</v>
      </c>
      <c r="B32" s="865" t="s">
        <v>833</v>
      </c>
      <c r="C32" s="1705"/>
      <c r="D32" s="865" t="s">
        <v>18089</v>
      </c>
      <c r="E32" s="865" t="s">
        <v>18090</v>
      </c>
      <c r="F32" s="865" t="s">
        <v>18091</v>
      </c>
      <c r="G32" s="865" t="s">
        <v>1640</v>
      </c>
      <c r="H32" s="865"/>
      <c r="I32" s="865"/>
      <c r="J32" s="865"/>
      <c r="K32" s="865">
        <v>1</v>
      </c>
      <c r="L32" s="865"/>
      <c r="M32" s="865" t="s">
        <v>18101</v>
      </c>
      <c r="N32" s="865" t="s">
        <v>18102</v>
      </c>
      <c r="O32" s="865" t="s">
        <v>1640</v>
      </c>
      <c r="P32" s="865">
        <v>1</v>
      </c>
      <c r="Q32" s="865"/>
    </row>
    <row r="33" spans="1:17" ht="25.5">
      <c r="A33" s="1200">
        <v>29</v>
      </c>
      <c r="B33" s="865" t="s">
        <v>833</v>
      </c>
      <c r="C33" s="1705"/>
      <c r="D33" s="865" t="s">
        <v>18089</v>
      </c>
      <c r="E33" s="865" t="s">
        <v>18090</v>
      </c>
      <c r="F33" s="865" t="s">
        <v>18091</v>
      </c>
      <c r="G33" s="865" t="s">
        <v>1640</v>
      </c>
      <c r="H33" s="865"/>
      <c r="I33" s="865"/>
      <c r="J33" s="865"/>
      <c r="K33" s="865"/>
      <c r="L33" s="865">
        <v>1</v>
      </c>
      <c r="M33" s="865" t="s">
        <v>18103</v>
      </c>
      <c r="N33" s="865" t="s">
        <v>9017</v>
      </c>
      <c r="O33" s="865" t="s">
        <v>1640</v>
      </c>
      <c r="P33" s="865">
        <v>1</v>
      </c>
      <c r="Q33" s="865"/>
    </row>
    <row r="34" spans="1:17" ht="25.5">
      <c r="A34" s="1200">
        <v>30</v>
      </c>
      <c r="B34" s="865" t="s">
        <v>833</v>
      </c>
      <c r="C34" s="1705"/>
      <c r="D34" s="865" t="s">
        <v>9946</v>
      </c>
      <c r="E34" s="865" t="s">
        <v>18104</v>
      </c>
      <c r="F34" s="865" t="s">
        <v>18105</v>
      </c>
      <c r="G34" s="865" t="s">
        <v>1640</v>
      </c>
      <c r="H34" s="865"/>
      <c r="I34" s="865"/>
      <c r="J34" s="865"/>
      <c r="K34" s="865">
        <v>1</v>
      </c>
      <c r="L34" s="865"/>
      <c r="M34" s="865" t="s">
        <v>17104</v>
      </c>
      <c r="N34" s="865" t="s">
        <v>18106</v>
      </c>
      <c r="O34" s="865" t="s">
        <v>1640</v>
      </c>
      <c r="P34" s="865">
        <v>1</v>
      </c>
      <c r="Q34" s="865"/>
    </row>
    <row r="35" spans="1:17" ht="25.5">
      <c r="A35" s="1200">
        <v>31</v>
      </c>
      <c r="B35" s="865" t="s">
        <v>833</v>
      </c>
      <c r="C35" s="1705"/>
      <c r="D35" s="865" t="s">
        <v>9946</v>
      </c>
      <c r="E35" s="865" t="s">
        <v>18104</v>
      </c>
      <c r="F35" s="865" t="s">
        <v>18105</v>
      </c>
      <c r="G35" s="865" t="s">
        <v>1640</v>
      </c>
      <c r="H35" s="865"/>
      <c r="I35" s="865"/>
      <c r="J35" s="865"/>
      <c r="K35" s="865"/>
      <c r="L35" s="865">
        <v>1</v>
      </c>
      <c r="M35" s="865" t="s">
        <v>18107</v>
      </c>
      <c r="N35" s="865" t="s">
        <v>1640</v>
      </c>
      <c r="O35" s="865" t="s">
        <v>18106</v>
      </c>
      <c r="P35" s="865">
        <v>1</v>
      </c>
      <c r="Q35" s="865"/>
    </row>
    <row r="36" spans="1:17" ht="25.5">
      <c r="A36" s="1200">
        <v>32</v>
      </c>
      <c r="B36" s="865" t="s">
        <v>833</v>
      </c>
      <c r="C36" s="1705"/>
      <c r="D36" s="865" t="s">
        <v>18108</v>
      </c>
      <c r="E36" s="865" t="s">
        <v>18109</v>
      </c>
      <c r="F36" s="865" t="s">
        <v>18110</v>
      </c>
      <c r="G36" s="865" t="s">
        <v>1611</v>
      </c>
      <c r="H36" s="865">
        <v>15</v>
      </c>
      <c r="I36" s="865"/>
      <c r="J36" s="865"/>
      <c r="K36" s="865">
        <v>1</v>
      </c>
      <c r="L36" s="865"/>
      <c r="M36" s="865" t="s">
        <v>18111</v>
      </c>
      <c r="N36" s="865" t="s">
        <v>14147</v>
      </c>
      <c r="O36" s="865" t="s">
        <v>1611</v>
      </c>
      <c r="P36" s="865">
        <v>2</v>
      </c>
      <c r="Q36" s="865"/>
    </row>
    <row r="37" spans="1:17" ht="25.5">
      <c r="A37" s="1200">
        <v>33</v>
      </c>
      <c r="B37" s="865" t="s">
        <v>833</v>
      </c>
      <c r="C37" s="1705"/>
      <c r="D37" s="865" t="s">
        <v>18108</v>
      </c>
      <c r="E37" s="865" t="s">
        <v>18109</v>
      </c>
      <c r="F37" s="865" t="s">
        <v>18110</v>
      </c>
      <c r="G37" s="865" t="s">
        <v>1611</v>
      </c>
      <c r="H37" s="865">
        <v>15</v>
      </c>
      <c r="I37" s="865"/>
      <c r="J37" s="865"/>
      <c r="K37" s="865"/>
      <c r="L37" s="865">
        <v>1</v>
      </c>
      <c r="M37" s="865" t="s">
        <v>16245</v>
      </c>
      <c r="N37" s="865" t="s">
        <v>14166</v>
      </c>
      <c r="O37" s="865" t="s">
        <v>1611</v>
      </c>
      <c r="P37" s="865">
        <v>1</v>
      </c>
      <c r="Q37" s="865">
        <v>1</v>
      </c>
    </row>
    <row r="38" spans="1:17" ht="25.5">
      <c r="A38" s="1200">
        <v>34</v>
      </c>
      <c r="B38" s="865" t="s">
        <v>833</v>
      </c>
      <c r="C38" s="1705"/>
      <c r="D38" s="865" t="s">
        <v>18108</v>
      </c>
      <c r="E38" s="865" t="s">
        <v>18109</v>
      </c>
      <c r="F38" s="865" t="s">
        <v>18110</v>
      </c>
      <c r="G38" s="865" t="s">
        <v>1611</v>
      </c>
      <c r="H38" s="865">
        <v>15</v>
      </c>
      <c r="I38" s="865"/>
      <c r="J38" s="865"/>
      <c r="K38" s="865"/>
      <c r="L38" s="865">
        <v>1</v>
      </c>
      <c r="M38" s="865" t="s">
        <v>18112</v>
      </c>
      <c r="N38" s="865" t="s">
        <v>5359</v>
      </c>
      <c r="O38" s="865" t="s">
        <v>1611</v>
      </c>
      <c r="P38" s="865">
        <v>1</v>
      </c>
      <c r="Q38" s="865"/>
    </row>
    <row r="39" spans="1:17" ht="25.5">
      <c r="A39" s="1200">
        <v>35</v>
      </c>
      <c r="B39" s="865" t="s">
        <v>833</v>
      </c>
      <c r="C39" s="1705"/>
      <c r="D39" s="865" t="s">
        <v>18113</v>
      </c>
      <c r="E39" s="865" t="s">
        <v>18114</v>
      </c>
      <c r="F39" s="865" t="s">
        <v>18115</v>
      </c>
      <c r="G39" s="865" t="s">
        <v>1611</v>
      </c>
      <c r="H39" s="865"/>
      <c r="I39" s="865"/>
      <c r="J39" s="865">
        <v>1</v>
      </c>
      <c r="K39" s="865"/>
      <c r="L39" s="865"/>
      <c r="M39" s="865" t="s">
        <v>10963</v>
      </c>
      <c r="N39" s="865" t="s">
        <v>3360</v>
      </c>
      <c r="O39" s="865" t="s">
        <v>1611</v>
      </c>
      <c r="P39" s="865">
        <v>1</v>
      </c>
      <c r="Q39" s="865"/>
    </row>
    <row r="40" spans="1:17" ht="25.5">
      <c r="A40" s="1200">
        <v>36</v>
      </c>
      <c r="B40" s="865" t="s">
        <v>1496</v>
      </c>
      <c r="C40" s="1705" t="s">
        <v>1436</v>
      </c>
      <c r="D40" s="865" t="s">
        <v>18116</v>
      </c>
      <c r="E40" s="865" t="s">
        <v>18117</v>
      </c>
      <c r="F40" s="865" t="s">
        <v>18118</v>
      </c>
      <c r="G40" s="865" t="s">
        <v>1611</v>
      </c>
      <c r="H40" s="865">
        <v>51</v>
      </c>
      <c r="I40" s="865">
        <v>3</v>
      </c>
      <c r="J40" s="865">
        <v>1</v>
      </c>
      <c r="K40" s="865"/>
      <c r="L40" s="865"/>
      <c r="M40" s="865" t="s">
        <v>4041</v>
      </c>
      <c r="N40" s="865" t="s">
        <v>5189</v>
      </c>
      <c r="O40" s="865" t="s">
        <v>1611</v>
      </c>
      <c r="P40" s="865">
        <v>1</v>
      </c>
      <c r="Q40" s="865"/>
    </row>
    <row r="41" spans="1:17" ht="25.5">
      <c r="A41" s="1200">
        <v>37</v>
      </c>
      <c r="B41" s="865" t="s">
        <v>1496</v>
      </c>
      <c r="C41" s="1705"/>
      <c r="D41" s="865" t="s">
        <v>18116</v>
      </c>
      <c r="E41" s="865" t="s">
        <v>18117</v>
      </c>
      <c r="F41" s="865" t="s">
        <v>18118</v>
      </c>
      <c r="G41" s="865" t="s">
        <v>1611</v>
      </c>
      <c r="H41" s="865">
        <v>51</v>
      </c>
      <c r="I41" s="865">
        <v>3</v>
      </c>
      <c r="J41" s="865"/>
      <c r="K41" s="865">
        <v>1</v>
      </c>
      <c r="L41" s="865"/>
      <c r="M41" s="865" t="s">
        <v>3946</v>
      </c>
      <c r="N41" s="865" t="s">
        <v>1164</v>
      </c>
      <c r="O41" s="865" t="s">
        <v>1611</v>
      </c>
      <c r="P41" s="865">
        <v>1</v>
      </c>
      <c r="Q41" s="865"/>
    </row>
    <row r="42" spans="1:17" ht="25.5">
      <c r="A42" s="1200">
        <v>38</v>
      </c>
      <c r="B42" s="865" t="s">
        <v>1496</v>
      </c>
      <c r="C42" s="1705"/>
      <c r="D42" s="865" t="s">
        <v>18116</v>
      </c>
      <c r="E42" s="865" t="s">
        <v>18117</v>
      </c>
      <c r="F42" s="865" t="s">
        <v>18118</v>
      </c>
      <c r="G42" s="865" t="s">
        <v>1611</v>
      </c>
      <c r="H42" s="865">
        <v>51</v>
      </c>
      <c r="I42" s="865">
        <v>3</v>
      </c>
      <c r="J42" s="865"/>
      <c r="K42" s="865">
        <v>1</v>
      </c>
      <c r="L42" s="865"/>
      <c r="M42" s="865" t="s">
        <v>6172</v>
      </c>
      <c r="N42" s="865" t="s">
        <v>6365</v>
      </c>
      <c r="O42" s="865" t="s">
        <v>1611</v>
      </c>
      <c r="P42" s="865">
        <v>1</v>
      </c>
      <c r="Q42" s="865"/>
    </row>
    <row r="43" spans="1:17" ht="25.5">
      <c r="A43" s="1200">
        <v>39</v>
      </c>
      <c r="B43" s="865" t="s">
        <v>1496</v>
      </c>
      <c r="C43" s="1705"/>
      <c r="D43" s="865" t="s">
        <v>18116</v>
      </c>
      <c r="E43" s="865" t="s">
        <v>18117</v>
      </c>
      <c r="F43" s="865" t="s">
        <v>18118</v>
      </c>
      <c r="G43" s="865" t="s">
        <v>1611</v>
      </c>
      <c r="H43" s="865">
        <v>51</v>
      </c>
      <c r="I43" s="865">
        <v>3</v>
      </c>
      <c r="J43" s="865"/>
      <c r="K43" s="865">
        <v>1</v>
      </c>
      <c r="L43" s="865"/>
      <c r="M43" s="865" t="s">
        <v>12160</v>
      </c>
      <c r="N43" s="865" t="s">
        <v>5783</v>
      </c>
      <c r="O43" s="865" t="s">
        <v>1611</v>
      </c>
      <c r="P43" s="865">
        <v>1</v>
      </c>
      <c r="Q43" s="865"/>
    </row>
    <row r="44" spans="1:17" ht="25.5">
      <c r="A44" s="1200">
        <v>40</v>
      </c>
      <c r="B44" s="865" t="s">
        <v>1496</v>
      </c>
      <c r="C44" s="1705"/>
      <c r="D44" s="865" t="s">
        <v>18116</v>
      </c>
      <c r="E44" s="865" t="s">
        <v>18117</v>
      </c>
      <c r="F44" s="865" t="s">
        <v>18118</v>
      </c>
      <c r="G44" s="865" t="s">
        <v>1611</v>
      </c>
      <c r="H44" s="865">
        <v>51</v>
      </c>
      <c r="I44" s="865">
        <v>3</v>
      </c>
      <c r="J44" s="865"/>
      <c r="K44" s="865"/>
      <c r="L44" s="865">
        <v>1</v>
      </c>
      <c r="M44" s="865" t="s">
        <v>18119</v>
      </c>
      <c r="N44" s="865" t="s">
        <v>6177</v>
      </c>
      <c r="O44" s="865" t="s">
        <v>1611</v>
      </c>
      <c r="P44" s="865">
        <v>1</v>
      </c>
      <c r="Q44" s="865"/>
    </row>
    <row r="45" spans="1:17" ht="25.5">
      <c r="A45" s="1200">
        <v>41</v>
      </c>
      <c r="B45" s="865" t="s">
        <v>1496</v>
      </c>
      <c r="C45" s="1705"/>
      <c r="D45" s="865" t="s">
        <v>18116</v>
      </c>
      <c r="E45" s="865" t="s">
        <v>18117</v>
      </c>
      <c r="F45" s="865" t="s">
        <v>18118</v>
      </c>
      <c r="G45" s="865" t="s">
        <v>1611</v>
      </c>
      <c r="H45" s="865">
        <v>51</v>
      </c>
      <c r="I45" s="865">
        <v>3</v>
      </c>
      <c r="J45" s="865"/>
      <c r="K45" s="865"/>
      <c r="L45" s="865">
        <v>1</v>
      </c>
      <c r="M45" s="865" t="s">
        <v>4746</v>
      </c>
      <c r="N45" s="865" t="s">
        <v>9967</v>
      </c>
      <c r="O45" s="865" t="s">
        <v>1611</v>
      </c>
      <c r="P45" s="865">
        <v>1</v>
      </c>
      <c r="Q45" s="865"/>
    </row>
    <row r="46" spans="1:17" ht="25.5">
      <c r="A46" s="1200">
        <v>42</v>
      </c>
      <c r="B46" s="865" t="s">
        <v>1496</v>
      </c>
      <c r="C46" s="1705"/>
      <c r="D46" s="865" t="s">
        <v>18120</v>
      </c>
      <c r="E46" s="865" t="s">
        <v>9985</v>
      </c>
      <c r="F46" s="865" t="s">
        <v>18121</v>
      </c>
      <c r="G46" s="865" t="s">
        <v>1611</v>
      </c>
      <c r="H46" s="865">
        <v>68</v>
      </c>
      <c r="I46" s="865">
        <v>10</v>
      </c>
      <c r="J46" s="865"/>
      <c r="K46" s="865">
        <v>1</v>
      </c>
      <c r="L46" s="865"/>
      <c r="M46" s="865" t="s">
        <v>3946</v>
      </c>
      <c r="N46" s="865" t="s">
        <v>6776</v>
      </c>
      <c r="O46" s="865" t="s">
        <v>1611</v>
      </c>
      <c r="P46" s="865">
        <v>1</v>
      </c>
      <c r="Q46" s="865"/>
    </row>
    <row r="47" spans="1:17" ht="25.5">
      <c r="A47" s="1200">
        <v>43</v>
      </c>
      <c r="B47" s="865" t="s">
        <v>1496</v>
      </c>
      <c r="C47" s="1705"/>
      <c r="D47" s="865" t="s">
        <v>18120</v>
      </c>
      <c r="E47" s="865" t="s">
        <v>9985</v>
      </c>
      <c r="F47" s="865" t="s">
        <v>18121</v>
      </c>
      <c r="G47" s="865" t="s">
        <v>1611</v>
      </c>
      <c r="H47" s="865">
        <v>68</v>
      </c>
      <c r="I47" s="865">
        <v>10</v>
      </c>
      <c r="J47" s="865"/>
      <c r="K47" s="865">
        <v>1</v>
      </c>
      <c r="L47" s="865"/>
      <c r="M47" s="865" t="s">
        <v>12160</v>
      </c>
      <c r="N47" s="865" t="s">
        <v>1167</v>
      </c>
      <c r="O47" s="865" t="s">
        <v>1611</v>
      </c>
      <c r="P47" s="865">
        <v>1</v>
      </c>
      <c r="Q47" s="865"/>
    </row>
    <row r="48" spans="1:17" ht="25.5">
      <c r="A48" s="1200">
        <v>44</v>
      </c>
      <c r="B48" s="865" t="s">
        <v>1496</v>
      </c>
      <c r="C48" s="1705"/>
      <c r="D48" s="865" t="s">
        <v>18120</v>
      </c>
      <c r="E48" s="865" t="s">
        <v>9985</v>
      </c>
      <c r="F48" s="865" t="s">
        <v>18121</v>
      </c>
      <c r="G48" s="865" t="s">
        <v>1611</v>
      </c>
      <c r="H48" s="865">
        <v>68</v>
      </c>
      <c r="I48" s="865">
        <v>10</v>
      </c>
      <c r="J48" s="865"/>
      <c r="K48" s="865"/>
      <c r="L48" s="865">
        <v>1</v>
      </c>
      <c r="M48" s="865" t="s">
        <v>14192</v>
      </c>
      <c r="N48" s="865" t="s">
        <v>12721</v>
      </c>
      <c r="O48" s="865" t="s">
        <v>1611</v>
      </c>
      <c r="P48" s="865">
        <v>1</v>
      </c>
      <c r="Q48" s="865"/>
    </row>
    <row r="49" spans="1:17" ht="72.75">
      <c r="A49" s="1200">
        <v>45</v>
      </c>
      <c r="B49" s="865" t="s">
        <v>1497</v>
      </c>
      <c r="C49" s="1203" t="s">
        <v>1436</v>
      </c>
      <c r="D49" s="865" t="s">
        <v>18122</v>
      </c>
      <c r="E49" s="891" t="s">
        <v>18123</v>
      </c>
      <c r="F49" s="891" t="s">
        <v>18124</v>
      </c>
      <c r="G49" s="865" t="s">
        <v>1611</v>
      </c>
      <c r="H49" s="865"/>
      <c r="I49" s="865"/>
      <c r="J49" s="865"/>
      <c r="K49" s="865">
        <v>1</v>
      </c>
      <c r="L49" s="865"/>
      <c r="M49" s="865" t="s">
        <v>9987</v>
      </c>
      <c r="N49" s="865" t="s">
        <v>9068</v>
      </c>
      <c r="O49" s="865" t="s">
        <v>1611</v>
      </c>
      <c r="P49" s="865"/>
      <c r="Q49" s="865">
        <v>1</v>
      </c>
    </row>
    <row r="50" spans="1:17" ht="38.25">
      <c r="A50" s="1200">
        <v>46</v>
      </c>
      <c r="B50" s="865" t="s">
        <v>1590</v>
      </c>
      <c r="C50" s="1705" t="s">
        <v>1436</v>
      </c>
      <c r="D50" s="865" t="s">
        <v>18125</v>
      </c>
      <c r="E50" s="865" t="s">
        <v>10845</v>
      </c>
      <c r="F50" s="865" t="s">
        <v>18126</v>
      </c>
      <c r="G50" s="865" t="s">
        <v>17158</v>
      </c>
      <c r="H50" s="865" t="s">
        <v>18127</v>
      </c>
      <c r="I50" s="865" t="s">
        <v>18128</v>
      </c>
      <c r="J50" s="865">
        <v>1</v>
      </c>
      <c r="K50" s="865"/>
      <c r="L50" s="865"/>
      <c r="M50" s="865" t="s">
        <v>14240</v>
      </c>
      <c r="N50" s="865" t="s">
        <v>9998</v>
      </c>
      <c r="O50" s="865" t="s">
        <v>1751</v>
      </c>
      <c r="P50" s="865">
        <v>1</v>
      </c>
      <c r="Q50" s="865"/>
    </row>
    <row r="51" spans="1:17" ht="25.5">
      <c r="A51" s="1200">
        <v>47</v>
      </c>
      <c r="B51" s="865" t="s">
        <v>1590</v>
      </c>
      <c r="C51" s="1705"/>
      <c r="D51" s="865" t="s">
        <v>18125</v>
      </c>
      <c r="E51" s="865" t="s">
        <v>10845</v>
      </c>
      <c r="F51" s="865" t="s">
        <v>18126</v>
      </c>
      <c r="G51" s="865"/>
      <c r="H51" s="865" t="s">
        <v>18127</v>
      </c>
      <c r="I51" s="865" t="s">
        <v>18128</v>
      </c>
      <c r="J51" s="865"/>
      <c r="K51" s="865">
        <v>1</v>
      </c>
      <c r="L51" s="865"/>
      <c r="M51" s="865" t="s">
        <v>18129</v>
      </c>
      <c r="N51" s="865" t="s">
        <v>9998</v>
      </c>
      <c r="O51" s="865" t="s">
        <v>1751</v>
      </c>
      <c r="P51" s="865">
        <v>1</v>
      </c>
      <c r="Q51" s="865"/>
    </row>
    <row r="52" spans="1:17" ht="25.5">
      <c r="A52" s="1200">
        <v>48</v>
      </c>
      <c r="B52" s="865" t="s">
        <v>1590</v>
      </c>
      <c r="C52" s="1705"/>
      <c r="D52" s="865" t="s">
        <v>18130</v>
      </c>
      <c r="E52" s="865" t="s">
        <v>18131</v>
      </c>
      <c r="F52" s="891" t="s">
        <v>18132</v>
      </c>
      <c r="G52" s="865" t="s">
        <v>1319</v>
      </c>
      <c r="H52" s="865">
        <v>23</v>
      </c>
      <c r="I52" s="865">
        <v>2</v>
      </c>
      <c r="J52" s="865"/>
      <c r="K52" s="865">
        <v>1</v>
      </c>
      <c r="L52" s="865"/>
      <c r="M52" s="865" t="s">
        <v>18133</v>
      </c>
      <c r="N52" s="865" t="s">
        <v>18134</v>
      </c>
      <c r="O52" s="865" t="s">
        <v>1319</v>
      </c>
      <c r="P52" s="865">
        <v>1</v>
      </c>
      <c r="Q52" s="865">
        <v>1</v>
      </c>
    </row>
    <row r="53" spans="1:17" ht="38.25">
      <c r="A53" s="1200">
        <v>49</v>
      </c>
      <c r="B53" s="865" t="s">
        <v>1590</v>
      </c>
      <c r="C53" s="1705"/>
      <c r="D53" s="865" t="s">
        <v>18135</v>
      </c>
      <c r="E53" s="865" t="s">
        <v>11116</v>
      </c>
      <c r="F53" s="891" t="s">
        <v>18136</v>
      </c>
      <c r="G53" s="865" t="s">
        <v>17158</v>
      </c>
      <c r="H53" s="865">
        <v>14</v>
      </c>
      <c r="I53" s="865"/>
      <c r="J53" s="865"/>
      <c r="K53" s="865"/>
      <c r="L53" s="865">
        <v>1</v>
      </c>
      <c r="M53" s="865" t="s">
        <v>18137</v>
      </c>
      <c r="N53" s="865" t="s">
        <v>18138</v>
      </c>
      <c r="O53" s="865" t="s">
        <v>18139</v>
      </c>
      <c r="P53" s="865">
        <v>1</v>
      </c>
      <c r="Q53" s="865"/>
    </row>
    <row r="54" spans="1:17" ht="38.25">
      <c r="A54" s="1200">
        <v>50</v>
      </c>
      <c r="B54" s="865" t="s">
        <v>1590</v>
      </c>
      <c r="C54" s="1705"/>
      <c r="D54" s="865" t="s">
        <v>18135</v>
      </c>
      <c r="E54" s="865" t="s">
        <v>11116</v>
      </c>
      <c r="F54" s="891" t="s">
        <v>18136</v>
      </c>
      <c r="G54" s="865" t="s">
        <v>17158</v>
      </c>
      <c r="H54" s="865">
        <v>12</v>
      </c>
      <c r="I54" s="865"/>
      <c r="J54" s="865"/>
      <c r="K54" s="865">
        <v>1</v>
      </c>
      <c r="L54" s="865"/>
      <c r="M54" s="865" t="s">
        <v>18140</v>
      </c>
      <c r="N54" s="865" t="s">
        <v>18138</v>
      </c>
      <c r="O54" s="865" t="s">
        <v>10010</v>
      </c>
      <c r="P54" s="865">
        <v>1</v>
      </c>
      <c r="Q54" s="865">
        <v>1</v>
      </c>
    </row>
    <row r="55" spans="1:17" ht="38.25">
      <c r="A55" s="1200">
        <v>51</v>
      </c>
      <c r="B55" s="865" t="s">
        <v>1590</v>
      </c>
      <c r="C55" s="1705"/>
      <c r="D55" s="865" t="s">
        <v>18135</v>
      </c>
      <c r="E55" s="865" t="s">
        <v>11116</v>
      </c>
      <c r="F55" s="891" t="s">
        <v>18136</v>
      </c>
      <c r="G55" s="865" t="s">
        <v>17158</v>
      </c>
      <c r="H55" s="865">
        <v>3</v>
      </c>
      <c r="I55" s="865"/>
      <c r="J55" s="865"/>
      <c r="K55" s="865"/>
      <c r="L55" s="865">
        <v>1</v>
      </c>
      <c r="M55" s="865" t="s">
        <v>18141</v>
      </c>
      <c r="N55" s="865" t="s">
        <v>18138</v>
      </c>
      <c r="O55" s="865" t="s">
        <v>10010</v>
      </c>
      <c r="P55" s="865"/>
      <c r="Q55" s="865">
        <v>1</v>
      </c>
    </row>
    <row r="56" spans="1:17" ht="38.25">
      <c r="A56" s="1200">
        <v>52</v>
      </c>
      <c r="B56" s="865" t="s">
        <v>1590</v>
      </c>
      <c r="C56" s="1705"/>
      <c r="D56" s="865" t="s">
        <v>18135</v>
      </c>
      <c r="E56" s="865" t="s">
        <v>11116</v>
      </c>
      <c r="F56" s="891" t="s">
        <v>18136</v>
      </c>
      <c r="G56" s="865" t="s">
        <v>17158</v>
      </c>
      <c r="H56" s="865">
        <v>10</v>
      </c>
      <c r="I56" s="865"/>
      <c r="J56" s="865">
        <v>1</v>
      </c>
      <c r="K56" s="865"/>
      <c r="L56" s="865"/>
      <c r="M56" s="865" t="s">
        <v>18137</v>
      </c>
      <c r="N56" s="865" t="s">
        <v>18142</v>
      </c>
      <c r="O56" s="865" t="s">
        <v>9996</v>
      </c>
      <c r="P56" s="865">
        <v>1</v>
      </c>
      <c r="Q56" s="865"/>
    </row>
    <row r="57" spans="1:17" ht="38.25">
      <c r="A57" s="1200">
        <v>53</v>
      </c>
      <c r="B57" s="865" t="s">
        <v>1590</v>
      </c>
      <c r="C57" s="1705"/>
      <c r="D57" s="865" t="s">
        <v>18135</v>
      </c>
      <c r="E57" s="865" t="s">
        <v>11116</v>
      </c>
      <c r="F57" s="891" t="s">
        <v>18136</v>
      </c>
      <c r="G57" s="865" t="s">
        <v>17158</v>
      </c>
      <c r="H57" s="865">
        <v>3</v>
      </c>
      <c r="I57" s="865"/>
      <c r="J57" s="865"/>
      <c r="K57" s="865"/>
      <c r="L57" s="865">
        <v>1</v>
      </c>
      <c r="M57" s="865" t="s">
        <v>18143</v>
      </c>
      <c r="N57" s="865" t="s">
        <v>18142</v>
      </c>
      <c r="O57" s="865" t="s">
        <v>14254</v>
      </c>
      <c r="P57" s="865"/>
      <c r="Q57" s="865">
        <v>1</v>
      </c>
    </row>
    <row r="58" spans="1:17" ht="38.25">
      <c r="A58" s="1200">
        <v>54</v>
      </c>
      <c r="B58" s="865" t="s">
        <v>1590</v>
      </c>
      <c r="C58" s="1705"/>
      <c r="D58" s="865" t="s">
        <v>18135</v>
      </c>
      <c r="E58" s="865" t="s">
        <v>11116</v>
      </c>
      <c r="F58" s="891" t="s">
        <v>18136</v>
      </c>
      <c r="G58" s="865" t="s">
        <v>17158</v>
      </c>
      <c r="H58" s="865">
        <v>7</v>
      </c>
      <c r="I58" s="865"/>
      <c r="J58" s="865">
        <v>1</v>
      </c>
      <c r="K58" s="865"/>
      <c r="L58" s="865"/>
      <c r="M58" s="865" t="s">
        <v>18144</v>
      </c>
      <c r="N58" s="865" t="s">
        <v>18145</v>
      </c>
      <c r="O58" s="865" t="s">
        <v>9996</v>
      </c>
      <c r="P58" s="865">
        <v>1</v>
      </c>
      <c r="Q58" s="865">
        <v>1</v>
      </c>
    </row>
    <row r="59" spans="1:17" ht="38.25">
      <c r="A59" s="1200">
        <v>55</v>
      </c>
      <c r="B59" s="865" t="s">
        <v>1590</v>
      </c>
      <c r="C59" s="1705"/>
      <c r="D59" s="865" t="s">
        <v>18135</v>
      </c>
      <c r="E59" s="865" t="s">
        <v>11116</v>
      </c>
      <c r="F59" s="891" t="s">
        <v>18136</v>
      </c>
      <c r="G59" s="865" t="s">
        <v>17158</v>
      </c>
      <c r="H59" s="865">
        <v>6</v>
      </c>
      <c r="I59" s="865"/>
      <c r="J59" s="865"/>
      <c r="K59" s="865"/>
      <c r="L59" s="865">
        <v>1</v>
      </c>
      <c r="M59" s="865" t="s">
        <v>18146</v>
      </c>
      <c r="N59" s="865" t="s">
        <v>18147</v>
      </c>
      <c r="O59" s="865" t="s">
        <v>9996</v>
      </c>
      <c r="P59" s="865">
        <v>1</v>
      </c>
      <c r="Q59" s="865">
        <v>1</v>
      </c>
    </row>
    <row r="60" spans="1:17" ht="38.25">
      <c r="A60" s="1200">
        <v>56</v>
      </c>
      <c r="B60" s="865" t="s">
        <v>1590</v>
      </c>
      <c r="C60" s="1705"/>
      <c r="D60" s="865" t="s">
        <v>18135</v>
      </c>
      <c r="E60" s="865" t="s">
        <v>11116</v>
      </c>
      <c r="F60" s="891" t="s">
        <v>18136</v>
      </c>
      <c r="G60" s="865" t="s">
        <v>17158</v>
      </c>
      <c r="H60" s="865">
        <v>8</v>
      </c>
      <c r="I60" s="865"/>
      <c r="J60" s="865"/>
      <c r="K60" s="865"/>
      <c r="L60" s="865">
        <v>1</v>
      </c>
      <c r="M60" s="865" t="s">
        <v>18148</v>
      </c>
      <c r="N60" s="865" t="s">
        <v>18149</v>
      </c>
      <c r="O60" s="865" t="s">
        <v>1751</v>
      </c>
      <c r="P60" s="865"/>
      <c r="Q60" s="865"/>
    </row>
    <row r="61" spans="1:17" ht="38.25">
      <c r="A61" s="1200">
        <v>57</v>
      </c>
      <c r="B61" s="865" t="s">
        <v>1590</v>
      </c>
      <c r="C61" s="1705"/>
      <c r="D61" s="865" t="s">
        <v>18135</v>
      </c>
      <c r="E61" s="865" t="s">
        <v>11116</v>
      </c>
      <c r="F61" s="891" t="s">
        <v>18136</v>
      </c>
      <c r="G61" s="865" t="s">
        <v>17158</v>
      </c>
      <c r="H61" s="865">
        <v>5</v>
      </c>
      <c r="I61" s="865"/>
      <c r="J61" s="865"/>
      <c r="K61" s="865">
        <v>1</v>
      </c>
      <c r="L61" s="865"/>
      <c r="M61" s="865" t="s">
        <v>18150</v>
      </c>
      <c r="N61" s="865" t="s">
        <v>18151</v>
      </c>
      <c r="O61" s="865" t="s">
        <v>1751</v>
      </c>
      <c r="P61" s="865"/>
      <c r="Q61" s="865"/>
    </row>
    <row r="62" spans="1:17" ht="38.25">
      <c r="A62" s="1200">
        <v>58</v>
      </c>
      <c r="B62" s="865" t="s">
        <v>1590</v>
      </c>
      <c r="C62" s="1705"/>
      <c r="D62" s="865" t="s">
        <v>18135</v>
      </c>
      <c r="E62" s="865" t="s">
        <v>11116</v>
      </c>
      <c r="F62" s="891" t="s">
        <v>18136</v>
      </c>
      <c r="G62" s="865" t="s">
        <v>17158</v>
      </c>
      <c r="H62" s="865">
        <v>9</v>
      </c>
      <c r="I62" s="865"/>
      <c r="J62" s="865"/>
      <c r="K62" s="865">
        <v>1</v>
      </c>
      <c r="L62" s="865"/>
      <c r="M62" s="865" t="s">
        <v>18152</v>
      </c>
      <c r="N62" s="865" t="s">
        <v>18153</v>
      </c>
      <c r="O62" s="865" t="s">
        <v>1751</v>
      </c>
      <c r="P62" s="865"/>
      <c r="Q62" s="865"/>
    </row>
    <row r="63" spans="1:17" ht="38.25">
      <c r="A63" s="1200">
        <v>59</v>
      </c>
      <c r="B63" s="865" t="s">
        <v>1590</v>
      </c>
      <c r="C63" s="1705"/>
      <c r="D63" s="865" t="s">
        <v>18154</v>
      </c>
      <c r="E63" s="865" t="s">
        <v>9860</v>
      </c>
      <c r="F63" s="865" t="s">
        <v>18155</v>
      </c>
      <c r="G63" s="865" t="s">
        <v>17158</v>
      </c>
      <c r="H63" s="865"/>
      <c r="I63" s="865"/>
      <c r="J63" s="865">
        <v>1</v>
      </c>
      <c r="K63" s="865"/>
      <c r="L63" s="865"/>
      <c r="M63" s="865" t="s">
        <v>18156</v>
      </c>
      <c r="N63" s="865" t="s">
        <v>18157</v>
      </c>
      <c r="O63" s="865" t="s">
        <v>1611</v>
      </c>
      <c r="P63" s="865">
        <v>2</v>
      </c>
      <c r="Q63" s="865"/>
    </row>
    <row r="64" spans="1:17" ht="38.25">
      <c r="A64" s="1200">
        <v>60</v>
      </c>
      <c r="B64" s="865" t="s">
        <v>1590</v>
      </c>
      <c r="C64" s="1705"/>
      <c r="D64" s="865" t="s">
        <v>18154</v>
      </c>
      <c r="E64" s="865" t="s">
        <v>9860</v>
      </c>
      <c r="F64" s="865" t="s">
        <v>18155</v>
      </c>
      <c r="G64" s="865" t="s">
        <v>17158</v>
      </c>
      <c r="H64" s="865"/>
      <c r="I64" s="865"/>
      <c r="J64" s="865">
        <v>1</v>
      </c>
      <c r="K64" s="865"/>
      <c r="L64" s="865"/>
      <c r="M64" s="865" t="s">
        <v>18158</v>
      </c>
      <c r="N64" s="865" t="s">
        <v>18159</v>
      </c>
      <c r="O64" s="865" t="s">
        <v>1611</v>
      </c>
      <c r="P64" s="865">
        <v>1</v>
      </c>
      <c r="Q64" s="865">
        <v>1</v>
      </c>
    </row>
    <row r="65" spans="1:17" ht="38.25">
      <c r="A65" s="1200">
        <v>61</v>
      </c>
      <c r="B65" s="865" t="s">
        <v>1590</v>
      </c>
      <c r="C65" s="1705"/>
      <c r="D65" s="865" t="s">
        <v>18154</v>
      </c>
      <c r="E65" s="865" t="s">
        <v>9860</v>
      </c>
      <c r="F65" s="865" t="s">
        <v>18155</v>
      </c>
      <c r="G65" s="865" t="s">
        <v>17158</v>
      </c>
      <c r="H65" s="865"/>
      <c r="I65" s="865"/>
      <c r="J65" s="865">
        <v>1</v>
      </c>
      <c r="K65" s="865"/>
      <c r="L65" s="865"/>
      <c r="M65" s="865" t="s">
        <v>18160</v>
      </c>
      <c r="N65" s="865" t="s">
        <v>18161</v>
      </c>
      <c r="O65" s="865" t="s">
        <v>1611</v>
      </c>
      <c r="P65" s="865">
        <v>2</v>
      </c>
      <c r="Q65" s="865"/>
    </row>
    <row r="66" spans="1:17" ht="38.25">
      <c r="A66" s="1200">
        <v>62</v>
      </c>
      <c r="B66" s="865" t="s">
        <v>1590</v>
      </c>
      <c r="C66" s="1705"/>
      <c r="D66" s="865" t="s">
        <v>18154</v>
      </c>
      <c r="E66" s="865" t="s">
        <v>9860</v>
      </c>
      <c r="F66" s="865" t="s">
        <v>18155</v>
      </c>
      <c r="G66" s="865" t="s">
        <v>17158</v>
      </c>
      <c r="H66" s="865"/>
      <c r="I66" s="865"/>
      <c r="J66" s="865">
        <v>1</v>
      </c>
      <c r="K66" s="865"/>
      <c r="L66" s="865"/>
      <c r="M66" s="865" t="s">
        <v>18162</v>
      </c>
      <c r="N66" s="865" t="s">
        <v>18163</v>
      </c>
      <c r="O66" s="865" t="s">
        <v>1751</v>
      </c>
      <c r="P66" s="865">
        <v>2</v>
      </c>
      <c r="Q66" s="865"/>
    </row>
    <row r="67" spans="1:17" ht="38.25">
      <c r="A67" s="1200">
        <v>63</v>
      </c>
      <c r="B67" s="865" t="s">
        <v>1590</v>
      </c>
      <c r="C67" s="1705"/>
      <c r="D67" s="865" t="s">
        <v>18154</v>
      </c>
      <c r="E67" s="865" t="s">
        <v>9860</v>
      </c>
      <c r="F67" s="865" t="s">
        <v>18155</v>
      </c>
      <c r="G67" s="865" t="s">
        <v>17158</v>
      </c>
      <c r="H67" s="865"/>
      <c r="I67" s="865"/>
      <c r="J67" s="865"/>
      <c r="K67" s="865">
        <v>1</v>
      </c>
      <c r="L67" s="865"/>
      <c r="M67" s="865" t="s">
        <v>10009</v>
      </c>
      <c r="N67" s="865" t="s">
        <v>18164</v>
      </c>
      <c r="O67" s="865" t="s">
        <v>1611</v>
      </c>
      <c r="P67" s="865"/>
      <c r="Q67" s="865">
        <v>1</v>
      </c>
    </row>
    <row r="68" spans="1:17" ht="38.25">
      <c r="A68" s="1200">
        <v>64</v>
      </c>
      <c r="B68" s="865" t="s">
        <v>1590</v>
      </c>
      <c r="C68" s="1705"/>
      <c r="D68" s="865" t="s">
        <v>18154</v>
      </c>
      <c r="E68" s="865" t="s">
        <v>9860</v>
      </c>
      <c r="F68" s="865" t="s">
        <v>18155</v>
      </c>
      <c r="G68" s="865" t="s">
        <v>17158</v>
      </c>
      <c r="H68" s="865"/>
      <c r="I68" s="865"/>
      <c r="J68" s="865"/>
      <c r="K68" s="865">
        <v>1</v>
      </c>
      <c r="L68" s="865"/>
      <c r="M68" s="865" t="s">
        <v>18165</v>
      </c>
      <c r="N68" s="865" t="s">
        <v>18166</v>
      </c>
      <c r="O68" s="865" t="s">
        <v>1751</v>
      </c>
      <c r="P68" s="865"/>
      <c r="Q68" s="865">
        <v>1</v>
      </c>
    </row>
    <row r="69" spans="1:17" ht="38.25">
      <c r="A69" s="1200">
        <v>65</v>
      </c>
      <c r="B69" s="865" t="s">
        <v>1590</v>
      </c>
      <c r="C69" s="1705"/>
      <c r="D69" s="865" t="s">
        <v>18154</v>
      </c>
      <c r="E69" s="865" t="s">
        <v>9860</v>
      </c>
      <c r="F69" s="865" t="s">
        <v>18155</v>
      </c>
      <c r="G69" s="865" t="s">
        <v>17158</v>
      </c>
      <c r="H69" s="865"/>
      <c r="I69" s="865"/>
      <c r="J69" s="865"/>
      <c r="K69" s="865">
        <v>1</v>
      </c>
      <c r="L69" s="865"/>
      <c r="M69" s="865" t="s">
        <v>18167</v>
      </c>
      <c r="N69" s="865" t="s">
        <v>18157</v>
      </c>
      <c r="O69" s="865" t="s">
        <v>1611</v>
      </c>
      <c r="P69" s="865">
        <v>2</v>
      </c>
      <c r="Q69" s="865"/>
    </row>
    <row r="70" spans="1:17" ht="38.25">
      <c r="A70" s="1200">
        <v>66</v>
      </c>
      <c r="B70" s="865" t="s">
        <v>1590</v>
      </c>
      <c r="C70" s="1705"/>
      <c r="D70" s="865" t="s">
        <v>18154</v>
      </c>
      <c r="E70" s="865" t="s">
        <v>9860</v>
      </c>
      <c r="F70" s="865" t="s">
        <v>18155</v>
      </c>
      <c r="G70" s="865" t="s">
        <v>17158</v>
      </c>
      <c r="H70" s="865"/>
      <c r="I70" s="865"/>
      <c r="J70" s="865"/>
      <c r="K70" s="865"/>
      <c r="L70" s="865">
        <v>1</v>
      </c>
      <c r="M70" s="865" t="s">
        <v>16296</v>
      </c>
      <c r="N70" s="865" t="s">
        <v>18164</v>
      </c>
      <c r="O70" s="865" t="s">
        <v>1611</v>
      </c>
      <c r="P70" s="865">
        <v>1</v>
      </c>
      <c r="Q70" s="865"/>
    </row>
    <row r="71" spans="1:17" ht="38.25">
      <c r="A71" s="1200">
        <v>67</v>
      </c>
      <c r="B71" s="865" t="s">
        <v>1590</v>
      </c>
      <c r="C71" s="1705"/>
      <c r="D71" s="865" t="s">
        <v>18154</v>
      </c>
      <c r="E71" s="865" t="s">
        <v>9860</v>
      </c>
      <c r="F71" s="865" t="s">
        <v>18155</v>
      </c>
      <c r="G71" s="865" t="s">
        <v>17158</v>
      </c>
      <c r="H71" s="865"/>
      <c r="I71" s="865"/>
      <c r="J71" s="865"/>
      <c r="K71" s="865"/>
      <c r="L71" s="865">
        <v>1</v>
      </c>
      <c r="M71" s="865" t="s">
        <v>10021</v>
      </c>
      <c r="N71" s="865" t="s">
        <v>18166</v>
      </c>
      <c r="O71" s="865" t="s">
        <v>1751</v>
      </c>
      <c r="P71" s="865"/>
      <c r="Q71" s="865">
        <v>1</v>
      </c>
    </row>
    <row r="72" spans="1:17" ht="38.25">
      <c r="A72" s="1200">
        <v>68</v>
      </c>
      <c r="B72" s="865" t="s">
        <v>1590</v>
      </c>
      <c r="C72" s="1705"/>
      <c r="D72" s="865" t="s">
        <v>18154</v>
      </c>
      <c r="E72" s="865" t="s">
        <v>9860</v>
      </c>
      <c r="F72" s="865" t="s">
        <v>18155</v>
      </c>
      <c r="G72" s="865" t="s">
        <v>17158</v>
      </c>
      <c r="H72" s="865"/>
      <c r="I72" s="865"/>
      <c r="J72" s="865"/>
      <c r="K72" s="865"/>
      <c r="L72" s="865">
        <v>1</v>
      </c>
      <c r="M72" s="865" t="s">
        <v>18162</v>
      </c>
      <c r="N72" s="865" t="s">
        <v>18168</v>
      </c>
      <c r="O72" s="865" t="s">
        <v>1751</v>
      </c>
      <c r="P72" s="865">
        <v>2</v>
      </c>
      <c r="Q72" s="865"/>
    </row>
    <row r="73" spans="1:17" ht="38.25">
      <c r="A73" s="1200">
        <v>69</v>
      </c>
      <c r="B73" s="865" t="s">
        <v>1590</v>
      </c>
      <c r="C73" s="1705"/>
      <c r="D73" s="865" t="s">
        <v>18154</v>
      </c>
      <c r="E73" s="865" t="s">
        <v>9860</v>
      </c>
      <c r="F73" s="865" t="s">
        <v>18155</v>
      </c>
      <c r="G73" s="865" t="s">
        <v>17158</v>
      </c>
      <c r="H73" s="865"/>
      <c r="I73" s="865"/>
      <c r="J73" s="865"/>
      <c r="K73" s="865"/>
      <c r="L73" s="865">
        <v>1</v>
      </c>
      <c r="M73" s="865" t="s">
        <v>18169</v>
      </c>
      <c r="N73" s="865" t="s">
        <v>18159</v>
      </c>
      <c r="O73" s="865" t="s">
        <v>1611</v>
      </c>
      <c r="P73" s="865">
        <v>1</v>
      </c>
      <c r="Q73" s="865">
        <v>1</v>
      </c>
    </row>
    <row r="74" spans="1:17" ht="38.25">
      <c r="A74" s="1200">
        <v>70</v>
      </c>
      <c r="B74" s="865" t="s">
        <v>1590</v>
      </c>
      <c r="C74" s="1705"/>
      <c r="D74" s="865" t="s">
        <v>18154</v>
      </c>
      <c r="E74" s="865" t="s">
        <v>9860</v>
      </c>
      <c r="F74" s="865" t="s">
        <v>18155</v>
      </c>
      <c r="G74" s="865" t="s">
        <v>17158</v>
      </c>
      <c r="H74" s="865"/>
      <c r="I74" s="865"/>
      <c r="J74" s="865"/>
      <c r="K74" s="865"/>
      <c r="L74" s="865">
        <v>1</v>
      </c>
      <c r="M74" s="865" t="s">
        <v>18158</v>
      </c>
      <c r="N74" s="865" t="s">
        <v>18170</v>
      </c>
      <c r="O74" s="865" t="s">
        <v>1611</v>
      </c>
      <c r="P74" s="865">
        <v>1</v>
      </c>
      <c r="Q74" s="865">
        <v>1</v>
      </c>
    </row>
    <row r="75" spans="1:17" ht="38.25">
      <c r="A75" s="1200">
        <v>71</v>
      </c>
      <c r="B75" s="865" t="s">
        <v>1590</v>
      </c>
      <c r="C75" s="1705"/>
      <c r="D75" s="865" t="s">
        <v>18154</v>
      </c>
      <c r="E75" s="865" t="s">
        <v>9860</v>
      </c>
      <c r="F75" s="865" t="s">
        <v>18155</v>
      </c>
      <c r="G75" s="865" t="s">
        <v>17158</v>
      </c>
      <c r="H75" s="865"/>
      <c r="I75" s="865"/>
      <c r="J75" s="865"/>
      <c r="K75" s="865"/>
      <c r="L75" s="865">
        <v>1</v>
      </c>
      <c r="M75" s="865" t="s">
        <v>18171</v>
      </c>
      <c r="N75" s="865" t="s">
        <v>18161</v>
      </c>
      <c r="O75" s="865" t="s">
        <v>1751</v>
      </c>
      <c r="P75" s="865">
        <v>2</v>
      </c>
      <c r="Q75" s="865"/>
    </row>
    <row r="76" spans="1:17" ht="38.25">
      <c r="A76" s="1200">
        <v>72</v>
      </c>
      <c r="B76" s="865" t="s">
        <v>1590</v>
      </c>
      <c r="C76" s="1707" t="s">
        <v>18054</v>
      </c>
      <c r="D76" s="865" t="s">
        <v>18172</v>
      </c>
      <c r="E76" s="865" t="s">
        <v>18173</v>
      </c>
      <c r="F76" s="865" t="s">
        <v>18174</v>
      </c>
      <c r="G76" s="865" t="s">
        <v>1611</v>
      </c>
      <c r="H76" s="865">
        <v>4</v>
      </c>
      <c r="I76" s="865"/>
      <c r="J76" s="865"/>
      <c r="K76" s="865">
        <v>1</v>
      </c>
      <c r="L76" s="865"/>
      <c r="M76" s="865" t="s">
        <v>10920</v>
      </c>
      <c r="N76" s="865" t="s">
        <v>18175</v>
      </c>
      <c r="O76" s="865" t="s">
        <v>1611</v>
      </c>
      <c r="P76" s="865"/>
      <c r="Q76" s="865">
        <v>1</v>
      </c>
    </row>
    <row r="77" spans="1:17" ht="38.25">
      <c r="A77" s="1200">
        <v>73</v>
      </c>
      <c r="B77" s="865" t="s">
        <v>1590</v>
      </c>
      <c r="C77" s="1707"/>
      <c r="D77" s="865" t="s">
        <v>18172</v>
      </c>
      <c r="E77" s="865" t="s">
        <v>18173</v>
      </c>
      <c r="F77" s="865" t="s">
        <v>18174</v>
      </c>
      <c r="G77" s="865" t="s">
        <v>1611</v>
      </c>
      <c r="H77" s="865">
        <v>4</v>
      </c>
      <c r="I77" s="865"/>
      <c r="J77" s="865"/>
      <c r="K77" s="865">
        <v>1</v>
      </c>
      <c r="L77" s="865"/>
      <c r="M77" s="865" t="s">
        <v>10920</v>
      </c>
      <c r="N77" s="865" t="s">
        <v>18176</v>
      </c>
      <c r="O77" s="865" t="s">
        <v>1611</v>
      </c>
      <c r="P77" s="865"/>
      <c r="Q77" s="865">
        <v>1</v>
      </c>
    </row>
    <row r="78" spans="1:17" ht="38.25">
      <c r="A78" s="1200">
        <v>74</v>
      </c>
      <c r="B78" s="865" t="s">
        <v>1590</v>
      </c>
      <c r="C78" s="1707"/>
      <c r="D78" s="865" t="s">
        <v>18172</v>
      </c>
      <c r="E78" s="865" t="s">
        <v>18173</v>
      </c>
      <c r="F78" s="865" t="s">
        <v>18174</v>
      </c>
      <c r="G78" s="865" t="s">
        <v>1611</v>
      </c>
      <c r="H78" s="865">
        <v>9</v>
      </c>
      <c r="I78" s="865"/>
      <c r="J78" s="865"/>
      <c r="K78" s="865"/>
      <c r="L78" s="865">
        <v>1</v>
      </c>
      <c r="M78" s="865" t="s">
        <v>18177</v>
      </c>
      <c r="N78" s="865" t="s">
        <v>18178</v>
      </c>
      <c r="O78" s="865" t="s">
        <v>1611</v>
      </c>
      <c r="P78" s="865">
        <v>1</v>
      </c>
      <c r="Q78" s="865">
        <v>1</v>
      </c>
    </row>
    <row r="79" spans="1:17" ht="72.75">
      <c r="A79" s="1200">
        <v>75</v>
      </c>
      <c r="B79" s="865" t="s">
        <v>1498</v>
      </c>
      <c r="C79" s="1203" t="s">
        <v>1436</v>
      </c>
      <c r="D79" s="865" t="s">
        <v>18179</v>
      </c>
      <c r="E79" s="865" t="s">
        <v>18180</v>
      </c>
      <c r="F79" s="865" t="s">
        <v>18181</v>
      </c>
      <c r="G79" s="865"/>
      <c r="H79" s="865">
        <v>46</v>
      </c>
      <c r="I79" s="865">
        <v>2</v>
      </c>
      <c r="J79" s="865"/>
      <c r="K79" s="865">
        <v>1</v>
      </c>
      <c r="L79" s="865"/>
      <c r="M79" s="865" t="s">
        <v>18182</v>
      </c>
      <c r="N79" s="865" t="s">
        <v>6193</v>
      </c>
      <c r="O79" s="865" t="s">
        <v>1751</v>
      </c>
      <c r="P79" s="865"/>
      <c r="Q79" s="865">
        <v>1</v>
      </c>
    </row>
    <row r="80" spans="1:17" ht="72.75">
      <c r="A80" s="1200">
        <v>76</v>
      </c>
      <c r="B80" s="865" t="s">
        <v>1498</v>
      </c>
      <c r="C80" s="1202" t="s">
        <v>18054</v>
      </c>
      <c r="D80" s="865" t="s">
        <v>18183</v>
      </c>
      <c r="E80" s="865" t="s">
        <v>18184</v>
      </c>
      <c r="F80" s="865" t="s">
        <v>18185</v>
      </c>
      <c r="G80" s="865" t="s">
        <v>18186</v>
      </c>
      <c r="H80" s="865">
        <v>30</v>
      </c>
      <c r="I80" s="865">
        <v>3</v>
      </c>
      <c r="J80" s="865"/>
      <c r="K80" s="865"/>
      <c r="L80" s="865">
        <v>1</v>
      </c>
      <c r="M80" s="865" t="s">
        <v>6575</v>
      </c>
      <c r="N80" s="865" t="s">
        <v>14377</v>
      </c>
      <c r="O80" s="865" t="s">
        <v>1611</v>
      </c>
      <c r="P80" s="865"/>
      <c r="Q80" s="865">
        <v>1</v>
      </c>
    </row>
    <row r="81" spans="1:17" ht="110.25">
      <c r="A81" s="1200">
        <v>77</v>
      </c>
      <c r="B81" s="865" t="s">
        <v>18187</v>
      </c>
      <c r="C81" s="1203" t="s">
        <v>1436</v>
      </c>
      <c r="D81" s="865" t="s">
        <v>18188</v>
      </c>
      <c r="E81" s="865" t="s">
        <v>10409</v>
      </c>
      <c r="F81" s="865" t="s">
        <v>18189</v>
      </c>
      <c r="G81" s="865" t="s">
        <v>18190</v>
      </c>
      <c r="H81" s="865"/>
      <c r="I81" s="865">
        <v>3</v>
      </c>
      <c r="J81" s="865"/>
      <c r="K81" s="865"/>
      <c r="L81" s="865">
        <v>1</v>
      </c>
      <c r="M81" s="865" t="s">
        <v>18191</v>
      </c>
      <c r="N81" s="865" t="s">
        <v>18192</v>
      </c>
      <c r="O81" s="865" t="s">
        <v>1611</v>
      </c>
      <c r="P81" s="865"/>
      <c r="Q81" s="865">
        <v>5</v>
      </c>
    </row>
    <row r="82" spans="1:17" ht="25.5">
      <c r="A82" s="1200">
        <v>78</v>
      </c>
      <c r="B82" s="865" t="s">
        <v>13969</v>
      </c>
      <c r="C82" s="1705" t="s">
        <v>1436</v>
      </c>
      <c r="D82" s="865" t="s">
        <v>18193</v>
      </c>
      <c r="E82" s="865" t="s">
        <v>18194</v>
      </c>
      <c r="F82" s="865" t="s">
        <v>18195</v>
      </c>
      <c r="G82" s="865" t="s">
        <v>9999</v>
      </c>
      <c r="H82" s="865">
        <v>10</v>
      </c>
      <c r="I82" s="865">
        <v>2</v>
      </c>
      <c r="J82" s="865">
        <v>1</v>
      </c>
      <c r="K82" s="865"/>
      <c r="L82" s="865"/>
      <c r="M82" s="865" t="s">
        <v>18196</v>
      </c>
      <c r="N82" s="865" t="s">
        <v>18197</v>
      </c>
      <c r="O82" s="865" t="s">
        <v>1751</v>
      </c>
      <c r="P82" s="865"/>
      <c r="Q82" s="865">
        <v>1</v>
      </c>
    </row>
    <row r="83" spans="1:17" ht="25.5">
      <c r="A83" s="1200">
        <v>79</v>
      </c>
      <c r="B83" s="865" t="s">
        <v>13969</v>
      </c>
      <c r="C83" s="1705"/>
      <c r="D83" s="865" t="s">
        <v>18193</v>
      </c>
      <c r="E83" s="865" t="s">
        <v>18194</v>
      </c>
      <c r="F83" s="865" t="s">
        <v>18195</v>
      </c>
      <c r="G83" s="865" t="s">
        <v>9999</v>
      </c>
      <c r="H83" s="865">
        <v>10</v>
      </c>
      <c r="I83" s="865">
        <v>2</v>
      </c>
      <c r="J83" s="865">
        <v>1</v>
      </c>
      <c r="K83" s="865"/>
      <c r="L83" s="865"/>
      <c r="M83" s="865" t="s">
        <v>18196</v>
      </c>
      <c r="N83" s="865" t="s">
        <v>18198</v>
      </c>
      <c r="O83" s="865" t="s">
        <v>1751</v>
      </c>
      <c r="P83" s="865"/>
      <c r="Q83" s="865">
        <v>1</v>
      </c>
    </row>
    <row r="84" spans="1:17" ht="38.25">
      <c r="A84" s="1200">
        <v>80</v>
      </c>
      <c r="B84" s="865" t="s">
        <v>13969</v>
      </c>
      <c r="C84" s="1705"/>
      <c r="D84" s="865" t="s">
        <v>18193</v>
      </c>
      <c r="E84" s="865" t="s">
        <v>18194</v>
      </c>
      <c r="F84" s="865" t="s">
        <v>18195</v>
      </c>
      <c r="G84" s="865" t="s">
        <v>9999</v>
      </c>
      <c r="H84" s="865">
        <v>10</v>
      </c>
      <c r="I84" s="865">
        <v>2</v>
      </c>
      <c r="J84" s="865">
        <v>1</v>
      </c>
      <c r="K84" s="865"/>
      <c r="L84" s="865"/>
      <c r="M84" s="865" t="s">
        <v>18196</v>
      </c>
      <c r="N84" s="865" t="s">
        <v>18199</v>
      </c>
      <c r="O84" s="865" t="s">
        <v>1751</v>
      </c>
      <c r="P84" s="865"/>
      <c r="Q84" s="865">
        <v>1</v>
      </c>
    </row>
    <row r="85" spans="1:17" ht="38.25">
      <c r="A85" s="1200">
        <v>81</v>
      </c>
      <c r="B85" s="865" t="s">
        <v>13969</v>
      </c>
      <c r="C85" s="1705"/>
      <c r="D85" s="865" t="s">
        <v>18193</v>
      </c>
      <c r="E85" s="865" t="s">
        <v>18194</v>
      </c>
      <c r="F85" s="865" t="s">
        <v>18195</v>
      </c>
      <c r="G85" s="865" t="s">
        <v>9999</v>
      </c>
      <c r="H85" s="865">
        <v>10</v>
      </c>
      <c r="I85" s="865">
        <v>2</v>
      </c>
      <c r="J85" s="865">
        <v>1</v>
      </c>
      <c r="K85" s="865"/>
      <c r="L85" s="865"/>
      <c r="M85" s="865" t="s">
        <v>18196</v>
      </c>
      <c r="N85" s="865" t="s">
        <v>18200</v>
      </c>
      <c r="O85" s="865" t="s">
        <v>1751</v>
      </c>
      <c r="P85" s="865"/>
      <c r="Q85" s="865">
        <v>1</v>
      </c>
    </row>
    <row r="86" spans="1:17" ht="38.25">
      <c r="A86" s="1200">
        <v>82</v>
      </c>
      <c r="B86" s="865" t="s">
        <v>13969</v>
      </c>
      <c r="C86" s="1705"/>
      <c r="D86" s="865" t="s">
        <v>18193</v>
      </c>
      <c r="E86" s="865" t="s">
        <v>18194</v>
      </c>
      <c r="F86" s="865" t="s">
        <v>18195</v>
      </c>
      <c r="G86" s="865" t="s">
        <v>9999</v>
      </c>
      <c r="H86" s="865">
        <v>10</v>
      </c>
      <c r="I86" s="865">
        <v>2</v>
      </c>
      <c r="J86" s="865">
        <v>1</v>
      </c>
      <c r="K86" s="865"/>
      <c r="L86" s="865"/>
      <c r="M86" s="865" t="s">
        <v>18196</v>
      </c>
      <c r="N86" s="865" t="s">
        <v>18201</v>
      </c>
      <c r="O86" s="865" t="s">
        <v>1751</v>
      </c>
      <c r="P86" s="865"/>
      <c r="Q86" s="865">
        <v>1</v>
      </c>
    </row>
    <row r="87" spans="1:17" ht="38.25">
      <c r="A87" s="1200">
        <v>83</v>
      </c>
      <c r="B87" s="865" t="s">
        <v>13969</v>
      </c>
      <c r="C87" s="1705"/>
      <c r="D87" s="865"/>
      <c r="E87" s="865"/>
      <c r="F87" s="865"/>
      <c r="G87" s="865"/>
      <c r="H87" s="865"/>
      <c r="I87" s="865">
        <v>2</v>
      </c>
      <c r="J87" s="865">
        <v>1</v>
      </c>
      <c r="K87" s="865"/>
      <c r="L87" s="865"/>
      <c r="M87" s="865" t="s">
        <v>18196</v>
      </c>
      <c r="N87" s="865" t="s">
        <v>18202</v>
      </c>
      <c r="O87" s="865" t="s">
        <v>1751</v>
      </c>
      <c r="P87" s="865"/>
      <c r="Q87" s="865">
        <v>1</v>
      </c>
    </row>
    <row r="88" spans="1:17" ht="51">
      <c r="A88" s="1200">
        <v>84</v>
      </c>
      <c r="B88" s="865" t="s">
        <v>13969</v>
      </c>
      <c r="C88" s="1705"/>
      <c r="D88" s="865" t="s">
        <v>18193</v>
      </c>
      <c r="E88" s="865" t="s">
        <v>18194</v>
      </c>
      <c r="F88" s="865" t="s">
        <v>18195</v>
      </c>
      <c r="G88" s="865" t="s">
        <v>9999</v>
      </c>
      <c r="H88" s="865">
        <v>10</v>
      </c>
      <c r="I88" s="865">
        <v>2</v>
      </c>
      <c r="J88" s="865">
        <v>1</v>
      </c>
      <c r="K88" s="865"/>
      <c r="L88" s="865"/>
      <c r="M88" s="865" t="s">
        <v>18203</v>
      </c>
      <c r="N88" s="865" t="s">
        <v>18204</v>
      </c>
      <c r="O88" s="865" t="s">
        <v>1751</v>
      </c>
      <c r="P88" s="865"/>
      <c r="Q88" s="865">
        <v>3</v>
      </c>
    </row>
    <row r="89" spans="1:17" ht="25.5">
      <c r="A89" s="1200">
        <v>85</v>
      </c>
      <c r="B89" s="865" t="s">
        <v>13969</v>
      </c>
      <c r="C89" s="1705"/>
      <c r="D89" s="865" t="s">
        <v>18193</v>
      </c>
      <c r="E89" s="865" t="s">
        <v>18194</v>
      </c>
      <c r="F89" s="865" t="s">
        <v>18195</v>
      </c>
      <c r="G89" s="865" t="s">
        <v>9999</v>
      </c>
      <c r="H89" s="865">
        <v>10</v>
      </c>
      <c r="I89" s="865">
        <v>2</v>
      </c>
      <c r="J89" s="865"/>
      <c r="K89" s="865">
        <v>1</v>
      </c>
      <c r="L89" s="865"/>
      <c r="M89" s="865" t="s">
        <v>17195</v>
      </c>
      <c r="N89" s="865" t="s">
        <v>18205</v>
      </c>
      <c r="O89" s="865" t="s">
        <v>1751</v>
      </c>
      <c r="P89" s="865"/>
      <c r="Q89" s="865">
        <v>1</v>
      </c>
    </row>
    <row r="90" spans="1:17" ht="76.5">
      <c r="A90" s="1200">
        <v>86</v>
      </c>
      <c r="B90" s="865" t="s">
        <v>13969</v>
      </c>
      <c r="C90" s="1705"/>
      <c r="D90" s="865" t="s">
        <v>18193</v>
      </c>
      <c r="E90" s="865" t="s">
        <v>18194</v>
      </c>
      <c r="F90" s="865" t="s">
        <v>18195</v>
      </c>
      <c r="G90" s="865" t="s">
        <v>9999</v>
      </c>
      <c r="H90" s="865">
        <v>10</v>
      </c>
      <c r="I90" s="865">
        <v>2</v>
      </c>
      <c r="J90" s="865"/>
      <c r="K90" s="865">
        <v>1</v>
      </c>
      <c r="L90" s="865"/>
      <c r="M90" s="865" t="s">
        <v>18206</v>
      </c>
      <c r="N90" s="865" t="s">
        <v>18207</v>
      </c>
      <c r="O90" s="865" t="s">
        <v>1751</v>
      </c>
      <c r="P90" s="865"/>
      <c r="Q90" s="865">
        <v>4</v>
      </c>
    </row>
    <row r="91" spans="1:17" ht="25.5">
      <c r="A91" s="1200">
        <v>87</v>
      </c>
      <c r="B91" s="865" t="s">
        <v>13969</v>
      </c>
      <c r="C91" s="1705"/>
      <c r="D91" s="865" t="s">
        <v>18193</v>
      </c>
      <c r="E91" s="865" t="s">
        <v>18194</v>
      </c>
      <c r="F91" s="865" t="s">
        <v>18195</v>
      </c>
      <c r="G91" s="865" t="s">
        <v>9999</v>
      </c>
      <c r="H91" s="865">
        <v>10</v>
      </c>
      <c r="I91" s="865">
        <v>2</v>
      </c>
      <c r="J91" s="865"/>
      <c r="K91" s="865"/>
      <c r="L91" s="865">
        <v>1</v>
      </c>
      <c r="M91" s="865" t="s">
        <v>17195</v>
      </c>
      <c r="N91" s="865" t="s">
        <v>18208</v>
      </c>
      <c r="O91" s="865" t="s">
        <v>1751</v>
      </c>
      <c r="P91" s="865"/>
      <c r="Q91" s="865">
        <v>1</v>
      </c>
    </row>
    <row r="92" spans="1:17" ht="38.25">
      <c r="A92" s="1200">
        <v>88</v>
      </c>
      <c r="B92" s="865" t="s">
        <v>13969</v>
      </c>
      <c r="C92" s="1705"/>
      <c r="D92" s="865" t="s">
        <v>18193</v>
      </c>
      <c r="E92" s="865" t="s">
        <v>18194</v>
      </c>
      <c r="F92" s="865" t="s">
        <v>18195</v>
      </c>
      <c r="G92" s="865" t="s">
        <v>9999</v>
      </c>
      <c r="H92" s="865">
        <v>10</v>
      </c>
      <c r="I92" s="865">
        <v>2</v>
      </c>
      <c r="J92" s="865"/>
      <c r="K92" s="865"/>
      <c r="L92" s="865">
        <v>1</v>
      </c>
      <c r="M92" s="865" t="s">
        <v>17195</v>
      </c>
      <c r="N92" s="865" t="s">
        <v>18199</v>
      </c>
      <c r="O92" s="865" t="s">
        <v>1751</v>
      </c>
      <c r="P92" s="865"/>
      <c r="Q92" s="865">
        <v>1</v>
      </c>
    </row>
    <row r="93" spans="1:17" ht="38.25">
      <c r="A93" s="1200">
        <v>89</v>
      </c>
      <c r="B93" s="865" t="s">
        <v>13969</v>
      </c>
      <c r="C93" s="1705"/>
      <c r="D93" s="865" t="s">
        <v>18193</v>
      </c>
      <c r="E93" s="865" t="s">
        <v>18194</v>
      </c>
      <c r="F93" s="865" t="s">
        <v>18195</v>
      </c>
      <c r="G93" s="865" t="s">
        <v>9999</v>
      </c>
      <c r="H93" s="865">
        <v>10</v>
      </c>
      <c r="I93" s="865">
        <v>2</v>
      </c>
      <c r="J93" s="865"/>
      <c r="K93" s="865"/>
      <c r="L93" s="865">
        <v>1</v>
      </c>
      <c r="M93" s="865" t="s">
        <v>17195</v>
      </c>
      <c r="N93" s="865" t="s">
        <v>18200</v>
      </c>
      <c r="O93" s="865" t="s">
        <v>1751</v>
      </c>
      <c r="P93" s="865"/>
      <c r="Q93" s="865">
        <v>1</v>
      </c>
    </row>
    <row r="94" spans="1:17" ht="38.25">
      <c r="A94" s="1200">
        <v>90</v>
      </c>
      <c r="B94" s="865" t="s">
        <v>16330</v>
      </c>
      <c r="C94" s="1705" t="s">
        <v>1436</v>
      </c>
      <c r="D94" s="865" t="s">
        <v>18209</v>
      </c>
      <c r="E94" s="865" t="s">
        <v>18210</v>
      </c>
      <c r="F94" s="865" t="s">
        <v>18211</v>
      </c>
      <c r="G94" s="865" t="s">
        <v>1611</v>
      </c>
      <c r="H94" s="865">
        <v>18</v>
      </c>
      <c r="I94" s="865"/>
      <c r="J94" s="865">
        <v>1</v>
      </c>
      <c r="K94" s="865"/>
      <c r="L94" s="865"/>
      <c r="M94" s="865" t="s">
        <v>6245</v>
      </c>
      <c r="N94" s="865" t="s">
        <v>18212</v>
      </c>
      <c r="O94" s="865" t="s">
        <v>1611</v>
      </c>
      <c r="P94" s="865"/>
      <c r="Q94" s="865">
        <v>1</v>
      </c>
    </row>
    <row r="95" spans="1:17" ht="38.25">
      <c r="A95" s="1200">
        <v>91</v>
      </c>
      <c r="B95" s="865" t="s">
        <v>16330</v>
      </c>
      <c r="C95" s="1705"/>
      <c r="D95" s="865" t="s">
        <v>18209</v>
      </c>
      <c r="E95" s="865" t="s">
        <v>18210</v>
      </c>
      <c r="F95" s="865" t="s">
        <v>18211</v>
      </c>
      <c r="G95" s="865" t="s">
        <v>1611</v>
      </c>
      <c r="H95" s="865">
        <v>18</v>
      </c>
      <c r="I95" s="865"/>
      <c r="J95" s="865">
        <v>1</v>
      </c>
      <c r="K95" s="865"/>
      <c r="L95" s="865"/>
      <c r="M95" s="865" t="s">
        <v>18213</v>
      </c>
      <c r="N95" s="865" t="s">
        <v>1165</v>
      </c>
      <c r="O95" s="865" t="s">
        <v>1611</v>
      </c>
      <c r="P95" s="865"/>
      <c r="Q95" s="865">
        <v>1</v>
      </c>
    </row>
    <row r="96" spans="1:17" ht="38.25">
      <c r="A96" s="1200">
        <v>92</v>
      </c>
      <c r="B96" s="865" t="s">
        <v>16330</v>
      </c>
      <c r="C96" s="1705"/>
      <c r="D96" s="865" t="s">
        <v>18209</v>
      </c>
      <c r="E96" s="865" t="s">
        <v>18210</v>
      </c>
      <c r="F96" s="865" t="s">
        <v>18211</v>
      </c>
      <c r="G96" s="865" t="s">
        <v>1611</v>
      </c>
      <c r="H96" s="865">
        <v>18</v>
      </c>
      <c r="I96" s="865"/>
      <c r="J96" s="865">
        <v>1</v>
      </c>
      <c r="K96" s="865"/>
      <c r="L96" s="865"/>
      <c r="M96" s="865" t="s">
        <v>18214</v>
      </c>
      <c r="N96" s="865" t="s">
        <v>1166</v>
      </c>
      <c r="O96" s="865" t="s">
        <v>1611</v>
      </c>
      <c r="P96" s="865"/>
      <c r="Q96" s="865">
        <v>1</v>
      </c>
    </row>
    <row r="97" spans="1:17" ht="38.25">
      <c r="A97" s="1200">
        <v>93</v>
      </c>
      <c r="B97" s="865" t="s">
        <v>16330</v>
      </c>
      <c r="C97" s="1705"/>
      <c r="D97" s="865" t="s">
        <v>18209</v>
      </c>
      <c r="E97" s="865" t="s">
        <v>18210</v>
      </c>
      <c r="F97" s="865" t="s">
        <v>18211</v>
      </c>
      <c r="G97" s="865" t="s">
        <v>1611</v>
      </c>
      <c r="H97" s="865">
        <v>18</v>
      </c>
      <c r="I97" s="865"/>
      <c r="J97" s="865">
        <v>1</v>
      </c>
      <c r="K97" s="865"/>
      <c r="L97" s="865"/>
      <c r="M97" s="865" t="s">
        <v>6993</v>
      </c>
      <c r="N97" s="865" t="s">
        <v>5146</v>
      </c>
      <c r="O97" s="865" t="s">
        <v>1611</v>
      </c>
      <c r="P97" s="865"/>
      <c r="Q97" s="865">
        <v>1</v>
      </c>
    </row>
    <row r="98" spans="1:17" ht="38.25">
      <c r="A98" s="1200">
        <v>94</v>
      </c>
      <c r="B98" s="865" t="s">
        <v>16330</v>
      </c>
      <c r="C98" s="1705"/>
      <c r="D98" s="865" t="s">
        <v>18209</v>
      </c>
      <c r="E98" s="865" t="s">
        <v>18210</v>
      </c>
      <c r="F98" s="865" t="s">
        <v>18211</v>
      </c>
      <c r="G98" s="865" t="s">
        <v>1611</v>
      </c>
      <c r="H98" s="865">
        <v>18</v>
      </c>
      <c r="I98" s="865"/>
      <c r="J98" s="865">
        <v>1</v>
      </c>
      <c r="K98" s="865"/>
      <c r="L98" s="865"/>
      <c r="M98" s="865" t="s">
        <v>18215</v>
      </c>
      <c r="N98" s="865" t="s">
        <v>1167</v>
      </c>
      <c r="O98" s="865" t="s">
        <v>1611</v>
      </c>
      <c r="P98" s="865"/>
      <c r="Q98" s="865">
        <v>1</v>
      </c>
    </row>
    <row r="99" spans="1:17" ht="38.25">
      <c r="A99" s="1200">
        <v>95</v>
      </c>
      <c r="B99" s="865" t="s">
        <v>16330</v>
      </c>
      <c r="C99" s="1705"/>
      <c r="D99" s="865" t="s">
        <v>18209</v>
      </c>
      <c r="E99" s="865" t="s">
        <v>18210</v>
      </c>
      <c r="F99" s="865" t="s">
        <v>18211</v>
      </c>
      <c r="G99" s="865" t="s">
        <v>1611</v>
      </c>
      <c r="H99" s="865">
        <v>18</v>
      </c>
      <c r="I99" s="865"/>
      <c r="J99" s="865">
        <v>1</v>
      </c>
      <c r="K99" s="865"/>
      <c r="L99" s="865"/>
      <c r="M99" s="865" t="s">
        <v>16334</v>
      </c>
      <c r="N99" s="865" t="s">
        <v>6175</v>
      </c>
      <c r="O99" s="865" t="s">
        <v>1611</v>
      </c>
      <c r="P99" s="865"/>
      <c r="Q99" s="865">
        <v>1</v>
      </c>
    </row>
    <row r="100" spans="1:17" ht="38.25">
      <c r="A100" s="1200">
        <v>96</v>
      </c>
      <c r="B100" s="865" t="s">
        <v>16330</v>
      </c>
      <c r="C100" s="1705"/>
      <c r="D100" s="865" t="s">
        <v>18209</v>
      </c>
      <c r="E100" s="865" t="s">
        <v>18210</v>
      </c>
      <c r="F100" s="865" t="s">
        <v>18211</v>
      </c>
      <c r="G100" s="865" t="s">
        <v>1611</v>
      </c>
      <c r="H100" s="865">
        <v>18</v>
      </c>
      <c r="I100" s="865"/>
      <c r="J100" s="865">
        <v>1</v>
      </c>
      <c r="K100" s="865"/>
      <c r="L100" s="865"/>
      <c r="M100" s="865" t="s">
        <v>18216</v>
      </c>
      <c r="N100" s="865" t="s">
        <v>5811</v>
      </c>
      <c r="O100" s="865" t="s">
        <v>1611</v>
      </c>
      <c r="P100" s="865"/>
      <c r="Q100" s="865">
        <v>1</v>
      </c>
    </row>
    <row r="101" spans="1:17" ht="38.25">
      <c r="A101" s="1200">
        <v>97</v>
      </c>
      <c r="B101" s="865" t="s">
        <v>16330</v>
      </c>
      <c r="C101" s="1705"/>
      <c r="D101" s="865" t="s">
        <v>18209</v>
      </c>
      <c r="E101" s="865" t="s">
        <v>18210</v>
      </c>
      <c r="F101" s="865" t="s">
        <v>18211</v>
      </c>
      <c r="G101" s="865" t="s">
        <v>1611</v>
      </c>
      <c r="H101" s="865">
        <v>18</v>
      </c>
      <c r="I101" s="865"/>
      <c r="J101" s="865">
        <v>1</v>
      </c>
      <c r="K101" s="865"/>
      <c r="L101" s="865"/>
      <c r="M101" s="865" t="s">
        <v>5806</v>
      </c>
      <c r="N101" s="865" t="s">
        <v>7518</v>
      </c>
      <c r="O101" s="865" t="s">
        <v>1611</v>
      </c>
      <c r="P101" s="865"/>
      <c r="Q101" s="865">
        <v>1</v>
      </c>
    </row>
    <row r="102" spans="1:17" ht="38.25">
      <c r="A102" s="1200">
        <v>98</v>
      </c>
      <c r="B102" s="865" t="s">
        <v>16330</v>
      </c>
      <c r="C102" s="1705"/>
      <c r="D102" s="865" t="s">
        <v>18209</v>
      </c>
      <c r="E102" s="865" t="s">
        <v>18210</v>
      </c>
      <c r="F102" s="865" t="s">
        <v>18211</v>
      </c>
      <c r="G102" s="865" t="s">
        <v>1611</v>
      </c>
      <c r="H102" s="865">
        <v>18</v>
      </c>
      <c r="I102" s="865"/>
      <c r="J102" s="865">
        <v>1</v>
      </c>
      <c r="K102" s="865"/>
      <c r="L102" s="865"/>
      <c r="M102" s="865" t="s">
        <v>6236</v>
      </c>
      <c r="N102" s="865" t="s">
        <v>11371</v>
      </c>
      <c r="O102" s="865" t="s">
        <v>1611</v>
      </c>
      <c r="P102" s="865"/>
      <c r="Q102" s="865">
        <v>1</v>
      </c>
    </row>
    <row r="103" spans="1:17" ht="38.25">
      <c r="A103" s="1200">
        <v>99</v>
      </c>
      <c r="B103" s="865" t="s">
        <v>16330</v>
      </c>
      <c r="C103" s="1705"/>
      <c r="D103" s="865" t="s">
        <v>18209</v>
      </c>
      <c r="E103" s="865" t="s">
        <v>18210</v>
      </c>
      <c r="F103" s="865" t="s">
        <v>18211</v>
      </c>
      <c r="G103" s="865" t="s">
        <v>1611</v>
      </c>
      <c r="H103" s="865">
        <v>18</v>
      </c>
      <c r="I103" s="865"/>
      <c r="J103" s="865"/>
      <c r="K103" s="865">
        <v>1</v>
      </c>
      <c r="L103" s="865"/>
      <c r="M103" s="865" t="s">
        <v>18217</v>
      </c>
      <c r="N103" s="865" t="s">
        <v>18212</v>
      </c>
      <c r="O103" s="865" t="s">
        <v>1611</v>
      </c>
      <c r="P103" s="865"/>
      <c r="Q103" s="865">
        <v>1</v>
      </c>
    </row>
    <row r="104" spans="1:17" ht="38.25">
      <c r="A104" s="1200">
        <v>100</v>
      </c>
      <c r="B104" s="865" t="s">
        <v>16330</v>
      </c>
      <c r="C104" s="1705"/>
      <c r="D104" s="865" t="s">
        <v>18209</v>
      </c>
      <c r="E104" s="865" t="s">
        <v>18210</v>
      </c>
      <c r="F104" s="865" t="s">
        <v>18211</v>
      </c>
      <c r="G104" s="865" t="s">
        <v>1611</v>
      </c>
      <c r="H104" s="865">
        <v>18</v>
      </c>
      <c r="I104" s="865"/>
      <c r="J104" s="865"/>
      <c r="K104" s="865">
        <v>1</v>
      </c>
      <c r="L104" s="865"/>
      <c r="M104" s="865" t="s">
        <v>2731</v>
      </c>
      <c r="N104" s="865" t="s">
        <v>1166</v>
      </c>
      <c r="O104" s="865" t="s">
        <v>1611</v>
      </c>
      <c r="P104" s="865"/>
      <c r="Q104" s="865">
        <v>1</v>
      </c>
    </row>
    <row r="105" spans="1:17" ht="38.25">
      <c r="A105" s="1200">
        <v>101</v>
      </c>
      <c r="B105" s="865" t="s">
        <v>16330</v>
      </c>
      <c r="C105" s="1705"/>
      <c r="D105" s="865" t="s">
        <v>18209</v>
      </c>
      <c r="E105" s="865" t="s">
        <v>18210</v>
      </c>
      <c r="F105" s="865" t="s">
        <v>18211</v>
      </c>
      <c r="G105" s="865" t="s">
        <v>1611</v>
      </c>
      <c r="H105" s="865">
        <v>18</v>
      </c>
      <c r="I105" s="865"/>
      <c r="J105" s="865"/>
      <c r="K105" s="865">
        <v>1</v>
      </c>
      <c r="L105" s="865"/>
      <c r="M105" s="865" t="s">
        <v>3188</v>
      </c>
      <c r="N105" s="865" t="s">
        <v>7518</v>
      </c>
      <c r="O105" s="865" t="s">
        <v>1611</v>
      </c>
      <c r="P105" s="865"/>
      <c r="Q105" s="865">
        <v>1</v>
      </c>
    </row>
    <row r="106" spans="1:17" ht="38.25">
      <c r="A106" s="1200">
        <v>102</v>
      </c>
      <c r="B106" s="865" t="s">
        <v>16330</v>
      </c>
      <c r="C106" s="1705"/>
      <c r="D106" s="865" t="s">
        <v>18209</v>
      </c>
      <c r="E106" s="865" t="s">
        <v>18210</v>
      </c>
      <c r="F106" s="865" t="s">
        <v>18211</v>
      </c>
      <c r="G106" s="865" t="s">
        <v>1611</v>
      </c>
      <c r="H106" s="865">
        <v>18</v>
      </c>
      <c r="I106" s="865"/>
      <c r="J106" s="865"/>
      <c r="K106" s="865"/>
      <c r="L106" s="865">
        <v>1</v>
      </c>
      <c r="M106" s="865" t="s">
        <v>18218</v>
      </c>
      <c r="N106" s="865" t="s">
        <v>1165</v>
      </c>
      <c r="O106" s="865" t="s">
        <v>1611</v>
      </c>
      <c r="P106" s="865"/>
      <c r="Q106" s="865">
        <v>1</v>
      </c>
    </row>
    <row r="107" spans="1:17" ht="38.25">
      <c r="A107" s="1200">
        <v>103</v>
      </c>
      <c r="B107" s="865" t="s">
        <v>16330</v>
      </c>
      <c r="C107" s="1705"/>
      <c r="D107" s="865" t="s">
        <v>18209</v>
      </c>
      <c r="E107" s="865" t="s">
        <v>18210</v>
      </c>
      <c r="F107" s="865" t="s">
        <v>18211</v>
      </c>
      <c r="G107" s="865" t="s">
        <v>1611</v>
      </c>
      <c r="H107" s="865">
        <v>18</v>
      </c>
      <c r="I107" s="865"/>
      <c r="J107" s="865"/>
      <c r="K107" s="865"/>
      <c r="L107" s="865">
        <v>1</v>
      </c>
      <c r="M107" s="865" t="s">
        <v>18219</v>
      </c>
      <c r="N107" s="865" t="s">
        <v>1165</v>
      </c>
      <c r="O107" s="865" t="s">
        <v>1611</v>
      </c>
      <c r="P107" s="865"/>
      <c r="Q107" s="865">
        <v>1</v>
      </c>
    </row>
    <row r="108" spans="1:17" ht="38.25">
      <c r="A108" s="1200">
        <v>104</v>
      </c>
      <c r="B108" s="865" t="s">
        <v>16330</v>
      </c>
      <c r="C108" s="1705"/>
      <c r="D108" s="865" t="s">
        <v>18209</v>
      </c>
      <c r="E108" s="865" t="s">
        <v>18210</v>
      </c>
      <c r="F108" s="865" t="s">
        <v>18211</v>
      </c>
      <c r="G108" s="865" t="s">
        <v>1611</v>
      </c>
      <c r="H108" s="865">
        <v>18</v>
      </c>
      <c r="I108" s="865"/>
      <c r="J108" s="865"/>
      <c r="K108" s="865"/>
      <c r="L108" s="865">
        <v>1</v>
      </c>
      <c r="M108" s="865" t="s">
        <v>6247</v>
      </c>
      <c r="N108" s="865" t="s">
        <v>5146</v>
      </c>
      <c r="O108" s="865" t="s">
        <v>1611</v>
      </c>
      <c r="P108" s="865"/>
      <c r="Q108" s="865">
        <v>1</v>
      </c>
    </row>
    <row r="109" spans="1:17" ht="38.25">
      <c r="A109" s="1200">
        <v>105</v>
      </c>
      <c r="B109" s="865" t="s">
        <v>16330</v>
      </c>
      <c r="C109" s="1705"/>
      <c r="D109" s="865" t="s">
        <v>18209</v>
      </c>
      <c r="E109" s="865" t="s">
        <v>18210</v>
      </c>
      <c r="F109" s="865" t="s">
        <v>18211</v>
      </c>
      <c r="G109" s="865" t="s">
        <v>1611</v>
      </c>
      <c r="H109" s="865">
        <v>18</v>
      </c>
      <c r="I109" s="865"/>
      <c r="J109" s="865"/>
      <c r="K109" s="865"/>
      <c r="L109" s="865">
        <v>1</v>
      </c>
      <c r="M109" s="865" t="s">
        <v>9431</v>
      </c>
      <c r="N109" s="865" t="s">
        <v>1167</v>
      </c>
      <c r="O109" s="865" t="s">
        <v>1611</v>
      </c>
      <c r="P109" s="865"/>
      <c r="Q109" s="865">
        <v>1</v>
      </c>
    </row>
    <row r="110" spans="1:17" ht="38.25">
      <c r="A110" s="1200">
        <v>106</v>
      </c>
      <c r="B110" s="865" t="s">
        <v>6624</v>
      </c>
      <c r="C110" s="1705" t="s">
        <v>1436</v>
      </c>
      <c r="D110" s="865" t="s">
        <v>18220</v>
      </c>
      <c r="E110" s="865" t="s">
        <v>18221</v>
      </c>
      <c r="F110" s="865" t="s">
        <v>18222</v>
      </c>
      <c r="G110" s="865" t="s">
        <v>18223</v>
      </c>
      <c r="H110" s="865">
        <v>19</v>
      </c>
      <c r="I110" s="865"/>
      <c r="J110" s="865">
        <v>1</v>
      </c>
      <c r="K110" s="865"/>
      <c r="L110" s="865"/>
      <c r="M110" s="865" t="s">
        <v>18224</v>
      </c>
      <c r="N110" s="865" t="s">
        <v>18225</v>
      </c>
      <c r="O110" s="865" t="s">
        <v>2980</v>
      </c>
      <c r="P110" s="865">
        <v>1</v>
      </c>
      <c r="Q110" s="865"/>
    </row>
    <row r="111" spans="1:17" ht="25.5">
      <c r="A111" s="1200">
        <v>107</v>
      </c>
      <c r="B111" s="865" t="s">
        <v>6624</v>
      </c>
      <c r="C111" s="1705"/>
      <c r="D111" s="865" t="s">
        <v>18226</v>
      </c>
      <c r="E111" s="865" t="s">
        <v>18227</v>
      </c>
      <c r="F111" s="865" t="s">
        <v>18228</v>
      </c>
      <c r="G111" s="865" t="s">
        <v>1640</v>
      </c>
      <c r="H111" s="865" t="s">
        <v>18229</v>
      </c>
      <c r="I111" s="865"/>
      <c r="J111" s="865"/>
      <c r="K111" s="865"/>
      <c r="L111" s="865">
        <v>1</v>
      </c>
      <c r="M111" s="865" t="s">
        <v>18230</v>
      </c>
      <c r="N111" s="865" t="s">
        <v>18231</v>
      </c>
      <c r="O111" s="865" t="s">
        <v>2980</v>
      </c>
      <c r="P111" s="865"/>
      <c r="Q111" s="865">
        <v>1</v>
      </c>
    </row>
    <row r="112" spans="1:17" ht="25.5">
      <c r="A112" s="1200">
        <v>108</v>
      </c>
      <c r="B112" s="865" t="s">
        <v>6624</v>
      </c>
      <c r="C112" s="1705"/>
      <c r="D112" s="865" t="s">
        <v>18226</v>
      </c>
      <c r="E112" s="865" t="s">
        <v>18227</v>
      </c>
      <c r="F112" s="865" t="s">
        <v>18228</v>
      </c>
      <c r="G112" s="865" t="s">
        <v>1640</v>
      </c>
      <c r="H112" s="865" t="s">
        <v>18229</v>
      </c>
      <c r="I112" s="865"/>
      <c r="J112" s="865"/>
      <c r="K112" s="865"/>
      <c r="L112" s="865">
        <v>1</v>
      </c>
      <c r="M112" s="865" t="s">
        <v>18232</v>
      </c>
      <c r="N112" s="865" t="s">
        <v>18233</v>
      </c>
      <c r="O112" s="865" t="s">
        <v>2980</v>
      </c>
      <c r="P112" s="865"/>
      <c r="Q112" s="865">
        <v>1</v>
      </c>
    </row>
    <row r="113" spans="1:17" ht="51">
      <c r="A113" s="1200">
        <v>109</v>
      </c>
      <c r="B113" s="865" t="s">
        <v>6624</v>
      </c>
      <c r="C113" s="1705"/>
      <c r="D113" s="865" t="s">
        <v>18234</v>
      </c>
      <c r="E113" s="865" t="s">
        <v>18235</v>
      </c>
      <c r="F113" s="865" t="s">
        <v>18236</v>
      </c>
      <c r="G113" s="865" t="s">
        <v>1640</v>
      </c>
      <c r="H113" s="865" t="s">
        <v>18237</v>
      </c>
      <c r="I113" s="865" t="s">
        <v>18238</v>
      </c>
      <c r="J113" s="865"/>
      <c r="K113" s="865"/>
      <c r="L113" s="865">
        <v>1</v>
      </c>
      <c r="M113" s="865" t="s">
        <v>18239</v>
      </c>
      <c r="N113" s="865" t="s">
        <v>5144</v>
      </c>
      <c r="O113" s="865" t="s">
        <v>362</v>
      </c>
      <c r="P113" s="865">
        <v>1</v>
      </c>
      <c r="Q113" s="865"/>
    </row>
    <row r="114" spans="1:17" ht="51">
      <c r="A114" s="1200">
        <v>110</v>
      </c>
      <c r="B114" s="865" t="s">
        <v>6624</v>
      </c>
      <c r="C114" s="1705"/>
      <c r="D114" s="865" t="s">
        <v>18240</v>
      </c>
      <c r="E114" s="865" t="s">
        <v>18241</v>
      </c>
      <c r="F114" s="891" t="s">
        <v>18242</v>
      </c>
      <c r="G114" s="865" t="s">
        <v>1611</v>
      </c>
      <c r="H114" s="865" t="s">
        <v>18243</v>
      </c>
      <c r="I114" s="865" t="s">
        <v>18244</v>
      </c>
      <c r="J114" s="865"/>
      <c r="K114" s="865">
        <v>1</v>
      </c>
      <c r="L114" s="865"/>
      <c r="M114" s="865" t="s">
        <v>18245</v>
      </c>
      <c r="N114" s="865" t="s">
        <v>18246</v>
      </c>
      <c r="O114" s="865" t="s">
        <v>1611</v>
      </c>
      <c r="P114" s="865"/>
      <c r="Q114" s="865">
        <v>1</v>
      </c>
    </row>
    <row r="115" spans="1:17" ht="51">
      <c r="A115" s="1200">
        <v>111</v>
      </c>
      <c r="B115" s="865" t="s">
        <v>6624</v>
      </c>
      <c r="C115" s="1705"/>
      <c r="D115" s="865" t="s">
        <v>18247</v>
      </c>
      <c r="E115" s="865" t="s">
        <v>14406</v>
      </c>
      <c r="F115" s="865" t="s">
        <v>18248</v>
      </c>
      <c r="G115" s="865" t="s">
        <v>18249</v>
      </c>
      <c r="H115" s="865" t="s">
        <v>18250</v>
      </c>
      <c r="I115" s="865"/>
      <c r="J115" s="865"/>
      <c r="K115" s="865">
        <v>1</v>
      </c>
      <c r="L115" s="865"/>
      <c r="M115" s="865" t="s">
        <v>18251</v>
      </c>
      <c r="N115" s="865" t="s">
        <v>18225</v>
      </c>
      <c r="O115" s="865" t="s">
        <v>366</v>
      </c>
      <c r="P115" s="865"/>
      <c r="Q115" s="865">
        <v>1</v>
      </c>
    </row>
    <row r="116" spans="1:17" ht="51">
      <c r="A116" s="1200">
        <v>112</v>
      </c>
      <c r="B116" s="865" t="s">
        <v>6624</v>
      </c>
      <c r="C116" s="1705"/>
      <c r="D116" s="865" t="s">
        <v>18247</v>
      </c>
      <c r="E116" s="865" t="s">
        <v>14406</v>
      </c>
      <c r="F116" s="865" t="s">
        <v>18248</v>
      </c>
      <c r="G116" s="865" t="s">
        <v>18249</v>
      </c>
      <c r="H116" s="865" t="s">
        <v>18250</v>
      </c>
      <c r="I116" s="865"/>
      <c r="J116" s="865"/>
      <c r="K116" s="865">
        <v>1</v>
      </c>
      <c r="L116" s="865"/>
      <c r="M116" s="865" t="s">
        <v>18252</v>
      </c>
      <c r="N116" s="865" t="s">
        <v>18233</v>
      </c>
      <c r="O116" s="865" t="s">
        <v>366</v>
      </c>
      <c r="P116" s="865"/>
      <c r="Q116" s="865">
        <v>1</v>
      </c>
    </row>
    <row r="117" spans="1:17" ht="51">
      <c r="A117" s="1200">
        <v>113</v>
      </c>
      <c r="B117" s="865" t="s">
        <v>6624</v>
      </c>
      <c r="C117" s="1705"/>
      <c r="D117" s="865" t="s">
        <v>18247</v>
      </c>
      <c r="E117" s="865" t="s">
        <v>14406</v>
      </c>
      <c r="F117" s="865" t="s">
        <v>18248</v>
      </c>
      <c r="G117" s="865" t="s">
        <v>18249</v>
      </c>
      <c r="H117" s="865" t="s">
        <v>18250</v>
      </c>
      <c r="I117" s="865"/>
      <c r="J117" s="865"/>
      <c r="K117" s="865">
        <v>1</v>
      </c>
      <c r="L117" s="865"/>
      <c r="M117" s="865" t="s">
        <v>18253</v>
      </c>
      <c r="N117" s="865" t="s">
        <v>18254</v>
      </c>
      <c r="O117" s="865" t="s">
        <v>366</v>
      </c>
      <c r="P117" s="865"/>
      <c r="Q117" s="865">
        <v>1</v>
      </c>
    </row>
    <row r="118" spans="1:17" ht="51">
      <c r="A118" s="1200">
        <v>114</v>
      </c>
      <c r="B118" s="865" t="s">
        <v>6624</v>
      </c>
      <c r="C118" s="1705"/>
      <c r="D118" s="865" t="s">
        <v>18247</v>
      </c>
      <c r="E118" s="865" t="s">
        <v>14406</v>
      </c>
      <c r="F118" s="865" t="s">
        <v>18248</v>
      </c>
      <c r="G118" s="865" t="s">
        <v>18249</v>
      </c>
      <c r="H118" s="865" t="s">
        <v>18250</v>
      </c>
      <c r="I118" s="865"/>
      <c r="J118" s="865"/>
      <c r="K118" s="865">
        <v>1</v>
      </c>
      <c r="L118" s="865"/>
      <c r="M118" s="865" t="s">
        <v>12360</v>
      </c>
      <c r="N118" s="865" t="s">
        <v>18255</v>
      </c>
      <c r="O118" s="865" t="s">
        <v>366</v>
      </c>
      <c r="P118" s="865">
        <v>1</v>
      </c>
      <c r="Q118" s="865"/>
    </row>
    <row r="119" spans="1:17" ht="25.5">
      <c r="A119" s="1200">
        <v>115</v>
      </c>
      <c r="B119" s="865" t="s">
        <v>13432</v>
      </c>
      <c r="C119" s="1707" t="s">
        <v>18054</v>
      </c>
      <c r="D119" s="865" t="s">
        <v>18256</v>
      </c>
      <c r="E119" s="891" t="s">
        <v>16701</v>
      </c>
      <c r="F119" s="865" t="s">
        <v>18066</v>
      </c>
      <c r="G119" s="865" t="s">
        <v>1611</v>
      </c>
      <c r="H119" s="865">
        <v>37</v>
      </c>
      <c r="I119" s="865"/>
      <c r="J119" s="865"/>
      <c r="K119" s="865">
        <v>1</v>
      </c>
      <c r="L119" s="865"/>
      <c r="M119" s="865" t="s">
        <v>3685</v>
      </c>
      <c r="N119" s="865" t="s">
        <v>16810</v>
      </c>
      <c r="O119" s="865" t="s">
        <v>1611</v>
      </c>
      <c r="P119" s="865"/>
      <c r="Q119" s="865">
        <v>1</v>
      </c>
    </row>
    <row r="120" spans="1:17" ht="114.75">
      <c r="A120" s="1200">
        <v>116</v>
      </c>
      <c r="B120" s="865" t="s">
        <v>13432</v>
      </c>
      <c r="C120" s="1707"/>
      <c r="D120" s="865" t="s">
        <v>18257</v>
      </c>
      <c r="E120" s="865" t="s">
        <v>9865</v>
      </c>
      <c r="F120" s="865" t="s">
        <v>18258</v>
      </c>
      <c r="G120" s="865" t="s">
        <v>1611</v>
      </c>
      <c r="H120" s="865">
        <v>4</v>
      </c>
      <c r="I120" s="865">
        <v>3</v>
      </c>
      <c r="J120" s="865"/>
      <c r="K120" s="865"/>
      <c r="L120" s="865">
        <v>1</v>
      </c>
      <c r="M120" s="865" t="s">
        <v>18259</v>
      </c>
      <c r="N120" s="865" t="s">
        <v>18260</v>
      </c>
      <c r="O120" s="865" t="s">
        <v>1611</v>
      </c>
      <c r="P120" s="865"/>
      <c r="Q120" s="865">
        <v>12</v>
      </c>
    </row>
    <row r="121" spans="1:17" ht="38.25">
      <c r="A121" s="1200">
        <v>117</v>
      </c>
      <c r="B121" s="865" t="s">
        <v>1502</v>
      </c>
      <c r="C121" s="1705" t="s">
        <v>1436</v>
      </c>
      <c r="D121" s="865" t="s">
        <v>16351</v>
      </c>
      <c r="E121" s="865" t="s">
        <v>11667</v>
      </c>
      <c r="F121" s="865" t="s">
        <v>18261</v>
      </c>
      <c r="G121" s="865" t="s">
        <v>8359</v>
      </c>
      <c r="H121" s="865" t="s">
        <v>18262</v>
      </c>
      <c r="I121" s="865" t="s">
        <v>18263</v>
      </c>
      <c r="J121" s="865"/>
      <c r="K121" s="865"/>
      <c r="L121" s="865">
        <v>1</v>
      </c>
      <c r="M121" s="865" t="s">
        <v>11226</v>
      </c>
      <c r="N121" s="865" t="s">
        <v>10076</v>
      </c>
      <c r="O121" s="865" t="s">
        <v>8359</v>
      </c>
      <c r="P121" s="865"/>
      <c r="Q121" s="865">
        <v>1</v>
      </c>
    </row>
    <row r="122" spans="1:17" ht="38.25">
      <c r="A122" s="1200">
        <v>118</v>
      </c>
      <c r="B122" s="865" t="s">
        <v>1502</v>
      </c>
      <c r="C122" s="1705"/>
      <c r="D122" s="865" t="s">
        <v>16351</v>
      </c>
      <c r="E122" s="865" t="s">
        <v>11667</v>
      </c>
      <c r="F122" s="865" t="s">
        <v>18261</v>
      </c>
      <c r="G122" s="865" t="s">
        <v>8359</v>
      </c>
      <c r="H122" s="865" t="s">
        <v>18262</v>
      </c>
      <c r="I122" s="865" t="s">
        <v>18263</v>
      </c>
      <c r="J122" s="865"/>
      <c r="K122" s="865"/>
      <c r="L122" s="865">
        <v>1</v>
      </c>
      <c r="M122" s="865" t="s">
        <v>18264</v>
      </c>
      <c r="N122" s="865" t="s">
        <v>18265</v>
      </c>
      <c r="O122" s="865" t="s">
        <v>8359</v>
      </c>
      <c r="P122" s="865"/>
      <c r="Q122" s="865">
        <v>1</v>
      </c>
    </row>
    <row r="123" spans="1:17" ht="38.25">
      <c r="A123" s="1200">
        <v>119</v>
      </c>
      <c r="B123" s="865" t="s">
        <v>1502</v>
      </c>
      <c r="C123" s="1705"/>
      <c r="D123" s="865" t="s">
        <v>16351</v>
      </c>
      <c r="E123" s="865" t="s">
        <v>11667</v>
      </c>
      <c r="F123" s="865" t="s">
        <v>18261</v>
      </c>
      <c r="G123" s="865" t="s">
        <v>8359</v>
      </c>
      <c r="H123" s="865" t="s">
        <v>18262</v>
      </c>
      <c r="I123" s="865" t="s">
        <v>18263</v>
      </c>
      <c r="J123" s="865"/>
      <c r="K123" s="865"/>
      <c r="L123" s="865">
        <v>1</v>
      </c>
      <c r="M123" s="865" t="s">
        <v>11245</v>
      </c>
      <c r="N123" s="865" t="s">
        <v>18266</v>
      </c>
      <c r="O123" s="865" t="s">
        <v>8359</v>
      </c>
      <c r="P123" s="865">
        <v>1</v>
      </c>
      <c r="Q123" s="865"/>
    </row>
    <row r="124" spans="1:17" ht="38.25">
      <c r="A124" s="1200">
        <v>120</v>
      </c>
      <c r="B124" s="865" t="s">
        <v>1502</v>
      </c>
      <c r="C124" s="1705"/>
      <c r="D124" s="865" t="s">
        <v>16357</v>
      </c>
      <c r="E124" s="865" t="s">
        <v>12811</v>
      </c>
      <c r="F124" s="865" t="s">
        <v>18267</v>
      </c>
      <c r="G124" s="865" t="s">
        <v>9828</v>
      </c>
      <c r="H124" s="865" t="s">
        <v>18268</v>
      </c>
      <c r="I124" s="865" t="s">
        <v>18269</v>
      </c>
      <c r="J124" s="865"/>
      <c r="K124" s="865">
        <v>1</v>
      </c>
      <c r="L124" s="865"/>
      <c r="M124" s="865" t="s">
        <v>10077</v>
      </c>
      <c r="N124" s="865" t="s">
        <v>10110</v>
      </c>
      <c r="O124" s="865" t="s">
        <v>9828</v>
      </c>
      <c r="P124" s="865"/>
      <c r="Q124" s="865">
        <v>1</v>
      </c>
    </row>
    <row r="125" spans="1:17" ht="38.25">
      <c r="A125" s="1200">
        <v>121</v>
      </c>
      <c r="B125" s="865" t="s">
        <v>1502</v>
      </c>
      <c r="C125" s="1705"/>
      <c r="D125" s="865" t="s">
        <v>16357</v>
      </c>
      <c r="E125" s="865" t="s">
        <v>12811</v>
      </c>
      <c r="F125" s="865" t="s">
        <v>18267</v>
      </c>
      <c r="G125" s="865" t="s">
        <v>9828</v>
      </c>
      <c r="H125" s="865" t="s">
        <v>18268</v>
      </c>
      <c r="I125" s="865" t="s">
        <v>18269</v>
      </c>
      <c r="J125" s="865"/>
      <c r="K125" s="865"/>
      <c r="L125" s="865">
        <v>1</v>
      </c>
      <c r="M125" s="865" t="s">
        <v>5814</v>
      </c>
      <c r="N125" s="865" t="s">
        <v>10145</v>
      </c>
      <c r="O125" s="865" t="s">
        <v>9828</v>
      </c>
      <c r="P125" s="865"/>
      <c r="Q125" s="865">
        <v>1</v>
      </c>
    </row>
    <row r="126" spans="1:17" ht="38.25">
      <c r="A126" s="1200">
        <v>122</v>
      </c>
      <c r="B126" s="865" t="s">
        <v>1502</v>
      </c>
      <c r="C126" s="1705"/>
      <c r="D126" s="865" t="s">
        <v>16357</v>
      </c>
      <c r="E126" s="865" t="s">
        <v>12811</v>
      </c>
      <c r="F126" s="865" t="s">
        <v>18267</v>
      </c>
      <c r="G126" s="865" t="s">
        <v>9828</v>
      </c>
      <c r="H126" s="865" t="s">
        <v>18268</v>
      </c>
      <c r="I126" s="865" t="s">
        <v>18269</v>
      </c>
      <c r="J126" s="865"/>
      <c r="K126" s="865"/>
      <c r="L126" s="865">
        <v>1</v>
      </c>
      <c r="M126" s="865" t="s">
        <v>16365</v>
      </c>
      <c r="N126" s="865" t="s">
        <v>10097</v>
      </c>
      <c r="O126" s="865" t="s">
        <v>9828</v>
      </c>
      <c r="P126" s="865"/>
      <c r="Q126" s="865">
        <v>1</v>
      </c>
    </row>
    <row r="127" spans="1:17" ht="38.25">
      <c r="A127" s="1200">
        <v>123</v>
      </c>
      <c r="B127" s="865" t="s">
        <v>1502</v>
      </c>
      <c r="C127" s="1705"/>
      <c r="D127" s="865" t="s">
        <v>16357</v>
      </c>
      <c r="E127" s="865" t="s">
        <v>12811</v>
      </c>
      <c r="F127" s="865" t="s">
        <v>18267</v>
      </c>
      <c r="G127" s="865" t="s">
        <v>9828</v>
      </c>
      <c r="H127" s="865" t="s">
        <v>18268</v>
      </c>
      <c r="I127" s="865" t="s">
        <v>18269</v>
      </c>
      <c r="J127" s="865"/>
      <c r="K127" s="865"/>
      <c r="L127" s="865">
        <v>1</v>
      </c>
      <c r="M127" s="865" t="s">
        <v>16362</v>
      </c>
      <c r="N127" s="865" t="s">
        <v>16363</v>
      </c>
      <c r="O127" s="865" t="s">
        <v>9828</v>
      </c>
      <c r="P127" s="865">
        <v>1</v>
      </c>
      <c r="Q127" s="865"/>
    </row>
    <row r="128" spans="1:17" ht="38.25">
      <c r="A128" s="1200">
        <v>124</v>
      </c>
      <c r="B128" s="865" t="s">
        <v>1502</v>
      </c>
      <c r="C128" s="1705"/>
      <c r="D128" s="865" t="s">
        <v>12219</v>
      </c>
      <c r="E128" s="865" t="s">
        <v>11218</v>
      </c>
      <c r="F128" s="865" t="s">
        <v>18270</v>
      </c>
      <c r="G128" s="865" t="s">
        <v>1611</v>
      </c>
      <c r="H128" s="865" t="s">
        <v>18271</v>
      </c>
      <c r="I128" s="865" t="s">
        <v>18272</v>
      </c>
      <c r="J128" s="865"/>
      <c r="K128" s="865">
        <v>1</v>
      </c>
      <c r="L128" s="865"/>
      <c r="M128" s="865" t="s">
        <v>7040</v>
      </c>
      <c r="N128" s="865" t="s">
        <v>17292</v>
      </c>
      <c r="O128" s="865" t="s">
        <v>1611</v>
      </c>
      <c r="P128" s="865">
        <v>1</v>
      </c>
      <c r="Q128" s="865"/>
    </row>
    <row r="129" spans="1:17" ht="38.25">
      <c r="A129" s="1200">
        <v>125</v>
      </c>
      <c r="B129" s="865" t="s">
        <v>1502</v>
      </c>
      <c r="C129" s="1705"/>
      <c r="D129" s="865" t="s">
        <v>12219</v>
      </c>
      <c r="E129" s="865" t="s">
        <v>11218</v>
      </c>
      <c r="F129" s="865" t="s">
        <v>18270</v>
      </c>
      <c r="G129" s="865" t="s">
        <v>1611</v>
      </c>
      <c r="H129" s="865" t="s">
        <v>18271</v>
      </c>
      <c r="I129" s="865" t="s">
        <v>18272</v>
      </c>
      <c r="J129" s="865"/>
      <c r="K129" s="865"/>
      <c r="L129" s="865">
        <v>1</v>
      </c>
      <c r="M129" s="865" t="s">
        <v>11163</v>
      </c>
      <c r="N129" s="865" t="s">
        <v>17293</v>
      </c>
      <c r="O129" s="865" t="s">
        <v>1611</v>
      </c>
      <c r="P129" s="865">
        <v>1</v>
      </c>
      <c r="Q129" s="865"/>
    </row>
    <row r="130" spans="1:17" ht="38.25">
      <c r="A130" s="1200">
        <v>126</v>
      </c>
      <c r="B130" s="865" t="s">
        <v>1502</v>
      </c>
      <c r="C130" s="1705"/>
      <c r="D130" s="865" t="s">
        <v>12219</v>
      </c>
      <c r="E130" s="865" t="s">
        <v>11218</v>
      </c>
      <c r="F130" s="865" t="s">
        <v>18270</v>
      </c>
      <c r="G130" s="865" t="s">
        <v>1611</v>
      </c>
      <c r="H130" s="865" t="s">
        <v>18271</v>
      </c>
      <c r="I130" s="865" t="s">
        <v>18272</v>
      </c>
      <c r="J130" s="865"/>
      <c r="K130" s="865"/>
      <c r="L130" s="865">
        <v>1</v>
      </c>
      <c r="M130" s="865" t="s">
        <v>18273</v>
      </c>
      <c r="N130" s="865" t="s">
        <v>10095</v>
      </c>
      <c r="O130" s="865" t="s">
        <v>1611</v>
      </c>
      <c r="P130" s="865"/>
      <c r="Q130" s="865">
        <v>1</v>
      </c>
    </row>
    <row r="131" spans="1:17" ht="25.5">
      <c r="A131" s="1200">
        <v>127</v>
      </c>
      <c r="B131" s="865" t="s">
        <v>1502</v>
      </c>
      <c r="C131" s="1705"/>
      <c r="D131" s="865" t="s">
        <v>10115</v>
      </c>
      <c r="E131" s="865" t="s">
        <v>18274</v>
      </c>
      <c r="F131" s="865" t="s">
        <v>18275</v>
      </c>
      <c r="G131" s="865" t="s">
        <v>10636</v>
      </c>
      <c r="H131" s="865" t="s">
        <v>18276</v>
      </c>
      <c r="I131" s="865"/>
      <c r="J131" s="865">
        <v>1</v>
      </c>
      <c r="K131" s="865"/>
      <c r="L131" s="865"/>
      <c r="M131" s="865" t="s">
        <v>18277</v>
      </c>
      <c r="N131" s="865" t="s">
        <v>10137</v>
      </c>
      <c r="O131" s="865" t="s">
        <v>18278</v>
      </c>
      <c r="P131" s="865"/>
      <c r="Q131" s="865">
        <v>1</v>
      </c>
    </row>
    <row r="132" spans="1:17" ht="25.5">
      <c r="A132" s="1200">
        <v>128</v>
      </c>
      <c r="B132" s="865" t="s">
        <v>1502</v>
      </c>
      <c r="C132" s="1705"/>
      <c r="D132" s="865" t="s">
        <v>10115</v>
      </c>
      <c r="E132" s="865" t="s">
        <v>18274</v>
      </c>
      <c r="F132" s="865" t="s">
        <v>18275</v>
      </c>
      <c r="G132" s="865" t="s">
        <v>10636</v>
      </c>
      <c r="H132" s="865" t="s">
        <v>18276</v>
      </c>
      <c r="I132" s="865"/>
      <c r="J132" s="865">
        <v>1</v>
      </c>
      <c r="K132" s="865"/>
      <c r="L132" s="865"/>
      <c r="M132" s="930" t="s">
        <v>18279</v>
      </c>
      <c r="N132" s="865" t="s">
        <v>18280</v>
      </c>
      <c r="O132" s="865" t="s">
        <v>18278</v>
      </c>
      <c r="P132" s="865"/>
      <c r="Q132" s="865">
        <v>1</v>
      </c>
    </row>
    <row r="133" spans="1:17" ht="25.5">
      <c r="A133" s="1200">
        <v>129</v>
      </c>
      <c r="B133" s="865" t="s">
        <v>1502</v>
      </c>
      <c r="C133" s="1705"/>
      <c r="D133" s="865" t="s">
        <v>10115</v>
      </c>
      <c r="E133" s="865" t="s">
        <v>18274</v>
      </c>
      <c r="F133" s="865" t="s">
        <v>18275</v>
      </c>
      <c r="G133" s="865" t="s">
        <v>10636</v>
      </c>
      <c r="H133" s="865" t="s">
        <v>18276</v>
      </c>
      <c r="I133" s="865"/>
      <c r="J133" s="865">
        <v>1</v>
      </c>
      <c r="K133" s="865"/>
      <c r="L133" s="865"/>
      <c r="M133" s="865" t="s">
        <v>18281</v>
      </c>
      <c r="N133" s="865" t="s">
        <v>18280</v>
      </c>
      <c r="O133" s="865" t="s">
        <v>18282</v>
      </c>
      <c r="P133" s="865"/>
      <c r="Q133" s="865">
        <v>1</v>
      </c>
    </row>
    <row r="134" spans="1:17" ht="25.5">
      <c r="A134" s="1200">
        <v>130</v>
      </c>
      <c r="B134" s="865" t="s">
        <v>1502</v>
      </c>
      <c r="C134" s="1705"/>
      <c r="D134" s="865" t="s">
        <v>10115</v>
      </c>
      <c r="E134" s="865" t="s">
        <v>18274</v>
      </c>
      <c r="F134" s="865" t="s">
        <v>18275</v>
      </c>
      <c r="G134" s="865" t="s">
        <v>10636</v>
      </c>
      <c r="H134" s="865" t="s">
        <v>18276</v>
      </c>
      <c r="I134" s="865"/>
      <c r="J134" s="865">
        <v>1</v>
      </c>
      <c r="K134" s="865"/>
      <c r="L134" s="865"/>
      <c r="M134" s="865" t="s">
        <v>1017</v>
      </c>
      <c r="N134" s="865" t="s">
        <v>12265</v>
      </c>
      <c r="O134" s="865" t="s">
        <v>18283</v>
      </c>
      <c r="P134" s="865"/>
      <c r="Q134" s="865">
        <v>1</v>
      </c>
    </row>
    <row r="135" spans="1:17" ht="25.5">
      <c r="A135" s="1200">
        <v>131</v>
      </c>
      <c r="B135" s="865" t="s">
        <v>1502</v>
      </c>
      <c r="C135" s="1705"/>
      <c r="D135" s="865" t="s">
        <v>10115</v>
      </c>
      <c r="E135" s="865" t="s">
        <v>18274</v>
      </c>
      <c r="F135" s="865" t="s">
        <v>18275</v>
      </c>
      <c r="G135" s="865" t="s">
        <v>10636</v>
      </c>
      <c r="H135" s="865" t="s">
        <v>18276</v>
      </c>
      <c r="I135" s="865"/>
      <c r="J135" s="865"/>
      <c r="K135" s="865">
        <v>1</v>
      </c>
      <c r="L135" s="865"/>
      <c r="M135" s="865" t="s">
        <v>18284</v>
      </c>
      <c r="N135" s="865" t="s">
        <v>10127</v>
      </c>
      <c r="O135" s="865" t="s">
        <v>18278</v>
      </c>
      <c r="P135" s="865"/>
      <c r="Q135" s="865">
        <v>1</v>
      </c>
    </row>
    <row r="136" spans="1:17" ht="25.5">
      <c r="A136" s="1200">
        <v>132</v>
      </c>
      <c r="B136" s="865" t="s">
        <v>1502</v>
      </c>
      <c r="C136" s="1705"/>
      <c r="D136" s="865" t="s">
        <v>10115</v>
      </c>
      <c r="E136" s="865" t="s">
        <v>18274</v>
      </c>
      <c r="F136" s="865" t="s">
        <v>18275</v>
      </c>
      <c r="G136" s="865" t="s">
        <v>10636</v>
      </c>
      <c r="H136" s="865" t="s">
        <v>18276</v>
      </c>
      <c r="I136" s="865"/>
      <c r="J136" s="865"/>
      <c r="K136" s="865">
        <v>1</v>
      </c>
      <c r="L136" s="865"/>
      <c r="M136" s="865" t="s">
        <v>6646</v>
      </c>
      <c r="N136" s="865" t="s">
        <v>10137</v>
      </c>
      <c r="O136" s="865" t="s">
        <v>18285</v>
      </c>
      <c r="P136" s="865"/>
      <c r="Q136" s="865">
        <v>1</v>
      </c>
    </row>
    <row r="137" spans="1:17" ht="25.5">
      <c r="A137" s="1200">
        <v>133</v>
      </c>
      <c r="B137" s="865" t="s">
        <v>1502</v>
      </c>
      <c r="C137" s="1705"/>
      <c r="D137" s="865" t="s">
        <v>10115</v>
      </c>
      <c r="E137" s="865" t="s">
        <v>18274</v>
      </c>
      <c r="F137" s="865" t="s">
        <v>18275</v>
      </c>
      <c r="G137" s="865" t="s">
        <v>10636</v>
      </c>
      <c r="H137" s="865" t="s">
        <v>18276</v>
      </c>
      <c r="I137" s="865"/>
      <c r="J137" s="865"/>
      <c r="K137" s="865"/>
      <c r="L137" s="865">
        <v>1</v>
      </c>
      <c r="M137" s="865" t="s">
        <v>18286</v>
      </c>
      <c r="N137" s="865" t="s">
        <v>10110</v>
      </c>
      <c r="O137" s="865" t="s">
        <v>18278</v>
      </c>
      <c r="P137" s="865"/>
      <c r="Q137" s="865">
        <v>1</v>
      </c>
    </row>
    <row r="138" spans="1:17" ht="25.5">
      <c r="A138" s="1200">
        <v>134</v>
      </c>
      <c r="B138" s="865" t="s">
        <v>1502</v>
      </c>
      <c r="C138" s="1705"/>
      <c r="D138" s="865" t="s">
        <v>10115</v>
      </c>
      <c r="E138" s="865" t="s">
        <v>18274</v>
      </c>
      <c r="F138" s="865" t="s">
        <v>18275</v>
      </c>
      <c r="G138" s="865" t="s">
        <v>10636</v>
      </c>
      <c r="H138" s="865" t="s">
        <v>18276</v>
      </c>
      <c r="I138" s="865"/>
      <c r="J138" s="865"/>
      <c r="K138" s="865"/>
      <c r="L138" s="865">
        <v>1</v>
      </c>
      <c r="M138" s="865" t="s">
        <v>18287</v>
      </c>
      <c r="N138" s="865" t="s">
        <v>10126</v>
      </c>
      <c r="O138" s="865" t="s">
        <v>18283</v>
      </c>
      <c r="P138" s="865"/>
      <c r="Q138" s="865">
        <v>1</v>
      </c>
    </row>
    <row r="139" spans="1:17" ht="25.5">
      <c r="A139" s="1200">
        <v>135</v>
      </c>
      <c r="B139" s="865" t="s">
        <v>1502</v>
      </c>
      <c r="C139" s="1705"/>
      <c r="D139" s="865" t="s">
        <v>10115</v>
      </c>
      <c r="E139" s="865" t="s">
        <v>18274</v>
      </c>
      <c r="F139" s="865" t="s">
        <v>18275</v>
      </c>
      <c r="G139" s="865" t="s">
        <v>10636</v>
      </c>
      <c r="H139" s="865" t="s">
        <v>18276</v>
      </c>
      <c r="I139" s="865"/>
      <c r="J139" s="865"/>
      <c r="K139" s="865"/>
      <c r="L139" s="865">
        <v>1</v>
      </c>
      <c r="M139" s="865" t="s">
        <v>18288</v>
      </c>
      <c r="N139" s="865" t="s">
        <v>10126</v>
      </c>
      <c r="O139" s="865" t="s">
        <v>18283</v>
      </c>
      <c r="P139" s="865"/>
      <c r="Q139" s="865">
        <v>1</v>
      </c>
    </row>
    <row r="140" spans="1:17" ht="25.5">
      <c r="A140" s="1200">
        <v>136</v>
      </c>
      <c r="B140" s="865" t="s">
        <v>1502</v>
      </c>
      <c r="C140" s="1705"/>
      <c r="D140" s="865" t="s">
        <v>10115</v>
      </c>
      <c r="E140" s="865" t="s">
        <v>18274</v>
      </c>
      <c r="F140" s="865" t="s">
        <v>18275</v>
      </c>
      <c r="G140" s="865" t="s">
        <v>10636</v>
      </c>
      <c r="H140" s="865" t="s">
        <v>18276</v>
      </c>
      <c r="I140" s="865"/>
      <c r="J140" s="865"/>
      <c r="K140" s="865"/>
      <c r="L140" s="865">
        <v>1</v>
      </c>
      <c r="M140" s="865" t="s">
        <v>18289</v>
      </c>
      <c r="N140" s="865" t="s">
        <v>10127</v>
      </c>
      <c r="O140" s="865" t="s">
        <v>18283</v>
      </c>
      <c r="P140" s="865"/>
      <c r="Q140" s="865">
        <v>1</v>
      </c>
    </row>
    <row r="141" spans="1:17" ht="25.5">
      <c r="A141" s="1200">
        <v>137</v>
      </c>
      <c r="B141" s="865" t="s">
        <v>1502</v>
      </c>
      <c r="C141" s="1705"/>
      <c r="D141" s="865" t="s">
        <v>10115</v>
      </c>
      <c r="E141" s="865" t="s">
        <v>18274</v>
      </c>
      <c r="F141" s="865" t="s">
        <v>18275</v>
      </c>
      <c r="G141" s="865" t="s">
        <v>10636</v>
      </c>
      <c r="H141" s="865" t="s">
        <v>18276</v>
      </c>
      <c r="I141" s="865"/>
      <c r="J141" s="865"/>
      <c r="K141" s="865"/>
      <c r="L141" s="865">
        <v>1</v>
      </c>
      <c r="M141" s="865" t="s">
        <v>3783</v>
      </c>
      <c r="N141" s="865" t="s">
        <v>18280</v>
      </c>
      <c r="O141" s="865" t="s">
        <v>18283</v>
      </c>
      <c r="P141" s="865"/>
      <c r="Q141" s="865">
        <v>1</v>
      </c>
    </row>
    <row r="142" spans="1:17" ht="25.5">
      <c r="A142" s="1200">
        <v>138</v>
      </c>
      <c r="B142" s="865" t="s">
        <v>1502</v>
      </c>
      <c r="C142" s="1705"/>
      <c r="D142" s="865" t="s">
        <v>10115</v>
      </c>
      <c r="E142" s="865" t="s">
        <v>18274</v>
      </c>
      <c r="F142" s="865" t="s">
        <v>18275</v>
      </c>
      <c r="G142" s="865" t="s">
        <v>10636</v>
      </c>
      <c r="H142" s="865" t="s">
        <v>18276</v>
      </c>
      <c r="I142" s="865"/>
      <c r="J142" s="865"/>
      <c r="K142" s="865"/>
      <c r="L142" s="865">
        <v>1</v>
      </c>
      <c r="M142" s="865" t="s">
        <v>8511</v>
      </c>
      <c r="N142" s="865" t="s">
        <v>10137</v>
      </c>
      <c r="O142" s="865" t="s">
        <v>18285</v>
      </c>
      <c r="P142" s="865"/>
      <c r="Q142" s="865">
        <v>1</v>
      </c>
    </row>
    <row r="143" spans="1:17" ht="38.25">
      <c r="A143" s="1200">
        <v>139</v>
      </c>
      <c r="B143" s="865" t="s">
        <v>1502</v>
      </c>
      <c r="C143" s="1705"/>
      <c r="D143" s="865" t="s">
        <v>10139</v>
      </c>
      <c r="E143" s="865" t="s">
        <v>16304</v>
      </c>
      <c r="F143" s="865" t="s">
        <v>18290</v>
      </c>
      <c r="G143" s="865" t="s">
        <v>5409</v>
      </c>
      <c r="H143" s="865" t="s">
        <v>18291</v>
      </c>
      <c r="I143" s="865" t="s">
        <v>18292</v>
      </c>
      <c r="J143" s="865">
        <v>1</v>
      </c>
      <c r="K143" s="865"/>
      <c r="L143" s="865"/>
      <c r="M143" s="865" t="s">
        <v>7040</v>
      </c>
      <c r="N143" s="865" t="s">
        <v>16364</v>
      </c>
      <c r="O143" s="865" t="s">
        <v>5409</v>
      </c>
      <c r="P143" s="865">
        <v>1</v>
      </c>
      <c r="Q143" s="865"/>
    </row>
    <row r="144" spans="1:17" ht="38.25">
      <c r="A144" s="1200">
        <v>140</v>
      </c>
      <c r="B144" s="865" t="s">
        <v>1502</v>
      </c>
      <c r="C144" s="1705"/>
      <c r="D144" s="865" t="s">
        <v>10139</v>
      </c>
      <c r="E144" s="865" t="s">
        <v>16304</v>
      </c>
      <c r="F144" s="865" t="s">
        <v>18290</v>
      </c>
      <c r="G144" s="865" t="s">
        <v>5409</v>
      </c>
      <c r="H144" s="865" t="s">
        <v>18291</v>
      </c>
      <c r="I144" s="865" t="s">
        <v>18292</v>
      </c>
      <c r="J144" s="865"/>
      <c r="K144" s="865">
        <v>1</v>
      </c>
      <c r="L144" s="865"/>
      <c r="M144" s="865" t="s">
        <v>14496</v>
      </c>
      <c r="N144" s="865" t="s">
        <v>11206</v>
      </c>
      <c r="O144" s="865" t="s">
        <v>5409</v>
      </c>
      <c r="P144" s="865"/>
      <c r="Q144" s="865">
        <v>1</v>
      </c>
    </row>
    <row r="145" spans="1:17" ht="38.25">
      <c r="A145" s="1200">
        <v>141</v>
      </c>
      <c r="B145" s="865" t="s">
        <v>1502</v>
      </c>
      <c r="C145" s="1705"/>
      <c r="D145" s="865" t="s">
        <v>10139</v>
      </c>
      <c r="E145" s="865" t="s">
        <v>16304</v>
      </c>
      <c r="F145" s="865" t="s">
        <v>18290</v>
      </c>
      <c r="G145" s="865" t="s">
        <v>5409</v>
      </c>
      <c r="H145" s="865" t="s">
        <v>18291</v>
      </c>
      <c r="I145" s="865" t="s">
        <v>18292</v>
      </c>
      <c r="J145" s="865"/>
      <c r="K145" s="865">
        <v>1</v>
      </c>
      <c r="L145" s="865"/>
      <c r="M145" s="865" t="s">
        <v>14443</v>
      </c>
      <c r="N145" s="865" t="s">
        <v>11153</v>
      </c>
      <c r="O145" s="865" t="s">
        <v>5409</v>
      </c>
      <c r="P145" s="865"/>
      <c r="Q145" s="865">
        <v>1</v>
      </c>
    </row>
    <row r="146" spans="1:17" ht="38.25">
      <c r="A146" s="1200">
        <v>142</v>
      </c>
      <c r="B146" s="865" t="s">
        <v>1502</v>
      </c>
      <c r="C146" s="1705"/>
      <c r="D146" s="865" t="s">
        <v>10139</v>
      </c>
      <c r="E146" s="865" t="s">
        <v>16304</v>
      </c>
      <c r="F146" s="865" t="s">
        <v>18290</v>
      </c>
      <c r="G146" s="865" t="s">
        <v>5409</v>
      </c>
      <c r="H146" s="865" t="s">
        <v>18291</v>
      </c>
      <c r="I146" s="865" t="s">
        <v>18292</v>
      </c>
      <c r="J146" s="865"/>
      <c r="K146" s="865">
        <v>1</v>
      </c>
      <c r="L146" s="865"/>
      <c r="M146" s="865" t="s">
        <v>10083</v>
      </c>
      <c r="N146" s="865" t="s">
        <v>16367</v>
      </c>
      <c r="O146" s="865" t="s">
        <v>5409</v>
      </c>
      <c r="P146" s="865">
        <v>1</v>
      </c>
      <c r="Q146" s="865"/>
    </row>
    <row r="147" spans="1:17" ht="38.25">
      <c r="A147" s="1200">
        <v>143</v>
      </c>
      <c r="B147" s="865" t="s">
        <v>1502</v>
      </c>
      <c r="C147" s="1705"/>
      <c r="D147" s="865" t="s">
        <v>10139</v>
      </c>
      <c r="E147" s="865" t="s">
        <v>16304</v>
      </c>
      <c r="F147" s="865" t="s">
        <v>18290</v>
      </c>
      <c r="G147" s="865" t="s">
        <v>5409</v>
      </c>
      <c r="H147" s="865" t="s">
        <v>18291</v>
      </c>
      <c r="I147" s="865" t="s">
        <v>18292</v>
      </c>
      <c r="J147" s="865"/>
      <c r="K147" s="865"/>
      <c r="L147" s="865">
        <v>1</v>
      </c>
      <c r="M147" s="865" t="s">
        <v>9166</v>
      </c>
      <c r="N147" s="865" t="s">
        <v>10147</v>
      </c>
      <c r="O147" s="865" t="s">
        <v>5409</v>
      </c>
      <c r="P147" s="865"/>
      <c r="Q147" s="865">
        <v>1</v>
      </c>
    </row>
    <row r="148" spans="1:17" ht="38.25">
      <c r="A148" s="1200">
        <v>144</v>
      </c>
      <c r="B148" s="865" t="s">
        <v>1502</v>
      </c>
      <c r="C148" s="1705"/>
      <c r="D148" s="865" t="s">
        <v>10139</v>
      </c>
      <c r="E148" s="865" t="s">
        <v>16304</v>
      </c>
      <c r="F148" s="865" t="s">
        <v>18290</v>
      </c>
      <c r="G148" s="865" t="s">
        <v>5409</v>
      </c>
      <c r="H148" s="865" t="s">
        <v>18291</v>
      </c>
      <c r="I148" s="865" t="s">
        <v>18292</v>
      </c>
      <c r="J148" s="865"/>
      <c r="K148" s="865"/>
      <c r="L148" s="865">
        <v>1</v>
      </c>
      <c r="M148" s="865" t="s">
        <v>12816</v>
      </c>
      <c r="N148" s="865" t="s">
        <v>10099</v>
      </c>
      <c r="O148" s="865" t="s">
        <v>5409</v>
      </c>
      <c r="P148" s="865"/>
      <c r="Q148" s="865">
        <v>1</v>
      </c>
    </row>
    <row r="149" spans="1:17" ht="38.25">
      <c r="A149" s="1200">
        <v>145</v>
      </c>
      <c r="B149" s="865" t="s">
        <v>1502</v>
      </c>
      <c r="C149" s="1705"/>
      <c r="D149" s="865" t="s">
        <v>10139</v>
      </c>
      <c r="E149" s="865" t="s">
        <v>16304</v>
      </c>
      <c r="F149" s="865" t="s">
        <v>18290</v>
      </c>
      <c r="G149" s="865" t="s">
        <v>5409</v>
      </c>
      <c r="H149" s="865" t="s">
        <v>18291</v>
      </c>
      <c r="I149" s="865" t="s">
        <v>18292</v>
      </c>
      <c r="J149" s="865"/>
      <c r="K149" s="865"/>
      <c r="L149" s="865">
        <v>1</v>
      </c>
      <c r="M149" s="865" t="s">
        <v>14434</v>
      </c>
      <c r="N149" s="865" t="s">
        <v>16368</v>
      </c>
      <c r="O149" s="865" t="s">
        <v>5409</v>
      </c>
      <c r="P149" s="865">
        <v>1</v>
      </c>
      <c r="Q149" s="865"/>
    </row>
    <row r="150" spans="1:17" ht="63.75">
      <c r="A150" s="1200">
        <v>146</v>
      </c>
      <c r="B150" s="865" t="s">
        <v>1502</v>
      </c>
      <c r="C150" s="1705"/>
      <c r="D150" s="865" t="s">
        <v>18293</v>
      </c>
      <c r="E150" s="865" t="s">
        <v>12225</v>
      </c>
      <c r="F150" s="865" t="s">
        <v>18294</v>
      </c>
      <c r="G150" s="865" t="s">
        <v>18295</v>
      </c>
      <c r="H150" s="865" t="s">
        <v>18296</v>
      </c>
      <c r="I150" s="865" t="s">
        <v>18297</v>
      </c>
      <c r="J150" s="865"/>
      <c r="K150" s="865">
        <v>1</v>
      </c>
      <c r="L150" s="865"/>
      <c r="M150" s="865" t="s">
        <v>18298</v>
      </c>
      <c r="N150" s="865" t="s">
        <v>18299</v>
      </c>
      <c r="O150" s="865" t="s">
        <v>10818</v>
      </c>
      <c r="P150" s="865"/>
      <c r="Q150" s="865">
        <v>1</v>
      </c>
    </row>
    <row r="151" spans="1:17" ht="38.25">
      <c r="A151" s="1200">
        <v>147</v>
      </c>
      <c r="B151" s="865" t="s">
        <v>1502</v>
      </c>
      <c r="C151" s="1705"/>
      <c r="D151" s="865" t="s">
        <v>18293</v>
      </c>
      <c r="E151" s="865" t="s">
        <v>12225</v>
      </c>
      <c r="F151" s="865" t="s">
        <v>18294</v>
      </c>
      <c r="G151" s="865" t="s">
        <v>18295</v>
      </c>
      <c r="H151" s="865"/>
      <c r="I151" s="865"/>
      <c r="J151" s="865"/>
      <c r="K151" s="865"/>
      <c r="L151" s="865">
        <v>1</v>
      </c>
      <c r="M151" s="865" t="s">
        <v>18300</v>
      </c>
      <c r="N151" s="865" t="s">
        <v>18301</v>
      </c>
      <c r="O151" s="865" t="s">
        <v>9828</v>
      </c>
      <c r="P151" s="865"/>
      <c r="Q151" s="865">
        <v>1</v>
      </c>
    </row>
    <row r="152" spans="1:17" ht="63.75">
      <c r="A152" s="1200">
        <v>148</v>
      </c>
      <c r="B152" s="865" t="s">
        <v>1500</v>
      </c>
      <c r="C152" s="1705" t="s">
        <v>1436</v>
      </c>
      <c r="D152" s="865" t="s">
        <v>18302</v>
      </c>
      <c r="E152" s="865" t="s">
        <v>10737</v>
      </c>
      <c r="F152" s="865" t="s">
        <v>18303</v>
      </c>
      <c r="G152" s="865" t="s">
        <v>10039</v>
      </c>
      <c r="H152" s="865" t="s">
        <v>18304</v>
      </c>
      <c r="I152" s="865"/>
      <c r="J152" s="865">
        <v>1</v>
      </c>
      <c r="K152" s="865"/>
      <c r="L152" s="865"/>
      <c r="M152" s="865" t="s">
        <v>11289</v>
      </c>
      <c r="N152" s="865" t="s">
        <v>11340</v>
      </c>
      <c r="O152" s="865" t="s">
        <v>1751</v>
      </c>
      <c r="P152" s="865"/>
      <c r="Q152" s="865">
        <v>1</v>
      </c>
    </row>
    <row r="153" spans="1:17" ht="63.75">
      <c r="A153" s="1200">
        <v>149</v>
      </c>
      <c r="B153" s="865" t="s">
        <v>1500</v>
      </c>
      <c r="C153" s="1705"/>
      <c r="D153" s="865" t="s">
        <v>18302</v>
      </c>
      <c r="E153" s="865" t="s">
        <v>10737</v>
      </c>
      <c r="F153" s="865" t="s">
        <v>18303</v>
      </c>
      <c r="G153" s="865" t="s">
        <v>10039</v>
      </c>
      <c r="H153" s="865" t="s">
        <v>18304</v>
      </c>
      <c r="I153" s="865"/>
      <c r="J153" s="865">
        <v>1</v>
      </c>
      <c r="K153" s="865"/>
      <c r="L153" s="865"/>
      <c r="M153" s="865" t="s">
        <v>18305</v>
      </c>
      <c r="N153" s="865" t="s">
        <v>11327</v>
      </c>
      <c r="O153" s="865" t="s">
        <v>1640</v>
      </c>
      <c r="P153" s="865">
        <v>1</v>
      </c>
      <c r="Q153" s="865"/>
    </row>
    <row r="154" spans="1:17" ht="63.75">
      <c r="A154" s="1200">
        <v>150</v>
      </c>
      <c r="B154" s="865" t="s">
        <v>1500</v>
      </c>
      <c r="C154" s="1705"/>
      <c r="D154" s="865" t="s">
        <v>18302</v>
      </c>
      <c r="E154" s="865" t="s">
        <v>10737</v>
      </c>
      <c r="F154" s="865" t="s">
        <v>18303</v>
      </c>
      <c r="G154" s="865" t="s">
        <v>10039</v>
      </c>
      <c r="H154" s="865" t="s">
        <v>18304</v>
      </c>
      <c r="I154" s="865"/>
      <c r="J154" s="865"/>
      <c r="K154" s="865">
        <v>1</v>
      </c>
      <c r="L154" s="865"/>
      <c r="M154" s="865" t="s">
        <v>18306</v>
      </c>
      <c r="N154" s="865" t="s">
        <v>11281</v>
      </c>
      <c r="O154" s="865" t="s">
        <v>1751</v>
      </c>
      <c r="P154" s="865">
        <v>1</v>
      </c>
      <c r="Q154" s="865"/>
    </row>
    <row r="155" spans="1:17" ht="63.75">
      <c r="A155" s="1200">
        <v>151</v>
      </c>
      <c r="B155" s="865" t="s">
        <v>1500</v>
      </c>
      <c r="C155" s="1705"/>
      <c r="D155" s="865" t="s">
        <v>18302</v>
      </c>
      <c r="E155" s="865" t="s">
        <v>10737</v>
      </c>
      <c r="F155" s="865" t="s">
        <v>18303</v>
      </c>
      <c r="G155" s="865" t="s">
        <v>10039</v>
      </c>
      <c r="H155" s="865" t="s">
        <v>18304</v>
      </c>
      <c r="I155" s="865"/>
      <c r="J155" s="865"/>
      <c r="K155" s="865">
        <v>1</v>
      </c>
      <c r="L155" s="865"/>
      <c r="M155" s="865" t="s">
        <v>11289</v>
      </c>
      <c r="N155" s="865" t="s">
        <v>11340</v>
      </c>
      <c r="O155" s="865" t="s">
        <v>1751</v>
      </c>
      <c r="P155" s="865"/>
      <c r="Q155" s="865">
        <v>1</v>
      </c>
    </row>
    <row r="156" spans="1:17" ht="63.75">
      <c r="A156" s="1200">
        <v>152</v>
      </c>
      <c r="B156" s="865" t="s">
        <v>1500</v>
      </c>
      <c r="C156" s="1705"/>
      <c r="D156" s="865" t="s">
        <v>18302</v>
      </c>
      <c r="E156" s="865" t="s">
        <v>10737</v>
      </c>
      <c r="F156" s="865" t="s">
        <v>18303</v>
      </c>
      <c r="G156" s="865" t="s">
        <v>10039</v>
      </c>
      <c r="H156" s="865" t="s">
        <v>18304</v>
      </c>
      <c r="I156" s="865"/>
      <c r="J156" s="865"/>
      <c r="K156" s="865">
        <v>1</v>
      </c>
      <c r="L156" s="865"/>
      <c r="M156" s="865" t="s">
        <v>11289</v>
      </c>
      <c r="N156" s="865" t="s">
        <v>10193</v>
      </c>
      <c r="O156" s="865" t="s">
        <v>1640</v>
      </c>
      <c r="P156" s="865"/>
      <c r="Q156" s="865">
        <v>1</v>
      </c>
    </row>
    <row r="157" spans="1:17" ht="63.75">
      <c r="A157" s="1200">
        <v>153</v>
      </c>
      <c r="B157" s="865" t="s">
        <v>1500</v>
      </c>
      <c r="C157" s="1705"/>
      <c r="D157" s="865" t="s">
        <v>18302</v>
      </c>
      <c r="E157" s="865" t="s">
        <v>10737</v>
      </c>
      <c r="F157" s="865" t="s">
        <v>18303</v>
      </c>
      <c r="G157" s="865" t="s">
        <v>10039</v>
      </c>
      <c r="H157" s="865" t="s">
        <v>18304</v>
      </c>
      <c r="I157" s="865"/>
      <c r="J157" s="865"/>
      <c r="K157" s="865">
        <v>1</v>
      </c>
      <c r="L157" s="865"/>
      <c r="M157" s="865" t="s">
        <v>10195</v>
      </c>
      <c r="N157" s="865" t="s">
        <v>11268</v>
      </c>
      <c r="O157" s="865" t="s">
        <v>1640</v>
      </c>
      <c r="P157" s="865">
        <v>1</v>
      </c>
      <c r="Q157" s="865"/>
    </row>
    <row r="158" spans="1:17" ht="63.75">
      <c r="A158" s="1200">
        <v>154</v>
      </c>
      <c r="B158" s="865" t="s">
        <v>1500</v>
      </c>
      <c r="C158" s="1705"/>
      <c r="D158" s="865" t="s">
        <v>18302</v>
      </c>
      <c r="E158" s="865" t="s">
        <v>10737</v>
      </c>
      <c r="F158" s="865" t="s">
        <v>18303</v>
      </c>
      <c r="G158" s="865" t="s">
        <v>10039</v>
      </c>
      <c r="H158" s="865" t="s">
        <v>18304</v>
      </c>
      <c r="I158" s="865"/>
      <c r="J158" s="865"/>
      <c r="K158" s="865"/>
      <c r="L158" s="865">
        <v>1</v>
      </c>
      <c r="M158" s="865" t="s">
        <v>10195</v>
      </c>
      <c r="N158" s="865" t="s">
        <v>11326</v>
      </c>
      <c r="O158" s="865" t="s">
        <v>1640</v>
      </c>
      <c r="P158" s="865">
        <v>1</v>
      </c>
      <c r="Q158" s="865"/>
    </row>
    <row r="159" spans="1:17" ht="63.75">
      <c r="A159" s="1200">
        <v>155</v>
      </c>
      <c r="B159" s="865" t="s">
        <v>1500</v>
      </c>
      <c r="C159" s="1705"/>
      <c r="D159" s="865" t="s">
        <v>18302</v>
      </c>
      <c r="E159" s="865" t="s">
        <v>10737</v>
      </c>
      <c r="F159" s="865" t="s">
        <v>18303</v>
      </c>
      <c r="G159" s="865" t="s">
        <v>10039</v>
      </c>
      <c r="H159" s="865" t="s">
        <v>18304</v>
      </c>
      <c r="I159" s="865"/>
      <c r="J159" s="865"/>
      <c r="K159" s="865"/>
      <c r="L159" s="865">
        <v>1</v>
      </c>
      <c r="M159" s="865" t="s">
        <v>10190</v>
      </c>
      <c r="N159" s="865" t="s">
        <v>10200</v>
      </c>
      <c r="O159" s="865" t="s">
        <v>1640</v>
      </c>
      <c r="P159" s="865"/>
      <c r="Q159" s="865">
        <v>1</v>
      </c>
    </row>
    <row r="160" spans="1:17" ht="25.5">
      <c r="A160" s="1200">
        <v>156</v>
      </c>
      <c r="B160" s="865" t="s">
        <v>1500</v>
      </c>
      <c r="C160" s="1705"/>
      <c r="D160" s="865" t="s">
        <v>13537</v>
      </c>
      <c r="E160" s="865" t="s">
        <v>18307</v>
      </c>
      <c r="F160" s="865" t="s">
        <v>18308</v>
      </c>
      <c r="G160" s="865" t="s">
        <v>1611</v>
      </c>
      <c r="H160" s="865" t="s">
        <v>18309</v>
      </c>
      <c r="I160" s="865" t="s">
        <v>18310</v>
      </c>
      <c r="J160" s="865">
        <v>1</v>
      </c>
      <c r="K160" s="865"/>
      <c r="L160" s="865"/>
      <c r="M160" s="865" t="s">
        <v>8532</v>
      </c>
      <c r="N160" s="865" t="s">
        <v>18311</v>
      </c>
      <c r="O160" s="865" t="s">
        <v>1611</v>
      </c>
      <c r="P160" s="865"/>
      <c r="Q160" s="865">
        <v>1</v>
      </c>
    </row>
    <row r="161" spans="1:17" ht="25.5">
      <c r="A161" s="1200">
        <v>157</v>
      </c>
      <c r="B161" s="865" t="s">
        <v>1500</v>
      </c>
      <c r="C161" s="1705"/>
      <c r="D161" s="865" t="s">
        <v>13537</v>
      </c>
      <c r="E161" s="865" t="s">
        <v>18307</v>
      </c>
      <c r="F161" s="865" t="s">
        <v>18308</v>
      </c>
      <c r="G161" s="865" t="s">
        <v>1611</v>
      </c>
      <c r="H161" s="865" t="s">
        <v>18309</v>
      </c>
      <c r="I161" s="865" t="s">
        <v>18310</v>
      </c>
      <c r="J161" s="865">
        <v>1</v>
      </c>
      <c r="K161" s="865"/>
      <c r="L161" s="865"/>
      <c r="M161" s="865" t="s">
        <v>8532</v>
      </c>
      <c r="N161" s="865" t="s">
        <v>18312</v>
      </c>
      <c r="O161" s="865" t="s">
        <v>1611</v>
      </c>
      <c r="P161" s="865"/>
      <c r="Q161" s="865">
        <v>1</v>
      </c>
    </row>
    <row r="162" spans="1:17" ht="25.5">
      <c r="A162" s="1200">
        <v>158</v>
      </c>
      <c r="B162" s="865" t="s">
        <v>1500</v>
      </c>
      <c r="C162" s="1705"/>
      <c r="D162" s="865" t="s">
        <v>13537</v>
      </c>
      <c r="E162" s="865" t="s">
        <v>18307</v>
      </c>
      <c r="F162" s="865" t="s">
        <v>18308</v>
      </c>
      <c r="G162" s="865" t="s">
        <v>1611</v>
      </c>
      <c r="H162" s="865" t="s">
        <v>18309</v>
      </c>
      <c r="I162" s="865" t="s">
        <v>18310</v>
      </c>
      <c r="J162" s="865"/>
      <c r="K162" s="865">
        <v>1</v>
      </c>
      <c r="L162" s="865"/>
      <c r="M162" s="865" t="s">
        <v>8532</v>
      </c>
      <c r="N162" s="865" t="s">
        <v>18313</v>
      </c>
      <c r="O162" s="865" t="s">
        <v>1611</v>
      </c>
      <c r="P162" s="865"/>
      <c r="Q162" s="865">
        <v>1</v>
      </c>
    </row>
    <row r="163" spans="1:17" ht="25.5">
      <c r="A163" s="1200">
        <v>159</v>
      </c>
      <c r="B163" s="865" t="s">
        <v>1500</v>
      </c>
      <c r="C163" s="1705"/>
      <c r="D163" s="865" t="s">
        <v>13537</v>
      </c>
      <c r="E163" s="865" t="s">
        <v>18307</v>
      </c>
      <c r="F163" s="865" t="s">
        <v>18308</v>
      </c>
      <c r="G163" s="865" t="s">
        <v>1611</v>
      </c>
      <c r="H163" s="865" t="s">
        <v>18309</v>
      </c>
      <c r="I163" s="865" t="s">
        <v>18310</v>
      </c>
      <c r="J163" s="865"/>
      <c r="K163" s="865"/>
      <c r="L163" s="865">
        <v>1</v>
      </c>
      <c r="M163" s="865" t="s">
        <v>12247</v>
      </c>
      <c r="N163" s="865" t="s">
        <v>18314</v>
      </c>
      <c r="O163" s="865" t="s">
        <v>1611</v>
      </c>
      <c r="P163" s="865">
        <v>1</v>
      </c>
      <c r="Q163" s="865"/>
    </row>
    <row r="164" spans="1:17" ht="25.5">
      <c r="A164" s="1200">
        <v>160</v>
      </c>
      <c r="B164" s="865" t="s">
        <v>1500</v>
      </c>
      <c r="C164" s="1705"/>
      <c r="D164" s="865" t="s">
        <v>13537</v>
      </c>
      <c r="E164" s="865" t="s">
        <v>18307</v>
      </c>
      <c r="F164" s="865" t="s">
        <v>18308</v>
      </c>
      <c r="G164" s="865" t="s">
        <v>1611</v>
      </c>
      <c r="H164" s="865" t="s">
        <v>18309</v>
      </c>
      <c r="I164" s="865" t="s">
        <v>18310</v>
      </c>
      <c r="J164" s="865"/>
      <c r="K164" s="865"/>
      <c r="L164" s="865">
        <v>1</v>
      </c>
      <c r="M164" s="865" t="s">
        <v>10165</v>
      </c>
      <c r="N164" s="865" t="s">
        <v>11333</v>
      </c>
      <c r="O164" s="865" t="s">
        <v>1611</v>
      </c>
      <c r="P164" s="865"/>
      <c r="Q164" s="865">
        <v>1</v>
      </c>
    </row>
    <row r="165" spans="1:17" ht="38.25">
      <c r="A165" s="1200">
        <v>161</v>
      </c>
      <c r="B165" s="865" t="s">
        <v>1500</v>
      </c>
      <c r="C165" s="1707" t="s">
        <v>18054</v>
      </c>
      <c r="D165" s="865" t="s">
        <v>18315</v>
      </c>
      <c r="E165" s="865" t="s">
        <v>12168</v>
      </c>
      <c r="F165" s="865" t="s">
        <v>18316</v>
      </c>
      <c r="G165" s="865" t="s">
        <v>1611</v>
      </c>
      <c r="H165" s="865" t="s">
        <v>18317</v>
      </c>
      <c r="I165" s="865" t="s">
        <v>18318</v>
      </c>
      <c r="J165" s="865">
        <v>1</v>
      </c>
      <c r="K165" s="865"/>
      <c r="L165" s="865"/>
      <c r="M165" s="865" t="s">
        <v>8998</v>
      </c>
      <c r="N165" s="865" t="s">
        <v>3531</v>
      </c>
      <c r="O165" s="865" t="s">
        <v>1611</v>
      </c>
      <c r="P165" s="865"/>
      <c r="Q165" s="865">
        <v>1</v>
      </c>
    </row>
    <row r="166" spans="1:17" ht="25.5">
      <c r="A166" s="1200">
        <v>162</v>
      </c>
      <c r="B166" s="865" t="s">
        <v>1500</v>
      </c>
      <c r="C166" s="1707"/>
      <c r="D166" s="865" t="s">
        <v>18315</v>
      </c>
      <c r="E166" s="865" t="s">
        <v>12168</v>
      </c>
      <c r="F166" s="865" t="s">
        <v>18316</v>
      </c>
      <c r="G166" s="865" t="s">
        <v>1611</v>
      </c>
      <c r="H166" s="865">
        <v>70</v>
      </c>
      <c r="I166" s="865"/>
      <c r="J166" s="865"/>
      <c r="K166" s="865">
        <v>1</v>
      </c>
      <c r="L166" s="865"/>
      <c r="M166" s="865" t="s">
        <v>5342</v>
      </c>
      <c r="N166" s="865" t="s">
        <v>6710</v>
      </c>
      <c r="O166" s="865" t="s">
        <v>1611</v>
      </c>
      <c r="P166" s="865">
        <v>1</v>
      </c>
      <c r="Q166" s="865"/>
    </row>
    <row r="167" spans="1:17" ht="38.25">
      <c r="A167" s="1200">
        <v>163</v>
      </c>
      <c r="B167" s="865" t="s">
        <v>1500</v>
      </c>
      <c r="C167" s="1707"/>
      <c r="D167" s="865" t="s">
        <v>18319</v>
      </c>
      <c r="E167" s="865" t="s">
        <v>9954</v>
      </c>
      <c r="F167" s="865" t="s">
        <v>18320</v>
      </c>
      <c r="G167" s="865" t="s">
        <v>10525</v>
      </c>
      <c r="H167" s="865">
        <v>9</v>
      </c>
      <c r="I167" s="865">
        <v>4</v>
      </c>
      <c r="J167" s="865">
        <v>1</v>
      </c>
      <c r="K167" s="865"/>
      <c r="L167" s="865"/>
      <c r="M167" s="865" t="s">
        <v>992</v>
      </c>
      <c r="N167" s="865" t="s">
        <v>18321</v>
      </c>
      <c r="O167" s="865" t="s">
        <v>10636</v>
      </c>
      <c r="P167" s="865">
        <v>1</v>
      </c>
      <c r="Q167" s="865"/>
    </row>
    <row r="168" spans="1:17" ht="38.25">
      <c r="A168" s="1200">
        <v>164</v>
      </c>
      <c r="B168" s="865" t="s">
        <v>1500</v>
      </c>
      <c r="C168" s="1707"/>
      <c r="D168" s="865" t="s">
        <v>18319</v>
      </c>
      <c r="E168" s="865" t="s">
        <v>9954</v>
      </c>
      <c r="F168" s="865" t="s">
        <v>18320</v>
      </c>
      <c r="G168" s="865" t="s">
        <v>10525</v>
      </c>
      <c r="H168" s="865">
        <v>9</v>
      </c>
      <c r="I168" s="865">
        <v>4</v>
      </c>
      <c r="J168" s="865">
        <v>1</v>
      </c>
      <c r="K168" s="865"/>
      <c r="L168" s="865"/>
      <c r="M168" s="865" t="s">
        <v>18322</v>
      </c>
      <c r="N168" s="865" t="s">
        <v>18323</v>
      </c>
      <c r="O168" s="865" t="s">
        <v>1640</v>
      </c>
      <c r="P168" s="865"/>
      <c r="Q168" s="865">
        <v>1</v>
      </c>
    </row>
    <row r="169" spans="1:17" ht="38.25">
      <c r="A169" s="1200">
        <v>165</v>
      </c>
      <c r="B169" s="865" t="s">
        <v>1500</v>
      </c>
      <c r="C169" s="1707"/>
      <c r="D169" s="865" t="s">
        <v>18319</v>
      </c>
      <c r="E169" s="865" t="s">
        <v>9954</v>
      </c>
      <c r="F169" s="865" t="s">
        <v>18320</v>
      </c>
      <c r="G169" s="865" t="s">
        <v>10525</v>
      </c>
      <c r="H169" s="865">
        <v>9</v>
      </c>
      <c r="I169" s="865">
        <v>4</v>
      </c>
      <c r="J169" s="865"/>
      <c r="K169" s="865">
        <v>1</v>
      </c>
      <c r="L169" s="865"/>
      <c r="M169" s="865" t="s">
        <v>5804</v>
      </c>
      <c r="N169" s="865" t="s">
        <v>18324</v>
      </c>
      <c r="O169" s="865" t="s">
        <v>1611</v>
      </c>
      <c r="P169" s="865">
        <v>1</v>
      </c>
      <c r="Q169" s="865"/>
    </row>
    <row r="170" spans="1:17" ht="38.25">
      <c r="A170" s="1200">
        <v>166</v>
      </c>
      <c r="B170" s="865" t="s">
        <v>1500</v>
      </c>
      <c r="C170" s="1707"/>
      <c r="D170" s="865" t="s">
        <v>18319</v>
      </c>
      <c r="E170" s="865" t="s">
        <v>9954</v>
      </c>
      <c r="F170" s="865" t="s">
        <v>18320</v>
      </c>
      <c r="G170" s="865" t="s">
        <v>10525</v>
      </c>
      <c r="H170" s="865">
        <v>9</v>
      </c>
      <c r="I170" s="865">
        <v>4</v>
      </c>
      <c r="J170" s="865"/>
      <c r="K170" s="865"/>
      <c r="L170" s="865">
        <v>1</v>
      </c>
      <c r="M170" s="865" t="s">
        <v>992</v>
      </c>
      <c r="N170" s="865" t="s">
        <v>18321</v>
      </c>
      <c r="O170" s="865" t="s">
        <v>1611</v>
      </c>
      <c r="P170" s="865">
        <v>1</v>
      </c>
      <c r="Q170" s="865"/>
    </row>
    <row r="171" spans="1:17" ht="38.25">
      <c r="A171" s="1200">
        <v>167</v>
      </c>
      <c r="B171" s="865" t="s">
        <v>1500</v>
      </c>
      <c r="C171" s="1707"/>
      <c r="D171" s="865" t="s">
        <v>18319</v>
      </c>
      <c r="E171" s="865" t="s">
        <v>9954</v>
      </c>
      <c r="F171" s="865" t="s">
        <v>18320</v>
      </c>
      <c r="G171" s="865" t="s">
        <v>10525</v>
      </c>
      <c r="H171" s="865">
        <v>9</v>
      </c>
      <c r="I171" s="865">
        <v>4</v>
      </c>
      <c r="J171" s="865"/>
      <c r="K171" s="865"/>
      <c r="L171" s="865">
        <v>1</v>
      </c>
      <c r="M171" s="865" t="s">
        <v>18325</v>
      </c>
      <c r="N171" s="865" t="s">
        <v>18326</v>
      </c>
      <c r="O171" s="865" t="s">
        <v>1611</v>
      </c>
      <c r="P171" s="865">
        <v>1</v>
      </c>
      <c r="Q171" s="865"/>
    </row>
    <row r="172" spans="1:17" ht="38.25">
      <c r="A172" s="1200">
        <v>168</v>
      </c>
      <c r="B172" s="865" t="s">
        <v>1500</v>
      </c>
      <c r="C172" s="1707"/>
      <c r="D172" s="865" t="s">
        <v>18319</v>
      </c>
      <c r="E172" s="865" t="s">
        <v>9954</v>
      </c>
      <c r="F172" s="865" t="s">
        <v>18320</v>
      </c>
      <c r="G172" s="865" t="s">
        <v>10525</v>
      </c>
      <c r="H172" s="865">
        <v>9</v>
      </c>
      <c r="I172" s="865">
        <v>4</v>
      </c>
      <c r="J172" s="865"/>
      <c r="K172" s="865"/>
      <c r="L172" s="865">
        <v>1</v>
      </c>
      <c r="M172" s="865" t="s">
        <v>18322</v>
      </c>
      <c r="N172" s="865" t="s">
        <v>18323</v>
      </c>
      <c r="O172" s="865" t="s">
        <v>1611</v>
      </c>
      <c r="P172" s="865"/>
      <c r="Q172" s="865">
        <v>1</v>
      </c>
    </row>
    <row r="173" spans="1:17" ht="38.25">
      <c r="A173" s="1200">
        <v>169</v>
      </c>
      <c r="B173" s="865" t="s">
        <v>1500</v>
      </c>
      <c r="C173" s="1707"/>
      <c r="D173" s="865" t="s">
        <v>18319</v>
      </c>
      <c r="E173" s="865" t="s">
        <v>9954</v>
      </c>
      <c r="F173" s="865" t="s">
        <v>18320</v>
      </c>
      <c r="G173" s="865" t="s">
        <v>10525</v>
      </c>
      <c r="H173" s="865">
        <v>9</v>
      </c>
      <c r="I173" s="865">
        <v>4</v>
      </c>
      <c r="J173" s="865"/>
      <c r="K173" s="865"/>
      <c r="L173" s="865">
        <v>1</v>
      </c>
      <c r="M173" s="865" t="s">
        <v>16846</v>
      </c>
      <c r="N173" s="865" t="s">
        <v>18327</v>
      </c>
      <c r="O173" s="865" t="s">
        <v>1611</v>
      </c>
      <c r="P173" s="865"/>
      <c r="Q173" s="865">
        <v>1</v>
      </c>
    </row>
    <row r="174" spans="1:17" ht="38.25">
      <c r="A174" s="1200">
        <v>170</v>
      </c>
      <c r="B174" s="865" t="s">
        <v>1500</v>
      </c>
      <c r="C174" s="1707"/>
      <c r="D174" s="865" t="s">
        <v>18319</v>
      </c>
      <c r="E174" s="865" t="s">
        <v>9954</v>
      </c>
      <c r="F174" s="865" t="s">
        <v>18320</v>
      </c>
      <c r="G174" s="865" t="s">
        <v>10525</v>
      </c>
      <c r="H174" s="865">
        <v>9</v>
      </c>
      <c r="I174" s="865">
        <v>4</v>
      </c>
      <c r="J174" s="865"/>
      <c r="K174" s="865"/>
      <c r="L174" s="865">
        <v>1</v>
      </c>
      <c r="M174" s="865" t="s">
        <v>4755</v>
      </c>
      <c r="N174" s="865" t="s">
        <v>18328</v>
      </c>
      <c r="O174" s="865" t="s">
        <v>1611</v>
      </c>
      <c r="P174" s="865"/>
      <c r="Q174" s="865">
        <v>1</v>
      </c>
    </row>
    <row r="175" spans="1:17" ht="38.25">
      <c r="A175" s="1200">
        <v>171</v>
      </c>
      <c r="B175" s="865" t="s">
        <v>1500</v>
      </c>
      <c r="C175" s="1707"/>
      <c r="D175" s="865" t="s">
        <v>18319</v>
      </c>
      <c r="E175" s="865" t="s">
        <v>9954</v>
      </c>
      <c r="F175" s="865" t="s">
        <v>18320</v>
      </c>
      <c r="G175" s="865" t="s">
        <v>10525</v>
      </c>
      <c r="H175" s="865">
        <v>9</v>
      </c>
      <c r="I175" s="865">
        <v>4</v>
      </c>
      <c r="J175" s="865">
        <v>1</v>
      </c>
      <c r="K175" s="865"/>
      <c r="L175" s="865"/>
      <c r="M175" s="865" t="s">
        <v>5804</v>
      </c>
      <c r="N175" s="865" t="s">
        <v>18329</v>
      </c>
      <c r="O175" s="865" t="s">
        <v>1611</v>
      </c>
      <c r="P175" s="865">
        <v>1</v>
      </c>
      <c r="Q175" s="865"/>
    </row>
    <row r="176" spans="1:17" ht="38.25">
      <c r="A176" s="1200">
        <v>172</v>
      </c>
      <c r="B176" s="865" t="s">
        <v>1500</v>
      </c>
      <c r="C176" s="1707"/>
      <c r="D176" s="865" t="s">
        <v>18319</v>
      </c>
      <c r="E176" s="865" t="s">
        <v>9954</v>
      </c>
      <c r="F176" s="865" t="s">
        <v>18320</v>
      </c>
      <c r="G176" s="865" t="s">
        <v>10525</v>
      </c>
      <c r="H176" s="865">
        <v>9</v>
      </c>
      <c r="I176" s="865">
        <v>4</v>
      </c>
      <c r="J176" s="865">
        <v>1</v>
      </c>
      <c r="K176" s="865"/>
      <c r="L176" s="865"/>
      <c r="M176" s="865" t="s">
        <v>5804</v>
      </c>
      <c r="N176" s="865" t="s">
        <v>18330</v>
      </c>
      <c r="O176" s="865" t="s">
        <v>1611</v>
      </c>
      <c r="P176" s="865">
        <v>1</v>
      </c>
      <c r="Q176" s="865"/>
    </row>
    <row r="177" spans="1:17" ht="38.25">
      <c r="A177" s="1200">
        <v>173</v>
      </c>
      <c r="B177" s="865" t="s">
        <v>1500</v>
      </c>
      <c r="C177" s="1707"/>
      <c r="D177" s="865" t="s">
        <v>18319</v>
      </c>
      <c r="E177" s="865" t="s">
        <v>9954</v>
      </c>
      <c r="F177" s="865" t="s">
        <v>18320</v>
      </c>
      <c r="G177" s="865" t="s">
        <v>10525</v>
      </c>
      <c r="H177" s="865">
        <v>9</v>
      </c>
      <c r="I177" s="865">
        <v>4</v>
      </c>
      <c r="J177" s="865">
        <v>1</v>
      </c>
      <c r="K177" s="865"/>
      <c r="L177" s="865"/>
      <c r="M177" s="865" t="s">
        <v>5804</v>
      </c>
      <c r="N177" s="865" t="s">
        <v>18331</v>
      </c>
      <c r="O177" s="865" t="s">
        <v>1611</v>
      </c>
      <c r="P177" s="865">
        <v>1</v>
      </c>
      <c r="Q177" s="865"/>
    </row>
    <row r="178" spans="1:17" ht="38.25">
      <c r="A178" s="1200">
        <v>174</v>
      </c>
      <c r="B178" s="865" t="s">
        <v>1500</v>
      </c>
      <c r="C178" s="1707"/>
      <c r="D178" s="865" t="s">
        <v>18319</v>
      </c>
      <c r="E178" s="865" t="s">
        <v>9954</v>
      </c>
      <c r="F178" s="865" t="s">
        <v>18320</v>
      </c>
      <c r="G178" s="865" t="s">
        <v>10525</v>
      </c>
      <c r="H178" s="865">
        <v>9</v>
      </c>
      <c r="I178" s="865">
        <v>4</v>
      </c>
      <c r="J178" s="865"/>
      <c r="K178" s="865">
        <v>1</v>
      </c>
      <c r="L178" s="865"/>
      <c r="M178" s="865" t="s">
        <v>5804</v>
      </c>
      <c r="N178" s="865" t="s">
        <v>18332</v>
      </c>
      <c r="O178" s="865" t="s">
        <v>1611</v>
      </c>
      <c r="P178" s="865">
        <v>1</v>
      </c>
      <c r="Q178" s="865"/>
    </row>
    <row r="179" spans="1:17" ht="38.25">
      <c r="A179" s="1200">
        <v>175</v>
      </c>
      <c r="B179" s="865" t="s">
        <v>1500</v>
      </c>
      <c r="C179" s="1707"/>
      <c r="D179" s="865" t="s">
        <v>18319</v>
      </c>
      <c r="E179" s="865" t="s">
        <v>9954</v>
      </c>
      <c r="F179" s="865" t="s">
        <v>18320</v>
      </c>
      <c r="G179" s="865" t="s">
        <v>10525</v>
      </c>
      <c r="H179" s="865">
        <v>9</v>
      </c>
      <c r="I179" s="865">
        <v>4</v>
      </c>
      <c r="J179" s="865">
        <v>1</v>
      </c>
      <c r="K179" s="865"/>
      <c r="L179" s="865"/>
      <c r="M179" s="865" t="s">
        <v>992</v>
      </c>
      <c r="N179" s="865" t="s">
        <v>18333</v>
      </c>
      <c r="O179" s="865" t="s">
        <v>10636</v>
      </c>
      <c r="P179" s="865">
        <v>1</v>
      </c>
      <c r="Q179" s="865"/>
    </row>
    <row r="180" spans="1:17" ht="38.25">
      <c r="A180" s="1200">
        <v>176</v>
      </c>
      <c r="B180" s="865" t="s">
        <v>1500</v>
      </c>
      <c r="C180" s="1707"/>
      <c r="D180" s="865" t="s">
        <v>18319</v>
      </c>
      <c r="E180" s="865" t="s">
        <v>9954</v>
      </c>
      <c r="F180" s="865" t="s">
        <v>18320</v>
      </c>
      <c r="G180" s="865" t="s">
        <v>10525</v>
      </c>
      <c r="H180" s="865">
        <v>9</v>
      </c>
      <c r="I180" s="865">
        <v>4</v>
      </c>
      <c r="J180" s="865">
        <v>1</v>
      </c>
      <c r="K180" s="865"/>
      <c r="L180" s="865"/>
      <c r="M180" s="865" t="s">
        <v>992</v>
      </c>
      <c r="N180" s="865" t="s">
        <v>18334</v>
      </c>
      <c r="O180" s="865" t="s">
        <v>10636</v>
      </c>
      <c r="P180" s="865">
        <v>1</v>
      </c>
      <c r="Q180" s="865"/>
    </row>
    <row r="181" spans="1:17" ht="38.25">
      <c r="A181" s="1200">
        <v>177</v>
      </c>
      <c r="B181" s="865" t="s">
        <v>1500</v>
      </c>
      <c r="C181" s="1707"/>
      <c r="D181" s="865" t="s">
        <v>18319</v>
      </c>
      <c r="E181" s="865" t="s">
        <v>9954</v>
      </c>
      <c r="F181" s="865" t="s">
        <v>18320</v>
      </c>
      <c r="G181" s="865" t="s">
        <v>10525</v>
      </c>
      <c r="H181" s="865">
        <v>9</v>
      </c>
      <c r="I181" s="865">
        <v>4</v>
      </c>
      <c r="J181" s="865">
        <v>1</v>
      </c>
      <c r="K181" s="865"/>
      <c r="L181" s="865"/>
      <c r="M181" s="865" t="s">
        <v>992</v>
      </c>
      <c r="N181" s="865" t="s">
        <v>18335</v>
      </c>
      <c r="O181" s="865" t="s">
        <v>10636</v>
      </c>
      <c r="P181" s="865">
        <v>1</v>
      </c>
      <c r="Q181" s="865"/>
    </row>
    <row r="182" spans="1:17" ht="38.25">
      <c r="A182" s="1200">
        <v>178</v>
      </c>
      <c r="B182" s="865" t="s">
        <v>1500</v>
      </c>
      <c r="C182" s="1707"/>
      <c r="D182" s="865" t="s">
        <v>18319</v>
      </c>
      <c r="E182" s="865" t="s">
        <v>9954</v>
      </c>
      <c r="F182" s="865" t="s">
        <v>18320</v>
      </c>
      <c r="G182" s="865" t="s">
        <v>10525</v>
      </c>
      <c r="H182" s="865">
        <v>9</v>
      </c>
      <c r="I182" s="865">
        <v>4</v>
      </c>
      <c r="J182" s="865">
        <v>1</v>
      </c>
      <c r="K182" s="865"/>
      <c r="L182" s="865"/>
      <c r="M182" s="865" t="s">
        <v>992</v>
      </c>
      <c r="N182" s="865" t="s">
        <v>18336</v>
      </c>
      <c r="O182" s="865" t="s">
        <v>10636</v>
      </c>
      <c r="P182" s="865">
        <v>1</v>
      </c>
      <c r="Q182" s="865"/>
    </row>
    <row r="183" spans="1:17" ht="38.25">
      <c r="A183" s="1200">
        <v>179</v>
      </c>
      <c r="B183" s="865" t="s">
        <v>1500</v>
      </c>
      <c r="C183" s="1707"/>
      <c r="D183" s="865" t="s">
        <v>18319</v>
      </c>
      <c r="E183" s="865" t="s">
        <v>9954</v>
      </c>
      <c r="F183" s="865" t="s">
        <v>18320</v>
      </c>
      <c r="G183" s="865" t="s">
        <v>10525</v>
      </c>
      <c r="H183" s="865">
        <v>9</v>
      </c>
      <c r="I183" s="865">
        <v>4</v>
      </c>
      <c r="J183" s="865"/>
      <c r="K183" s="865"/>
      <c r="L183" s="865">
        <v>1</v>
      </c>
      <c r="M183" s="865" t="s">
        <v>992</v>
      </c>
      <c r="N183" s="865" t="s">
        <v>18333</v>
      </c>
      <c r="O183" s="865" t="s">
        <v>1611</v>
      </c>
      <c r="P183" s="865">
        <v>1</v>
      </c>
      <c r="Q183" s="865"/>
    </row>
    <row r="184" spans="1:17" ht="38.25">
      <c r="A184" s="1200">
        <v>180</v>
      </c>
      <c r="B184" s="865" t="s">
        <v>1500</v>
      </c>
      <c r="C184" s="1707"/>
      <c r="D184" s="865" t="s">
        <v>18319</v>
      </c>
      <c r="E184" s="865" t="s">
        <v>9954</v>
      </c>
      <c r="F184" s="865" t="s">
        <v>18320</v>
      </c>
      <c r="G184" s="865" t="s">
        <v>10525</v>
      </c>
      <c r="H184" s="865">
        <v>9</v>
      </c>
      <c r="I184" s="865">
        <v>4</v>
      </c>
      <c r="J184" s="865"/>
      <c r="K184" s="865"/>
      <c r="L184" s="865">
        <v>1</v>
      </c>
      <c r="M184" s="865" t="s">
        <v>992</v>
      </c>
      <c r="N184" s="865" t="s">
        <v>18334</v>
      </c>
      <c r="O184" s="865" t="s">
        <v>1611</v>
      </c>
      <c r="P184" s="865">
        <v>1</v>
      </c>
      <c r="Q184" s="865"/>
    </row>
    <row r="185" spans="1:17" ht="38.25">
      <c r="A185" s="1200">
        <v>181</v>
      </c>
      <c r="B185" s="865" t="s">
        <v>1500</v>
      </c>
      <c r="C185" s="1707"/>
      <c r="D185" s="865" t="s">
        <v>18319</v>
      </c>
      <c r="E185" s="865" t="s">
        <v>9954</v>
      </c>
      <c r="F185" s="865" t="s">
        <v>18320</v>
      </c>
      <c r="G185" s="865" t="s">
        <v>10525</v>
      </c>
      <c r="H185" s="865">
        <v>9</v>
      </c>
      <c r="I185" s="865">
        <v>4</v>
      </c>
      <c r="J185" s="865"/>
      <c r="K185" s="865"/>
      <c r="L185" s="865">
        <v>1</v>
      </c>
      <c r="M185" s="865" t="s">
        <v>992</v>
      </c>
      <c r="N185" s="865" t="s">
        <v>18335</v>
      </c>
      <c r="O185" s="865" t="s">
        <v>1611</v>
      </c>
      <c r="P185" s="865">
        <v>1</v>
      </c>
      <c r="Q185" s="865"/>
    </row>
    <row r="186" spans="1:17" ht="38.25">
      <c r="A186" s="1200">
        <v>182</v>
      </c>
      <c r="B186" s="865" t="s">
        <v>1500</v>
      </c>
      <c r="C186" s="1707"/>
      <c r="D186" s="865" t="s">
        <v>18319</v>
      </c>
      <c r="E186" s="865" t="s">
        <v>9954</v>
      </c>
      <c r="F186" s="865" t="s">
        <v>18320</v>
      </c>
      <c r="G186" s="865" t="s">
        <v>10525</v>
      </c>
      <c r="H186" s="865">
        <v>9</v>
      </c>
      <c r="I186" s="865">
        <v>4</v>
      </c>
      <c r="J186" s="865"/>
      <c r="K186" s="865"/>
      <c r="L186" s="865">
        <v>1</v>
      </c>
      <c r="M186" s="865" t="s">
        <v>992</v>
      </c>
      <c r="N186" s="865" t="s">
        <v>18336</v>
      </c>
      <c r="O186" s="865" t="s">
        <v>1611</v>
      </c>
      <c r="P186" s="865">
        <v>1</v>
      </c>
      <c r="Q186" s="865"/>
    </row>
    <row r="187" spans="1:17" ht="38.25">
      <c r="A187" s="1200">
        <v>183</v>
      </c>
      <c r="B187" s="865" t="s">
        <v>1500</v>
      </c>
      <c r="C187" s="1707"/>
      <c r="D187" s="865" t="s">
        <v>18319</v>
      </c>
      <c r="E187" s="865" t="s">
        <v>9954</v>
      </c>
      <c r="F187" s="865" t="s">
        <v>18320</v>
      </c>
      <c r="G187" s="865" t="s">
        <v>10525</v>
      </c>
      <c r="H187" s="865">
        <v>9</v>
      </c>
      <c r="I187" s="865">
        <v>4</v>
      </c>
      <c r="J187" s="865"/>
      <c r="K187" s="865"/>
      <c r="L187" s="865">
        <v>1</v>
      </c>
      <c r="M187" s="865" t="s">
        <v>18325</v>
      </c>
      <c r="N187" s="865" t="s">
        <v>18337</v>
      </c>
      <c r="O187" s="865" t="s">
        <v>1611</v>
      </c>
      <c r="P187" s="865">
        <v>1</v>
      </c>
      <c r="Q187" s="865"/>
    </row>
    <row r="188" spans="1:17" ht="38.25">
      <c r="A188" s="1200">
        <v>184</v>
      </c>
      <c r="B188" s="865" t="s">
        <v>1500</v>
      </c>
      <c r="C188" s="1707"/>
      <c r="D188" s="865" t="s">
        <v>18319</v>
      </c>
      <c r="E188" s="865" t="s">
        <v>9954</v>
      </c>
      <c r="F188" s="865" t="s">
        <v>18320</v>
      </c>
      <c r="G188" s="865" t="s">
        <v>10525</v>
      </c>
      <c r="H188" s="865">
        <v>9</v>
      </c>
      <c r="I188" s="865">
        <v>4</v>
      </c>
      <c r="J188" s="865"/>
      <c r="K188" s="865"/>
      <c r="L188" s="865">
        <v>1</v>
      </c>
      <c r="M188" s="865" t="s">
        <v>18325</v>
      </c>
      <c r="N188" s="865" t="s">
        <v>18338</v>
      </c>
      <c r="O188" s="865" t="s">
        <v>1611</v>
      </c>
      <c r="P188" s="865">
        <v>1</v>
      </c>
      <c r="Q188" s="865"/>
    </row>
    <row r="189" spans="1:17" ht="38.25">
      <c r="A189" s="1200">
        <v>185</v>
      </c>
      <c r="B189" s="865" t="s">
        <v>1500</v>
      </c>
      <c r="C189" s="1707"/>
      <c r="D189" s="865" t="s">
        <v>18319</v>
      </c>
      <c r="E189" s="865" t="s">
        <v>9954</v>
      </c>
      <c r="F189" s="865" t="s">
        <v>18320</v>
      </c>
      <c r="G189" s="865" t="s">
        <v>10525</v>
      </c>
      <c r="H189" s="865">
        <v>9</v>
      </c>
      <c r="I189" s="865">
        <v>4</v>
      </c>
      <c r="J189" s="865">
        <v>1</v>
      </c>
      <c r="K189" s="865"/>
      <c r="L189" s="865"/>
      <c r="M189" s="865" t="s">
        <v>18322</v>
      </c>
      <c r="N189" s="865" t="s">
        <v>18339</v>
      </c>
      <c r="O189" s="865" t="s">
        <v>1640</v>
      </c>
      <c r="P189" s="865"/>
      <c r="Q189" s="865">
        <v>1</v>
      </c>
    </row>
    <row r="190" spans="1:17" ht="38.25">
      <c r="A190" s="1200">
        <v>186</v>
      </c>
      <c r="B190" s="865" t="s">
        <v>1500</v>
      </c>
      <c r="C190" s="1707"/>
      <c r="D190" s="865" t="s">
        <v>18319</v>
      </c>
      <c r="E190" s="865" t="s">
        <v>9954</v>
      </c>
      <c r="F190" s="865" t="s">
        <v>18320</v>
      </c>
      <c r="G190" s="865" t="s">
        <v>10525</v>
      </c>
      <c r="H190" s="865">
        <v>9</v>
      </c>
      <c r="I190" s="865">
        <v>4</v>
      </c>
      <c r="J190" s="865">
        <v>1</v>
      </c>
      <c r="K190" s="865"/>
      <c r="L190" s="865"/>
      <c r="M190" s="865" t="s">
        <v>18322</v>
      </c>
      <c r="N190" s="865" t="s">
        <v>18340</v>
      </c>
      <c r="O190" s="865" t="s">
        <v>1640</v>
      </c>
      <c r="P190" s="865"/>
      <c r="Q190" s="865">
        <v>1</v>
      </c>
    </row>
    <row r="191" spans="1:17" ht="38.25">
      <c r="A191" s="1200">
        <v>187</v>
      </c>
      <c r="B191" s="865" t="s">
        <v>1500</v>
      </c>
      <c r="C191" s="1707"/>
      <c r="D191" s="865" t="s">
        <v>18319</v>
      </c>
      <c r="E191" s="865" t="s">
        <v>9954</v>
      </c>
      <c r="F191" s="865" t="s">
        <v>18320</v>
      </c>
      <c r="G191" s="865" t="s">
        <v>10525</v>
      </c>
      <c r="H191" s="865">
        <v>9</v>
      </c>
      <c r="I191" s="865">
        <v>4</v>
      </c>
      <c r="J191" s="865">
        <v>1</v>
      </c>
      <c r="K191" s="865"/>
      <c r="L191" s="865"/>
      <c r="M191" s="865" t="s">
        <v>18322</v>
      </c>
      <c r="N191" s="865" t="s">
        <v>18341</v>
      </c>
      <c r="O191" s="865" t="s">
        <v>1640</v>
      </c>
      <c r="P191" s="865"/>
      <c r="Q191" s="865">
        <v>1</v>
      </c>
    </row>
    <row r="192" spans="1:17" ht="38.25">
      <c r="A192" s="1200">
        <v>188</v>
      </c>
      <c r="B192" s="865" t="s">
        <v>1500</v>
      </c>
      <c r="C192" s="1707"/>
      <c r="D192" s="865" t="s">
        <v>18319</v>
      </c>
      <c r="E192" s="865" t="s">
        <v>9954</v>
      </c>
      <c r="F192" s="865" t="s">
        <v>18320</v>
      </c>
      <c r="G192" s="865" t="s">
        <v>10525</v>
      </c>
      <c r="H192" s="865">
        <v>9</v>
      </c>
      <c r="I192" s="865">
        <v>4</v>
      </c>
      <c r="J192" s="865">
        <v>1</v>
      </c>
      <c r="K192" s="865"/>
      <c r="L192" s="865"/>
      <c r="M192" s="865" t="s">
        <v>18322</v>
      </c>
      <c r="N192" s="865" t="s">
        <v>18342</v>
      </c>
      <c r="O192" s="865" t="s">
        <v>1640</v>
      </c>
      <c r="P192" s="865"/>
      <c r="Q192" s="865">
        <v>1</v>
      </c>
    </row>
    <row r="193" spans="1:17" ht="38.25">
      <c r="A193" s="1200">
        <v>189</v>
      </c>
      <c r="B193" s="865" t="s">
        <v>1500</v>
      </c>
      <c r="C193" s="1707"/>
      <c r="D193" s="865" t="s">
        <v>18319</v>
      </c>
      <c r="E193" s="865" t="s">
        <v>9954</v>
      </c>
      <c r="F193" s="865" t="s">
        <v>18320</v>
      </c>
      <c r="G193" s="865" t="s">
        <v>10525</v>
      </c>
      <c r="H193" s="865">
        <v>9</v>
      </c>
      <c r="I193" s="865">
        <v>4</v>
      </c>
      <c r="J193" s="865"/>
      <c r="K193" s="865"/>
      <c r="L193" s="865">
        <v>1</v>
      </c>
      <c r="M193" s="865" t="s">
        <v>18322</v>
      </c>
      <c r="N193" s="865" t="s">
        <v>18339</v>
      </c>
      <c r="O193" s="865" t="s">
        <v>1611</v>
      </c>
      <c r="P193" s="865"/>
      <c r="Q193" s="865">
        <v>1</v>
      </c>
    </row>
    <row r="194" spans="1:17" ht="38.25">
      <c r="A194" s="1200">
        <v>190</v>
      </c>
      <c r="B194" s="865" t="s">
        <v>1500</v>
      </c>
      <c r="C194" s="1707"/>
      <c r="D194" s="865" t="s">
        <v>18319</v>
      </c>
      <c r="E194" s="865" t="s">
        <v>9954</v>
      </c>
      <c r="F194" s="865" t="s">
        <v>18320</v>
      </c>
      <c r="G194" s="865" t="s">
        <v>10525</v>
      </c>
      <c r="H194" s="865">
        <v>9</v>
      </c>
      <c r="I194" s="865">
        <v>4</v>
      </c>
      <c r="J194" s="865"/>
      <c r="K194" s="865"/>
      <c r="L194" s="865">
        <v>1</v>
      </c>
      <c r="M194" s="865" t="s">
        <v>18322</v>
      </c>
      <c r="N194" s="865" t="s">
        <v>18340</v>
      </c>
      <c r="O194" s="865" t="s">
        <v>1611</v>
      </c>
      <c r="P194" s="865"/>
      <c r="Q194" s="865">
        <v>1</v>
      </c>
    </row>
    <row r="195" spans="1:17" ht="38.25">
      <c r="A195" s="1200">
        <v>191</v>
      </c>
      <c r="B195" s="865" t="s">
        <v>1500</v>
      </c>
      <c r="C195" s="1707"/>
      <c r="D195" s="865" t="s">
        <v>18319</v>
      </c>
      <c r="E195" s="865" t="s">
        <v>9954</v>
      </c>
      <c r="F195" s="865" t="s">
        <v>18320</v>
      </c>
      <c r="G195" s="865" t="s">
        <v>10525</v>
      </c>
      <c r="H195" s="865">
        <v>9</v>
      </c>
      <c r="I195" s="865">
        <v>4</v>
      </c>
      <c r="J195" s="865"/>
      <c r="K195" s="865"/>
      <c r="L195" s="865">
        <v>1</v>
      </c>
      <c r="M195" s="865" t="s">
        <v>18322</v>
      </c>
      <c r="N195" s="865" t="s">
        <v>18341</v>
      </c>
      <c r="O195" s="865" t="s">
        <v>1611</v>
      </c>
      <c r="P195" s="865"/>
      <c r="Q195" s="865">
        <v>1</v>
      </c>
    </row>
    <row r="196" spans="1:17" ht="38.25">
      <c r="A196" s="1200">
        <v>192</v>
      </c>
      <c r="B196" s="865" t="s">
        <v>1500</v>
      </c>
      <c r="C196" s="1707"/>
      <c r="D196" s="865" t="s">
        <v>18319</v>
      </c>
      <c r="E196" s="865" t="s">
        <v>9954</v>
      </c>
      <c r="F196" s="865" t="s">
        <v>18320</v>
      </c>
      <c r="G196" s="865" t="s">
        <v>10525</v>
      </c>
      <c r="H196" s="865">
        <v>9</v>
      </c>
      <c r="I196" s="865">
        <v>4</v>
      </c>
      <c r="J196" s="865"/>
      <c r="K196" s="865"/>
      <c r="L196" s="865">
        <v>1</v>
      </c>
      <c r="M196" s="865" t="s">
        <v>18322</v>
      </c>
      <c r="N196" s="865" t="s">
        <v>18342</v>
      </c>
      <c r="O196" s="865" t="s">
        <v>1611</v>
      </c>
      <c r="P196" s="865"/>
      <c r="Q196" s="865">
        <v>1</v>
      </c>
    </row>
    <row r="197" spans="1:17" ht="38.25">
      <c r="A197" s="1200">
        <v>193</v>
      </c>
      <c r="B197" s="865" t="s">
        <v>1500</v>
      </c>
      <c r="C197" s="1707"/>
      <c r="D197" s="865" t="s">
        <v>18319</v>
      </c>
      <c r="E197" s="865" t="s">
        <v>9954</v>
      </c>
      <c r="F197" s="865" t="s">
        <v>18320</v>
      </c>
      <c r="G197" s="865" t="s">
        <v>10525</v>
      </c>
      <c r="H197" s="865">
        <v>9</v>
      </c>
      <c r="I197" s="865">
        <v>4</v>
      </c>
      <c r="J197" s="865"/>
      <c r="K197" s="865"/>
      <c r="L197" s="865">
        <v>1</v>
      </c>
      <c r="M197" s="865" t="s">
        <v>16846</v>
      </c>
      <c r="N197" s="865" t="s">
        <v>18343</v>
      </c>
      <c r="O197" s="865" t="s">
        <v>1611</v>
      </c>
      <c r="P197" s="865"/>
      <c r="Q197" s="865">
        <v>1</v>
      </c>
    </row>
    <row r="198" spans="1:17" ht="38.25">
      <c r="A198" s="1200">
        <v>194</v>
      </c>
      <c r="B198" s="865" t="s">
        <v>1500</v>
      </c>
      <c r="C198" s="1707"/>
      <c r="D198" s="865" t="s">
        <v>18319</v>
      </c>
      <c r="E198" s="865" t="s">
        <v>9954</v>
      </c>
      <c r="F198" s="865" t="s">
        <v>18320</v>
      </c>
      <c r="G198" s="865" t="s">
        <v>10525</v>
      </c>
      <c r="H198" s="865">
        <v>9</v>
      </c>
      <c r="I198" s="865">
        <v>4</v>
      </c>
      <c r="J198" s="865"/>
      <c r="K198" s="865"/>
      <c r="L198" s="865">
        <v>1</v>
      </c>
      <c r="M198" s="865" t="s">
        <v>16846</v>
      </c>
      <c r="N198" s="865" t="s">
        <v>18344</v>
      </c>
      <c r="O198" s="865" t="s">
        <v>1611</v>
      </c>
      <c r="P198" s="865"/>
      <c r="Q198" s="865">
        <v>1</v>
      </c>
    </row>
    <row r="199" spans="1:17" ht="38.25">
      <c r="A199" s="1200">
        <v>195</v>
      </c>
      <c r="B199" s="865" t="s">
        <v>1500</v>
      </c>
      <c r="C199" s="1707"/>
      <c r="D199" s="865" t="s">
        <v>18319</v>
      </c>
      <c r="E199" s="865" t="s">
        <v>9954</v>
      </c>
      <c r="F199" s="865" t="s">
        <v>18320</v>
      </c>
      <c r="G199" s="865" t="s">
        <v>10525</v>
      </c>
      <c r="H199" s="865">
        <v>9</v>
      </c>
      <c r="I199" s="865">
        <v>4</v>
      </c>
      <c r="J199" s="865"/>
      <c r="K199" s="865"/>
      <c r="L199" s="865">
        <v>1</v>
      </c>
      <c r="M199" s="865" t="s">
        <v>16846</v>
      </c>
      <c r="N199" s="865" t="s">
        <v>18345</v>
      </c>
      <c r="O199" s="865" t="s">
        <v>1611</v>
      </c>
      <c r="P199" s="865"/>
      <c r="Q199" s="865">
        <v>1</v>
      </c>
    </row>
    <row r="200" spans="1:17" ht="38.25">
      <c r="A200" s="1200">
        <v>196</v>
      </c>
      <c r="B200" s="865" t="s">
        <v>1500</v>
      </c>
      <c r="C200" s="1707"/>
      <c r="D200" s="865" t="s">
        <v>18319</v>
      </c>
      <c r="E200" s="865" t="s">
        <v>9954</v>
      </c>
      <c r="F200" s="865" t="s">
        <v>18320</v>
      </c>
      <c r="G200" s="865" t="s">
        <v>10525</v>
      </c>
      <c r="H200" s="865">
        <v>9</v>
      </c>
      <c r="I200" s="865">
        <v>4</v>
      </c>
      <c r="J200" s="865"/>
      <c r="K200" s="865"/>
      <c r="L200" s="865">
        <v>1</v>
      </c>
      <c r="M200" s="865" t="s">
        <v>16846</v>
      </c>
      <c r="N200" s="865" t="s">
        <v>18346</v>
      </c>
      <c r="O200" s="865" t="s">
        <v>1611</v>
      </c>
      <c r="P200" s="865"/>
      <c r="Q200" s="865">
        <v>1</v>
      </c>
    </row>
    <row r="201" spans="1:17" ht="25.5">
      <c r="A201" s="1200">
        <v>197</v>
      </c>
      <c r="B201" s="865" t="s">
        <v>6554</v>
      </c>
      <c r="C201" s="1705" t="s">
        <v>1436</v>
      </c>
      <c r="D201" s="865" t="s">
        <v>18347</v>
      </c>
      <c r="E201" s="865" t="s">
        <v>18348</v>
      </c>
      <c r="F201" s="865" t="s">
        <v>18349</v>
      </c>
      <c r="G201" s="865" t="s">
        <v>10554</v>
      </c>
      <c r="H201" s="865">
        <v>26</v>
      </c>
      <c r="I201" s="865">
        <v>26</v>
      </c>
      <c r="J201" s="865"/>
      <c r="K201" s="865">
        <v>1</v>
      </c>
      <c r="L201" s="865"/>
      <c r="M201" s="865" t="s">
        <v>18350</v>
      </c>
      <c r="N201" s="865" t="s">
        <v>18351</v>
      </c>
      <c r="O201" s="865" t="s">
        <v>1640</v>
      </c>
      <c r="P201" s="865">
        <v>1</v>
      </c>
      <c r="Q201" s="865"/>
    </row>
    <row r="202" spans="1:17" ht="25.5">
      <c r="A202" s="1200">
        <v>198</v>
      </c>
      <c r="B202" s="865" t="s">
        <v>6554</v>
      </c>
      <c r="C202" s="1705"/>
      <c r="D202" s="865" t="s">
        <v>18347</v>
      </c>
      <c r="E202" s="865" t="s">
        <v>18348</v>
      </c>
      <c r="F202" s="865" t="s">
        <v>18349</v>
      </c>
      <c r="G202" s="865" t="s">
        <v>10554</v>
      </c>
      <c r="H202" s="865">
        <v>26</v>
      </c>
      <c r="I202" s="865">
        <v>26</v>
      </c>
      <c r="J202" s="865"/>
      <c r="K202" s="865"/>
      <c r="L202" s="865">
        <v>1</v>
      </c>
      <c r="M202" s="865" t="s">
        <v>18352</v>
      </c>
      <c r="N202" s="865" t="s">
        <v>18351</v>
      </c>
      <c r="O202" s="865" t="s">
        <v>1640</v>
      </c>
      <c r="P202" s="865">
        <v>1</v>
      </c>
      <c r="Q202" s="865"/>
    </row>
    <row r="203" spans="1:17" ht="51">
      <c r="A203" s="1200">
        <v>199</v>
      </c>
      <c r="B203" s="865" t="s">
        <v>6554</v>
      </c>
      <c r="C203" s="1705"/>
      <c r="D203" s="865" t="s">
        <v>18353</v>
      </c>
      <c r="E203" s="865" t="s">
        <v>9865</v>
      </c>
      <c r="F203" s="865" t="s">
        <v>18354</v>
      </c>
      <c r="G203" s="865" t="s">
        <v>10554</v>
      </c>
      <c r="H203" s="865">
        <v>42</v>
      </c>
      <c r="I203" s="865">
        <v>10</v>
      </c>
      <c r="J203" s="865"/>
      <c r="K203" s="865">
        <v>1</v>
      </c>
      <c r="L203" s="865"/>
      <c r="M203" s="865" t="s">
        <v>5949</v>
      </c>
      <c r="N203" s="865" t="s">
        <v>18355</v>
      </c>
      <c r="O203" s="865" t="s">
        <v>1640</v>
      </c>
      <c r="P203" s="865"/>
      <c r="Q203" s="865">
        <v>1</v>
      </c>
    </row>
    <row r="204" spans="1:17" ht="63.75">
      <c r="A204" s="1200">
        <v>200</v>
      </c>
      <c r="B204" s="865" t="s">
        <v>6554</v>
      </c>
      <c r="C204" s="1705"/>
      <c r="D204" s="865" t="s">
        <v>18356</v>
      </c>
      <c r="E204" s="865" t="s">
        <v>18357</v>
      </c>
      <c r="F204" s="865" t="s">
        <v>18358</v>
      </c>
      <c r="G204" s="865" t="s">
        <v>6531</v>
      </c>
      <c r="H204" s="865">
        <v>15</v>
      </c>
      <c r="I204" s="865"/>
      <c r="J204" s="865"/>
      <c r="K204" s="865">
        <v>1</v>
      </c>
      <c r="L204" s="865"/>
      <c r="M204" s="865" t="s">
        <v>18359</v>
      </c>
      <c r="N204" s="865" t="s">
        <v>18360</v>
      </c>
      <c r="O204" s="865" t="s">
        <v>1640</v>
      </c>
      <c r="P204" s="865">
        <v>2</v>
      </c>
      <c r="Q204" s="865">
        <v>1</v>
      </c>
    </row>
    <row r="205" spans="1:17" ht="25.5">
      <c r="A205" s="1200">
        <v>201</v>
      </c>
      <c r="B205" s="865" t="s">
        <v>6554</v>
      </c>
      <c r="C205" s="1705"/>
      <c r="D205" s="865" t="s">
        <v>18361</v>
      </c>
      <c r="E205" s="865" t="s">
        <v>9865</v>
      </c>
      <c r="F205" s="865" t="s">
        <v>18362</v>
      </c>
      <c r="G205" s="865" t="s">
        <v>10779</v>
      </c>
      <c r="H205" s="865">
        <v>36</v>
      </c>
      <c r="I205" s="865">
        <v>10</v>
      </c>
      <c r="J205" s="865"/>
      <c r="K205" s="865">
        <v>1</v>
      </c>
      <c r="L205" s="865"/>
      <c r="M205" s="865" t="s">
        <v>5949</v>
      </c>
      <c r="N205" s="865" t="s">
        <v>18355</v>
      </c>
      <c r="O205" s="865" t="s">
        <v>1640</v>
      </c>
      <c r="P205" s="865"/>
      <c r="Q205" s="865">
        <v>1</v>
      </c>
    </row>
    <row r="206" spans="1:17" ht="25.5">
      <c r="A206" s="1200">
        <v>202</v>
      </c>
      <c r="B206" s="865" t="s">
        <v>1503</v>
      </c>
      <c r="C206" s="1705" t="s">
        <v>1436</v>
      </c>
      <c r="D206" s="865" t="s">
        <v>18363</v>
      </c>
      <c r="E206" s="865" t="s">
        <v>10088</v>
      </c>
      <c r="F206" s="865" t="s">
        <v>18364</v>
      </c>
      <c r="G206" s="865" t="s">
        <v>362</v>
      </c>
      <c r="H206" s="865">
        <v>71</v>
      </c>
      <c r="I206" s="865">
        <v>9</v>
      </c>
      <c r="J206" s="865"/>
      <c r="K206" s="865">
        <v>1</v>
      </c>
      <c r="L206" s="865"/>
      <c r="M206" s="865" t="s">
        <v>18365</v>
      </c>
      <c r="N206" s="865" t="s">
        <v>6283</v>
      </c>
      <c r="O206" s="865" t="s">
        <v>362</v>
      </c>
      <c r="P206" s="865">
        <v>1</v>
      </c>
      <c r="Q206" s="865"/>
    </row>
    <row r="207" spans="1:17" ht="25.5">
      <c r="A207" s="1200">
        <v>203</v>
      </c>
      <c r="B207" s="865" t="s">
        <v>1503</v>
      </c>
      <c r="C207" s="1705"/>
      <c r="D207" s="865" t="s">
        <v>18363</v>
      </c>
      <c r="E207" s="865" t="s">
        <v>10088</v>
      </c>
      <c r="F207" s="865" t="s">
        <v>18364</v>
      </c>
      <c r="G207" s="865" t="s">
        <v>362</v>
      </c>
      <c r="H207" s="865">
        <v>71</v>
      </c>
      <c r="I207" s="865">
        <v>9</v>
      </c>
      <c r="J207" s="865"/>
      <c r="K207" s="865">
        <v>1</v>
      </c>
      <c r="L207" s="865"/>
      <c r="M207" s="865" t="s">
        <v>18366</v>
      </c>
      <c r="N207" s="865" t="s">
        <v>2503</v>
      </c>
      <c r="O207" s="865" t="s">
        <v>362</v>
      </c>
      <c r="P207" s="865">
        <v>1</v>
      </c>
      <c r="Q207" s="865"/>
    </row>
    <row r="208" spans="1:17" ht="25.5">
      <c r="A208" s="1200">
        <v>204</v>
      </c>
      <c r="B208" s="865" t="s">
        <v>1503</v>
      </c>
      <c r="C208" s="1705"/>
      <c r="D208" s="865" t="s">
        <v>18367</v>
      </c>
      <c r="E208" s="865" t="s">
        <v>14406</v>
      </c>
      <c r="F208" s="891" t="s">
        <v>18368</v>
      </c>
      <c r="G208" s="865" t="s">
        <v>10636</v>
      </c>
      <c r="H208" s="865">
        <v>64</v>
      </c>
      <c r="I208" s="865">
        <v>40</v>
      </c>
      <c r="J208" s="865"/>
      <c r="K208" s="865">
        <v>1</v>
      </c>
      <c r="L208" s="865"/>
      <c r="M208" s="865" t="s">
        <v>14642</v>
      </c>
      <c r="N208" s="865" t="s">
        <v>7518</v>
      </c>
      <c r="O208" s="865" t="s">
        <v>10636</v>
      </c>
      <c r="P208" s="865"/>
      <c r="Q208" s="865">
        <v>1</v>
      </c>
    </row>
    <row r="209" spans="1:17" ht="25.5">
      <c r="A209" s="1200">
        <v>205</v>
      </c>
      <c r="B209" s="865" t="s">
        <v>1503</v>
      </c>
      <c r="C209" s="1705"/>
      <c r="D209" s="865" t="s">
        <v>18367</v>
      </c>
      <c r="E209" s="865" t="s">
        <v>14406</v>
      </c>
      <c r="F209" s="891" t="s">
        <v>18368</v>
      </c>
      <c r="G209" s="865" t="s">
        <v>10636</v>
      </c>
      <c r="H209" s="865">
        <v>64</v>
      </c>
      <c r="I209" s="865">
        <v>40</v>
      </c>
      <c r="J209" s="865"/>
      <c r="K209" s="865"/>
      <c r="L209" s="865">
        <v>1</v>
      </c>
      <c r="M209" s="865" t="s">
        <v>18369</v>
      </c>
      <c r="N209" s="865" t="s">
        <v>5189</v>
      </c>
      <c r="O209" s="865" t="s">
        <v>10636</v>
      </c>
      <c r="P209" s="865"/>
      <c r="Q209" s="865">
        <v>1</v>
      </c>
    </row>
    <row r="210" spans="1:17" ht="63.75">
      <c r="A210" s="1200">
        <v>206</v>
      </c>
      <c r="B210" s="865" t="s">
        <v>1503</v>
      </c>
      <c r="C210" s="1707" t="s">
        <v>18054</v>
      </c>
      <c r="D210" s="865" t="s">
        <v>18370</v>
      </c>
      <c r="E210" s="865" t="s">
        <v>16327</v>
      </c>
      <c r="F210" s="865" t="s">
        <v>18371</v>
      </c>
      <c r="G210" s="865" t="s">
        <v>1611</v>
      </c>
      <c r="H210" s="865"/>
      <c r="I210" s="865"/>
      <c r="J210" s="865">
        <v>1</v>
      </c>
      <c r="K210" s="865"/>
      <c r="L210" s="865"/>
      <c r="M210" s="865" t="s">
        <v>18372</v>
      </c>
      <c r="N210" s="865" t="s">
        <v>18373</v>
      </c>
      <c r="O210" s="865" t="s">
        <v>1611</v>
      </c>
      <c r="P210" s="865">
        <v>6</v>
      </c>
      <c r="Q210" s="865"/>
    </row>
    <row r="211" spans="1:17" ht="25.5">
      <c r="A211" s="1200">
        <v>207</v>
      </c>
      <c r="B211" s="865" t="s">
        <v>1503</v>
      </c>
      <c r="C211" s="1707"/>
      <c r="D211" s="865" t="s">
        <v>18370</v>
      </c>
      <c r="E211" s="865" t="s">
        <v>16327</v>
      </c>
      <c r="F211" s="865" t="s">
        <v>18371</v>
      </c>
      <c r="G211" s="865" t="s">
        <v>1611</v>
      </c>
      <c r="H211" s="865"/>
      <c r="I211" s="865"/>
      <c r="J211" s="865"/>
      <c r="K211" s="865">
        <v>1</v>
      </c>
      <c r="L211" s="865"/>
      <c r="M211" s="865" t="s">
        <v>10053</v>
      </c>
      <c r="N211" s="865" t="s">
        <v>18374</v>
      </c>
      <c r="O211" s="865" t="s">
        <v>1611</v>
      </c>
      <c r="P211" s="865">
        <v>1</v>
      </c>
      <c r="Q211" s="865"/>
    </row>
    <row r="212" spans="1:17" ht="25.5">
      <c r="A212" s="1200">
        <v>208</v>
      </c>
      <c r="B212" s="865" t="s">
        <v>1503</v>
      </c>
      <c r="C212" s="1707"/>
      <c r="D212" s="865" t="s">
        <v>18370</v>
      </c>
      <c r="E212" s="865" t="s">
        <v>16327</v>
      </c>
      <c r="F212" s="865" t="s">
        <v>18371</v>
      </c>
      <c r="G212" s="865" t="s">
        <v>1611</v>
      </c>
      <c r="H212" s="865"/>
      <c r="I212" s="865"/>
      <c r="J212" s="865"/>
      <c r="K212" s="865">
        <v>1</v>
      </c>
      <c r="L212" s="865"/>
      <c r="M212" s="865" t="s">
        <v>594</v>
      </c>
      <c r="N212" s="865" t="s">
        <v>18375</v>
      </c>
      <c r="O212" s="865" t="s">
        <v>1611</v>
      </c>
      <c r="P212" s="865"/>
      <c r="Q212" s="865">
        <v>1</v>
      </c>
    </row>
    <row r="213" spans="1:17" ht="25.5">
      <c r="A213" s="1200">
        <v>209</v>
      </c>
      <c r="B213" s="865" t="s">
        <v>1503</v>
      </c>
      <c r="C213" s="1707"/>
      <c r="D213" s="865" t="s">
        <v>18370</v>
      </c>
      <c r="E213" s="865" t="s">
        <v>16327</v>
      </c>
      <c r="F213" s="865" t="s">
        <v>18371</v>
      </c>
      <c r="G213" s="865" t="s">
        <v>1611</v>
      </c>
      <c r="H213" s="865"/>
      <c r="I213" s="865"/>
      <c r="J213" s="865"/>
      <c r="K213" s="865"/>
      <c r="L213" s="865">
        <v>1</v>
      </c>
      <c r="M213" s="865" t="s">
        <v>18376</v>
      </c>
      <c r="N213" s="865" t="s">
        <v>18377</v>
      </c>
      <c r="O213" s="865" t="s">
        <v>1611</v>
      </c>
      <c r="P213" s="865">
        <v>1</v>
      </c>
      <c r="Q213" s="865"/>
    </row>
    <row r="214" spans="1:17" ht="25.5">
      <c r="A214" s="1200">
        <v>210</v>
      </c>
      <c r="B214" s="865" t="s">
        <v>1503</v>
      </c>
      <c r="C214" s="1707"/>
      <c r="D214" s="865" t="s">
        <v>18370</v>
      </c>
      <c r="E214" s="865" t="s">
        <v>16327</v>
      </c>
      <c r="F214" s="865" t="s">
        <v>18371</v>
      </c>
      <c r="G214" s="865" t="s">
        <v>1611</v>
      </c>
      <c r="H214" s="865"/>
      <c r="I214" s="865"/>
      <c r="J214" s="865"/>
      <c r="K214" s="865"/>
      <c r="L214" s="865">
        <v>1</v>
      </c>
      <c r="M214" s="865" t="s">
        <v>18378</v>
      </c>
      <c r="N214" s="865" t="s">
        <v>10056</v>
      </c>
      <c r="O214" s="865" t="s">
        <v>1611</v>
      </c>
      <c r="P214" s="865">
        <v>1</v>
      </c>
      <c r="Q214" s="865"/>
    </row>
    <row r="215" spans="1:17" ht="25.5">
      <c r="A215" s="1200">
        <v>211</v>
      </c>
      <c r="B215" s="865" t="s">
        <v>1503</v>
      </c>
      <c r="C215" s="1707"/>
      <c r="D215" s="865" t="s">
        <v>18370</v>
      </c>
      <c r="E215" s="865" t="s">
        <v>16327</v>
      </c>
      <c r="F215" s="865" t="s">
        <v>18371</v>
      </c>
      <c r="G215" s="865" t="s">
        <v>1611</v>
      </c>
      <c r="H215" s="865"/>
      <c r="I215" s="865"/>
      <c r="J215" s="865"/>
      <c r="K215" s="865"/>
      <c r="L215" s="865">
        <v>1</v>
      </c>
      <c r="M215" s="865" t="s">
        <v>10060</v>
      </c>
      <c r="N215" s="865" t="s">
        <v>10061</v>
      </c>
      <c r="O215" s="865" t="s">
        <v>1611</v>
      </c>
      <c r="P215" s="865">
        <v>1</v>
      </c>
      <c r="Q215" s="865"/>
    </row>
    <row r="216" spans="1:17" ht="25.5">
      <c r="A216" s="1200">
        <v>212</v>
      </c>
      <c r="B216" s="865" t="s">
        <v>1503</v>
      </c>
      <c r="C216" s="1707"/>
      <c r="D216" s="865" t="s">
        <v>18370</v>
      </c>
      <c r="E216" s="865" t="s">
        <v>16327</v>
      </c>
      <c r="F216" s="865" t="s">
        <v>18371</v>
      </c>
      <c r="G216" s="865" t="s">
        <v>1611</v>
      </c>
      <c r="H216" s="865"/>
      <c r="I216" s="865"/>
      <c r="J216" s="865"/>
      <c r="K216" s="865"/>
      <c r="L216" s="865">
        <v>1</v>
      </c>
      <c r="M216" s="865" t="s">
        <v>11140</v>
      </c>
      <c r="N216" s="865" t="s">
        <v>18379</v>
      </c>
      <c r="O216" s="865" t="s">
        <v>1611</v>
      </c>
      <c r="P216" s="865"/>
      <c r="Q216" s="865">
        <v>1</v>
      </c>
    </row>
    <row r="217" spans="1:17" ht="63.75">
      <c r="A217" s="1200">
        <v>213</v>
      </c>
      <c r="B217" s="865" t="s">
        <v>1574</v>
      </c>
      <c r="C217" s="1705" t="s">
        <v>1436</v>
      </c>
      <c r="D217" s="751" t="s">
        <v>18380</v>
      </c>
      <c r="E217" s="751" t="s">
        <v>18381</v>
      </c>
      <c r="F217" s="751" t="s">
        <v>18382</v>
      </c>
      <c r="G217" s="751" t="s">
        <v>18383</v>
      </c>
      <c r="H217" s="751">
        <v>10</v>
      </c>
      <c r="I217" s="751" t="s">
        <v>18384</v>
      </c>
      <c r="J217" s="865">
        <v>1</v>
      </c>
      <c r="K217" s="865"/>
      <c r="L217" s="865"/>
      <c r="M217" s="865" t="s">
        <v>18385</v>
      </c>
      <c r="N217" s="865" t="s">
        <v>18386</v>
      </c>
      <c r="O217" s="865" t="s">
        <v>5409</v>
      </c>
      <c r="P217" s="865"/>
      <c r="Q217" s="865">
        <v>5</v>
      </c>
    </row>
    <row r="218" spans="1:17" ht="76.5">
      <c r="A218" s="1200">
        <v>214</v>
      </c>
      <c r="B218" s="865" t="s">
        <v>1574</v>
      </c>
      <c r="C218" s="1705"/>
      <c r="D218" s="751" t="s">
        <v>18380</v>
      </c>
      <c r="E218" s="751" t="s">
        <v>18381</v>
      </c>
      <c r="F218" s="751" t="s">
        <v>18382</v>
      </c>
      <c r="G218" s="751" t="s">
        <v>18383</v>
      </c>
      <c r="H218" s="751"/>
      <c r="I218" s="751"/>
      <c r="J218" s="865"/>
      <c r="K218" s="865">
        <v>1</v>
      </c>
      <c r="L218" s="865"/>
      <c r="M218" s="865" t="s">
        <v>18387</v>
      </c>
      <c r="N218" s="865" t="s">
        <v>6202</v>
      </c>
      <c r="O218" s="865" t="s">
        <v>5409</v>
      </c>
      <c r="P218" s="865"/>
      <c r="Q218" s="865">
        <v>5</v>
      </c>
    </row>
    <row r="219" spans="1:17" ht="30">
      <c r="A219" s="1200">
        <v>215</v>
      </c>
      <c r="B219" s="865" t="s">
        <v>1574</v>
      </c>
      <c r="C219" s="1705"/>
      <c r="D219" s="751" t="s">
        <v>18380</v>
      </c>
      <c r="E219" s="751" t="s">
        <v>18381</v>
      </c>
      <c r="F219" s="751" t="s">
        <v>18382</v>
      </c>
      <c r="G219" s="751" t="s">
        <v>18383</v>
      </c>
      <c r="H219" s="751"/>
      <c r="I219" s="751"/>
      <c r="J219" s="865"/>
      <c r="K219" s="865"/>
      <c r="L219" s="865">
        <v>1</v>
      </c>
      <c r="M219" s="865" t="s">
        <v>18388</v>
      </c>
      <c r="N219" s="865" t="s">
        <v>6202</v>
      </c>
      <c r="O219" s="865" t="s">
        <v>10371</v>
      </c>
      <c r="P219" s="865"/>
      <c r="Q219" s="865">
        <v>5</v>
      </c>
    </row>
    <row r="220" spans="1:17" ht="76.5">
      <c r="A220" s="1200">
        <v>216</v>
      </c>
      <c r="B220" s="865" t="s">
        <v>1574</v>
      </c>
      <c r="C220" s="1705"/>
      <c r="D220" s="751" t="s">
        <v>18380</v>
      </c>
      <c r="E220" s="751" t="s">
        <v>18381</v>
      </c>
      <c r="F220" s="751" t="s">
        <v>18382</v>
      </c>
      <c r="G220" s="751" t="s">
        <v>18383</v>
      </c>
      <c r="H220" s="751"/>
      <c r="I220" s="751"/>
      <c r="J220" s="865"/>
      <c r="K220" s="865"/>
      <c r="L220" s="865">
        <v>1</v>
      </c>
      <c r="M220" s="865" t="s">
        <v>18389</v>
      </c>
      <c r="N220" s="865" t="s">
        <v>6200</v>
      </c>
      <c r="O220" s="865" t="s">
        <v>10371</v>
      </c>
      <c r="P220" s="865"/>
      <c r="Q220" s="865">
        <v>5</v>
      </c>
    </row>
    <row r="221" spans="1:17" ht="63.75">
      <c r="A221" s="1200">
        <v>217</v>
      </c>
      <c r="B221" s="865" t="s">
        <v>1574</v>
      </c>
      <c r="C221" s="1705"/>
      <c r="D221" s="751" t="s">
        <v>18380</v>
      </c>
      <c r="E221" s="751" t="s">
        <v>18381</v>
      </c>
      <c r="F221" s="751" t="s">
        <v>18382</v>
      </c>
      <c r="G221" s="751" t="s">
        <v>18383</v>
      </c>
      <c r="H221" s="751"/>
      <c r="I221" s="751"/>
      <c r="J221" s="865"/>
      <c r="K221" s="865"/>
      <c r="L221" s="865">
        <v>1</v>
      </c>
      <c r="M221" s="865" t="s">
        <v>18390</v>
      </c>
      <c r="N221" s="865" t="s">
        <v>6200</v>
      </c>
      <c r="O221" s="865" t="s">
        <v>5409</v>
      </c>
      <c r="P221" s="865"/>
      <c r="Q221" s="865">
        <v>5</v>
      </c>
    </row>
    <row r="222" spans="1:17">
      <c r="A222" s="1200">
        <v>218</v>
      </c>
      <c r="B222" s="865" t="s">
        <v>1504</v>
      </c>
      <c r="C222" s="1705" t="s">
        <v>1436</v>
      </c>
      <c r="D222" s="865" t="s">
        <v>18391</v>
      </c>
      <c r="E222" s="865" t="s">
        <v>12168</v>
      </c>
      <c r="F222" s="865" t="s">
        <v>18392</v>
      </c>
      <c r="G222" s="865" t="s">
        <v>1611</v>
      </c>
      <c r="H222" s="865">
        <v>84</v>
      </c>
      <c r="I222" s="865">
        <v>2</v>
      </c>
      <c r="J222" s="865">
        <v>1</v>
      </c>
      <c r="K222" s="865"/>
      <c r="L222" s="865"/>
      <c r="M222" s="865" t="s">
        <v>3788</v>
      </c>
      <c r="N222" s="865" t="s">
        <v>5206</v>
      </c>
      <c r="O222" s="865" t="s">
        <v>1611</v>
      </c>
      <c r="P222" s="865"/>
      <c r="Q222" s="865">
        <v>1</v>
      </c>
    </row>
    <row r="223" spans="1:17">
      <c r="A223" s="1200">
        <v>219</v>
      </c>
      <c r="B223" s="865" t="s">
        <v>1504</v>
      </c>
      <c r="C223" s="1705"/>
      <c r="D223" s="865" t="s">
        <v>18391</v>
      </c>
      <c r="E223" s="865" t="s">
        <v>12168</v>
      </c>
      <c r="F223" s="865" t="s">
        <v>18392</v>
      </c>
      <c r="G223" s="865" t="s">
        <v>1611</v>
      </c>
      <c r="H223" s="865">
        <v>84</v>
      </c>
      <c r="I223" s="865">
        <v>2</v>
      </c>
      <c r="J223" s="865"/>
      <c r="K223" s="865">
        <v>1</v>
      </c>
      <c r="L223" s="865"/>
      <c r="M223" s="865" t="s">
        <v>9310</v>
      </c>
      <c r="N223" s="865" t="s">
        <v>7137</v>
      </c>
      <c r="O223" s="865" t="s">
        <v>1611</v>
      </c>
      <c r="P223" s="865"/>
      <c r="Q223" s="865">
        <v>1</v>
      </c>
    </row>
    <row r="224" spans="1:17">
      <c r="A224" s="1200">
        <v>220</v>
      </c>
      <c r="B224" s="865" t="s">
        <v>1504</v>
      </c>
      <c r="C224" s="1705"/>
      <c r="D224" s="865" t="s">
        <v>18391</v>
      </c>
      <c r="E224" s="865" t="s">
        <v>12168</v>
      </c>
      <c r="F224" s="865" t="s">
        <v>18392</v>
      </c>
      <c r="G224" s="865" t="s">
        <v>1611</v>
      </c>
      <c r="H224" s="865">
        <v>84</v>
      </c>
      <c r="I224" s="865">
        <v>2</v>
      </c>
      <c r="J224" s="865"/>
      <c r="K224" s="865"/>
      <c r="L224" s="865">
        <v>1</v>
      </c>
      <c r="M224" s="865" t="s">
        <v>6714</v>
      </c>
      <c r="N224" s="865" t="s">
        <v>1381</v>
      </c>
      <c r="O224" s="865" t="s">
        <v>1611</v>
      </c>
      <c r="P224" s="865"/>
      <c r="Q224" s="865">
        <v>1</v>
      </c>
    </row>
    <row r="225" spans="1:17" ht="25.5">
      <c r="A225" s="1200">
        <v>221</v>
      </c>
      <c r="B225" s="865" t="s">
        <v>1504</v>
      </c>
      <c r="C225" s="1707" t="s">
        <v>18054</v>
      </c>
      <c r="D225" s="865" t="s">
        <v>18391</v>
      </c>
      <c r="E225" s="865" t="s">
        <v>12168</v>
      </c>
      <c r="F225" s="865" t="s">
        <v>18392</v>
      </c>
      <c r="G225" s="865" t="s">
        <v>1611</v>
      </c>
      <c r="H225" s="865">
        <v>30</v>
      </c>
      <c r="I225" s="865">
        <v>6</v>
      </c>
      <c r="J225" s="865"/>
      <c r="K225" s="865">
        <v>1</v>
      </c>
      <c r="L225" s="865"/>
      <c r="M225" s="865" t="s">
        <v>14717</v>
      </c>
      <c r="N225" s="865" t="s">
        <v>18393</v>
      </c>
      <c r="O225" s="865" t="s">
        <v>1611</v>
      </c>
      <c r="P225" s="865"/>
      <c r="Q225" s="865">
        <v>1</v>
      </c>
    </row>
    <row r="226" spans="1:17" ht="25.5">
      <c r="A226" s="1200">
        <v>222</v>
      </c>
      <c r="B226" s="865" t="s">
        <v>1504</v>
      </c>
      <c r="C226" s="1707"/>
      <c r="D226" s="865" t="s">
        <v>18391</v>
      </c>
      <c r="E226" s="865" t="s">
        <v>12168</v>
      </c>
      <c r="F226" s="865" t="s">
        <v>18392</v>
      </c>
      <c r="G226" s="865" t="s">
        <v>1611</v>
      </c>
      <c r="H226" s="865">
        <v>30</v>
      </c>
      <c r="I226" s="865">
        <v>6</v>
      </c>
      <c r="J226" s="865"/>
      <c r="K226" s="865"/>
      <c r="L226" s="865">
        <v>1</v>
      </c>
      <c r="M226" s="865" t="s">
        <v>18394</v>
      </c>
      <c r="N226" s="865" t="s">
        <v>18393</v>
      </c>
      <c r="O226" s="865" t="s">
        <v>1611</v>
      </c>
      <c r="P226" s="865">
        <v>1</v>
      </c>
      <c r="Q226" s="865"/>
    </row>
    <row r="227" spans="1:17" ht="38.25">
      <c r="A227" s="1200">
        <v>223</v>
      </c>
      <c r="B227" s="865" t="s">
        <v>2002</v>
      </c>
      <c r="C227" s="1705" t="s">
        <v>1436</v>
      </c>
      <c r="D227" s="865" t="s">
        <v>18395</v>
      </c>
      <c r="E227" s="865" t="s">
        <v>14639</v>
      </c>
      <c r="F227" s="891" t="s">
        <v>18396</v>
      </c>
      <c r="G227" s="865" t="s">
        <v>10546</v>
      </c>
      <c r="H227" s="865">
        <v>85</v>
      </c>
      <c r="I227" s="865">
        <v>6</v>
      </c>
      <c r="J227" s="865">
        <v>1</v>
      </c>
      <c r="K227" s="865"/>
      <c r="L227" s="865"/>
      <c r="M227" s="865" t="s">
        <v>14748</v>
      </c>
      <c r="N227" s="865" t="s">
        <v>13606</v>
      </c>
      <c r="O227" s="865" t="s">
        <v>1611</v>
      </c>
      <c r="P227" s="865">
        <v>1</v>
      </c>
      <c r="Q227" s="865"/>
    </row>
    <row r="228" spans="1:17" ht="38.25">
      <c r="A228" s="1200">
        <v>224</v>
      </c>
      <c r="B228" s="865" t="s">
        <v>2002</v>
      </c>
      <c r="C228" s="1705"/>
      <c r="D228" s="865" t="s">
        <v>18395</v>
      </c>
      <c r="E228" s="865" t="s">
        <v>14639</v>
      </c>
      <c r="F228" s="891" t="s">
        <v>18396</v>
      </c>
      <c r="G228" s="865" t="s">
        <v>10546</v>
      </c>
      <c r="H228" s="865">
        <v>85</v>
      </c>
      <c r="I228" s="865">
        <v>6</v>
      </c>
      <c r="J228" s="865">
        <v>1</v>
      </c>
      <c r="K228" s="865"/>
      <c r="L228" s="865"/>
      <c r="M228" s="865" t="s">
        <v>18397</v>
      </c>
      <c r="N228" s="865" t="s">
        <v>18398</v>
      </c>
      <c r="O228" s="865" t="s">
        <v>1611</v>
      </c>
      <c r="P228" s="865"/>
      <c r="Q228" s="865">
        <v>1</v>
      </c>
    </row>
    <row r="229" spans="1:17" ht="38.25">
      <c r="A229" s="1200">
        <v>225</v>
      </c>
      <c r="B229" s="865" t="s">
        <v>2002</v>
      </c>
      <c r="C229" s="1705"/>
      <c r="D229" s="865" t="s">
        <v>18395</v>
      </c>
      <c r="E229" s="865" t="s">
        <v>14639</v>
      </c>
      <c r="F229" s="891" t="s">
        <v>18396</v>
      </c>
      <c r="G229" s="865" t="s">
        <v>10546</v>
      </c>
      <c r="H229" s="865">
        <v>85</v>
      </c>
      <c r="I229" s="865">
        <v>6</v>
      </c>
      <c r="J229" s="865">
        <v>1</v>
      </c>
      <c r="K229" s="865"/>
      <c r="L229" s="865"/>
      <c r="M229" s="865" t="s">
        <v>18399</v>
      </c>
      <c r="N229" s="865" t="s">
        <v>18400</v>
      </c>
      <c r="O229" s="865" t="s">
        <v>1611</v>
      </c>
      <c r="P229" s="865">
        <v>1</v>
      </c>
      <c r="Q229" s="865"/>
    </row>
    <row r="230" spans="1:17" ht="38.25">
      <c r="A230" s="1200">
        <v>226</v>
      </c>
      <c r="B230" s="865" t="s">
        <v>2002</v>
      </c>
      <c r="C230" s="1705"/>
      <c r="D230" s="865" t="s">
        <v>18395</v>
      </c>
      <c r="E230" s="865" t="s">
        <v>14639</v>
      </c>
      <c r="F230" s="891" t="s">
        <v>18396</v>
      </c>
      <c r="G230" s="865" t="s">
        <v>10546</v>
      </c>
      <c r="H230" s="865">
        <v>85</v>
      </c>
      <c r="I230" s="865">
        <v>6</v>
      </c>
      <c r="J230" s="865">
        <v>1</v>
      </c>
      <c r="K230" s="865"/>
      <c r="L230" s="865"/>
      <c r="M230" s="865" t="s">
        <v>16468</v>
      </c>
      <c r="N230" s="865" t="s">
        <v>16469</v>
      </c>
      <c r="O230" s="865" t="s">
        <v>1611</v>
      </c>
      <c r="P230" s="865">
        <v>1</v>
      </c>
      <c r="Q230" s="865"/>
    </row>
    <row r="231" spans="1:17" ht="38.25">
      <c r="A231" s="1200">
        <v>227</v>
      </c>
      <c r="B231" s="865" t="s">
        <v>2002</v>
      </c>
      <c r="C231" s="1705"/>
      <c r="D231" s="865" t="s">
        <v>18395</v>
      </c>
      <c r="E231" s="865" t="s">
        <v>14639</v>
      </c>
      <c r="F231" s="891" t="s">
        <v>18396</v>
      </c>
      <c r="G231" s="865" t="s">
        <v>10546</v>
      </c>
      <c r="H231" s="865">
        <v>85</v>
      </c>
      <c r="I231" s="865">
        <v>6</v>
      </c>
      <c r="J231" s="865">
        <v>1</v>
      </c>
      <c r="K231" s="865"/>
      <c r="L231" s="865"/>
      <c r="M231" s="865" t="s">
        <v>5513</v>
      </c>
      <c r="N231" s="865" t="s">
        <v>18401</v>
      </c>
      <c r="O231" s="865" t="s">
        <v>1611</v>
      </c>
      <c r="P231" s="865"/>
      <c r="Q231" s="865">
        <v>1</v>
      </c>
    </row>
    <row r="232" spans="1:17" ht="38.25">
      <c r="A232" s="1200">
        <v>228</v>
      </c>
      <c r="B232" s="865" t="s">
        <v>2002</v>
      </c>
      <c r="C232" s="1705"/>
      <c r="D232" s="865" t="s">
        <v>18395</v>
      </c>
      <c r="E232" s="865" t="s">
        <v>14639</v>
      </c>
      <c r="F232" s="891" t="s">
        <v>18396</v>
      </c>
      <c r="G232" s="865" t="s">
        <v>10546</v>
      </c>
      <c r="H232" s="865">
        <v>85</v>
      </c>
      <c r="I232" s="865">
        <v>6</v>
      </c>
      <c r="J232" s="865">
        <v>1</v>
      </c>
      <c r="K232" s="865"/>
      <c r="L232" s="865"/>
      <c r="M232" s="865" t="s">
        <v>3923</v>
      </c>
      <c r="N232" s="865" t="s">
        <v>16461</v>
      </c>
      <c r="O232" s="865" t="s">
        <v>1611</v>
      </c>
      <c r="P232" s="865"/>
      <c r="Q232" s="865">
        <v>1</v>
      </c>
    </row>
    <row r="233" spans="1:17" ht="38.25">
      <c r="A233" s="1200">
        <v>229</v>
      </c>
      <c r="B233" s="865" t="s">
        <v>2002</v>
      </c>
      <c r="C233" s="1705"/>
      <c r="D233" s="865" t="s">
        <v>18395</v>
      </c>
      <c r="E233" s="865" t="s">
        <v>14639</v>
      </c>
      <c r="F233" s="891" t="s">
        <v>18396</v>
      </c>
      <c r="G233" s="865" t="s">
        <v>10546</v>
      </c>
      <c r="H233" s="865">
        <v>85</v>
      </c>
      <c r="I233" s="865">
        <v>6</v>
      </c>
      <c r="J233" s="865">
        <v>1</v>
      </c>
      <c r="K233" s="865"/>
      <c r="L233" s="865"/>
      <c r="M233" s="865" t="s">
        <v>10428</v>
      </c>
      <c r="N233" s="865" t="s">
        <v>16435</v>
      </c>
      <c r="O233" s="865" t="s">
        <v>1611</v>
      </c>
      <c r="P233" s="865">
        <v>1</v>
      </c>
      <c r="Q233" s="865"/>
    </row>
    <row r="234" spans="1:17" ht="38.25">
      <c r="A234" s="1200">
        <v>230</v>
      </c>
      <c r="B234" s="865" t="s">
        <v>2002</v>
      </c>
      <c r="C234" s="1705"/>
      <c r="D234" s="865" t="s">
        <v>18395</v>
      </c>
      <c r="E234" s="865" t="s">
        <v>14639</v>
      </c>
      <c r="F234" s="891" t="s">
        <v>18396</v>
      </c>
      <c r="G234" s="865" t="s">
        <v>10546</v>
      </c>
      <c r="H234" s="865">
        <v>85</v>
      </c>
      <c r="I234" s="865">
        <v>6</v>
      </c>
      <c r="J234" s="865"/>
      <c r="K234" s="865">
        <v>1</v>
      </c>
      <c r="L234" s="865"/>
      <c r="M234" s="865" t="s">
        <v>4476</v>
      </c>
      <c r="N234" s="865" t="s">
        <v>13603</v>
      </c>
      <c r="O234" s="865" t="s">
        <v>1611</v>
      </c>
      <c r="P234" s="865"/>
      <c r="Q234" s="865">
        <v>1</v>
      </c>
    </row>
    <row r="235" spans="1:17" ht="38.25">
      <c r="A235" s="1200">
        <v>231</v>
      </c>
      <c r="B235" s="865" t="s">
        <v>2002</v>
      </c>
      <c r="C235" s="1705"/>
      <c r="D235" s="865" t="s">
        <v>18395</v>
      </c>
      <c r="E235" s="865" t="s">
        <v>14639</v>
      </c>
      <c r="F235" s="891" t="s">
        <v>18396</v>
      </c>
      <c r="G235" s="865" t="s">
        <v>10546</v>
      </c>
      <c r="H235" s="865">
        <v>85</v>
      </c>
      <c r="I235" s="865">
        <v>6</v>
      </c>
      <c r="J235" s="865"/>
      <c r="K235" s="865">
        <v>1</v>
      </c>
      <c r="L235" s="865"/>
      <c r="M235" s="865" t="s">
        <v>16541</v>
      </c>
      <c r="N235" s="865" t="s">
        <v>18402</v>
      </c>
      <c r="O235" s="865" t="s">
        <v>1611</v>
      </c>
      <c r="P235" s="865">
        <v>1</v>
      </c>
      <c r="Q235" s="865"/>
    </row>
    <row r="236" spans="1:17" ht="38.25">
      <c r="A236" s="1200">
        <v>232</v>
      </c>
      <c r="B236" s="865" t="s">
        <v>2002</v>
      </c>
      <c r="C236" s="1705"/>
      <c r="D236" s="865" t="s">
        <v>18395</v>
      </c>
      <c r="E236" s="865" t="s">
        <v>14639</v>
      </c>
      <c r="F236" s="891" t="s">
        <v>18396</v>
      </c>
      <c r="G236" s="865" t="s">
        <v>10546</v>
      </c>
      <c r="H236" s="865">
        <v>85</v>
      </c>
      <c r="I236" s="865">
        <v>6</v>
      </c>
      <c r="J236" s="865"/>
      <c r="K236" s="865">
        <v>1</v>
      </c>
      <c r="L236" s="865"/>
      <c r="M236" s="865" t="s">
        <v>6730</v>
      </c>
      <c r="N236" s="865" t="s">
        <v>16508</v>
      </c>
      <c r="O236" s="865" t="s">
        <v>1611</v>
      </c>
      <c r="P236" s="865"/>
      <c r="Q236" s="865">
        <v>1</v>
      </c>
    </row>
    <row r="237" spans="1:17" ht="38.25">
      <c r="A237" s="1200">
        <v>233</v>
      </c>
      <c r="B237" s="865" t="s">
        <v>2002</v>
      </c>
      <c r="C237" s="1705"/>
      <c r="D237" s="865" t="s">
        <v>18395</v>
      </c>
      <c r="E237" s="865" t="s">
        <v>14639</v>
      </c>
      <c r="F237" s="891" t="s">
        <v>18396</v>
      </c>
      <c r="G237" s="865" t="s">
        <v>10546</v>
      </c>
      <c r="H237" s="865">
        <v>85</v>
      </c>
      <c r="I237" s="865">
        <v>6</v>
      </c>
      <c r="J237" s="865"/>
      <c r="K237" s="865">
        <v>1</v>
      </c>
      <c r="L237" s="865"/>
      <c r="M237" s="865" t="s">
        <v>12378</v>
      </c>
      <c r="N237" s="865" t="s">
        <v>18403</v>
      </c>
      <c r="O237" s="865" t="s">
        <v>1611</v>
      </c>
      <c r="P237" s="865"/>
      <c r="Q237" s="865">
        <v>1</v>
      </c>
    </row>
    <row r="238" spans="1:17" ht="38.25">
      <c r="A238" s="1200">
        <v>234</v>
      </c>
      <c r="B238" s="865" t="s">
        <v>2002</v>
      </c>
      <c r="C238" s="1705"/>
      <c r="D238" s="865" t="s">
        <v>18395</v>
      </c>
      <c r="E238" s="865" t="s">
        <v>14639</v>
      </c>
      <c r="F238" s="891" t="s">
        <v>18396</v>
      </c>
      <c r="G238" s="865" t="s">
        <v>10546</v>
      </c>
      <c r="H238" s="865">
        <v>85</v>
      </c>
      <c r="I238" s="865">
        <v>6</v>
      </c>
      <c r="J238" s="865"/>
      <c r="K238" s="865">
        <v>1</v>
      </c>
      <c r="L238" s="865"/>
      <c r="M238" s="865" t="s">
        <v>18404</v>
      </c>
      <c r="N238" s="865" t="s">
        <v>18405</v>
      </c>
      <c r="O238" s="865" t="s">
        <v>1611</v>
      </c>
      <c r="P238" s="865"/>
      <c r="Q238" s="865">
        <v>1</v>
      </c>
    </row>
    <row r="239" spans="1:17" ht="38.25">
      <c r="A239" s="1200">
        <v>235</v>
      </c>
      <c r="B239" s="865" t="s">
        <v>2002</v>
      </c>
      <c r="C239" s="1705"/>
      <c r="D239" s="865" t="s">
        <v>18395</v>
      </c>
      <c r="E239" s="865" t="s">
        <v>14639</v>
      </c>
      <c r="F239" s="891" t="s">
        <v>18396</v>
      </c>
      <c r="G239" s="865" t="s">
        <v>10546</v>
      </c>
      <c r="H239" s="865">
        <v>85</v>
      </c>
      <c r="I239" s="865">
        <v>6</v>
      </c>
      <c r="J239" s="865"/>
      <c r="K239" s="865">
        <v>1</v>
      </c>
      <c r="L239" s="865"/>
      <c r="M239" s="865" t="s">
        <v>18406</v>
      </c>
      <c r="N239" s="865" t="s">
        <v>18407</v>
      </c>
      <c r="O239" s="865" t="s">
        <v>1611</v>
      </c>
      <c r="P239" s="865"/>
      <c r="Q239" s="865">
        <v>1</v>
      </c>
    </row>
    <row r="240" spans="1:17" ht="38.25">
      <c r="A240" s="1200">
        <v>236</v>
      </c>
      <c r="B240" s="865" t="s">
        <v>2002</v>
      </c>
      <c r="C240" s="1705"/>
      <c r="D240" s="865" t="s">
        <v>18395</v>
      </c>
      <c r="E240" s="865" t="s">
        <v>14639</v>
      </c>
      <c r="F240" s="891" t="s">
        <v>18396</v>
      </c>
      <c r="G240" s="865" t="s">
        <v>10546</v>
      </c>
      <c r="H240" s="865">
        <v>85</v>
      </c>
      <c r="I240" s="865">
        <v>6</v>
      </c>
      <c r="J240" s="865"/>
      <c r="K240" s="865">
        <v>1</v>
      </c>
      <c r="L240" s="865"/>
      <c r="M240" s="865" t="s">
        <v>16428</v>
      </c>
      <c r="N240" s="865" t="s">
        <v>16429</v>
      </c>
      <c r="O240" s="865" t="s">
        <v>1611</v>
      </c>
      <c r="P240" s="865"/>
      <c r="Q240" s="865">
        <v>1</v>
      </c>
    </row>
    <row r="241" spans="1:17" ht="38.25">
      <c r="A241" s="1200">
        <v>237</v>
      </c>
      <c r="B241" s="865" t="s">
        <v>2002</v>
      </c>
      <c r="C241" s="1705"/>
      <c r="D241" s="865" t="s">
        <v>18395</v>
      </c>
      <c r="E241" s="865" t="s">
        <v>14639</v>
      </c>
      <c r="F241" s="891" t="s">
        <v>18396</v>
      </c>
      <c r="G241" s="865" t="s">
        <v>10546</v>
      </c>
      <c r="H241" s="865">
        <v>85</v>
      </c>
      <c r="I241" s="865">
        <v>6</v>
      </c>
      <c r="J241" s="865"/>
      <c r="K241" s="865">
        <v>1</v>
      </c>
      <c r="L241" s="865"/>
      <c r="M241" s="865" t="s">
        <v>5891</v>
      </c>
      <c r="N241" s="865" t="s">
        <v>16510</v>
      </c>
      <c r="O241" s="865" t="s">
        <v>1611</v>
      </c>
      <c r="P241" s="865"/>
      <c r="Q241" s="865">
        <v>1</v>
      </c>
    </row>
    <row r="242" spans="1:17" ht="38.25">
      <c r="A242" s="1200">
        <v>238</v>
      </c>
      <c r="B242" s="865" t="s">
        <v>2002</v>
      </c>
      <c r="C242" s="1705"/>
      <c r="D242" s="865" t="s">
        <v>18395</v>
      </c>
      <c r="E242" s="865" t="s">
        <v>14639</v>
      </c>
      <c r="F242" s="891" t="s">
        <v>18396</v>
      </c>
      <c r="G242" s="865" t="s">
        <v>10546</v>
      </c>
      <c r="H242" s="865">
        <v>85</v>
      </c>
      <c r="I242" s="865">
        <v>6</v>
      </c>
      <c r="J242" s="865"/>
      <c r="K242" s="865"/>
      <c r="L242" s="865">
        <v>1</v>
      </c>
      <c r="M242" s="865" t="s">
        <v>17529</v>
      </c>
      <c r="N242" s="865" t="s">
        <v>18408</v>
      </c>
      <c r="O242" s="865" t="s">
        <v>1611</v>
      </c>
      <c r="P242" s="891"/>
      <c r="Q242" s="865">
        <v>1</v>
      </c>
    </row>
    <row r="243" spans="1:17" ht="38.25">
      <c r="A243" s="1200">
        <v>239</v>
      </c>
      <c r="B243" s="865" t="s">
        <v>2002</v>
      </c>
      <c r="C243" s="1705"/>
      <c r="D243" s="865" t="s">
        <v>18395</v>
      </c>
      <c r="E243" s="865" t="s">
        <v>14639</v>
      </c>
      <c r="F243" s="891" t="s">
        <v>18396</v>
      </c>
      <c r="G243" s="865" t="s">
        <v>10546</v>
      </c>
      <c r="H243" s="865">
        <v>85</v>
      </c>
      <c r="I243" s="865">
        <v>6</v>
      </c>
      <c r="J243" s="865"/>
      <c r="K243" s="865"/>
      <c r="L243" s="865">
        <v>1</v>
      </c>
      <c r="M243" s="865" t="s">
        <v>18409</v>
      </c>
      <c r="N243" s="865" t="s">
        <v>18410</v>
      </c>
      <c r="O243" s="865" t="s">
        <v>1611</v>
      </c>
      <c r="P243" s="865">
        <v>1</v>
      </c>
      <c r="Q243" s="865"/>
    </row>
    <row r="244" spans="1:17" ht="38.25">
      <c r="A244" s="1200">
        <v>240</v>
      </c>
      <c r="B244" s="865" t="s">
        <v>2002</v>
      </c>
      <c r="C244" s="1705"/>
      <c r="D244" s="865" t="s">
        <v>18395</v>
      </c>
      <c r="E244" s="865" t="s">
        <v>14639</v>
      </c>
      <c r="F244" s="891" t="s">
        <v>18396</v>
      </c>
      <c r="G244" s="865" t="s">
        <v>10546</v>
      </c>
      <c r="H244" s="865">
        <v>85</v>
      </c>
      <c r="I244" s="865">
        <v>6</v>
      </c>
      <c r="J244" s="865"/>
      <c r="K244" s="865"/>
      <c r="L244" s="865">
        <v>1</v>
      </c>
      <c r="M244" s="865" t="s">
        <v>11754</v>
      </c>
      <c r="N244" s="865" t="s">
        <v>18411</v>
      </c>
      <c r="O244" s="865" t="s">
        <v>1611</v>
      </c>
      <c r="P244" s="891"/>
      <c r="Q244" s="865">
        <v>1</v>
      </c>
    </row>
    <row r="245" spans="1:17" ht="38.25">
      <c r="A245" s="1200">
        <v>241</v>
      </c>
      <c r="B245" s="865" t="s">
        <v>2002</v>
      </c>
      <c r="C245" s="1705"/>
      <c r="D245" s="865" t="s">
        <v>18395</v>
      </c>
      <c r="E245" s="865" t="s">
        <v>14639</v>
      </c>
      <c r="F245" s="891" t="s">
        <v>18396</v>
      </c>
      <c r="G245" s="865" t="s">
        <v>10546</v>
      </c>
      <c r="H245" s="865">
        <v>85</v>
      </c>
      <c r="I245" s="865">
        <v>6</v>
      </c>
      <c r="J245" s="865"/>
      <c r="K245" s="865"/>
      <c r="L245" s="865">
        <v>1</v>
      </c>
      <c r="M245" s="865" t="s">
        <v>18412</v>
      </c>
      <c r="N245" s="865" t="s">
        <v>13587</v>
      </c>
      <c r="O245" s="865" t="s">
        <v>1611</v>
      </c>
      <c r="P245" s="891"/>
      <c r="Q245" s="865">
        <v>1</v>
      </c>
    </row>
    <row r="246" spans="1:17" ht="38.25">
      <c r="A246" s="1200">
        <v>242</v>
      </c>
      <c r="B246" s="865" t="s">
        <v>2002</v>
      </c>
      <c r="C246" s="1705"/>
      <c r="D246" s="865" t="s">
        <v>18395</v>
      </c>
      <c r="E246" s="865" t="s">
        <v>14639</v>
      </c>
      <c r="F246" s="891" t="s">
        <v>18396</v>
      </c>
      <c r="G246" s="865" t="s">
        <v>10546</v>
      </c>
      <c r="H246" s="865">
        <v>85</v>
      </c>
      <c r="I246" s="865">
        <v>6</v>
      </c>
      <c r="J246" s="865"/>
      <c r="K246" s="865"/>
      <c r="L246" s="865">
        <v>1</v>
      </c>
      <c r="M246" s="865" t="s">
        <v>18413</v>
      </c>
      <c r="N246" s="865" t="s">
        <v>16481</v>
      </c>
      <c r="O246" s="865" t="s">
        <v>1611</v>
      </c>
      <c r="P246" s="865">
        <v>1</v>
      </c>
      <c r="Q246" s="865"/>
    </row>
    <row r="247" spans="1:17" ht="38.25">
      <c r="A247" s="1200">
        <v>243</v>
      </c>
      <c r="B247" s="865" t="s">
        <v>2002</v>
      </c>
      <c r="C247" s="1705"/>
      <c r="D247" s="865" t="s">
        <v>18395</v>
      </c>
      <c r="E247" s="865" t="s">
        <v>14639</v>
      </c>
      <c r="F247" s="891" t="s">
        <v>18396</v>
      </c>
      <c r="G247" s="865" t="s">
        <v>10546</v>
      </c>
      <c r="H247" s="865">
        <v>85</v>
      </c>
      <c r="I247" s="865">
        <v>6</v>
      </c>
      <c r="J247" s="865"/>
      <c r="K247" s="865"/>
      <c r="L247" s="865">
        <v>1</v>
      </c>
      <c r="M247" s="865" t="s">
        <v>14724</v>
      </c>
      <c r="N247" s="865" t="s">
        <v>16512</v>
      </c>
      <c r="O247" s="865" t="s">
        <v>1611</v>
      </c>
      <c r="P247" s="865"/>
      <c r="Q247" s="865">
        <v>1</v>
      </c>
    </row>
    <row r="248" spans="1:17" ht="38.25">
      <c r="A248" s="1200">
        <v>244</v>
      </c>
      <c r="B248" s="865" t="s">
        <v>2002</v>
      </c>
      <c r="C248" s="1705"/>
      <c r="D248" s="865" t="s">
        <v>18395</v>
      </c>
      <c r="E248" s="865" t="s">
        <v>14639</v>
      </c>
      <c r="F248" s="891" t="s">
        <v>18396</v>
      </c>
      <c r="G248" s="865" t="s">
        <v>10546</v>
      </c>
      <c r="H248" s="865">
        <v>85</v>
      </c>
      <c r="I248" s="865">
        <v>6</v>
      </c>
      <c r="J248" s="865"/>
      <c r="K248" s="865"/>
      <c r="L248" s="865">
        <v>1</v>
      </c>
      <c r="M248" s="865" t="s">
        <v>16505</v>
      </c>
      <c r="N248" s="865" t="s">
        <v>18414</v>
      </c>
      <c r="O248" s="865" t="s">
        <v>1611</v>
      </c>
      <c r="P248" s="865"/>
      <c r="Q248" s="865">
        <v>1</v>
      </c>
    </row>
    <row r="249" spans="1:17" ht="38.25">
      <c r="A249" s="1200">
        <v>245</v>
      </c>
      <c r="B249" s="865" t="s">
        <v>2002</v>
      </c>
      <c r="C249" s="1705"/>
      <c r="D249" s="865" t="s">
        <v>18395</v>
      </c>
      <c r="E249" s="865" t="s">
        <v>14639</v>
      </c>
      <c r="F249" s="891" t="s">
        <v>18396</v>
      </c>
      <c r="G249" s="865" t="s">
        <v>10546</v>
      </c>
      <c r="H249" s="865">
        <v>85</v>
      </c>
      <c r="I249" s="865">
        <v>6</v>
      </c>
      <c r="J249" s="865"/>
      <c r="K249" s="865"/>
      <c r="L249" s="865">
        <v>1</v>
      </c>
      <c r="M249" s="865" t="s">
        <v>14875</v>
      </c>
      <c r="N249" s="865" t="s">
        <v>13605</v>
      </c>
      <c r="O249" s="865" t="s">
        <v>1611</v>
      </c>
      <c r="P249" s="865">
        <v>1</v>
      </c>
      <c r="Q249" s="865"/>
    </row>
    <row r="250" spans="1:17" ht="38.25">
      <c r="A250" s="1200">
        <v>246</v>
      </c>
      <c r="B250" s="865" t="s">
        <v>2002</v>
      </c>
      <c r="C250" s="1705"/>
      <c r="D250" s="865" t="s">
        <v>18395</v>
      </c>
      <c r="E250" s="865" t="s">
        <v>14639</v>
      </c>
      <c r="F250" s="891" t="s">
        <v>18396</v>
      </c>
      <c r="G250" s="865" t="s">
        <v>10546</v>
      </c>
      <c r="H250" s="865">
        <v>85</v>
      </c>
      <c r="I250" s="865">
        <v>6</v>
      </c>
      <c r="J250" s="865"/>
      <c r="K250" s="865"/>
      <c r="L250" s="865">
        <v>1</v>
      </c>
      <c r="M250" s="865" t="s">
        <v>18415</v>
      </c>
      <c r="N250" s="865" t="s">
        <v>16484</v>
      </c>
      <c r="O250" s="865" t="s">
        <v>1611</v>
      </c>
      <c r="P250" s="865"/>
      <c r="Q250" s="865">
        <v>1</v>
      </c>
    </row>
    <row r="251" spans="1:17" ht="38.25">
      <c r="A251" s="1200">
        <v>247</v>
      </c>
      <c r="B251" s="865" t="s">
        <v>2002</v>
      </c>
      <c r="C251" s="1705"/>
      <c r="D251" s="865" t="s">
        <v>18395</v>
      </c>
      <c r="E251" s="865" t="s">
        <v>14639</v>
      </c>
      <c r="F251" s="891" t="s">
        <v>18396</v>
      </c>
      <c r="G251" s="865" t="s">
        <v>10546</v>
      </c>
      <c r="H251" s="865">
        <v>85</v>
      </c>
      <c r="I251" s="865">
        <v>6</v>
      </c>
      <c r="J251" s="865"/>
      <c r="K251" s="865"/>
      <c r="L251" s="865">
        <v>1</v>
      </c>
      <c r="M251" s="865" t="s">
        <v>18416</v>
      </c>
      <c r="N251" s="865" t="s">
        <v>18417</v>
      </c>
      <c r="O251" s="865" t="s">
        <v>1611</v>
      </c>
      <c r="P251" s="865">
        <v>1</v>
      </c>
      <c r="Q251" s="865"/>
    </row>
    <row r="252" spans="1:17" ht="38.25">
      <c r="A252" s="1200">
        <v>248</v>
      </c>
      <c r="B252" s="865" t="s">
        <v>2002</v>
      </c>
      <c r="C252" s="1705"/>
      <c r="D252" s="865" t="s">
        <v>18395</v>
      </c>
      <c r="E252" s="865" t="s">
        <v>14639</v>
      </c>
      <c r="F252" s="891" t="s">
        <v>18396</v>
      </c>
      <c r="G252" s="865" t="s">
        <v>10546</v>
      </c>
      <c r="H252" s="865">
        <v>85</v>
      </c>
      <c r="I252" s="865">
        <v>6</v>
      </c>
      <c r="J252" s="865"/>
      <c r="K252" s="865"/>
      <c r="L252" s="865">
        <v>1</v>
      </c>
      <c r="M252" s="865" t="s">
        <v>5030</v>
      </c>
      <c r="N252" s="865" t="s">
        <v>16479</v>
      </c>
      <c r="O252" s="865" t="s">
        <v>1611</v>
      </c>
      <c r="P252" s="865">
        <v>1</v>
      </c>
      <c r="Q252" s="865"/>
    </row>
    <row r="253" spans="1:17" ht="38.25">
      <c r="A253" s="1200">
        <v>249</v>
      </c>
      <c r="B253" s="865" t="s">
        <v>2002</v>
      </c>
      <c r="C253" s="1705"/>
      <c r="D253" s="865" t="s">
        <v>18395</v>
      </c>
      <c r="E253" s="865" t="s">
        <v>14639</v>
      </c>
      <c r="F253" s="891" t="s">
        <v>18396</v>
      </c>
      <c r="G253" s="865" t="s">
        <v>10546</v>
      </c>
      <c r="H253" s="865">
        <v>85</v>
      </c>
      <c r="I253" s="865">
        <v>6</v>
      </c>
      <c r="J253" s="865"/>
      <c r="K253" s="865"/>
      <c r="L253" s="865">
        <v>1</v>
      </c>
      <c r="M253" s="865" t="s">
        <v>6727</v>
      </c>
      <c r="N253" s="865" t="s">
        <v>18418</v>
      </c>
      <c r="O253" s="865" t="s">
        <v>1611</v>
      </c>
      <c r="P253" s="865">
        <v>1</v>
      </c>
      <c r="Q253" s="865"/>
    </row>
    <row r="254" spans="1:17" ht="38.25">
      <c r="A254" s="1200">
        <v>250</v>
      </c>
      <c r="B254" s="865" t="s">
        <v>2002</v>
      </c>
      <c r="C254" s="1705"/>
      <c r="D254" s="865" t="s">
        <v>18395</v>
      </c>
      <c r="E254" s="865" t="s">
        <v>14639</v>
      </c>
      <c r="F254" s="891" t="s">
        <v>18396</v>
      </c>
      <c r="G254" s="865" t="s">
        <v>10546</v>
      </c>
      <c r="H254" s="865">
        <v>85</v>
      </c>
      <c r="I254" s="865">
        <v>6</v>
      </c>
      <c r="J254" s="865"/>
      <c r="K254" s="865"/>
      <c r="L254" s="865">
        <v>1</v>
      </c>
      <c r="M254" s="865" t="s">
        <v>12335</v>
      </c>
      <c r="N254" s="865" t="s">
        <v>16437</v>
      </c>
      <c r="O254" s="865" t="s">
        <v>1611</v>
      </c>
      <c r="P254" s="865">
        <v>1</v>
      </c>
      <c r="Q254" s="865"/>
    </row>
    <row r="255" spans="1:17" ht="38.25">
      <c r="A255" s="1200">
        <v>251</v>
      </c>
      <c r="B255" s="865" t="s">
        <v>2002</v>
      </c>
      <c r="C255" s="1705"/>
      <c r="D255" s="865" t="s">
        <v>18395</v>
      </c>
      <c r="E255" s="865" t="s">
        <v>14639</v>
      </c>
      <c r="F255" s="891" t="s">
        <v>18396</v>
      </c>
      <c r="G255" s="865" t="s">
        <v>10546</v>
      </c>
      <c r="H255" s="865">
        <v>85</v>
      </c>
      <c r="I255" s="865">
        <v>6</v>
      </c>
      <c r="J255" s="865"/>
      <c r="K255" s="865"/>
      <c r="L255" s="865">
        <v>1</v>
      </c>
      <c r="M255" s="865" t="s">
        <v>18419</v>
      </c>
      <c r="N255" s="865" t="s">
        <v>18420</v>
      </c>
      <c r="O255" s="865" t="s">
        <v>1611</v>
      </c>
      <c r="P255" s="865"/>
      <c r="Q255" s="865">
        <v>1</v>
      </c>
    </row>
    <row r="256" spans="1:17" ht="38.25">
      <c r="A256" s="1200">
        <v>252</v>
      </c>
      <c r="B256" s="865" t="s">
        <v>2002</v>
      </c>
      <c r="C256" s="1705"/>
      <c r="D256" s="865" t="s">
        <v>18395</v>
      </c>
      <c r="E256" s="865" t="s">
        <v>14639</v>
      </c>
      <c r="F256" s="891" t="s">
        <v>18396</v>
      </c>
      <c r="G256" s="865" t="s">
        <v>10546</v>
      </c>
      <c r="H256" s="865">
        <v>85</v>
      </c>
      <c r="I256" s="865">
        <v>6</v>
      </c>
      <c r="J256" s="865"/>
      <c r="K256" s="865"/>
      <c r="L256" s="865">
        <v>1</v>
      </c>
      <c r="M256" s="865" t="s">
        <v>8622</v>
      </c>
      <c r="N256" s="865" t="s">
        <v>18421</v>
      </c>
      <c r="O256" s="865" t="s">
        <v>1611</v>
      </c>
      <c r="P256" s="865"/>
      <c r="Q256" s="865">
        <v>1</v>
      </c>
    </row>
    <row r="257" spans="1:17" ht="38.25">
      <c r="A257" s="1200">
        <v>253</v>
      </c>
      <c r="B257" s="865" t="s">
        <v>2002</v>
      </c>
      <c r="C257" s="1705"/>
      <c r="D257" s="865" t="s">
        <v>18395</v>
      </c>
      <c r="E257" s="865" t="s">
        <v>14639</v>
      </c>
      <c r="F257" s="891" t="s">
        <v>18396</v>
      </c>
      <c r="G257" s="865" t="s">
        <v>10546</v>
      </c>
      <c r="H257" s="865">
        <v>85</v>
      </c>
      <c r="I257" s="865">
        <v>6</v>
      </c>
      <c r="J257" s="865"/>
      <c r="K257" s="865"/>
      <c r="L257" s="865">
        <v>1</v>
      </c>
      <c r="M257" s="865" t="s">
        <v>11778</v>
      </c>
      <c r="N257" s="865" t="s">
        <v>16467</v>
      </c>
      <c r="O257" s="865" t="s">
        <v>1611</v>
      </c>
      <c r="P257" s="865"/>
      <c r="Q257" s="865">
        <v>1</v>
      </c>
    </row>
    <row r="258" spans="1:17" ht="38.25">
      <c r="A258" s="1200">
        <v>254</v>
      </c>
      <c r="B258" s="865" t="s">
        <v>2002</v>
      </c>
      <c r="C258" s="1705"/>
      <c r="D258" s="865" t="s">
        <v>18395</v>
      </c>
      <c r="E258" s="865" t="s">
        <v>14639</v>
      </c>
      <c r="F258" s="891" t="s">
        <v>18396</v>
      </c>
      <c r="G258" s="865" t="s">
        <v>10546</v>
      </c>
      <c r="H258" s="865">
        <v>85</v>
      </c>
      <c r="I258" s="865">
        <v>6</v>
      </c>
      <c r="J258" s="865"/>
      <c r="K258" s="865"/>
      <c r="L258" s="865">
        <v>1</v>
      </c>
      <c r="M258" s="865" t="s">
        <v>17471</v>
      </c>
      <c r="N258" s="865" t="s">
        <v>16427</v>
      </c>
      <c r="O258" s="865" t="s">
        <v>1611</v>
      </c>
      <c r="P258" s="865"/>
      <c r="Q258" s="865">
        <v>1</v>
      </c>
    </row>
    <row r="259" spans="1:17" ht="38.25">
      <c r="A259" s="1200">
        <v>255</v>
      </c>
      <c r="B259" s="865" t="s">
        <v>2002</v>
      </c>
      <c r="C259" s="1705"/>
      <c r="D259" s="865" t="s">
        <v>18395</v>
      </c>
      <c r="E259" s="865" t="s">
        <v>14639</v>
      </c>
      <c r="F259" s="891" t="s">
        <v>18396</v>
      </c>
      <c r="G259" s="865" t="s">
        <v>10546</v>
      </c>
      <c r="H259" s="865">
        <v>85</v>
      </c>
      <c r="I259" s="865">
        <v>6</v>
      </c>
      <c r="J259" s="865"/>
      <c r="K259" s="865"/>
      <c r="L259" s="865">
        <v>1</v>
      </c>
      <c r="M259" s="865" t="s">
        <v>14743</v>
      </c>
      <c r="N259" s="865" t="s">
        <v>16450</v>
      </c>
      <c r="O259" s="865" t="s">
        <v>1611</v>
      </c>
      <c r="P259" s="865"/>
      <c r="Q259" s="865">
        <v>1</v>
      </c>
    </row>
    <row r="260" spans="1:17" ht="38.25">
      <c r="A260" s="1200">
        <v>256</v>
      </c>
      <c r="B260" s="865" t="s">
        <v>2002</v>
      </c>
      <c r="C260" s="1705"/>
      <c r="D260" s="865" t="s">
        <v>18395</v>
      </c>
      <c r="E260" s="865" t="s">
        <v>14639</v>
      </c>
      <c r="F260" s="891" t="s">
        <v>18396</v>
      </c>
      <c r="G260" s="865" t="s">
        <v>10546</v>
      </c>
      <c r="H260" s="865">
        <v>85</v>
      </c>
      <c r="I260" s="865">
        <v>6</v>
      </c>
      <c r="J260" s="865"/>
      <c r="K260" s="865"/>
      <c r="L260" s="865">
        <v>1</v>
      </c>
      <c r="M260" s="865" t="s">
        <v>15266</v>
      </c>
      <c r="N260" s="865" t="s">
        <v>16492</v>
      </c>
      <c r="O260" s="865" t="s">
        <v>1611</v>
      </c>
      <c r="P260" s="865"/>
      <c r="Q260" s="865">
        <v>1</v>
      </c>
    </row>
    <row r="261" spans="1:17" ht="38.25">
      <c r="A261" s="1200">
        <v>257</v>
      </c>
      <c r="B261" s="865" t="s">
        <v>2002</v>
      </c>
      <c r="C261" s="1705"/>
      <c r="D261" s="865" t="s">
        <v>18395</v>
      </c>
      <c r="E261" s="865" t="s">
        <v>14639</v>
      </c>
      <c r="F261" s="891" t="s">
        <v>18396</v>
      </c>
      <c r="G261" s="865" t="s">
        <v>10546</v>
      </c>
      <c r="H261" s="865">
        <v>85</v>
      </c>
      <c r="I261" s="865">
        <v>6</v>
      </c>
      <c r="J261" s="865"/>
      <c r="K261" s="865"/>
      <c r="L261" s="865">
        <v>1</v>
      </c>
      <c r="M261" s="865" t="s">
        <v>16443</v>
      </c>
      <c r="N261" s="865" t="s">
        <v>16444</v>
      </c>
      <c r="O261" s="865" t="s">
        <v>1611</v>
      </c>
      <c r="P261" s="865"/>
      <c r="Q261" s="865">
        <v>1</v>
      </c>
    </row>
    <row r="262" spans="1:17" ht="38.25">
      <c r="A262" s="1200">
        <v>258</v>
      </c>
      <c r="B262" s="865" t="s">
        <v>2002</v>
      </c>
      <c r="C262" s="1705"/>
      <c r="D262" s="865" t="s">
        <v>18395</v>
      </c>
      <c r="E262" s="865" t="s">
        <v>14639</v>
      </c>
      <c r="F262" s="891" t="s">
        <v>18396</v>
      </c>
      <c r="G262" s="865" t="s">
        <v>10546</v>
      </c>
      <c r="H262" s="865">
        <v>85</v>
      </c>
      <c r="I262" s="865">
        <v>6</v>
      </c>
      <c r="J262" s="865"/>
      <c r="K262" s="865"/>
      <c r="L262" s="865">
        <v>1</v>
      </c>
      <c r="M262" s="865" t="s">
        <v>12350</v>
      </c>
      <c r="N262" s="865" t="s">
        <v>18422</v>
      </c>
      <c r="O262" s="865" t="s">
        <v>1611</v>
      </c>
      <c r="P262" s="865">
        <v>1</v>
      </c>
      <c r="Q262" s="865"/>
    </row>
    <row r="263" spans="1:17" ht="38.25">
      <c r="A263" s="1200">
        <v>259</v>
      </c>
      <c r="B263" s="865" t="s">
        <v>2002</v>
      </c>
      <c r="C263" s="1705"/>
      <c r="D263" s="865" t="s">
        <v>18395</v>
      </c>
      <c r="E263" s="865" t="s">
        <v>14639</v>
      </c>
      <c r="F263" s="891" t="s">
        <v>18396</v>
      </c>
      <c r="G263" s="865" t="s">
        <v>10546</v>
      </c>
      <c r="H263" s="865">
        <v>85</v>
      </c>
      <c r="I263" s="865">
        <v>6</v>
      </c>
      <c r="J263" s="865"/>
      <c r="K263" s="865"/>
      <c r="L263" s="865">
        <v>1</v>
      </c>
      <c r="M263" s="865" t="s">
        <v>4108</v>
      </c>
      <c r="N263" s="865" t="s">
        <v>16499</v>
      </c>
      <c r="O263" s="865" t="s">
        <v>1611</v>
      </c>
      <c r="P263" s="865"/>
      <c r="Q263" s="865">
        <v>1</v>
      </c>
    </row>
    <row r="264" spans="1:17" ht="38.25">
      <c r="A264" s="1200">
        <v>260</v>
      </c>
      <c r="B264" s="865" t="s">
        <v>2002</v>
      </c>
      <c r="C264" s="1705"/>
      <c r="D264" s="865" t="s">
        <v>18395</v>
      </c>
      <c r="E264" s="865" t="s">
        <v>14639</v>
      </c>
      <c r="F264" s="891" t="s">
        <v>18396</v>
      </c>
      <c r="G264" s="865" t="s">
        <v>10546</v>
      </c>
      <c r="H264" s="865">
        <v>85</v>
      </c>
      <c r="I264" s="865">
        <v>6</v>
      </c>
      <c r="J264" s="865"/>
      <c r="K264" s="865"/>
      <c r="L264" s="865">
        <v>1</v>
      </c>
      <c r="M264" s="865" t="s">
        <v>14728</v>
      </c>
      <c r="N264" s="865" t="s">
        <v>16477</v>
      </c>
      <c r="O264" s="865" t="s">
        <v>1611</v>
      </c>
      <c r="P264" s="865"/>
      <c r="Q264" s="865">
        <v>1</v>
      </c>
    </row>
    <row r="265" spans="1:17" ht="38.25">
      <c r="A265" s="1200">
        <v>261</v>
      </c>
      <c r="B265" s="865" t="s">
        <v>2002</v>
      </c>
      <c r="C265" s="1705"/>
      <c r="D265" s="865" t="s">
        <v>18395</v>
      </c>
      <c r="E265" s="865" t="s">
        <v>14639</v>
      </c>
      <c r="F265" s="891" t="s">
        <v>18396</v>
      </c>
      <c r="G265" s="865" t="s">
        <v>10546</v>
      </c>
      <c r="H265" s="865">
        <v>85</v>
      </c>
      <c r="I265" s="865">
        <v>6</v>
      </c>
      <c r="J265" s="865"/>
      <c r="K265" s="865"/>
      <c r="L265" s="865">
        <v>1</v>
      </c>
      <c r="M265" s="865" t="s">
        <v>5894</v>
      </c>
      <c r="N265" s="865" t="s">
        <v>16446</v>
      </c>
      <c r="O265" s="865" t="s">
        <v>1611</v>
      </c>
      <c r="P265" s="865">
        <v>1</v>
      </c>
      <c r="Q265" s="865"/>
    </row>
    <row r="266" spans="1:17" ht="38.25">
      <c r="A266" s="1200">
        <v>262</v>
      </c>
      <c r="B266" s="865" t="s">
        <v>1506</v>
      </c>
      <c r="C266" s="1705" t="s">
        <v>1436</v>
      </c>
      <c r="D266" s="865" t="s">
        <v>18423</v>
      </c>
      <c r="E266" s="865" t="s">
        <v>18424</v>
      </c>
      <c r="F266" s="891" t="s">
        <v>18228</v>
      </c>
      <c r="G266" s="865" t="s">
        <v>12144</v>
      </c>
      <c r="H266" s="865">
        <v>22</v>
      </c>
      <c r="I266" s="865">
        <v>3</v>
      </c>
      <c r="J266" s="865">
        <v>1</v>
      </c>
      <c r="K266" s="865"/>
      <c r="L266" s="865"/>
      <c r="M266" s="865" t="s">
        <v>14983</v>
      </c>
      <c r="N266" s="865" t="s">
        <v>18425</v>
      </c>
      <c r="O266" s="865" t="s">
        <v>17481</v>
      </c>
      <c r="P266" s="891"/>
      <c r="Q266" s="865">
        <v>1</v>
      </c>
    </row>
    <row r="267" spans="1:17" ht="38.25">
      <c r="A267" s="1200">
        <v>263</v>
      </c>
      <c r="B267" s="865" t="s">
        <v>1506</v>
      </c>
      <c r="C267" s="1705"/>
      <c r="D267" s="865" t="s">
        <v>18423</v>
      </c>
      <c r="E267" s="865" t="s">
        <v>18424</v>
      </c>
      <c r="F267" s="891" t="s">
        <v>18228</v>
      </c>
      <c r="G267" s="865" t="s">
        <v>12144</v>
      </c>
      <c r="H267" s="865">
        <v>22</v>
      </c>
      <c r="I267" s="865">
        <v>3</v>
      </c>
      <c r="J267" s="865">
        <v>1</v>
      </c>
      <c r="K267" s="865"/>
      <c r="L267" s="865"/>
      <c r="M267" s="865" t="s">
        <v>18426</v>
      </c>
      <c r="N267" s="865" t="s">
        <v>18427</v>
      </c>
      <c r="O267" s="865" t="s">
        <v>17481</v>
      </c>
      <c r="P267" s="891"/>
      <c r="Q267" s="865">
        <v>2</v>
      </c>
    </row>
    <row r="268" spans="1:17" ht="38.25">
      <c r="A268" s="1200">
        <v>264</v>
      </c>
      <c r="B268" s="865" t="s">
        <v>1506</v>
      </c>
      <c r="C268" s="1705"/>
      <c r="D268" s="865" t="s">
        <v>18423</v>
      </c>
      <c r="E268" s="865" t="s">
        <v>18424</v>
      </c>
      <c r="F268" s="891" t="s">
        <v>18228</v>
      </c>
      <c r="G268" s="865" t="s">
        <v>12144</v>
      </c>
      <c r="H268" s="865">
        <v>22</v>
      </c>
      <c r="I268" s="865">
        <v>3</v>
      </c>
      <c r="J268" s="865">
        <v>1</v>
      </c>
      <c r="K268" s="865"/>
      <c r="L268" s="865"/>
      <c r="M268" s="865" t="s">
        <v>14998</v>
      </c>
      <c r="N268" s="865" t="s">
        <v>18428</v>
      </c>
      <c r="O268" s="865" t="s">
        <v>17481</v>
      </c>
      <c r="P268" s="891"/>
      <c r="Q268" s="865">
        <v>1</v>
      </c>
    </row>
    <row r="269" spans="1:17" ht="72.75">
      <c r="A269" s="1200">
        <v>265</v>
      </c>
      <c r="B269" s="865" t="s">
        <v>1506</v>
      </c>
      <c r="C269" s="1202" t="s">
        <v>18054</v>
      </c>
      <c r="D269" s="865" t="s">
        <v>18429</v>
      </c>
      <c r="E269" s="865" t="s">
        <v>18430</v>
      </c>
      <c r="F269" s="891" t="s">
        <v>18431</v>
      </c>
      <c r="G269" s="865" t="s">
        <v>1611</v>
      </c>
      <c r="H269" s="865"/>
      <c r="I269" s="865"/>
      <c r="J269" s="865">
        <v>1</v>
      </c>
      <c r="K269" s="865"/>
      <c r="L269" s="865"/>
      <c r="M269" s="865" t="s">
        <v>16858</v>
      </c>
      <c r="N269" s="865" t="s">
        <v>18432</v>
      </c>
      <c r="O269" s="865" t="s">
        <v>1611</v>
      </c>
      <c r="P269" s="891"/>
      <c r="Q269" s="865">
        <v>1</v>
      </c>
    </row>
    <row r="270" spans="1:17" ht="110.25">
      <c r="A270" s="1200">
        <v>266</v>
      </c>
      <c r="B270" s="865" t="s">
        <v>1539</v>
      </c>
      <c r="C270" s="1204" t="s">
        <v>1436</v>
      </c>
      <c r="D270" s="865" t="s">
        <v>18433</v>
      </c>
      <c r="E270" s="865" t="s">
        <v>18434</v>
      </c>
      <c r="F270" s="865" t="s">
        <v>18435</v>
      </c>
      <c r="G270" s="865" t="s">
        <v>10039</v>
      </c>
      <c r="H270" s="865">
        <v>22</v>
      </c>
      <c r="I270" s="865"/>
      <c r="J270" s="865"/>
      <c r="K270" s="865">
        <v>1</v>
      </c>
      <c r="L270" s="865"/>
      <c r="M270" s="865" t="s">
        <v>18436</v>
      </c>
      <c r="N270" s="865" t="s">
        <v>6613</v>
      </c>
      <c r="O270" s="865" t="s">
        <v>11278</v>
      </c>
      <c r="P270" s="865"/>
      <c r="Q270" s="865">
        <v>2</v>
      </c>
    </row>
    <row r="271" spans="1:17" ht="25.5">
      <c r="A271" s="1200">
        <v>267</v>
      </c>
      <c r="B271" s="865" t="s">
        <v>1461</v>
      </c>
      <c r="C271" s="1705" t="s">
        <v>1436</v>
      </c>
      <c r="D271" s="865" t="s">
        <v>18437</v>
      </c>
      <c r="E271" s="865" t="s">
        <v>18438</v>
      </c>
      <c r="F271" s="865" t="s">
        <v>18439</v>
      </c>
      <c r="G271" s="865" t="s">
        <v>8359</v>
      </c>
      <c r="H271" s="865">
        <v>18</v>
      </c>
      <c r="I271" s="865"/>
      <c r="J271" s="865"/>
      <c r="K271" s="865">
        <v>1</v>
      </c>
      <c r="L271" s="865"/>
      <c r="M271" s="865" t="s">
        <v>18440</v>
      </c>
      <c r="N271" s="865" t="s">
        <v>1461</v>
      </c>
      <c r="O271" s="865" t="s">
        <v>8359</v>
      </c>
      <c r="P271" s="865"/>
      <c r="Q271" s="865">
        <v>1</v>
      </c>
    </row>
    <row r="272" spans="1:17" ht="25.5">
      <c r="A272" s="1200">
        <v>268</v>
      </c>
      <c r="B272" s="865" t="s">
        <v>1461</v>
      </c>
      <c r="C272" s="1705"/>
      <c r="D272" s="865" t="s">
        <v>18441</v>
      </c>
      <c r="E272" s="865" t="s">
        <v>10379</v>
      </c>
      <c r="F272" s="865" t="s">
        <v>18442</v>
      </c>
      <c r="G272" s="865" t="s">
        <v>10818</v>
      </c>
      <c r="H272" s="865">
        <v>11</v>
      </c>
      <c r="I272" s="865" t="s">
        <v>18443</v>
      </c>
      <c r="J272" s="865"/>
      <c r="K272" s="865">
        <v>1</v>
      </c>
      <c r="L272" s="865"/>
      <c r="M272" s="865" t="s">
        <v>18444</v>
      </c>
      <c r="N272" s="865" t="s">
        <v>18445</v>
      </c>
      <c r="O272" s="865" t="s">
        <v>10818</v>
      </c>
      <c r="P272" s="865"/>
      <c r="Q272" s="865">
        <v>2</v>
      </c>
    </row>
    <row r="273" spans="1:17" ht="25.5">
      <c r="A273" s="1200">
        <v>269</v>
      </c>
      <c r="B273" s="865" t="s">
        <v>1461</v>
      </c>
      <c r="C273" s="1705"/>
      <c r="D273" s="865" t="s">
        <v>18441</v>
      </c>
      <c r="E273" s="865" t="s">
        <v>10379</v>
      </c>
      <c r="F273" s="865" t="s">
        <v>18442</v>
      </c>
      <c r="G273" s="865" t="s">
        <v>10818</v>
      </c>
      <c r="H273" s="865">
        <v>11</v>
      </c>
      <c r="I273" s="865" t="s">
        <v>18443</v>
      </c>
      <c r="J273" s="865"/>
      <c r="K273" s="865">
        <v>1</v>
      </c>
      <c r="L273" s="865"/>
      <c r="M273" s="865" t="s">
        <v>18446</v>
      </c>
      <c r="N273" s="865" t="s">
        <v>18447</v>
      </c>
      <c r="O273" s="865" t="s">
        <v>10818</v>
      </c>
      <c r="P273" s="865">
        <v>1</v>
      </c>
      <c r="Q273" s="865"/>
    </row>
    <row r="274" spans="1:17" ht="25.5">
      <c r="A274" s="1200">
        <v>270</v>
      </c>
      <c r="B274" s="865" t="s">
        <v>1461</v>
      </c>
      <c r="C274" s="1705"/>
      <c r="D274" s="865" t="s">
        <v>18441</v>
      </c>
      <c r="E274" s="865" t="s">
        <v>10379</v>
      </c>
      <c r="F274" s="865" t="s">
        <v>18442</v>
      </c>
      <c r="G274" s="865" t="s">
        <v>10818</v>
      </c>
      <c r="H274" s="865">
        <v>11</v>
      </c>
      <c r="I274" s="865" t="s">
        <v>18443</v>
      </c>
      <c r="J274" s="865"/>
      <c r="K274" s="865">
        <v>1</v>
      </c>
      <c r="L274" s="865"/>
      <c r="M274" s="865" t="s">
        <v>16530</v>
      </c>
      <c r="N274" s="865" t="s">
        <v>18448</v>
      </c>
      <c r="O274" s="865" t="s">
        <v>10818</v>
      </c>
      <c r="P274" s="865"/>
      <c r="Q274" s="865">
        <v>1</v>
      </c>
    </row>
    <row r="275" spans="1:17" ht="25.5">
      <c r="A275" s="1200">
        <v>271</v>
      </c>
      <c r="B275" s="865" t="s">
        <v>1461</v>
      </c>
      <c r="C275" s="1705"/>
      <c r="D275" s="865" t="s">
        <v>18441</v>
      </c>
      <c r="E275" s="865" t="s">
        <v>10379</v>
      </c>
      <c r="F275" s="865" t="s">
        <v>18442</v>
      </c>
      <c r="G275" s="865" t="s">
        <v>10818</v>
      </c>
      <c r="H275" s="865">
        <v>11</v>
      </c>
      <c r="I275" s="865" t="s">
        <v>18443</v>
      </c>
      <c r="J275" s="865"/>
      <c r="K275" s="865">
        <v>1</v>
      </c>
      <c r="L275" s="865"/>
      <c r="M275" s="865" t="s">
        <v>18449</v>
      </c>
      <c r="N275" s="865" t="s">
        <v>1149</v>
      </c>
      <c r="O275" s="865" t="s">
        <v>10818</v>
      </c>
      <c r="P275" s="865">
        <v>3</v>
      </c>
      <c r="Q275" s="865"/>
    </row>
    <row r="276" spans="1:17" ht="38.25">
      <c r="A276" s="1200">
        <v>272</v>
      </c>
      <c r="B276" s="865" t="s">
        <v>1461</v>
      </c>
      <c r="C276" s="1705"/>
      <c r="D276" s="865" t="s">
        <v>18441</v>
      </c>
      <c r="E276" s="865" t="s">
        <v>10379</v>
      </c>
      <c r="F276" s="865" t="s">
        <v>18442</v>
      </c>
      <c r="G276" s="865" t="s">
        <v>10818</v>
      </c>
      <c r="H276" s="865">
        <v>11</v>
      </c>
      <c r="I276" s="865" t="s">
        <v>18443</v>
      </c>
      <c r="J276" s="865"/>
      <c r="K276" s="865">
        <v>1</v>
      </c>
      <c r="L276" s="865"/>
      <c r="M276" s="865" t="s">
        <v>18450</v>
      </c>
      <c r="N276" s="865" t="s">
        <v>1149</v>
      </c>
      <c r="O276" s="865" t="s">
        <v>10818</v>
      </c>
      <c r="P276" s="865"/>
      <c r="Q276" s="865">
        <v>3</v>
      </c>
    </row>
    <row r="277" spans="1:17" ht="25.5">
      <c r="A277" s="1200">
        <v>273</v>
      </c>
      <c r="B277" s="865" t="s">
        <v>1461</v>
      </c>
      <c r="C277" s="1705"/>
      <c r="D277" s="865" t="s">
        <v>18441</v>
      </c>
      <c r="E277" s="865" t="s">
        <v>10379</v>
      </c>
      <c r="F277" s="865" t="s">
        <v>18442</v>
      </c>
      <c r="G277" s="865" t="s">
        <v>10818</v>
      </c>
      <c r="H277" s="865">
        <v>11</v>
      </c>
      <c r="I277" s="865" t="s">
        <v>18443</v>
      </c>
      <c r="J277" s="865"/>
      <c r="K277" s="865">
        <v>1</v>
      </c>
      <c r="L277" s="865"/>
      <c r="M277" s="865" t="s">
        <v>18451</v>
      </c>
      <c r="N277" s="865" t="s">
        <v>18452</v>
      </c>
      <c r="O277" s="865" t="s">
        <v>10818</v>
      </c>
      <c r="P277" s="865">
        <v>1</v>
      </c>
      <c r="Q277" s="865">
        <v>1</v>
      </c>
    </row>
    <row r="278" spans="1:17" ht="25.5">
      <c r="A278" s="1200">
        <v>274</v>
      </c>
      <c r="B278" s="865" t="s">
        <v>1482</v>
      </c>
      <c r="C278" s="1705" t="s">
        <v>1436</v>
      </c>
      <c r="D278" s="865" t="s">
        <v>10388</v>
      </c>
      <c r="E278" s="865" t="s">
        <v>18453</v>
      </c>
      <c r="F278" s="891" t="s">
        <v>18454</v>
      </c>
      <c r="G278" s="865" t="s">
        <v>1611</v>
      </c>
      <c r="H278" s="865"/>
      <c r="I278" s="865">
        <v>1</v>
      </c>
      <c r="J278" s="865">
        <v>1</v>
      </c>
      <c r="K278" s="865"/>
      <c r="L278" s="865"/>
      <c r="M278" s="865" t="s">
        <v>3815</v>
      </c>
      <c r="N278" s="865" t="s">
        <v>18455</v>
      </c>
      <c r="O278" s="865" t="s">
        <v>1611</v>
      </c>
      <c r="P278" s="865"/>
      <c r="Q278" s="865">
        <v>1</v>
      </c>
    </row>
    <row r="279" spans="1:17" ht="25.5">
      <c r="A279" s="1200">
        <v>275</v>
      </c>
      <c r="B279" s="865" t="s">
        <v>1482</v>
      </c>
      <c r="C279" s="1705"/>
      <c r="D279" s="865" t="s">
        <v>10391</v>
      </c>
      <c r="E279" s="865" t="s">
        <v>18453</v>
      </c>
      <c r="F279" s="891" t="s">
        <v>18454</v>
      </c>
      <c r="G279" s="865" t="s">
        <v>1611</v>
      </c>
      <c r="H279" s="865">
        <v>14</v>
      </c>
      <c r="I279" s="865">
        <v>2</v>
      </c>
      <c r="J279" s="865"/>
      <c r="K279" s="865">
        <v>1</v>
      </c>
      <c r="L279" s="865"/>
      <c r="M279" s="865" t="s">
        <v>3821</v>
      </c>
      <c r="N279" s="865" t="s">
        <v>2526</v>
      </c>
      <c r="O279" s="865" t="s">
        <v>1611</v>
      </c>
      <c r="P279" s="865"/>
      <c r="Q279" s="865">
        <v>1</v>
      </c>
    </row>
    <row r="280" spans="1:17" ht="25.5">
      <c r="A280" s="1200">
        <v>276</v>
      </c>
      <c r="B280" s="865" t="s">
        <v>725</v>
      </c>
      <c r="C280" s="1705" t="s">
        <v>1436</v>
      </c>
      <c r="D280" s="865" t="s">
        <v>18456</v>
      </c>
      <c r="E280" s="865" t="s">
        <v>9865</v>
      </c>
      <c r="F280" s="865" t="s">
        <v>18457</v>
      </c>
      <c r="G280" s="865" t="s">
        <v>12428</v>
      </c>
      <c r="H280" s="865"/>
      <c r="I280" s="865"/>
      <c r="J280" s="865">
        <v>1</v>
      </c>
      <c r="K280" s="865"/>
      <c r="L280" s="865"/>
      <c r="M280" s="865" t="s">
        <v>10424</v>
      </c>
      <c r="N280" s="865" t="s">
        <v>6776</v>
      </c>
      <c r="O280" s="865" t="s">
        <v>1611</v>
      </c>
      <c r="P280" s="865"/>
      <c r="Q280" s="865">
        <v>1</v>
      </c>
    </row>
    <row r="281" spans="1:17" ht="25.5">
      <c r="A281" s="1200">
        <v>277</v>
      </c>
      <c r="B281" s="865" t="s">
        <v>725</v>
      </c>
      <c r="C281" s="1705"/>
      <c r="D281" s="865" t="s">
        <v>18456</v>
      </c>
      <c r="E281" s="865" t="s">
        <v>9865</v>
      </c>
      <c r="F281" s="865" t="s">
        <v>18457</v>
      </c>
      <c r="G281" s="865" t="s">
        <v>12428</v>
      </c>
      <c r="H281" s="865"/>
      <c r="I281" s="865"/>
      <c r="J281" s="865">
        <v>1</v>
      </c>
      <c r="K281" s="865"/>
      <c r="L281" s="865"/>
      <c r="M281" s="865" t="s">
        <v>15200</v>
      </c>
      <c r="N281" s="865" t="s">
        <v>1165</v>
      </c>
      <c r="O281" s="865" t="s">
        <v>1611</v>
      </c>
      <c r="P281" s="865"/>
      <c r="Q281" s="865">
        <v>1</v>
      </c>
    </row>
    <row r="282" spans="1:17" ht="25.5">
      <c r="A282" s="1200">
        <v>278</v>
      </c>
      <c r="B282" s="865" t="s">
        <v>725</v>
      </c>
      <c r="C282" s="1705"/>
      <c r="D282" s="865" t="s">
        <v>18456</v>
      </c>
      <c r="E282" s="865" t="s">
        <v>9865</v>
      </c>
      <c r="F282" s="865" t="s">
        <v>18457</v>
      </c>
      <c r="G282" s="865" t="s">
        <v>12428</v>
      </c>
      <c r="H282" s="865"/>
      <c r="I282" s="865"/>
      <c r="J282" s="865">
        <v>1</v>
      </c>
      <c r="K282" s="865"/>
      <c r="L282" s="865"/>
      <c r="M282" s="865" t="s">
        <v>15050</v>
      </c>
      <c r="N282" s="865" t="s">
        <v>6776</v>
      </c>
      <c r="O282" s="865" t="s">
        <v>1611</v>
      </c>
      <c r="P282" s="865">
        <v>1</v>
      </c>
      <c r="Q282" s="865"/>
    </row>
    <row r="283" spans="1:17" ht="25.5">
      <c r="A283" s="1200">
        <v>279</v>
      </c>
      <c r="B283" s="865" t="s">
        <v>725</v>
      </c>
      <c r="C283" s="1705"/>
      <c r="D283" s="865" t="s">
        <v>18456</v>
      </c>
      <c r="E283" s="865" t="s">
        <v>9865</v>
      </c>
      <c r="F283" s="865" t="s">
        <v>18457</v>
      </c>
      <c r="G283" s="865" t="s">
        <v>12428</v>
      </c>
      <c r="H283" s="865"/>
      <c r="I283" s="865"/>
      <c r="J283" s="865">
        <v>1</v>
      </c>
      <c r="K283" s="865"/>
      <c r="L283" s="865"/>
      <c r="M283" s="865" t="s">
        <v>13657</v>
      </c>
      <c r="N283" s="865" t="s">
        <v>6365</v>
      </c>
      <c r="O283" s="865" t="s">
        <v>5409</v>
      </c>
      <c r="P283" s="865">
        <v>1</v>
      </c>
      <c r="Q283" s="865"/>
    </row>
    <row r="284" spans="1:17" ht="25.5">
      <c r="A284" s="1200">
        <v>280</v>
      </c>
      <c r="B284" s="865" t="s">
        <v>725</v>
      </c>
      <c r="C284" s="1705"/>
      <c r="D284" s="865" t="s">
        <v>18456</v>
      </c>
      <c r="E284" s="865" t="s">
        <v>9865</v>
      </c>
      <c r="F284" s="865" t="s">
        <v>18457</v>
      </c>
      <c r="G284" s="865" t="s">
        <v>12428</v>
      </c>
      <c r="H284" s="865"/>
      <c r="I284" s="865"/>
      <c r="J284" s="865"/>
      <c r="K284" s="865">
        <v>1</v>
      </c>
      <c r="L284" s="865"/>
      <c r="M284" s="865" t="s">
        <v>15146</v>
      </c>
      <c r="N284" s="930" t="s">
        <v>6177</v>
      </c>
      <c r="O284" s="865" t="s">
        <v>5409</v>
      </c>
      <c r="P284" s="865">
        <v>1</v>
      </c>
      <c r="Q284" s="865"/>
    </row>
    <row r="285" spans="1:17" ht="25.5">
      <c r="A285" s="1200">
        <v>281</v>
      </c>
      <c r="B285" s="865" t="s">
        <v>725</v>
      </c>
      <c r="C285" s="1705"/>
      <c r="D285" s="865" t="s">
        <v>18456</v>
      </c>
      <c r="E285" s="865" t="s">
        <v>9865</v>
      </c>
      <c r="F285" s="865" t="s">
        <v>18457</v>
      </c>
      <c r="G285" s="865" t="s">
        <v>12428</v>
      </c>
      <c r="H285" s="865"/>
      <c r="I285" s="865"/>
      <c r="J285" s="865"/>
      <c r="K285" s="865">
        <v>1</v>
      </c>
      <c r="L285" s="865"/>
      <c r="M285" s="865" t="s">
        <v>15073</v>
      </c>
      <c r="N285" s="930" t="s">
        <v>6780</v>
      </c>
      <c r="O285" s="865" t="s">
        <v>5409</v>
      </c>
      <c r="P285" s="865">
        <v>1</v>
      </c>
      <c r="Q285" s="865"/>
    </row>
    <row r="286" spans="1:17" ht="25.5">
      <c r="A286" s="1200">
        <v>282</v>
      </c>
      <c r="B286" s="865" t="s">
        <v>725</v>
      </c>
      <c r="C286" s="1705"/>
      <c r="D286" s="865" t="s">
        <v>18456</v>
      </c>
      <c r="E286" s="865" t="s">
        <v>9865</v>
      </c>
      <c r="F286" s="865" t="s">
        <v>18457</v>
      </c>
      <c r="G286" s="865" t="s">
        <v>12428</v>
      </c>
      <c r="H286" s="865"/>
      <c r="I286" s="865"/>
      <c r="J286" s="865"/>
      <c r="K286" s="865">
        <v>1</v>
      </c>
      <c r="L286" s="865"/>
      <c r="M286" s="865" t="s">
        <v>15114</v>
      </c>
      <c r="N286" s="930" t="s">
        <v>1169</v>
      </c>
      <c r="O286" s="865" t="s">
        <v>5409</v>
      </c>
      <c r="P286" s="865"/>
      <c r="Q286" s="865">
        <v>1</v>
      </c>
    </row>
    <row r="287" spans="1:17" ht="25.5">
      <c r="A287" s="1200">
        <v>283</v>
      </c>
      <c r="B287" s="865" t="s">
        <v>725</v>
      </c>
      <c r="C287" s="1705"/>
      <c r="D287" s="865" t="s">
        <v>18456</v>
      </c>
      <c r="E287" s="865" t="s">
        <v>9865</v>
      </c>
      <c r="F287" s="865" t="s">
        <v>18457</v>
      </c>
      <c r="G287" s="865" t="s">
        <v>12428</v>
      </c>
      <c r="H287" s="865"/>
      <c r="I287" s="865"/>
      <c r="J287" s="865"/>
      <c r="K287" s="865">
        <v>1</v>
      </c>
      <c r="L287" s="865"/>
      <c r="M287" s="865" t="s">
        <v>18458</v>
      </c>
      <c r="N287" s="930" t="s">
        <v>1165</v>
      </c>
      <c r="O287" s="865" t="s">
        <v>5409</v>
      </c>
      <c r="P287" s="865"/>
      <c r="Q287" s="865">
        <v>1</v>
      </c>
    </row>
    <row r="288" spans="1:17" ht="38.25">
      <c r="A288" s="1200">
        <v>284</v>
      </c>
      <c r="B288" s="865" t="s">
        <v>725</v>
      </c>
      <c r="C288" s="1705"/>
      <c r="D288" s="865" t="s">
        <v>18456</v>
      </c>
      <c r="E288" s="865" t="s">
        <v>9865</v>
      </c>
      <c r="F288" s="865" t="s">
        <v>18457</v>
      </c>
      <c r="G288" s="865" t="s">
        <v>12428</v>
      </c>
      <c r="H288" s="865"/>
      <c r="I288" s="865"/>
      <c r="J288" s="865"/>
      <c r="K288" s="865">
        <v>1</v>
      </c>
      <c r="L288" s="865"/>
      <c r="M288" s="865" t="s">
        <v>18459</v>
      </c>
      <c r="N288" s="865" t="s">
        <v>18460</v>
      </c>
      <c r="O288" s="865" t="s">
        <v>5409</v>
      </c>
      <c r="P288" s="865"/>
      <c r="Q288" s="865">
        <v>1</v>
      </c>
    </row>
    <row r="289" spans="1:17" ht="25.5">
      <c r="A289" s="1200">
        <v>285</v>
      </c>
      <c r="B289" s="865" t="s">
        <v>725</v>
      </c>
      <c r="C289" s="1705"/>
      <c r="D289" s="865" t="s">
        <v>18456</v>
      </c>
      <c r="E289" s="865" t="s">
        <v>9865</v>
      </c>
      <c r="F289" s="865" t="s">
        <v>18457</v>
      </c>
      <c r="G289" s="865" t="s">
        <v>12428</v>
      </c>
      <c r="H289" s="865"/>
      <c r="I289" s="865"/>
      <c r="J289" s="865"/>
      <c r="K289" s="865">
        <v>1</v>
      </c>
      <c r="L289" s="865"/>
      <c r="M289" s="865" t="s">
        <v>11692</v>
      </c>
      <c r="N289" s="930" t="s">
        <v>6602</v>
      </c>
      <c r="O289" s="865" t="s">
        <v>1611</v>
      </c>
      <c r="P289" s="865">
        <v>1</v>
      </c>
      <c r="Q289" s="865"/>
    </row>
    <row r="290" spans="1:17" ht="25.5">
      <c r="A290" s="1200">
        <v>286</v>
      </c>
      <c r="B290" s="865" t="s">
        <v>725</v>
      </c>
      <c r="C290" s="1705"/>
      <c r="D290" s="865" t="s">
        <v>18456</v>
      </c>
      <c r="E290" s="865" t="s">
        <v>9865</v>
      </c>
      <c r="F290" s="865" t="s">
        <v>18457</v>
      </c>
      <c r="G290" s="865" t="s">
        <v>12428</v>
      </c>
      <c r="H290" s="865"/>
      <c r="I290" s="865"/>
      <c r="J290" s="865"/>
      <c r="K290" s="865">
        <v>1</v>
      </c>
      <c r="L290" s="865"/>
      <c r="M290" s="865" t="s">
        <v>10405</v>
      </c>
      <c r="N290" s="865" t="s">
        <v>6365</v>
      </c>
      <c r="O290" s="865" t="s">
        <v>1611</v>
      </c>
      <c r="P290" s="865">
        <v>1</v>
      </c>
      <c r="Q290" s="865"/>
    </row>
    <row r="291" spans="1:17" ht="25.5">
      <c r="A291" s="1200">
        <v>287</v>
      </c>
      <c r="B291" s="865" t="s">
        <v>725</v>
      </c>
      <c r="C291" s="1705"/>
      <c r="D291" s="865" t="s">
        <v>18456</v>
      </c>
      <c r="E291" s="865" t="s">
        <v>9865</v>
      </c>
      <c r="F291" s="865" t="s">
        <v>18457</v>
      </c>
      <c r="G291" s="865" t="s">
        <v>12428</v>
      </c>
      <c r="H291" s="865"/>
      <c r="I291" s="865"/>
      <c r="J291" s="865"/>
      <c r="K291" s="865">
        <v>1</v>
      </c>
      <c r="L291" s="865"/>
      <c r="M291" s="865" t="s">
        <v>18461</v>
      </c>
      <c r="N291" s="865" t="s">
        <v>6177</v>
      </c>
      <c r="O291" s="865" t="s">
        <v>1611</v>
      </c>
      <c r="P291" s="865">
        <v>1</v>
      </c>
      <c r="Q291" s="865"/>
    </row>
    <row r="292" spans="1:17" ht="25.5">
      <c r="A292" s="1200">
        <v>288</v>
      </c>
      <c r="B292" s="865" t="s">
        <v>725</v>
      </c>
      <c r="C292" s="1705"/>
      <c r="D292" s="865" t="s">
        <v>18456</v>
      </c>
      <c r="E292" s="865" t="s">
        <v>9865</v>
      </c>
      <c r="F292" s="865" t="s">
        <v>18457</v>
      </c>
      <c r="G292" s="865" t="s">
        <v>12428</v>
      </c>
      <c r="H292" s="865"/>
      <c r="I292" s="865"/>
      <c r="J292" s="865"/>
      <c r="K292" s="865">
        <v>1</v>
      </c>
      <c r="L292" s="865"/>
      <c r="M292" s="865" t="s">
        <v>18462</v>
      </c>
      <c r="N292" s="865" t="s">
        <v>1165</v>
      </c>
      <c r="O292" s="865" t="s">
        <v>1611</v>
      </c>
      <c r="P292" s="865">
        <v>1</v>
      </c>
      <c r="Q292" s="865"/>
    </row>
    <row r="293" spans="1:17" ht="25.5">
      <c r="A293" s="1200">
        <v>289</v>
      </c>
      <c r="B293" s="865" t="s">
        <v>725</v>
      </c>
      <c r="C293" s="1705"/>
      <c r="D293" s="865" t="s">
        <v>18456</v>
      </c>
      <c r="E293" s="865" t="s">
        <v>9865</v>
      </c>
      <c r="F293" s="865" t="s">
        <v>18457</v>
      </c>
      <c r="G293" s="865" t="s">
        <v>12428</v>
      </c>
      <c r="H293" s="865"/>
      <c r="I293" s="865"/>
      <c r="J293" s="865"/>
      <c r="K293" s="865">
        <v>1</v>
      </c>
      <c r="L293" s="865"/>
      <c r="M293" s="865" t="s">
        <v>15030</v>
      </c>
      <c r="N293" s="865" t="s">
        <v>6603</v>
      </c>
      <c r="O293" s="865" t="s">
        <v>1611</v>
      </c>
      <c r="P293" s="865">
        <v>1</v>
      </c>
      <c r="Q293" s="865"/>
    </row>
    <row r="294" spans="1:17" ht="25.5">
      <c r="A294" s="1200">
        <v>290</v>
      </c>
      <c r="B294" s="865" t="s">
        <v>725</v>
      </c>
      <c r="C294" s="1705"/>
      <c r="D294" s="865" t="s">
        <v>18456</v>
      </c>
      <c r="E294" s="865" t="s">
        <v>9865</v>
      </c>
      <c r="F294" s="865" t="s">
        <v>18457</v>
      </c>
      <c r="G294" s="865" t="s">
        <v>12428</v>
      </c>
      <c r="H294" s="865"/>
      <c r="I294" s="865"/>
      <c r="J294" s="865"/>
      <c r="K294" s="865">
        <v>1</v>
      </c>
      <c r="L294" s="865"/>
      <c r="M294" s="865" t="s">
        <v>10433</v>
      </c>
      <c r="N294" s="865" t="s">
        <v>12922</v>
      </c>
      <c r="O294" s="865" t="s">
        <v>1611</v>
      </c>
      <c r="P294" s="865">
        <v>1</v>
      </c>
      <c r="Q294" s="865"/>
    </row>
    <row r="295" spans="1:17" ht="25.5">
      <c r="A295" s="1200">
        <v>291</v>
      </c>
      <c r="B295" s="865" t="s">
        <v>725</v>
      </c>
      <c r="C295" s="1705"/>
      <c r="D295" s="865" t="s">
        <v>18456</v>
      </c>
      <c r="E295" s="865" t="s">
        <v>9865</v>
      </c>
      <c r="F295" s="865" t="s">
        <v>18457</v>
      </c>
      <c r="G295" s="865" t="s">
        <v>12428</v>
      </c>
      <c r="H295" s="865"/>
      <c r="I295" s="865"/>
      <c r="J295" s="865"/>
      <c r="K295" s="865">
        <v>1</v>
      </c>
      <c r="L295" s="865"/>
      <c r="M295" s="865" t="s">
        <v>18463</v>
      </c>
      <c r="N295" s="865" t="s">
        <v>1169</v>
      </c>
      <c r="O295" s="865" t="s">
        <v>1611</v>
      </c>
      <c r="P295" s="865"/>
      <c r="Q295" s="865">
        <v>1</v>
      </c>
    </row>
    <row r="296" spans="1:17" ht="25.5">
      <c r="A296" s="1200">
        <v>292</v>
      </c>
      <c r="B296" s="865" t="s">
        <v>725</v>
      </c>
      <c r="C296" s="1705"/>
      <c r="D296" s="865" t="s">
        <v>18456</v>
      </c>
      <c r="E296" s="865" t="s">
        <v>9865</v>
      </c>
      <c r="F296" s="865" t="s">
        <v>18457</v>
      </c>
      <c r="G296" s="865" t="s">
        <v>12428</v>
      </c>
      <c r="H296" s="865"/>
      <c r="I296" s="865"/>
      <c r="J296" s="865"/>
      <c r="K296" s="865">
        <v>1</v>
      </c>
      <c r="L296" s="865"/>
      <c r="M296" s="865" t="s">
        <v>5940</v>
      </c>
      <c r="N296" s="865" t="s">
        <v>6780</v>
      </c>
      <c r="O296" s="865" t="s">
        <v>1611</v>
      </c>
      <c r="P296" s="865"/>
      <c r="Q296" s="865">
        <v>1</v>
      </c>
    </row>
    <row r="297" spans="1:17" ht="38.25">
      <c r="A297" s="1200">
        <v>293</v>
      </c>
      <c r="B297" s="865" t="s">
        <v>725</v>
      </c>
      <c r="C297" s="1705"/>
      <c r="D297" s="865" t="s">
        <v>18456</v>
      </c>
      <c r="E297" s="865" t="s">
        <v>9865</v>
      </c>
      <c r="F297" s="865" t="s">
        <v>18457</v>
      </c>
      <c r="G297" s="865" t="s">
        <v>12428</v>
      </c>
      <c r="H297" s="865"/>
      <c r="I297" s="865"/>
      <c r="J297" s="865"/>
      <c r="K297" s="865">
        <v>1</v>
      </c>
      <c r="L297" s="865"/>
      <c r="M297" s="865" t="s">
        <v>18464</v>
      </c>
      <c r="N297" s="865" t="s">
        <v>18465</v>
      </c>
      <c r="O297" s="865" t="s">
        <v>1611</v>
      </c>
      <c r="P297" s="865"/>
      <c r="Q297" s="865">
        <v>1</v>
      </c>
    </row>
    <row r="298" spans="1:17" ht="25.5">
      <c r="A298" s="1200">
        <v>294</v>
      </c>
      <c r="B298" s="865" t="s">
        <v>725</v>
      </c>
      <c r="C298" s="1705"/>
      <c r="D298" s="865" t="s">
        <v>18456</v>
      </c>
      <c r="E298" s="865" t="s">
        <v>9865</v>
      </c>
      <c r="F298" s="865" t="s">
        <v>18457</v>
      </c>
      <c r="G298" s="865" t="s">
        <v>12428</v>
      </c>
      <c r="H298" s="865"/>
      <c r="I298" s="865"/>
      <c r="J298" s="865"/>
      <c r="K298" s="865"/>
      <c r="L298" s="865">
        <v>1</v>
      </c>
      <c r="M298" s="865" t="s">
        <v>15056</v>
      </c>
      <c r="N298" s="865" t="s">
        <v>6365</v>
      </c>
      <c r="O298" s="865" t="s">
        <v>5409</v>
      </c>
      <c r="P298" s="865"/>
      <c r="Q298" s="865">
        <v>1</v>
      </c>
    </row>
    <row r="299" spans="1:17" ht="25.5">
      <c r="A299" s="1200">
        <v>295</v>
      </c>
      <c r="B299" s="865" t="s">
        <v>725</v>
      </c>
      <c r="C299" s="1705"/>
      <c r="D299" s="865" t="s">
        <v>18456</v>
      </c>
      <c r="E299" s="865" t="s">
        <v>9865</v>
      </c>
      <c r="F299" s="865" t="s">
        <v>18457</v>
      </c>
      <c r="G299" s="865" t="s">
        <v>12428</v>
      </c>
      <c r="H299" s="865"/>
      <c r="I299" s="865"/>
      <c r="J299" s="865"/>
      <c r="K299" s="865"/>
      <c r="L299" s="865">
        <v>1</v>
      </c>
      <c r="M299" s="865" t="s">
        <v>10419</v>
      </c>
      <c r="N299" s="865" t="s">
        <v>5783</v>
      </c>
      <c r="O299" s="865" t="s">
        <v>1611</v>
      </c>
      <c r="P299" s="865"/>
      <c r="Q299" s="865">
        <v>1</v>
      </c>
    </row>
    <row r="300" spans="1:17" ht="25.5">
      <c r="A300" s="1200">
        <v>296</v>
      </c>
      <c r="B300" s="865" t="s">
        <v>725</v>
      </c>
      <c r="C300" s="1705"/>
      <c r="D300" s="865" t="s">
        <v>18456</v>
      </c>
      <c r="E300" s="865" t="s">
        <v>9865</v>
      </c>
      <c r="F300" s="865" t="s">
        <v>18457</v>
      </c>
      <c r="G300" s="865" t="s">
        <v>12428</v>
      </c>
      <c r="H300" s="865"/>
      <c r="I300" s="865"/>
      <c r="J300" s="865"/>
      <c r="K300" s="865"/>
      <c r="L300" s="865">
        <v>1</v>
      </c>
      <c r="M300" s="865" t="s">
        <v>18466</v>
      </c>
      <c r="N300" s="865" t="s">
        <v>6367</v>
      </c>
      <c r="O300" s="865" t="s">
        <v>5409</v>
      </c>
      <c r="P300" s="865">
        <v>1</v>
      </c>
      <c r="Q300" s="865"/>
    </row>
    <row r="301" spans="1:17" ht="25.5">
      <c r="A301" s="1200">
        <v>297</v>
      </c>
      <c r="B301" s="865" t="s">
        <v>725</v>
      </c>
      <c r="C301" s="1705"/>
      <c r="D301" s="865" t="s">
        <v>18456</v>
      </c>
      <c r="E301" s="865" t="s">
        <v>9865</v>
      </c>
      <c r="F301" s="865" t="s">
        <v>18457</v>
      </c>
      <c r="G301" s="865" t="s">
        <v>12428</v>
      </c>
      <c r="H301" s="865"/>
      <c r="I301" s="865"/>
      <c r="J301" s="865"/>
      <c r="K301" s="865"/>
      <c r="L301" s="865">
        <v>1</v>
      </c>
      <c r="M301" s="865" t="s">
        <v>18467</v>
      </c>
      <c r="N301" s="865" t="s">
        <v>6780</v>
      </c>
      <c r="O301" s="865" t="s">
        <v>5409</v>
      </c>
      <c r="P301" s="865"/>
      <c r="Q301" s="865">
        <v>1</v>
      </c>
    </row>
    <row r="302" spans="1:17" ht="25.5">
      <c r="A302" s="1200">
        <v>298</v>
      </c>
      <c r="B302" s="865" t="s">
        <v>725</v>
      </c>
      <c r="C302" s="1705"/>
      <c r="D302" s="865" t="s">
        <v>18456</v>
      </c>
      <c r="E302" s="865" t="s">
        <v>9865</v>
      </c>
      <c r="F302" s="865" t="s">
        <v>18457</v>
      </c>
      <c r="G302" s="865" t="s">
        <v>12428</v>
      </c>
      <c r="H302" s="865"/>
      <c r="I302" s="865"/>
      <c r="J302" s="865"/>
      <c r="K302" s="865"/>
      <c r="L302" s="865">
        <v>1</v>
      </c>
      <c r="M302" s="865" t="s">
        <v>4797</v>
      </c>
      <c r="N302" s="865" t="s">
        <v>13632</v>
      </c>
      <c r="O302" s="865" t="s">
        <v>1611</v>
      </c>
      <c r="P302" s="865"/>
      <c r="Q302" s="865">
        <v>1</v>
      </c>
    </row>
    <row r="303" spans="1:17" ht="25.5">
      <c r="A303" s="1200">
        <v>299</v>
      </c>
      <c r="B303" s="865" t="s">
        <v>725</v>
      </c>
      <c r="C303" s="1705"/>
      <c r="D303" s="865" t="s">
        <v>18456</v>
      </c>
      <c r="E303" s="865" t="s">
        <v>9865</v>
      </c>
      <c r="F303" s="865" t="s">
        <v>18457</v>
      </c>
      <c r="G303" s="865" t="s">
        <v>12428</v>
      </c>
      <c r="H303" s="865"/>
      <c r="I303" s="865"/>
      <c r="J303" s="865"/>
      <c r="K303" s="865"/>
      <c r="L303" s="865">
        <v>1</v>
      </c>
      <c r="M303" s="865" t="s">
        <v>18468</v>
      </c>
      <c r="N303" s="865" t="s">
        <v>1167</v>
      </c>
      <c r="O303" s="865" t="s">
        <v>1611</v>
      </c>
      <c r="P303" s="865">
        <v>1</v>
      </c>
      <c r="Q303" s="865"/>
    </row>
    <row r="304" spans="1:17" ht="25.5">
      <c r="A304" s="1200">
        <v>300</v>
      </c>
      <c r="B304" s="865" t="s">
        <v>725</v>
      </c>
      <c r="C304" s="1705"/>
      <c r="D304" s="865" t="s">
        <v>18456</v>
      </c>
      <c r="E304" s="865" t="s">
        <v>9865</v>
      </c>
      <c r="F304" s="865" t="s">
        <v>18457</v>
      </c>
      <c r="G304" s="865" t="s">
        <v>12428</v>
      </c>
      <c r="H304" s="865"/>
      <c r="I304" s="865"/>
      <c r="J304" s="865"/>
      <c r="K304" s="865"/>
      <c r="L304" s="865">
        <v>1</v>
      </c>
      <c r="M304" s="865" t="s">
        <v>16541</v>
      </c>
      <c r="N304" s="865" t="s">
        <v>12922</v>
      </c>
      <c r="O304" s="865" t="s">
        <v>5409</v>
      </c>
      <c r="P304" s="865">
        <v>1</v>
      </c>
      <c r="Q304" s="865"/>
    </row>
    <row r="305" spans="1:17" ht="38.25">
      <c r="A305" s="1200">
        <v>301</v>
      </c>
      <c r="B305" s="865" t="s">
        <v>725</v>
      </c>
      <c r="C305" s="1705"/>
      <c r="D305" s="865" t="s">
        <v>18456</v>
      </c>
      <c r="E305" s="865" t="s">
        <v>9865</v>
      </c>
      <c r="F305" s="865" t="s">
        <v>18457</v>
      </c>
      <c r="G305" s="865" t="s">
        <v>12428</v>
      </c>
      <c r="H305" s="865"/>
      <c r="I305" s="865"/>
      <c r="J305" s="865"/>
      <c r="K305" s="865"/>
      <c r="L305" s="865">
        <v>1</v>
      </c>
      <c r="M305" s="865" t="s">
        <v>18469</v>
      </c>
      <c r="N305" s="865" t="s">
        <v>18460</v>
      </c>
      <c r="O305" s="865" t="s">
        <v>5409</v>
      </c>
      <c r="P305" s="865">
        <v>1</v>
      </c>
      <c r="Q305" s="865"/>
    </row>
    <row r="306" spans="1:17" ht="25.5">
      <c r="A306" s="1200">
        <v>302</v>
      </c>
      <c r="B306" s="865" t="s">
        <v>725</v>
      </c>
      <c r="C306" s="1705"/>
      <c r="D306" s="865" t="s">
        <v>18456</v>
      </c>
      <c r="E306" s="865" t="s">
        <v>9865</v>
      </c>
      <c r="F306" s="865" t="s">
        <v>18457</v>
      </c>
      <c r="G306" s="865" t="s">
        <v>12428</v>
      </c>
      <c r="H306" s="865"/>
      <c r="I306" s="865"/>
      <c r="J306" s="865"/>
      <c r="K306" s="865"/>
      <c r="L306" s="865">
        <v>1</v>
      </c>
      <c r="M306" s="865" t="s">
        <v>525</v>
      </c>
      <c r="N306" s="865" t="s">
        <v>11010</v>
      </c>
      <c r="O306" s="865" t="s">
        <v>5409</v>
      </c>
      <c r="P306" s="865"/>
      <c r="Q306" s="865">
        <v>1</v>
      </c>
    </row>
    <row r="307" spans="1:17" ht="25.5">
      <c r="A307" s="1200">
        <v>303</v>
      </c>
      <c r="B307" s="865" t="s">
        <v>725</v>
      </c>
      <c r="C307" s="1705"/>
      <c r="D307" s="865" t="s">
        <v>18456</v>
      </c>
      <c r="E307" s="865" t="s">
        <v>9865</v>
      </c>
      <c r="F307" s="865" t="s">
        <v>18457</v>
      </c>
      <c r="G307" s="865" t="s">
        <v>12428</v>
      </c>
      <c r="H307" s="865"/>
      <c r="I307" s="865"/>
      <c r="J307" s="865"/>
      <c r="K307" s="865"/>
      <c r="L307" s="865">
        <v>1</v>
      </c>
      <c r="M307" s="865" t="s">
        <v>18469</v>
      </c>
      <c r="N307" s="865" t="s">
        <v>18470</v>
      </c>
      <c r="O307" s="865" t="s">
        <v>5409</v>
      </c>
      <c r="P307" s="865">
        <v>1</v>
      </c>
      <c r="Q307" s="865"/>
    </row>
    <row r="308" spans="1:17" ht="38.25">
      <c r="A308" s="1200">
        <v>304</v>
      </c>
      <c r="B308" s="865" t="s">
        <v>725</v>
      </c>
      <c r="C308" s="1705"/>
      <c r="D308" s="865" t="s">
        <v>18471</v>
      </c>
      <c r="E308" s="865" t="s">
        <v>14639</v>
      </c>
      <c r="F308" s="865" t="s">
        <v>18472</v>
      </c>
      <c r="G308" s="865" t="s">
        <v>1640</v>
      </c>
      <c r="H308" s="865">
        <v>100</v>
      </c>
      <c r="I308" s="865"/>
      <c r="J308" s="865">
        <v>1</v>
      </c>
      <c r="K308" s="865"/>
      <c r="L308" s="865"/>
      <c r="M308" s="865" t="s">
        <v>15042</v>
      </c>
      <c r="N308" s="865" t="s">
        <v>6769</v>
      </c>
      <c r="O308" s="865" t="s">
        <v>1640</v>
      </c>
      <c r="P308" s="865">
        <v>1</v>
      </c>
      <c r="Q308" s="865"/>
    </row>
    <row r="309" spans="1:17" ht="38.25">
      <c r="A309" s="1200">
        <v>305</v>
      </c>
      <c r="B309" s="865" t="s">
        <v>725</v>
      </c>
      <c r="C309" s="1705"/>
      <c r="D309" s="865" t="s">
        <v>18471</v>
      </c>
      <c r="E309" s="865" t="s">
        <v>14639</v>
      </c>
      <c r="F309" s="865" t="s">
        <v>18472</v>
      </c>
      <c r="G309" s="865" t="s">
        <v>1640</v>
      </c>
      <c r="H309" s="865">
        <v>100</v>
      </c>
      <c r="I309" s="865"/>
      <c r="J309" s="865">
        <v>1</v>
      </c>
      <c r="K309" s="865"/>
      <c r="L309" s="865"/>
      <c r="M309" s="865" t="s">
        <v>5618</v>
      </c>
      <c r="N309" s="865" t="s">
        <v>6780</v>
      </c>
      <c r="O309" s="865" t="s">
        <v>1640</v>
      </c>
      <c r="P309" s="865">
        <v>1</v>
      </c>
      <c r="Q309" s="865"/>
    </row>
    <row r="310" spans="1:17" ht="38.25">
      <c r="A310" s="1200">
        <v>306</v>
      </c>
      <c r="B310" s="865" t="s">
        <v>725</v>
      </c>
      <c r="C310" s="1705"/>
      <c r="D310" s="865" t="s">
        <v>18471</v>
      </c>
      <c r="E310" s="865" t="s">
        <v>14639</v>
      </c>
      <c r="F310" s="865" t="s">
        <v>18472</v>
      </c>
      <c r="G310" s="865" t="s">
        <v>1640</v>
      </c>
      <c r="H310" s="865">
        <v>100</v>
      </c>
      <c r="I310" s="865"/>
      <c r="J310" s="865">
        <v>1</v>
      </c>
      <c r="K310" s="865"/>
      <c r="L310" s="865"/>
      <c r="M310" s="865" t="s">
        <v>15114</v>
      </c>
      <c r="N310" s="865" t="s">
        <v>6776</v>
      </c>
      <c r="O310" s="865" t="s">
        <v>1640</v>
      </c>
      <c r="P310" s="865"/>
      <c r="Q310" s="865">
        <v>1</v>
      </c>
    </row>
    <row r="311" spans="1:17" ht="38.25">
      <c r="A311" s="1200">
        <v>307</v>
      </c>
      <c r="B311" s="865" t="s">
        <v>725</v>
      </c>
      <c r="C311" s="1705"/>
      <c r="D311" s="865" t="s">
        <v>18471</v>
      </c>
      <c r="E311" s="865" t="s">
        <v>14639</v>
      </c>
      <c r="F311" s="865" t="s">
        <v>18472</v>
      </c>
      <c r="G311" s="865" t="s">
        <v>1640</v>
      </c>
      <c r="H311" s="865">
        <v>100</v>
      </c>
      <c r="I311" s="865"/>
      <c r="J311" s="865">
        <v>1</v>
      </c>
      <c r="K311" s="865"/>
      <c r="L311" s="865"/>
      <c r="M311" s="865" t="s">
        <v>18473</v>
      </c>
      <c r="N311" s="865" t="s">
        <v>1165</v>
      </c>
      <c r="O311" s="865" t="s">
        <v>1640</v>
      </c>
      <c r="P311" s="865"/>
      <c r="Q311" s="865">
        <v>1</v>
      </c>
    </row>
    <row r="312" spans="1:17" ht="38.25">
      <c r="A312" s="1200">
        <v>308</v>
      </c>
      <c r="B312" s="865" t="s">
        <v>725</v>
      </c>
      <c r="C312" s="1705"/>
      <c r="D312" s="865" t="s">
        <v>18471</v>
      </c>
      <c r="E312" s="865" t="s">
        <v>14639</v>
      </c>
      <c r="F312" s="865" t="s">
        <v>18472</v>
      </c>
      <c r="G312" s="865" t="s">
        <v>1640</v>
      </c>
      <c r="H312" s="865">
        <v>100</v>
      </c>
      <c r="I312" s="865"/>
      <c r="J312" s="865"/>
      <c r="K312" s="865">
        <v>1</v>
      </c>
      <c r="L312" s="865"/>
      <c r="M312" s="865" t="s">
        <v>11726</v>
      </c>
      <c r="N312" s="865" t="s">
        <v>1169</v>
      </c>
      <c r="O312" s="865" t="s">
        <v>1640</v>
      </c>
      <c r="P312" s="865">
        <v>1</v>
      </c>
      <c r="Q312" s="865"/>
    </row>
    <row r="313" spans="1:17" ht="38.25">
      <c r="A313" s="1200">
        <v>309</v>
      </c>
      <c r="B313" s="865" t="s">
        <v>725</v>
      </c>
      <c r="C313" s="1705"/>
      <c r="D313" s="865" t="s">
        <v>18471</v>
      </c>
      <c r="E313" s="865" t="s">
        <v>14639</v>
      </c>
      <c r="F313" s="865" t="s">
        <v>18472</v>
      </c>
      <c r="G313" s="865" t="s">
        <v>1640</v>
      </c>
      <c r="H313" s="865">
        <v>100</v>
      </c>
      <c r="I313" s="865"/>
      <c r="J313" s="865"/>
      <c r="K313" s="865">
        <v>1</v>
      </c>
      <c r="L313" s="865"/>
      <c r="M313" s="865" t="s">
        <v>18474</v>
      </c>
      <c r="N313" s="865" t="s">
        <v>6177</v>
      </c>
      <c r="O313" s="865" t="s">
        <v>1640</v>
      </c>
      <c r="P313" s="865">
        <v>1</v>
      </c>
      <c r="Q313" s="865"/>
    </row>
    <row r="314" spans="1:17" ht="38.25">
      <c r="A314" s="1200">
        <v>310</v>
      </c>
      <c r="B314" s="865" t="s">
        <v>725</v>
      </c>
      <c r="C314" s="1705"/>
      <c r="D314" s="865" t="s">
        <v>18471</v>
      </c>
      <c r="E314" s="865" t="s">
        <v>14639</v>
      </c>
      <c r="F314" s="865" t="s">
        <v>18472</v>
      </c>
      <c r="G314" s="865" t="s">
        <v>1640</v>
      </c>
      <c r="H314" s="865">
        <v>100</v>
      </c>
      <c r="I314" s="865"/>
      <c r="J314" s="865"/>
      <c r="K314" s="865">
        <v>1</v>
      </c>
      <c r="L314" s="865"/>
      <c r="M314" s="865" t="s">
        <v>15051</v>
      </c>
      <c r="N314" s="865" t="s">
        <v>12922</v>
      </c>
      <c r="O314" s="865" t="s">
        <v>1640</v>
      </c>
      <c r="P314" s="865">
        <v>1</v>
      </c>
      <c r="Q314" s="865"/>
    </row>
    <row r="315" spans="1:17" ht="38.25">
      <c r="A315" s="1200">
        <v>311</v>
      </c>
      <c r="B315" s="865" t="s">
        <v>725</v>
      </c>
      <c r="C315" s="1705"/>
      <c r="D315" s="865" t="s">
        <v>18471</v>
      </c>
      <c r="E315" s="865" t="s">
        <v>14639</v>
      </c>
      <c r="F315" s="865" t="s">
        <v>18472</v>
      </c>
      <c r="G315" s="865" t="s">
        <v>1640</v>
      </c>
      <c r="H315" s="865">
        <v>100</v>
      </c>
      <c r="I315" s="865"/>
      <c r="J315" s="865"/>
      <c r="K315" s="865">
        <v>1</v>
      </c>
      <c r="L315" s="865"/>
      <c r="M315" s="865" t="s">
        <v>18475</v>
      </c>
      <c r="N315" s="865" t="s">
        <v>6780</v>
      </c>
      <c r="O315" s="865" t="s">
        <v>1640</v>
      </c>
      <c r="P315" s="865"/>
      <c r="Q315" s="865">
        <v>1</v>
      </c>
    </row>
    <row r="316" spans="1:17" ht="38.25">
      <c r="A316" s="1200">
        <v>312</v>
      </c>
      <c r="B316" s="865" t="s">
        <v>725</v>
      </c>
      <c r="C316" s="1705"/>
      <c r="D316" s="865" t="s">
        <v>18471</v>
      </c>
      <c r="E316" s="865" t="s">
        <v>14639</v>
      </c>
      <c r="F316" s="865" t="s">
        <v>18472</v>
      </c>
      <c r="G316" s="865" t="s">
        <v>1640</v>
      </c>
      <c r="H316" s="865">
        <v>100</v>
      </c>
      <c r="I316" s="865"/>
      <c r="J316" s="865"/>
      <c r="K316" s="865"/>
      <c r="L316" s="865">
        <v>1</v>
      </c>
      <c r="M316" s="865" t="s">
        <v>18476</v>
      </c>
      <c r="N316" s="865" t="s">
        <v>6602</v>
      </c>
      <c r="O316" s="865" t="s">
        <v>1640</v>
      </c>
      <c r="P316" s="865">
        <v>1</v>
      </c>
      <c r="Q316" s="865"/>
    </row>
    <row r="317" spans="1:17" ht="38.25">
      <c r="A317" s="1200">
        <v>313</v>
      </c>
      <c r="B317" s="865" t="s">
        <v>725</v>
      </c>
      <c r="C317" s="1705"/>
      <c r="D317" s="865" t="s">
        <v>18471</v>
      </c>
      <c r="E317" s="865" t="s">
        <v>14639</v>
      </c>
      <c r="F317" s="865" t="s">
        <v>18472</v>
      </c>
      <c r="G317" s="865" t="s">
        <v>1640</v>
      </c>
      <c r="H317" s="865">
        <v>100</v>
      </c>
      <c r="I317" s="865"/>
      <c r="J317" s="865"/>
      <c r="K317" s="865"/>
      <c r="L317" s="865">
        <v>1</v>
      </c>
      <c r="M317" s="865" t="s">
        <v>18477</v>
      </c>
      <c r="N317" s="865" t="s">
        <v>6776</v>
      </c>
      <c r="O317" s="865" t="s">
        <v>1640</v>
      </c>
      <c r="P317" s="865">
        <v>1</v>
      </c>
      <c r="Q317" s="865"/>
    </row>
    <row r="318" spans="1:17" ht="38.25">
      <c r="A318" s="1200">
        <v>314</v>
      </c>
      <c r="B318" s="865" t="s">
        <v>725</v>
      </c>
      <c r="C318" s="1705"/>
      <c r="D318" s="865" t="s">
        <v>18471</v>
      </c>
      <c r="E318" s="865" t="s">
        <v>14639</v>
      </c>
      <c r="F318" s="865" t="s">
        <v>18472</v>
      </c>
      <c r="G318" s="865" t="s">
        <v>1640</v>
      </c>
      <c r="H318" s="865">
        <v>100</v>
      </c>
      <c r="I318" s="865"/>
      <c r="J318" s="865"/>
      <c r="K318" s="865"/>
      <c r="L318" s="865">
        <v>1</v>
      </c>
      <c r="M318" s="865" t="s">
        <v>15232</v>
      </c>
      <c r="N318" s="865" t="s">
        <v>1165</v>
      </c>
      <c r="O318" s="865" t="s">
        <v>1640</v>
      </c>
      <c r="P318" s="865">
        <v>1</v>
      </c>
      <c r="Q318" s="865"/>
    </row>
    <row r="319" spans="1:17" ht="38.25">
      <c r="A319" s="1200">
        <v>315</v>
      </c>
      <c r="B319" s="865" t="s">
        <v>725</v>
      </c>
      <c r="C319" s="1705"/>
      <c r="D319" s="865" t="s">
        <v>18471</v>
      </c>
      <c r="E319" s="865" t="s">
        <v>14639</v>
      </c>
      <c r="F319" s="865" t="s">
        <v>18472</v>
      </c>
      <c r="G319" s="865" t="s">
        <v>1640</v>
      </c>
      <c r="H319" s="865">
        <v>100</v>
      </c>
      <c r="I319" s="865"/>
      <c r="J319" s="865"/>
      <c r="K319" s="865"/>
      <c r="L319" s="865">
        <v>1</v>
      </c>
      <c r="M319" s="865" t="s">
        <v>16560</v>
      </c>
      <c r="N319" s="865" t="s">
        <v>1169</v>
      </c>
      <c r="O319" s="865" t="s">
        <v>1640</v>
      </c>
      <c r="P319" s="865"/>
      <c r="Q319" s="865">
        <v>1</v>
      </c>
    </row>
    <row r="320" spans="1:17" ht="38.25">
      <c r="A320" s="1200">
        <v>316</v>
      </c>
      <c r="B320" s="865" t="s">
        <v>725</v>
      </c>
      <c r="C320" s="1705"/>
      <c r="D320" s="865" t="s">
        <v>18471</v>
      </c>
      <c r="E320" s="865" t="s">
        <v>14639</v>
      </c>
      <c r="F320" s="865" t="s">
        <v>18472</v>
      </c>
      <c r="G320" s="865" t="s">
        <v>1640</v>
      </c>
      <c r="H320" s="865">
        <v>100</v>
      </c>
      <c r="I320" s="865"/>
      <c r="J320" s="865"/>
      <c r="K320" s="865"/>
      <c r="L320" s="865">
        <v>1</v>
      </c>
      <c r="M320" s="865" t="s">
        <v>11768</v>
      </c>
      <c r="N320" s="865" t="s">
        <v>6365</v>
      </c>
      <c r="O320" s="865" t="s">
        <v>1640</v>
      </c>
      <c r="P320" s="865"/>
      <c r="Q320" s="865">
        <v>1</v>
      </c>
    </row>
    <row r="321" spans="1:17" ht="38.25">
      <c r="A321" s="1200">
        <v>317</v>
      </c>
      <c r="B321" s="865" t="s">
        <v>725</v>
      </c>
      <c r="C321" s="1705"/>
      <c r="D321" s="865" t="s">
        <v>18471</v>
      </c>
      <c r="E321" s="865" t="s">
        <v>14639</v>
      </c>
      <c r="F321" s="865" t="s">
        <v>18472</v>
      </c>
      <c r="G321" s="865" t="s">
        <v>1640</v>
      </c>
      <c r="H321" s="865">
        <v>100</v>
      </c>
      <c r="I321" s="865"/>
      <c r="J321" s="865"/>
      <c r="K321" s="865"/>
      <c r="L321" s="865">
        <v>1</v>
      </c>
      <c r="M321" s="865" t="s">
        <v>18478</v>
      </c>
      <c r="N321" s="865" t="s">
        <v>5783</v>
      </c>
      <c r="O321" s="865" t="s">
        <v>1640</v>
      </c>
      <c r="P321" s="865"/>
      <c r="Q321" s="865">
        <v>1</v>
      </c>
    </row>
    <row r="322" spans="1:17" ht="38.25">
      <c r="A322" s="1200">
        <v>318</v>
      </c>
      <c r="B322" s="865" t="s">
        <v>725</v>
      </c>
      <c r="C322" s="1705"/>
      <c r="D322" s="865" t="s">
        <v>18471</v>
      </c>
      <c r="E322" s="865" t="s">
        <v>14639</v>
      </c>
      <c r="F322" s="865" t="s">
        <v>18472</v>
      </c>
      <c r="G322" s="865" t="s">
        <v>1640</v>
      </c>
      <c r="H322" s="865">
        <v>100</v>
      </c>
      <c r="I322" s="865"/>
      <c r="J322" s="865"/>
      <c r="K322" s="865"/>
      <c r="L322" s="865">
        <v>1</v>
      </c>
      <c r="M322" s="865" t="s">
        <v>18479</v>
      </c>
      <c r="N322" s="865" t="s">
        <v>15058</v>
      </c>
      <c r="O322" s="865" t="s">
        <v>1640</v>
      </c>
      <c r="P322" s="865">
        <v>1</v>
      </c>
      <c r="Q322" s="865"/>
    </row>
    <row r="323" spans="1:17" ht="25.5">
      <c r="A323" s="1200">
        <v>319</v>
      </c>
      <c r="B323" s="865" t="s">
        <v>725</v>
      </c>
      <c r="C323" s="1705"/>
      <c r="D323" s="865" t="s">
        <v>18480</v>
      </c>
      <c r="E323" s="865" t="s">
        <v>12426</v>
      </c>
      <c r="F323" s="865" t="s">
        <v>18481</v>
      </c>
      <c r="G323" s="865" t="s">
        <v>1611</v>
      </c>
      <c r="H323" s="865">
        <v>44</v>
      </c>
      <c r="I323" s="865">
        <v>37</v>
      </c>
      <c r="J323" s="865"/>
      <c r="K323" s="865"/>
      <c r="L323" s="865">
        <v>1</v>
      </c>
      <c r="M323" s="865" t="s">
        <v>2515</v>
      </c>
      <c r="N323" s="865" t="s">
        <v>6177</v>
      </c>
      <c r="O323" s="865" t="s">
        <v>1611</v>
      </c>
      <c r="P323" s="865">
        <v>1</v>
      </c>
      <c r="Q323" s="865"/>
    </row>
    <row r="324" spans="1:17" ht="51">
      <c r="A324" s="1200">
        <v>320</v>
      </c>
      <c r="B324" s="865" t="s">
        <v>1507</v>
      </c>
      <c r="C324" s="1705" t="s">
        <v>1436</v>
      </c>
      <c r="D324" s="865" t="s">
        <v>18482</v>
      </c>
      <c r="E324" s="865" t="s">
        <v>18483</v>
      </c>
      <c r="F324" s="865" t="s">
        <v>18267</v>
      </c>
      <c r="G324" s="865" t="s">
        <v>18484</v>
      </c>
      <c r="H324" s="865">
        <v>51</v>
      </c>
      <c r="I324" s="865">
        <v>7</v>
      </c>
      <c r="J324" s="865">
        <v>1</v>
      </c>
      <c r="K324" s="865"/>
      <c r="L324" s="865"/>
      <c r="M324" s="865" t="s">
        <v>18485</v>
      </c>
      <c r="N324" s="865" t="s">
        <v>11793</v>
      </c>
      <c r="O324" s="865" t="s">
        <v>17555</v>
      </c>
      <c r="P324" s="865">
        <v>3</v>
      </c>
      <c r="Q324" s="865"/>
    </row>
    <row r="325" spans="1:17" ht="63.75">
      <c r="A325" s="1200">
        <v>321</v>
      </c>
      <c r="B325" s="865" t="s">
        <v>1507</v>
      </c>
      <c r="C325" s="1705"/>
      <c r="D325" s="865" t="s">
        <v>18482</v>
      </c>
      <c r="E325" s="865" t="s">
        <v>18483</v>
      </c>
      <c r="F325" s="865" t="s">
        <v>18267</v>
      </c>
      <c r="G325" s="865" t="s">
        <v>18484</v>
      </c>
      <c r="H325" s="865">
        <v>51</v>
      </c>
      <c r="I325" s="865">
        <v>7</v>
      </c>
      <c r="J325" s="865"/>
      <c r="K325" s="865"/>
      <c r="L325" s="865">
        <v>1</v>
      </c>
      <c r="M325" s="865" t="s">
        <v>18486</v>
      </c>
      <c r="N325" s="865" t="s">
        <v>6368</v>
      </c>
      <c r="O325" s="865" t="s">
        <v>18487</v>
      </c>
      <c r="P325" s="865"/>
      <c r="Q325" s="865">
        <v>3</v>
      </c>
    </row>
    <row r="326" spans="1:17" ht="25.5">
      <c r="A326" s="1200">
        <v>322</v>
      </c>
      <c r="B326" s="865" t="s">
        <v>1507</v>
      </c>
      <c r="C326" s="1707" t="s">
        <v>18054</v>
      </c>
      <c r="D326" s="865" t="s">
        <v>18488</v>
      </c>
      <c r="E326" s="865" t="s">
        <v>18489</v>
      </c>
      <c r="F326" s="865" t="s">
        <v>18490</v>
      </c>
      <c r="G326" s="865" t="s">
        <v>1611</v>
      </c>
      <c r="H326" s="865">
        <v>45</v>
      </c>
      <c r="I326" s="865">
        <v>5</v>
      </c>
      <c r="J326" s="865">
        <v>1</v>
      </c>
      <c r="K326" s="865"/>
      <c r="L326" s="865"/>
      <c r="M326" s="865" t="s">
        <v>18491</v>
      </c>
      <c r="N326" s="865" t="s">
        <v>10864</v>
      </c>
      <c r="O326" s="865" t="s">
        <v>1611</v>
      </c>
      <c r="P326" s="865">
        <v>2</v>
      </c>
      <c r="Q326" s="865"/>
    </row>
    <row r="327" spans="1:17" ht="25.5">
      <c r="A327" s="1200">
        <v>323</v>
      </c>
      <c r="B327" s="865" t="s">
        <v>1507</v>
      </c>
      <c r="C327" s="1707"/>
      <c r="D327" s="865" t="s">
        <v>18488</v>
      </c>
      <c r="E327" s="865" t="s">
        <v>18489</v>
      </c>
      <c r="F327" s="865" t="s">
        <v>18490</v>
      </c>
      <c r="G327" s="865" t="s">
        <v>1611</v>
      </c>
      <c r="H327" s="865">
        <v>45</v>
      </c>
      <c r="I327" s="865">
        <v>5</v>
      </c>
      <c r="J327" s="865"/>
      <c r="K327" s="865">
        <v>1</v>
      </c>
      <c r="L327" s="865"/>
      <c r="M327" s="865" t="s">
        <v>18492</v>
      </c>
      <c r="N327" s="865" t="s">
        <v>6598</v>
      </c>
      <c r="O327" s="865" t="s">
        <v>1611</v>
      </c>
      <c r="P327" s="865"/>
      <c r="Q327" s="865">
        <v>2</v>
      </c>
    </row>
    <row r="328" spans="1:17" ht="38.25">
      <c r="A328" s="1200">
        <v>324</v>
      </c>
      <c r="B328" s="865" t="s">
        <v>1507</v>
      </c>
      <c r="C328" s="1707"/>
      <c r="D328" s="865" t="s">
        <v>18488</v>
      </c>
      <c r="E328" s="865" t="s">
        <v>18489</v>
      </c>
      <c r="F328" s="865" t="s">
        <v>18490</v>
      </c>
      <c r="G328" s="865" t="s">
        <v>1611</v>
      </c>
      <c r="H328" s="865">
        <v>45</v>
      </c>
      <c r="I328" s="865">
        <v>5</v>
      </c>
      <c r="J328" s="865"/>
      <c r="K328" s="865">
        <v>1</v>
      </c>
      <c r="L328" s="865"/>
      <c r="M328" s="865" t="s">
        <v>18493</v>
      </c>
      <c r="N328" s="865" t="s">
        <v>18494</v>
      </c>
      <c r="O328" s="865" t="s">
        <v>1611</v>
      </c>
      <c r="P328" s="865">
        <v>1</v>
      </c>
      <c r="Q328" s="865">
        <v>1</v>
      </c>
    </row>
    <row r="329" spans="1:17" ht="25.5">
      <c r="A329" s="1200">
        <v>325</v>
      </c>
      <c r="B329" s="865" t="s">
        <v>1507</v>
      </c>
      <c r="C329" s="1707"/>
      <c r="D329" s="865" t="s">
        <v>18488</v>
      </c>
      <c r="E329" s="865" t="s">
        <v>18489</v>
      </c>
      <c r="F329" s="865" t="s">
        <v>18490</v>
      </c>
      <c r="G329" s="865" t="s">
        <v>1611</v>
      </c>
      <c r="H329" s="865">
        <v>45</v>
      </c>
      <c r="I329" s="865">
        <v>5</v>
      </c>
      <c r="J329" s="865"/>
      <c r="K329" s="865">
        <v>1</v>
      </c>
      <c r="L329" s="865"/>
      <c r="M329" s="865" t="s">
        <v>18495</v>
      </c>
      <c r="N329" s="865" t="s">
        <v>5060</v>
      </c>
      <c r="O329" s="865" t="s">
        <v>1611</v>
      </c>
      <c r="P329" s="865">
        <v>1</v>
      </c>
      <c r="Q329" s="865"/>
    </row>
    <row r="330" spans="1:17" ht="25.5">
      <c r="A330" s="1200">
        <v>326</v>
      </c>
      <c r="B330" s="865" t="s">
        <v>4841</v>
      </c>
      <c r="C330" s="1705" t="s">
        <v>1436</v>
      </c>
      <c r="D330" s="865" t="s">
        <v>18496</v>
      </c>
      <c r="E330" s="865"/>
      <c r="F330" s="865">
        <v>2025</v>
      </c>
      <c r="G330" s="865"/>
      <c r="H330" s="865"/>
      <c r="I330" s="865"/>
      <c r="J330" s="865"/>
      <c r="K330" s="865"/>
      <c r="L330" s="865">
        <v>1</v>
      </c>
      <c r="M330" s="865" t="s">
        <v>18497</v>
      </c>
      <c r="N330" s="865" t="s">
        <v>18498</v>
      </c>
      <c r="O330" s="865" t="s">
        <v>1640</v>
      </c>
      <c r="P330" s="865"/>
      <c r="Q330" s="865">
        <v>1</v>
      </c>
    </row>
    <row r="331" spans="1:17" ht="25.5">
      <c r="A331" s="1200">
        <v>327</v>
      </c>
      <c r="B331" s="865" t="s">
        <v>4841</v>
      </c>
      <c r="C331" s="1705"/>
      <c r="D331" s="865" t="s">
        <v>18496</v>
      </c>
      <c r="E331" s="865"/>
      <c r="F331" s="865">
        <v>2025</v>
      </c>
      <c r="G331" s="865"/>
      <c r="H331" s="865"/>
      <c r="I331" s="865"/>
      <c r="J331" s="865"/>
      <c r="K331" s="865"/>
      <c r="L331" s="865">
        <v>1</v>
      </c>
      <c r="M331" s="865" t="s">
        <v>18499</v>
      </c>
      <c r="N331" s="865" t="s">
        <v>18498</v>
      </c>
      <c r="O331" s="865" t="s">
        <v>1640</v>
      </c>
      <c r="P331" s="865"/>
      <c r="Q331" s="865">
        <v>1</v>
      </c>
    </row>
    <row r="332" spans="1:17" ht="25.5">
      <c r="A332" s="1200">
        <v>328</v>
      </c>
      <c r="B332" s="865" t="s">
        <v>4841</v>
      </c>
      <c r="C332" s="1705"/>
      <c r="D332" s="865" t="s">
        <v>18496</v>
      </c>
      <c r="E332" s="865"/>
      <c r="F332" s="865">
        <v>2025</v>
      </c>
      <c r="G332" s="865"/>
      <c r="H332" s="865"/>
      <c r="I332" s="865"/>
      <c r="J332" s="865"/>
      <c r="K332" s="865">
        <v>1</v>
      </c>
      <c r="L332" s="865"/>
      <c r="M332" s="865" t="s">
        <v>18500</v>
      </c>
      <c r="N332" s="865" t="s">
        <v>18501</v>
      </c>
      <c r="O332" s="865" t="s">
        <v>1611</v>
      </c>
      <c r="P332" s="865"/>
      <c r="Q332" s="865">
        <v>1</v>
      </c>
    </row>
    <row r="333" spans="1:17" ht="60.75" customHeight="1">
      <c r="A333" s="1200">
        <v>329</v>
      </c>
      <c r="B333" s="865" t="s">
        <v>13762</v>
      </c>
      <c r="C333" s="1707" t="s">
        <v>18054</v>
      </c>
      <c r="D333" s="865" t="s">
        <v>18502</v>
      </c>
      <c r="E333" s="865" t="s">
        <v>18503</v>
      </c>
      <c r="F333" s="865" t="s">
        <v>18504</v>
      </c>
      <c r="G333" s="865" t="s">
        <v>1611</v>
      </c>
      <c r="H333" s="865"/>
      <c r="I333" s="865"/>
      <c r="J333" s="865"/>
      <c r="K333" s="865">
        <v>1</v>
      </c>
      <c r="L333" s="865"/>
      <c r="M333" s="865" t="s">
        <v>16873</v>
      </c>
      <c r="N333" s="865" t="s">
        <v>6202</v>
      </c>
      <c r="O333" s="865" t="s">
        <v>1611</v>
      </c>
      <c r="P333" s="865">
        <v>1</v>
      </c>
      <c r="Q333" s="865"/>
    </row>
    <row r="334" spans="1:17" ht="25.5">
      <c r="A334" s="1200">
        <v>330</v>
      </c>
      <c r="B334" s="865" t="s">
        <v>13762</v>
      </c>
      <c r="C334" s="1707"/>
      <c r="D334" s="865" t="s">
        <v>18502</v>
      </c>
      <c r="E334" s="891" t="s">
        <v>18503</v>
      </c>
      <c r="F334" s="891" t="s">
        <v>18504</v>
      </c>
      <c r="G334" s="865" t="s">
        <v>1611</v>
      </c>
      <c r="H334" s="865"/>
      <c r="I334" s="865"/>
      <c r="J334" s="865"/>
      <c r="K334" s="865">
        <v>1</v>
      </c>
      <c r="L334" s="865"/>
      <c r="M334" s="865" t="s">
        <v>18505</v>
      </c>
      <c r="N334" s="865" t="s">
        <v>18506</v>
      </c>
      <c r="O334" s="865" t="s">
        <v>1611</v>
      </c>
      <c r="P334" s="865"/>
      <c r="Q334" s="865">
        <v>1</v>
      </c>
    </row>
    <row r="335" spans="1:17" ht="25.5">
      <c r="A335" s="1200">
        <v>331</v>
      </c>
      <c r="B335" s="865" t="s">
        <v>13762</v>
      </c>
      <c r="C335" s="1707"/>
      <c r="D335" s="865" t="s">
        <v>18502</v>
      </c>
      <c r="E335" s="891" t="s">
        <v>18503</v>
      </c>
      <c r="F335" s="891" t="s">
        <v>18504</v>
      </c>
      <c r="G335" s="865" t="s">
        <v>1611</v>
      </c>
      <c r="H335" s="865"/>
      <c r="I335" s="865"/>
      <c r="J335" s="865"/>
      <c r="K335" s="865"/>
      <c r="L335" s="865">
        <v>1</v>
      </c>
      <c r="M335" s="865" t="s">
        <v>18505</v>
      </c>
      <c r="N335" s="865" t="s">
        <v>6202</v>
      </c>
      <c r="O335" s="865" t="s">
        <v>1611</v>
      </c>
      <c r="P335" s="865"/>
      <c r="Q335" s="865">
        <v>1</v>
      </c>
    </row>
    <row r="336" spans="1:17" ht="25.5">
      <c r="A336" s="1200">
        <v>332</v>
      </c>
      <c r="B336" s="865" t="s">
        <v>13762</v>
      </c>
      <c r="C336" s="1707"/>
      <c r="D336" s="865" t="s">
        <v>18507</v>
      </c>
      <c r="E336" s="891" t="s">
        <v>12426</v>
      </c>
      <c r="F336" s="891" t="s">
        <v>18508</v>
      </c>
      <c r="G336" s="865" t="s">
        <v>10554</v>
      </c>
      <c r="H336" s="865"/>
      <c r="I336" s="865"/>
      <c r="J336" s="865">
        <v>1</v>
      </c>
      <c r="K336" s="865"/>
      <c r="L336" s="865"/>
      <c r="M336" s="865" t="s">
        <v>18509</v>
      </c>
      <c r="N336" s="865" t="s">
        <v>18510</v>
      </c>
      <c r="O336" s="865" t="s">
        <v>1640</v>
      </c>
      <c r="P336" s="865"/>
      <c r="Q336" s="865">
        <v>1</v>
      </c>
    </row>
    <row r="337" spans="1:17" ht="25.5">
      <c r="A337" s="1200">
        <v>333</v>
      </c>
      <c r="B337" s="865" t="s">
        <v>13762</v>
      </c>
      <c r="C337" s="1707"/>
      <c r="D337" s="865" t="s">
        <v>18507</v>
      </c>
      <c r="E337" s="891" t="s">
        <v>12426</v>
      </c>
      <c r="F337" s="891" t="s">
        <v>18508</v>
      </c>
      <c r="G337" s="865" t="s">
        <v>10554</v>
      </c>
      <c r="H337" s="865"/>
      <c r="I337" s="865"/>
      <c r="J337" s="865"/>
      <c r="K337" s="865">
        <v>1</v>
      </c>
      <c r="L337" s="865"/>
      <c r="M337" s="865" t="s">
        <v>18509</v>
      </c>
      <c r="N337" s="865" t="s">
        <v>18511</v>
      </c>
      <c r="O337" s="865" t="s">
        <v>1611</v>
      </c>
      <c r="P337" s="865"/>
      <c r="Q337" s="865">
        <v>1</v>
      </c>
    </row>
    <row r="338" spans="1:17" ht="25.5">
      <c r="A338" s="1200">
        <v>334</v>
      </c>
      <c r="B338" s="865" t="s">
        <v>13762</v>
      </c>
      <c r="C338" s="1707"/>
      <c r="D338" s="865" t="s">
        <v>18507</v>
      </c>
      <c r="E338" s="891" t="s">
        <v>12426</v>
      </c>
      <c r="F338" s="891" t="s">
        <v>18508</v>
      </c>
      <c r="G338" s="865" t="s">
        <v>10554</v>
      </c>
      <c r="H338" s="865"/>
      <c r="I338" s="865"/>
      <c r="J338" s="865"/>
      <c r="K338" s="865">
        <v>1</v>
      </c>
      <c r="L338" s="865"/>
      <c r="M338" s="865" t="s">
        <v>18509</v>
      </c>
      <c r="N338" s="865" t="s">
        <v>18512</v>
      </c>
      <c r="O338" s="865" t="s">
        <v>1611</v>
      </c>
      <c r="P338" s="865"/>
      <c r="Q338" s="865">
        <v>1</v>
      </c>
    </row>
    <row r="339" spans="1:17" ht="25.5">
      <c r="A339" s="1200">
        <v>335</v>
      </c>
      <c r="B339" s="865" t="s">
        <v>13762</v>
      </c>
      <c r="C339" s="1707"/>
      <c r="D339" s="865" t="s">
        <v>18507</v>
      </c>
      <c r="E339" s="891" t="s">
        <v>12426</v>
      </c>
      <c r="F339" s="891" t="s">
        <v>18508</v>
      </c>
      <c r="G339" s="865" t="s">
        <v>10554</v>
      </c>
      <c r="H339" s="865"/>
      <c r="I339" s="865"/>
      <c r="J339" s="865"/>
      <c r="K339" s="865">
        <v>1</v>
      </c>
      <c r="L339" s="865"/>
      <c r="M339" s="865" t="s">
        <v>18513</v>
      </c>
      <c r="N339" s="865" t="s">
        <v>18514</v>
      </c>
      <c r="O339" s="865" t="s">
        <v>1640</v>
      </c>
      <c r="P339" s="865"/>
      <c r="Q339" s="865">
        <v>1</v>
      </c>
    </row>
    <row r="340" spans="1:17" ht="25.5">
      <c r="A340" s="1200">
        <v>336</v>
      </c>
      <c r="B340" s="865" t="s">
        <v>13762</v>
      </c>
      <c r="C340" s="1707"/>
      <c r="D340" s="865" t="s">
        <v>18507</v>
      </c>
      <c r="E340" s="891" t="s">
        <v>12426</v>
      </c>
      <c r="F340" s="891" t="s">
        <v>18508</v>
      </c>
      <c r="G340" s="865" t="s">
        <v>10554</v>
      </c>
      <c r="H340" s="865"/>
      <c r="I340" s="865"/>
      <c r="J340" s="865"/>
      <c r="K340" s="865">
        <v>1</v>
      </c>
      <c r="L340" s="865"/>
      <c r="M340" s="865" t="s">
        <v>18513</v>
      </c>
      <c r="N340" s="865" t="s">
        <v>18515</v>
      </c>
      <c r="O340" s="865" t="s">
        <v>1640</v>
      </c>
      <c r="P340" s="865"/>
      <c r="Q340" s="865">
        <v>1</v>
      </c>
    </row>
    <row r="341" spans="1:17" ht="25.5">
      <c r="A341" s="1200">
        <v>337</v>
      </c>
      <c r="B341" s="865" t="s">
        <v>13762</v>
      </c>
      <c r="C341" s="1707"/>
      <c r="D341" s="865" t="s">
        <v>18507</v>
      </c>
      <c r="E341" s="891" t="s">
        <v>12426</v>
      </c>
      <c r="F341" s="891" t="s">
        <v>18508</v>
      </c>
      <c r="G341" s="865" t="s">
        <v>10554</v>
      </c>
      <c r="H341" s="865"/>
      <c r="I341" s="865"/>
      <c r="J341" s="865"/>
      <c r="K341" s="865"/>
      <c r="L341" s="865">
        <v>1</v>
      </c>
      <c r="M341" s="865" t="s">
        <v>18509</v>
      </c>
      <c r="N341" s="865" t="s">
        <v>18516</v>
      </c>
      <c r="O341" s="865" t="s">
        <v>1640</v>
      </c>
      <c r="P341" s="865"/>
      <c r="Q341" s="865">
        <v>1</v>
      </c>
    </row>
    <row r="342" spans="1:17" ht="25.5">
      <c r="A342" s="1200">
        <v>338</v>
      </c>
      <c r="B342" s="865" t="s">
        <v>13762</v>
      </c>
      <c r="C342" s="1707"/>
      <c r="D342" s="865" t="s">
        <v>18507</v>
      </c>
      <c r="E342" s="891" t="s">
        <v>12426</v>
      </c>
      <c r="F342" s="891" t="s">
        <v>18508</v>
      </c>
      <c r="G342" s="865" t="s">
        <v>10554</v>
      </c>
      <c r="H342" s="865"/>
      <c r="I342" s="865"/>
      <c r="J342" s="865"/>
      <c r="K342" s="865"/>
      <c r="L342" s="865">
        <v>1</v>
      </c>
      <c r="M342" s="865" t="s">
        <v>18513</v>
      </c>
      <c r="N342" s="865" t="s">
        <v>18517</v>
      </c>
      <c r="O342" s="865" t="s">
        <v>1640</v>
      </c>
      <c r="P342" s="865"/>
      <c r="Q342" s="865">
        <v>1</v>
      </c>
    </row>
    <row r="343" spans="1:17" ht="25.5">
      <c r="A343" s="1200">
        <v>339</v>
      </c>
      <c r="B343" s="865" t="s">
        <v>13762</v>
      </c>
      <c r="C343" s="1707"/>
      <c r="D343" s="865" t="s">
        <v>18507</v>
      </c>
      <c r="E343" s="891" t="s">
        <v>12426</v>
      </c>
      <c r="F343" s="891" t="s">
        <v>18508</v>
      </c>
      <c r="G343" s="865" t="s">
        <v>10554</v>
      </c>
      <c r="H343" s="865"/>
      <c r="I343" s="865"/>
      <c r="J343" s="865"/>
      <c r="K343" s="865"/>
      <c r="L343" s="865">
        <v>1</v>
      </c>
      <c r="M343" s="865" t="s">
        <v>18513</v>
      </c>
      <c r="N343" s="865" t="s">
        <v>18518</v>
      </c>
      <c r="O343" s="865" t="s">
        <v>1640</v>
      </c>
      <c r="P343" s="865"/>
      <c r="Q343" s="865">
        <v>1</v>
      </c>
    </row>
    <row r="344" spans="1:17" ht="25.5">
      <c r="A344" s="1200">
        <v>340</v>
      </c>
      <c r="B344" s="865" t="s">
        <v>13762</v>
      </c>
      <c r="C344" s="1707"/>
      <c r="D344" s="865" t="s">
        <v>18507</v>
      </c>
      <c r="E344" s="891" t="s">
        <v>12426</v>
      </c>
      <c r="F344" s="891" t="s">
        <v>18508</v>
      </c>
      <c r="G344" s="865" t="s">
        <v>10554</v>
      </c>
      <c r="H344" s="865"/>
      <c r="I344" s="865"/>
      <c r="J344" s="865"/>
      <c r="K344" s="865"/>
      <c r="L344" s="865">
        <v>1</v>
      </c>
      <c r="M344" s="865" t="s">
        <v>18519</v>
      </c>
      <c r="N344" s="865" t="s">
        <v>18520</v>
      </c>
      <c r="O344" s="865" t="s">
        <v>1640</v>
      </c>
      <c r="P344" s="865"/>
      <c r="Q344" s="865">
        <v>1</v>
      </c>
    </row>
    <row r="345" spans="1:17" ht="25.5">
      <c r="A345" s="1200">
        <v>341</v>
      </c>
      <c r="B345" s="865" t="s">
        <v>13762</v>
      </c>
      <c r="C345" s="1707"/>
      <c r="D345" s="865" t="s">
        <v>18507</v>
      </c>
      <c r="E345" s="891" t="s">
        <v>12426</v>
      </c>
      <c r="F345" s="891" t="s">
        <v>18508</v>
      </c>
      <c r="G345" s="865" t="s">
        <v>10554</v>
      </c>
      <c r="H345" s="865"/>
      <c r="I345" s="865"/>
      <c r="J345" s="865"/>
      <c r="K345" s="865"/>
      <c r="L345" s="865">
        <v>1</v>
      </c>
      <c r="M345" s="865" t="s">
        <v>18519</v>
      </c>
      <c r="N345" s="865" t="s">
        <v>18514</v>
      </c>
      <c r="O345" s="865" t="s">
        <v>1640</v>
      </c>
      <c r="P345" s="865"/>
      <c r="Q345" s="865">
        <v>1</v>
      </c>
    </row>
    <row r="346" spans="1:17" ht="25.5">
      <c r="A346" s="1200">
        <v>342</v>
      </c>
      <c r="B346" s="865" t="s">
        <v>13762</v>
      </c>
      <c r="C346" s="1707"/>
      <c r="D346" s="865" t="s">
        <v>18507</v>
      </c>
      <c r="E346" s="891" t="s">
        <v>12426</v>
      </c>
      <c r="F346" s="891" t="s">
        <v>18508</v>
      </c>
      <c r="G346" s="865" t="s">
        <v>10554</v>
      </c>
      <c r="H346" s="865"/>
      <c r="I346" s="865"/>
      <c r="J346" s="865"/>
      <c r="K346" s="865"/>
      <c r="L346" s="865">
        <v>1</v>
      </c>
      <c r="M346" s="865" t="s">
        <v>18519</v>
      </c>
      <c r="N346" s="865" t="s">
        <v>18521</v>
      </c>
      <c r="O346" s="865" t="s">
        <v>1640</v>
      </c>
      <c r="P346" s="865"/>
      <c r="Q346" s="865">
        <v>1</v>
      </c>
    </row>
    <row r="347" spans="1:17" ht="25.5">
      <c r="A347" s="1200">
        <v>343</v>
      </c>
      <c r="B347" s="865" t="s">
        <v>13762</v>
      </c>
      <c r="C347" s="1707"/>
      <c r="D347" s="865" t="s">
        <v>18507</v>
      </c>
      <c r="E347" s="891" t="s">
        <v>12426</v>
      </c>
      <c r="F347" s="891" t="s">
        <v>18508</v>
      </c>
      <c r="G347" s="865" t="s">
        <v>10554</v>
      </c>
      <c r="H347" s="865"/>
      <c r="I347" s="865"/>
      <c r="J347" s="865"/>
      <c r="K347" s="865"/>
      <c r="L347" s="865">
        <v>1</v>
      </c>
      <c r="M347" s="865" t="s">
        <v>18522</v>
      </c>
      <c r="N347" s="865" t="s">
        <v>18520</v>
      </c>
      <c r="O347" s="865" t="s">
        <v>1640</v>
      </c>
      <c r="P347" s="865">
        <v>1</v>
      </c>
      <c r="Q347" s="865"/>
    </row>
    <row r="348" spans="1:17" ht="25.5">
      <c r="A348" s="1200">
        <v>344</v>
      </c>
      <c r="B348" s="865" t="s">
        <v>13762</v>
      </c>
      <c r="C348" s="1707"/>
      <c r="D348" s="865" t="s">
        <v>18256</v>
      </c>
      <c r="E348" s="891" t="s">
        <v>16701</v>
      </c>
      <c r="F348" s="891" t="s">
        <v>18066</v>
      </c>
      <c r="G348" s="865" t="s">
        <v>1611</v>
      </c>
      <c r="H348" s="865"/>
      <c r="I348" s="865"/>
      <c r="J348" s="865">
        <v>1</v>
      </c>
      <c r="K348" s="865"/>
      <c r="L348" s="865"/>
      <c r="M348" s="865" t="s">
        <v>16862</v>
      </c>
      <c r="N348" s="865" t="s">
        <v>16989</v>
      </c>
      <c r="O348" s="865" t="s">
        <v>1611</v>
      </c>
      <c r="P348" s="865">
        <v>1</v>
      </c>
      <c r="Q348" s="865"/>
    </row>
    <row r="349" spans="1:17" ht="25.5">
      <c r="A349" s="1200">
        <v>345</v>
      </c>
      <c r="B349" s="865" t="s">
        <v>13762</v>
      </c>
      <c r="C349" s="1707"/>
      <c r="D349" s="865" t="s">
        <v>18256</v>
      </c>
      <c r="E349" s="891" t="s">
        <v>16701</v>
      </c>
      <c r="F349" s="891" t="s">
        <v>18066</v>
      </c>
      <c r="G349" s="865" t="s">
        <v>1611</v>
      </c>
      <c r="H349" s="865"/>
      <c r="I349" s="865"/>
      <c r="J349" s="865"/>
      <c r="K349" s="865">
        <v>1</v>
      </c>
      <c r="L349" s="865"/>
      <c r="M349" s="865" t="s">
        <v>17985</v>
      </c>
      <c r="N349" s="865" t="s">
        <v>13772</v>
      </c>
      <c r="O349" s="865" t="s">
        <v>1611</v>
      </c>
      <c r="P349" s="865">
        <v>1</v>
      </c>
      <c r="Q349" s="865"/>
    </row>
    <row r="350" spans="1:17" ht="25.5">
      <c r="A350" s="1200">
        <v>346</v>
      </c>
      <c r="B350" s="865" t="s">
        <v>13762</v>
      </c>
      <c r="C350" s="1707"/>
      <c r="D350" s="865" t="s">
        <v>18256</v>
      </c>
      <c r="E350" s="891" t="s">
        <v>16701</v>
      </c>
      <c r="F350" s="891" t="s">
        <v>18066</v>
      </c>
      <c r="G350" s="865" t="s">
        <v>1611</v>
      </c>
      <c r="H350" s="865"/>
      <c r="I350" s="865"/>
      <c r="J350" s="865"/>
      <c r="K350" s="865">
        <v>1</v>
      </c>
      <c r="L350" s="865"/>
      <c r="M350" s="865" t="s">
        <v>12450</v>
      </c>
      <c r="N350" s="865" t="s">
        <v>13774</v>
      </c>
      <c r="O350" s="865" t="s">
        <v>1611</v>
      </c>
      <c r="P350" s="865">
        <v>1</v>
      </c>
      <c r="Q350" s="865"/>
    </row>
    <row r="351" spans="1:17" ht="25.5">
      <c r="A351" s="1200">
        <v>347</v>
      </c>
      <c r="B351" s="865" t="s">
        <v>13762</v>
      </c>
      <c r="C351" s="1707"/>
      <c r="D351" s="865" t="s">
        <v>18256</v>
      </c>
      <c r="E351" s="891" t="s">
        <v>16701</v>
      </c>
      <c r="F351" s="891" t="s">
        <v>18066</v>
      </c>
      <c r="G351" s="865" t="s">
        <v>1611</v>
      </c>
      <c r="H351" s="865"/>
      <c r="I351" s="865"/>
      <c r="J351" s="865"/>
      <c r="K351" s="865"/>
      <c r="L351" s="865">
        <v>1</v>
      </c>
      <c r="M351" s="865" t="s">
        <v>18523</v>
      </c>
      <c r="N351" s="865" t="s">
        <v>18524</v>
      </c>
      <c r="O351" s="865" t="s">
        <v>1611</v>
      </c>
      <c r="P351" s="865"/>
      <c r="Q351" s="865">
        <v>1</v>
      </c>
    </row>
    <row r="352" spans="1:17" ht="25.5">
      <c r="A352" s="1200">
        <v>348</v>
      </c>
      <c r="B352" s="865" t="s">
        <v>13762</v>
      </c>
      <c r="C352" s="1707"/>
      <c r="D352" s="865" t="s">
        <v>18525</v>
      </c>
      <c r="E352" s="891" t="s">
        <v>12168</v>
      </c>
      <c r="F352" s="891" t="s">
        <v>18526</v>
      </c>
      <c r="G352" s="865" t="s">
        <v>1611</v>
      </c>
      <c r="H352" s="865"/>
      <c r="I352" s="865"/>
      <c r="J352" s="865">
        <v>1</v>
      </c>
      <c r="K352" s="865"/>
      <c r="L352" s="865"/>
      <c r="M352" s="865" t="s">
        <v>10492</v>
      </c>
      <c r="N352" s="865" t="s">
        <v>1149</v>
      </c>
      <c r="O352" s="865" t="s">
        <v>1611</v>
      </c>
      <c r="P352" s="865">
        <v>2</v>
      </c>
      <c r="Q352" s="865"/>
    </row>
    <row r="353" spans="1:17" ht="25.5">
      <c r="A353" s="1200">
        <v>349</v>
      </c>
      <c r="B353" s="865" t="s">
        <v>13762</v>
      </c>
      <c r="C353" s="1707"/>
      <c r="D353" s="865" t="s">
        <v>18525</v>
      </c>
      <c r="E353" s="891" t="s">
        <v>12168</v>
      </c>
      <c r="F353" s="891" t="s">
        <v>18526</v>
      </c>
      <c r="G353" s="865" t="s">
        <v>1611</v>
      </c>
      <c r="H353" s="865"/>
      <c r="I353" s="865"/>
      <c r="J353" s="865"/>
      <c r="K353" s="865">
        <v>1</v>
      </c>
      <c r="L353" s="865"/>
      <c r="M353" s="865" t="s">
        <v>15338</v>
      </c>
      <c r="N353" s="865" t="s">
        <v>18527</v>
      </c>
      <c r="O353" s="865" t="s">
        <v>1611</v>
      </c>
      <c r="P353" s="865">
        <v>1</v>
      </c>
      <c r="Q353" s="865"/>
    </row>
    <row r="354" spans="1:17" ht="25.5">
      <c r="A354" s="1200">
        <v>350</v>
      </c>
      <c r="B354" s="865" t="s">
        <v>13762</v>
      </c>
      <c r="C354" s="1707"/>
      <c r="D354" s="865" t="s">
        <v>18525</v>
      </c>
      <c r="E354" s="891" t="s">
        <v>12168</v>
      </c>
      <c r="F354" s="891" t="s">
        <v>18526</v>
      </c>
      <c r="G354" s="865" t="s">
        <v>1611</v>
      </c>
      <c r="H354" s="865"/>
      <c r="I354" s="865"/>
      <c r="J354" s="865"/>
      <c r="K354" s="865">
        <v>1</v>
      </c>
      <c r="L354" s="865"/>
      <c r="M354" s="865" t="s">
        <v>18528</v>
      </c>
      <c r="N354" s="865" t="s">
        <v>18529</v>
      </c>
      <c r="O354" s="865" t="s">
        <v>1611</v>
      </c>
      <c r="P354" s="865"/>
      <c r="Q354" s="865">
        <v>1</v>
      </c>
    </row>
    <row r="355" spans="1:17" ht="25.5">
      <c r="A355" s="1200">
        <v>351</v>
      </c>
      <c r="B355" s="865" t="s">
        <v>13762</v>
      </c>
      <c r="C355" s="1707"/>
      <c r="D355" s="865" t="s">
        <v>18525</v>
      </c>
      <c r="E355" s="891" t="s">
        <v>12168</v>
      </c>
      <c r="F355" s="891" t="s">
        <v>18526</v>
      </c>
      <c r="G355" s="865" t="s">
        <v>1611</v>
      </c>
      <c r="H355" s="865"/>
      <c r="I355" s="865"/>
      <c r="J355" s="865"/>
      <c r="K355" s="865"/>
      <c r="L355" s="865">
        <v>1</v>
      </c>
      <c r="M355" s="865" t="s">
        <v>18530</v>
      </c>
      <c r="N355" s="865" t="s">
        <v>18527</v>
      </c>
      <c r="O355" s="865" t="s">
        <v>1611</v>
      </c>
      <c r="P355" s="865">
        <v>1</v>
      </c>
      <c r="Q355" s="865"/>
    </row>
    <row r="356" spans="1:17" ht="25.5">
      <c r="A356" s="1200">
        <v>352</v>
      </c>
      <c r="B356" s="865" t="s">
        <v>13762</v>
      </c>
      <c r="C356" s="1707"/>
      <c r="D356" s="865" t="s">
        <v>18525</v>
      </c>
      <c r="E356" s="891" t="s">
        <v>12168</v>
      </c>
      <c r="F356" s="891" t="s">
        <v>18526</v>
      </c>
      <c r="G356" s="865" t="s">
        <v>1611</v>
      </c>
      <c r="H356" s="865"/>
      <c r="I356" s="865"/>
      <c r="J356" s="865"/>
      <c r="K356" s="865"/>
      <c r="L356" s="865">
        <v>1</v>
      </c>
      <c r="M356" s="865" t="s">
        <v>18531</v>
      </c>
      <c r="N356" s="865" t="s">
        <v>18532</v>
      </c>
      <c r="O356" s="865" t="s">
        <v>1611</v>
      </c>
      <c r="P356" s="865"/>
      <c r="Q356" s="865">
        <v>1</v>
      </c>
    </row>
    <row r="357" spans="1:17" ht="25.5">
      <c r="A357" s="1200">
        <v>353</v>
      </c>
      <c r="B357" s="865" t="s">
        <v>1483</v>
      </c>
      <c r="C357" s="1705" t="s">
        <v>1436</v>
      </c>
      <c r="D357" s="865" t="s">
        <v>13785</v>
      </c>
      <c r="E357" s="865" t="s">
        <v>18533</v>
      </c>
      <c r="F357" s="865" t="s">
        <v>18534</v>
      </c>
      <c r="G357" s="865" t="s">
        <v>10498</v>
      </c>
      <c r="H357" s="865"/>
      <c r="I357" s="865"/>
      <c r="J357" s="865"/>
      <c r="K357" s="865"/>
      <c r="L357" s="865">
        <v>1</v>
      </c>
      <c r="M357" s="865" t="s">
        <v>11869</v>
      </c>
      <c r="N357" s="865"/>
      <c r="O357" s="865" t="s">
        <v>5072</v>
      </c>
      <c r="P357" s="865"/>
      <c r="Q357" s="865">
        <v>1</v>
      </c>
    </row>
    <row r="358" spans="1:17" ht="25.5">
      <c r="A358" s="1200">
        <v>354</v>
      </c>
      <c r="B358" s="865" t="s">
        <v>1483</v>
      </c>
      <c r="C358" s="1705"/>
      <c r="D358" s="865" t="s">
        <v>18535</v>
      </c>
      <c r="E358" s="865" t="s">
        <v>10496</v>
      </c>
      <c r="F358" s="865" t="s">
        <v>18536</v>
      </c>
      <c r="G358" s="865"/>
      <c r="H358" s="865"/>
      <c r="I358" s="865"/>
      <c r="J358" s="865">
        <v>1</v>
      </c>
      <c r="K358" s="865"/>
      <c r="L358" s="865"/>
      <c r="M358" s="865" t="s">
        <v>11832</v>
      </c>
      <c r="N358" s="865"/>
      <c r="O358" s="865" t="s">
        <v>13297</v>
      </c>
      <c r="P358" s="865">
        <v>1</v>
      </c>
      <c r="Q358" s="865"/>
    </row>
    <row r="359" spans="1:17" ht="25.5">
      <c r="A359" s="1200">
        <v>355</v>
      </c>
      <c r="B359" s="865" t="s">
        <v>1483</v>
      </c>
      <c r="C359" s="1705"/>
      <c r="D359" s="865" t="s">
        <v>18537</v>
      </c>
      <c r="E359" s="865" t="s">
        <v>14043</v>
      </c>
      <c r="F359" s="865" t="s">
        <v>18538</v>
      </c>
      <c r="G359" s="865" t="s">
        <v>18539</v>
      </c>
      <c r="H359" s="865">
        <v>64</v>
      </c>
      <c r="I359" s="865"/>
      <c r="J359" s="865"/>
      <c r="K359" s="865">
        <v>1</v>
      </c>
      <c r="L359" s="865"/>
      <c r="M359" s="865" t="s">
        <v>11869</v>
      </c>
      <c r="N359" s="865"/>
      <c r="O359" s="865" t="s">
        <v>13066</v>
      </c>
      <c r="P359" s="865"/>
      <c r="Q359" s="865">
        <v>1</v>
      </c>
    </row>
    <row r="360" spans="1:17" ht="25.5">
      <c r="A360" s="1200">
        <v>356</v>
      </c>
      <c r="B360" s="865" t="s">
        <v>1483</v>
      </c>
      <c r="C360" s="1705"/>
      <c r="D360" s="865" t="s">
        <v>18540</v>
      </c>
      <c r="E360" s="865" t="s">
        <v>9865</v>
      </c>
      <c r="F360" s="865" t="s">
        <v>18541</v>
      </c>
      <c r="G360" s="865" t="s">
        <v>10498</v>
      </c>
      <c r="H360" s="865">
        <v>33</v>
      </c>
      <c r="I360" s="865"/>
      <c r="J360" s="865">
        <v>1</v>
      </c>
      <c r="K360" s="865"/>
      <c r="L360" s="865"/>
      <c r="M360" s="865" t="s">
        <v>18542</v>
      </c>
      <c r="N360" s="865"/>
      <c r="O360" s="865" t="s">
        <v>2844</v>
      </c>
      <c r="P360" s="865">
        <v>1</v>
      </c>
      <c r="Q360" s="865"/>
    </row>
    <row r="361" spans="1:17" ht="25.5">
      <c r="A361" s="1200">
        <v>357</v>
      </c>
      <c r="B361" s="865" t="s">
        <v>1483</v>
      </c>
      <c r="C361" s="1705"/>
      <c r="D361" s="865" t="s">
        <v>18540</v>
      </c>
      <c r="E361" s="865" t="s">
        <v>9865</v>
      </c>
      <c r="F361" s="865" t="s">
        <v>18541</v>
      </c>
      <c r="G361" s="865" t="s">
        <v>10498</v>
      </c>
      <c r="H361" s="865">
        <v>33</v>
      </c>
      <c r="I361" s="865"/>
      <c r="J361" s="865">
        <v>1</v>
      </c>
      <c r="K361" s="865"/>
      <c r="L361" s="865"/>
      <c r="M361" s="865" t="s">
        <v>18543</v>
      </c>
      <c r="N361" s="865"/>
      <c r="O361" s="865" t="s">
        <v>2842</v>
      </c>
      <c r="P361" s="865"/>
      <c r="Q361" s="865">
        <v>1</v>
      </c>
    </row>
    <row r="362" spans="1:17" ht="25.5">
      <c r="A362" s="1200">
        <v>358</v>
      </c>
      <c r="B362" s="865" t="s">
        <v>1483</v>
      </c>
      <c r="C362" s="1705"/>
      <c r="D362" s="865" t="s">
        <v>18540</v>
      </c>
      <c r="E362" s="865" t="s">
        <v>9865</v>
      </c>
      <c r="F362" s="865" t="s">
        <v>18541</v>
      </c>
      <c r="G362" s="865" t="s">
        <v>10498</v>
      </c>
      <c r="H362" s="865">
        <v>33</v>
      </c>
      <c r="I362" s="865"/>
      <c r="J362" s="865"/>
      <c r="K362" s="865">
        <v>1</v>
      </c>
      <c r="L362" s="865"/>
      <c r="M362" s="865" t="s">
        <v>10501</v>
      </c>
      <c r="N362" s="865"/>
      <c r="O362" s="865" t="s">
        <v>2852</v>
      </c>
      <c r="P362" s="865"/>
      <c r="Q362" s="865">
        <v>1</v>
      </c>
    </row>
    <row r="363" spans="1:17" ht="25.5">
      <c r="A363" s="1200">
        <v>359</v>
      </c>
      <c r="B363" s="865" t="s">
        <v>1483</v>
      </c>
      <c r="C363" s="1705"/>
      <c r="D363" s="865" t="s">
        <v>18540</v>
      </c>
      <c r="E363" s="865" t="s">
        <v>9865</v>
      </c>
      <c r="F363" s="865" t="s">
        <v>18541</v>
      </c>
      <c r="G363" s="865" t="s">
        <v>10498</v>
      </c>
      <c r="H363" s="865">
        <v>33</v>
      </c>
      <c r="I363" s="865"/>
      <c r="J363" s="865"/>
      <c r="K363" s="865"/>
      <c r="L363" s="865">
        <v>1</v>
      </c>
      <c r="M363" s="865" t="s">
        <v>11868</v>
      </c>
      <c r="N363" s="865"/>
      <c r="O363" s="865" t="s">
        <v>2842</v>
      </c>
      <c r="P363" s="865"/>
      <c r="Q363" s="865">
        <v>1</v>
      </c>
    </row>
    <row r="364" spans="1:17" ht="25.5">
      <c r="A364" s="1200">
        <v>360</v>
      </c>
      <c r="B364" s="865" t="s">
        <v>1483</v>
      </c>
      <c r="C364" s="1705"/>
      <c r="D364" s="865" t="s">
        <v>18544</v>
      </c>
      <c r="E364" s="865" t="s">
        <v>9865</v>
      </c>
      <c r="F364" s="865" t="s">
        <v>18545</v>
      </c>
      <c r="G364" s="865" t="s">
        <v>10498</v>
      </c>
      <c r="H364" s="865">
        <v>33</v>
      </c>
      <c r="I364" s="865"/>
      <c r="J364" s="865">
        <v>1</v>
      </c>
      <c r="K364" s="865"/>
      <c r="L364" s="865"/>
      <c r="M364" s="865" t="s">
        <v>10499</v>
      </c>
      <c r="N364" s="865"/>
      <c r="O364" s="865" t="s">
        <v>3285</v>
      </c>
      <c r="P364" s="865"/>
      <c r="Q364" s="865">
        <v>1</v>
      </c>
    </row>
    <row r="365" spans="1:17" ht="25.5">
      <c r="A365" s="1200">
        <v>361</v>
      </c>
      <c r="B365" s="865" t="s">
        <v>1483</v>
      </c>
      <c r="C365" s="1705"/>
      <c r="D365" s="865" t="s">
        <v>18544</v>
      </c>
      <c r="E365" s="865" t="s">
        <v>9865</v>
      </c>
      <c r="F365" s="865" t="s">
        <v>18545</v>
      </c>
      <c r="G365" s="865" t="s">
        <v>10498</v>
      </c>
      <c r="H365" s="865">
        <v>33</v>
      </c>
      <c r="I365" s="865"/>
      <c r="J365" s="865">
        <v>1</v>
      </c>
      <c r="K365" s="865"/>
      <c r="L365" s="865"/>
      <c r="M365" s="865" t="s">
        <v>10501</v>
      </c>
      <c r="N365" s="865"/>
      <c r="O365" s="865" t="s">
        <v>2852</v>
      </c>
      <c r="P365" s="865"/>
      <c r="Q365" s="865">
        <v>1</v>
      </c>
    </row>
    <row r="366" spans="1:17" ht="25.5">
      <c r="A366" s="1200">
        <v>362</v>
      </c>
      <c r="B366" s="865" t="s">
        <v>1483</v>
      </c>
      <c r="C366" s="1705"/>
      <c r="D366" s="865" t="s">
        <v>18544</v>
      </c>
      <c r="E366" s="865" t="s">
        <v>9865</v>
      </c>
      <c r="F366" s="865" t="s">
        <v>18545</v>
      </c>
      <c r="G366" s="865" t="s">
        <v>10498</v>
      </c>
      <c r="H366" s="865">
        <v>33</v>
      </c>
      <c r="I366" s="865"/>
      <c r="J366" s="865"/>
      <c r="K366" s="865"/>
      <c r="L366" s="865">
        <v>1</v>
      </c>
      <c r="M366" s="865" t="s">
        <v>11869</v>
      </c>
      <c r="N366" s="865"/>
      <c r="O366" s="865" t="s">
        <v>2854</v>
      </c>
      <c r="P366" s="865"/>
      <c r="Q366" s="865">
        <v>1</v>
      </c>
    </row>
    <row r="367" spans="1:17" ht="25.5">
      <c r="A367" s="1200">
        <v>363</v>
      </c>
      <c r="B367" s="865" t="s">
        <v>1483</v>
      </c>
      <c r="C367" s="1705"/>
      <c r="D367" s="865" t="s">
        <v>18544</v>
      </c>
      <c r="E367" s="865" t="s">
        <v>9865</v>
      </c>
      <c r="F367" s="865" t="s">
        <v>18545</v>
      </c>
      <c r="G367" s="865" t="s">
        <v>10498</v>
      </c>
      <c r="H367" s="865">
        <v>33</v>
      </c>
      <c r="I367" s="865"/>
      <c r="J367" s="865"/>
      <c r="K367" s="865"/>
      <c r="L367" s="865">
        <v>1</v>
      </c>
      <c r="M367" s="865" t="s">
        <v>18546</v>
      </c>
      <c r="N367" s="865"/>
      <c r="O367" s="865" t="s">
        <v>18547</v>
      </c>
      <c r="P367" s="865">
        <v>1</v>
      </c>
      <c r="Q367" s="865"/>
    </row>
    <row r="368" spans="1:17" ht="25.5">
      <c r="A368" s="1200">
        <v>364</v>
      </c>
      <c r="B368" s="865" t="s">
        <v>512</v>
      </c>
      <c r="C368" s="1705" t="s">
        <v>1436</v>
      </c>
      <c r="D368" s="865" t="s">
        <v>18548</v>
      </c>
      <c r="E368" s="865" t="s">
        <v>11667</v>
      </c>
      <c r="F368" s="865" t="s">
        <v>18549</v>
      </c>
      <c r="G368" s="865" t="s">
        <v>10554</v>
      </c>
      <c r="H368" s="865">
        <v>39</v>
      </c>
      <c r="I368" s="865">
        <v>2</v>
      </c>
      <c r="J368" s="865">
        <v>1</v>
      </c>
      <c r="K368" s="865"/>
      <c r="L368" s="865"/>
      <c r="M368" s="865" t="s">
        <v>16659</v>
      </c>
      <c r="N368" s="865" t="s">
        <v>18550</v>
      </c>
      <c r="O368" s="865" t="s">
        <v>1640</v>
      </c>
      <c r="P368" s="865"/>
      <c r="Q368" s="865">
        <v>1</v>
      </c>
    </row>
    <row r="369" spans="1:17" ht="25.5">
      <c r="A369" s="1200">
        <v>365</v>
      </c>
      <c r="B369" s="865" t="s">
        <v>512</v>
      </c>
      <c r="C369" s="1705"/>
      <c r="D369" s="865" t="s">
        <v>18548</v>
      </c>
      <c r="E369" s="865" t="s">
        <v>11667</v>
      </c>
      <c r="F369" s="865" t="s">
        <v>18549</v>
      </c>
      <c r="G369" s="865" t="s">
        <v>10554</v>
      </c>
      <c r="H369" s="865">
        <v>39</v>
      </c>
      <c r="I369" s="865">
        <v>2</v>
      </c>
      <c r="J369" s="865">
        <v>1</v>
      </c>
      <c r="K369" s="865"/>
      <c r="L369" s="865"/>
      <c r="M369" s="865" t="s">
        <v>16666</v>
      </c>
      <c r="N369" s="865" t="s">
        <v>18551</v>
      </c>
      <c r="O369" s="865" t="s">
        <v>1640</v>
      </c>
      <c r="P369" s="865"/>
      <c r="Q369" s="865">
        <v>1</v>
      </c>
    </row>
    <row r="370" spans="1:17" ht="25.5">
      <c r="A370" s="1200">
        <v>366</v>
      </c>
      <c r="B370" s="865" t="s">
        <v>512</v>
      </c>
      <c r="C370" s="1705"/>
      <c r="D370" s="865" t="s">
        <v>18548</v>
      </c>
      <c r="E370" s="865" t="s">
        <v>11667</v>
      </c>
      <c r="F370" s="865" t="s">
        <v>18549</v>
      </c>
      <c r="G370" s="865" t="s">
        <v>10554</v>
      </c>
      <c r="H370" s="865">
        <v>39</v>
      </c>
      <c r="I370" s="865">
        <v>2</v>
      </c>
      <c r="J370" s="865">
        <v>1</v>
      </c>
      <c r="K370" s="865"/>
      <c r="L370" s="865"/>
      <c r="M370" s="865" t="s">
        <v>18552</v>
      </c>
      <c r="N370" s="865" t="s">
        <v>18553</v>
      </c>
      <c r="O370" s="865" t="s">
        <v>1640</v>
      </c>
      <c r="P370" s="865">
        <v>1</v>
      </c>
      <c r="Q370" s="865"/>
    </row>
    <row r="371" spans="1:17" ht="25.5">
      <c r="A371" s="1200">
        <v>367</v>
      </c>
      <c r="B371" s="865" t="s">
        <v>512</v>
      </c>
      <c r="C371" s="1705"/>
      <c r="D371" s="865" t="s">
        <v>18548</v>
      </c>
      <c r="E371" s="865" t="s">
        <v>11667</v>
      </c>
      <c r="F371" s="865" t="s">
        <v>18549</v>
      </c>
      <c r="G371" s="865" t="s">
        <v>10554</v>
      </c>
      <c r="H371" s="865">
        <v>39</v>
      </c>
      <c r="I371" s="865">
        <v>2</v>
      </c>
      <c r="J371" s="865">
        <v>1</v>
      </c>
      <c r="K371" s="865"/>
      <c r="L371" s="865"/>
      <c r="M371" s="865" t="s">
        <v>16659</v>
      </c>
      <c r="N371" s="865" t="s">
        <v>18554</v>
      </c>
      <c r="O371" s="865" t="s">
        <v>1640</v>
      </c>
      <c r="P371" s="865"/>
      <c r="Q371" s="865">
        <v>1</v>
      </c>
    </row>
    <row r="372" spans="1:17" ht="25.5">
      <c r="A372" s="1200">
        <v>368</v>
      </c>
      <c r="B372" s="865" t="s">
        <v>512</v>
      </c>
      <c r="C372" s="1705"/>
      <c r="D372" s="865" t="s">
        <v>18548</v>
      </c>
      <c r="E372" s="865" t="s">
        <v>11667</v>
      </c>
      <c r="F372" s="865" t="s">
        <v>18549</v>
      </c>
      <c r="G372" s="865" t="s">
        <v>10554</v>
      </c>
      <c r="H372" s="865">
        <v>39</v>
      </c>
      <c r="I372" s="865">
        <v>2</v>
      </c>
      <c r="J372" s="865"/>
      <c r="K372" s="865">
        <v>1</v>
      </c>
      <c r="L372" s="865"/>
      <c r="M372" s="865" t="s">
        <v>18552</v>
      </c>
      <c r="N372" s="865" t="s">
        <v>18550</v>
      </c>
      <c r="O372" s="865" t="s">
        <v>1640</v>
      </c>
      <c r="P372" s="865">
        <v>1</v>
      </c>
      <c r="Q372" s="865"/>
    </row>
    <row r="373" spans="1:17" ht="25.5">
      <c r="A373" s="1200">
        <v>369</v>
      </c>
      <c r="B373" s="865" t="s">
        <v>512</v>
      </c>
      <c r="C373" s="1705"/>
      <c r="D373" s="865" t="s">
        <v>18548</v>
      </c>
      <c r="E373" s="865" t="s">
        <v>11667</v>
      </c>
      <c r="F373" s="865" t="s">
        <v>18549</v>
      </c>
      <c r="G373" s="865" t="s">
        <v>10554</v>
      </c>
      <c r="H373" s="865">
        <v>39</v>
      </c>
      <c r="I373" s="865">
        <v>2</v>
      </c>
      <c r="J373" s="865"/>
      <c r="K373" s="865">
        <v>1</v>
      </c>
      <c r="L373" s="865"/>
      <c r="M373" s="865" t="s">
        <v>18555</v>
      </c>
      <c r="N373" s="865" t="s">
        <v>18550</v>
      </c>
      <c r="O373" s="865" t="s">
        <v>1640</v>
      </c>
      <c r="P373" s="865"/>
      <c r="Q373" s="865">
        <v>1</v>
      </c>
    </row>
    <row r="374" spans="1:17" ht="25.5">
      <c r="A374" s="1200">
        <v>370</v>
      </c>
      <c r="B374" s="865" t="s">
        <v>512</v>
      </c>
      <c r="C374" s="1705"/>
      <c r="D374" s="865" t="s">
        <v>18548</v>
      </c>
      <c r="E374" s="865" t="s">
        <v>11667</v>
      </c>
      <c r="F374" s="865" t="s">
        <v>18549</v>
      </c>
      <c r="G374" s="865" t="s">
        <v>10554</v>
      </c>
      <c r="H374" s="865">
        <v>39</v>
      </c>
      <c r="I374" s="865">
        <v>2</v>
      </c>
      <c r="J374" s="865"/>
      <c r="K374" s="865">
        <v>1</v>
      </c>
      <c r="L374" s="865"/>
      <c r="M374" s="865" t="s">
        <v>18555</v>
      </c>
      <c r="N374" s="865" t="s">
        <v>18554</v>
      </c>
      <c r="O374" s="865" t="s">
        <v>1640</v>
      </c>
      <c r="P374" s="865"/>
      <c r="Q374" s="865">
        <v>1</v>
      </c>
    </row>
    <row r="375" spans="1:17" ht="25.5">
      <c r="A375" s="1200">
        <v>371</v>
      </c>
      <c r="B375" s="865" t="s">
        <v>512</v>
      </c>
      <c r="C375" s="1705"/>
      <c r="D375" s="865" t="s">
        <v>18548</v>
      </c>
      <c r="E375" s="865" t="s">
        <v>11667</v>
      </c>
      <c r="F375" s="865" t="s">
        <v>18549</v>
      </c>
      <c r="G375" s="865" t="s">
        <v>10554</v>
      </c>
      <c r="H375" s="865">
        <v>39</v>
      </c>
      <c r="I375" s="865">
        <v>2</v>
      </c>
      <c r="J375" s="865"/>
      <c r="K375" s="865">
        <v>1</v>
      </c>
      <c r="L375" s="865"/>
      <c r="M375" s="865" t="s">
        <v>18556</v>
      </c>
      <c r="N375" s="865" t="s">
        <v>18551</v>
      </c>
      <c r="O375" s="865" t="s">
        <v>1640</v>
      </c>
      <c r="P375" s="865">
        <v>1</v>
      </c>
      <c r="Q375" s="865"/>
    </row>
    <row r="376" spans="1:17" ht="25.5">
      <c r="A376" s="1200">
        <v>372</v>
      </c>
      <c r="B376" s="865" t="s">
        <v>512</v>
      </c>
      <c r="C376" s="1705"/>
      <c r="D376" s="865" t="s">
        <v>18548</v>
      </c>
      <c r="E376" s="865" t="s">
        <v>11667</v>
      </c>
      <c r="F376" s="865" t="s">
        <v>18549</v>
      </c>
      <c r="G376" s="865" t="s">
        <v>10554</v>
      </c>
      <c r="H376" s="865">
        <v>39</v>
      </c>
      <c r="I376" s="865">
        <v>2</v>
      </c>
      <c r="J376" s="865"/>
      <c r="K376" s="865">
        <v>1</v>
      </c>
      <c r="L376" s="865"/>
      <c r="M376" s="865" t="s">
        <v>18557</v>
      </c>
      <c r="N376" s="865" t="s">
        <v>5279</v>
      </c>
      <c r="O376" s="865" t="s">
        <v>1640</v>
      </c>
      <c r="P376" s="865"/>
      <c r="Q376" s="865">
        <v>1</v>
      </c>
    </row>
    <row r="377" spans="1:17" ht="25.5">
      <c r="A377" s="1200">
        <v>373</v>
      </c>
      <c r="B377" s="865" t="s">
        <v>512</v>
      </c>
      <c r="C377" s="1705"/>
      <c r="D377" s="865" t="s">
        <v>18548</v>
      </c>
      <c r="E377" s="865" t="s">
        <v>11667</v>
      </c>
      <c r="F377" s="865" t="s">
        <v>18549</v>
      </c>
      <c r="G377" s="865" t="s">
        <v>10554</v>
      </c>
      <c r="H377" s="865">
        <v>39</v>
      </c>
      <c r="I377" s="865">
        <v>2</v>
      </c>
      <c r="J377" s="865"/>
      <c r="K377" s="865"/>
      <c r="L377" s="865">
        <v>1</v>
      </c>
      <c r="M377" s="865" t="s">
        <v>18555</v>
      </c>
      <c r="N377" s="865" t="s">
        <v>18550</v>
      </c>
      <c r="O377" s="865" t="s">
        <v>1640</v>
      </c>
      <c r="P377" s="865"/>
      <c r="Q377" s="865"/>
    </row>
    <row r="378" spans="1:17" ht="38.25">
      <c r="A378" s="1200">
        <v>374</v>
      </c>
      <c r="B378" s="865" t="s">
        <v>512</v>
      </c>
      <c r="C378" s="1705"/>
      <c r="D378" s="865" t="s">
        <v>18548</v>
      </c>
      <c r="E378" s="865" t="s">
        <v>11667</v>
      </c>
      <c r="F378" s="865" t="s">
        <v>18549</v>
      </c>
      <c r="G378" s="865" t="s">
        <v>10554</v>
      </c>
      <c r="H378" s="865">
        <v>39</v>
      </c>
      <c r="I378" s="865">
        <v>2</v>
      </c>
      <c r="J378" s="865"/>
      <c r="K378" s="865"/>
      <c r="L378" s="865">
        <v>1</v>
      </c>
      <c r="M378" s="865" t="s">
        <v>18552</v>
      </c>
      <c r="N378" s="865" t="s">
        <v>18558</v>
      </c>
      <c r="O378" s="865" t="s">
        <v>1640</v>
      </c>
      <c r="P378" s="865">
        <v>1</v>
      </c>
      <c r="Q378" s="865"/>
    </row>
    <row r="379" spans="1:17" ht="38.25">
      <c r="A379" s="1200">
        <v>375</v>
      </c>
      <c r="B379" s="865" t="s">
        <v>512</v>
      </c>
      <c r="C379" s="1705"/>
      <c r="D379" s="865" t="s">
        <v>18548</v>
      </c>
      <c r="E379" s="865" t="s">
        <v>11667</v>
      </c>
      <c r="F379" s="865" t="s">
        <v>18549</v>
      </c>
      <c r="G379" s="865" t="s">
        <v>10554</v>
      </c>
      <c r="H379" s="865">
        <v>39</v>
      </c>
      <c r="I379" s="865">
        <v>2</v>
      </c>
      <c r="J379" s="865"/>
      <c r="K379" s="865"/>
      <c r="L379" s="865">
        <v>1</v>
      </c>
      <c r="M379" s="865" t="s">
        <v>16659</v>
      </c>
      <c r="N379" s="865" t="s">
        <v>18558</v>
      </c>
      <c r="O379" s="865" t="s">
        <v>1640</v>
      </c>
      <c r="P379" s="865"/>
      <c r="Q379" s="865"/>
    </row>
    <row r="380" spans="1:17" ht="25.5">
      <c r="A380" s="1200">
        <v>376</v>
      </c>
      <c r="B380" s="865" t="s">
        <v>512</v>
      </c>
      <c r="C380" s="1705"/>
      <c r="D380" s="865" t="s">
        <v>18548</v>
      </c>
      <c r="E380" s="865" t="s">
        <v>11667</v>
      </c>
      <c r="F380" s="865" t="s">
        <v>18549</v>
      </c>
      <c r="G380" s="865" t="s">
        <v>10554</v>
      </c>
      <c r="H380" s="865">
        <v>39</v>
      </c>
      <c r="I380" s="865">
        <v>2</v>
      </c>
      <c r="J380" s="865"/>
      <c r="K380" s="865"/>
      <c r="L380" s="865">
        <v>1</v>
      </c>
      <c r="M380" s="865" t="s">
        <v>16659</v>
      </c>
      <c r="N380" s="865" t="s">
        <v>18553</v>
      </c>
      <c r="O380" s="865" t="s">
        <v>1640</v>
      </c>
      <c r="P380" s="865"/>
      <c r="Q380" s="865"/>
    </row>
    <row r="381" spans="1:17" ht="25.5">
      <c r="A381" s="1200">
        <v>377</v>
      </c>
      <c r="B381" s="865" t="s">
        <v>512</v>
      </c>
      <c r="C381" s="1705"/>
      <c r="D381" s="865" t="s">
        <v>18548</v>
      </c>
      <c r="E381" s="865" t="s">
        <v>11667</v>
      </c>
      <c r="F381" s="865" t="s">
        <v>18549</v>
      </c>
      <c r="G381" s="865" t="s">
        <v>10554</v>
      </c>
      <c r="H381" s="865">
        <v>39</v>
      </c>
      <c r="I381" s="865">
        <v>2</v>
      </c>
      <c r="J381" s="865"/>
      <c r="K381" s="865"/>
      <c r="L381" s="865">
        <v>1</v>
      </c>
      <c r="M381" s="865" t="s">
        <v>18556</v>
      </c>
      <c r="N381" s="865" t="s">
        <v>18559</v>
      </c>
      <c r="O381" s="865" t="s">
        <v>1640</v>
      </c>
      <c r="P381" s="865">
        <v>1</v>
      </c>
      <c r="Q381" s="865"/>
    </row>
    <row r="382" spans="1:17" ht="25.5">
      <c r="A382" s="1200">
        <v>378</v>
      </c>
      <c r="B382" s="865" t="s">
        <v>512</v>
      </c>
      <c r="C382" s="1705"/>
      <c r="D382" s="865" t="s">
        <v>18548</v>
      </c>
      <c r="E382" s="865" t="s">
        <v>11667</v>
      </c>
      <c r="F382" s="865" t="s">
        <v>18549</v>
      </c>
      <c r="G382" s="865" t="s">
        <v>10554</v>
      </c>
      <c r="H382" s="865">
        <v>39</v>
      </c>
      <c r="I382" s="865">
        <v>2</v>
      </c>
      <c r="J382" s="865"/>
      <c r="K382" s="865"/>
      <c r="L382" s="865">
        <v>1</v>
      </c>
      <c r="M382" s="865" t="s">
        <v>18560</v>
      </c>
      <c r="N382" s="865" t="s">
        <v>18551</v>
      </c>
      <c r="O382" s="865" t="s">
        <v>1640</v>
      </c>
      <c r="P382" s="865"/>
      <c r="Q382" s="865"/>
    </row>
    <row r="383" spans="1:17" ht="76.5">
      <c r="A383" s="1200">
        <v>379</v>
      </c>
      <c r="B383" s="865" t="s">
        <v>512</v>
      </c>
      <c r="C383" s="1705"/>
      <c r="D383" s="865" t="s">
        <v>18561</v>
      </c>
      <c r="E383" s="865" t="s">
        <v>18562</v>
      </c>
      <c r="F383" s="865" t="s">
        <v>18563</v>
      </c>
      <c r="G383" s="865"/>
      <c r="H383" s="865"/>
      <c r="I383" s="865"/>
      <c r="J383" s="865"/>
      <c r="K383" s="865"/>
      <c r="L383" s="865">
        <v>1</v>
      </c>
      <c r="M383" s="865" t="s">
        <v>18564</v>
      </c>
      <c r="N383" s="865" t="s">
        <v>18565</v>
      </c>
      <c r="O383" s="865" t="s">
        <v>1640</v>
      </c>
      <c r="P383" s="865"/>
      <c r="Q383" s="865"/>
    </row>
    <row r="384" spans="1:17" ht="38.25">
      <c r="A384" s="1200">
        <v>380</v>
      </c>
      <c r="B384" s="865" t="s">
        <v>512</v>
      </c>
      <c r="C384" s="1705"/>
      <c r="D384" s="865" t="s">
        <v>18566</v>
      </c>
      <c r="E384" s="865" t="s">
        <v>18567</v>
      </c>
      <c r="F384" s="865" t="s">
        <v>18568</v>
      </c>
      <c r="G384" s="865" t="s">
        <v>10546</v>
      </c>
      <c r="H384" s="865">
        <v>42</v>
      </c>
      <c r="I384" s="865"/>
      <c r="J384" s="865"/>
      <c r="K384" s="865"/>
      <c r="L384" s="865">
        <v>1</v>
      </c>
      <c r="M384" s="865" t="s">
        <v>4225</v>
      </c>
      <c r="N384" s="865" t="s">
        <v>18569</v>
      </c>
      <c r="O384" s="865" t="s">
        <v>18570</v>
      </c>
      <c r="P384" s="865"/>
      <c r="Q384" s="865"/>
    </row>
    <row r="385" spans="1:17" ht="25.5">
      <c r="A385" s="1200">
        <v>381</v>
      </c>
      <c r="B385" s="865" t="s">
        <v>512</v>
      </c>
      <c r="C385" s="1705"/>
      <c r="D385" s="865" t="s">
        <v>18571</v>
      </c>
      <c r="E385" s="865" t="s">
        <v>18572</v>
      </c>
      <c r="F385" s="865" t="s">
        <v>18573</v>
      </c>
      <c r="G385" s="865" t="s">
        <v>1611</v>
      </c>
      <c r="H385" s="865">
        <v>19</v>
      </c>
      <c r="I385" s="865"/>
      <c r="J385" s="865">
        <v>1</v>
      </c>
      <c r="K385" s="865"/>
      <c r="L385" s="865"/>
      <c r="M385" s="865" t="s">
        <v>18574</v>
      </c>
      <c r="N385" s="865" t="s">
        <v>18575</v>
      </c>
      <c r="O385" s="865" t="s">
        <v>1611</v>
      </c>
      <c r="P385" s="865"/>
      <c r="Q385" s="865">
        <v>2</v>
      </c>
    </row>
    <row r="386" spans="1:17" ht="25.5">
      <c r="A386" s="1200">
        <v>382</v>
      </c>
      <c r="B386" s="865" t="s">
        <v>512</v>
      </c>
      <c r="C386" s="1705"/>
      <c r="D386" s="865" t="s">
        <v>18571</v>
      </c>
      <c r="E386" s="865" t="s">
        <v>18572</v>
      </c>
      <c r="F386" s="865" t="s">
        <v>18275</v>
      </c>
      <c r="G386" s="865" t="s">
        <v>1611</v>
      </c>
      <c r="H386" s="865">
        <v>19</v>
      </c>
      <c r="I386" s="865"/>
      <c r="J386" s="865"/>
      <c r="K386" s="865">
        <v>1</v>
      </c>
      <c r="L386" s="865"/>
      <c r="M386" s="865" t="s">
        <v>18576</v>
      </c>
      <c r="N386" s="865" t="s">
        <v>18577</v>
      </c>
      <c r="O386" s="865" t="s">
        <v>1611</v>
      </c>
      <c r="P386" s="865"/>
      <c r="Q386" s="865">
        <v>2</v>
      </c>
    </row>
    <row r="387" spans="1:17" ht="25.5">
      <c r="A387" s="1200">
        <v>383</v>
      </c>
      <c r="B387" s="865" t="s">
        <v>512</v>
      </c>
      <c r="C387" s="1705"/>
      <c r="D387" s="865" t="s">
        <v>18571</v>
      </c>
      <c r="E387" s="865" t="s">
        <v>18572</v>
      </c>
      <c r="F387" s="865" t="s">
        <v>18275</v>
      </c>
      <c r="G387" s="865" t="s">
        <v>1611</v>
      </c>
      <c r="H387" s="865">
        <v>19</v>
      </c>
      <c r="I387" s="865"/>
      <c r="J387" s="865"/>
      <c r="K387" s="865"/>
      <c r="L387" s="865">
        <v>1</v>
      </c>
      <c r="M387" s="865" t="s">
        <v>18578</v>
      </c>
      <c r="N387" s="865" t="s">
        <v>18579</v>
      </c>
      <c r="O387" s="865" t="s">
        <v>1611</v>
      </c>
      <c r="P387" s="865"/>
      <c r="Q387" s="865">
        <v>1</v>
      </c>
    </row>
    <row r="388" spans="1:17" ht="25.5">
      <c r="A388" s="1200">
        <v>384</v>
      </c>
      <c r="B388" s="865" t="s">
        <v>512</v>
      </c>
      <c r="C388" s="1705"/>
      <c r="D388" s="865" t="s">
        <v>18571</v>
      </c>
      <c r="E388" s="865" t="s">
        <v>18572</v>
      </c>
      <c r="F388" s="865" t="s">
        <v>18275</v>
      </c>
      <c r="G388" s="865" t="s">
        <v>1611</v>
      </c>
      <c r="H388" s="865">
        <v>19</v>
      </c>
      <c r="I388" s="865"/>
      <c r="J388" s="865"/>
      <c r="K388" s="865"/>
      <c r="L388" s="865">
        <v>1</v>
      </c>
      <c r="M388" s="865" t="s">
        <v>15415</v>
      </c>
      <c r="N388" s="865" t="s">
        <v>18575</v>
      </c>
      <c r="O388" s="865" t="s">
        <v>1611</v>
      </c>
      <c r="P388" s="865"/>
      <c r="Q388" s="865">
        <v>2</v>
      </c>
    </row>
    <row r="389" spans="1:17" ht="25.5">
      <c r="A389" s="1200">
        <v>385</v>
      </c>
      <c r="B389" s="865" t="s">
        <v>512</v>
      </c>
      <c r="C389" s="1705"/>
      <c r="D389" s="865" t="s">
        <v>18571</v>
      </c>
      <c r="E389" s="865" t="s">
        <v>18572</v>
      </c>
      <c r="F389" s="865" t="s">
        <v>18275</v>
      </c>
      <c r="G389" s="865" t="s">
        <v>1611</v>
      </c>
      <c r="H389" s="865">
        <v>19</v>
      </c>
      <c r="I389" s="865"/>
      <c r="J389" s="865"/>
      <c r="K389" s="865"/>
      <c r="L389" s="865">
        <v>1</v>
      </c>
      <c r="M389" s="865" t="s">
        <v>15415</v>
      </c>
      <c r="N389" s="865" t="s">
        <v>18580</v>
      </c>
      <c r="O389" s="865" t="s">
        <v>1611</v>
      </c>
      <c r="P389" s="865"/>
      <c r="Q389" s="865">
        <v>2</v>
      </c>
    </row>
    <row r="390" spans="1:17" ht="25.5">
      <c r="A390" s="1200">
        <v>386</v>
      </c>
      <c r="B390" s="865" t="s">
        <v>512</v>
      </c>
      <c r="C390" s="1705"/>
      <c r="D390" s="865" t="s">
        <v>18571</v>
      </c>
      <c r="E390" s="865" t="s">
        <v>18572</v>
      </c>
      <c r="F390" s="865" t="s">
        <v>18275</v>
      </c>
      <c r="G390" s="865" t="s">
        <v>1611</v>
      </c>
      <c r="H390" s="865">
        <v>19</v>
      </c>
      <c r="I390" s="865"/>
      <c r="J390" s="865"/>
      <c r="K390" s="865"/>
      <c r="L390" s="865">
        <v>1</v>
      </c>
      <c r="M390" s="865" t="s">
        <v>18574</v>
      </c>
      <c r="N390" s="865" t="s">
        <v>18581</v>
      </c>
      <c r="O390" s="865" t="s">
        <v>1611</v>
      </c>
      <c r="P390" s="865"/>
      <c r="Q390" s="865">
        <v>2</v>
      </c>
    </row>
    <row r="391" spans="1:17" ht="38.25">
      <c r="A391" s="1200">
        <v>387</v>
      </c>
      <c r="B391" s="865" t="s">
        <v>512</v>
      </c>
      <c r="C391" s="1705"/>
      <c r="D391" s="865" t="s">
        <v>18582</v>
      </c>
      <c r="E391" s="865" t="s">
        <v>18583</v>
      </c>
      <c r="F391" s="865" t="s">
        <v>18584</v>
      </c>
      <c r="G391" s="865" t="s">
        <v>10554</v>
      </c>
      <c r="H391" s="865" t="s">
        <v>18585</v>
      </c>
      <c r="I391" s="865"/>
      <c r="J391" s="865"/>
      <c r="K391" s="865"/>
      <c r="L391" s="865">
        <v>1</v>
      </c>
      <c r="M391" s="865" t="s">
        <v>10536</v>
      </c>
      <c r="N391" s="865" t="s">
        <v>18586</v>
      </c>
      <c r="O391" s="865" t="s">
        <v>1611</v>
      </c>
      <c r="P391" s="865"/>
      <c r="Q391" s="865">
        <v>1</v>
      </c>
    </row>
    <row r="392" spans="1:17" ht="38.25">
      <c r="A392" s="1200">
        <v>388</v>
      </c>
      <c r="B392" s="865" t="s">
        <v>512</v>
      </c>
      <c r="C392" s="1705"/>
      <c r="D392" s="865" t="s">
        <v>18582</v>
      </c>
      <c r="E392" s="865" t="s">
        <v>18583</v>
      </c>
      <c r="F392" s="865" t="s">
        <v>18584</v>
      </c>
      <c r="G392" s="865" t="s">
        <v>10554</v>
      </c>
      <c r="H392" s="865" t="s">
        <v>18585</v>
      </c>
      <c r="I392" s="865"/>
      <c r="J392" s="865"/>
      <c r="K392" s="865"/>
      <c r="L392" s="865">
        <v>1</v>
      </c>
      <c r="M392" s="865" t="s">
        <v>10536</v>
      </c>
      <c r="N392" s="865" t="s">
        <v>18587</v>
      </c>
      <c r="O392" s="865" t="s">
        <v>1611</v>
      </c>
      <c r="P392" s="865"/>
      <c r="Q392" s="865">
        <v>1</v>
      </c>
    </row>
    <row r="393" spans="1:17" ht="38.25">
      <c r="A393" s="1200">
        <v>389</v>
      </c>
      <c r="B393" s="865" t="s">
        <v>1509</v>
      </c>
      <c r="C393" s="1705" t="s">
        <v>1436</v>
      </c>
      <c r="D393" s="865" t="s">
        <v>13846</v>
      </c>
      <c r="E393" s="865" t="s">
        <v>18588</v>
      </c>
      <c r="F393" s="865" t="s">
        <v>18589</v>
      </c>
      <c r="G393" s="865" t="s">
        <v>1751</v>
      </c>
      <c r="H393" s="865">
        <v>93</v>
      </c>
      <c r="I393" s="865"/>
      <c r="J393" s="865">
        <v>1</v>
      </c>
      <c r="K393" s="865"/>
      <c r="L393" s="865"/>
      <c r="M393" s="865" t="s">
        <v>18590</v>
      </c>
      <c r="N393" s="865" t="s">
        <v>6776</v>
      </c>
      <c r="O393" s="865" t="s">
        <v>1751</v>
      </c>
      <c r="P393" s="865">
        <v>1</v>
      </c>
      <c r="Q393" s="865"/>
    </row>
    <row r="394" spans="1:17" ht="38.25">
      <c r="A394" s="1200">
        <v>390</v>
      </c>
      <c r="B394" s="865" t="s">
        <v>1509</v>
      </c>
      <c r="C394" s="1705"/>
      <c r="D394" s="865" t="s">
        <v>13846</v>
      </c>
      <c r="E394" s="891" t="s">
        <v>18588</v>
      </c>
      <c r="F394" s="891" t="s">
        <v>18589</v>
      </c>
      <c r="G394" s="865" t="s">
        <v>1751</v>
      </c>
      <c r="H394" s="865">
        <v>93</v>
      </c>
      <c r="I394" s="865"/>
      <c r="J394" s="865"/>
      <c r="K394" s="865">
        <v>1</v>
      </c>
      <c r="L394" s="865"/>
      <c r="M394" s="865" t="s">
        <v>18591</v>
      </c>
      <c r="N394" s="865" t="s">
        <v>3531</v>
      </c>
      <c r="O394" s="865" t="s">
        <v>1751</v>
      </c>
      <c r="P394" s="865"/>
      <c r="Q394" s="865">
        <v>1</v>
      </c>
    </row>
    <row r="395" spans="1:17" ht="38.25">
      <c r="A395" s="1200">
        <v>391</v>
      </c>
      <c r="B395" s="865" t="s">
        <v>1509</v>
      </c>
      <c r="C395" s="1705"/>
      <c r="D395" s="865" t="s">
        <v>13846</v>
      </c>
      <c r="E395" s="891" t="s">
        <v>18588</v>
      </c>
      <c r="F395" s="891" t="s">
        <v>18589</v>
      </c>
      <c r="G395" s="865" t="s">
        <v>1751</v>
      </c>
      <c r="H395" s="865">
        <v>93</v>
      </c>
      <c r="I395" s="865"/>
      <c r="J395" s="865"/>
      <c r="K395" s="865"/>
      <c r="L395" s="865">
        <v>1</v>
      </c>
      <c r="M395" s="865" t="s">
        <v>18592</v>
      </c>
      <c r="N395" s="865" t="s">
        <v>6710</v>
      </c>
      <c r="O395" s="865" t="s">
        <v>1751</v>
      </c>
      <c r="P395" s="865">
        <v>1</v>
      </c>
      <c r="Q395" s="865"/>
    </row>
    <row r="396" spans="1:17" ht="38.25">
      <c r="A396" s="1200">
        <v>392</v>
      </c>
      <c r="B396" s="865" t="s">
        <v>1509</v>
      </c>
      <c r="C396" s="1705"/>
      <c r="D396" s="865" t="s">
        <v>13846</v>
      </c>
      <c r="E396" s="891" t="s">
        <v>18588</v>
      </c>
      <c r="F396" s="891" t="s">
        <v>18589</v>
      </c>
      <c r="G396" s="865" t="s">
        <v>1751</v>
      </c>
      <c r="H396" s="865">
        <v>93</v>
      </c>
      <c r="I396" s="865"/>
      <c r="J396" s="865"/>
      <c r="K396" s="865"/>
      <c r="L396" s="865">
        <v>1</v>
      </c>
      <c r="M396" s="865" t="s">
        <v>18593</v>
      </c>
      <c r="N396" s="865" t="s">
        <v>9578</v>
      </c>
      <c r="O396" s="865" t="s">
        <v>1751</v>
      </c>
      <c r="P396" s="865">
        <v>1</v>
      </c>
      <c r="Q396" s="865"/>
    </row>
    <row r="397" spans="1:17" ht="38.25">
      <c r="A397" s="1200">
        <v>393</v>
      </c>
      <c r="B397" s="865" t="s">
        <v>1509</v>
      </c>
      <c r="C397" s="1705"/>
      <c r="D397" s="865" t="s">
        <v>13846</v>
      </c>
      <c r="E397" s="891" t="s">
        <v>18588</v>
      </c>
      <c r="F397" s="891" t="s">
        <v>18589</v>
      </c>
      <c r="G397" s="865" t="s">
        <v>1751</v>
      </c>
      <c r="H397" s="865">
        <v>93</v>
      </c>
      <c r="I397" s="865"/>
      <c r="J397" s="865"/>
      <c r="K397" s="865"/>
      <c r="L397" s="865">
        <v>1</v>
      </c>
      <c r="M397" s="865" t="s">
        <v>18594</v>
      </c>
      <c r="N397" s="865" t="s">
        <v>1166</v>
      </c>
      <c r="O397" s="865" t="s">
        <v>1751</v>
      </c>
      <c r="P397" s="865"/>
      <c r="Q397" s="865">
        <v>1</v>
      </c>
    </row>
    <row r="398" spans="1:17" ht="25.5">
      <c r="A398" s="1200">
        <v>394</v>
      </c>
      <c r="B398" s="865" t="s">
        <v>1509</v>
      </c>
      <c r="C398" s="1705"/>
      <c r="D398" s="865" t="s">
        <v>10578</v>
      </c>
      <c r="E398" s="891" t="s">
        <v>18180</v>
      </c>
      <c r="F398" s="891" t="s">
        <v>18595</v>
      </c>
      <c r="G398" s="865" t="s">
        <v>1611</v>
      </c>
      <c r="H398" s="865">
        <v>180</v>
      </c>
      <c r="I398" s="865" t="s">
        <v>18596</v>
      </c>
      <c r="J398" s="865">
        <v>1</v>
      </c>
      <c r="K398" s="865"/>
      <c r="L398" s="865"/>
      <c r="M398" s="865" t="s">
        <v>4856</v>
      </c>
      <c r="N398" s="865" t="s">
        <v>5142</v>
      </c>
      <c r="O398" s="865" t="s">
        <v>1611</v>
      </c>
      <c r="P398" s="865">
        <v>1</v>
      </c>
      <c r="Q398" s="865"/>
    </row>
    <row r="399" spans="1:17" ht="25.5">
      <c r="A399" s="1200">
        <v>395</v>
      </c>
      <c r="B399" s="865" t="s">
        <v>1509</v>
      </c>
      <c r="C399" s="1705"/>
      <c r="D399" s="865" t="s">
        <v>10578</v>
      </c>
      <c r="E399" s="891" t="s">
        <v>18180</v>
      </c>
      <c r="F399" s="891" t="s">
        <v>18595</v>
      </c>
      <c r="G399" s="865" t="s">
        <v>1611</v>
      </c>
      <c r="H399" s="865">
        <v>180</v>
      </c>
      <c r="I399" s="865" t="s">
        <v>18596</v>
      </c>
      <c r="J399" s="865">
        <v>1</v>
      </c>
      <c r="K399" s="865"/>
      <c r="L399" s="865"/>
      <c r="M399" s="865" t="s">
        <v>17632</v>
      </c>
      <c r="N399" s="865" t="s">
        <v>9535</v>
      </c>
      <c r="O399" s="865" t="s">
        <v>1611</v>
      </c>
      <c r="P399" s="865">
        <v>1</v>
      </c>
      <c r="Q399" s="865"/>
    </row>
    <row r="400" spans="1:17" ht="25.5">
      <c r="A400" s="1200">
        <v>396</v>
      </c>
      <c r="B400" s="865" t="s">
        <v>1509</v>
      </c>
      <c r="C400" s="1705"/>
      <c r="D400" s="865" t="s">
        <v>10578</v>
      </c>
      <c r="E400" s="891" t="s">
        <v>18180</v>
      </c>
      <c r="F400" s="891" t="s">
        <v>18595</v>
      </c>
      <c r="G400" s="865" t="s">
        <v>1611</v>
      </c>
      <c r="H400" s="865">
        <v>180</v>
      </c>
      <c r="I400" s="865" t="s">
        <v>18596</v>
      </c>
      <c r="J400" s="865">
        <v>1</v>
      </c>
      <c r="K400" s="865"/>
      <c r="L400" s="865"/>
      <c r="M400" s="865" t="s">
        <v>18597</v>
      </c>
      <c r="N400" s="865" t="s">
        <v>9540</v>
      </c>
      <c r="O400" s="865" t="s">
        <v>1611</v>
      </c>
      <c r="P400" s="865">
        <v>1</v>
      </c>
      <c r="Q400" s="865"/>
    </row>
    <row r="401" spans="1:17" ht="25.5">
      <c r="A401" s="1200">
        <v>397</v>
      </c>
      <c r="B401" s="865" t="s">
        <v>1509</v>
      </c>
      <c r="C401" s="1705"/>
      <c r="D401" s="865" t="s">
        <v>10578</v>
      </c>
      <c r="E401" s="891" t="s">
        <v>18180</v>
      </c>
      <c r="F401" s="891" t="s">
        <v>18595</v>
      </c>
      <c r="G401" s="865" t="s">
        <v>1611</v>
      </c>
      <c r="H401" s="865">
        <v>180</v>
      </c>
      <c r="I401" s="865" t="s">
        <v>18596</v>
      </c>
      <c r="J401" s="865"/>
      <c r="K401" s="865">
        <v>1</v>
      </c>
      <c r="L401" s="865"/>
      <c r="M401" s="865" t="s">
        <v>11915</v>
      </c>
      <c r="N401" s="865" t="s">
        <v>3531</v>
      </c>
      <c r="O401" s="865" t="s">
        <v>1611</v>
      </c>
      <c r="P401" s="865">
        <v>1</v>
      </c>
      <c r="Q401" s="865"/>
    </row>
    <row r="402" spans="1:17" ht="25.5">
      <c r="A402" s="1200">
        <v>398</v>
      </c>
      <c r="B402" s="865" t="s">
        <v>1509</v>
      </c>
      <c r="C402" s="1705"/>
      <c r="D402" s="865" t="s">
        <v>10578</v>
      </c>
      <c r="E402" s="891" t="s">
        <v>18180</v>
      </c>
      <c r="F402" s="891" t="s">
        <v>18595</v>
      </c>
      <c r="G402" s="865" t="s">
        <v>1611</v>
      </c>
      <c r="H402" s="865">
        <v>180</v>
      </c>
      <c r="I402" s="865" t="s">
        <v>18596</v>
      </c>
      <c r="J402" s="865"/>
      <c r="K402" s="865">
        <v>1</v>
      </c>
      <c r="L402" s="865"/>
      <c r="M402" s="865" t="s">
        <v>17631</v>
      </c>
      <c r="N402" s="865" t="s">
        <v>6365</v>
      </c>
      <c r="O402" s="865" t="s">
        <v>1611</v>
      </c>
      <c r="P402" s="865"/>
      <c r="Q402" s="865">
        <v>1</v>
      </c>
    </row>
    <row r="403" spans="1:17" ht="25.5">
      <c r="A403" s="1200">
        <v>399</v>
      </c>
      <c r="B403" s="865" t="s">
        <v>1509</v>
      </c>
      <c r="C403" s="1705"/>
      <c r="D403" s="865" t="s">
        <v>10578</v>
      </c>
      <c r="E403" s="891" t="s">
        <v>18180</v>
      </c>
      <c r="F403" s="891" t="s">
        <v>18595</v>
      </c>
      <c r="G403" s="865" t="s">
        <v>1611</v>
      </c>
      <c r="H403" s="865">
        <v>180</v>
      </c>
      <c r="I403" s="865" t="s">
        <v>18596</v>
      </c>
      <c r="J403" s="865"/>
      <c r="K403" s="865"/>
      <c r="L403" s="865">
        <v>1</v>
      </c>
      <c r="M403" s="865" t="s">
        <v>10573</v>
      </c>
      <c r="N403" s="865" t="s">
        <v>6712</v>
      </c>
      <c r="O403" s="865" t="s">
        <v>1611</v>
      </c>
      <c r="P403" s="865">
        <v>1</v>
      </c>
      <c r="Q403" s="865"/>
    </row>
    <row r="404" spans="1:17" ht="25.5">
      <c r="A404" s="1200">
        <v>400</v>
      </c>
      <c r="B404" s="865" t="s">
        <v>1509</v>
      </c>
      <c r="C404" s="1705"/>
      <c r="D404" s="865" t="s">
        <v>18598</v>
      </c>
      <c r="E404" s="891" t="s">
        <v>12126</v>
      </c>
      <c r="F404" s="891" t="s">
        <v>18599</v>
      </c>
      <c r="G404" s="865" t="s">
        <v>18600</v>
      </c>
      <c r="H404" s="865"/>
      <c r="I404" s="865" t="s">
        <v>18601</v>
      </c>
      <c r="J404" s="865">
        <v>1</v>
      </c>
      <c r="K404" s="865"/>
      <c r="L404" s="865"/>
      <c r="M404" s="865" t="s">
        <v>15449</v>
      </c>
      <c r="N404" s="865" t="s">
        <v>5483</v>
      </c>
      <c r="O404" s="865" t="s">
        <v>18600</v>
      </c>
      <c r="P404" s="865"/>
      <c r="Q404" s="865">
        <v>1</v>
      </c>
    </row>
    <row r="405" spans="1:17" ht="25.5">
      <c r="A405" s="1200">
        <v>401</v>
      </c>
      <c r="B405" s="865" t="s">
        <v>1509</v>
      </c>
      <c r="C405" s="1705"/>
      <c r="D405" s="865" t="s">
        <v>18598</v>
      </c>
      <c r="E405" s="891" t="s">
        <v>12126</v>
      </c>
      <c r="F405" s="891" t="s">
        <v>18599</v>
      </c>
      <c r="G405" s="865" t="s">
        <v>18600</v>
      </c>
      <c r="H405" s="865"/>
      <c r="I405" s="865" t="s">
        <v>18601</v>
      </c>
      <c r="J405" s="865">
        <v>1</v>
      </c>
      <c r="K405" s="865"/>
      <c r="L405" s="865"/>
      <c r="M405" s="865" t="s">
        <v>15503</v>
      </c>
      <c r="N405" s="865" t="s">
        <v>7142</v>
      </c>
      <c r="O405" s="865" t="s">
        <v>18600</v>
      </c>
      <c r="P405" s="865"/>
      <c r="Q405" s="865">
        <v>1</v>
      </c>
    </row>
    <row r="406" spans="1:17" ht="25.5">
      <c r="A406" s="1200">
        <v>402</v>
      </c>
      <c r="B406" s="865" t="s">
        <v>1509</v>
      </c>
      <c r="C406" s="1705"/>
      <c r="D406" s="865" t="s">
        <v>18598</v>
      </c>
      <c r="E406" s="891" t="s">
        <v>12126</v>
      </c>
      <c r="F406" s="891" t="s">
        <v>18599</v>
      </c>
      <c r="G406" s="865" t="s">
        <v>18600</v>
      </c>
      <c r="H406" s="865"/>
      <c r="I406" s="865" t="s">
        <v>18601</v>
      </c>
      <c r="J406" s="865">
        <v>1</v>
      </c>
      <c r="K406" s="865"/>
      <c r="L406" s="865"/>
      <c r="M406" s="865" t="s">
        <v>18602</v>
      </c>
      <c r="N406" s="865" t="s">
        <v>6712</v>
      </c>
      <c r="O406" s="865" t="s">
        <v>18600</v>
      </c>
      <c r="P406" s="865">
        <v>1</v>
      </c>
      <c r="Q406" s="865"/>
    </row>
    <row r="407" spans="1:17" ht="25.5">
      <c r="A407" s="1200">
        <v>403</v>
      </c>
      <c r="B407" s="865" t="s">
        <v>1509</v>
      </c>
      <c r="C407" s="1705"/>
      <c r="D407" s="865" t="s">
        <v>18598</v>
      </c>
      <c r="E407" s="891" t="s">
        <v>12126</v>
      </c>
      <c r="F407" s="891" t="s">
        <v>18599</v>
      </c>
      <c r="G407" s="865" t="s">
        <v>18600</v>
      </c>
      <c r="H407" s="865"/>
      <c r="I407" s="865" t="s">
        <v>18601</v>
      </c>
      <c r="J407" s="865">
        <v>1</v>
      </c>
      <c r="K407" s="865"/>
      <c r="L407" s="865"/>
      <c r="M407" s="865" t="s">
        <v>18603</v>
      </c>
      <c r="N407" s="865" t="s">
        <v>9540</v>
      </c>
      <c r="O407" s="865" t="s">
        <v>18600</v>
      </c>
      <c r="P407" s="865">
        <v>1</v>
      </c>
      <c r="Q407" s="865"/>
    </row>
    <row r="408" spans="1:17" ht="25.5">
      <c r="A408" s="1200">
        <v>404</v>
      </c>
      <c r="B408" s="865" t="s">
        <v>1509</v>
      </c>
      <c r="C408" s="1705"/>
      <c r="D408" s="865" t="s">
        <v>18598</v>
      </c>
      <c r="E408" s="891" t="s">
        <v>12126</v>
      </c>
      <c r="F408" s="891" t="s">
        <v>18599</v>
      </c>
      <c r="G408" s="865" t="s">
        <v>18600</v>
      </c>
      <c r="H408" s="865"/>
      <c r="I408" s="865" t="s">
        <v>18601</v>
      </c>
      <c r="J408" s="865"/>
      <c r="K408" s="865">
        <v>1</v>
      </c>
      <c r="L408" s="865"/>
      <c r="M408" s="865" t="s">
        <v>18604</v>
      </c>
      <c r="N408" s="865" t="s">
        <v>9603</v>
      </c>
      <c r="O408" s="865" t="s">
        <v>18600</v>
      </c>
      <c r="P408" s="865"/>
      <c r="Q408" s="865">
        <v>1</v>
      </c>
    </row>
    <row r="409" spans="1:17" ht="25.5">
      <c r="A409" s="1200">
        <v>405</v>
      </c>
      <c r="B409" s="865" t="s">
        <v>1509</v>
      </c>
      <c r="C409" s="1705"/>
      <c r="D409" s="865" t="s">
        <v>18598</v>
      </c>
      <c r="E409" s="891" t="s">
        <v>12126</v>
      </c>
      <c r="F409" s="891" t="s">
        <v>18599</v>
      </c>
      <c r="G409" s="865" t="s">
        <v>18600</v>
      </c>
      <c r="H409" s="865"/>
      <c r="I409" s="865" t="s">
        <v>18601</v>
      </c>
      <c r="J409" s="865"/>
      <c r="K409" s="865">
        <v>1</v>
      </c>
      <c r="L409" s="865"/>
      <c r="M409" s="865" t="s">
        <v>18605</v>
      </c>
      <c r="N409" s="865" t="s">
        <v>9535</v>
      </c>
      <c r="O409" s="865" t="s">
        <v>18600</v>
      </c>
      <c r="P409" s="865">
        <v>1</v>
      </c>
      <c r="Q409" s="865"/>
    </row>
    <row r="410" spans="1:17" ht="153">
      <c r="A410" s="1200">
        <v>406</v>
      </c>
      <c r="B410" s="865" t="s">
        <v>18606</v>
      </c>
      <c r="C410" s="1203" t="s">
        <v>1436</v>
      </c>
      <c r="D410" s="865" t="s">
        <v>18607</v>
      </c>
      <c r="E410" s="865" t="s">
        <v>18608</v>
      </c>
      <c r="F410" s="865" t="s">
        <v>18609</v>
      </c>
      <c r="G410" s="865" t="s">
        <v>1611</v>
      </c>
      <c r="H410" s="865">
        <v>32</v>
      </c>
      <c r="I410" s="865">
        <v>2</v>
      </c>
      <c r="J410" s="865"/>
      <c r="K410" s="865">
        <v>1</v>
      </c>
      <c r="L410" s="865"/>
      <c r="M410" s="865" t="s">
        <v>18610</v>
      </c>
      <c r="N410" s="865" t="s">
        <v>1523</v>
      </c>
      <c r="O410" s="865" t="s">
        <v>1611</v>
      </c>
      <c r="P410" s="865">
        <v>14</v>
      </c>
      <c r="Q410" s="865"/>
    </row>
    <row r="411" spans="1:17" ht="25.5">
      <c r="A411" s="1200">
        <v>407</v>
      </c>
      <c r="B411" s="865" t="s">
        <v>792</v>
      </c>
      <c r="C411" s="1705" t="s">
        <v>1436</v>
      </c>
      <c r="D411" s="865" t="s">
        <v>15633</v>
      </c>
      <c r="E411" s="865" t="s">
        <v>10593</v>
      </c>
      <c r="F411" s="865" t="s">
        <v>18611</v>
      </c>
      <c r="G411" s="865" t="s">
        <v>9999</v>
      </c>
      <c r="H411" s="865">
        <v>11</v>
      </c>
      <c r="I411" s="865">
        <v>5</v>
      </c>
      <c r="J411" s="865">
        <v>1</v>
      </c>
      <c r="K411" s="865"/>
      <c r="L411" s="865"/>
      <c r="M411" s="865" t="s">
        <v>18612</v>
      </c>
      <c r="N411" s="865" t="s">
        <v>10596</v>
      </c>
      <c r="O411" s="865" t="s">
        <v>18613</v>
      </c>
      <c r="P411" s="865"/>
      <c r="Q411" s="865">
        <v>1</v>
      </c>
    </row>
    <row r="412" spans="1:17" ht="25.5">
      <c r="A412" s="1200">
        <v>408</v>
      </c>
      <c r="B412" s="865" t="s">
        <v>792</v>
      </c>
      <c r="C412" s="1705"/>
      <c r="D412" s="865" t="s">
        <v>15633</v>
      </c>
      <c r="E412" s="865" t="s">
        <v>10593</v>
      </c>
      <c r="F412" s="865" t="s">
        <v>18611</v>
      </c>
      <c r="G412" s="865" t="s">
        <v>9999</v>
      </c>
      <c r="H412" s="865">
        <v>11</v>
      </c>
      <c r="I412" s="865">
        <v>5</v>
      </c>
      <c r="J412" s="865">
        <v>1</v>
      </c>
      <c r="K412" s="865"/>
      <c r="L412" s="865"/>
      <c r="M412" s="865" t="s">
        <v>18614</v>
      </c>
      <c r="N412" s="865" t="s">
        <v>10596</v>
      </c>
      <c r="O412" s="865" t="s">
        <v>18615</v>
      </c>
      <c r="P412" s="865"/>
      <c r="Q412" s="865" t="s">
        <v>18616</v>
      </c>
    </row>
    <row r="413" spans="1:17" ht="25.5">
      <c r="A413" s="1200">
        <v>409</v>
      </c>
      <c r="B413" s="865" t="s">
        <v>792</v>
      </c>
      <c r="C413" s="1705"/>
      <c r="D413" s="865" t="s">
        <v>15633</v>
      </c>
      <c r="E413" s="865" t="s">
        <v>10593</v>
      </c>
      <c r="F413" s="865" t="s">
        <v>18611</v>
      </c>
      <c r="G413" s="865" t="s">
        <v>9999</v>
      </c>
      <c r="H413" s="865">
        <v>11</v>
      </c>
      <c r="I413" s="865">
        <v>5</v>
      </c>
      <c r="J413" s="865"/>
      <c r="K413" s="865">
        <v>1</v>
      </c>
      <c r="L413" s="865"/>
      <c r="M413" s="865" t="s">
        <v>18617</v>
      </c>
      <c r="N413" s="865" t="s">
        <v>18618</v>
      </c>
      <c r="O413" s="865" t="s">
        <v>18619</v>
      </c>
      <c r="P413" s="865"/>
      <c r="Q413" s="865">
        <v>1</v>
      </c>
    </row>
    <row r="414" spans="1:17" ht="25.5">
      <c r="A414" s="1200">
        <v>410</v>
      </c>
      <c r="B414" s="865" t="s">
        <v>792</v>
      </c>
      <c r="C414" s="1705"/>
      <c r="D414" s="865" t="s">
        <v>15633</v>
      </c>
      <c r="E414" s="865" t="s">
        <v>10593</v>
      </c>
      <c r="F414" s="865" t="s">
        <v>18611</v>
      </c>
      <c r="G414" s="865" t="s">
        <v>9999</v>
      </c>
      <c r="H414" s="865">
        <v>11</v>
      </c>
      <c r="I414" s="865">
        <v>5</v>
      </c>
      <c r="J414" s="865"/>
      <c r="K414" s="865">
        <v>1</v>
      </c>
      <c r="L414" s="865"/>
      <c r="M414" s="865" t="s">
        <v>16713</v>
      </c>
      <c r="N414" s="865" t="s">
        <v>18618</v>
      </c>
      <c r="O414" s="865" t="s">
        <v>18620</v>
      </c>
      <c r="P414" s="865"/>
      <c r="Q414" s="865">
        <v>1</v>
      </c>
    </row>
    <row r="415" spans="1:17" ht="25.5">
      <c r="A415" s="1200">
        <v>411</v>
      </c>
      <c r="B415" s="865" t="s">
        <v>792</v>
      </c>
      <c r="C415" s="1705"/>
      <c r="D415" s="865" t="s">
        <v>15633</v>
      </c>
      <c r="E415" s="865" t="s">
        <v>10593</v>
      </c>
      <c r="F415" s="865" t="s">
        <v>18611</v>
      </c>
      <c r="G415" s="865" t="s">
        <v>9999</v>
      </c>
      <c r="H415" s="865">
        <v>11</v>
      </c>
      <c r="I415" s="865">
        <v>5</v>
      </c>
      <c r="J415" s="865"/>
      <c r="K415" s="865">
        <v>1</v>
      </c>
      <c r="L415" s="865"/>
      <c r="M415" s="865" t="s">
        <v>15641</v>
      </c>
      <c r="N415" s="865" t="s">
        <v>18618</v>
      </c>
      <c r="O415" s="865" t="s">
        <v>18621</v>
      </c>
      <c r="P415" s="865"/>
      <c r="Q415" s="865">
        <v>1</v>
      </c>
    </row>
    <row r="416" spans="1:17" ht="25.5">
      <c r="A416" s="1200">
        <v>412</v>
      </c>
      <c r="B416" s="865" t="s">
        <v>792</v>
      </c>
      <c r="C416" s="1705"/>
      <c r="D416" s="865" t="s">
        <v>15633</v>
      </c>
      <c r="E416" s="865" t="s">
        <v>10593</v>
      </c>
      <c r="F416" s="865" t="s">
        <v>18611</v>
      </c>
      <c r="G416" s="865" t="s">
        <v>9999</v>
      </c>
      <c r="H416" s="865">
        <v>11</v>
      </c>
      <c r="I416" s="865">
        <v>5</v>
      </c>
      <c r="J416" s="865"/>
      <c r="K416" s="865">
        <v>1</v>
      </c>
      <c r="L416" s="865"/>
      <c r="M416" s="865" t="s">
        <v>18622</v>
      </c>
      <c r="N416" s="865" t="s">
        <v>18618</v>
      </c>
      <c r="O416" s="865" t="s">
        <v>18621</v>
      </c>
      <c r="P416" s="865"/>
      <c r="Q416" s="865">
        <v>1</v>
      </c>
    </row>
    <row r="417" spans="1:17" ht="25.5">
      <c r="A417" s="1200">
        <v>413</v>
      </c>
      <c r="B417" s="865" t="s">
        <v>792</v>
      </c>
      <c r="C417" s="1705"/>
      <c r="D417" s="865" t="s">
        <v>15633</v>
      </c>
      <c r="E417" s="865" t="s">
        <v>10593</v>
      </c>
      <c r="F417" s="865" t="s">
        <v>18611</v>
      </c>
      <c r="G417" s="865" t="s">
        <v>9999</v>
      </c>
      <c r="H417" s="865">
        <v>11</v>
      </c>
      <c r="I417" s="865">
        <v>5</v>
      </c>
      <c r="J417" s="865"/>
      <c r="K417" s="865">
        <v>1</v>
      </c>
      <c r="L417" s="865"/>
      <c r="M417" s="865" t="s">
        <v>18623</v>
      </c>
      <c r="N417" s="865" t="s">
        <v>18618</v>
      </c>
      <c r="O417" s="865" t="s">
        <v>18624</v>
      </c>
      <c r="P417" s="865">
        <v>1</v>
      </c>
      <c r="Q417" s="865"/>
    </row>
    <row r="418" spans="1:17" ht="25.5">
      <c r="A418" s="1200">
        <v>414</v>
      </c>
      <c r="B418" s="865" t="s">
        <v>792</v>
      </c>
      <c r="C418" s="1705"/>
      <c r="D418" s="865" t="s">
        <v>15633</v>
      </c>
      <c r="E418" s="865" t="s">
        <v>10593</v>
      </c>
      <c r="F418" s="865" t="s">
        <v>18611</v>
      </c>
      <c r="G418" s="865" t="s">
        <v>9999</v>
      </c>
      <c r="H418" s="865">
        <v>11</v>
      </c>
      <c r="I418" s="865">
        <v>5</v>
      </c>
      <c r="J418" s="865"/>
      <c r="K418" s="865"/>
      <c r="L418" s="865">
        <v>1</v>
      </c>
      <c r="M418" s="865" t="s">
        <v>18625</v>
      </c>
      <c r="N418" s="865" t="s">
        <v>10596</v>
      </c>
      <c r="O418" s="865" t="s">
        <v>18619</v>
      </c>
      <c r="P418" s="865"/>
      <c r="Q418" s="865">
        <v>1</v>
      </c>
    </row>
    <row r="419" spans="1:17" ht="25.5">
      <c r="A419" s="1200">
        <v>415</v>
      </c>
      <c r="B419" s="865" t="s">
        <v>792</v>
      </c>
      <c r="C419" s="1705"/>
      <c r="D419" s="865" t="s">
        <v>15633</v>
      </c>
      <c r="E419" s="865" t="s">
        <v>10593</v>
      </c>
      <c r="F419" s="865" t="s">
        <v>18611</v>
      </c>
      <c r="G419" s="865" t="s">
        <v>9999</v>
      </c>
      <c r="H419" s="865">
        <v>11</v>
      </c>
      <c r="I419" s="865">
        <v>5</v>
      </c>
      <c r="J419" s="865"/>
      <c r="K419" s="865"/>
      <c r="L419" s="865">
        <v>1</v>
      </c>
      <c r="M419" s="865" t="s">
        <v>18626</v>
      </c>
      <c r="N419" s="865" t="s">
        <v>10596</v>
      </c>
      <c r="O419" s="865" t="s">
        <v>18620</v>
      </c>
      <c r="P419" s="865"/>
      <c r="Q419" s="865">
        <v>1</v>
      </c>
    </row>
    <row r="420" spans="1:17" ht="25.5">
      <c r="A420" s="1200">
        <v>416</v>
      </c>
      <c r="B420" s="865" t="s">
        <v>792</v>
      </c>
      <c r="C420" s="1705"/>
      <c r="D420" s="865" t="s">
        <v>15633</v>
      </c>
      <c r="E420" s="865" t="s">
        <v>10593</v>
      </c>
      <c r="F420" s="865" t="s">
        <v>18611</v>
      </c>
      <c r="G420" s="865" t="s">
        <v>9999</v>
      </c>
      <c r="H420" s="865">
        <v>11</v>
      </c>
      <c r="I420" s="865">
        <v>5</v>
      </c>
      <c r="J420" s="865"/>
      <c r="K420" s="865"/>
      <c r="L420" s="865">
        <v>1</v>
      </c>
      <c r="M420" s="865" t="s">
        <v>18627</v>
      </c>
      <c r="N420" s="865" t="s">
        <v>10596</v>
      </c>
      <c r="O420" s="865" t="s">
        <v>18615</v>
      </c>
      <c r="P420" s="865"/>
      <c r="Q420" s="865">
        <v>1</v>
      </c>
    </row>
    <row r="421" spans="1:17" ht="89.25">
      <c r="A421" s="1200">
        <v>417</v>
      </c>
      <c r="B421" s="865" t="s">
        <v>792</v>
      </c>
      <c r="C421" s="1705"/>
      <c r="D421" s="865" t="s">
        <v>18628</v>
      </c>
      <c r="E421" s="865" t="s">
        <v>18629</v>
      </c>
      <c r="F421" s="865" t="s">
        <v>18630</v>
      </c>
      <c r="G421" s="865" t="s">
        <v>10605</v>
      </c>
      <c r="H421" s="865">
        <v>31</v>
      </c>
      <c r="I421" s="865" t="s">
        <v>18631</v>
      </c>
      <c r="J421" s="865">
        <v>1</v>
      </c>
      <c r="K421" s="865"/>
      <c r="L421" s="865"/>
      <c r="M421" s="865" t="s">
        <v>18632</v>
      </c>
      <c r="N421" s="865" t="s">
        <v>10643</v>
      </c>
      <c r="O421" s="865" t="s">
        <v>1751</v>
      </c>
      <c r="P421" s="865">
        <v>1</v>
      </c>
      <c r="Q421" s="865"/>
    </row>
    <row r="422" spans="1:17" ht="89.25">
      <c r="A422" s="1200">
        <v>418</v>
      </c>
      <c r="B422" s="865" t="s">
        <v>792</v>
      </c>
      <c r="C422" s="1705"/>
      <c r="D422" s="865" t="s">
        <v>18628</v>
      </c>
      <c r="E422" s="865" t="s">
        <v>18629</v>
      </c>
      <c r="F422" s="865" t="s">
        <v>18630</v>
      </c>
      <c r="G422" s="865" t="s">
        <v>10605</v>
      </c>
      <c r="H422" s="865">
        <v>31</v>
      </c>
      <c r="I422" s="865" t="s">
        <v>18631</v>
      </c>
      <c r="J422" s="865">
        <v>1</v>
      </c>
      <c r="K422" s="865"/>
      <c r="L422" s="865"/>
      <c r="M422" s="865" t="s">
        <v>18633</v>
      </c>
      <c r="N422" s="865" t="s">
        <v>10645</v>
      </c>
      <c r="O422" s="865" t="s">
        <v>1751</v>
      </c>
      <c r="P422" s="865"/>
      <c r="Q422" s="865">
        <v>1</v>
      </c>
    </row>
    <row r="423" spans="1:17" ht="89.25">
      <c r="A423" s="1200">
        <v>419</v>
      </c>
      <c r="B423" s="865" t="s">
        <v>792</v>
      </c>
      <c r="C423" s="1705"/>
      <c r="D423" s="865" t="s">
        <v>18628</v>
      </c>
      <c r="E423" s="865" t="s">
        <v>18629</v>
      </c>
      <c r="F423" s="865" t="s">
        <v>18630</v>
      </c>
      <c r="G423" s="865" t="s">
        <v>10605</v>
      </c>
      <c r="H423" s="865">
        <v>31</v>
      </c>
      <c r="I423" s="865" t="s">
        <v>18631</v>
      </c>
      <c r="J423" s="865">
        <v>1</v>
      </c>
      <c r="K423" s="865"/>
      <c r="L423" s="865"/>
      <c r="M423" s="865" t="s">
        <v>18634</v>
      </c>
      <c r="N423" s="865" t="s">
        <v>10620</v>
      </c>
      <c r="O423" s="865" t="s">
        <v>18635</v>
      </c>
      <c r="P423" s="865"/>
      <c r="Q423" s="865">
        <v>1</v>
      </c>
    </row>
    <row r="424" spans="1:17" ht="89.25">
      <c r="A424" s="1200">
        <v>420</v>
      </c>
      <c r="B424" s="865" t="s">
        <v>792</v>
      </c>
      <c r="C424" s="1705"/>
      <c r="D424" s="865" t="s">
        <v>18628</v>
      </c>
      <c r="E424" s="865" t="s">
        <v>18629</v>
      </c>
      <c r="F424" s="865" t="s">
        <v>18630</v>
      </c>
      <c r="G424" s="865" t="s">
        <v>10605</v>
      </c>
      <c r="H424" s="865">
        <v>31</v>
      </c>
      <c r="I424" s="865" t="s">
        <v>18631</v>
      </c>
      <c r="J424" s="865">
        <v>1</v>
      </c>
      <c r="K424" s="865"/>
      <c r="L424" s="865"/>
      <c r="M424" s="865" t="s">
        <v>18636</v>
      </c>
      <c r="N424" s="865" t="s">
        <v>10689</v>
      </c>
      <c r="O424" s="865" t="s">
        <v>18635</v>
      </c>
      <c r="P424" s="865"/>
      <c r="Q424" s="865">
        <v>1</v>
      </c>
    </row>
    <row r="425" spans="1:17" ht="89.25">
      <c r="A425" s="1200">
        <v>421</v>
      </c>
      <c r="B425" s="865" t="s">
        <v>792</v>
      </c>
      <c r="C425" s="1705"/>
      <c r="D425" s="865" t="s">
        <v>18628</v>
      </c>
      <c r="E425" s="865" t="s">
        <v>18629</v>
      </c>
      <c r="F425" s="865" t="s">
        <v>18630</v>
      </c>
      <c r="G425" s="865" t="s">
        <v>10605</v>
      </c>
      <c r="H425" s="865">
        <v>31</v>
      </c>
      <c r="I425" s="865" t="s">
        <v>18631</v>
      </c>
      <c r="J425" s="865">
        <v>1</v>
      </c>
      <c r="K425" s="865"/>
      <c r="L425" s="865"/>
      <c r="M425" s="865" t="s">
        <v>15672</v>
      </c>
      <c r="N425" s="865" t="s">
        <v>8339</v>
      </c>
      <c r="O425" s="865" t="s">
        <v>12870</v>
      </c>
      <c r="P425" s="865">
        <v>1</v>
      </c>
      <c r="Q425" s="865"/>
    </row>
    <row r="426" spans="1:17" ht="89.25">
      <c r="A426" s="1200">
        <v>422</v>
      </c>
      <c r="B426" s="865" t="s">
        <v>792</v>
      </c>
      <c r="C426" s="1705"/>
      <c r="D426" s="865" t="s">
        <v>18628</v>
      </c>
      <c r="E426" s="865" t="s">
        <v>18629</v>
      </c>
      <c r="F426" s="865" t="s">
        <v>18630</v>
      </c>
      <c r="G426" s="865" t="s">
        <v>10605</v>
      </c>
      <c r="H426" s="865">
        <v>31</v>
      </c>
      <c r="I426" s="865" t="s">
        <v>18631</v>
      </c>
      <c r="J426" s="865">
        <v>1</v>
      </c>
      <c r="K426" s="865"/>
      <c r="L426" s="865"/>
      <c r="M426" s="865" t="s">
        <v>15660</v>
      </c>
      <c r="N426" s="865" t="s">
        <v>8342</v>
      </c>
      <c r="O426" s="865" t="s">
        <v>12870</v>
      </c>
      <c r="P426" s="865">
        <v>1</v>
      </c>
      <c r="Q426" s="865"/>
    </row>
    <row r="427" spans="1:17" ht="89.25">
      <c r="A427" s="1200">
        <v>423</v>
      </c>
      <c r="B427" s="865" t="s">
        <v>792</v>
      </c>
      <c r="C427" s="1705"/>
      <c r="D427" s="865" t="s">
        <v>18628</v>
      </c>
      <c r="E427" s="865" t="s">
        <v>18629</v>
      </c>
      <c r="F427" s="865" t="s">
        <v>18630</v>
      </c>
      <c r="G427" s="865" t="s">
        <v>10605</v>
      </c>
      <c r="H427" s="865">
        <v>31</v>
      </c>
      <c r="I427" s="865" t="s">
        <v>18631</v>
      </c>
      <c r="J427" s="865">
        <v>1</v>
      </c>
      <c r="K427" s="865"/>
      <c r="L427" s="865"/>
      <c r="M427" s="865" t="s">
        <v>15662</v>
      </c>
      <c r="N427" s="865" t="s">
        <v>10624</v>
      </c>
      <c r="O427" s="865" t="s">
        <v>12870</v>
      </c>
      <c r="P427" s="865">
        <v>1</v>
      </c>
      <c r="Q427" s="865"/>
    </row>
    <row r="428" spans="1:17" ht="89.25">
      <c r="A428" s="1200">
        <v>424</v>
      </c>
      <c r="B428" s="865" t="s">
        <v>792</v>
      </c>
      <c r="C428" s="1705"/>
      <c r="D428" s="865" t="s">
        <v>18628</v>
      </c>
      <c r="E428" s="865" t="s">
        <v>18629</v>
      </c>
      <c r="F428" s="865" t="s">
        <v>18630</v>
      </c>
      <c r="G428" s="865" t="s">
        <v>10605</v>
      </c>
      <c r="H428" s="865">
        <v>31</v>
      </c>
      <c r="I428" s="865" t="s">
        <v>18631</v>
      </c>
      <c r="J428" s="865">
        <v>1</v>
      </c>
      <c r="K428" s="865"/>
      <c r="L428" s="865"/>
      <c r="M428" s="865" t="s">
        <v>18637</v>
      </c>
      <c r="N428" s="865" t="s">
        <v>8339</v>
      </c>
      <c r="O428" s="865" t="s">
        <v>12870</v>
      </c>
      <c r="P428" s="865"/>
      <c r="Q428" s="865">
        <v>1</v>
      </c>
    </row>
    <row r="429" spans="1:17" ht="89.25">
      <c r="A429" s="1200">
        <v>425</v>
      </c>
      <c r="B429" s="865" t="s">
        <v>792</v>
      </c>
      <c r="C429" s="1705"/>
      <c r="D429" s="865" t="s">
        <v>18628</v>
      </c>
      <c r="E429" s="865" t="s">
        <v>18629</v>
      </c>
      <c r="F429" s="865" t="s">
        <v>18630</v>
      </c>
      <c r="G429" s="865" t="s">
        <v>10605</v>
      </c>
      <c r="H429" s="865">
        <v>31</v>
      </c>
      <c r="I429" s="865" t="s">
        <v>18631</v>
      </c>
      <c r="J429" s="865">
        <v>1</v>
      </c>
      <c r="K429" s="865"/>
      <c r="L429" s="865"/>
      <c r="M429" s="865" t="s">
        <v>18638</v>
      </c>
      <c r="N429" s="865" t="s">
        <v>10656</v>
      </c>
      <c r="O429" s="865" t="s">
        <v>12870</v>
      </c>
      <c r="P429" s="865"/>
      <c r="Q429" s="865">
        <v>1</v>
      </c>
    </row>
    <row r="430" spans="1:17" ht="89.25">
      <c r="A430" s="1200">
        <v>426</v>
      </c>
      <c r="B430" s="865" t="s">
        <v>792</v>
      </c>
      <c r="C430" s="1705"/>
      <c r="D430" s="865" t="s">
        <v>18628</v>
      </c>
      <c r="E430" s="865" t="s">
        <v>18629</v>
      </c>
      <c r="F430" s="865" t="s">
        <v>18630</v>
      </c>
      <c r="G430" s="865" t="s">
        <v>10605</v>
      </c>
      <c r="H430" s="865">
        <v>31</v>
      </c>
      <c r="I430" s="865" t="s">
        <v>18631</v>
      </c>
      <c r="J430" s="865">
        <v>1</v>
      </c>
      <c r="K430" s="865"/>
      <c r="L430" s="865"/>
      <c r="M430" s="865" t="s">
        <v>18639</v>
      </c>
      <c r="N430" s="865" t="s">
        <v>10659</v>
      </c>
      <c r="O430" s="865" t="s">
        <v>1751</v>
      </c>
      <c r="P430" s="865">
        <v>1</v>
      </c>
      <c r="Q430" s="865"/>
    </row>
    <row r="431" spans="1:17" ht="89.25">
      <c r="A431" s="1200">
        <v>427</v>
      </c>
      <c r="B431" s="865" t="s">
        <v>792</v>
      </c>
      <c r="C431" s="1705"/>
      <c r="D431" s="865" t="s">
        <v>18628</v>
      </c>
      <c r="E431" s="865" t="s">
        <v>18629</v>
      </c>
      <c r="F431" s="865" t="s">
        <v>18630</v>
      </c>
      <c r="G431" s="865" t="s">
        <v>10605</v>
      </c>
      <c r="H431" s="865">
        <v>31</v>
      </c>
      <c r="I431" s="865" t="s">
        <v>18631</v>
      </c>
      <c r="J431" s="865">
        <v>1</v>
      </c>
      <c r="K431" s="865"/>
      <c r="L431" s="865"/>
      <c r="M431" s="865" t="s">
        <v>18632</v>
      </c>
      <c r="N431" s="865" t="s">
        <v>10630</v>
      </c>
      <c r="O431" s="865" t="s">
        <v>1751</v>
      </c>
      <c r="P431" s="865">
        <v>1</v>
      </c>
      <c r="Q431" s="865"/>
    </row>
    <row r="432" spans="1:17" ht="89.25">
      <c r="A432" s="1200">
        <v>428</v>
      </c>
      <c r="B432" s="865" t="s">
        <v>792</v>
      </c>
      <c r="C432" s="1705"/>
      <c r="D432" s="865" t="s">
        <v>18628</v>
      </c>
      <c r="E432" s="865" t="s">
        <v>18629</v>
      </c>
      <c r="F432" s="865" t="s">
        <v>18630</v>
      </c>
      <c r="G432" s="865" t="s">
        <v>10605</v>
      </c>
      <c r="H432" s="865">
        <v>31</v>
      </c>
      <c r="I432" s="865" t="s">
        <v>18631</v>
      </c>
      <c r="J432" s="865">
        <v>1</v>
      </c>
      <c r="K432" s="865"/>
      <c r="L432" s="865"/>
      <c r="M432" s="865" t="s">
        <v>18640</v>
      </c>
      <c r="N432" s="865" t="s">
        <v>10659</v>
      </c>
      <c r="O432" s="865" t="s">
        <v>18635</v>
      </c>
      <c r="P432" s="865">
        <v>1</v>
      </c>
      <c r="Q432" s="865"/>
    </row>
    <row r="433" spans="1:17" ht="89.25">
      <c r="A433" s="1200">
        <v>429</v>
      </c>
      <c r="B433" s="865" t="s">
        <v>792</v>
      </c>
      <c r="C433" s="1705"/>
      <c r="D433" s="865" t="s">
        <v>18628</v>
      </c>
      <c r="E433" s="865" t="s">
        <v>18629</v>
      </c>
      <c r="F433" s="865" t="s">
        <v>18630</v>
      </c>
      <c r="G433" s="865" t="s">
        <v>10605</v>
      </c>
      <c r="H433" s="865">
        <v>31</v>
      </c>
      <c r="I433" s="865" t="s">
        <v>18631</v>
      </c>
      <c r="J433" s="865">
        <v>1</v>
      </c>
      <c r="K433" s="865"/>
      <c r="L433" s="865"/>
      <c r="M433" s="865" t="s">
        <v>15645</v>
      </c>
      <c r="N433" s="865" t="s">
        <v>10667</v>
      </c>
      <c r="O433" s="865" t="s">
        <v>18635</v>
      </c>
      <c r="P433" s="865">
        <v>1</v>
      </c>
      <c r="Q433" s="865"/>
    </row>
    <row r="434" spans="1:17" ht="89.25">
      <c r="A434" s="1200">
        <v>430</v>
      </c>
      <c r="B434" s="865" t="s">
        <v>792</v>
      </c>
      <c r="C434" s="1705"/>
      <c r="D434" s="865" t="s">
        <v>18628</v>
      </c>
      <c r="E434" s="865" t="s">
        <v>18629</v>
      </c>
      <c r="F434" s="865" t="s">
        <v>18630</v>
      </c>
      <c r="G434" s="865" t="s">
        <v>10605</v>
      </c>
      <c r="H434" s="865">
        <v>31</v>
      </c>
      <c r="I434" s="865" t="s">
        <v>18631</v>
      </c>
      <c r="J434" s="865">
        <v>1</v>
      </c>
      <c r="K434" s="865"/>
      <c r="L434" s="865"/>
      <c r="M434" s="865" t="s">
        <v>15672</v>
      </c>
      <c r="N434" s="865" t="s">
        <v>10631</v>
      </c>
      <c r="O434" s="865" t="s">
        <v>12870</v>
      </c>
      <c r="P434" s="865">
        <v>1</v>
      </c>
      <c r="Q434" s="865"/>
    </row>
    <row r="435" spans="1:17" ht="89.25">
      <c r="A435" s="1200">
        <v>431</v>
      </c>
      <c r="B435" s="865" t="s">
        <v>792</v>
      </c>
      <c r="C435" s="1705"/>
      <c r="D435" s="865" t="s">
        <v>18628</v>
      </c>
      <c r="E435" s="865" t="s">
        <v>18629</v>
      </c>
      <c r="F435" s="865" t="s">
        <v>18630</v>
      </c>
      <c r="G435" s="865" t="s">
        <v>10605</v>
      </c>
      <c r="H435" s="865">
        <v>31</v>
      </c>
      <c r="I435" s="865" t="s">
        <v>18631</v>
      </c>
      <c r="J435" s="865">
        <v>1</v>
      </c>
      <c r="K435" s="865"/>
      <c r="L435" s="865"/>
      <c r="M435" s="865" t="s">
        <v>10612</v>
      </c>
      <c r="N435" s="865" t="s">
        <v>10628</v>
      </c>
      <c r="O435" s="865" t="s">
        <v>12870</v>
      </c>
      <c r="P435" s="865">
        <v>1</v>
      </c>
      <c r="Q435" s="865"/>
    </row>
    <row r="436" spans="1:17" ht="89.25">
      <c r="A436" s="1200">
        <v>432</v>
      </c>
      <c r="B436" s="865" t="s">
        <v>792</v>
      </c>
      <c r="C436" s="1705"/>
      <c r="D436" s="865" t="s">
        <v>18628</v>
      </c>
      <c r="E436" s="865" t="s">
        <v>18629</v>
      </c>
      <c r="F436" s="865" t="s">
        <v>18630</v>
      </c>
      <c r="G436" s="865" t="s">
        <v>10605</v>
      </c>
      <c r="H436" s="865">
        <v>31</v>
      </c>
      <c r="I436" s="865" t="s">
        <v>18631</v>
      </c>
      <c r="J436" s="865">
        <v>1</v>
      </c>
      <c r="K436" s="865"/>
      <c r="L436" s="865"/>
      <c r="M436" s="865" t="s">
        <v>15662</v>
      </c>
      <c r="N436" s="865" t="s">
        <v>8336</v>
      </c>
      <c r="O436" s="865" t="s">
        <v>12870</v>
      </c>
      <c r="P436" s="865">
        <v>1</v>
      </c>
      <c r="Q436" s="865"/>
    </row>
    <row r="437" spans="1:17" ht="89.25">
      <c r="A437" s="1200">
        <v>433</v>
      </c>
      <c r="B437" s="865" t="s">
        <v>792</v>
      </c>
      <c r="C437" s="1705"/>
      <c r="D437" s="865" t="s">
        <v>18628</v>
      </c>
      <c r="E437" s="865" t="s">
        <v>18629</v>
      </c>
      <c r="F437" s="865" t="s">
        <v>18630</v>
      </c>
      <c r="G437" s="865" t="s">
        <v>10605</v>
      </c>
      <c r="H437" s="865">
        <v>31</v>
      </c>
      <c r="I437" s="865" t="s">
        <v>18631</v>
      </c>
      <c r="J437" s="865">
        <v>1</v>
      </c>
      <c r="K437" s="865"/>
      <c r="L437" s="865"/>
      <c r="M437" s="865" t="s">
        <v>18637</v>
      </c>
      <c r="N437" s="865" t="s">
        <v>10631</v>
      </c>
      <c r="O437" s="865" t="s">
        <v>12870</v>
      </c>
      <c r="P437" s="865"/>
      <c r="Q437" s="865">
        <v>1</v>
      </c>
    </row>
    <row r="438" spans="1:17" ht="89.25">
      <c r="A438" s="1200">
        <v>434</v>
      </c>
      <c r="B438" s="865" t="s">
        <v>792</v>
      </c>
      <c r="C438" s="1705"/>
      <c r="D438" s="865" t="s">
        <v>18628</v>
      </c>
      <c r="E438" s="865" t="s">
        <v>18629</v>
      </c>
      <c r="F438" s="865" t="s">
        <v>18630</v>
      </c>
      <c r="G438" s="865" t="s">
        <v>10605</v>
      </c>
      <c r="H438" s="865">
        <v>31</v>
      </c>
      <c r="I438" s="865" t="s">
        <v>18631</v>
      </c>
      <c r="J438" s="865">
        <v>1</v>
      </c>
      <c r="K438" s="865"/>
      <c r="L438" s="865"/>
      <c r="M438" s="865" t="s">
        <v>5313</v>
      </c>
      <c r="N438" s="865" t="s">
        <v>10626</v>
      </c>
      <c r="O438" s="865" t="s">
        <v>5732</v>
      </c>
      <c r="P438" s="865"/>
      <c r="Q438" s="865">
        <v>1</v>
      </c>
    </row>
    <row r="439" spans="1:17" ht="89.25">
      <c r="A439" s="1200">
        <v>435</v>
      </c>
      <c r="B439" s="865" t="s">
        <v>792</v>
      </c>
      <c r="C439" s="1705"/>
      <c r="D439" s="865" t="s">
        <v>18628</v>
      </c>
      <c r="E439" s="865" t="s">
        <v>18629</v>
      </c>
      <c r="F439" s="865" t="s">
        <v>18630</v>
      </c>
      <c r="G439" s="865" t="s">
        <v>10605</v>
      </c>
      <c r="H439" s="865">
        <v>31</v>
      </c>
      <c r="I439" s="865" t="s">
        <v>18631</v>
      </c>
      <c r="J439" s="865">
        <v>1</v>
      </c>
      <c r="K439" s="865"/>
      <c r="L439" s="865"/>
      <c r="M439" s="865" t="s">
        <v>5313</v>
      </c>
      <c r="N439" s="865" t="s">
        <v>10638</v>
      </c>
      <c r="O439" s="865" t="s">
        <v>5732</v>
      </c>
      <c r="P439" s="865"/>
      <c r="Q439" s="865">
        <v>1</v>
      </c>
    </row>
    <row r="440" spans="1:17" ht="89.25">
      <c r="A440" s="1200">
        <v>436</v>
      </c>
      <c r="B440" s="865" t="s">
        <v>792</v>
      </c>
      <c r="C440" s="1705"/>
      <c r="D440" s="865" t="s">
        <v>18628</v>
      </c>
      <c r="E440" s="865" t="s">
        <v>18629</v>
      </c>
      <c r="F440" s="865" t="s">
        <v>18630</v>
      </c>
      <c r="G440" s="865" t="s">
        <v>10605</v>
      </c>
      <c r="H440" s="865">
        <v>31</v>
      </c>
      <c r="I440" s="865" t="s">
        <v>18631</v>
      </c>
      <c r="J440" s="865">
        <v>1</v>
      </c>
      <c r="K440" s="865"/>
      <c r="L440" s="865"/>
      <c r="M440" s="865" t="s">
        <v>10670</v>
      </c>
      <c r="N440" s="865" t="s">
        <v>10637</v>
      </c>
      <c r="O440" s="865" t="s">
        <v>10671</v>
      </c>
      <c r="P440" s="865"/>
      <c r="Q440" s="865">
        <v>1</v>
      </c>
    </row>
    <row r="441" spans="1:17" ht="89.25">
      <c r="A441" s="1200">
        <v>437</v>
      </c>
      <c r="B441" s="865" t="s">
        <v>792</v>
      </c>
      <c r="C441" s="1705"/>
      <c r="D441" s="865" t="s">
        <v>18628</v>
      </c>
      <c r="E441" s="865" t="s">
        <v>18629</v>
      </c>
      <c r="F441" s="865" t="s">
        <v>18630</v>
      </c>
      <c r="G441" s="865" t="s">
        <v>10605</v>
      </c>
      <c r="H441" s="865">
        <v>31</v>
      </c>
      <c r="I441" s="865" t="s">
        <v>18631</v>
      </c>
      <c r="J441" s="865">
        <v>1</v>
      </c>
      <c r="K441" s="865"/>
      <c r="L441" s="865"/>
      <c r="M441" s="865" t="s">
        <v>15672</v>
      </c>
      <c r="N441" s="865" t="s">
        <v>10631</v>
      </c>
      <c r="O441" s="865" t="s">
        <v>1611</v>
      </c>
      <c r="P441" s="865">
        <v>1</v>
      </c>
      <c r="Q441" s="865"/>
    </row>
    <row r="442" spans="1:17" ht="89.25">
      <c r="A442" s="1200">
        <v>438</v>
      </c>
      <c r="B442" s="865" t="s">
        <v>792</v>
      </c>
      <c r="C442" s="1705"/>
      <c r="D442" s="865" t="s">
        <v>18628</v>
      </c>
      <c r="E442" s="865" t="s">
        <v>18629</v>
      </c>
      <c r="F442" s="865" t="s">
        <v>18630</v>
      </c>
      <c r="G442" s="865" t="s">
        <v>10605</v>
      </c>
      <c r="H442" s="865">
        <v>31</v>
      </c>
      <c r="I442" s="865" t="s">
        <v>18631</v>
      </c>
      <c r="J442" s="865">
        <v>1</v>
      </c>
      <c r="K442" s="865"/>
      <c r="L442" s="865"/>
      <c r="M442" s="865" t="s">
        <v>10687</v>
      </c>
      <c r="N442" s="865" t="s">
        <v>10672</v>
      </c>
      <c r="O442" s="865" t="s">
        <v>1611</v>
      </c>
      <c r="P442" s="865"/>
      <c r="Q442" s="865">
        <v>1</v>
      </c>
    </row>
    <row r="443" spans="1:17" ht="89.25">
      <c r="A443" s="1200">
        <v>439</v>
      </c>
      <c r="B443" s="865" t="s">
        <v>792</v>
      </c>
      <c r="C443" s="1705"/>
      <c r="D443" s="865" t="s">
        <v>18628</v>
      </c>
      <c r="E443" s="865" t="s">
        <v>18629</v>
      </c>
      <c r="F443" s="865" t="s">
        <v>18630</v>
      </c>
      <c r="G443" s="865" t="s">
        <v>10605</v>
      </c>
      <c r="H443" s="865">
        <v>31</v>
      </c>
      <c r="I443" s="865" t="s">
        <v>18631</v>
      </c>
      <c r="J443" s="865"/>
      <c r="K443" s="865">
        <v>1</v>
      </c>
      <c r="L443" s="865"/>
      <c r="M443" s="865" t="s">
        <v>18641</v>
      </c>
      <c r="N443" s="865" t="s">
        <v>8339</v>
      </c>
      <c r="O443" s="865" t="s">
        <v>1751</v>
      </c>
      <c r="P443" s="865">
        <v>1</v>
      </c>
      <c r="Q443" s="865"/>
    </row>
    <row r="444" spans="1:17" ht="89.25">
      <c r="A444" s="1200">
        <v>440</v>
      </c>
      <c r="B444" s="865" t="s">
        <v>792</v>
      </c>
      <c r="C444" s="1705"/>
      <c r="D444" s="865" t="s">
        <v>18628</v>
      </c>
      <c r="E444" s="865" t="s">
        <v>18629</v>
      </c>
      <c r="F444" s="865" t="s">
        <v>18630</v>
      </c>
      <c r="G444" s="865" t="s">
        <v>10605</v>
      </c>
      <c r="H444" s="865">
        <v>31</v>
      </c>
      <c r="I444" s="865" t="s">
        <v>18631</v>
      </c>
      <c r="J444" s="865"/>
      <c r="K444" s="865">
        <v>1</v>
      </c>
      <c r="L444" s="865"/>
      <c r="M444" s="865" t="s">
        <v>18642</v>
      </c>
      <c r="N444" s="865" t="s">
        <v>10643</v>
      </c>
      <c r="O444" s="865" t="s">
        <v>1751</v>
      </c>
      <c r="P444" s="865">
        <v>1</v>
      </c>
      <c r="Q444" s="865"/>
    </row>
    <row r="445" spans="1:17" ht="89.25">
      <c r="A445" s="1200">
        <v>441</v>
      </c>
      <c r="B445" s="865" t="s">
        <v>792</v>
      </c>
      <c r="C445" s="1705"/>
      <c r="D445" s="865" t="s">
        <v>18628</v>
      </c>
      <c r="E445" s="865" t="s">
        <v>18629</v>
      </c>
      <c r="F445" s="865" t="s">
        <v>18630</v>
      </c>
      <c r="G445" s="865" t="s">
        <v>10605</v>
      </c>
      <c r="H445" s="865">
        <v>31</v>
      </c>
      <c r="I445" s="865" t="s">
        <v>18631</v>
      </c>
      <c r="J445" s="865"/>
      <c r="K445" s="865">
        <v>1</v>
      </c>
      <c r="L445" s="865"/>
      <c r="M445" s="865" t="s">
        <v>18643</v>
      </c>
      <c r="N445" s="865" t="s">
        <v>10643</v>
      </c>
      <c r="O445" s="865" t="s">
        <v>1751</v>
      </c>
      <c r="P445" s="865"/>
      <c r="Q445" s="865">
        <v>1</v>
      </c>
    </row>
    <row r="446" spans="1:17" ht="89.25">
      <c r="A446" s="1200">
        <v>442</v>
      </c>
      <c r="B446" s="865" t="s">
        <v>792</v>
      </c>
      <c r="C446" s="1705"/>
      <c r="D446" s="865" t="s">
        <v>18628</v>
      </c>
      <c r="E446" s="865" t="s">
        <v>18629</v>
      </c>
      <c r="F446" s="865" t="s">
        <v>18630</v>
      </c>
      <c r="G446" s="865" t="s">
        <v>10605</v>
      </c>
      <c r="H446" s="865">
        <v>31</v>
      </c>
      <c r="I446" s="865" t="s">
        <v>18631</v>
      </c>
      <c r="J446" s="865"/>
      <c r="K446" s="865">
        <v>1</v>
      </c>
      <c r="L446" s="865"/>
      <c r="M446" s="865" t="s">
        <v>15645</v>
      </c>
      <c r="N446" s="865" t="s">
        <v>10609</v>
      </c>
      <c r="O446" s="865" t="s">
        <v>18635</v>
      </c>
      <c r="P446" s="865">
        <v>1</v>
      </c>
      <c r="Q446" s="865"/>
    </row>
    <row r="447" spans="1:17" ht="89.25">
      <c r="A447" s="1200">
        <v>443</v>
      </c>
      <c r="B447" s="865" t="s">
        <v>792</v>
      </c>
      <c r="C447" s="1705"/>
      <c r="D447" s="865" t="s">
        <v>18628</v>
      </c>
      <c r="E447" s="865" t="s">
        <v>18629</v>
      </c>
      <c r="F447" s="865" t="s">
        <v>18630</v>
      </c>
      <c r="G447" s="865" t="s">
        <v>10605</v>
      </c>
      <c r="H447" s="865">
        <v>31</v>
      </c>
      <c r="I447" s="865" t="s">
        <v>18631</v>
      </c>
      <c r="J447" s="865"/>
      <c r="K447" s="865">
        <v>1</v>
      </c>
      <c r="L447" s="865"/>
      <c r="M447" s="865" t="s">
        <v>12554</v>
      </c>
      <c r="N447" s="865" t="s">
        <v>10613</v>
      </c>
      <c r="O447" s="865" t="s">
        <v>18635</v>
      </c>
      <c r="P447" s="865"/>
      <c r="Q447" s="865">
        <v>1</v>
      </c>
    </row>
    <row r="448" spans="1:17" ht="89.25">
      <c r="A448" s="1200">
        <v>444</v>
      </c>
      <c r="B448" s="865" t="s">
        <v>792</v>
      </c>
      <c r="C448" s="1705"/>
      <c r="D448" s="865" t="s">
        <v>18628</v>
      </c>
      <c r="E448" s="865" t="s">
        <v>18629</v>
      </c>
      <c r="F448" s="865" t="s">
        <v>18630</v>
      </c>
      <c r="G448" s="865" t="s">
        <v>10605</v>
      </c>
      <c r="H448" s="865">
        <v>31</v>
      </c>
      <c r="I448" s="865" t="s">
        <v>18631</v>
      </c>
      <c r="J448" s="865"/>
      <c r="K448" s="865">
        <v>1</v>
      </c>
      <c r="L448" s="865"/>
      <c r="M448" s="865" t="s">
        <v>16725</v>
      </c>
      <c r="N448" s="865" t="s">
        <v>10689</v>
      </c>
      <c r="O448" s="865" t="s">
        <v>18635</v>
      </c>
      <c r="P448" s="865"/>
      <c r="Q448" s="865">
        <v>1</v>
      </c>
    </row>
    <row r="449" spans="1:17" ht="89.25">
      <c r="A449" s="1200">
        <v>445</v>
      </c>
      <c r="B449" s="865" t="s">
        <v>792</v>
      </c>
      <c r="C449" s="1705"/>
      <c r="D449" s="865" t="s">
        <v>18628</v>
      </c>
      <c r="E449" s="865" t="s">
        <v>18629</v>
      </c>
      <c r="F449" s="865" t="s">
        <v>18630</v>
      </c>
      <c r="G449" s="865" t="s">
        <v>10605</v>
      </c>
      <c r="H449" s="865">
        <v>31</v>
      </c>
      <c r="I449" s="865" t="s">
        <v>18631</v>
      </c>
      <c r="J449" s="865"/>
      <c r="K449" s="865">
        <v>1</v>
      </c>
      <c r="L449" s="865"/>
      <c r="M449" s="865" t="s">
        <v>15658</v>
      </c>
      <c r="N449" s="865" t="s">
        <v>10609</v>
      </c>
      <c r="O449" s="865" t="s">
        <v>12870</v>
      </c>
      <c r="P449" s="865">
        <v>1</v>
      </c>
      <c r="Q449" s="865"/>
    </row>
    <row r="450" spans="1:17" ht="89.25">
      <c r="A450" s="1200">
        <v>446</v>
      </c>
      <c r="B450" s="865" t="s">
        <v>792</v>
      </c>
      <c r="C450" s="1705"/>
      <c r="D450" s="865" t="s">
        <v>18628</v>
      </c>
      <c r="E450" s="865" t="s">
        <v>18629</v>
      </c>
      <c r="F450" s="865" t="s">
        <v>18630</v>
      </c>
      <c r="G450" s="865" t="s">
        <v>10605</v>
      </c>
      <c r="H450" s="865">
        <v>31</v>
      </c>
      <c r="I450" s="865" t="s">
        <v>18631</v>
      </c>
      <c r="J450" s="865"/>
      <c r="K450" s="865">
        <v>1</v>
      </c>
      <c r="L450" s="865"/>
      <c r="M450" s="865" t="s">
        <v>10694</v>
      </c>
      <c r="N450" s="865" t="s">
        <v>10620</v>
      </c>
      <c r="O450" s="865" t="s">
        <v>12870</v>
      </c>
      <c r="P450" s="865">
        <v>1</v>
      </c>
      <c r="Q450" s="865"/>
    </row>
    <row r="451" spans="1:17" ht="89.25">
      <c r="A451" s="1200">
        <v>447</v>
      </c>
      <c r="B451" s="865" t="s">
        <v>792</v>
      </c>
      <c r="C451" s="1705"/>
      <c r="D451" s="865" t="s">
        <v>18628</v>
      </c>
      <c r="E451" s="865" t="s">
        <v>18629</v>
      </c>
      <c r="F451" s="865" t="s">
        <v>18630</v>
      </c>
      <c r="G451" s="865" t="s">
        <v>10605</v>
      </c>
      <c r="H451" s="865">
        <v>31</v>
      </c>
      <c r="I451" s="865" t="s">
        <v>18631</v>
      </c>
      <c r="J451" s="865"/>
      <c r="K451" s="865">
        <v>1</v>
      </c>
      <c r="L451" s="865"/>
      <c r="M451" s="865" t="s">
        <v>18644</v>
      </c>
      <c r="N451" s="865" t="s">
        <v>10656</v>
      </c>
      <c r="O451" s="865" t="s">
        <v>12870</v>
      </c>
      <c r="P451" s="865">
        <v>1</v>
      </c>
      <c r="Q451" s="865"/>
    </row>
    <row r="452" spans="1:17" ht="89.25">
      <c r="A452" s="1200">
        <v>448</v>
      </c>
      <c r="B452" s="865" t="s">
        <v>792</v>
      </c>
      <c r="C452" s="1705"/>
      <c r="D452" s="865" t="s">
        <v>18628</v>
      </c>
      <c r="E452" s="865" t="s">
        <v>18629</v>
      </c>
      <c r="F452" s="865" t="s">
        <v>18630</v>
      </c>
      <c r="G452" s="865" t="s">
        <v>10605</v>
      </c>
      <c r="H452" s="865">
        <v>31</v>
      </c>
      <c r="I452" s="865" t="s">
        <v>18631</v>
      </c>
      <c r="J452" s="865"/>
      <c r="K452" s="865">
        <v>1</v>
      </c>
      <c r="L452" s="865"/>
      <c r="M452" s="865" t="s">
        <v>10629</v>
      </c>
      <c r="N452" s="865" t="s">
        <v>10689</v>
      </c>
      <c r="O452" s="865" t="s">
        <v>12870</v>
      </c>
      <c r="P452" s="865">
        <v>1</v>
      </c>
      <c r="Q452" s="865"/>
    </row>
    <row r="453" spans="1:17" ht="89.25">
      <c r="A453" s="1200">
        <v>449</v>
      </c>
      <c r="B453" s="865" t="s">
        <v>792</v>
      </c>
      <c r="C453" s="1705"/>
      <c r="D453" s="865" t="s">
        <v>18628</v>
      </c>
      <c r="E453" s="865" t="s">
        <v>18629</v>
      </c>
      <c r="F453" s="865" t="s">
        <v>18630</v>
      </c>
      <c r="G453" s="865" t="s">
        <v>10605</v>
      </c>
      <c r="H453" s="865">
        <v>31</v>
      </c>
      <c r="I453" s="865" t="s">
        <v>18631</v>
      </c>
      <c r="J453" s="865"/>
      <c r="K453" s="865">
        <v>1</v>
      </c>
      <c r="L453" s="865"/>
      <c r="M453" s="865" t="s">
        <v>18641</v>
      </c>
      <c r="N453" s="865" t="s">
        <v>10631</v>
      </c>
      <c r="O453" s="865" t="s">
        <v>1751</v>
      </c>
      <c r="P453" s="865">
        <v>1</v>
      </c>
      <c r="Q453" s="865"/>
    </row>
    <row r="454" spans="1:17" ht="89.25">
      <c r="A454" s="1200">
        <v>450</v>
      </c>
      <c r="B454" s="865" t="s">
        <v>792</v>
      </c>
      <c r="C454" s="1705"/>
      <c r="D454" s="865" t="s">
        <v>18628</v>
      </c>
      <c r="E454" s="865" t="s">
        <v>18629</v>
      </c>
      <c r="F454" s="865" t="s">
        <v>18630</v>
      </c>
      <c r="G454" s="865" t="s">
        <v>10605</v>
      </c>
      <c r="H454" s="865">
        <v>31</v>
      </c>
      <c r="I454" s="865" t="s">
        <v>18631</v>
      </c>
      <c r="J454" s="865"/>
      <c r="K454" s="865">
        <v>1</v>
      </c>
      <c r="L454" s="865"/>
      <c r="M454" s="865" t="s">
        <v>18645</v>
      </c>
      <c r="N454" s="865" t="s">
        <v>10628</v>
      </c>
      <c r="O454" s="865" t="s">
        <v>1751</v>
      </c>
      <c r="P454" s="865">
        <v>1</v>
      </c>
      <c r="Q454" s="865"/>
    </row>
    <row r="455" spans="1:17" ht="89.25">
      <c r="A455" s="1200">
        <v>451</v>
      </c>
      <c r="B455" s="865" t="s">
        <v>792</v>
      </c>
      <c r="C455" s="1705"/>
      <c r="D455" s="865" t="s">
        <v>18628</v>
      </c>
      <c r="E455" s="865" t="s">
        <v>18629</v>
      </c>
      <c r="F455" s="865" t="s">
        <v>18630</v>
      </c>
      <c r="G455" s="865" t="s">
        <v>10605</v>
      </c>
      <c r="H455" s="865">
        <v>31</v>
      </c>
      <c r="I455" s="865" t="s">
        <v>18631</v>
      </c>
      <c r="J455" s="865"/>
      <c r="K455" s="865">
        <v>1</v>
      </c>
      <c r="L455" s="865"/>
      <c r="M455" s="865" t="s">
        <v>18646</v>
      </c>
      <c r="N455" s="865" t="s">
        <v>10637</v>
      </c>
      <c r="O455" s="865" t="s">
        <v>1751</v>
      </c>
      <c r="P455" s="865">
        <v>1</v>
      </c>
      <c r="Q455" s="865"/>
    </row>
    <row r="456" spans="1:17" ht="89.25">
      <c r="A456" s="1200">
        <v>452</v>
      </c>
      <c r="B456" s="865" t="s">
        <v>792</v>
      </c>
      <c r="C456" s="1705"/>
      <c r="D456" s="865" t="s">
        <v>18628</v>
      </c>
      <c r="E456" s="865" t="s">
        <v>18629</v>
      </c>
      <c r="F456" s="865" t="s">
        <v>18630</v>
      </c>
      <c r="G456" s="865" t="s">
        <v>10605</v>
      </c>
      <c r="H456" s="865">
        <v>31</v>
      </c>
      <c r="I456" s="865" t="s">
        <v>18631</v>
      </c>
      <c r="J456" s="865"/>
      <c r="K456" s="865">
        <v>1</v>
      </c>
      <c r="L456" s="865"/>
      <c r="M456" s="865" t="s">
        <v>18642</v>
      </c>
      <c r="N456" s="865" t="s">
        <v>10630</v>
      </c>
      <c r="O456" s="865" t="s">
        <v>1751</v>
      </c>
      <c r="P456" s="865">
        <v>1</v>
      </c>
      <c r="Q456" s="865"/>
    </row>
    <row r="457" spans="1:17" ht="89.25">
      <c r="A457" s="1200">
        <v>453</v>
      </c>
      <c r="B457" s="865" t="s">
        <v>792</v>
      </c>
      <c r="C457" s="1705"/>
      <c r="D457" s="865" t="s">
        <v>18628</v>
      </c>
      <c r="E457" s="865" t="s">
        <v>18629</v>
      </c>
      <c r="F457" s="865" t="s">
        <v>18630</v>
      </c>
      <c r="G457" s="865" t="s">
        <v>10605</v>
      </c>
      <c r="H457" s="865">
        <v>31</v>
      </c>
      <c r="I457" s="865" t="s">
        <v>18631</v>
      </c>
      <c r="J457" s="865"/>
      <c r="K457" s="865">
        <v>1</v>
      </c>
      <c r="L457" s="865"/>
      <c r="M457" s="865" t="s">
        <v>18633</v>
      </c>
      <c r="N457" s="865" t="s">
        <v>10659</v>
      </c>
      <c r="O457" s="865" t="s">
        <v>1751</v>
      </c>
      <c r="P457" s="865"/>
      <c r="Q457" s="865">
        <v>1</v>
      </c>
    </row>
    <row r="458" spans="1:17" ht="89.25">
      <c r="A458" s="1200">
        <v>454</v>
      </c>
      <c r="B458" s="865" t="s">
        <v>792</v>
      </c>
      <c r="C458" s="1705"/>
      <c r="D458" s="865" t="s">
        <v>18628</v>
      </c>
      <c r="E458" s="865" t="s">
        <v>18629</v>
      </c>
      <c r="F458" s="865" t="s">
        <v>18630</v>
      </c>
      <c r="G458" s="865" t="s">
        <v>10605</v>
      </c>
      <c r="H458" s="865">
        <v>31</v>
      </c>
      <c r="I458" s="865" t="s">
        <v>18631</v>
      </c>
      <c r="J458" s="865"/>
      <c r="K458" s="865">
        <v>1</v>
      </c>
      <c r="L458" s="865"/>
      <c r="M458" s="865" t="s">
        <v>18647</v>
      </c>
      <c r="N458" s="865" t="s">
        <v>10627</v>
      </c>
      <c r="O458" s="865" t="s">
        <v>18635</v>
      </c>
      <c r="P458" s="865">
        <v>1</v>
      </c>
      <c r="Q458" s="865"/>
    </row>
    <row r="459" spans="1:17" ht="89.25">
      <c r="A459" s="1200">
        <v>455</v>
      </c>
      <c r="B459" s="865" t="s">
        <v>792</v>
      </c>
      <c r="C459" s="1705"/>
      <c r="D459" s="865" t="s">
        <v>18628</v>
      </c>
      <c r="E459" s="865" t="s">
        <v>18629</v>
      </c>
      <c r="F459" s="865" t="s">
        <v>18630</v>
      </c>
      <c r="G459" s="865" t="s">
        <v>10605</v>
      </c>
      <c r="H459" s="865">
        <v>31</v>
      </c>
      <c r="I459" s="865" t="s">
        <v>18631</v>
      </c>
      <c r="J459" s="865"/>
      <c r="K459" s="865">
        <v>1</v>
      </c>
      <c r="L459" s="865"/>
      <c r="M459" s="865" t="s">
        <v>12554</v>
      </c>
      <c r="N459" s="865" t="s">
        <v>10628</v>
      </c>
      <c r="O459" s="865" t="s">
        <v>18635</v>
      </c>
      <c r="P459" s="865"/>
      <c r="Q459" s="865">
        <v>1</v>
      </c>
    </row>
    <row r="460" spans="1:17" ht="89.25">
      <c r="A460" s="1200">
        <v>456</v>
      </c>
      <c r="B460" s="865" t="s">
        <v>792</v>
      </c>
      <c r="C460" s="1705"/>
      <c r="D460" s="865" t="s">
        <v>18628</v>
      </c>
      <c r="E460" s="865" t="s">
        <v>18629</v>
      </c>
      <c r="F460" s="865" t="s">
        <v>18630</v>
      </c>
      <c r="G460" s="865" t="s">
        <v>10605</v>
      </c>
      <c r="H460" s="865">
        <v>31</v>
      </c>
      <c r="I460" s="865" t="s">
        <v>18631</v>
      </c>
      <c r="J460" s="865"/>
      <c r="K460" s="865">
        <v>1</v>
      </c>
      <c r="L460" s="865"/>
      <c r="M460" s="865" t="s">
        <v>18648</v>
      </c>
      <c r="N460" s="865" t="s">
        <v>8334</v>
      </c>
      <c r="O460" s="865" t="s">
        <v>18635</v>
      </c>
      <c r="P460" s="865"/>
      <c r="Q460" s="865">
        <v>1</v>
      </c>
    </row>
    <row r="461" spans="1:17" ht="89.25">
      <c r="A461" s="1200">
        <v>457</v>
      </c>
      <c r="B461" s="865" t="s">
        <v>792</v>
      </c>
      <c r="C461" s="1705"/>
      <c r="D461" s="865" t="s">
        <v>18628</v>
      </c>
      <c r="E461" s="865" t="s">
        <v>18629</v>
      </c>
      <c r="F461" s="865" t="s">
        <v>18630</v>
      </c>
      <c r="G461" s="865" t="s">
        <v>10605</v>
      </c>
      <c r="H461" s="865">
        <v>31</v>
      </c>
      <c r="I461" s="865" t="s">
        <v>18631</v>
      </c>
      <c r="J461" s="865"/>
      <c r="K461" s="865">
        <v>1</v>
      </c>
      <c r="L461" s="865"/>
      <c r="M461" s="865" t="s">
        <v>15653</v>
      </c>
      <c r="N461" s="865" t="s">
        <v>8336</v>
      </c>
      <c r="O461" s="865" t="s">
        <v>18635</v>
      </c>
      <c r="P461" s="865"/>
      <c r="Q461" s="865">
        <v>1</v>
      </c>
    </row>
    <row r="462" spans="1:17" ht="89.25">
      <c r="A462" s="1200">
        <v>458</v>
      </c>
      <c r="B462" s="865" t="s">
        <v>792</v>
      </c>
      <c r="C462" s="1705"/>
      <c r="D462" s="865" t="s">
        <v>18628</v>
      </c>
      <c r="E462" s="865" t="s">
        <v>18629</v>
      </c>
      <c r="F462" s="865" t="s">
        <v>18630</v>
      </c>
      <c r="G462" s="865" t="s">
        <v>10605</v>
      </c>
      <c r="H462" s="865">
        <v>31</v>
      </c>
      <c r="I462" s="865" t="s">
        <v>18631</v>
      </c>
      <c r="J462" s="865"/>
      <c r="K462" s="865">
        <v>1</v>
      </c>
      <c r="L462" s="865"/>
      <c r="M462" s="865" t="s">
        <v>16725</v>
      </c>
      <c r="N462" s="865" t="s">
        <v>10702</v>
      </c>
      <c r="O462" s="865" t="s">
        <v>18635</v>
      </c>
      <c r="P462" s="865"/>
      <c r="Q462" s="865">
        <v>1</v>
      </c>
    </row>
    <row r="463" spans="1:17" ht="89.25">
      <c r="A463" s="1200">
        <v>459</v>
      </c>
      <c r="B463" s="865" t="s">
        <v>792</v>
      </c>
      <c r="C463" s="1705"/>
      <c r="D463" s="865" t="s">
        <v>18628</v>
      </c>
      <c r="E463" s="865" t="s">
        <v>18629</v>
      </c>
      <c r="F463" s="865" t="s">
        <v>18630</v>
      </c>
      <c r="G463" s="865" t="s">
        <v>10605</v>
      </c>
      <c r="H463" s="865">
        <v>31</v>
      </c>
      <c r="I463" s="865" t="s">
        <v>18631</v>
      </c>
      <c r="J463" s="865"/>
      <c r="K463" s="865">
        <v>1</v>
      </c>
      <c r="L463" s="865"/>
      <c r="M463" s="865" t="s">
        <v>15658</v>
      </c>
      <c r="N463" s="865" t="s">
        <v>10667</v>
      </c>
      <c r="O463" s="865" t="s">
        <v>12870</v>
      </c>
      <c r="P463" s="865">
        <v>1</v>
      </c>
      <c r="Q463" s="865"/>
    </row>
    <row r="464" spans="1:17" ht="89.25">
      <c r="A464" s="1200">
        <v>460</v>
      </c>
      <c r="B464" s="865" t="s">
        <v>792</v>
      </c>
      <c r="C464" s="1705"/>
      <c r="D464" s="865" t="s">
        <v>18628</v>
      </c>
      <c r="E464" s="865" t="s">
        <v>18629</v>
      </c>
      <c r="F464" s="865" t="s">
        <v>18630</v>
      </c>
      <c r="G464" s="865" t="s">
        <v>10605</v>
      </c>
      <c r="H464" s="865">
        <v>31</v>
      </c>
      <c r="I464" s="865" t="s">
        <v>18631</v>
      </c>
      <c r="J464" s="865"/>
      <c r="K464" s="865">
        <v>1</v>
      </c>
      <c r="L464" s="865"/>
      <c r="M464" s="865" t="s">
        <v>15660</v>
      </c>
      <c r="N464" s="865" t="s">
        <v>10627</v>
      </c>
      <c r="O464" s="865" t="s">
        <v>12870</v>
      </c>
      <c r="P464" s="865">
        <v>1</v>
      </c>
      <c r="Q464" s="865"/>
    </row>
    <row r="465" spans="1:17" ht="89.25">
      <c r="A465" s="1200">
        <v>461</v>
      </c>
      <c r="B465" s="865" t="s">
        <v>792</v>
      </c>
      <c r="C465" s="1705"/>
      <c r="D465" s="865" t="s">
        <v>18628</v>
      </c>
      <c r="E465" s="865" t="s">
        <v>18629</v>
      </c>
      <c r="F465" s="865" t="s">
        <v>18630</v>
      </c>
      <c r="G465" s="865" t="s">
        <v>10605</v>
      </c>
      <c r="H465" s="865">
        <v>31</v>
      </c>
      <c r="I465" s="865" t="s">
        <v>18631</v>
      </c>
      <c r="J465" s="865"/>
      <c r="K465" s="865">
        <v>1</v>
      </c>
      <c r="L465" s="865"/>
      <c r="M465" s="865" t="s">
        <v>10694</v>
      </c>
      <c r="N465" s="865" t="s">
        <v>10637</v>
      </c>
      <c r="O465" s="865" t="s">
        <v>12870</v>
      </c>
      <c r="P465" s="865">
        <v>1</v>
      </c>
      <c r="Q465" s="865"/>
    </row>
    <row r="466" spans="1:17" ht="89.25">
      <c r="A466" s="1200">
        <v>462</v>
      </c>
      <c r="B466" s="865" t="s">
        <v>792</v>
      </c>
      <c r="C466" s="1705"/>
      <c r="D466" s="865" t="s">
        <v>18628</v>
      </c>
      <c r="E466" s="865" t="s">
        <v>18629</v>
      </c>
      <c r="F466" s="865" t="s">
        <v>18630</v>
      </c>
      <c r="G466" s="865" t="s">
        <v>10605</v>
      </c>
      <c r="H466" s="865">
        <v>31</v>
      </c>
      <c r="I466" s="865" t="s">
        <v>18631</v>
      </c>
      <c r="J466" s="865"/>
      <c r="K466" s="865">
        <v>1</v>
      </c>
      <c r="L466" s="865"/>
      <c r="M466" s="865" t="s">
        <v>15661</v>
      </c>
      <c r="N466" s="865" t="s">
        <v>8336</v>
      </c>
      <c r="O466" s="865" t="s">
        <v>12870</v>
      </c>
      <c r="P466" s="865">
        <v>1</v>
      </c>
      <c r="Q466" s="865"/>
    </row>
    <row r="467" spans="1:17" ht="89.25">
      <c r="A467" s="1200">
        <v>463</v>
      </c>
      <c r="B467" s="865" t="s">
        <v>792</v>
      </c>
      <c r="C467" s="1705"/>
      <c r="D467" s="865" t="s">
        <v>18628</v>
      </c>
      <c r="E467" s="865" t="s">
        <v>18629</v>
      </c>
      <c r="F467" s="865" t="s">
        <v>18630</v>
      </c>
      <c r="G467" s="865" t="s">
        <v>10605</v>
      </c>
      <c r="H467" s="865">
        <v>31</v>
      </c>
      <c r="I467" s="865" t="s">
        <v>18631</v>
      </c>
      <c r="J467" s="865"/>
      <c r="K467" s="865">
        <v>1</v>
      </c>
      <c r="L467" s="865"/>
      <c r="M467" s="865" t="s">
        <v>10629</v>
      </c>
      <c r="N467" s="865" t="s">
        <v>10702</v>
      </c>
      <c r="O467" s="865" t="s">
        <v>12870</v>
      </c>
      <c r="P467" s="865">
        <v>1</v>
      </c>
      <c r="Q467" s="865"/>
    </row>
    <row r="468" spans="1:17" ht="89.25">
      <c r="A468" s="1200">
        <v>464</v>
      </c>
      <c r="B468" s="865" t="s">
        <v>792</v>
      </c>
      <c r="C468" s="1705"/>
      <c r="D468" s="865" t="s">
        <v>18628</v>
      </c>
      <c r="E468" s="865" t="s">
        <v>18629</v>
      </c>
      <c r="F468" s="865" t="s">
        <v>18630</v>
      </c>
      <c r="G468" s="865" t="s">
        <v>10605</v>
      </c>
      <c r="H468" s="865">
        <v>31</v>
      </c>
      <c r="I468" s="865" t="s">
        <v>18631</v>
      </c>
      <c r="J468" s="865"/>
      <c r="K468" s="865">
        <v>1</v>
      </c>
      <c r="L468" s="865"/>
      <c r="M468" s="865" t="s">
        <v>18649</v>
      </c>
      <c r="N468" s="865" t="s">
        <v>8334</v>
      </c>
      <c r="O468" s="865" t="s">
        <v>12870</v>
      </c>
      <c r="P468" s="865"/>
      <c r="Q468" s="865">
        <v>1</v>
      </c>
    </row>
    <row r="469" spans="1:17" ht="89.25">
      <c r="A469" s="1200">
        <v>465</v>
      </c>
      <c r="B469" s="865" t="s">
        <v>792</v>
      </c>
      <c r="C469" s="1705"/>
      <c r="D469" s="865" t="s">
        <v>18628</v>
      </c>
      <c r="E469" s="865" t="s">
        <v>18629</v>
      </c>
      <c r="F469" s="865" t="s">
        <v>18630</v>
      </c>
      <c r="G469" s="865" t="s">
        <v>10605</v>
      </c>
      <c r="H469" s="865">
        <v>31</v>
      </c>
      <c r="I469" s="865" t="s">
        <v>18631</v>
      </c>
      <c r="J469" s="865"/>
      <c r="K469" s="865">
        <v>1</v>
      </c>
      <c r="L469" s="865"/>
      <c r="M469" s="865" t="s">
        <v>12067</v>
      </c>
      <c r="N469" s="865" t="s">
        <v>10620</v>
      </c>
      <c r="O469" s="865" t="s">
        <v>5732</v>
      </c>
      <c r="P469" s="865"/>
      <c r="Q469" s="865">
        <v>1</v>
      </c>
    </row>
    <row r="470" spans="1:17" ht="89.25">
      <c r="A470" s="1200">
        <v>466</v>
      </c>
      <c r="B470" s="865" t="s">
        <v>792</v>
      </c>
      <c r="C470" s="1705"/>
      <c r="D470" s="865" t="s">
        <v>18628</v>
      </c>
      <c r="E470" s="865" t="s">
        <v>18629</v>
      </c>
      <c r="F470" s="865" t="s">
        <v>18630</v>
      </c>
      <c r="G470" s="865" t="s">
        <v>10605</v>
      </c>
      <c r="H470" s="865">
        <v>31</v>
      </c>
      <c r="I470" s="865" t="s">
        <v>18631</v>
      </c>
      <c r="J470" s="865"/>
      <c r="K470" s="865">
        <v>1</v>
      </c>
      <c r="L470" s="865"/>
      <c r="M470" s="865" t="s">
        <v>10625</v>
      </c>
      <c r="N470" s="865" t="s">
        <v>10626</v>
      </c>
      <c r="O470" s="865" t="s">
        <v>5732</v>
      </c>
      <c r="P470" s="865"/>
      <c r="Q470" s="865">
        <v>1</v>
      </c>
    </row>
    <row r="471" spans="1:17" ht="89.25">
      <c r="A471" s="1200">
        <v>467</v>
      </c>
      <c r="B471" s="865" t="s">
        <v>792</v>
      </c>
      <c r="C471" s="1705"/>
      <c r="D471" s="865" t="s">
        <v>18628</v>
      </c>
      <c r="E471" s="865" t="s">
        <v>18629</v>
      </c>
      <c r="F471" s="865" t="s">
        <v>18630</v>
      </c>
      <c r="G471" s="865" t="s">
        <v>10605</v>
      </c>
      <c r="H471" s="865">
        <v>31</v>
      </c>
      <c r="I471" s="865" t="s">
        <v>18631</v>
      </c>
      <c r="J471" s="865"/>
      <c r="K471" s="865">
        <v>1</v>
      </c>
      <c r="L471" s="865"/>
      <c r="M471" s="865" t="s">
        <v>3559</v>
      </c>
      <c r="N471" s="865" t="s">
        <v>10654</v>
      </c>
      <c r="O471" s="865" t="s">
        <v>5732</v>
      </c>
      <c r="P471" s="865"/>
      <c r="Q471" s="865">
        <v>1</v>
      </c>
    </row>
    <row r="472" spans="1:17" ht="89.25">
      <c r="A472" s="1200">
        <v>468</v>
      </c>
      <c r="B472" s="865" t="s">
        <v>792</v>
      </c>
      <c r="C472" s="1705"/>
      <c r="D472" s="865" t="s">
        <v>18628</v>
      </c>
      <c r="E472" s="865" t="s">
        <v>18629</v>
      </c>
      <c r="F472" s="865" t="s">
        <v>18630</v>
      </c>
      <c r="G472" s="865" t="s">
        <v>10605</v>
      </c>
      <c r="H472" s="865">
        <v>31</v>
      </c>
      <c r="I472" s="865" t="s">
        <v>18631</v>
      </c>
      <c r="J472" s="865"/>
      <c r="K472" s="865">
        <v>1</v>
      </c>
      <c r="L472" s="865"/>
      <c r="M472" s="865" t="s">
        <v>18650</v>
      </c>
      <c r="N472" s="865" t="s">
        <v>10628</v>
      </c>
      <c r="O472" s="865" t="s">
        <v>10636</v>
      </c>
      <c r="P472" s="865"/>
      <c r="Q472" s="865">
        <v>1</v>
      </c>
    </row>
    <row r="473" spans="1:17" ht="89.25">
      <c r="A473" s="1200">
        <v>469</v>
      </c>
      <c r="B473" s="865" t="s">
        <v>792</v>
      </c>
      <c r="C473" s="1705"/>
      <c r="D473" s="865" t="s">
        <v>18628</v>
      </c>
      <c r="E473" s="865" t="s">
        <v>18629</v>
      </c>
      <c r="F473" s="865" t="s">
        <v>18630</v>
      </c>
      <c r="G473" s="865" t="s">
        <v>10605</v>
      </c>
      <c r="H473" s="865">
        <v>31</v>
      </c>
      <c r="I473" s="865" t="s">
        <v>18631</v>
      </c>
      <c r="J473" s="865"/>
      <c r="K473" s="865">
        <v>1</v>
      </c>
      <c r="L473" s="865"/>
      <c r="M473" s="865" t="s">
        <v>377</v>
      </c>
      <c r="N473" s="865" t="s">
        <v>10672</v>
      </c>
      <c r="O473" s="865" t="s">
        <v>10636</v>
      </c>
      <c r="P473" s="865"/>
      <c r="Q473" s="865">
        <v>1</v>
      </c>
    </row>
    <row r="474" spans="1:17" ht="89.25">
      <c r="A474" s="1200">
        <v>470</v>
      </c>
      <c r="B474" s="865" t="s">
        <v>792</v>
      </c>
      <c r="C474" s="1705"/>
      <c r="D474" s="865" t="s">
        <v>18628</v>
      </c>
      <c r="E474" s="865" t="s">
        <v>18629</v>
      </c>
      <c r="F474" s="865" t="s">
        <v>18630</v>
      </c>
      <c r="G474" s="865" t="s">
        <v>10605</v>
      </c>
      <c r="H474" s="865">
        <v>31</v>
      </c>
      <c r="I474" s="865" t="s">
        <v>18631</v>
      </c>
      <c r="J474" s="865"/>
      <c r="K474" s="865">
        <v>1</v>
      </c>
      <c r="L474" s="865"/>
      <c r="M474" s="865" t="s">
        <v>12067</v>
      </c>
      <c r="N474" s="865" t="s">
        <v>10637</v>
      </c>
      <c r="O474" s="865" t="s">
        <v>5732</v>
      </c>
      <c r="P474" s="865"/>
      <c r="Q474" s="865">
        <v>1</v>
      </c>
    </row>
    <row r="475" spans="1:17" ht="89.25">
      <c r="A475" s="1200">
        <v>471</v>
      </c>
      <c r="B475" s="865" t="s">
        <v>792</v>
      </c>
      <c r="C475" s="1705"/>
      <c r="D475" s="865" t="s">
        <v>18628</v>
      </c>
      <c r="E475" s="865" t="s">
        <v>18629</v>
      </c>
      <c r="F475" s="865" t="s">
        <v>18630</v>
      </c>
      <c r="G475" s="865" t="s">
        <v>10605</v>
      </c>
      <c r="H475" s="865">
        <v>31</v>
      </c>
      <c r="I475" s="865" t="s">
        <v>18631</v>
      </c>
      <c r="J475" s="865"/>
      <c r="K475" s="865">
        <v>1</v>
      </c>
      <c r="L475" s="865"/>
      <c r="M475" s="865" t="s">
        <v>796</v>
      </c>
      <c r="N475" s="865" t="s">
        <v>8339</v>
      </c>
      <c r="O475" s="865" t="s">
        <v>1611</v>
      </c>
      <c r="P475" s="865">
        <v>1</v>
      </c>
      <c r="Q475" s="865"/>
    </row>
    <row r="476" spans="1:17" ht="89.25">
      <c r="A476" s="1200">
        <v>472</v>
      </c>
      <c r="B476" s="865" t="s">
        <v>792</v>
      </c>
      <c r="C476" s="1705"/>
      <c r="D476" s="865" t="s">
        <v>18628</v>
      </c>
      <c r="E476" s="865" t="s">
        <v>18629</v>
      </c>
      <c r="F476" s="865" t="s">
        <v>18630</v>
      </c>
      <c r="G476" s="865" t="s">
        <v>10605</v>
      </c>
      <c r="H476" s="865">
        <v>31</v>
      </c>
      <c r="I476" s="865" t="s">
        <v>18631</v>
      </c>
      <c r="J476" s="865"/>
      <c r="K476" s="865">
        <v>1</v>
      </c>
      <c r="L476" s="865"/>
      <c r="M476" s="865" t="s">
        <v>18638</v>
      </c>
      <c r="N476" s="865" t="s">
        <v>10656</v>
      </c>
      <c r="O476" s="865" t="s">
        <v>1611</v>
      </c>
      <c r="P476" s="865"/>
      <c r="Q476" s="865">
        <v>1</v>
      </c>
    </row>
    <row r="477" spans="1:17" ht="89.25">
      <c r="A477" s="1200">
        <v>473</v>
      </c>
      <c r="B477" s="865" t="s">
        <v>792</v>
      </c>
      <c r="C477" s="1705"/>
      <c r="D477" s="865" t="s">
        <v>18628</v>
      </c>
      <c r="E477" s="865" t="s">
        <v>18629</v>
      </c>
      <c r="F477" s="865" t="s">
        <v>18630</v>
      </c>
      <c r="G477" s="865" t="s">
        <v>10605</v>
      </c>
      <c r="H477" s="865">
        <v>31</v>
      </c>
      <c r="I477" s="865" t="s">
        <v>18631</v>
      </c>
      <c r="J477" s="865"/>
      <c r="K477" s="865">
        <v>1</v>
      </c>
      <c r="L477" s="865"/>
      <c r="M477" s="865" t="s">
        <v>10687</v>
      </c>
      <c r="N477" s="865" t="s">
        <v>13881</v>
      </c>
      <c r="O477" s="865" t="s">
        <v>1611</v>
      </c>
      <c r="P477" s="865"/>
      <c r="Q477" s="865">
        <v>1</v>
      </c>
    </row>
    <row r="478" spans="1:17" ht="89.25">
      <c r="A478" s="1200">
        <v>474</v>
      </c>
      <c r="B478" s="865" t="s">
        <v>792</v>
      </c>
      <c r="C478" s="1705"/>
      <c r="D478" s="865" t="s">
        <v>18628</v>
      </c>
      <c r="E478" s="865" t="s">
        <v>18629</v>
      </c>
      <c r="F478" s="865" t="s">
        <v>18630</v>
      </c>
      <c r="G478" s="865" t="s">
        <v>10605</v>
      </c>
      <c r="H478" s="865">
        <v>31</v>
      </c>
      <c r="I478" s="865" t="s">
        <v>18631</v>
      </c>
      <c r="J478" s="865"/>
      <c r="K478" s="865">
        <v>1</v>
      </c>
      <c r="L478" s="865"/>
      <c r="M478" s="865" t="s">
        <v>796</v>
      </c>
      <c r="N478" s="865" t="s">
        <v>10631</v>
      </c>
      <c r="O478" s="865" t="s">
        <v>1611</v>
      </c>
      <c r="P478" s="865">
        <v>1</v>
      </c>
      <c r="Q478" s="865"/>
    </row>
    <row r="479" spans="1:17" ht="89.25">
      <c r="A479" s="1200">
        <v>475</v>
      </c>
      <c r="B479" s="865" t="s">
        <v>792</v>
      </c>
      <c r="C479" s="1705"/>
      <c r="D479" s="865" t="s">
        <v>18628</v>
      </c>
      <c r="E479" s="865" t="s">
        <v>18629</v>
      </c>
      <c r="F479" s="865" t="s">
        <v>18630</v>
      </c>
      <c r="G479" s="865" t="s">
        <v>10605</v>
      </c>
      <c r="H479" s="865">
        <v>31</v>
      </c>
      <c r="I479" s="865" t="s">
        <v>18631</v>
      </c>
      <c r="J479" s="865"/>
      <c r="K479" s="865"/>
      <c r="L479" s="865">
        <v>1</v>
      </c>
      <c r="M479" s="865" t="s">
        <v>15764</v>
      </c>
      <c r="N479" s="865" t="s">
        <v>10620</v>
      </c>
      <c r="O479" s="865" t="s">
        <v>1751</v>
      </c>
      <c r="P479" s="865">
        <v>1</v>
      </c>
      <c r="Q479" s="865"/>
    </row>
    <row r="480" spans="1:17" ht="89.25">
      <c r="A480" s="1200">
        <v>476</v>
      </c>
      <c r="B480" s="865" t="s">
        <v>792</v>
      </c>
      <c r="C480" s="1705"/>
      <c r="D480" s="865" t="s">
        <v>18628</v>
      </c>
      <c r="E480" s="865" t="s">
        <v>18629</v>
      </c>
      <c r="F480" s="865" t="s">
        <v>18630</v>
      </c>
      <c r="G480" s="865" t="s">
        <v>10605</v>
      </c>
      <c r="H480" s="865">
        <v>31</v>
      </c>
      <c r="I480" s="865" t="s">
        <v>18631</v>
      </c>
      <c r="J480" s="865"/>
      <c r="K480" s="865"/>
      <c r="L480" s="865">
        <v>1</v>
      </c>
      <c r="M480" s="865" t="s">
        <v>18640</v>
      </c>
      <c r="N480" s="865" t="s">
        <v>10645</v>
      </c>
      <c r="O480" s="865" t="s">
        <v>18635</v>
      </c>
      <c r="P480" s="865">
        <v>1</v>
      </c>
      <c r="Q480" s="865"/>
    </row>
    <row r="481" spans="1:17" ht="89.25">
      <c r="A481" s="1200">
        <v>477</v>
      </c>
      <c r="B481" s="865" t="s">
        <v>792</v>
      </c>
      <c r="C481" s="1705"/>
      <c r="D481" s="865" t="s">
        <v>18628</v>
      </c>
      <c r="E481" s="865" t="s">
        <v>18629</v>
      </c>
      <c r="F481" s="865" t="s">
        <v>18630</v>
      </c>
      <c r="G481" s="865" t="s">
        <v>10605</v>
      </c>
      <c r="H481" s="865">
        <v>31</v>
      </c>
      <c r="I481" s="865" t="s">
        <v>18631</v>
      </c>
      <c r="J481" s="865"/>
      <c r="K481" s="865"/>
      <c r="L481" s="865">
        <v>1</v>
      </c>
      <c r="M481" s="865" t="s">
        <v>18651</v>
      </c>
      <c r="N481" s="865" t="s">
        <v>10609</v>
      </c>
      <c r="O481" s="865" t="s">
        <v>18635</v>
      </c>
      <c r="P481" s="865">
        <v>1</v>
      </c>
      <c r="Q481" s="865"/>
    </row>
    <row r="482" spans="1:17" ht="89.25">
      <c r="A482" s="1200">
        <v>478</v>
      </c>
      <c r="B482" s="865" t="s">
        <v>792</v>
      </c>
      <c r="C482" s="1705"/>
      <c r="D482" s="865" t="s">
        <v>18628</v>
      </c>
      <c r="E482" s="865" t="s">
        <v>18629</v>
      </c>
      <c r="F482" s="865" t="s">
        <v>18630</v>
      </c>
      <c r="G482" s="865" t="s">
        <v>10605</v>
      </c>
      <c r="H482" s="865">
        <v>31</v>
      </c>
      <c r="I482" s="865" t="s">
        <v>18631</v>
      </c>
      <c r="J482" s="865"/>
      <c r="K482" s="865"/>
      <c r="L482" s="865">
        <v>1</v>
      </c>
      <c r="M482" s="865" t="s">
        <v>18647</v>
      </c>
      <c r="N482" s="865" t="s">
        <v>8342</v>
      </c>
      <c r="O482" s="865" t="s">
        <v>18635</v>
      </c>
      <c r="P482" s="865">
        <v>1</v>
      </c>
      <c r="Q482" s="865"/>
    </row>
    <row r="483" spans="1:17" ht="89.25">
      <c r="A483" s="1200">
        <v>479</v>
      </c>
      <c r="B483" s="865" t="s">
        <v>792</v>
      </c>
      <c r="C483" s="1705"/>
      <c r="D483" s="865" t="s">
        <v>18628</v>
      </c>
      <c r="E483" s="865" t="s">
        <v>18629</v>
      </c>
      <c r="F483" s="865" t="s">
        <v>18630</v>
      </c>
      <c r="G483" s="865" t="s">
        <v>10605</v>
      </c>
      <c r="H483" s="865">
        <v>31</v>
      </c>
      <c r="I483" s="865" t="s">
        <v>18631</v>
      </c>
      <c r="J483" s="865"/>
      <c r="K483" s="865"/>
      <c r="L483" s="865">
        <v>1</v>
      </c>
      <c r="M483" s="865" t="s">
        <v>15661</v>
      </c>
      <c r="N483" s="865" t="s">
        <v>10656</v>
      </c>
      <c r="O483" s="865" t="s">
        <v>12870</v>
      </c>
      <c r="P483" s="865">
        <v>1</v>
      </c>
      <c r="Q483" s="865"/>
    </row>
    <row r="484" spans="1:17" ht="89.25">
      <c r="A484" s="1200">
        <v>480</v>
      </c>
      <c r="B484" s="865" t="s">
        <v>792</v>
      </c>
      <c r="C484" s="1705"/>
      <c r="D484" s="865" t="s">
        <v>18628</v>
      </c>
      <c r="E484" s="865" t="s">
        <v>18629</v>
      </c>
      <c r="F484" s="865" t="s">
        <v>18630</v>
      </c>
      <c r="G484" s="865" t="s">
        <v>10605</v>
      </c>
      <c r="H484" s="865">
        <v>31</v>
      </c>
      <c r="I484" s="865" t="s">
        <v>18631</v>
      </c>
      <c r="J484" s="865"/>
      <c r="K484" s="865"/>
      <c r="L484" s="865">
        <v>1</v>
      </c>
      <c r="M484" s="865" t="s">
        <v>15764</v>
      </c>
      <c r="N484" s="865" t="s">
        <v>10637</v>
      </c>
      <c r="O484" s="865" t="s">
        <v>1751</v>
      </c>
      <c r="P484" s="865">
        <v>1</v>
      </c>
      <c r="Q484" s="865"/>
    </row>
    <row r="485" spans="1:17" ht="89.25">
      <c r="A485" s="1200">
        <v>481</v>
      </c>
      <c r="B485" s="865" t="s">
        <v>792</v>
      </c>
      <c r="C485" s="1705"/>
      <c r="D485" s="865" t="s">
        <v>18628</v>
      </c>
      <c r="E485" s="865" t="s">
        <v>18629</v>
      </c>
      <c r="F485" s="865" t="s">
        <v>18630</v>
      </c>
      <c r="G485" s="865" t="s">
        <v>10605</v>
      </c>
      <c r="H485" s="865">
        <v>31</v>
      </c>
      <c r="I485" s="865" t="s">
        <v>18631</v>
      </c>
      <c r="J485" s="865"/>
      <c r="K485" s="865"/>
      <c r="L485" s="865">
        <v>1</v>
      </c>
      <c r="M485" s="865" t="s">
        <v>18652</v>
      </c>
      <c r="N485" s="865" t="s">
        <v>10667</v>
      </c>
      <c r="O485" s="865" t="s">
        <v>1751</v>
      </c>
      <c r="P485" s="865"/>
      <c r="Q485" s="865">
        <v>1</v>
      </c>
    </row>
    <row r="486" spans="1:17" ht="89.25">
      <c r="A486" s="1200">
        <v>482</v>
      </c>
      <c r="B486" s="865" t="s">
        <v>792</v>
      </c>
      <c r="C486" s="1705"/>
      <c r="D486" s="865" t="s">
        <v>18628</v>
      </c>
      <c r="E486" s="865" t="s">
        <v>18629</v>
      </c>
      <c r="F486" s="865" t="s">
        <v>18630</v>
      </c>
      <c r="G486" s="865" t="s">
        <v>10605</v>
      </c>
      <c r="H486" s="865">
        <v>31</v>
      </c>
      <c r="I486" s="865" t="s">
        <v>18631</v>
      </c>
      <c r="J486" s="865"/>
      <c r="K486" s="865"/>
      <c r="L486" s="865">
        <v>1</v>
      </c>
      <c r="M486" s="865" t="s">
        <v>16736</v>
      </c>
      <c r="N486" s="865" t="s">
        <v>10628</v>
      </c>
      <c r="O486" s="865" t="s">
        <v>18635</v>
      </c>
      <c r="P486" s="865">
        <v>1</v>
      </c>
      <c r="Q486" s="865"/>
    </row>
    <row r="487" spans="1:17" ht="89.25">
      <c r="A487" s="1200">
        <v>483</v>
      </c>
      <c r="B487" s="865" t="s">
        <v>792</v>
      </c>
      <c r="C487" s="1705"/>
      <c r="D487" s="865" t="s">
        <v>18628</v>
      </c>
      <c r="E487" s="865" t="s">
        <v>18629</v>
      </c>
      <c r="F487" s="865" t="s">
        <v>18630</v>
      </c>
      <c r="G487" s="865" t="s">
        <v>10605</v>
      </c>
      <c r="H487" s="865">
        <v>31</v>
      </c>
      <c r="I487" s="865" t="s">
        <v>18631</v>
      </c>
      <c r="J487" s="865"/>
      <c r="K487" s="865"/>
      <c r="L487" s="865">
        <v>1</v>
      </c>
      <c r="M487" s="865" t="s">
        <v>18644</v>
      </c>
      <c r="N487" s="865" t="s">
        <v>8336</v>
      </c>
      <c r="O487" s="865" t="s">
        <v>12870</v>
      </c>
      <c r="P487" s="865">
        <v>1</v>
      </c>
      <c r="Q487" s="865"/>
    </row>
    <row r="488" spans="1:17" ht="89.25">
      <c r="A488" s="1200">
        <v>484</v>
      </c>
      <c r="B488" s="865" t="s">
        <v>792</v>
      </c>
      <c r="C488" s="1705"/>
      <c r="D488" s="865" t="s">
        <v>18628</v>
      </c>
      <c r="E488" s="865" t="s">
        <v>18629</v>
      </c>
      <c r="F488" s="865" t="s">
        <v>18630</v>
      </c>
      <c r="G488" s="865" t="s">
        <v>10605</v>
      </c>
      <c r="H488" s="865">
        <v>31</v>
      </c>
      <c r="I488" s="865" t="s">
        <v>18631</v>
      </c>
      <c r="J488" s="865"/>
      <c r="K488" s="865"/>
      <c r="L488" s="865">
        <v>1</v>
      </c>
      <c r="M488" s="865" t="s">
        <v>16727</v>
      </c>
      <c r="N488" s="865" t="s">
        <v>8336</v>
      </c>
      <c r="O488" s="865" t="s">
        <v>12870</v>
      </c>
      <c r="P488" s="865"/>
      <c r="Q488" s="865">
        <v>1</v>
      </c>
    </row>
    <row r="489" spans="1:17" ht="89.25">
      <c r="A489" s="1200">
        <v>485</v>
      </c>
      <c r="B489" s="865" t="s">
        <v>792</v>
      </c>
      <c r="C489" s="1705"/>
      <c r="D489" s="865" t="s">
        <v>18628</v>
      </c>
      <c r="E489" s="865" t="s">
        <v>18629</v>
      </c>
      <c r="F489" s="865" t="s">
        <v>18630</v>
      </c>
      <c r="G489" s="865" t="s">
        <v>10605</v>
      </c>
      <c r="H489" s="865">
        <v>31</v>
      </c>
      <c r="I489" s="865" t="s">
        <v>18631</v>
      </c>
      <c r="J489" s="865"/>
      <c r="K489" s="865"/>
      <c r="L489" s="865">
        <v>1</v>
      </c>
      <c r="M489" s="865" t="s">
        <v>12063</v>
      </c>
      <c r="N489" s="865" t="s">
        <v>18653</v>
      </c>
      <c r="O489" s="865" t="s">
        <v>16723</v>
      </c>
      <c r="P489" s="865"/>
      <c r="Q489" s="865">
        <v>1</v>
      </c>
    </row>
    <row r="490" spans="1:17" ht="89.25">
      <c r="A490" s="1200">
        <v>486</v>
      </c>
      <c r="B490" s="865" t="s">
        <v>792</v>
      </c>
      <c r="C490" s="1705"/>
      <c r="D490" s="865" t="s">
        <v>18628</v>
      </c>
      <c r="E490" s="865" t="s">
        <v>18629</v>
      </c>
      <c r="F490" s="865" t="s">
        <v>18630</v>
      </c>
      <c r="G490" s="865" t="s">
        <v>10605</v>
      </c>
      <c r="H490" s="865">
        <v>31</v>
      </c>
      <c r="I490" s="865" t="s">
        <v>18631</v>
      </c>
      <c r="J490" s="865"/>
      <c r="K490" s="865"/>
      <c r="L490" s="865">
        <v>1</v>
      </c>
      <c r="M490" s="865" t="s">
        <v>15658</v>
      </c>
      <c r="N490" s="865" t="s">
        <v>10609</v>
      </c>
      <c r="O490" s="865" t="s">
        <v>1611</v>
      </c>
      <c r="P490" s="865">
        <v>1</v>
      </c>
      <c r="Q490" s="865"/>
    </row>
    <row r="491" spans="1:17" ht="89.25">
      <c r="A491" s="1200">
        <v>487</v>
      </c>
      <c r="B491" s="865" t="s">
        <v>792</v>
      </c>
      <c r="C491" s="1705"/>
      <c r="D491" s="865" t="s">
        <v>18628</v>
      </c>
      <c r="E491" s="865" t="s">
        <v>18629</v>
      </c>
      <c r="F491" s="865" t="s">
        <v>18630</v>
      </c>
      <c r="G491" s="865" t="s">
        <v>10605</v>
      </c>
      <c r="H491" s="865">
        <v>31</v>
      </c>
      <c r="I491" s="865" t="s">
        <v>18631</v>
      </c>
      <c r="J491" s="865"/>
      <c r="K491" s="865"/>
      <c r="L491" s="865">
        <v>1</v>
      </c>
      <c r="M491" s="865" t="s">
        <v>15672</v>
      </c>
      <c r="N491" s="865" t="s">
        <v>8339</v>
      </c>
      <c r="O491" s="865" t="s">
        <v>1611</v>
      </c>
      <c r="P491" s="865">
        <v>1</v>
      </c>
      <c r="Q491" s="865"/>
    </row>
    <row r="492" spans="1:17" ht="89.25">
      <c r="A492" s="1200">
        <v>488</v>
      </c>
      <c r="B492" s="865" t="s">
        <v>792</v>
      </c>
      <c r="C492" s="1705"/>
      <c r="D492" s="865" t="s">
        <v>18628</v>
      </c>
      <c r="E492" s="865" t="s">
        <v>18629</v>
      </c>
      <c r="F492" s="865" t="s">
        <v>18630</v>
      </c>
      <c r="G492" s="865" t="s">
        <v>10605</v>
      </c>
      <c r="H492" s="865">
        <v>31</v>
      </c>
      <c r="I492" s="865" t="s">
        <v>18631</v>
      </c>
      <c r="J492" s="865"/>
      <c r="K492" s="865"/>
      <c r="L492" s="865">
        <v>1</v>
      </c>
      <c r="M492" s="865" t="s">
        <v>18654</v>
      </c>
      <c r="N492" s="865" t="s">
        <v>10637</v>
      </c>
      <c r="O492" s="865" t="s">
        <v>1611</v>
      </c>
      <c r="P492" s="865"/>
      <c r="Q492" s="865">
        <v>1</v>
      </c>
    </row>
    <row r="493" spans="1:17" ht="38.25">
      <c r="A493" s="1200">
        <v>489</v>
      </c>
      <c r="B493" s="865" t="s">
        <v>792</v>
      </c>
      <c r="C493" s="1705"/>
      <c r="D493" s="865" t="s">
        <v>18655</v>
      </c>
      <c r="E493" s="865" t="s">
        <v>10704</v>
      </c>
      <c r="F493" s="865" t="s">
        <v>18656</v>
      </c>
      <c r="G493" s="865" t="s">
        <v>10525</v>
      </c>
      <c r="H493" s="865"/>
      <c r="I493" s="865"/>
      <c r="J493" s="865">
        <v>1</v>
      </c>
      <c r="K493" s="865"/>
      <c r="L493" s="865"/>
      <c r="M493" s="865" t="s">
        <v>18657</v>
      </c>
      <c r="N493" s="865" t="s">
        <v>18658</v>
      </c>
      <c r="O493" s="865" t="s">
        <v>1611</v>
      </c>
      <c r="P493" s="865">
        <v>1</v>
      </c>
      <c r="Q493" s="865"/>
    </row>
    <row r="494" spans="1:17" ht="38.25">
      <c r="A494" s="1200">
        <v>490</v>
      </c>
      <c r="B494" s="865" t="s">
        <v>792</v>
      </c>
      <c r="C494" s="1705"/>
      <c r="D494" s="865" t="s">
        <v>18655</v>
      </c>
      <c r="E494" s="865" t="s">
        <v>10704</v>
      </c>
      <c r="F494" s="865" t="s">
        <v>18656</v>
      </c>
      <c r="G494" s="865" t="s">
        <v>10525</v>
      </c>
      <c r="H494" s="865"/>
      <c r="I494" s="865"/>
      <c r="J494" s="865">
        <v>1</v>
      </c>
      <c r="K494" s="865"/>
      <c r="L494" s="865"/>
      <c r="M494" s="865" t="s">
        <v>18657</v>
      </c>
      <c r="N494" s="865" t="s">
        <v>18659</v>
      </c>
      <c r="O494" s="865" t="s">
        <v>1611</v>
      </c>
      <c r="P494" s="865">
        <v>1</v>
      </c>
      <c r="Q494" s="865"/>
    </row>
    <row r="495" spans="1:17" ht="38.25">
      <c r="A495" s="1200">
        <v>491</v>
      </c>
      <c r="B495" s="865" t="s">
        <v>792</v>
      </c>
      <c r="C495" s="1705"/>
      <c r="D495" s="865" t="s">
        <v>18655</v>
      </c>
      <c r="E495" s="865" t="s">
        <v>10704</v>
      </c>
      <c r="F495" s="865" t="s">
        <v>18656</v>
      </c>
      <c r="G495" s="865" t="s">
        <v>10525</v>
      </c>
      <c r="H495" s="865"/>
      <c r="I495" s="865"/>
      <c r="J495" s="865"/>
      <c r="K495" s="865">
        <v>1</v>
      </c>
      <c r="L495" s="865"/>
      <c r="M495" s="865" t="s">
        <v>18657</v>
      </c>
      <c r="N495" s="865" t="s">
        <v>18660</v>
      </c>
      <c r="O495" s="865" t="s">
        <v>18661</v>
      </c>
      <c r="P495" s="865">
        <v>1</v>
      </c>
      <c r="Q495" s="865"/>
    </row>
    <row r="496" spans="1:17" ht="38.25">
      <c r="A496" s="1200">
        <v>492</v>
      </c>
      <c r="B496" s="865" t="s">
        <v>792</v>
      </c>
      <c r="C496" s="1705"/>
      <c r="D496" s="865" t="s">
        <v>18662</v>
      </c>
      <c r="E496" s="865" t="s">
        <v>18663</v>
      </c>
      <c r="F496" s="865" t="s">
        <v>18664</v>
      </c>
      <c r="G496" s="865" t="s">
        <v>10525</v>
      </c>
      <c r="H496" s="865">
        <v>38</v>
      </c>
      <c r="I496" s="865" t="s">
        <v>18665</v>
      </c>
      <c r="J496" s="865">
        <v>1</v>
      </c>
      <c r="K496" s="865"/>
      <c r="L496" s="865"/>
      <c r="M496" s="865" t="s">
        <v>18666</v>
      </c>
      <c r="N496" s="865" t="s">
        <v>18667</v>
      </c>
      <c r="O496" s="865" t="s">
        <v>1611</v>
      </c>
      <c r="P496" s="865"/>
      <c r="Q496" s="865">
        <v>1</v>
      </c>
    </row>
    <row r="497" spans="1:17" ht="38.25">
      <c r="A497" s="1200">
        <v>493</v>
      </c>
      <c r="B497" s="865" t="s">
        <v>792</v>
      </c>
      <c r="C497" s="1705"/>
      <c r="D497" s="865" t="s">
        <v>18662</v>
      </c>
      <c r="E497" s="865" t="s">
        <v>18663</v>
      </c>
      <c r="F497" s="865" t="s">
        <v>18664</v>
      </c>
      <c r="G497" s="865" t="s">
        <v>10525</v>
      </c>
      <c r="H497" s="865">
        <v>42</v>
      </c>
      <c r="I497" s="865" t="s">
        <v>18665</v>
      </c>
      <c r="J497" s="865"/>
      <c r="K497" s="865">
        <v>1</v>
      </c>
      <c r="L497" s="865"/>
      <c r="M497" s="865" t="s">
        <v>18668</v>
      </c>
      <c r="N497" s="865" t="s">
        <v>18669</v>
      </c>
      <c r="O497" s="865" t="s">
        <v>18670</v>
      </c>
      <c r="P497" s="865"/>
      <c r="Q497" s="865">
        <v>1</v>
      </c>
    </row>
    <row r="498" spans="1:17" ht="38.25">
      <c r="A498" s="1200">
        <v>494</v>
      </c>
      <c r="B498" s="865" t="s">
        <v>792</v>
      </c>
      <c r="C498" s="1705"/>
      <c r="D498" s="865" t="s">
        <v>18662</v>
      </c>
      <c r="E498" s="865" t="s">
        <v>18663</v>
      </c>
      <c r="F498" s="865" t="s">
        <v>18664</v>
      </c>
      <c r="G498" s="865" t="s">
        <v>10525</v>
      </c>
      <c r="H498" s="865">
        <v>44</v>
      </c>
      <c r="I498" s="865" t="s">
        <v>18665</v>
      </c>
      <c r="J498" s="865"/>
      <c r="K498" s="865"/>
      <c r="L498" s="865">
        <v>1</v>
      </c>
      <c r="M498" s="865" t="s">
        <v>18671</v>
      </c>
      <c r="N498" s="865" t="s">
        <v>18669</v>
      </c>
      <c r="O498" s="865" t="s">
        <v>18672</v>
      </c>
      <c r="P498" s="865"/>
      <c r="Q498" s="865">
        <v>1</v>
      </c>
    </row>
    <row r="499" spans="1:17" ht="38.25">
      <c r="A499" s="1200">
        <v>495</v>
      </c>
      <c r="B499" s="865" t="s">
        <v>792</v>
      </c>
      <c r="C499" s="1707" t="s">
        <v>18054</v>
      </c>
      <c r="D499" s="865" t="s">
        <v>18673</v>
      </c>
      <c r="E499" s="865" t="s">
        <v>18629</v>
      </c>
      <c r="F499" s="865" t="s">
        <v>18630</v>
      </c>
      <c r="G499" s="865" t="s">
        <v>10525</v>
      </c>
      <c r="H499" s="865">
        <v>31</v>
      </c>
      <c r="I499" s="865">
        <v>4</v>
      </c>
      <c r="J499" s="865">
        <v>1</v>
      </c>
      <c r="K499" s="865"/>
      <c r="L499" s="865"/>
      <c r="M499" s="865" t="s">
        <v>18674</v>
      </c>
      <c r="N499" s="865" t="s">
        <v>10850</v>
      </c>
      <c r="O499" s="865" t="s">
        <v>1611</v>
      </c>
      <c r="P499" s="865"/>
      <c r="Q499" s="865">
        <v>1</v>
      </c>
    </row>
    <row r="500" spans="1:17" ht="38.25">
      <c r="A500" s="1200">
        <v>496</v>
      </c>
      <c r="B500" s="865" t="s">
        <v>792</v>
      </c>
      <c r="C500" s="1707"/>
      <c r="D500" s="865" t="s">
        <v>18673</v>
      </c>
      <c r="E500" s="865" t="s">
        <v>18629</v>
      </c>
      <c r="F500" s="865" t="s">
        <v>18630</v>
      </c>
      <c r="G500" s="865" t="s">
        <v>10525</v>
      </c>
      <c r="H500" s="865">
        <v>31</v>
      </c>
      <c r="I500" s="865">
        <v>4</v>
      </c>
      <c r="J500" s="865">
        <v>1</v>
      </c>
      <c r="K500" s="865"/>
      <c r="L500" s="865"/>
      <c r="M500" s="865" t="s">
        <v>18675</v>
      </c>
      <c r="N500" s="865" t="s">
        <v>18676</v>
      </c>
      <c r="O500" s="865" t="s">
        <v>1640</v>
      </c>
      <c r="P500" s="865"/>
      <c r="Q500" s="865">
        <v>1</v>
      </c>
    </row>
    <row r="501" spans="1:17" ht="38.25">
      <c r="A501" s="1200">
        <v>497</v>
      </c>
      <c r="B501" s="865" t="s">
        <v>792</v>
      </c>
      <c r="C501" s="1707"/>
      <c r="D501" s="865" t="s">
        <v>18673</v>
      </c>
      <c r="E501" s="865" t="s">
        <v>18629</v>
      </c>
      <c r="F501" s="865" t="s">
        <v>18630</v>
      </c>
      <c r="G501" s="865" t="s">
        <v>10525</v>
      </c>
      <c r="H501" s="865">
        <v>31</v>
      </c>
      <c r="I501" s="865">
        <v>4</v>
      </c>
      <c r="J501" s="865">
        <v>1</v>
      </c>
      <c r="K501" s="865"/>
      <c r="L501" s="865"/>
      <c r="M501" s="865" t="s">
        <v>3150</v>
      </c>
      <c r="N501" s="865" t="s">
        <v>18677</v>
      </c>
      <c r="O501" s="865" t="s">
        <v>1611</v>
      </c>
      <c r="P501" s="865"/>
      <c r="Q501" s="865">
        <v>1</v>
      </c>
    </row>
    <row r="502" spans="1:17" ht="38.25">
      <c r="A502" s="1200">
        <v>498</v>
      </c>
      <c r="B502" s="865" t="s">
        <v>792</v>
      </c>
      <c r="C502" s="1707"/>
      <c r="D502" s="865" t="s">
        <v>18673</v>
      </c>
      <c r="E502" s="865" t="s">
        <v>18629</v>
      </c>
      <c r="F502" s="865" t="s">
        <v>18630</v>
      </c>
      <c r="G502" s="865" t="s">
        <v>10525</v>
      </c>
      <c r="H502" s="865">
        <v>31</v>
      </c>
      <c r="I502" s="865">
        <v>4</v>
      </c>
      <c r="J502" s="865">
        <v>1</v>
      </c>
      <c r="K502" s="865"/>
      <c r="L502" s="865"/>
      <c r="M502" s="865" t="s">
        <v>18675</v>
      </c>
      <c r="N502" s="865" t="s">
        <v>18678</v>
      </c>
      <c r="O502" s="865" t="s">
        <v>1640</v>
      </c>
      <c r="P502" s="865"/>
      <c r="Q502" s="865">
        <v>1</v>
      </c>
    </row>
    <row r="503" spans="1:17" ht="38.25">
      <c r="A503" s="1200">
        <v>499</v>
      </c>
      <c r="B503" s="865" t="s">
        <v>792</v>
      </c>
      <c r="C503" s="1707"/>
      <c r="D503" s="865" t="s">
        <v>18673</v>
      </c>
      <c r="E503" s="865" t="s">
        <v>18629</v>
      </c>
      <c r="F503" s="865" t="s">
        <v>18630</v>
      </c>
      <c r="G503" s="865" t="s">
        <v>10525</v>
      </c>
      <c r="H503" s="865">
        <v>31</v>
      </c>
      <c r="I503" s="865">
        <v>4</v>
      </c>
      <c r="J503" s="865"/>
      <c r="K503" s="865">
        <v>1</v>
      </c>
      <c r="L503" s="865"/>
      <c r="M503" s="865" t="s">
        <v>9870</v>
      </c>
      <c r="N503" s="865" t="s">
        <v>9871</v>
      </c>
      <c r="O503" s="865" t="s">
        <v>1611</v>
      </c>
      <c r="P503" s="865">
        <v>1</v>
      </c>
      <c r="Q503" s="865"/>
    </row>
    <row r="504" spans="1:17" ht="38.25">
      <c r="A504" s="1200">
        <v>500</v>
      </c>
      <c r="B504" s="865" t="s">
        <v>792</v>
      </c>
      <c r="C504" s="1707"/>
      <c r="D504" s="865" t="s">
        <v>18673</v>
      </c>
      <c r="E504" s="865" t="s">
        <v>18629</v>
      </c>
      <c r="F504" s="865" t="s">
        <v>18630</v>
      </c>
      <c r="G504" s="865" t="s">
        <v>10525</v>
      </c>
      <c r="H504" s="865">
        <v>31</v>
      </c>
      <c r="I504" s="865">
        <v>4</v>
      </c>
      <c r="J504" s="865"/>
      <c r="K504" s="865">
        <v>1</v>
      </c>
      <c r="L504" s="865"/>
      <c r="M504" s="865" t="s">
        <v>18679</v>
      </c>
      <c r="N504" s="865" t="s">
        <v>18680</v>
      </c>
      <c r="O504" s="865" t="s">
        <v>1640</v>
      </c>
      <c r="P504" s="865"/>
      <c r="Q504" s="865">
        <v>1</v>
      </c>
    </row>
    <row r="505" spans="1:17" ht="38.25">
      <c r="A505" s="1200">
        <v>501</v>
      </c>
      <c r="B505" s="865" t="s">
        <v>792</v>
      </c>
      <c r="C505" s="1707"/>
      <c r="D505" s="865" t="s">
        <v>18673</v>
      </c>
      <c r="E505" s="865" t="s">
        <v>18629</v>
      </c>
      <c r="F505" s="865" t="s">
        <v>18630</v>
      </c>
      <c r="G505" s="865" t="s">
        <v>10525</v>
      </c>
      <c r="H505" s="865">
        <v>31</v>
      </c>
      <c r="I505" s="865">
        <v>4</v>
      </c>
      <c r="J505" s="865"/>
      <c r="K505" s="865">
        <v>1</v>
      </c>
      <c r="L505" s="865"/>
      <c r="M505" s="865" t="s">
        <v>4917</v>
      </c>
      <c r="N505" s="865" t="s">
        <v>18681</v>
      </c>
      <c r="O505" s="865" t="s">
        <v>1611</v>
      </c>
      <c r="P505" s="865">
        <v>1</v>
      </c>
      <c r="Q505" s="865"/>
    </row>
    <row r="506" spans="1:17" ht="38.25">
      <c r="A506" s="1200">
        <v>502</v>
      </c>
      <c r="B506" s="865" t="s">
        <v>792</v>
      </c>
      <c r="C506" s="1707"/>
      <c r="D506" s="865" t="s">
        <v>18673</v>
      </c>
      <c r="E506" s="865" t="s">
        <v>18629</v>
      </c>
      <c r="F506" s="865" t="s">
        <v>18630</v>
      </c>
      <c r="G506" s="865" t="s">
        <v>10525</v>
      </c>
      <c r="H506" s="865">
        <v>31</v>
      </c>
      <c r="I506" s="865">
        <v>4</v>
      </c>
      <c r="J506" s="865"/>
      <c r="K506" s="865">
        <v>1</v>
      </c>
      <c r="L506" s="865"/>
      <c r="M506" s="865" t="s">
        <v>9870</v>
      </c>
      <c r="N506" s="865" t="s">
        <v>9875</v>
      </c>
      <c r="O506" s="865" t="s">
        <v>1611</v>
      </c>
      <c r="P506" s="865">
        <v>1</v>
      </c>
      <c r="Q506" s="865"/>
    </row>
    <row r="507" spans="1:17" ht="38.25">
      <c r="A507" s="1200">
        <v>503</v>
      </c>
      <c r="B507" s="865" t="s">
        <v>792</v>
      </c>
      <c r="C507" s="1707"/>
      <c r="D507" s="865" t="s">
        <v>18673</v>
      </c>
      <c r="E507" s="865" t="s">
        <v>18629</v>
      </c>
      <c r="F507" s="865" t="s">
        <v>18630</v>
      </c>
      <c r="G507" s="865" t="s">
        <v>10525</v>
      </c>
      <c r="H507" s="865">
        <v>31</v>
      </c>
      <c r="I507" s="865">
        <v>4</v>
      </c>
      <c r="J507" s="865"/>
      <c r="K507" s="865">
        <v>1</v>
      </c>
      <c r="L507" s="865"/>
      <c r="M507" s="865" t="s">
        <v>18674</v>
      </c>
      <c r="N507" s="865" t="s">
        <v>18682</v>
      </c>
      <c r="O507" s="865" t="s">
        <v>1611</v>
      </c>
      <c r="P507" s="865"/>
      <c r="Q507" s="865">
        <v>1</v>
      </c>
    </row>
    <row r="508" spans="1:17" ht="38.25">
      <c r="A508" s="1200">
        <v>504</v>
      </c>
      <c r="B508" s="865" t="s">
        <v>792</v>
      </c>
      <c r="C508" s="1707"/>
      <c r="D508" s="865" t="s">
        <v>18673</v>
      </c>
      <c r="E508" s="865" t="s">
        <v>18629</v>
      </c>
      <c r="F508" s="865" t="s">
        <v>18630</v>
      </c>
      <c r="G508" s="865" t="s">
        <v>10525</v>
      </c>
      <c r="H508" s="865">
        <v>31</v>
      </c>
      <c r="I508" s="865">
        <v>4</v>
      </c>
      <c r="J508" s="865"/>
      <c r="K508" s="865">
        <v>1</v>
      </c>
      <c r="L508" s="865"/>
      <c r="M508" s="865" t="s">
        <v>6143</v>
      </c>
      <c r="N508" s="865" t="s">
        <v>13396</v>
      </c>
      <c r="O508" s="865" t="s">
        <v>1611</v>
      </c>
      <c r="P508" s="865"/>
      <c r="Q508" s="865">
        <v>1</v>
      </c>
    </row>
    <row r="509" spans="1:17" ht="38.25">
      <c r="A509" s="1200">
        <v>505</v>
      </c>
      <c r="B509" s="865" t="s">
        <v>792</v>
      </c>
      <c r="C509" s="1707"/>
      <c r="D509" s="865" t="s">
        <v>18673</v>
      </c>
      <c r="E509" s="865" t="s">
        <v>18629</v>
      </c>
      <c r="F509" s="865" t="s">
        <v>18630</v>
      </c>
      <c r="G509" s="865" t="s">
        <v>10525</v>
      </c>
      <c r="H509" s="865">
        <v>31</v>
      </c>
      <c r="I509" s="865">
        <v>4</v>
      </c>
      <c r="J509" s="865"/>
      <c r="K509" s="865"/>
      <c r="L509" s="865">
        <v>1</v>
      </c>
      <c r="M509" s="865" t="s">
        <v>4917</v>
      </c>
      <c r="N509" s="865" t="s">
        <v>13397</v>
      </c>
      <c r="O509" s="865" t="s">
        <v>1611</v>
      </c>
      <c r="P509" s="865">
        <v>1</v>
      </c>
      <c r="Q509" s="865"/>
    </row>
    <row r="510" spans="1:17" ht="38.25">
      <c r="A510" s="1200">
        <v>506</v>
      </c>
      <c r="B510" s="865" t="s">
        <v>792</v>
      </c>
      <c r="C510" s="1707"/>
      <c r="D510" s="865" t="s">
        <v>18673</v>
      </c>
      <c r="E510" s="865" t="s">
        <v>18629</v>
      </c>
      <c r="F510" s="865" t="s">
        <v>18630</v>
      </c>
      <c r="G510" s="865" t="s">
        <v>10525</v>
      </c>
      <c r="H510" s="865">
        <v>31</v>
      </c>
      <c r="I510" s="865">
        <v>4</v>
      </c>
      <c r="J510" s="865"/>
      <c r="K510" s="865"/>
      <c r="L510" s="865">
        <v>1</v>
      </c>
      <c r="M510" s="865" t="s">
        <v>3365</v>
      </c>
      <c r="N510" s="865" t="s">
        <v>18683</v>
      </c>
      <c r="O510" s="865" t="s">
        <v>1611</v>
      </c>
      <c r="P510" s="865"/>
      <c r="Q510" s="865">
        <v>1</v>
      </c>
    </row>
    <row r="511" spans="1:17" ht="38.25">
      <c r="A511" s="1200">
        <v>507</v>
      </c>
      <c r="B511" s="865" t="s">
        <v>792</v>
      </c>
      <c r="C511" s="1707"/>
      <c r="D511" s="865" t="s">
        <v>18673</v>
      </c>
      <c r="E511" s="865" t="s">
        <v>18629</v>
      </c>
      <c r="F511" s="865" t="s">
        <v>18630</v>
      </c>
      <c r="G511" s="865" t="s">
        <v>10525</v>
      </c>
      <c r="H511" s="865">
        <v>31</v>
      </c>
      <c r="I511" s="865">
        <v>4</v>
      </c>
      <c r="J511" s="865"/>
      <c r="K511" s="865"/>
      <c r="L511" s="865">
        <v>1</v>
      </c>
      <c r="M511" s="865" t="s">
        <v>17008</v>
      </c>
      <c r="N511" s="865" t="s">
        <v>18684</v>
      </c>
      <c r="O511" s="865" t="s">
        <v>1611</v>
      </c>
      <c r="P511" s="865"/>
      <c r="Q511" s="865">
        <v>1</v>
      </c>
    </row>
    <row r="512" spans="1:17" ht="38.25">
      <c r="A512" s="1200">
        <v>508</v>
      </c>
      <c r="B512" s="865" t="s">
        <v>792</v>
      </c>
      <c r="C512" s="1707"/>
      <c r="D512" s="865" t="s">
        <v>18673</v>
      </c>
      <c r="E512" s="865" t="s">
        <v>18629</v>
      </c>
      <c r="F512" s="865" t="s">
        <v>18630</v>
      </c>
      <c r="G512" s="865" t="s">
        <v>10525</v>
      </c>
      <c r="H512" s="865">
        <v>31</v>
      </c>
      <c r="I512" s="865">
        <v>4</v>
      </c>
      <c r="J512" s="865"/>
      <c r="K512" s="865"/>
      <c r="L512" s="865">
        <v>1</v>
      </c>
      <c r="M512" s="865" t="s">
        <v>3365</v>
      </c>
      <c r="N512" s="865" t="s">
        <v>18685</v>
      </c>
      <c r="O512" s="865" t="s">
        <v>1611</v>
      </c>
      <c r="P512" s="865"/>
      <c r="Q512" s="865">
        <v>1</v>
      </c>
    </row>
    <row r="513" spans="1:17" ht="38.25">
      <c r="A513" s="1200">
        <v>509</v>
      </c>
      <c r="B513" s="865" t="s">
        <v>792</v>
      </c>
      <c r="C513" s="1707"/>
      <c r="D513" s="865" t="s">
        <v>18673</v>
      </c>
      <c r="E513" s="865" t="s">
        <v>18629</v>
      </c>
      <c r="F513" s="865" t="s">
        <v>18630</v>
      </c>
      <c r="G513" s="865" t="s">
        <v>10525</v>
      </c>
      <c r="H513" s="865">
        <v>31</v>
      </c>
      <c r="I513" s="865">
        <v>4</v>
      </c>
      <c r="J513" s="865"/>
      <c r="K513" s="865"/>
      <c r="L513" s="865">
        <v>1</v>
      </c>
      <c r="M513" s="865" t="s">
        <v>17008</v>
      </c>
      <c r="N513" s="865" t="s">
        <v>18686</v>
      </c>
      <c r="O513" s="865" t="s">
        <v>1611</v>
      </c>
      <c r="P513" s="865"/>
      <c r="Q513" s="865">
        <v>1</v>
      </c>
    </row>
    <row r="514" spans="1:17" ht="38.25">
      <c r="A514" s="1200">
        <v>510</v>
      </c>
      <c r="B514" s="865" t="s">
        <v>792</v>
      </c>
      <c r="C514" s="1707"/>
      <c r="D514" s="865" t="s">
        <v>18673</v>
      </c>
      <c r="E514" s="865" t="s">
        <v>18629</v>
      </c>
      <c r="F514" s="865" t="s">
        <v>18630</v>
      </c>
      <c r="G514" s="865" t="s">
        <v>10525</v>
      </c>
      <c r="H514" s="865">
        <v>31</v>
      </c>
      <c r="I514" s="865">
        <v>4</v>
      </c>
      <c r="J514" s="865"/>
      <c r="K514" s="865"/>
      <c r="L514" s="865">
        <v>1</v>
      </c>
      <c r="M514" s="865" t="s">
        <v>18013</v>
      </c>
      <c r="N514" s="865" t="s">
        <v>10858</v>
      </c>
      <c r="O514" s="865" t="s">
        <v>1611</v>
      </c>
      <c r="P514" s="865"/>
      <c r="Q514" s="865">
        <v>1</v>
      </c>
    </row>
    <row r="515" spans="1:17" ht="38.25">
      <c r="A515" s="1200">
        <v>511</v>
      </c>
      <c r="B515" s="865" t="s">
        <v>792</v>
      </c>
      <c r="C515" s="1707"/>
      <c r="D515" s="865" t="s">
        <v>18673</v>
      </c>
      <c r="E515" s="865" t="s">
        <v>18629</v>
      </c>
      <c r="F515" s="865" t="s">
        <v>18630</v>
      </c>
      <c r="G515" s="865" t="s">
        <v>10525</v>
      </c>
      <c r="H515" s="865">
        <v>31</v>
      </c>
      <c r="I515" s="865">
        <v>4</v>
      </c>
      <c r="J515" s="865"/>
      <c r="K515" s="865"/>
      <c r="L515" s="865">
        <v>1</v>
      </c>
      <c r="M515" s="865" t="s">
        <v>3150</v>
      </c>
      <c r="N515" s="865" t="s">
        <v>18687</v>
      </c>
      <c r="O515" s="865" t="s">
        <v>1611</v>
      </c>
      <c r="P515" s="865"/>
      <c r="Q515" s="865">
        <v>1</v>
      </c>
    </row>
    <row r="516" spans="1:17" ht="38.25">
      <c r="A516" s="1200">
        <v>512</v>
      </c>
      <c r="B516" s="865" t="s">
        <v>792</v>
      </c>
      <c r="C516" s="1707"/>
      <c r="D516" s="865" t="s">
        <v>18688</v>
      </c>
      <c r="E516" s="865" t="s">
        <v>18663</v>
      </c>
      <c r="F516" s="865" t="s">
        <v>18664</v>
      </c>
      <c r="G516" s="865" t="s">
        <v>10525</v>
      </c>
      <c r="H516" s="865">
        <v>40</v>
      </c>
      <c r="I516" s="865">
        <v>8</v>
      </c>
      <c r="J516" s="865">
        <v>1</v>
      </c>
      <c r="K516" s="865"/>
      <c r="L516" s="865"/>
      <c r="M516" s="865" t="s">
        <v>3126</v>
      </c>
      <c r="N516" s="865" t="s">
        <v>18689</v>
      </c>
      <c r="O516" s="865" t="s">
        <v>1611</v>
      </c>
      <c r="P516" s="865"/>
      <c r="Q516" s="865">
        <v>1</v>
      </c>
    </row>
    <row r="517" spans="1:17">
      <c r="A517" s="1200">
        <v>513</v>
      </c>
      <c r="B517" s="865" t="s">
        <v>1562</v>
      </c>
      <c r="C517" s="1705" t="s">
        <v>1436</v>
      </c>
      <c r="D517" s="865" t="s">
        <v>18690</v>
      </c>
      <c r="E517" s="865" t="s">
        <v>18691</v>
      </c>
      <c r="F517" s="891" t="s">
        <v>18692</v>
      </c>
      <c r="G517" s="865" t="s">
        <v>1611</v>
      </c>
      <c r="H517" s="865">
        <v>30</v>
      </c>
      <c r="I517" s="865">
        <v>19</v>
      </c>
      <c r="J517" s="865"/>
      <c r="K517" s="865">
        <v>1</v>
      </c>
      <c r="L517" s="865"/>
      <c r="M517" s="865" t="s">
        <v>16516</v>
      </c>
      <c r="N517" s="865" t="s">
        <v>18693</v>
      </c>
      <c r="O517" s="865" t="s">
        <v>1611</v>
      </c>
      <c r="P517" s="865">
        <v>1</v>
      </c>
      <c r="Q517" s="865"/>
    </row>
    <row r="518" spans="1:17">
      <c r="A518" s="1200">
        <v>514</v>
      </c>
      <c r="B518" s="865" t="s">
        <v>1562</v>
      </c>
      <c r="C518" s="1705"/>
      <c r="D518" s="865" t="s">
        <v>18690</v>
      </c>
      <c r="E518" s="865" t="s">
        <v>18691</v>
      </c>
      <c r="F518" s="865" t="s">
        <v>18692</v>
      </c>
      <c r="G518" s="865" t="s">
        <v>1611</v>
      </c>
      <c r="H518" s="865">
        <v>30</v>
      </c>
      <c r="I518" s="865">
        <v>19</v>
      </c>
      <c r="J518" s="865"/>
      <c r="K518" s="865"/>
      <c r="L518" s="865">
        <v>1</v>
      </c>
      <c r="M518" s="865" t="s">
        <v>2884</v>
      </c>
      <c r="N518" s="865" t="s">
        <v>18694</v>
      </c>
      <c r="O518" s="865" t="s">
        <v>1611</v>
      </c>
      <c r="P518" s="865"/>
      <c r="Q518" s="865">
        <v>1</v>
      </c>
    </row>
    <row r="519" spans="1:17" ht="38.25">
      <c r="A519" s="1200">
        <v>515</v>
      </c>
      <c r="B519" s="865" t="s">
        <v>1562</v>
      </c>
      <c r="C519" s="1705"/>
      <c r="D519" s="865" t="s">
        <v>18695</v>
      </c>
      <c r="E519" s="865" t="s">
        <v>18696</v>
      </c>
      <c r="F519" s="865" t="s">
        <v>18697</v>
      </c>
      <c r="G519" s="865" t="s">
        <v>10554</v>
      </c>
      <c r="H519" s="865">
        <v>66</v>
      </c>
      <c r="I519" s="865">
        <v>1</v>
      </c>
      <c r="J519" s="865">
        <v>1</v>
      </c>
      <c r="K519" s="865"/>
      <c r="L519" s="865"/>
      <c r="M519" s="865" t="s">
        <v>15915</v>
      </c>
      <c r="N519" s="865" t="s">
        <v>18698</v>
      </c>
      <c r="O519" s="865" t="s">
        <v>1640</v>
      </c>
      <c r="P519" s="865"/>
      <c r="Q519" s="865">
        <v>1</v>
      </c>
    </row>
    <row r="520" spans="1:17" ht="25.5">
      <c r="A520" s="1200">
        <v>516</v>
      </c>
      <c r="B520" s="865" t="s">
        <v>1562</v>
      </c>
      <c r="C520" s="1705"/>
      <c r="D520" s="865" t="s">
        <v>18695</v>
      </c>
      <c r="E520" s="865" t="s">
        <v>18696</v>
      </c>
      <c r="F520" s="865" t="s">
        <v>18697</v>
      </c>
      <c r="G520" s="865" t="s">
        <v>10554</v>
      </c>
      <c r="H520" s="865">
        <v>66</v>
      </c>
      <c r="I520" s="865">
        <v>1</v>
      </c>
      <c r="J520" s="865">
        <v>1</v>
      </c>
      <c r="K520" s="865"/>
      <c r="L520" s="865"/>
      <c r="M520" s="865" t="s">
        <v>6530</v>
      </c>
      <c r="N520" s="865" t="s">
        <v>18699</v>
      </c>
      <c r="O520" s="865" t="s">
        <v>1640</v>
      </c>
      <c r="P520" s="865">
        <v>1</v>
      </c>
      <c r="Q520" s="865"/>
    </row>
    <row r="521" spans="1:17" ht="25.5">
      <c r="A521" s="1200">
        <v>517</v>
      </c>
      <c r="B521" s="865" t="s">
        <v>1562</v>
      </c>
      <c r="C521" s="1705"/>
      <c r="D521" s="865" t="s">
        <v>18695</v>
      </c>
      <c r="E521" s="865" t="s">
        <v>18696</v>
      </c>
      <c r="F521" s="865" t="s">
        <v>18697</v>
      </c>
      <c r="G521" s="865" t="s">
        <v>10554</v>
      </c>
      <c r="H521" s="865">
        <v>66</v>
      </c>
      <c r="I521" s="865">
        <v>1</v>
      </c>
      <c r="J521" s="865">
        <v>1</v>
      </c>
      <c r="K521" s="865"/>
      <c r="L521" s="865"/>
      <c r="M521" s="865" t="s">
        <v>15821</v>
      </c>
      <c r="N521" s="865" t="s">
        <v>18700</v>
      </c>
      <c r="O521" s="865" t="s">
        <v>1640</v>
      </c>
      <c r="P521" s="865">
        <v>1</v>
      </c>
      <c r="Q521" s="865"/>
    </row>
    <row r="522" spans="1:17" ht="25.5">
      <c r="A522" s="1200">
        <v>518</v>
      </c>
      <c r="B522" s="865" t="s">
        <v>1562</v>
      </c>
      <c r="C522" s="1705"/>
      <c r="D522" s="865" t="s">
        <v>18695</v>
      </c>
      <c r="E522" s="865" t="s">
        <v>18696</v>
      </c>
      <c r="F522" s="865" t="s">
        <v>18697</v>
      </c>
      <c r="G522" s="865" t="s">
        <v>10554</v>
      </c>
      <c r="H522" s="865">
        <v>66</v>
      </c>
      <c r="I522" s="865">
        <v>1</v>
      </c>
      <c r="J522" s="865">
        <v>1</v>
      </c>
      <c r="K522" s="865"/>
      <c r="L522" s="865"/>
      <c r="M522" s="865" t="s">
        <v>18701</v>
      </c>
      <c r="N522" s="865" t="s">
        <v>18702</v>
      </c>
      <c r="O522" s="865" t="s">
        <v>1640</v>
      </c>
      <c r="P522" s="865">
        <v>1</v>
      </c>
      <c r="Q522" s="865"/>
    </row>
    <row r="523" spans="1:17" ht="25.5">
      <c r="A523" s="1200">
        <v>519</v>
      </c>
      <c r="B523" s="865" t="s">
        <v>1562</v>
      </c>
      <c r="C523" s="1705"/>
      <c r="D523" s="865" t="s">
        <v>18695</v>
      </c>
      <c r="E523" s="865" t="s">
        <v>18696</v>
      </c>
      <c r="F523" s="865" t="s">
        <v>18697</v>
      </c>
      <c r="G523" s="865" t="s">
        <v>10554</v>
      </c>
      <c r="H523" s="865">
        <v>66</v>
      </c>
      <c r="I523" s="865">
        <v>1</v>
      </c>
      <c r="J523" s="865">
        <v>1</v>
      </c>
      <c r="K523" s="865"/>
      <c r="L523" s="865"/>
      <c r="M523" s="865" t="s">
        <v>3578</v>
      </c>
      <c r="N523" s="865" t="s">
        <v>13915</v>
      </c>
      <c r="O523" s="865" t="s">
        <v>1611</v>
      </c>
      <c r="P523" s="865">
        <v>1</v>
      </c>
      <c r="Q523" s="865"/>
    </row>
    <row r="524" spans="1:17" ht="25.5">
      <c r="A524" s="1200">
        <v>520</v>
      </c>
      <c r="B524" s="865" t="s">
        <v>1562</v>
      </c>
      <c r="C524" s="1705"/>
      <c r="D524" s="865" t="s">
        <v>18695</v>
      </c>
      <c r="E524" s="865" t="s">
        <v>18696</v>
      </c>
      <c r="F524" s="865" t="s">
        <v>18697</v>
      </c>
      <c r="G524" s="865" t="s">
        <v>10554</v>
      </c>
      <c r="H524" s="865">
        <v>66</v>
      </c>
      <c r="I524" s="865">
        <v>1</v>
      </c>
      <c r="J524" s="865">
        <v>1</v>
      </c>
      <c r="K524" s="865"/>
      <c r="L524" s="865"/>
      <c r="M524" s="865" t="s">
        <v>7538</v>
      </c>
      <c r="N524" s="865" t="s">
        <v>18703</v>
      </c>
      <c r="O524" s="865" t="s">
        <v>1611</v>
      </c>
      <c r="P524" s="865">
        <v>1</v>
      </c>
      <c r="Q524" s="865"/>
    </row>
    <row r="525" spans="1:17" ht="25.5">
      <c r="A525" s="1200">
        <v>521</v>
      </c>
      <c r="B525" s="865" t="s">
        <v>1562</v>
      </c>
      <c r="C525" s="1705"/>
      <c r="D525" s="865" t="s">
        <v>18695</v>
      </c>
      <c r="E525" s="865" t="s">
        <v>18696</v>
      </c>
      <c r="F525" s="865" t="s">
        <v>18697</v>
      </c>
      <c r="G525" s="865" t="s">
        <v>10554</v>
      </c>
      <c r="H525" s="865">
        <v>66</v>
      </c>
      <c r="I525" s="865">
        <v>1</v>
      </c>
      <c r="J525" s="865">
        <v>1</v>
      </c>
      <c r="K525" s="865"/>
      <c r="L525" s="865"/>
      <c r="M525" s="865" t="s">
        <v>18701</v>
      </c>
      <c r="N525" s="865" t="s">
        <v>18704</v>
      </c>
      <c r="O525" s="865" t="s">
        <v>1640</v>
      </c>
      <c r="P525" s="865">
        <v>1</v>
      </c>
      <c r="Q525" s="865"/>
    </row>
    <row r="526" spans="1:17" ht="25.5">
      <c r="A526" s="1200">
        <v>522</v>
      </c>
      <c r="B526" s="865" t="s">
        <v>1562</v>
      </c>
      <c r="C526" s="1705"/>
      <c r="D526" s="865" t="s">
        <v>18695</v>
      </c>
      <c r="E526" s="865" t="s">
        <v>18696</v>
      </c>
      <c r="F526" s="865" t="s">
        <v>18697</v>
      </c>
      <c r="G526" s="865" t="s">
        <v>10554</v>
      </c>
      <c r="H526" s="865">
        <v>66</v>
      </c>
      <c r="I526" s="865">
        <v>1</v>
      </c>
      <c r="J526" s="865">
        <v>1</v>
      </c>
      <c r="K526" s="865"/>
      <c r="L526" s="865"/>
      <c r="M526" s="865" t="s">
        <v>6530</v>
      </c>
      <c r="N526" s="865" t="s">
        <v>18705</v>
      </c>
      <c r="O526" s="865" t="s">
        <v>1640</v>
      </c>
      <c r="P526" s="865">
        <v>1</v>
      </c>
      <c r="Q526" s="865"/>
    </row>
    <row r="527" spans="1:17" ht="127.5">
      <c r="A527" s="1200">
        <v>523</v>
      </c>
      <c r="B527" s="865" t="s">
        <v>1562</v>
      </c>
      <c r="C527" s="1705"/>
      <c r="D527" s="865" t="s">
        <v>18695</v>
      </c>
      <c r="E527" s="865" t="s">
        <v>18696</v>
      </c>
      <c r="F527" s="865" t="s">
        <v>18697</v>
      </c>
      <c r="G527" s="865" t="s">
        <v>10554</v>
      </c>
      <c r="H527" s="865">
        <v>66</v>
      </c>
      <c r="I527" s="865">
        <v>1</v>
      </c>
      <c r="J527" s="865">
        <v>1</v>
      </c>
      <c r="K527" s="865"/>
      <c r="L527" s="865"/>
      <c r="M527" s="865" t="s">
        <v>18706</v>
      </c>
      <c r="N527" s="865" t="s">
        <v>18707</v>
      </c>
      <c r="O527" s="865"/>
      <c r="P527" s="865">
        <v>7</v>
      </c>
      <c r="Q527" s="865">
        <v>5</v>
      </c>
    </row>
    <row r="528" spans="1:17" ht="25.5">
      <c r="A528" s="1200">
        <v>524</v>
      </c>
      <c r="B528" s="865" t="s">
        <v>1562</v>
      </c>
      <c r="C528" s="1705"/>
      <c r="D528" s="865" t="s">
        <v>18695</v>
      </c>
      <c r="E528" s="865" t="s">
        <v>18696</v>
      </c>
      <c r="F528" s="865" t="s">
        <v>18697</v>
      </c>
      <c r="G528" s="865" t="s">
        <v>10554</v>
      </c>
      <c r="H528" s="865">
        <v>66</v>
      </c>
      <c r="I528" s="865">
        <v>1</v>
      </c>
      <c r="J528" s="865"/>
      <c r="K528" s="865">
        <v>1</v>
      </c>
      <c r="L528" s="865"/>
      <c r="M528" s="865" t="s">
        <v>18708</v>
      </c>
      <c r="N528" s="865" t="s">
        <v>18709</v>
      </c>
      <c r="O528" s="865" t="s">
        <v>1611</v>
      </c>
      <c r="P528" s="865"/>
      <c r="Q528" s="865">
        <v>1</v>
      </c>
    </row>
    <row r="529" spans="1:17" ht="25.5">
      <c r="A529" s="1200">
        <v>525</v>
      </c>
      <c r="B529" s="865" t="s">
        <v>1562</v>
      </c>
      <c r="C529" s="1705"/>
      <c r="D529" s="865" t="s">
        <v>18695</v>
      </c>
      <c r="E529" s="865" t="s">
        <v>18696</v>
      </c>
      <c r="F529" s="865" t="s">
        <v>18697</v>
      </c>
      <c r="G529" s="865" t="s">
        <v>10554</v>
      </c>
      <c r="H529" s="865">
        <v>66</v>
      </c>
      <c r="I529" s="865">
        <v>1</v>
      </c>
      <c r="J529" s="865"/>
      <c r="K529" s="865">
        <v>1</v>
      </c>
      <c r="L529" s="865"/>
      <c r="M529" s="865" t="s">
        <v>2933</v>
      </c>
      <c r="N529" s="865" t="s">
        <v>18702</v>
      </c>
      <c r="O529" s="865" t="s">
        <v>1611</v>
      </c>
      <c r="P529" s="865"/>
      <c r="Q529" s="865">
        <v>1</v>
      </c>
    </row>
    <row r="530" spans="1:17" ht="38.25">
      <c r="A530" s="1200">
        <v>526</v>
      </c>
      <c r="B530" s="865" t="s">
        <v>1562</v>
      </c>
      <c r="C530" s="1705"/>
      <c r="D530" s="865" t="s">
        <v>18695</v>
      </c>
      <c r="E530" s="865" t="s">
        <v>18696</v>
      </c>
      <c r="F530" s="865" t="s">
        <v>18697</v>
      </c>
      <c r="G530" s="865" t="s">
        <v>10554</v>
      </c>
      <c r="H530" s="865">
        <v>66</v>
      </c>
      <c r="I530" s="865">
        <v>1</v>
      </c>
      <c r="J530" s="865"/>
      <c r="K530" s="865">
        <v>1</v>
      </c>
      <c r="L530" s="865"/>
      <c r="M530" s="865" t="s">
        <v>18710</v>
      </c>
      <c r="N530" s="865" t="s">
        <v>18711</v>
      </c>
      <c r="O530" s="865" t="s">
        <v>1611</v>
      </c>
      <c r="P530" s="865"/>
      <c r="Q530" s="865">
        <v>1</v>
      </c>
    </row>
    <row r="531" spans="1:17" ht="25.5">
      <c r="A531" s="1200">
        <v>527</v>
      </c>
      <c r="B531" s="865" t="s">
        <v>1562</v>
      </c>
      <c r="C531" s="1705"/>
      <c r="D531" s="865" t="s">
        <v>18695</v>
      </c>
      <c r="E531" s="865" t="s">
        <v>18696</v>
      </c>
      <c r="F531" s="865" t="s">
        <v>18697</v>
      </c>
      <c r="G531" s="865" t="s">
        <v>10554</v>
      </c>
      <c r="H531" s="865">
        <v>66</v>
      </c>
      <c r="I531" s="865">
        <v>1</v>
      </c>
      <c r="J531" s="865"/>
      <c r="K531" s="865">
        <v>1</v>
      </c>
      <c r="L531" s="865"/>
      <c r="M531" s="865" t="s">
        <v>3578</v>
      </c>
      <c r="N531" s="865" t="s">
        <v>15828</v>
      </c>
      <c r="O531" s="865" t="s">
        <v>1611</v>
      </c>
      <c r="P531" s="865">
        <v>1</v>
      </c>
      <c r="Q531" s="865"/>
    </row>
    <row r="532" spans="1:17" ht="25.5">
      <c r="A532" s="1200">
        <v>528</v>
      </c>
      <c r="B532" s="865" t="s">
        <v>1562</v>
      </c>
      <c r="C532" s="1705"/>
      <c r="D532" s="865" t="s">
        <v>18695</v>
      </c>
      <c r="E532" s="865" t="s">
        <v>18696</v>
      </c>
      <c r="F532" s="865" t="s">
        <v>18697</v>
      </c>
      <c r="G532" s="865" t="s">
        <v>10554</v>
      </c>
      <c r="H532" s="865">
        <v>66</v>
      </c>
      <c r="I532" s="865">
        <v>1</v>
      </c>
      <c r="J532" s="865"/>
      <c r="K532" s="865">
        <v>1</v>
      </c>
      <c r="L532" s="865"/>
      <c r="M532" s="865" t="s">
        <v>3127</v>
      </c>
      <c r="N532" s="865" t="s">
        <v>15814</v>
      </c>
      <c r="O532" s="865" t="s">
        <v>1611</v>
      </c>
      <c r="P532" s="865">
        <v>1</v>
      </c>
      <c r="Q532" s="865"/>
    </row>
    <row r="533" spans="1:17" ht="51">
      <c r="A533" s="1200">
        <v>529</v>
      </c>
      <c r="B533" s="865" t="s">
        <v>1562</v>
      </c>
      <c r="C533" s="1705"/>
      <c r="D533" s="865" t="s">
        <v>18695</v>
      </c>
      <c r="E533" s="865" t="s">
        <v>18696</v>
      </c>
      <c r="F533" s="865" t="s">
        <v>18697</v>
      </c>
      <c r="G533" s="865" t="s">
        <v>10554</v>
      </c>
      <c r="H533" s="865">
        <v>66</v>
      </c>
      <c r="I533" s="865">
        <v>1</v>
      </c>
      <c r="J533" s="865"/>
      <c r="K533" s="865">
        <v>1</v>
      </c>
      <c r="L533" s="865"/>
      <c r="M533" s="865" t="s">
        <v>7538</v>
      </c>
      <c r="N533" s="865" t="s">
        <v>18712</v>
      </c>
      <c r="O533" s="865" t="s">
        <v>1611</v>
      </c>
      <c r="P533" s="865">
        <v>1</v>
      </c>
      <c r="Q533" s="865"/>
    </row>
    <row r="534" spans="1:17" ht="25.5">
      <c r="A534" s="1200">
        <v>530</v>
      </c>
      <c r="B534" s="865" t="s">
        <v>1562</v>
      </c>
      <c r="C534" s="1705"/>
      <c r="D534" s="865" t="s">
        <v>18695</v>
      </c>
      <c r="E534" s="865" t="s">
        <v>18696</v>
      </c>
      <c r="F534" s="865" t="s">
        <v>18697</v>
      </c>
      <c r="G534" s="865" t="s">
        <v>10554</v>
      </c>
      <c r="H534" s="865">
        <v>66</v>
      </c>
      <c r="I534" s="865">
        <v>1</v>
      </c>
      <c r="J534" s="865"/>
      <c r="K534" s="865">
        <v>1</v>
      </c>
      <c r="L534" s="865"/>
      <c r="M534" s="865" t="s">
        <v>2933</v>
      </c>
      <c r="N534" s="865" t="s">
        <v>18713</v>
      </c>
      <c r="O534" s="865" t="s">
        <v>1611</v>
      </c>
      <c r="P534" s="865"/>
      <c r="Q534" s="865">
        <v>1</v>
      </c>
    </row>
    <row r="535" spans="1:17" ht="25.5">
      <c r="A535" s="1200">
        <v>531</v>
      </c>
      <c r="B535" s="865" t="s">
        <v>1562</v>
      </c>
      <c r="C535" s="1705"/>
      <c r="D535" s="865" t="s">
        <v>18695</v>
      </c>
      <c r="E535" s="865" t="s">
        <v>18696</v>
      </c>
      <c r="F535" s="865" t="s">
        <v>18697</v>
      </c>
      <c r="G535" s="865" t="s">
        <v>10554</v>
      </c>
      <c r="H535" s="865">
        <v>66</v>
      </c>
      <c r="I535" s="865">
        <v>1</v>
      </c>
      <c r="J535" s="865"/>
      <c r="K535" s="865">
        <v>1</v>
      </c>
      <c r="L535" s="865"/>
      <c r="M535" s="865" t="s">
        <v>18708</v>
      </c>
      <c r="N535" s="865" t="s">
        <v>18704</v>
      </c>
      <c r="O535" s="865" t="s">
        <v>1611</v>
      </c>
      <c r="P535" s="865"/>
      <c r="Q535" s="865">
        <v>1</v>
      </c>
    </row>
    <row r="536" spans="1:17" ht="25.5">
      <c r="A536" s="1200">
        <v>532</v>
      </c>
      <c r="B536" s="865" t="s">
        <v>1562</v>
      </c>
      <c r="C536" s="1705"/>
      <c r="D536" s="865" t="s">
        <v>18695</v>
      </c>
      <c r="E536" s="865" t="s">
        <v>18696</v>
      </c>
      <c r="F536" s="865" t="s">
        <v>18697</v>
      </c>
      <c r="G536" s="865" t="s">
        <v>10554</v>
      </c>
      <c r="H536" s="865">
        <v>66</v>
      </c>
      <c r="I536" s="865">
        <v>1</v>
      </c>
      <c r="J536" s="865"/>
      <c r="K536" s="865">
        <v>1</v>
      </c>
      <c r="L536" s="865"/>
      <c r="M536" s="865" t="s">
        <v>7615</v>
      </c>
      <c r="N536" s="865" t="s">
        <v>15825</v>
      </c>
      <c r="O536" s="865" t="s">
        <v>1611</v>
      </c>
      <c r="P536" s="865"/>
      <c r="Q536" s="865">
        <v>1</v>
      </c>
    </row>
    <row r="537" spans="1:17" ht="25.5">
      <c r="A537" s="1200">
        <v>533</v>
      </c>
      <c r="B537" s="865" t="s">
        <v>1562</v>
      </c>
      <c r="C537" s="1705"/>
      <c r="D537" s="865" t="s">
        <v>18695</v>
      </c>
      <c r="E537" s="865" t="s">
        <v>18696</v>
      </c>
      <c r="F537" s="865" t="s">
        <v>18697</v>
      </c>
      <c r="G537" s="865" t="s">
        <v>10554</v>
      </c>
      <c r="H537" s="865">
        <v>66</v>
      </c>
      <c r="I537" s="865">
        <v>1</v>
      </c>
      <c r="J537" s="865"/>
      <c r="K537" s="865">
        <v>1</v>
      </c>
      <c r="L537" s="865"/>
      <c r="M537" s="865" t="s">
        <v>15824</v>
      </c>
      <c r="N537" s="865" t="s">
        <v>13915</v>
      </c>
      <c r="O537" s="865" t="s">
        <v>1611</v>
      </c>
      <c r="P537" s="865"/>
      <c r="Q537" s="865">
        <v>1</v>
      </c>
    </row>
    <row r="538" spans="1:17" ht="25.5">
      <c r="A538" s="1200">
        <v>534</v>
      </c>
      <c r="B538" s="865" t="s">
        <v>1562</v>
      </c>
      <c r="C538" s="1705"/>
      <c r="D538" s="865" t="s">
        <v>18695</v>
      </c>
      <c r="E538" s="865" t="s">
        <v>18696</v>
      </c>
      <c r="F538" s="865" t="s">
        <v>18697</v>
      </c>
      <c r="G538" s="865" t="s">
        <v>10554</v>
      </c>
      <c r="H538" s="865">
        <v>66</v>
      </c>
      <c r="I538" s="865">
        <v>1</v>
      </c>
      <c r="J538" s="865"/>
      <c r="K538" s="865">
        <v>1</v>
      </c>
      <c r="L538" s="865"/>
      <c r="M538" s="865" t="s">
        <v>18710</v>
      </c>
      <c r="N538" s="865" t="s">
        <v>13924</v>
      </c>
      <c r="O538" s="865" t="s">
        <v>1611</v>
      </c>
      <c r="P538" s="865"/>
      <c r="Q538" s="865">
        <v>1</v>
      </c>
    </row>
    <row r="539" spans="1:17" ht="25.5">
      <c r="A539" s="1200">
        <v>535</v>
      </c>
      <c r="B539" s="865" t="s">
        <v>1562</v>
      </c>
      <c r="C539" s="1705"/>
      <c r="D539" s="865" t="s">
        <v>18695</v>
      </c>
      <c r="E539" s="865" t="s">
        <v>18696</v>
      </c>
      <c r="F539" s="865" t="s">
        <v>18697</v>
      </c>
      <c r="G539" s="865" t="s">
        <v>10554</v>
      </c>
      <c r="H539" s="865">
        <v>66</v>
      </c>
      <c r="I539" s="865">
        <v>1</v>
      </c>
      <c r="J539" s="865"/>
      <c r="K539" s="865">
        <v>1</v>
      </c>
      <c r="L539" s="865"/>
      <c r="M539" s="865" t="s">
        <v>15915</v>
      </c>
      <c r="N539" s="865" t="s">
        <v>15827</v>
      </c>
      <c r="O539" s="865" t="s">
        <v>1640</v>
      </c>
      <c r="P539" s="865"/>
      <c r="Q539" s="865">
        <v>1</v>
      </c>
    </row>
    <row r="540" spans="1:17" ht="38.25">
      <c r="A540" s="1200">
        <v>536</v>
      </c>
      <c r="B540" s="865" t="s">
        <v>1562</v>
      </c>
      <c r="C540" s="1705"/>
      <c r="D540" s="865" t="s">
        <v>18695</v>
      </c>
      <c r="E540" s="865" t="s">
        <v>18696</v>
      </c>
      <c r="F540" s="865" t="s">
        <v>18697</v>
      </c>
      <c r="G540" s="865" t="s">
        <v>10554</v>
      </c>
      <c r="H540" s="865">
        <v>66</v>
      </c>
      <c r="I540" s="865">
        <v>1</v>
      </c>
      <c r="J540" s="865"/>
      <c r="K540" s="865">
        <v>1</v>
      </c>
      <c r="L540" s="865"/>
      <c r="M540" s="865" t="s">
        <v>18714</v>
      </c>
      <c r="N540" s="865" t="s">
        <v>18715</v>
      </c>
      <c r="O540" s="865" t="s">
        <v>1611</v>
      </c>
      <c r="P540" s="865"/>
      <c r="Q540" s="865">
        <v>3</v>
      </c>
    </row>
    <row r="541" spans="1:17" ht="25.5">
      <c r="A541" s="1200">
        <v>537</v>
      </c>
      <c r="B541" s="865" t="s">
        <v>1562</v>
      </c>
      <c r="C541" s="1705"/>
      <c r="D541" s="865" t="s">
        <v>18695</v>
      </c>
      <c r="E541" s="865" t="s">
        <v>18696</v>
      </c>
      <c r="F541" s="865" t="s">
        <v>18697</v>
      </c>
      <c r="G541" s="865" t="s">
        <v>10554</v>
      </c>
      <c r="H541" s="865">
        <v>66</v>
      </c>
      <c r="I541" s="865">
        <v>1</v>
      </c>
      <c r="J541" s="865"/>
      <c r="K541" s="865">
        <v>1</v>
      </c>
      <c r="L541" s="865"/>
      <c r="M541" s="865" t="s">
        <v>15822</v>
      </c>
      <c r="N541" s="865" t="s">
        <v>15825</v>
      </c>
      <c r="O541" s="865" t="s">
        <v>1640</v>
      </c>
      <c r="P541" s="865">
        <v>1</v>
      </c>
      <c r="Q541" s="865"/>
    </row>
    <row r="542" spans="1:17" ht="25.5">
      <c r="A542" s="1200">
        <v>538</v>
      </c>
      <c r="B542" s="865" t="s">
        <v>1562</v>
      </c>
      <c r="C542" s="1705"/>
      <c r="D542" s="865" t="s">
        <v>18695</v>
      </c>
      <c r="E542" s="865" t="s">
        <v>18696</v>
      </c>
      <c r="F542" s="865" t="s">
        <v>18697</v>
      </c>
      <c r="G542" s="865" t="s">
        <v>10554</v>
      </c>
      <c r="H542" s="865">
        <v>66</v>
      </c>
      <c r="I542" s="865">
        <v>1</v>
      </c>
      <c r="J542" s="865"/>
      <c r="K542" s="865"/>
      <c r="L542" s="865">
        <v>1</v>
      </c>
      <c r="M542" s="865" t="s">
        <v>16086</v>
      </c>
      <c r="N542" s="865" t="s">
        <v>18716</v>
      </c>
      <c r="O542" s="865" t="s">
        <v>1611</v>
      </c>
      <c r="P542" s="865"/>
      <c r="Q542" s="865">
        <v>1</v>
      </c>
    </row>
    <row r="543" spans="1:17" ht="25.5">
      <c r="A543" s="1200">
        <v>539</v>
      </c>
      <c r="B543" s="865" t="s">
        <v>1562</v>
      </c>
      <c r="C543" s="1705"/>
      <c r="D543" s="865" t="s">
        <v>18695</v>
      </c>
      <c r="E543" s="865" t="s">
        <v>18696</v>
      </c>
      <c r="F543" s="865" t="s">
        <v>18697</v>
      </c>
      <c r="G543" s="865" t="s">
        <v>10554</v>
      </c>
      <c r="H543" s="865">
        <v>66</v>
      </c>
      <c r="I543" s="865">
        <v>1</v>
      </c>
      <c r="J543" s="865"/>
      <c r="K543" s="865"/>
      <c r="L543" s="865">
        <v>1</v>
      </c>
      <c r="M543" s="865" t="s">
        <v>7615</v>
      </c>
      <c r="N543" s="865" t="s">
        <v>15814</v>
      </c>
      <c r="O543" s="865" t="s">
        <v>1611</v>
      </c>
      <c r="P543" s="865"/>
      <c r="Q543" s="865">
        <v>1</v>
      </c>
    </row>
    <row r="544" spans="1:17" ht="25.5">
      <c r="A544" s="1200">
        <v>540</v>
      </c>
      <c r="B544" s="865" t="s">
        <v>1562</v>
      </c>
      <c r="C544" s="1705"/>
      <c r="D544" s="865" t="s">
        <v>18695</v>
      </c>
      <c r="E544" s="865" t="s">
        <v>18696</v>
      </c>
      <c r="F544" s="865" t="s">
        <v>18697</v>
      </c>
      <c r="G544" s="865" t="s">
        <v>10554</v>
      </c>
      <c r="H544" s="865">
        <v>66</v>
      </c>
      <c r="I544" s="865">
        <v>1</v>
      </c>
      <c r="J544" s="865"/>
      <c r="K544" s="865"/>
      <c r="L544" s="865">
        <v>1</v>
      </c>
      <c r="M544" s="865" t="s">
        <v>15824</v>
      </c>
      <c r="N544" s="865" t="s">
        <v>18702</v>
      </c>
      <c r="O544" s="865" t="s">
        <v>1611</v>
      </c>
      <c r="P544" s="865"/>
      <c r="Q544" s="865">
        <v>1</v>
      </c>
    </row>
    <row r="545" spans="1:17" ht="25.5">
      <c r="A545" s="1200">
        <v>541</v>
      </c>
      <c r="B545" s="865" t="s">
        <v>1562</v>
      </c>
      <c r="C545" s="1705"/>
      <c r="D545" s="865" t="s">
        <v>18695</v>
      </c>
      <c r="E545" s="865" t="s">
        <v>18696</v>
      </c>
      <c r="F545" s="865" t="s">
        <v>18697</v>
      </c>
      <c r="G545" s="865" t="s">
        <v>10554</v>
      </c>
      <c r="H545" s="865">
        <v>66</v>
      </c>
      <c r="I545" s="865">
        <v>1</v>
      </c>
      <c r="J545" s="865"/>
      <c r="K545" s="865"/>
      <c r="L545" s="865">
        <v>1</v>
      </c>
      <c r="M545" s="865" t="s">
        <v>15815</v>
      </c>
      <c r="N545" s="865" t="s">
        <v>18717</v>
      </c>
      <c r="O545" s="865" t="s">
        <v>1611</v>
      </c>
      <c r="P545" s="865"/>
      <c r="Q545" s="865">
        <v>1</v>
      </c>
    </row>
    <row r="546" spans="1:17" ht="25.5">
      <c r="A546" s="1200">
        <v>542</v>
      </c>
      <c r="B546" s="865" t="s">
        <v>1562</v>
      </c>
      <c r="C546" s="1705"/>
      <c r="D546" s="865" t="s">
        <v>18695</v>
      </c>
      <c r="E546" s="865" t="s">
        <v>18696</v>
      </c>
      <c r="F546" s="865" t="s">
        <v>18697</v>
      </c>
      <c r="G546" s="865" t="s">
        <v>10554</v>
      </c>
      <c r="H546" s="865">
        <v>66</v>
      </c>
      <c r="I546" s="865">
        <v>1</v>
      </c>
      <c r="J546" s="865"/>
      <c r="K546" s="865"/>
      <c r="L546" s="865">
        <v>1</v>
      </c>
      <c r="M546" s="865" t="s">
        <v>15822</v>
      </c>
      <c r="N546" s="865" t="s">
        <v>15814</v>
      </c>
      <c r="O546" s="865" t="s">
        <v>1640</v>
      </c>
      <c r="P546" s="865">
        <v>1</v>
      </c>
      <c r="Q546" s="865"/>
    </row>
    <row r="547" spans="1:17" ht="25.5">
      <c r="A547" s="1200">
        <v>543</v>
      </c>
      <c r="B547" s="865" t="s">
        <v>1562</v>
      </c>
      <c r="C547" s="1705"/>
      <c r="D547" s="865" t="s">
        <v>18695</v>
      </c>
      <c r="E547" s="865" t="s">
        <v>18696</v>
      </c>
      <c r="F547" s="865" t="s">
        <v>18697</v>
      </c>
      <c r="G547" s="865" t="s">
        <v>10554</v>
      </c>
      <c r="H547" s="865">
        <v>66</v>
      </c>
      <c r="I547" s="865">
        <v>1</v>
      </c>
      <c r="J547" s="865"/>
      <c r="K547" s="865"/>
      <c r="L547" s="865">
        <v>1</v>
      </c>
      <c r="M547" s="865" t="s">
        <v>15815</v>
      </c>
      <c r="N547" s="865" t="s">
        <v>18704</v>
      </c>
      <c r="O547" s="865" t="s">
        <v>1611</v>
      </c>
      <c r="P547" s="865"/>
      <c r="Q547" s="865">
        <v>1</v>
      </c>
    </row>
    <row r="548" spans="1:17" ht="25.5">
      <c r="A548" s="1200">
        <v>544</v>
      </c>
      <c r="B548" s="865" t="s">
        <v>1562</v>
      </c>
      <c r="C548" s="1705"/>
      <c r="D548" s="865" t="s">
        <v>18695</v>
      </c>
      <c r="E548" s="865" t="s">
        <v>18696</v>
      </c>
      <c r="F548" s="865" t="s">
        <v>18697</v>
      </c>
      <c r="G548" s="865" t="s">
        <v>10554</v>
      </c>
      <c r="H548" s="865">
        <v>66</v>
      </c>
      <c r="I548" s="865">
        <v>1</v>
      </c>
      <c r="J548" s="865"/>
      <c r="K548" s="865"/>
      <c r="L548" s="865">
        <v>1</v>
      </c>
      <c r="M548" s="865" t="s">
        <v>16086</v>
      </c>
      <c r="N548" s="865" t="s">
        <v>18718</v>
      </c>
      <c r="O548" s="865" t="s">
        <v>1611</v>
      </c>
      <c r="P548" s="865"/>
      <c r="Q548" s="865">
        <v>1</v>
      </c>
    </row>
    <row r="549" spans="1:17" ht="25.5">
      <c r="A549" s="1200">
        <v>545</v>
      </c>
      <c r="B549" s="865" t="s">
        <v>1562</v>
      </c>
      <c r="C549" s="1705"/>
      <c r="D549" s="865" t="s">
        <v>18695</v>
      </c>
      <c r="E549" s="865" t="s">
        <v>18696</v>
      </c>
      <c r="F549" s="865" t="s">
        <v>18697</v>
      </c>
      <c r="G549" s="865" t="s">
        <v>10554</v>
      </c>
      <c r="H549" s="865">
        <v>66</v>
      </c>
      <c r="I549" s="865">
        <v>1</v>
      </c>
      <c r="J549" s="865"/>
      <c r="K549" s="865"/>
      <c r="L549" s="865">
        <v>1</v>
      </c>
      <c r="M549" s="865" t="s">
        <v>18719</v>
      </c>
      <c r="N549" s="865" t="s">
        <v>18705</v>
      </c>
      <c r="O549" s="865" t="s">
        <v>1611</v>
      </c>
      <c r="P549" s="865">
        <v>1</v>
      </c>
      <c r="Q549" s="865"/>
    </row>
    <row r="550" spans="1:17" ht="25.5">
      <c r="A550" s="1200">
        <v>546</v>
      </c>
      <c r="B550" s="865" t="s">
        <v>1562</v>
      </c>
      <c r="C550" s="1705"/>
      <c r="D550" s="865" t="s">
        <v>18695</v>
      </c>
      <c r="E550" s="865" t="s">
        <v>18696</v>
      </c>
      <c r="F550" s="865" t="s">
        <v>18697</v>
      </c>
      <c r="G550" s="865" t="s">
        <v>10554</v>
      </c>
      <c r="H550" s="865">
        <v>66</v>
      </c>
      <c r="I550" s="865">
        <v>1</v>
      </c>
      <c r="J550" s="865"/>
      <c r="K550" s="865"/>
      <c r="L550" s="865">
        <v>1</v>
      </c>
      <c r="M550" s="865" t="s">
        <v>15821</v>
      </c>
      <c r="N550" s="865" t="s">
        <v>18704</v>
      </c>
      <c r="O550" s="865" t="s">
        <v>1640</v>
      </c>
      <c r="P550" s="865">
        <v>1</v>
      </c>
      <c r="Q550" s="865"/>
    </row>
    <row r="551" spans="1:17" ht="38.25">
      <c r="A551" s="1200">
        <v>547</v>
      </c>
      <c r="B551" s="865" t="s">
        <v>1511</v>
      </c>
      <c r="C551" s="1705" t="s">
        <v>1436</v>
      </c>
      <c r="D551" s="865" t="s">
        <v>18720</v>
      </c>
      <c r="E551" s="865" t="s">
        <v>18721</v>
      </c>
      <c r="F551" s="865" t="s">
        <v>18722</v>
      </c>
      <c r="G551" s="865" t="s">
        <v>1611</v>
      </c>
      <c r="H551" s="865">
        <v>17</v>
      </c>
      <c r="I551" s="865"/>
      <c r="J551" s="865">
        <v>1</v>
      </c>
      <c r="K551" s="865"/>
      <c r="L551" s="865"/>
      <c r="M551" s="865" t="s">
        <v>18723</v>
      </c>
      <c r="N551" s="865" t="s">
        <v>10715</v>
      </c>
      <c r="O551" s="865" t="s">
        <v>3101</v>
      </c>
      <c r="P551" s="865"/>
      <c r="Q551" s="865">
        <v>1</v>
      </c>
    </row>
    <row r="552" spans="1:17" ht="25.5">
      <c r="A552" s="1200">
        <v>548</v>
      </c>
      <c r="B552" s="865" t="s">
        <v>1511</v>
      </c>
      <c r="C552" s="1705"/>
      <c r="D552" s="865" t="s">
        <v>18724</v>
      </c>
      <c r="E552" s="865" t="s">
        <v>10827</v>
      </c>
      <c r="F552" s="865" t="s">
        <v>18725</v>
      </c>
      <c r="G552" s="865"/>
      <c r="H552" s="865">
        <v>20</v>
      </c>
      <c r="I552" s="865"/>
      <c r="J552" s="865">
        <v>1</v>
      </c>
      <c r="K552" s="865"/>
      <c r="L552" s="865"/>
      <c r="M552" s="865" t="s">
        <v>18726</v>
      </c>
      <c r="N552" s="865">
        <v>420</v>
      </c>
      <c r="O552" s="865" t="s">
        <v>10818</v>
      </c>
      <c r="P552" s="865">
        <v>1</v>
      </c>
      <c r="Q552" s="865">
        <v>1</v>
      </c>
    </row>
    <row r="553" spans="1:17" ht="25.5">
      <c r="A553" s="1200">
        <v>549</v>
      </c>
      <c r="B553" s="865" t="s">
        <v>1511</v>
      </c>
      <c r="C553" s="1705"/>
      <c r="D553" s="865" t="s">
        <v>18724</v>
      </c>
      <c r="E553" s="865" t="s">
        <v>10827</v>
      </c>
      <c r="F553" s="865" t="s">
        <v>18725</v>
      </c>
      <c r="G553" s="865"/>
      <c r="H553" s="865">
        <v>20</v>
      </c>
      <c r="I553" s="865"/>
      <c r="J553" s="865"/>
      <c r="K553" s="865"/>
      <c r="L553" s="865">
        <v>1</v>
      </c>
      <c r="M553" s="865" t="s">
        <v>18727</v>
      </c>
      <c r="N553" s="865">
        <v>420</v>
      </c>
      <c r="O553" s="865" t="s">
        <v>3360</v>
      </c>
      <c r="P553" s="865">
        <v>2</v>
      </c>
      <c r="Q553" s="865"/>
    </row>
    <row r="554" spans="1:17" ht="51">
      <c r="A554" s="1200">
        <v>550</v>
      </c>
      <c r="B554" s="865" t="s">
        <v>1511</v>
      </c>
      <c r="C554" s="1705"/>
      <c r="D554" s="865" t="s">
        <v>18728</v>
      </c>
      <c r="E554" s="865" t="s">
        <v>18729</v>
      </c>
      <c r="F554" s="865" t="s">
        <v>18730</v>
      </c>
      <c r="G554" s="865" t="s">
        <v>1640</v>
      </c>
      <c r="H554" s="865">
        <v>21</v>
      </c>
      <c r="I554" s="865"/>
      <c r="J554" s="865"/>
      <c r="K554" s="865"/>
      <c r="L554" s="865">
        <v>1</v>
      </c>
      <c r="M554" s="865" t="s">
        <v>17825</v>
      </c>
      <c r="N554" s="865" t="s">
        <v>18731</v>
      </c>
      <c r="O554" s="865" t="s">
        <v>1640</v>
      </c>
      <c r="P554" s="865">
        <v>1</v>
      </c>
      <c r="Q554" s="865"/>
    </row>
    <row r="555" spans="1:17" ht="51">
      <c r="A555" s="1200">
        <v>551</v>
      </c>
      <c r="B555" s="865" t="s">
        <v>1511</v>
      </c>
      <c r="C555" s="1705"/>
      <c r="D555" s="865" t="s">
        <v>18728</v>
      </c>
      <c r="E555" s="865" t="s">
        <v>18729</v>
      </c>
      <c r="F555" s="865" t="s">
        <v>18730</v>
      </c>
      <c r="G555" s="865" t="s">
        <v>1640</v>
      </c>
      <c r="H555" s="865">
        <v>21</v>
      </c>
      <c r="I555" s="865"/>
      <c r="J555" s="865">
        <v>1</v>
      </c>
      <c r="K555" s="865"/>
      <c r="L555" s="865"/>
      <c r="M555" s="865" t="s">
        <v>17825</v>
      </c>
      <c r="N555" s="865" t="s">
        <v>16151</v>
      </c>
      <c r="O555" s="865" t="s">
        <v>16186</v>
      </c>
      <c r="P555" s="865">
        <v>1</v>
      </c>
      <c r="Q555" s="865"/>
    </row>
    <row r="556" spans="1:17" ht="51">
      <c r="A556" s="1200">
        <v>552</v>
      </c>
      <c r="B556" s="865" t="s">
        <v>1511</v>
      </c>
      <c r="C556" s="1705"/>
      <c r="D556" s="865" t="s">
        <v>18728</v>
      </c>
      <c r="E556" s="865" t="s">
        <v>18729</v>
      </c>
      <c r="F556" s="865" t="s">
        <v>18730</v>
      </c>
      <c r="G556" s="865" t="s">
        <v>1640</v>
      </c>
      <c r="H556" s="865">
        <v>21</v>
      </c>
      <c r="I556" s="865"/>
      <c r="J556" s="865"/>
      <c r="K556" s="865"/>
      <c r="L556" s="865">
        <v>1</v>
      </c>
      <c r="M556" s="865" t="s">
        <v>18732</v>
      </c>
      <c r="N556" s="865" t="s">
        <v>18733</v>
      </c>
      <c r="O556" s="865" t="s">
        <v>1640</v>
      </c>
      <c r="P556" s="865"/>
      <c r="Q556" s="865">
        <v>1</v>
      </c>
    </row>
    <row r="557" spans="1:17" ht="25.5">
      <c r="A557" s="1200">
        <v>553</v>
      </c>
      <c r="B557" s="865" t="s">
        <v>1511</v>
      </c>
      <c r="C557" s="1705"/>
      <c r="D557" s="865" t="s">
        <v>16167</v>
      </c>
      <c r="E557" s="865" t="s">
        <v>12090</v>
      </c>
      <c r="F557" s="865" t="s">
        <v>18734</v>
      </c>
      <c r="G557" s="865" t="s">
        <v>1640</v>
      </c>
      <c r="H557" s="865">
        <v>36</v>
      </c>
      <c r="I557" s="865">
        <v>2</v>
      </c>
      <c r="J557" s="865">
        <v>1</v>
      </c>
      <c r="K557" s="865"/>
      <c r="L557" s="865"/>
      <c r="M557" s="865" t="s">
        <v>16157</v>
      </c>
      <c r="N557" s="865" t="s">
        <v>18735</v>
      </c>
      <c r="O557" s="865" t="s">
        <v>10818</v>
      </c>
      <c r="P557" s="865">
        <v>1</v>
      </c>
      <c r="Q557" s="865"/>
    </row>
    <row r="558" spans="1:17" ht="25.5">
      <c r="A558" s="1200">
        <v>554</v>
      </c>
      <c r="B558" s="865" t="s">
        <v>1511</v>
      </c>
      <c r="C558" s="1705"/>
      <c r="D558" s="865" t="s">
        <v>16167</v>
      </c>
      <c r="E558" s="865" t="s">
        <v>12090</v>
      </c>
      <c r="F558" s="865" t="s">
        <v>18734</v>
      </c>
      <c r="G558" s="865" t="s">
        <v>1640</v>
      </c>
      <c r="H558" s="865">
        <v>36</v>
      </c>
      <c r="I558" s="865">
        <v>2</v>
      </c>
      <c r="J558" s="865"/>
      <c r="K558" s="865">
        <v>1</v>
      </c>
      <c r="L558" s="865"/>
      <c r="M558" s="865" t="s">
        <v>10731</v>
      </c>
      <c r="N558" s="865" t="s">
        <v>18736</v>
      </c>
      <c r="O558" s="865" t="s">
        <v>10371</v>
      </c>
      <c r="P558" s="865"/>
      <c r="Q558" s="865">
        <v>1</v>
      </c>
    </row>
    <row r="559" spans="1:17" ht="25.5">
      <c r="A559" s="1200">
        <v>555</v>
      </c>
      <c r="B559" s="865" t="s">
        <v>1511</v>
      </c>
      <c r="C559" s="1705"/>
      <c r="D559" s="865" t="s">
        <v>16167</v>
      </c>
      <c r="E559" s="865" t="s">
        <v>12090</v>
      </c>
      <c r="F559" s="865" t="s">
        <v>18734</v>
      </c>
      <c r="G559" s="865" t="s">
        <v>1640</v>
      </c>
      <c r="H559" s="865">
        <v>36</v>
      </c>
      <c r="I559" s="865">
        <v>2</v>
      </c>
      <c r="J559" s="865"/>
      <c r="K559" s="865"/>
      <c r="L559" s="865">
        <v>1</v>
      </c>
      <c r="M559" s="865" t="s">
        <v>16776</v>
      </c>
      <c r="N559" s="865" t="s">
        <v>18737</v>
      </c>
      <c r="O559" s="865" t="s">
        <v>10818</v>
      </c>
      <c r="P559" s="865">
        <v>1</v>
      </c>
      <c r="Q559" s="865"/>
    </row>
    <row r="560" spans="1:17" ht="25.5">
      <c r="A560" s="1200">
        <v>556</v>
      </c>
      <c r="B560" s="865" t="s">
        <v>1511</v>
      </c>
      <c r="C560" s="1705"/>
      <c r="D560" s="865" t="s">
        <v>16167</v>
      </c>
      <c r="E560" s="865" t="s">
        <v>12090</v>
      </c>
      <c r="F560" s="865" t="s">
        <v>18734</v>
      </c>
      <c r="G560" s="865" t="s">
        <v>1640</v>
      </c>
      <c r="H560" s="865">
        <v>36</v>
      </c>
      <c r="I560" s="865">
        <v>2</v>
      </c>
      <c r="J560" s="865"/>
      <c r="K560" s="865"/>
      <c r="L560" s="865">
        <v>1</v>
      </c>
      <c r="M560" s="865" t="s">
        <v>18738</v>
      </c>
      <c r="N560" s="865" t="s">
        <v>18737</v>
      </c>
      <c r="O560" s="865" t="s">
        <v>10371</v>
      </c>
      <c r="P560" s="865">
        <v>1</v>
      </c>
      <c r="Q560" s="865"/>
    </row>
    <row r="561" spans="1:17" ht="25.5">
      <c r="A561" s="1200">
        <v>557</v>
      </c>
      <c r="B561" s="865" t="s">
        <v>1511</v>
      </c>
      <c r="C561" s="1705"/>
      <c r="D561" s="865" t="s">
        <v>16167</v>
      </c>
      <c r="E561" s="865" t="s">
        <v>12090</v>
      </c>
      <c r="F561" s="865" t="s">
        <v>18734</v>
      </c>
      <c r="G561" s="865" t="s">
        <v>1640</v>
      </c>
      <c r="H561" s="865">
        <v>36</v>
      </c>
      <c r="I561" s="865">
        <v>2</v>
      </c>
      <c r="J561" s="865"/>
      <c r="K561" s="865"/>
      <c r="L561" s="865">
        <v>1</v>
      </c>
      <c r="M561" s="865" t="s">
        <v>16157</v>
      </c>
      <c r="N561" s="865" t="s">
        <v>10724</v>
      </c>
      <c r="O561" s="865" t="s">
        <v>3101</v>
      </c>
      <c r="P561" s="865">
        <v>1</v>
      </c>
      <c r="Q561" s="865"/>
    </row>
    <row r="562" spans="1:17" ht="25.5">
      <c r="A562" s="1200">
        <v>558</v>
      </c>
      <c r="B562" s="865" t="s">
        <v>1511</v>
      </c>
      <c r="C562" s="1705"/>
      <c r="D562" s="865" t="s">
        <v>12636</v>
      </c>
      <c r="E562" s="865" t="s">
        <v>18739</v>
      </c>
      <c r="F562" s="865" t="s">
        <v>18740</v>
      </c>
      <c r="G562" s="865" t="s">
        <v>1640</v>
      </c>
      <c r="H562" s="865">
        <v>26</v>
      </c>
      <c r="I562" s="865"/>
      <c r="J562" s="865"/>
      <c r="K562" s="865">
        <v>1</v>
      </c>
      <c r="L562" s="865"/>
      <c r="M562" s="865" t="s">
        <v>18741</v>
      </c>
      <c r="N562" s="865" t="s">
        <v>7621</v>
      </c>
      <c r="O562" s="865" t="s">
        <v>18742</v>
      </c>
      <c r="P562" s="865"/>
      <c r="Q562" s="865">
        <v>1</v>
      </c>
    </row>
    <row r="563" spans="1:17" ht="25.5">
      <c r="A563" s="1200">
        <v>559</v>
      </c>
      <c r="B563" s="865" t="s">
        <v>1511</v>
      </c>
      <c r="C563" s="1705"/>
      <c r="D563" s="865" t="s">
        <v>12636</v>
      </c>
      <c r="E563" s="865" t="s">
        <v>18739</v>
      </c>
      <c r="F563" s="865" t="s">
        <v>18740</v>
      </c>
      <c r="G563" s="865" t="s">
        <v>1640</v>
      </c>
      <c r="H563" s="865">
        <v>26</v>
      </c>
      <c r="I563" s="865"/>
      <c r="J563" s="865"/>
      <c r="K563" s="865"/>
      <c r="L563" s="865">
        <v>1</v>
      </c>
      <c r="M563" s="865" t="s">
        <v>16769</v>
      </c>
      <c r="N563" s="865" t="s">
        <v>18743</v>
      </c>
      <c r="O563" s="865" t="s">
        <v>18742</v>
      </c>
      <c r="P563" s="865"/>
      <c r="Q563" s="865">
        <v>1</v>
      </c>
    </row>
    <row r="564" spans="1:17" ht="25.5">
      <c r="A564" s="1200">
        <v>560</v>
      </c>
      <c r="B564" s="865" t="s">
        <v>1511</v>
      </c>
      <c r="C564" s="1705"/>
      <c r="D564" s="865" t="s">
        <v>12636</v>
      </c>
      <c r="E564" s="865" t="s">
        <v>18739</v>
      </c>
      <c r="F564" s="865" t="s">
        <v>18740</v>
      </c>
      <c r="G564" s="865" t="s">
        <v>1640</v>
      </c>
      <c r="H564" s="865">
        <v>26</v>
      </c>
      <c r="I564" s="865"/>
      <c r="J564" s="865">
        <v>1</v>
      </c>
      <c r="K564" s="865"/>
      <c r="L564" s="865"/>
      <c r="M564" s="865" t="s">
        <v>18744</v>
      </c>
      <c r="N564" s="865" t="s">
        <v>7621</v>
      </c>
      <c r="O564" s="865" t="s">
        <v>18745</v>
      </c>
      <c r="P564" s="865">
        <v>1</v>
      </c>
      <c r="Q564" s="865"/>
    </row>
    <row r="565" spans="1:17" ht="25.5">
      <c r="A565" s="1200">
        <v>561</v>
      </c>
      <c r="B565" s="865" t="s">
        <v>1511</v>
      </c>
      <c r="C565" s="1705"/>
      <c r="D565" s="865" t="s">
        <v>12636</v>
      </c>
      <c r="E565" s="865" t="s">
        <v>18739</v>
      </c>
      <c r="F565" s="865" t="s">
        <v>18740</v>
      </c>
      <c r="G565" s="865" t="s">
        <v>1640</v>
      </c>
      <c r="H565" s="865">
        <v>26</v>
      </c>
      <c r="I565" s="865"/>
      <c r="J565" s="865"/>
      <c r="K565" s="865"/>
      <c r="L565" s="865">
        <v>1</v>
      </c>
      <c r="M565" s="865" t="s">
        <v>18744</v>
      </c>
      <c r="N565" s="865" t="s">
        <v>7621</v>
      </c>
      <c r="O565" s="865" t="s">
        <v>16158</v>
      </c>
      <c r="P565" s="865">
        <v>1</v>
      </c>
      <c r="Q565" s="865"/>
    </row>
    <row r="566" spans="1:17" ht="25.5">
      <c r="A566" s="1200">
        <v>562</v>
      </c>
      <c r="B566" s="865" t="s">
        <v>1511</v>
      </c>
      <c r="C566" s="1705"/>
      <c r="D566" s="865" t="s">
        <v>12636</v>
      </c>
      <c r="E566" s="865" t="s">
        <v>18739</v>
      </c>
      <c r="F566" s="865" t="s">
        <v>18740</v>
      </c>
      <c r="G566" s="865" t="s">
        <v>1640</v>
      </c>
      <c r="H566" s="865">
        <v>26</v>
      </c>
      <c r="I566" s="865"/>
      <c r="J566" s="865">
        <v>1</v>
      </c>
      <c r="K566" s="865"/>
      <c r="L566" s="865"/>
      <c r="M566" s="865" t="s">
        <v>18746</v>
      </c>
      <c r="N566" s="865" t="s">
        <v>7621</v>
      </c>
      <c r="O566" s="865" t="s">
        <v>18747</v>
      </c>
      <c r="P566" s="865"/>
      <c r="Q566" s="865">
        <v>1</v>
      </c>
    </row>
    <row r="567" spans="1:17" ht="25.5">
      <c r="A567" s="1200">
        <v>563</v>
      </c>
      <c r="B567" s="865" t="s">
        <v>1511</v>
      </c>
      <c r="C567" s="1705"/>
      <c r="D567" s="865" t="s">
        <v>12636</v>
      </c>
      <c r="E567" s="865" t="s">
        <v>18739</v>
      </c>
      <c r="F567" s="865" t="s">
        <v>18740</v>
      </c>
      <c r="G567" s="865" t="s">
        <v>1640</v>
      </c>
      <c r="H567" s="865">
        <v>26</v>
      </c>
      <c r="I567" s="865"/>
      <c r="J567" s="865"/>
      <c r="K567" s="865">
        <v>1</v>
      </c>
      <c r="L567" s="865"/>
      <c r="M567" s="865" t="s">
        <v>18748</v>
      </c>
      <c r="N567" s="865" t="s">
        <v>7621</v>
      </c>
      <c r="O567" s="865" t="s">
        <v>18747</v>
      </c>
      <c r="P567" s="865"/>
      <c r="Q567" s="865">
        <v>1</v>
      </c>
    </row>
    <row r="568" spans="1:17" ht="25.5">
      <c r="A568" s="1200">
        <v>564</v>
      </c>
      <c r="B568" s="865" t="s">
        <v>1511</v>
      </c>
      <c r="C568" s="1705"/>
      <c r="D568" s="865" t="s">
        <v>12636</v>
      </c>
      <c r="E568" s="865" t="s">
        <v>18739</v>
      </c>
      <c r="F568" s="865" t="s">
        <v>18740</v>
      </c>
      <c r="G568" s="865" t="s">
        <v>1640</v>
      </c>
      <c r="H568" s="865">
        <v>26</v>
      </c>
      <c r="I568" s="865"/>
      <c r="J568" s="865"/>
      <c r="K568" s="865"/>
      <c r="L568" s="865">
        <v>1</v>
      </c>
      <c r="M568" s="865" t="s">
        <v>18749</v>
      </c>
      <c r="N568" s="865" t="s">
        <v>18743</v>
      </c>
      <c r="O568" s="865" t="s">
        <v>18745</v>
      </c>
      <c r="P568" s="865">
        <v>1</v>
      </c>
      <c r="Q568" s="865"/>
    </row>
    <row r="569" spans="1:17" ht="25.5">
      <c r="A569" s="1200">
        <v>565</v>
      </c>
      <c r="B569" s="865" t="s">
        <v>1511</v>
      </c>
      <c r="C569" s="1705"/>
      <c r="D569" s="865" t="s">
        <v>18750</v>
      </c>
      <c r="E569" s="865" t="s">
        <v>18751</v>
      </c>
      <c r="F569" s="865" t="s">
        <v>18752</v>
      </c>
      <c r="G569" s="865" t="s">
        <v>10636</v>
      </c>
      <c r="H569" s="865">
        <v>31</v>
      </c>
      <c r="I569" s="865"/>
      <c r="J569" s="865"/>
      <c r="K569" s="865">
        <v>1</v>
      </c>
      <c r="L569" s="865"/>
      <c r="M569" s="865" t="s">
        <v>18753</v>
      </c>
      <c r="N569" s="865" t="s">
        <v>18754</v>
      </c>
      <c r="O569" s="865" t="s">
        <v>10636</v>
      </c>
      <c r="P569" s="865"/>
      <c r="Q569" s="865">
        <v>1</v>
      </c>
    </row>
    <row r="570" spans="1:17" ht="25.5">
      <c r="A570" s="1200">
        <v>566</v>
      </c>
      <c r="B570" s="865" t="s">
        <v>1511</v>
      </c>
      <c r="C570" s="1705"/>
      <c r="D570" s="865" t="s">
        <v>18755</v>
      </c>
      <c r="E570" s="865" t="s">
        <v>18756</v>
      </c>
      <c r="F570" s="865" t="s">
        <v>18757</v>
      </c>
      <c r="G570" s="865" t="s">
        <v>10374</v>
      </c>
      <c r="H570" s="865"/>
      <c r="I570" s="865"/>
      <c r="J570" s="865"/>
      <c r="K570" s="865">
        <v>1</v>
      </c>
      <c r="L570" s="865"/>
      <c r="M570" s="865" t="s">
        <v>10725</v>
      </c>
      <c r="N570" s="865" t="s">
        <v>10726</v>
      </c>
      <c r="O570" s="865" t="s">
        <v>1640</v>
      </c>
      <c r="P570" s="865">
        <v>1</v>
      </c>
      <c r="Q570" s="865"/>
    </row>
    <row r="571" spans="1:17" ht="25.5">
      <c r="A571" s="1200">
        <v>567</v>
      </c>
      <c r="B571" s="865" t="s">
        <v>1511</v>
      </c>
      <c r="C571" s="1705"/>
      <c r="D571" s="865" t="s">
        <v>18755</v>
      </c>
      <c r="E571" s="865" t="s">
        <v>18756</v>
      </c>
      <c r="F571" s="865" t="s">
        <v>18757</v>
      </c>
      <c r="G571" s="865" t="s">
        <v>10374</v>
      </c>
      <c r="H571" s="865"/>
      <c r="I571" s="865"/>
      <c r="J571" s="865"/>
      <c r="K571" s="865">
        <v>1</v>
      </c>
      <c r="L571" s="865"/>
      <c r="M571" s="865" t="s">
        <v>18758</v>
      </c>
      <c r="N571" s="865" t="s">
        <v>10726</v>
      </c>
      <c r="O571" s="865" t="s">
        <v>10371</v>
      </c>
      <c r="P571" s="865">
        <v>1</v>
      </c>
      <c r="Q571" s="865"/>
    </row>
    <row r="572" spans="1:17" ht="25.5">
      <c r="A572" s="1200">
        <v>568</v>
      </c>
      <c r="B572" s="865" t="s">
        <v>1511</v>
      </c>
      <c r="C572" s="1705"/>
      <c r="D572" s="865" t="s">
        <v>12639</v>
      </c>
      <c r="E572" s="865" t="s">
        <v>18721</v>
      </c>
      <c r="F572" s="865" t="s">
        <v>18759</v>
      </c>
      <c r="G572" s="865" t="s">
        <v>1640</v>
      </c>
      <c r="H572" s="865">
        <v>26</v>
      </c>
      <c r="I572" s="865"/>
      <c r="J572" s="865"/>
      <c r="K572" s="865"/>
      <c r="L572" s="865">
        <v>1</v>
      </c>
      <c r="M572" s="865" t="s">
        <v>18738</v>
      </c>
      <c r="N572" s="865" t="s">
        <v>18760</v>
      </c>
      <c r="O572" s="865" t="s">
        <v>18760</v>
      </c>
      <c r="P572" s="865">
        <v>1</v>
      </c>
      <c r="Q572" s="865"/>
    </row>
    <row r="573" spans="1:17" ht="38.25">
      <c r="A573" s="1200">
        <v>569</v>
      </c>
      <c r="B573" s="865" t="s">
        <v>1512</v>
      </c>
      <c r="C573" s="1705" t="s">
        <v>1436</v>
      </c>
      <c r="D573" s="865" t="s">
        <v>16192</v>
      </c>
      <c r="E573" s="865" t="s">
        <v>18761</v>
      </c>
      <c r="F573" s="865" t="s">
        <v>18762</v>
      </c>
      <c r="G573" s="865" t="s">
        <v>1640</v>
      </c>
      <c r="H573" s="865">
        <v>126</v>
      </c>
      <c r="I573" s="865">
        <v>7</v>
      </c>
      <c r="J573" s="865">
        <v>1</v>
      </c>
      <c r="K573" s="865"/>
      <c r="L573" s="865"/>
      <c r="M573" s="865" t="s">
        <v>16194</v>
      </c>
      <c r="N573" s="865" t="s">
        <v>7210</v>
      </c>
      <c r="O573" s="865" t="s">
        <v>1640</v>
      </c>
      <c r="P573" s="865"/>
      <c r="Q573" s="865">
        <v>1</v>
      </c>
    </row>
    <row r="574" spans="1:17" ht="38.25">
      <c r="A574" s="1200">
        <v>570</v>
      </c>
      <c r="B574" s="865" t="s">
        <v>1512</v>
      </c>
      <c r="C574" s="1705"/>
      <c r="D574" s="865" t="s">
        <v>16192</v>
      </c>
      <c r="E574" s="865" t="s">
        <v>18761</v>
      </c>
      <c r="F574" s="865" t="s">
        <v>18762</v>
      </c>
      <c r="G574" s="865" t="s">
        <v>1640</v>
      </c>
      <c r="H574" s="865">
        <v>126</v>
      </c>
      <c r="I574" s="865">
        <v>7</v>
      </c>
      <c r="J574" s="865">
        <v>1</v>
      </c>
      <c r="K574" s="865"/>
      <c r="L574" s="865"/>
      <c r="M574" s="865" t="s">
        <v>16194</v>
      </c>
      <c r="N574" s="865" t="s">
        <v>12109</v>
      </c>
      <c r="O574" s="865" t="s">
        <v>1640</v>
      </c>
      <c r="P574" s="865"/>
      <c r="Q574" s="865">
        <v>1</v>
      </c>
    </row>
    <row r="575" spans="1:17" ht="38.25">
      <c r="A575" s="1200">
        <v>571</v>
      </c>
      <c r="B575" s="865" t="s">
        <v>1512</v>
      </c>
      <c r="C575" s="1705"/>
      <c r="D575" s="865" t="s">
        <v>16192</v>
      </c>
      <c r="E575" s="865" t="s">
        <v>18761</v>
      </c>
      <c r="F575" s="865" t="s">
        <v>18762</v>
      </c>
      <c r="G575" s="865" t="s">
        <v>1640</v>
      </c>
      <c r="H575" s="865">
        <v>126</v>
      </c>
      <c r="I575" s="865">
        <v>7</v>
      </c>
      <c r="J575" s="865">
        <v>1</v>
      </c>
      <c r="K575" s="865"/>
      <c r="L575" s="865"/>
      <c r="M575" s="865" t="s">
        <v>16621</v>
      </c>
      <c r="N575" s="865" t="s">
        <v>12475</v>
      </c>
      <c r="O575" s="865" t="s">
        <v>1640</v>
      </c>
      <c r="P575" s="865"/>
      <c r="Q575" s="865">
        <v>1</v>
      </c>
    </row>
    <row r="576" spans="1:17" ht="38.25">
      <c r="A576" s="1200">
        <v>572</v>
      </c>
      <c r="B576" s="865" t="s">
        <v>1512</v>
      </c>
      <c r="C576" s="1705"/>
      <c r="D576" s="865" t="s">
        <v>16192</v>
      </c>
      <c r="E576" s="865" t="s">
        <v>18761</v>
      </c>
      <c r="F576" s="865" t="s">
        <v>18762</v>
      </c>
      <c r="G576" s="865" t="s">
        <v>1640</v>
      </c>
      <c r="H576" s="865">
        <v>126</v>
      </c>
      <c r="I576" s="865">
        <v>7</v>
      </c>
      <c r="J576" s="865"/>
      <c r="K576" s="865"/>
      <c r="L576" s="865">
        <v>1</v>
      </c>
      <c r="M576" s="865" t="s">
        <v>12102</v>
      </c>
      <c r="N576" s="865" t="s">
        <v>12115</v>
      </c>
      <c r="O576" s="865" t="s">
        <v>1640</v>
      </c>
      <c r="P576" s="865"/>
      <c r="Q576" s="865">
        <v>1</v>
      </c>
    </row>
    <row r="577" spans="1:17" ht="25.5">
      <c r="A577" s="1200">
        <v>573</v>
      </c>
      <c r="B577" s="865" t="s">
        <v>1512</v>
      </c>
      <c r="C577" s="1705"/>
      <c r="D577" s="865" t="s">
        <v>18763</v>
      </c>
      <c r="E577" s="865" t="s">
        <v>11667</v>
      </c>
      <c r="F577" s="865" t="s">
        <v>18764</v>
      </c>
      <c r="G577" s="865" t="s">
        <v>1751</v>
      </c>
      <c r="H577" s="865">
        <v>35</v>
      </c>
      <c r="I577" s="865"/>
      <c r="J577" s="865"/>
      <c r="K577" s="865">
        <v>1</v>
      </c>
      <c r="L577" s="865"/>
      <c r="M577" s="865" t="s">
        <v>17877</v>
      </c>
      <c r="N577" s="865" t="s">
        <v>18765</v>
      </c>
      <c r="O577" s="865" t="s">
        <v>1751</v>
      </c>
      <c r="P577" s="865">
        <v>1</v>
      </c>
      <c r="Q577" s="865"/>
    </row>
    <row r="578" spans="1:17" ht="25.5">
      <c r="A578" s="1200">
        <v>574</v>
      </c>
      <c r="B578" s="865" t="s">
        <v>1512</v>
      </c>
      <c r="C578" s="1707" t="s">
        <v>18054</v>
      </c>
      <c r="D578" s="865" t="s">
        <v>18766</v>
      </c>
      <c r="E578" s="865" t="s">
        <v>749</v>
      </c>
      <c r="F578" s="865" t="s">
        <v>18767</v>
      </c>
      <c r="G578" s="865" t="s">
        <v>1611</v>
      </c>
      <c r="H578" s="865">
        <v>73</v>
      </c>
      <c r="I578" s="865">
        <v>12</v>
      </c>
      <c r="J578" s="865">
        <v>1</v>
      </c>
      <c r="K578" s="865"/>
      <c r="L578" s="865"/>
      <c r="M578" s="865" t="s">
        <v>15763</v>
      </c>
      <c r="N578" s="865" t="s">
        <v>18768</v>
      </c>
      <c r="O578" s="865"/>
      <c r="P578" s="865">
        <v>1</v>
      </c>
      <c r="Q578" s="865"/>
    </row>
    <row r="579" spans="1:17" ht="25.5">
      <c r="A579" s="1200">
        <v>575</v>
      </c>
      <c r="B579" s="865" t="s">
        <v>1512</v>
      </c>
      <c r="C579" s="1707"/>
      <c r="D579" s="865" t="s">
        <v>18766</v>
      </c>
      <c r="E579" s="865" t="s">
        <v>749</v>
      </c>
      <c r="F579" s="865" t="s">
        <v>18767</v>
      </c>
      <c r="G579" s="865" t="s">
        <v>1611</v>
      </c>
      <c r="H579" s="865">
        <v>73</v>
      </c>
      <c r="I579" s="865">
        <v>12</v>
      </c>
      <c r="J579" s="865">
        <v>1</v>
      </c>
      <c r="K579" s="865"/>
      <c r="L579" s="865"/>
      <c r="M579" s="865" t="s">
        <v>15763</v>
      </c>
      <c r="N579" s="865" t="s">
        <v>18769</v>
      </c>
      <c r="O579" s="865"/>
      <c r="P579" s="865">
        <v>1</v>
      </c>
      <c r="Q579" s="865"/>
    </row>
    <row r="580" spans="1:17" ht="25.5">
      <c r="A580" s="1200">
        <v>576</v>
      </c>
      <c r="B580" s="865" t="s">
        <v>1512</v>
      </c>
      <c r="C580" s="1707"/>
      <c r="D580" s="865" t="s">
        <v>18766</v>
      </c>
      <c r="E580" s="865" t="s">
        <v>749</v>
      </c>
      <c r="F580" s="865" t="s">
        <v>18767</v>
      </c>
      <c r="G580" s="865" t="s">
        <v>1611</v>
      </c>
      <c r="H580" s="865">
        <v>73</v>
      </c>
      <c r="I580" s="865">
        <v>12</v>
      </c>
      <c r="J580" s="865">
        <v>1</v>
      </c>
      <c r="K580" s="865"/>
      <c r="L580" s="865"/>
      <c r="M580" s="865" t="s">
        <v>15763</v>
      </c>
      <c r="N580" s="865" t="s">
        <v>18770</v>
      </c>
      <c r="O580" s="865"/>
      <c r="P580" s="865">
        <v>1</v>
      </c>
      <c r="Q580" s="865"/>
    </row>
    <row r="581" spans="1:17" ht="25.5">
      <c r="A581" s="1200">
        <v>577</v>
      </c>
      <c r="B581" s="865" t="s">
        <v>1512</v>
      </c>
      <c r="C581" s="1707"/>
      <c r="D581" s="865" t="s">
        <v>18766</v>
      </c>
      <c r="E581" s="865" t="s">
        <v>749</v>
      </c>
      <c r="F581" s="865" t="s">
        <v>18767</v>
      </c>
      <c r="G581" s="865" t="s">
        <v>1611</v>
      </c>
      <c r="H581" s="865">
        <v>73</v>
      </c>
      <c r="I581" s="865">
        <v>12</v>
      </c>
      <c r="J581" s="865">
        <v>1</v>
      </c>
      <c r="K581" s="865"/>
      <c r="L581" s="865"/>
      <c r="M581" s="865" t="s">
        <v>15763</v>
      </c>
      <c r="N581" s="865" t="s">
        <v>18771</v>
      </c>
      <c r="O581" s="865"/>
      <c r="P581" s="865">
        <v>1</v>
      </c>
      <c r="Q581" s="865"/>
    </row>
    <row r="582" spans="1:17" ht="25.5">
      <c r="A582" s="1200">
        <v>578</v>
      </c>
      <c r="B582" s="865" t="s">
        <v>1512</v>
      </c>
      <c r="C582" s="1707"/>
      <c r="D582" s="865" t="s">
        <v>18766</v>
      </c>
      <c r="E582" s="865" t="s">
        <v>749</v>
      </c>
      <c r="F582" s="865" t="s">
        <v>18767</v>
      </c>
      <c r="G582" s="865" t="s">
        <v>1611</v>
      </c>
      <c r="H582" s="865">
        <v>73</v>
      </c>
      <c r="I582" s="865">
        <v>12</v>
      </c>
      <c r="J582" s="865">
        <v>1</v>
      </c>
      <c r="K582" s="865"/>
      <c r="L582" s="865"/>
      <c r="M582" s="865" t="s">
        <v>15763</v>
      </c>
      <c r="N582" s="865" t="s">
        <v>18772</v>
      </c>
      <c r="O582" s="865"/>
      <c r="P582" s="865">
        <v>1</v>
      </c>
      <c r="Q582" s="865"/>
    </row>
    <row r="583" spans="1:17" ht="25.5">
      <c r="A583" s="1200">
        <v>579</v>
      </c>
      <c r="B583" s="865" t="s">
        <v>1512</v>
      </c>
      <c r="C583" s="1707"/>
      <c r="D583" s="865" t="s">
        <v>18766</v>
      </c>
      <c r="E583" s="865" t="s">
        <v>749</v>
      </c>
      <c r="F583" s="865" t="s">
        <v>18767</v>
      </c>
      <c r="G583" s="865" t="s">
        <v>1611</v>
      </c>
      <c r="H583" s="865">
        <v>73</v>
      </c>
      <c r="I583" s="865">
        <v>12</v>
      </c>
      <c r="J583" s="865"/>
      <c r="K583" s="865">
        <v>1</v>
      </c>
      <c r="L583" s="865"/>
      <c r="M583" s="865" t="s">
        <v>8947</v>
      </c>
      <c r="N583" s="865" t="s">
        <v>18773</v>
      </c>
      <c r="O583" s="865" t="s">
        <v>1611</v>
      </c>
      <c r="P583" s="865">
        <v>1</v>
      </c>
      <c r="Q583" s="865"/>
    </row>
    <row r="584" spans="1:17" ht="25.5">
      <c r="A584" s="1200">
        <v>580</v>
      </c>
      <c r="B584" s="865" t="s">
        <v>1512</v>
      </c>
      <c r="C584" s="1707"/>
      <c r="D584" s="865" t="s">
        <v>18766</v>
      </c>
      <c r="E584" s="865" t="s">
        <v>749</v>
      </c>
      <c r="F584" s="865" t="s">
        <v>18767</v>
      </c>
      <c r="G584" s="865" t="s">
        <v>1611</v>
      </c>
      <c r="H584" s="865">
        <v>73</v>
      </c>
      <c r="I584" s="865">
        <v>12</v>
      </c>
      <c r="J584" s="865"/>
      <c r="K584" s="865"/>
      <c r="L584" s="865">
        <v>1</v>
      </c>
      <c r="M584" s="865" t="s">
        <v>18043</v>
      </c>
      <c r="N584" s="865" t="s">
        <v>18045</v>
      </c>
      <c r="O584" s="865" t="s">
        <v>1611</v>
      </c>
      <c r="P584" s="865"/>
      <c r="Q584" s="865">
        <v>1</v>
      </c>
    </row>
    <row r="585" spans="1:17">
      <c r="A585" s="1200">
        <v>581</v>
      </c>
      <c r="B585" s="865" t="s">
        <v>1512</v>
      </c>
      <c r="C585" s="1707"/>
      <c r="D585" s="865" t="s">
        <v>18766</v>
      </c>
      <c r="E585" s="865" t="s">
        <v>749</v>
      </c>
      <c r="F585" s="865" t="s">
        <v>18767</v>
      </c>
      <c r="G585" s="865" t="s">
        <v>1611</v>
      </c>
      <c r="H585" s="865">
        <v>73</v>
      </c>
      <c r="I585" s="865">
        <v>12</v>
      </c>
      <c r="J585" s="865"/>
      <c r="K585" s="865"/>
      <c r="L585" s="865">
        <v>1</v>
      </c>
      <c r="M585" s="865" t="s">
        <v>8947</v>
      </c>
      <c r="N585" s="865" t="s">
        <v>12681</v>
      </c>
      <c r="O585" s="865" t="s">
        <v>1611</v>
      </c>
      <c r="P585" s="865">
        <v>1</v>
      </c>
      <c r="Q585" s="865"/>
    </row>
    <row r="586" spans="1:17" ht="25.5">
      <c r="A586" s="1200">
        <v>582</v>
      </c>
      <c r="B586" s="865" t="s">
        <v>1512</v>
      </c>
      <c r="C586" s="1707"/>
      <c r="D586" s="865" t="s">
        <v>18766</v>
      </c>
      <c r="E586" s="865" t="s">
        <v>749</v>
      </c>
      <c r="F586" s="865" t="s">
        <v>18767</v>
      </c>
      <c r="G586" s="865" t="s">
        <v>1611</v>
      </c>
      <c r="H586" s="865">
        <v>73</v>
      </c>
      <c r="I586" s="865">
        <v>12</v>
      </c>
      <c r="J586" s="865"/>
      <c r="K586" s="865"/>
      <c r="L586" s="865">
        <v>1</v>
      </c>
      <c r="M586" s="865" t="s">
        <v>18032</v>
      </c>
      <c r="N586" s="865" t="s">
        <v>18774</v>
      </c>
      <c r="O586" s="865" t="s">
        <v>1611</v>
      </c>
      <c r="P586" s="865"/>
      <c r="Q586" s="865">
        <v>1</v>
      </c>
    </row>
    <row r="587" spans="1:17" ht="26.25" thickBot="1">
      <c r="A587" s="1209">
        <v>583</v>
      </c>
      <c r="B587" s="1190" t="s">
        <v>1512</v>
      </c>
      <c r="C587" s="1720"/>
      <c r="D587" s="1190" t="s">
        <v>18766</v>
      </c>
      <c r="E587" s="1190" t="s">
        <v>749</v>
      </c>
      <c r="F587" s="1190" t="s">
        <v>18767</v>
      </c>
      <c r="G587" s="1190" t="s">
        <v>1611</v>
      </c>
      <c r="H587" s="1190">
        <v>73</v>
      </c>
      <c r="I587" s="1190">
        <v>12</v>
      </c>
      <c r="J587" s="1190"/>
      <c r="K587" s="1190"/>
      <c r="L587" s="1190">
        <v>1</v>
      </c>
      <c r="M587" s="1190" t="s">
        <v>8942</v>
      </c>
      <c r="N587" s="1190" t="s">
        <v>18775</v>
      </c>
      <c r="O587" s="1190" t="s">
        <v>1611</v>
      </c>
      <c r="P587" s="1190">
        <v>1</v>
      </c>
      <c r="Q587" s="1190"/>
    </row>
    <row r="588" spans="1:17" ht="27" customHeight="1" thickBot="1">
      <c r="A588" s="1644" t="s">
        <v>1442</v>
      </c>
      <c r="B588" s="1645"/>
      <c r="C588" s="1645"/>
      <c r="D588" s="1645"/>
      <c r="E588" s="1645"/>
      <c r="F588" s="1645"/>
      <c r="G588" s="1645"/>
      <c r="H588" s="1645"/>
      <c r="I588" s="1706"/>
      <c r="J588" s="1210">
        <f>SUM(J5:J587)</f>
        <v>156</v>
      </c>
      <c r="K588" s="1210">
        <f t="shared" ref="K588:L588" si="0">SUM(K5:K587)</f>
        <v>207</v>
      </c>
      <c r="L588" s="1210">
        <f t="shared" si="0"/>
        <v>220</v>
      </c>
      <c r="M588" s="1715"/>
      <c r="N588" s="1715"/>
      <c r="O588" s="1715"/>
      <c r="P588" s="1210">
        <f t="shared" ref="P588:Q588" si="1">SUM(P5:P587)</f>
        <v>297</v>
      </c>
      <c r="Q588" s="1211">
        <f t="shared" si="1"/>
        <v>411</v>
      </c>
    </row>
    <row r="590" spans="1:17" ht="15.75" thickBot="1"/>
    <row r="591" spans="1:17" ht="73.5" customHeight="1">
      <c r="A591" s="1717" t="s">
        <v>20036</v>
      </c>
      <c r="B591" s="1718"/>
      <c r="C591" s="1718"/>
      <c r="D591" s="1718"/>
      <c r="E591" s="1718"/>
      <c r="F591" s="1718"/>
      <c r="G591" s="1718"/>
      <c r="H591" s="1718"/>
      <c r="I591" s="1718"/>
      <c r="J591" s="1718"/>
      <c r="K591" s="1718"/>
      <c r="L591" s="1718"/>
      <c r="M591" s="1718"/>
      <c r="N591" s="1718"/>
      <c r="O591" s="1718"/>
      <c r="P591" s="1718"/>
      <c r="Q591" s="1719"/>
    </row>
    <row r="592" spans="1:17">
      <c r="A592" s="1713" t="s">
        <v>2305</v>
      </c>
      <c r="B592" s="1600" t="s">
        <v>1550</v>
      </c>
      <c r="C592" s="1600" t="s">
        <v>18046</v>
      </c>
      <c r="D592" s="1600" t="s">
        <v>9813</v>
      </c>
      <c r="E592" s="1600" t="s">
        <v>9814</v>
      </c>
      <c r="F592" s="1600" t="s">
        <v>9815</v>
      </c>
      <c r="G592" s="1600" t="s">
        <v>9816</v>
      </c>
      <c r="H592" s="1600" t="s">
        <v>9817</v>
      </c>
      <c r="I592" s="1600" t="s">
        <v>9818</v>
      </c>
      <c r="J592" s="1600" t="s">
        <v>9819</v>
      </c>
      <c r="K592" s="1600"/>
      <c r="L592" s="1600"/>
      <c r="M592" s="1600" t="s">
        <v>9820</v>
      </c>
      <c r="N592" s="1600"/>
      <c r="O592" s="1600"/>
      <c r="P592" s="1600"/>
      <c r="Q592" s="1710"/>
    </row>
    <row r="593" spans="1:17">
      <c r="A593" s="1713"/>
      <c r="B593" s="1600"/>
      <c r="C593" s="1600"/>
      <c r="D593" s="1600"/>
      <c r="E593" s="1600"/>
      <c r="F593" s="1600"/>
      <c r="G593" s="1600"/>
      <c r="H593" s="1600"/>
      <c r="I593" s="1600"/>
      <c r="J593" s="1600"/>
      <c r="K593" s="1600"/>
      <c r="L593" s="1600"/>
      <c r="M593" s="1604" t="s">
        <v>1444</v>
      </c>
      <c r="N593" s="1604"/>
      <c r="O593" s="1604"/>
      <c r="P593" s="1711" t="s">
        <v>9821</v>
      </c>
      <c r="Q593" s="1712"/>
    </row>
    <row r="594" spans="1:17" ht="34.5" thickBot="1">
      <c r="A594" s="1714"/>
      <c r="B594" s="1709"/>
      <c r="C594" s="1709"/>
      <c r="D594" s="1709"/>
      <c r="E594" s="1709"/>
      <c r="F594" s="1709"/>
      <c r="G594" s="1709"/>
      <c r="H594" s="1709"/>
      <c r="I594" s="1709"/>
      <c r="J594" s="1205" t="s">
        <v>1444</v>
      </c>
      <c r="K594" s="1205" t="s">
        <v>1445</v>
      </c>
      <c r="L594" s="1205" t="s">
        <v>1446</v>
      </c>
      <c r="M594" s="1206" t="s">
        <v>9822</v>
      </c>
      <c r="N594" s="1207" t="s">
        <v>1606</v>
      </c>
      <c r="O594" s="1207" t="s">
        <v>9823</v>
      </c>
      <c r="P594" s="1207" t="s">
        <v>5139</v>
      </c>
      <c r="Q594" s="1208" t="s">
        <v>5126</v>
      </c>
    </row>
    <row r="595" spans="1:17" ht="25.5">
      <c r="A595" s="882">
        <v>1</v>
      </c>
      <c r="B595" s="865" t="s">
        <v>1491</v>
      </c>
      <c r="C595" s="1708" t="s">
        <v>1437</v>
      </c>
      <c r="D595" s="915" t="s">
        <v>18777</v>
      </c>
      <c r="E595" s="915" t="s">
        <v>13544</v>
      </c>
      <c r="F595" s="915" t="s">
        <v>18778</v>
      </c>
      <c r="G595" s="915" t="s">
        <v>18779</v>
      </c>
      <c r="H595" s="915">
        <v>28</v>
      </c>
      <c r="I595" s="915">
        <v>18</v>
      </c>
      <c r="J595" s="915"/>
      <c r="K595" s="915"/>
      <c r="L595" s="915">
        <v>1</v>
      </c>
      <c r="M595" s="915" t="s">
        <v>18780</v>
      </c>
      <c r="N595" s="915" t="s">
        <v>18781</v>
      </c>
      <c r="O595" s="915" t="s">
        <v>16186</v>
      </c>
      <c r="P595" s="915">
        <v>1</v>
      </c>
      <c r="Q595" s="915"/>
    </row>
    <row r="596" spans="1:17" ht="25.5">
      <c r="A596" s="876">
        <v>2</v>
      </c>
      <c r="B596" s="865" t="s">
        <v>1491</v>
      </c>
      <c r="C596" s="1705"/>
      <c r="D596" s="865" t="s">
        <v>18777</v>
      </c>
      <c r="E596" s="865" t="s">
        <v>13544</v>
      </c>
      <c r="F596" s="865" t="s">
        <v>18778</v>
      </c>
      <c r="G596" s="865" t="s">
        <v>18779</v>
      </c>
      <c r="H596" s="865">
        <v>28</v>
      </c>
      <c r="I596" s="865">
        <v>18</v>
      </c>
      <c r="J596" s="865"/>
      <c r="K596" s="865"/>
      <c r="L596" s="865">
        <v>1</v>
      </c>
      <c r="M596" s="865" t="s">
        <v>18782</v>
      </c>
      <c r="N596" s="865" t="s">
        <v>18783</v>
      </c>
      <c r="O596" s="865" t="s">
        <v>16186</v>
      </c>
      <c r="P596" s="865"/>
      <c r="Q596" s="865">
        <v>1</v>
      </c>
    </row>
    <row r="597" spans="1:17" ht="51">
      <c r="A597" s="876">
        <v>3</v>
      </c>
      <c r="B597" s="865" t="s">
        <v>1491</v>
      </c>
      <c r="C597" s="1705"/>
      <c r="D597" s="865" t="s">
        <v>18777</v>
      </c>
      <c r="E597" s="865" t="s">
        <v>13544</v>
      </c>
      <c r="F597" s="865" t="s">
        <v>18778</v>
      </c>
      <c r="G597" s="865" t="s">
        <v>18779</v>
      </c>
      <c r="H597" s="865">
        <v>28</v>
      </c>
      <c r="I597" s="865">
        <v>18</v>
      </c>
      <c r="J597" s="865"/>
      <c r="K597" s="865"/>
      <c r="L597" s="865">
        <v>1</v>
      </c>
      <c r="M597" s="865" t="s">
        <v>18784</v>
      </c>
      <c r="N597" s="865" t="s">
        <v>18785</v>
      </c>
      <c r="O597" s="865" t="s">
        <v>16186</v>
      </c>
      <c r="P597" s="865"/>
      <c r="Q597" s="865">
        <v>3</v>
      </c>
    </row>
    <row r="598" spans="1:17" ht="51">
      <c r="A598" s="876">
        <v>4</v>
      </c>
      <c r="B598" s="865" t="s">
        <v>1491</v>
      </c>
      <c r="C598" s="1705"/>
      <c r="D598" s="865" t="s">
        <v>18777</v>
      </c>
      <c r="E598" s="865" t="s">
        <v>13544</v>
      </c>
      <c r="F598" s="865" t="s">
        <v>18778</v>
      </c>
      <c r="G598" s="865" t="s">
        <v>18779</v>
      </c>
      <c r="H598" s="865">
        <v>28</v>
      </c>
      <c r="I598" s="865">
        <v>18</v>
      </c>
      <c r="J598" s="865"/>
      <c r="K598" s="865"/>
      <c r="L598" s="865">
        <v>1</v>
      </c>
      <c r="M598" s="865" t="s">
        <v>18786</v>
      </c>
      <c r="N598" s="865" t="s">
        <v>18787</v>
      </c>
      <c r="O598" s="865" t="s">
        <v>11816</v>
      </c>
      <c r="P598" s="865">
        <v>3</v>
      </c>
      <c r="Q598" s="865"/>
    </row>
    <row r="599" spans="1:17" ht="25.5">
      <c r="A599" s="876">
        <v>5</v>
      </c>
      <c r="B599" s="865" t="s">
        <v>1491</v>
      </c>
      <c r="C599" s="1705"/>
      <c r="D599" s="865" t="s">
        <v>18788</v>
      </c>
      <c r="E599" s="865" t="s">
        <v>13993</v>
      </c>
      <c r="F599" s="865" t="s">
        <v>18789</v>
      </c>
      <c r="G599" s="865" t="s">
        <v>1640</v>
      </c>
      <c r="H599" s="865">
        <v>40</v>
      </c>
      <c r="I599" s="865">
        <v>2</v>
      </c>
      <c r="J599" s="865">
        <v>1</v>
      </c>
      <c r="K599" s="865"/>
      <c r="L599" s="865"/>
      <c r="M599" s="865" t="s">
        <v>18790</v>
      </c>
      <c r="N599" s="865" t="s">
        <v>13974</v>
      </c>
      <c r="O599" s="865" t="s">
        <v>1640</v>
      </c>
      <c r="P599" s="865">
        <v>1</v>
      </c>
      <c r="Q599" s="865"/>
    </row>
    <row r="600" spans="1:17" ht="25.5">
      <c r="A600" s="876">
        <v>6</v>
      </c>
      <c r="B600" s="865" t="s">
        <v>1491</v>
      </c>
      <c r="C600" s="1705"/>
      <c r="D600" s="865" t="s">
        <v>18788</v>
      </c>
      <c r="E600" s="865" t="s">
        <v>13993</v>
      </c>
      <c r="F600" s="865" t="s">
        <v>18789</v>
      </c>
      <c r="G600" s="865" t="s">
        <v>1640</v>
      </c>
      <c r="H600" s="865">
        <v>40</v>
      </c>
      <c r="I600" s="865">
        <v>2</v>
      </c>
      <c r="J600" s="865">
        <v>1</v>
      </c>
      <c r="K600" s="865"/>
      <c r="L600" s="865"/>
      <c r="M600" s="865" t="s">
        <v>18791</v>
      </c>
      <c r="N600" s="865" t="s">
        <v>18783</v>
      </c>
      <c r="O600" s="865" t="s">
        <v>1640</v>
      </c>
      <c r="P600" s="865"/>
      <c r="Q600" s="865">
        <v>1</v>
      </c>
    </row>
    <row r="601" spans="1:17" ht="25.5">
      <c r="A601" s="882">
        <v>7</v>
      </c>
      <c r="B601" s="865" t="s">
        <v>1491</v>
      </c>
      <c r="C601" s="1705"/>
      <c r="D601" s="865" t="s">
        <v>18788</v>
      </c>
      <c r="E601" s="865" t="s">
        <v>13993</v>
      </c>
      <c r="F601" s="865" t="s">
        <v>18789</v>
      </c>
      <c r="G601" s="865" t="s">
        <v>1640</v>
      </c>
      <c r="H601" s="865">
        <v>40</v>
      </c>
      <c r="I601" s="865">
        <v>2</v>
      </c>
      <c r="J601" s="865">
        <v>1</v>
      </c>
      <c r="K601" s="865"/>
      <c r="L601" s="865"/>
      <c r="M601" s="865" t="s">
        <v>18792</v>
      </c>
      <c r="N601" s="865" t="s">
        <v>18793</v>
      </c>
      <c r="O601" s="865" t="s">
        <v>1640</v>
      </c>
      <c r="P601" s="865">
        <v>1</v>
      </c>
      <c r="Q601" s="865"/>
    </row>
    <row r="602" spans="1:17" ht="63.75">
      <c r="A602" s="876">
        <v>8</v>
      </c>
      <c r="B602" s="865" t="s">
        <v>1491</v>
      </c>
      <c r="C602" s="1705"/>
      <c r="D602" s="865" t="s">
        <v>18788</v>
      </c>
      <c r="E602" s="865" t="s">
        <v>13993</v>
      </c>
      <c r="F602" s="865" t="s">
        <v>18789</v>
      </c>
      <c r="G602" s="865" t="s">
        <v>1640</v>
      </c>
      <c r="H602" s="865">
        <v>40</v>
      </c>
      <c r="I602" s="865">
        <v>2</v>
      </c>
      <c r="J602" s="865"/>
      <c r="K602" s="865">
        <v>1</v>
      </c>
      <c r="L602" s="865"/>
      <c r="M602" s="865" t="s">
        <v>18794</v>
      </c>
      <c r="N602" s="865" t="s">
        <v>13986</v>
      </c>
      <c r="O602" s="865" t="s">
        <v>1640</v>
      </c>
      <c r="P602" s="865">
        <v>3</v>
      </c>
      <c r="Q602" s="865"/>
    </row>
    <row r="603" spans="1:17" ht="51">
      <c r="A603" s="876">
        <v>9</v>
      </c>
      <c r="B603" s="865" t="s">
        <v>1491</v>
      </c>
      <c r="C603" s="1705"/>
      <c r="D603" s="865" t="s">
        <v>18788</v>
      </c>
      <c r="E603" s="865" t="s">
        <v>13993</v>
      </c>
      <c r="F603" s="865" t="s">
        <v>18789</v>
      </c>
      <c r="G603" s="865" t="s">
        <v>1640</v>
      </c>
      <c r="H603" s="865">
        <v>40</v>
      </c>
      <c r="I603" s="865">
        <v>2</v>
      </c>
      <c r="J603" s="865"/>
      <c r="K603" s="865">
        <v>1</v>
      </c>
      <c r="L603" s="865"/>
      <c r="M603" s="865" t="s">
        <v>18795</v>
      </c>
      <c r="N603" s="865" t="s">
        <v>18796</v>
      </c>
      <c r="O603" s="865" t="s">
        <v>1640</v>
      </c>
      <c r="P603" s="865">
        <v>3</v>
      </c>
      <c r="Q603" s="865"/>
    </row>
    <row r="604" spans="1:17" ht="25.5">
      <c r="A604" s="876">
        <v>10</v>
      </c>
      <c r="B604" s="865" t="s">
        <v>1491</v>
      </c>
      <c r="C604" s="1705"/>
      <c r="D604" s="865" t="s">
        <v>10768</v>
      </c>
      <c r="E604" s="865" t="s">
        <v>13993</v>
      </c>
      <c r="F604" s="865" t="s">
        <v>18797</v>
      </c>
      <c r="G604" s="865" t="s">
        <v>1611</v>
      </c>
      <c r="H604" s="865">
        <v>42</v>
      </c>
      <c r="I604" s="865">
        <v>1</v>
      </c>
      <c r="J604" s="865">
        <v>1</v>
      </c>
      <c r="K604" s="865"/>
      <c r="L604" s="865"/>
      <c r="M604" s="865" t="s">
        <v>8306</v>
      </c>
      <c r="N604" s="865" t="s">
        <v>13974</v>
      </c>
      <c r="O604" s="865" t="s">
        <v>1611</v>
      </c>
      <c r="P604" s="865">
        <v>1</v>
      </c>
      <c r="Q604" s="865"/>
    </row>
    <row r="605" spans="1:17" ht="51">
      <c r="A605" s="876">
        <v>11</v>
      </c>
      <c r="B605" s="865" t="s">
        <v>1491</v>
      </c>
      <c r="C605" s="1705"/>
      <c r="D605" s="865" t="s">
        <v>10768</v>
      </c>
      <c r="E605" s="865" t="s">
        <v>13993</v>
      </c>
      <c r="F605" s="865" t="s">
        <v>18797</v>
      </c>
      <c r="G605" s="865" t="s">
        <v>1611</v>
      </c>
      <c r="H605" s="865">
        <v>42</v>
      </c>
      <c r="I605" s="865">
        <v>1</v>
      </c>
      <c r="J605" s="865">
        <v>1</v>
      </c>
      <c r="K605" s="865"/>
      <c r="L605" s="865"/>
      <c r="M605" s="865" t="s">
        <v>18798</v>
      </c>
      <c r="N605" s="865" t="s">
        <v>13986</v>
      </c>
      <c r="O605" s="865" t="s">
        <v>1611</v>
      </c>
      <c r="P605" s="865">
        <v>1</v>
      </c>
      <c r="Q605" s="865">
        <v>1</v>
      </c>
    </row>
    <row r="606" spans="1:17" ht="51">
      <c r="A606" s="876">
        <v>12</v>
      </c>
      <c r="B606" s="865" t="s">
        <v>1491</v>
      </c>
      <c r="C606" s="1705"/>
      <c r="D606" s="865" t="s">
        <v>10768</v>
      </c>
      <c r="E606" s="865" t="s">
        <v>13993</v>
      </c>
      <c r="F606" s="865" t="s">
        <v>18797</v>
      </c>
      <c r="G606" s="865" t="s">
        <v>1611</v>
      </c>
      <c r="H606" s="865">
        <v>42</v>
      </c>
      <c r="I606" s="865">
        <v>1</v>
      </c>
      <c r="J606" s="865">
        <v>1</v>
      </c>
      <c r="K606" s="865"/>
      <c r="L606" s="865"/>
      <c r="M606" s="865" t="s">
        <v>18799</v>
      </c>
      <c r="N606" s="865" t="s">
        <v>18796</v>
      </c>
      <c r="O606" s="865" t="s">
        <v>1611</v>
      </c>
      <c r="P606" s="865"/>
      <c r="Q606" s="865">
        <v>3</v>
      </c>
    </row>
    <row r="607" spans="1:17" ht="51">
      <c r="A607" s="882">
        <v>13</v>
      </c>
      <c r="B607" s="865" t="s">
        <v>1491</v>
      </c>
      <c r="C607" s="1705"/>
      <c r="D607" s="865" t="s">
        <v>10768</v>
      </c>
      <c r="E607" s="865" t="s">
        <v>13993</v>
      </c>
      <c r="F607" s="865" t="s">
        <v>18797</v>
      </c>
      <c r="G607" s="865" t="s">
        <v>1611</v>
      </c>
      <c r="H607" s="865">
        <v>42</v>
      </c>
      <c r="I607" s="865">
        <v>1</v>
      </c>
      <c r="J607" s="865">
        <v>1</v>
      </c>
      <c r="K607" s="865"/>
      <c r="L607" s="865"/>
      <c r="M607" s="865" t="s">
        <v>18800</v>
      </c>
      <c r="N607" s="865" t="s">
        <v>18796</v>
      </c>
      <c r="O607" s="865" t="s">
        <v>1611</v>
      </c>
      <c r="P607" s="865">
        <v>3</v>
      </c>
      <c r="Q607" s="865"/>
    </row>
    <row r="608" spans="1:17" ht="25.5">
      <c r="A608" s="876">
        <v>14</v>
      </c>
      <c r="B608" s="865" t="s">
        <v>1491</v>
      </c>
      <c r="C608" s="1705"/>
      <c r="D608" s="865" t="s">
        <v>10768</v>
      </c>
      <c r="E608" s="865" t="s">
        <v>13993</v>
      </c>
      <c r="F608" s="865" t="s">
        <v>18797</v>
      </c>
      <c r="G608" s="865" t="s">
        <v>1611</v>
      </c>
      <c r="H608" s="865">
        <v>42</v>
      </c>
      <c r="I608" s="865">
        <v>1</v>
      </c>
      <c r="J608" s="865"/>
      <c r="K608" s="865">
        <v>1</v>
      </c>
      <c r="L608" s="865"/>
      <c r="M608" s="865" t="s">
        <v>195</v>
      </c>
      <c r="N608" s="865" t="s">
        <v>18783</v>
      </c>
      <c r="O608" s="865" t="s">
        <v>1611</v>
      </c>
      <c r="P608" s="865"/>
      <c r="Q608" s="865">
        <v>1</v>
      </c>
    </row>
    <row r="609" spans="1:17" ht="25.5">
      <c r="A609" s="876">
        <v>15</v>
      </c>
      <c r="B609" s="865" t="s">
        <v>1491</v>
      </c>
      <c r="C609" s="1705"/>
      <c r="D609" s="865" t="s">
        <v>10768</v>
      </c>
      <c r="E609" s="865" t="s">
        <v>13993</v>
      </c>
      <c r="F609" s="865" t="s">
        <v>18797</v>
      </c>
      <c r="G609" s="865" t="s">
        <v>1611</v>
      </c>
      <c r="H609" s="865">
        <v>42</v>
      </c>
      <c r="I609" s="865">
        <v>1</v>
      </c>
      <c r="J609" s="865"/>
      <c r="K609" s="865">
        <v>1</v>
      </c>
      <c r="L609" s="865"/>
      <c r="M609" s="865" t="s">
        <v>18801</v>
      </c>
      <c r="N609" s="865" t="s">
        <v>18793</v>
      </c>
      <c r="O609" s="865" t="s">
        <v>1611</v>
      </c>
      <c r="P609" s="865">
        <v>1</v>
      </c>
      <c r="Q609" s="865"/>
    </row>
    <row r="610" spans="1:17" ht="63.75">
      <c r="A610" s="876">
        <v>16</v>
      </c>
      <c r="B610" s="865" t="s">
        <v>1491</v>
      </c>
      <c r="C610" s="1705"/>
      <c r="D610" s="865" t="s">
        <v>10768</v>
      </c>
      <c r="E610" s="865" t="s">
        <v>13993</v>
      </c>
      <c r="F610" s="865" t="s">
        <v>18797</v>
      </c>
      <c r="G610" s="865" t="s">
        <v>1611</v>
      </c>
      <c r="H610" s="865">
        <v>42</v>
      </c>
      <c r="I610" s="865">
        <v>1</v>
      </c>
      <c r="J610" s="865"/>
      <c r="K610" s="865"/>
      <c r="L610" s="865">
        <v>1</v>
      </c>
      <c r="M610" s="865" t="s">
        <v>18802</v>
      </c>
      <c r="N610" s="865" t="s">
        <v>13986</v>
      </c>
      <c r="O610" s="865" t="s">
        <v>1611</v>
      </c>
      <c r="P610" s="865">
        <v>3</v>
      </c>
      <c r="Q610" s="865"/>
    </row>
    <row r="611" spans="1:17" ht="25.5">
      <c r="A611" s="876">
        <v>17</v>
      </c>
      <c r="B611" s="865" t="s">
        <v>1491</v>
      </c>
      <c r="C611" s="1705"/>
      <c r="D611" s="865" t="s">
        <v>10768</v>
      </c>
      <c r="E611" s="865" t="s">
        <v>13993</v>
      </c>
      <c r="F611" s="865" t="s">
        <v>18797</v>
      </c>
      <c r="G611" s="865" t="s">
        <v>1611</v>
      </c>
      <c r="H611" s="865">
        <v>42</v>
      </c>
      <c r="I611" s="865">
        <v>1</v>
      </c>
      <c r="J611" s="865"/>
      <c r="K611" s="865"/>
      <c r="L611" s="865">
        <v>1</v>
      </c>
      <c r="M611" s="865" t="s">
        <v>8306</v>
      </c>
      <c r="N611" s="865" t="s">
        <v>18783</v>
      </c>
      <c r="O611" s="865" t="s">
        <v>1611</v>
      </c>
      <c r="P611" s="865">
        <v>1</v>
      </c>
      <c r="Q611" s="865"/>
    </row>
    <row r="612" spans="1:17" ht="25.5">
      <c r="A612" s="876">
        <v>18</v>
      </c>
      <c r="B612" s="865" t="s">
        <v>1491</v>
      </c>
      <c r="C612" s="1705"/>
      <c r="D612" s="865" t="s">
        <v>18803</v>
      </c>
      <c r="E612" s="865" t="s">
        <v>18804</v>
      </c>
      <c r="F612" s="865" t="s">
        <v>18805</v>
      </c>
      <c r="G612" s="865" t="s">
        <v>11816</v>
      </c>
      <c r="H612" s="865">
        <v>19</v>
      </c>
      <c r="I612" s="865">
        <v>11</v>
      </c>
      <c r="J612" s="865"/>
      <c r="K612" s="865">
        <v>1</v>
      </c>
      <c r="L612" s="865"/>
      <c r="M612" s="865" t="s">
        <v>18806</v>
      </c>
      <c r="N612" s="865" t="s">
        <v>18807</v>
      </c>
      <c r="O612" s="865" t="s">
        <v>11816</v>
      </c>
      <c r="P612" s="865">
        <v>1</v>
      </c>
      <c r="Q612" s="865">
        <v>1</v>
      </c>
    </row>
    <row r="613" spans="1:17" ht="25.5">
      <c r="A613" s="882">
        <v>19</v>
      </c>
      <c r="B613" s="865" t="s">
        <v>1491</v>
      </c>
      <c r="C613" s="1705"/>
      <c r="D613" s="865" t="s">
        <v>18808</v>
      </c>
      <c r="E613" s="865" t="s">
        <v>18809</v>
      </c>
      <c r="F613" s="865" t="s">
        <v>18810</v>
      </c>
      <c r="G613" s="865" t="s">
        <v>10554</v>
      </c>
      <c r="H613" s="865"/>
      <c r="I613" s="865"/>
      <c r="J613" s="865">
        <v>1</v>
      </c>
      <c r="K613" s="865"/>
      <c r="L613" s="865"/>
      <c r="M613" s="865" t="s">
        <v>18811</v>
      </c>
      <c r="N613" s="865" t="s">
        <v>18812</v>
      </c>
      <c r="O613" s="865" t="s">
        <v>1611</v>
      </c>
      <c r="P613" s="865"/>
      <c r="Q613" s="865">
        <v>1</v>
      </c>
    </row>
    <row r="614" spans="1:17" ht="25.5">
      <c r="A614" s="876">
        <v>20</v>
      </c>
      <c r="B614" s="865" t="s">
        <v>1491</v>
      </c>
      <c r="C614" s="1705"/>
      <c r="D614" s="865" t="s">
        <v>18808</v>
      </c>
      <c r="E614" s="865" t="s">
        <v>18809</v>
      </c>
      <c r="F614" s="865" t="s">
        <v>18810</v>
      </c>
      <c r="G614" s="865" t="s">
        <v>10554</v>
      </c>
      <c r="H614" s="865"/>
      <c r="I614" s="865"/>
      <c r="J614" s="865">
        <v>1</v>
      </c>
      <c r="K614" s="865"/>
      <c r="L614" s="865"/>
      <c r="M614" s="865" t="s">
        <v>10785</v>
      </c>
      <c r="N614" s="865" t="s">
        <v>18813</v>
      </c>
      <c r="O614" s="865" t="s">
        <v>1640</v>
      </c>
      <c r="P614" s="865"/>
      <c r="Q614" s="865">
        <v>1</v>
      </c>
    </row>
    <row r="615" spans="1:17" ht="38.25">
      <c r="A615" s="876">
        <v>21</v>
      </c>
      <c r="B615" s="865" t="s">
        <v>1491</v>
      </c>
      <c r="C615" s="1705"/>
      <c r="D615" s="865" t="s">
        <v>18808</v>
      </c>
      <c r="E615" s="865" t="s">
        <v>18809</v>
      </c>
      <c r="F615" s="865" t="s">
        <v>18810</v>
      </c>
      <c r="G615" s="865" t="s">
        <v>10554</v>
      </c>
      <c r="H615" s="865"/>
      <c r="I615" s="865"/>
      <c r="J615" s="865">
        <v>1</v>
      </c>
      <c r="K615" s="865"/>
      <c r="L615" s="865"/>
      <c r="M615" s="865" t="s">
        <v>18814</v>
      </c>
      <c r="N615" s="865" t="s">
        <v>18815</v>
      </c>
      <c r="O615" s="865" t="s">
        <v>1640</v>
      </c>
      <c r="P615" s="865"/>
      <c r="Q615" s="865">
        <v>3</v>
      </c>
    </row>
    <row r="616" spans="1:17" ht="25.5">
      <c r="A616" s="876">
        <v>22</v>
      </c>
      <c r="B616" s="865" t="s">
        <v>1491</v>
      </c>
      <c r="C616" s="1705"/>
      <c r="D616" s="865" t="s">
        <v>18808</v>
      </c>
      <c r="E616" s="865" t="s">
        <v>18809</v>
      </c>
      <c r="F616" s="865" t="s">
        <v>18810</v>
      </c>
      <c r="G616" s="865" t="s">
        <v>10554</v>
      </c>
      <c r="H616" s="865"/>
      <c r="I616" s="865"/>
      <c r="J616" s="865">
        <v>1</v>
      </c>
      <c r="K616" s="865"/>
      <c r="L616" s="865"/>
      <c r="M616" s="865" t="s">
        <v>18816</v>
      </c>
      <c r="N616" s="865" t="s">
        <v>18817</v>
      </c>
      <c r="O616" s="865" t="s">
        <v>1640</v>
      </c>
      <c r="P616" s="865"/>
      <c r="Q616" s="865">
        <v>1</v>
      </c>
    </row>
    <row r="617" spans="1:17" ht="25.5">
      <c r="A617" s="876">
        <v>23</v>
      </c>
      <c r="B617" s="865" t="s">
        <v>1491</v>
      </c>
      <c r="C617" s="1705"/>
      <c r="D617" s="865" t="s">
        <v>18808</v>
      </c>
      <c r="E617" s="865" t="s">
        <v>18809</v>
      </c>
      <c r="F617" s="865" t="s">
        <v>18810</v>
      </c>
      <c r="G617" s="865" t="s">
        <v>10554</v>
      </c>
      <c r="H617" s="865"/>
      <c r="I617" s="865"/>
      <c r="J617" s="865"/>
      <c r="K617" s="865">
        <v>1</v>
      </c>
      <c r="L617" s="865"/>
      <c r="M617" s="865" t="s">
        <v>10790</v>
      </c>
      <c r="N617" s="865" t="s">
        <v>18812</v>
      </c>
      <c r="O617" s="865" t="s">
        <v>1640</v>
      </c>
      <c r="P617" s="865"/>
      <c r="Q617" s="865">
        <v>1</v>
      </c>
    </row>
    <row r="618" spans="1:17" ht="51">
      <c r="A618" s="876">
        <v>24</v>
      </c>
      <c r="B618" s="865" t="s">
        <v>1491</v>
      </c>
      <c r="C618" s="1705"/>
      <c r="D618" s="865" t="s">
        <v>18808</v>
      </c>
      <c r="E618" s="865" t="s">
        <v>18809</v>
      </c>
      <c r="F618" s="865" t="s">
        <v>18810</v>
      </c>
      <c r="G618" s="865" t="s">
        <v>10554</v>
      </c>
      <c r="H618" s="865"/>
      <c r="I618" s="865"/>
      <c r="J618" s="865"/>
      <c r="K618" s="865">
        <v>1</v>
      </c>
      <c r="L618" s="865"/>
      <c r="M618" s="865" t="s">
        <v>18818</v>
      </c>
      <c r="N618" s="865" t="s">
        <v>18819</v>
      </c>
      <c r="O618" s="865" t="s">
        <v>1611</v>
      </c>
      <c r="P618" s="865"/>
      <c r="Q618" s="865">
        <v>3</v>
      </c>
    </row>
    <row r="619" spans="1:17" ht="51">
      <c r="A619" s="882">
        <v>25</v>
      </c>
      <c r="B619" s="865" t="s">
        <v>1491</v>
      </c>
      <c r="C619" s="1705"/>
      <c r="D619" s="865" t="s">
        <v>18808</v>
      </c>
      <c r="E619" s="865" t="s">
        <v>18809</v>
      </c>
      <c r="F619" s="865" t="s">
        <v>18810</v>
      </c>
      <c r="G619" s="865" t="s">
        <v>10554</v>
      </c>
      <c r="H619" s="865"/>
      <c r="I619" s="865"/>
      <c r="J619" s="865"/>
      <c r="K619" s="865">
        <v>1</v>
      </c>
      <c r="L619" s="865"/>
      <c r="M619" s="865" t="s">
        <v>18820</v>
      </c>
      <c r="N619" s="865" t="s">
        <v>17030</v>
      </c>
      <c r="O619" s="865" t="s">
        <v>1611</v>
      </c>
      <c r="P619" s="865">
        <v>3</v>
      </c>
      <c r="Q619" s="865"/>
    </row>
    <row r="620" spans="1:17" ht="51">
      <c r="A620" s="876">
        <v>26</v>
      </c>
      <c r="B620" s="865" t="s">
        <v>1491</v>
      </c>
      <c r="C620" s="1705"/>
      <c r="D620" s="865" t="s">
        <v>18808</v>
      </c>
      <c r="E620" s="865" t="s">
        <v>18809</v>
      </c>
      <c r="F620" s="865" t="s">
        <v>18810</v>
      </c>
      <c r="G620" s="865" t="s">
        <v>10554</v>
      </c>
      <c r="H620" s="865"/>
      <c r="I620" s="865"/>
      <c r="J620" s="865"/>
      <c r="K620" s="865"/>
      <c r="L620" s="865">
        <v>1</v>
      </c>
      <c r="M620" s="865" t="s">
        <v>18821</v>
      </c>
      <c r="N620" s="865" t="s">
        <v>18822</v>
      </c>
      <c r="O620" s="865" t="s">
        <v>1611</v>
      </c>
      <c r="P620" s="865"/>
      <c r="Q620" s="865">
        <v>3</v>
      </c>
    </row>
    <row r="621" spans="1:17" ht="51">
      <c r="A621" s="876">
        <v>27</v>
      </c>
      <c r="B621" s="865" t="s">
        <v>1491</v>
      </c>
      <c r="C621" s="1705"/>
      <c r="D621" s="865" t="s">
        <v>18808</v>
      </c>
      <c r="E621" s="865" t="s">
        <v>18809</v>
      </c>
      <c r="F621" s="865" t="s">
        <v>18810</v>
      </c>
      <c r="G621" s="865" t="s">
        <v>10554</v>
      </c>
      <c r="H621" s="865"/>
      <c r="I621" s="865"/>
      <c r="J621" s="865"/>
      <c r="K621" s="865"/>
      <c r="L621" s="865">
        <v>1</v>
      </c>
      <c r="M621" s="865" t="s">
        <v>18823</v>
      </c>
      <c r="N621" s="865" t="s">
        <v>10784</v>
      </c>
      <c r="O621" s="865" t="s">
        <v>1611</v>
      </c>
      <c r="P621" s="865"/>
      <c r="Q621" s="865">
        <v>3</v>
      </c>
    </row>
    <row r="622" spans="1:17" ht="38.25">
      <c r="A622" s="876">
        <v>28</v>
      </c>
      <c r="B622" s="865" t="s">
        <v>1491</v>
      </c>
      <c r="C622" s="1705"/>
      <c r="D622" s="865" t="s">
        <v>18808</v>
      </c>
      <c r="E622" s="865" t="s">
        <v>18809</v>
      </c>
      <c r="F622" s="865" t="s">
        <v>18810</v>
      </c>
      <c r="G622" s="865" t="s">
        <v>10554</v>
      </c>
      <c r="H622" s="865"/>
      <c r="I622" s="865"/>
      <c r="J622" s="865"/>
      <c r="K622" s="865"/>
      <c r="L622" s="865">
        <v>1</v>
      </c>
      <c r="M622" s="865" t="s">
        <v>18824</v>
      </c>
      <c r="N622" s="865" t="s">
        <v>17030</v>
      </c>
      <c r="O622" s="865" t="s">
        <v>1640</v>
      </c>
      <c r="P622" s="865">
        <v>3</v>
      </c>
      <c r="Q622" s="865"/>
    </row>
    <row r="623" spans="1:17" ht="38.25">
      <c r="A623" s="876">
        <v>29</v>
      </c>
      <c r="B623" s="865" t="s">
        <v>1491</v>
      </c>
      <c r="C623" s="1707" t="s">
        <v>18825</v>
      </c>
      <c r="D623" s="865" t="s">
        <v>18826</v>
      </c>
      <c r="E623" s="865" t="s">
        <v>13993</v>
      </c>
      <c r="F623" s="865" t="s">
        <v>18827</v>
      </c>
      <c r="G623" s="865" t="s">
        <v>1611</v>
      </c>
      <c r="H623" s="865"/>
      <c r="I623" s="865"/>
      <c r="J623" s="865">
        <v>1</v>
      </c>
      <c r="K623" s="865"/>
      <c r="L623" s="865"/>
      <c r="M623" s="865" t="s">
        <v>10836</v>
      </c>
      <c r="N623" s="865" t="s">
        <v>18828</v>
      </c>
      <c r="O623" s="865" t="s">
        <v>1611</v>
      </c>
      <c r="P623" s="865">
        <v>1</v>
      </c>
      <c r="Q623" s="865">
        <v>1</v>
      </c>
    </row>
    <row r="624" spans="1:17" ht="38.25">
      <c r="A624" s="876">
        <v>30</v>
      </c>
      <c r="B624" s="865" t="s">
        <v>1491</v>
      </c>
      <c r="C624" s="1707"/>
      <c r="D624" s="865" t="s">
        <v>18826</v>
      </c>
      <c r="E624" s="865" t="s">
        <v>13993</v>
      </c>
      <c r="F624" s="865" t="s">
        <v>18827</v>
      </c>
      <c r="G624" s="865" t="s">
        <v>1611</v>
      </c>
      <c r="H624" s="865"/>
      <c r="I624" s="865"/>
      <c r="J624" s="865">
        <v>1</v>
      </c>
      <c r="K624" s="865"/>
      <c r="L624" s="865"/>
      <c r="M624" s="865" t="s">
        <v>18829</v>
      </c>
      <c r="N624" s="865" t="s">
        <v>18830</v>
      </c>
      <c r="O624" s="865" t="s">
        <v>1611</v>
      </c>
      <c r="P624" s="865"/>
      <c r="Q624" s="865">
        <v>3</v>
      </c>
    </row>
    <row r="625" spans="1:17" ht="38.25">
      <c r="A625" s="882">
        <v>31</v>
      </c>
      <c r="B625" s="865" t="s">
        <v>1491</v>
      </c>
      <c r="C625" s="1707"/>
      <c r="D625" s="865" t="s">
        <v>18826</v>
      </c>
      <c r="E625" s="865" t="s">
        <v>13993</v>
      </c>
      <c r="F625" s="865" t="s">
        <v>18827</v>
      </c>
      <c r="G625" s="865" t="s">
        <v>1611</v>
      </c>
      <c r="H625" s="865"/>
      <c r="I625" s="865"/>
      <c r="J625" s="865">
        <v>1</v>
      </c>
      <c r="K625" s="865"/>
      <c r="L625" s="865"/>
      <c r="M625" s="865" t="s">
        <v>9003</v>
      </c>
      <c r="N625" s="865" t="s">
        <v>18831</v>
      </c>
      <c r="O625" s="865" t="s">
        <v>1611</v>
      </c>
      <c r="P625" s="865">
        <v>1</v>
      </c>
      <c r="Q625" s="865"/>
    </row>
    <row r="626" spans="1:17" ht="38.25">
      <c r="A626" s="876">
        <v>32</v>
      </c>
      <c r="B626" s="865" t="s">
        <v>1491</v>
      </c>
      <c r="C626" s="1707"/>
      <c r="D626" s="865" t="s">
        <v>18826</v>
      </c>
      <c r="E626" s="865" t="s">
        <v>13993</v>
      </c>
      <c r="F626" s="865" t="s">
        <v>18827</v>
      </c>
      <c r="G626" s="865" t="s">
        <v>1611</v>
      </c>
      <c r="H626" s="865"/>
      <c r="I626" s="865"/>
      <c r="J626" s="865">
        <v>1</v>
      </c>
      <c r="K626" s="865"/>
      <c r="L626" s="865"/>
      <c r="M626" s="865" t="s">
        <v>18829</v>
      </c>
      <c r="N626" s="865" t="s">
        <v>18832</v>
      </c>
      <c r="O626" s="865" t="s">
        <v>1611</v>
      </c>
      <c r="P626" s="865"/>
      <c r="Q626" s="865">
        <v>3</v>
      </c>
    </row>
    <row r="627" spans="1:17" ht="38.25">
      <c r="A627" s="876">
        <v>33</v>
      </c>
      <c r="B627" s="865" t="s">
        <v>1491</v>
      </c>
      <c r="C627" s="1707"/>
      <c r="D627" s="865" t="s">
        <v>18826</v>
      </c>
      <c r="E627" s="865" t="s">
        <v>13993</v>
      </c>
      <c r="F627" s="865" t="s">
        <v>18827</v>
      </c>
      <c r="G627" s="865" t="s">
        <v>1611</v>
      </c>
      <c r="H627" s="865"/>
      <c r="I627" s="865"/>
      <c r="J627" s="865"/>
      <c r="K627" s="865">
        <v>1</v>
      </c>
      <c r="L627" s="865"/>
      <c r="M627" s="865" t="s">
        <v>18833</v>
      </c>
      <c r="N627" s="865" t="s">
        <v>18834</v>
      </c>
      <c r="O627" s="865" t="s">
        <v>1611</v>
      </c>
      <c r="P627" s="865"/>
      <c r="Q627" s="865">
        <v>3</v>
      </c>
    </row>
    <row r="628" spans="1:17" ht="25.5">
      <c r="A628" s="876">
        <v>34</v>
      </c>
      <c r="B628" s="865" t="s">
        <v>1491</v>
      </c>
      <c r="C628" s="1707"/>
      <c r="D628" s="865" t="s">
        <v>18826</v>
      </c>
      <c r="E628" s="865" t="s">
        <v>13993</v>
      </c>
      <c r="F628" s="865" t="s">
        <v>18827</v>
      </c>
      <c r="G628" s="865" t="s">
        <v>1611</v>
      </c>
      <c r="H628" s="865"/>
      <c r="I628" s="865"/>
      <c r="J628" s="865"/>
      <c r="K628" s="865">
        <v>1</v>
      </c>
      <c r="L628" s="865"/>
      <c r="M628" s="865" t="s">
        <v>9006</v>
      </c>
      <c r="N628" s="865" t="s">
        <v>18835</v>
      </c>
      <c r="O628" s="865" t="s">
        <v>1611</v>
      </c>
      <c r="P628" s="865">
        <v>1</v>
      </c>
      <c r="Q628" s="865"/>
    </row>
    <row r="629" spans="1:17" ht="38.25">
      <c r="A629" s="876">
        <v>35</v>
      </c>
      <c r="B629" s="865" t="s">
        <v>1491</v>
      </c>
      <c r="C629" s="1707"/>
      <c r="D629" s="865" t="s">
        <v>18826</v>
      </c>
      <c r="E629" s="865" t="s">
        <v>13993</v>
      </c>
      <c r="F629" s="865" t="s">
        <v>18827</v>
      </c>
      <c r="G629" s="865" t="s">
        <v>1611</v>
      </c>
      <c r="H629" s="865"/>
      <c r="I629" s="865"/>
      <c r="J629" s="865"/>
      <c r="K629" s="865"/>
      <c r="L629" s="865">
        <v>1</v>
      </c>
      <c r="M629" s="865" t="s">
        <v>18836</v>
      </c>
      <c r="N629" s="865" t="s">
        <v>18837</v>
      </c>
      <c r="O629" s="865" t="s">
        <v>1611</v>
      </c>
      <c r="P629" s="865">
        <v>2</v>
      </c>
      <c r="Q629" s="865">
        <v>1</v>
      </c>
    </row>
    <row r="630" spans="1:17" ht="51">
      <c r="A630" s="876">
        <v>36</v>
      </c>
      <c r="B630" s="865" t="s">
        <v>1448</v>
      </c>
      <c r="C630" s="1705" t="s">
        <v>1437</v>
      </c>
      <c r="D630" s="865" t="s">
        <v>18838</v>
      </c>
      <c r="E630" s="891" t="s">
        <v>18839</v>
      </c>
      <c r="F630" s="891" t="s">
        <v>18126</v>
      </c>
      <c r="G630" s="865" t="s">
        <v>1611</v>
      </c>
      <c r="H630" s="865">
        <v>120</v>
      </c>
      <c r="I630" s="865" t="s">
        <v>18840</v>
      </c>
      <c r="J630" s="865"/>
      <c r="K630" s="865"/>
      <c r="L630" s="865">
        <v>1</v>
      </c>
      <c r="M630" s="865" t="s">
        <v>18841</v>
      </c>
      <c r="N630" s="865" t="s">
        <v>18842</v>
      </c>
      <c r="O630" s="865" t="s">
        <v>1611</v>
      </c>
      <c r="P630" s="865"/>
      <c r="Q630" s="865">
        <v>3</v>
      </c>
    </row>
    <row r="631" spans="1:17" ht="25.5">
      <c r="A631" s="882">
        <v>37</v>
      </c>
      <c r="B631" s="865" t="s">
        <v>1448</v>
      </c>
      <c r="C631" s="1705"/>
      <c r="D631" s="865" t="s">
        <v>18843</v>
      </c>
      <c r="E631" s="891" t="s">
        <v>18844</v>
      </c>
      <c r="F631" s="891" t="s">
        <v>18439</v>
      </c>
      <c r="G631" s="865" t="s">
        <v>5409</v>
      </c>
      <c r="H631" s="865">
        <v>44</v>
      </c>
      <c r="I631" s="865">
        <v>8</v>
      </c>
      <c r="J631" s="865">
        <v>1</v>
      </c>
      <c r="K631" s="865"/>
      <c r="L631" s="865"/>
      <c r="M631" s="865" t="s">
        <v>9830</v>
      </c>
      <c r="N631" s="865" t="s">
        <v>9831</v>
      </c>
      <c r="O631" s="865" t="s">
        <v>5409</v>
      </c>
      <c r="P631" s="865"/>
      <c r="Q631" s="865">
        <v>1</v>
      </c>
    </row>
    <row r="632" spans="1:17" ht="25.5">
      <c r="A632" s="876">
        <v>38</v>
      </c>
      <c r="B632" s="865" t="s">
        <v>1448</v>
      </c>
      <c r="C632" s="1705"/>
      <c r="D632" s="865" t="s">
        <v>18843</v>
      </c>
      <c r="E632" s="891" t="s">
        <v>18844</v>
      </c>
      <c r="F632" s="891" t="s">
        <v>18439</v>
      </c>
      <c r="G632" s="865" t="s">
        <v>5409</v>
      </c>
      <c r="H632" s="865">
        <v>44</v>
      </c>
      <c r="I632" s="865">
        <v>8</v>
      </c>
      <c r="J632" s="865">
        <v>1</v>
      </c>
      <c r="K632" s="865"/>
      <c r="L632" s="865"/>
      <c r="M632" s="865" t="s">
        <v>14012</v>
      </c>
      <c r="N632" s="865" t="s">
        <v>6011</v>
      </c>
      <c r="O632" s="865" t="s">
        <v>5409</v>
      </c>
      <c r="P632" s="865">
        <v>1</v>
      </c>
      <c r="Q632" s="865"/>
    </row>
    <row r="633" spans="1:17" ht="25.5">
      <c r="A633" s="876">
        <v>39</v>
      </c>
      <c r="B633" s="865" t="s">
        <v>1448</v>
      </c>
      <c r="C633" s="1705"/>
      <c r="D633" s="865" t="s">
        <v>18843</v>
      </c>
      <c r="E633" s="891" t="s">
        <v>18844</v>
      </c>
      <c r="F633" s="891" t="s">
        <v>18439</v>
      </c>
      <c r="G633" s="865" t="s">
        <v>5409</v>
      </c>
      <c r="H633" s="865">
        <v>44</v>
      </c>
      <c r="I633" s="865">
        <v>8</v>
      </c>
      <c r="J633" s="865"/>
      <c r="K633" s="865">
        <v>1</v>
      </c>
      <c r="L633" s="865"/>
      <c r="M633" s="865" t="s">
        <v>9829</v>
      </c>
      <c r="N633" s="865" t="s">
        <v>6111</v>
      </c>
      <c r="O633" s="865" t="s">
        <v>5409</v>
      </c>
      <c r="P633" s="865"/>
      <c r="Q633" s="865">
        <v>1</v>
      </c>
    </row>
    <row r="634" spans="1:17" ht="25.5">
      <c r="A634" s="876">
        <v>40</v>
      </c>
      <c r="B634" s="865" t="s">
        <v>1448</v>
      </c>
      <c r="C634" s="1705"/>
      <c r="D634" s="865" t="s">
        <v>18845</v>
      </c>
      <c r="E634" s="891" t="s">
        <v>14114</v>
      </c>
      <c r="F634" s="891" t="s">
        <v>18846</v>
      </c>
      <c r="G634" s="865" t="s">
        <v>9828</v>
      </c>
      <c r="H634" s="865">
        <v>48</v>
      </c>
      <c r="I634" s="865">
        <v>12</v>
      </c>
      <c r="J634" s="865">
        <v>1</v>
      </c>
      <c r="K634" s="865"/>
      <c r="L634" s="865"/>
      <c r="M634" s="865" t="s">
        <v>18847</v>
      </c>
      <c r="N634" s="865" t="s">
        <v>6118</v>
      </c>
      <c r="O634" s="865" t="s">
        <v>1640</v>
      </c>
      <c r="P634" s="865"/>
      <c r="Q634" s="865">
        <v>1</v>
      </c>
    </row>
    <row r="635" spans="1:17" ht="25.5">
      <c r="A635" s="876">
        <v>41</v>
      </c>
      <c r="B635" s="865" t="s">
        <v>1448</v>
      </c>
      <c r="C635" s="1705"/>
      <c r="D635" s="865" t="s">
        <v>18845</v>
      </c>
      <c r="E635" s="891" t="s">
        <v>14114</v>
      </c>
      <c r="F635" s="891" t="s">
        <v>18846</v>
      </c>
      <c r="G635" s="865" t="s">
        <v>9828</v>
      </c>
      <c r="H635" s="865">
        <v>48</v>
      </c>
      <c r="I635" s="865">
        <v>12</v>
      </c>
      <c r="J635" s="865"/>
      <c r="K635" s="865">
        <v>1</v>
      </c>
      <c r="L635" s="865"/>
      <c r="M635" s="865" t="s">
        <v>10799</v>
      </c>
      <c r="N635" s="865" t="s">
        <v>6113</v>
      </c>
      <c r="O635" s="865" t="s">
        <v>1640</v>
      </c>
      <c r="P635" s="865">
        <v>1</v>
      </c>
      <c r="Q635" s="865"/>
    </row>
    <row r="636" spans="1:17" ht="25.5">
      <c r="A636" s="876">
        <v>42</v>
      </c>
      <c r="B636" s="865" t="s">
        <v>1448</v>
      </c>
      <c r="C636" s="1705"/>
      <c r="D636" s="865" t="s">
        <v>18845</v>
      </c>
      <c r="E636" s="891" t="s">
        <v>14114</v>
      </c>
      <c r="F636" s="891" t="s">
        <v>18846</v>
      </c>
      <c r="G636" s="865" t="s">
        <v>9828</v>
      </c>
      <c r="H636" s="865">
        <v>48</v>
      </c>
      <c r="I636" s="865">
        <v>12</v>
      </c>
      <c r="J636" s="865"/>
      <c r="K636" s="865">
        <v>1</v>
      </c>
      <c r="L636" s="865"/>
      <c r="M636" s="865" t="s">
        <v>18848</v>
      </c>
      <c r="N636" s="865" t="s">
        <v>12461</v>
      </c>
      <c r="O636" s="865" t="s">
        <v>1640</v>
      </c>
      <c r="P636" s="865"/>
      <c r="Q636" s="865">
        <v>1</v>
      </c>
    </row>
    <row r="637" spans="1:17" ht="25.5">
      <c r="A637" s="882">
        <v>43</v>
      </c>
      <c r="B637" s="865" t="s">
        <v>1448</v>
      </c>
      <c r="C637" s="1705"/>
      <c r="D637" s="865" t="s">
        <v>18849</v>
      </c>
      <c r="E637" s="891" t="s">
        <v>9847</v>
      </c>
      <c r="F637" s="891" t="s">
        <v>18850</v>
      </c>
      <c r="G637" s="865" t="s">
        <v>10636</v>
      </c>
      <c r="H637" s="865"/>
      <c r="I637" s="865"/>
      <c r="J637" s="865"/>
      <c r="K637" s="865"/>
      <c r="L637" s="865">
        <v>1</v>
      </c>
      <c r="M637" s="865" t="s">
        <v>18851</v>
      </c>
      <c r="N637" s="865" t="s">
        <v>8971</v>
      </c>
      <c r="O637" s="865" t="s">
        <v>18852</v>
      </c>
      <c r="P637" s="865">
        <v>1</v>
      </c>
      <c r="Q637" s="865"/>
    </row>
    <row r="638" spans="1:17" ht="25.5">
      <c r="A638" s="876">
        <v>44</v>
      </c>
      <c r="B638" s="865" t="s">
        <v>1448</v>
      </c>
      <c r="C638" s="1705"/>
      <c r="D638" s="865" t="s">
        <v>18853</v>
      </c>
      <c r="E638" s="891" t="s">
        <v>18854</v>
      </c>
      <c r="F638" s="891" t="s">
        <v>18855</v>
      </c>
      <c r="G638" s="865" t="s">
        <v>1611</v>
      </c>
      <c r="H638" s="865">
        <v>37</v>
      </c>
      <c r="I638" s="865"/>
      <c r="J638" s="865"/>
      <c r="K638" s="865"/>
      <c r="L638" s="865">
        <v>1</v>
      </c>
      <c r="M638" s="865" t="s">
        <v>971</v>
      </c>
      <c r="N638" s="865" t="s">
        <v>2548</v>
      </c>
      <c r="O638" s="865" t="s">
        <v>1611</v>
      </c>
      <c r="P638" s="865">
        <v>1</v>
      </c>
      <c r="Q638" s="865"/>
    </row>
    <row r="639" spans="1:17" ht="51">
      <c r="A639" s="876">
        <v>45</v>
      </c>
      <c r="B639" s="865" t="s">
        <v>1528</v>
      </c>
      <c r="C639" s="1705" t="s">
        <v>1437</v>
      </c>
      <c r="D639" s="865" t="s">
        <v>18856</v>
      </c>
      <c r="E639" s="865" t="s">
        <v>12166</v>
      </c>
      <c r="F639" s="865" t="s">
        <v>18857</v>
      </c>
      <c r="G639" s="865" t="s">
        <v>1611</v>
      </c>
      <c r="H639" s="865">
        <v>9</v>
      </c>
      <c r="I639" s="865" t="s">
        <v>18858</v>
      </c>
      <c r="J639" s="865"/>
      <c r="K639" s="865"/>
      <c r="L639" s="865">
        <v>1</v>
      </c>
      <c r="M639" s="865" t="s">
        <v>18859</v>
      </c>
      <c r="N639" s="865" t="s">
        <v>1149</v>
      </c>
      <c r="O639" s="865" t="s">
        <v>1611</v>
      </c>
      <c r="P639" s="865"/>
      <c r="Q639" s="865">
        <v>3</v>
      </c>
    </row>
    <row r="640" spans="1:17" ht="38.25">
      <c r="A640" s="876">
        <v>46</v>
      </c>
      <c r="B640" s="865" t="s">
        <v>1528</v>
      </c>
      <c r="C640" s="1705"/>
      <c r="D640" s="865" t="s">
        <v>12674</v>
      </c>
      <c r="E640" s="865" t="s">
        <v>18860</v>
      </c>
      <c r="F640" s="865" t="s">
        <v>18861</v>
      </c>
      <c r="G640" s="865" t="s">
        <v>18862</v>
      </c>
      <c r="H640" s="865">
        <v>23</v>
      </c>
      <c r="I640" s="865"/>
      <c r="J640" s="865"/>
      <c r="K640" s="865"/>
      <c r="L640" s="865">
        <v>1</v>
      </c>
      <c r="M640" s="865" t="s">
        <v>18863</v>
      </c>
      <c r="N640" s="865" t="s">
        <v>6613</v>
      </c>
      <c r="O640" s="865" t="s">
        <v>18862</v>
      </c>
      <c r="P640" s="865">
        <v>2</v>
      </c>
      <c r="Q640" s="865"/>
    </row>
    <row r="641" spans="1:17" ht="25.5">
      <c r="A641" s="876">
        <v>47</v>
      </c>
      <c r="B641" s="865" t="s">
        <v>1528</v>
      </c>
      <c r="C641" s="1707" t="s">
        <v>18825</v>
      </c>
      <c r="D641" s="865" t="s">
        <v>18864</v>
      </c>
      <c r="E641" s="865" t="s">
        <v>18056</v>
      </c>
      <c r="F641" s="865" t="s">
        <v>18865</v>
      </c>
      <c r="G641" s="865" t="s">
        <v>1611</v>
      </c>
      <c r="H641" s="865">
        <v>13</v>
      </c>
      <c r="I641" s="865"/>
      <c r="J641" s="865"/>
      <c r="K641" s="865"/>
      <c r="L641" s="865">
        <v>1</v>
      </c>
      <c r="M641" s="865" t="s">
        <v>11346</v>
      </c>
      <c r="N641" s="865" t="s">
        <v>6611</v>
      </c>
      <c r="O641" s="865" t="s">
        <v>1611</v>
      </c>
      <c r="P641" s="865"/>
      <c r="Q641" s="865">
        <v>1</v>
      </c>
    </row>
    <row r="642" spans="1:17" ht="25.5">
      <c r="A642" s="876">
        <v>48</v>
      </c>
      <c r="B642" s="865" t="s">
        <v>1528</v>
      </c>
      <c r="C642" s="1707"/>
      <c r="D642" s="865" t="s">
        <v>18864</v>
      </c>
      <c r="E642" s="865" t="s">
        <v>18056</v>
      </c>
      <c r="F642" s="865" t="s">
        <v>18865</v>
      </c>
      <c r="G642" s="865" t="s">
        <v>1611</v>
      </c>
      <c r="H642" s="865">
        <v>13</v>
      </c>
      <c r="I642" s="865"/>
      <c r="J642" s="865"/>
      <c r="K642" s="865"/>
      <c r="L642" s="865">
        <v>1</v>
      </c>
      <c r="M642" s="865" t="s">
        <v>11353</v>
      </c>
      <c r="N642" s="865" t="s">
        <v>6611</v>
      </c>
      <c r="O642" s="865" t="s">
        <v>1611</v>
      </c>
      <c r="P642" s="865"/>
      <c r="Q642" s="865">
        <v>1</v>
      </c>
    </row>
    <row r="643" spans="1:17" ht="25.5">
      <c r="A643" s="882">
        <v>49</v>
      </c>
      <c r="B643" s="865" t="s">
        <v>1528</v>
      </c>
      <c r="C643" s="1707"/>
      <c r="D643" s="865" t="s">
        <v>18864</v>
      </c>
      <c r="E643" s="865" t="s">
        <v>18056</v>
      </c>
      <c r="F643" s="865" t="s">
        <v>18865</v>
      </c>
      <c r="G643" s="865" t="s">
        <v>1611</v>
      </c>
      <c r="H643" s="865">
        <v>13</v>
      </c>
      <c r="I643" s="865"/>
      <c r="J643" s="865"/>
      <c r="K643" s="865"/>
      <c r="L643" s="865">
        <v>1</v>
      </c>
      <c r="M643" s="865" t="s">
        <v>18866</v>
      </c>
      <c r="N643" s="865" t="s">
        <v>6611</v>
      </c>
      <c r="O643" s="865" t="s">
        <v>1611</v>
      </c>
      <c r="P643" s="865">
        <v>1</v>
      </c>
      <c r="Q643" s="865"/>
    </row>
    <row r="644" spans="1:17" ht="25.5">
      <c r="A644" s="876">
        <v>50</v>
      </c>
      <c r="B644" s="865" t="s">
        <v>1528</v>
      </c>
      <c r="C644" s="1707"/>
      <c r="D644" s="865" t="s">
        <v>18864</v>
      </c>
      <c r="E644" s="865" t="s">
        <v>18056</v>
      </c>
      <c r="F644" s="865" t="s">
        <v>18865</v>
      </c>
      <c r="G644" s="865" t="s">
        <v>1611</v>
      </c>
      <c r="H644" s="865">
        <v>13</v>
      </c>
      <c r="I644" s="865"/>
      <c r="J644" s="865"/>
      <c r="K644" s="865"/>
      <c r="L644" s="865">
        <v>1</v>
      </c>
      <c r="M644" s="865" t="s">
        <v>11357</v>
      </c>
      <c r="N644" s="865" t="s">
        <v>18867</v>
      </c>
      <c r="O644" s="865" t="s">
        <v>1611</v>
      </c>
      <c r="P644" s="865">
        <v>2</v>
      </c>
      <c r="Q644" s="865"/>
    </row>
    <row r="645" spans="1:17" ht="25.5">
      <c r="A645" s="876">
        <v>51</v>
      </c>
      <c r="B645" s="865" t="s">
        <v>1528</v>
      </c>
      <c r="C645" s="1707"/>
      <c r="D645" s="865" t="s">
        <v>18864</v>
      </c>
      <c r="E645" s="865" t="s">
        <v>18056</v>
      </c>
      <c r="F645" s="865" t="s">
        <v>18865</v>
      </c>
      <c r="G645" s="865" t="s">
        <v>1611</v>
      </c>
      <c r="H645" s="865">
        <v>13</v>
      </c>
      <c r="I645" s="865"/>
      <c r="J645" s="865"/>
      <c r="K645" s="865"/>
      <c r="L645" s="865">
        <v>1</v>
      </c>
      <c r="M645" s="865" t="s">
        <v>18868</v>
      </c>
      <c r="N645" s="865" t="s">
        <v>18867</v>
      </c>
      <c r="O645" s="865" t="s">
        <v>1611</v>
      </c>
      <c r="P645" s="865">
        <v>1</v>
      </c>
      <c r="Q645" s="865">
        <v>1</v>
      </c>
    </row>
    <row r="646" spans="1:17" ht="25.5">
      <c r="A646" s="876">
        <v>52</v>
      </c>
      <c r="B646" s="865" t="s">
        <v>1528</v>
      </c>
      <c r="C646" s="1707"/>
      <c r="D646" s="865" t="s">
        <v>18864</v>
      </c>
      <c r="E646" s="865" t="s">
        <v>18056</v>
      </c>
      <c r="F646" s="865" t="s">
        <v>18865</v>
      </c>
      <c r="G646" s="865" t="s">
        <v>1611</v>
      </c>
      <c r="H646" s="865">
        <v>13</v>
      </c>
      <c r="I646" s="865"/>
      <c r="J646" s="865"/>
      <c r="K646" s="865">
        <v>1</v>
      </c>
      <c r="L646" s="865"/>
      <c r="M646" s="865" t="s">
        <v>18869</v>
      </c>
      <c r="N646" s="865" t="s">
        <v>18867</v>
      </c>
      <c r="O646" s="865" t="s">
        <v>1611</v>
      </c>
      <c r="P646" s="865"/>
      <c r="Q646" s="865">
        <v>2</v>
      </c>
    </row>
    <row r="647" spans="1:17" ht="38.25">
      <c r="A647" s="876">
        <v>53</v>
      </c>
      <c r="B647" s="865" t="s">
        <v>1528</v>
      </c>
      <c r="C647" s="1707"/>
      <c r="D647" s="865" t="s">
        <v>18870</v>
      </c>
      <c r="E647" s="865" t="s">
        <v>9860</v>
      </c>
      <c r="F647" s="865" t="s">
        <v>18871</v>
      </c>
      <c r="G647" s="865" t="s">
        <v>1611</v>
      </c>
      <c r="H647" s="865"/>
      <c r="I647" s="865"/>
      <c r="J647" s="865"/>
      <c r="K647" s="865">
        <v>1</v>
      </c>
      <c r="L647" s="865"/>
      <c r="M647" s="865" t="s">
        <v>18872</v>
      </c>
      <c r="N647" s="865" t="s">
        <v>6613</v>
      </c>
      <c r="O647" s="865" t="s">
        <v>366</v>
      </c>
      <c r="P647" s="865">
        <v>2</v>
      </c>
      <c r="Q647" s="865"/>
    </row>
    <row r="648" spans="1:17" ht="38.25">
      <c r="A648" s="876">
        <v>54</v>
      </c>
      <c r="B648" s="865" t="s">
        <v>1528</v>
      </c>
      <c r="C648" s="1707"/>
      <c r="D648" s="865" t="s">
        <v>18870</v>
      </c>
      <c r="E648" s="865" t="s">
        <v>9860</v>
      </c>
      <c r="F648" s="865" t="s">
        <v>18871</v>
      </c>
      <c r="G648" s="865" t="s">
        <v>1611</v>
      </c>
      <c r="H648" s="865"/>
      <c r="I648" s="865"/>
      <c r="J648" s="865"/>
      <c r="K648" s="865"/>
      <c r="L648" s="865">
        <v>1</v>
      </c>
      <c r="M648" s="865" t="s">
        <v>18873</v>
      </c>
      <c r="N648" s="865" t="s">
        <v>6613</v>
      </c>
      <c r="O648" s="865" t="s">
        <v>366</v>
      </c>
      <c r="P648" s="865">
        <v>1</v>
      </c>
      <c r="Q648" s="865">
        <v>1</v>
      </c>
    </row>
    <row r="649" spans="1:17" ht="229.5">
      <c r="A649" s="882">
        <v>55</v>
      </c>
      <c r="B649" s="865" t="s">
        <v>1517</v>
      </c>
      <c r="C649" s="1705" t="s">
        <v>1437</v>
      </c>
      <c r="D649" s="865" t="s">
        <v>14037</v>
      </c>
      <c r="E649" s="865" t="s">
        <v>18874</v>
      </c>
      <c r="F649" s="865" t="s">
        <v>18875</v>
      </c>
      <c r="G649" s="865" t="s">
        <v>1611</v>
      </c>
      <c r="H649" s="865">
        <v>8</v>
      </c>
      <c r="I649" s="865">
        <v>2</v>
      </c>
      <c r="J649" s="865"/>
      <c r="K649" s="865">
        <v>1</v>
      </c>
      <c r="L649" s="865"/>
      <c r="M649" s="865" t="s">
        <v>18876</v>
      </c>
      <c r="N649" s="865" t="s">
        <v>1517</v>
      </c>
      <c r="O649" s="865" t="s">
        <v>1611</v>
      </c>
      <c r="P649" s="865">
        <v>15</v>
      </c>
      <c r="Q649" s="865"/>
    </row>
    <row r="650" spans="1:17" ht="178.5">
      <c r="A650" s="876">
        <v>56</v>
      </c>
      <c r="B650" s="865" t="s">
        <v>1517</v>
      </c>
      <c r="C650" s="1705"/>
      <c r="D650" s="865" t="s">
        <v>14037</v>
      </c>
      <c r="E650" s="865" t="s">
        <v>18874</v>
      </c>
      <c r="F650" s="865" t="s">
        <v>18875</v>
      </c>
      <c r="G650" s="865" t="s">
        <v>1611</v>
      </c>
      <c r="H650" s="865">
        <v>8</v>
      </c>
      <c r="I650" s="865">
        <v>3</v>
      </c>
      <c r="J650" s="865"/>
      <c r="K650" s="865"/>
      <c r="L650" s="865">
        <v>1</v>
      </c>
      <c r="M650" s="865" t="s">
        <v>18877</v>
      </c>
      <c r="N650" s="865" t="s">
        <v>1517</v>
      </c>
      <c r="O650" s="865" t="s">
        <v>1611</v>
      </c>
      <c r="P650" s="865">
        <v>14</v>
      </c>
      <c r="Q650" s="1201"/>
    </row>
    <row r="651" spans="1:17" ht="140.25">
      <c r="A651" s="876">
        <v>57</v>
      </c>
      <c r="B651" s="865" t="s">
        <v>1517</v>
      </c>
      <c r="C651" s="1705"/>
      <c r="D651" s="865" t="s">
        <v>18878</v>
      </c>
      <c r="E651" s="865" t="s">
        <v>11667</v>
      </c>
      <c r="F651" s="865" t="s">
        <v>18879</v>
      </c>
      <c r="G651" s="865" t="s">
        <v>1611</v>
      </c>
      <c r="H651" s="865">
        <v>4</v>
      </c>
      <c r="I651" s="865">
        <v>2</v>
      </c>
      <c r="J651" s="865"/>
      <c r="K651" s="865">
        <v>1</v>
      </c>
      <c r="L651" s="865"/>
      <c r="M651" s="865" t="s">
        <v>18880</v>
      </c>
      <c r="N651" s="865" t="s">
        <v>1517</v>
      </c>
      <c r="O651" s="865" t="s">
        <v>1611</v>
      </c>
      <c r="P651" s="865"/>
      <c r="Q651" s="865">
        <v>12</v>
      </c>
    </row>
    <row r="652" spans="1:17" ht="191.25">
      <c r="A652" s="876">
        <v>58</v>
      </c>
      <c r="B652" s="865" t="s">
        <v>1517</v>
      </c>
      <c r="C652" s="1705"/>
      <c r="D652" s="865" t="s">
        <v>18881</v>
      </c>
      <c r="E652" s="865" t="s">
        <v>18882</v>
      </c>
      <c r="F652" s="865" t="s">
        <v>18883</v>
      </c>
      <c r="G652" s="865" t="s">
        <v>1611</v>
      </c>
      <c r="H652" s="865">
        <v>4</v>
      </c>
      <c r="I652" s="865">
        <v>1</v>
      </c>
      <c r="J652" s="865">
        <v>1</v>
      </c>
      <c r="K652" s="865"/>
      <c r="L652" s="865"/>
      <c r="M652" s="865" t="s">
        <v>18884</v>
      </c>
      <c r="N652" s="865" t="s">
        <v>1517</v>
      </c>
      <c r="O652" s="865" t="s">
        <v>1611</v>
      </c>
      <c r="P652" s="865"/>
      <c r="Q652" s="865">
        <v>17</v>
      </c>
    </row>
    <row r="653" spans="1:17" ht="140.25">
      <c r="A653" s="876">
        <v>59</v>
      </c>
      <c r="B653" s="865" t="s">
        <v>1517</v>
      </c>
      <c r="C653" s="1705"/>
      <c r="D653" s="865" t="s">
        <v>18885</v>
      </c>
      <c r="E653" s="865" t="s">
        <v>9860</v>
      </c>
      <c r="F653" s="865" t="s">
        <v>18508</v>
      </c>
      <c r="G653" s="865" t="s">
        <v>18886</v>
      </c>
      <c r="H653" s="865">
        <v>19</v>
      </c>
      <c r="I653" s="865">
        <v>3</v>
      </c>
      <c r="J653" s="865"/>
      <c r="K653" s="865"/>
      <c r="L653" s="865">
        <v>1</v>
      </c>
      <c r="M653" s="865" t="s">
        <v>18887</v>
      </c>
      <c r="N653" s="865" t="s">
        <v>1517</v>
      </c>
      <c r="O653" s="865" t="s">
        <v>1751</v>
      </c>
      <c r="P653" s="865">
        <v>12</v>
      </c>
      <c r="Q653" s="865"/>
    </row>
    <row r="654" spans="1:17" ht="127.5">
      <c r="A654" s="876">
        <v>60</v>
      </c>
      <c r="B654" s="865" t="s">
        <v>1517</v>
      </c>
      <c r="C654" s="1705"/>
      <c r="D654" s="865" t="s">
        <v>18888</v>
      </c>
      <c r="E654" s="865" t="s">
        <v>17098</v>
      </c>
      <c r="F654" s="865" t="s">
        <v>18889</v>
      </c>
      <c r="G654" s="865" t="s">
        <v>1611</v>
      </c>
      <c r="H654" s="865">
        <v>24</v>
      </c>
      <c r="I654" s="865">
        <v>2</v>
      </c>
      <c r="J654" s="865"/>
      <c r="K654" s="865">
        <v>1</v>
      </c>
      <c r="L654" s="865"/>
      <c r="M654" s="865" t="s">
        <v>18890</v>
      </c>
      <c r="N654" s="865" t="s">
        <v>1517</v>
      </c>
      <c r="O654" s="865" t="s">
        <v>1611</v>
      </c>
      <c r="P654" s="865"/>
      <c r="Q654" s="865">
        <v>12</v>
      </c>
    </row>
    <row r="655" spans="1:17" ht="25.5">
      <c r="A655" s="882">
        <v>61</v>
      </c>
      <c r="B655" s="865" t="s">
        <v>1494</v>
      </c>
      <c r="C655" s="1705" t="s">
        <v>1437</v>
      </c>
      <c r="D655" s="865" t="s">
        <v>17057</v>
      </c>
      <c r="E655" s="865" t="s">
        <v>18891</v>
      </c>
      <c r="F655" s="865" t="s">
        <v>18892</v>
      </c>
      <c r="G655" s="865" t="s">
        <v>1611</v>
      </c>
      <c r="H655" s="865">
        <v>9</v>
      </c>
      <c r="I655" s="865">
        <v>2</v>
      </c>
      <c r="J655" s="865"/>
      <c r="K655" s="865">
        <v>1</v>
      </c>
      <c r="L655" s="865"/>
      <c r="M655" s="865" t="s">
        <v>18893</v>
      </c>
      <c r="N655" s="865" t="s">
        <v>17056</v>
      </c>
      <c r="O655" s="865" t="s">
        <v>1611</v>
      </c>
      <c r="P655" s="865"/>
      <c r="Q655" s="865">
        <v>2</v>
      </c>
    </row>
    <row r="656" spans="1:17" ht="25.5">
      <c r="A656" s="876">
        <v>62</v>
      </c>
      <c r="B656" s="865" t="s">
        <v>1494</v>
      </c>
      <c r="C656" s="1705"/>
      <c r="D656" s="865" t="s">
        <v>17057</v>
      </c>
      <c r="E656" s="865" t="s">
        <v>18891</v>
      </c>
      <c r="F656" s="865" t="s">
        <v>18892</v>
      </c>
      <c r="G656" s="865" t="s">
        <v>1611</v>
      </c>
      <c r="H656" s="865">
        <v>9</v>
      </c>
      <c r="I656" s="865">
        <v>2</v>
      </c>
      <c r="J656" s="865"/>
      <c r="K656" s="865"/>
      <c r="L656" s="865">
        <v>1</v>
      </c>
      <c r="M656" s="865" t="s">
        <v>18894</v>
      </c>
      <c r="N656" s="865" t="s">
        <v>17056</v>
      </c>
      <c r="O656" s="865" t="s">
        <v>1611</v>
      </c>
      <c r="P656" s="865"/>
      <c r="Q656" s="865">
        <v>2</v>
      </c>
    </row>
    <row r="657" spans="1:17" ht="51">
      <c r="A657" s="876">
        <v>63</v>
      </c>
      <c r="B657" s="865" t="s">
        <v>1494</v>
      </c>
      <c r="C657" s="1705"/>
      <c r="D657" s="865" t="s">
        <v>18895</v>
      </c>
      <c r="E657" s="865" t="s">
        <v>18896</v>
      </c>
      <c r="F657" s="865" t="s">
        <v>18897</v>
      </c>
      <c r="G657" s="865" t="s">
        <v>1611</v>
      </c>
      <c r="H657" s="865">
        <v>10</v>
      </c>
      <c r="I657" s="865">
        <v>1</v>
      </c>
      <c r="J657" s="865">
        <v>1</v>
      </c>
      <c r="K657" s="865"/>
      <c r="L657" s="865"/>
      <c r="M657" s="865" t="s">
        <v>18898</v>
      </c>
      <c r="N657" s="865" t="s">
        <v>18899</v>
      </c>
      <c r="O657" s="865" t="s">
        <v>1611</v>
      </c>
      <c r="P657" s="865">
        <v>2</v>
      </c>
      <c r="Q657" s="865"/>
    </row>
    <row r="658" spans="1:17" ht="25.5">
      <c r="A658" s="876">
        <v>64</v>
      </c>
      <c r="B658" s="865" t="s">
        <v>1494</v>
      </c>
      <c r="C658" s="1705"/>
      <c r="D658" s="865" t="s">
        <v>17060</v>
      </c>
      <c r="E658" s="865" t="s">
        <v>18896</v>
      </c>
      <c r="F658" s="865" t="s">
        <v>18900</v>
      </c>
      <c r="G658" s="865" t="s">
        <v>1611</v>
      </c>
      <c r="H658" s="865">
        <v>13</v>
      </c>
      <c r="I658" s="865">
        <v>3</v>
      </c>
      <c r="J658" s="865"/>
      <c r="K658" s="865"/>
      <c r="L658" s="865">
        <v>1</v>
      </c>
      <c r="M658" s="865" t="s">
        <v>6163</v>
      </c>
      <c r="N658" s="865" t="s">
        <v>18901</v>
      </c>
      <c r="O658" s="865" t="s">
        <v>1611</v>
      </c>
      <c r="P658" s="865">
        <v>1</v>
      </c>
      <c r="Q658" s="865"/>
    </row>
    <row r="659" spans="1:17" ht="25.5">
      <c r="A659" s="876">
        <v>65</v>
      </c>
      <c r="B659" s="865" t="s">
        <v>1494</v>
      </c>
      <c r="C659" s="1705"/>
      <c r="D659" s="865" t="s">
        <v>18902</v>
      </c>
      <c r="E659" s="865" t="s">
        <v>10928</v>
      </c>
      <c r="F659" s="865" t="s">
        <v>18903</v>
      </c>
      <c r="G659" s="865" t="s">
        <v>1611</v>
      </c>
      <c r="H659" s="865">
        <v>17</v>
      </c>
      <c r="I659" s="865">
        <v>1</v>
      </c>
      <c r="J659" s="865">
        <v>1</v>
      </c>
      <c r="K659" s="865"/>
      <c r="L659" s="865"/>
      <c r="M659" s="865" t="s">
        <v>18904</v>
      </c>
      <c r="N659" s="865" t="s">
        <v>18905</v>
      </c>
      <c r="O659" s="865" t="s">
        <v>1611</v>
      </c>
      <c r="P659" s="865"/>
      <c r="Q659" s="865">
        <v>2</v>
      </c>
    </row>
    <row r="660" spans="1:17" ht="25.5">
      <c r="A660" s="876">
        <v>66</v>
      </c>
      <c r="B660" s="865" t="s">
        <v>1494</v>
      </c>
      <c r="C660" s="1705"/>
      <c r="D660" s="865" t="s">
        <v>18906</v>
      </c>
      <c r="E660" s="865" t="s">
        <v>12714</v>
      </c>
      <c r="F660" s="865" t="s">
        <v>18907</v>
      </c>
      <c r="G660" s="865" t="s">
        <v>18908</v>
      </c>
      <c r="H660" s="865"/>
      <c r="I660" s="865"/>
      <c r="J660" s="865"/>
      <c r="K660" s="865"/>
      <c r="L660" s="865">
        <v>1</v>
      </c>
      <c r="M660" s="865" t="s">
        <v>18909</v>
      </c>
      <c r="N660" s="865" t="s">
        <v>18910</v>
      </c>
      <c r="O660" s="865" t="s">
        <v>18908</v>
      </c>
      <c r="P660" s="865"/>
      <c r="Q660" s="865">
        <v>1</v>
      </c>
    </row>
    <row r="661" spans="1:17" ht="25.5">
      <c r="A661" s="882">
        <v>67</v>
      </c>
      <c r="B661" s="865" t="s">
        <v>1494</v>
      </c>
      <c r="C661" s="1705"/>
      <c r="D661" s="865" t="s">
        <v>18906</v>
      </c>
      <c r="E661" s="865" t="s">
        <v>12714</v>
      </c>
      <c r="F661" s="865" t="s">
        <v>18907</v>
      </c>
      <c r="G661" s="865" t="s">
        <v>18908</v>
      </c>
      <c r="H661" s="865"/>
      <c r="I661" s="865"/>
      <c r="J661" s="865"/>
      <c r="K661" s="865"/>
      <c r="L661" s="865">
        <v>1</v>
      </c>
      <c r="M661" s="865" t="s">
        <v>18911</v>
      </c>
      <c r="N661" s="865" t="s">
        <v>18910</v>
      </c>
      <c r="O661" s="865" t="s">
        <v>18908</v>
      </c>
      <c r="P661" s="865"/>
      <c r="Q661" s="865">
        <v>1</v>
      </c>
    </row>
    <row r="662" spans="1:17" ht="25.5">
      <c r="A662" s="876">
        <v>68</v>
      </c>
      <c r="B662" s="865" t="s">
        <v>1494</v>
      </c>
      <c r="C662" s="1705"/>
      <c r="D662" s="865" t="s">
        <v>18912</v>
      </c>
      <c r="E662" s="865" t="s">
        <v>12714</v>
      </c>
      <c r="F662" s="865" t="s">
        <v>18907</v>
      </c>
      <c r="G662" s="865" t="s">
        <v>18913</v>
      </c>
      <c r="H662" s="865"/>
      <c r="I662" s="865"/>
      <c r="J662" s="865"/>
      <c r="K662" s="865">
        <v>1</v>
      </c>
      <c r="L662" s="865"/>
      <c r="M662" s="865" t="s">
        <v>17069</v>
      </c>
      <c r="N662" s="865" t="s">
        <v>18910</v>
      </c>
      <c r="O662" s="865" t="s">
        <v>18913</v>
      </c>
      <c r="P662" s="865"/>
      <c r="Q662" s="865">
        <v>1</v>
      </c>
    </row>
    <row r="663" spans="1:17" ht="25.5">
      <c r="A663" s="876">
        <v>69</v>
      </c>
      <c r="B663" s="865" t="s">
        <v>1494</v>
      </c>
      <c r="C663" s="1705"/>
      <c r="D663" s="865" t="s">
        <v>18914</v>
      </c>
      <c r="E663" s="865" t="s">
        <v>18915</v>
      </c>
      <c r="F663" s="865" t="s">
        <v>18827</v>
      </c>
      <c r="G663" s="865" t="s">
        <v>1611</v>
      </c>
      <c r="H663" s="865"/>
      <c r="I663" s="865"/>
      <c r="J663" s="865">
        <v>1</v>
      </c>
      <c r="K663" s="865"/>
      <c r="L663" s="865"/>
      <c r="M663" s="865" t="s">
        <v>17076</v>
      </c>
      <c r="N663" s="865" t="s">
        <v>12709</v>
      </c>
      <c r="O663" s="865" t="s">
        <v>1611</v>
      </c>
      <c r="P663" s="865">
        <v>1</v>
      </c>
      <c r="Q663" s="865"/>
    </row>
    <row r="664" spans="1:17" ht="25.5">
      <c r="A664" s="876">
        <v>70</v>
      </c>
      <c r="B664" s="865" t="s">
        <v>1494</v>
      </c>
      <c r="C664" s="1705"/>
      <c r="D664" s="865" t="s">
        <v>18914</v>
      </c>
      <c r="E664" s="865" t="s">
        <v>18915</v>
      </c>
      <c r="F664" s="865" t="s">
        <v>18827</v>
      </c>
      <c r="G664" s="865" t="s">
        <v>1611</v>
      </c>
      <c r="H664" s="865"/>
      <c r="I664" s="865"/>
      <c r="J664" s="865">
        <v>1</v>
      </c>
      <c r="K664" s="865"/>
      <c r="L664" s="865"/>
      <c r="M664" s="865" t="s">
        <v>17080</v>
      </c>
      <c r="N664" s="865" t="s">
        <v>12709</v>
      </c>
      <c r="O664" s="865" t="s">
        <v>1611</v>
      </c>
      <c r="P664" s="865"/>
      <c r="Q664" s="865">
        <v>1</v>
      </c>
    </row>
    <row r="665" spans="1:17" ht="25.5">
      <c r="A665" s="876">
        <v>71</v>
      </c>
      <c r="B665" s="865" t="s">
        <v>1494</v>
      </c>
      <c r="C665" s="1705"/>
      <c r="D665" s="865" t="s">
        <v>18914</v>
      </c>
      <c r="E665" s="865" t="s">
        <v>18915</v>
      </c>
      <c r="F665" s="865" t="s">
        <v>18827</v>
      </c>
      <c r="G665" s="865" t="s">
        <v>1611</v>
      </c>
      <c r="H665" s="865"/>
      <c r="I665" s="865"/>
      <c r="J665" s="865">
        <v>1</v>
      </c>
      <c r="K665" s="865"/>
      <c r="L665" s="865"/>
      <c r="M665" s="865" t="s">
        <v>17076</v>
      </c>
      <c r="N665" s="865" t="s">
        <v>12712</v>
      </c>
      <c r="O665" s="865" t="s">
        <v>1611</v>
      </c>
      <c r="P665" s="865">
        <v>1</v>
      </c>
      <c r="Q665" s="865"/>
    </row>
    <row r="666" spans="1:17" ht="25.5">
      <c r="A666" s="876">
        <v>72</v>
      </c>
      <c r="B666" s="865" t="s">
        <v>1494</v>
      </c>
      <c r="C666" s="1705"/>
      <c r="D666" s="865" t="s">
        <v>18914</v>
      </c>
      <c r="E666" s="865" t="s">
        <v>18915</v>
      </c>
      <c r="F666" s="865" t="s">
        <v>18827</v>
      </c>
      <c r="G666" s="865" t="s">
        <v>1611</v>
      </c>
      <c r="H666" s="865"/>
      <c r="I666" s="865"/>
      <c r="J666" s="865">
        <v>1</v>
      </c>
      <c r="K666" s="865"/>
      <c r="L666" s="865"/>
      <c r="M666" s="865" t="s">
        <v>17080</v>
      </c>
      <c r="N666" s="865" t="s">
        <v>12712</v>
      </c>
      <c r="O666" s="865" t="s">
        <v>1611</v>
      </c>
      <c r="P666" s="865"/>
      <c r="Q666" s="865">
        <v>1</v>
      </c>
    </row>
    <row r="667" spans="1:17" ht="25.5">
      <c r="A667" s="882">
        <v>73</v>
      </c>
      <c r="B667" s="865" t="s">
        <v>1494</v>
      </c>
      <c r="C667" s="1705"/>
      <c r="D667" s="865" t="s">
        <v>18914</v>
      </c>
      <c r="E667" s="865" t="s">
        <v>18915</v>
      </c>
      <c r="F667" s="865" t="s">
        <v>18827</v>
      </c>
      <c r="G667" s="865" t="s">
        <v>1611</v>
      </c>
      <c r="H667" s="865"/>
      <c r="I667" s="865"/>
      <c r="J667" s="865"/>
      <c r="K667" s="865"/>
      <c r="L667" s="865">
        <v>1</v>
      </c>
      <c r="M667" s="865" t="s">
        <v>18916</v>
      </c>
      <c r="N667" s="865" t="s">
        <v>12709</v>
      </c>
      <c r="O667" s="865" t="s">
        <v>17913</v>
      </c>
      <c r="P667" s="865"/>
      <c r="Q667" s="865">
        <v>1</v>
      </c>
    </row>
    <row r="668" spans="1:17" ht="63.75">
      <c r="A668" s="876">
        <v>74</v>
      </c>
      <c r="B668" s="865" t="s">
        <v>833</v>
      </c>
      <c r="C668" s="1705" t="s">
        <v>1437</v>
      </c>
      <c r="D668" s="865" t="s">
        <v>18917</v>
      </c>
      <c r="E668" s="865" t="s">
        <v>18918</v>
      </c>
      <c r="F668" s="865" t="s">
        <v>18919</v>
      </c>
      <c r="G668" s="865" t="s">
        <v>1640</v>
      </c>
      <c r="H668" s="865">
        <v>25</v>
      </c>
      <c r="I668" s="865"/>
      <c r="J668" s="865"/>
      <c r="K668" s="865">
        <v>1</v>
      </c>
      <c r="L668" s="865"/>
      <c r="M668" s="865" t="s">
        <v>18920</v>
      </c>
      <c r="N668" s="865" t="s">
        <v>18921</v>
      </c>
      <c r="O668" s="865" t="s">
        <v>1640</v>
      </c>
      <c r="P668" s="865"/>
      <c r="Q668" s="865">
        <v>4</v>
      </c>
    </row>
    <row r="669" spans="1:17" ht="25.5">
      <c r="A669" s="876">
        <v>75</v>
      </c>
      <c r="B669" s="865" t="s">
        <v>833</v>
      </c>
      <c r="C669" s="1705"/>
      <c r="D669" s="865" t="s">
        <v>18917</v>
      </c>
      <c r="E669" s="865" t="s">
        <v>18918</v>
      </c>
      <c r="F669" s="865" t="s">
        <v>18919</v>
      </c>
      <c r="G669" s="865" t="s">
        <v>1640</v>
      </c>
      <c r="H669" s="865">
        <v>25</v>
      </c>
      <c r="I669" s="865"/>
      <c r="J669" s="865"/>
      <c r="K669" s="865"/>
      <c r="L669" s="865">
        <v>1</v>
      </c>
      <c r="M669" s="865" t="s">
        <v>18922</v>
      </c>
      <c r="N669" s="865" t="s">
        <v>9270</v>
      </c>
      <c r="O669" s="865" t="s">
        <v>1640</v>
      </c>
      <c r="P669" s="865"/>
      <c r="Q669" s="865">
        <v>1</v>
      </c>
    </row>
    <row r="670" spans="1:17" ht="25.5">
      <c r="A670" s="876">
        <v>76</v>
      </c>
      <c r="B670" s="865" t="s">
        <v>833</v>
      </c>
      <c r="C670" s="1705"/>
      <c r="D670" s="865" t="s">
        <v>17089</v>
      </c>
      <c r="E670" s="865" t="s">
        <v>18923</v>
      </c>
      <c r="F670" s="865" t="s">
        <v>18924</v>
      </c>
      <c r="G670" s="865" t="s">
        <v>1611</v>
      </c>
      <c r="H670" s="865">
        <v>16</v>
      </c>
      <c r="I670" s="865"/>
      <c r="J670" s="865"/>
      <c r="K670" s="865"/>
      <c r="L670" s="865">
        <v>1</v>
      </c>
      <c r="M670" s="865" t="s">
        <v>18925</v>
      </c>
      <c r="N670" s="865" t="s">
        <v>18926</v>
      </c>
      <c r="O670" s="865" t="s">
        <v>1611</v>
      </c>
      <c r="P670" s="865">
        <v>1</v>
      </c>
      <c r="Q670" s="865">
        <v>1</v>
      </c>
    </row>
    <row r="671" spans="1:17" ht="51">
      <c r="A671" s="876">
        <v>77</v>
      </c>
      <c r="B671" s="865" t="s">
        <v>833</v>
      </c>
      <c r="C671" s="1705"/>
      <c r="D671" s="865" t="s">
        <v>18927</v>
      </c>
      <c r="E671" s="865" t="s">
        <v>18928</v>
      </c>
      <c r="F671" s="865" t="s">
        <v>18929</v>
      </c>
      <c r="G671" s="865" t="s">
        <v>362</v>
      </c>
      <c r="H671" s="865">
        <v>17</v>
      </c>
      <c r="I671" s="865"/>
      <c r="J671" s="865"/>
      <c r="K671" s="865"/>
      <c r="L671" s="865">
        <v>1</v>
      </c>
      <c r="M671" s="865" t="s">
        <v>18930</v>
      </c>
      <c r="N671" s="865" t="s">
        <v>18931</v>
      </c>
      <c r="O671" s="865" t="s">
        <v>362</v>
      </c>
      <c r="P671" s="865">
        <v>3</v>
      </c>
      <c r="Q671" s="865"/>
    </row>
    <row r="672" spans="1:17" ht="25.5">
      <c r="A672" s="876">
        <v>78</v>
      </c>
      <c r="B672" s="865" t="s">
        <v>1496</v>
      </c>
      <c r="C672" s="1705" t="s">
        <v>1437</v>
      </c>
      <c r="D672" s="865" t="s">
        <v>18932</v>
      </c>
      <c r="E672" s="865" t="s">
        <v>18933</v>
      </c>
      <c r="F672" s="891" t="s">
        <v>18934</v>
      </c>
      <c r="G672" s="865" t="s">
        <v>10371</v>
      </c>
      <c r="H672" s="865"/>
      <c r="I672" s="865"/>
      <c r="J672" s="865">
        <v>1</v>
      </c>
      <c r="K672" s="865"/>
      <c r="L672" s="865"/>
      <c r="M672" s="865" t="s">
        <v>16251</v>
      </c>
      <c r="N672" s="865" t="s">
        <v>5146</v>
      </c>
      <c r="O672" s="865" t="s">
        <v>10371</v>
      </c>
      <c r="P672" s="865">
        <v>1</v>
      </c>
      <c r="Q672" s="865"/>
    </row>
    <row r="673" spans="1:17" ht="25.5">
      <c r="A673" s="882">
        <v>79</v>
      </c>
      <c r="B673" s="865" t="s">
        <v>1496</v>
      </c>
      <c r="C673" s="1705"/>
      <c r="D673" s="865" t="s">
        <v>18932</v>
      </c>
      <c r="E673" s="865" t="s">
        <v>18933</v>
      </c>
      <c r="F673" s="891" t="s">
        <v>18934</v>
      </c>
      <c r="G673" s="865" t="s">
        <v>10371</v>
      </c>
      <c r="H673" s="865"/>
      <c r="I673" s="865"/>
      <c r="J673" s="865">
        <v>1</v>
      </c>
      <c r="K673" s="865"/>
      <c r="L673" s="865"/>
      <c r="M673" s="865" t="s">
        <v>18935</v>
      </c>
      <c r="N673" s="865" t="s">
        <v>6175</v>
      </c>
      <c r="O673" s="865" t="s">
        <v>10371</v>
      </c>
      <c r="P673" s="865">
        <v>1</v>
      </c>
      <c r="Q673" s="865"/>
    </row>
    <row r="674" spans="1:17" ht="25.5">
      <c r="A674" s="876">
        <v>80</v>
      </c>
      <c r="B674" s="865" t="s">
        <v>1496</v>
      </c>
      <c r="C674" s="1705"/>
      <c r="D674" s="865" t="s">
        <v>18932</v>
      </c>
      <c r="E674" s="865" t="s">
        <v>18933</v>
      </c>
      <c r="F674" s="891" t="s">
        <v>18934</v>
      </c>
      <c r="G674" s="865" t="s">
        <v>10371</v>
      </c>
      <c r="H674" s="865"/>
      <c r="I674" s="865"/>
      <c r="J674" s="865">
        <v>1</v>
      </c>
      <c r="K674" s="865"/>
      <c r="L674" s="865"/>
      <c r="M674" s="865" t="s">
        <v>14172</v>
      </c>
      <c r="N674" s="865" t="s">
        <v>12721</v>
      </c>
      <c r="O674" s="865" t="s">
        <v>10371</v>
      </c>
      <c r="P674" s="865">
        <v>1</v>
      </c>
      <c r="Q674" s="865"/>
    </row>
    <row r="675" spans="1:17" ht="25.5">
      <c r="A675" s="876">
        <v>81</v>
      </c>
      <c r="B675" s="865" t="s">
        <v>1496</v>
      </c>
      <c r="C675" s="1705"/>
      <c r="D675" s="865" t="s">
        <v>18932</v>
      </c>
      <c r="E675" s="865" t="s">
        <v>18933</v>
      </c>
      <c r="F675" s="891" t="s">
        <v>18934</v>
      </c>
      <c r="G675" s="865" t="s">
        <v>10371</v>
      </c>
      <c r="H675" s="865"/>
      <c r="I675" s="865"/>
      <c r="J675" s="865"/>
      <c r="K675" s="865">
        <v>1</v>
      </c>
      <c r="L675" s="865"/>
      <c r="M675" s="865" t="s">
        <v>18936</v>
      </c>
      <c r="N675" s="865" t="s">
        <v>11371</v>
      </c>
      <c r="O675" s="865" t="s">
        <v>18937</v>
      </c>
      <c r="P675" s="865"/>
      <c r="Q675" s="865">
        <v>1</v>
      </c>
    </row>
    <row r="676" spans="1:17" ht="25.5">
      <c r="A676" s="876">
        <v>82</v>
      </c>
      <c r="B676" s="865" t="s">
        <v>1496</v>
      </c>
      <c r="C676" s="1705"/>
      <c r="D676" s="865" t="s">
        <v>18932</v>
      </c>
      <c r="E676" s="865" t="s">
        <v>18933</v>
      </c>
      <c r="F676" s="891" t="s">
        <v>18934</v>
      </c>
      <c r="G676" s="865" t="s">
        <v>10371</v>
      </c>
      <c r="H676" s="865"/>
      <c r="I676" s="865"/>
      <c r="J676" s="865"/>
      <c r="K676" s="865"/>
      <c r="L676" s="865">
        <v>1</v>
      </c>
      <c r="M676" s="865" t="s">
        <v>18938</v>
      </c>
      <c r="N676" s="865" t="s">
        <v>1166</v>
      </c>
      <c r="O676" s="865" t="s">
        <v>10371</v>
      </c>
      <c r="P676" s="865">
        <v>1</v>
      </c>
      <c r="Q676" s="865"/>
    </row>
    <row r="677" spans="1:17" ht="25.5">
      <c r="A677" s="876">
        <v>83</v>
      </c>
      <c r="B677" s="865" t="s">
        <v>1496</v>
      </c>
      <c r="C677" s="1705"/>
      <c r="D677" s="865" t="s">
        <v>18932</v>
      </c>
      <c r="E677" s="865" t="s">
        <v>18933</v>
      </c>
      <c r="F677" s="891" t="s">
        <v>18934</v>
      </c>
      <c r="G677" s="865" t="s">
        <v>10371</v>
      </c>
      <c r="H677" s="865"/>
      <c r="I677" s="865"/>
      <c r="J677" s="865"/>
      <c r="K677" s="865"/>
      <c r="L677" s="865">
        <v>1</v>
      </c>
      <c r="M677" s="865" t="s">
        <v>18939</v>
      </c>
      <c r="N677" s="865" t="s">
        <v>1166</v>
      </c>
      <c r="O677" s="865" t="s">
        <v>10371</v>
      </c>
      <c r="P677" s="865"/>
      <c r="Q677" s="865">
        <v>1</v>
      </c>
    </row>
    <row r="678" spans="1:17" ht="25.5">
      <c r="A678" s="876">
        <v>84</v>
      </c>
      <c r="B678" s="865" t="s">
        <v>1496</v>
      </c>
      <c r="C678" s="1705"/>
      <c r="D678" s="865" t="s">
        <v>18940</v>
      </c>
      <c r="E678" s="865" t="s">
        <v>11041</v>
      </c>
      <c r="F678" s="891" t="s">
        <v>18941</v>
      </c>
      <c r="G678" s="865" t="s">
        <v>10818</v>
      </c>
      <c r="H678" s="865">
        <v>32</v>
      </c>
      <c r="I678" s="865"/>
      <c r="J678" s="865">
        <v>1</v>
      </c>
      <c r="K678" s="865"/>
      <c r="L678" s="865"/>
      <c r="M678" s="865" t="s">
        <v>18942</v>
      </c>
      <c r="N678" s="865" t="s">
        <v>6177</v>
      </c>
      <c r="O678" s="865" t="s">
        <v>10818</v>
      </c>
      <c r="P678" s="865">
        <v>1</v>
      </c>
      <c r="Q678" s="865"/>
    </row>
    <row r="679" spans="1:17" ht="25.5">
      <c r="A679" s="882">
        <v>85</v>
      </c>
      <c r="B679" s="865" t="s">
        <v>1496</v>
      </c>
      <c r="C679" s="1705"/>
      <c r="D679" s="865" t="s">
        <v>18940</v>
      </c>
      <c r="E679" s="865" t="s">
        <v>11041</v>
      </c>
      <c r="F679" s="891" t="s">
        <v>18941</v>
      </c>
      <c r="G679" s="865" t="s">
        <v>10818</v>
      </c>
      <c r="H679" s="865">
        <v>32</v>
      </c>
      <c r="I679" s="865"/>
      <c r="J679" s="865"/>
      <c r="K679" s="865">
        <v>1</v>
      </c>
      <c r="L679" s="865"/>
      <c r="M679" s="865" t="s">
        <v>18943</v>
      </c>
      <c r="N679" s="865" t="s">
        <v>6769</v>
      </c>
      <c r="O679" s="865" t="s">
        <v>10818</v>
      </c>
      <c r="P679" s="865">
        <v>1</v>
      </c>
      <c r="Q679" s="865"/>
    </row>
    <row r="680" spans="1:17" ht="25.5">
      <c r="A680" s="876">
        <v>86</v>
      </c>
      <c r="B680" s="865" t="s">
        <v>1496</v>
      </c>
      <c r="C680" s="1705"/>
      <c r="D680" s="865" t="s">
        <v>18940</v>
      </c>
      <c r="E680" s="865" t="s">
        <v>11041</v>
      </c>
      <c r="F680" s="891" t="s">
        <v>18941</v>
      </c>
      <c r="G680" s="865" t="s">
        <v>10818</v>
      </c>
      <c r="H680" s="865">
        <v>32</v>
      </c>
      <c r="I680" s="865"/>
      <c r="J680" s="865"/>
      <c r="K680" s="865">
        <v>1</v>
      </c>
      <c r="L680" s="865"/>
      <c r="M680" s="865" t="s">
        <v>18944</v>
      </c>
      <c r="N680" s="865" t="s">
        <v>1164</v>
      </c>
      <c r="O680" s="865" t="s">
        <v>10818</v>
      </c>
      <c r="P680" s="865"/>
      <c r="Q680" s="865">
        <v>1</v>
      </c>
    </row>
    <row r="681" spans="1:17" ht="25.5">
      <c r="A681" s="876">
        <v>87</v>
      </c>
      <c r="B681" s="865" t="s">
        <v>1496</v>
      </c>
      <c r="C681" s="1705"/>
      <c r="D681" s="865" t="s">
        <v>18940</v>
      </c>
      <c r="E681" s="865" t="s">
        <v>11041</v>
      </c>
      <c r="F681" s="891" t="s">
        <v>18941</v>
      </c>
      <c r="G681" s="865" t="s">
        <v>10818</v>
      </c>
      <c r="H681" s="865">
        <v>32</v>
      </c>
      <c r="I681" s="865"/>
      <c r="J681" s="865"/>
      <c r="K681" s="865">
        <v>1</v>
      </c>
      <c r="L681" s="865"/>
      <c r="M681" s="865" t="s">
        <v>18945</v>
      </c>
      <c r="N681" s="865" t="s">
        <v>6365</v>
      </c>
      <c r="O681" s="865" t="s">
        <v>10818</v>
      </c>
      <c r="P681" s="865">
        <v>1</v>
      </c>
      <c r="Q681" s="865"/>
    </row>
    <row r="682" spans="1:17" ht="25.5">
      <c r="A682" s="876">
        <v>88</v>
      </c>
      <c r="B682" s="865" t="s">
        <v>1496</v>
      </c>
      <c r="C682" s="1705"/>
      <c r="D682" s="865" t="s">
        <v>18940</v>
      </c>
      <c r="E682" s="865" t="s">
        <v>11041</v>
      </c>
      <c r="F682" s="891" t="s">
        <v>18941</v>
      </c>
      <c r="G682" s="865" t="s">
        <v>10818</v>
      </c>
      <c r="H682" s="865">
        <v>32</v>
      </c>
      <c r="I682" s="865"/>
      <c r="J682" s="865"/>
      <c r="K682" s="865">
        <v>1</v>
      </c>
      <c r="L682" s="865"/>
      <c r="M682" s="865" t="s">
        <v>18946</v>
      </c>
      <c r="N682" s="865" t="s">
        <v>1167</v>
      </c>
      <c r="O682" s="865" t="s">
        <v>10818</v>
      </c>
      <c r="P682" s="865">
        <v>1</v>
      </c>
      <c r="Q682" s="865"/>
    </row>
    <row r="683" spans="1:17" ht="25.5">
      <c r="A683" s="876">
        <v>89</v>
      </c>
      <c r="B683" s="865" t="s">
        <v>1496</v>
      </c>
      <c r="C683" s="1705"/>
      <c r="D683" s="865" t="s">
        <v>18940</v>
      </c>
      <c r="E683" s="865" t="s">
        <v>11041</v>
      </c>
      <c r="F683" s="891" t="s">
        <v>18941</v>
      </c>
      <c r="G683" s="865" t="s">
        <v>10818</v>
      </c>
      <c r="H683" s="865">
        <v>32</v>
      </c>
      <c r="I683" s="865"/>
      <c r="J683" s="865"/>
      <c r="K683" s="865"/>
      <c r="L683" s="865">
        <v>1</v>
      </c>
      <c r="M683" s="865" t="s">
        <v>18947</v>
      </c>
      <c r="N683" s="865" t="s">
        <v>5142</v>
      </c>
      <c r="O683" s="865" t="s">
        <v>10818</v>
      </c>
      <c r="P683" s="865">
        <v>1</v>
      </c>
      <c r="Q683" s="865"/>
    </row>
    <row r="684" spans="1:17" ht="25.5">
      <c r="A684" s="876">
        <v>90</v>
      </c>
      <c r="B684" s="865" t="s">
        <v>1496</v>
      </c>
      <c r="C684" s="1705"/>
      <c r="D684" s="865" t="s">
        <v>18940</v>
      </c>
      <c r="E684" s="865" t="s">
        <v>11041</v>
      </c>
      <c r="F684" s="891" t="s">
        <v>18941</v>
      </c>
      <c r="G684" s="865" t="s">
        <v>10818</v>
      </c>
      <c r="H684" s="865">
        <v>32</v>
      </c>
      <c r="I684" s="865"/>
      <c r="J684" s="865"/>
      <c r="K684" s="865"/>
      <c r="L684" s="865">
        <v>1</v>
      </c>
      <c r="M684" s="865" t="s">
        <v>18948</v>
      </c>
      <c r="N684" s="865" t="s">
        <v>1164</v>
      </c>
      <c r="O684" s="865" t="s">
        <v>10818</v>
      </c>
      <c r="P684" s="865">
        <v>1</v>
      </c>
      <c r="Q684" s="865"/>
    </row>
    <row r="685" spans="1:17" ht="25.5">
      <c r="A685" s="882">
        <v>91</v>
      </c>
      <c r="B685" s="865" t="s">
        <v>1496</v>
      </c>
      <c r="C685" s="1705"/>
      <c r="D685" s="865" t="s">
        <v>18940</v>
      </c>
      <c r="E685" s="865" t="s">
        <v>11041</v>
      </c>
      <c r="F685" s="891" t="s">
        <v>18941</v>
      </c>
      <c r="G685" s="865" t="s">
        <v>10818</v>
      </c>
      <c r="H685" s="865">
        <v>32</v>
      </c>
      <c r="I685" s="865"/>
      <c r="J685" s="865"/>
      <c r="K685" s="865"/>
      <c r="L685" s="865">
        <v>1</v>
      </c>
      <c r="M685" s="865" t="s">
        <v>18949</v>
      </c>
      <c r="N685" s="865" t="s">
        <v>1165</v>
      </c>
      <c r="O685" s="865" t="s">
        <v>10818</v>
      </c>
      <c r="P685" s="865">
        <v>1</v>
      </c>
      <c r="Q685" s="865"/>
    </row>
    <row r="686" spans="1:17" ht="25.5">
      <c r="A686" s="876">
        <v>92</v>
      </c>
      <c r="B686" s="865" t="s">
        <v>1496</v>
      </c>
      <c r="C686" s="1705"/>
      <c r="D686" s="865" t="s">
        <v>18940</v>
      </c>
      <c r="E686" s="865" t="s">
        <v>11041</v>
      </c>
      <c r="F686" s="891" t="s">
        <v>18941</v>
      </c>
      <c r="G686" s="865" t="s">
        <v>10818</v>
      </c>
      <c r="H686" s="865">
        <v>32</v>
      </c>
      <c r="I686" s="865"/>
      <c r="J686" s="865"/>
      <c r="K686" s="865"/>
      <c r="L686" s="865">
        <v>1</v>
      </c>
      <c r="M686" s="865" t="s">
        <v>18950</v>
      </c>
      <c r="N686" s="865" t="s">
        <v>5483</v>
      </c>
      <c r="O686" s="865" t="s">
        <v>10818</v>
      </c>
      <c r="P686" s="865">
        <v>1</v>
      </c>
      <c r="Q686" s="865"/>
    </row>
    <row r="687" spans="1:17" ht="25.5">
      <c r="A687" s="876">
        <v>93</v>
      </c>
      <c r="B687" s="865" t="s">
        <v>1496</v>
      </c>
      <c r="C687" s="1705"/>
      <c r="D687" s="865" t="s">
        <v>18940</v>
      </c>
      <c r="E687" s="865" t="s">
        <v>11041</v>
      </c>
      <c r="F687" s="891" t="s">
        <v>18941</v>
      </c>
      <c r="G687" s="865" t="s">
        <v>10818</v>
      </c>
      <c r="H687" s="865">
        <v>32</v>
      </c>
      <c r="I687" s="865"/>
      <c r="J687" s="865"/>
      <c r="K687" s="865"/>
      <c r="L687" s="865">
        <v>1</v>
      </c>
      <c r="M687" s="865" t="s">
        <v>18951</v>
      </c>
      <c r="N687" s="865" t="s">
        <v>5483</v>
      </c>
      <c r="O687" s="865" t="s">
        <v>10818</v>
      </c>
      <c r="P687" s="865"/>
      <c r="Q687" s="865">
        <v>1</v>
      </c>
    </row>
    <row r="688" spans="1:17" ht="25.5">
      <c r="A688" s="876">
        <v>94</v>
      </c>
      <c r="B688" s="865" t="s">
        <v>1496</v>
      </c>
      <c r="C688" s="1705"/>
      <c r="D688" s="865" t="s">
        <v>18940</v>
      </c>
      <c r="E688" s="865" t="s">
        <v>11041</v>
      </c>
      <c r="F688" s="891" t="s">
        <v>18941</v>
      </c>
      <c r="G688" s="865" t="s">
        <v>10818</v>
      </c>
      <c r="H688" s="865">
        <v>32</v>
      </c>
      <c r="I688" s="865"/>
      <c r="J688" s="865"/>
      <c r="K688" s="865"/>
      <c r="L688" s="865">
        <v>1</v>
      </c>
      <c r="M688" s="865" t="s">
        <v>18952</v>
      </c>
      <c r="N688" s="865" t="s">
        <v>5189</v>
      </c>
      <c r="O688" s="865" t="s">
        <v>10818</v>
      </c>
      <c r="P688" s="865"/>
      <c r="Q688" s="865">
        <v>1</v>
      </c>
    </row>
    <row r="689" spans="1:17" ht="25.5">
      <c r="A689" s="876">
        <v>95</v>
      </c>
      <c r="B689" s="865" t="s">
        <v>1496</v>
      </c>
      <c r="C689" s="1705"/>
      <c r="D689" s="865" t="s">
        <v>18940</v>
      </c>
      <c r="E689" s="865" t="s">
        <v>11041</v>
      </c>
      <c r="F689" s="891" t="s">
        <v>18941</v>
      </c>
      <c r="G689" s="865" t="s">
        <v>10818</v>
      </c>
      <c r="H689" s="865">
        <v>32</v>
      </c>
      <c r="I689" s="865"/>
      <c r="J689" s="865"/>
      <c r="K689" s="865"/>
      <c r="L689" s="865">
        <v>1</v>
      </c>
      <c r="M689" s="865" t="s">
        <v>18953</v>
      </c>
      <c r="N689" s="865" t="s">
        <v>1167</v>
      </c>
      <c r="O689" s="865" t="s">
        <v>10818</v>
      </c>
      <c r="P689" s="865"/>
      <c r="Q689" s="865">
        <v>1</v>
      </c>
    </row>
    <row r="690" spans="1:17" ht="25.5">
      <c r="A690" s="876">
        <v>96</v>
      </c>
      <c r="B690" s="865" t="s">
        <v>1496</v>
      </c>
      <c r="C690" s="1705"/>
      <c r="D690" s="865" t="s">
        <v>18940</v>
      </c>
      <c r="E690" s="865" t="s">
        <v>11041</v>
      </c>
      <c r="F690" s="891" t="s">
        <v>18941</v>
      </c>
      <c r="G690" s="865" t="s">
        <v>10818</v>
      </c>
      <c r="H690" s="865">
        <v>32</v>
      </c>
      <c r="I690" s="865"/>
      <c r="J690" s="865"/>
      <c r="K690" s="865"/>
      <c r="L690" s="865">
        <v>1</v>
      </c>
      <c r="M690" s="865" t="s">
        <v>18954</v>
      </c>
      <c r="N690" s="865" t="s">
        <v>6175</v>
      </c>
      <c r="O690" s="865" t="s">
        <v>10818</v>
      </c>
      <c r="P690" s="865">
        <v>1</v>
      </c>
      <c r="Q690" s="865"/>
    </row>
    <row r="691" spans="1:17" ht="25.5">
      <c r="A691" s="882">
        <v>97</v>
      </c>
      <c r="B691" s="865" t="s">
        <v>1496</v>
      </c>
      <c r="C691" s="1705"/>
      <c r="D691" s="865" t="s">
        <v>18940</v>
      </c>
      <c r="E691" s="865" t="s">
        <v>11041</v>
      </c>
      <c r="F691" s="891" t="s">
        <v>18941</v>
      </c>
      <c r="G691" s="865" t="s">
        <v>10818</v>
      </c>
      <c r="H691" s="865">
        <v>32</v>
      </c>
      <c r="I691" s="865"/>
      <c r="J691" s="865"/>
      <c r="K691" s="865"/>
      <c r="L691" s="865">
        <v>1</v>
      </c>
      <c r="M691" s="865" t="s">
        <v>18955</v>
      </c>
      <c r="N691" s="865" t="s">
        <v>6175</v>
      </c>
      <c r="O691" s="865" t="s">
        <v>10818</v>
      </c>
      <c r="P691" s="865"/>
      <c r="Q691" s="865">
        <v>1</v>
      </c>
    </row>
    <row r="692" spans="1:17" ht="25.5">
      <c r="A692" s="876">
        <v>98</v>
      </c>
      <c r="B692" s="865" t="s">
        <v>1496</v>
      </c>
      <c r="C692" s="1705"/>
      <c r="D692" s="865" t="s">
        <v>18940</v>
      </c>
      <c r="E692" s="865" t="s">
        <v>11041</v>
      </c>
      <c r="F692" s="891" t="s">
        <v>18941</v>
      </c>
      <c r="G692" s="865" t="s">
        <v>10818</v>
      </c>
      <c r="H692" s="865">
        <v>32</v>
      </c>
      <c r="I692" s="865"/>
      <c r="J692" s="865"/>
      <c r="K692" s="865"/>
      <c r="L692" s="865">
        <v>1</v>
      </c>
      <c r="M692" s="865" t="s">
        <v>18956</v>
      </c>
      <c r="N692" s="865" t="s">
        <v>12721</v>
      </c>
      <c r="O692" s="865" t="s">
        <v>10818</v>
      </c>
      <c r="P692" s="865">
        <v>1</v>
      </c>
      <c r="Q692" s="865"/>
    </row>
    <row r="693" spans="1:17" ht="25.5">
      <c r="A693" s="876">
        <v>99</v>
      </c>
      <c r="B693" s="865" t="s">
        <v>1496</v>
      </c>
      <c r="C693" s="1705"/>
      <c r="D693" s="865" t="s">
        <v>18940</v>
      </c>
      <c r="E693" s="865" t="s">
        <v>11041</v>
      </c>
      <c r="F693" s="891" t="s">
        <v>18941</v>
      </c>
      <c r="G693" s="865" t="s">
        <v>10818</v>
      </c>
      <c r="H693" s="865">
        <v>32</v>
      </c>
      <c r="I693" s="865"/>
      <c r="J693" s="865"/>
      <c r="K693" s="865"/>
      <c r="L693" s="865">
        <v>1</v>
      </c>
      <c r="M693" s="865" t="s">
        <v>18957</v>
      </c>
      <c r="N693" s="865" t="s">
        <v>18958</v>
      </c>
      <c r="O693" s="865" t="s">
        <v>10818</v>
      </c>
      <c r="P693" s="865"/>
      <c r="Q693" s="865">
        <v>1</v>
      </c>
    </row>
    <row r="694" spans="1:17" ht="25.5">
      <c r="A694" s="876">
        <v>100</v>
      </c>
      <c r="B694" s="865" t="s">
        <v>1496</v>
      </c>
      <c r="C694" s="1705"/>
      <c r="D694" s="865" t="s">
        <v>18959</v>
      </c>
      <c r="E694" s="865" t="s">
        <v>11116</v>
      </c>
      <c r="F694" s="891" t="s">
        <v>18960</v>
      </c>
      <c r="G694" s="865" t="s">
        <v>5409</v>
      </c>
      <c r="H694" s="865">
        <v>33</v>
      </c>
      <c r="I694" s="865">
        <v>1</v>
      </c>
      <c r="J694" s="865">
        <v>1</v>
      </c>
      <c r="K694" s="865"/>
      <c r="L694" s="865"/>
      <c r="M694" s="865" t="s">
        <v>12744</v>
      </c>
      <c r="N694" s="865" t="s">
        <v>1169</v>
      </c>
      <c r="O694" s="865" t="s">
        <v>5409</v>
      </c>
      <c r="P694" s="865">
        <v>1</v>
      </c>
      <c r="Q694" s="865"/>
    </row>
    <row r="695" spans="1:17" ht="25.5">
      <c r="A695" s="876">
        <v>101</v>
      </c>
      <c r="B695" s="865" t="s">
        <v>1496</v>
      </c>
      <c r="C695" s="1705"/>
      <c r="D695" s="865" t="s">
        <v>18959</v>
      </c>
      <c r="E695" s="865" t="s">
        <v>11116</v>
      </c>
      <c r="F695" s="891" t="s">
        <v>18960</v>
      </c>
      <c r="G695" s="865" t="s">
        <v>5409</v>
      </c>
      <c r="H695" s="865">
        <v>33</v>
      </c>
      <c r="I695" s="865">
        <v>1</v>
      </c>
      <c r="J695" s="865">
        <v>1</v>
      </c>
      <c r="K695" s="865"/>
      <c r="L695" s="865"/>
      <c r="M695" s="865" t="s">
        <v>14190</v>
      </c>
      <c r="N695" s="865" t="s">
        <v>6365</v>
      </c>
      <c r="O695" s="865" t="s">
        <v>5409</v>
      </c>
      <c r="P695" s="865">
        <v>1</v>
      </c>
      <c r="Q695" s="865"/>
    </row>
    <row r="696" spans="1:17" ht="25.5">
      <c r="A696" s="876">
        <v>102</v>
      </c>
      <c r="B696" s="865" t="s">
        <v>1496</v>
      </c>
      <c r="C696" s="1705"/>
      <c r="D696" s="865" t="s">
        <v>18959</v>
      </c>
      <c r="E696" s="865" t="s">
        <v>11116</v>
      </c>
      <c r="F696" s="891" t="s">
        <v>18960</v>
      </c>
      <c r="G696" s="865" t="s">
        <v>5409</v>
      </c>
      <c r="H696" s="865">
        <v>33</v>
      </c>
      <c r="I696" s="865">
        <v>1</v>
      </c>
      <c r="J696" s="865">
        <v>1</v>
      </c>
      <c r="K696" s="865"/>
      <c r="L696" s="865"/>
      <c r="M696" s="865" t="s">
        <v>12930</v>
      </c>
      <c r="N696" s="865" t="s">
        <v>7518</v>
      </c>
      <c r="O696" s="865" t="s">
        <v>5409</v>
      </c>
      <c r="P696" s="865"/>
      <c r="Q696" s="865">
        <v>1</v>
      </c>
    </row>
    <row r="697" spans="1:17" ht="25.5">
      <c r="A697" s="882">
        <v>103</v>
      </c>
      <c r="B697" s="865" t="s">
        <v>1496</v>
      </c>
      <c r="C697" s="1705"/>
      <c r="D697" s="865" t="s">
        <v>18959</v>
      </c>
      <c r="E697" s="865" t="s">
        <v>11116</v>
      </c>
      <c r="F697" s="891" t="s">
        <v>18960</v>
      </c>
      <c r="G697" s="865" t="s">
        <v>5409</v>
      </c>
      <c r="H697" s="865">
        <v>33</v>
      </c>
      <c r="I697" s="865">
        <v>1</v>
      </c>
      <c r="J697" s="865"/>
      <c r="K697" s="865">
        <v>1</v>
      </c>
      <c r="L697" s="865"/>
      <c r="M697" s="865" t="s">
        <v>18961</v>
      </c>
      <c r="N697" s="865" t="s">
        <v>12721</v>
      </c>
      <c r="O697" s="865" t="s">
        <v>5409</v>
      </c>
      <c r="P697" s="865">
        <v>1</v>
      </c>
      <c r="Q697" s="865"/>
    </row>
    <row r="698" spans="1:17" ht="25.5">
      <c r="A698" s="876">
        <v>104</v>
      </c>
      <c r="B698" s="865" t="s">
        <v>1496</v>
      </c>
      <c r="C698" s="1705"/>
      <c r="D698" s="865" t="s">
        <v>18959</v>
      </c>
      <c r="E698" s="865" t="s">
        <v>11116</v>
      </c>
      <c r="F698" s="891" t="s">
        <v>18960</v>
      </c>
      <c r="G698" s="865" t="s">
        <v>5409</v>
      </c>
      <c r="H698" s="865">
        <v>33</v>
      </c>
      <c r="I698" s="865">
        <v>1</v>
      </c>
      <c r="J698" s="865"/>
      <c r="K698" s="865">
        <v>1</v>
      </c>
      <c r="L698" s="865"/>
      <c r="M698" s="865" t="s">
        <v>10998</v>
      </c>
      <c r="N698" s="865" t="s">
        <v>1165</v>
      </c>
      <c r="O698" s="865" t="s">
        <v>5409</v>
      </c>
      <c r="P698" s="865"/>
      <c r="Q698" s="865">
        <v>1</v>
      </c>
    </row>
    <row r="699" spans="1:17" ht="25.5">
      <c r="A699" s="876">
        <v>105</v>
      </c>
      <c r="B699" s="865" t="s">
        <v>1496</v>
      </c>
      <c r="C699" s="1705"/>
      <c r="D699" s="865" t="s">
        <v>18959</v>
      </c>
      <c r="E699" s="865" t="s">
        <v>11116</v>
      </c>
      <c r="F699" s="891" t="s">
        <v>18960</v>
      </c>
      <c r="G699" s="865" t="s">
        <v>5409</v>
      </c>
      <c r="H699" s="865">
        <v>33</v>
      </c>
      <c r="I699" s="865">
        <v>1</v>
      </c>
      <c r="J699" s="865"/>
      <c r="K699" s="865"/>
      <c r="L699" s="865">
        <v>1</v>
      </c>
      <c r="M699" s="865" t="s">
        <v>12742</v>
      </c>
      <c r="N699" s="865" t="s">
        <v>6776</v>
      </c>
      <c r="O699" s="865" t="s">
        <v>5409</v>
      </c>
      <c r="P699" s="865">
        <v>1</v>
      </c>
      <c r="Q699" s="865"/>
    </row>
    <row r="700" spans="1:17" ht="25.5">
      <c r="A700" s="876">
        <v>106</v>
      </c>
      <c r="B700" s="865" t="s">
        <v>1496</v>
      </c>
      <c r="C700" s="1705"/>
      <c r="D700" s="865" t="s">
        <v>18959</v>
      </c>
      <c r="E700" s="865" t="s">
        <v>11116</v>
      </c>
      <c r="F700" s="891" t="s">
        <v>18960</v>
      </c>
      <c r="G700" s="865" t="s">
        <v>5409</v>
      </c>
      <c r="H700" s="865">
        <v>33</v>
      </c>
      <c r="I700" s="865">
        <v>1</v>
      </c>
      <c r="J700" s="865"/>
      <c r="K700" s="865"/>
      <c r="L700" s="865">
        <v>1</v>
      </c>
      <c r="M700" s="865" t="s">
        <v>18962</v>
      </c>
      <c r="N700" s="865" t="s">
        <v>1165</v>
      </c>
      <c r="O700" s="865" t="s">
        <v>5409</v>
      </c>
      <c r="P700" s="865">
        <v>1</v>
      </c>
      <c r="Q700" s="865"/>
    </row>
    <row r="701" spans="1:17" ht="25.5">
      <c r="A701" s="876">
        <v>107</v>
      </c>
      <c r="B701" s="865" t="s">
        <v>1496</v>
      </c>
      <c r="C701" s="1705"/>
      <c r="D701" s="865" t="s">
        <v>18959</v>
      </c>
      <c r="E701" s="865" t="s">
        <v>11116</v>
      </c>
      <c r="F701" s="891" t="s">
        <v>18960</v>
      </c>
      <c r="G701" s="865" t="s">
        <v>5409</v>
      </c>
      <c r="H701" s="865">
        <v>33</v>
      </c>
      <c r="I701" s="865">
        <v>1</v>
      </c>
      <c r="J701" s="865"/>
      <c r="K701" s="865"/>
      <c r="L701" s="865">
        <v>1</v>
      </c>
      <c r="M701" s="865" t="s">
        <v>16252</v>
      </c>
      <c r="N701" s="865" t="s">
        <v>5146</v>
      </c>
      <c r="O701" s="865" t="s">
        <v>5409</v>
      </c>
      <c r="P701" s="865">
        <v>1</v>
      </c>
      <c r="Q701" s="865"/>
    </row>
    <row r="702" spans="1:17" ht="25.5">
      <c r="A702" s="876">
        <v>108</v>
      </c>
      <c r="B702" s="865" t="s">
        <v>1496</v>
      </c>
      <c r="C702" s="1705"/>
      <c r="D702" s="865" t="s">
        <v>18959</v>
      </c>
      <c r="E702" s="865" t="s">
        <v>11116</v>
      </c>
      <c r="F702" s="891" t="s">
        <v>18960</v>
      </c>
      <c r="G702" s="865" t="s">
        <v>5409</v>
      </c>
      <c r="H702" s="865">
        <v>33</v>
      </c>
      <c r="I702" s="865">
        <v>1</v>
      </c>
      <c r="J702" s="865"/>
      <c r="K702" s="865"/>
      <c r="L702" s="865">
        <v>1</v>
      </c>
      <c r="M702" s="865" t="s">
        <v>18963</v>
      </c>
      <c r="N702" s="865" t="s">
        <v>5811</v>
      </c>
      <c r="O702" s="865" t="s">
        <v>5409</v>
      </c>
      <c r="P702" s="865"/>
      <c r="Q702" s="865">
        <v>1</v>
      </c>
    </row>
    <row r="703" spans="1:17" ht="25.5">
      <c r="A703" s="882">
        <v>109</v>
      </c>
      <c r="B703" s="865" t="s">
        <v>1496</v>
      </c>
      <c r="C703" s="1705"/>
      <c r="D703" s="865" t="s">
        <v>18964</v>
      </c>
      <c r="E703" s="865" t="s">
        <v>18965</v>
      </c>
      <c r="F703" s="891" t="s">
        <v>18966</v>
      </c>
      <c r="G703" s="865" t="s">
        <v>8359</v>
      </c>
      <c r="H703" s="865">
        <v>29</v>
      </c>
      <c r="I703" s="865">
        <v>4</v>
      </c>
      <c r="J703" s="865">
        <v>1</v>
      </c>
      <c r="K703" s="865"/>
      <c r="L703" s="865"/>
      <c r="M703" s="865" t="s">
        <v>18967</v>
      </c>
      <c r="N703" s="865" t="s">
        <v>6365</v>
      </c>
      <c r="O703" s="865" t="s">
        <v>8359</v>
      </c>
      <c r="P703" s="865"/>
      <c r="Q703" s="865">
        <v>1</v>
      </c>
    </row>
    <row r="704" spans="1:17" ht="25.5">
      <c r="A704" s="876">
        <v>110</v>
      </c>
      <c r="B704" s="865" t="s">
        <v>1496</v>
      </c>
      <c r="C704" s="1705"/>
      <c r="D704" s="865" t="s">
        <v>18964</v>
      </c>
      <c r="E704" s="865" t="s">
        <v>18965</v>
      </c>
      <c r="F704" s="891" t="s">
        <v>18966</v>
      </c>
      <c r="G704" s="865" t="s">
        <v>8359</v>
      </c>
      <c r="H704" s="865">
        <v>29</v>
      </c>
      <c r="I704" s="865">
        <v>4</v>
      </c>
      <c r="J704" s="865">
        <v>1</v>
      </c>
      <c r="K704" s="865"/>
      <c r="L704" s="865"/>
      <c r="M704" s="865" t="s">
        <v>18968</v>
      </c>
      <c r="N704" s="865" t="s">
        <v>6949</v>
      </c>
      <c r="O704" s="865" t="s">
        <v>8359</v>
      </c>
      <c r="P704" s="865"/>
      <c r="Q704" s="865">
        <v>1</v>
      </c>
    </row>
    <row r="705" spans="1:17" ht="25.5">
      <c r="A705" s="876">
        <v>111</v>
      </c>
      <c r="B705" s="865" t="s">
        <v>1496</v>
      </c>
      <c r="C705" s="1705"/>
      <c r="D705" s="865" t="s">
        <v>18964</v>
      </c>
      <c r="E705" s="865" t="s">
        <v>18965</v>
      </c>
      <c r="F705" s="891" t="s">
        <v>18966</v>
      </c>
      <c r="G705" s="865" t="s">
        <v>8359</v>
      </c>
      <c r="H705" s="865">
        <v>29</v>
      </c>
      <c r="I705" s="865">
        <v>4</v>
      </c>
      <c r="J705" s="865"/>
      <c r="K705" s="865">
        <v>1</v>
      </c>
      <c r="L705" s="865"/>
      <c r="M705" s="865" t="s">
        <v>18969</v>
      </c>
      <c r="N705" s="865" t="s">
        <v>1164</v>
      </c>
      <c r="O705" s="865" t="s">
        <v>8359</v>
      </c>
      <c r="P705" s="865"/>
      <c r="Q705" s="865">
        <v>1</v>
      </c>
    </row>
    <row r="706" spans="1:17" ht="25.5">
      <c r="A706" s="876">
        <v>112</v>
      </c>
      <c r="B706" s="865" t="s">
        <v>1496</v>
      </c>
      <c r="C706" s="1705"/>
      <c r="D706" s="865" t="s">
        <v>18964</v>
      </c>
      <c r="E706" s="865" t="s">
        <v>18965</v>
      </c>
      <c r="F706" s="891" t="s">
        <v>18966</v>
      </c>
      <c r="G706" s="865" t="s">
        <v>8359</v>
      </c>
      <c r="H706" s="865">
        <v>29</v>
      </c>
      <c r="I706" s="865">
        <v>4</v>
      </c>
      <c r="J706" s="865"/>
      <c r="K706" s="865">
        <v>1</v>
      </c>
      <c r="L706" s="865"/>
      <c r="M706" s="865" t="s">
        <v>18970</v>
      </c>
      <c r="N706" s="865" t="s">
        <v>1169</v>
      </c>
      <c r="O706" s="865" t="s">
        <v>8359</v>
      </c>
      <c r="P706" s="865">
        <v>1</v>
      </c>
      <c r="Q706" s="865"/>
    </row>
    <row r="707" spans="1:17" ht="25.5">
      <c r="A707" s="876">
        <v>113</v>
      </c>
      <c r="B707" s="865" t="s">
        <v>1496</v>
      </c>
      <c r="C707" s="1705"/>
      <c r="D707" s="865" t="s">
        <v>18964</v>
      </c>
      <c r="E707" s="865" t="s">
        <v>18965</v>
      </c>
      <c r="F707" s="891" t="s">
        <v>18966</v>
      </c>
      <c r="G707" s="865" t="s">
        <v>8359</v>
      </c>
      <c r="H707" s="865">
        <v>29</v>
      </c>
      <c r="I707" s="865">
        <v>4</v>
      </c>
      <c r="J707" s="865"/>
      <c r="K707" s="865"/>
      <c r="L707" s="865">
        <v>1</v>
      </c>
      <c r="M707" s="865" t="s">
        <v>18971</v>
      </c>
      <c r="N707" s="865" t="s">
        <v>5144</v>
      </c>
      <c r="O707" s="865" t="s">
        <v>8359</v>
      </c>
      <c r="P707" s="865"/>
      <c r="Q707" s="865">
        <v>1</v>
      </c>
    </row>
    <row r="708" spans="1:17" ht="25.5">
      <c r="A708" s="876">
        <v>114</v>
      </c>
      <c r="B708" s="865" t="s">
        <v>1496</v>
      </c>
      <c r="C708" s="1705"/>
      <c r="D708" s="865" t="s">
        <v>18964</v>
      </c>
      <c r="E708" s="865" t="s">
        <v>18965</v>
      </c>
      <c r="F708" s="891" t="s">
        <v>18966</v>
      </c>
      <c r="G708" s="865" t="s">
        <v>8359</v>
      </c>
      <c r="H708" s="865">
        <v>29</v>
      </c>
      <c r="I708" s="865">
        <v>4</v>
      </c>
      <c r="J708" s="865"/>
      <c r="K708" s="865"/>
      <c r="L708" s="865">
        <v>1</v>
      </c>
      <c r="M708" s="865" t="s">
        <v>18972</v>
      </c>
      <c r="N708" s="865" t="s">
        <v>5189</v>
      </c>
      <c r="O708" s="865" t="s">
        <v>8359</v>
      </c>
      <c r="P708" s="865"/>
      <c r="Q708" s="865">
        <v>1</v>
      </c>
    </row>
    <row r="709" spans="1:17" ht="25.5">
      <c r="A709" s="882">
        <v>115</v>
      </c>
      <c r="B709" s="865" t="s">
        <v>1496</v>
      </c>
      <c r="C709" s="1705"/>
      <c r="D709" s="865" t="s">
        <v>18964</v>
      </c>
      <c r="E709" s="865" t="s">
        <v>18965</v>
      </c>
      <c r="F709" s="891" t="s">
        <v>18966</v>
      </c>
      <c r="G709" s="865" t="s">
        <v>8359</v>
      </c>
      <c r="H709" s="865">
        <v>29</v>
      </c>
      <c r="I709" s="865">
        <v>4</v>
      </c>
      <c r="J709" s="865"/>
      <c r="K709" s="865"/>
      <c r="L709" s="865">
        <v>1</v>
      </c>
      <c r="M709" s="865" t="s">
        <v>18973</v>
      </c>
      <c r="N709" s="865" t="s">
        <v>6177</v>
      </c>
      <c r="O709" s="865" t="s">
        <v>8359</v>
      </c>
      <c r="P709" s="865"/>
      <c r="Q709" s="865">
        <v>1</v>
      </c>
    </row>
    <row r="710" spans="1:17" ht="25.5">
      <c r="A710" s="876">
        <v>116</v>
      </c>
      <c r="B710" s="865" t="s">
        <v>1496</v>
      </c>
      <c r="C710" s="1705"/>
      <c r="D710" s="865" t="s">
        <v>18964</v>
      </c>
      <c r="E710" s="865" t="s">
        <v>18965</v>
      </c>
      <c r="F710" s="891" t="s">
        <v>18966</v>
      </c>
      <c r="G710" s="865" t="s">
        <v>8359</v>
      </c>
      <c r="H710" s="865">
        <v>29</v>
      </c>
      <c r="I710" s="865">
        <v>4</v>
      </c>
      <c r="J710" s="865"/>
      <c r="K710" s="865"/>
      <c r="L710" s="865">
        <v>1</v>
      </c>
      <c r="M710" s="865" t="s">
        <v>17128</v>
      </c>
      <c r="N710" s="865" t="s">
        <v>6365</v>
      </c>
      <c r="O710" s="865" t="s">
        <v>8359</v>
      </c>
      <c r="P710" s="865">
        <v>1</v>
      </c>
      <c r="Q710" s="865"/>
    </row>
    <row r="711" spans="1:17" ht="25.5">
      <c r="A711" s="876">
        <v>117</v>
      </c>
      <c r="B711" s="865" t="s">
        <v>1496</v>
      </c>
      <c r="C711" s="1705"/>
      <c r="D711" s="865" t="s">
        <v>18964</v>
      </c>
      <c r="E711" s="865" t="s">
        <v>18965</v>
      </c>
      <c r="F711" s="891" t="s">
        <v>18966</v>
      </c>
      <c r="G711" s="865" t="s">
        <v>8359</v>
      </c>
      <c r="H711" s="865">
        <v>29</v>
      </c>
      <c r="I711" s="865">
        <v>4</v>
      </c>
      <c r="J711" s="865"/>
      <c r="K711" s="865"/>
      <c r="L711" s="865">
        <v>1</v>
      </c>
      <c r="M711" s="865" t="s">
        <v>18974</v>
      </c>
      <c r="N711" s="865" t="s">
        <v>6177</v>
      </c>
      <c r="O711" s="865" t="s">
        <v>8359</v>
      </c>
      <c r="P711" s="865">
        <v>1</v>
      </c>
      <c r="Q711" s="865"/>
    </row>
    <row r="712" spans="1:17" ht="25.5">
      <c r="A712" s="876">
        <v>118</v>
      </c>
      <c r="B712" s="865" t="s">
        <v>1496</v>
      </c>
      <c r="C712" s="1705"/>
      <c r="D712" s="865" t="s">
        <v>18964</v>
      </c>
      <c r="E712" s="865" t="s">
        <v>18965</v>
      </c>
      <c r="F712" s="891" t="s">
        <v>18966</v>
      </c>
      <c r="G712" s="865" t="s">
        <v>8359</v>
      </c>
      <c r="H712" s="865">
        <v>29</v>
      </c>
      <c r="I712" s="865">
        <v>4</v>
      </c>
      <c r="J712" s="865"/>
      <c r="K712" s="865"/>
      <c r="L712" s="865">
        <v>1</v>
      </c>
      <c r="M712" s="865" t="s">
        <v>17137</v>
      </c>
      <c r="N712" s="865" t="s">
        <v>5146</v>
      </c>
      <c r="O712" s="865" t="s">
        <v>8359</v>
      </c>
      <c r="P712" s="865">
        <v>1</v>
      </c>
      <c r="Q712" s="865"/>
    </row>
    <row r="713" spans="1:17" ht="25.5">
      <c r="A713" s="876">
        <v>119</v>
      </c>
      <c r="B713" s="865" t="s">
        <v>1496</v>
      </c>
      <c r="C713" s="1705"/>
      <c r="D713" s="865" t="s">
        <v>18964</v>
      </c>
      <c r="E713" s="865" t="s">
        <v>18965</v>
      </c>
      <c r="F713" s="891" t="s">
        <v>18966</v>
      </c>
      <c r="G713" s="865" t="s">
        <v>8359</v>
      </c>
      <c r="H713" s="865">
        <v>29</v>
      </c>
      <c r="I713" s="865">
        <v>4</v>
      </c>
      <c r="J713" s="865"/>
      <c r="K713" s="865"/>
      <c r="L713" s="865">
        <v>1</v>
      </c>
      <c r="M713" s="865" t="s">
        <v>18975</v>
      </c>
      <c r="N713" s="865" t="s">
        <v>6175</v>
      </c>
      <c r="O713" s="865" t="s">
        <v>8359</v>
      </c>
      <c r="P713" s="865">
        <v>1</v>
      </c>
      <c r="Q713" s="865"/>
    </row>
    <row r="714" spans="1:17" ht="25.5">
      <c r="A714" s="876">
        <v>120</v>
      </c>
      <c r="B714" s="865" t="s">
        <v>1496</v>
      </c>
      <c r="C714" s="1705"/>
      <c r="D714" s="865" t="s">
        <v>18964</v>
      </c>
      <c r="E714" s="865" t="s">
        <v>18965</v>
      </c>
      <c r="F714" s="891" t="s">
        <v>18966</v>
      </c>
      <c r="G714" s="865" t="s">
        <v>8359</v>
      </c>
      <c r="H714" s="865">
        <v>29</v>
      </c>
      <c r="I714" s="865">
        <v>4</v>
      </c>
      <c r="J714" s="865"/>
      <c r="K714" s="865"/>
      <c r="L714" s="865">
        <v>1</v>
      </c>
      <c r="M714" s="865" t="s">
        <v>18976</v>
      </c>
      <c r="N714" s="865" t="s">
        <v>6949</v>
      </c>
      <c r="O714" s="865" t="s">
        <v>8359</v>
      </c>
      <c r="P714" s="865">
        <v>1</v>
      </c>
      <c r="Q714" s="865"/>
    </row>
    <row r="715" spans="1:17" ht="25.5">
      <c r="A715" s="882">
        <v>121</v>
      </c>
      <c r="B715" s="865" t="s">
        <v>4009</v>
      </c>
      <c r="C715" s="1705" t="s">
        <v>1437</v>
      </c>
      <c r="D715" s="865" t="s">
        <v>18977</v>
      </c>
      <c r="E715" s="865" t="s">
        <v>18424</v>
      </c>
      <c r="F715" s="865" t="s">
        <v>18978</v>
      </c>
      <c r="G715" s="865" t="s">
        <v>1611</v>
      </c>
      <c r="H715" s="865"/>
      <c r="I715" s="865"/>
      <c r="J715" s="865"/>
      <c r="K715" s="865">
        <v>1</v>
      </c>
      <c r="L715" s="865"/>
      <c r="M715" s="865" t="s">
        <v>18979</v>
      </c>
      <c r="N715" s="865" t="s">
        <v>18980</v>
      </c>
      <c r="O715" s="865" t="s">
        <v>1611</v>
      </c>
      <c r="P715" s="865">
        <v>2</v>
      </c>
      <c r="Q715" s="865"/>
    </row>
    <row r="716" spans="1:17" ht="63.75">
      <c r="A716" s="876">
        <v>122</v>
      </c>
      <c r="B716" s="865" t="s">
        <v>4009</v>
      </c>
      <c r="C716" s="1705"/>
      <c r="D716" s="865" t="s">
        <v>18977</v>
      </c>
      <c r="E716" s="865" t="s">
        <v>18424</v>
      </c>
      <c r="F716" s="865" t="s">
        <v>18978</v>
      </c>
      <c r="G716" s="865" t="s">
        <v>1611</v>
      </c>
      <c r="H716" s="865"/>
      <c r="I716" s="865"/>
      <c r="J716" s="865"/>
      <c r="K716" s="865">
        <v>1</v>
      </c>
      <c r="L716" s="865"/>
      <c r="M716" s="865" t="s">
        <v>18981</v>
      </c>
      <c r="N716" s="865" t="s">
        <v>18982</v>
      </c>
      <c r="O716" s="865" t="s">
        <v>1611</v>
      </c>
      <c r="P716" s="865"/>
      <c r="Q716" s="865">
        <v>6</v>
      </c>
    </row>
    <row r="717" spans="1:17" ht="38.25">
      <c r="A717" s="876">
        <v>123</v>
      </c>
      <c r="B717" s="865" t="s">
        <v>4009</v>
      </c>
      <c r="C717" s="1705"/>
      <c r="D717" s="865" t="s">
        <v>18977</v>
      </c>
      <c r="E717" s="865" t="s">
        <v>18424</v>
      </c>
      <c r="F717" s="865" t="s">
        <v>18978</v>
      </c>
      <c r="G717" s="865" t="s">
        <v>1611</v>
      </c>
      <c r="H717" s="865"/>
      <c r="I717" s="865"/>
      <c r="J717" s="865"/>
      <c r="K717" s="865"/>
      <c r="L717" s="865">
        <v>1</v>
      </c>
      <c r="M717" s="865" t="s">
        <v>18983</v>
      </c>
      <c r="N717" s="865" t="s">
        <v>18984</v>
      </c>
      <c r="O717" s="865" t="s">
        <v>1611</v>
      </c>
      <c r="P717" s="865">
        <v>5</v>
      </c>
      <c r="Q717" s="865"/>
    </row>
    <row r="718" spans="1:17" ht="25.5">
      <c r="A718" s="876">
        <v>124</v>
      </c>
      <c r="B718" s="865" t="s">
        <v>1497</v>
      </c>
      <c r="C718" s="1705" t="s">
        <v>1437</v>
      </c>
      <c r="D718" s="865" t="s">
        <v>18985</v>
      </c>
      <c r="E718" s="865" t="s">
        <v>18986</v>
      </c>
      <c r="F718" s="865" t="s">
        <v>18987</v>
      </c>
      <c r="G718" s="865" t="s">
        <v>1611</v>
      </c>
      <c r="H718" s="865"/>
      <c r="I718" s="865"/>
      <c r="J718" s="865">
        <v>1</v>
      </c>
      <c r="K718" s="865"/>
      <c r="L718" s="865"/>
      <c r="M718" s="865" t="s">
        <v>9987</v>
      </c>
      <c r="N718" s="865" t="s">
        <v>13250</v>
      </c>
      <c r="O718" s="865" t="s">
        <v>1611</v>
      </c>
      <c r="P718" s="865"/>
      <c r="Q718" s="865">
        <v>1</v>
      </c>
    </row>
    <row r="719" spans="1:17" ht="25.5">
      <c r="A719" s="876">
        <v>125</v>
      </c>
      <c r="B719" s="865" t="s">
        <v>1497</v>
      </c>
      <c r="C719" s="1705"/>
      <c r="D719" s="865" t="s">
        <v>18985</v>
      </c>
      <c r="E719" s="865" t="s">
        <v>18986</v>
      </c>
      <c r="F719" s="865" t="s">
        <v>18987</v>
      </c>
      <c r="G719" s="865" t="s">
        <v>1611</v>
      </c>
      <c r="H719" s="865"/>
      <c r="I719" s="865"/>
      <c r="J719" s="865">
        <v>1</v>
      </c>
      <c r="K719" s="865"/>
      <c r="L719" s="865"/>
      <c r="M719" s="865" t="s">
        <v>9987</v>
      </c>
      <c r="N719" s="865" t="s">
        <v>9068</v>
      </c>
      <c r="O719" s="865"/>
      <c r="P719" s="865"/>
      <c r="Q719" s="865">
        <v>1</v>
      </c>
    </row>
    <row r="720" spans="1:17" ht="38.25">
      <c r="A720" s="876">
        <v>126</v>
      </c>
      <c r="B720" s="865" t="s">
        <v>1497</v>
      </c>
      <c r="C720" s="1705"/>
      <c r="D720" s="865" t="s">
        <v>18988</v>
      </c>
      <c r="E720" s="865" t="s">
        <v>18989</v>
      </c>
      <c r="F720" s="865" t="s">
        <v>18990</v>
      </c>
      <c r="G720" s="865" t="s">
        <v>14208</v>
      </c>
      <c r="H720" s="865"/>
      <c r="I720" s="865"/>
      <c r="J720" s="865">
        <v>1</v>
      </c>
      <c r="K720" s="865"/>
      <c r="L720" s="865"/>
      <c r="M720" s="865" t="s">
        <v>18991</v>
      </c>
      <c r="N720" s="865" t="s">
        <v>18992</v>
      </c>
      <c r="O720" s="865" t="s">
        <v>6037</v>
      </c>
      <c r="P720" s="865">
        <v>1</v>
      </c>
      <c r="Q720" s="865"/>
    </row>
    <row r="721" spans="1:17" ht="38.25">
      <c r="A721" s="882">
        <v>127</v>
      </c>
      <c r="B721" s="865" t="s">
        <v>1497</v>
      </c>
      <c r="C721" s="1705"/>
      <c r="D721" s="865" t="s">
        <v>18988</v>
      </c>
      <c r="E721" s="865" t="s">
        <v>18989</v>
      </c>
      <c r="F721" s="865" t="s">
        <v>18990</v>
      </c>
      <c r="G721" s="865" t="s">
        <v>14208</v>
      </c>
      <c r="H721" s="865"/>
      <c r="I721" s="865"/>
      <c r="J721" s="865">
        <v>1</v>
      </c>
      <c r="K721" s="865"/>
      <c r="L721" s="865"/>
      <c r="M721" s="865" t="s">
        <v>18993</v>
      </c>
      <c r="N721" s="865" t="s">
        <v>18994</v>
      </c>
      <c r="O721" s="865" t="s">
        <v>6037</v>
      </c>
      <c r="P721" s="865">
        <v>2</v>
      </c>
      <c r="Q721" s="865">
        <v>1</v>
      </c>
    </row>
    <row r="722" spans="1:17" ht="38.25">
      <c r="A722" s="876">
        <v>128</v>
      </c>
      <c r="B722" s="865" t="s">
        <v>1497</v>
      </c>
      <c r="C722" s="1705"/>
      <c r="D722" s="865" t="s">
        <v>18988</v>
      </c>
      <c r="E722" s="865" t="s">
        <v>18989</v>
      </c>
      <c r="F722" s="865" t="s">
        <v>18990</v>
      </c>
      <c r="G722" s="865" t="s">
        <v>14208</v>
      </c>
      <c r="H722" s="865"/>
      <c r="I722" s="865"/>
      <c r="J722" s="865">
        <v>1</v>
      </c>
      <c r="K722" s="865"/>
      <c r="L722" s="865"/>
      <c r="M722" s="865" t="s">
        <v>18995</v>
      </c>
      <c r="N722" s="865" t="s">
        <v>18996</v>
      </c>
      <c r="O722" s="865" t="s">
        <v>6037</v>
      </c>
      <c r="P722" s="865">
        <v>1</v>
      </c>
      <c r="Q722" s="865">
        <v>1</v>
      </c>
    </row>
    <row r="723" spans="1:17" ht="38.25">
      <c r="A723" s="876">
        <v>129</v>
      </c>
      <c r="B723" s="865" t="s">
        <v>1497</v>
      </c>
      <c r="C723" s="1705"/>
      <c r="D723" s="865" t="s">
        <v>18988</v>
      </c>
      <c r="E723" s="865" t="s">
        <v>18989</v>
      </c>
      <c r="F723" s="865" t="s">
        <v>18990</v>
      </c>
      <c r="G723" s="865" t="s">
        <v>14208</v>
      </c>
      <c r="H723" s="865"/>
      <c r="I723" s="865"/>
      <c r="J723" s="865"/>
      <c r="K723" s="865">
        <v>1</v>
      </c>
      <c r="L723" s="865"/>
      <c r="M723" s="865" t="s">
        <v>18997</v>
      </c>
      <c r="N723" s="865" t="s">
        <v>18994</v>
      </c>
      <c r="O723" s="865" t="s">
        <v>18998</v>
      </c>
      <c r="P723" s="865">
        <v>3</v>
      </c>
      <c r="Q723" s="865"/>
    </row>
    <row r="724" spans="1:17" ht="38.25">
      <c r="A724" s="876">
        <v>130</v>
      </c>
      <c r="B724" s="865" t="s">
        <v>1497</v>
      </c>
      <c r="C724" s="1705"/>
      <c r="D724" s="865" t="s">
        <v>18988</v>
      </c>
      <c r="E724" s="865" t="s">
        <v>18989</v>
      </c>
      <c r="F724" s="865" t="s">
        <v>18990</v>
      </c>
      <c r="G724" s="865" t="s">
        <v>14208</v>
      </c>
      <c r="H724" s="865"/>
      <c r="I724" s="865"/>
      <c r="J724" s="865"/>
      <c r="K724" s="865">
        <v>1</v>
      </c>
      <c r="L724" s="865"/>
      <c r="M724" s="865" t="s">
        <v>18999</v>
      </c>
      <c r="N724" s="865" t="s">
        <v>6613</v>
      </c>
      <c r="O724" s="865" t="s">
        <v>18998</v>
      </c>
      <c r="P724" s="865">
        <v>1</v>
      </c>
      <c r="Q724" s="865">
        <v>1</v>
      </c>
    </row>
    <row r="725" spans="1:17" ht="25.5">
      <c r="A725" s="876">
        <v>131</v>
      </c>
      <c r="B725" s="865" t="s">
        <v>1497</v>
      </c>
      <c r="C725" s="1705"/>
      <c r="D725" s="865" t="s">
        <v>19000</v>
      </c>
      <c r="E725" s="865" t="s">
        <v>18989</v>
      </c>
      <c r="F725" s="865" t="s">
        <v>19001</v>
      </c>
      <c r="G725" s="865" t="s">
        <v>1611</v>
      </c>
      <c r="H725" s="865"/>
      <c r="I725" s="865"/>
      <c r="J725" s="865"/>
      <c r="K725" s="865">
        <v>1</v>
      </c>
      <c r="L725" s="865"/>
      <c r="M725" s="865" t="s">
        <v>5787</v>
      </c>
      <c r="N725" s="865" t="s">
        <v>6611</v>
      </c>
      <c r="O725" s="865" t="s">
        <v>1611</v>
      </c>
      <c r="P725" s="865">
        <v>1</v>
      </c>
      <c r="Q725" s="865"/>
    </row>
    <row r="726" spans="1:17" ht="25.5">
      <c r="A726" s="876">
        <v>132</v>
      </c>
      <c r="B726" s="865" t="s">
        <v>1497</v>
      </c>
      <c r="C726" s="1705"/>
      <c r="D726" s="865" t="s">
        <v>19000</v>
      </c>
      <c r="E726" s="865" t="s">
        <v>18989</v>
      </c>
      <c r="F726" s="865" t="s">
        <v>19001</v>
      </c>
      <c r="G726" s="865" t="s">
        <v>1611</v>
      </c>
      <c r="H726" s="865"/>
      <c r="I726" s="865"/>
      <c r="J726" s="865"/>
      <c r="K726" s="865"/>
      <c r="L726" s="865">
        <v>1</v>
      </c>
      <c r="M726" s="865" t="s">
        <v>19002</v>
      </c>
      <c r="N726" s="865" t="s">
        <v>6613</v>
      </c>
      <c r="O726" s="865" t="s">
        <v>1611</v>
      </c>
      <c r="P726" s="865">
        <v>1</v>
      </c>
      <c r="Q726" s="865">
        <v>1</v>
      </c>
    </row>
    <row r="727" spans="1:17" ht="51">
      <c r="A727" s="882">
        <v>133</v>
      </c>
      <c r="B727" s="865" t="s">
        <v>5379</v>
      </c>
      <c r="C727" s="1203" t="s">
        <v>1437</v>
      </c>
      <c r="D727" s="865" t="s">
        <v>19003</v>
      </c>
      <c r="E727" s="865" t="s">
        <v>19004</v>
      </c>
      <c r="F727" s="865" t="s">
        <v>19005</v>
      </c>
      <c r="G727" s="865" t="s">
        <v>19006</v>
      </c>
      <c r="H727" s="865">
        <v>10</v>
      </c>
      <c r="I727" s="865" t="s">
        <v>19007</v>
      </c>
      <c r="J727" s="865"/>
      <c r="K727" s="865"/>
      <c r="L727" s="865">
        <v>1</v>
      </c>
      <c r="M727" s="865" t="s">
        <v>19008</v>
      </c>
      <c r="N727" s="865" t="s">
        <v>19009</v>
      </c>
      <c r="O727" s="865" t="s">
        <v>1611</v>
      </c>
      <c r="P727" s="865"/>
      <c r="Q727" s="865">
        <v>5</v>
      </c>
    </row>
    <row r="728" spans="1:17" ht="25.5">
      <c r="A728" s="876">
        <v>134</v>
      </c>
      <c r="B728" s="865" t="s">
        <v>1590</v>
      </c>
      <c r="C728" s="1705" t="s">
        <v>1437</v>
      </c>
      <c r="D728" s="865" t="s">
        <v>19010</v>
      </c>
      <c r="E728" s="865" t="s">
        <v>10928</v>
      </c>
      <c r="F728" s="865" t="s">
        <v>19011</v>
      </c>
      <c r="G728" s="865" t="s">
        <v>1319</v>
      </c>
      <c r="H728" s="865">
        <v>13</v>
      </c>
      <c r="I728" s="865"/>
      <c r="J728" s="865">
        <v>1</v>
      </c>
      <c r="K728" s="865"/>
      <c r="L728" s="865"/>
      <c r="M728" s="865" t="s">
        <v>19012</v>
      </c>
      <c r="N728" s="865" t="s">
        <v>19013</v>
      </c>
      <c r="O728" s="865" t="s">
        <v>9373</v>
      </c>
      <c r="P728" s="865">
        <v>1</v>
      </c>
      <c r="Q728" s="865">
        <v>1</v>
      </c>
    </row>
    <row r="729" spans="1:17" ht="63.75">
      <c r="A729" s="876">
        <v>135</v>
      </c>
      <c r="B729" s="865" t="s">
        <v>1590</v>
      </c>
      <c r="C729" s="1705"/>
      <c r="D729" s="865" t="s">
        <v>19014</v>
      </c>
      <c r="E729" s="865" t="s">
        <v>14334</v>
      </c>
      <c r="F729" s="865" t="s">
        <v>19015</v>
      </c>
      <c r="G729" s="865" t="s">
        <v>14254</v>
      </c>
      <c r="H729" s="865" t="s">
        <v>19016</v>
      </c>
      <c r="I729" s="865" t="s">
        <v>19017</v>
      </c>
      <c r="J729" s="865"/>
      <c r="K729" s="865"/>
      <c r="L729" s="865">
        <v>1</v>
      </c>
      <c r="M729" s="865" t="s">
        <v>19018</v>
      </c>
      <c r="N729" s="865" t="s">
        <v>19019</v>
      </c>
      <c r="O729" s="865" t="s">
        <v>14254</v>
      </c>
      <c r="P729" s="865">
        <v>1</v>
      </c>
      <c r="Q729" s="865"/>
    </row>
    <row r="730" spans="1:17" ht="25.5">
      <c r="A730" s="876">
        <v>136</v>
      </c>
      <c r="B730" s="865" t="s">
        <v>1498</v>
      </c>
      <c r="C730" s="1705" t="s">
        <v>1437</v>
      </c>
      <c r="D730" s="865" t="s">
        <v>19020</v>
      </c>
      <c r="E730" s="865" t="s">
        <v>9865</v>
      </c>
      <c r="F730" s="865" t="s">
        <v>19021</v>
      </c>
      <c r="G730" s="865" t="s">
        <v>10039</v>
      </c>
      <c r="H730" s="865">
        <v>27</v>
      </c>
      <c r="I730" s="865"/>
      <c r="J730" s="865">
        <v>1</v>
      </c>
      <c r="K730" s="865"/>
      <c r="L730" s="865"/>
      <c r="M730" s="865" t="s">
        <v>19022</v>
      </c>
      <c r="N730" s="865" t="s">
        <v>8360</v>
      </c>
      <c r="O730" s="865" t="s">
        <v>1751</v>
      </c>
      <c r="P730" s="865">
        <v>1</v>
      </c>
      <c r="Q730" s="865"/>
    </row>
    <row r="731" spans="1:17" ht="25.5">
      <c r="A731" s="876">
        <v>137</v>
      </c>
      <c r="B731" s="865" t="s">
        <v>1498</v>
      </c>
      <c r="C731" s="1705"/>
      <c r="D731" s="865" t="s">
        <v>19020</v>
      </c>
      <c r="E731" s="865" t="s">
        <v>9865</v>
      </c>
      <c r="F731" s="865" t="s">
        <v>19021</v>
      </c>
      <c r="G731" s="865" t="s">
        <v>10039</v>
      </c>
      <c r="H731" s="865">
        <v>21</v>
      </c>
      <c r="I731" s="865"/>
      <c r="J731" s="865">
        <v>1</v>
      </c>
      <c r="K731" s="865"/>
      <c r="L731" s="865"/>
      <c r="M731" s="865" t="s">
        <v>18182</v>
      </c>
      <c r="N731" s="865" t="s">
        <v>6193</v>
      </c>
      <c r="O731" s="865" t="s">
        <v>1751</v>
      </c>
      <c r="P731" s="865"/>
      <c r="Q731" s="865">
        <v>1</v>
      </c>
    </row>
    <row r="732" spans="1:17" ht="51">
      <c r="A732" s="876">
        <v>138</v>
      </c>
      <c r="B732" s="865" t="s">
        <v>1498</v>
      </c>
      <c r="C732" s="1705"/>
      <c r="D732" s="865" t="s">
        <v>19020</v>
      </c>
      <c r="E732" s="865" t="s">
        <v>9865</v>
      </c>
      <c r="F732" s="865" t="s">
        <v>19021</v>
      </c>
      <c r="G732" s="865" t="s">
        <v>10039</v>
      </c>
      <c r="H732" s="865">
        <v>15</v>
      </c>
      <c r="I732" s="865">
        <v>1</v>
      </c>
      <c r="J732" s="865">
        <v>1</v>
      </c>
      <c r="K732" s="865"/>
      <c r="L732" s="865"/>
      <c r="M732" s="865" t="s">
        <v>19023</v>
      </c>
      <c r="N732" s="865" t="s">
        <v>6193</v>
      </c>
      <c r="O732" s="865" t="s">
        <v>1751</v>
      </c>
      <c r="P732" s="865"/>
      <c r="Q732" s="865">
        <v>4</v>
      </c>
    </row>
    <row r="733" spans="1:17" ht="25.5">
      <c r="A733" s="882">
        <v>139</v>
      </c>
      <c r="B733" s="865" t="s">
        <v>1498</v>
      </c>
      <c r="C733" s="1705"/>
      <c r="D733" s="865" t="s">
        <v>19020</v>
      </c>
      <c r="E733" s="865" t="s">
        <v>9865</v>
      </c>
      <c r="F733" s="865" t="s">
        <v>19021</v>
      </c>
      <c r="G733" s="865" t="s">
        <v>10039</v>
      </c>
      <c r="H733" s="865">
        <v>19</v>
      </c>
      <c r="I733" s="865"/>
      <c r="J733" s="865"/>
      <c r="K733" s="865"/>
      <c r="L733" s="865">
        <v>1</v>
      </c>
      <c r="M733" s="865" t="s">
        <v>19024</v>
      </c>
      <c r="N733" s="865" t="s">
        <v>6193</v>
      </c>
      <c r="O733" s="865" t="s">
        <v>1751</v>
      </c>
      <c r="P733" s="865">
        <v>1</v>
      </c>
      <c r="Q733" s="865"/>
    </row>
    <row r="734" spans="1:17" ht="51">
      <c r="A734" s="876">
        <v>140</v>
      </c>
      <c r="B734" s="865" t="s">
        <v>1498</v>
      </c>
      <c r="C734" s="1705"/>
      <c r="D734" s="865" t="s">
        <v>19020</v>
      </c>
      <c r="E734" s="865" t="s">
        <v>9865</v>
      </c>
      <c r="F734" s="865" t="s">
        <v>19021</v>
      </c>
      <c r="G734" s="865" t="s">
        <v>10039</v>
      </c>
      <c r="H734" s="865">
        <v>13</v>
      </c>
      <c r="I734" s="865">
        <v>3</v>
      </c>
      <c r="J734" s="865"/>
      <c r="K734" s="865"/>
      <c r="L734" s="865">
        <v>1</v>
      </c>
      <c r="M734" s="865" t="s">
        <v>19025</v>
      </c>
      <c r="N734" s="865" t="s">
        <v>6193</v>
      </c>
      <c r="O734" s="865" t="s">
        <v>1751</v>
      </c>
      <c r="P734" s="865">
        <v>4</v>
      </c>
      <c r="Q734" s="865"/>
    </row>
    <row r="735" spans="1:17" ht="51">
      <c r="A735" s="876">
        <v>141</v>
      </c>
      <c r="B735" s="865" t="s">
        <v>1498</v>
      </c>
      <c r="C735" s="1705"/>
      <c r="D735" s="865" t="s">
        <v>19020</v>
      </c>
      <c r="E735" s="865" t="s">
        <v>9865</v>
      </c>
      <c r="F735" s="865" t="s">
        <v>19021</v>
      </c>
      <c r="G735" s="865" t="s">
        <v>10039</v>
      </c>
      <c r="H735" s="865">
        <v>18</v>
      </c>
      <c r="I735" s="865">
        <v>3</v>
      </c>
      <c r="J735" s="865"/>
      <c r="K735" s="865"/>
      <c r="L735" s="865">
        <v>1</v>
      </c>
      <c r="M735" s="865" t="s">
        <v>19026</v>
      </c>
      <c r="N735" s="865" t="s">
        <v>6193</v>
      </c>
      <c r="O735" s="865" t="s">
        <v>1640</v>
      </c>
      <c r="P735" s="865"/>
      <c r="Q735" s="865">
        <v>4</v>
      </c>
    </row>
    <row r="736" spans="1:17" ht="63.75">
      <c r="A736" s="876">
        <v>142</v>
      </c>
      <c r="B736" s="865" t="s">
        <v>18187</v>
      </c>
      <c r="C736" s="1203" t="s">
        <v>1437</v>
      </c>
      <c r="D736" s="865" t="s">
        <v>19027</v>
      </c>
      <c r="E736" s="865" t="s">
        <v>17519</v>
      </c>
      <c r="F736" s="865" t="s">
        <v>19028</v>
      </c>
      <c r="G736" s="865" t="s">
        <v>1611</v>
      </c>
      <c r="H736" s="865">
        <v>12</v>
      </c>
      <c r="I736" s="865">
        <v>3</v>
      </c>
      <c r="J736" s="865"/>
      <c r="K736" s="865"/>
      <c r="L736" s="865">
        <v>1</v>
      </c>
      <c r="M736" s="865" t="s">
        <v>19029</v>
      </c>
      <c r="N736" s="865" t="s">
        <v>16325</v>
      </c>
      <c r="O736" s="865" t="s">
        <v>1611</v>
      </c>
      <c r="P736" s="865"/>
      <c r="Q736" s="865">
        <v>6</v>
      </c>
    </row>
    <row r="737" spans="1:17" ht="51">
      <c r="A737" s="876">
        <v>143</v>
      </c>
      <c r="B737" s="865" t="s">
        <v>4048</v>
      </c>
      <c r="C737" s="1705" t="s">
        <v>1437</v>
      </c>
      <c r="D737" s="865" t="s">
        <v>19030</v>
      </c>
      <c r="E737" s="865" t="s">
        <v>19031</v>
      </c>
      <c r="F737" s="865" t="s">
        <v>19032</v>
      </c>
      <c r="G737" s="865" t="s">
        <v>12144</v>
      </c>
      <c r="H737" s="865">
        <v>19</v>
      </c>
      <c r="I737" s="865" t="s">
        <v>19033</v>
      </c>
      <c r="J737" s="865">
        <v>1</v>
      </c>
      <c r="K737" s="865"/>
      <c r="L737" s="865"/>
      <c r="M737" s="865" t="s">
        <v>17232</v>
      </c>
      <c r="N737" s="865" t="s">
        <v>7518</v>
      </c>
      <c r="O737" s="865" t="s">
        <v>1611</v>
      </c>
      <c r="P737" s="865"/>
      <c r="Q737" s="865">
        <v>1</v>
      </c>
    </row>
    <row r="738" spans="1:17" ht="51">
      <c r="A738" s="876">
        <v>144</v>
      </c>
      <c r="B738" s="865" t="s">
        <v>4048</v>
      </c>
      <c r="C738" s="1705"/>
      <c r="D738" s="865" t="s">
        <v>19030</v>
      </c>
      <c r="E738" s="865" t="s">
        <v>19031</v>
      </c>
      <c r="F738" s="865" t="s">
        <v>19032</v>
      </c>
      <c r="G738" s="865" t="s">
        <v>12144</v>
      </c>
      <c r="H738" s="865">
        <v>19</v>
      </c>
      <c r="I738" s="865" t="s">
        <v>19033</v>
      </c>
      <c r="J738" s="865">
        <v>1</v>
      </c>
      <c r="K738" s="865"/>
      <c r="L738" s="865"/>
      <c r="M738" s="865" t="s">
        <v>19034</v>
      </c>
      <c r="N738" s="865" t="s">
        <v>1169</v>
      </c>
      <c r="O738" s="865" t="s">
        <v>1611</v>
      </c>
      <c r="P738" s="865">
        <v>1</v>
      </c>
      <c r="Q738" s="865"/>
    </row>
    <row r="739" spans="1:17" ht="51">
      <c r="A739" s="882">
        <v>145</v>
      </c>
      <c r="B739" s="865" t="s">
        <v>4048</v>
      </c>
      <c r="C739" s="1705"/>
      <c r="D739" s="865" t="s">
        <v>19030</v>
      </c>
      <c r="E739" s="865" t="s">
        <v>19031</v>
      </c>
      <c r="F739" s="865" t="s">
        <v>19032</v>
      </c>
      <c r="G739" s="865" t="s">
        <v>12144</v>
      </c>
      <c r="H739" s="865">
        <v>19</v>
      </c>
      <c r="I739" s="865" t="s">
        <v>19033</v>
      </c>
      <c r="J739" s="865">
        <v>1</v>
      </c>
      <c r="K739" s="865"/>
      <c r="L739" s="865"/>
      <c r="M739" s="865" t="s">
        <v>19035</v>
      </c>
      <c r="N739" s="865" t="s">
        <v>6177</v>
      </c>
      <c r="O739" s="865" t="s">
        <v>1611</v>
      </c>
      <c r="P739" s="865">
        <v>1</v>
      </c>
      <c r="Q739" s="865"/>
    </row>
    <row r="740" spans="1:17" ht="51">
      <c r="A740" s="876">
        <v>146</v>
      </c>
      <c r="B740" s="865" t="s">
        <v>4048</v>
      </c>
      <c r="C740" s="1705"/>
      <c r="D740" s="865" t="s">
        <v>19030</v>
      </c>
      <c r="E740" s="865" t="s">
        <v>19031</v>
      </c>
      <c r="F740" s="865" t="s">
        <v>19032</v>
      </c>
      <c r="G740" s="865" t="s">
        <v>12144</v>
      </c>
      <c r="H740" s="865">
        <v>19</v>
      </c>
      <c r="I740" s="865" t="s">
        <v>19033</v>
      </c>
      <c r="J740" s="865">
        <v>1</v>
      </c>
      <c r="K740" s="865"/>
      <c r="L740" s="865"/>
      <c r="M740" s="865" t="s">
        <v>19036</v>
      </c>
      <c r="N740" s="865" t="s">
        <v>6255</v>
      </c>
      <c r="O740" s="865" t="s">
        <v>362</v>
      </c>
      <c r="P740" s="865"/>
      <c r="Q740" s="865">
        <v>1</v>
      </c>
    </row>
    <row r="741" spans="1:17" ht="51">
      <c r="A741" s="876">
        <v>147</v>
      </c>
      <c r="B741" s="865" t="s">
        <v>4048</v>
      </c>
      <c r="C741" s="1705"/>
      <c r="D741" s="865" t="s">
        <v>19030</v>
      </c>
      <c r="E741" s="865" t="s">
        <v>19031</v>
      </c>
      <c r="F741" s="865" t="s">
        <v>19032</v>
      </c>
      <c r="G741" s="865" t="s">
        <v>12144</v>
      </c>
      <c r="H741" s="865">
        <v>19</v>
      </c>
      <c r="I741" s="865" t="s">
        <v>19033</v>
      </c>
      <c r="J741" s="865">
        <v>1</v>
      </c>
      <c r="K741" s="865"/>
      <c r="L741" s="865"/>
      <c r="M741" s="865" t="s">
        <v>19037</v>
      </c>
      <c r="N741" s="865" t="s">
        <v>6769</v>
      </c>
      <c r="O741" s="865" t="s">
        <v>362</v>
      </c>
      <c r="P741" s="865"/>
      <c r="Q741" s="865">
        <v>1</v>
      </c>
    </row>
    <row r="742" spans="1:17" ht="51">
      <c r="A742" s="876">
        <v>148</v>
      </c>
      <c r="B742" s="865" t="s">
        <v>4048</v>
      </c>
      <c r="C742" s="1705"/>
      <c r="D742" s="865" t="s">
        <v>19030</v>
      </c>
      <c r="E742" s="865" t="s">
        <v>19031</v>
      </c>
      <c r="F742" s="865" t="s">
        <v>19032</v>
      </c>
      <c r="G742" s="865" t="s">
        <v>12144</v>
      </c>
      <c r="H742" s="865">
        <v>19</v>
      </c>
      <c r="I742" s="865" t="s">
        <v>19033</v>
      </c>
      <c r="J742" s="865">
        <v>1</v>
      </c>
      <c r="K742" s="865"/>
      <c r="L742" s="865"/>
      <c r="M742" s="865" t="s">
        <v>19038</v>
      </c>
      <c r="N742" s="865" t="s">
        <v>5144</v>
      </c>
      <c r="O742" s="865" t="s">
        <v>362</v>
      </c>
      <c r="P742" s="865"/>
      <c r="Q742" s="865">
        <v>1</v>
      </c>
    </row>
    <row r="743" spans="1:17" ht="51">
      <c r="A743" s="876">
        <v>149</v>
      </c>
      <c r="B743" s="865" t="s">
        <v>4048</v>
      </c>
      <c r="C743" s="1705"/>
      <c r="D743" s="865" t="s">
        <v>19030</v>
      </c>
      <c r="E743" s="865" t="s">
        <v>19031</v>
      </c>
      <c r="F743" s="865" t="s">
        <v>19032</v>
      </c>
      <c r="G743" s="865" t="s">
        <v>12144</v>
      </c>
      <c r="H743" s="865">
        <v>19</v>
      </c>
      <c r="I743" s="865" t="s">
        <v>19033</v>
      </c>
      <c r="J743" s="865">
        <v>1</v>
      </c>
      <c r="K743" s="865"/>
      <c r="L743" s="865"/>
      <c r="M743" s="865" t="s">
        <v>19039</v>
      </c>
      <c r="N743" s="865" t="s">
        <v>9529</v>
      </c>
      <c r="O743" s="865" t="s">
        <v>5491</v>
      </c>
      <c r="P743" s="865">
        <v>1</v>
      </c>
      <c r="Q743" s="865"/>
    </row>
    <row r="744" spans="1:17" ht="51">
      <c r="A744" s="876">
        <v>150</v>
      </c>
      <c r="B744" s="865" t="s">
        <v>4048</v>
      </c>
      <c r="C744" s="1705"/>
      <c r="D744" s="865" t="s">
        <v>19030</v>
      </c>
      <c r="E744" s="865" t="s">
        <v>19031</v>
      </c>
      <c r="F744" s="865" t="s">
        <v>19032</v>
      </c>
      <c r="G744" s="865" t="s">
        <v>12144</v>
      </c>
      <c r="H744" s="865">
        <v>19</v>
      </c>
      <c r="I744" s="865" t="s">
        <v>19033</v>
      </c>
      <c r="J744" s="865">
        <v>1</v>
      </c>
      <c r="K744" s="865"/>
      <c r="L744" s="865"/>
      <c r="M744" s="865" t="s">
        <v>19040</v>
      </c>
      <c r="N744" s="865" t="s">
        <v>6283</v>
      </c>
      <c r="O744" s="865" t="s">
        <v>5491</v>
      </c>
      <c r="P744" s="865">
        <v>1</v>
      </c>
      <c r="Q744" s="865"/>
    </row>
    <row r="745" spans="1:17" ht="51">
      <c r="A745" s="882">
        <v>151</v>
      </c>
      <c r="B745" s="865" t="s">
        <v>4048</v>
      </c>
      <c r="C745" s="1705"/>
      <c r="D745" s="865" t="s">
        <v>19030</v>
      </c>
      <c r="E745" s="865" t="s">
        <v>19031</v>
      </c>
      <c r="F745" s="865" t="s">
        <v>19032</v>
      </c>
      <c r="G745" s="865" t="s">
        <v>12144</v>
      </c>
      <c r="H745" s="865">
        <v>19</v>
      </c>
      <c r="I745" s="865" t="s">
        <v>19033</v>
      </c>
      <c r="J745" s="865">
        <v>1</v>
      </c>
      <c r="K745" s="865"/>
      <c r="L745" s="865"/>
      <c r="M745" s="865" t="s">
        <v>19041</v>
      </c>
      <c r="N745" s="865" t="s">
        <v>2503</v>
      </c>
      <c r="O745" s="865" t="s">
        <v>5491</v>
      </c>
      <c r="P745" s="865">
        <v>1</v>
      </c>
      <c r="Q745" s="865"/>
    </row>
    <row r="746" spans="1:17" ht="51">
      <c r="A746" s="876">
        <v>152</v>
      </c>
      <c r="B746" s="865" t="s">
        <v>4048</v>
      </c>
      <c r="C746" s="1705"/>
      <c r="D746" s="865" t="s">
        <v>19030</v>
      </c>
      <c r="E746" s="865" t="s">
        <v>19031</v>
      </c>
      <c r="F746" s="865" t="s">
        <v>19032</v>
      </c>
      <c r="G746" s="865" t="s">
        <v>12144</v>
      </c>
      <c r="H746" s="865">
        <v>19</v>
      </c>
      <c r="I746" s="865" t="s">
        <v>19033</v>
      </c>
      <c r="J746" s="865">
        <v>1</v>
      </c>
      <c r="K746" s="865"/>
      <c r="L746" s="865"/>
      <c r="M746" s="865" t="s">
        <v>19042</v>
      </c>
      <c r="N746" s="865" t="s">
        <v>3531</v>
      </c>
      <c r="O746" s="865" t="s">
        <v>5491</v>
      </c>
      <c r="P746" s="865">
        <v>1</v>
      </c>
      <c r="Q746" s="865"/>
    </row>
    <row r="747" spans="1:17" ht="51">
      <c r="A747" s="876">
        <v>153</v>
      </c>
      <c r="B747" s="865" t="s">
        <v>4048</v>
      </c>
      <c r="C747" s="1705"/>
      <c r="D747" s="865" t="s">
        <v>19030</v>
      </c>
      <c r="E747" s="865" t="s">
        <v>19031</v>
      </c>
      <c r="F747" s="865" t="s">
        <v>19032</v>
      </c>
      <c r="G747" s="865" t="s">
        <v>12144</v>
      </c>
      <c r="H747" s="865">
        <v>19</v>
      </c>
      <c r="I747" s="865" t="s">
        <v>19033</v>
      </c>
      <c r="J747" s="865">
        <v>1</v>
      </c>
      <c r="K747" s="865"/>
      <c r="L747" s="865"/>
      <c r="M747" s="865" t="s">
        <v>19043</v>
      </c>
      <c r="N747" s="865" t="s">
        <v>1164</v>
      </c>
      <c r="O747" s="865" t="s">
        <v>5491</v>
      </c>
      <c r="P747" s="865">
        <v>1</v>
      </c>
      <c r="Q747" s="865"/>
    </row>
    <row r="748" spans="1:17" ht="51">
      <c r="A748" s="876">
        <v>154</v>
      </c>
      <c r="B748" s="865" t="s">
        <v>4048</v>
      </c>
      <c r="C748" s="1705"/>
      <c r="D748" s="865" t="s">
        <v>19030</v>
      </c>
      <c r="E748" s="865" t="s">
        <v>19031</v>
      </c>
      <c r="F748" s="865" t="s">
        <v>19032</v>
      </c>
      <c r="G748" s="865" t="s">
        <v>12144</v>
      </c>
      <c r="H748" s="865">
        <v>19</v>
      </c>
      <c r="I748" s="865" t="s">
        <v>19033</v>
      </c>
      <c r="J748" s="865">
        <v>1</v>
      </c>
      <c r="K748" s="865"/>
      <c r="L748" s="865"/>
      <c r="M748" s="865" t="s">
        <v>19044</v>
      </c>
      <c r="N748" s="865" t="s">
        <v>6177</v>
      </c>
      <c r="O748" s="865" t="s">
        <v>5491</v>
      </c>
      <c r="P748" s="865">
        <v>1</v>
      </c>
      <c r="Q748" s="865"/>
    </row>
    <row r="749" spans="1:17" ht="51">
      <c r="A749" s="876">
        <v>155</v>
      </c>
      <c r="B749" s="865" t="s">
        <v>4048</v>
      </c>
      <c r="C749" s="1705"/>
      <c r="D749" s="865" t="s">
        <v>19030</v>
      </c>
      <c r="E749" s="865" t="s">
        <v>19031</v>
      </c>
      <c r="F749" s="865" t="s">
        <v>19032</v>
      </c>
      <c r="G749" s="865" t="s">
        <v>12144</v>
      </c>
      <c r="H749" s="865">
        <v>19</v>
      </c>
      <c r="I749" s="865" t="s">
        <v>19033</v>
      </c>
      <c r="J749" s="865">
        <v>1</v>
      </c>
      <c r="K749" s="865"/>
      <c r="L749" s="865"/>
      <c r="M749" s="865" t="s">
        <v>19045</v>
      </c>
      <c r="N749" s="865" t="s">
        <v>5483</v>
      </c>
      <c r="O749" s="865" t="s">
        <v>5491</v>
      </c>
      <c r="P749" s="865">
        <v>1</v>
      </c>
      <c r="Q749" s="865"/>
    </row>
    <row r="750" spans="1:17" ht="51">
      <c r="A750" s="876">
        <v>156</v>
      </c>
      <c r="B750" s="865" t="s">
        <v>4048</v>
      </c>
      <c r="C750" s="1705"/>
      <c r="D750" s="865" t="s">
        <v>19030</v>
      </c>
      <c r="E750" s="865" t="s">
        <v>19031</v>
      </c>
      <c r="F750" s="865" t="s">
        <v>19032</v>
      </c>
      <c r="G750" s="865" t="s">
        <v>12144</v>
      </c>
      <c r="H750" s="865">
        <v>19</v>
      </c>
      <c r="I750" s="865" t="s">
        <v>19033</v>
      </c>
      <c r="J750" s="865">
        <v>1</v>
      </c>
      <c r="K750" s="865"/>
      <c r="L750" s="865"/>
      <c r="M750" s="865" t="s">
        <v>19046</v>
      </c>
      <c r="N750" s="865" t="s">
        <v>16349</v>
      </c>
      <c r="O750" s="865" t="s">
        <v>5491</v>
      </c>
      <c r="P750" s="865">
        <v>1</v>
      </c>
      <c r="Q750" s="865"/>
    </row>
    <row r="751" spans="1:17" ht="51">
      <c r="A751" s="882">
        <v>157</v>
      </c>
      <c r="B751" s="865" t="s">
        <v>4048</v>
      </c>
      <c r="C751" s="1705"/>
      <c r="D751" s="865" t="s">
        <v>19030</v>
      </c>
      <c r="E751" s="865" t="s">
        <v>19031</v>
      </c>
      <c r="F751" s="865" t="s">
        <v>19032</v>
      </c>
      <c r="G751" s="865" t="s">
        <v>12144</v>
      </c>
      <c r="H751" s="865">
        <v>19</v>
      </c>
      <c r="I751" s="865" t="s">
        <v>19033</v>
      </c>
      <c r="J751" s="865">
        <v>1</v>
      </c>
      <c r="K751" s="865"/>
      <c r="L751" s="865"/>
      <c r="M751" s="865" t="s">
        <v>19047</v>
      </c>
      <c r="N751" s="865" t="s">
        <v>5142</v>
      </c>
      <c r="O751" s="865" t="s">
        <v>1640</v>
      </c>
      <c r="P751" s="865"/>
      <c r="Q751" s="865">
        <v>1</v>
      </c>
    </row>
    <row r="752" spans="1:17" ht="51">
      <c r="A752" s="876">
        <v>158</v>
      </c>
      <c r="B752" s="865" t="s">
        <v>4048</v>
      </c>
      <c r="C752" s="1705"/>
      <c r="D752" s="865" t="s">
        <v>19030</v>
      </c>
      <c r="E752" s="865" t="s">
        <v>19031</v>
      </c>
      <c r="F752" s="865" t="s">
        <v>19032</v>
      </c>
      <c r="G752" s="865" t="s">
        <v>12144</v>
      </c>
      <c r="H752" s="865">
        <v>19</v>
      </c>
      <c r="I752" s="865" t="s">
        <v>19033</v>
      </c>
      <c r="J752" s="865">
        <v>1</v>
      </c>
      <c r="K752" s="865"/>
      <c r="L752" s="865"/>
      <c r="M752" s="865" t="s">
        <v>19048</v>
      </c>
      <c r="N752" s="865" t="s">
        <v>5144</v>
      </c>
      <c r="O752" s="865" t="s">
        <v>1640</v>
      </c>
      <c r="P752" s="865"/>
      <c r="Q752" s="865">
        <v>1</v>
      </c>
    </row>
    <row r="753" spans="1:17" ht="51">
      <c r="A753" s="876">
        <v>159</v>
      </c>
      <c r="B753" s="865" t="s">
        <v>4048</v>
      </c>
      <c r="C753" s="1705"/>
      <c r="D753" s="865" t="s">
        <v>19030</v>
      </c>
      <c r="E753" s="865" t="s">
        <v>19031</v>
      </c>
      <c r="F753" s="865" t="s">
        <v>19032</v>
      </c>
      <c r="G753" s="865" t="s">
        <v>12144</v>
      </c>
      <c r="H753" s="865">
        <v>19</v>
      </c>
      <c r="I753" s="865" t="s">
        <v>19033</v>
      </c>
      <c r="J753" s="865">
        <v>1</v>
      </c>
      <c r="K753" s="865"/>
      <c r="L753" s="865"/>
      <c r="M753" s="865" t="s">
        <v>17212</v>
      </c>
      <c r="N753" s="865" t="s">
        <v>1165</v>
      </c>
      <c r="O753" s="865" t="s">
        <v>1640</v>
      </c>
      <c r="P753" s="865"/>
      <c r="Q753" s="865">
        <v>1</v>
      </c>
    </row>
    <row r="754" spans="1:17" ht="51">
      <c r="A754" s="876">
        <v>160</v>
      </c>
      <c r="B754" s="865" t="s">
        <v>4048</v>
      </c>
      <c r="C754" s="1705"/>
      <c r="D754" s="865" t="s">
        <v>19030</v>
      </c>
      <c r="E754" s="865" t="s">
        <v>19031</v>
      </c>
      <c r="F754" s="865" t="s">
        <v>19032</v>
      </c>
      <c r="G754" s="865" t="s">
        <v>12144</v>
      </c>
      <c r="H754" s="865">
        <v>19</v>
      </c>
      <c r="I754" s="865" t="s">
        <v>19033</v>
      </c>
      <c r="J754" s="865">
        <v>1</v>
      </c>
      <c r="K754" s="865"/>
      <c r="L754" s="865"/>
      <c r="M754" s="865" t="s">
        <v>17244</v>
      </c>
      <c r="N754" s="865" t="s">
        <v>1166</v>
      </c>
      <c r="O754" s="865" t="s">
        <v>1640</v>
      </c>
      <c r="P754" s="865"/>
      <c r="Q754" s="865">
        <v>1</v>
      </c>
    </row>
    <row r="755" spans="1:17" ht="51">
      <c r="A755" s="876">
        <v>161</v>
      </c>
      <c r="B755" s="865" t="s">
        <v>4048</v>
      </c>
      <c r="C755" s="1705"/>
      <c r="D755" s="865" t="s">
        <v>19030</v>
      </c>
      <c r="E755" s="865" t="s">
        <v>19031</v>
      </c>
      <c r="F755" s="865" t="s">
        <v>19032</v>
      </c>
      <c r="G755" s="865" t="s">
        <v>12144</v>
      </c>
      <c r="H755" s="865">
        <v>19</v>
      </c>
      <c r="I755" s="865" t="s">
        <v>19033</v>
      </c>
      <c r="J755" s="865">
        <v>1</v>
      </c>
      <c r="K755" s="865"/>
      <c r="L755" s="865"/>
      <c r="M755" s="865" t="s">
        <v>19049</v>
      </c>
      <c r="N755" s="865" t="s">
        <v>13652</v>
      </c>
      <c r="O755" s="865" t="s">
        <v>1640</v>
      </c>
      <c r="P755" s="865">
        <v>1</v>
      </c>
      <c r="Q755" s="865"/>
    </row>
    <row r="756" spans="1:17" ht="51">
      <c r="A756" s="876">
        <v>162</v>
      </c>
      <c r="B756" s="865" t="s">
        <v>4048</v>
      </c>
      <c r="C756" s="1705"/>
      <c r="D756" s="865" t="s">
        <v>19030</v>
      </c>
      <c r="E756" s="865" t="s">
        <v>19031</v>
      </c>
      <c r="F756" s="865" t="s">
        <v>19032</v>
      </c>
      <c r="G756" s="865" t="s">
        <v>12144</v>
      </c>
      <c r="H756" s="865">
        <v>19</v>
      </c>
      <c r="I756" s="865" t="s">
        <v>19033</v>
      </c>
      <c r="J756" s="865">
        <v>1</v>
      </c>
      <c r="K756" s="865"/>
      <c r="L756" s="865"/>
      <c r="M756" s="865" t="s">
        <v>19050</v>
      </c>
      <c r="N756" s="865" t="s">
        <v>6283</v>
      </c>
      <c r="O756" s="865" t="s">
        <v>1640</v>
      </c>
      <c r="P756" s="865">
        <v>1</v>
      </c>
      <c r="Q756" s="865"/>
    </row>
    <row r="757" spans="1:17" ht="51">
      <c r="A757" s="882">
        <v>163</v>
      </c>
      <c r="B757" s="865" t="s">
        <v>4048</v>
      </c>
      <c r="C757" s="1705"/>
      <c r="D757" s="865" t="s">
        <v>19030</v>
      </c>
      <c r="E757" s="865" t="s">
        <v>19031</v>
      </c>
      <c r="F757" s="865" t="s">
        <v>19032</v>
      </c>
      <c r="G757" s="865" t="s">
        <v>12144</v>
      </c>
      <c r="H757" s="865">
        <v>19</v>
      </c>
      <c r="I757" s="865" t="s">
        <v>19033</v>
      </c>
      <c r="J757" s="865">
        <v>1</v>
      </c>
      <c r="K757" s="865"/>
      <c r="L757" s="865"/>
      <c r="M757" s="865" t="s">
        <v>16347</v>
      </c>
      <c r="N757" s="865" t="s">
        <v>2503</v>
      </c>
      <c r="O757" s="865" t="s">
        <v>1640</v>
      </c>
      <c r="P757" s="865">
        <v>1</v>
      </c>
      <c r="Q757" s="865"/>
    </row>
    <row r="758" spans="1:17" ht="51">
      <c r="A758" s="876">
        <v>164</v>
      </c>
      <c r="B758" s="865" t="s">
        <v>4048</v>
      </c>
      <c r="C758" s="1705"/>
      <c r="D758" s="865" t="s">
        <v>19030</v>
      </c>
      <c r="E758" s="865" t="s">
        <v>19031</v>
      </c>
      <c r="F758" s="865" t="s">
        <v>19032</v>
      </c>
      <c r="G758" s="865" t="s">
        <v>12144</v>
      </c>
      <c r="H758" s="865">
        <v>19</v>
      </c>
      <c r="I758" s="865" t="s">
        <v>19033</v>
      </c>
      <c r="J758" s="865">
        <v>1</v>
      </c>
      <c r="K758" s="865"/>
      <c r="L758" s="865"/>
      <c r="M758" s="865" t="s">
        <v>19051</v>
      </c>
      <c r="N758" s="865" t="s">
        <v>1169</v>
      </c>
      <c r="O758" s="865" t="s">
        <v>1640</v>
      </c>
      <c r="P758" s="865">
        <v>1</v>
      </c>
      <c r="Q758" s="865"/>
    </row>
    <row r="759" spans="1:17" ht="51">
      <c r="A759" s="876">
        <v>165</v>
      </c>
      <c r="B759" s="865" t="s">
        <v>4048</v>
      </c>
      <c r="C759" s="1705"/>
      <c r="D759" s="865" t="s">
        <v>19030</v>
      </c>
      <c r="E759" s="865" t="s">
        <v>19031</v>
      </c>
      <c r="F759" s="865" t="s">
        <v>19032</v>
      </c>
      <c r="G759" s="865" t="s">
        <v>12144</v>
      </c>
      <c r="H759" s="865">
        <v>19</v>
      </c>
      <c r="I759" s="865" t="s">
        <v>19033</v>
      </c>
      <c r="J759" s="865">
        <v>1</v>
      </c>
      <c r="K759" s="865"/>
      <c r="L759" s="865"/>
      <c r="M759" s="865" t="s">
        <v>19052</v>
      </c>
      <c r="N759" s="865" t="s">
        <v>1164</v>
      </c>
      <c r="O759" s="865" t="s">
        <v>1640</v>
      </c>
      <c r="P759" s="865">
        <v>1</v>
      </c>
      <c r="Q759" s="865"/>
    </row>
    <row r="760" spans="1:17" ht="51">
      <c r="A760" s="876">
        <v>166</v>
      </c>
      <c r="B760" s="865" t="s">
        <v>4048</v>
      </c>
      <c r="C760" s="1705"/>
      <c r="D760" s="865" t="s">
        <v>19030</v>
      </c>
      <c r="E760" s="865" t="s">
        <v>19031</v>
      </c>
      <c r="F760" s="865" t="s">
        <v>19032</v>
      </c>
      <c r="G760" s="865" t="s">
        <v>12144</v>
      </c>
      <c r="H760" s="865">
        <v>19</v>
      </c>
      <c r="I760" s="865" t="s">
        <v>19033</v>
      </c>
      <c r="J760" s="865">
        <v>1</v>
      </c>
      <c r="K760" s="865"/>
      <c r="L760" s="865"/>
      <c r="M760" s="865" t="s">
        <v>16346</v>
      </c>
      <c r="N760" s="865" t="s">
        <v>6177</v>
      </c>
      <c r="O760" s="865" t="s">
        <v>1640</v>
      </c>
      <c r="P760" s="865">
        <v>1</v>
      </c>
      <c r="Q760" s="865"/>
    </row>
    <row r="761" spans="1:17" ht="51">
      <c r="A761" s="876">
        <v>167</v>
      </c>
      <c r="B761" s="865" t="s">
        <v>4048</v>
      </c>
      <c r="C761" s="1705"/>
      <c r="D761" s="865" t="s">
        <v>19030</v>
      </c>
      <c r="E761" s="865" t="s">
        <v>19031</v>
      </c>
      <c r="F761" s="865" t="s">
        <v>19032</v>
      </c>
      <c r="G761" s="865" t="s">
        <v>12144</v>
      </c>
      <c r="H761" s="865">
        <v>19</v>
      </c>
      <c r="I761" s="865" t="s">
        <v>19033</v>
      </c>
      <c r="J761" s="865">
        <v>1</v>
      </c>
      <c r="K761" s="865"/>
      <c r="L761" s="865"/>
      <c r="M761" s="865" t="s">
        <v>19053</v>
      </c>
      <c r="N761" s="865" t="s">
        <v>5483</v>
      </c>
      <c r="O761" s="865" t="s">
        <v>1640</v>
      </c>
      <c r="P761" s="865">
        <v>1</v>
      </c>
      <c r="Q761" s="865"/>
    </row>
    <row r="762" spans="1:17" ht="51">
      <c r="A762" s="876">
        <v>168</v>
      </c>
      <c r="B762" s="865" t="s">
        <v>4048</v>
      </c>
      <c r="C762" s="1705"/>
      <c r="D762" s="865" t="s">
        <v>19030</v>
      </c>
      <c r="E762" s="865" t="s">
        <v>19031</v>
      </c>
      <c r="F762" s="865" t="s">
        <v>19032</v>
      </c>
      <c r="G762" s="865" t="s">
        <v>12144</v>
      </c>
      <c r="H762" s="865">
        <v>19</v>
      </c>
      <c r="I762" s="865" t="s">
        <v>19033</v>
      </c>
      <c r="J762" s="865">
        <v>1</v>
      </c>
      <c r="K762" s="865"/>
      <c r="L762" s="865"/>
      <c r="M762" s="865" t="s">
        <v>19054</v>
      </c>
      <c r="N762" s="865" t="s">
        <v>5146</v>
      </c>
      <c r="O762" s="865" t="s">
        <v>1640</v>
      </c>
      <c r="P762" s="865">
        <v>1</v>
      </c>
      <c r="Q762" s="865"/>
    </row>
    <row r="763" spans="1:17" ht="51">
      <c r="A763" s="882">
        <v>169</v>
      </c>
      <c r="B763" s="865" t="s">
        <v>4048</v>
      </c>
      <c r="C763" s="1705"/>
      <c r="D763" s="865" t="s">
        <v>19030</v>
      </c>
      <c r="E763" s="865" t="s">
        <v>19031</v>
      </c>
      <c r="F763" s="865" t="s">
        <v>19032</v>
      </c>
      <c r="G763" s="865" t="s">
        <v>12144</v>
      </c>
      <c r="H763" s="865">
        <v>19</v>
      </c>
      <c r="I763" s="865" t="s">
        <v>19033</v>
      </c>
      <c r="J763" s="865">
        <v>1</v>
      </c>
      <c r="K763" s="865"/>
      <c r="L763" s="865"/>
      <c r="M763" s="865" t="s">
        <v>19055</v>
      </c>
      <c r="N763" s="865" t="s">
        <v>11094</v>
      </c>
      <c r="O763" s="865" t="s">
        <v>1640</v>
      </c>
      <c r="P763" s="865">
        <v>1</v>
      </c>
      <c r="Q763" s="865"/>
    </row>
    <row r="764" spans="1:17" ht="51">
      <c r="A764" s="876">
        <v>170</v>
      </c>
      <c r="B764" s="865" t="s">
        <v>4048</v>
      </c>
      <c r="C764" s="1705"/>
      <c r="D764" s="865" t="s">
        <v>19030</v>
      </c>
      <c r="E764" s="865" t="s">
        <v>19031</v>
      </c>
      <c r="F764" s="865" t="s">
        <v>19032</v>
      </c>
      <c r="G764" s="865" t="s">
        <v>12144</v>
      </c>
      <c r="H764" s="865">
        <v>19</v>
      </c>
      <c r="I764" s="865" t="s">
        <v>19033</v>
      </c>
      <c r="J764" s="865"/>
      <c r="K764" s="865">
        <v>1</v>
      </c>
      <c r="L764" s="865"/>
      <c r="M764" s="865" t="s">
        <v>11103</v>
      </c>
      <c r="N764" s="865" t="s">
        <v>1165</v>
      </c>
      <c r="O764" s="865" t="s">
        <v>1611</v>
      </c>
      <c r="P764" s="865"/>
      <c r="Q764" s="865">
        <v>1</v>
      </c>
    </row>
    <row r="765" spans="1:17" ht="51">
      <c r="A765" s="876">
        <v>171</v>
      </c>
      <c r="B765" s="865" t="s">
        <v>4048</v>
      </c>
      <c r="C765" s="1705"/>
      <c r="D765" s="865" t="s">
        <v>19030</v>
      </c>
      <c r="E765" s="865" t="s">
        <v>19031</v>
      </c>
      <c r="F765" s="865" t="s">
        <v>19032</v>
      </c>
      <c r="G765" s="865" t="s">
        <v>12144</v>
      </c>
      <c r="H765" s="865">
        <v>19</v>
      </c>
      <c r="I765" s="865" t="s">
        <v>19033</v>
      </c>
      <c r="J765" s="865"/>
      <c r="K765" s="865">
        <v>1</v>
      </c>
      <c r="L765" s="865"/>
      <c r="M765" s="865" t="s">
        <v>19056</v>
      </c>
      <c r="N765" s="865" t="s">
        <v>2502</v>
      </c>
      <c r="O765" s="865" t="s">
        <v>1611</v>
      </c>
      <c r="P765" s="865"/>
      <c r="Q765" s="865">
        <v>1</v>
      </c>
    </row>
    <row r="766" spans="1:17" ht="51">
      <c r="A766" s="876">
        <v>172</v>
      </c>
      <c r="B766" s="865" t="s">
        <v>4048</v>
      </c>
      <c r="C766" s="1705"/>
      <c r="D766" s="865" t="s">
        <v>19030</v>
      </c>
      <c r="E766" s="865" t="s">
        <v>19031</v>
      </c>
      <c r="F766" s="865" t="s">
        <v>19032</v>
      </c>
      <c r="G766" s="865" t="s">
        <v>12144</v>
      </c>
      <c r="H766" s="865">
        <v>19</v>
      </c>
      <c r="I766" s="865" t="s">
        <v>19033</v>
      </c>
      <c r="J766" s="865"/>
      <c r="K766" s="865">
        <v>1</v>
      </c>
      <c r="L766" s="865"/>
      <c r="M766" s="865" t="s">
        <v>19057</v>
      </c>
      <c r="N766" s="865" t="s">
        <v>11897</v>
      </c>
      <c r="O766" s="865" t="s">
        <v>1611</v>
      </c>
      <c r="P766" s="865">
        <v>1</v>
      </c>
      <c r="Q766" s="865"/>
    </row>
    <row r="767" spans="1:17" ht="51">
      <c r="A767" s="876">
        <v>173</v>
      </c>
      <c r="B767" s="865" t="s">
        <v>4048</v>
      </c>
      <c r="C767" s="1705"/>
      <c r="D767" s="865" t="s">
        <v>19030</v>
      </c>
      <c r="E767" s="865" t="s">
        <v>19031</v>
      </c>
      <c r="F767" s="865" t="s">
        <v>19032</v>
      </c>
      <c r="G767" s="865" t="s">
        <v>12144</v>
      </c>
      <c r="H767" s="865">
        <v>19</v>
      </c>
      <c r="I767" s="865" t="s">
        <v>19033</v>
      </c>
      <c r="J767" s="865"/>
      <c r="K767" s="865">
        <v>1</v>
      </c>
      <c r="L767" s="865"/>
      <c r="M767" s="865" t="s">
        <v>19058</v>
      </c>
      <c r="N767" s="865" t="s">
        <v>19059</v>
      </c>
      <c r="O767" s="865" t="s">
        <v>362</v>
      </c>
      <c r="P767" s="865"/>
      <c r="Q767" s="865">
        <v>1</v>
      </c>
    </row>
    <row r="768" spans="1:17" ht="51">
      <c r="A768" s="876">
        <v>174</v>
      </c>
      <c r="B768" s="865" t="s">
        <v>4048</v>
      </c>
      <c r="C768" s="1705"/>
      <c r="D768" s="865" t="s">
        <v>19030</v>
      </c>
      <c r="E768" s="865" t="s">
        <v>19031</v>
      </c>
      <c r="F768" s="865" t="s">
        <v>19032</v>
      </c>
      <c r="G768" s="865" t="s">
        <v>12144</v>
      </c>
      <c r="H768" s="865">
        <v>19</v>
      </c>
      <c r="I768" s="865" t="s">
        <v>19033</v>
      </c>
      <c r="J768" s="865"/>
      <c r="K768" s="865">
        <v>1</v>
      </c>
      <c r="L768" s="865"/>
      <c r="M768" s="865" t="s">
        <v>19060</v>
      </c>
      <c r="N768" s="865" t="s">
        <v>19059</v>
      </c>
      <c r="O768" s="865" t="s">
        <v>362</v>
      </c>
      <c r="P768" s="865"/>
      <c r="Q768" s="865">
        <v>1</v>
      </c>
    </row>
    <row r="769" spans="1:17" ht="51">
      <c r="A769" s="882">
        <v>175</v>
      </c>
      <c r="B769" s="865" t="s">
        <v>4048</v>
      </c>
      <c r="C769" s="1705"/>
      <c r="D769" s="865" t="s">
        <v>19030</v>
      </c>
      <c r="E769" s="865" t="s">
        <v>19031</v>
      </c>
      <c r="F769" s="865" t="s">
        <v>19032</v>
      </c>
      <c r="G769" s="865" t="s">
        <v>12144</v>
      </c>
      <c r="H769" s="865">
        <v>19</v>
      </c>
      <c r="I769" s="865" t="s">
        <v>19033</v>
      </c>
      <c r="J769" s="865"/>
      <c r="K769" s="865">
        <v>1</v>
      </c>
      <c r="L769" s="865"/>
      <c r="M769" s="865" t="s">
        <v>19061</v>
      </c>
      <c r="N769" s="865" t="s">
        <v>19059</v>
      </c>
      <c r="O769" s="865" t="s">
        <v>362</v>
      </c>
      <c r="P769" s="865"/>
      <c r="Q769" s="865">
        <v>1</v>
      </c>
    </row>
    <row r="770" spans="1:17" ht="51">
      <c r="A770" s="876">
        <v>176</v>
      </c>
      <c r="B770" s="865" t="s">
        <v>4048</v>
      </c>
      <c r="C770" s="1705"/>
      <c r="D770" s="865" t="s">
        <v>19030</v>
      </c>
      <c r="E770" s="865" t="s">
        <v>19031</v>
      </c>
      <c r="F770" s="865" t="s">
        <v>19032</v>
      </c>
      <c r="G770" s="865" t="s">
        <v>12144</v>
      </c>
      <c r="H770" s="865">
        <v>19</v>
      </c>
      <c r="I770" s="865" t="s">
        <v>19033</v>
      </c>
      <c r="J770" s="865"/>
      <c r="K770" s="865">
        <v>1</v>
      </c>
      <c r="L770" s="865"/>
      <c r="M770" s="865" t="s">
        <v>19062</v>
      </c>
      <c r="N770" s="865" t="s">
        <v>19059</v>
      </c>
      <c r="O770" s="865" t="s">
        <v>362</v>
      </c>
      <c r="P770" s="865"/>
      <c r="Q770" s="865">
        <v>1</v>
      </c>
    </row>
    <row r="771" spans="1:17" ht="51">
      <c r="A771" s="876">
        <v>177</v>
      </c>
      <c r="B771" s="865" t="s">
        <v>4048</v>
      </c>
      <c r="C771" s="1705"/>
      <c r="D771" s="865" t="s">
        <v>19030</v>
      </c>
      <c r="E771" s="865" t="s">
        <v>19031</v>
      </c>
      <c r="F771" s="865" t="s">
        <v>19032</v>
      </c>
      <c r="G771" s="865" t="s">
        <v>12144</v>
      </c>
      <c r="H771" s="865">
        <v>19</v>
      </c>
      <c r="I771" s="865" t="s">
        <v>19033</v>
      </c>
      <c r="J771" s="865"/>
      <c r="K771" s="865">
        <v>1</v>
      </c>
      <c r="L771" s="865"/>
      <c r="M771" s="865" t="s">
        <v>19063</v>
      </c>
      <c r="N771" s="865" t="s">
        <v>19059</v>
      </c>
      <c r="O771" s="865" t="s">
        <v>362</v>
      </c>
      <c r="P771" s="865"/>
      <c r="Q771" s="865">
        <v>1</v>
      </c>
    </row>
    <row r="772" spans="1:17" ht="51">
      <c r="A772" s="876">
        <v>178</v>
      </c>
      <c r="B772" s="865" t="s">
        <v>4048</v>
      </c>
      <c r="C772" s="1705"/>
      <c r="D772" s="865" t="s">
        <v>19030</v>
      </c>
      <c r="E772" s="865" t="s">
        <v>19031</v>
      </c>
      <c r="F772" s="865" t="s">
        <v>19032</v>
      </c>
      <c r="G772" s="865" t="s">
        <v>12144</v>
      </c>
      <c r="H772" s="865">
        <v>19</v>
      </c>
      <c r="I772" s="865" t="s">
        <v>19033</v>
      </c>
      <c r="J772" s="865"/>
      <c r="K772" s="865">
        <v>1</v>
      </c>
      <c r="L772" s="865"/>
      <c r="M772" s="865" t="s">
        <v>19064</v>
      </c>
      <c r="N772" s="865" t="s">
        <v>19059</v>
      </c>
      <c r="O772" s="865" t="s">
        <v>362</v>
      </c>
      <c r="P772" s="865"/>
      <c r="Q772" s="865">
        <v>1</v>
      </c>
    </row>
    <row r="773" spans="1:17" ht="51">
      <c r="A773" s="876">
        <v>179</v>
      </c>
      <c r="B773" s="865" t="s">
        <v>4048</v>
      </c>
      <c r="C773" s="1705"/>
      <c r="D773" s="865" t="s">
        <v>19030</v>
      </c>
      <c r="E773" s="865" t="s">
        <v>19031</v>
      </c>
      <c r="F773" s="865" t="s">
        <v>19032</v>
      </c>
      <c r="G773" s="865" t="s">
        <v>12144</v>
      </c>
      <c r="H773" s="865">
        <v>19</v>
      </c>
      <c r="I773" s="865" t="s">
        <v>19033</v>
      </c>
      <c r="J773" s="865"/>
      <c r="K773" s="865">
        <v>1</v>
      </c>
      <c r="L773" s="865"/>
      <c r="M773" s="865" t="s">
        <v>19065</v>
      </c>
      <c r="N773" s="865" t="s">
        <v>19059</v>
      </c>
      <c r="O773" s="865" t="s">
        <v>362</v>
      </c>
      <c r="P773" s="865"/>
      <c r="Q773" s="865">
        <v>1</v>
      </c>
    </row>
    <row r="774" spans="1:17" ht="51">
      <c r="A774" s="876">
        <v>180</v>
      </c>
      <c r="B774" s="865" t="s">
        <v>4048</v>
      </c>
      <c r="C774" s="1705"/>
      <c r="D774" s="865" t="s">
        <v>19030</v>
      </c>
      <c r="E774" s="865" t="s">
        <v>19031</v>
      </c>
      <c r="F774" s="865" t="s">
        <v>19032</v>
      </c>
      <c r="G774" s="865" t="s">
        <v>12144</v>
      </c>
      <c r="H774" s="865">
        <v>19</v>
      </c>
      <c r="I774" s="865" t="s">
        <v>19033</v>
      </c>
      <c r="J774" s="865"/>
      <c r="K774" s="865">
        <v>1</v>
      </c>
      <c r="L774" s="865"/>
      <c r="M774" s="865" t="s">
        <v>19066</v>
      </c>
      <c r="N774" s="865" t="s">
        <v>2184</v>
      </c>
      <c r="O774" s="865" t="s">
        <v>1640</v>
      </c>
      <c r="P774" s="865"/>
      <c r="Q774" s="865">
        <v>1</v>
      </c>
    </row>
    <row r="775" spans="1:17" ht="51">
      <c r="A775" s="882">
        <v>181</v>
      </c>
      <c r="B775" s="865" t="s">
        <v>4048</v>
      </c>
      <c r="C775" s="1705"/>
      <c r="D775" s="865" t="s">
        <v>19030</v>
      </c>
      <c r="E775" s="865" t="s">
        <v>19031</v>
      </c>
      <c r="F775" s="865" t="s">
        <v>19032</v>
      </c>
      <c r="G775" s="865" t="s">
        <v>12144</v>
      </c>
      <c r="H775" s="865">
        <v>19</v>
      </c>
      <c r="I775" s="865" t="s">
        <v>19033</v>
      </c>
      <c r="J775" s="865"/>
      <c r="K775" s="865"/>
      <c r="L775" s="865">
        <v>1</v>
      </c>
      <c r="M775" s="865" t="s">
        <v>19067</v>
      </c>
      <c r="N775" s="865" t="s">
        <v>5809</v>
      </c>
      <c r="O775" s="865" t="s">
        <v>1611</v>
      </c>
      <c r="P775" s="865"/>
      <c r="Q775" s="865">
        <v>1</v>
      </c>
    </row>
    <row r="776" spans="1:17" ht="51">
      <c r="A776" s="876">
        <v>182</v>
      </c>
      <c r="B776" s="865" t="s">
        <v>4048</v>
      </c>
      <c r="C776" s="1705"/>
      <c r="D776" s="865" t="s">
        <v>19030</v>
      </c>
      <c r="E776" s="865" t="s">
        <v>19031</v>
      </c>
      <c r="F776" s="865" t="s">
        <v>19032</v>
      </c>
      <c r="G776" s="865" t="s">
        <v>12144</v>
      </c>
      <c r="H776" s="865">
        <v>19</v>
      </c>
      <c r="I776" s="865" t="s">
        <v>19033</v>
      </c>
      <c r="J776" s="865"/>
      <c r="K776" s="865"/>
      <c r="L776" s="865">
        <v>1</v>
      </c>
      <c r="M776" s="865" t="s">
        <v>19068</v>
      </c>
      <c r="N776" s="865" t="s">
        <v>19069</v>
      </c>
      <c r="O776" s="865" t="s">
        <v>1611</v>
      </c>
      <c r="P776" s="865"/>
      <c r="Q776" s="865">
        <v>1</v>
      </c>
    </row>
    <row r="777" spans="1:17" ht="51">
      <c r="A777" s="876">
        <v>183</v>
      </c>
      <c r="B777" s="865" t="s">
        <v>4048</v>
      </c>
      <c r="C777" s="1705"/>
      <c r="D777" s="865" t="s">
        <v>19030</v>
      </c>
      <c r="E777" s="865" t="s">
        <v>19031</v>
      </c>
      <c r="F777" s="865" t="s">
        <v>19032</v>
      </c>
      <c r="G777" s="865" t="s">
        <v>12144</v>
      </c>
      <c r="H777" s="865">
        <v>19</v>
      </c>
      <c r="I777" s="865" t="s">
        <v>19033</v>
      </c>
      <c r="J777" s="865"/>
      <c r="K777" s="865"/>
      <c r="L777" s="865">
        <v>1</v>
      </c>
      <c r="M777" s="865" t="s">
        <v>19070</v>
      </c>
      <c r="N777" s="865" t="s">
        <v>1164</v>
      </c>
      <c r="O777" s="865" t="s">
        <v>1611</v>
      </c>
      <c r="P777" s="865">
        <v>1</v>
      </c>
      <c r="Q777" s="865"/>
    </row>
    <row r="778" spans="1:17" ht="51">
      <c r="A778" s="876">
        <v>184</v>
      </c>
      <c r="B778" s="865" t="s">
        <v>4048</v>
      </c>
      <c r="C778" s="1705"/>
      <c r="D778" s="865" t="s">
        <v>19030</v>
      </c>
      <c r="E778" s="865" t="s">
        <v>19031</v>
      </c>
      <c r="F778" s="865" t="s">
        <v>19032</v>
      </c>
      <c r="G778" s="865" t="s">
        <v>12144</v>
      </c>
      <c r="H778" s="865">
        <v>19</v>
      </c>
      <c r="I778" s="865" t="s">
        <v>19033</v>
      </c>
      <c r="J778" s="865"/>
      <c r="K778" s="865"/>
      <c r="L778" s="865">
        <v>1</v>
      </c>
      <c r="M778" s="865" t="s">
        <v>19071</v>
      </c>
      <c r="N778" s="865" t="s">
        <v>5483</v>
      </c>
      <c r="O778" s="865" t="s">
        <v>1611</v>
      </c>
      <c r="P778" s="865">
        <v>1</v>
      </c>
      <c r="Q778" s="865"/>
    </row>
    <row r="779" spans="1:17" ht="51">
      <c r="A779" s="876">
        <v>185</v>
      </c>
      <c r="B779" s="865" t="s">
        <v>4048</v>
      </c>
      <c r="C779" s="1705"/>
      <c r="D779" s="865" t="s">
        <v>19030</v>
      </c>
      <c r="E779" s="865" t="s">
        <v>19031</v>
      </c>
      <c r="F779" s="865" t="s">
        <v>19032</v>
      </c>
      <c r="G779" s="865" t="s">
        <v>12144</v>
      </c>
      <c r="H779" s="865">
        <v>19</v>
      </c>
      <c r="I779" s="865" t="s">
        <v>19033</v>
      </c>
      <c r="J779" s="865"/>
      <c r="K779" s="865"/>
      <c r="L779" s="865">
        <v>1</v>
      </c>
      <c r="M779" s="865" t="s">
        <v>19072</v>
      </c>
      <c r="N779" s="865" t="s">
        <v>9517</v>
      </c>
      <c r="O779" s="865" t="s">
        <v>1611</v>
      </c>
      <c r="P779" s="865">
        <v>1</v>
      </c>
      <c r="Q779" s="865"/>
    </row>
    <row r="780" spans="1:17" ht="51">
      <c r="A780" s="876">
        <v>186</v>
      </c>
      <c r="B780" s="865" t="s">
        <v>4048</v>
      </c>
      <c r="C780" s="1705"/>
      <c r="D780" s="865" t="s">
        <v>19030</v>
      </c>
      <c r="E780" s="865" t="s">
        <v>19031</v>
      </c>
      <c r="F780" s="865" t="s">
        <v>19032</v>
      </c>
      <c r="G780" s="865" t="s">
        <v>12144</v>
      </c>
      <c r="H780" s="865">
        <v>19</v>
      </c>
      <c r="I780" s="865" t="s">
        <v>19033</v>
      </c>
      <c r="J780" s="865"/>
      <c r="K780" s="865"/>
      <c r="L780" s="865">
        <v>1</v>
      </c>
      <c r="M780" s="865" t="s">
        <v>19073</v>
      </c>
      <c r="N780" s="865" t="s">
        <v>6710</v>
      </c>
      <c r="O780" s="865" t="s">
        <v>362</v>
      </c>
      <c r="P780" s="865"/>
      <c r="Q780" s="865">
        <v>1</v>
      </c>
    </row>
    <row r="781" spans="1:17" ht="51">
      <c r="A781" s="882">
        <v>187</v>
      </c>
      <c r="B781" s="865" t="s">
        <v>4048</v>
      </c>
      <c r="C781" s="1705"/>
      <c r="D781" s="865" t="s">
        <v>19030</v>
      </c>
      <c r="E781" s="865" t="s">
        <v>19031</v>
      </c>
      <c r="F781" s="865" t="s">
        <v>19032</v>
      </c>
      <c r="G781" s="865" t="s">
        <v>12144</v>
      </c>
      <c r="H781" s="865">
        <v>19</v>
      </c>
      <c r="I781" s="865" t="s">
        <v>19033</v>
      </c>
      <c r="J781" s="865"/>
      <c r="K781" s="865"/>
      <c r="L781" s="865">
        <v>1</v>
      </c>
      <c r="M781" s="865" t="s">
        <v>19074</v>
      </c>
      <c r="N781" s="865" t="s">
        <v>6367</v>
      </c>
      <c r="O781" s="865" t="s">
        <v>1640</v>
      </c>
      <c r="P781" s="865"/>
      <c r="Q781" s="865">
        <v>1</v>
      </c>
    </row>
    <row r="782" spans="1:17" ht="51">
      <c r="A782" s="876">
        <v>188</v>
      </c>
      <c r="B782" s="865" t="s">
        <v>4048</v>
      </c>
      <c r="C782" s="1705"/>
      <c r="D782" s="865" t="s">
        <v>19030</v>
      </c>
      <c r="E782" s="865" t="s">
        <v>19031</v>
      </c>
      <c r="F782" s="865" t="s">
        <v>19032</v>
      </c>
      <c r="G782" s="865" t="s">
        <v>12144</v>
      </c>
      <c r="H782" s="865">
        <v>19</v>
      </c>
      <c r="I782" s="865" t="s">
        <v>19033</v>
      </c>
      <c r="J782" s="865"/>
      <c r="K782" s="865"/>
      <c r="L782" s="865">
        <v>1</v>
      </c>
      <c r="M782" s="865" t="s">
        <v>17276</v>
      </c>
      <c r="N782" s="865" t="s">
        <v>19075</v>
      </c>
      <c r="O782" s="865" t="s">
        <v>1640</v>
      </c>
      <c r="P782" s="865"/>
      <c r="Q782" s="865">
        <v>1</v>
      </c>
    </row>
    <row r="783" spans="1:17" ht="51">
      <c r="A783" s="876">
        <v>189</v>
      </c>
      <c r="B783" s="865" t="s">
        <v>4048</v>
      </c>
      <c r="C783" s="1705"/>
      <c r="D783" s="865" t="s">
        <v>19030</v>
      </c>
      <c r="E783" s="865" t="s">
        <v>19031</v>
      </c>
      <c r="F783" s="865" t="s">
        <v>19032</v>
      </c>
      <c r="G783" s="865" t="s">
        <v>12144</v>
      </c>
      <c r="H783" s="865">
        <v>19</v>
      </c>
      <c r="I783" s="865" t="s">
        <v>19033</v>
      </c>
      <c r="J783" s="865"/>
      <c r="K783" s="865"/>
      <c r="L783" s="865">
        <v>1</v>
      </c>
      <c r="M783" s="865" t="s">
        <v>19076</v>
      </c>
      <c r="N783" s="865" t="s">
        <v>19077</v>
      </c>
      <c r="O783" s="865" t="s">
        <v>1640</v>
      </c>
      <c r="P783" s="865"/>
      <c r="Q783" s="865">
        <v>1</v>
      </c>
    </row>
    <row r="784" spans="1:17" ht="51">
      <c r="A784" s="876">
        <v>190</v>
      </c>
      <c r="B784" s="865" t="s">
        <v>4048</v>
      </c>
      <c r="C784" s="1705"/>
      <c r="D784" s="865" t="s">
        <v>19030</v>
      </c>
      <c r="E784" s="865" t="s">
        <v>19031</v>
      </c>
      <c r="F784" s="865" t="s">
        <v>19032</v>
      </c>
      <c r="G784" s="865" t="s">
        <v>12144</v>
      </c>
      <c r="H784" s="865">
        <v>19</v>
      </c>
      <c r="I784" s="865" t="s">
        <v>19033</v>
      </c>
      <c r="J784" s="865"/>
      <c r="K784" s="865"/>
      <c r="L784" s="865">
        <v>1</v>
      </c>
      <c r="M784" s="865" t="s">
        <v>19078</v>
      </c>
      <c r="N784" s="865" t="s">
        <v>7518</v>
      </c>
      <c r="O784" s="865" t="s">
        <v>1640</v>
      </c>
      <c r="P784" s="865"/>
      <c r="Q784" s="865">
        <v>1</v>
      </c>
    </row>
    <row r="785" spans="1:17" ht="51">
      <c r="A785" s="876">
        <v>191</v>
      </c>
      <c r="B785" s="865" t="s">
        <v>4048</v>
      </c>
      <c r="C785" s="1705"/>
      <c r="D785" s="865" t="s">
        <v>19030</v>
      </c>
      <c r="E785" s="865" t="s">
        <v>19031</v>
      </c>
      <c r="F785" s="865" t="s">
        <v>19032</v>
      </c>
      <c r="G785" s="865" t="s">
        <v>12144</v>
      </c>
      <c r="H785" s="865">
        <v>19</v>
      </c>
      <c r="I785" s="865" t="s">
        <v>19033</v>
      </c>
      <c r="J785" s="865"/>
      <c r="K785" s="865"/>
      <c r="L785" s="865">
        <v>1</v>
      </c>
      <c r="M785" s="865" t="s">
        <v>19079</v>
      </c>
      <c r="N785" s="865" t="s">
        <v>11371</v>
      </c>
      <c r="O785" s="865" t="s">
        <v>1640</v>
      </c>
      <c r="P785" s="865"/>
      <c r="Q785" s="865">
        <v>1</v>
      </c>
    </row>
    <row r="786" spans="1:17" ht="38.25">
      <c r="A786" s="876">
        <v>192</v>
      </c>
      <c r="B786" s="865" t="s">
        <v>4048</v>
      </c>
      <c r="C786" s="1705"/>
      <c r="D786" s="865" t="s">
        <v>19080</v>
      </c>
      <c r="E786" s="865" t="s">
        <v>19081</v>
      </c>
      <c r="F786" s="865" t="s">
        <v>19082</v>
      </c>
      <c r="G786" s="865" t="s">
        <v>366</v>
      </c>
      <c r="H786" s="865">
        <v>17</v>
      </c>
      <c r="I786" s="865" t="s">
        <v>19083</v>
      </c>
      <c r="J786" s="865"/>
      <c r="K786" s="865"/>
      <c r="L786" s="865">
        <v>1</v>
      </c>
      <c r="M786" s="865" t="s">
        <v>19084</v>
      </c>
      <c r="N786" s="865" t="s">
        <v>18255</v>
      </c>
      <c r="O786" s="865" t="s">
        <v>366</v>
      </c>
      <c r="P786" s="865"/>
      <c r="Q786" s="865">
        <v>1</v>
      </c>
    </row>
    <row r="787" spans="1:17" ht="51">
      <c r="A787" s="882">
        <v>193</v>
      </c>
      <c r="B787" s="865" t="s">
        <v>1530</v>
      </c>
      <c r="C787" s="1705" t="s">
        <v>1437</v>
      </c>
      <c r="D787" s="865" t="s">
        <v>19085</v>
      </c>
      <c r="E787" s="865" t="s">
        <v>10088</v>
      </c>
      <c r="F787" s="865" t="s">
        <v>19086</v>
      </c>
      <c r="G787" s="865" t="s">
        <v>1611</v>
      </c>
      <c r="H787" s="865">
        <v>20</v>
      </c>
      <c r="I787" s="865"/>
      <c r="J787" s="865"/>
      <c r="K787" s="865">
        <v>1</v>
      </c>
      <c r="L787" s="865"/>
      <c r="M787" s="865" t="s">
        <v>19087</v>
      </c>
      <c r="N787" s="865" t="s">
        <v>1530</v>
      </c>
      <c r="O787" s="865" t="s">
        <v>1611</v>
      </c>
      <c r="P787" s="865">
        <v>4</v>
      </c>
      <c r="Q787" s="865"/>
    </row>
    <row r="788" spans="1:17" ht="51">
      <c r="A788" s="876">
        <v>194</v>
      </c>
      <c r="B788" s="865" t="s">
        <v>1530</v>
      </c>
      <c r="C788" s="1705"/>
      <c r="D788" s="865" t="s">
        <v>19085</v>
      </c>
      <c r="E788" s="865" t="s">
        <v>10088</v>
      </c>
      <c r="F788" s="865" t="s">
        <v>19086</v>
      </c>
      <c r="G788" s="865" t="s">
        <v>1611</v>
      </c>
      <c r="H788" s="865">
        <v>20</v>
      </c>
      <c r="I788" s="865"/>
      <c r="J788" s="865"/>
      <c r="K788" s="865"/>
      <c r="L788" s="865">
        <v>1</v>
      </c>
      <c r="M788" s="865" t="s">
        <v>19088</v>
      </c>
      <c r="N788" s="865" t="s">
        <v>1530</v>
      </c>
      <c r="O788" s="865" t="s">
        <v>1611</v>
      </c>
      <c r="P788" s="865"/>
      <c r="Q788" s="865">
        <v>4</v>
      </c>
    </row>
    <row r="789" spans="1:17" ht="89.25">
      <c r="A789" s="876">
        <v>195</v>
      </c>
      <c r="B789" s="865" t="s">
        <v>13432</v>
      </c>
      <c r="C789" s="1707" t="s">
        <v>18825</v>
      </c>
      <c r="D789" s="865" t="s">
        <v>19089</v>
      </c>
      <c r="E789" s="865" t="s">
        <v>19090</v>
      </c>
      <c r="F789" s="865" t="s">
        <v>19091</v>
      </c>
      <c r="G789" s="865" t="s">
        <v>1611</v>
      </c>
      <c r="H789" s="865" t="s">
        <v>19092</v>
      </c>
      <c r="I789" s="865" t="s">
        <v>17284</v>
      </c>
      <c r="J789" s="865">
        <v>1</v>
      </c>
      <c r="K789" s="865"/>
      <c r="L789" s="865"/>
      <c r="M789" s="865" t="s">
        <v>19093</v>
      </c>
      <c r="N789" s="865" t="s">
        <v>2394</v>
      </c>
      <c r="O789" s="865" t="s">
        <v>1611</v>
      </c>
      <c r="P789" s="865"/>
      <c r="Q789" s="865">
        <v>6</v>
      </c>
    </row>
    <row r="790" spans="1:17" ht="76.5">
      <c r="A790" s="876">
        <v>196</v>
      </c>
      <c r="B790" s="865" t="s">
        <v>13432</v>
      </c>
      <c r="C790" s="1707"/>
      <c r="D790" s="865" t="s">
        <v>19089</v>
      </c>
      <c r="E790" s="865" t="s">
        <v>19090</v>
      </c>
      <c r="F790" s="865" t="s">
        <v>19091</v>
      </c>
      <c r="G790" s="865" t="s">
        <v>1611</v>
      </c>
      <c r="H790" s="865" t="s">
        <v>19092</v>
      </c>
      <c r="I790" s="865" t="s">
        <v>17284</v>
      </c>
      <c r="J790" s="865">
        <v>1</v>
      </c>
      <c r="K790" s="865"/>
      <c r="L790" s="865"/>
      <c r="M790" s="865" t="s">
        <v>19094</v>
      </c>
      <c r="N790" s="865" t="s">
        <v>2394</v>
      </c>
      <c r="O790" s="865" t="s">
        <v>1611</v>
      </c>
      <c r="P790" s="865">
        <v>6</v>
      </c>
      <c r="Q790" s="865"/>
    </row>
    <row r="791" spans="1:17" ht="38.25">
      <c r="A791" s="876">
        <v>197</v>
      </c>
      <c r="B791" s="865" t="s">
        <v>1502</v>
      </c>
      <c r="C791" s="1705" t="s">
        <v>1437</v>
      </c>
      <c r="D791" s="865" t="s">
        <v>14465</v>
      </c>
      <c r="E791" s="865" t="s">
        <v>11258</v>
      </c>
      <c r="F791" s="865" t="s">
        <v>19095</v>
      </c>
      <c r="G791" s="865" t="s">
        <v>5409</v>
      </c>
      <c r="H791" s="865" t="s">
        <v>19096</v>
      </c>
      <c r="I791" s="865" t="s">
        <v>19097</v>
      </c>
      <c r="J791" s="865">
        <v>1</v>
      </c>
      <c r="K791" s="865"/>
      <c r="L791" s="865"/>
      <c r="M791" s="865" t="s">
        <v>10083</v>
      </c>
      <c r="N791" s="865" t="s">
        <v>16367</v>
      </c>
      <c r="O791" s="865" t="s">
        <v>5409</v>
      </c>
      <c r="P791" s="865">
        <v>1</v>
      </c>
      <c r="Q791" s="865"/>
    </row>
    <row r="792" spans="1:17" ht="38.25">
      <c r="A792" s="876">
        <v>198</v>
      </c>
      <c r="B792" s="865" t="s">
        <v>1502</v>
      </c>
      <c r="C792" s="1705"/>
      <c r="D792" s="865" t="s">
        <v>14465</v>
      </c>
      <c r="E792" s="865" t="s">
        <v>11258</v>
      </c>
      <c r="F792" s="865" t="s">
        <v>19095</v>
      </c>
      <c r="G792" s="865" t="s">
        <v>5409</v>
      </c>
      <c r="H792" s="865" t="s">
        <v>19096</v>
      </c>
      <c r="I792" s="865" t="s">
        <v>19097</v>
      </c>
      <c r="J792" s="865">
        <v>1</v>
      </c>
      <c r="K792" s="865"/>
      <c r="L792" s="865"/>
      <c r="M792" s="865" t="s">
        <v>7040</v>
      </c>
      <c r="N792" s="865" t="s">
        <v>16364</v>
      </c>
      <c r="O792" s="865" t="s">
        <v>5409</v>
      </c>
      <c r="P792" s="865">
        <v>1</v>
      </c>
      <c r="Q792" s="865"/>
    </row>
    <row r="793" spans="1:17" ht="38.25">
      <c r="A793" s="882">
        <v>199</v>
      </c>
      <c r="B793" s="865" t="s">
        <v>1502</v>
      </c>
      <c r="C793" s="1705"/>
      <c r="D793" s="865" t="s">
        <v>14465</v>
      </c>
      <c r="E793" s="865" t="s">
        <v>11258</v>
      </c>
      <c r="F793" s="865" t="s">
        <v>19095</v>
      </c>
      <c r="G793" s="865" t="s">
        <v>5409</v>
      </c>
      <c r="H793" s="865" t="s">
        <v>19096</v>
      </c>
      <c r="I793" s="865" t="s">
        <v>19097</v>
      </c>
      <c r="J793" s="865">
        <v>1</v>
      </c>
      <c r="K793" s="865"/>
      <c r="L793" s="865"/>
      <c r="M793" s="865" t="s">
        <v>14434</v>
      </c>
      <c r="N793" s="865" t="s">
        <v>16368</v>
      </c>
      <c r="O793" s="865" t="s">
        <v>5409</v>
      </c>
      <c r="P793" s="865">
        <v>1</v>
      </c>
      <c r="Q793" s="865"/>
    </row>
    <row r="794" spans="1:17" ht="38.25">
      <c r="A794" s="876">
        <v>200</v>
      </c>
      <c r="B794" s="865" t="s">
        <v>1502</v>
      </c>
      <c r="C794" s="1705"/>
      <c r="D794" s="865" t="s">
        <v>14465</v>
      </c>
      <c r="E794" s="865" t="s">
        <v>11258</v>
      </c>
      <c r="F794" s="865" t="s">
        <v>19095</v>
      </c>
      <c r="G794" s="865" t="s">
        <v>5409</v>
      </c>
      <c r="H794" s="865" t="s">
        <v>19096</v>
      </c>
      <c r="I794" s="865" t="s">
        <v>19097</v>
      </c>
      <c r="J794" s="865">
        <v>1</v>
      </c>
      <c r="K794" s="865"/>
      <c r="L794" s="865"/>
      <c r="M794" s="865" t="s">
        <v>9169</v>
      </c>
      <c r="N794" s="865" t="s">
        <v>10114</v>
      </c>
      <c r="O794" s="865" t="s">
        <v>5409</v>
      </c>
      <c r="P794" s="865"/>
      <c r="Q794" s="865">
        <v>1</v>
      </c>
    </row>
    <row r="795" spans="1:17" ht="38.25">
      <c r="A795" s="876">
        <v>201</v>
      </c>
      <c r="B795" s="865" t="s">
        <v>1502</v>
      </c>
      <c r="C795" s="1705"/>
      <c r="D795" s="865" t="s">
        <v>14465</v>
      </c>
      <c r="E795" s="865" t="s">
        <v>11258</v>
      </c>
      <c r="F795" s="865" t="s">
        <v>19095</v>
      </c>
      <c r="G795" s="865" t="s">
        <v>5409</v>
      </c>
      <c r="H795" s="865" t="s">
        <v>19096</v>
      </c>
      <c r="I795" s="865" t="s">
        <v>19097</v>
      </c>
      <c r="J795" s="865"/>
      <c r="K795" s="865">
        <v>1</v>
      </c>
      <c r="L795" s="865"/>
      <c r="M795" s="865" t="s">
        <v>19098</v>
      </c>
      <c r="N795" s="865" t="s">
        <v>10145</v>
      </c>
      <c r="O795" s="865" t="s">
        <v>5409</v>
      </c>
      <c r="P795" s="865"/>
      <c r="Q795" s="865">
        <v>1</v>
      </c>
    </row>
    <row r="796" spans="1:17" ht="38.25">
      <c r="A796" s="876">
        <v>202</v>
      </c>
      <c r="B796" s="865" t="s">
        <v>1502</v>
      </c>
      <c r="C796" s="1705"/>
      <c r="D796" s="865" t="s">
        <v>14465</v>
      </c>
      <c r="E796" s="865" t="s">
        <v>11258</v>
      </c>
      <c r="F796" s="865" t="s">
        <v>19095</v>
      </c>
      <c r="G796" s="865" t="s">
        <v>5409</v>
      </c>
      <c r="H796" s="865" t="s">
        <v>19096</v>
      </c>
      <c r="I796" s="865" t="s">
        <v>19097</v>
      </c>
      <c r="J796" s="865"/>
      <c r="K796" s="865"/>
      <c r="L796" s="865">
        <v>1</v>
      </c>
      <c r="M796" s="865" t="s">
        <v>19099</v>
      </c>
      <c r="N796" s="865" t="s">
        <v>10144</v>
      </c>
      <c r="O796" s="865" t="s">
        <v>5409</v>
      </c>
      <c r="P796" s="865"/>
      <c r="Q796" s="865">
        <v>1</v>
      </c>
    </row>
    <row r="797" spans="1:17" ht="38.25">
      <c r="A797" s="876">
        <v>203</v>
      </c>
      <c r="B797" s="865" t="s">
        <v>1502</v>
      </c>
      <c r="C797" s="1705"/>
      <c r="D797" s="865" t="s">
        <v>14465</v>
      </c>
      <c r="E797" s="865" t="s">
        <v>11258</v>
      </c>
      <c r="F797" s="865" t="s">
        <v>19095</v>
      </c>
      <c r="G797" s="865" t="s">
        <v>5409</v>
      </c>
      <c r="H797" s="865" t="s">
        <v>19096</v>
      </c>
      <c r="I797" s="865" t="s">
        <v>19097</v>
      </c>
      <c r="J797" s="865"/>
      <c r="K797" s="865"/>
      <c r="L797" s="865">
        <v>1</v>
      </c>
      <c r="M797" s="865" t="s">
        <v>9166</v>
      </c>
      <c r="N797" s="865" t="s">
        <v>10147</v>
      </c>
      <c r="O797" s="865" t="s">
        <v>5409</v>
      </c>
      <c r="P797" s="865"/>
      <c r="Q797" s="865">
        <v>1</v>
      </c>
    </row>
    <row r="798" spans="1:17" ht="38.25">
      <c r="A798" s="876">
        <v>204</v>
      </c>
      <c r="B798" s="865" t="s">
        <v>1502</v>
      </c>
      <c r="C798" s="1705"/>
      <c r="D798" s="865" t="s">
        <v>14465</v>
      </c>
      <c r="E798" s="865" t="s">
        <v>11258</v>
      </c>
      <c r="F798" s="865" t="s">
        <v>19095</v>
      </c>
      <c r="G798" s="865" t="s">
        <v>5409</v>
      </c>
      <c r="H798" s="865" t="s">
        <v>19096</v>
      </c>
      <c r="I798" s="865" t="s">
        <v>19097</v>
      </c>
      <c r="J798" s="865"/>
      <c r="K798" s="865"/>
      <c r="L798" s="865">
        <v>1</v>
      </c>
      <c r="M798" s="865" t="s">
        <v>19100</v>
      </c>
      <c r="N798" s="865" t="s">
        <v>12265</v>
      </c>
      <c r="O798" s="865" t="s">
        <v>5409</v>
      </c>
      <c r="P798" s="865"/>
      <c r="Q798" s="865">
        <v>1</v>
      </c>
    </row>
    <row r="799" spans="1:17" ht="38.25">
      <c r="A799" s="882">
        <v>205</v>
      </c>
      <c r="B799" s="865" t="s">
        <v>1502</v>
      </c>
      <c r="C799" s="1705"/>
      <c r="D799" s="865" t="s">
        <v>14465</v>
      </c>
      <c r="E799" s="865" t="s">
        <v>11258</v>
      </c>
      <c r="F799" s="865" t="s">
        <v>19095</v>
      </c>
      <c r="G799" s="865" t="s">
        <v>5409</v>
      </c>
      <c r="H799" s="865" t="s">
        <v>19096</v>
      </c>
      <c r="I799" s="865" t="s">
        <v>19097</v>
      </c>
      <c r="J799" s="865"/>
      <c r="K799" s="865"/>
      <c r="L799" s="865">
        <v>1</v>
      </c>
      <c r="M799" s="865" t="s">
        <v>14443</v>
      </c>
      <c r="N799" s="865" t="s">
        <v>11153</v>
      </c>
      <c r="O799" s="865" t="s">
        <v>5409</v>
      </c>
      <c r="P799" s="865"/>
      <c r="Q799" s="865">
        <v>1</v>
      </c>
    </row>
    <row r="800" spans="1:17" ht="38.25">
      <c r="A800" s="876">
        <v>206</v>
      </c>
      <c r="B800" s="865" t="s">
        <v>1502</v>
      </c>
      <c r="C800" s="1705"/>
      <c r="D800" s="865" t="s">
        <v>14465</v>
      </c>
      <c r="E800" s="865" t="s">
        <v>11258</v>
      </c>
      <c r="F800" s="865" t="s">
        <v>19095</v>
      </c>
      <c r="G800" s="865" t="s">
        <v>5409</v>
      </c>
      <c r="H800" s="865" t="s">
        <v>19096</v>
      </c>
      <c r="I800" s="865" t="s">
        <v>19097</v>
      </c>
      <c r="J800" s="865"/>
      <c r="K800" s="865"/>
      <c r="L800" s="865">
        <v>1</v>
      </c>
      <c r="M800" s="865" t="s">
        <v>19101</v>
      </c>
      <c r="N800" s="865" t="s">
        <v>10093</v>
      </c>
      <c r="O800" s="865" t="s">
        <v>5409</v>
      </c>
      <c r="P800" s="865"/>
      <c r="Q800" s="865">
        <v>1</v>
      </c>
    </row>
    <row r="801" spans="1:17" ht="38.25">
      <c r="A801" s="876">
        <v>207</v>
      </c>
      <c r="B801" s="865" t="s">
        <v>1502</v>
      </c>
      <c r="C801" s="1705"/>
      <c r="D801" s="865" t="s">
        <v>14465</v>
      </c>
      <c r="E801" s="865" t="s">
        <v>11258</v>
      </c>
      <c r="F801" s="865" t="s">
        <v>19095</v>
      </c>
      <c r="G801" s="865" t="s">
        <v>5409</v>
      </c>
      <c r="H801" s="865" t="s">
        <v>19096</v>
      </c>
      <c r="I801" s="865" t="s">
        <v>19097</v>
      </c>
      <c r="J801" s="865"/>
      <c r="K801" s="865"/>
      <c r="L801" s="865">
        <v>1</v>
      </c>
      <c r="M801" s="865" t="s">
        <v>9126</v>
      </c>
      <c r="N801" s="865" t="s">
        <v>10141</v>
      </c>
      <c r="O801" s="865" t="s">
        <v>5409</v>
      </c>
      <c r="P801" s="865"/>
      <c r="Q801" s="865">
        <v>1</v>
      </c>
    </row>
    <row r="802" spans="1:17" ht="38.25">
      <c r="A802" s="876">
        <v>208</v>
      </c>
      <c r="B802" s="865" t="s">
        <v>1502</v>
      </c>
      <c r="C802" s="1705"/>
      <c r="D802" s="865" t="s">
        <v>14465</v>
      </c>
      <c r="E802" s="865" t="s">
        <v>11258</v>
      </c>
      <c r="F802" s="865" t="s">
        <v>19095</v>
      </c>
      <c r="G802" s="865" t="s">
        <v>5409</v>
      </c>
      <c r="H802" s="865" t="s">
        <v>19096</v>
      </c>
      <c r="I802" s="865" t="s">
        <v>19097</v>
      </c>
      <c r="J802" s="865"/>
      <c r="K802" s="865"/>
      <c r="L802" s="865">
        <v>1</v>
      </c>
      <c r="M802" s="865" t="s">
        <v>11208</v>
      </c>
      <c r="N802" s="865" t="s">
        <v>11149</v>
      </c>
      <c r="O802" s="865" t="s">
        <v>5409</v>
      </c>
      <c r="P802" s="865"/>
      <c r="Q802" s="865">
        <v>1</v>
      </c>
    </row>
    <row r="803" spans="1:17" ht="38.25">
      <c r="A803" s="876">
        <v>209</v>
      </c>
      <c r="B803" s="865" t="s">
        <v>1502</v>
      </c>
      <c r="C803" s="1705"/>
      <c r="D803" s="865" t="s">
        <v>14465</v>
      </c>
      <c r="E803" s="865" t="s">
        <v>11258</v>
      </c>
      <c r="F803" s="865" t="s">
        <v>19095</v>
      </c>
      <c r="G803" s="865" t="s">
        <v>5409</v>
      </c>
      <c r="H803" s="865" t="s">
        <v>19096</v>
      </c>
      <c r="I803" s="865" t="s">
        <v>19097</v>
      </c>
      <c r="J803" s="865"/>
      <c r="K803" s="865"/>
      <c r="L803" s="865">
        <v>1</v>
      </c>
      <c r="M803" s="865" t="s">
        <v>10077</v>
      </c>
      <c r="N803" s="865" t="s">
        <v>10110</v>
      </c>
      <c r="O803" s="865" t="s">
        <v>5409</v>
      </c>
      <c r="P803" s="865"/>
      <c r="Q803" s="865">
        <v>1</v>
      </c>
    </row>
    <row r="804" spans="1:17" ht="38.25">
      <c r="A804" s="876">
        <v>210</v>
      </c>
      <c r="B804" s="865" t="s">
        <v>1502</v>
      </c>
      <c r="C804" s="1705"/>
      <c r="D804" s="865" t="s">
        <v>14465</v>
      </c>
      <c r="E804" s="865" t="s">
        <v>11258</v>
      </c>
      <c r="F804" s="865" t="s">
        <v>19095</v>
      </c>
      <c r="G804" s="865" t="s">
        <v>5409</v>
      </c>
      <c r="H804" s="865" t="s">
        <v>19096</v>
      </c>
      <c r="I804" s="865" t="s">
        <v>19097</v>
      </c>
      <c r="J804" s="865"/>
      <c r="K804" s="865"/>
      <c r="L804" s="865">
        <v>1</v>
      </c>
      <c r="M804" s="865" t="s">
        <v>6695</v>
      </c>
      <c r="N804" s="865" t="s">
        <v>17340</v>
      </c>
      <c r="O804" s="865" t="s">
        <v>5409</v>
      </c>
      <c r="P804" s="865">
        <v>1</v>
      </c>
      <c r="Q804" s="865"/>
    </row>
    <row r="805" spans="1:17" ht="38.25">
      <c r="A805" s="882">
        <v>211</v>
      </c>
      <c r="B805" s="865" t="s">
        <v>1502</v>
      </c>
      <c r="C805" s="1705"/>
      <c r="D805" s="865" t="s">
        <v>14465</v>
      </c>
      <c r="E805" s="865" t="s">
        <v>11258</v>
      </c>
      <c r="F805" s="865" t="s">
        <v>19095</v>
      </c>
      <c r="G805" s="865" t="s">
        <v>5409</v>
      </c>
      <c r="H805" s="865" t="s">
        <v>19096</v>
      </c>
      <c r="I805" s="865" t="s">
        <v>19097</v>
      </c>
      <c r="J805" s="865"/>
      <c r="K805" s="865"/>
      <c r="L805" s="865">
        <v>1</v>
      </c>
      <c r="M805" s="865" t="s">
        <v>12188</v>
      </c>
      <c r="N805" s="865" t="s">
        <v>17302</v>
      </c>
      <c r="O805" s="865" t="s">
        <v>5409</v>
      </c>
      <c r="P805" s="865">
        <v>1</v>
      </c>
      <c r="Q805" s="865"/>
    </row>
    <row r="806" spans="1:17" ht="38.25">
      <c r="A806" s="876">
        <v>212</v>
      </c>
      <c r="B806" s="865" t="s">
        <v>1502</v>
      </c>
      <c r="C806" s="1705"/>
      <c r="D806" s="865" t="s">
        <v>14465</v>
      </c>
      <c r="E806" s="865" t="s">
        <v>11258</v>
      </c>
      <c r="F806" s="865" t="s">
        <v>19095</v>
      </c>
      <c r="G806" s="865" t="s">
        <v>5409</v>
      </c>
      <c r="H806" s="865" t="s">
        <v>19096</v>
      </c>
      <c r="I806" s="865" t="s">
        <v>19097</v>
      </c>
      <c r="J806" s="865"/>
      <c r="K806" s="865"/>
      <c r="L806" s="865">
        <v>1</v>
      </c>
      <c r="M806" s="865" t="s">
        <v>19102</v>
      </c>
      <c r="N806" s="865" t="s">
        <v>17292</v>
      </c>
      <c r="O806" s="865" t="s">
        <v>5409</v>
      </c>
      <c r="P806" s="865">
        <v>1</v>
      </c>
      <c r="Q806" s="865"/>
    </row>
    <row r="807" spans="1:17" ht="38.25">
      <c r="A807" s="876">
        <v>213</v>
      </c>
      <c r="B807" s="865" t="s">
        <v>1502</v>
      </c>
      <c r="C807" s="1705"/>
      <c r="D807" s="865" t="s">
        <v>12784</v>
      </c>
      <c r="E807" s="865" t="s">
        <v>19103</v>
      </c>
      <c r="F807" s="865" t="s">
        <v>19104</v>
      </c>
      <c r="G807" s="865" t="s">
        <v>1611</v>
      </c>
      <c r="H807" s="865" t="s">
        <v>19105</v>
      </c>
      <c r="I807" s="865" t="s">
        <v>19106</v>
      </c>
      <c r="J807" s="865">
        <v>1</v>
      </c>
      <c r="K807" s="865"/>
      <c r="L807" s="865"/>
      <c r="M807" s="865" t="s">
        <v>5155</v>
      </c>
      <c r="N807" s="865" t="s">
        <v>11156</v>
      </c>
      <c r="O807" s="865" t="s">
        <v>1611</v>
      </c>
      <c r="P807" s="865"/>
      <c r="Q807" s="865">
        <v>1</v>
      </c>
    </row>
    <row r="808" spans="1:17" ht="38.25">
      <c r="A808" s="876">
        <v>214</v>
      </c>
      <c r="B808" s="865" t="s">
        <v>1502</v>
      </c>
      <c r="C808" s="1705"/>
      <c r="D808" s="865" t="s">
        <v>12784</v>
      </c>
      <c r="E808" s="865" t="s">
        <v>19103</v>
      </c>
      <c r="F808" s="865" t="s">
        <v>19104</v>
      </c>
      <c r="G808" s="865" t="s">
        <v>1611</v>
      </c>
      <c r="H808" s="865" t="s">
        <v>19105</v>
      </c>
      <c r="I808" s="865" t="s">
        <v>19106</v>
      </c>
      <c r="J808" s="865"/>
      <c r="K808" s="865">
        <v>1</v>
      </c>
      <c r="L808" s="865"/>
      <c r="M808" s="865" t="s">
        <v>9109</v>
      </c>
      <c r="N808" s="865" t="s">
        <v>10110</v>
      </c>
      <c r="O808" s="865" t="s">
        <v>1611</v>
      </c>
      <c r="P808" s="865"/>
      <c r="Q808" s="865">
        <v>1</v>
      </c>
    </row>
    <row r="809" spans="1:17" ht="38.25">
      <c r="A809" s="876">
        <v>215</v>
      </c>
      <c r="B809" s="865" t="s">
        <v>1502</v>
      </c>
      <c r="C809" s="1705"/>
      <c r="D809" s="865" t="s">
        <v>12784</v>
      </c>
      <c r="E809" s="865" t="s">
        <v>19103</v>
      </c>
      <c r="F809" s="865" t="s">
        <v>19104</v>
      </c>
      <c r="G809" s="865" t="s">
        <v>1611</v>
      </c>
      <c r="H809" s="865" t="s">
        <v>19105</v>
      </c>
      <c r="I809" s="865" t="s">
        <v>19106</v>
      </c>
      <c r="J809" s="865"/>
      <c r="K809" s="865">
        <v>1</v>
      </c>
      <c r="L809" s="865"/>
      <c r="M809" s="865" t="s">
        <v>2739</v>
      </c>
      <c r="N809" s="865" t="s">
        <v>17293</v>
      </c>
      <c r="O809" s="865" t="s">
        <v>1611</v>
      </c>
      <c r="P809" s="865">
        <v>1</v>
      </c>
      <c r="Q809" s="865"/>
    </row>
    <row r="810" spans="1:17" ht="38.25">
      <c r="A810" s="876">
        <v>216</v>
      </c>
      <c r="B810" s="865" t="s">
        <v>1502</v>
      </c>
      <c r="C810" s="1705"/>
      <c r="D810" s="865" t="s">
        <v>12784</v>
      </c>
      <c r="E810" s="865" t="s">
        <v>19103</v>
      </c>
      <c r="F810" s="865" t="s">
        <v>19104</v>
      </c>
      <c r="G810" s="865" t="s">
        <v>1611</v>
      </c>
      <c r="H810" s="865" t="s">
        <v>19105</v>
      </c>
      <c r="I810" s="865" t="s">
        <v>19106</v>
      </c>
      <c r="J810" s="865"/>
      <c r="K810" s="865">
        <v>1</v>
      </c>
      <c r="L810" s="865"/>
      <c r="M810" s="865" t="s">
        <v>19107</v>
      </c>
      <c r="N810" s="865" t="s">
        <v>17319</v>
      </c>
      <c r="O810" s="865" t="s">
        <v>1611</v>
      </c>
      <c r="P810" s="865">
        <v>1</v>
      </c>
      <c r="Q810" s="865"/>
    </row>
    <row r="811" spans="1:17" ht="38.25">
      <c r="A811" s="882">
        <v>217</v>
      </c>
      <c r="B811" s="865" t="s">
        <v>1502</v>
      </c>
      <c r="C811" s="1705"/>
      <c r="D811" s="865" t="s">
        <v>12784</v>
      </c>
      <c r="E811" s="865" t="s">
        <v>19103</v>
      </c>
      <c r="F811" s="865" t="s">
        <v>19104</v>
      </c>
      <c r="G811" s="865" t="s">
        <v>1611</v>
      </c>
      <c r="H811" s="865" t="s">
        <v>19105</v>
      </c>
      <c r="I811" s="865" t="s">
        <v>19106</v>
      </c>
      <c r="J811" s="865"/>
      <c r="K811" s="865">
        <v>1</v>
      </c>
      <c r="L811" s="865"/>
      <c r="M811" s="865" t="s">
        <v>6061</v>
      </c>
      <c r="N811" s="865" t="s">
        <v>17340</v>
      </c>
      <c r="O811" s="865" t="s">
        <v>1611</v>
      </c>
      <c r="P811" s="865">
        <v>1</v>
      </c>
      <c r="Q811" s="865"/>
    </row>
    <row r="812" spans="1:17" ht="38.25">
      <c r="A812" s="876">
        <v>218</v>
      </c>
      <c r="B812" s="865" t="s">
        <v>1502</v>
      </c>
      <c r="C812" s="1705"/>
      <c r="D812" s="865" t="s">
        <v>12784</v>
      </c>
      <c r="E812" s="865" t="s">
        <v>19103</v>
      </c>
      <c r="F812" s="865" t="s">
        <v>19104</v>
      </c>
      <c r="G812" s="865" t="s">
        <v>1611</v>
      </c>
      <c r="H812" s="865" t="s">
        <v>19105</v>
      </c>
      <c r="I812" s="865" t="s">
        <v>19106</v>
      </c>
      <c r="J812" s="865"/>
      <c r="K812" s="865">
        <v>1</v>
      </c>
      <c r="L812" s="865"/>
      <c r="M812" s="865" t="s">
        <v>7040</v>
      </c>
      <c r="N812" s="865" t="s">
        <v>17292</v>
      </c>
      <c r="O812" s="865" t="s">
        <v>1611</v>
      </c>
      <c r="P812" s="865">
        <v>1</v>
      </c>
      <c r="Q812" s="865"/>
    </row>
    <row r="813" spans="1:17" ht="38.25">
      <c r="A813" s="876">
        <v>219</v>
      </c>
      <c r="B813" s="865" t="s">
        <v>1502</v>
      </c>
      <c r="C813" s="1705"/>
      <c r="D813" s="865" t="s">
        <v>12784</v>
      </c>
      <c r="E813" s="865" t="s">
        <v>19103</v>
      </c>
      <c r="F813" s="865" t="s">
        <v>19104</v>
      </c>
      <c r="G813" s="865" t="s">
        <v>1611</v>
      </c>
      <c r="H813" s="865" t="s">
        <v>19105</v>
      </c>
      <c r="I813" s="865" t="s">
        <v>19106</v>
      </c>
      <c r="J813" s="865"/>
      <c r="K813" s="865">
        <v>1</v>
      </c>
      <c r="L813" s="865"/>
      <c r="M813" s="865" t="s">
        <v>14477</v>
      </c>
      <c r="N813" s="865" t="s">
        <v>16368</v>
      </c>
      <c r="O813" s="865" t="s">
        <v>1611</v>
      </c>
      <c r="P813" s="865">
        <v>1</v>
      </c>
      <c r="Q813" s="865"/>
    </row>
    <row r="814" spans="1:17" ht="38.25">
      <c r="A814" s="876">
        <v>220</v>
      </c>
      <c r="B814" s="865" t="s">
        <v>1502</v>
      </c>
      <c r="C814" s="1705"/>
      <c r="D814" s="865" t="s">
        <v>12784</v>
      </c>
      <c r="E814" s="865" t="s">
        <v>19103</v>
      </c>
      <c r="F814" s="865" t="s">
        <v>19104</v>
      </c>
      <c r="G814" s="865" t="s">
        <v>1611</v>
      </c>
      <c r="H814" s="865" t="s">
        <v>19105</v>
      </c>
      <c r="I814" s="865" t="s">
        <v>19106</v>
      </c>
      <c r="J814" s="865"/>
      <c r="K814" s="865"/>
      <c r="L814" s="865">
        <v>1</v>
      </c>
      <c r="M814" s="865" t="s">
        <v>5806</v>
      </c>
      <c r="N814" s="865" t="s">
        <v>10097</v>
      </c>
      <c r="O814" s="865" t="s">
        <v>1611</v>
      </c>
      <c r="P814" s="865"/>
      <c r="Q814" s="865">
        <v>1</v>
      </c>
    </row>
    <row r="815" spans="1:17" ht="38.25">
      <c r="A815" s="876">
        <v>221</v>
      </c>
      <c r="B815" s="865" t="s">
        <v>1502</v>
      </c>
      <c r="C815" s="1705"/>
      <c r="D815" s="865" t="s">
        <v>12784</v>
      </c>
      <c r="E815" s="865" t="s">
        <v>19103</v>
      </c>
      <c r="F815" s="865" t="s">
        <v>19104</v>
      </c>
      <c r="G815" s="865" t="s">
        <v>1611</v>
      </c>
      <c r="H815" s="865" t="s">
        <v>19105</v>
      </c>
      <c r="I815" s="865" t="s">
        <v>19106</v>
      </c>
      <c r="J815" s="865"/>
      <c r="K815" s="865"/>
      <c r="L815" s="865">
        <v>1</v>
      </c>
      <c r="M815" s="865" t="s">
        <v>6236</v>
      </c>
      <c r="N815" s="865" t="s">
        <v>10149</v>
      </c>
      <c r="O815" s="865" t="s">
        <v>1611</v>
      </c>
      <c r="P815" s="865"/>
      <c r="Q815" s="865">
        <v>1</v>
      </c>
    </row>
    <row r="816" spans="1:17" ht="38.25">
      <c r="A816" s="876">
        <v>222</v>
      </c>
      <c r="B816" s="865" t="s">
        <v>1502</v>
      </c>
      <c r="C816" s="1705"/>
      <c r="D816" s="865" t="s">
        <v>12784</v>
      </c>
      <c r="E816" s="865" t="s">
        <v>19103</v>
      </c>
      <c r="F816" s="865" t="s">
        <v>19104</v>
      </c>
      <c r="G816" s="865" t="s">
        <v>1611</v>
      </c>
      <c r="H816" s="865" t="s">
        <v>19105</v>
      </c>
      <c r="I816" s="865" t="s">
        <v>19106</v>
      </c>
      <c r="J816" s="865"/>
      <c r="K816" s="865"/>
      <c r="L816" s="865">
        <v>1</v>
      </c>
      <c r="M816" s="865" t="s">
        <v>19108</v>
      </c>
      <c r="N816" s="865" t="s">
        <v>10112</v>
      </c>
      <c r="O816" s="865" t="s">
        <v>1611</v>
      </c>
      <c r="P816" s="865"/>
      <c r="Q816" s="865">
        <v>1</v>
      </c>
    </row>
    <row r="817" spans="1:17" ht="38.25">
      <c r="A817" s="882">
        <v>223</v>
      </c>
      <c r="B817" s="865" t="s">
        <v>1502</v>
      </c>
      <c r="C817" s="1705"/>
      <c r="D817" s="865" t="s">
        <v>12784</v>
      </c>
      <c r="E817" s="865" t="s">
        <v>19103</v>
      </c>
      <c r="F817" s="865" t="s">
        <v>19104</v>
      </c>
      <c r="G817" s="865" t="s">
        <v>1611</v>
      </c>
      <c r="H817" s="865" t="s">
        <v>19105</v>
      </c>
      <c r="I817" s="865" t="s">
        <v>19106</v>
      </c>
      <c r="J817" s="865"/>
      <c r="K817" s="865"/>
      <c r="L817" s="865">
        <v>1</v>
      </c>
      <c r="M817" s="865" t="s">
        <v>18273</v>
      </c>
      <c r="N817" s="865" t="s">
        <v>10095</v>
      </c>
      <c r="O817" s="865" t="s">
        <v>1611</v>
      </c>
      <c r="P817" s="865"/>
      <c r="Q817" s="865">
        <v>1</v>
      </c>
    </row>
    <row r="818" spans="1:17" ht="38.25">
      <c r="A818" s="876">
        <v>224</v>
      </c>
      <c r="B818" s="865" t="s">
        <v>1502</v>
      </c>
      <c r="C818" s="1705"/>
      <c r="D818" s="865" t="s">
        <v>12784</v>
      </c>
      <c r="E818" s="865" t="s">
        <v>19103</v>
      </c>
      <c r="F818" s="865" t="s">
        <v>19104</v>
      </c>
      <c r="G818" s="865" t="s">
        <v>1611</v>
      </c>
      <c r="H818" s="865" t="s">
        <v>19105</v>
      </c>
      <c r="I818" s="865" t="s">
        <v>19106</v>
      </c>
      <c r="J818" s="865"/>
      <c r="K818" s="865"/>
      <c r="L818" s="865">
        <v>1</v>
      </c>
      <c r="M818" s="865" t="s">
        <v>5166</v>
      </c>
      <c r="N818" s="865" t="s">
        <v>10103</v>
      </c>
      <c r="O818" s="865" t="s">
        <v>1611</v>
      </c>
      <c r="P818" s="865"/>
      <c r="Q818" s="865">
        <v>1</v>
      </c>
    </row>
    <row r="819" spans="1:17" ht="38.25">
      <c r="A819" s="876">
        <v>225</v>
      </c>
      <c r="B819" s="865" t="s">
        <v>1502</v>
      </c>
      <c r="C819" s="1705"/>
      <c r="D819" s="865" t="s">
        <v>12784</v>
      </c>
      <c r="E819" s="865" t="s">
        <v>19103</v>
      </c>
      <c r="F819" s="865" t="s">
        <v>19104</v>
      </c>
      <c r="G819" s="865" t="s">
        <v>1611</v>
      </c>
      <c r="H819" s="865" t="s">
        <v>19105</v>
      </c>
      <c r="I819" s="865" t="s">
        <v>19106</v>
      </c>
      <c r="J819" s="865"/>
      <c r="K819" s="865"/>
      <c r="L819" s="865">
        <v>1</v>
      </c>
      <c r="M819" s="865" t="s">
        <v>6632</v>
      </c>
      <c r="N819" s="865" t="s">
        <v>17294</v>
      </c>
      <c r="O819" s="865" t="s">
        <v>1611</v>
      </c>
      <c r="P819" s="865">
        <v>1</v>
      </c>
      <c r="Q819" s="865"/>
    </row>
    <row r="820" spans="1:17" ht="38.25">
      <c r="A820" s="876">
        <v>226</v>
      </c>
      <c r="B820" s="865" t="s">
        <v>1502</v>
      </c>
      <c r="C820" s="1705"/>
      <c r="D820" s="865" t="s">
        <v>12784</v>
      </c>
      <c r="E820" s="865" t="s">
        <v>19103</v>
      </c>
      <c r="F820" s="865" t="s">
        <v>19104</v>
      </c>
      <c r="G820" s="865" t="s">
        <v>1611</v>
      </c>
      <c r="H820" s="865" t="s">
        <v>19105</v>
      </c>
      <c r="I820" s="865" t="s">
        <v>19106</v>
      </c>
      <c r="J820" s="865"/>
      <c r="K820" s="865"/>
      <c r="L820" s="865">
        <v>1</v>
      </c>
      <c r="M820" s="865" t="s">
        <v>17291</v>
      </c>
      <c r="N820" s="865" t="s">
        <v>16364</v>
      </c>
      <c r="O820" s="865" t="s">
        <v>1611</v>
      </c>
      <c r="P820" s="865">
        <v>1</v>
      </c>
      <c r="Q820" s="865"/>
    </row>
    <row r="821" spans="1:17" ht="38.25">
      <c r="A821" s="876">
        <v>227</v>
      </c>
      <c r="B821" s="865" t="s">
        <v>1502</v>
      </c>
      <c r="C821" s="1705"/>
      <c r="D821" s="865" t="s">
        <v>19109</v>
      </c>
      <c r="E821" s="865" t="s">
        <v>14360</v>
      </c>
      <c r="F821" s="865" t="s">
        <v>19110</v>
      </c>
      <c r="G821" s="865" t="s">
        <v>8359</v>
      </c>
      <c r="H821" s="865" t="s">
        <v>19111</v>
      </c>
      <c r="I821" s="865" t="s">
        <v>19112</v>
      </c>
      <c r="J821" s="865">
        <v>1</v>
      </c>
      <c r="K821" s="865"/>
      <c r="L821" s="865"/>
      <c r="M821" s="865" t="s">
        <v>11245</v>
      </c>
      <c r="N821" s="865" t="s">
        <v>18266</v>
      </c>
      <c r="O821" s="865" t="s">
        <v>8359</v>
      </c>
      <c r="P821" s="865">
        <v>1</v>
      </c>
      <c r="Q821" s="865"/>
    </row>
    <row r="822" spans="1:17" ht="38.25">
      <c r="A822" s="876">
        <v>228</v>
      </c>
      <c r="B822" s="865" t="s">
        <v>1502</v>
      </c>
      <c r="C822" s="1705"/>
      <c r="D822" s="865" t="s">
        <v>19109</v>
      </c>
      <c r="E822" s="865" t="s">
        <v>14360</v>
      </c>
      <c r="F822" s="865" t="s">
        <v>19110</v>
      </c>
      <c r="G822" s="865" t="s">
        <v>8359</v>
      </c>
      <c r="H822" s="865" t="s">
        <v>19111</v>
      </c>
      <c r="I822" s="865" t="s">
        <v>19112</v>
      </c>
      <c r="J822" s="865"/>
      <c r="K822" s="865">
        <v>1</v>
      </c>
      <c r="L822" s="865"/>
      <c r="M822" s="865" t="s">
        <v>11224</v>
      </c>
      <c r="N822" s="865" t="s">
        <v>17294</v>
      </c>
      <c r="O822" s="865" t="s">
        <v>8359</v>
      </c>
      <c r="P822" s="865">
        <v>1</v>
      </c>
      <c r="Q822" s="865"/>
    </row>
    <row r="823" spans="1:17" ht="38.25">
      <c r="A823" s="882">
        <v>229</v>
      </c>
      <c r="B823" s="865" t="s">
        <v>1502</v>
      </c>
      <c r="C823" s="1705"/>
      <c r="D823" s="865" t="s">
        <v>19109</v>
      </c>
      <c r="E823" s="865" t="s">
        <v>14360</v>
      </c>
      <c r="F823" s="865" t="s">
        <v>19110</v>
      </c>
      <c r="G823" s="865" t="s">
        <v>8359</v>
      </c>
      <c r="H823" s="865" t="s">
        <v>19111</v>
      </c>
      <c r="I823" s="865" t="s">
        <v>19112</v>
      </c>
      <c r="J823" s="865"/>
      <c r="K823" s="865">
        <v>1</v>
      </c>
      <c r="L823" s="865"/>
      <c r="M823" s="865" t="s">
        <v>14512</v>
      </c>
      <c r="N823" s="865" t="s">
        <v>16356</v>
      </c>
      <c r="O823" s="865" t="s">
        <v>8359</v>
      </c>
      <c r="P823" s="865">
        <v>1</v>
      </c>
      <c r="Q823" s="865"/>
    </row>
    <row r="824" spans="1:17" ht="38.25">
      <c r="A824" s="876">
        <v>230</v>
      </c>
      <c r="B824" s="865" t="s">
        <v>1502</v>
      </c>
      <c r="C824" s="1705"/>
      <c r="D824" s="865" t="s">
        <v>19109</v>
      </c>
      <c r="E824" s="865" t="s">
        <v>14360</v>
      </c>
      <c r="F824" s="865" t="s">
        <v>19110</v>
      </c>
      <c r="G824" s="865" t="s">
        <v>8359</v>
      </c>
      <c r="H824" s="865" t="s">
        <v>19111</v>
      </c>
      <c r="I824" s="865" t="s">
        <v>19112</v>
      </c>
      <c r="J824" s="865"/>
      <c r="K824" s="865"/>
      <c r="L824" s="865">
        <v>1</v>
      </c>
      <c r="M824" s="865" t="s">
        <v>19113</v>
      </c>
      <c r="N824" s="865" t="s">
        <v>17304</v>
      </c>
      <c r="O824" s="865" t="s">
        <v>8359</v>
      </c>
      <c r="P824" s="865"/>
      <c r="Q824" s="865">
        <v>1</v>
      </c>
    </row>
    <row r="825" spans="1:17" ht="38.25">
      <c r="A825" s="876">
        <v>231</v>
      </c>
      <c r="B825" s="865" t="s">
        <v>1502</v>
      </c>
      <c r="C825" s="1705"/>
      <c r="D825" s="865" t="s">
        <v>19109</v>
      </c>
      <c r="E825" s="865" t="s">
        <v>14360</v>
      </c>
      <c r="F825" s="865" t="s">
        <v>19110</v>
      </c>
      <c r="G825" s="865" t="s">
        <v>8359</v>
      </c>
      <c r="H825" s="865" t="s">
        <v>19111</v>
      </c>
      <c r="I825" s="865" t="s">
        <v>19112</v>
      </c>
      <c r="J825" s="865"/>
      <c r="K825" s="865"/>
      <c r="L825" s="865">
        <v>1</v>
      </c>
      <c r="M825" s="865" t="s">
        <v>19114</v>
      </c>
      <c r="N825" s="865" t="s">
        <v>10145</v>
      </c>
      <c r="O825" s="865" t="s">
        <v>8359</v>
      </c>
      <c r="P825" s="865"/>
      <c r="Q825" s="865">
        <v>1</v>
      </c>
    </row>
    <row r="826" spans="1:17" ht="38.25">
      <c r="A826" s="876">
        <v>232</v>
      </c>
      <c r="B826" s="865" t="s">
        <v>1502</v>
      </c>
      <c r="C826" s="1705"/>
      <c r="D826" s="865" t="s">
        <v>19109</v>
      </c>
      <c r="E826" s="865" t="s">
        <v>14360</v>
      </c>
      <c r="F826" s="865" t="s">
        <v>19110</v>
      </c>
      <c r="G826" s="865" t="s">
        <v>8359</v>
      </c>
      <c r="H826" s="865" t="s">
        <v>19111</v>
      </c>
      <c r="I826" s="865" t="s">
        <v>19112</v>
      </c>
      <c r="J826" s="865"/>
      <c r="K826" s="865"/>
      <c r="L826" s="865">
        <v>1</v>
      </c>
      <c r="M826" s="865" t="s">
        <v>19115</v>
      </c>
      <c r="N826" s="865" t="s">
        <v>11151</v>
      </c>
      <c r="O826" s="865" t="s">
        <v>8359</v>
      </c>
      <c r="P826" s="865"/>
      <c r="Q826" s="865">
        <v>1</v>
      </c>
    </row>
    <row r="827" spans="1:17" ht="38.25">
      <c r="A827" s="876">
        <v>233</v>
      </c>
      <c r="B827" s="865" t="s">
        <v>1502</v>
      </c>
      <c r="C827" s="1705"/>
      <c r="D827" s="865" t="s">
        <v>19109</v>
      </c>
      <c r="E827" s="865" t="s">
        <v>14360</v>
      </c>
      <c r="F827" s="865" t="s">
        <v>19110</v>
      </c>
      <c r="G827" s="865" t="s">
        <v>8359</v>
      </c>
      <c r="H827" s="865" t="s">
        <v>19111</v>
      </c>
      <c r="I827" s="865" t="s">
        <v>19112</v>
      </c>
      <c r="J827" s="865"/>
      <c r="K827" s="865"/>
      <c r="L827" s="865">
        <v>1</v>
      </c>
      <c r="M827" s="865" t="s">
        <v>19116</v>
      </c>
      <c r="N827" s="865" t="s">
        <v>12817</v>
      </c>
      <c r="O827" s="865" t="s">
        <v>8359</v>
      </c>
      <c r="P827" s="865"/>
      <c r="Q827" s="865">
        <v>1</v>
      </c>
    </row>
    <row r="828" spans="1:17" ht="38.25">
      <c r="A828" s="876">
        <v>234</v>
      </c>
      <c r="B828" s="865" t="s">
        <v>1502</v>
      </c>
      <c r="C828" s="1705"/>
      <c r="D828" s="865" t="s">
        <v>19109</v>
      </c>
      <c r="E828" s="865" t="s">
        <v>14360</v>
      </c>
      <c r="F828" s="865" t="s">
        <v>19110</v>
      </c>
      <c r="G828" s="865" t="s">
        <v>8359</v>
      </c>
      <c r="H828" s="865" t="s">
        <v>19111</v>
      </c>
      <c r="I828" s="865" t="s">
        <v>19112</v>
      </c>
      <c r="J828" s="865"/>
      <c r="K828" s="865"/>
      <c r="L828" s="865">
        <v>1</v>
      </c>
      <c r="M828" s="865" t="s">
        <v>11226</v>
      </c>
      <c r="N828" s="865" t="s">
        <v>10076</v>
      </c>
      <c r="O828" s="865" t="s">
        <v>8359</v>
      </c>
      <c r="P828" s="865"/>
      <c r="Q828" s="865">
        <v>1</v>
      </c>
    </row>
    <row r="829" spans="1:17" ht="38.25">
      <c r="A829" s="882">
        <v>235</v>
      </c>
      <c r="B829" s="865" t="s">
        <v>1502</v>
      </c>
      <c r="C829" s="1705"/>
      <c r="D829" s="865" t="s">
        <v>19109</v>
      </c>
      <c r="E829" s="865" t="s">
        <v>14360</v>
      </c>
      <c r="F829" s="865" t="s">
        <v>19110</v>
      </c>
      <c r="G829" s="865" t="s">
        <v>8359</v>
      </c>
      <c r="H829" s="865" t="s">
        <v>19111</v>
      </c>
      <c r="I829" s="865" t="s">
        <v>19112</v>
      </c>
      <c r="J829" s="865"/>
      <c r="K829" s="865"/>
      <c r="L829" s="865">
        <v>1</v>
      </c>
      <c r="M829" s="865" t="s">
        <v>18264</v>
      </c>
      <c r="N829" s="865" t="s">
        <v>18265</v>
      </c>
      <c r="O829" s="865" t="s">
        <v>8359</v>
      </c>
      <c r="P829" s="865"/>
      <c r="Q829" s="865">
        <v>1</v>
      </c>
    </row>
    <row r="830" spans="1:17" ht="38.25">
      <c r="A830" s="876">
        <v>236</v>
      </c>
      <c r="B830" s="865" t="s">
        <v>1502</v>
      </c>
      <c r="C830" s="1705"/>
      <c r="D830" s="865" t="s">
        <v>19109</v>
      </c>
      <c r="E830" s="865" t="s">
        <v>14360</v>
      </c>
      <c r="F830" s="865" t="s">
        <v>19110</v>
      </c>
      <c r="G830" s="865" t="s">
        <v>8359</v>
      </c>
      <c r="H830" s="865" t="s">
        <v>19111</v>
      </c>
      <c r="I830" s="865" t="s">
        <v>19112</v>
      </c>
      <c r="J830" s="865"/>
      <c r="K830" s="865"/>
      <c r="L830" s="865">
        <v>1</v>
      </c>
      <c r="M830" s="865" t="s">
        <v>19117</v>
      </c>
      <c r="N830" s="865" t="s">
        <v>16363</v>
      </c>
      <c r="O830" s="865" t="s">
        <v>8359</v>
      </c>
      <c r="P830" s="865">
        <v>1</v>
      </c>
      <c r="Q830" s="865"/>
    </row>
    <row r="831" spans="1:17" ht="38.25">
      <c r="A831" s="876">
        <v>237</v>
      </c>
      <c r="B831" s="865" t="s">
        <v>1502</v>
      </c>
      <c r="C831" s="1705"/>
      <c r="D831" s="865" t="s">
        <v>19109</v>
      </c>
      <c r="E831" s="865" t="s">
        <v>14360</v>
      </c>
      <c r="F831" s="865" t="s">
        <v>19110</v>
      </c>
      <c r="G831" s="865" t="s">
        <v>8359</v>
      </c>
      <c r="H831" s="865" t="s">
        <v>19111</v>
      </c>
      <c r="I831" s="865" t="s">
        <v>19112</v>
      </c>
      <c r="J831" s="865"/>
      <c r="K831" s="865"/>
      <c r="L831" s="865">
        <v>1</v>
      </c>
      <c r="M831" s="865" t="s">
        <v>19118</v>
      </c>
      <c r="N831" s="865" t="s">
        <v>17329</v>
      </c>
      <c r="O831" s="865" t="s">
        <v>8359</v>
      </c>
      <c r="P831" s="865">
        <v>1</v>
      </c>
      <c r="Q831" s="865"/>
    </row>
    <row r="832" spans="1:17" ht="38.25">
      <c r="A832" s="876">
        <v>238</v>
      </c>
      <c r="B832" s="865" t="s">
        <v>1502</v>
      </c>
      <c r="C832" s="1705"/>
      <c r="D832" s="865" t="s">
        <v>17295</v>
      </c>
      <c r="E832" s="865" t="s">
        <v>19119</v>
      </c>
      <c r="F832" s="865" t="s">
        <v>19120</v>
      </c>
      <c r="G832" s="865" t="s">
        <v>10818</v>
      </c>
      <c r="H832" s="865" t="s">
        <v>19121</v>
      </c>
      <c r="I832" s="865" t="s">
        <v>19122</v>
      </c>
      <c r="J832" s="865">
        <v>1</v>
      </c>
      <c r="K832" s="865"/>
      <c r="L832" s="865"/>
      <c r="M832" s="865" t="s">
        <v>19123</v>
      </c>
      <c r="N832" s="865" t="s">
        <v>12806</v>
      </c>
      <c r="O832" s="865" t="s">
        <v>10818</v>
      </c>
      <c r="P832" s="865"/>
      <c r="Q832" s="865">
        <v>1</v>
      </c>
    </row>
    <row r="833" spans="1:17" ht="38.25">
      <c r="A833" s="876">
        <v>239</v>
      </c>
      <c r="B833" s="865" t="s">
        <v>1502</v>
      </c>
      <c r="C833" s="1705"/>
      <c r="D833" s="865" t="s">
        <v>17295</v>
      </c>
      <c r="E833" s="865" t="s">
        <v>19119</v>
      </c>
      <c r="F833" s="865" t="s">
        <v>19120</v>
      </c>
      <c r="G833" s="865" t="s">
        <v>10818</v>
      </c>
      <c r="H833" s="865" t="s">
        <v>19121</v>
      </c>
      <c r="I833" s="865" t="s">
        <v>19122</v>
      </c>
      <c r="J833" s="865">
        <v>1</v>
      </c>
      <c r="K833" s="865"/>
      <c r="L833" s="865"/>
      <c r="M833" s="865" t="s">
        <v>19124</v>
      </c>
      <c r="N833" s="865" t="s">
        <v>19125</v>
      </c>
      <c r="O833" s="865" t="s">
        <v>10818</v>
      </c>
      <c r="P833" s="865">
        <v>1</v>
      </c>
      <c r="Q833" s="865"/>
    </row>
    <row r="834" spans="1:17" ht="38.25">
      <c r="A834" s="876">
        <v>240</v>
      </c>
      <c r="B834" s="865" t="s">
        <v>1502</v>
      </c>
      <c r="C834" s="1705"/>
      <c r="D834" s="865" t="s">
        <v>17295</v>
      </c>
      <c r="E834" s="865" t="s">
        <v>19119</v>
      </c>
      <c r="F834" s="865" t="s">
        <v>19120</v>
      </c>
      <c r="G834" s="865" t="s">
        <v>10818</v>
      </c>
      <c r="H834" s="865" t="s">
        <v>19121</v>
      </c>
      <c r="I834" s="865" t="s">
        <v>19122</v>
      </c>
      <c r="J834" s="865"/>
      <c r="K834" s="865">
        <v>1</v>
      </c>
      <c r="L834" s="865"/>
      <c r="M834" s="865" t="s">
        <v>19126</v>
      </c>
      <c r="N834" s="865" t="s">
        <v>12801</v>
      </c>
      <c r="O834" s="865" t="s">
        <v>10818</v>
      </c>
      <c r="P834" s="865"/>
      <c r="Q834" s="865">
        <v>1</v>
      </c>
    </row>
    <row r="835" spans="1:17" ht="38.25">
      <c r="A835" s="882">
        <v>241</v>
      </c>
      <c r="B835" s="865" t="s">
        <v>1502</v>
      </c>
      <c r="C835" s="1705"/>
      <c r="D835" s="865" t="s">
        <v>17295</v>
      </c>
      <c r="E835" s="865" t="s">
        <v>19119</v>
      </c>
      <c r="F835" s="865" t="s">
        <v>19120</v>
      </c>
      <c r="G835" s="865" t="s">
        <v>10818</v>
      </c>
      <c r="H835" s="865" t="s">
        <v>19121</v>
      </c>
      <c r="I835" s="865" t="s">
        <v>19122</v>
      </c>
      <c r="J835" s="865"/>
      <c r="K835" s="865">
        <v>1</v>
      </c>
      <c r="L835" s="865"/>
      <c r="M835" s="865" t="s">
        <v>19127</v>
      </c>
      <c r="N835" s="865" t="s">
        <v>12804</v>
      </c>
      <c r="O835" s="865" t="s">
        <v>10818</v>
      </c>
      <c r="P835" s="865"/>
      <c r="Q835" s="865">
        <v>1</v>
      </c>
    </row>
    <row r="836" spans="1:17" ht="38.25">
      <c r="A836" s="876">
        <v>242</v>
      </c>
      <c r="B836" s="865" t="s">
        <v>1502</v>
      </c>
      <c r="C836" s="1705"/>
      <c r="D836" s="865" t="s">
        <v>17295</v>
      </c>
      <c r="E836" s="865" t="s">
        <v>19119</v>
      </c>
      <c r="F836" s="865" t="s">
        <v>19120</v>
      </c>
      <c r="G836" s="865" t="s">
        <v>10818</v>
      </c>
      <c r="H836" s="865" t="s">
        <v>19121</v>
      </c>
      <c r="I836" s="865" t="s">
        <v>19122</v>
      </c>
      <c r="J836" s="865"/>
      <c r="K836" s="865">
        <v>1</v>
      </c>
      <c r="L836" s="865"/>
      <c r="M836" s="865" t="s">
        <v>19128</v>
      </c>
      <c r="N836" s="865" t="s">
        <v>19129</v>
      </c>
      <c r="O836" s="865" t="s">
        <v>10818</v>
      </c>
      <c r="P836" s="865">
        <v>1</v>
      </c>
      <c r="Q836" s="865"/>
    </row>
    <row r="837" spans="1:17" ht="38.25">
      <c r="A837" s="876">
        <v>243</v>
      </c>
      <c r="B837" s="865" t="s">
        <v>1502</v>
      </c>
      <c r="C837" s="1705"/>
      <c r="D837" s="865" t="s">
        <v>17295</v>
      </c>
      <c r="E837" s="865" t="s">
        <v>19119</v>
      </c>
      <c r="F837" s="865" t="s">
        <v>19120</v>
      </c>
      <c r="G837" s="865" t="s">
        <v>10818</v>
      </c>
      <c r="H837" s="865" t="s">
        <v>19121</v>
      </c>
      <c r="I837" s="865" t="s">
        <v>19122</v>
      </c>
      <c r="J837" s="865"/>
      <c r="K837" s="865"/>
      <c r="L837" s="865">
        <v>1</v>
      </c>
      <c r="M837" s="865" t="s">
        <v>19130</v>
      </c>
      <c r="N837" s="865" t="s">
        <v>19131</v>
      </c>
      <c r="O837" s="865" t="s">
        <v>10818</v>
      </c>
      <c r="P837" s="865"/>
      <c r="Q837" s="865">
        <v>1</v>
      </c>
    </row>
    <row r="838" spans="1:17" ht="38.25">
      <c r="A838" s="876">
        <v>244</v>
      </c>
      <c r="B838" s="865" t="s">
        <v>1502</v>
      </c>
      <c r="C838" s="1705"/>
      <c r="D838" s="865" t="s">
        <v>17295</v>
      </c>
      <c r="E838" s="865" t="s">
        <v>19119</v>
      </c>
      <c r="F838" s="865" t="s">
        <v>19120</v>
      </c>
      <c r="G838" s="865" t="s">
        <v>10818</v>
      </c>
      <c r="H838" s="865" t="s">
        <v>19121</v>
      </c>
      <c r="I838" s="865" t="s">
        <v>19122</v>
      </c>
      <c r="J838" s="865"/>
      <c r="K838" s="865"/>
      <c r="L838" s="865">
        <v>1</v>
      </c>
      <c r="M838" s="865" t="s">
        <v>19132</v>
      </c>
      <c r="N838" s="865" t="s">
        <v>14509</v>
      </c>
      <c r="O838" s="865" t="s">
        <v>10818</v>
      </c>
      <c r="P838" s="865"/>
      <c r="Q838" s="865">
        <v>1</v>
      </c>
    </row>
    <row r="839" spans="1:17" ht="38.25">
      <c r="A839" s="876">
        <v>245</v>
      </c>
      <c r="B839" s="865" t="s">
        <v>1502</v>
      </c>
      <c r="C839" s="1705"/>
      <c r="D839" s="865" t="s">
        <v>17295</v>
      </c>
      <c r="E839" s="865" t="s">
        <v>19119</v>
      </c>
      <c r="F839" s="865" t="s">
        <v>19120</v>
      </c>
      <c r="G839" s="865" t="s">
        <v>10818</v>
      </c>
      <c r="H839" s="865" t="s">
        <v>19121</v>
      </c>
      <c r="I839" s="865" t="s">
        <v>19122</v>
      </c>
      <c r="J839" s="865"/>
      <c r="K839" s="865"/>
      <c r="L839" s="865">
        <v>1</v>
      </c>
      <c r="M839" s="865" t="s">
        <v>19133</v>
      </c>
      <c r="N839" s="865" t="s">
        <v>17312</v>
      </c>
      <c r="O839" s="865" t="s">
        <v>10818</v>
      </c>
      <c r="P839" s="865">
        <v>1</v>
      </c>
      <c r="Q839" s="865"/>
    </row>
    <row r="840" spans="1:17" ht="38.25">
      <c r="A840" s="876">
        <v>246</v>
      </c>
      <c r="B840" s="865" t="s">
        <v>1502</v>
      </c>
      <c r="C840" s="1705"/>
      <c r="D840" s="865" t="s">
        <v>17295</v>
      </c>
      <c r="E840" s="865" t="s">
        <v>19119</v>
      </c>
      <c r="F840" s="865" t="s">
        <v>19120</v>
      </c>
      <c r="G840" s="865" t="s">
        <v>10818</v>
      </c>
      <c r="H840" s="865" t="s">
        <v>19121</v>
      </c>
      <c r="I840" s="865" t="s">
        <v>19122</v>
      </c>
      <c r="J840" s="865"/>
      <c r="K840" s="865"/>
      <c r="L840" s="865">
        <v>1</v>
      </c>
      <c r="M840" s="865" t="s">
        <v>17311</v>
      </c>
      <c r="N840" s="865" t="s">
        <v>19134</v>
      </c>
      <c r="O840" s="865" t="s">
        <v>10818</v>
      </c>
      <c r="P840" s="865">
        <v>1</v>
      </c>
      <c r="Q840" s="865"/>
    </row>
    <row r="841" spans="1:17" ht="38.25">
      <c r="A841" s="882">
        <v>247</v>
      </c>
      <c r="B841" s="865" t="s">
        <v>1502</v>
      </c>
      <c r="C841" s="1705"/>
      <c r="D841" s="865" t="s">
        <v>17295</v>
      </c>
      <c r="E841" s="865" t="s">
        <v>19119</v>
      </c>
      <c r="F841" s="865" t="s">
        <v>19120</v>
      </c>
      <c r="G841" s="865" t="s">
        <v>10818</v>
      </c>
      <c r="H841" s="865" t="s">
        <v>19121</v>
      </c>
      <c r="I841" s="865" t="s">
        <v>19122</v>
      </c>
      <c r="J841" s="865"/>
      <c r="K841" s="865"/>
      <c r="L841" s="865">
        <v>1</v>
      </c>
      <c r="M841" s="865" t="s">
        <v>19135</v>
      </c>
      <c r="N841" s="865" t="s">
        <v>19125</v>
      </c>
      <c r="O841" s="865" t="s">
        <v>10818</v>
      </c>
      <c r="P841" s="865">
        <v>1</v>
      </c>
      <c r="Q841" s="865"/>
    </row>
    <row r="842" spans="1:17" ht="38.25">
      <c r="A842" s="876">
        <v>248</v>
      </c>
      <c r="B842" s="865" t="s">
        <v>1502</v>
      </c>
      <c r="C842" s="1705"/>
      <c r="D842" s="865" t="s">
        <v>17295</v>
      </c>
      <c r="E842" s="865" t="s">
        <v>19119</v>
      </c>
      <c r="F842" s="865" t="s">
        <v>19120</v>
      </c>
      <c r="G842" s="865" t="s">
        <v>10818</v>
      </c>
      <c r="H842" s="865" t="s">
        <v>19121</v>
      </c>
      <c r="I842" s="865" t="s">
        <v>19122</v>
      </c>
      <c r="J842" s="865"/>
      <c r="K842" s="865"/>
      <c r="L842" s="865">
        <v>1</v>
      </c>
      <c r="M842" s="865" t="s">
        <v>19136</v>
      </c>
      <c r="N842" s="865" t="s">
        <v>19137</v>
      </c>
      <c r="O842" s="865" t="s">
        <v>10818</v>
      </c>
      <c r="P842" s="865">
        <v>1</v>
      </c>
      <c r="Q842" s="865"/>
    </row>
    <row r="843" spans="1:17" ht="38.25">
      <c r="A843" s="876">
        <v>249</v>
      </c>
      <c r="B843" s="865" t="s">
        <v>1502</v>
      </c>
      <c r="C843" s="1705"/>
      <c r="D843" s="865" t="s">
        <v>19138</v>
      </c>
      <c r="E843" s="865" t="s">
        <v>19119</v>
      </c>
      <c r="F843" s="865" t="s">
        <v>19139</v>
      </c>
      <c r="G843" s="865" t="s">
        <v>9828</v>
      </c>
      <c r="H843" s="865" t="s">
        <v>19140</v>
      </c>
      <c r="I843" s="865" t="s">
        <v>19141</v>
      </c>
      <c r="J843" s="865">
        <v>1</v>
      </c>
      <c r="K843" s="865"/>
      <c r="L843" s="865"/>
      <c r="M843" s="865" t="s">
        <v>17327</v>
      </c>
      <c r="N843" s="865" t="s">
        <v>16363</v>
      </c>
      <c r="O843" s="865" t="s">
        <v>9828</v>
      </c>
      <c r="P843" s="865">
        <v>1</v>
      </c>
      <c r="Q843" s="865"/>
    </row>
    <row r="844" spans="1:17" ht="38.25">
      <c r="A844" s="876">
        <v>250</v>
      </c>
      <c r="B844" s="865" t="s">
        <v>1502</v>
      </c>
      <c r="C844" s="1705"/>
      <c r="D844" s="865" t="s">
        <v>19138</v>
      </c>
      <c r="E844" s="865" t="s">
        <v>19119</v>
      </c>
      <c r="F844" s="865" t="s">
        <v>19139</v>
      </c>
      <c r="G844" s="865" t="s">
        <v>9828</v>
      </c>
      <c r="H844" s="865" t="s">
        <v>19140</v>
      </c>
      <c r="I844" s="865" t="s">
        <v>19141</v>
      </c>
      <c r="J844" s="865"/>
      <c r="K844" s="865">
        <v>1</v>
      </c>
      <c r="L844" s="865"/>
      <c r="M844" s="865" t="s">
        <v>16365</v>
      </c>
      <c r="N844" s="865" t="s">
        <v>10097</v>
      </c>
      <c r="O844" s="865" t="s">
        <v>9828</v>
      </c>
      <c r="P844" s="865"/>
      <c r="Q844" s="865">
        <v>1</v>
      </c>
    </row>
    <row r="845" spans="1:17" ht="38.25">
      <c r="A845" s="876">
        <v>251</v>
      </c>
      <c r="B845" s="865" t="s">
        <v>1502</v>
      </c>
      <c r="C845" s="1705"/>
      <c r="D845" s="865" t="s">
        <v>19138</v>
      </c>
      <c r="E845" s="865" t="s">
        <v>19119</v>
      </c>
      <c r="F845" s="865" t="s">
        <v>19139</v>
      </c>
      <c r="G845" s="865" t="s">
        <v>9828</v>
      </c>
      <c r="H845" s="865" t="s">
        <v>19140</v>
      </c>
      <c r="I845" s="865" t="s">
        <v>19141</v>
      </c>
      <c r="J845" s="865"/>
      <c r="K845" s="865">
        <v>1</v>
      </c>
      <c r="L845" s="865"/>
      <c r="M845" s="865" t="s">
        <v>10081</v>
      </c>
      <c r="N845" s="865" t="s">
        <v>17340</v>
      </c>
      <c r="O845" s="865" t="s">
        <v>9828</v>
      </c>
      <c r="P845" s="865">
        <v>1</v>
      </c>
      <c r="Q845" s="865"/>
    </row>
    <row r="846" spans="1:17" ht="38.25">
      <c r="A846" s="876">
        <v>252</v>
      </c>
      <c r="B846" s="865" t="s">
        <v>1502</v>
      </c>
      <c r="C846" s="1705"/>
      <c r="D846" s="865" t="s">
        <v>19138</v>
      </c>
      <c r="E846" s="865" t="s">
        <v>19119</v>
      </c>
      <c r="F846" s="865" t="s">
        <v>19139</v>
      </c>
      <c r="G846" s="865" t="s">
        <v>9828</v>
      </c>
      <c r="H846" s="865" t="s">
        <v>19140</v>
      </c>
      <c r="I846" s="865" t="s">
        <v>19141</v>
      </c>
      <c r="J846" s="865"/>
      <c r="K846" s="865"/>
      <c r="L846" s="865">
        <v>1</v>
      </c>
      <c r="M846" s="865" t="s">
        <v>5814</v>
      </c>
      <c r="N846" s="865" t="s">
        <v>10145</v>
      </c>
      <c r="O846" s="865" t="s">
        <v>9828</v>
      </c>
      <c r="P846" s="865"/>
      <c r="Q846" s="865">
        <v>1</v>
      </c>
    </row>
    <row r="847" spans="1:17" ht="38.25">
      <c r="A847" s="882">
        <v>253</v>
      </c>
      <c r="B847" s="865" t="s">
        <v>1502</v>
      </c>
      <c r="C847" s="1705"/>
      <c r="D847" s="865" t="s">
        <v>19138</v>
      </c>
      <c r="E847" s="865" t="s">
        <v>19119</v>
      </c>
      <c r="F847" s="865" t="s">
        <v>19139</v>
      </c>
      <c r="G847" s="865" t="s">
        <v>9828</v>
      </c>
      <c r="H847" s="865" t="s">
        <v>19140</v>
      </c>
      <c r="I847" s="865" t="s">
        <v>19141</v>
      </c>
      <c r="J847" s="865"/>
      <c r="K847" s="865"/>
      <c r="L847" s="865">
        <v>1</v>
      </c>
      <c r="M847" s="865" t="s">
        <v>10079</v>
      </c>
      <c r="N847" s="865" t="s">
        <v>17294</v>
      </c>
      <c r="O847" s="865" t="s">
        <v>9828</v>
      </c>
      <c r="P847" s="865">
        <v>1</v>
      </c>
      <c r="Q847" s="865"/>
    </row>
    <row r="848" spans="1:17" ht="38.25">
      <c r="A848" s="876">
        <v>254</v>
      </c>
      <c r="B848" s="865" t="s">
        <v>1502</v>
      </c>
      <c r="C848" s="1705"/>
      <c r="D848" s="865" t="s">
        <v>19138</v>
      </c>
      <c r="E848" s="865" t="s">
        <v>19119</v>
      </c>
      <c r="F848" s="865" t="s">
        <v>19139</v>
      </c>
      <c r="G848" s="865" t="s">
        <v>9828</v>
      </c>
      <c r="H848" s="865" t="s">
        <v>19140</v>
      </c>
      <c r="I848" s="865" t="s">
        <v>19141</v>
      </c>
      <c r="J848" s="865"/>
      <c r="K848" s="865"/>
      <c r="L848" s="865">
        <v>1</v>
      </c>
      <c r="M848" s="865" t="s">
        <v>11185</v>
      </c>
      <c r="N848" s="865" t="s">
        <v>16364</v>
      </c>
      <c r="O848" s="865" t="s">
        <v>9828</v>
      </c>
      <c r="P848" s="865">
        <v>1</v>
      </c>
      <c r="Q848" s="865"/>
    </row>
    <row r="849" spans="1:17" ht="38.25">
      <c r="A849" s="876">
        <v>255</v>
      </c>
      <c r="B849" s="865" t="s">
        <v>1502</v>
      </c>
      <c r="C849" s="1705"/>
      <c r="D849" s="865" t="s">
        <v>19138</v>
      </c>
      <c r="E849" s="865" t="s">
        <v>19119</v>
      </c>
      <c r="F849" s="865" t="s">
        <v>19139</v>
      </c>
      <c r="G849" s="865" t="s">
        <v>9828</v>
      </c>
      <c r="H849" s="865" t="s">
        <v>19140</v>
      </c>
      <c r="I849" s="865" t="s">
        <v>19141</v>
      </c>
      <c r="J849" s="865"/>
      <c r="K849" s="865"/>
      <c r="L849" s="865">
        <v>1</v>
      </c>
      <c r="M849" s="865" t="s">
        <v>14434</v>
      </c>
      <c r="N849" s="865" t="s">
        <v>16368</v>
      </c>
      <c r="O849" s="865" t="s">
        <v>9828</v>
      </c>
      <c r="P849" s="865">
        <v>1</v>
      </c>
      <c r="Q849" s="865"/>
    </row>
    <row r="850" spans="1:17" ht="38.25">
      <c r="A850" s="876">
        <v>256</v>
      </c>
      <c r="B850" s="865" t="s">
        <v>1500</v>
      </c>
      <c r="C850" s="1705" t="s">
        <v>1437</v>
      </c>
      <c r="D850" s="865" t="s">
        <v>19142</v>
      </c>
      <c r="E850" s="865" t="s">
        <v>19143</v>
      </c>
      <c r="F850" s="865" t="s">
        <v>19144</v>
      </c>
      <c r="G850" s="865" t="s">
        <v>1611</v>
      </c>
      <c r="H850" s="865" t="s">
        <v>19145</v>
      </c>
      <c r="I850" s="865">
        <v>2</v>
      </c>
      <c r="J850" s="865">
        <v>1</v>
      </c>
      <c r="K850" s="865"/>
      <c r="L850" s="865"/>
      <c r="M850" s="865" t="s">
        <v>14529</v>
      </c>
      <c r="N850" s="865" t="s">
        <v>11261</v>
      </c>
      <c r="O850" s="865" t="s">
        <v>1611</v>
      </c>
      <c r="P850" s="865">
        <v>1</v>
      </c>
      <c r="Q850" s="865"/>
    </row>
    <row r="851" spans="1:17" ht="38.25">
      <c r="A851" s="876">
        <v>257</v>
      </c>
      <c r="B851" s="865" t="s">
        <v>1500</v>
      </c>
      <c r="C851" s="1705"/>
      <c r="D851" s="865" t="s">
        <v>19142</v>
      </c>
      <c r="E851" s="865" t="s">
        <v>19143</v>
      </c>
      <c r="F851" s="865" t="s">
        <v>19144</v>
      </c>
      <c r="G851" s="865" t="s">
        <v>1611</v>
      </c>
      <c r="H851" s="865" t="s">
        <v>19145</v>
      </c>
      <c r="I851" s="865">
        <v>2</v>
      </c>
      <c r="J851" s="865">
        <v>1</v>
      </c>
      <c r="K851" s="865"/>
      <c r="L851" s="865"/>
      <c r="M851" s="865" t="s">
        <v>10159</v>
      </c>
      <c r="N851" s="865" t="s">
        <v>11262</v>
      </c>
      <c r="O851" s="865" t="s">
        <v>1611</v>
      </c>
      <c r="P851" s="865">
        <v>1</v>
      </c>
      <c r="Q851" s="865"/>
    </row>
    <row r="852" spans="1:17" ht="38.25">
      <c r="A852" s="876">
        <v>258</v>
      </c>
      <c r="B852" s="865" t="s">
        <v>1500</v>
      </c>
      <c r="C852" s="1705"/>
      <c r="D852" s="865" t="s">
        <v>19142</v>
      </c>
      <c r="E852" s="865" t="s">
        <v>19143</v>
      </c>
      <c r="F852" s="865" t="s">
        <v>19144</v>
      </c>
      <c r="G852" s="865" t="s">
        <v>1611</v>
      </c>
      <c r="H852" s="865" t="s">
        <v>19145</v>
      </c>
      <c r="I852" s="865">
        <v>2</v>
      </c>
      <c r="J852" s="865">
        <v>1</v>
      </c>
      <c r="K852" s="865"/>
      <c r="L852" s="865"/>
      <c r="M852" s="865" t="s">
        <v>10174</v>
      </c>
      <c r="N852" s="865" t="s">
        <v>11266</v>
      </c>
      <c r="O852" s="865" t="s">
        <v>1611</v>
      </c>
      <c r="P852" s="865">
        <v>1</v>
      </c>
      <c r="Q852" s="865"/>
    </row>
    <row r="853" spans="1:17" ht="38.25">
      <c r="A853" s="882">
        <v>259</v>
      </c>
      <c r="B853" s="865" t="s">
        <v>1500</v>
      </c>
      <c r="C853" s="1705"/>
      <c r="D853" s="865" t="s">
        <v>19142</v>
      </c>
      <c r="E853" s="865" t="s">
        <v>19143</v>
      </c>
      <c r="F853" s="865" t="s">
        <v>19144</v>
      </c>
      <c r="G853" s="865" t="s">
        <v>1611</v>
      </c>
      <c r="H853" s="865" t="s">
        <v>19145</v>
      </c>
      <c r="I853" s="865">
        <v>2</v>
      </c>
      <c r="J853" s="865">
        <v>1</v>
      </c>
      <c r="K853" s="865"/>
      <c r="L853" s="865"/>
      <c r="M853" s="865" t="s">
        <v>14540</v>
      </c>
      <c r="N853" s="865" t="s">
        <v>11315</v>
      </c>
      <c r="O853" s="865" t="s">
        <v>1611</v>
      </c>
      <c r="P853" s="865"/>
      <c r="Q853" s="865">
        <v>1</v>
      </c>
    </row>
    <row r="854" spans="1:17" ht="38.25">
      <c r="A854" s="876">
        <v>260</v>
      </c>
      <c r="B854" s="865" t="s">
        <v>1500</v>
      </c>
      <c r="C854" s="1705"/>
      <c r="D854" s="865" t="s">
        <v>19142</v>
      </c>
      <c r="E854" s="865" t="s">
        <v>19143</v>
      </c>
      <c r="F854" s="865" t="s">
        <v>19144</v>
      </c>
      <c r="G854" s="865" t="s">
        <v>1611</v>
      </c>
      <c r="H854" s="865" t="s">
        <v>19145</v>
      </c>
      <c r="I854" s="865">
        <v>2</v>
      </c>
      <c r="J854" s="865">
        <v>1</v>
      </c>
      <c r="K854" s="865"/>
      <c r="L854" s="865"/>
      <c r="M854" s="865" t="s">
        <v>10163</v>
      </c>
      <c r="N854" s="865" t="s">
        <v>10200</v>
      </c>
      <c r="O854" s="865" t="s">
        <v>1611</v>
      </c>
      <c r="P854" s="865"/>
      <c r="Q854" s="865">
        <v>1</v>
      </c>
    </row>
    <row r="855" spans="1:17" ht="38.25">
      <c r="A855" s="876">
        <v>261</v>
      </c>
      <c r="B855" s="865" t="s">
        <v>1500</v>
      </c>
      <c r="C855" s="1705"/>
      <c r="D855" s="865" t="s">
        <v>19142</v>
      </c>
      <c r="E855" s="865" t="s">
        <v>19143</v>
      </c>
      <c r="F855" s="865" t="s">
        <v>19144</v>
      </c>
      <c r="G855" s="865" t="s">
        <v>1611</v>
      </c>
      <c r="H855" s="865" t="s">
        <v>19145</v>
      </c>
      <c r="I855" s="865">
        <v>2</v>
      </c>
      <c r="J855" s="865">
        <v>1</v>
      </c>
      <c r="K855" s="865"/>
      <c r="L855" s="865"/>
      <c r="M855" s="865" t="s">
        <v>10163</v>
      </c>
      <c r="N855" s="865" t="s">
        <v>10172</v>
      </c>
      <c r="O855" s="865" t="s">
        <v>1611</v>
      </c>
      <c r="P855" s="865"/>
      <c r="Q855" s="865">
        <v>1</v>
      </c>
    </row>
    <row r="856" spans="1:17" ht="38.25">
      <c r="A856" s="876">
        <v>262</v>
      </c>
      <c r="B856" s="865" t="s">
        <v>1500</v>
      </c>
      <c r="C856" s="1705"/>
      <c r="D856" s="865" t="s">
        <v>19142</v>
      </c>
      <c r="E856" s="865" t="s">
        <v>19143</v>
      </c>
      <c r="F856" s="865" t="s">
        <v>19144</v>
      </c>
      <c r="G856" s="865" t="s">
        <v>1611</v>
      </c>
      <c r="H856" s="865" t="s">
        <v>19145</v>
      </c>
      <c r="I856" s="865">
        <v>2</v>
      </c>
      <c r="J856" s="865">
        <v>1</v>
      </c>
      <c r="K856" s="865"/>
      <c r="L856" s="865"/>
      <c r="M856" s="865" t="s">
        <v>10165</v>
      </c>
      <c r="N856" s="865" t="s">
        <v>10203</v>
      </c>
      <c r="O856" s="865" t="s">
        <v>1611</v>
      </c>
      <c r="P856" s="865"/>
      <c r="Q856" s="865">
        <v>1</v>
      </c>
    </row>
    <row r="857" spans="1:17" ht="38.25">
      <c r="A857" s="876">
        <v>263</v>
      </c>
      <c r="B857" s="865" t="s">
        <v>1500</v>
      </c>
      <c r="C857" s="1705"/>
      <c r="D857" s="865" t="s">
        <v>19142</v>
      </c>
      <c r="E857" s="865" t="s">
        <v>19143</v>
      </c>
      <c r="F857" s="865" t="s">
        <v>19144</v>
      </c>
      <c r="G857" s="865" t="s">
        <v>1611</v>
      </c>
      <c r="H857" s="865" t="s">
        <v>19145</v>
      </c>
      <c r="I857" s="865">
        <v>2</v>
      </c>
      <c r="J857" s="865">
        <v>1</v>
      </c>
      <c r="K857" s="865"/>
      <c r="L857" s="865"/>
      <c r="M857" s="865" t="s">
        <v>10165</v>
      </c>
      <c r="N857" s="865" t="s">
        <v>11265</v>
      </c>
      <c r="O857" s="865" t="s">
        <v>1611</v>
      </c>
      <c r="P857" s="865"/>
      <c r="Q857" s="865">
        <v>1</v>
      </c>
    </row>
    <row r="858" spans="1:17" ht="38.25">
      <c r="A858" s="876">
        <v>264</v>
      </c>
      <c r="B858" s="865" t="s">
        <v>1500</v>
      </c>
      <c r="C858" s="1705"/>
      <c r="D858" s="865" t="s">
        <v>19142</v>
      </c>
      <c r="E858" s="865" t="s">
        <v>19143</v>
      </c>
      <c r="F858" s="865" t="s">
        <v>19144</v>
      </c>
      <c r="G858" s="865" t="s">
        <v>1611</v>
      </c>
      <c r="H858" s="865" t="s">
        <v>19145</v>
      </c>
      <c r="I858" s="865">
        <v>2</v>
      </c>
      <c r="J858" s="865"/>
      <c r="K858" s="865">
        <v>1</v>
      </c>
      <c r="L858" s="865"/>
      <c r="M858" s="865" t="s">
        <v>10159</v>
      </c>
      <c r="N858" s="865" t="s">
        <v>11260</v>
      </c>
      <c r="O858" s="865" t="s">
        <v>1611</v>
      </c>
      <c r="P858" s="865">
        <v>1</v>
      </c>
      <c r="Q858" s="865"/>
    </row>
    <row r="859" spans="1:17" ht="38.25">
      <c r="A859" s="882">
        <v>265</v>
      </c>
      <c r="B859" s="865" t="s">
        <v>1500</v>
      </c>
      <c r="C859" s="1705"/>
      <c r="D859" s="865" t="s">
        <v>19142</v>
      </c>
      <c r="E859" s="865" t="s">
        <v>19143</v>
      </c>
      <c r="F859" s="865" t="s">
        <v>19144</v>
      </c>
      <c r="G859" s="865" t="s">
        <v>1611</v>
      </c>
      <c r="H859" s="865" t="s">
        <v>19145</v>
      </c>
      <c r="I859" s="865">
        <v>2</v>
      </c>
      <c r="J859" s="865"/>
      <c r="K859" s="865">
        <v>1</v>
      </c>
      <c r="L859" s="865"/>
      <c r="M859" s="865" t="s">
        <v>10159</v>
      </c>
      <c r="N859" s="865" t="s">
        <v>11261</v>
      </c>
      <c r="O859" s="865" t="s">
        <v>1611</v>
      </c>
      <c r="P859" s="865">
        <v>1</v>
      </c>
      <c r="Q859" s="865"/>
    </row>
    <row r="860" spans="1:17" ht="38.25">
      <c r="A860" s="876">
        <v>266</v>
      </c>
      <c r="B860" s="865" t="s">
        <v>1500</v>
      </c>
      <c r="C860" s="1705"/>
      <c r="D860" s="865" t="s">
        <v>19142</v>
      </c>
      <c r="E860" s="865" t="s">
        <v>19143</v>
      </c>
      <c r="F860" s="865" t="s">
        <v>19144</v>
      </c>
      <c r="G860" s="865" t="s">
        <v>1611</v>
      </c>
      <c r="H860" s="865" t="s">
        <v>19145</v>
      </c>
      <c r="I860" s="865">
        <v>2</v>
      </c>
      <c r="J860" s="865"/>
      <c r="K860" s="865">
        <v>1</v>
      </c>
      <c r="L860" s="865"/>
      <c r="M860" s="865" t="s">
        <v>10174</v>
      </c>
      <c r="N860" s="865" t="s">
        <v>11267</v>
      </c>
      <c r="O860" s="865" t="s">
        <v>1611</v>
      </c>
      <c r="P860" s="865">
        <v>1</v>
      </c>
      <c r="Q860" s="865"/>
    </row>
    <row r="861" spans="1:17" ht="38.25">
      <c r="A861" s="876">
        <v>267</v>
      </c>
      <c r="B861" s="865" t="s">
        <v>1500</v>
      </c>
      <c r="C861" s="1705"/>
      <c r="D861" s="865" t="s">
        <v>19142</v>
      </c>
      <c r="E861" s="865" t="s">
        <v>19143</v>
      </c>
      <c r="F861" s="865" t="s">
        <v>19144</v>
      </c>
      <c r="G861" s="865" t="s">
        <v>1611</v>
      </c>
      <c r="H861" s="865" t="s">
        <v>19145</v>
      </c>
      <c r="I861" s="865">
        <v>2</v>
      </c>
      <c r="J861" s="865"/>
      <c r="K861" s="865">
        <v>1</v>
      </c>
      <c r="L861" s="865"/>
      <c r="M861" s="865" t="s">
        <v>4426</v>
      </c>
      <c r="N861" s="865" t="s">
        <v>10200</v>
      </c>
      <c r="O861" s="865" t="s">
        <v>1611</v>
      </c>
      <c r="P861" s="865"/>
      <c r="Q861" s="865">
        <v>1</v>
      </c>
    </row>
    <row r="862" spans="1:17" ht="38.25">
      <c r="A862" s="876">
        <v>268</v>
      </c>
      <c r="B862" s="865" t="s">
        <v>1500</v>
      </c>
      <c r="C862" s="1705"/>
      <c r="D862" s="865" t="s">
        <v>19142</v>
      </c>
      <c r="E862" s="865" t="s">
        <v>19143</v>
      </c>
      <c r="F862" s="865" t="s">
        <v>19144</v>
      </c>
      <c r="G862" s="865" t="s">
        <v>1611</v>
      </c>
      <c r="H862" s="865" t="s">
        <v>19145</v>
      </c>
      <c r="I862" s="865">
        <v>2</v>
      </c>
      <c r="J862" s="865"/>
      <c r="K862" s="865">
        <v>1</v>
      </c>
      <c r="L862" s="865"/>
      <c r="M862" s="865" t="s">
        <v>10163</v>
      </c>
      <c r="N862" s="865" t="s">
        <v>10166</v>
      </c>
      <c r="O862" s="865" t="s">
        <v>1611</v>
      </c>
      <c r="P862" s="865"/>
      <c r="Q862" s="865">
        <v>1</v>
      </c>
    </row>
    <row r="863" spans="1:17" ht="38.25">
      <c r="A863" s="876">
        <v>269</v>
      </c>
      <c r="B863" s="865" t="s">
        <v>1500</v>
      </c>
      <c r="C863" s="1705"/>
      <c r="D863" s="865" t="s">
        <v>19142</v>
      </c>
      <c r="E863" s="865" t="s">
        <v>19143</v>
      </c>
      <c r="F863" s="865" t="s">
        <v>19144</v>
      </c>
      <c r="G863" s="865" t="s">
        <v>1611</v>
      </c>
      <c r="H863" s="865" t="s">
        <v>19145</v>
      </c>
      <c r="I863" s="865">
        <v>2</v>
      </c>
      <c r="J863" s="865"/>
      <c r="K863" s="865">
        <v>1</v>
      </c>
      <c r="L863" s="865"/>
      <c r="M863" s="865" t="s">
        <v>10165</v>
      </c>
      <c r="N863" s="865" t="s">
        <v>11274</v>
      </c>
      <c r="O863" s="865" t="s">
        <v>1611</v>
      </c>
      <c r="P863" s="865"/>
      <c r="Q863" s="865">
        <v>1</v>
      </c>
    </row>
    <row r="864" spans="1:17" ht="38.25">
      <c r="A864" s="876">
        <v>270</v>
      </c>
      <c r="B864" s="865" t="s">
        <v>1500</v>
      </c>
      <c r="C864" s="1705"/>
      <c r="D864" s="865" t="s">
        <v>19142</v>
      </c>
      <c r="E864" s="865" t="s">
        <v>19143</v>
      </c>
      <c r="F864" s="865" t="s">
        <v>19144</v>
      </c>
      <c r="G864" s="865" t="s">
        <v>1611</v>
      </c>
      <c r="H864" s="865" t="s">
        <v>19145</v>
      </c>
      <c r="I864" s="865">
        <v>2</v>
      </c>
      <c r="J864" s="865"/>
      <c r="K864" s="865">
        <v>1</v>
      </c>
      <c r="L864" s="865"/>
      <c r="M864" s="865" t="s">
        <v>8532</v>
      </c>
      <c r="N864" s="865" t="s">
        <v>10203</v>
      </c>
      <c r="O864" s="865" t="s">
        <v>1611</v>
      </c>
      <c r="P864" s="865"/>
      <c r="Q864" s="865">
        <v>1</v>
      </c>
    </row>
    <row r="865" spans="1:17" ht="38.25">
      <c r="A865" s="882">
        <v>271</v>
      </c>
      <c r="B865" s="865" t="s">
        <v>1500</v>
      </c>
      <c r="C865" s="1705"/>
      <c r="D865" s="865" t="s">
        <v>19142</v>
      </c>
      <c r="E865" s="865" t="s">
        <v>19143</v>
      </c>
      <c r="F865" s="865" t="s">
        <v>19144</v>
      </c>
      <c r="G865" s="865" t="s">
        <v>1611</v>
      </c>
      <c r="H865" s="865" t="s">
        <v>19145</v>
      </c>
      <c r="I865" s="865">
        <v>2</v>
      </c>
      <c r="J865" s="865"/>
      <c r="K865" s="865"/>
      <c r="L865" s="865">
        <v>1</v>
      </c>
      <c r="M865" s="865" t="s">
        <v>14529</v>
      </c>
      <c r="N865" s="865" t="s">
        <v>11262</v>
      </c>
      <c r="O865" s="865" t="s">
        <v>1611</v>
      </c>
      <c r="P865" s="865">
        <v>1</v>
      </c>
      <c r="Q865" s="865"/>
    </row>
    <row r="866" spans="1:17" ht="38.25">
      <c r="A866" s="876">
        <v>272</v>
      </c>
      <c r="B866" s="865" t="s">
        <v>1500</v>
      </c>
      <c r="C866" s="1705"/>
      <c r="D866" s="865" t="s">
        <v>19142</v>
      </c>
      <c r="E866" s="865" t="s">
        <v>19143</v>
      </c>
      <c r="F866" s="865" t="s">
        <v>19144</v>
      </c>
      <c r="G866" s="865" t="s">
        <v>1611</v>
      </c>
      <c r="H866" s="865" t="s">
        <v>19145</v>
      </c>
      <c r="I866" s="865">
        <v>2</v>
      </c>
      <c r="J866" s="865"/>
      <c r="K866" s="865"/>
      <c r="L866" s="865">
        <v>1</v>
      </c>
      <c r="M866" s="865" t="s">
        <v>12247</v>
      </c>
      <c r="N866" s="865" t="s">
        <v>11315</v>
      </c>
      <c r="O866" s="865" t="s">
        <v>1611</v>
      </c>
      <c r="P866" s="865">
        <v>1</v>
      </c>
      <c r="Q866" s="865"/>
    </row>
    <row r="867" spans="1:17" ht="38.25">
      <c r="A867" s="876">
        <v>273</v>
      </c>
      <c r="B867" s="865" t="s">
        <v>1500</v>
      </c>
      <c r="C867" s="1705"/>
      <c r="D867" s="865" t="s">
        <v>19142</v>
      </c>
      <c r="E867" s="865" t="s">
        <v>19143</v>
      </c>
      <c r="F867" s="865" t="s">
        <v>19144</v>
      </c>
      <c r="G867" s="865" t="s">
        <v>1611</v>
      </c>
      <c r="H867" s="865" t="s">
        <v>19145</v>
      </c>
      <c r="I867" s="865">
        <v>2</v>
      </c>
      <c r="J867" s="865"/>
      <c r="K867" s="865"/>
      <c r="L867" s="865">
        <v>1</v>
      </c>
      <c r="M867" s="865" t="s">
        <v>4426</v>
      </c>
      <c r="N867" s="865" t="s">
        <v>10166</v>
      </c>
      <c r="O867" s="865" t="s">
        <v>1611</v>
      </c>
      <c r="P867" s="865"/>
      <c r="Q867" s="865">
        <v>1</v>
      </c>
    </row>
    <row r="868" spans="1:17" ht="38.25">
      <c r="A868" s="876">
        <v>274</v>
      </c>
      <c r="B868" s="865" t="s">
        <v>1500</v>
      </c>
      <c r="C868" s="1705"/>
      <c r="D868" s="865" t="s">
        <v>19142</v>
      </c>
      <c r="E868" s="865" t="s">
        <v>19143</v>
      </c>
      <c r="F868" s="865" t="s">
        <v>19144</v>
      </c>
      <c r="G868" s="865" t="s">
        <v>1611</v>
      </c>
      <c r="H868" s="865" t="s">
        <v>19145</v>
      </c>
      <c r="I868" s="865">
        <v>2</v>
      </c>
      <c r="J868" s="865"/>
      <c r="K868" s="865"/>
      <c r="L868" s="865">
        <v>1</v>
      </c>
      <c r="M868" s="865" t="s">
        <v>4426</v>
      </c>
      <c r="N868" s="865" t="s">
        <v>10172</v>
      </c>
      <c r="O868" s="865" t="s">
        <v>1611</v>
      </c>
      <c r="P868" s="865"/>
      <c r="Q868" s="865">
        <v>1</v>
      </c>
    </row>
    <row r="869" spans="1:17" ht="51">
      <c r="A869" s="876">
        <v>275</v>
      </c>
      <c r="B869" s="865" t="s">
        <v>1500</v>
      </c>
      <c r="C869" s="1705"/>
      <c r="D869" s="865" t="s">
        <v>17354</v>
      </c>
      <c r="E869" s="865" t="s">
        <v>13739</v>
      </c>
      <c r="F869" s="865" t="s">
        <v>19146</v>
      </c>
      <c r="G869" s="865" t="s">
        <v>12851</v>
      </c>
      <c r="H869" s="865" t="s">
        <v>19147</v>
      </c>
      <c r="I869" s="865" t="s">
        <v>19148</v>
      </c>
      <c r="J869" s="865">
        <v>1</v>
      </c>
      <c r="K869" s="865"/>
      <c r="L869" s="865"/>
      <c r="M869" s="865" t="s">
        <v>19149</v>
      </c>
      <c r="N869" s="865" t="s">
        <v>11281</v>
      </c>
      <c r="O869" s="865" t="s">
        <v>10818</v>
      </c>
      <c r="P869" s="865">
        <v>1</v>
      </c>
      <c r="Q869" s="865"/>
    </row>
    <row r="870" spans="1:17" ht="25.5">
      <c r="A870" s="876">
        <v>276</v>
      </c>
      <c r="B870" s="865" t="s">
        <v>1500</v>
      </c>
      <c r="C870" s="1705"/>
      <c r="D870" s="865" t="s">
        <v>17354</v>
      </c>
      <c r="E870" s="865" t="s">
        <v>13739</v>
      </c>
      <c r="F870" s="865" t="s">
        <v>19146</v>
      </c>
      <c r="G870" s="865" t="s">
        <v>12851</v>
      </c>
      <c r="H870" s="865"/>
      <c r="I870" s="865"/>
      <c r="J870" s="865">
        <v>1</v>
      </c>
      <c r="K870" s="865"/>
      <c r="L870" s="865"/>
      <c r="M870" s="865" t="s">
        <v>17359</v>
      </c>
      <c r="N870" s="865" t="s">
        <v>19150</v>
      </c>
      <c r="O870" s="865" t="s">
        <v>10818</v>
      </c>
      <c r="P870" s="865">
        <v>1</v>
      </c>
      <c r="Q870" s="865"/>
    </row>
    <row r="871" spans="1:17" ht="25.5">
      <c r="A871" s="882">
        <v>277</v>
      </c>
      <c r="B871" s="865" t="s">
        <v>1500</v>
      </c>
      <c r="C871" s="1705"/>
      <c r="D871" s="865" t="s">
        <v>17354</v>
      </c>
      <c r="E871" s="865" t="s">
        <v>13739</v>
      </c>
      <c r="F871" s="865" t="s">
        <v>19146</v>
      </c>
      <c r="G871" s="865" t="s">
        <v>12851</v>
      </c>
      <c r="H871" s="865"/>
      <c r="I871" s="865"/>
      <c r="J871" s="865">
        <v>1</v>
      </c>
      <c r="K871" s="865"/>
      <c r="L871" s="865"/>
      <c r="M871" s="865" t="s">
        <v>19151</v>
      </c>
      <c r="N871" s="865" t="s">
        <v>19152</v>
      </c>
      <c r="O871" s="865" t="s">
        <v>10818</v>
      </c>
      <c r="P871" s="865">
        <v>1</v>
      </c>
      <c r="Q871" s="865"/>
    </row>
    <row r="872" spans="1:17" ht="25.5">
      <c r="A872" s="876">
        <v>278</v>
      </c>
      <c r="B872" s="865" t="s">
        <v>1500</v>
      </c>
      <c r="C872" s="1705"/>
      <c r="D872" s="865" t="s">
        <v>17354</v>
      </c>
      <c r="E872" s="865" t="s">
        <v>13739</v>
      </c>
      <c r="F872" s="865" t="s">
        <v>19146</v>
      </c>
      <c r="G872" s="865" t="s">
        <v>12851</v>
      </c>
      <c r="H872" s="865"/>
      <c r="I872" s="865"/>
      <c r="J872" s="865">
        <v>1</v>
      </c>
      <c r="K872" s="865"/>
      <c r="L872" s="865"/>
      <c r="M872" s="865" t="s">
        <v>19151</v>
      </c>
      <c r="N872" s="865" t="s">
        <v>19153</v>
      </c>
      <c r="O872" s="865" t="s">
        <v>10818</v>
      </c>
      <c r="P872" s="865">
        <v>1</v>
      </c>
      <c r="Q872" s="865"/>
    </row>
    <row r="873" spans="1:17" ht="25.5">
      <c r="A873" s="876">
        <v>279</v>
      </c>
      <c r="B873" s="865" t="s">
        <v>1500</v>
      </c>
      <c r="C873" s="1705"/>
      <c r="D873" s="865" t="s">
        <v>17354</v>
      </c>
      <c r="E873" s="865" t="s">
        <v>13739</v>
      </c>
      <c r="F873" s="865" t="s">
        <v>19146</v>
      </c>
      <c r="G873" s="865" t="s">
        <v>12851</v>
      </c>
      <c r="H873" s="865"/>
      <c r="I873" s="865"/>
      <c r="J873" s="865">
        <v>1</v>
      </c>
      <c r="K873" s="865"/>
      <c r="L873" s="865"/>
      <c r="M873" s="865" t="s">
        <v>17365</v>
      </c>
      <c r="N873" s="865" t="s">
        <v>7074</v>
      </c>
      <c r="O873" s="865" t="s">
        <v>10818</v>
      </c>
      <c r="P873" s="865">
        <v>1</v>
      </c>
      <c r="Q873" s="865"/>
    </row>
    <row r="874" spans="1:17" ht="25.5">
      <c r="A874" s="876">
        <v>280</v>
      </c>
      <c r="B874" s="865" t="s">
        <v>1500</v>
      </c>
      <c r="C874" s="1705"/>
      <c r="D874" s="865" t="s">
        <v>17354</v>
      </c>
      <c r="E874" s="865" t="s">
        <v>13739</v>
      </c>
      <c r="F874" s="865" t="s">
        <v>19146</v>
      </c>
      <c r="G874" s="865" t="s">
        <v>12851</v>
      </c>
      <c r="H874" s="865"/>
      <c r="I874" s="865"/>
      <c r="J874" s="865">
        <v>1</v>
      </c>
      <c r="K874" s="865"/>
      <c r="L874" s="865"/>
      <c r="M874" s="865" t="s">
        <v>17365</v>
      </c>
      <c r="N874" s="865" t="s">
        <v>7100</v>
      </c>
      <c r="O874" s="865" t="s">
        <v>10818</v>
      </c>
      <c r="P874" s="865">
        <v>1</v>
      </c>
      <c r="Q874" s="865"/>
    </row>
    <row r="875" spans="1:17" ht="25.5">
      <c r="A875" s="876">
        <v>281</v>
      </c>
      <c r="B875" s="865" t="s">
        <v>1500</v>
      </c>
      <c r="C875" s="1705"/>
      <c r="D875" s="865" t="s">
        <v>17354</v>
      </c>
      <c r="E875" s="865" t="s">
        <v>13739</v>
      </c>
      <c r="F875" s="865" t="s">
        <v>19146</v>
      </c>
      <c r="G875" s="865" t="s">
        <v>12851</v>
      </c>
      <c r="H875" s="865"/>
      <c r="I875" s="865"/>
      <c r="J875" s="865">
        <v>1</v>
      </c>
      <c r="K875" s="865"/>
      <c r="L875" s="865"/>
      <c r="M875" s="865" t="s">
        <v>17365</v>
      </c>
      <c r="N875" s="865" t="s">
        <v>7087</v>
      </c>
      <c r="O875" s="865" t="s">
        <v>10818</v>
      </c>
      <c r="P875" s="865">
        <v>1</v>
      </c>
      <c r="Q875" s="865"/>
    </row>
    <row r="876" spans="1:17" ht="25.5">
      <c r="A876" s="876">
        <v>282</v>
      </c>
      <c r="B876" s="865" t="s">
        <v>1500</v>
      </c>
      <c r="C876" s="1705"/>
      <c r="D876" s="865" t="s">
        <v>17354</v>
      </c>
      <c r="E876" s="865" t="s">
        <v>13739</v>
      </c>
      <c r="F876" s="865" t="s">
        <v>19146</v>
      </c>
      <c r="G876" s="865" t="s">
        <v>12851</v>
      </c>
      <c r="H876" s="865"/>
      <c r="I876" s="865"/>
      <c r="J876" s="865">
        <v>1</v>
      </c>
      <c r="K876" s="865"/>
      <c r="L876" s="865"/>
      <c r="M876" s="865" t="s">
        <v>19154</v>
      </c>
      <c r="N876" s="865" t="s">
        <v>19155</v>
      </c>
      <c r="O876" s="865" t="s">
        <v>10818</v>
      </c>
      <c r="P876" s="865">
        <v>1</v>
      </c>
      <c r="Q876" s="865"/>
    </row>
    <row r="877" spans="1:17" ht="25.5">
      <c r="A877" s="882">
        <v>283</v>
      </c>
      <c r="B877" s="865" t="s">
        <v>1500</v>
      </c>
      <c r="C877" s="1705"/>
      <c r="D877" s="865" t="s">
        <v>17354</v>
      </c>
      <c r="E877" s="865" t="s">
        <v>13739</v>
      </c>
      <c r="F877" s="865" t="s">
        <v>19146</v>
      </c>
      <c r="G877" s="865" t="s">
        <v>12851</v>
      </c>
      <c r="H877" s="865"/>
      <c r="I877" s="865"/>
      <c r="J877" s="865">
        <v>1</v>
      </c>
      <c r="K877" s="865"/>
      <c r="L877" s="865"/>
      <c r="M877" s="865" t="s">
        <v>19154</v>
      </c>
      <c r="N877" s="865" t="s">
        <v>19156</v>
      </c>
      <c r="O877" s="865" t="s">
        <v>10818</v>
      </c>
      <c r="P877" s="865">
        <v>1</v>
      </c>
      <c r="Q877" s="865"/>
    </row>
    <row r="878" spans="1:17" ht="25.5">
      <c r="A878" s="876">
        <v>284</v>
      </c>
      <c r="B878" s="865" t="s">
        <v>1500</v>
      </c>
      <c r="C878" s="1705"/>
      <c r="D878" s="865" t="s">
        <v>17354</v>
      </c>
      <c r="E878" s="865" t="s">
        <v>13739</v>
      </c>
      <c r="F878" s="865" t="s">
        <v>19146</v>
      </c>
      <c r="G878" s="865" t="s">
        <v>12851</v>
      </c>
      <c r="H878" s="865"/>
      <c r="I878" s="865"/>
      <c r="J878" s="865">
        <v>1</v>
      </c>
      <c r="K878" s="865"/>
      <c r="L878" s="865"/>
      <c r="M878" s="865" t="s">
        <v>19154</v>
      </c>
      <c r="N878" s="865" t="s">
        <v>19157</v>
      </c>
      <c r="O878" s="865" t="s">
        <v>10818</v>
      </c>
      <c r="P878" s="865">
        <v>1</v>
      </c>
      <c r="Q878" s="865"/>
    </row>
    <row r="879" spans="1:17" ht="25.5">
      <c r="A879" s="876">
        <v>285</v>
      </c>
      <c r="B879" s="865" t="s">
        <v>1500</v>
      </c>
      <c r="C879" s="1705"/>
      <c r="D879" s="865" t="s">
        <v>17354</v>
      </c>
      <c r="E879" s="865" t="s">
        <v>13739</v>
      </c>
      <c r="F879" s="865" t="s">
        <v>19146</v>
      </c>
      <c r="G879" s="865" t="s">
        <v>12851</v>
      </c>
      <c r="H879" s="865"/>
      <c r="I879" s="865"/>
      <c r="J879" s="865">
        <v>1</v>
      </c>
      <c r="K879" s="865"/>
      <c r="L879" s="865"/>
      <c r="M879" s="865" t="s">
        <v>19158</v>
      </c>
      <c r="N879" s="865" t="s">
        <v>19159</v>
      </c>
      <c r="O879" s="865" t="s">
        <v>10818</v>
      </c>
      <c r="P879" s="865"/>
      <c r="Q879" s="865">
        <v>1</v>
      </c>
    </row>
    <row r="880" spans="1:17" ht="25.5">
      <c r="A880" s="876">
        <v>286</v>
      </c>
      <c r="B880" s="865" t="s">
        <v>1500</v>
      </c>
      <c r="C880" s="1705"/>
      <c r="D880" s="865" t="s">
        <v>17354</v>
      </c>
      <c r="E880" s="865" t="s">
        <v>13739</v>
      </c>
      <c r="F880" s="865" t="s">
        <v>19146</v>
      </c>
      <c r="G880" s="865" t="s">
        <v>12851</v>
      </c>
      <c r="H880" s="865"/>
      <c r="I880" s="865"/>
      <c r="J880" s="865">
        <v>1</v>
      </c>
      <c r="K880" s="865"/>
      <c r="L880" s="865"/>
      <c r="M880" s="865" t="s">
        <v>19158</v>
      </c>
      <c r="N880" s="865" t="s">
        <v>16822</v>
      </c>
      <c r="O880" s="865" t="s">
        <v>10818</v>
      </c>
      <c r="P880" s="865"/>
      <c r="Q880" s="865">
        <v>1</v>
      </c>
    </row>
    <row r="881" spans="1:17" ht="25.5">
      <c r="A881" s="876">
        <v>287</v>
      </c>
      <c r="B881" s="865" t="s">
        <v>1500</v>
      </c>
      <c r="C881" s="1705"/>
      <c r="D881" s="865" t="s">
        <v>17354</v>
      </c>
      <c r="E881" s="865" t="s">
        <v>13739</v>
      </c>
      <c r="F881" s="865" t="s">
        <v>19146</v>
      </c>
      <c r="G881" s="865" t="s">
        <v>12851</v>
      </c>
      <c r="H881" s="865"/>
      <c r="I881" s="865"/>
      <c r="J881" s="865">
        <v>1</v>
      </c>
      <c r="K881" s="865"/>
      <c r="L881" s="865"/>
      <c r="M881" s="865" t="s">
        <v>19160</v>
      </c>
      <c r="N881" s="865" t="s">
        <v>18311</v>
      </c>
      <c r="O881" s="865" t="s">
        <v>10818</v>
      </c>
      <c r="P881" s="865"/>
      <c r="Q881" s="865">
        <v>1</v>
      </c>
    </row>
    <row r="882" spans="1:17" ht="25.5">
      <c r="A882" s="876">
        <v>288</v>
      </c>
      <c r="B882" s="865" t="s">
        <v>1500</v>
      </c>
      <c r="C882" s="1705"/>
      <c r="D882" s="865" t="s">
        <v>17354</v>
      </c>
      <c r="E882" s="865" t="s">
        <v>13739</v>
      </c>
      <c r="F882" s="865" t="s">
        <v>19146</v>
      </c>
      <c r="G882" s="865" t="s">
        <v>12851</v>
      </c>
      <c r="H882" s="865"/>
      <c r="I882" s="865"/>
      <c r="J882" s="865">
        <v>1</v>
      </c>
      <c r="K882" s="865"/>
      <c r="L882" s="865"/>
      <c r="M882" s="865" t="s">
        <v>17374</v>
      </c>
      <c r="N882" s="865" t="s">
        <v>19161</v>
      </c>
      <c r="O882" s="865" t="s">
        <v>10818</v>
      </c>
      <c r="P882" s="865"/>
      <c r="Q882" s="865">
        <v>1</v>
      </c>
    </row>
    <row r="883" spans="1:17" ht="25.5">
      <c r="A883" s="882">
        <v>289</v>
      </c>
      <c r="B883" s="865" t="s">
        <v>1500</v>
      </c>
      <c r="C883" s="1705"/>
      <c r="D883" s="865" t="s">
        <v>17354</v>
      </c>
      <c r="E883" s="865" t="s">
        <v>13739</v>
      </c>
      <c r="F883" s="865" t="s">
        <v>19146</v>
      </c>
      <c r="G883" s="865" t="s">
        <v>12851</v>
      </c>
      <c r="H883" s="865"/>
      <c r="I883" s="865"/>
      <c r="J883" s="865">
        <v>1</v>
      </c>
      <c r="K883" s="865"/>
      <c r="L883" s="865"/>
      <c r="M883" s="865" t="s">
        <v>17374</v>
      </c>
      <c r="N883" s="865" t="s">
        <v>19162</v>
      </c>
      <c r="O883" s="865" t="s">
        <v>10818</v>
      </c>
      <c r="P883" s="865"/>
      <c r="Q883" s="865">
        <v>1</v>
      </c>
    </row>
    <row r="884" spans="1:17" ht="25.5">
      <c r="A884" s="876">
        <v>290</v>
      </c>
      <c r="B884" s="865" t="s">
        <v>1500</v>
      </c>
      <c r="C884" s="1705"/>
      <c r="D884" s="865" t="s">
        <v>17354</v>
      </c>
      <c r="E884" s="865" t="s">
        <v>13739</v>
      </c>
      <c r="F884" s="865" t="s">
        <v>19146</v>
      </c>
      <c r="G884" s="865" t="s">
        <v>12851</v>
      </c>
      <c r="H884" s="865"/>
      <c r="I884" s="865"/>
      <c r="J884" s="865">
        <v>1</v>
      </c>
      <c r="K884" s="865"/>
      <c r="L884" s="865"/>
      <c r="M884" s="865" t="s">
        <v>17374</v>
      </c>
      <c r="N884" s="865" t="s">
        <v>19163</v>
      </c>
      <c r="O884" s="865" t="s">
        <v>10818</v>
      </c>
      <c r="P884" s="865"/>
      <c r="Q884" s="865">
        <v>1</v>
      </c>
    </row>
    <row r="885" spans="1:17" ht="25.5">
      <c r="A885" s="876">
        <v>291</v>
      </c>
      <c r="B885" s="865" t="s">
        <v>1500</v>
      </c>
      <c r="C885" s="1705"/>
      <c r="D885" s="865" t="s">
        <v>17354</v>
      </c>
      <c r="E885" s="865" t="s">
        <v>13739</v>
      </c>
      <c r="F885" s="865" t="s">
        <v>19146</v>
      </c>
      <c r="G885" s="865" t="s">
        <v>12851</v>
      </c>
      <c r="H885" s="865"/>
      <c r="I885" s="865"/>
      <c r="J885" s="865">
        <v>1</v>
      </c>
      <c r="K885" s="865"/>
      <c r="L885" s="865"/>
      <c r="M885" s="865" t="s">
        <v>17362</v>
      </c>
      <c r="N885" s="865" t="s">
        <v>19164</v>
      </c>
      <c r="O885" s="865" t="s">
        <v>1751</v>
      </c>
      <c r="P885" s="865">
        <v>1</v>
      </c>
      <c r="Q885" s="865"/>
    </row>
    <row r="886" spans="1:17" ht="25.5">
      <c r="A886" s="876">
        <v>292</v>
      </c>
      <c r="B886" s="865" t="s">
        <v>1500</v>
      </c>
      <c r="C886" s="1705"/>
      <c r="D886" s="865" t="s">
        <v>17354</v>
      </c>
      <c r="E886" s="865" t="s">
        <v>13739</v>
      </c>
      <c r="F886" s="865" t="s">
        <v>19146</v>
      </c>
      <c r="G886" s="865" t="s">
        <v>12851</v>
      </c>
      <c r="H886" s="865"/>
      <c r="I886" s="865"/>
      <c r="J886" s="865">
        <v>1</v>
      </c>
      <c r="K886" s="865"/>
      <c r="L886" s="865"/>
      <c r="M886" s="865" t="s">
        <v>19165</v>
      </c>
      <c r="N886" s="865" t="s">
        <v>7066</v>
      </c>
      <c r="O886" s="865" t="s">
        <v>1751</v>
      </c>
      <c r="P886" s="865">
        <v>1</v>
      </c>
      <c r="Q886" s="865"/>
    </row>
    <row r="887" spans="1:17" ht="25.5">
      <c r="A887" s="876">
        <v>293</v>
      </c>
      <c r="B887" s="865" t="s">
        <v>1500</v>
      </c>
      <c r="C887" s="1705"/>
      <c r="D887" s="865" t="s">
        <v>17354</v>
      </c>
      <c r="E887" s="865" t="s">
        <v>13739</v>
      </c>
      <c r="F887" s="865" t="s">
        <v>19146</v>
      </c>
      <c r="G887" s="865" t="s">
        <v>12851</v>
      </c>
      <c r="H887" s="865"/>
      <c r="I887" s="865"/>
      <c r="J887" s="865">
        <v>1</v>
      </c>
      <c r="K887" s="865"/>
      <c r="L887" s="865"/>
      <c r="M887" s="865" t="s">
        <v>19165</v>
      </c>
      <c r="N887" s="865" t="s">
        <v>19166</v>
      </c>
      <c r="O887" s="865" t="s">
        <v>1751</v>
      </c>
      <c r="P887" s="865">
        <v>1</v>
      </c>
      <c r="Q887" s="865"/>
    </row>
    <row r="888" spans="1:17" ht="25.5">
      <c r="A888" s="876">
        <v>294</v>
      </c>
      <c r="B888" s="865" t="s">
        <v>1500</v>
      </c>
      <c r="C888" s="1705"/>
      <c r="D888" s="865" t="s">
        <v>17354</v>
      </c>
      <c r="E888" s="865" t="s">
        <v>13739</v>
      </c>
      <c r="F888" s="865" t="s">
        <v>19146</v>
      </c>
      <c r="G888" s="865" t="s">
        <v>12851</v>
      </c>
      <c r="H888" s="865"/>
      <c r="I888" s="865"/>
      <c r="J888" s="865">
        <v>1</v>
      </c>
      <c r="K888" s="865"/>
      <c r="L888" s="865"/>
      <c r="M888" s="865" t="s">
        <v>19167</v>
      </c>
      <c r="N888" s="865" t="s">
        <v>19168</v>
      </c>
      <c r="O888" s="865" t="s">
        <v>1751</v>
      </c>
      <c r="P888" s="865"/>
      <c r="Q888" s="865">
        <v>1</v>
      </c>
    </row>
    <row r="889" spans="1:17" ht="25.5">
      <c r="A889" s="882">
        <v>295</v>
      </c>
      <c r="B889" s="865" t="s">
        <v>1500</v>
      </c>
      <c r="C889" s="1705"/>
      <c r="D889" s="865" t="s">
        <v>17354</v>
      </c>
      <c r="E889" s="865" t="s">
        <v>13739</v>
      </c>
      <c r="F889" s="865" t="s">
        <v>19146</v>
      </c>
      <c r="G889" s="865" t="s">
        <v>12851</v>
      </c>
      <c r="H889" s="865"/>
      <c r="I889" s="865"/>
      <c r="J889" s="865">
        <v>1</v>
      </c>
      <c r="K889" s="865"/>
      <c r="L889" s="865"/>
      <c r="M889" s="865" t="s">
        <v>11289</v>
      </c>
      <c r="N889" s="865" t="s">
        <v>19159</v>
      </c>
      <c r="O889" s="865" t="s">
        <v>1751</v>
      </c>
      <c r="P889" s="865"/>
      <c r="Q889" s="865">
        <v>1</v>
      </c>
    </row>
    <row r="890" spans="1:17" ht="25.5">
      <c r="A890" s="876">
        <v>296</v>
      </c>
      <c r="B890" s="865" t="s">
        <v>1500</v>
      </c>
      <c r="C890" s="1705"/>
      <c r="D890" s="865" t="s">
        <v>17354</v>
      </c>
      <c r="E890" s="865" t="s">
        <v>13739</v>
      </c>
      <c r="F890" s="865" t="s">
        <v>19146</v>
      </c>
      <c r="G890" s="865" t="s">
        <v>12851</v>
      </c>
      <c r="H890" s="865"/>
      <c r="I890" s="865"/>
      <c r="J890" s="865">
        <v>1</v>
      </c>
      <c r="K890" s="865"/>
      <c r="L890" s="865"/>
      <c r="M890" s="865" t="s">
        <v>11289</v>
      </c>
      <c r="N890" s="865" t="s">
        <v>16822</v>
      </c>
      <c r="O890" s="865" t="s">
        <v>1751</v>
      </c>
      <c r="P890" s="865"/>
      <c r="Q890" s="865">
        <v>1</v>
      </c>
    </row>
    <row r="891" spans="1:17" ht="25.5">
      <c r="A891" s="876">
        <v>297</v>
      </c>
      <c r="B891" s="865" t="s">
        <v>1500</v>
      </c>
      <c r="C891" s="1705"/>
      <c r="D891" s="865" t="s">
        <v>17354</v>
      </c>
      <c r="E891" s="865" t="s">
        <v>13739</v>
      </c>
      <c r="F891" s="865" t="s">
        <v>19146</v>
      </c>
      <c r="G891" s="865" t="s">
        <v>12851</v>
      </c>
      <c r="H891" s="865"/>
      <c r="I891" s="865"/>
      <c r="J891" s="865">
        <v>1</v>
      </c>
      <c r="K891" s="865"/>
      <c r="L891" s="865"/>
      <c r="M891" s="865" t="s">
        <v>19169</v>
      </c>
      <c r="N891" s="865" t="s">
        <v>19170</v>
      </c>
      <c r="O891" s="865" t="s">
        <v>1751</v>
      </c>
      <c r="P891" s="865"/>
      <c r="Q891" s="865">
        <v>1</v>
      </c>
    </row>
    <row r="892" spans="1:17" ht="25.5">
      <c r="A892" s="876">
        <v>298</v>
      </c>
      <c r="B892" s="865" t="s">
        <v>1500</v>
      </c>
      <c r="C892" s="1705"/>
      <c r="D892" s="865" t="s">
        <v>17354</v>
      </c>
      <c r="E892" s="865" t="s">
        <v>13739</v>
      </c>
      <c r="F892" s="865" t="s">
        <v>19146</v>
      </c>
      <c r="G892" s="865" t="s">
        <v>12851</v>
      </c>
      <c r="H892" s="865"/>
      <c r="I892" s="865"/>
      <c r="J892" s="865"/>
      <c r="K892" s="865">
        <v>1</v>
      </c>
      <c r="L892" s="865"/>
      <c r="M892" s="865" t="s">
        <v>19149</v>
      </c>
      <c r="N892" s="865" t="s">
        <v>11301</v>
      </c>
      <c r="O892" s="865" t="s">
        <v>10818</v>
      </c>
      <c r="P892" s="865">
        <v>1</v>
      </c>
      <c r="Q892" s="865"/>
    </row>
    <row r="893" spans="1:17" ht="25.5">
      <c r="A893" s="876">
        <v>299</v>
      </c>
      <c r="B893" s="865" t="s">
        <v>1500</v>
      </c>
      <c r="C893" s="1705"/>
      <c r="D893" s="865" t="s">
        <v>17354</v>
      </c>
      <c r="E893" s="865" t="s">
        <v>13739</v>
      </c>
      <c r="F893" s="865" t="s">
        <v>19146</v>
      </c>
      <c r="G893" s="865" t="s">
        <v>12851</v>
      </c>
      <c r="H893" s="865"/>
      <c r="I893" s="865"/>
      <c r="J893" s="865"/>
      <c r="K893" s="865">
        <v>1</v>
      </c>
      <c r="L893" s="865"/>
      <c r="M893" s="865" t="s">
        <v>19149</v>
      </c>
      <c r="N893" s="865" t="s">
        <v>11302</v>
      </c>
      <c r="O893" s="865" t="s">
        <v>10818</v>
      </c>
      <c r="P893" s="865">
        <v>1</v>
      </c>
      <c r="Q893" s="865"/>
    </row>
    <row r="894" spans="1:17" ht="25.5">
      <c r="A894" s="876">
        <v>300</v>
      </c>
      <c r="B894" s="865" t="s">
        <v>1500</v>
      </c>
      <c r="C894" s="1705"/>
      <c r="D894" s="865" t="s">
        <v>17354</v>
      </c>
      <c r="E894" s="865" t="s">
        <v>13739</v>
      </c>
      <c r="F894" s="865" t="s">
        <v>19146</v>
      </c>
      <c r="G894" s="865" t="s">
        <v>12851</v>
      </c>
      <c r="H894" s="865"/>
      <c r="I894" s="865"/>
      <c r="J894" s="865"/>
      <c r="K894" s="865">
        <v>1</v>
      </c>
      <c r="L894" s="865"/>
      <c r="M894" s="865" t="s">
        <v>19171</v>
      </c>
      <c r="N894" s="865" t="s">
        <v>19164</v>
      </c>
      <c r="O894" s="865" t="s">
        <v>10818</v>
      </c>
      <c r="P894" s="865">
        <v>1</v>
      </c>
      <c r="Q894" s="865"/>
    </row>
    <row r="895" spans="1:17" ht="25.5">
      <c r="A895" s="882">
        <v>301</v>
      </c>
      <c r="B895" s="865" t="s">
        <v>1500</v>
      </c>
      <c r="C895" s="1705"/>
      <c r="D895" s="865" t="s">
        <v>17354</v>
      </c>
      <c r="E895" s="865" t="s">
        <v>13739</v>
      </c>
      <c r="F895" s="865" t="s">
        <v>19146</v>
      </c>
      <c r="G895" s="865" t="s">
        <v>12851</v>
      </c>
      <c r="H895" s="865"/>
      <c r="I895" s="865"/>
      <c r="J895" s="865"/>
      <c r="K895" s="865">
        <v>1</v>
      </c>
      <c r="L895" s="865"/>
      <c r="M895" s="865" t="s">
        <v>17359</v>
      </c>
      <c r="N895" s="865" t="s">
        <v>18314</v>
      </c>
      <c r="O895" s="865" t="s">
        <v>10818</v>
      </c>
      <c r="P895" s="865">
        <v>1</v>
      </c>
      <c r="Q895" s="865"/>
    </row>
    <row r="896" spans="1:17" ht="25.5">
      <c r="A896" s="876">
        <v>302</v>
      </c>
      <c r="B896" s="865" t="s">
        <v>1500</v>
      </c>
      <c r="C896" s="1705"/>
      <c r="D896" s="865" t="s">
        <v>17354</v>
      </c>
      <c r="E896" s="865" t="s">
        <v>13739</v>
      </c>
      <c r="F896" s="865" t="s">
        <v>19146</v>
      </c>
      <c r="G896" s="865" t="s">
        <v>12851</v>
      </c>
      <c r="H896" s="865"/>
      <c r="I896" s="865"/>
      <c r="J896" s="865"/>
      <c r="K896" s="865">
        <v>1</v>
      </c>
      <c r="L896" s="865"/>
      <c r="M896" s="865" t="s">
        <v>17359</v>
      </c>
      <c r="N896" s="865" t="s">
        <v>19172</v>
      </c>
      <c r="O896" s="865" t="s">
        <v>10818</v>
      </c>
      <c r="P896" s="865">
        <v>1</v>
      </c>
      <c r="Q896" s="865"/>
    </row>
    <row r="897" spans="1:17" ht="25.5">
      <c r="A897" s="876">
        <v>303</v>
      </c>
      <c r="B897" s="865" t="s">
        <v>1500</v>
      </c>
      <c r="C897" s="1705"/>
      <c r="D897" s="865" t="s">
        <v>17354</v>
      </c>
      <c r="E897" s="865" t="s">
        <v>13739</v>
      </c>
      <c r="F897" s="865" t="s">
        <v>19146</v>
      </c>
      <c r="G897" s="865" t="s">
        <v>12851</v>
      </c>
      <c r="H897" s="865"/>
      <c r="I897" s="865"/>
      <c r="J897" s="865"/>
      <c r="K897" s="865">
        <v>1</v>
      </c>
      <c r="L897" s="865"/>
      <c r="M897" s="865" t="s">
        <v>19151</v>
      </c>
      <c r="N897" s="865" t="s">
        <v>19173</v>
      </c>
      <c r="O897" s="865" t="s">
        <v>10818</v>
      </c>
      <c r="P897" s="865">
        <v>1</v>
      </c>
      <c r="Q897" s="865"/>
    </row>
    <row r="898" spans="1:17" ht="25.5">
      <c r="A898" s="876">
        <v>304</v>
      </c>
      <c r="B898" s="865" t="s">
        <v>1500</v>
      </c>
      <c r="C898" s="1705"/>
      <c r="D898" s="865" t="s">
        <v>17354</v>
      </c>
      <c r="E898" s="865" t="s">
        <v>13739</v>
      </c>
      <c r="F898" s="865" t="s">
        <v>19146</v>
      </c>
      <c r="G898" s="865" t="s">
        <v>12851</v>
      </c>
      <c r="H898" s="865"/>
      <c r="I898" s="865"/>
      <c r="J898" s="865"/>
      <c r="K898" s="865">
        <v>1</v>
      </c>
      <c r="L898" s="865"/>
      <c r="M898" s="865" t="s">
        <v>19174</v>
      </c>
      <c r="N898" s="865" t="s">
        <v>6708</v>
      </c>
      <c r="O898" s="865" t="s">
        <v>10818</v>
      </c>
      <c r="P898" s="865"/>
      <c r="Q898" s="865">
        <v>1</v>
      </c>
    </row>
    <row r="899" spans="1:17" ht="25.5">
      <c r="A899" s="876">
        <v>305</v>
      </c>
      <c r="B899" s="865" t="s">
        <v>1500</v>
      </c>
      <c r="C899" s="1705"/>
      <c r="D899" s="865" t="s">
        <v>17354</v>
      </c>
      <c r="E899" s="865" t="s">
        <v>13739</v>
      </c>
      <c r="F899" s="865" t="s">
        <v>19146</v>
      </c>
      <c r="G899" s="865" t="s">
        <v>12851</v>
      </c>
      <c r="H899" s="865"/>
      <c r="I899" s="865"/>
      <c r="J899" s="865"/>
      <c r="K899" s="865">
        <v>1</v>
      </c>
      <c r="L899" s="865"/>
      <c r="M899" s="865" t="s">
        <v>19158</v>
      </c>
      <c r="N899" s="865" t="s">
        <v>19175</v>
      </c>
      <c r="O899" s="865" t="s">
        <v>10818</v>
      </c>
      <c r="P899" s="865"/>
      <c r="Q899" s="865">
        <v>1</v>
      </c>
    </row>
    <row r="900" spans="1:17" ht="25.5">
      <c r="A900" s="876">
        <v>306</v>
      </c>
      <c r="B900" s="865" t="s">
        <v>1500</v>
      </c>
      <c r="C900" s="1705"/>
      <c r="D900" s="865" t="s">
        <v>17354</v>
      </c>
      <c r="E900" s="865" t="s">
        <v>13739</v>
      </c>
      <c r="F900" s="865" t="s">
        <v>19146</v>
      </c>
      <c r="G900" s="865" t="s">
        <v>12851</v>
      </c>
      <c r="H900" s="865"/>
      <c r="I900" s="865"/>
      <c r="J900" s="865"/>
      <c r="K900" s="865">
        <v>1</v>
      </c>
      <c r="L900" s="865"/>
      <c r="M900" s="865" t="s">
        <v>19160</v>
      </c>
      <c r="N900" s="865" t="s">
        <v>18313</v>
      </c>
      <c r="O900" s="865" t="s">
        <v>10818</v>
      </c>
      <c r="P900" s="865"/>
      <c r="Q900" s="865">
        <v>1</v>
      </c>
    </row>
    <row r="901" spans="1:17" ht="25.5">
      <c r="A901" s="882">
        <v>307</v>
      </c>
      <c r="B901" s="865" t="s">
        <v>1500</v>
      </c>
      <c r="C901" s="1705"/>
      <c r="D901" s="865" t="s">
        <v>17354</v>
      </c>
      <c r="E901" s="865" t="s">
        <v>13739</v>
      </c>
      <c r="F901" s="865" t="s">
        <v>19146</v>
      </c>
      <c r="G901" s="865" t="s">
        <v>12851</v>
      </c>
      <c r="H901" s="865"/>
      <c r="I901" s="865"/>
      <c r="J901" s="865"/>
      <c r="K901" s="865">
        <v>1</v>
      </c>
      <c r="L901" s="865"/>
      <c r="M901" s="865" t="s">
        <v>19160</v>
      </c>
      <c r="N901" s="865" t="s">
        <v>18312</v>
      </c>
      <c r="O901" s="865" t="s">
        <v>10818</v>
      </c>
      <c r="P901" s="865"/>
      <c r="Q901" s="865">
        <v>1</v>
      </c>
    </row>
    <row r="902" spans="1:17" ht="25.5">
      <c r="A902" s="876">
        <v>308</v>
      </c>
      <c r="B902" s="865" t="s">
        <v>1500</v>
      </c>
      <c r="C902" s="1705"/>
      <c r="D902" s="865" t="s">
        <v>17354</v>
      </c>
      <c r="E902" s="865" t="s">
        <v>13739</v>
      </c>
      <c r="F902" s="865" t="s">
        <v>19146</v>
      </c>
      <c r="G902" s="865" t="s">
        <v>12851</v>
      </c>
      <c r="H902" s="865"/>
      <c r="I902" s="865"/>
      <c r="J902" s="865"/>
      <c r="K902" s="865">
        <v>1</v>
      </c>
      <c r="L902" s="865"/>
      <c r="M902" s="865" t="s">
        <v>19176</v>
      </c>
      <c r="N902" s="865" t="s">
        <v>19177</v>
      </c>
      <c r="O902" s="865" t="s">
        <v>10818</v>
      </c>
      <c r="P902" s="865"/>
      <c r="Q902" s="865">
        <v>1</v>
      </c>
    </row>
    <row r="903" spans="1:17" ht="25.5">
      <c r="A903" s="876">
        <v>309</v>
      </c>
      <c r="B903" s="865" t="s">
        <v>1500</v>
      </c>
      <c r="C903" s="1705"/>
      <c r="D903" s="865" t="s">
        <v>17354</v>
      </c>
      <c r="E903" s="865" t="s">
        <v>13739</v>
      </c>
      <c r="F903" s="865" t="s">
        <v>19146</v>
      </c>
      <c r="G903" s="865" t="s">
        <v>12851</v>
      </c>
      <c r="H903" s="865"/>
      <c r="I903" s="865"/>
      <c r="J903" s="865"/>
      <c r="K903" s="865">
        <v>1</v>
      </c>
      <c r="L903" s="865"/>
      <c r="M903" s="865" t="s">
        <v>19165</v>
      </c>
      <c r="N903" s="865" t="s">
        <v>19164</v>
      </c>
      <c r="O903" s="865" t="s">
        <v>1751</v>
      </c>
      <c r="P903" s="865">
        <v>1</v>
      </c>
      <c r="Q903" s="865"/>
    </row>
    <row r="904" spans="1:17" ht="25.5">
      <c r="A904" s="876">
        <v>310</v>
      </c>
      <c r="B904" s="865" t="s">
        <v>1500</v>
      </c>
      <c r="C904" s="1705"/>
      <c r="D904" s="865" t="s">
        <v>17354</v>
      </c>
      <c r="E904" s="865" t="s">
        <v>13739</v>
      </c>
      <c r="F904" s="865" t="s">
        <v>19146</v>
      </c>
      <c r="G904" s="865" t="s">
        <v>12851</v>
      </c>
      <c r="H904" s="865"/>
      <c r="I904" s="865"/>
      <c r="J904" s="865"/>
      <c r="K904" s="865">
        <v>1</v>
      </c>
      <c r="L904" s="865"/>
      <c r="M904" s="865" t="s">
        <v>17362</v>
      </c>
      <c r="N904" s="865" t="s">
        <v>7066</v>
      </c>
      <c r="O904" s="865" t="s">
        <v>1751</v>
      </c>
      <c r="P904" s="865">
        <v>1</v>
      </c>
      <c r="Q904" s="865"/>
    </row>
    <row r="905" spans="1:17" ht="25.5">
      <c r="A905" s="876">
        <v>311</v>
      </c>
      <c r="B905" s="865" t="s">
        <v>1500</v>
      </c>
      <c r="C905" s="1705"/>
      <c r="D905" s="865" t="s">
        <v>17354</v>
      </c>
      <c r="E905" s="865" t="s">
        <v>13739</v>
      </c>
      <c r="F905" s="865" t="s">
        <v>19146</v>
      </c>
      <c r="G905" s="865" t="s">
        <v>12851</v>
      </c>
      <c r="H905" s="865"/>
      <c r="I905" s="865"/>
      <c r="J905" s="865"/>
      <c r="K905" s="865">
        <v>1</v>
      </c>
      <c r="L905" s="865"/>
      <c r="M905" s="865" t="s">
        <v>17362</v>
      </c>
      <c r="N905" s="865" t="s">
        <v>19166</v>
      </c>
      <c r="O905" s="865" t="s">
        <v>1751</v>
      </c>
      <c r="P905" s="865">
        <v>1</v>
      </c>
      <c r="Q905" s="865"/>
    </row>
    <row r="906" spans="1:17" ht="25.5">
      <c r="A906" s="876">
        <v>312</v>
      </c>
      <c r="B906" s="865" t="s">
        <v>1500</v>
      </c>
      <c r="C906" s="1705"/>
      <c r="D906" s="865" t="s">
        <v>17354</v>
      </c>
      <c r="E906" s="865" t="s">
        <v>13739</v>
      </c>
      <c r="F906" s="865" t="s">
        <v>19146</v>
      </c>
      <c r="G906" s="865" t="s">
        <v>12851</v>
      </c>
      <c r="H906" s="865"/>
      <c r="I906" s="865"/>
      <c r="J906" s="865"/>
      <c r="K906" s="865">
        <v>1</v>
      </c>
      <c r="L906" s="865"/>
      <c r="M906" s="865" t="s">
        <v>19178</v>
      </c>
      <c r="N906" s="865" t="s">
        <v>19179</v>
      </c>
      <c r="O906" s="865" t="s">
        <v>1751</v>
      </c>
      <c r="P906" s="865">
        <v>1</v>
      </c>
      <c r="Q906" s="865"/>
    </row>
    <row r="907" spans="1:17" ht="25.5">
      <c r="A907" s="882">
        <v>313</v>
      </c>
      <c r="B907" s="865" t="s">
        <v>1500</v>
      </c>
      <c r="C907" s="1705"/>
      <c r="D907" s="865" t="s">
        <v>17354</v>
      </c>
      <c r="E907" s="865" t="s">
        <v>13739</v>
      </c>
      <c r="F907" s="865" t="s">
        <v>19146</v>
      </c>
      <c r="G907" s="865" t="s">
        <v>12851</v>
      </c>
      <c r="H907" s="865"/>
      <c r="I907" s="865"/>
      <c r="J907" s="865"/>
      <c r="K907" s="865">
        <v>1</v>
      </c>
      <c r="L907" s="865"/>
      <c r="M907" s="865" t="s">
        <v>14553</v>
      </c>
      <c r="N907" s="865" t="s">
        <v>19180</v>
      </c>
      <c r="O907" s="865" t="s">
        <v>1751</v>
      </c>
      <c r="P907" s="865">
        <v>1</v>
      </c>
      <c r="Q907" s="865"/>
    </row>
    <row r="908" spans="1:17" ht="25.5">
      <c r="A908" s="876">
        <v>314</v>
      </c>
      <c r="B908" s="865" t="s">
        <v>1500</v>
      </c>
      <c r="C908" s="1705"/>
      <c r="D908" s="865" t="s">
        <v>17354</v>
      </c>
      <c r="E908" s="865" t="s">
        <v>13739</v>
      </c>
      <c r="F908" s="865" t="s">
        <v>19146</v>
      </c>
      <c r="G908" s="865" t="s">
        <v>12851</v>
      </c>
      <c r="H908" s="865"/>
      <c r="I908" s="865"/>
      <c r="J908" s="865"/>
      <c r="K908" s="865">
        <v>1</v>
      </c>
      <c r="L908" s="865"/>
      <c r="M908" s="865" t="s">
        <v>14553</v>
      </c>
      <c r="N908" s="865" t="s">
        <v>19181</v>
      </c>
      <c r="O908" s="865" t="s">
        <v>1751</v>
      </c>
      <c r="P908" s="865">
        <v>1</v>
      </c>
      <c r="Q908" s="865"/>
    </row>
    <row r="909" spans="1:17" ht="25.5">
      <c r="A909" s="876">
        <v>315</v>
      </c>
      <c r="B909" s="865" t="s">
        <v>1500</v>
      </c>
      <c r="C909" s="1705"/>
      <c r="D909" s="865" t="s">
        <v>17354</v>
      </c>
      <c r="E909" s="865" t="s">
        <v>13739</v>
      </c>
      <c r="F909" s="865" t="s">
        <v>19146</v>
      </c>
      <c r="G909" s="865" t="s">
        <v>12851</v>
      </c>
      <c r="H909" s="865"/>
      <c r="I909" s="865"/>
      <c r="J909" s="865"/>
      <c r="K909" s="865">
        <v>1</v>
      </c>
      <c r="L909" s="865"/>
      <c r="M909" s="865" t="s">
        <v>19167</v>
      </c>
      <c r="N909" s="865" t="s">
        <v>7111</v>
      </c>
      <c r="O909" s="865" t="s">
        <v>1751</v>
      </c>
      <c r="P909" s="865"/>
      <c r="Q909" s="865">
        <v>1</v>
      </c>
    </row>
    <row r="910" spans="1:17" ht="25.5">
      <c r="A910" s="876">
        <v>316</v>
      </c>
      <c r="B910" s="865" t="s">
        <v>1500</v>
      </c>
      <c r="C910" s="1705"/>
      <c r="D910" s="865" t="s">
        <v>17354</v>
      </c>
      <c r="E910" s="865" t="s">
        <v>13739</v>
      </c>
      <c r="F910" s="865" t="s">
        <v>19146</v>
      </c>
      <c r="G910" s="865" t="s">
        <v>12851</v>
      </c>
      <c r="H910" s="865"/>
      <c r="I910" s="865"/>
      <c r="J910" s="865"/>
      <c r="K910" s="865">
        <v>1</v>
      </c>
      <c r="L910" s="865"/>
      <c r="M910" s="865" t="s">
        <v>19167</v>
      </c>
      <c r="N910" s="865" t="s">
        <v>7110</v>
      </c>
      <c r="O910" s="865" t="s">
        <v>1751</v>
      </c>
      <c r="P910" s="865"/>
      <c r="Q910" s="865">
        <v>1</v>
      </c>
    </row>
    <row r="911" spans="1:17" ht="25.5">
      <c r="A911" s="876">
        <v>317</v>
      </c>
      <c r="B911" s="865" t="s">
        <v>1500</v>
      </c>
      <c r="C911" s="1705"/>
      <c r="D911" s="865" t="s">
        <v>17354</v>
      </c>
      <c r="E911" s="865" t="s">
        <v>13739</v>
      </c>
      <c r="F911" s="865" t="s">
        <v>19146</v>
      </c>
      <c r="G911" s="865" t="s">
        <v>12851</v>
      </c>
      <c r="H911" s="865"/>
      <c r="I911" s="865"/>
      <c r="J911" s="865"/>
      <c r="K911" s="865">
        <v>1</v>
      </c>
      <c r="L911" s="865"/>
      <c r="M911" s="865" t="s">
        <v>14562</v>
      </c>
      <c r="N911" s="865" t="s">
        <v>19168</v>
      </c>
      <c r="O911" s="865" t="s">
        <v>1751</v>
      </c>
      <c r="P911" s="865"/>
      <c r="Q911" s="865">
        <v>1</v>
      </c>
    </row>
    <row r="912" spans="1:17" ht="25.5">
      <c r="A912" s="876">
        <v>318</v>
      </c>
      <c r="B912" s="865" t="s">
        <v>1500</v>
      </c>
      <c r="C912" s="1705"/>
      <c r="D912" s="865" t="s">
        <v>17354</v>
      </c>
      <c r="E912" s="865" t="s">
        <v>13739</v>
      </c>
      <c r="F912" s="865" t="s">
        <v>19146</v>
      </c>
      <c r="G912" s="865" t="s">
        <v>12851</v>
      </c>
      <c r="H912" s="865"/>
      <c r="I912" s="865"/>
      <c r="J912" s="865"/>
      <c r="K912" s="865">
        <v>1</v>
      </c>
      <c r="L912" s="865"/>
      <c r="M912" s="865" t="s">
        <v>14563</v>
      </c>
      <c r="N912" s="865" t="s">
        <v>19177</v>
      </c>
      <c r="O912" s="865" t="s">
        <v>1751</v>
      </c>
      <c r="P912" s="865"/>
      <c r="Q912" s="865">
        <v>1</v>
      </c>
    </row>
    <row r="913" spans="1:17" ht="25.5">
      <c r="A913" s="882">
        <v>319</v>
      </c>
      <c r="B913" s="865" t="s">
        <v>1500</v>
      </c>
      <c r="C913" s="1705"/>
      <c r="D913" s="865" t="s">
        <v>17354</v>
      </c>
      <c r="E913" s="865" t="s">
        <v>13739</v>
      </c>
      <c r="F913" s="865" t="s">
        <v>19146</v>
      </c>
      <c r="G913" s="865" t="s">
        <v>12851</v>
      </c>
      <c r="H913" s="865"/>
      <c r="I913" s="865"/>
      <c r="J913" s="865"/>
      <c r="K913" s="865">
        <v>1</v>
      </c>
      <c r="L913" s="865"/>
      <c r="M913" s="865" t="s">
        <v>14563</v>
      </c>
      <c r="N913" s="865" t="s">
        <v>19182</v>
      </c>
      <c r="O913" s="865" t="s">
        <v>1751</v>
      </c>
      <c r="P913" s="865"/>
      <c r="Q913" s="865">
        <v>1</v>
      </c>
    </row>
    <row r="914" spans="1:17" ht="25.5">
      <c r="A914" s="876">
        <v>320</v>
      </c>
      <c r="B914" s="865" t="s">
        <v>1500</v>
      </c>
      <c r="C914" s="1705"/>
      <c r="D914" s="865" t="s">
        <v>17354</v>
      </c>
      <c r="E914" s="865" t="s">
        <v>13739</v>
      </c>
      <c r="F914" s="865" t="s">
        <v>19146</v>
      </c>
      <c r="G914" s="865" t="s">
        <v>12851</v>
      </c>
      <c r="H914" s="865"/>
      <c r="I914" s="865"/>
      <c r="J914" s="865"/>
      <c r="K914" s="865"/>
      <c r="L914" s="865">
        <v>1</v>
      </c>
      <c r="M914" s="865" t="s">
        <v>18306</v>
      </c>
      <c r="N914" s="865" t="s">
        <v>11281</v>
      </c>
      <c r="O914" s="865" t="s">
        <v>10818</v>
      </c>
      <c r="P914" s="865">
        <v>1</v>
      </c>
      <c r="Q914" s="865"/>
    </row>
    <row r="915" spans="1:17" ht="25.5">
      <c r="A915" s="876">
        <v>321</v>
      </c>
      <c r="B915" s="865" t="s">
        <v>1500</v>
      </c>
      <c r="C915" s="1705"/>
      <c r="D915" s="865" t="s">
        <v>17354</v>
      </c>
      <c r="E915" s="865" t="s">
        <v>13739</v>
      </c>
      <c r="F915" s="865" t="s">
        <v>19146</v>
      </c>
      <c r="G915" s="865" t="s">
        <v>12851</v>
      </c>
      <c r="H915" s="865"/>
      <c r="I915" s="865"/>
      <c r="J915" s="865"/>
      <c r="K915" s="865"/>
      <c r="L915" s="865">
        <v>1</v>
      </c>
      <c r="M915" s="865" t="s">
        <v>18306</v>
      </c>
      <c r="N915" s="865" t="s">
        <v>11301</v>
      </c>
      <c r="O915" s="865" t="s">
        <v>10818</v>
      </c>
      <c r="P915" s="865">
        <v>1</v>
      </c>
      <c r="Q915" s="865"/>
    </row>
    <row r="916" spans="1:17" ht="25.5">
      <c r="A916" s="876">
        <v>322</v>
      </c>
      <c r="B916" s="865" t="s">
        <v>1500</v>
      </c>
      <c r="C916" s="1705"/>
      <c r="D916" s="865" t="s">
        <v>17354</v>
      </c>
      <c r="E916" s="865" t="s">
        <v>13739</v>
      </c>
      <c r="F916" s="865" t="s">
        <v>19146</v>
      </c>
      <c r="G916" s="865" t="s">
        <v>12851</v>
      </c>
      <c r="H916" s="865"/>
      <c r="I916" s="865"/>
      <c r="J916" s="865"/>
      <c r="K916" s="865"/>
      <c r="L916" s="865">
        <v>1</v>
      </c>
      <c r="M916" s="865" t="s">
        <v>18306</v>
      </c>
      <c r="N916" s="865" t="s">
        <v>11302</v>
      </c>
      <c r="O916" s="865" t="s">
        <v>10818</v>
      </c>
      <c r="P916" s="865">
        <v>1</v>
      </c>
      <c r="Q916" s="865"/>
    </row>
    <row r="917" spans="1:17" ht="25.5">
      <c r="A917" s="876">
        <v>323</v>
      </c>
      <c r="B917" s="865" t="s">
        <v>1500</v>
      </c>
      <c r="C917" s="1705"/>
      <c r="D917" s="865" t="s">
        <v>17354</v>
      </c>
      <c r="E917" s="865" t="s">
        <v>13739</v>
      </c>
      <c r="F917" s="865" t="s">
        <v>19146</v>
      </c>
      <c r="G917" s="865" t="s">
        <v>12851</v>
      </c>
      <c r="H917" s="865"/>
      <c r="I917" s="865"/>
      <c r="J917" s="865"/>
      <c r="K917" s="865"/>
      <c r="L917" s="865">
        <v>1</v>
      </c>
      <c r="M917" s="865" t="s">
        <v>19171</v>
      </c>
      <c r="N917" s="865" t="s">
        <v>19166</v>
      </c>
      <c r="O917" s="865" t="s">
        <v>10818</v>
      </c>
      <c r="P917" s="865">
        <v>1</v>
      </c>
      <c r="Q917" s="865"/>
    </row>
    <row r="918" spans="1:17" ht="25.5">
      <c r="A918" s="876">
        <v>324</v>
      </c>
      <c r="B918" s="865" t="s">
        <v>1500</v>
      </c>
      <c r="C918" s="1705"/>
      <c r="D918" s="865" t="s">
        <v>17354</v>
      </c>
      <c r="E918" s="865" t="s">
        <v>13739</v>
      </c>
      <c r="F918" s="865" t="s">
        <v>19146</v>
      </c>
      <c r="G918" s="865" t="s">
        <v>12851</v>
      </c>
      <c r="H918" s="865"/>
      <c r="I918" s="865"/>
      <c r="J918" s="865"/>
      <c r="K918" s="865"/>
      <c r="L918" s="865">
        <v>1</v>
      </c>
      <c r="M918" s="865" t="s">
        <v>19183</v>
      </c>
      <c r="N918" s="865" t="s">
        <v>7111</v>
      </c>
      <c r="O918" s="865" t="s">
        <v>10818</v>
      </c>
      <c r="P918" s="865"/>
      <c r="Q918" s="865">
        <v>1</v>
      </c>
    </row>
    <row r="919" spans="1:17" ht="25.5">
      <c r="A919" s="882">
        <v>325</v>
      </c>
      <c r="B919" s="865" t="s">
        <v>1500</v>
      </c>
      <c r="C919" s="1705"/>
      <c r="D919" s="865" t="s">
        <v>17354</v>
      </c>
      <c r="E919" s="865" t="s">
        <v>13739</v>
      </c>
      <c r="F919" s="865" t="s">
        <v>19146</v>
      </c>
      <c r="G919" s="865" t="s">
        <v>12851</v>
      </c>
      <c r="H919" s="865"/>
      <c r="I919" s="865"/>
      <c r="J919" s="865"/>
      <c r="K919" s="865"/>
      <c r="L919" s="865">
        <v>1</v>
      </c>
      <c r="M919" s="865" t="s">
        <v>19183</v>
      </c>
      <c r="N919" s="865" t="s">
        <v>7110</v>
      </c>
      <c r="O919" s="865" t="s">
        <v>10818</v>
      </c>
      <c r="P919" s="865"/>
      <c r="Q919" s="865">
        <v>1</v>
      </c>
    </row>
    <row r="920" spans="1:17" ht="25.5">
      <c r="A920" s="876">
        <v>326</v>
      </c>
      <c r="B920" s="865" t="s">
        <v>1500</v>
      </c>
      <c r="C920" s="1705"/>
      <c r="D920" s="865" t="s">
        <v>17354</v>
      </c>
      <c r="E920" s="865" t="s">
        <v>13739</v>
      </c>
      <c r="F920" s="865" t="s">
        <v>19146</v>
      </c>
      <c r="G920" s="865" t="s">
        <v>12851</v>
      </c>
      <c r="H920" s="865"/>
      <c r="I920" s="865"/>
      <c r="J920" s="865"/>
      <c r="K920" s="865"/>
      <c r="L920" s="865">
        <v>1</v>
      </c>
      <c r="M920" s="865" t="s">
        <v>19176</v>
      </c>
      <c r="N920" s="865" t="s">
        <v>19170</v>
      </c>
      <c r="O920" s="865" t="s">
        <v>10818</v>
      </c>
      <c r="P920" s="865"/>
      <c r="Q920" s="865">
        <v>1</v>
      </c>
    </row>
    <row r="921" spans="1:17" ht="25.5">
      <c r="A921" s="876">
        <v>327</v>
      </c>
      <c r="B921" s="865" t="s">
        <v>1500</v>
      </c>
      <c r="C921" s="1705"/>
      <c r="D921" s="865" t="s">
        <v>17354</v>
      </c>
      <c r="E921" s="865" t="s">
        <v>13739</v>
      </c>
      <c r="F921" s="865" t="s">
        <v>19146</v>
      </c>
      <c r="G921" s="865" t="s">
        <v>12851</v>
      </c>
      <c r="H921" s="865"/>
      <c r="I921" s="865"/>
      <c r="J921" s="865"/>
      <c r="K921" s="865"/>
      <c r="L921" s="865">
        <v>1</v>
      </c>
      <c r="M921" s="865" t="s">
        <v>19176</v>
      </c>
      <c r="N921" s="865" t="s">
        <v>19182</v>
      </c>
      <c r="O921" s="865" t="s">
        <v>10818</v>
      </c>
      <c r="P921" s="865"/>
      <c r="Q921" s="865">
        <v>1</v>
      </c>
    </row>
    <row r="922" spans="1:17" ht="25.5">
      <c r="A922" s="876">
        <v>328</v>
      </c>
      <c r="B922" s="865" t="s">
        <v>1500</v>
      </c>
      <c r="C922" s="1705"/>
      <c r="D922" s="865" t="s">
        <v>17354</v>
      </c>
      <c r="E922" s="865" t="s">
        <v>13739</v>
      </c>
      <c r="F922" s="865" t="s">
        <v>19146</v>
      </c>
      <c r="G922" s="865" t="s">
        <v>12851</v>
      </c>
      <c r="H922" s="865"/>
      <c r="I922" s="865"/>
      <c r="J922" s="865"/>
      <c r="K922" s="865"/>
      <c r="L922" s="865">
        <v>1</v>
      </c>
      <c r="M922" s="865" t="s">
        <v>19184</v>
      </c>
      <c r="N922" s="865" t="s">
        <v>19185</v>
      </c>
      <c r="O922" s="865" t="s">
        <v>10818</v>
      </c>
      <c r="P922" s="865"/>
      <c r="Q922" s="865">
        <v>1</v>
      </c>
    </row>
    <row r="923" spans="1:17" ht="25.5">
      <c r="A923" s="876">
        <v>329</v>
      </c>
      <c r="B923" s="865" t="s">
        <v>1500</v>
      </c>
      <c r="C923" s="1705"/>
      <c r="D923" s="865" t="s">
        <v>17354</v>
      </c>
      <c r="E923" s="865" t="s">
        <v>13739</v>
      </c>
      <c r="F923" s="865" t="s">
        <v>19146</v>
      </c>
      <c r="G923" s="865" t="s">
        <v>12851</v>
      </c>
      <c r="H923" s="865"/>
      <c r="I923" s="865"/>
      <c r="J923" s="865"/>
      <c r="K923" s="865"/>
      <c r="L923" s="865">
        <v>1</v>
      </c>
      <c r="M923" s="865" t="s">
        <v>19184</v>
      </c>
      <c r="N923" s="865" t="s">
        <v>19186</v>
      </c>
      <c r="O923" s="865" t="s">
        <v>10818</v>
      </c>
      <c r="P923" s="865"/>
      <c r="Q923" s="865">
        <v>1</v>
      </c>
    </row>
    <row r="924" spans="1:17" ht="25.5">
      <c r="A924" s="876">
        <v>330</v>
      </c>
      <c r="B924" s="865" t="s">
        <v>1500</v>
      </c>
      <c r="C924" s="1705"/>
      <c r="D924" s="865" t="s">
        <v>17354</v>
      </c>
      <c r="E924" s="865" t="s">
        <v>13739</v>
      </c>
      <c r="F924" s="865" t="s">
        <v>19146</v>
      </c>
      <c r="G924" s="865" t="s">
        <v>12851</v>
      </c>
      <c r="H924" s="865"/>
      <c r="I924" s="865"/>
      <c r="J924" s="865"/>
      <c r="K924" s="865"/>
      <c r="L924" s="865">
        <v>1</v>
      </c>
      <c r="M924" s="865" t="s">
        <v>19184</v>
      </c>
      <c r="N924" s="865" t="s">
        <v>19187</v>
      </c>
      <c r="O924" s="865" t="s">
        <v>10818</v>
      </c>
      <c r="P924" s="865"/>
      <c r="Q924" s="865">
        <v>1</v>
      </c>
    </row>
    <row r="925" spans="1:17" ht="25.5">
      <c r="A925" s="882">
        <v>331</v>
      </c>
      <c r="B925" s="865" t="s">
        <v>1500</v>
      </c>
      <c r="C925" s="1705"/>
      <c r="D925" s="865" t="s">
        <v>17354</v>
      </c>
      <c r="E925" s="865" t="s">
        <v>13739</v>
      </c>
      <c r="F925" s="865" t="s">
        <v>19146</v>
      </c>
      <c r="G925" s="865" t="s">
        <v>12851</v>
      </c>
      <c r="H925" s="865"/>
      <c r="I925" s="865"/>
      <c r="J925" s="865"/>
      <c r="K925" s="865"/>
      <c r="L925" s="865">
        <v>1</v>
      </c>
      <c r="M925" s="865" t="s">
        <v>11282</v>
      </c>
      <c r="N925" s="865" t="s">
        <v>19152</v>
      </c>
      <c r="O925" s="865" t="s">
        <v>1751</v>
      </c>
      <c r="P925" s="865">
        <v>1</v>
      </c>
      <c r="Q925" s="865"/>
    </row>
    <row r="926" spans="1:17" ht="25.5">
      <c r="A926" s="876">
        <v>332</v>
      </c>
      <c r="B926" s="865" t="s">
        <v>1500</v>
      </c>
      <c r="C926" s="1705"/>
      <c r="D926" s="865" t="s">
        <v>17354</v>
      </c>
      <c r="E926" s="865" t="s">
        <v>13739</v>
      </c>
      <c r="F926" s="865" t="s">
        <v>19146</v>
      </c>
      <c r="G926" s="865" t="s">
        <v>12851</v>
      </c>
      <c r="H926" s="865"/>
      <c r="I926" s="865"/>
      <c r="J926" s="865"/>
      <c r="K926" s="865"/>
      <c r="L926" s="865">
        <v>1</v>
      </c>
      <c r="M926" s="865" t="s">
        <v>11282</v>
      </c>
      <c r="N926" s="865" t="s">
        <v>19153</v>
      </c>
      <c r="O926" s="865" t="s">
        <v>1751</v>
      </c>
      <c r="P926" s="865">
        <v>1</v>
      </c>
      <c r="Q926" s="865"/>
    </row>
    <row r="927" spans="1:17" ht="25.5">
      <c r="A927" s="876">
        <v>333</v>
      </c>
      <c r="B927" s="865" t="s">
        <v>1500</v>
      </c>
      <c r="C927" s="1705"/>
      <c r="D927" s="865" t="s">
        <v>17354</v>
      </c>
      <c r="E927" s="865" t="s">
        <v>13739</v>
      </c>
      <c r="F927" s="865" t="s">
        <v>19146</v>
      </c>
      <c r="G927" s="865" t="s">
        <v>12851</v>
      </c>
      <c r="H927" s="865"/>
      <c r="I927" s="865"/>
      <c r="J927" s="865"/>
      <c r="K927" s="865"/>
      <c r="L927" s="865">
        <v>1</v>
      </c>
      <c r="M927" s="865" t="s">
        <v>19178</v>
      </c>
      <c r="N927" s="865" t="s">
        <v>19188</v>
      </c>
      <c r="O927" s="865" t="s">
        <v>1751</v>
      </c>
      <c r="P927" s="865">
        <v>1</v>
      </c>
      <c r="Q927" s="865"/>
    </row>
    <row r="928" spans="1:17" ht="25.5">
      <c r="A928" s="876">
        <v>334</v>
      </c>
      <c r="B928" s="865" t="s">
        <v>1500</v>
      </c>
      <c r="C928" s="1705"/>
      <c r="D928" s="865" t="s">
        <v>17354</v>
      </c>
      <c r="E928" s="865" t="s">
        <v>13739</v>
      </c>
      <c r="F928" s="865" t="s">
        <v>19146</v>
      </c>
      <c r="G928" s="865" t="s">
        <v>12851</v>
      </c>
      <c r="H928" s="865"/>
      <c r="I928" s="865"/>
      <c r="J928" s="865"/>
      <c r="K928" s="865"/>
      <c r="L928" s="865">
        <v>1</v>
      </c>
      <c r="M928" s="865" t="s">
        <v>19178</v>
      </c>
      <c r="N928" s="865" t="s">
        <v>7080</v>
      </c>
      <c r="O928" s="865" t="s">
        <v>1751</v>
      </c>
      <c r="P928" s="865">
        <v>1</v>
      </c>
      <c r="Q928" s="865"/>
    </row>
    <row r="929" spans="1:17" ht="25.5">
      <c r="A929" s="876">
        <v>335</v>
      </c>
      <c r="B929" s="865" t="s">
        <v>1500</v>
      </c>
      <c r="C929" s="1705"/>
      <c r="D929" s="865" t="s">
        <v>17354</v>
      </c>
      <c r="E929" s="865" t="s">
        <v>13739</v>
      </c>
      <c r="F929" s="865" t="s">
        <v>19146</v>
      </c>
      <c r="G929" s="865" t="s">
        <v>12851</v>
      </c>
      <c r="H929" s="865"/>
      <c r="I929" s="865"/>
      <c r="J929" s="865"/>
      <c r="K929" s="865"/>
      <c r="L929" s="865">
        <v>1</v>
      </c>
      <c r="M929" s="865" t="s">
        <v>14562</v>
      </c>
      <c r="N929" s="865" t="s">
        <v>7111</v>
      </c>
      <c r="O929" s="865" t="s">
        <v>1751</v>
      </c>
      <c r="P929" s="865"/>
      <c r="Q929" s="865">
        <v>1</v>
      </c>
    </row>
    <row r="930" spans="1:17" ht="25.5">
      <c r="A930" s="876">
        <v>336</v>
      </c>
      <c r="B930" s="865" t="s">
        <v>1500</v>
      </c>
      <c r="C930" s="1705"/>
      <c r="D930" s="865" t="s">
        <v>17354</v>
      </c>
      <c r="E930" s="865" t="s">
        <v>13739</v>
      </c>
      <c r="F930" s="865" t="s">
        <v>19146</v>
      </c>
      <c r="G930" s="865" t="s">
        <v>12851</v>
      </c>
      <c r="H930" s="865"/>
      <c r="I930" s="865"/>
      <c r="J930" s="865"/>
      <c r="K930" s="865"/>
      <c r="L930" s="865">
        <v>1</v>
      </c>
      <c r="M930" s="865" t="s">
        <v>14562</v>
      </c>
      <c r="N930" s="865" t="s">
        <v>7110</v>
      </c>
      <c r="O930" s="865" t="s">
        <v>1751</v>
      </c>
      <c r="P930" s="865"/>
      <c r="Q930" s="865">
        <v>1</v>
      </c>
    </row>
    <row r="931" spans="1:17" ht="51">
      <c r="A931" s="882">
        <v>337</v>
      </c>
      <c r="B931" s="865" t="s">
        <v>1500</v>
      </c>
      <c r="C931" s="1705"/>
      <c r="D931" s="865" t="s">
        <v>14535</v>
      </c>
      <c r="E931" s="865" t="s">
        <v>11318</v>
      </c>
      <c r="F931" s="865" t="s">
        <v>19189</v>
      </c>
      <c r="G931" s="865" t="s">
        <v>12870</v>
      </c>
      <c r="H931" s="865" t="s">
        <v>19190</v>
      </c>
      <c r="I931" s="865" t="s">
        <v>19191</v>
      </c>
      <c r="J931" s="865">
        <v>1</v>
      </c>
      <c r="K931" s="865"/>
      <c r="L931" s="865"/>
      <c r="M931" s="865" t="s">
        <v>11303</v>
      </c>
      <c r="N931" s="865" t="s">
        <v>19192</v>
      </c>
      <c r="O931" s="865" t="s">
        <v>1640</v>
      </c>
      <c r="P931" s="865">
        <v>1</v>
      </c>
      <c r="Q931" s="865"/>
    </row>
    <row r="932" spans="1:17" ht="51">
      <c r="A932" s="876">
        <v>338</v>
      </c>
      <c r="B932" s="865" t="s">
        <v>1500</v>
      </c>
      <c r="C932" s="1705"/>
      <c r="D932" s="865" t="s">
        <v>14535</v>
      </c>
      <c r="E932" s="865" t="s">
        <v>11318</v>
      </c>
      <c r="F932" s="865" t="s">
        <v>19189</v>
      </c>
      <c r="G932" s="865" t="s">
        <v>12870</v>
      </c>
      <c r="H932" s="865" t="s">
        <v>19190</v>
      </c>
      <c r="I932" s="865" t="s">
        <v>19191</v>
      </c>
      <c r="J932" s="865">
        <v>1</v>
      </c>
      <c r="K932" s="865"/>
      <c r="L932" s="865"/>
      <c r="M932" s="865" t="s">
        <v>17387</v>
      </c>
      <c r="N932" s="865" t="s">
        <v>7100</v>
      </c>
      <c r="O932" s="865" t="s">
        <v>1640</v>
      </c>
      <c r="P932" s="865">
        <v>1</v>
      </c>
      <c r="Q932" s="865"/>
    </row>
    <row r="933" spans="1:17" ht="51">
      <c r="A933" s="876">
        <v>339</v>
      </c>
      <c r="B933" s="865" t="s">
        <v>1500</v>
      </c>
      <c r="C933" s="1705"/>
      <c r="D933" s="865" t="s">
        <v>14535</v>
      </c>
      <c r="E933" s="865" t="s">
        <v>11318</v>
      </c>
      <c r="F933" s="865" t="s">
        <v>19189</v>
      </c>
      <c r="G933" s="865" t="s">
        <v>12870</v>
      </c>
      <c r="H933" s="865" t="s">
        <v>19190</v>
      </c>
      <c r="I933" s="865" t="s">
        <v>19191</v>
      </c>
      <c r="J933" s="865">
        <v>1</v>
      </c>
      <c r="K933" s="865"/>
      <c r="L933" s="865"/>
      <c r="M933" s="865" t="s">
        <v>10188</v>
      </c>
      <c r="N933" s="865" t="s">
        <v>19193</v>
      </c>
      <c r="O933" s="865" t="s">
        <v>1640</v>
      </c>
      <c r="P933" s="865">
        <v>1</v>
      </c>
      <c r="Q933" s="865"/>
    </row>
    <row r="934" spans="1:17" ht="51">
      <c r="A934" s="876">
        <v>340</v>
      </c>
      <c r="B934" s="865" t="s">
        <v>1500</v>
      </c>
      <c r="C934" s="1705"/>
      <c r="D934" s="865" t="s">
        <v>14535</v>
      </c>
      <c r="E934" s="865" t="s">
        <v>11318</v>
      </c>
      <c r="F934" s="865" t="s">
        <v>19189</v>
      </c>
      <c r="G934" s="865" t="s">
        <v>12870</v>
      </c>
      <c r="H934" s="865" t="s">
        <v>19190</v>
      </c>
      <c r="I934" s="865" t="s">
        <v>19191</v>
      </c>
      <c r="J934" s="865">
        <v>1</v>
      </c>
      <c r="K934" s="865"/>
      <c r="L934" s="865"/>
      <c r="M934" s="865" t="s">
        <v>10195</v>
      </c>
      <c r="N934" s="865" t="s">
        <v>19194</v>
      </c>
      <c r="O934" s="865" t="s">
        <v>1640</v>
      </c>
      <c r="P934" s="865">
        <v>1</v>
      </c>
      <c r="Q934" s="865"/>
    </row>
    <row r="935" spans="1:17" ht="51">
      <c r="A935" s="876">
        <v>341</v>
      </c>
      <c r="B935" s="865" t="s">
        <v>1500</v>
      </c>
      <c r="C935" s="1705"/>
      <c r="D935" s="865" t="s">
        <v>14535</v>
      </c>
      <c r="E935" s="865" t="s">
        <v>11318</v>
      </c>
      <c r="F935" s="865" t="s">
        <v>19189</v>
      </c>
      <c r="G935" s="865" t="s">
        <v>12870</v>
      </c>
      <c r="H935" s="865" t="s">
        <v>19190</v>
      </c>
      <c r="I935" s="865" t="s">
        <v>19191</v>
      </c>
      <c r="J935" s="865">
        <v>1</v>
      </c>
      <c r="K935" s="865"/>
      <c r="L935" s="865"/>
      <c r="M935" s="865" t="s">
        <v>10195</v>
      </c>
      <c r="N935" s="865" t="s">
        <v>19195</v>
      </c>
      <c r="O935" s="865" t="s">
        <v>1640</v>
      </c>
      <c r="P935" s="865">
        <v>1</v>
      </c>
      <c r="Q935" s="865"/>
    </row>
    <row r="936" spans="1:17" ht="51">
      <c r="A936" s="876">
        <v>342</v>
      </c>
      <c r="B936" s="865" t="s">
        <v>1500</v>
      </c>
      <c r="C936" s="1705"/>
      <c r="D936" s="865" t="s">
        <v>14535</v>
      </c>
      <c r="E936" s="865" t="s">
        <v>11318</v>
      </c>
      <c r="F936" s="865" t="s">
        <v>19189</v>
      </c>
      <c r="G936" s="865" t="s">
        <v>12870</v>
      </c>
      <c r="H936" s="865" t="s">
        <v>19190</v>
      </c>
      <c r="I936" s="865" t="s">
        <v>19191</v>
      </c>
      <c r="J936" s="865">
        <v>1</v>
      </c>
      <c r="K936" s="865"/>
      <c r="L936" s="865"/>
      <c r="M936" s="865" t="s">
        <v>10195</v>
      </c>
      <c r="N936" s="865" t="s">
        <v>19196</v>
      </c>
      <c r="O936" s="865" t="s">
        <v>1640</v>
      </c>
      <c r="P936" s="865">
        <v>1</v>
      </c>
      <c r="Q936" s="865"/>
    </row>
    <row r="937" spans="1:17" ht="51">
      <c r="A937" s="882">
        <v>343</v>
      </c>
      <c r="B937" s="865" t="s">
        <v>1500</v>
      </c>
      <c r="C937" s="1705"/>
      <c r="D937" s="865" t="s">
        <v>14535</v>
      </c>
      <c r="E937" s="865" t="s">
        <v>11318</v>
      </c>
      <c r="F937" s="865" t="s">
        <v>19189</v>
      </c>
      <c r="G937" s="865" t="s">
        <v>12870</v>
      </c>
      <c r="H937" s="865" t="s">
        <v>19190</v>
      </c>
      <c r="I937" s="865" t="s">
        <v>19191</v>
      </c>
      <c r="J937" s="865">
        <v>1</v>
      </c>
      <c r="K937" s="865"/>
      <c r="L937" s="865"/>
      <c r="M937" s="865" t="s">
        <v>12854</v>
      </c>
      <c r="N937" s="865" t="s">
        <v>19159</v>
      </c>
      <c r="O937" s="865" t="s">
        <v>1640</v>
      </c>
      <c r="P937" s="865"/>
      <c r="Q937" s="865">
        <v>1</v>
      </c>
    </row>
    <row r="938" spans="1:17" ht="51">
      <c r="A938" s="876">
        <v>344</v>
      </c>
      <c r="B938" s="865" t="s">
        <v>1500</v>
      </c>
      <c r="C938" s="1705"/>
      <c r="D938" s="865" t="s">
        <v>14535</v>
      </c>
      <c r="E938" s="865" t="s">
        <v>11318</v>
      </c>
      <c r="F938" s="865" t="s">
        <v>19189</v>
      </c>
      <c r="G938" s="865" t="s">
        <v>12870</v>
      </c>
      <c r="H938" s="865" t="s">
        <v>19190</v>
      </c>
      <c r="I938" s="865" t="s">
        <v>19191</v>
      </c>
      <c r="J938" s="865">
        <v>1</v>
      </c>
      <c r="K938" s="865"/>
      <c r="L938" s="865"/>
      <c r="M938" s="865" t="s">
        <v>12854</v>
      </c>
      <c r="N938" s="865" t="s">
        <v>16822</v>
      </c>
      <c r="O938" s="865" t="s">
        <v>1640</v>
      </c>
      <c r="P938" s="865"/>
      <c r="Q938" s="865">
        <v>1</v>
      </c>
    </row>
    <row r="939" spans="1:17" ht="51">
      <c r="A939" s="876">
        <v>345</v>
      </c>
      <c r="B939" s="865" t="s">
        <v>1500</v>
      </c>
      <c r="C939" s="1705"/>
      <c r="D939" s="865" t="s">
        <v>14535</v>
      </c>
      <c r="E939" s="865" t="s">
        <v>11318</v>
      </c>
      <c r="F939" s="865" t="s">
        <v>19189</v>
      </c>
      <c r="G939" s="865" t="s">
        <v>12870</v>
      </c>
      <c r="H939" s="865" t="s">
        <v>19190</v>
      </c>
      <c r="I939" s="865" t="s">
        <v>19191</v>
      </c>
      <c r="J939" s="865">
        <v>1</v>
      </c>
      <c r="K939" s="865"/>
      <c r="L939" s="865"/>
      <c r="M939" s="865" t="s">
        <v>10191</v>
      </c>
      <c r="N939" s="865" t="s">
        <v>18311</v>
      </c>
      <c r="O939" s="865" t="s">
        <v>1640</v>
      </c>
      <c r="P939" s="865"/>
      <c r="Q939" s="865">
        <v>1</v>
      </c>
    </row>
    <row r="940" spans="1:17" ht="51">
      <c r="A940" s="876">
        <v>346</v>
      </c>
      <c r="B940" s="865" t="s">
        <v>1500</v>
      </c>
      <c r="C940" s="1705"/>
      <c r="D940" s="865" t="s">
        <v>14535</v>
      </c>
      <c r="E940" s="865" t="s">
        <v>11318</v>
      </c>
      <c r="F940" s="865" t="s">
        <v>19189</v>
      </c>
      <c r="G940" s="865" t="s">
        <v>12870</v>
      </c>
      <c r="H940" s="865" t="s">
        <v>19190</v>
      </c>
      <c r="I940" s="865" t="s">
        <v>19191</v>
      </c>
      <c r="J940" s="865">
        <v>1</v>
      </c>
      <c r="K940" s="865"/>
      <c r="L940" s="865"/>
      <c r="M940" s="865" t="s">
        <v>10191</v>
      </c>
      <c r="N940" s="865" t="s">
        <v>18313</v>
      </c>
      <c r="O940" s="865" t="s">
        <v>1640</v>
      </c>
      <c r="P940" s="865"/>
      <c r="Q940" s="865">
        <v>1</v>
      </c>
    </row>
    <row r="941" spans="1:17" ht="51">
      <c r="A941" s="876">
        <v>347</v>
      </c>
      <c r="B941" s="865" t="s">
        <v>1500</v>
      </c>
      <c r="C941" s="1705"/>
      <c r="D941" s="865" t="s">
        <v>14535</v>
      </c>
      <c r="E941" s="865" t="s">
        <v>11318</v>
      </c>
      <c r="F941" s="865" t="s">
        <v>19189</v>
      </c>
      <c r="G941" s="865" t="s">
        <v>12870</v>
      </c>
      <c r="H941" s="865" t="s">
        <v>19190</v>
      </c>
      <c r="I941" s="865" t="s">
        <v>19191</v>
      </c>
      <c r="J941" s="865">
        <v>1</v>
      </c>
      <c r="K941" s="865"/>
      <c r="L941" s="865"/>
      <c r="M941" s="865" t="s">
        <v>10191</v>
      </c>
      <c r="N941" s="865" t="s">
        <v>18312</v>
      </c>
      <c r="O941" s="865" t="s">
        <v>1640</v>
      </c>
      <c r="P941" s="865"/>
      <c r="Q941" s="865">
        <v>1</v>
      </c>
    </row>
    <row r="942" spans="1:17" ht="51">
      <c r="A942" s="876">
        <v>348</v>
      </c>
      <c r="B942" s="865" t="s">
        <v>1500</v>
      </c>
      <c r="C942" s="1705"/>
      <c r="D942" s="865" t="s">
        <v>14535</v>
      </c>
      <c r="E942" s="865" t="s">
        <v>11318</v>
      </c>
      <c r="F942" s="865" t="s">
        <v>19189</v>
      </c>
      <c r="G942" s="865" t="s">
        <v>12870</v>
      </c>
      <c r="H942" s="865" t="s">
        <v>19190</v>
      </c>
      <c r="I942" s="865" t="s">
        <v>19191</v>
      </c>
      <c r="J942" s="865">
        <v>1</v>
      </c>
      <c r="K942" s="865"/>
      <c r="L942" s="865"/>
      <c r="M942" s="865" t="s">
        <v>14529</v>
      </c>
      <c r="N942" s="865" t="s">
        <v>19197</v>
      </c>
      <c r="O942" s="865" t="s">
        <v>5409</v>
      </c>
      <c r="P942" s="865">
        <v>1</v>
      </c>
      <c r="Q942" s="865"/>
    </row>
    <row r="943" spans="1:17" ht="51">
      <c r="A943" s="882">
        <v>349</v>
      </c>
      <c r="B943" s="865" t="s">
        <v>1500</v>
      </c>
      <c r="C943" s="1705"/>
      <c r="D943" s="865" t="s">
        <v>14535</v>
      </c>
      <c r="E943" s="865" t="s">
        <v>11318</v>
      </c>
      <c r="F943" s="865" t="s">
        <v>19189</v>
      </c>
      <c r="G943" s="865" t="s">
        <v>12870</v>
      </c>
      <c r="H943" s="865" t="s">
        <v>19190</v>
      </c>
      <c r="I943" s="865" t="s">
        <v>19191</v>
      </c>
      <c r="J943" s="865">
        <v>1</v>
      </c>
      <c r="K943" s="865"/>
      <c r="L943" s="865"/>
      <c r="M943" s="865" t="s">
        <v>14529</v>
      </c>
      <c r="N943" s="865" t="s">
        <v>19198</v>
      </c>
      <c r="O943" s="865" t="s">
        <v>5409</v>
      </c>
      <c r="P943" s="865">
        <v>1</v>
      </c>
      <c r="Q943" s="865"/>
    </row>
    <row r="944" spans="1:17" ht="51">
      <c r="A944" s="876">
        <v>350</v>
      </c>
      <c r="B944" s="865" t="s">
        <v>1500</v>
      </c>
      <c r="C944" s="1705"/>
      <c r="D944" s="865" t="s">
        <v>14535</v>
      </c>
      <c r="E944" s="865" t="s">
        <v>11318</v>
      </c>
      <c r="F944" s="865" t="s">
        <v>19189</v>
      </c>
      <c r="G944" s="865" t="s">
        <v>12870</v>
      </c>
      <c r="H944" s="865" t="s">
        <v>19190</v>
      </c>
      <c r="I944" s="865" t="s">
        <v>19191</v>
      </c>
      <c r="J944" s="865">
        <v>1</v>
      </c>
      <c r="K944" s="865"/>
      <c r="L944" s="865"/>
      <c r="M944" s="865" t="s">
        <v>10174</v>
      </c>
      <c r="N944" s="865" t="s">
        <v>7080</v>
      </c>
      <c r="O944" s="865" t="s">
        <v>5409</v>
      </c>
      <c r="P944" s="865">
        <v>1</v>
      </c>
      <c r="Q944" s="865"/>
    </row>
    <row r="945" spans="1:17" ht="51">
      <c r="A945" s="876">
        <v>351</v>
      </c>
      <c r="B945" s="865" t="s">
        <v>1500</v>
      </c>
      <c r="C945" s="1705"/>
      <c r="D945" s="865" t="s">
        <v>14535</v>
      </c>
      <c r="E945" s="865" t="s">
        <v>11318</v>
      </c>
      <c r="F945" s="865" t="s">
        <v>19189</v>
      </c>
      <c r="G945" s="865" t="s">
        <v>12870</v>
      </c>
      <c r="H945" s="865" t="s">
        <v>19190</v>
      </c>
      <c r="I945" s="865" t="s">
        <v>19191</v>
      </c>
      <c r="J945" s="865">
        <v>1</v>
      </c>
      <c r="K945" s="865"/>
      <c r="L945" s="865"/>
      <c r="M945" s="865" t="s">
        <v>7081</v>
      </c>
      <c r="N945" s="865" t="s">
        <v>7100</v>
      </c>
      <c r="O945" s="865" t="s">
        <v>5409</v>
      </c>
      <c r="P945" s="865">
        <v>1</v>
      </c>
      <c r="Q945" s="865"/>
    </row>
    <row r="946" spans="1:17" ht="51">
      <c r="A946" s="876">
        <v>352</v>
      </c>
      <c r="B946" s="865" t="s">
        <v>1500</v>
      </c>
      <c r="C946" s="1705"/>
      <c r="D946" s="865" t="s">
        <v>14535</v>
      </c>
      <c r="E946" s="865" t="s">
        <v>11318</v>
      </c>
      <c r="F946" s="865" t="s">
        <v>19189</v>
      </c>
      <c r="G946" s="865" t="s">
        <v>12870</v>
      </c>
      <c r="H946" s="865" t="s">
        <v>19190</v>
      </c>
      <c r="I946" s="865" t="s">
        <v>19191</v>
      </c>
      <c r="J946" s="865">
        <v>1</v>
      </c>
      <c r="K946" s="865"/>
      <c r="L946" s="865"/>
      <c r="M946" s="865" t="s">
        <v>10165</v>
      </c>
      <c r="N946" s="865" t="s">
        <v>11333</v>
      </c>
      <c r="O946" s="865" t="s">
        <v>5409</v>
      </c>
      <c r="P946" s="865"/>
      <c r="Q946" s="865">
        <v>1</v>
      </c>
    </row>
    <row r="947" spans="1:17" ht="51">
      <c r="A947" s="876">
        <v>353</v>
      </c>
      <c r="B947" s="865" t="s">
        <v>1500</v>
      </c>
      <c r="C947" s="1705"/>
      <c r="D947" s="865" t="s">
        <v>14535</v>
      </c>
      <c r="E947" s="865" t="s">
        <v>11318</v>
      </c>
      <c r="F947" s="865" t="s">
        <v>19189</v>
      </c>
      <c r="G947" s="865" t="s">
        <v>12870</v>
      </c>
      <c r="H947" s="865" t="s">
        <v>19190</v>
      </c>
      <c r="I947" s="865" t="s">
        <v>19191</v>
      </c>
      <c r="J947" s="865">
        <v>1</v>
      </c>
      <c r="K947" s="865"/>
      <c r="L947" s="865"/>
      <c r="M947" s="865" t="s">
        <v>10165</v>
      </c>
      <c r="N947" s="865" t="s">
        <v>10206</v>
      </c>
      <c r="O947" s="865" t="s">
        <v>5409</v>
      </c>
      <c r="P947" s="865"/>
      <c r="Q947" s="865">
        <v>1</v>
      </c>
    </row>
    <row r="948" spans="1:17" ht="51">
      <c r="A948" s="876">
        <v>354</v>
      </c>
      <c r="B948" s="865" t="s">
        <v>1500</v>
      </c>
      <c r="C948" s="1705"/>
      <c r="D948" s="865" t="s">
        <v>14535</v>
      </c>
      <c r="E948" s="865" t="s">
        <v>11318</v>
      </c>
      <c r="F948" s="865" t="s">
        <v>19189</v>
      </c>
      <c r="G948" s="865" t="s">
        <v>12870</v>
      </c>
      <c r="H948" s="865" t="s">
        <v>19190</v>
      </c>
      <c r="I948" s="865" t="s">
        <v>19191</v>
      </c>
      <c r="J948" s="865">
        <v>1</v>
      </c>
      <c r="K948" s="865"/>
      <c r="L948" s="865"/>
      <c r="M948" s="865" t="s">
        <v>10163</v>
      </c>
      <c r="N948" s="865" t="s">
        <v>19161</v>
      </c>
      <c r="O948" s="865" t="s">
        <v>5409</v>
      </c>
      <c r="P948" s="865"/>
      <c r="Q948" s="865">
        <v>1</v>
      </c>
    </row>
    <row r="949" spans="1:17" ht="51">
      <c r="A949" s="882">
        <v>355</v>
      </c>
      <c r="B949" s="865" t="s">
        <v>1500</v>
      </c>
      <c r="C949" s="1705"/>
      <c r="D949" s="865" t="s">
        <v>14535</v>
      </c>
      <c r="E949" s="865" t="s">
        <v>11318</v>
      </c>
      <c r="F949" s="865" t="s">
        <v>19189</v>
      </c>
      <c r="G949" s="865" t="s">
        <v>12870</v>
      </c>
      <c r="H949" s="865" t="s">
        <v>19190</v>
      </c>
      <c r="I949" s="865" t="s">
        <v>19191</v>
      </c>
      <c r="J949" s="865">
        <v>1</v>
      </c>
      <c r="K949" s="865"/>
      <c r="L949" s="865"/>
      <c r="M949" s="865" t="s">
        <v>10167</v>
      </c>
      <c r="N949" s="865" t="s">
        <v>7103</v>
      </c>
      <c r="O949" s="865" t="s">
        <v>5409</v>
      </c>
      <c r="P949" s="865"/>
      <c r="Q949" s="865">
        <v>1</v>
      </c>
    </row>
    <row r="950" spans="1:17" ht="51">
      <c r="A950" s="876">
        <v>356</v>
      </c>
      <c r="B950" s="865" t="s">
        <v>1500</v>
      </c>
      <c r="C950" s="1705"/>
      <c r="D950" s="865" t="s">
        <v>14535</v>
      </c>
      <c r="E950" s="865" t="s">
        <v>11318</v>
      </c>
      <c r="F950" s="865" t="s">
        <v>19189</v>
      </c>
      <c r="G950" s="865" t="s">
        <v>12870</v>
      </c>
      <c r="H950" s="865" t="s">
        <v>19190</v>
      </c>
      <c r="I950" s="865" t="s">
        <v>19191</v>
      </c>
      <c r="J950" s="865"/>
      <c r="K950" s="865">
        <v>1</v>
      </c>
      <c r="L950" s="865"/>
      <c r="M950" s="865" t="s">
        <v>11303</v>
      </c>
      <c r="N950" s="865" t="s">
        <v>19198</v>
      </c>
      <c r="O950" s="865" t="s">
        <v>1640</v>
      </c>
      <c r="P950" s="865">
        <v>1</v>
      </c>
      <c r="Q950" s="865"/>
    </row>
    <row r="951" spans="1:17" ht="51">
      <c r="A951" s="876">
        <v>357</v>
      </c>
      <c r="B951" s="865" t="s">
        <v>1500</v>
      </c>
      <c r="C951" s="1705"/>
      <c r="D951" s="865" t="s">
        <v>14535</v>
      </c>
      <c r="E951" s="865" t="s">
        <v>11318</v>
      </c>
      <c r="F951" s="865" t="s">
        <v>19189</v>
      </c>
      <c r="G951" s="865" t="s">
        <v>12870</v>
      </c>
      <c r="H951" s="865" t="s">
        <v>19190</v>
      </c>
      <c r="I951" s="865" t="s">
        <v>19191</v>
      </c>
      <c r="J951" s="865"/>
      <c r="K951" s="865">
        <v>1</v>
      </c>
      <c r="L951" s="865"/>
      <c r="M951" s="865" t="s">
        <v>17387</v>
      </c>
      <c r="N951" s="865" t="s">
        <v>7074</v>
      </c>
      <c r="O951" s="865" t="s">
        <v>1640</v>
      </c>
      <c r="P951" s="865">
        <v>1</v>
      </c>
      <c r="Q951" s="865"/>
    </row>
    <row r="952" spans="1:17" ht="51">
      <c r="A952" s="876">
        <v>358</v>
      </c>
      <c r="B952" s="865" t="s">
        <v>1500</v>
      </c>
      <c r="C952" s="1705"/>
      <c r="D952" s="865" t="s">
        <v>14535</v>
      </c>
      <c r="E952" s="865" t="s">
        <v>11318</v>
      </c>
      <c r="F952" s="865" t="s">
        <v>19189</v>
      </c>
      <c r="G952" s="865" t="s">
        <v>12870</v>
      </c>
      <c r="H952" s="865" t="s">
        <v>19190</v>
      </c>
      <c r="I952" s="865" t="s">
        <v>19191</v>
      </c>
      <c r="J952" s="865"/>
      <c r="K952" s="865">
        <v>1</v>
      </c>
      <c r="L952" s="865"/>
      <c r="M952" s="865" t="s">
        <v>17387</v>
      </c>
      <c r="N952" s="865" t="s">
        <v>7087</v>
      </c>
      <c r="O952" s="865" t="s">
        <v>1640</v>
      </c>
      <c r="P952" s="865">
        <v>1</v>
      </c>
      <c r="Q952" s="865"/>
    </row>
    <row r="953" spans="1:17" ht="51">
      <c r="A953" s="876">
        <v>359</v>
      </c>
      <c r="B953" s="865" t="s">
        <v>1500</v>
      </c>
      <c r="C953" s="1705"/>
      <c r="D953" s="865" t="s">
        <v>14535</v>
      </c>
      <c r="E953" s="865" t="s">
        <v>11318</v>
      </c>
      <c r="F953" s="865" t="s">
        <v>19189</v>
      </c>
      <c r="G953" s="865" t="s">
        <v>12870</v>
      </c>
      <c r="H953" s="865" t="s">
        <v>19190</v>
      </c>
      <c r="I953" s="865" t="s">
        <v>19191</v>
      </c>
      <c r="J953" s="865"/>
      <c r="K953" s="865">
        <v>1</v>
      </c>
      <c r="L953" s="865"/>
      <c r="M953" s="865" t="s">
        <v>10207</v>
      </c>
      <c r="N953" s="865" t="s">
        <v>19199</v>
      </c>
      <c r="O953" s="865" t="s">
        <v>1640</v>
      </c>
      <c r="P953" s="865">
        <v>1</v>
      </c>
      <c r="Q953" s="865"/>
    </row>
    <row r="954" spans="1:17" ht="51">
      <c r="A954" s="876">
        <v>360</v>
      </c>
      <c r="B954" s="865" t="s">
        <v>1500</v>
      </c>
      <c r="C954" s="1705"/>
      <c r="D954" s="865" t="s">
        <v>14535</v>
      </c>
      <c r="E954" s="865" t="s">
        <v>11318</v>
      </c>
      <c r="F954" s="865" t="s">
        <v>19189</v>
      </c>
      <c r="G954" s="865" t="s">
        <v>12870</v>
      </c>
      <c r="H954" s="865" t="s">
        <v>19190</v>
      </c>
      <c r="I954" s="865" t="s">
        <v>19191</v>
      </c>
      <c r="J954" s="865"/>
      <c r="K954" s="865">
        <v>1</v>
      </c>
      <c r="L954" s="865"/>
      <c r="M954" s="865" t="s">
        <v>10188</v>
      </c>
      <c r="N954" s="865" t="s">
        <v>19200</v>
      </c>
      <c r="O954" s="865" t="s">
        <v>1640</v>
      </c>
      <c r="P954" s="865">
        <v>1</v>
      </c>
      <c r="Q954" s="865"/>
    </row>
    <row r="955" spans="1:17" ht="51">
      <c r="A955" s="882">
        <v>361</v>
      </c>
      <c r="B955" s="865" t="s">
        <v>1500</v>
      </c>
      <c r="C955" s="1705"/>
      <c r="D955" s="865" t="s">
        <v>14535</v>
      </c>
      <c r="E955" s="865" t="s">
        <v>11318</v>
      </c>
      <c r="F955" s="865" t="s">
        <v>19189</v>
      </c>
      <c r="G955" s="865" t="s">
        <v>12870</v>
      </c>
      <c r="H955" s="865" t="s">
        <v>19190</v>
      </c>
      <c r="I955" s="865" t="s">
        <v>19191</v>
      </c>
      <c r="J955" s="865"/>
      <c r="K955" s="865">
        <v>1</v>
      </c>
      <c r="L955" s="865"/>
      <c r="M955" s="865" t="s">
        <v>10188</v>
      </c>
      <c r="N955" s="865" t="s">
        <v>19201</v>
      </c>
      <c r="O955" s="865" t="s">
        <v>1640</v>
      </c>
      <c r="P955" s="865">
        <v>1</v>
      </c>
      <c r="Q955" s="865"/>
    </row>
    <row r="956" spans="1:17" ht="51">
      <c r="A956" s="876">
        <v>362</v>
      </c>
      <c r="B956" s="865" t="s">
        <v>1500</v>
      </c>
      <c r="C956" s="1705"/>
      <c r="D956" s="865" t="s">
        <v>14535</v>
      </c>
      <c r="E956" s="865" t="s">
        <v>11318</v>
      </c>
      <c r="F956" s="865" t="s">
        <v>19189</v>
      </c>
      <c r="G956" s="865" t="s">
        <v>12870</v>
      </c>
      <c r="H956" s="865" t="s">
        <v>19190</v>
      </c>
      <c r="I956" s="865" t="s">
        <v>19191</v>
      </c>
      <c r="J956" s="865"/>
      <c r="K956" s="865">
        <v>1</v>
      </c>
      <c r="L956" s="865"/>
      <c r="M956" s="865" t="s">
        <v>12854</v>
      </c>
      <c r="N956" s="865" t="s">
        <v>19202</v>
      </c>
      <c r="O956" s="865" t="s">
        <v>1640</v>
      </c>
      <c r="P956" s="865">
        <v>1</v>
      </c>
      <c r="Q956" s="865"/>
    </row>
    <row r="957" spans="1:17" ht="51">
      <c r="A957" s="876">
        <v>363</v>
      </c>
      <c r="B957" s="865" t="s">
        <v>1500</v>
      </c>
      <c r="C957" s="1705"/>
      <c r="D957" s="865" t="s">
        <v>14535</v>
      </c>
      <c r="E957" s="865" t="s">
        <v>11318</v>
      </c>
      <c r="F957" s="865" t="s">
        <v>19189</v>
      </c>
      <c r="G957" s="865" t="s">
        <v>12870</v>
      </c>
      <c r="H957" s="865" t="s">
        <v>19190</v>
      </c>
      <c r="I957" s="865" t="s">
        <v>19191</v>
      </c>
      <c r="J957" s="865"/>
      <c r="K957" s="865">
        <v>1</v>
      </c>
      <c r="L957" s="865"/>
      <c r="M957" s="865" t="s">
        <v>11289</v>
      </c>
      <c r="N957" s="865" t="s">
        <v>19159</v>
      </c>
      <c r="O957" s="865" t="s">
        <v>1640</v>
      </c>
      <c r="P957" s="865"/>
      <c r="Q957" s="865">
        <v>1</v>
      </c>
    </row>
    <row r="958" spans="1:17" ht="51">
      <c r="A958" s="876">
        <v>364</v>
      </c>
      <c r="B958" s="865" t="s">
        <v>1500</v>
      </c>
      <c r="C958" s="1705"/>
      <c r="D958" s="865" t="s">
        <v>14535</v>
      </c>
      <c r="E958" s="865" t="s">
        <v>11318</v>
      </c>
      <c r="F958" s="865" t="s">
        <v>19189</v>
      </c>
      <c r="G958" s="865" t="s">
        <v>12870</v>
      </c>
      <c r="H958" s="865" t="s">
        <v>19190</v>
      </c>
      <c r="I958" s="865" t="s">
        <v>19191</v>
      </c>
      <c r="J958" s="865"/>
      <c r="K958" s="865">
        <v>1</v>
      </c>
      <c r="L958" s="865"/>
      <c r="M958" s="865" t="s">
        <v>12855</v>
      </c>
      <c r="N958" s="865" t="s">
        <v>19170</v>
      </c>
      <c r="O958" s="865" t="s">
        <v>1640</v>
      </c>
      <c r="P958" s="865"/>
      <c r="Q958" s="865">
        <v>1</v>
      </c>
    </row>
    <row r="959" spans="1:17" ht="51">
      <c r="A959" s="876">
        <v>365</v>
      </c>
      <c r="B959" s="865" t="s">
        <v>1500</v>
      </c>
      <c r="C959" s="1705"/>
      <c r="D959" s="865" t="s">
        <v>14535</v>
      </c>
      <c r="E959" s="865" t="s">
        <v>11318</v>
      </c>
      <c r="F959" s="865" t="s">
        <v>19189</v>
      </c>
      <c r="G959" s="865" t="s">
        <v>12870</v>
      </c>
      <c r="H959" s="865" t="s">
        <v>19190</v>
      </c>
      <c r="I959" s="865" t="s">
        <v>19191</v>
      </c>
      <c r="J959" s="865"/>
      <c r="K959" s="865">
        <v>1</v>
      </c>
      <c r="L959" s="865"/>
      <c r="M959" s="865" t="s">
        <v>17370</v>
      </c>
      <c r="N959" s="865" t="s">
        <v>19203</v>
      </c>
      <c r="O959" s="865" t="s">
        <v>1640</v>
      </c>
      <c r="P959" s="865"/>
      <c r="Q959" s="865">
        <v>1</v>
      </c>
    </row>
    <row r="960" spans="1:17" ht="51">
      <c r="A960" s="876">
        <v>366</v>
      </c>
      <c r="B960" s="865" t="s">
        <v>1500</v>
      </c>
      <c r="C960" s="1705"/>
      <c r="D960" s="865" t="s">
        <v>14535</v>
      </c>
      <c r="E960" s="865" t="s">
        <v>11318</v>
      </c>
      <c r="F960" s="865" t="s">
        <v>19189</v>
      </c>
      <c r="G960" s="865" t="s">
        <v>12870</v>
      </c>
      <c r="H960" s="865" t="s">
        <v>19190</v>
      </c>
      <c r="I960" s="865" t="s">
        <v>19191</v>
      </c>
      <c r="J960" s="865"/>
      <c r="K960" s="865">
        <v>1</v>
      </c>
      <c r="L960" s="865"/>
      <c r="M960" s="865" t="s">
        <v>17370</v>
      </c>
      <c r="N960" s="865" t="s">
        <v>19204</v>
      </c>
      <c r="O960" s="865" t="s">
        <v>1640</v>
      </c>
      <c r="P960" s="865"/>
      <c r="Q960" s="865">
        <v>1</v>
      </c>
    </row>
    <row r="961" spans="1:17" ht="51">
      <c r="A961" s="882">
        <v>367</v>
      </c>
      <c r="B961" s="865" t="s">
        <v>1500</v>
      </c>
      <c r="C961" s="1705"/>
      <c r="D961" s="865" t="s">
        <v>14535</v>
      </c>
      <c r="E961" s="865" t="s">
        <v>11318</v>
      </c>
      <c r="F961" s="865" t="s">
        <v>19189</v>
      </c>
      <c r="G961" s="865" t="s">
        <v>12870</v>
      </c>
      <c r="H961" s="865" t="s">
        <v>19190</v>
      </c>
      <c r="I961" s="865" t="s">
        <v>19191</v>
      </c>
      <c r="J961" s="865"/>
      <c r="K961" s="865">
        <v>1</v>
      </c>
      <c r="L961" s="865"/>
      <c r="M961" s="865" t="s">
        <v>17370</v>
      </c>
      <c r="N961" s="865" t="s">
        <v>19205</v>
      </c>
      <c r="O961" s="865" t="s">
        <v>1640</v>
      </c>
      <c r="P961" s="865"/>
      <c r="Q961" s="865">
        <v>1</v>
      </c>
    </row>
    <row r="962" spans="1:17" ht="51">
      <c r="A962" s="876">
        <v>368</v>
      </c>
      <c r="B962" s="865" t="s">
        <v>1500</v>
      </c>
      <c r="C962" s="1705"/>
      <c r="D962" s="865" t="s">
        <v>14535</v>
      </c>
      <c r="E962" s="865" t="s">
        <v>11318</v>
      </c>
      <c r="F962" s="865" t="s">
        <v>19189</v>
      </c>
      <c r="G962" s="865" t="s">
        <v>12870</v>
      </c>
      <c r="H962" s="865" t="s">
        <v>19190</v>
      </c>
      <c r="I962" s="865" t="s">
        <v>19191</v>
      </c>
      <c r="J962" s="865"/>
      <c r="K962" s="865">
        <v>1</v>
      </c>
      <c r="L962" s="865"/>
      <c r="M962" s="865" t="s">
        <v>12247</v>
      </c>
      <c r="N962" s="865" t="s">
        <v>18314</v>
      </c>
      <c r="O962" s="865" t="s">
        <v>5409</v>
      </c>
      <c r="P962" s="865"/>
      <c r="Q962" s="865">
        <v>1</v>
      </c>
    </row>
    <row r="963" spans="1:17" ht="51">
      <c r="A963" s="876">
        <v>369</v>
      </c>
      <c r="B963" s="865" t="s">
        <v>1500</v>
      </c>
      <c r="C963" s="1705"/>
      <c r="D963" s="865" t="s">
        <v>14535</v>
      </c>
      <c r="E963" s="865" t="s">
        <v>11318</v>
      </c>
      <c r="F963" s="865" t="s">
        <v>19189</v>
      </c>
      <c r="G963" s="865" t="s">
        <v>12870</v>
      </c>
      <c r="H963" s="865" t="s">
        <v>19190</v>
      </c>
      <c r="I963" s="865" t="s">
        <v>19191</v>
      </c>
      <c r="J963" s="865"/>
      <c r="K963" s="865">
        <v>1</v>
      </c>
      <c r="L963" s="865"/>
      <c r="M963" s="865" t="s">
        <v>12247</v>
      </c>
      <c r="N963" s="865" t="s">
        <v>19172</v>
      </c>
      <c r="O963" s="865" t="s">
        <v>5409</v>
      </c>
      <c r="P963" s="865">
        <v>1</v>
      </c>
      <c r="Q963" s="865"/>
    </row>
    <row r="964" spans="1:17" ht="51">
      <c r="A964" s="876">
        <v>370</v>
      </c>
      <c r="B964" s="865" t="s">
        <v>1500</v>
      </c>
      <c r="C964" s="1705"/>
      <c r="D964" s="865" t="s">
        <v>14535</v>
      </c>
      <c r="E964" s="865" t="s">
        <v>11318</v>
      </c>
      <c r="F964" s="865" t="s">
        <v>19189</v>
      </c>
      <c r="G964" s="865" t="s">
        <v>12870</v>
      </c>
      <c r="H964" s="865" t="s">
        <v>19190</v>
      </c>
      <c r="I964" s="865" t="s">
        <v>19191</v>
      </c>
      <c r="J964" s="865"/>
      <c r="K964" s="865">
        <v>1</v>
      </c>
      <c r="L964" s="865"/>
      <c r="M964" s="865" t="s">
        <v>10174</v>
      </c>
      <c r="N964" s="865" t="s">
        <v>19179</v>
      </c>
      <c r="O964" s="865" t="s">
        <v>5409</v>
      </c>
      <c r="P964" s="865">
        <v>1</v>
      </c>
      <c r="Q964" s="865"/>
    </row>
    <row r="965" spans="1:17" ht="51">
      <c r="A965" s="876">
        <v>371</v>
      </c>
      <c r="B965" s="865" t="s">
        <v>1500</v>
      </c>
      <c r="C965" s="1705"/>
      <c r="D965" s="865" t="s">
        <v>14535</v>
      </c>
      <c r="E965" s="865" t="s">
        <v>11318</v>
      </c>
      <c r="F965" s="865" t="s">
        <v>19189</v>
      </c>
      <c r="G965" s="865" t="s">
        <v>12870</v>
      </c>
      <c r="H965" s="865" t="s">
        <v>19190</v>
      </c>
      <c r="I965" s="865" t="s">
        <v>19191</v>
      </c>
      <c r="J965" s="865"/>
      <c r="K965" s="865">
        <v>1</v>
      </c>
      <c r="L965" s="865"/>
      <c r="M965" s="865" t="s">
        <v>7081</v>
      </c>
      <c r="N965" s="865" t="s">
        <v>7087</v>
      </c>
      <c r="O965" s="865" t="s">
        <v>5409</v>
      </c>
      <c r="P965" s="865">
        <v>1</v>
      </c>
      <c r="Q965" s="865"/>
    </row>
    <row r="966" spans="1:17" ht="51">
      <c r="A966" s="876">
        <v>372</v>
      </c>
      <c r="B966" s="865" t="s">
        <v>1500</v>
      </c>
      <c r="C966" s="1705"/>
      <c r="D966" s="865" t="s">
        <v>14535</v>
      </c>
      <c r="E966" s="865" t="s">
        <v>11318</v>
      </c>
      <c r="F966" s="865" t="s">
        <v>19189</v>
      </c>
      <c r="G966" s="865" t="s">
        <v>12870</v>
      </c>
      <c r="H966" s="865" t="s">
        <v>19190</v>
      </c>
      <c r="I966" s="865" t="s">
        <v>19191</v>
      </c>
      <c r="J966" s="865"/>
      <c r="K966" s="865">
        <v>1</v>
      </c>
      <c r="L966" s="865"/>
      <c r="M966" s="865" t="s">
        <v>10165</v>
      </c>
      <c r="N966" s="865" t="s">
        <v>10175</v>
      </c>
      <c r="O966" s="865" t="s">
        <v>5409</v>
      </c>
      <c r="P966" s="865">
        <v>1</v>
      </c>
      <c r="Q966" s="865"/>
    </row>
    <row r="967" spans="1:17" ht="51">
      <c r="A967" s="882">
        <v>373</v>
      </c>
      <c r="B967" s="865" t="s">
        <v>1500</v>
      </c>
      <c r="C967" s="1705"/>
      <c r="D967" s="865" t="s">
        <v>14535</v>
      </c>
      <c r="E967" s="865" t="s">
        <v>11318</v>
      </c>
      <c r="F967" s="865" t="s">
        <v>19189</v>
      </c>
      <c r="G967" s="865" t="s">
        <v>12870</v>
      </c>
      <c r="H967" s="865" t="s">
        <v>19190</v>
      </c>
      <c r="I967" s="865" t="s">
        <v>19191</v>
      </c>
      <c r="J967" s="865"/>
      <c r="K967" s="865">
        <v>1</v>
      </c>
      <c r="L967" s="865"/>
      <c r="M967" s="865" t="s">
        <v>10163</v>
      </c>
      <c r="N967" s="865" t="s">
        <v>19162</v>
      </c>
      <c r="O967" s="865" t="s">
        <v>5409</v>
      </c>
      <c r="P967" s="865"/>
      <c r="Q967" s="865">
        <v>1</v>
      </c>
    </row>
    <row r="968" spans="1:17" ht="51">
      <c r="A968" s="876">
        <v>374</v>
      </c>
      <c r="B968" s="865" t="s">
        <v>1500</v>
      </c>
      <c r="C968" s="1705"/>
      <c r="D968" s="865" t="s">
        <v>14535</v>
      </c>
      <c r="E968" s="865" t="s">
        <v>11318</v>
      </c>
      <c r="F968" s="865" t="s">
        <v>19189</v>
      </c>
      <c r="G968" s="865" t="s">
        <v>12870</v>
      </c>
      <c r="H968" s="865" t="s">
        <v>19190</v>
      </c>
      <c r="I968" s="865" t="s">
        <v>19191</v>
      </c>
      <c r="J968" s="865"/>
      <c r="K968" s="865">
        <v>1</v>
      </c>
      <c r="L968" s="865"/>
      <c r="M968" s="865" t="s">
        <v>10163</v>
      </c>
      <c r="N968" s="865" t="s">
        <v>19163</v>
      </c>
      <c r="O968" s="865" t="s">
        <v>5409</v>
      </c>
      <c r="P968" s="865"/>
      <c r="Q968" s="865">
        <v>1</v>
      </c>
    </row>
    <row r="969" spans="1:17" ht="51">
      <c r="A969" s="876">
        <v>375</v>
      </c>
      <c r="B969" s="865" t="s">
        <v>1500</v>
      </c>
      <c r="C969" s="1705"/>
      <c r="D969" s="865" t="s">
        <v>14535</v>
      </c>
      <c r="E969" s="865" t="s">
        <v>11318</v>
      </c>
      <c r="F969" s="865" t="s">
        <v>19189</v>
      </c>
      <c r="G969" s="865" t="s">
        <v>12870</v>
      </c>
      <c r="H969" s="865" t="s">
        <v>19190</v>
      </c>
      <c r="I969" s="865" t="s">
        <v>19191</v>
      </c>
      <c r="J969" s="865"/>
      <c r="K969" s="865"/>
      <c r="L969" s="865">
        <v>1</v>
      </c>
      <c r="M969" s="865" t="s">
        <v>11303</v>
      </c>
      <c r="N969" s="865" t="s">
        <v>19197</v>
      </c>
      <c r="O969" s="865" t="s">
        <v>1640</v>
      </c>
      <c r="P969" s="865">
        <v>1</v>
      </c>
      <c r="Q969" s="865"/>
    </row>
    <row r="970" spans="1:17" ht="51">
      <c r="A970" s="876">
        <v>376</v>
      </c>
      <c r="B970" s="865" t="s">
        <v>1500</v>
      </c>
      <c r="C970" s="1705"/>
      <c r="D970" s="865" t="s">
        <v>14535</v>
      </c>
      <c r="E970" s="865" t="s">
        <v>11318</v>
      </c>
      <c r="F970" s="865" t="s">
        <v>19189</v>
      </c>
      <c r="G970" s="865" t="s">
        <v>12870</v>
      </c>
      <c r="H970" s="865" t="s">
        <v>19190</v>
      </c>
      <c r="I970" s="865" t="s">
        <v>19191</v>
      </c>
      <c r="J970" s="865"/>
      <c r="K970" s="865"/>
      <c r="L970" s="865">
        <v>1</v>
      </c>
      <c r="M970" s="865" t="s">
        <v>10190</v>
      </c>
      <c r="N970" s="865" t="s">
        <v>10175</v>
      </c>
      <c r="O970" s="865" t="s">
        <v>1640</v>
      </c>
      <c r="P970" s="865"/>
      <c r="Q970" s="865">
        <v>1</v>
      </c>
    </row>
    <row r="971" spans="1:17" ht="51">
      <c r="A971" s="876">
        <v>377</v>
      </c>
      <c r="B971" s="865" t="s">
        <v>1500</v>
      </c>
      <c r="C971" s="1705"/>
      <c r="D971" s="865" t="s">
        <v>14535</v>
      </c>
      <c r="E971" s="865" t="s">
        <v>11318</v>
      </c>
      <c r="F971" s="865" t="s">
        <v>19189</v>
      </c>
      <c r="G971" s="865" t="s">
        <v>12870</v>
      </c>
      <c r="H971" s="865" t="s">
        <v>19190</v>
      </c>
      <c r="I971" s="865" t="s">
        <v>19191</v>
      </c>
      <c r="J971" s="865"/>
      <c r="K971" s="865"/>
      <c r="L971" s="865">
        <v>1</v>
      </c>
      <c r="M971" s="865" t="s">
        <v>10190</v>
      </c>
      <c r="N971" s="865" t="s">
        <v>10206</v>
      </c>
      <c r="O971" s="865" t="s">
        <v>1640</v>
      </c>
      <c r="P971" s="865"/>
      <c r="Q971" s="865">
        <v>1</v>
      </c>
    </row>
    <row r="972" spans="1:17" ht="51">
      <c r="A972" s="876">
        <v>378</v>
      </c>
      <c r="B972" s="865" t="s">
        <v>1500</v>
      </c>
      <c r="C972" s="1705"/>
      <c r="D972" s="865" t="s">
        <v>14535</v>
      </c>
      <c r="E972" s="865" t="s">
        <v>11318</v>
      </c>
      <c r="F972" s="865" t="s">
        <v>19189</v>
      </c>
      <c r="G972" s="865" t="s">
        <v>12870</v>
      </c>
      <c r="H972" s="865" t="s">
        <v>19190</v>
      </c>
      <c r="I972" s="865" t="s">
        <v>19191</v>
      </c>
      <c r="J972" s="865"/>
      <c r="K972" s="865"/>
      <c r="L972" s="865">
        <v>1</v>
      </c>
      <c r="M972" s="865" t="s">
        <v>12855</v>
      </c>
      <c r="N972" s="865" t="s">
        <v>19177</v>
      </c>
      <c r="O972" s="865" t="s">
        <v>1640</v>
      </c>
      <c r="P972" s="865"/>
      <c r="Q972" s="865">
        <v>1</v>
      </c>
    </row>
    <row r="973" spans="1:17" ht="51">
      <c r="A973" s="882">
        <v>379</v>
      </c>
      <c r="B973" s="865" t="s">
        <v>1500</v>
      </c>
      <c r="C973" s="1705"/>
      <c r="D973" s="865" t="s">
        <v>14535</v>
      </c>
      <c r="E973" s="865" t="s">
        <v>11318</v>
      </c>
      <c r="F973" s="865" t="s">
        <v>19189</v>
      </c>
      <c r="G973" s="865" t="s">
        <v>12870</v>
      </c>
      <c r="H973" s="865" t="s">
        <v>19190</v>
      </c>
      <c r="I973" s="865" t="s">
        <v>19191</v>
      </c>
      <c r="J973" s="865"/>
      <c r="K973" s="865"/>
      <c r="L973" s="865">
        <v>1</v>
      </c>
      <c r="M973" s="865" t="s">
        <v>12855</v>
      </c>
      <c r="N973" s="865" t="s">
        <v>19182</v>
      </c>
      <c r="O973" s="865" t="s">
        <v>5409</v>
      </c>
      <c r="P973" s="865"/>
      <c r="Q973" s="865">
        <v>1</v>
      </c>
    </row>
    <row r="974" spans="1:17" ht="51">
      <c r="A974" s="876">
        <v>380</v>
      </c>
      <c r="B974" s="865" t="s">
        <v>1500</v>
      </c>
      <c r="C974" s="1705"/>
      <c r="D974" s="865" t="s">
        <v>14535</v>
      </c>
      <c r="E974" s="865" t="s">
        <v>11318</v>
      </c>
      <c r="F974" s="865" t="s">
        <v>19189</v>
      </c>
      <c r="G974" s="865" t="s">
        <v>12870</v>
      </c>
      <c r="H974" s="865" t="s">
        <v>19190</v>
      </c>
      <c r="I974" s="865" t="s">
        <v>19191</v>
      </c>
      <c r="J974" s="865"/>
      <c r="K974" s="865"/>
      <c r="L974" s="865">
        <v>1</v>
      </c>
      <c r="M974" s="865" t="s">
        <v>14529</v>
      </c>
      <c r="N974" s="865" t="s">
        <v>19192</v>
      </c>
      <c r="O974" s="865" t="s">
        <v>5409</v>
      </c>
      <c r="P974" s="865">
        <v>1</v>
      </c>
      <c r="Q974" s="865"/>
    </row>
    <row r="975" spans="1:17" ht="51">
      <c r="A975" s="876">
        <v>381</v>
      </c>
      <c r="B975" s="865" t="s">
        <v>1500</v>
      </c>
      <c r="C975" s="1705"/>
      <c r="D975" s="865" t="s">
        <v>14535</v>
      </c>
      <c r="E975" s="865" t="s">
        <v>11318</v>
      </c>
      <c r="F975" s="865" t="s">
        <v>19189</v>
      </c>
      <c r="G975" s="865" t="s">
        <v>12870</v>
      </c>
      <c r="H975" s="865" t="s">
        <v>19190</v>
      </c>
      <c r="I975" s="865" t="s">
        <v>19191</v>
      </c>
      <c r="J975" s="865"/>
      <c r="K975" s="865"/>
      <c r="L975" s="865">
        <v>1</v>
      </c>
      <c r="M975" s="865" t="s">
        <v>12247</v>
      </c>
      <c r="N975" s="865" t="s">
        <v>19206</v>
      </c>
      <c r="O975" s="865" t="s">
        <v>5409</v>
      </c>
      <c r="P975" s="865">
        <v>1</v>
      </c>
      <c r="Q975" s="865"/>
    </row>
    <row r="976" spans="1:17" ht="51">
      <c r="A976" s="876">
        <v>382</v>
      </c>
      <c r="B976" s="865" t="s">
        <v>1500</v>
      </c>
      <c r="C976" s="1705"/>
      <c r="D976" s="865" t="s">
        <v>14535</v>
      </c>
      <c r="E976" s="865" t="s">
        <v>11318</v>
      </c>
      <c r="F976" s="865" t="s">
        <v>19189</v>
      </c>
      <c r="G976" s="865" t="s">
        <v>12870</v>
      </c>
      <c r="H976" s="865" t="s">
        <v>19190</v>
      </c>
      <c r="I976" s="865" t="s">
        <v>19191</v>
      </c>
      <c r="J976" s="865"/>
      <c r="K976" s="865"/>
      <c r="L976" s="865">
        <v>1</v>
      </c>
      <c r="M976" s="865" t="s">
        <v>7077</v>
      </c>
      <c r="N976" s="865" t="s">
        <v>19207</v>
      </c>
      <c r="O976" s="865" t="s">
        <v>5409</v>
      </c>
      <c r="P976" s="865">
        <v>1</v>
      </c>
      <c r="Q976" s="865"/>
    </row>
    <row r="977" spans="1:17" ht="51">
      <c r="A977" s="876">
        <v>383</v>
      </c>
      <c r="B977" s="865" t="s">
        <v>1500</v>
      </c>
      <c r="C977" s="1705"/>
      <c r="D977" s="865" t="s">
        <v>14535</v>
      </c>
      <c r="E977" s="865" t="s">
        <v>11318</v>
      </c>
      <c r="F977" s="865" t="s">
        <v>19189</v>
      </c>
      <c r="G977" s="865" t="s">
        <v>12870</v>
      </c>
      <c r="H977" s="865" t="s">
        <v>19190</v>
      </c>
      <c r="I977" s="865" t="s">
        <v>19191</v>
      </c>
      <c r="J977" s="865"/>
      <c r="K977" s="865"/>
      <c r="L977" s="865">
        <v>1</v>
      </c>
      <c r="M977" s="865" t="s">
        <v>14540</v>
      </c>
      <c r="N977" s="865" t="s">
        <v>19175</v>
      </c>
      <c r="O977" s="865" t="s">
        <v>5409</v>
      </c>
      <c r="P977" s="865"/>
      <c r="Q977" s="865">
        <v>1</v>
      </c>
    </row>
    <row r="978" spans="1:17" ht="51">
      <c r="A978" s="876">
        <v>384</v>
      </c>
      <c r="B978" s="865" t="s">
        <v>1500</v>
      </c>
      <c r="C978" s="1705"/>
      <c r="D978" s="865" t="s">
        <v>14535</v>
      </c>
      <c r="E978" s="865" t="s">
        <v>11318</v>
      </c>
      <c r="F978" s="865" t="s">
        <v>19189</v>
      </c>
      <c r="G978" s="865" t="s">
        <v>12870</v>
      </c>
      <c r="H978" s="865" t="s">
        <v>19190</v>
      </c>
      <c r="I978" s="865" t="s">
        <v>19191</v>
      </c>
      <c r="J978" s="865"/>
      <c r="K978" s="865"/>
      <c r="L978" s="865">
        <v>1</v>
      </c>
      <c r="M978" s="865" t="s">
        <v>13520</v>
      </c>
      <c r="N978" s="865" t="s">
        <v>19159</v>
      </c>
      <c r="O978" s="865" t="s">
        <v>5409</v>
      </c>
      <c r="P978" s="865"/>
      <c r="Q978" s="865">
        <v>1</v>
      </c>
    </row>
    <row r="979" spans="1:17" ht="51">
      <c r="A979" s="882">
        <v>385</v>
      </c>
      <c r="B979" s="865" t="s">
        <v>1500</v>
      </c>
      <c r="C979" s="1705"/>
      <c r="D979" s="865" t="s">
        <v>14535</v>
      </c>
      <c r="E979" s="865" t="s">
        <v>11318</v>
      </c>
      <c r="F979" s="865" t="s">
        <v>19189</v>
      </c>
      <c r="G979" s="865" t="s">
        <v>12870</v>
      </c>
      <c r="H979" s="865" t="s">
        <v>19190</v>
      </c>
      <c r="I979" s="865" t="s">
        <v>19191</v>
      </c>
      <c r="J979" s="865"/>
      <c r="K979" s="865"/>
      <c r="L979" s="865">
        <v>1</v>
      </c>
      <c r="M979" s="865" t="s">
        <v>14540</v>
      </c>
      <c r="N979" s="865" t="s">
        <v>16822</v>
      </c>
      <c r="O979" s="865" t="s">
        <v>5409</v>
      </c>
      <c r="P979" s="865"/>
      <c r="Q979" s="865">
        <v>1</v>
      </c>
    </row>
    <row r="980" spans="1:17" ht="51">
      <c r="A980" s="876">
        <v>386</v>
      </c>
      <c r="B980" s="865" t="s">
        <v>1500</v>
      </c>
      <c r="C980" s="1705"/>
      <c r="D980" s="865" t="s">
        <v>14535</v>
      </c>
      <c r="E980" s="865" t="s">
        <v>11318</v>
      </c>
      <c r="F980" s="865" t="s">
        <v>19189</v>
      </c>
      <c r="G980" s="865" t="s">
        <v>12870</v>
      </c>
      <c r="H980" s="865" t="s">
        <v>19190</v>
      </c>
      <c r="I980" s="865" t="s">
        <v>19191</v>
      </c>
      <c r="J980" s="865"/>
      <c r="K980" s="865"/>
      <c r="L980" s="865">
        <v>1</v>
      </c>
      <c r="M980" s="865" t="s">
        <v>11329</v>
      </c>
      <c r="N980" s="865" t="s">
        <v>19204</v>
      </c>
      <c r="O980" s="865" t="s">
        <v>5409</v>
      </c>
      <c r="P980" s="865"/>
      <c r="Q980" s="865">
        <v>1</v>
      </c>
    </row>
    <row r="981" spans="1:17" ht="127.5">
      <c r="A981" s="876">
        <v>387</v>
      </c>
      <c r="B981" s="865" t="s">
        <v>4010</v>
      </c>
      <c r="C981" s="1203" t="s">
        <v>1437</v>
      </c>
      <c r="D981" s="865" t="s">
        <v>19208</v>
      </c>
      <c r="E981" s="865" t="s">
        <v>19209</v>
      </c>
      <c r="F981" s="865" t="s">
        <v>19210</v>
      </c>
      <c r="G981" s="865" t="s">
        <v>18600</v>
      </c>
      <c r="H981" s="865">
        <v>10</v>
      </c>
      <c r="I981" s="865">
        <v>3</v>
      </c>
      <c r="J981" s="865"/>
      <c r="K981" s="865"/>
      <c r="L981" s="865">
        <v>1</v>
      </c>
      <c r="M981" s="865" t="s">
        <v>19211</v>
      </c>
      <c r="N981" s="865" t="s">
        <v>4010</v>
      </c>
      <c r="O981" s="865" t="s">
        <v>9373</v>
      </c>
      <c r="P981" s="865">
        <v>12</v>
      </c>
      <c r="Q981" s="865"/>
    </row>
    <row r="982" spans="1:17" ht="25.5">
      <c r="A982" s="876">
        <v>388</v>
      </c>
      <c r="B982" s="865" t="s">
        <v>1503</v>
      </c>
      <c r="C982" s="1705" t="s">
        <v>1437</v>
      </c>
      <c r="D982" s="865" t="s">
        <v>11361</v>
      </c>
      <c r="E982" s="865" t="s">
        <v>12884</v>
      </c>
      <c r="F982" s="865" t="s">
        <v>19212</v>
      </c>
      <c r="G982" s="865" t="s">
        <v>10636</v>
      </c>
      <c r="H982" s="865">
        <v>36</v>
      </c>
      <c r="I982" s="865">
        <v>32</v>
      </c>
      <c r="J982" s="865"/>
      <c r="K982" s="865"/>
      <c r="L982" s="865">
        <v>1</v>
      </c>
      <c r="M982" s="865" t="s">
        <v>14642</v>
      </c>
      <c r="N982" s="865" t="s">
        <v>19213</v>
      </c>
      <c r="O982" s="865" t="s">
        <v>10636</v>
      </c>
      <c r="P982" s="865"/>
      <c r="Q982" s="865">
        <v>1</v>
      </c>
    </row>
    <row r="983" spans="1:17" ht="38.25">
      <c r="A983" s="876">
        <v>389</v>
      </c>
      <c r="B983" s="865" t="s">
        <v>1503</v>
      </c>
      <c r="C983" s="1705"/>
      <c r="D983" s="865" t="s">
        <v>19214</v>
      </c>
      <c r="E983" s="865" t="s">
        <v>12789</v>
      </c>
      <c r="F983" s="865" t="s">
        <v>19215</v>
      </c>
      <c r="G983" s="865" t="s">
        <v>362</v>
      </c>
      <c r="H983" s="865">
        <v>41</v>
      </c>
      <c r="I983" s="865">
        <v>5</v>
      </c>
      <c r="J983" s="865">
        <v>1</v>
      </c>
      <c r="K983" s="865"/>
      <c r="L983" s="865"/>
      <c r="M983" s="865" t="s">
        <v>18365</v>
      </c>
      <c r="N983" s="865" t="s">
        <v>6283</v>
      </c>
      <c r="O983" s="865" t="s">
        <v>362</v>
      </c>
      <c r="P983" s="865">
        <v>1</v>
      </c>
      <c r="Q983" s="865"/>
    </row>
    <row r="984" spans="1:17" ht="38.25">
      <c r="A984" s="876">
        <v>390</v>
      </c>
      <c r="B984" s="865" t="s">
        <v>1503</v>
      </c>
      <c r="C984" s="1705"/>
      <c r="D984" s="865" t="s">
        <v>19214</v>
      </c>
      <c r="E984" s="865" t="s">
        <v>12789</v>
      </c>
      <c r="F984" s="865" t="s">
        <v>19215</v>
      </c>
      <c r="G984" s="865" t="s">
        <v>362</v>
      </c>
      <c r="H984" s="865">
        <v>41</v>
      </c>
      <c r="I984" s="865">
        <v>5</v>
      </c>
      <c r="J984" s="865"/>
      <c r="K984" s="865">
        <v>1</v>
      </c>
      <c r="L984" s="865"/>
      <c r="M984" s="865" t="s">
        <v>19216</v>
      </c>
      <c r="N984" s="865" t="s">
        <v>6283</v>
      </c>
      <c r="O984" s="865" t="s">
        <v>362</v>
      </c>
      <c r="P984" s="865">
        <v>1</v>
      </c>
      <c r="Q984" s="865"/>
    </row>
    <row r="985" spans="1:17" ht="38.25">
      <c r="A985" s="882">
        <v>391</v>
      </c>
      <c r="B985" s="865" t="s">
        <v>1503</v>
      </c>
      <c r="C985" s="1705"/>
      <c r="D985" s="865" t="s">
        <v>19214</v>
      </c>
      <c r="E985" s="865" t="s">
        <v>12789</v>
      </c>
      <c r="F985" s="865" t="s">
        <v>19215</v>
      </c>
      <c r="G985" s="865" t="s">
        <v>362</v>
      </c>
      <c r="H985" s="865">
        <v>41</v>
      </c>
      <c r="I985" s="865">
        <v>5</v>
      </c>
      <c r="J985" s="865"/>
      <c r="K985" s="865">
        <v>1</v>
      </c>
      <c r="L985" s="865"/>
      <c r="M985" s="865" t="s">
        <v>18366</v>
      </c>
      <c r="N985" s="865" t="s">
        <v>2503</v>
      </c>
      <c r="O985" s="865" t="s">
        <v>362</v>
      </c>
      <c r="P985" s="865">
        <v>1</v>
      </c>
      <c r="Q985" s="865"/>
    </row>
    <row r="986" spans="1:17" ht="38.25">
      <c r="A986" s="876">
        <v>392</v>
      </c>
      <c r="B986" s="865" t="s">
        <v>1503</v>
      </c>
      <c r="C986" s="1705"/>
      <c r="D986" s="865" t="s">
        <v>19214</v>
      </c>
      <c r="E986" s="865" t="s">
        <v>12789</v>
      </c>
      <c r="F986" s="865" t="s">
        <v>19215</v>
      </c>
      <c r="G986" s="865" t="s">
        <v>362</v>
      </c>
      <c r="H986" s="865">
        <v>41</v>
      </c>
      <c r="I986" s="865">
        <v>5</v>
      </c>
      <c r="J986" s="865"/>
      <c r="K986" s="865">
        <v>1</v>
      </c>
      <c r="L986" s="865"/>
      <c r="M986" s="865" t="s">
        <v>19217</v>
      </c>
      <c r="N986" s="865" t="s">
        <v>6177</v>
      </c>
      <c r="O986" s="865" t="s">
        <v>362</v>
      </c>
      <c r="P986" s="865">
        <v>1</v>
      </c>
      <c r="Q986" s="865"/>
    </row>
    <row r="987" spans="1:17" ht="38.25">
      <c r="A987" s="876">
        <v>393</v>
      </c>
      <c r="B987" s="865" t="s">
        <v>1503</v>
      </c>
      <c r="C987" s="1705"/>
      <c r="D987" s="865" t="s">
        <v>19214</v>
      </c>
      <c r="E987" s="865" t="s">
        <v>12789</v>
      </c>
      <c r="F987" s="865" t="s">
        <v>19215</v>
      </c>
      <c r="G987" s="865" t="s">
        <v>362</v>
      </c>
      <c r="H987" s="865">
        <v>41</v>
      </c>
      <c r="I987" s="865">
        <v>5</v>
      </c>
      <c r="J987" s="865"/>
      <c r="K987" s="865"/>
      <c r="L987" s="865">
        <v>1</v>
      </c>
      <c r="M987" s="865" t="s">
        <v>19218</v>
      </c>
      <c r="N987" s="865" t="s">
        <v>11094</v>
      </c>
      <c r="O987" s="865" t="s">
        <v>362</v>
      </c>
      <c r="P987" s="865">
        <v>1</v>
      </c>
      <c r="Q987" s="1201"/>
    </row>
    <row r="988" spans="1:17" ht="25.5">
      <c r="A988" s="876">
        <v>394</v>
      </c>
      <c r="B988" s="865" t="s">
        <v>1503</v>
      </c>
      <c r="C988" s="1705"/>
      <c r="D988" s="865" t="s">
        <v>11372</v>
      </c>
      <c r="E988" s="865" t="s">
        <v>19103</v>
      </c>
      <c r="F988" s="865" t="s">
        <v>19219</v>
      </c>
      <c r="G988" s="865" t="s">
        <v>1640</v>
      </c>
      <c r="H988" s="865">
        <v>43</v>
      </c>
      <c r="I988" s="865">
        <v>8</v>
      </c>
      <c r="J988" s="865">
        <v>1</v>
      </c>
      <c r="K988" s="865"/>
      <c r="L988" s="865"/>
      <c r="M988" s="865" t="s">
        <v>19220</v>
      </c>
      <c r="N988" s="865" t="s">
        <v>5146</v>
      </c>
      <c r="O988" s="865" t="s">
        <v>1640</v>
      </c>
      <c r="P988" s="865">
        <v>1</v>
      </c>
      <c r="Q988" s="865"/>
    </row>
    <row r="989" spans="1:17" ht="114.75">
      <c r="A989" s="876">
        <v>395</v>
      </c>
      <c r="B989" s="865" t="s">
        <v>1503</v>
      </c>
      <c r="C989" s="1705"/>
      <c r="D989" s="865" t="s">
        <v>11372</v>
      </c>
      <c r="E989" s="865" t="s">
        <v>19103</v>
      </c>
      <c r="F989" s="865" t="s">
        <v>19219</v>
      </c>
      <c r="G989" s="865" t="s">
        <v>1640</v>
      </c>
      <c r="H989" s="865">
        <v>43</v>
      </c>
      <c r="I989" s="865">
        <v>8</v>
      </c>
      <c r="J989" s="865"/>
      <c r="K989" s="865">
        <v>1</v>
      </c>
      <c r="L989" s="865"/>
      <c r="M989" s="865" t="s">
        <v>19221</v>
      </c>
      <c r="N989" s="865" t="s">
        <v>11377</v>
      </c>
      <c r="O989" s="865" t="s">
        <v>1640</v>
      </c>
      <c r="P989" s="865">
        <v>6</v>
      </c>
      <c r="Q989" s="865">
        <v>5</v>
      </c>
    </row>
    <row r="990" spans="1:17" ht="25.5">
      <c r="A990" s="876">
        <v>396</v>
      </c>
      <c r="B990" s="865" t="s">
        <v>1503</v>
      </c>
      <c r="C990" s="1705"/>
      <c r="D990" s="865" t="s">
        <v>19222</v>
      </c>
      <c r="E990" s="865" t="s">
        <v>14053</v>
      </c>
      <c r="F990" s="865" t="s">
        <v>19223</v>
      </c>
      <c r="G990" s="865" t="s">
        <v>5409</v>
      </c>
      <c r="H990" s="865">
        <v>37</v>
      </c>
      <c r="I990" s="865">
        <v>17</v>
      </c>
      <c r="J990" s="865"/>
      <c r="K990" s="865"/>
      <c r="L990" s="865">
        <v>1</v>
      </c>
      <c r="M990" s="865" t="s">
        <v>10238</v>
      </c>
      <c r="N990" s="865" t="s">
        <v>1169</v>
      </c>
      <c r="O990" s="865" t="s">
        <v>5409</v>
      </c>
      <c r="P990" s="865">
        <v>1</v>
      </c>
      <c r="Q990" s="865"/>
    </row>
    <row r="991" spans="1:17" ht="25.5">
      <c r="A991" s="882">
        <v>397</v>
      </c>
      <c r="B991" s="865" t="s">
        <v>1503</v>
      </c>
      <c r="C991" s="1705"/>
      <c r="D991" s="865" t="s">
        <v>19222</v>
      </c>
      <c r="E991" s="865" t="s">
        <v>14053</v>
      </c>
      <c r="F991" s="865" t="s">
        <v>19223</v>
      </c>
      <c r="G991" s="865" t="s">
        <v>5409</v>
      </c>
      <c r="H991" s="865">
        <v>37</v>
      </c>
      <c r="I991" s="865">
        <v>17</v>
      </c>
      <c r="J991" s="865"/>
      <c r="K991" s="865"/>
      <c r="L991" s="865">
        <v>1</v>
      </c>
      <c r="M991" s="865" t="s">
        <v>10234</v>
      </c>
      <c r="N991" s="865" t="s">
        <v>5483</v>
      </c>
      <c r="O991" s="865" t="s">
        <v>5409</v>
      </c>
      <c r="P991" s="865">
        <v>1</v>
      </c>
      <c r="Q991" s="865"/>
    </row>
    <row r="992" spans="1:17" ht="25.5">
      <c r="A992" s="876">
        <v>398</v>
      </c>
      <c r="B992" s="865" t="s">
        <v>1503</v>
      </c>
      <c r="C992" s="1705"/>
      <c r="D992" s="865" t="s">
        <v>19222</v>
      </c>
      <c r="E992" s="865" t="s">
        <v>14053</v>
      </c>
      <c r="F992" s="865" t="s">
        <v>19223</v>
      </c>
      <c r="G992" s="865" t="s">
        <v>5409</v>
      </c>
      <c r="H992" s="865">
        <v>37</v>
      </c>
      <c r="I992" s="865">
        <v>17</v>
      </c>
      <c r="J992" s="865"/>
      <c r="K992" s="865"/>
      <c r="L992" s="865">
        <v>1</v>
      </c>
      <c r="M992" s="865" t="s">
        <v>11370</v>
      </c>
      <c r="N992" s="865" t="s">
        <v>11100</v>
      </c>
      <c r="O992" s="865" t="s">
        <v>5409</v>
      </c>
      <c r="P992" s="865"/>
      <c r="Q992" s="865">
        <v>1</v>
      </c>
    </row>
    <row r="993" spans="1:17" ht="114.75">
      <c r="A993" s="876">
        <v>399</v>
      </c>
      <c r="B993" s="865" t="s">
        <v>1503</v>
      </c>
      <c r="C993" s="1705"/>
      <c r="D993" s="865" t="s">
        <v>19224</v>
      </c>
      <c r="E993" s="865" t="s">
        <v>14053</v>
      </c>
      <c r="F993" s="891" t="s">
        <v>19225</v>
      </c>
      <c r="G993" s="865" t="s">
        <v>5409</v>
      </c>
      <c r="H993" s="865">
        <v>8</v>
      </c>
      <c r="I993" s="865">
        <v>3</v>
      </c>
      <c r="J993" s="865"/>
      <c r="K993" s="865"/>
      <c r="L993" s="865">
        <v>1</v>
      </c>
      <c r="M993" s="865" t="s">
        <v>19226</v>
      </c>
      <c r="N993" s="865" t="s">
        <v>19227</v>
      </c>
      <c r="O993" s="865" t="s">
        <v>5409</v>
      </c>
      <c r="P993" s="865">
        <v>5</v>
      </c>
      <c r="Q993" s="865">
        <v>5</v>
      </c>
    </row>
    <row r="994" spans="1:17" ht="25.5">
      <c r="A994" s="876">
        <v>400</v>
      </c>
      <c r="B994" s="865" t="s">
        <v>1503</v>
      </c>
      <c r="C994" s="1707" t="s">
        <v>18825</v>
      </c>
      <c r="D994" s="865" t="s">
        <v>19228</v>
      </c>
      <c r="E994" s="865" t="s">
        <v>10875</v>
      </c>
      <c r="F994" s="865" t="s">
        <v>19229</v>
      </c>
      <c r="G994" s="865" t="s">
        <v>1611</v>
      </c>
      <c r="H994" s="865">
        <v>17</v>
      </c>
      <c r="I994" s="865">
        <v>3</v>
      </c>
      <c r="J994" s="865">
        <v>1</v>
      </c>
      <c r="K994" s="865"/>
      <c r="L994" s="865"/>
      <c r="M994" s="865" t="s">
        <v>10053</v>
      </c>
      <c r="N994" s="865" t="s">
        <v>19230</v>
      </c>
      <c r="O994" s="865" t="s">
        <v>1611</v>
      </c>
      <c r="P994" s="865">
        <v>1</v>
      </c>
      <c r="Q994" s="865"/>
    </row>
    <row r="995" spans="1:17" ht="25.5">
      <c r="A995" s="876">
        <v>401</v>
      </c>
      <c r="B995" s="865" t="s">
        <v>1503</v>
      </c>
      <c r="C995" s="1707"/>
      <c r="D995" s="865" t="s">
        <v>19228</v>
      </c>
      <c r="E995" s="865" t="s">
        <v>19231</v>
      </c>
      <c r="F995" s="865" t="s">
        <v>19229</v>
      </c>
      <c r="G995" s="865" t="s">
        <v>1611</v>
      </c>
      <c r="H995" s="865">
        <v>17</v>
      </c>
      <c r="I995" s="865">
        <v>3</v>
      </c>
      <c r="J995" s="865">
        <v>1</v>
      </c>
      <c r="K995" s="865"/>
      <c r="L995" s="865"/>
      <c r="M995" s="865" t="s">
        <v>19232</v>
      </c>
      <c r="N995" s="865" t="s">
        <v>19233</v>
      </c>
      <c r="O995" s="865" t="s">
        <v>1611</v>
      </c>
      <c r="P995" s="865">
        <v>1</v>
      </c>
      <c r="Q995" s="865"/>
    </row>
    <row r="996" spans="1:17" ht="25.5">
      <c r="A996" s="876">
        <v>402</v>
      </c>
      <c r="B996" s="865" t="s">
        <v>1503</v>
      </c>
      <c r="C996" s="1707"/>
      <c r="D996" s="865" t="s">
        <v>19228</v>
      </c>
      <c r="E996" s="865" t="s">
        <v>19231</v>
      </c>
      <c r="F996" s="865" t="s">
        <v>19229</v>
      </c>
      <c r="G996" s="865" t="s">
        <v>1611</v>
      </c>
      <c r="H996" s="865">
        <v>17</v>
      </c>
      <c r="I996" s="865">
        <v>3</v>
      </c>
      <c r="J996" s="865"/>
      <c r="K996" s="865">
        <v>1</v>
      </c>
      <c r="L996" s="865"/>
      <c r="M996" s="865" t="s">
        <v>10060</v>
      </c>
      <c r="N996" s="865" t="s">
        <v>19234</v>
      </c>
      <c r="O996" s="865" t="s">
        <v>1611</v>
      </c>
      <c r="P996" s="865">
        <v>1</v>
      </c>
      <c r="Q996" s="865"/>
    </row>
    <row r="997" spans="1:17" ht="25.5">
      <c r="A997" s="882">
        <v>403</v>
      </c>
      <c r="B997" s="865" t="s">
        <v>1503</v>
      </c>
      <c r="C997" s="1707"/>
      <c r="D997" s="865" t="s">
        <v>19228</v>
      </c>
      <c r="E997" s="865" t="s">
        <v>19231</v>
      </c>
      <c r="F997" s="865" t="s">
        <v>19229</v>
      </c>
      <c r="G997" s="865" t="s">
        <v>1611</v>
      </c>
      <c r="H997" s="865">
        <v>17</v>
      </c>
      <c r="I997" s="865">
        <v>3</v>
      </c>
      <c r="J997" s="865"/>
      <c r="K997" s="865">
        <v>1</v>
      </c>
      <c r="L997" s="865"/>
      <c r="M997" s="865" t="s">
        <v>8416</v>
      </c>
      <c r="N997" s="865" t="s">
        <v>19235</v>
      </c>
      <c r="O997" s="865" t="s">
        <v>1611</v>
      </c>
      <c r="P997" s="865">
        <v>1</v>
      </c>
      <c r="Q997" s="865"/>
    </row>
    <row r="998" spans="1:17" ht="25.5">
      <c r="A998" s="876">
        <v>404</v>
      </c>
      <c r="B998" s="865" t="s">
        <v>1503</v>
      </c>
      <c r="C998" s="1707"/>
      <c r="D998" s="865" t="s">
        <v>19228</v>
      </c>
      <c r="E998" s="865" t="s">
        <v>19231</v>
      </c>
      <c r="F998" s="865" t="s">
        <v>19229</v>
      </c>
      <c r="G998" s="865" t="s">
        <v>1611</v>
      </c>
      <c r="H998" s="865">
        <v>17</v>
      </c>
      <c r="I998" s="865">
        <v>3</v>
      </c>
      <c r="J998" s="865"/>
      <c r="K998" s="865"/>
      <c r="L998" s="865">
        <v>1</v>
      </c>
      <c r="M998" s="865" t="s">
        <v>13436</v>
      </c>
      <c r="N998" s="865" t="s">
        <v>19230</v>
      </c>
      <c r="O998" s="865" t="s">
        <v>1611</v>
      </c>
      <c r="P998" s="865">
        <v>1</v>
      </c>
      <c r="Q998" s="865"/>
    </row>
    <row r="999" spans="1:17" ht="25.5">
      <c r="A999" s="876">
        <v>405</v>
      </c>
      <c r="B999" s="865" t="s">
        <v>1503</v>
      </c>
      <c r="C999" s="1707"/>
      <c r="D999" s="865" t="s">
        <v>19228</v>
      </c>
      <c r="E999" s="865" t="s">
        <v>19231</v>
      </c>
      <c r="F999" s="865" t="s">
        <v>19229</v>
      </c>
      <c r="G999" s="865" t="s">
        <v>1611</v>
      </c>
      <c r="H999" s="865">
        <v>17</v>
      </c>
      <c r="I999" s="865">
        <v>3</v>
      </c>
      <c r="J999" s="865"/>
      <c r="K999" s="865"/>
      <c r="L999" s="865">
        <v>1</v>
      </c>
      <c r="M999" s="865" t="s">
        <v>19236</v>
      </c>
      <c r="N999" s="865" t="s">
        <v>19237</v>
      </c>
      <c r="O999" s="865" t="s">
        <v>1611</v>
      </c>
      <c r="P999" s="865">
        <v>1</v>
      </c>
      <c r="Q999" s="865"/>
    </row>
    <row r="1000" spans="1:17" ht="25.5">
      <c r="A1000" s="876">
        <v>406</v>
      </c>
      <c r="B1000" s="865" t="s">
        <v>1503</v>
      </c>
      <c r="C1000" s="1707"/>
      <c r="D1000" s="865" t="s">
        <v>19228</v>
      </c>
      <c r="E1000" s="865" t="s">
        <v>19231</v>
      </c>
      <c r="F1000" s="865" t="s">
        <v>19229</v>
      </c>
      <c r="G1000" s="865" t="s">
        <v>1611</v>
      </c>
      <c r="H1000" s="865">
        <v>17</v>
      </c>
      <c r="I1000" s="865">
        <v>3</v>
      </c>
      <c r="J1000" s="865"/>
      <c r="K1000" s="865"/>
      <c r="L1000" s="865">
        <v>1</v>
      </c>
      <c r="M1000" s="865" t="s">
        <v>18376</v>
      </c>
      <c r="N1000" s="865" t="s">
        <v>19238</v>
      </c>
      <c r="O1000" s="865" t="s">
        <v>1611</v>
      </c>
      <c r="P1000" s="865">
        <v>1</v>
      </c>
      <c r="Q1000" s="865"/>
    </row>
    <row r="1001" spans="1:17" ht="25.5">
      <c r="A1001" s="876">
        <v>407</v>
      </c>
      <c r="B1001" s="865" t="s">
        <v>1503</v>
      </c>
      <c r="C1001" s="1707"/>
      <c r="D1001" s="865" t="s">
        <v>19228</v>
      </c>
      <c r="E1001" s="865" t="s">
        <v>19231</v>
      </c>
      <c r="F1001" s="865" t="s">
        <v>19229</v>
      </c>
      <c r="G1001" s="865" t="s">
        <v>1611</v>
      </c>
      <c r="H1001" s="865">
        <v>17</v>
      </c>
      <c r="I1001" s="865">
        <v>3</v>
      </c>
      <c r="J1001" s="865"/>
      <c r="K1001" s="865"/>
      <c r="L1001" s="865">
        <v>1</v>
      </c>
      <c r="M1001" s="865" t="s">
        <v>5391</v>
      </c>
      <c r="N1001" s="865" t="s">
        <v>19233</v>
      </c>
      <c r="O1001" s="865" t="s">
        <v>1611</v>
      </c>
      <c r="P1001" s="865"/>
      <c r="Q1001" s="865">
        <v>1</v>
      </c>
    </row>
    <row r="1002" spans="1:17" ht="25.5">
      <c r="A1002" s="876">
        <v>408</v>
      </c>
      <c r="B1002" s="865" t="s">
        <v>1503</v>
      </c>
      <c r="C1002" s="1707"/>
      <c r="D1002" s="865" t="s">
        <v>19228</v>
      </c>
      <c r="E1002" s="865" t="s">
        <v>19231</v>
      </c>
      <c r="F1002" s="865" t="s">
        <v>19229</v>
      </c>
      <c r="G1002" s="865" t="s">
        <v>1611</v>
      </c>
      <c r="H1002" s="865">
        <v>17</v>
      </c>
      <c r="I1002" s="865">
        <v>3</v>
      </c>
      <c r="J1002" s="865"/>
      <c r="K1002" s="865"/>
      <c r="L1002" s="865">
        <v>1</v>
      </c>
      <c r="M1002" s="865" t="s">
        <v>11140</v>
      </c>
      <c r="N1002" s="865" t="s">
        <v>19239</v>
      </c>
      <c r="O1002" s="865" t="s">
        <v>1611</v>
      </c>
      <c r="P1002" s="865"/>
      <c r="Q1002" s="865">
        <v>1</v>
      </c>
    </row>
    <row r="1003" spans="1:17" ht="25.5">
      <c r="A1003" s="882">
        <v>409</v>
      </c>
      <c r="B1003" s="865" t="s">
        <v>1503</v>
      </c>
      <c r="C1003" s="1707"/>
      <c r="D1003" s="865" t="s">
        <v>19228</v>
      </c>
      <c r="E1003" s="865" t="s">
        <v>19231</v>
      </c>
      <c r="F1003" s="865" t="s">
        <v>19229</v>
      </c>
      <c r="G1003" s="865" t="s">
        <v>1611</v>
      </c>
      <c r="H1003" s="865">
        <v>17</v>
      </c>
      <c r="I1003" s="865">
        <v>3</v>
      </c>
      <c r="J1003" s="865"/>
      <c r="K1003" s="865"/>
      <c r="L1003" s="865">
        <v>1</v>
      </c>
      <c r="M1003" s="865" t="s">
        <v>11135</v>
      </c>
      <c r="N1003" s="865" t="s">
        <v>19240</v>
      </c>
      <c r="O1003" s="865" t="s">
        <v>1611</v>
      </c>
      <c r="P1003" s="865"/>
      <c r="Q1003" s="865">
        <v>1</v>
      </c>
    </row>
    <row r="1004" spans="1:17" ht="45">
      <c r="A1004" s="876">
        <v>410</v>
      </c>
      <c r="B1004" s="865" t="s">
        <v>1574</v>
      </c>
      <c r="C1004" s="1705" t="s">
        <v>1437</v>
      </c>
      <c r="D1004" s="751" t="s">
        <v>19241</v>
      </c>
      <c r="E1004" s="751" t="s">
        <v>19242</v>
      </c>
      <c r="F1004" s="751" t="s">
        <v>19243</v>
      </c>
      <c r="G1004" s="751" t="s">
        <v>12870</v>
      </c>
      <c r="H1004" s="751">
        <v>33</v>
      </c>
      <c r="I1004" s="751">
        <v>3</v>
      </c>
      <c r="J1004" s="865"/>
      <c r="K1004" s="865"/>
      <c r="L1004" s="865">
        <v>1</v>
      </c>
      <c r="M1004" s="865" t="s">
        <v>19244</v>
      </c>
      <c r="N1004" s="865" t="s">
        <v>19245</v>
      </c>
      <c r="O1004" s="865" t="s">
        <v>1640</v>
      </c>
      <c r="P1004" s="865">
        <v>2</v>
      </c>
      <c r="Q1004" s="865"/>
    </row>
    <row r="1005" spans="1:17" ht="45">
      <c r="A1005" s="876">
        <v>411</v>
      </c>
      <c r="B1005" s="865" t="s">
        <v>1574</v>
      </c>
      <c r="C1005" s="1705"/>
      <c r="D1005" s="751" t="s">
        <v>19241</v>
      </c>
      <c r="E1005" s="751" t="s">
        <v>19242</v>
      </c>
      <c r="F1005" s="751" t="s">
        <v>19243</v>
      </c>
      <c r="G1005" s="751" t="s">
        <v>12870</v>
      </c>
      <c r="H1005" s="751">
        <v>33</v>
      </c>
      <c r="I1005" s="751">
        <v>3</v>
      </c>
      <c r="J1005" s="865"/>
      <c r="K1005" s="865"/>
      <c r="L1005" s="865">
        <v>1</v>
      </c>
      <c r="M1005" s="865" t="s">
        <v>19246</v>
      </c>
      <c r="N1005" s="865" t="s">
        <v>19247</v>
      </c>
      <c r="O1005" s="865" t="s">
        <v>1640</v>
      </c>
      <c r="P1005" s="865"/>
      <c r="Q1005" s="865">
        <v>2</v>
      </c>
    </row>
    <row r="1006" spans="1:17" ht="45">
      <c r="A1006" s="876">
        <v>412</v>
      </c>
      <c r="B1006" s="865" t="s">
        <v>1574</v>
      </c>
      <c r="C1006" s="1705"/>
      <c r="D1006" s="751" t="s">
        <v>19241</v>
      </c>
      <c r="E1006" s="751" t="s">
        <v>19242</v>
      </c>
      <c r="F1006" s="751" t="s">
        <v>19243</v>
      </c>
      <c r="G1006" s="751" t="s">
        <v>12870</v>
      </c>
      <c r="H1006" s="751">
        <v>33</v>
      </c>
      <c r="I1006" s="751">
        <v>3</v>
      </c>
      <c r="J1006" s="865"/>
      <c r="K1006" s="865"/>
      <c r="L1006" s="865">
        <v>1</v>
      </c>
      <c r="M1006" s="865" t="s">
        <v>19248</v>
      </c>
      <c r="N1006" s="865" t="s">
        <v>19249</v>
      </c>
      <c r="O1006" s="865" t="s">
        <v>1640</v>
      </c>
      <c r="P1006" s="865"/>
      <c r="Q1006" s="865">
        <v>1</v>
      </c>
    </row>
    <row r="1007" spans="1:17" ht="38.25">
      <c r="A1007" s="876">
        <v>413</v>
      </c>
      <c r="B1007" s="865" t="s">
        <v>1504</v>
      </c>
      <c r="C1007" s="1705" t="s">
        <v>1437</v>
      </c>
      <c r="D1007" s="865" t="s">
        <v>19250</v>
      </c>
      <c r="E1007" s="865" t="s">
        <v>19251</v>
      </c>
      <c r="F1007" s="865" t="s">
        <v>19252</v>
      </c>
      <c r="G1007" s="865" t="s">
        <v>10243</v>
      </c>
      <c r="H1007" s="865">
        <v>48</v>
      </c>
      <c r="I1007" s="865">
        <v>12</v>
      </c>
      <c r="J1007" s="865">
        <v>1</v>
      </c>
      <c r="K1007" s="865"/>
      <c r="L1007" s="865"/>
      <c r="M1007" s="865" t="s">
        <v>19253</v>
      </c>
      <c r="N1007" s="865" t="s">
        <v>5204</v>
      </c>
      <c r="O1007" s="865" t="s">
        <v>1640</v>
      </c>
      <c r="P1007" s="865"/>
      <c r="Q1007" s="865">
        <v>1</v>
      </c>
    </row>
    <row r="1008" spans="1:17" ht="38.25">
      <c r="A1008" s="876">
        <v>414</v>
      </c>
      <c r="B1008" s="865" t="s">
        <v>1504</v>
      </c>
      <c r="C1008" s="1705"/>
      <c r="D1008" s="865" t="s">
        <v>19250</v>
      </c>
      <c r="E1008" s="865" t="s">
        <v>19251</v>
      </c>
      <c r="F1008" s="865" t="s">
        <v>19252</v>
      </c>
      <c r="G1008" s="865" t="s">
        <v>10243</v>
      </c>
      <c r="H1008" s="865">
        <v>48</v>
      </c>
      <c r="I1008" s="865">
        <v>12</v>
      </c>
      <c r="J1008" s="865"/>
      <c r="K1008" s="865">
        <v>1</v>
      </c>
      <c r="L1008" s="865"/>
      <c r="M1008" s="865" t="s">
        <v>12906</v>
      </c>
      <c r="N1008" s="865" t="s">
        <v>1381</v>
      </c>
      <c r="O1008" s="865" t="s">
        <v>9373</v>
      </c>
      <c r="P1008" s="865">
        <v>1</v>
      </c>
      <c r="Q1008" s="865"/>
    </row>
    <row r="1009" spans="1:17" ht="51">
      <c r="A1009" s="882">
        <v>415</v>
      </c>
      <c r="B1009" s="865" t="s">
        <v>1504</v>
      </c>
      <c r="C1009" s="1705"/>
      <c r="D1009" s="865" t="s">
        <v>19250</v>
      </c>
      <c r="E1009" s="865" t="s">
        <v>19251</v>
      </c>
      <c r="F1009" s="865" t="s">
        <v>19252</v>
      </c>
      <c r="G1009" s="865" t="s">
        <v>10243</v>
      </c>
      <c r="H1009" s="865">
        <v>48</v>
      </c>
      <c r="I1009" s="865">
        <v>12</v>
      </c>
      <c r="J1009" s="865"/>
      <c r="K1009" s="865">
        <v>1</v>
      </c>
      <c r="L1009" s="865"/>
      <c r="M1009" s="865" t="s">
        <v>19254</v>
      </c>
      <c r="N1009" s="865" t="s">
        <v>5873</v>
      </c>
      <c r="O1009" s="865" t="s">
        <v>10985</v>
      </c>
      <c r="P1009" s="865"/>
      <c r="Q1009" s="865">
        <v>4</v>
      </c>
    </row>
    <row r="1010" spans="1:17" ht="38.25">
      <c r="A1010" s="876">
        <v>416</v>
      </c>
      <c r="B1010" s="865" t="s">
        <v>1504</v>
      </c>
      <c r="C1010" s="1705"/>
      <c r="D1010" s="865" t="s">
        <v>19250</v>
      </c>
      <c r="E1010" s="865" t="s">
        <v>19251</v>
      </c>
      <c r="F1010" s="865" t="s">
        <v>19252</v>
      </c>
      <c r="G1010" s="865" t="s">
        <v>10243</v>
      </c>
      <c r="H1010" s="865">
        <v>48</v>
      </c>
      <c r="I1010" s="865">
        <v>12</v>
      </c>
      <c r="J1010" s="865"/>
      <c r="K1010" s="865"/>
      <c r="L1010" s="865">
        <v>1</v>
      </c>
      <c r="M1010" s="865" t="s">
        <v>19255</v>
      </c>
      <c r="N1010" s="865" t="s">
        <v>11386</v>
      </c>
      <c r="O1010" s="865" t="s">
        <v>362</v>
      </c>
      <c r="P1010" s="865"/>
      <c r="Q1010" s="865">
        <v>1</v>
      </c>
    </row>
    <row r="1011" spans="1:17" ht="38.25">
      <c r="A1011" s="876">
        <v>417</v>
      </c>
      <c r="B1011" s="865" t="s">
        <v>1504</v>
      </c>
      <c r="C1011" s="1705"/>
      <c r="D1011" s="865" t="s">
        <v>19250</v>
      </c>
      <c r="E1011" s="865" t="s">
        <v>19251</v>
      </c>
      <c r="F1011" s="865" t="s">
        <v>19252</v>
      </c>
      <c r="G1011" s="865" t="s">
        <v>10243</v>
      </c>
      <c r="H1011" s="865">
        <v>48</v>
      </c>
      <c r="I1011" s="865">
        <v>12</v>
      </c>
      <c r="J1011" s="865"/>
      <c r="K1011" s="865"/>
      <c r="L1011" s="865">
        <v>1</v>
      </c>
      <c r="M1011" s="865" t="s">
        <v>19256</v>
      </c>
      <c r="N1011" s="865" t="s">
        <v>7133</v>
      </c>
      <c r="O1011" s="865" t="s">
        <v>1640</v>
      </c>
      <c r="P1011" s="865">
        <v>1</v>
      </c>
      <c r="Q1011" s="865"/>
    </row>
    <row r="1012" spans="1:17" ht="38.25">
      <c r="A1012" s="876">
        <v>418</v>
      </c>
      <c r="B1012" s="865" t="s">
        <v>1504</v>
      </c>
      <c r="C1012" s="1705"/>
      <c r="D1012" s="865" t="s">
        <v>19250</v>
      </c>
      <c r="E1012" s="865" t="s">
        <v>19251</v>
      </c>
      <c r="F1012" s="865" t="s">
        <v>19252</v>
      </c>
      <c r="G1012" s="865" t="s">
        <v>10243</v>
      </c>
      <c r="H1012" s="865">
        <v>48</v>
      </c>
      <c r="I1012" s="865">
        <v>12</v>
      </c>
      <c r="J1012" s="865"/>
      <c r="K1012" s="865"/>
      <c r="L1012" s="865">
        <v>1</v>
      </c>
      <c r="M1012" s="865" t="s">
        <v>11424</v>
      </c>
      <c r="N1012" s="865" t="s">
        <v>7136</v>
      </c>
      <c r="O1012" s="865" t="s">
        <v>9373</v>
      </c>
      <c r="P1012" s="865">
        <v>1</v>
      </c>
      <c r="Q1012" s="865"/>
    </row>
    <row r="1013" spans="1:17" ht="63.75">
      <c r="A1013" s="876">
        <v>419</v>
      </c>
      <c r="B1013" s="865" t="s">
        <v>1504</v>
      </c>
      <c r="C1013" s="1705"/>
      <c r="D1013" s="865" t="s">
        <v>19250</v>
      </c>
      <c r="E1013" s="865" t="s">
        <v>19251</v>
      </c>
      <c r="F1013" s="865" t="s">
        <v>19252</v>
      </c>
      <c r="G1013" s="865" t="s">
        <v>10243</v>
      </c>
      <c r="H1013" s="865">
        <v>48</v>
      </c>
      <c r="I1013" s="865">
        <v>12</v>
      </c>
      <c r="J1013" s="865"/>
      <c r="K1013" s="865"/>
      <c r="L1013" s="865">
        <v>1</v>
      </c>
      <c r="M1013" s="865" t="s">
        <v>19257</v>
      </c>
      <c r="N1013" s="865" t="s">
        <v>5873</v>
      </c>
      <c r="O1013" s="865" t="s">
        <v>10985</v>
      </c>
      <c r="P1013" s="865">
        <v>4</v>
      </c>
      <c r="Q1013" s="865"/>
    </row>
    <row r="1014" spans="1:17" ht="25.5">
      <c r="A1014" s="876">
        <v>420</v>
      </c>
      <c r="B1014" s="865" t="s">
        <v>1504</v>
      </c>
      <c r="C1014" s="1705"/>
      <c r="D1014" s="865" t="s">
        <v>19258</v>
      </c>
      <c r="E1014" s="865" t="s">
        <v>14531</v>
      </c>
      <c r="F1014" s="865" t="s">
        <v>19259</v>
      </c>
      <c r="G1014" s="865" t="s">
        <v>1611</v>
      </c>
      <c r="H1014" s="865">
        <v>49</v>
      </c>
      <c r="I1014" s="865">
        <v>6</v>
      </c>
      <c r="J1014" s="865">
        <v>1</v>
      </c>
      <c r="K1014" s="865"/>
      <c r="L1014" s="865"/>
      <c r="M1014" s="865" t="s">
        <v>6714</v>
      </c>
      <c r="N1014" s="865" t="s">
        <v>1381</v>
      </c>
      <c r="O1014" s="865" t="s">
        <v>1611</v>
      </c>
      <c r="P1014" s="865"/>
      <c r="Q1014" s="865">
        <v>1</v>
      </c>
    </row>
    <row r="1015" spans="1:17" ht="25.5">
      <c r="A1015" s="882">
        <v>421</v>
      </c>
      <c r="B1015" s="865" t="s">
        <v>1504</v>
      </c>
      <c r="C1015" s="1705"/>
      <c r="D1015" s="865" t="s">
        <v>19258</v>
      </c>
      <c r="E1015" s="865" t="s">
        <v>14531</v>
      </c>
      <c r="F1015" s="865" t="s">
        <v>19259</v>
      </c>
      <c r="G1015" s="865" t="s">
        <v>1611</v>
      </c>
      <c r="H1015" s="865">
        <v>49</v>
      </c>
      <c r="I1015" s="865">
        <v>6</v>
      </c>
      <c r="J1015" s="865">
        <v>1</v>
      </c>
      <c r="K1015" s="865"/>
      <c r="L1015" s="865"/>
      <c r="M1015" s="865" t="s">
        <v>5196</v>
      </c>
      <c r="N1015" s="865" t="s">
        <v>5207</v>
      </c>
      <c r="O1015" s="865" t="s">
        <v>1611</v>
      </c>
      <c r="P1015" s="865"/>
      <c r="Q1015" s="865">
        <v>1</v>
      </c>
    </row>
    <row r="1016" spans="1:17" ht="25.5">
      <c r="A1016" s="876">
        <v>422</v>
      </c>
      <c r="B1016" s="865" t="s">
        <v>1504</v>
      </c>
      <c r="C1016" s="1705"/>
      <c r="D1016" s="865" t="s">
        <v>19258</v>
      </c>
      <c r="E1016" s="865" t="s">
        <v>14531</v>
      </c>
      <c r="F1016" s="865" t="s">
        <v>19259</v>
      </c>
      <c r="G1016" s="865" t="s">
        <v>1611</v>
      </c>
      <c r="H1016" s="865">
        <v>49</v>
      </c>
      <c r="I1016" s="865">
        <v>6</v>
      </c>
      <c r="J1016" s="865"/>
      <c r="K1016" s="865"/>
      <c r="L1016" s="865">
        <v>1</v>
      </c>
      <c r="M1016" s="865" t="s">
        <v>5005</v>
      </c>
      <c r="N1016" s="865" t="s">
        <v>1381</v>
      </c>
      <c r="O1016" s="865" t="s">
        <v>1611</v>
      </c>
      <c r="P1016" s="865">
        <v>1</v>
      </c>
      <c r="Q1016" s="865"/>
    </row>
    <row r="1017" spans="1:17" ht="51">
      <c r="A1017" s="876">
        <v>423</v>
      </c>
      <c r="B1017" s="865" t="s">
        <v>1504</v>
      </c>
      <c r="C1017" s="1705"/>
      <c r="D1017" s="865" t="s">
        <v>19258</v>
      </c>
      <c r="E1017" s="865" t="s">
        <v>14531</v>
      </c>
      <c r="F1017" s="865" t="s">
        <v>19259</v>
      </c>
      <c r="G1017" s="865" t="s">
        <v>1611</v>
      </c>
      <c r="H1017" s="865">
        <v>49</v>
      </c>
      <c r="I1017" s="865">
        <v>6</v>
      </c>
      <c r="J1017" s="865"/>
      <c r="K1017" s="865"/>
      <c r="L1017" s="865">
        <v>1</v>
      </c>
      <c r="M1017" s="865" t="s">
        <v>19260</v>
      </c>
      <c r="N1017" s="865" t="s">
        <v>5873</v>
      </c>
      <c r="O1017" s="865" t="s">
        <v>1611</v>
      </c>
      <c r="P1017" s="865"/>
      <c r="Q1017" s="865">
        <v>3</v>
      </c>
    </row>
    <row r="1018" spans="1:17" ht="25.5">
      <c r="A1018" s="876">
        <v>424</v>
      </c>
      <c r="B1018" s="865" t="s">
        <v>1504</v>
      </c>
      <c r="C1018" s="1705"/>
      <c r="D1018" s="865" t="s">
        <v>19261</v>
      </c>
      <c r="E1018" s="865" t="s">
        <v>10001</v>
      </c>
      <c r="F1018" s="865" t="s">
        <v>19262</v>
      </c>
      <c r="G1018" s="865"/>
      <c r="H1018" s="865"/>
      <c r="I1018" s="865"/>
      <c r="J1018" s="865">
        <v>1</v>
      </c>
      <c r="K1018" s="865"/>
      <c r="L1018" s="865"/>
      <c r="M1018" s="865" t="s">
        <v>11416</v>
      </c>
      <c r="N1018" s="865" t="s">
        <v>11410</v>
      </c>
      <c r="O1018" s="865" t="s">
        <v>19263</v>
      </c>
      <c r="P1018" s="865">
        <v>1</v>
      </c>
      <c r="Q1018" s="865"/>
    </row>
    <row r="1019" spans="1:17" ht="25.5">
      <c r="A1019" s="876">
        <v>425</v>
      </c>
      <c r="B1019" s="865" t="s">
        <v>1504</v>
      </c>
      <c r="C1019" s="1705"/>
      <c r="D1019" s="865" t="s">
        <v>19261</v>
      </c>
      <c r="E1019" s="865" t="s">
        <v>10001</v>
      </c>
      <c r="F1019" s="865" t="s">
        <v>19262</v>
      </c>
      <c r="G1019" s="865"/>
      <c r="H1019" s="865"/>
      <c r="I1019" s="865"/>
      <c r="J1019" s="865">
        <v>1</v>
      </c>
      <c r="K1019" s="865"/>
      <c r="L1019" s="865"/>
      <c r="M1019" s="865" t="s">
        <v>19264</v>
      </c>
      <c r="N1019" s="865" t="s">
        <v>1381</v>
      </c>
      <c r="O1019" s="865" t="s">
        <v>10760</v>
      </c>
      <c r="P1019" s="865">
        <v>1</v>
      </c>
      <c r="Q1019" s="865"/>
    </row>
    <row r="1020" spans="1:17" ht="25.5">
      <c r="A1020" s="876">
        <v>426</v>
      </c>
      <c r="B1020" s="865" t="s">
        <v>1504</v>
      </c>
      <c r="C1020" s="1705"/>
      <c r="D1020" s="865" t="s">
        <v>19261</v>
      </c>
      <c r="E1020" s="865" t="s">
        <v>10001</v>
      </c>
      <c r="F1020" s="865" t="s">
        <v>19262</v>
      </c>
      <c r="G1020" s="865"/>
      <c r="H1020" s="865"/>
      <c r="I1020" s="865"/>
      <c r="J1020" s="865">
        <v>1</v>
      </c>
      <c r="K1020" s="865"/>
      <c r="L1020" s="865"/>
      <c r="M1020" s="865" t="s">
        <v>11398</v>
      </c>
      <c r="N1020" s="865" t="s">
        <v>1381</v>
      </c>
      <c r="O1020" s="865" t="s">
        <v>13297</v>
      </c>
      <c r="P1020" s="865"/>
      <c r="Q1020" s="865">
        <v>1</v>
      </c>
    </row>
    <row r="1021" spans="1:17" ht="25.5">
      <c r="A1021" s="882">
        <v>427</v>
      </c>
      <c r="B1021" s="865" t="s">
        <v>1504</v>
      </c>
      <c r="C1021" s="1705"/>
      <c r="D1021" s="865" t="s">
        <v>19261</v>
      </c>
      <c r="E1021" s="865" t="s">
        <v>10001</v>
      </c>
      <c r="F1021" s="865" t="s">
        <v>19262</v>
      </c>
      <c r="G1021" s="865"/>
      <c r="H1021" s="865"/>
      <c r="I1021" s="865"/>
      <c r="J1021" s="865"/>
      <c r="K1021" s="865">
        <v>1</v>
      </c>
      <c r="L1021" s="865"/>
      <c r="M1021" s="865" t="s">
        <v>19265</v>
      </c>
      <c r="N1021" s="865" t="s">
        <v>7127</v>
      </c>
      <c r="O1021" s="865" t="s">
        <v>19263</v>
      </c>
      <c r="P1021" s="865">
        <v>1</v>
      </c>
      <c r="Q1021" s="865"/>
    </row>
    <row r="1022" spans="1:17" ht="25.5">
      <c r="A1022" s="876">
        <v>428</v>
      </c>
      <c r="B1022" s="865" t="s">
        <v>1504</v>
      </c>
      <c r="C1022" s="1705"/>
      <c r="D1022" s="865" t="s">
        <v>19261</v>
      </c>
      <c r="E1022" s="865" t="s">
        <v>10001</v>
      </c>
      <c r="F1022" s="865" t="s">
        <v>19262</v>
      </c>
      <c r="G1022" s="865"/>
      <c r="H1022" s="865"/>
      <c r="I1022" s="865"/>
      <c r="J1022" s="865"/>
      <c r="K1022" s="865">
        <v>1</v>
      </c>
      <c r="L1022" s="865"/>
      <c r="M1022" s="865" t="s">
        <v>19266</v>
      </c>
      <c r="N1022" s="865" t="s">
        <v>5206</v>
      </c>
      <c r="O1022" s="865" t="s">
        <v>19263</v>
      </c>
      <c r="P1022" s="865"/>
      <c r="Q1022" s="865">
        <v>1</v>
      </c>
    </row>
    <row r="1023" spans="1:17" ht="25.5">
      <c r="A1023" s="876">
        <v>429</v>
      </c>
      <c r="B1023" s="865" t="s">
        <v>1504</v>
      </c>
      <c r="C1023" s="1705"/>
      <c r="D1023" s="865" t="s">
        <v>19261</v>
      </c>
      <c r="E1023" s="865" t="s">
        <v>10001</v>
      </c>
      <c r="F1023" s="865" t="s">
        <v>19262</v>
      </c>
      <c r="G1023" s="865"/>
      <c r="H1023" s="865"/>
      <c r="I1023" s="865"/>
      <c r="J1023" s="865"/>
      <c r="K1023" s="865">
        <v>1</v>
      </c>
      <c r="L1023" s="865"/>
      <c r="M1023" s="865" t="s">
        <v>19267</v>
      </c>
      <c r="N1023" s="865" t="s">
        <v>11410</v>
      </c>
      <c r="O1023" s="865" t="s">
        <v>19263</v>
      </c>
      <c r="P1023" s="865"/>
      <c r="Q1023" s="865">
        <v>1</v>
      </c>
    </row>
    <row r="1024" spans="1:17" ht="25.5">
      <c r="A1024" s="876">
        <v>430</v>
      </c>
      <c r="B1024" s="865" t="s">
        <v>1504</v>
      </c>
      <c r="C1024" s="1705"/>
      <c r="D1024" s="865" t="s">
        <v>19261</v>
      </c>
      <c r="E1024" s="865" t="s">
        <v>10001</v>
      </c>
      <c r="F1024" s="865" t="s">
        <v>19262</v>
      </c>
      <c r="G1024" s="865"/>
      <c r="H1024" s="865"/>
      <c r="I1024" s="865"/>
      <c r="J1024" s="865"/>
      <c r="K1024" s="865"/>
      <c r="L1024" s="865">
        <v>1</v>
      </c>
      <c r="M1024" s="865" t="s">
        <v>19268</v>
      </c>
      <c r="N1024" s="865" t="s">
        <v>11397</v>
      </c>
      <c r="O1024" s="865" t="s">
        <v>15638</v>
      </c>
      <c r="P1024" s="865">
        <v>1</v>
      </c>
      <c r="Q1024" s="865"/>
    </row>
    <row r="1025" spans="1:17" ht="25.5">
      <c r="A1025" s="876">
        <v>431</v>
      </c>
      <c r="B1025" s="865" t="s">
        <v>1504</v>
      </c>
      <c r="C1025" s="1705"/>
      <c r="D1025" s="865" t="s">
        <v>19261</v>
      </c>
      <c r="E1025" s="865" t="s">
        <v>10001</v>
      </c>
      <c r="F1025" s="865" t="s">
        <v>19262</v>
      </c>
      <c r="G1025" s="865"/>
      <c r="H1025" s="865"/>
      <c r="I1025" s="865"/>
      <c r="J1025" s="865"/>
      <c r="K1025" s="865"/>
      <c r="L1025" s="865">
        <v>1</v>
      </c>
      <c r="M1025" s="865" t="s">
        <v>19269</v>
      </c>
      <c r="N1025" s="865" t="s">
        <v>11406</v>
      </c>
      <c r="O1025" s="865" t="s">
        <v>15638</v>
      </c>
      <c r="P1025" s="865"/>
      <c r="Q1025" s="865">
        <v>1</v>
      </c>
    </row>
    <row r="1026" spans="1:17" ht="25.5">
      <c r="A1026" s="876">
        <v>432</v>
      </c>
      <c r="B1026" s="865" t="s">
        <v>1504</v>
      </c>
      <c r="C1026" s="1705"/>
      <c r="D1026" s="865" t="s">
        <v>19261</v>
      </c>
      <c r="E1026" s="865" t="s">
        <v>10001</v>
      </c>
      <c r="F1026" s="865" t="s">
        <v>19262</v>
      </c>
      <c r="G1026" s="865"/>
      <c r="H1026" s="865"/>
      <c r="I1026" s="865"/>
      <c r="J1026" s="865"/>
      <c r="K1026" s="865"/>
      <c r="L1026" s="865">
        <v>1</v>
      </c>
      <c r="M1026" s="865" t="s">
        <v>11398</v>
      </c>
      <c r="N1026" s="865" t="s">
        <v>11410</v>
      </c>
      <c r="O1026" s="865" t="s">
        <v>10760</v>
      </c>
      <c r="P1026" s="865"/>
      <c r="Q1026" s="865">
        <v>1</v>
      </c>
    </row>
    <row r="1027" spans="1:17" ht="25.5">
      <c r="A1027" s="882">
        <v>433</v>
      </c>
      <c r="B1027" s="865" t="s">
        <v>1504</v>
      </c>
      <c r="C1027" s="1705"/>
      <c r="D1027" s="865" t="s">
        <v>19261</v>
      </c>
      <c r="E1027" s="865" t="s">
        <v>10001</v>
      </c>
      <c r="F1027" s="865" t="s">
        <v>19262</v>
      </c>
      <c r="G1027" s="865"/>
      <c r="H1027" s="865"/>
      <c r="I1027" s="865"/>
      <c r="J1027" s="865"/>
      <c r="K1027" s="865"/>
      <c r="L1027" s="865">
        <v>1</v>
      </c>
      <c r="M1027" s="865" t="s">
        <v>19270</v>
      </c>
      <c r="N1027" s="865" t="s">
        <v>10255</v>
      </c>
      <c r="O1027" s="865" t="s">
        <v>10760</v>
      </c>
      <c r="P1027" s="865"/>
      <c r="Q1027" s="865">
        <v>1</v>
      </c>
    </row>
    <row r="1028" spans="1:17" ht="25.5">
      <c r="A1028" s="876">
        <v>434</v>
      </c>
      <c r="B1028" s="865" t="s">
        <v>1504</v>
      </c>
      <c r="C1028" s="1705"/>
      <c r="D1028" s="865" t="s">
        <v>19261</v>
      </c>
      <c r="E1028" s="865" t="s">
        <v>10001</v>
      </c>
      <c r="F1028" s="865" t="s">
        <v>19262</v>
      </c>
      <c r="G1028" s="865"/>
      <c r="H1028" s="865"/>
      <c r="I1028" s="865"/>
      <c r="J1028" s="865"/>
      <c r="K1028" s="865"/>
      <c r="L1028" s="865">
        <v>1</v>
      </c>
      <c r="M1028" s="865" t="s">
        <v>19271</v>
      </c>
      <c r="N1028" s="865" t="s">
        <v>11411</v>
      </c>
      <c r="O1028" s="865" t="s">
        <v>19263</v>
      </c>
      <c r="P1028" s="865">
        <v>1</v>
      </c>
      <c r="Q1028" s="865"/>
    </row>
    <row r="1029" spans="1:17" ht="25.5">
      <c r="A1029" s="876">
        <v>435</v>
      </c>
      <c r="B1029" s="865" t="s">
        <v>1504</v>
      </c>
      <c r="C1029" s="1705"/>
      <c r="D1029" s="865" t="s">
        <v>19261</v>
      </c>
      <c r="E1029" s="865" t="s">
        <v>10001</v>
      </c>
      <c r="F1029" s="865" t="s">
        <v>19262</v>
      </c>
      <c r="G1029" s="865"/>
      <c r="H1029" s="865"/>
      <c r="I1029" s="865"/>
      <c r="J1029" s="865"/>
      <c r="K1029" s="865"/>
      <c r="L1029" s="865">
        <v>1</v>
      </c>
      <c r="M1029" s="865" t="s">
        <v>19272</v>
      </c>
      <c r="N1029" s="865" t="s">
        <v>10255</v>
      </c>
      <c r="O1029" s="865" t="s">
        <v>19263</v>
      </c>
      <c r="P1029" s="865"/>
      <c r="Q1029" s="865">
        <v>1</v>
      </c>
    </row>
    <row r="1030" spans="1:17" ht="38.25">
      <c r="A1030" s="876">
        <v>436</v>
      </c>
      <c r="B1030" s="865" t="s">
        <v>1504</v>
      </c>
      <c r="C1030" s="1707" t="s">
        <v>18825</v>
      </c>
      <c r="D1030" s="865" t="s">
        <v>19273</v>
      </c>
      <c r="E1030" s="865" t="s">
        <v>14531</v>
      </c>
      <c r="F1030" s="865" t="s">
        <v>19259</v>
      </c>
      <c r="G1030" s="865" t="s">
        <v>1611</v>
      </c>
      <c r="H1030" s="865">
        <v>17</v>
      </c>
      <c r="I1030" s="865">
        <v>1</v>
      </c>
      <c r="J1030" s="865">
        <v>1</v>
      </c>
      <c r="K1030" s="865"/>
      <c r="L1030" s="865"/>
      <c r="M1030" s="865" t="s">
        <v>18394</v>
      </c>
      <c r="N1030" s="865" t="s">
        <v>19274</v>
      </c>
      <c r="O1030" s="865" t="s">
        <v>1611</v>
      </c>
      <c r="P1030" s="865">
        <v>1</v>
      </c>
      <c r="Q1030" s="865"/>
    </row>
    <row r="1031" spans="1:17" ht="38.25">
      <c r="A1031" s="876">
        <v>437</v>
      </c>
      <c r="B1031" s="865" t="s">
        <v>1504</v>
      </c>
      <c r="C1031" s="1707"/>
      <c r="D1031" s="865" t="s">
        <v>19273</v>
      </c>
      <c r="E1031" s="865" t="s">
        <v>14531</v>
      </c>
      <c r="F1031" s="865" t="s">
        <v>19259</v>
      </c>
      <c r="G1031" s="865" t="s">
        <v>1611</v>
      </c>
      <c r="H1031" s="865">
        <v>17</v>
      </c>
      <c r="I1031" s="865">
        <v>1</v>
      </c>
      <c r="J1031" s="865">
        <v>1</v>
      </c>
      <c r="K1031" s="865"/>
      <c r="L1031" s="865"/>
      <c r="M1031" s="865" t="s">
        <v>14717</v>
      </c>
      <c r="N1031" s="865" t="s">
        <v>19274</v>
      </c>
      <c r="O1031" s="865" t="s">
        <v>1611</v>
      </c>
      <c r="P1031" s="865"/>
      <c r="Q1031" s="865">
        <v>1</v>
      </c>
    </row>
    <row r="1032" spans="1:17" ht="25.5">
      <c r="A1032" s="876">
        <v>438</v>
      </c>
      <c r="B1032" s="865" t="s">
        <v>2002</v>
      </c>
      <c r="C1032" s="1705" t="s">
        <v>1437</v>
      </c>
      <c r="D1032" s="865" t="s">
        <v>19275</v>
      </c>
      <c r="E1032" s="865" t="s">
        <v>16409</v>
      </c>
      <c r="F1032" s="891" t="s">
        <v>19276</v>
      </c>
      <c r="G1032" s="865" t="s">
        <v>1640</v>
      </c>
      <c r="H1032" s="865">
        <v>41</v>
      </c>
      <c r="I1032" s="865">
        <v>10</v>
      </c>
      <c r="J1032" s="865">
        <v>1</v>
      </c>
      <c r="K1032" s="865"/>
      <c r="L1032" s="865"/>
      <c r="M1032" s="865" t="s">
        <v>19277</v>
      </c>
      <c r="N1032" s="865" t="s">
        <v>19278</v>
      </c>
      <c r="O1032" s="865" t="s">
        <v>1640</v>
      </c>
      <c r="P1032" s="865"/>
      <c r="Q1032" s="865">
        <v>1</v>
      </c>
    </row>
    <row r="1033" spans="1:17" ht="25.5">
      <c r="A1033" s="882">
        <v>439</v>
      </c>
      <c r="B1033" s="865" t="s">
        <v>2002</v>
      </c>
      <c r="C1033" s="1705"/>
      <c r="D1033" s="865" t="s">
        <v>19275</v>
      </c>
      <c r="E1033" s="865" t="s">
        <v>16409</v>
      </c>
      <c r="F1033" s="891" t="s">
        <v>19276</v>
      </c>
      <c r="G1033" s="865" t="s">
        <v>1640</v>
      </c>
      <c r="H1033" s="865">
        <v>41</v>
      </c>
      <c r="I1033" s="865">
        <v>10</v>
      </c>
      <c r="J1033" s="865">
        <v>1</v>
      </c>
      <c r="K1033" s="865"/>
      <c r="L1033" s="865"/>
      <c r="M1033" s="865" t="s">
        <v>19279</v>
      </c>
      <c r="N1033" s="865" t="s">
        <v>12976</v>
      </c>
      <c r="O1033" s="865" t="s">
        <v>1640</v>
      </c>
      <c r="P1033" s="865"/>
      <c r="Q1033" s="865">
        <v>1</v>
      </c>
    </row>
    <row r="1034" spans="1:17" ht="25.5">
      <c r="A1034" s="876">
        <v>440</v>
      </c>
      <c r="B1034" s="865" t="s">
        <v>2002</v>
      </c>
      <c r="C1034" s="1705"/>
      <c r="D1034" s="865" t="s">
        <v>19275</v>
      </c>
      <c r="E1034" s="865" t="s">
        <v>16409</v>
      </c>
      <c r="F1034" s="891" t="s">
        <v>19276</v>
      </c>
      <c r="G1034" s="865" t="s">
        <v>1640</v>
      </c>
      <c r="H1034" s="865">
        <v>41</v>
      </c>
      <c r="I1034" s="865">
        <v>10</v>
      </c>
      <c r="J1034" s="865">
        <v>1</v>
      </c>
      <c r="K1034" s="865"/>
      <c r="L1034" s="865"/>
      <c r="M1034" s="865" t="s">
        <v>16491</v>
      </c>
      <c r="N1034" s="865" t="s">
        <v>12931</v>
      </c>
      <c r="O1034" s="865" t="s">
        <v>1640</v>
      </c>
      <c r="P1034" s="891"/>
      <c r="Q1034" s="865">
        <v>1</v>
      </c>
    </row>
    <row r="1035" spans="1:17" ht="25.5">
      <c r="A1035" s="876">
        <v>441</v>
      </c>
      <c r="B1035" s="865" t="s">
        <v>2002</v>
      </c>
      <c r="C1035" s="1705"/>
      <c r="D1035" s="865" t="s">
        <v>19275</v>
      </c>
      <c r="E1035" s="865" t="s">
        <v>16409</v>
      </c>
      <c r="F1035" s="891" t="s">
        <v>19276</v>
      </c>
      <c r="G1035" s="865" t="s">
        <v>1640</v>
      </c>
      <c r="H1035" s="865">
        <v>41</v>
      </c>
      <c r="I1035" s="865">
        <v>10</v>
      </c>
      <c r="J1035" s="865">
        <v>1</v>
      </c>
      <c r="K1035" s="865"/>
      <c r="L1035" s="865"/>
      <c r="M1035" s="865" t="s">
        <v>15836</v>
      </c>
      <c r="N1035" s="865" t="s">
        <v>12996</v>
      </c>
      <c r="O1035" s="865" t="s">
        <v>1640</v>
      </c>
      <c r="P1035" s="891"/>
      <c r="Q1035" s="865">
        <v>1</v>
      </c>
    </row>
    <row r="1036" spans="1:17" ht="25.5">
      <c r="A1036" s="876">
        <v>442</v>
      </c>
      <c r="B1036" s="865" t="s">
        <v>2002</v>
      </c>
      <c r="C1036" s="1705"/>
      <c r="D1036" s="865" t="s">
        <v>19275</v>
      </c>
      <c r="E1036" s="865" t="s">
        <v>16409</v>
      </c>
      <c r="F1036" s="891" t="s">
        <v>19276</v>
      </c>
      <c r="G1036" s="865" t="s">
        <v>1640</v>
      </c>
      <c r="H1036" s="865">
        <v>41</v>
      </c>
      <c r="I1036" s="865">
        <v>10</v>
      </c>
      <c r="J1036" s="865">
        <v>1</v>
      </c>
      <c r="K1036" s="865"/>
      <c r="L1036" s="865"/>
      <c r="M1036" s="865" t="s">
        <v>19280</v>
      </c>
      <c r="N1036" s="865" t="s">
        <v>12994</v>
      </c>
      <c r="O1036" s="865" t="s">
        <v>1640</v>
      </c>
      <c r="P1036" s="865">
        <v>1</v>
      </c>
      <c r="Q1036" s="865"/>
    </row>
    <row r="1037" spans="1:17" ht="25.5">
      <c r="A1037" s="876">
        <v>443</v>
      </c>
      <c r="B1037" s="865" t="s">
        <v>2002</v>
      </c>
      <c r="C1037" s="1705"/>
      <c r="D1037" s="865" t="s">
        <v>19275</v>
      </c>
      <c r="E1037" s="865" t="s">
        <v>16409</v>
      </c>
      <c r="F1037" s="891" t="s">
        <v>19276</v>
      </c>
      <c r="G1037" s="865" t="s">
        <v>1640</v>
      </c>
      <c r="H1037" s="865">
        <v>41</v>
      </c>
      <c r="I1037" s="865">
        <v>10</v>
      </c>
      <c r="J1037" s="865">
        <v>1</v>
      </c>
      <c r="K1037" s="865"/>
      <c r="L1037" s="865"/>
      <c r="M1037" s="865" t="s">
        <v>16434</v>
      </c>
      <c r="N1037" s="865" t="s">
        <v>19281</v>
      </c>
      <c r="O1037" s="865" t="s">
        <v>1640</v>
      </c>
      <c r="P1037" s="865"/>
      <c r="Q1037" s="865">
        <v>1</v>
      </c>
    </row>
    <row r="1038" spans="1:17" ht="25.5">
      <c r="A1038" s="876">
        <v>444</v>
      </c>
      <c r="B1038" s="865" t="s">
        <v>2002</v>
      </c>
      <c r="C1038" s="1705"/>
      <c r="D1038" s="865" t="s">
        <v>19275</v>
      </c>
      <c r="E1038" s="865" t="s">
        <v>16409</v>
      </c>
      <c r="F1038" s="891" t="s">
        <v>19276</v>
      </c>
      <c r="G1038" s="865" t="s">
        <v>1640</v>
      </c>
      <c r="H1038" s="865">
        <v>41</v>
      </c>
      <c r="I1038" s="865">
        <v>10</v>
      </c>
      <c r="J1038" s="865">
        <v>1</v>
      </c>
      <c r="K1038" s="865"/>
      <c r="L1038" s="865"/>
      <c r="M1038" s="865" t="s">
        <v>16556</v>
      </c>
      <c r="N1038" s="865" t="s">
        <v>19282</v>
      </c>
      <c r="O1038" s="865" t="s">
        <v>1640</v>
      </c>
      <c r="P1038" s="891"/>
      <c r="Q1038" s="865">
        <v>1</v>
      </c>
    </row>
    <row r="1039" spans="1:17" ht="25.5">
      <c r="A1039" s="882">
        <v>445</v>
      </c>
      <c r="B1039" s="865" t="s">
        <v>2002</v>
      </c>
      <c r="C1039" s="1705"/>
      <c r="D1039" s="865" t="s">
        <v>19275</v>
      </c>
      <c r="E1039" s="865" t="s">
        <v>16409</v>
      </c>
      <c r="F1039" s="891" t="s">
        <v>19276</v>
      </c>
      <c r="G1039" s="865" t="s">
        <v>1640</v>
      </c>
      <c r="H1039" s="865">
        <v>41</v>
      </c>
      <c r="I1039" s="865">
        <v>10</v>
      </c>
      <c r="J1039" s="865">
        <v>1</v>
      </c>
      <c r="K1039" s="865"/>
      <c r="L1039" s="865"/>
      <c r="M1039" s="865" t="s">
        <v>16440</v>
      </c>
      <c r="N1039" s="865" t="s">
        <v>19283</v>
      </c>
      <c r="O1039" s="865" t="s">
        <v>1640</v>
      </c>
      <c r="P1039" s="891"/>
      <c r="Q1039" s="865">
        <v>1</v>
      </c>
    </row>
    <row r="1040" spans="1:17" ht="25.5">
      <c r="A1040" s="876">
        <v>446</v>
      </c>
      <c r="B1040" s="865" t="s">
        <v>2002</v>
      </c>
      <c r="C1040" s="1705"/>
      <c r="D1040" s="865" t="s">
        <v>19275</v>
      </c>
      <c r="E1040" s="865" t="s">
        <v>16409</v>
      </c>
      <c r="F1040" s="891" t="s">
        <v>19276</v>
      </c>
      <c r="G1040" s="865" t="s">
        <v>1640</v>
      </c>
      <c r="H1040" s="865">
        <v>41</v>
      </c>
      <c r="I1040" s="865">
        <v>10</v>
      </c>
      <c r="J1040" s="865">
        <v>1</v>
      </c>
      <c r="K1040" s="865"/>
      <c r="L1040" s="865"/>
      <c r="M1040" s="865" t="s">
        <v>19284</v>
      </c>
      <c r="N1040" s="865" t="s">
        <v>19285</v>
      </c>
      <c r="O1040" s="865" t="s">
        <v>1640</v>
      </c>
      <c r="P1040" s="891">
        <v>1</v>
      </c>
      <c r="Q1040" s="865"/>
    </row>
    <row r="1041" spans="1:17" ht="25.5">
      <c r="A1041" s="876">
        <v>447</v>
      </c>
      <c r="B1041" s="865" t="s">
        <v>2002</v>
      </c>
      <c r="C1041" s="1705"/>
      <c r="D1041" s="865" t="s">
        <v>19275</v>
      </c>
      <c r="E1041" s="865" t="s">
        <v>16409</v>
      </c>
      <c r="F1041" s="891" t="s">
        <v>19276</v>
      </c>
      <c r="G1041" s="865" t="s">
        <v>1640</v>
      </c>
      <c r="H1041" s="865">
        <v>41</v>
      </c>
      <c r="I1041" s="865">
        <v>10</v>
      </c>
      <c r="J1041" s="865"/>
      <c r="K1041" s="865">
        <v>1</v>
      </c>
      <c r="L1041" s="865"/>
      <c r="M1041" s="865" t="s">
        <v>19286</v>
      </c>
      <c r="N1041" s="865" t="s">
        <v>12980</v>
      </c>
      <c r="O1041" s="865" t="s">
        <v>1640</v>
      </c>
      <c r="P1041" s="865"/>
      <c r="Q1041" s="865">
        <v>1</v>
      </c>
    </row>
    <row r="1042" spans="1:17" ht="25.5">
      <c r="A1042" s="876">
        <v>448</v>
      </c>
      <c r="B1042" s="865" t="s">
        <v>2002</v>
      </c>
      <c r="C1042" s="1705"/>
      <c r="D1042" s="865" t="s">
        <v>19275</v>
      </c>
      <c r="E1042" s="865" t="s">
        <v>16409</v>
      </c>
      <c r="F1042" s="891" t="s">
        <v>19276</v>
      </c>
      <c r="G1042" s="865" t="s">
        <v>1640</v>
      </c>
      <c r="H1042" s="865">
        <v>41</v>
      </c>
      <c r="I1042" s="865">
        <v>10</v>
      </c>
      <c r="J1042" s="865"/>
      <c r="K1042" s="865">
        <v>1</v>
      </c>
      <c r="L1042" s="865"/>
      <c r="M1042" s="865" t="s">
        <v>16474</v>
      </c>
      <c r="N1042" s="865" t="s">
        <v>12959</v>
      </c>
      <c r="O1042" s="865" t="s">
        <v>1640</v>
      </c>
      <c r="P1042" s="865"/>
      <c r="Q1042" s="865">
        <v>1</v>
      </c>
    </row>
    <row r="1043" spans="1:17" ht="25.5">
      <c r="A1043" s="876">
        <v>449</v>
      </c>
      <c r="B1043" s="865" t="s">
        <v>2002</v>
      </c>
      <c r="C1043" s="1705"/>
      <c r="D1043" s="865" t="s">
        <v>19275</v>
      </c>
      <c r="E1043" s="865" t="s">
        <v>16409</v>
      </c>
      <c r="F1043" s="891" t="s">
        <v>19276</v>
      </c>
      <c r="G1043" s="865" t="s">
        <v>1640</v>
      </c>
      <c r="H1043" s="865">
        <v>41</v>
      </c>
      <c r="I1043" s="865">
        <v>10</v>
      </c>
      <c r="J1043" s="865"/>
      <c r="K1043" s="865">
        <v>1</v>
      </c>
      <c r="L1043" s="865"/>
      <c r="M1043" s="865" t="s">
        <v>19287</v>
      </c>
      <c r="N1043" s="865" t="s">
        <v>12957</v>
      </c>
      <c r="O1043" s="865" t="s">
        <v>1640</v>
      </c>
      <c r="P1043" s="891"/>
      <c r="Q1043" s="865">
        <v>1</v>
      </c>
    </row>
    <row r="1044" spans="1:17" ht="25.5">
      <c r="A1044" s="876">
        <v>450</v>
      </c>
      <c r="B1044" s="865" t="s">
        <v>2002</v>
      </c>
      <c r="C1044" s="1705"/>
      <c r="D1044" s="865" t="s">
        <v>19275</v>
      </c>
      <c r="E1044" s="865" t="s">
        <v>16409</v>
      </c>
      <c r="F1044" s="891" t="s">
        <v>19276</v>
      </c>
      <c r="G1044" s="865" t="s">
        <v>1640</v>
      </c>
      <c r="H1044" s="865">
        <v>41</v>
      </c>
      <c r="I1044" s="865">
        <v>10</v>
      </c>
      <c r="J1044" s="865"/>
      <c r="K1044" s="865">
        <v>1</v>
      </c>
      <c r="L1044" s="865"/>
      <c r="M1044" s="865" t="s">
        <v>19288</v>
      </c>
      <c r="N1044" s="865" t="s">
        <v>12970</v>
      </c>
      <c r="O1044" s="865" t="s">
        <v>1640</v>
      </c>
      <c r="P1044" s="891"/>
      <c r="Q1044" s="865">
        <v>1</v>
      </c>
    </row>
    <row r="1045" spans="1:17" ht="25.5">
      <c r="A1045" s="882">
        <v>451</v>
      </c>
      <c r="B1045" s="865" t="s">
        <v>2002</v>
      </c>
      <c r="C1045" s="1705"/>
      <c r="D1045" s="865" t="s">
        <v>19275</v>
      </c>
      <c r="E1045" s="865" t="s">
        <v>16409</v>
      </c>
      <c r="F1045" s="891" t="s">
        <v>19276</v>
      </c>
      <c r="G1045" s="865" t="s">
        <v>1640</v>
      </c>
      <c r="H1045" s="865">
        <v>41</v>
      </c>
      <c r="I1045" s="865">
        <v>10</v>
      </c>
      <c r="J1045" s="865"/>
      <c r="K1045" s="865">
        <v>1</v>
      </c>
      <c r="L1045" s="865"/>
      <c r="M1045" s="865" t="s">
        <v>19289</v>
      </c>
      <c r="N1045" s="865" t="s">
        <v>12947</v>
      </c>
      <c r="O1045" s="865" t="s">
        <v>1640</v>
      </c>
      <c r="P1045" s="891"/>
      <c r="Q1045" s="865">
        <v>1</v>
      </c>
    </row>
    <row r="1046" spans="1:17" ht="25.5">
      <c r="A1046" s="876">
        <v>452</v>
      </c>
      <c r="B1046" s="865" t="s">
        <v>2002</v>
      </c>
      <c r="C1046" s="1705"/>
      <c r="D1046" s="865" t="s">
        <v>19275</v>
      </c>
      <c r="E1046" s="865" t="s">
        <v>16409</v>
      </c>
      <c r="F1046" s="891" t="s">
        <v>19276</v>
      </c>
      <c r="G1046" s="865" t="s">
        <v>1640</v>
      </c>
      <c r="H1046" s="865">
        <v>41</v>
      </c>
      <c r="I1046" s="865">
        <v>10</v>
      </c>
      <c r="J1046" s="865"/>
      <c r="K1046" s="865">
        <v>1</v>
      </c>
      <c r="L1046" s="865"/>
      <c r="M1046" s="865" t="s">
        <v>19290</v>
      </c>
      <c r="N1046" s="865" t="s">
        <v>12927</v>
      </c>
      <c r="O1046" s="865" t="s">
        <v>1640</v>
      </c>
      <c r="P1046" s="891"/>
      <c r="Q1046" s="865">
        <v>1</v>
      </c>
    </row>
    <row r="1047" spans="1:17" ht="25.5">
      <c r="A1047" s="876">
        <v>453</v>
      </c>
      <c r="B1047" s="865" t="s">
        <v>2002</v>
      </c>
      <c r="C1047" s="1705"/>
      <c r="D1047" s="865" t="s">
        <v>19275</v>
      </c>
      <c r="E1047" s="865" t="s">
        <v>16409</v>
      </c>
      <c r="F1047" s="891" t="s">
        <v>19276</v>
      </c>
      <c r="G1047" s="865" t="s">
        <v>1640</v>
      </c>
      <c r="H1047" s="865">
        <v>41</v>
      </c>
      <c r="I1047" s="865">
        <v>10</v>
      </c>
      <c r="J1047" s="865"/>
      <c r="K1047" s="865">
        <v>1</v>
      </c>
      <c r="L1047" s="865"/>
      <c r="M1047" s="865" t="s">
        <v>16432</v>
      </c>
      <c r="N1047" s="865" t="s">
        <v>12951</v>
      </c>
      <c r="O1047" s="865" t="s">
        <v>1640</v>
      </c>
      <c r="P1047" s="865">
        <v>1</v>
      </c>
      <c r="Q1047" s="865"/>
    </row>
    <row r="1048" spans="1:17" ht="25.5">
      <c r="A1048" s="876">
        <v>454</v>
      </c>
      <c r="B1048" s="865" t="s">
        <v>2002</v>
      </c>
      <c r="C1048" s="1705"/>
      <c r="D1048" s="865" t="s">
        <v>19275</v>
      </c>
      <c r="E1048" s="865" t="s">
        <v>16409</v>
      </c>
      <c r="F1048" s="891" t="s">
        <v>19276</v>
      </c>
      <c r="G1048" s="865" t="s">
        <v>1640</v>
      </c>
      <c r="H1048" s="865">
        <v>41</v>
      </c>
      <c r="I1048" s="865">
        <v>10</v>
      </c>
      <c r="J1048" s="865"/>
      <c r="K1048" s="865">
        <v>1</v>
      </c>
      <c r="L1048" s="865"/>
      <c r="M1048" s="865" t="s">
        <v>19291</v>
      </c>
      <c r="N1048" s="865" t="s">
        <v>12929</v>
      </c>
      <c r="O1048" s="865" t="s">
        <v>1640</v>
      </c>
      <c r="P1048" s="865">
        <v>1</v>
      </c>
      <c r="Q1048" s="865"/>
    </row>
    <row r="1049" spans="1:17" ht="25.5">
      <c r="A1049" s="876">
        <v>455</v>
      </c>
      <c r="B1049" s="865" t="s">
        <v>2002</v>
      </c>
      <c r="C1049" s="1705"/>
      <c r="D1049" s="865" t="s">
        <v>19275</v>
      </c>
      <c r="E1049" s="865" t="s">
        <v>16409</v>
      </c>
      <c r="F1049" s="891" t="s">
        <v>19276</v>
      </c>
      <c r="G1049" s="865" t="s">
        <v>1640</v>
      </c>
      <c r="H1049" s="865">
        <v>41</v>
      </c>
      <c r="I1049" s="865">
        <v>10</v>
      </c>
      <c r="J1049" s="865"/>
      <c r="K1049" s="865">
        <v>1</v>
      </c>
      <c r="L1049" s="865"/>
      <c r="M1049" s="865" t="s">
        <v>19292</v>
      </c>
      <c r="N1049" s="865" t="s">
        <v>12986</v>
      </c>
      <c r="O1049" s="865" t="s">
        <v>1640</v>
      </c>
      <c r="P1049" s="865">
        <v>1</v>
      </c>
      <c r="Q1049" s="865"/>
    </row>
    <row r="1050" spans="1:17" ht="25.5">
      <c r="A1050" s="876">
        <v>456</v>
      </c>
      <c r="B1050" s="865" t="s">
        <v>2002</v>
      </c>
      <c r="C1050" s="1705"/>
      <c r="D1050" s="865" t="s">
        <v>19275</v>
      </c>
      <c r="E1050" s="865" t="s">
        <v>16409</v>
      </c>
      <c r="F1050" s="891" t="s">
        <v>19276</v>
      </c>
      <c r="G1050" s="865" t="s">
        <v>1640</v>
      </c>
      <c r="H1050" s="865">
        <v>41</v>
      </c>
      <c r="I1050" s="865">
        <v>10</v>
      </c>
      <c r="J1050" s="865"/>
      <c r="K1050" s="865">
        <v>1</v>
      </c>
      <c r="L1050" s="865"/>
      <c r="M1050" s="865" t="s">
        <v>19293</v>
      </c>
      <c r="N1050" s="865" t="s">
        <v>12994</v>
      </c>
      <c r="O1050" s="865" t="s">
        <v>1640</v>
      </c>
      <c r="P1050" s="865"/>
      <c r="Q1050" s="865">
        <v>1</v>
      </c>
    </row>
    <row r="1051" spans="1:17" ht="25.5">
      <c r="A1051" s="882">
        <v>457</v>
      </c>
      <c r="B1051" s="865" t="s">
        <v>2002</v>
      </c>
      <c r="C1051" s="1705"/>
      <c r="D1051" s="865" t="s">
        <v>19275</v>
      </c>
      <c r="E1051" s="865" t="s">
        <v>16409</v>
      </c>
      <c r="F1051" s="891" t="s">
        <v>19276</v>
      </c>
      <c r="G1051" s="865" t="s">
        <v>1640</v>
      </c>
      <c r="H1051" s="865">
        <v>41</v>
      </c>
      <c r="I1051" s="865">
        <v>10</v>
      </c>
      <c r="J1051" s="865"/>
      <c r="K1051" s="865">
        <v>1</v>
      </c>
      <c r="L1051" s="865"/>
      <c r="M1051" s="865" t="s">
        <v>19294</v>
      </c>
      <c r="N1051" s="865" t="s">
        <v>19295</v>
      </c>
      <c r="O1051" s="865" t="s">
        <v>1640</v>
      </c>
      <c r="P1051" s="865"/>
      <c r="Q1051" s="865">
        <v>1</v>
      </c>
    </row>
    <row r="1052" spans="1:17" ht="25.5">
      <c r="A1052" s="876">
        <v>458</v>
      </c>
      <c r="B1052" s="865" t="s">
        <v>2002</v>
      </c>
      <c r="C1052" s="1705"/>
      <c r="D1052" s="865" t="s">
        <v>19275</v>
      </c>
      <c r="E1052" s="865" t="s">
        <v>16409</v>
      </c>
      <c r="F1052" s="891" t="s">
        <v>19276</v>
      </c>
      <c r="G1052" s="865" t="s">
        <v>1640</v>
      </c>
      <c r="H1052" s="865">
        <v>41</v>
      </c>
      <c r="I1052" s="865">
        <v>10</v>
      </c>
      <c r="J1052" s="865"/>
      <c r="K1052" s="865">
        <v>1</v>
      </c>
      <c r="L1052" s="865"/>
      <c r="M1052" s="865" t="s">
        <v>19296</v>
      </c>
      <c r="N1052" s="865" t="s">
        <v>12992</v>
      </c>
      <c r="O1052" s="865" t="s">
        <v>1640</v>
      </c>
      <c r="P1052" s="865">
        <v>1</v>
      </c>
      <c r="Q1052" s="865"/>
    </row>
    <row r="1053" spans="1:17" ht="25.5">
      <c r="A1053" s="876">
        <v>459</v>
      </c>
      <c r="B1053" s="865" t="s">
        <v>2002</v>
      </c>
      <c r="C1053" s="1705"/>
      <c r="D1053" s="865" t="s">
        <v>19275</v>
      </c>
      <c r="E1053" s="865" t="s">
        <v>16409</v>
      </c>
      <c r="F1053" s="891" t="s">
        <v>19276</v>
      </c>
      <c r="G1053" s="865" t="s">
        <v>1640</v>
      </c>
      <c r="H1053" s="865">
        <v>41</v>
      </c>
      <c r="I1053" s="865">
        <v>10</v>
      </c>
      <c r="J1053" s="865"/>
      <c r="K1053" s="865">
        <v>1</v>
      </c>
      <c r="L1053" s="865"/>
      <c r="M1053" s="865" t="s">
        <v>19297</v>
      </c>
      <c r="N1053" s="865" t="s">
        <v>12943</v>
      </c>
      <c r="O1053" s="865" t="s">
        <v>1640</v>
      </c>
      <c r="P1053" s="865">
        <v>1</v>
      </c>
      <c r="Q1053" s="865"/>
    </row>
    <row r="1054" spans="1:17" ht="25.5">
      <c r="A1054" s="876">
        <v>460</v>
      </c>
      <c r="B1054" s="865" t="s">
        <v>2002</v>
      </c>
      <c r="C1054" s="1705"/>
      <c r="D1054" s="865" t="s">
        <v>19275</v>
      </c>
      <c r="E1054" s="865" t="s">
        <v>16409</v>
      </c>
      <c r="F1054" s="891" t="s">
        <v>19276</v>
      </c>
      <c r="G1054" s="865" t="s">
        <v>1640</v>
      </c>
      <c r="H1054" s="865">
        <v>41</v>
      </c>
      <c r="I1054" s="865">
        <v>10</v>
      </c>
      <c r="J1054" s="865"/>
      <c r="K1054" s="865">
        <v>1</v>
      </c>
      <c r="L1054" s="865"/>
      <c r="M1054" s="865" t="s">
        <v>19298</v>
      </c>
      <c r="N1054" s="865" t="s">
        <v>19299</v>
      </c>
      <c r="O1054" s="865" t="s">
        <v>1640</v>
      </c>
      <c r="P1054" s="865">
        <v>1</v>
      </c>
      <c r="Q1054" s="865"/>
    </row>
    <row r="1055" spans="1:17" ht="25.5">
      <c r="A1055" s="876">
        <v>461</v>
      </c>
      <c r="B1055" s="865" t="s">
        <v>2002</v>
      </c>
      <c r="C1055" s="1705"/>
      <c r="D1055" s="865" t="s">
        <v>19275</v>
      </c>
      <c r="E1055" s="865" t="s">
        <v>16409</v>
      </c>
      <c r="F1055" s="891" t="s">
        <v>19276</v>
      </c>
      <c r="G1055" s="865" t="s">
        <v>1640</v>
      </c>
      <c r="H1055" s="865">
        <v>41</v>
      </c>
      <c r="I1055" s="865">
        <v>10</v>
      </c>
      <c r="J1055" s="865"/>
      <c r="K1055" s="865">
        <v>1</v>
      </c>
      <c r="L1055" s="865"/>
      <c r="M1055" s="865" t="s">
        <v>19300</v>
      </c>
      <c r="N1055" s="865" t="s">
        <v>19301</v>
      </c>
      <c r="O1055" s="865" t="s">
        <v>1640</v>
      </c>
      <c r="P1055" s="865">
        <v>1</v>
      </c>
      <c r="Q1055" s="865"/>
    </row>
    <row r="1056" spans="1:17" ht="25.5">
      <c r="A1056" s="876">
        <v>462</v>
      </c>
      <c r="B1056" s="865" t="s">
        <v>2002</v>
      </c>
      <c r="C1056" s="1705"/>
      <c r="D1056" s="865" t="s">
        <v>19275</v>
      </c>
      <c r="E1056" s="865" t="s">
        <v>16409</v>
      </c>
      <c r="F1056" s="891" t="s">
        <v>19276</v>
      </c>
      <c r="G1056" s="865" t="s">
        <v>1640</v>
      </c>
      <c r="H1056" s="865">
        <v>41</v>
      </c>
      <c r="I1056" s="865">
        <v>10</v>
      </c>
      <c r="J1056" s="865"/>
      <c r="K1056" s="865">
        <v>1</v>
      </c>
      <c r="L1056" s="865"/>
      <c r="M1056" s="865" t="s">
        <v>11731</v>
      </c>
      <c r="N1056" s="865" t="s">
        <v>19302</v>
      </c>
      <c r="O1056" s="865" t="s">
        <v>1640</v>
      </c>
      <c r="P1056" s="865">
        <v>1</v>
      </c>
      <c r="Q1056" s="865"/>
    </row>
    <row r="1057" spans="1:17" ht="25.5">
      <c r="A1057" s="882">
        <v>463</v>
      </c>
      <c r="B1057" s="865" t="s">
        <v>2002</v>
      </c>
      <c r="C1057" s="1705"/>
      <c r="D1057" s="865" t="s">
        <v>19275</v>
      </c>
      <c r="E1057" s="865" t="s">
        <v>16409</v>
      </c>
      <c r="F1057" s="891" t="s">
        <v>19276</v>
      </c>
      <c r="G1057" s="865" t="s">
        <v>1640</v>
      </c>
      <c r="H1057" s="865">
        <v>41</v>
      </c>
      <c r="I1057" s="865">
        <v>10</v>
      </c>
      <c r="J1057" s="865"/>
      <c r="K1057" s="865"/>
      <c r="L1057" s="865">
        <v>1</v>
      </c>
      <c r="M1057" s="865" t="s">
        <v>19303</v>
      </c>
      <c r="N1057" s="865" t="s">
        <v>19304</v>
      </c>
      <c r="O1057" s="865" t="s">
        <v>1640</v>
      </c>
      <c r="P1057" s="865"/>
      <c r="Q1057" s="865">
        <v>1</v>
      </c>
    </row>
    <row r="1058" spans="1:17" ht="25.5">
      <c r="A1058" s="876">
        <v>464</v>
      </c>
      <c r="B1058" s="865" t="s">
        <v>2002</v>
      </c>
      <c r="C1058" s="1705"/>
      <c r="D1058" s="865" t="s">
        <v>19275</v>
      </c>
      <c r="E1058" s="865" t="s">
        <v>16409</v>
      </c>
      <c r="F1058" s="891" t="s">
        <v>19276</v>
      </c>
      <c r="G1058" s="865" t="s">
        <v>1640</v>
      </c>
      <c r="H1058" s="865">
        <v>41</v>
      </c>
      <c r="I1058" s="865">
        <v>10</v>
      </c>
      <c r="J1058" s="865"/>
      <c r="K1058" s="865"/>
      <c r="L1058" s="865">
        <v>1</v>
      </c>
      <c r="M1058" s="865" t="s">
        <v>19305</v>
      </c>
      <c r="N1058" s="865" t="s">
        <v>12953</v>
      </c>
      <c r="O1058" s="865" t="s">
        <v>1640</v>
      </c>
      <c r="P1058" s="865"/>
      <c r="Q1058" s="865">
        <v>1</v>
      </c>
    </row>
    <row r="1059" spans="1:17" ht="25.5">
      <c r="A1059" s="876">
        <v>465</v>
      </c>
      <c r="B1059" s="865" t="s">
        <v>2002</v>
      </c>
      <c r="C1059" s="1705"/>
      <c r="D1059" s="865" t="s">
        <v>19275</v>
      </c>
      <c r="E1059" s="865" t="s">
        <v>16409</v>
      </c>
      <c r="F1059" s="891" t="s">
        <v>19276</v>
      </c>
      <c r="G1059" s="865" t="s">
        <v>1640</v>
      </c>
      <c r="H1059" s="865">
        <v>41</v>
      </c>
      <c r="I1059" s="865">
        <v>10</v>
      </c>
      <c r="J1059" s="865"/>
      <c r="K1059" s="865"/>
      <c r="L1059" s="865">
        <v>1</v>
      </c>
      <c r="M1059" s="865" t="s">
        <v>19306</v>
      </c>
      <c r="N1059" s="865" t="s">
        <v>19307</v>
      </c>
      <c r="O1059" s="865" t="s">
        <v>1640</v>
      </c>
      <c r="P1059" s="865">
        <v>1</v>
      </c>
      <c r="Q1059" s="865"/>
    </row>
    <row r="1060" spans="1:17" ht="25.5">
      <c r="A1060" s="876">
        <v>466</v>
      </c>
      <c r="B1060" s="865" t="s">
        <v>2002</v>
      </c>
      <c r="C1060" s="1705"/>
      <c r="D1060" s="865" t="s">
        <v>19275</v>
      </c>
      <c r="E1060" s="865" t="s">
        <v>16409</v>
      </c>
      <c r="F1060" s="891" t="s">
        <v>19276</v>
      </c>
      <c r="G1060" s="865" t="s">
        <v>1640</v>
      </c>
      <c r="H1060" s="865">
        <v>41</v>
      </c>
      <c r="I1060" s="865">
        <v>10</v>
      </c>
      <c r="J1060" s="865"/>
      <c r="K1060" s="865"/>
      <c r="L1060" s="865">
        <v>1</v>
      </c>
      <c r="M1060" s="865" t="s">
        <v>19308</v>
      </c>
      <c r="N1060" s="865" t="s">
        <v>19309</v>
      </c>
      <c r="O1060" s="865" t="s">
        <v>1640</v>
      </c>
      <c r="P1060" s="891"/>
      <c r="Q1060" s="865">
        <v>1</v>
      </c>
    </row>
    <row r="1061" spans="1:17" ht="25.5">
      <c r="A1061" s="876">
        <v>467</v>
      </c>
      <c r="B1061" s="865" t="s">
        <v>2002</v>
      </c>
      <c r="C1061" s="1705"/>
      <c r="D1061" s="865" t="s">
        <v>19275</v>
      </c>
      <c r="E1061" s="865" t="s">
        <v>16409</v>
      </c>
      <c r="F1061" s="891" t="s">
        <v>19276</v>
      </c>
      <c r="G1061" s="865" t="s">
        <v>1640</v>
      </c>
      <c r="H1061" s="865">
        <v>41</v>
      </c>
      <c r="I1061" s="865">
        <v>10</v>
      </c>
      <c r="J1061" s="865"/>
      <c r="K1061" s="865"/>
      <c r="L1061" s="865">
        <v>1</v>
      </c>
      <c r="M1061" s="865" t="s">
        <v>16472</v>
      </c>
      <c r="N1061" s="865" t="s">
        <v>19310</v>
      </c>
      <c r="O1061" s="865" t="s">
        <v>1640</v>
      </c>
      <c r="P1061" s="891"/>
      <c r="Q1061" s="865">
        <v>1</v>
      </c>
    </row>
    <row r="1062" spans="1:17" ht="25.5">
      <c r="A1062" s="876">
        <v>468</v>
      </c>
      <c r="B1062" s="865" t="s">
        <v>2002</v>
      </c>
      <c r="C1062" s="1705"/>
      <c r="D1062" s="865" t="s">
        <v>19275</v>
      </c>
      <c r="E1062" s="865" t="s">
        <v>16409</v>
      </c>
      <c r="F1062" s="891" t="s">
        <v>19276</v>
      </c>
      <c r="G1062" s="865" t="s">
        <v>1640</v>
      </c>
      <c r="H1062" s="865">
        <v>41</v>
      </c>
      <c r="I1062" s="865">
        <v>10</v>
      </c>
      <c r="J1062" s="865"/>
      <c r="K1062" s="865"/>
      <c r="L1062" s="865">
        <v>1</v>
      </c>
      <c r="M1062" s="865" t="s">
        <v>16473</v>
      </c>
      <c r="N1062" s="865" t="s">
        <v>19311</v>
      </c>
      <c r="O1062" s="865" t="s">
        <v>1640</v>
      </c>
      <c r="P1062" s="891"/>
      <c r="Q1062" s="865">
        <v>1</v>
      </c>
    </row>
    <row r="1063" spans="1:17" ht="25.5">
      <c r="A1063" s="882">
        <v>469</v>
      </c>
      <c r="B1063" s="865" t="s">
        <v>2002</v>
      </c>
      <c r="C1063" s="1705"/>
      <c r="D1063" s="865" t="s">
        <v>19275</v>
      </c>
      <c r="E1063" s="865" t="s">
        <v>16409</v>
      </c>
      <c r="F1063" s="891" t="s">
        <v>19276</v>
      </c>
      <c r="G1063" s="865" t="s">
        <v>1640</v>
      </c>
      <c r="H1063" s="865">
        <v>41</v>
      </c>
      <c r="I1063" s="865">
        <v>10</v>
      </c>
      <c r="J1063" s="865"/>
      <c r="K1063" s="865"/>
      <c r="L1063" s="865">
        <v>1</v>
      </c>
      <c r="M1063" s="865" t="s">
        <v>19312</v>
      </c>
      <c r="N1063" s="865" t="s">
        <v>19313</v>
      </c>
      <c r="O1063" s="865" t="s">
        <v>1640</v>
      </c>
      <c r="P1063" s="865">
        <v>1</v>
      </c>
      <c r="Q1063" s="865"/>
    </row>
    <row r="1064" spans="1:17" ht="25.5">
      <c r="A1064" s="876">
        <v>470</v>
      </c>
      <c r="B1064" s="865" t="s">
        <v>2002</v>
      </c>
      <c r="C1064" s="1705"/>
      <c r="D1064" s="865" t="s">
        <v>19275</v>
      </c>
      <c r="E1064" s="865" t="s">
        <v>16409</v>
      </c>
      <c r="F1064" s="891" t="s">
        <v>19276</v>
      </c>
      <c r="G1064" s="865" t="s">
        <v>1640</v>
      </c>
      <c r="H1064" s="865">
        <v>41</v>
      </c>
      <c r="I1064" s="865">
        <v>10</v>
      </c>
      <c r="J1064" s="865"/>
      <c r="K1064" s="865"/>
      <c r="L1064" s="865">
        <v>1</v>
      </c>
      <c r="M1064" s="865" t="s">
        <v>19314</v>
      </c>
      <c r="N1064" s="865" t="s">
        <v>19315</v>
      </c>
      <c r="O1064" s="865" t="s">
        <v>1640</v>
      </c>
      <c r="P1064" s="865">
        <v>1</v>
      </c>
      <c r="Q1064" s="865"/>
    </row>
    <row r="1065" spans="1:17" ht="25.5">
      <c r="A1065" s="876">
        <v>471</v>
      </c>
      <c r="B1065" s="865" t="s">
        <v>2002</v>
      </c>
      <c r="C1065" s="1705"/>
      <c r="D1065" s="865" t="s">
        <v>19275</v>
      </c>
      <c r="E1065" s="865" t="s">
        <v>16409</v>
      </c>
      <c r="F1065" s="891" t="s">
        <v>19276</v>
      </c>
      <c r="G1065" s="865" t="s">
        <v>1640</v>
      </c>
      <c r="H1065" s="865">
        <v>41</v>
      </c>
      <c r="I1065" s="865">
        <v>10</v>
      </c>
      <c r="J1065" s="865"/>
      <c r="K1065" s="865"/>
      <c r="L1065" s="865">
        <v>1</v>
      </c>
      <c r="M1065" s="865" t="s">
        <v>19316</v>
      </c>
      <c r="N1065" s="865" t="s">
        <v>12957</v>
      </c>
      <c r="O1065" s="865" t="s">
        <v>1640</v>
      </c>
      <c r="P1065" s="865">
        <v>1</v>
      </c>
      <c r="Q1065" s="865"/>
    </row>
    <row r="1066" spans="1:17" ht="25.5">
      <c r="A1066" s="876">
        <v>472</v>
      </c>
      <c r="B1066" s="865" t="s">
        <v>2002</v>
      </c>
      <c r="C1066" s="1705"/>
      <c r="D1066" s="865" t="s">
        <v>19275</v>
      </c>
      <c r="E1066" s="865" t="s">
        <v>16409</v>
      </c>
      <c r="F1066" s="891" t="s">
        <v>19276</v>
      </c>
      <c r="G1066" s="865" t="s">
        <v>1640</v>
      </c>
      <c r="H1066" s="865">
        <v>41</v>
      </c>
      <c r="I1066" s="865">
        <v>10</v>
      </c>
      <c r="J1066" s="865"/>
      <c r="K1066" s="865"/>
      <c r="L1066" s="865">
        <v>1</v>
      </c>
      <c r="M1066" s="865" t="s">
        <v>19317</v>
      </c>
      <c r="N1066" s="865" t="s">
        <v>12965</v>
      </c>
      <c r="O1066" s="865" t="s">
        <v>1640</v>
      </c>
      <c r="P1066" s="891"/>
      <c r="Q1066" s="865">
        <v>1</v>
      </c>
    </row>
    <row r="1067" spans="1:17" ht="25.5">
      <c r="A1067" s="876">
        <v>473</v>
      </c>
      <c r="B1067" s="865" t="s">
        <v>2002</v>
      </c>
      <c r="C1067" s="1705"/>
      <c r="D1067" s="865" t="s">
        <v>19275</v>
      </c>
      <c r="E1067" s="865" t="s">
        <v>16409</v>
      </c>
      <c r="F1067" s="891" t="s">
        <v>19276</v>
      </c>
      <c r="G1067" s="865" t="s">
        <v>1640</v>
      </c>
      <c r="H1067" s="865">
        <v>41</v>
      </c>
      <c r="I1067" s="865">
        <v>10</v>
      </c>
      <c r="J1067" s="865"/>
      <c r="K1067" s="865"/>
      <c r="L1067" s="865">
        <v>1</v>
      </c>
      <c r="M1067" s="865" t="s">
        <v>19318</v>
      </c>
      <c r="N1067" s="865" t="s">
        <v>12961</v>
      </c>
      <c r="O1067" s="865" t="s">
        <v>1640</v>
      </c>
      <c r="P1067" s="891"/>
      <c r="Q1067" s="865">
        <v>1</v>
      </c>
    </row>
    <row r="1068" spans="1:17" ht="25.5">
      <c r="A1068" s="876">
        <v>474</v>
      </c>
      <c r="B1068" s="865" t="s">
        <v>2002</v>
      </c>
      <c r="C1068" s="1705"/>
      <c r="D1068" s="865" t="s">
        <v>19275</v>
      </c>
      <c r="E1068" s="865" t="s">
        <v>16409</v>
      </c>
      <c r="F1068" s="891" t="s">
        <v>19276</v>
      </c>
      <c r="G1068" s="865" t="s">
        <v>1640</v>
      </c>
      <c r="H1068" s="865">
        <v>41</v>
      </c>
      <c r="I1068" s="865">
        <v>10</v>
      </c>
      <c r="J1068" s="865"/>
      <c r="K1068" s="865"/>
      <c r="L1068" s="865">
        <v>1</v>
      </c>
      <c r="M1068" s="865" t="s">
        <v>14844</v>
      </c>
      <c r="N1068" s="865" t="s">
        <v>12974</v>
      </c>
      <c r="O1068" s="865" t="s">
        <v>1640</v>
      </c>
      <c r="P1068" s="891"/>
      <c r="Q1068" s="865">
        <v>1</v>
      </c>
    </row>
    <row r="1069" spans="1:17" ht="25.5">
      <c r="A1069" s="882">
        <v>475</v>
      </c>
      <c r="B1069" s="865" t="s">
        <v>2002</v>
      </c>
      <c r="C1069" s="1705"/>
      <c r="D1069" s="865" t="s">
        <v>19275</v>
      </c>
      <c r="E1069" s="865" t="s">
        <v>16409</v>
      </c>
      <c r="F1069" s="891" t="s">
        <v>19276</v>
      </c>
      <c r="G1069" s="865" t="s">
        <v>1640</v>
      </c>
      <c r="H1069" s="865">
        <v>41</v>
      </c>
      <c r="I1069" s="865">
        <v>10</v>
      </c>
      <c r="J1069" s="865"/>
      <c r="K1069" s="865"/>
      <c r="L1069" s="865">
        <v>1</v>
      </c>
      <c r="M1069" s="865" t="s">
        <v>19319</v>
      </c>
      <c r="N1069" s="865" t="s">
        <v>13002</v>
      </c>
      <c r="O1069" s="865" t="s">
        <v>1640</v>
      </c>
      <c r="P1069" s="865">
        <v>1</v>
      </c>
      <c r="Q1069" s="865"/>
    </row>
    <row r="1070" spans="1:17" ht="25.5">
      <c r="A1070" s="876">
        <v>476</v>
      </c>
      <c r="B1070" s="865" t="s">
        <v>2002</v>
      </c>
      <c r="C1070" s="1705"/>
      <c r="D1070" s="865" t="s">
        <v>19275</v>
      </c>
      <c r="E1070" s="865" t="s">
        <v>16409</v>
      </c>
      <c r="F1070" s="891" t="s">
        <v>19276</v>
      </c>
      <c r="G1070" s="865" t="s">
        <v>1640</v>
      </c>
      <c r="H1070" s="865">
        <v>41</v>
      </c>
      <c r="I1070" s="865">
        <v>10</v>
      </c>
      <c r="J1070" s="865"/>
      <c r="K1070" s="865"/>
      <c r="L1070" s="865">
        <v>1</v>
      </c>
      <c r="M1070" s="865" t="s">
        <v>16487</v>
      </c>
      <c r="N1070" s="865" t="s">
        <v>12957</v>
      </c>
      <c r="O1070" s="865" t="s">
        <v>1640</v>
      </c>
      <c r="P1070" s="865">
        <v>1</v>
      </c>
      <c r="Q1070" s="865"/>
    </row>
    <row r="1071" spans="1:17" ht="25.5">
      <c r="A1071" s="876">
        <v>477</v>
      </c>
      <c r="B1071" s="865" t="s">
        <v>2002</v>
      </c>
      <c r="C1071" s="1705"/>
      <c r="D1071" s="865" t="s">
        <v>19275</v>
      </c>
      <c r="E1071" s="865" t="s">
        <v>16409</v>
      </c>
      <c r="F1071" s="891" t="s">
        <v>19276</v>
      </c>
      <c r="G1071" s="865" t="s">
        <v>1640</v>
      </c>
      <c r="H1071" s="865">
        <v>41</v>
      </c>
      <c r="I1071" s="865">
        <v>10</v>
      </c>
      <c r="J1071" s="865"/>
      <c r="K1071" s="865"/>
      <c r="L1071" s="865">
        <v>1</v>
      </c>
      <c r="M1071" s="865" t="s">
        <v>19320</v>
      </c>
      <c r="N1071" s="865" t="s">
        <v>19321</v>
      </c>
      <c r="O1071" s="865" t="s">
        <v>1640</v>
      </c>
      <c r="P1071" s="865"/>
      <c r="Q1071" s="865">
        <v>1</v>
      </c>
    </row>
    <row r="1072" spans="1:17" ht="25.5">
      <c r="A1072" s="876">
        <v>478</v>
      </c>
      <c r="B1072" s="865" t="s">
        <v>2002</v>
      </c>
      <c r="C1072" s="1705"/>
      <c r="D1072" s="865" t="s">
        <v>19275</v>
      </c>
      <c r="E1072" s="865" t="s">
        <v>16409</v>
      </c>
      <c r="F1072" s="891" t="s">
        <v>19276</v>
      </c>
      <c r="G1072" s="865" t="s">
        <v>1640</v>
      </c>
      <c r="H1072" s="865">
        <v>41</v>
      </c>
      <c r="I1072" s="865">
        <v>10</v>
      </c>
      <c r="J1072" s="865"/>
      <c r="K1072" s="865"/>
      <c r="L1072" s="865">
        <v>1</v>
      </c>
      <c r="M1072" s="865" t="s">
        <v>19322</v>
      </c>
      <c r="N1072" s="865" t="s">
        <v>12933</v>
      </c>
      <c r="O1072" s="865" t="s">
        <v>1640</v>
      </c>
      <c r="P1072" s="865"/>
      <c r="Q1072" s="865">
        <v>1</v>
      </c>
    </row>
    <row r="1073" spans="1:17" ht="25.5">
      <c r="A1073" s="876">
        <v>479</v>
      </c>
      <c r="B1073" s="865" t="s">
        <v>2002</v>
      </c>
      <c r="C1073" s="1705"/>
      <c r="D1073" s="865" t="s">
        <v>19275</v>
      </c>
      <c r="E1073" s="865" t="s">
        <v>16409</v>
      </c>
      <c r="F1073" s="891" t="s">
        <v>19276</v>
      </c>
      <c r="G1073" s="865" t="s">
        <v>1640</v>
      </c>
      <c r="H1073" s="865">
        <v>41</v>
      </c>
      <c r="I1073" s="865">
        <v>10</v>
      </c>
      <c r="J1073" s="865"/>
      <c r="K1073" s="865"/>
      <c r="L1073" s="865">
        <v>1</v>
      </c>
      <c r="M1073" s="865" t="s">
        <v>19323</v>
      </c>
      <c r="N1073" s="865" t="s">
        <v>12942</v>
      </c>
      <c r="O1073" s="865" t="s">
        <v>1640</v>
      </c>
      <c r="P1073" s="865">
        <v>1</v>
      </c>
      <c r="Q1073" s="865"/>
    </row>
    <row r="1074" spans="1:17" ht="25.5">
      <c r="A1074" s="876">
        <v>480</v>
      </c>
      <c r="B1074" s="865" t="s">
        <v>2002</v>
      </c>
      <c r="C1074" s="1705"/>
      <c r="D1074" s="865" t="s">
        <v>19275</v>
      </c>
      <c r="E1074" s="865" t="s">
        <v>16409</v>
      </c>
      <c r="F1074" s="891" t="s">
        <v>19276</v>
      </c>
      <c r="G1074" s="865" t="s">
        <v>1640</v>
      </c>
      <c r="H1074" s="865">
        <v>41</v>
      </c>
      <c r="I1074" s="865">
        <v>10</v>
      </c>
      <c r="J1074" s="865"/>
      <c r="K1074" s="865"/>
      <c r="L1074" s="865">
        <v>1</v>
      </c>
      <c r="M1074" s="865" t="s">
        <v>19324</v>
      </c>
      <c r="N1074" s="865" t="s">
        <v>12955</v>
      </c>
      <c r="O1074" s="865" t="s">
        <v>1640</v>
      </c>
      <c r="P1074" s="865">
        <v>1</v>
      </c>
      <c r="Q1074" s="865"/>
    </row>
    <row r="1075" spans="1:17" ht="25.5">
      <c r="A1075" s="882">
        <v>481</v>
      </c>
      <c r="B1075" s="865" t="s">
        <v>2002</v>
      </c>
      <c r="C1075" s="1705"/>
      <c r="D1075" s="865" t="s">
        <v>19275</v>
      </c>
      <c r="E1075" s="865" t="s">
        <v>16409</v>
      </c>
      <c r="F1075" s="891" t="s">
        <v>19276</v>
      </c>
      <c r="G1075" s="865" t="s">
        <v>1640</v>
      </c>
      <c r="H1075" s="865">
        <v>41</v>
      </c>
      <c r="I1075" s="865">
        <v>10</v>
      </c>
      <c r="J1075" s="865"/>
      <c r="K1075" s="865"/>
      <c r="L1075" s="865">
        <v>1</v>
      </c>
      <c r="M1075" s="865" t="s">
        <v>19325</v>
      </c>
      <c r="N1075" s="865" t="s">
        <v>19299</v>
      </c>
      <c r="O1075" s="865" t="s">
        <v>1640</v>
      </c>
      <c r="P1075" s="865">
        <v>1</v>
      </c>
      <c r="Q1075" s="865"/>
    </row>
    <row r="1076" spans="1:17" ht="25.5">
      <c r="A1076" s="876">
        <v>482</v>
      </c>
      <c r="B1076" s="865" t="s">
        <v>2002</v>
      </c>
      <c r="C1076" s="1705"/>
      <c r="D1076" s="865" t="s">
        <v>19275</v>
      </c>
      <c r="E1076" s="865" t="s">
        <v>16409</v>
      </c>
      <c r="F1076" s="891" t="s">
        <v>19276</v>
      </c>
      <c r="G1076" s="865" t="s">
        <v>1640</v>
      </c>
      <c r="H1076" s="865">
        <v>41</v>
      </c>
      <c r="I1076" s="865">
        <v>10</v>
      </c>
      <c r="J1076" s="865"/>
      <c r="K1076" s="865"/>
      <c r="L1076" s="865">
        <v>1</v>
      </c>
      <c r="M1076" s="865" t="s">
        <v>19326</v>
      </c>
      <c r="N1076" s="865" t="s">
        <v>19327</v>
      </c>
      <c r="O1076" s="865" t="s">
        <v>1640</v>
      </c>
      <c r="P1076" s="891"/>
      <c r="Q1076" s="865">
        <v>1</v>
      </c>
    </row>
    <row r="1077" spans="1:17" ht="25.5">
      <c r="A1077" s="876">
        <v>483</v>
      </c>
      <c r="B1077" s="865" t="s">
        <v>2002</v>
      </c>
      <c r="C1077" s="1705"/>
      <c r="D1077" s="865" t="s">
        <v>19275</v>
      </c>
      <c r="E1077" s="865" t="s">
        <v>16409</v>
      </c>
      <c r="F1077" s="891" t="s">
        <v>19276</v>
      </c>
      <c r="G1077" s="865" t="s">
        <v>1640</v>
      </c>
      <c r="H1077" s="865">
        <v>41</v>
      </c>
      <c r="I1077" s="865">
        <v>10</v>
      </c>
      <c r="J1077" s="865"/>
      <c r="K1077" s="865"/>
      <c r="L1077" s="865">
        <v>1</v>
      </c>
      <c r="M1077" s="865" t="s">
        <v>19328</v>
      </c>
      <c r="N1077" s="865" t="s">
        <v>19329</v>
      </c>
      <c r="O1077" s="865" t="s">
        <v>1640</v>
      </c>
      <c r="P1077" s="891"/>
      <c r="Q1077" s="865">
        <v>1</v>
      </c>
    </row>
    <row r="1078" spans="1:17" ht="25.5">
      <c r="A1078" s="876">
        <v>484</v>
      </c>
      <c r="B1078" s="865" t="s">
        <v>2002</v>
      </c>
      <c r="C1078" s="1705"/>
      <c r="D1078" s="865" t="s">
        <v>19275</v>
      </c>
      <c r="E1078" s="865" t="s">
        <v>16409</v>
      </c>
      <c r="F1078" s="891" t="s">
        <v>19276</v>
      </c>
      <c r="G1078" s="865" t="s">
        <v>1640</v>
      </c>
      <c r="H1078" s="865">
        <v>41</v>
      </c>
      <c r="I1078" s="865">
        <v>10</v>
      </c>
      <c r="J1078" s="865"/>
      <c r="K1078" s="865"/>
      <c r="L1078" s="865">
        <v>1</v>
      </c>
      <c r="M1078" s="865" t="s">
        <v>19330</v>
      </c>
      <c r="N1078" s="865" t="s">
        <v>19331</v>
      </c>
      <c r="O1078" s="865" t="s">
        <v>1640</v>
      </c>
      <c r="P1078" s="891"/>
      <c r="Q1078" s="865">
        <v>1</v>
      </c>
    </row>
    <row r="1079" spans="1:17" ht="25.5">
      <c r="A1079" s="876">
        <v>485</v>
      </c>
      <c r="B1079" s="865" t="s">
        <v>2002</v>
      </c>
      <c r="C1079" s="1705"/>
      <c r="D1079" s="865" t="s">
        <v>19275</v>
      </c>
      <c r="E1079" s="865" t="s">
        <v>16409</v>
      </c>
      <c r="F1079" s="891" t="s">
        <v>19276</v>
      </c>
      <c r="G1079" s="865" t="s">
        <v>1640</v>
      </c>
      <c r="H1079" s="865">
        <v>41</v>
      </c>
      <c r="I1079" s="865">
        <v>10</v>
      </c>
      <c r="J1079" s="865"/>
      <c r="K1079" s="865"/>
      <c r="L1079" s="865">
        <v>1</v>
      </c>
      <c r="M1079" s="865" t="s">
        <v>19332</v>
      </c>
      <c r="N1079" s="865" t="s">
        <v>19333</v>
      </c>
      <c r="O1079" s="865" t="s">
        <v>1640</v>
      </c>
      <c r="P1079" s="865">
        <v>1</v>
      </c>
      <c r="Q1079" s="865"/>
    </row>
    <row r="1080" spans="1:17" ht="25.5">
      <c r="A1080" s="876">
        <v>486</v>
      </c>
      <c r="B1080" s="865" t="s">
        <v>2002</v>
      </c>
      <c r="C1080" s="1705"/>
      <c r="D1080" s="865" t="s">
        <v>19275</v>
      </c>
      <c r="E1080" s="865" t="s">
        <v>16409</v>
      </c>
      <c r="F1080" s="891" t="s">
        <v>19276</v>
      </c>
      <c r="G1080" s="865" t="s">
        <v>1640</v>
      </c>
      <c r="H1080" s="865">
        <v>41</v>
      </c>
      <c r="I1080" s="865">
        <v>10</v>
      </c>
      <c r="J1080" s="865"/>
      <c r="K1080" s="865"/>
      <c r="L1080" s="865">
        <v>1</v>
      </c>
      <c r="M1080" s="865" t="s">
        <v>15175</v>
      </c>
      <c r="N1080" s="865" t="s">
        <v>19334</v>
      </c>
      <c r="O1080" s="865" t="s">
        <v>1640</v>
      </c>
      <c r="P1080" s="865">
        <v>1</v>
      </c>
      <c r="Q1080" s="865"/>
    </row>
    <row r="1081" spans="1:17" ht="25.5">
      <c r="A1081" s="882">
        <v>487</v>
      </c>
      <c r="B1081" s="865" t="s">
        <v>2002</v>
      </c>
      <c r="C1081" s="1705"/>
      <c r="D1081" s="865" t="s">
        <v>19275</v>
      </c>
      <c r="E1081" s="865" t="s">
        <v>16409</v>
      </c>
      <c r="F1081" s="891" t="s">
        <v>19276</v>
      </c>
      <c r="G1081" s="865" t="s">
        <v>1640</v>
      </c>
      <c r="H1081" s="865">
        <v>41</v>
      </c>
      <c r="I1081" s="865">
        <v>10</v>
      </c>
      <c r="J1081" s="865"/>
      <c r="K1081" s="865"/>
      <c r="L1081" s="865">
        <v>1</v>
      </c>
      <c r="M1081" s="865" t="s">
        <v>19335</v>
      </c>
      <c r="N1081" s="865" t="s">
        <v>19336</v>
      </c>
      <c r="O1081" s="865" t="s">
        <v>1640</v>
      </c>
      <c r="P1081" s="891">
        <v>1</v>
      </c>
      <c r="Q1081" s="865"/>
    </row>
    <row r="1082" spans="1:17" ht="25.5">
      <c r="A1082" s="876">
        <v>488</v>
      </c>
      <c r="B1082" s="865" t="s">
        <v>1506</v>
      </c>
      <c r="C1082" s="1705" t="s">
        <v>1437</v>
      </c>
      <c r="D1082" s="865" t="s">
        <v>17473</v>
      </c>
      <c r="E1082" s="865" t="s">
        <v>13009</v>
      </c>
      <c r="F1082" s="891" t="s">
        <v>19262</v>
      </c>
      <c r="G1082" s="865" t="s">
        <v>10374</v>
      </c>
      <c r="H1082" s="865">
        <v>27</v>
      </c>
      <c r="I1082" s="865">
        <v>12</v>
      </c>
      <c r="J1082" s="865"/>
      <c r="K1082" s="865">
        <v>1</v>
      </c>
      <c r="L1082" s="865"/>
      <c r="M1082" s="865" t="s">
        <v>19337</v>
      </c>
      <c r="N1082" s="865" t="s">
        <v>19338</v>
      </c>
      <c r="O1082" s="865" t="s">
        <v>10374</v>
      </c>
      <c r="P1082" s="865"/>
      <c r="Q1082" s="865">
        <v>2</v>
      </c>
    </row>
    <row r="1083" spans="1:17" ht="38.25">
      <c r="A1083" s="876">
        <v>489</v>
      </c>
      <c r="B1083" s="865" t="s">
        <v>1506</v>
      </c>
      <c r="C1083" s="1705"/>
      <c r="D1083" s="865" t="s">
        <v>19339</v>
      </c>
      <c r="E1083" s="865" t="s">
        <v>19340</v>
      </c>
      <c r="F1083" s="891" t="s">
        <v>19341</v>
      </c>
      <c r="G1083" s="865" t="s">
        <v>19342</v>
      </c>
      <c r="H1083" s="865">
        <v>32</v>
      </c>
      <c r="I1083" s="865">
        <v>12</v>
      </c>
      <c r="J1083" s="865"/>
      <c r="K1083" s="865">
        <v>1</v>
      </c>
      <c r="L1083" s="865"/>
      <c r="M1083" s="865" t="s">
        <v>14983</v>
      </c>
      <c r="N1083" s="865" t="s">
        <v>19343</v>
      </c>
      <c r="O1083" s="865" t="s">
        <v>1611</v>
      </c>
      <c r="P1083" s="865"/>
      <c r="Q1083" s="865">
        <v>1</v>
      </c>
    </row>
    <row r="1084" spans="1:17" ht="38.25">
      <c r="A1084" s="876">
        <v>490</v>
      </c>
      <c r="B1084" s="865" t="s">
        <v>1506</v>
      </c>
      <c r="C1084" s="1705"/>
      <c r="D1084" s="865" t="s">
        <v>14995</v>
      </c>
      <c r="E1084" s="865" t="s">
        <v>12388</v>
      </c>
      <c r="F1084" s="891" t="s">
        <v>19344</v>
      </c>
      <c r="G1084" s="865" t="s">
        <v>362</v>
      </c>
      <c r="H1084" s="865">
        <v>27</v>
      </c>
      <c r="I1084" s="865">
        <v>5</v>
      </c>
      <c r="J1084" s="865">
        <v>1</v>
      </c>
      <c r="K1084" s="865"/>
      <c r="L1084" s="865"/>
      <c r="M1084" s="865" t="s">
        <v>14983</v>
      </c>
      <c r="N1084" s="865" t="s">
        <v>19345</v>
      </c>
      <c r="O1084" s="865" t="s">
        <v>17481</v>
      </c>
      <c r="P1084" s="891"/>
      <c r="Q1084" s="865">
        <v>1</v>
      </c>
    </row>
    <row r="1085" spans="1:17" ht="25.5">
      <c r="A1085" s="876">
        <v>491</v>
      </c>
      <c r="B1085" s="865" t="s">
        <v>1506</v>
      </c>
      <c r="C1085" s="1705"/>
      <c r="D1085" s="865" t="s">
        <v>14995</v>
      </c>
      <c r="E1085" s="865" t="s">
        <v>12388</v>
      </c>
      <c r="F1085" s="891" t="s">
        <v>19344</v>
      </c>
      <c r="G1085" s="865" t="s">
        <v>362</v>
      </c>
      <c r="H1085" s="865">
        <v>27</v>
      </c>
      <c r="I1085" s="865">
        <v>5</v>
      </c>
      <c r="J1085" s="865"/>
      <c r="K1085" s="865">
        <v>1</v>
      </c>
      <c r="L1085" s="865"/>
      <c r="M1085" s="865" t="s">
        <v>14985</v>
      </c>
      <c r="N1085" s="865" t="s">
        <v>19346</v>
      </c>
      <c r="O1085" s="865" t="s">
        <v>17481</v>
      </c>
      <c r="P1085" s="865"/>
      <c r="Q1085" s="865">
        <v>2</v>
      </c>
    </row>
    <row r="1086" spans="1:17" ht="25.5">
      <c r="A1086" s="876">
        <v>492</v>
      </c>
      <c r="B1086" s="865" t="s">
        <v>1506</v>
      </c>
      <c r="C1086" s="1705"/>
      <c r="D1086" s="865" t="s">
        <v>14995</v>
      </c>
      <c r="E1086" s="865" t="s">
        <v>12388</v>
      </c>
      <c r="F1086" s="891" t="s">
        <v>19344</v>
      </c>
      <c r="G1086" s="865" t="s">
        <v>362</v>
      </c>
      <c r="H1086" s="865">
        <v>27</v>
      </c>
      <c r="I1086" s="865">
        <v>5</v>
      </c>
      <c r="J1086" s="865"/>
      <c r="K1086" s="865">
        <v>1</v>
      </c>
      <c r="L1086" s="865"/>
      <c r="M1086" s="865" t="s">
        <v>14998</v>
      </c>
      <c r="N1086" s="865" t="s">
        <v>19347</v>
      </c>
      <c r="O1086" s="865" t="s">
        <v>17481</v>
      </c>
      <c r="P1086" s="865"/>
      <c r="Q1086" s="865">
        <v>1</v>
      </c>
    </row>
    <row r="1087" spans="1:17" ht="25.5">
      <c r="A1087" s="882">
        <v>493</v>
      </c>
      <c r="B1087" s="865" t="s">
        <v>1506</v>
      </c>
      <c r="C1087" s="1705"/>
      <c r="D1087" s="865" t="s">
        <v>19348</v>
      </c>
      <c r="E1087" s="865" t="s">
        <v>9865</v>
      </c>
      <c r="F1087" s="891" t="s">
        <v>19349</v>
      </c>
      <c r="G1087" s="865" t="s">
        <v>1640</v>
      </c>
      <c r="H1087" s="865">
        <v>33</v>
      </c>
      <c r="I1087" s="865"/>
      <c r="J1087" s="865">
        <v>1</v>
      </c>
      <c r="K1087" s="865"/>
      <c r="L1087" s="865"/>
      <c r="M1087" s="865" t="s">
        <v>19350</v>
      </c>
      <c r="N1087" s="865" t="s">
        <v>18996</v>
      </c>
      <c r="O1087" s="865" t="s">
        <v>1640</v>
      </c>
      <c r="P1087" s="865">
        <v>1</v>
      </c>
      <c r="Q1087" s="865">
        <v>1</v>
      </c>
    </row>
    <row r="1088" spans="1:17" ht="63.75">
      <c r="A1088" s="876">
        <v>494</v>
      </c>
      <c r="B1088" s="865" t="s">
        <v>1539</v>
      </c>
      <c r="C1088" s="1705" t="s">
        <v>1437</v>
      </c>
      <c r="D1088" s="865" t="s">
        <v>19351</v>
      </c>
      <c r="E1088" s="865" t="s">
        <v>18933</v>
      </c>
      <c r="F1088" s="865" t="s">
        <v>19352</v>
      </c>
      <c r="G1088" s="865" t="s">
        <v>10039</v>
      </c>
      <c r="H1088" s="865">
        <v>40</v>
      </c>
      <c r="I1088" s="865" t="s">
        <v>19353</v>
      </c>
      <c r="J1088" s="865"/>
      <c r="K1088" s="865">
        <v>1</v>
      </c>
      <c r="L1088" s="865"/>
      <c r="M1088" s="865" t="s">
        <v>19354</v>
      </c>
      <c r="N1088" s="865" t="s">
        <v>1149</v>
      </c>
      <c r="O1088" s="865" t="s">
        <v>1751</v>
      </c>
      <c r="P1088" s="865"/>
      <c r="Q1088" s="865">
        <v>4</v>
      </c>
    </row>
    <row r="1089" spans="1:17" ht="51">
      <c r="A1089" s="876">
        <v>495</v>
      </c>
      <c r="B1089" s="865" t="s">
        <v>1539</v>
      </c>
      <c r="C1089" s="1705"/>
      <c r="D1089" s="865" t="s">
        <v>19351</v>
      </c>
      <c r="E1089" s="865" t="s">
        <v>18933</v>
      </c>
      <c r="F1089" s="865" t="s">
        <v>19352</v>
      </c>
      <c r="G1089" s="865" t="s">
        <v>10039</v>
      </c>
      <c r="H1089" s="865">
        <v>40</v>
      </c>
      <c r="I1089" s="865" t="s">
        <v>19353</v>
      </c>
      <c r="J1089" s="865"/>
      <c r="K1089" s="865">
        <v>1</v>
      </c>
      <c r="L1089" s="865"/>
      <c r="M1089" s="865" t="s">
        <v>17495</v>
      </c>
      <c r="N1089" s="865" t="s">
        <v>6611</v>
      </c>
      <c r="O1089" s="865" t="s">
        <v>1751</v>
      </c>
      <c r="P1089" s="865"/>
      <c r="Q1089" s="865">
        <v>1</v>
      </c>
    </row>
    <row r="1090" spans="1:17" ht="51">
      <c r="A1090" s="876">
        <v>496</v>
      </c>
      <c r="B1090" s="865" t="s">
        <v>1539</v>
      </c>
      <c r="C1090" s="1705"/>
      <c r="D1090" s="865" t="s">
        <v>19351</v>
      </c>
      <c r="E1090" s="865" t="s">
        <v>18933</v>
      </c>
      <c r="F1090" s="865" t="s">
        <v>19352</v>
      </c>
      <c r="G1090" s="865" t="s">
        <v>10039</v>
      </c>
      <c r="H1090" s="865">
        <v>40</v>
      </c>
      <c r="I1090" s="865" t="s">
        <v>19353</v>
      </c>
      <c r="J1090" s="865"/>
      <c r="K1090" s="865"/>
      <c r="L1090" s="865">
        <v>1</v>
      </c>
      <c r="M1090" s="865" t="s">
        <v>19355</v>
      </c>
      <c r="N1090" s="865" t="s">
        <v>6613</v>
      </c>
      <c r="O1090" s="865" t="s">
        <v>1751</v>
      </c>
      <c r="P1090" s="865"/>
      <c r="Q1090" s="865">
        <v>2</v>
      </c>
    </row>
    <row r="1091" spans="1:17" ht="25.5">
      <c r="A1091" s="876">
        <v>497</v>
      </c>
      <c r="B1091" s="865" t="s">
        <v>1539</v>
      </c>
      <c r="C1091" s="1705"/>
      <c r="D1091" s="865" t="s">
        <v>19356</v>
      </c>
      <c r="E1091" s="865" t="s">
        <v>19357</v>
      </c>
      <c r="F1091" s="865" t="s">
        <v>19358</v>
      </c>
      <c r="G1091" s="865" t="s">
        <v>255</v>
      </c>
      <c r="H1091" s="865">
        <v>40</v>
      </c>
      <c r="I1091" s="865"/>
      <c r="J1091" s="865"/>
      <c r="K1091" s="865">
        <v>1</v>
      </c>
      <c r="L1091" s="865"/>
      <c r="M1091" s="865" t="s">
        <v>19359</v>
      </c>
      <c r="N1091" s="865" t="s">
        <v>19360</v>
      </c>
      <c r="O1091" s="865" t="s">
        <v>255</v>
      </c>
      <c r="P1091" s="865">
        <v>1</v>
      </c>
      <c r="Q1091" s="865"/>
    </row>
    <row r="1092" spans="1:17" ht="25.5">
      <c r="A1092" s="876">
        <v>498</v>
      </c>
      <c r="B1092" s="865" t="s">
        <v>1539</v>
      </c>
      <c r="C1092" s="1707" t="s">
        <v>18825</v>
      </c>
      <c r="D1092" s="865" t="s">
        <v>19361</v>
      </c>
      <c r="E1092" s="865" t="s">
        <v>19362</v>
      </c>
      <c r="F1092" s="865" t="s">
        <v>19363</v>
      </c>
      <c r="G1092" s="865" t="s">
        <v>1611</v>
      </c>
      <c r="H1092" s="865">
        <v>35</v>
      </c>
      <c r="I1092" s="865"/>
      <c r="J1092" s="865">
        <v>1</v>
      </c>
      <c r="K1092" s="865"/>
      <c r="L1092" s="865"/>
      <c r="M1092" s="865" t="s">
        <v>19364</v>
      </c>
      <c r="N1092" s="865" t="s">
        <v>19365</v>
      </c>
      <c r="O1092" s="865" t="s">
        <v>1611</v>
      </c>
      <c r="P1092" s="865">
        <v>1</v>
      </c>
      <c r="Q1092" s="865">
        <v>1</v>
      </c>
    </row>
    <row r="1093" spans="1:17" ht="25.5">
      <c r="A1093" s="882">
        <v>499</v>
      </c>
      <c r="B1093" s="865" t="s">
        <v>1539</v>
      </c>
      <c r="C1093" s="1707"/>
      <c r="D1093" s="865" t="s">
        <v>19361</v>
      </c>
      <c r="E1093" s="865" t="s">
        <v>19362</v>
      </c>
      <c r="F1093" s="865" t="s">
        <v>19363</v>
      </c>
      <c r="G1093" s="865" t="s">
        <v>1611</v>
      </c>
      <c r="H1093" s="865">
        <v>35</v>
      </c>
      <c r="I1093" s="865"/>
      <c r="J1093" s="865"/>
      <c r="K1093" s="865">
        <v>1</v>
      </c>
      <c r="L1093" s="865"/>
      <c r="M1093" s="865" t="s">
        <v>15009</v>
      </c>
      <c r="N1093" s="865" t="s">
        <v>19366</v>
      </c>
      <c r="O1093" s="865" t="s">
        <v>1611</v>
      </c>
      <c r="P1093" s="865">
        <v>1</v>
      </c>
      <c r="Q1093" s="865"/>
    </row>
    <row r="1094" spans="1:17" ht="25.5">
      <c r="A1094" s="876">
        <v>500</v>
      </c>
      <c r="B1094" s="865" t="s">
        <v>1539</v>
      </c>
      <c r="C1094" s="1707"/>
      <c r="D1094" s="865" t="s">
        <v>19361</v>
      </c>
      <c r="E1094" s="865" t="s">
        <v>19362</v>
      </c>
      <c r="F1094" s="865" t="s">
        <v>19363</v>
      </c>
      <c r="G1094" s="865" t="s">
        <v>1611</v>
      </c>
      <c r="H1094" s="865">
        <v>35</v>
      </c>
      <c r="I1094" s="865"/>
      <c r="J1094" s="865"/>
      <c r="K1094" s="865">
        <v>1</v>
      </c>
      <c r="L1094" s="865"/>
      <c r="M1094" s="865" t="s">
        <v>5346</v>
      </c>
      <c r="N1094" s="865" t="s">
        <v>19367</v>
      </c>
      <c r="O1094" s="865" t="s">
        <v>1611</v>
      </c>
      <c r="P1094" s="865">
        <v>1</v>
      </c>
      <c r="Q1094" s="865"/>
    </row>
    <row r="1095" spans="1:17" ht="25.5">
      <c r="A1095" s="876">
        <v>501</v>
      </c>
      <c r="B1095" s="865" t="s">
        <v>1539</v>
      </c>
      <c r="C1095" s="1707"/>
      <c r="D1095" s="865" t="s">
        <v>19361</v>
      </c>
      <c r="E1095" s="865" t="s">
        <v>19362</v>
      </c>
      <c r="F1095" s="865" t="s">
        <v>19363</v>
      </c>
      <c r="G1095" s="865" t="s">
        <v>1611</v>
      </c>
      <c r="H1095" s="865">
        <v>35</v>
      </c>
      <c r="I1095" s="865"/>
      <c r="J1095" s="865"/>
      <c r="K1095" s="865">
        <v>1</v>
      </c>
      <c r="L1095" s="865"/>
      <c r="M1095" s="865" t="s">
        <v>5344</v>
      </c>
      <c r="N1095" s="865" t="s">
        <v>19368</v>
      </c>
      <c r="O1095" s="865" t="s">
        <v>1611</v>
      </c>
      <c r="P1095" s="865">
        <v>1</v>
      </c>
      <c r="Q1095" s="865"/>
    </row>
    <row r="1096" spans="1:17" ht="25.5">
      <c r="A1096" s="876">
        <v>502</v>
      </c>
      <c r="B1096" s="865" t="s">
        <v>1539</v>
      </c>
      <c r="C1096" s="1707"/>
      <c r="D1096" s="865" t="s">
        <v>19361</v>
      </c>
      <c r="E1096" s="865" t="s">
        <v>19362</v>
      </c>
      <c r="F1096" s="865" t="s">
        <v>19363</v>
      </c>
      <c r="G1096" s="865" t="s">
        <v>1611</v>
      </c>
      <c r="H1096" s="865">
        <v>35</v>
      </c>
      <c r="I1096" s="865"/>
      <c r="J1096" s="865"/>
      <c r="K1096" s="865">
        <v>1</v>
      </c>
      <c r="L1096" s="865"/>
      <c r="M1096" s="865" t="s">
        <v>19369</v>
      </c>
      <c r="N1096" s="865" t="s">
        <v>19365</v>
      </c>
      <c r="O1096" s="865" t="s">
        <v>1611</v>
      </c>
      <c r="P1096" s="865">
        <v>2</v>
      </c>
      <c r="Q1096" s="865"/>
    </row>
    <row r="1097" spans="1:17" ht="25.5">
      <c r="A1097" s="876">
        <v>503</v>
      </c>
      <c r="B1097" s="865" t="s">
        <v>1539</v>
      </c>
      <c r="C1097" s="1707"/>
      <c r="D1097" s="865" t="s">
        <v>19361</v>
      </c>
      <c r="E1097" s="865" t="s">
        <v>19362</v>
      </c>
      <c r="F1097" s="865" t="s">
        <v>19363</v>
      </c>
      <c r="G1097" s="865" t="s">
        <v>1611</v>
      </c>
      <c r="H1097" s="865">
        <v>35</v>
      </c>
      <c r="I1097" s="865"/>
      <c r="J1097" s="865"/>
      <c r="K1097" s="865"/>
      <c r="L1097" s="865">
        <v>1</v>
      </c>
      <c r="M1097" s="865" t="s">
        <v>19370</v>
      </c>
      <c r="N1097" s="865" t="s">
        <v>19371</v>
      </c>
      <c r="O1097" s="865" t="s">
        <v>1611</v>
      </c>
      <c r="P1097" s="865">
        <v>1</v>
      </c>
      <c r="Q1097" s="865">
        <v>1</v>
      </c>
    </row>
    <row r="1098" spans="1:17" ht="25.5">
      <c r="A1098" s="876">
        <v>504</v>
      </c>
      <c r="B1098" s="865" t="s">
        <v>1539</v>
      </c>
      <c r="C1098" s="1707"/>
      <c r="D1098" s="865" t="s">
        <v>19361</v>
      </c>
      <c r="E1098" s="865" t="s">
        <v>19362</v>
      </c>
      <c r="F1098" s="865" t="s">
        <v>19363</v>
      </c>
      <c r="G1098" s="865" t="s">
        <v>1611</v>
      </c>
      <c r="H1098" s="865">
        <v>35</v>
      </c>
      <c r="I1098" s="865"/>
      <c r="J1098" s="865"/>
      <c r="K1098" s="865"/>
      <c r="L1098" s="865">
        <v>1</v>
      </c>
      <c r="M1098" s="865" t="s">
        <v>5345</v>
      </c>
      <c r="N1098" s="865" t="s">
        <v>19372</v>
      </c>
      <c r="O1098" s="865" t="s">
        <v>1611</v>
      </c>
      <c r="P1098" s="865">
        <v>1</v>
      </c>
      <c r="Q1098" s="865"/>
    </row>
    <row r="1099" spans="1:17" ht="25.5">
      <c r="A1099" s="882">
        <v>505</v>
      </c>
      <c r="B1099" s="865" t="s">
        <v>1539</v>
      </c>
      <c r="C1099" s="1707"/>
      <c r="D1099" s="865" t="s">
        <v>19361</v>
      </c>
      <c r="E1099" s="865" t="s">
        <v>19362</v>
      </c>
      <c r="F1099" s="865" t="s">
        <v>19363</v>
      </c>
      <c r="G1099" s="865" t="s">
        <v>1611</v>
      </c>
      <c r="H1099" s="865">
        <v>35</v>
      </c>
      <c r="I1099" s="865"/>
      <c r="J1099" s="865"/>
      <c r="K1099" s="865"/>
      <c r="L1099" s="865">
        <v>1</v>
      </c>
      <c r="M1099" s="865" t="s">
        <v>2155</v>
      </c>
      <c r="N1099" s="865" t="s">
        <v>19373</v>
      </c>
      <c r="O1099" s="865" t="s">
        <v>1611</v>
      </c>
      <c r="P1099" s="865">
        <v>1</v>
      </c>
      <c r="Q1099" s="865"/>
    </row>
    <row r="1100" spans="1:17" ht="25.5">
      <c r="A1100" s="876">
        <v>506</v>
      </c>
      <c r="B1100" s="865" t="s">
        <v>1461</v>
      </c>
      <c r="C1100" s="1705" t="s">
        <v>1437</v>
      </c>
      <c r="D1100" s="865" t="s">
        <v>11661</v>
      </c>
      <c r="E1100" s="865" t="s">
        <v>19374</v>
      </c>
      <c r="F1100" s="865" t="s">
        <v>19375</v>
      </c>
      <c r="G1100" s="865" t="s">
        <v>8359</v>
      </c>
      <c r="H1100" s="865">
        <v>19</v>
      </c>
      <c r="I1100" s="865" t="s">
        <v>19376</v>
      </c>
      <c r="J1100" s="865"/>
      <c r="K1100" s="865">
        <v>1</v>
      </c>
      <c r="L1100" s="865"/>
      <c r="M1100" s="865" t="s">
        <v>19377</v>
      </c>
      <c r="N1100" s="865" t="s">
        <v>19378</v>
      </c>
      <c r="O1100" s="865" t="s">
        <v>8359</v>
      </c>
      <c r="P1100" s="865"/>
      <c r="Q1100" s="865">
        <v>2</v>
      </c>
    </row>
    <row r="1101" spans="1:17" ht="38.25">
      <c r="A1101" s="876">
        <v>507</v>
      </c>
      <c r="B1101" s="865" t="s">
        <v>1461</v>
      </c>
      <c r="C1101" s="1705"/>
      <c r="D1101" s="865" t="s">
        <v>11661</v>
      </c>
      <c r="E1101" s="865" t="s">
        <v>19374</v>
      </c>
      <c r="F1101" s="865" t="s">
        <v>19375</v>
      </c>
      <c r="G1101" s="865" t="s">
        <v>8359</v>
      </c>
      <c r="H1101" s="865">
        <v>19</v>
      </c>
      <c r="I1101" s="865" t="s">
        <v>19376</v>
      </c>
      <c r="J1101" s="865"/>
      <c r="K1101" s="865">
        <v>1</v>
      </c>
      <c r="L1101" s="865"/>
      <c r="M1101" s="865" t="s">
        <v>19379</v>
      </c>
      <c r="N1101" s="865" t="s">
        <v>19380</v>
      </c>
      <c r="O1101" s="865" t="s">
        <v>8359</v>
      </c>
      <c r="P1101" s="865">
        <v>1</v>
      </c>
      <c r="Q1101" s="865">
        <v>1</v>
      </c>
    </row>
    <row r="1102" spans="1:17" ht="25.5">
      <c r="A1102" s="876">
        <v>508</v>
      </c>
      <c r="B1102" s="865" t="s">
        <v>1461</v>
      </c>
      <c r="C1102" s="1705"/>
      <c r="D1102" s="865" t="s">
        <v>11661</v>
      </c>
      <c r="E1102" s="865" t="s">
        <v>19374</v>
      </c>
      <c r="F1102" s="865" t="s">
        <v>19375</v>
      </c>
      <c r="G1102" s="865" t="s">
        <v>8359</v>
      </c>
      <c r="H1102" s="865">
        <v>19</v>
      </c>
      <c r="I1102" s="865" t="s">
        <v>19376</v>
      </c>
      <c r="J1102" s="865"/>
      <c r="K1102" s="865"/>
      <c r="L1102" s="865">
        <v>1</v>
      </c>
      <c r="M1102" s="865" t="s">
        <v>19381</v>
      </c>
      <c r="N1102" s="865" t="s">
        <v>15018</v>
      </c>
      <c r="O1102" s="865" t="s">
        <v>8359</v>
      </c>
      <c r="P1102" s="865">
        <v>2</v>
      </c>
      <c r="Q1102" s="865"/>
    </row>
    <row r="1103" spans="1:17" ht="25.5">
      <c r="A1103" s="876">
        <v>509</v>
      </c>
      <c r="B1103" s="865" t="s">
        <v>1461</v>
      </c>
      <c r="C1103" s="1705"/>
      <c r="D1103" s="865" t="s">
        <v>11661</v>
      </c>
      <c r="E1103" s="865" t="s">
        <v>19374</v>
      </c>
      <c r="F1103" s="865" t="s">
        <v>19375</v>
      </c>
      <c r="G1103" s="865" t="s">
        <v>8359</v>
      </c>
      <c r="H1103" s="865">
        <v>19</v>
      </c>
      <c r="I1103" s="865" t="s">
        <v>19376</v>
      </c>
      <c r="J1103" s="865"/>
      <c r="K1103" s="865"/>
      <c r="L1103" s="865">
        <v>1</v>
      </c>
      <c r="M1103" s="865" t="s">
        <v>19382</v>
      </c>
      <c r="N1103" s="865" t="s">
        <v>1461</v>
      </c>
      <c r="O1103" s="865" t="s">
        <v>8359</v>
      </c>
      <c r="P1103" s="865"/>
      <c r="Q1103" s="865">
        <v>1</v>
      </c>
    </row>
    <row r="1104" spans="1:17" ht="25.5">
      <c r="A1104" s="876">
        <v>510</v>
      </c>
      <c r="B1104" s="865" t="s">
        <v>1461</v>
      </c>
      <c r="C1104" s="1705"/>
      <c r="D1104" s="865" t="s">
        <v>19383</v>
      </c>
      <c r="E1104" s="865" t="s">
        <v>19384</v>
      </c>
      <c r="F1104" s="891" t="s">
        <v>19385</v>
      </c>
      <c r="G1104" s="865" t="s">
        <v>10818</v>
      </c>
      <c r="H1104" s="865">
        <v>14</v>
      </c>
      <c r="I1104" s="865" t="s">
        <v>19386</v>
      </c>
      <c r="J1104" s="865">
        <v>1</v>
      </c>
      <c r="K1104" s="865"/>
      <c r="L1104" s="865"/>
      <c r="M1104" s="865" t="s">
        <v>19387</v>
      </c>
      <c r="N1104" s="865" t="s">
        <v>19388</v>
      </c>
      <c r="O1104" s="865"/>
      <c r="P1104" s="865"/>
      <c r="Q1104" s="865">
        <v>2</v>
      </c>
    </row>
    <row r="1105" spans="1:17" ht="25.5">
      <c r="A1105" s="882">
        <v>511</v>
      </c>
      <c r="B1105" s="865" t="s">
        <v>1461</v>
      </c>
      <c r="C1105" s="1705"/>
      <c r="D1105" s="865" t="s">
        <v>19383</v>
      </c>
      <c r="E1105" s="865" t="s">
        <v>19384</v>
      </c>
      <c r="F1105" s="891" t="s">
        <v>19385</v>
      </c>
      <c r="G1105" s="865" t="s">
        <v>10818</v>
      </c>
      <c r="H1105" s="865">
        <v>14</v>
      </c>
      <c r="I1105" s="865" t="s">
        <v>19386</v>
      </c>
      <c r="J1105" s="865"/>
      <c r="K1105" s="865">
        <v>1</v>
      </c>
      <c r="L1105" s="865"/>
      <c r="M1105" s="865" t="s">
        <v>16530</v>
      </c>
      <c r="N1105" s="865"/>
      <c r="O1105" s="865" t="s">
        <v>10818</v>
      </c>
      <c r="P1105" s="865"/>
      <c r="Q1105" s="865">
        <v>1</v>
      </c>
    </row>
    <row r="1106" spans="1:17" ht="25.5">
      <c r="A1106" s="876">
        <v>512</v>
      </c>
      <c r="B1106" s="865" t="s">
        <v>1461</v>
      </c>
      <c r="C1106" s="1705"/>
      <c r="D1106" s="865" t="s">
        <v>19383</v>
      </c>
      <c r="E1106" s="865" t="s">
        <v>19384</v>
      </c>
      <c r="F1106" s="891" t="s">
        <v>19385</v>
      </c>
      <c r="G1106" s="865" t="s">
        <v>10818</v>
      </c>
      <c r="H1106" s="865">
        <v>14</v>
      </c>
      <c r="I1106" s="865" t="s">
        <v>19386</v>
      </c>
      <c r="J1106" s="865"/>
      <c r="K1106" s="865">
        <v>1</v>
      </c>
      <c r="L1106" s="865"/>
      <c r="M1106" s="865" t="s">
        <v>19389</v>
      </c>
      <c r="N1106" s="865" t="s">
        <v>19390</v>
      </c>
      <c r="O1106" s="865" t="s">
        <v>10818</v>
      </c>
      <c r="P1106" s="865">
        <v>1</v>
      </c>
      <c r="Q1106" s="865">
        <v>1</v>
      </c>
    </row>
    <row r="1107" spans="1:17" ht="51">
      <c r="A1107" s="876">
        <v>513</v>
      </c>
      <c r="B1107" s="865" t="s">
        <v>1461</v>
      </c>
      <c r="C1107" s="1705"/>
      <c r="D1107" s="865" t="s">
        <v>19383</v>
      </c>
      <c r="E1107" s="865" t="s">
        <v>19384</v>
      </c>
      <c r="F1107" s="891" t="s">
        <v>19385</v>
      </c>
      <c r="G1107" s="865" t="s">
        <v>10818</v>
      </c>
      <c r="H1107" s="865">
        <v>14</v>
      </c>
      <c r="I1107" s="865" t="s">
        <v>19386</v>
      </c>
      <c r="J1107" s="865"/>
      <c r="K1107" s="865"/>
      <c r="L1107" s="865">
        <v>1</v>
      </c>
      <c r="M1107" s="865" t="s">
        <v>19391</v>
      </c>
      <c r="N1107" s="865"/>
      <c r="O1107" s="865" t="s">
        <v>10818</v>
      </c>
      <c r="P1107" s="865"/>
      <c r="Q1107" s="865">
        <v>3</v>
      </c>
    </row>
    <row r="1108" spans="1:17" ht="114.75">
      <c r="A1108" s="876">
        <v>514</v>
      </c>
      <c r="B1108" s="865" t="s">
        <v>1461</v>
      </c>
      <c r="C1108" s="1705"/>
      <c r="D1108" s="865" t="s">
        <v>19392</v>
      </c>
      <c r="E1108" s="865" t="s">
        <v>19393</v>
      </c>
      <c r="F1108" s="865" t="s">
        <v>18294</v>
      </c>
      <c r="G1108" s="865" t="s">
        <v>19394</v>
      </c>
      <c r="H1108" s="865">
        <v>20</v>
      </c>
      <c r="I1108" s="865"/>
      <c r="J1108" s="865">
        <v>1</v>
      </c>
      <c r="K1108" s="865"/>
      <c r="L1108" s="865"/>
      <c r="M1108" s="865" t="s">
        <v>19395</v>
      </c>
      <c r="N1108" s="865" t="s">
        <v>19396</v>
      </c>
      <c r="O1108" s="865" t="s">
        <v>15366</v>
      </c>
      <c r="P1108" s="865">
        <v>3</v>
      </c>
      <c r="Q1108" s="865"/>
    </row>
    <row r="1109" spans="1:17" ht="114.75">
      <c r="A1109" s="876">
        <v>515</v>
      </c>
      <c r="B1109" s="865" t="s">
        <v>1461</v>
      </c>
      <c r="C1109" s="1705"/>
      <c r="D1109" s="865" t="s">
        <v>19392</v>
      </c>
      <c r="E1109" s="865" t="s">
        <v>19393</v>
      </c>
      <c r="F1109" s="865" t="s">
        <v>18294</v>
      </c>
      <c r="G1109" s="865" t="s">
        <v>19394</v>
      </c>
      <c r="H1109" s="865">
        <v>20</v>
      </c>
      <c r="I1109" s="865"/>
      <c r="J1109" s="865">
        <v>1</v>
      </c>
      <c r="K1109" s="865"/>
      <c r="L1109" s="865"/>
      <c r="M1109" s="865" t="s">
        <v>19397</v>
      </c>
      <c r="N1109" s="865" t="s">
        <v>19396</v>
      </c>
      <c r="O1109" s="865" t="s">
        <v>15366</v>
      </c>
      <c r="P1109" s="865"/>
      <c r="Q1109" s="865">
        <v>3</v>
      </c>
    </row>
    <row r="1110" spans="1:17" ht="114.75">
      <c r="A1110" s="876">
        <v>516</v>
      </c>
      <c r="B1110" s="865" t="s">
        <v>1461</v>
      </c>
      <c r="C1110" s="1705"/>
      <c r="D1110" s="865" t="s">
        <v>19392</v>
      </c>
      <c r="E1110" s="865" t="s">
        <v>19393</v>
      </c>
      <c r="F1110" s="865" t="s">
        <v>18294</v>
      </c>
      <c r="G1110" s="865" t="s">
        <v>19394</v>
      </c>
      <c r="H1110" s="865">
        <v>20</v>
      </c>
      <c r="I1110" s="865"/>
      <c r="J1110" s="865">
        <v>1</v>
      </c>
      <c r="K1110" s="865"/>
      <c r="L1110" s="865"/>
      <c r="M1110" s="865" t="s">
        <v>19398</v>
      </c>
      <c r="N1110" s="865" t="s">
        <v>19396</v>
      </c>
      <c r="O1110" s="865" t="s">
        <v>15342</v>
      </c>
      <c r="P1110" s="865">
        <v>3</v>
      </c>
      <c r="Q1110" s="865"/>
    </row>
    <row r="1111" spans="1:17" ht="114.75">
      <c r="A1111" s="882">
        <v>517</v>
      </c>
      <c r="B1111" s="865" t="s">
        <v>1461</v>
      </c>
      <c r="C1111" s="1705"/>
      <c r="D1111" s="865" t="s">
        <v>19392</v>
      </c>
      <c r="E1111" s="865" t="s">
        <v>19393</v>
      </c>
      <c r="F1111" s="865" t="s">
        <v>18294</v>
      </c>
      <c r="G1111" s="865" t="s">
        <v>19394</v>
      </c>
      <c r="H1111" s="865">
        <v>20</v>
      </c>
      <c r="I1111" s="865"/>
      <c r="J1111" s="865">
        <v>1</v>
      </c>
      <c r="K1111" s="865"/>
      <c r="L1111" s="865"/>
      <c r="M1111" s="865" t="s">
        <v>19399</v>
      </c>
      <c r="N1111" s="865" t="s">
        <v>19396</v>
      </c>
      <c r="O1111" s="865" t="s">
        <v>15342</v>
      </c>
      <c r="P1111" s="865"/>
      <c r="Q1111" s="865">
        <v>3</v>
      </c>
    </row>
    <row r="1112" spans="1:17" ht="114.75">
      <c r="A1112" s="876">
        <v>518</v>
      </c>
      <c r="B1112" s="865" t="s">
        <v>1461</v>
      </c>
      <c r="C1112" s="1705"/>
      <c r="D1112" s="865" t="s">
        <v>19392</v>
      </c>
      <c r="E1112" s="865" t="s">
        <v>19393</v>
      </c>
      <c r="F1112" s="865" t="s">
        <v>18294</v>
      </c>
      <c r="G1112" s="865" t="s">
        <v>19394</v>
      </c>
      <c r="H1112" s="865">
        <v>20</v>
      </c>
      <c r="I1112" s="865"/>
      <c r="J1112" s="865">
        <v>1</v>
      </c>
      <c r="K1112" s="865"/>
      <c r="L1112" s="865"/>
      <c r="M1112" s="865" t="s">
        <v>19400</v>
      </c>
      <c r="N1112" s="865" t="s">
        <v>19396</v>
      </c>
      <c r="O1112" s="865" t="s">
        <v>11674</v>
      </c>
      <c r="P1112" s="865"/>
      <c r="Q1112" s="865">
        <v>3</v>
      </c>
    </row>
    <row r="1113" spans="1:17" ht="114.75">
      <c r="A1113" s="876">
        <v>519</v>
      </c>
      <c r="B1113" s="865" t="s">
        <v>1461</v>
      </c>
      <c r="C1113" s="1705"/>
      <c r="D1113" s="865" t="s">
        <v>19392</v>
      </c>
      <c r="E1113" s="865" t="s">
        <v>19393</v>
      </c>
      <c r="F1113" s="865" t="s">
        <v>18294</v>
      </c>
      <c r="G1113" s="865" t="s">
        <v>19394</v>
      </c>
      <c r="H1113" s="865">
        <v>20</v>
      </c>
      <c r="I1113" s="865"/>
      <c r="J1113" s="865">
        <v>1</v>
      </c>
      <c r="K1113" s="865"/>
      <c r="L1113" s="865"/>
      <c r="M1113" s="865" t="s">
        <v>19401</v>
      </c>
      <c r="N1113" s="865" t="s">
        <v>19396</v>
      </c>
      <c r="O1113" s="865" t="s">
        <v>10818</v>
      </c>
      <c r="P1113" s="865">
        <v>3</v>
      </c>
      <c r="Q1113" s="865"/>
    </row>
    <row r="1114" spans="1:17" ht="114.75">
      <c r="A1114" s="876">
        <v>520</v>
      </c>
      <c r="B1114" s="865" t="s">
        <v>1461</v>
      </c>
      <c r="C1114" s="1705"/>
      <c r="D1114" s="865" t="s">
        <v>19392</v>
      </c>
      <c r="E1114" s="865" t="s">
        <v>19393</v>
      </c>
      <c r="F1114" s="865" t="s">
        <v>18294</v>
      </c>
      <c r="G1114" s="865" t="s">
        <v>19394</v>
      </c>
      <c r="H1114" s="865">
        <v>20</v>
      </c>
      <c r="I1114" s="865"/>
      <c r="J1114" s="865">
        <v>1</v>
      </c>
      <c r="K1114" s="865"/>
      <c r="L1114" s="865"/>
      <c r="M1114" s="865" t="s">
        <v>19402</v>
      </c>
      <c r="N1114" s="865" t="s">
        <v>19396</v>
      </c>
      <c r="O1114" s="865" t="s">
        <v>10818</v>
      </c>
      <c r="P1114" s="865"/>
      <c r="Q1114" s="865">
        <v>3</v>
      </c>
    </row>
    <row r="1115" spans="1:17" ht="114.75">
      <c r="A1115" s="876">
        <v>521</v>
      </c>
      <c r="B1115" s="865" t="s">
        <v>1461</v>
      </c>
      <c r="C1115" s="1705"/>
      <c r="D1115" s="865" t="s">
        <v>19392</v>
      </c>
      <c r="E1115" s="865" t="s">
        <v>19393</v>
      </c>
      <c r="F1115" s="865" t="s">
        <v>18294</v>
      </c>
      <c r="G1115" s="865" t="s">
        <v>19394</v>
      </c>
      <c r="H1115" s="865">
        <v>20</v>
      </c>
      <c r="I1115" s="865"/>
      <c r="J1115" s="865">
        <v>1</v>
      </c>
      <c r="K1115" s="865"/>
      <c r="L1115" s="865"/>
      <c r="M1115" s="865" t="s">
        <v>19403</v>
      </c>
      <c r="N1115" s="865" t="s">
        <v>19396</v>
      </c>
      <c r="O1115" s="865" t="s">
        <v>1640</v>
      </c>
      <c r="P1115" s="865">
        <v>3</v>
      </c>
      <c r="Q1115" s="865"/>
    </row>
    <row r="1116" spans="1:17" ht="114.75">
      <c r="A1116" s="876">
        <v>522</v>
      </c>
      <c r="B1116" s="865" t="s">
        <v>1461</v>
      </c>
      <c r="C1116" s="1705"/>
      <c r="D1116" s="865" t="s">
        <v>19392</v>
      </c>
      <c r="E1116" s="865" t="s">
        <v>19393</v>
      </c>
      <c r="F1116" s="865" t="s">
        <v>18294</v>
      </c>
      <c r="G1116" s="865" t="s">
        <v>19394</v>
      </c>
      <c r="H1116" s="865">
        <v>20</v>
      </c>
      <c r="I1116" s="865"/>
      <c r="J1116" s="865">
        <v>1</v>
      </c>
      <c r="K1116" s="865"/>
      <c r="L1116" s="865"/>
      <c r="M1116" s="865" t="s">
        <v>19404</v>
      </c>
      <c r="N1116" s="865" t="s">
        <v>19405</v>
      </c>
      <c r="O1116" s="865" t="s">
        <v>15366</v>
      </c>
      <c r="P1116" s="865">
        <v>3</v>
      </c>
      <c r="Q1116" s="865"/>
    </row>
    <row r="1117" spans="1:17" ht="114.75">
      <c r="A1117" s="882">
        <v>523</v>
      </c>
      <c r="B1117" s="865" t="s">
        <v>1461</v>
      </c>
      <c r="C1117" s="1705"/>
      <c r="D1117" s="865" t="s">
        <v>19392</v>
      </c>
      <c r="E1117" s="865" t="s">
        <v>19393</v>
      </c>
      <c r="F1117" s="865" t="s">
        <v>18294</v>
      </c>
      <c r="G1117" s="865" t="s">
        <v>19394</v>
      </c>
      <c r="H1117" s="865">
        <v>20</v>
      </c>
      <c r="I1117" s="865"/>
      <c r="J1117" s="865">
        <v>1</v>
      </c>
      <c r="K1117" s="865"/>
      <c r="L1117" s="865"/>
      <c r="M1117" s="865" t="s">
        <v>19406</v>
      </c>
      <c r="N1117" s="865" t="s">
        <v>19405</v>
      </c>
      <c r="O1117" s="865" t="s">
        <v>15366</v>
      </c>
      <c r="P1117" s="865"/>
      <c r="Q1117" s="865">
        <v>3</v>
      </c>
    </row>
    <row r="1118" spans="1:17" ht="114.75">
      <c r="A1118" s="876">
        <v>524</v>
      </c>
      <c r="B1118" s="865" t="s">
        <v>1461</v>
      </c>
      <c r="C1118" s="1705"/>
      <c r="D1118" s="865" t="s">
        <v>19392</v>
      </c>
      <c r="E1118" s="865" t="s">
        <v>19393</v>
      </c>
      <c r="F1118" s="865" t="s">
        <v>18294</v>
      </c>
      <c r="G1118" s="865" t="s">
        <v>19394</v>
      </c>
      <c r="H1118" s="865">
        <v>20</v>
      </c>
      <c r="I1118" s="865"/>
      <c r="J1118" s="865">
        <v>1</v>
      </c>
      <c r="K1118" s="865"/>
      <c r="L1118" s="865"/>
      <c r="M1118" s="865" t="s">
        <v>19407</v>
      </c>
      <c r="N1118" s="865" t="s">
        <v>19405</v>
      </c>
      <c r="O1118" s="865" t="s">
        <v>15342</v>
      </c>
      <c r="P1118" s="865">
        <v>3</v>
      </c>
      <c r="Q1118" s="865"/>
    </row>
    <row r="1119" spans="1:17" ht="114.75">
      <c r="A1119" s="876">
        <v>525</v>
      </c>
      <c r="B1119" s="865" t="s">
        <v>1461</v>
      </c>
      <c r="C1119" s="1705"/>
      <c r="D1119" s="865" t="s">
        <v>19392</v>
      </c>
      <c r="E1119" s="865" t="s">
        <v>19393</v>
      </c>
      <c r="F1119" s="865" t="s">
        <v>18294</v>
      </c>
      <c r="G1119" s="865" t="s">
        <v>19394</v>
      </c>
      <c r="H1119" s="865">
        <v>20</v>
      </c>
      <c r="I1119" s="865"/>
      <c r="J1119" s="865">
        <v>1</v>
      </c>
      <c r="K1119" s="865"/>
      <c r="L1119" s="865"/>
      <c r="M1119" s="865" t="s">
        <v>19408</v>
      </c>
      <c r="N1119" s="865" t="s">
        <v>19405</v>
      </c>
      <c r="O1119" s="865" t="s">
        <v>15342</v>
      </c>
      <c r="P1119" s="865"/>
      <c r="Q1119" s="865">
        <v>3</v>
      </c>
    </row>
    <row r="1120" spans="1:17" ht="114.75">
      <c r="A1120" s="876">
        <v>526</v>
      </c>
      <c r="B1120" s="865" t="s">
        <v>1461</v>
      </c>
      <c r="C1120" s="1705"/>
      <c r="D1120" s="865" t="s">
        <v>19392</v>
      </c>
      <c r="E1120" s="865" t="s">
        <v>19393</v>
      </c>
      <c r="F1120" s="865" t="s">
        <v>18294</v>
      </c>
      <c r="G1120" s="865" t="s">
        <v>19394</v>
      </c>
      <c r="H1120" s="865">
        <v>20</v>
      </c>
      <c r="I1120" s="865"/>
      <c r="J1120" s="865">
        <v>1</v>
      </c>
      <c r="K1120" s="865"/>
      <c r="L1120" s="865"/>
      <c r="M1120" s="865" t="s">
        <v>19409</v>
      </c>
      <c r="N1120" s="865" t="s">
        <v>19405</v>
      </c>
      <c r="O1120" s="865" t="s">
        <v>10818</v>
      </c>
      <c r="P1120" s="865">
        <v>3</v>
      </c>
      <c r="Q1120" s="865"/>
    </row>
    <row r="1121" spans="1:17" ht="114.75">
      <c r="A1121" s="876">
        <v>527</v>
      </c>
      <c r="B1121" s="865" t="s">
        <v>1461</v>
      </c>
      <c r="C1121" s="1705"/>
      <c r="D1121" s="865" t="s">
        <v>19392</v>
      </c>
      <c r="E1121" s="865" t="s">
        <v>19393</v>
      </c>
      <c r="F1121" s="865" t="s">
        <v>18294</v>
      </c>
      <c r="G1121" s="865" t="s">
        <v>19394</v>
      </c>
      <c r="H1121" s="865">
        <v>20</v>
      </c>
      <c r="I1121" s="865"/>
      <c r="J1121" s="865">
        <v>1</v>
      </c>
      <c r="K1121" s="865"/>
      <c r="L1121" s="865"/>
      <c r="M1121" s="865" t="s">
        <v>19410</v>
      </c>
      <c r="N1121" s="865" t="s">
        <v>19405</v>
      </c>
      <c r="O1121" s="865" t="s">
        <v>10818</v>
      </c>
      <c r="P1121" s="865"/>
      <c r="Q1121" s="865">
        <v>3</v>
      </c>
    </row>
    <row r="1122" spans="1:17" ht="114.75">
      <c r="A1122" s="876">
        <v>528</v>
      </c>
      <c r="B1122" s="865" t="s">
        <v>1461</v>
      </c>
      <c r="C1122" s="1705"/>
      <c r="D1122" s="865" t="s">
        <v>19392</v>
      </c>
      <c r="E1122" s="865" t="s">
        <v>19393</v>
      </c>
      <c r="F1122" s="865" t="s">
        <v>18294</v>
      </c>
      <c r="G1122" s="865" t="s">
        <v>19394</v>
      </c>
      <c r="H1122" s="865">
        <v>20</v>
      </c>
      <c r="I1122" s="865"/>
      <c r="J1122" s="865">
        <v>1</v>
      </c>
      <c r="K1122" s="865"/>
      <c r="L1122" s="865"/>
      <c r="M1122" s="865" t="s">
        <v>19411</v>
      </c>
      <c r="N1122" s="865" t="s">
        <v>19405</v>
      </c>
      <c r="O1122" s="865" t="s">
        <v>8359</v>
      </c>
      <c r="P1122" s="865">
        <v>3</v>
      </c>
      <c r="Q1122" s="865"/>
    </row>
    <row r="1123" spans="1:17" ht="114.75">
      <c r="A1123" s="882">
        <v>529</v>
      </c>
      <c r="B1123" s="865" t="s">
        <v>1461</v>
      </c>
      <c r="C1123" s="1705"/>
      <c r="D1123" s="865" t="s">
        <v>19392</v>
      </c>
      <c r="E1123" s="865" t="s">
        <v>19393</v>
      </c>
      <c r="F1123" s="865" t="s">
        <v>18294</v>
      </c>
      <c r="G1123" s="865" t="s">
        <v>19394</v>
      </c>
      <c r="H1123" s="865">
        <v>20</v>
      </c>
      <c r="I1123" s="865"/>
      <c r="J1123" s="865">
        <v>1</v>
      </c>
      <c r="K1123" s="865"/>
      <c r="L1123" s="865"/>
      <c r="M1123" s="865" t="s">
        <v>19412</v>
      </c>
      <c r="N1123" s="865" t="s">
        <v>19405</v>
      </c>
      <c r="O1123" s="865" t="s">
        <v>8359</v>
      </c>
      <c r="P1123" s="865"/>
      <c r="Q1123" s="865">
        <v>3</v>
      </c>
    </row>
    <row r="1124" spans="1:17" ht="114.75">
      <c r="A1124" s="876">
        <v>530</v>
      </c>
      <c r="B1124" s="865" t="s">
        <v>1461</v>
      </c>
      <c r="C1124" s="1705"/>
      <c r="D1124" s="865" t="s">
        <v>19392</v>
      </c>
      <c r="E1124" s="865" t="s">
        <v>19393</v>
      </c>
      <c r="F1124" s="865" t="s">
        <v>18294</v>
      </c>
      <c r="G1124" s="865" t="s">
        <v>19394</v>
      </c>
      <c r="H1124" s="865">
        <v>20</v>
      </c>
      <c r="I1124" s="865"/>
      <c r="J1124" s="865">
        <v>1</v>
      </c>
      <c r="K1124" s="865"/>
      <c r="L1124" s="865"/>
      <c r="M1124" s="865" t="s">
        <v>19413</v>
      </c>
      <c r="N1124" s="865" t="s">
        <v>19405</v>
      </c>
      <c r="O1124" s="865" t="s">
        <v>10371</v>
      </c>
      <c r="P1124" s="865">
        <v>3</v>
      </c>
      <c r="Q1124" s="865"/>
    </row>
    <row r="1125" spans="1:17" ht="114.75">
      <c r="A1125" s="876">
        <v>531</v>
      </c>
      <c r="B1125" s="865" t="s">
        <v>1461</v>
      </c>
      <c r="C1125" s="1705"/>
      <c r="D1125" s="865" t="s">
        <v>19392</v>
      </c>
      <c r="E1125" s="865" t="s">
        <v>19393</v>
      </c>
      <c r="F1125" s="865" t="s">
        <v>18294</v>
      </c>
      <c r="G1125" s="865" t="s">
        <v>19394</v>
      </c>
      <c r="H1125" s="865">
        <v>20</v>
      </c>
      <c r="I1125" s="865"/>
      <c r="J1125" s="865">
        <v>1</v>
      </c>
      <c r="K1125" s="865"/>
      <c r="L1125" s="865"/>
      <c r="M1125" s="865" t="s">
        <v>19414</v>
      </c>
      <c r="N1125" s="865" t="s">
        <v>19405</v>
      </c>
      <c r="O1125" s="865" t="s">
        <v>1611</v>
      </c>
      <c r="P1125" s="865">
        <v>3</v>
      </c>
      <c r="Q1125" s="865"/>
    </row>
    <row r="1126" spans="1:17" ht="114.75">
      <c r="A1126" s="876">
        <v>532</v>
      </c>
      <c r="B1126" s="865" t="s">
        <v>1461</v>
      </c>
      <c r="C1126" s="1705"/>
      <c r="D1126" s="865" t="s">
        <v>19392</v>
      </c>
      <c r="E1126" s="865" t="s">
        <v>19393</v>
      </c>
      <c r="F1126" s="865" t="s">
        <v>18294</v>
      </c>
      <c r="G1126" s="865" t="s">
        <v>19394</v>
      </c>
      <c r="H1126" s="865">
        <v>20</v>
      </c>
      <c r="I1126" s="865"/>
      <c r="J1126" s="865">
        <v>1</v>
      </c>
      <c r="K1126" s="865"/>
      <c r="L1126" s="865"/>
      <c r="M1126" s="865" t="s">
        <v>19415</v>
      </c>
      <c r="N1126" s="865" t="s">
        <v>19405</v>
      </c>
      <c r="O1126" s="865" t="s">
        <v>19416</v>
      </c>
      <c r="P1126" s="865">
        <v>3</v>
      </c>
      <c r="Q1126" s="865"/>
    </row>
    <row r="1127" spans="1:17" ht="114.75">
      <c r="A1127" s="876">
        <v>533</v>
      </c>
      <c r="B1127" s="865" t="s">
        <v>1461</v>
      </c>
      <c r="C1127" s="1705"/>
      <c r="D1127" s="865" t="s">
        <v>19392</v>
      </c>
      <c r="E1127" s="865" t="s">
        <v>19393</v>
      </c>
      <c r="F1127" s="865" t="s">
        <v>18294</v>
      </c>
      <c r="G1127" s="865" t="s">
        <v>19394</v>
      </c>
      <c r="H1127" s="865">
        <v>20</v>
      </c>
      <c r="I1127" s="865"/>
      <c r="J1127" s="865">
        <v>1</v>
      </c>
      <c r="K1127" s="865"/>
      <c r="L1127" s="865"/>
      <c r="M1127" s="865" t="s">
        <v>19398</v>
      </c>
      <c r="N1127" s="865" t="s">
        <v>16526</v>
      </c>
      <c r="O1127" s="865" t="s">
        <v>15342</v>
      </c>
      <c r="P1127" s="865">
        <v>3</v>
      </c>
      <c r="Q1127" s="865"/>
    </row>
    <row r="1128" spans="1:17" ht="114.75">
      <c r="A1128" s="876">
        <v>534</v>
      </c>
      <c r="B1128" s="865" t="s">
        <v>1461</v>
      </c>
      <c r="C1128" s="1705"/>
      <c r="D1128" s="865" t="s">
        <v>19392</v>
      </c>
      <c r="E1128" s="865" t="s">
        <v>19393</v>
      </c>
      <c r="F1128" s="865" t="s">
        <v>18294</v>
      </c>
      <c r="G1128" s="865" t="s">
        <v>19394</v>
      </c>
      <c r="H1128" s="865">
        <v>20</v>
      </c>
      <c r="I1128" s="865"/>
      <c r="J1128" s="865">
        <v>1</v>
      </c>
      <c r="K1128" s="865"/>
      <c r="L1128" s="865"/>
      <c r="M1128" s="865" t="s">
        <v>19417</v>
      </c>
      <c r="N1128" s="865" t="s">
        <v>16526</v>
      </c>
      <c r="O1128" s="865" t="s">
        <v>11674</v>
      </c>
      <c r="P1128" s="865">
        <v>3</v>
      </c>
      <c r="Q1128" s="865"/>
    </row>
    <row r="1129" spans="1:17" ht="114.75">
      <c r="A1129" s="882">
        <v>535</v>
      </c>
      <c r="B1129" s="865" t="s">
        <v>1461</v>
      </c>
      <c r="C1129" s="1705"/>
      <c r="D1129" s="865" t="s">
        <v>19392</v>
      </c>
      <c r="E1129" s="865" t="s">
        <v>19393</v>
      </c>
      <c r="F1129" s="865" t="s">
        <v>18294</v>
      </c>
      <c r="G1129" s="865" t="s">
        <v>19394</v>
      </c>
      <c r="H1129" s="865">
        <v>20</v>
      </c>
      <c r="I1129" s="865"/>
      <c r="J1129" s="865">
        <v>1</v>
      </c>
      <c r="K1129" s="865"/>
      <c r="L1129" s="865"/>
      <c r="M1129" s="865" t="s">
        <v>19418</v>
      </c>
      <c r="N1129" s="865" t="s">
        <v>16526</v>
      </c>
      <c r="O1129" s="865" t="s">
        <v>10818</v>
      </c>
      <c r="P1129" s="865">
        <v>3</v>
      </c>
      <c r="Q1129" s="865"/>
    </row>
    <row r="1130" spans="1:17" ht="114.75">
      <c r="A1130" s="876">
        <v>536</v>
      </c>
      <c r="B1130" s="865" t="s">
        <v>1461</v>
      </c>
      <c r="C1130" s="1705"/>
      <c r="D1130" s="865" t="s">
        <v>19392</v>
      </c>
      <c r="E1130" s="865" t="s">
        <v>19393</v>
      </c>
      <c r="F1130" s="865" t="s">
        <v>18294</v>
      </c>
      <c r="G1130" s="865" t="s">
        <v>19394</v>
      </c>
      <c r="H1130" s="865">
        <v>20</v>
      </c>
      <c r="I1130" s="865"/>
      <c r="J1130" s="865">
        <v>1</v>
      </c>
      <c r="K1130" s="865"/>
      <c r="L1130" s="865"/>
      <c r="M1130" s="865" t="s">
        <v>19419</v>
      </c>
      <c r="N1130" s="865" t="s">
        <v>16526</v>
      </c>
      <c r="O1130" s="865" t="s">
        <v>8359</v>
      </c>
      <c r="P1130" s="865">
        <v>3</v>
      </c>
      <c r="Q1130" s="865"/>
    </row>
    <row r="1131" spans="1:17" ht="114.75">
      <c r="A1131" s="876">
        <v>537</v>
      </c>
      <c r="B1131" s="865" t="s">
        <v>1461</v>
      </c>
      <c r="C1131" s="1705"/>
      <c r="D1131" s="865" t="s">
        <v>19392</v>
      </c>
      <c r="E1131" s="865" t="s">
        <v>19393</v>
      </c>
      <c r="F1131" s="865" t="s">
        <v>18294</v>
      </c>
      <c r="G1131" s="865" t="s">
        <v>19394</v>
      </c>
      <c r="H1131" s="865">
        <v>20</v>
      </c>
      <c r="I1131" s="865"/>
      <c r="J1131" s="865">
        <v>1</v>
      </c>
      <c r="K1131" s="865"/>
      <c r="L1131" s="865"/>
      <c r="M1131" s="865" t="s">
        <v>19420</v>
      </c>
      <c r="N1131" s="865" t="s">
        <v>16526</v>
      </c>
      <c r="O1131" s="865" t="s">
        <v>15342</v>
      </c>
      <c r="P1131" s="865"/>
      <c r="Q1131" s="865">
        <v>3</v>
      </c>
    </row>
    <row r="1132" spans="1:17" ht="114.75">
      <c r="A1132" s="876">
        <v>538</v>
      </c>
      <c r="B1132" s="865" t="s">
        <v>1461</v>
      </c>
      <c r="C1132" s="1705"/>
      <c r="D1132" s="865" t="s">
        <v>19392</v>
      </c>
      <c r="E1132" s="865" t="s">
        <v>19393</v>
      </c>
      <c r="F1132" s="865" t="s">
        <v>18294</v>
      </c>
      <c r="G1132" s="865" t="s">
        <v>19394</v>
      </c>
      <c r="H1132" s="865">
        <v>20</v>
      </c>
      <c r="I1132" s="865"/>
      <c r="J1132" s="865">
        <v>1</v>
      </c>
      <c r="K1132" s="865"/>
      <c r="L1132" s="865"/>
      <c r="M1132" s="865" t="s">
        <v>19421</v>
      </c>
      <c r="N1132" s="865" t="s">
        <v>16526</v>
      </c>
      <c r="O1132" s="865" t="s">
        <v>11674</v>
      </c>
      <c r="P1132" s="865"/>
      <c r="Q1132" s="865">
        <v>3</v>
      </c>
    </row>
    <row r="1133" spans="1:17" ht="114.75">
      <c r="A1133" s="876">
        <v>539</v>
      </c>
      <c r="B1133" s="865" t="s">
        <v>1461</v>
      </c>
      <c r="C1133" s="1705"/>
      <c r="D1133" s="865" t="s">
        <v>19392</v>
      </c>
      <c r="E1133" s="865" t="s">
        <v>19393</v>
      </c>
      <c r="F1133" s="865" t="s">
        <v>18294</v>
      </c>
      <c r="G1133" s="865" t="s">
        <v>19394</v>
      </c>
      <c r="H1133" s="865">
        <v>20</v>
      </c>
      <c r="I1133" s="865"/>
      <c r="J1133" s="865">
        <v>1</v>
      </c>
      <c r="K1133" s="865"/>
      <c r="L1133" s="865"/>
      <c r="M1133" s="865" t="s">
        <v>19422</v>
      </c>
      <c r="N1133" s="865" t="s">
        <v>16526</v>
      </c>
      <c r="O1133" s="865" t="s">
        <v>10818</v>
      </c>
      <c r="P1133" s="865"/>
      <c r="Q1133" s="865">
        <v>3</v>
      </c>
    </row>
    <row r="1134" spans="1:17" ht="114.75">
      <c r="A1134" s="876">
        <v>540</v>
      </c>
      <c r="B1134" s="865" t="s">
        <v>1461</v>
      </c>
      <c r="C1134" s="1705"/>
      <c r="D1134" s="865" t="s">
        <v>19392</v>
      </c>
      <c r="E1134" s="865" t="s">
        <v>19393</v>
      </c>
      <c r="F1134" s="865" t="s">
        <v>18294</v>
      </c>
      <c r="G1134" s="865" t="s">
        <v>19394</v>
      </c>
      <c r="H1134" s="865">
        <v>20</v>
      </c>
      <c r="I1134" s="865"/>
      <c r="J1134" s="865">
        <v>1</v>
      </c>
      <c r="K1134" s="865"/>
      <c r="L1134" s="865"/>
      <c r="M1134" s="865" t="s">
        <v>19423</v>
      </c>
      <c r="N1134" s="865" t="s">
        <v>16526</v>
      </c>
      <c r="O1134" s="865" t="s">
        <v>8359</v>
      </c>
      <c r="P1134" s="865"/>
      <c r="Q1134" s="865">
        <v>3</v>
      </c>
    </row>
    <row r="1135" spans="1:17" ht="114.75">
      <c r="A1135" s="882">
        <v>541</v>
      </c>
      <c r="B1135" s="865" t="s">
        <v>1461</v>
      </c>
      <c r="C1135" s="1705"/>
      <c r="D1135" s="865" t="s">
        <v>19392</v>
      </c>
      <c r="E1135" s="865" t="s">
        <v>19393</v>
      </c>
      <c r="F1135" s="865" t="s">
        <v>18294</v>
      </c>
      <c r="G1135" s="865" t="s">
        <v>19394</v>
      </c>
      <c r="H1135" s="865">
        <v>20</v>
      </c>
      <c r="I1135" s="865"/>
      <c r="J1135" s="865">
        <v>1</v>
      </c>
      <c r="K1135" s="865"/>
      <c r="L1135" s="865"/>
      <c r="M1135" s="865" t="s">
        <v>19424</v>
      </c>
      <c r="N1135" s="865" t="s">
        <v>16526</v>
      </c>
      <c r="O1135" s="865" t="s">
        <v>1640</v>
      </c>
      <c r="P1135" s="865"/>
      <c r="Q1135" s="865">
        <v>3</v>
      </c>
    </row>
    <row r="1136" spans="1:17" ht="114.75">
      <c r="A1136" s="876">
        <v>542</v>
      </c>
      <c r="B1136" s="865" t="s">
        <v>1461</v>
      </c>
      <c r="C1136" s="1705"/>
      <c r="D1136" s="865" t="s">
        <v>19392</v>
      </c>
      <c r="E1136" s="865" t="s">
        <v>19393</v>
      </c>
      <c r="F1136" s="865" t="s">
        <v>18294</v>
      </c>
      <c r="G1136" s="865" t="s">
        <v>19394</v>
      </c>
      <c r="H1136" s="865">
        <v>20</v>
      </c>
      <c r="I1136" s="865"/>
      <c r="J1136" s="865">
        <v>1</v>
      </c>
      <c r="K1136" s="865"/>
      <c r="L1136" s="865"/>
      <c r="M1136" s="865" t="s">
        <v>19425</v>
      </c>
      <c r="N1136" s="865" t="s">
        <v>16526</v>
      </c>
      <c r="O1136" s="865" t="s">
        <v>1611</v>
      </c>
      <c r="P1136" s="865">
        <v>3</v>
      </c>
      <c r="Q1136" s="865"/>
    </row>
    <row r="1137" spans="1:17" ht="114.75">
      <c r="A1137" s="876">
        <v>543</v>
      </c>
      <c r="B1137" s="865" t="s">
        <v>1461</v>
      </c>
      <c r="C1137" s="1705"/>
      <c r="D1137" s="865" t="s">
        <v>19392</v>
      </c>
      <c r="E1137" s="865" t="s">
        <v>19393</v>
      </c>
      <c r="F1137" s="865" t="s">
        <v>18294</v>
      </c>
      <c r="G1137" s="865" t="s">
        <v>19394</v>
      </c>
      <c r="H1137" s="865">
        <v>20</v>
      </c>
      <c r="I1137" s="865"/>
      <c r="J1137" s="865">
        <v>1</v>
      </c>
      <c r="K1137" s="865"/>
      <c r="L1137" s="865"/>
      <c r="M1137" s="865" t="s">
        <v>19426</v>
      </c>
      <c r="N1137" s="865" t="s">
        <v>16526</v>
      </c>
      <c r="O1137" s="865" t="s">
        <v>1611</v>
      </c>
      <c r="P1137" s="865"/>
      <c r="Q1137" s="865">
        <v>3</v>
      </c>
    </row>
    <row r="1138" spans="1:17" ht="114.75">
      <c r="A1138" s="876">
        <v>544</v>
      </c>
      <c r="B1138" s="865" t="s">
        <v>1461</v>
      </c>
      <c r="C1138" s="1705"/>
      <c r="D1138" s="865" t="s">
        <v>19392</v>
      </c>
      <c r="E1138" s="865" t="s">
        <v>19393</v>
      </c>
      <c r="F1138" s="865" t="s">
        <v>18294</v>
      </c>
      <c r="G1138" s="865" t="s">
        <v>19394</v>
      </c>
      <c r="H1138" s="865">
        <v>20</v>
      </c>
      <c r="I1138" s="865"/>
      <c r="J1138" s="865">
        <v>1</v>
      </c>
      <c r="K1138" s="865"/>
      <c r="L1138" s="865"/>
      <c r="M1138" s="865" t="s">
        <v>19427</v>
      </c>
      <c r="N1138" s="865" t="s">
        <v>19428</v>
      </c>
      <c r="O1138" s="865" t="s">
        <v>15366</v>
      </c>
      <c r="P1138" s="865">
        <v>1</v>
      </c>
      <c r="Q1138" s="865">
        <v>1</v>
      </c>
    </row>
    <row r="1139" spans="1:17" ht="114.75">
      <c r="A1139" s="876">
        <v>545</v>
      </c>
      <c r="B1139" s="865" t="s">
        <v>1461</v>
      </c>
      <c r="C1139" s="1705"/>
      <c r="D1139" s="865" t="s">
        <v>19392</v>
      </c>
      <c r="E1139" s="865" t="s">
        <v>19393</v>
      </c>
      <c r="F1139" s="865" t="s">
        <v>18294</v>
      </c>
      <c r="G1139" s="865" t="s">
        <v>19394</v>
      </c>
      <c r="H1139" s="865">
        <v>20</v>
      </c>
      <c r="I1139" s="865"/>
      <c r="J1139" s="865">
        <v>1</v>
      </c>
      <c r="K1139" s="865"/>
      <c r="L1139" s="865"/>
      <c r="M1139" s="865" t="s">
        <v>19429</v>
      </c>
      <c r="N1139" s="865" t="s">
        <v>19428</v>
      </c>
      <c r="O1139" s="865" t="s">
        <v>15342</v>
      </c>
      <c r="P1139" s="865">
        <v>1</v>
      </c>
      <c r="Q1139" s="865">
        <v>1</v>
      </c>
    </row>
    <row r="1140" spans="1:17" ht="114.75">
      <c r="A1140" s="876">
        <v>546</v>
      </c>
      <c r="B1140" s="865" t="s">
        <v>1461</v>
      </c>
      <c r="C1140" s="1705"/>
      <c r="D1140" s="865" t="s">
        <v>19392</v>
      </c>
      <c r="E1140" s="865" t="s">
        <v>19393</v>
      </c>
      <c r="F1140" s="865" t="s">
        <v>18294</v>
      </c>
      <c r="G1140" s="865" t="s">
        <v>19394</v>
      </c>
      <c r="H1140" s="865">
        <v>20</v>
      </c>
      <c r="I1140" s="865"/>
      <c r="J1140" s="865">
        <v>1</v>
      </c>
      <c r="K1140" s="865"/>
      <c r="L1140" s="865"/>
      <c r="M1140" s="865" t="s">
        <v>19430</v>
      </c>
      <c r="N1140" s="865" t="s">
        <v>19428</v>
      </c>
      <c r="O1140" s="865" t="s">
        <v>1640</v>
      </c>
      <c r="P1140" s="865">
        <v>1</v>
      </c>
      <c r="Q1140" s="865">
        <v>1</v>
      </c>
    </row>
    <row r="1141" spans="1:17" ht="114.75">
      <c r="A1141" s="882">
        <v>547</v>
      </c>
      <c r="B1141" s="865" t="s">
        <v>1461</v>
      </c>
      <c r="C1141" s="1705"/>
      <c r="D1141" s="865" t="s">
        <v>19392</v>
      </c>
      <c r="E1141" s="865" t="s">
        <v>19393</v>
      </c>
      <c r="F1141" s="865" t="s">
        <v>18294</v>
      </c>
      <c r="G1141" s="865" t="s">
        <v>19394</v>
      </c>
      <c r="H1141" s="865">
        <v>20</v>
      </c>
      <c r="I1141" s="865"/>
      <c r="J1141" s="865">
        <v>1</v>
      </c>
      <c r="K1141" s="865"/>
      <c r="L1141" s="865"/>
      <c r="M1141" s="865" t="s">
        <v>19431</v>
      </c>
      <c r="N1141" s="865" t="s">
        <v>19432</v>
      </c>
      <c r="O1141" s="865" t="s">
        <v>15342</v>
      </c>
      <c r="P1141" s="865"/>
      <c r="Q1141" s="865">
        <v>2</v>
      </c>
    </row>
    <row r="1142" spans="1:17" ht="114.75">
      <c r="A1142" s="876">
        <v>548</v>
      </c>
      <c r="B1142" s="865" t="s">
        <v>1461</v>
      </c>
      <c r="C1142" s="1705"/>
      <c r="D1142" s="865" t="s">
        <v>19392</v>
      </c>
      <c r="E1142" s="865" t="s">
        <v>19393</v>
      </c>
      <c r="F1142" s="865" t="s">
        <v>18294</v>
      </c>
      <c r="G1142" s="865" t="s">
        <v>19394</v>
      </c>
      <c r="H1142" s="865">
        <v>20</v>
      </c>
      <c r="I1142" s="865"/>
      <c r="J1142" s="865">
        <v>1</v>
      </c>
      <c r="K1142" s="865"/>
      <c r="L1142" s="865"/>
      <c r="M1142" s="865" t="s">
        <v>19433</v>
      </c>
      <c r="N1142" s="865" t="s">
        <v>19432</v>
      </c>
      <c r="O1142" s="865" t="s">
        <v>10818</v>
      </c>
      <c r="P1142" s="865"/>
      <c r="Q1142" s="865">
        <v>2</v>
      </c>
    </row>
    <row r="1143" spans="1:17" ht="114.75">
      <c r="A1143" s="876">
        <v>549</v>
      </c>
      <c r="B1143" s="865" t="s">
        <v>1461</v>
      </c>
      <c r="C1143" s="1705"/>
      <c r="D1143" s="865" t="s">
        <v>19392</v>
      </c>
      <c r="E1143" s="865" t="s">
        <v>19393</v>
      </c>
      <c r="F1143" s="865" t="s">
        <v>18294</v>
      </c>
      <c r="G1143" s="865" t="s">
        <v>19394</v>
      </c>
      <c r="H1143" s="865">
        <v>20</v>
      </c>
      <c r="I1143" s="865"/>
      <c r="J1143" s="865">
        <v>1</v>
      </c>
      <c r="K1143" s="865"/>
      <c r="L1143" s="865"/>
      <c r="M1143" s="865" t="s">
        <v>19434</v>
      </c>
      <c r="N1143" s="865" t="s">
        <v>19432</v>
      </c>
      <c r="O1143" s="865" t="s">
        <v>15342</v>
      </c>
      <c r="P1143" s="865">
        <v>2</v>
      </c>
      <c r="Q1143" s="865"/>
    </row>
    <row r="1144" spans="1:17" ht="114.75">
      <c r="A1144" s="876">
        <v>550</v>
      </c>
      <c r="B1144" s="865" t="s">
        <v>1461</v>
      </c>
      <c r="C1144" s="1705"/>
      <c r="D1144" s="865" t="s">
        <v>19392</v>
      </c>
      <c r="E1144" s="865" t="s">
        <v>19393</v>
      </c>
      <c r="F1144" s="865" t="s">
        <v>18294</v>
      </c>
      <c r="G1144" s="865" t="s">
        <v>19394</v>
      </c>
      <c r="H1144" s="865">
        <v>20</v>
      </c>
      <c r="I1144" s="865"/>
      <c r="J1144" s="865">
        <v>1</v>
      </c>
      <c r="K1144" s="865"/>
      <c r="L1144" s="865"/>
      <c r="M1144" s="865" t="s">
        <v>19435</v>
      </c>
      <c r="N1144" s="865" t="s">
        <v>19432</v>
      </c>
      <c r="O1144" s="865" t="s">
        <v>10818</v>
      </c>
      <c r="P1144" s="865">
        <v>2</v>
      </c>
      <c r="Q1144" s="865"/>
    </row>
    <row r="1145" spans="1:17" ht="114.75">
      <c r="A1145" s="876">
        <v>551</v>
      </c>
      <c r="B1145" s="865" t="s">
        <v>1461</v>
      </c>
      <c r="C1145" s="1705"/>
      <c r="D1145" s="865" t="s">
        <v>19392</v>
      </c>
      <c r="E1145" s="865" t="s">
        <v>19393</v>
      </c>
      <c r="F1145" s="865" t="s">
        <v>18294</v>
      </c>
      <c r="G1145" s="865" t="s">
        <v>19394</v>
      </c>
      <c r="H1145" s="865">
        <v>20</v>
      </c>
      <c r="I1145" s="865"/>
      <c r="J1145" s="865">
        <v>1</v>
      </c>
      <c r="K1145" s="865"/>
      <c r="L1145" s="865"/>
      <c r="M1145" s="865" t="s">
        <v>19436</v>
      </c>
      <c r="N1145" s="865" t="s">
        <v>19437</v>
      </c>
      <c r="O1145" s="865" t="s">
        <v>15342</v>
      </c>
      <c r="P1145" s="865">
        <v>2</v>
      </c>
      <c r="Q1145" s="865"/>
    </row>
    <row r="1146" spans="1:17" ht="114.75">
      <c r="A1146" s="876">
        <v>552</v>
      </c>
      <c r="B1146" s="865" t="s">
        <v>1461</v>
      </c>
      <c r="C1146" s="1705"/>
      <c r="D1146" s="865" t="s">
        <v>19392</v>
      </c>
      <c r="E1146" s="865" t="s">
        <v>19393</v>
      </c>
      <c r="F1146" s="865" t="s">
        <v>18294</v>
      </c>
      <c r="G1146" s="865" t="s">
        <v>19394</v>
      </c>
      <c r="H1146" s="865">
        <v>20</v>
      </c>
      <c r="I1146" s="865"/>
      <c r="J1146" s="865">
        <v>1</v>
      </c>
      <c r="K1146" s="865"/>
      <c r="L1146" s="865"/>
      <c r="M1146" s="865" t="s">
        <v>19438</v>
      </c>
      <c r="N1146" s="865" t="s">
        <v>19437</v>
      </c>
      <c r="O1146" s="865" t="s">
        <v>11674</v>
      </c>
      <c r="P1146" s="865">
        <v>2</v>
      </c>
      <c r="Q1146" s="865"/>
    </row>
    <row r="1147" spans="1:17" ht="114.75">
      <c r="A1147" s="882">
        <v>553</v>
      </c>
      <c r="B1147" s="865" t="s">
        <v>1461</v>
      </c>
      <c r="C1147" s="1705"/>
      <c r="D1147" s="865" t="s">
        <v>19392</v>
      </c>
      <c r="E1147" s="865" t="s">
        <v>19393</v>
      </c>
      <c r="F1147" s="865" t="s">
        <v>18294</v>
      </c>
      <c r="G1147" s="865" t="s">
        <v>19394</v>
      </c>
      <c r="H1147" s="865">
        <v>20</v>
      </c>
      <c r="I1147" s="865"/>
      <c r="J1147" s="865">
        <v>1</v>
      </c>
      <c r="K1147" s="865"/>
      <c r="L1147" s="865"/>
      <c r="M1147" s="865" t="s">
        <v>19439</v>
      </c>
      <c r="N1147" s="865" t="s">
        <v>19437</v>
      </c>
      <c r="O1147" s="865" t="s">
        <v>10818</v>
      </c>
      <c r="P1147" s="865">
        <v>2</v>
      </c>
      <c r="Q1147" s="865"/>
    </row>
    <row r="1148" spans="1:17" ht="114.75">
      <c r="A1148" s="876">
        <v>554</v>
      </c>
      <c r="B1148" s="865" t="s">
        <v>1461</v>
      </c>
      <c r="C1148" s="1705"/>
      <c r="D1148" s="865" t="s">
        <v>19392</v>
      </c>
      <c r="E1148" s="865" t="s">
        <v>19393</v>
      </c>
      <c r="F1148" s="865" t="s">
        <v>18294</v>
      </c>
      <c r="G1148" s="865" t="s">
        <v>19394</v>
      </c>
      <c r="H1148" s="865">
        <v>20</v>
      </c>
      <c r="I1148" s="865"/>
      <c r="J1148" s="865">
        <v>1</v>
      </c>
      <c r="K1148" s="865"/>
      <c r="L1148" s="865"/>
      <c r="M1148" s="865" t="s">
        <v>19440</v>
      </c>
      <c r="N1148" s="865" t="s">
        <v>19437</v>
      </c>
      <c r="O1148" s="865" t="s">
        <v>1611</v>
      </c>
      <c r="P1148" s="865">
        <v>2</v>
      </c>
      <c r="Q1148" s="865"/>
    </row>
    <row r="1149" spans="1:17" ht="114.75">
      <c r="A1149" s="876">
        <v>555</v>
      </c>
      <c r="B1149" s="865" t="s">
        <v>1461</v>
      </c>
      <c r="C1149" s="1705"/>
      <c r="D1149" s="865" t="s">
        <v>19392</v>
      </c>
      <c r="E1149" s="865" t="s">
        <v>19393</v>
      </c>
      <c r="F1149" s="865" t="s">
        <v>18294</v>
      </c>
      <c r="G1149" s="865" t="s">
        <v>19394</v>
      </c>
      <c r="H1149" s="865">
        <v>20</v>
      </c>
      <c r="I1149" s="865"/>
      <c r="J1149" s="865">
        <v>1</v>
      </c>
      <c r="K1149" s="865"/>
      <c r="L1149" s="865"/>
      <c r="M1149" s="865" t="s">
        <v>19441</v>
      </c>
      <c r="N1149" s="865" t="s">
        <v>19437</v>
      </c>
      <c r="O1149" s="865" t="s">
        <v>15342</v>
      </c>
      <c r="P1149" s="865"/>
      <c r="Q1149" s="865">
        <v>2</v>
      </c>
    </row>
    <row r="1150" spans="1:17" ht="114.75">
      <c r="A1150" s="876">
        <v>556</v>
      </c>
      <c r="B1150" s="865" t="s">
        <v>1461</v>
      </c>
      <c r="C1150" s="1705"/>
      <c r="D1150" s="865" t="s">
        <v>19392</v>
      </c>
      <c r="E1150" s="865" t="s">
        <v>19393</v>
      </c>
      <c r="F1150" s="865" t="s">
        <v>18294</v>
      </c>
      <c r="G1150" s="865" t="s">
        <v>19394</v>
      </c>
      <c r="H1150" s="865">
        <v>20</v>
      </c>
      <c r="I1150" s="865"/>
      <c r="J1150" s="865">
        <v>1</v>
      </c>
      <c r="K1150" s="865"/>
      <c r="L1150" s="865"/>
      <c r="M1150" s="865" t="s">
        <v>19442</v>
      </c>
      <c r="N1150" s="865" t="s">
        <v>19437</v>
      </c>
      <c r="O1150" s="865" t="s">
        <v>11674</v>
      </c>
      <c r="P1150" s="865"/>
      <c r="Q1150" s="865">
        <v>2</v>
      </c>
    </row>
    <row r="1151" spans="1:17" ht="114.75">
      <c r="A1151" s="876">
        <v>557</v>
      </c>
      <c r="B1151" s="865" t="s">
        <v>1461</v>
      </c>
      <c r="C1151" s="1705"/>
      <c r="D1151" s="865" t="s">
        <v>19392</v>
      </c>
      <c r="E1151" s="865" t="s">
        <v>19393</v>
      </c>
      <c r="F1151" s="865" t="s">
        <v>18294</v>
      </c>
      <c r="G1151" s="865" t="s">
        <v>19394</v>
      </c>
      <c r="H1151" s="865">
        <v>20</v>
      </c>
      <c r="I1151" s="865"/>
      <c r="J1151" s="865">
        <v>1</v>
      </c>
      <c r="K1151" s="865"/>
      <c r="L1151" s="865"/>
      <c r="M1151" s="865" t="s">
        <v>19387</v>
      </c>
      <c r="N1151" s="865" t="s">
        <v>19437</v>
      </c>
      <c r="O1151" s="865" t="s">
        <v>10818</v>
      </c>
      <c r="P1151" s="865"/>
      <c r="Q1151" s="865">
        <v>2</v>
      </c>
    </row>
    <row r="1152" spans="1:17" ht="114.75">
      <c r="A1152" s="876">
        <v>558</v>
      </c>
      <c r="B1152" s="865" t="s">
        <v>1461</v>
      </c>
      <c r="C1152" s="1705"/>
      <c r="D1152" s="865" t="s">
        <v>19392</v>
      </c>
      <c r="E1152" s="865" t="s">
        <v>19393</v>
      </c>
      <c r="F1152" s="865" t="s">
        <v>18294</v>
      </c>
      <c r="G1152" s="865" t="s">
        <v>19394</v>
      </c>
      <c r="H1152" s="865">
        <v>20</v>
      </c>
      <c r="I1152" s="865"/>
      <c r="J1152" s="865">
        <v>1</v>
      </c>
      <c r="K1152" s="865"/>
      <c r="L1152" s="865"/>
      <c r="M1152" s="865" t="s">
        <v>19443</v>
      </c>
      <c r="N1152" s="865" t="s">
        <v>19437</v>
      </c>
      <c r="O1152" s="865" t="s">
        <v>8359</v>
      </c>
      <c r="P1152" s="865"/>
      <c r="Q1152" s="865">
        <v>2</v>
      </c>
    </row>
    <row r="1153" spans="1:17" ht="114.75">
      <c r="A1153" s="882">
        <v>559</v>
      </c>
      <c r="B1153" s="865" t="s">
        <v>1461</v>
      </c>
      <c r="C1153" s="1705"/>
      <c r="D1153" s="865" t="s">
        <v>19392</v>
      </c>
      <c r="E1153" s="865" t="s">
        <v>19393</v>
      </c>
      <c r="F1153" s="865" t="s">
        <v>18294</v>
      </c>
      <c r="G1153" s="865" t="s">
        <v>19394</v>
      </c>
      <c r="H1153" s="865">
        <v>20</v>
      </c>
      <c r="I1153" s="865"/>
      <c r="J1153" s="865">
        <v>1</v>
      </c>
      <c r="K1153" s="865"/>
      <c r="L1153" s="865"/>
      <c r="M1153" s="865" t="s">
        <v>19444</v>
      </c>
      <c r="N1153" s="865" t="s">
        <v>19445</v>
      </c>
      <c r="O1153" s="865" t="s">
        <v>15366</v>
      </c>
      <c r="P1153" s="865">
        <v>1</v>
      </c>
      <c r="Q1153" s="865">
        <v>1</v>
      </c>
    </row>
    <row r="1154" spans="1:17" ht="114.75">
      <c r="A1154" s="876">
        <v>560</v>
      </c>
      <c r="B1154" s="865" t="s">
        <v>1461</v>
      </c>
      <c r="C1154" s="1705"/>
      <c r="D1154" s="865" t="s">
        <v>19392</v>
      </c>
      <c r="E1154" s="865" t="s">
        <v>19393</v>
      </c>
      <c r="F1154" s="865" t="s">
        <v>18294</v>
      </c>
      <c r="G1154" s="865" t="s">
        <v>19394</v>
      </c>
      <c r="H1154" s="865">
        <v>20</v>
      </c>
      <c r="I1154" s="865"/>
      <c r="J1154" s="865">
        <v>1</v>
      </c>
      <c r="K1154" s="865"/>
      <c r="L1154" s="865"/>
      <c r="M1154" s="865" t="s">
        <v>19446</v>
      </c>
      <c r="N1154" s="865" t="s">
        <v>19445</v>
      </c>
      <c r="O1154" s="865" t="s">
        <v>15342</v>
      </c>
      <c r="P1154" s="865">
        <v>1</v>
      </c>
      <c r="Q1154" s="865">
        <v>1</v>
      </c>
    </row>
    <row r="1155" spans="1:17" ht="114.75">
      <c r="A1155" s="876">
        <v>561</v>
      </c>
      <c r="B1155" s="865" t="s">
        <v>1461</v>
      </c>
      <c r="C1155" s="1705"/>
      <c r="D1155" s="865" t="s">
        <v>19392</v>
      </c>
      <c r="E1155" s="865" t="s">
        <v>19393</v>
      </c>
      <c r="F1155" s="865" t="s">
        <v>18294</v>
      </c>
      <c r="G1155" s="865" t="s">
        <v>19394</v>
      </c>
      <c r="H1155" s="865">
        <v>20</v>
      </c>
      <c r="I1155" s="865"/>
      <c r="J1155" s="865">
        <v>1</v>
      </c>
      <c r="K1155" s="865"/>
      <c r="L1155" s="865"/>
      <c r="M1155" s="865" t="s">
        <v>19447</v>
      </c>
      <c r="N1155" s="865" t="s">
        <v>19445</v>
      </c>
      <c r="O1155" s="865" t="s">
        <v>11674</v>
      </c>
      <c r="P1155" s="865">
        <v>1</v>
      </c>
      <c r="Q1155" s="865">
        <v>1</v>
      </c>
    </row>
    <row r="1156" spans="1:17" ht="114.75">
      <c r="A1156" s="876">
        <v>562</v>
      </c>
      <c r="B1156" s="865" t="s">
        <v>1461</v>
      </c>
      <c r="C1156" s="1705"/>
      <c r="D1156" s="865" t="s">
        <v>19392</v>
      </c>
      <c r="E1156" s="865" t="s">
        <v>19393</v>
      </c>
      <c r="F1156" s="865" t="s">
        <v>18294</v>
      </c>
      <c r="G1156" s="865" t="s">
        <v>19394</v>
      </c>
      <c r="H1156" s="865">
        <v>20</v>
      </c>
      <c r="I1156" s="865"/>
      <c r="J1156" s="865">
        <v>1</v>
      </c>
      <c r="K1156" s="865"/>
      <c r="L1156" s="865"/>
      <c r="M1156" s="865" t="s">
        <v>19448</v>
      </c>
      <c r="N1156" s="865" t="s">
        <v>19445</v>
      </c>
      <c r="O1156" s="865" t="s">
        <v>10818</v>
      </c>
      <c r="P1156" s="865">
        <v>1</v>
      </c>
      <c r="Q1156" s="865">
        <v>1</v>
      </c>
    </row>
    <row r="1157" spans="1:17" ht="114.75">
      <c r="A1157" s="876">
        <v>563</v>
      </c>
      <c r="B1157" s="865" t="s">
        <v>1461</v>
      </c>
      <c r="C1157" s="1705"/>
      <c r="D1157" s="865" t="s">
        <v>19392</v>
      </c>
      <c r="E1157" s="865" t="s">
        <v>19393</v>
      </c>
      <c r="F1157" s="865" t="s">
        <v>18294</v>
      </c>
      <c r="G1157" s="865" t="s">
        <v>19394</v>
      </c>
      <c r="H1157" s="865">
        <v>20</v>
      </c>
      <c r="I1157" s="865"/>
      <c r="J1157" s="865">
        <v>1</v>
      </c>
      <c r="K1157" s="865"/>
      <c r="L1157" s="865"/>
      <c r="M1157" s="865" t="s">
        <v>19449</v>
      </c>
      <c r="N1157" s="865" t="s">
        <v>19445</v>
      </c>
      <c r="O1157" s="865" t="s">
        <v>8359</v>
      </c>
      <c r="P1157" s="865">
        <v>1</v>
      </c>
      <c r="Q1157" s="865">
        <v>1</v>
      </c>
    </row>
    <row r="1158" spans="1:17" ht="114.75">
      <c r="A1158" s="876">
        <v>564</v>
      </c>
      <c r="B1158" s="865" t="s">
        <v>1461</v>
      </c>
      <c r="C1158" s="1705"/>
      <c r="D1158" s="865" t="s">
        <v>19392</v>
      </c>
      <c r="E1158" s="865" t="s">
        <v>19393</v>
      </c>
      <c r="F1158" s="865" t="s">
        <v>18294</v>
      </c>
      <c r="G1158" s="865" t="s">
        <v>19394</v>
      </c>
      <c r="H1158" s="865">
        <v>20</v>
      </c>
      <c r="I1158" s="865"/>
      <c r="J1158" s="865">
        <v>1</v>
      </c>
      <c r="K1158" s="865"/>
      <c r="L1158" s="865"/>
      <c r="M1158" s="865" t="s">
        <v>19450</v>
      </c>
      <c r="N1158" s="865" t="s">
        <v>19451</v>
      </c>
      <c r="O1158" s="865" t="s">
        <v>10371</v>
      </c>
      <c r="P1158" s="865">
        <v>2</v>
      </c>
      <c r="Q1158" s="865"/>
    </row>
    <row r="1159" spans="1:17" ht="114.75">
      <c r="A1159" s="882">
        <v>565</v>
      </c>
      <c r="B1159" s="865" t="s">
        <v>1461</v>
      </c>
      <c r="C1159" s="1705"/>
      <c r="D1159" s="865" t="s">
        <v>19392</v>
      </c>
      <c r="E1159" s="865" t="s">
        <v>19393</v>
      </c>
      <c r="F1159" s="865" t="s">
        <v>18294</v>
      </c>
      <c r="G1159" s="865" t="s">
        <v>19394</v>
      </c>
      <c r="H1159" s="865">
        <v>20</v>
      </c>
      <c r="I1159" s="865"/>
      <c r="J1159" s="865">
        <v>1</v>
      </c>
      <c r="K1159" s="865"/>
      <c r="L1159" s="865"/>
      <c r="M1159" s="865" t="s">
        <v>19452</v>
      </c>
      <c r="N1159" s="865" t="s">
        <v>19451</v>
      </c>
      <c r="O1159" s="865" t="s">
        <v>15342</v>
      </c>
      <c r="P1159" s="865">
        <v>2</v>
      </c>
      <c r="Q1159" s="865"/>
    </row>
    <row r="1160" spans="1:17" ht="114.75">
      <c r="A1160" s="876">
        <v>566</v>
      </c>
      <c r="B1160" s="865" t="s">
        <v>1461</v>
      </c>
      <c r="C1160" s="1705"/>
      <c r="D1160" s="865" t="s">
        <v>19392</v>
      </c>
      <c r="E1160" s="865" t="s">
        <v>19393</v>
      </c>
      <c r="F1160" s="865" t="s">
        <v>18294</v>
      </c>
      <c r="G1160" s="865" t="s">
        <v>19394</v>
      </c>
      <c r="H1160" s="865">
        <v>20</v>
      </c>
      <c r="I1160" s="865"/>
      <c r="J1160" s="865">
        <v>1</v>
      </c>
      <c r="K1160" s="865"/>
      <c r="L1160" s="865"/>
      <c r="M1160" s="865" t="s">
        <v>19453</v>
      </c>
      <c r="N1160" s="865" t="s">
        <v>19451</v>
      </c>
      <c r="O1160" s="865" t="s">
        <v>10818</v>
      </c>
      <c r="P1160" s="865">
        <v>2</v>
      </c>
      <c r="Q1160" s="865"/>
    </row>
    <row r="1161" spans="1:17" ht="114.75">
      <c r="A1161" s="876">
        <v>567</v>
      </c>
      <c r="B1161" s="865" t="s">
        <v>1461</v>
      </c>
      <c r="C1161" s="1705"/>
      <c r="D1161" s="865" t="s">
        <v>19392</v>
      </c>
      <c r="E1161" s="865" t="s">
        <v>19393</v>
      </c>
      <c r="F1161" s="865" t="s">
        <v>18294</v>
      </c>
      <c r="G1161" s="865" t="s">
        <v>19394</v>
      </c>
      <c r="H1161" s="865">
        <v>20</v>
      </c>
      <c r="I1161" s="865"/>
      <c r="J1161" s="865">
        <v>1</v>
      </c>
      <c r="K1161" s="865"/>
      <c r="L1161" s="865"/>
      <c r="M1161" s="865" t="s">
        <v>19454</v>
      </c>
      <c r="N1161" s="865" t="s">
        <v>19451</v>
      </c>
      <c r="O1161" s="865" t="s">
        <v>1611</v>
      </c>
      <c r="P1161" s="865">
        <v>2</v>
      </c>
      <c r="Q1161" s="865"/>
    </row>
    <row r="1162" spans="1:17" ht="114.75">
      <c r="A1162" s="876">
        <v>568</v>
      </c>
      <c r="B1162" s="865" t="s">
        <v>1461</v>
      </c>
      <c r="C1162" s="1705"/>
      <c r="D1162" s="865" t="s">
        <v>19392</v>
      </c>
      <c r="E1162" s="865" t="s">
        <v>19393</v>
      </c>
      <c r="F1162" s="865" t="s">
        <v>18294</v>
      </c>
      <c r="G1162" s="865" t="s">
        <v>19394</v>
      </c>
      <c r="H1162" s="865">
        <v>20</v>
      </c>
      <c r="I1162" s="865"/>
      <c r="J1162" s="865">
        <v>1</v>
      </c>
      <c r="K1162" s="865"/>
      <c r="L1162" s="865"/>
      <c r="M1162" s="865" t="s">
        <v>19455</v>
      </c>
      <c r="N1162" s="865" t="s">
        <v>19451</v>
      </c>
      <c r="O1162" s="865" t="s">
        <v>15342</v>
      </c>
      <c r="P1162" s="865"/>
      <c r="Q1162" s="865">
        <v>2</v>
      </c>
    </row>
    <row r="1163" spans="1:17" ht="114.75">
      <c r="A1163" s="876">
        <v>569</v>
      </c>
      <c r="B1163" s="865" t="s">
        <v>1461</v>
      </c>
      <c r="C1163" s="1705"/>
      <c r="D1163" s="865" t="s">
        <v>19392</v>
      </c>
      <c r="E1163" s="865" t="s">
        <v>19393</v>
      </c>
      <c r="F1163" s="865" t="s">
        <v>18294</v>
      </c>
      <c r="G1163" s="865" t="s">
        <v>19394</v>
      </c>
      <c r="H1163" s="865">
        <v>20</v>
      </c>
      <c r="I1163" s="865"/>
      <c r="J1163" s="865">
        <v>1</v>
      </c>
      <c r="K1163" s="865"/>
      <c r="L1163" s="865"/>
      <c r="M1163" s="865" t="s">
        <v>19456</v>
      </c>
      <c r="N1163" s="865" t="s">
        <v>19451</v>
      </c>
      <c r="O1163" s="865" t="s">
        <v>10818</v>
      </c>
      <c r="P1163" s="865"/>
      <c r="Q1163" s="865">
        <v>2</v>
      </c>
    </row>
    <row r="1164" spans="1:17" ht="114.75">
      <c r="A1164" s="876">
        <v>570</v>
      </c>
      <c r="B1164" s="865" t="s">
        <v>1461</v>
      </c>
      <c r="C1164" s="1705"/>
      <c r="D1164" s="865" t="s">
        <v>19392</v>
      </c>
      <c r="E1164" s="865" t="s">
        <v>19393</v>
      </c>
      <c r="F1164" s="865" t="s">
        <v>18294</v>
      </c>
      <c r="G1164" s="865" t="s">
        <v>19394</v>
      </c>
      <c r="H1164" s="865">
        <v>20</v>
      </c>
      <c r="I1164" s="865"/>
      <c r="J1164" s="865">
        <v>1</v>
      </c>
      <c r="K1164" s="865"/>
      <c r="L1164" s="865"/>
      <c r="M1164" s="865" t="s">
        <v>19377</v>
      </c>
      <c r="N1164" s="865" t="s">
        <v>19451</v>
      </c>
      <c r="O1164" s="865" t="s">
        <v>8359</v>
      </c>
      <c r="P1164" s="865"/>
      <c r="Q1164" s="865">
        <v>2</v>
      </c>
    </row>
    <row r="1165" spans="1:17" ht="114.75">
      <c r="A1165" s="882">
        <v>571</v>
      </c>
      <c r="B1165" s="865" t="s">
        <v>1461</v>
      </c>
      <c r="C1165" s="1705"/>
      <c r="D1165" s="865" t="s">
        <v>19392</v>
      </c>
      <c r="E1165" s="865" t="s">
        <v>19393</v>
      </c>
      <c r="F1165" s="865" t="s">
        <v>18294</v>
      </c>
      <c r="G1165" s="865" t="s">
        <v>19394</v>
      </c>
      <c r="H1165" s="865">
        <v>20</v>
      </c>
      <c r="I1165" s="865"/>
      <c r="J1165" s="865">
        <v>1</v>
      </c>
      <c r="K1165" s="865"/>
      <c r="L1165" s="865"/>
      <c r="M1165" s="865" t="s">
        <v>19457</v>
      </c>
      <c r="N1165" s="865" t="s">
        <v>19451</v>
      </c>
      <c r="O1165" s="865" t="s">
        <v>1640</v>
      </c>
      <c r="P1165" s="865"/>
      <c r="Q1165" s="865">
        <v>2</v>
      </c>
    </row>
    <row r="1166" spans="1:17" ht="114.75">
      <c r="A1166" s="876">
        <v>572</v>
      </c>
      <c r="B1166" s="865" t="s">
        <v>1461</v>
      </c>
      <c r="C1166" s="1705"/>
      <c r="D1166" s="865" t="s">
        <v>19392</v>
      </c>
      <c r="E1166" s="865" t="s">
        <v>19393</v>
      </c>
      <c r="F1166" s="865" t="s">
        <v>18294</v>
      </c>
      <c r="G1166" s="865" t="s">
        <v>19394</v>
      </c>
      <c r="H1166" s="865">
        <v>20</v>
      </c>
      <c r="I1166" s="865"/>
      <c r="J1166" s="865">
        <v>1</v>
      </c>
      <c r="K1166" s="865"/>
      <c r="L1166" s="865"/>
      <c r="M1166" s="865" t="s">
        <v>19444</v>
      </c>
      <c r="N1166" s="865" t="s">
        <v>19458</v>
      </c>
      <c r="O1166" s="865" t="s">
        <v>15366</v>
      </c>
      <c r="P1166" s="865">
        <v>1</v>
      </c>
      <c r="Q1166" s="865">
        <v>1</v>
      </c>
    </row>
    <row r="1167" spans="1:17" ht="114.75">
      <c r="A1167" s="876">
        <v>573</v>
      </c>
      <c r="B1167" s="865" t="s">
        <v>1461</v>
      </c>
      <c r="C1167" s="1705"/>
      <c r="D1167" s="865" t="s">
        <v>19392</v>
      </c>
      <c r="E1167" s="865" t="s">
        <v>19393</v>
      </c>
      <c r="F1167" s="865" t="s">
        <v>18294</v>
      </c>
      <c r="G1167" s="865" t="s">
        <v>19394</v>
      </c>
      <c r="H1167" s="865">
        <v>20</v>
      </c>
      <c r="I1167" s="865"/>
      <c r="J1167" s="865">
        <v>1</v>
      </c>
      <c r="K1167" s="865"/>
      <c r="L1167" s="865"/>
      <c r="M1167" s="865" t="s">
        <v>19459</v>
      </c>
      <c r="N1167" s="865" t="s">
        <v>19458</v>
      </c>
      <c r="O1167" s="865" t="s">
        <v>15342</v>
      </c>
      <c r="P1167" s="865">
        <v>1</v>
      </c>
      <c r="Q1167" s="865">
        <v>1</v>
      </c>
    </row>
    <row r="1168" spans="1:17" ht="114.75">
      <c r="A1168" s="876">
        <v>574</v>
      </c>
      <c r="B1168" s="865" t="s">
        <v>1461</v>
      </c>
      <c r="C1168" s="1705"/>
      <c r="D1168" s="865" t="s">
        <v>19392</v>
      </c>
      <c r="E1168" s="865" t="s">
        <v>19393</v>
      </c>
      <c r="F1168" s="865" t="s">
        <v>18294</v>
      </c>
      <c r="G1168" s="865" t="s">
        <v>19394</v>
      </c>
      <c r="H1168" s="865">
        <v>20</v>
      </c>
      <c r="I1168" s="865"/>
      <c r="J1168" s="865">
        <v>1</v>
      </c>
      <c r="K1168" s="865"/>
      <c r="L1168" s="865"/>
      <c r="M1168" s="865" t="s">
        <v>19447</v>
      </c>
      <c r="N1168" s="865" t="s">
        <v>19458</v>
      </c>
      <c r="O1168" s="865" t="s">
        <v>11674</v>
      </c>
      <c r="P1168" s="865">
        <v>1</v>
      </c>
      <c r="Q1168" s="865">
        <v>1</v>
      </c>
    </row>
    <row r="1169" spans="1:17" ht="114.75">
      <c r="A1169" s="876">
        <v>575</v>
      </c>
      <c r="B1169" s="865" t="s">
        <v>1461</v>
      </c>
      <c r="C1169" s="1705"/>
      <c r="D1169" s="865" t="s">
        <v>19392</v>
      </c>
      <c r="E1169" s="865" t="s">
        <v>19393</v>
      </c>
      <c r="F1169" s="865" t="s">
        <v>18294</v>
      </c>
      <c r="G1169" s="865" t="s">
        <v>19394</v>
      </c>
      <c r="H1169" s="865">
        <v>20</v>
      </c>
      <c r="I1169" s="865"/>
      <c r="J1169" s="865">
        <v>1</v>
      </c>
      <c r="K1169" s="865"/>
      <c r="L1169" s="865"/>
      <c r="M1169" s="865" t="s">
        <v>19460</v>
      </c>
      <c r="N1169" s="865" t="s">
        <v>19458</v>
      </c>
      <c r="O1169" s="865" t="s">
        <v>10818</v>
      </c>
      <c r="P1169" s="865">
        <v>1</v>
      </c>
      <c r="Q1169" s="865">
        <v>1</v>
      </c>
    </row>
    <row r="1170" spans="1:17" ht="114.75">
      <c r="A1170" s="876">
        <v>576</v>
      </c>
      <c r="B1170" s="865" t="s">
        <v>1461</v>
      </c>
      <c r="C1170" s="1705"/>
      <c r="D1170" s="865" t="s">
        <v>19392</v>
      </c>
      <c r="E1170" s="865" t="s">
        <v>19393</v>
      </c>
      <c r="F1170" s="865" t="s">
        <v>18294</v>
      </c>
      <c r="G1170" s="865" t="s">
        <v>19394</v>
      </c>
      <c r="H1170" s="865">
        <v>20</v>
      </c>
      <c r="I1170" s="865"/>
      <c r="J1170" s="865">
        <v>1</v>
      </c>
      <c r="K1170" s="865"/>
      <c r="L1170" s="865"/>
      <c r="M1170" s="865" t="s">
        <v>19379</v>
      </c>
      <c r="N1170" s="865" t="s">
        <v>19458</v>
      </c>
      <c r="O1170" s="865" t="s">
        <v>8359</v>
      </c>
      <c r="P1170" s="865">
        <v>1</v>
      </c>
      <c r="Q1170" s="865">
        <v>1</v>
      </c>
    </row>
    <row r="1171" spans="1:17" ht="114.75">
      <c r="A1171" s="882">
        <v>577</v>
      </c>
      <c r="B1171" s="865" t="s">
        <v>1461</v>
      </c>
      <c r="C1171" s="1705"/>
      <c r="D1171" s="865" t="s">
        <v>19392</v>
      </c>
      <c r="E1171" s="865" t="s">
        <v>19393</v>
      </c>
      <c r="F1171" s="865" t="s">
        <v>18294</v>
      </c>
      <c r="G1171" s="865" t="s">
        <v>19394</v>
      </c>
      <c r="H1171" s="865">
        <v>20</v>
      </c>
      <c r="I1171" s="865"/>
      <c r="J1171" s="865">
        <v>1</v>
      </c>
      <c r="K1171" s="865"/>
      <c r="L1171" s="865"/>
      <c r="M1171" s="865" t="s">
        <v>19461</v>
      </c>
      <c r="N1171" s="865" t="s">
        <v>19462</v>
      </c>
      <c r="O1171" s="865" t="s">
        <v>15342</v>
      </c>
      <c r="P1171" s="865">
        <v>1</v>
      </c>
      <c r="Q1171" s="865"/>
    </row>
    <row r="1172" spans="1:17" ht="114.75">
      <c r="A1172" s="876">
        <v>578</v>
      </c>
      <c r="B1172" s="865" t="s">
        <v>1461</v>
      </c>
      <c r="C1172" s="1705"/>
      <c r="D1172" s="865" t="s">
        <v>19392</v>
      </c>
      <c r="E1172" s="865" t="s">
        <v>19393</v>
      </c>
      <c r="F1172" s="865" t="s">
        <v>18294</v>
      </c>
      <c r="G1172" s="865" t="s">
        <v>19394</v>
      </c>
      <c r="H1172" s="865">
        <v>20</v>
      </c>
      <c r="I1172" s="865"/>
      <c r="J1172" s="865">
        <v>1</v>
      </c>
      <c r="K1172" s="865"/>
      <c r="L1172" s="865"/>
      <c r="M1172" s="865" t="s">
        <v>19463</v>
      </c>
      <c r="N1172" s="865" t="s">
        <v>19462</v>
      </c>
      <c r="O1172" s="865" t="s">
        <v>10818</v>
      </c>
      <c r="P1172" s="865">
        <v>1</v>
      </c>
      <c r="Q1172" s="865"/>
    </row>
    <row r="1173" spans="1:17" ht="114.75">
      <c r="A1173" s="876">
        <v>579</v>
      </c>
      <c r="B1173" s="865" t="s">
        <v>1461</v>
      </c>
      <c r="C1173" s="1705"/>
      <c r="D1173" s="865" t="s">
        <v>19392</v>
      </c>
      <c r="E1173" s="865" t="s">
        <v>19393</v>
      </c>
      <c r="F1173" s="865" t="s">
        <v>18294</v>
      </c>
      <c r="G1173" s="865" t="s">
        <v>19394</v>
      </c>
      <c r="H1173" s="865">
        <v>20</v>
      </c>
      <c r="I1173" s="865"/>
      <c r="J1173" s="865">
        <v>1</v>
      </c>
      <c r="K1173" s="865"/>
      <c r="L1173" s="865"/>
      <c r="M1173" s="865" t="s">
        <v>19464</v>
      </c>
      <c r="N1173" s="865" t="s">
        <v>19462</v>
      </c>
      <c r="O1173" s="865" t="s">
        <v>1611</v>
      </c>
      <c r="P1173" s="865">
        <v>1</v>
      </c>
      <c r="Q1173" s="865"/>
    </row>
    <row r="1174" spans="1:17" ht="114.75">
      <c r="A1174" s="876">
        <v>580</v>
      </c>
      <c r="B1174" s="865" t="s">
        <v>1461</v>
      </c>
      <c r="C1174" s="1705"/>
      <c r="D1174" s="865" t="s">
        <v>19392</v>
      </c>
      <c r="E1174" s="865" t="s">
        <v>19393</v>
      </c>
      <c r="F1174" s="865" t="s">
        <v>18294</v>
      </c>
      <c r="G1174" s="865" t="s">
        <v>19394</v>
      </c>
      <c r="H1174" s="865">
        <v>20</v>
      </c>
      <c r="I1174" s="865"/>
      <c r="J1174" s="865">
        <v>1</v>
      </c>
      <c r="K1174" s="865"/>
      <c r="L1174" s="865"/>
      <c r="M1174" s="865" t="s">
        <v>19465</v>
      </c>
      <c r="N1174" s="865" t="s">
        <v>19462</v>
      </c>
      <c r="O1174" s="865" t="s">
        <v>15366</v>
      </c>
      <c r="P1174" s="865"/>
      <c r="Q1174" s="865">
        <v>1</v>
      </c>
    </row>
    <row r="1175" spans="1:17" ht="114.75">
      <c r="A1175" s="876">
        <v>581</v>
      </c>
      <c r="B1175" s="865" t="s">
        <v>1461</v>
      </c>
      <c r="C1175" s="1705"/>
      <c r="D1175" s="865" t="s">
        <v>19392</v>
      </c>
      <c r="E1175" s="865" t="s">
        <v>19393</v>
      </c>
      <c r="F1175" s="865" t="s">
        <v>18294</v>
      </c>
      <c r="G1175" s="865" t="s">
        <v>19394</v>
      </c>
      <c r="H1175" s="865">
        <v>20</v>
      </c>
      <c r="I1175" s="865"/>
      <c r="J1175" s="865">
        <v>1</v>
      </c>
      <c r="K1175" s="865"/>
      <c r="L1175" s="865"/>
      <c r="M1175" s="865" t="s">
        <v>19466</v>
      </c>
      <c r="N1175" s="865" t="s">
        <v>19462</v>
      </c>
      <c r="O1175" s="865" t="s">
        <v>15342</v>
      </c>
      <c r="P1175" s="865"/>
      <c r="Q1175" s="865">
        <v>1</v>
      </c>
    </row>
    <row r="1176" spans="1:17" ht="114.75">
      <c r="A1176" s="876">
        <v>582</v>
      </c>
      <c r="B1176" s="865" t="s">
        <v>1461</v>
      </c>
      <c r="C1176" s="1705"/>
      <c r="D1176" s="865" t="s">
        <v>19392</v>
      </c>
      <c r="E1176" s="865" t="s">
        <v>19393</v>
      </c>
      <c r="F1176" s="865" t="s">
        <v>18294</v>
      </c>
      <c r="G1176" s="865" t="s">
        <v>19394</v>
      </c>
      <c r="H1176" s="865">
        <v>20</v>
      </c>
      <c r="I1176" s="865"/>
      <c r="J1176" s="865">
        <v>1</v>
      </c>
      <c r="K1176" s="865"/>
      <c r="L1176" s="865"/>
      <c r="M1176" s="865" t="s">
        <v>16530</v>
      </c>
      <c r="N1176" s="865" t="s">
        <v>19462</v>
      </c>
      <c r="O1176" s="865" t="s">
        <v>10818</v>
      </c>
      <c r="P1176" s="865"/>
      <c r="Q1176" s="865">
        <v>1</v>
      </c>
    </row>
    <row r="1177" spans="1:17" ht="114.75">
      <c r="A1177" s="882">
        <v>583</v>
      </c>
      <c r="B1177" s="865" t="s">
        <v>1461</v>
      </c>
      <c r="C1177" s="1705"/>
      <c r="D1177" s="865" t="s">
        <v>19392</v>
      </c>
      <c r="E1177" s="865" t="s">
        <v>19393</v>
      </c>
      <c r="F1177" s="865" t="s">
        <v>18294</v>
      </c>
      <c r="G1177" s="865" t="s">
        <v>19394</v>
      </c>
      <c r="H1177" s="865">
        <v>20</v>
      </c>
      <c r="I1177" s="865"/>
      <c r="J1177" s="865">
        <v>1</v>
      </c>
      <c r="K1177" s="865"/>
      <c r="L1177" s="865"/>
      <c r="M1177" s="865" t="s">
        <v>19465</v>
      </c>
      <c r="N1177" s="865" t="s">
        <v>11670</v>
      </c>
      <c r="O1177" s="865" t="s">
        <v>15366</v>
      </c>
      <c r="P1177" s="865"/>
      <c r="Q1177" s="865">
        <v>1</v>
      </c>
    </row>
    <row r="1178" spans="1:17" ht="114.75">
      <c r="A1178" s="876">
        <v>584</v>
      </c>
      <c r="B1178" s="865" t="s">
        <v>1461</v>
      </c>
      <c r="C1178" s="1705"/>
      <c r="D1178" s="865" t="s">
        <v>19392</v>
      </c>
      <c r="E1178" s="865" t="s">
        <v>19393</v>
      </c>
      <c r="F1178" s="865" t="s">
        <v>18294</v>
      </c>
      <c r="G1178" s="865" t="s">
        <v>19394</v>
      </c>
      <c r="H1178" s="865">
        <v>20</v>
      </c>
      <c r="I1178" s="865"/>
      <c r="J1178" s="865">
        <v>1</v>
      </c>
      <c r="K1178" s="865"/>
      <c r="L1178" s="865"/>
      <c r="M1178" s="865" t="s">
        <v>19466</v>
      </c>
      <c r="N1178" s="865" t="s">
        <v>11670</v>
      </c>
      <c r="O1178" s="865" t="s">
        <v>15342</v>
      </c>
      <c r="P1178" s="865"/>
      <c r="Q1178" s="865">
        <v>1</v>
      </c>
    </row>
    <row r="1179" spans="1:17" ht="114.75">
      <c r="A1179" s="876">
        <v>585</v>
      </c>
      <c r="B1179" s="865" t="s">
        <v>1461</v>
      </c>
      <c r="C1179" s="1705"/>
      <c r="D1179" s="865" t="s">
        <v>19392</v>
      </c>
      <c r="E1179" s="865" t="s">
        <v>19393</v>
      </c>
      <c r="F1179" s="865" t="s">
        <v>18294</v>
      </c>
      <c r="G1179" s="865" t="s">
        <v>19394</v>
      </c>
      <c r="H1179" s="865">
        <v>20</v>
      </c>
      <c r="I1179" s="865"/>
      <c r="J1179" s="865">
        <v>1</v>
      </c>
      <c r="K1179" s="865"/>
      <c r="L1179" s="865"/>
      <c r="M1179" s="865" t="s">
        <v>19467</v>
      </c>
      <c r="N1179" s="865" t="s">
        <v>11670</v>
      </c>
      <c r="O1179" s="865" t="s">
        <v>11674</v>
      </c>
      <c r="P1179" s="865"/>
      <c r="Q1179" s="865">
        <v>1</v>
      </c>
    </row>
    <row r="1180" spans="1:17" ht="114.75">
      <c r="A1180" s="876">
        <v>586</v>
      </c>
      <c r="B1180" s="865" t="s">
        <v>1461</v>
      </c>
      <c r="C1180" s="1705"/>
      <c r="D1180" s="865" t="s">
        <v>19392</v>
      </c>
      <c r="E1180" s="865" t="s">
        <v>19393</v>
      </c>
      <c r="F1180" s="865" t="s">
        <v>18294</v>
      </c>
      <c r="G1180" s="865" t="s">
        <v>19394</v>
      </c>
      <c r="H1180" s="865">
        <v>20</v>
      </c>
      <c r="I1180" s="865"/>
      <c r="J1180" s="865">
        <v>1</v>
      </c>
      <c r="K1180" s="865"/>
      <c r="L1180" s="865"/>
      <c r="M1180" s="865" t="s">
        <v>16530</v>
      </c>
      <c r="N1180" s="865" t="s">
        <v>11670</v>
      </c>
      <c r="O1180" s="865" t="s">
        <v>10818</v>
      </c>
      <c r="P1180" s="865"/>
      <c r="Q1180" s="865">
        <v>1</v>
      </c>
    </row>
    <row r="1181" spans="1:17" ht="114.75">
      <c r="A1181" s="876">
        <v>587</v>
      </c>
      <c r="B1181" s="865" t="s">
        <v>1461</v>
      </c>
      <c r="C1181" s="1705"/>
      <c r="D1181" s="865" t="s">
        <v>19392</v>
      </c>
      <c r="E1181" s="865" t="s">
        <v>19393</v>
      </c>
      <c r="F1181" s="865" t="s">
        <v>18294</v>
      </c>
      <c r="G1181" s="865" t="s">
        <v>19394</v>
      </c>
      <c r="H1181" s="865">
        <v>20</v>
      </c>
      <c r="I1181" s="865"/>
      <c r="J1181" s="865">
        <v>1</v>
      </c>
      <c r="K1181" s="865"/>
      <c r="L1181" s="865"/>
      <c r="M1181" s="865" t="s">
        <v>19382</v>
      </c>
      <c r="N1181" s="865" t="s">
        <v>11670</v>
      </c>
      <c r="O1181" s="865" t="s">
        <v>8359</v>
      </c>
      <c r="P1181" s="865"/>
      <c r="Q1181" s="865">
        <v>1</v>
      </c>
    </row>
    <row r="1182" spans="1:17" ht="114.75">
      <c r="A1182" s="876">
        <v>588</v>
      </c>
      <c r="B1182" s="865" t="s">
        <v>1461</v>
      </c>
      <c r="C1182" s="1705"/>
      <c r="D1182" s="865" t="s">
        <v>19392</v>
      </c>
      <c r="E1182" s="865" t="s">
        <v>19393</v>
      </c>
      <c r="F1182" s="865" t="s">
        <v>18294</v>
      </c>
      <c r="G1182" s="865" t="s">
        <v>19394</v>
      </c>
      <c r="H1182" s="865">
        <v>20</v>
      </c>
      <c r="I1182" s="865"/>
      <c r="J1182" s="865">
        <v>1</v>
      </c>
      <c r="K1182" s="865"/>
      <c r="L1182" s="865"/>
      <c r="M1182" s="865" t="s">
        <v>19468</v>
      </c>
      <c r="N1182" s="865" t="s">
        <v>11670</v>
      </c>
      <c r="O1182" s="865" t="s">
        <v>1640</v>
      </c>
      <c r="P1182" s="865"/>
      <c r="Q1182" s="865">
        <v>1</v>
      </c>
    </row>
    <row r="1183" spans="1:17" ht="114.75">
      <c r="A1183" s="882">
        <v>589</v>
      </c>
      <c r="B1183" s="865" t="s">
        <v>1461</v>
      </c>
      <c r="C1183" s="1705"/>
      <c r="D1183" s="865" t="s">
        <v>19392</v>
      </c>
      <c r="E1183" s="865" t="s">
        <v>19393</v>
      </c>
      <c r="F1183" s="865" t="s">
        <v>18294</v>
      </c>
      <c r="G1183" s="865" t="s">
        <v>19394</v>
      </c>
      <c r="H1183" s="865">
        <v>20</v>
      </c>
      <c r="I1183" s="865"/>
      <c r="J1183" s="865">
        <v>1</v>
      </c>
      <c r="K1183" s="865"/>
      <c r="L1183" s="865"/>
      <c r="M1183" s="865" t="s">
        <v>19469</v>
      </c>
      <c r="N1183" s="865" t="s">
        <v>11670</v>
      </c>
      <c r="O1183" s="865" t="s">
        <v>15366</v>
      </c>
      <c r="P1183" s="865">
        <v>1</v>
      </c>
      <c r="Q1183" s="865"/>
    </row>
    <row r="1184" spans="1:17" ht="114.75">
      <c r="A1184" s="876">
        <v>590</v>
      </c>
      <c r="B1184" s="865" t="s">
        <v>1461</v>
      </c>
      <c r="C1184" s="1705"/>
      <c r="D1184" s="865" t="s">
        <v>19392</v>
      </c>
      <c r="E1184" s="865" t="s">
        <v>19393</v>
      </c>
      <c r="F1184" s="865" t="s">
        <v>18294</v>
      </c>
      <c r="G1184" s="865" t="s">
        <v>19394</v>
      </c>
      <c r="H1184" s="865">
        <v>20</v>
      </c>
      <c r="I1184" s="865"/>
      <c r="J1184" s="865">
        <v>1</v>
      </c>
      <c r="K1184" s="865"/>
      <c r="L1184" s="865"/>
      <c r="M1184" s="865" t="s">
        <v>19461</v>
      </c>
      <c r="N1184" s="865" t="s">
        <v>11670</v>
      </c>
      <c r="O1184" s="865" t="s">
        <v>15342</v>
      </c>
      <c r="P1184" s="865">
        <v>1</v>
      </c>
      <c r="Q1184" s="865"/>
    </row>
    <row r="1185" spans="1:17" ht="114.75">
      <c r="A1185" s="876">
        <v>591</v>
      </c>
      <c r="B1185" s="865" t="s">
        <v>1461</v>
      </c>
      <c r="C1185" s="1705"/>
      <c r="D1185" s="865" t="s">
        <v>19392</v>
      </c>
      <c r="E1185" s="865" t="s">
        <v>19393</v>
      </c>
      <c r="F1185" s="865" t="s">
        <v>18294</v>
      </c>
      <c r="G1185" s="865" t="s">
        <v>19394</v>
      </c>
      <c r="H1185" s="865">
        <v>20</v>
      </c>
      <c r="I1185" s="865"/>
      <c r="J1185" s="865">
        <v>1</v>
      </c>
      <c r="K1185" s="865"/>
      <c r="L1185" s="865"/>
      <c r="M1185" s="865" t="s">
        <v>19463</v>
      </c>
      <c r="N1185" s="865" t="s">
        <v>11670</v>
      </c>
      <c r="O1185" s="865" t="s">
        <v>10818</v>
      </c>
      <c r="P1185" s="865">
        <v>1</v>
      </c>
      <c r="Q1185" s="865"/>
    </row>
    <row r="1186" spans="1:17" ht="114.75">
      <c r="A1186" s="876">
        <v>592</v>
      </c>
      <c r="B1186" s="865" t="s">
        <v>1461</v>
      </c>
      <c r="C1186" s="1705"/>
      <c r="D1186" s="865" t="s">
        <v>19392</v>
      </c>
      <c r="E1186" s="865" t="s">
        <v>19393</v>
      </c>
      <c r="F1186" s="865" t="s">
        <v>18294</v>
      </c>
      <c r="G1186" s="865" t="s">
        <v>19394</v>
      </c>
      <c r="H1186" s="865">
        <v>20</v>
      </c>
      <c r="I1186" s="865"/>
      <c r="J1186" s="865">
        <v>1</v>
      </c>
      <c r="K1186" s="865"/>
      <c r="L1186" s="865"/>
      <c r="M1186" s="865" t="s">
        <v>5580</v>
      </c>
      <c r="N1186" s="865" t="s">
        <v>11670</v>
      </c>
      <c r="O1186" s="865" t="s">
        <v>1611</v>
      </c>
      <c r="P1186" s="865">
        <v>1</v>
      </c>
      <c r="Q1186" s="865"/>
    </row>
    <row r="1187" spans="1:17" ht="114.75">
      <c r="A1187" s="876">
        <v>593</v>
      </c>
      <c r="B1187" s="865" t="s">
        <v>1461</v>
      </c>
      <c r="C1187" s="1705"/>
      <c r="D1187" s="865" t="s">
        <v>19392</v>
      </c>
      <c r="E1187" s="865" t="s">
        <v>19393</v>
      </c>
      <c r="F1187" s="865" t="s">
        <v>18294</v>
      </c>
      <c r="G1187" s="865" t="s">
        <v>19394</v>
      </c>
      <c r="H1187" s="865">
        <v>20</v>
      </c>
      <c r="I1187" s="865"/>
      <c r="J1187" s="865">
        <v>1</v>
      </c>
      <c r="K1187" s="865"/>
      <c r="L1187" s="865"/>
      <c r="M1187" s="865" t="s">
        <v>19469</v>
      </c>
      <c r="N1187" s="865" t="s">
        <v>19470</v>
      </c>
      <c r="O1187" s="865" t="s">
        <v>15366</v>
      </c>
      <c r="P1187" s="865">
        <v>1</v>
      </c>
      <c r="Q1187" s="865"/>
    </row>
    <row r="1188" spans="1:17" ht="114.75">
      <c r="A1188" s="876">
        <v>594</v>
      </c>
      <c r="B1188" s="865" t="s">
        <v>1461</v>
      </c>
      <c r="C1188" s="1705"/>
      <c r="D1188" s="865" t="s">
        <v>19392</v>
      </c>
      <c r="E1188" s="865" t="s">
        <v>19393</v>
      </c>
      <c r="F1188" s="865" t="s">
        <v>18294</v>
      </c>
      <c r="G1188" s="865" t="s">
        <v>19394</v>
      </c>
      <c r="H1188" s="865">
        <v>20</v>
      </c>
      <c r="I1188" s="865"/>
      <c r="J1188" s="865">
        <v>1</v>
      </c>
      <c r="K1188" s="865"/>
      <c r="L1188" s="865"/>
      <c r="M1188" s="865" t="s">
        <v>19461</v>
      </c>
      <c r="N1188" s="865" t="s">
        <v>19470</v>
      </c>
      <c r="O1188" s="865" t="s">
        <v>15342</v>
      </c>
      <c r="P1188" s="865">
        <v>1</v>
      </c>
      <c r="Q1188" s="865"/>
    </row>
    <row r="1189" spans="1:17" ht="114.75">
      <c r="A1189" s="882">
        <v>595</v>
      </c>
      <c r="B1189" s="865" t="s">
        <v>1461</v>
      </c>
      <c r="C1189" s="1705"/>
      <c r="D1189" s="865" t="s">
        <v>19392</v>
      </c>
      <c r="E1189" s="865" t="s">
        <v>19393</v>
      </c>
      <c r="F1189" s="865" t="s">
        <v>18294</v>
      </c>
      <c r="G1189" s="865" t="s">
        <v>19394</v>
      </c>
      <c r="H1189" s="865">
        <v>20</v>
      </c>
      <c r="I1189" s="865"/>
      <c r="J1189" s="865">
        <v>1</v>
      </c>
      <c r="K1189" s="865"/>
      <c r="L1189" s="865"/>
      <c r="M1189" s="865" t="s">
        <v>19471</v>
      </c>
      <c r="N1189" s="865" t="s">
        <v>19470</v>
      </c>
      <c r="O1189" s="865" t="s">
        <v>10818</v>
      </c>
      <c r="P1189" s="865">
        <v>1</v>
      </c>
      <c r="Q1189" s="865"/>
    </row>
    <row r="1190" spans="1:17" ht="114.75">
      <c r="A1190" s="876">
        <v>596</v>
      </c>
      <c r="B1190" s="865" t="s">
        <v>1461</v>
      </c>
      <c r="C1190" s="1705"/>
      <c r="D1190" s="865" t="s">
        <v>19392</v>
      </c>
      <c r="E1190" s="865" t="s">
        <v>19393</v>
      </c>
      <c r="F1190" s="865" t="s">
        <v>18294</v>
      </c>
      <c r="G1190" s="865" t="s">
        <v>19394</v>
      </c>
      <c r="H1190" s="865">
        <v>20</v>
      </c>
      <c r="I1190" s="865"/>
      <c r="J1190" s="865">
        <v>1</v>
      </c>
      <c r="K1190" s="865"/>
      <c r="L1190" s="865"/>
      <c r="M1190" s="865" t="s">
        <v>19466</v>
      </c>
      <c r="N1190" s="865" t="s">
        <v>19470</v>
      </c>
      <c r="O1190" s="865" t="s">
        <v>15342</v>
      </c>
      <c r="P1190" s="865"/>
      <c r="Q1190" s="865">
        <v>1</v>
      </c>
    </row>
    <row r="1191" spans="1:17" ht="114.75">
      <c r="A1191" s="876">
        <v>597</v>
      </c>
      <c r="B1191" s="865" t="s">
        <v>1461</v>
      </c>
      <c r="C1191" s="1705"/>
      <c r="D1191" s="865" t="s">
        <v>19392</v>
      </c>
      <c r="E1191" s="865" t="s">
        <v>19393</v>
      </c>
      <c r="F1191" s="865" t="s">
        <v>18294</v>
      </c>
      <c r="G1191" s="865" t="s">
        <v>19394</v>
      </c>
      <c r="H1191" s="865">
        <v>20</v>
      </c>
      <c r="I1191" s="865"/>
      <c r="J1191" s="865">
        <v>1</v>
      </c>
      <c r="K1191" s="865"/>
      <c r="L1191" s="865"/>
      <c r="M1191" s="865" t="s">
        <v>19472</v>
      </c>
      <c r="N1191" s="865" t="s">
        <v>19470</v>
      </c>
      <c r="O1191" s="865" t="s">
        <v>10818</v>
      </c>
      <c r="P1191" s="865"/>
      <c r="Q1191" s="865">
        <v>1</v>
      </c>
    </row>
    <row r="1192" spans="1:17" ht="114.75">
      <c r="A1192" s="876">
        <v>598</v>
      </c>
      <c r="B1192" s="865" t="s">
        <v>1461</v>
      </c>
      <c r="C1192" s="1705"/>
      <c r="D1192" s="865" t="s">
        <v>19392</v>
      </c>
      <c r="E1192" s="865" t="s">
        <v>19393</v>
      </c>
      <c r="F1192" s="865" t="s">
        <v>18294</v>
      </c>
      <c r="G1192" s="865" t="s">
        <v>19394</v>
      </c>
      <c r="H1192" s="865">
        <v>20</v>
      </c>
      <c r="I1192" s="865"/>
      <c r="J1192" s="865"/>
      <c r="K1192" s="865">
        <v>1</v>
      </c>
      <c r="L1192" s="865"/>
      <c r="M1192" s="865" t="s">
        <v>19473</v>
      </c>
      <c r="N1192" s="865" t="s">
        <v>19396</v>
      </c>
      <c r="O1192" s="865" t="s">
        <v>8359</v>
      </c>
      <c r="P1192" s="865"/>
      <c r="Q1192" s="865">
        <v>3</v>
      </c>
    </row>
    <row r="1193" spans="1:17" ht="114.75">
      <c r="A1193" s="876">
        <v>599</v>
      </c>
      <c r="B1193" s="865" t="s">
        <v>1461</v>
      </c>
      <c r="C1193" s="1705"/>
      <c r="D1193" s="865" t="s">
        <v>19392</v>
      </c>
      <c r="E1193" s="865" t="s">
        <v>19393</v>
      </c>
      <c r="F1193" s="865" t="s">
        <v>18294</v>
      </c>
      <c r="G1193" s="865" t="s">
        <v>19394</v>
      </c>
      <c r="H1193" s="865">
        <v>20</v>
      </c>
      <c r="I1193" s="865"/>
      <c r="J1193" s="865"/>
      <c r="K1193" s="865">
        <v>1</v>
      </c>
      <c r="L1193" s="865"/>
      <c r="M1193" s="865" t="s">
        <v>19474</v>
      </c>
      <c r="N1193" s="865" t="s">
        <v>19396</v>
      </c>
      <c r="O1193" s="865" t="s">
        <v>10371</v>
      </c>
      <c r="P1193" s="865">
        <v>3</v>
      </c>
      <c r="Q1193" s="865"/>
    </row>
    <row r="1194" spans="1:17" ht="114.75">
      <c r="A1194" s="876">
        <v>600</v>
      </c>
      <c r="B1194" s="865" t="s">
        <v>1461</v>
      </c>
      <c r="C1194" s="1705"/>
      <c r="D1194" s="865" t="s">
        <v>19392</v>
      </c>
      <c r="E1194" s="865" t="s">
        <v>19393</v>
      </c>
      <c r="F1194" s="865" t="s">
        <v>18294</v>
      </c>
      <c r="G1194" s="865" t="s">
        <v>19394</v>
      </c>
      <c r="H1194" s="865">
        <v>20</v>
      </c>
      <c r="I1194" s="865"/>
      <c r="J1194" s="865"/>
      <c r="K1194" s="865">
        <v>1</v>
      </c>
      <c r="L1194" s="865"/>
      <c r="M1194" s="865" t="s">
        <v>19475</v>
      </c>
      <c r="N1194" s="865" t="s">
        <v>19405</v>
      </c>
      <c r="O1194" s="865" t="s">
        <v>11674</v>
      </c>
      <c r="P1194" s="865">
        <v>3</v>
      </c>
      <c r="Q1194" s="865"/>
    </row>
    <row r="1195" spans="1:17" ht="114.75">
      <c r="A1195" s="882">
        <v>601</v>
      </c>
      <c r="B1195" s="865" t="s">
        <v>1461</v>
      </c>
      <c r="C1195" s="1705"/>
      <c r="D1195" s="865" t="s">
        <v>19392</v>
      </c>
      <c r="E1195" s="865" t="s">
        <v>19393</v>
      </c>
      <c r="F1195" s="865" t="s">
        <v>18294</v>
      </c>
      <c r="G1195" s="865" t="s">
        <v>19394</v>
      </c>
      <c r="H1195" s="865">
        <v>20</v>
      </c>
      <c r="I1195" s="865"/>
      <c r="J1195" s="865"/>
      <c r="K1195" s="865">
        <v>1</v>
      </c>
      <c r="L1195" s="865"/>
      <c r="M1195" s="865" t="s">
        <v>19476</v>
      </c>
      <c r="N1195" s="865" t="s">
        <v>19405</v>
      </c>
      <c r="O1195" s="865" t="s">
        <v>11674</v>
      </c>
      <c r="P1195" s="865"/>
      <c r="Q1195" s="865">
        <v>3</v>
      </c>
    </row>
    <row r="1196" spans="1:17" ht="114.75">
      <c r="A1196" s="876">
        <v>602</v>
      </c>
      <c r="B1196" s="865" t="s">
        <v>1461</v>
      </c>
      <c r="C1196" s="1705"/>
      <c r="D1196" s="865" t="s">
        <v>19392</v>
      </c>
      <c r="E1196" s="865" t="s">
        <v>19393</v>
      </c>
      <c r="F1196" s="865" t="s">
        <v>18294</v>
      </c>
      <c r="G1196" s="865" t="s">
        <v>19394</v>
      </c>
      <c r="H1196" s="865">
        <v>20</v>
      </c>
      <c r="I1196" s="865"/>
      <c r="J1196" s="865"/>
      <c r="K1196" s="865">
        <v>1</v>
      </c>
      <c r="L1196" s="865"/>
      <c r="M1196" s="865" t="s">
        <v>19477</v>
      </c>
      <c r="N1196" s="865" t="s">
        <v>19405</v>
      </c>
      <c r="O1196" s="865" t="s">
        <v>1640</v>
      </c>
      <c r="P1196" s="865"/>
      <c r="Q1196" s="865">
        <v>3</v>
      </c>
    </row>
    <row r="1197" spans="1:17" ht="114.75">
      <c r="A1197" s="876">
        <v>603</v>
      </c>
      <c r="B1197" s="865" t="s">
        <v>1461</v>
      </c>
      <c r="C1197" s="1705"/>
      <c r="D1197" s="865" t="s">
        <v>19392</v>
      </c>
      <c r="E1197" s="865" t="s">
        <v>19393</v>
      </c>
      <c r="F1197" s="865" t="s">
        <v>18294</v>
      </c>
      <c r="G1197" s="865" t="s">
        <v>19394</v>
      </c>
      <c r="H1197" s="865">
        <v>20</v>
      </c>
      <c r="I1197" s="865"/>
      <c r="J1197" s="865"/>
      <c r="K1197" s="865">
        <v>1</v>
      </c>
      <c r="L1197" s="865"/>
      <c r="M1197" s="865" t="s">
        <v>19478</v>
      </c>
      <c r="N1197" s="865" t="s">
        <v>19405</v>
      </c>
      <c r="O1197" s="865" t="s">
        <v>1611</v>
      </c>
      <c r="P1197" s="865"/>
      <c r="Q1197" s="865">
        <v>3</v>
      </c>
    </row>
    <row r="1198" spans="1:17" ht="114.75">
      <c r="A1198" s="876">
        <v>604</v>
      </c>
      <c r="B1198" s="865" t="s">
        <v>1461</v>
      </c>
      <c r="C1198" s="1705"/>
      <c r="D1198" s="865" t="s">
        <v>19392</v>
      </c>
      <c r="E1198" s="865" t="s">
        <v>19393</v>
      </c>
      <c r="F1198" s="865" t="s">
        <v>18294</v>
      </c>
      <c r="G1198" s="865" t="s">
        <v>19394</v>
      </c>
      <c r="H1198" s="865">
        <v>20</v>
      </c>
      <c r="I1198" s="865"/>
      <c r="J1198" s="865"/>
      <c r="K1198" s="865">
        <v>1</v>
      </c>
      <c r="L1198" s="865"/>
      <c r="M1198" s="865" t="s">
        <v>19479</v>
      </c>
      <c r="N1198" s="865" t="s">
        <v>16526</v>
      </c>
      <c r="O1198" s="865" t="s">
        <v>10371</v>
      </c>
      <c r="P1198" s="865">
        <v>3</v>
      </c>
      <c r="Q1198" s="865"/>
    </row>
    <row r="1199" spans="1:17" ht="114.75">
      <c r="A1199" s="876">
        <v>605</v>
      </c>
      <c r="B1199" s="865" t="s">
        <v>1461</v>
      </c>
      <c r="C1199" s="1705"/>
      <c r="D1199" s="865" t="s">
        <v>19392</v>
      </c>
      <c r="E1199" s="865" t="s">
        <v>19393</v>
      </c>
      <c r="F1199" s="865" t="s">
        <v>18294</v>
      </c>
      <c r="G1199" s="865" t="s">
        <v>19394</v>
      </c>
      <c r="H1199" s="865">
        <v>20</v>
      </c>
      <c r="I1199" s="865"/>
      <c r="J1199" s="865"/>
      <c r="K1199" s="865">
        <v>1</v>
      </c>
      <c r="L1199" s="865"/>
      <c r="M1199" s="865" t="s">
        <v>19480</v>
      </c>
      <c r="N1199" s="865" t="s">
        <v>16526</v>
      </c>
      <c r="O1199" s="865" t="s">
        <v>10371</v>
      </c>
      <c r="P1199" s="865"/>
      <c r="Q1199" s="865">
        <v>3</v>
      </c>
    </row>
    <row r="1200" spans="1:17" ht="114.75">
      <c r="A1200" s="876">
        <v>606</v>
      </c>
      <c r="B1200" s="865" t="s">
        <v>1461</v>
      </c>
      <c r="C1200" s="1705"/>
      <c r="D1200" s="865" t="s">
        <v>19392</v>
      </c>
      <c r="E1200" s="865" t="s">
        <v>19393</v>
      </c>
      <c r="F1200" s="865" t="s">
        <v>18294</v>
      </c>
      <c r="G1200" s="865" t="s">
        <v>19394</v>
      </c>
      <c r="H1200" s="865">
        <v>20</v>
      </c>
      <c r="I1200" s="865"/>
      <c r="J1200" s="865"/>
      <c r="K1200" s="865">
        <v>1</v>
      </c>
      <c r="L1200" s="865"/>
      <c r="M1200" s="865" t="s">
        <v>19481</v>
      </c>
      <c r="N1200" s="865" t="s">
        <v>16526</v>
      </c>
      <c r="O1200" s="865" t="s">
        <v>19482</v>
      </c>
      <c r="P1200" s="865">
        <v>2</v>
      </c>
      <c r="Q1200" s="865"/>
    </row>
    <row r="1201" spans="1:17" ht="114.75">
      <c r="A1201" s="882">
        <v>607</v>
      </c>
      <c r="B1201" s="865" t="s">
        <v>1461</v>
      </c>
      <c r="C1201" s="1705"/>
      <c r="D1201" s="865" t="s">
        <v>19392</v>
      </c>
      <c r="E1201" s="865" t="s">
        <v>19393</v>
      </c>
      <c r="F1201" s="865" t="s">
        <v>18294</v>
      </c>
      <c r="G1201" s="865" t="s">
        <v>19394</v>
      </c>
      <c r="H1201" s="865">
        <v>20</v>
      </c>
      <c r="I1201" s="865"/>
      <c r="J1201" s="865"/>
      <c r="K1201" s="865">
        <v>1</v>
      </c>
      <c r="L1201" s="865"/>
      <c r="M1201" s="865" t="s">
        <v>19438</v>
      </c>
      <c r="N1201" s="865" t="s">
        <v>19451</v>
      </c>
      <c r="O1201" s="865" t="s">
        <v>11674</v>
      </c>
      <c r="P1201" s="865">
        <v>2</v>
      </c>
      <c r="Q1201" s="865"/>
    </row>
    <row r="1202" spans="1:17" ht="114.75">
      <c r="A1202" s="876">
        <v>608</v>
      </c>
      <c r="B1202" s="865" t="s">
        <v>1461</v>
      </c>
      <c r="C1202" s="1705"/>
      <c r="D1202" s="865" t="s">
        <v>19392</v>
      </c>
      <c r="E1202" s="865" t="s">
        <v>19393</v>
      </c>
      <c r="F1202" s="865" t="s">
        <v>18294</v>
      </c>
      <c r="G1202" s="865" t="s">
        <v>19394</v>
      </c>
      <c r="H1202" s="865">
        <v>20</v>
      </c>
      <c r="I1202" s="865"/>
      <c r="J1202" s="865"/>
      <c r="K1202" s="865">
        <v>1</v>
      </c>
      <c r="L1202" s="865"/>
      <c r="M1202" s="865" t="s">
        <v>19483</v>
      </c>
      <c r="N1202" s="865" t="s">
        <v>19428</v>
      </c>
      <c r="O1202" s="865" t="s">
        <v>1611</v>
      </c>
      <c r="P1202" s="865">
        <v>1</v>
      </c>
      <c r="Q1202" s="865">
        <v>1</v>
      </c>
    </row>
    <row r="1203" spans="1:17" ht="114.75">
      <c r="A1203" s="876">
        <v>609</v>
      </c>
      <c r="B1203" s="865" t="s">
        <v>1461</v>
      </c>
      <c r="C1203" s="1705"/>
      <c r="D1203" s="865" t="s">
        <v>19392</v>
      </c>
      <c r="E1203" s="865" t="s">
        <v>19393</v>
      </c>
      <c r="F1203" s="865" t="s">
        <v>18294</v>
      </c>
      <c r="G1203" s="865" t="s">
        <v>19394</v>
      </c>
      <c r="H1203" s="865">
        <v>20</v>
      </c>
      <c r="I1203" s="865"/>
      <c r="J1203" s="865"/>
      <c r="K1203" s="865">
        <v>1</v>
      </c>
      <c r="L1203" s="865"/>
      <c r="M1203" s="865" t="s">
        <v>19484</v>
      </c>
      <c r="N1203" s="865" t="s">
        <v>19432</v>
      </c>
      <c r="O1203" s="865" t="s">
        <v>15366</v>
      </c>
      <c r="P1203" s="865"/>
      <c r="Q1203" s="865">
        <v>2</v>
      </c>
    </row>
    <row r="1204" spans="1:17" ht="114.75">
      <c r="A1204" s="876">
        <v>610</v>
      </c>
      <c r="B1204" s="865" t="s">
        <v>1461</v>
      </c>
      <c r="C1204" s="1705"/>
      <c r="D1204" s="865" t="s">
        <v>19392</v>
      </c>
      <c r="E1204" s="865" t="s">
        <v>19393</v>
      </c>
      <c r="F1204" s="865" t="s">
        <v>18294</v>
      </c>
      <c r="G1204" s="865" t="s">
        <v>19394</v>
      </c>
      <c r="H1204" s="865">
        <v>20</v>
      </c>
      <c r="I1204" s="865"/>
      <c r="J1204" s="865"/>
      <c r="K1204" s="865">
        <v>1</v>
      </c>
      <c r="L1204" s="865"/>
      <c r="M1204" s="865" t="s">
        <v>19485</v>
      </c>
      <c r="N1204" s="865" t="s">
        <v>19432</v>
      </c>
      <c r="O1204" s="865" t="s">
        <v>11674</v>
      </c>
      <c r="P1204" s="865"/>
      <c r="Q1204" s="865">
        <v>2</v>
      </c>
    </row>
    <row r="1205" spans="1:17" ht="114.75">
      <c r="A1205" s="876">
        <v>611</v>
      </c>
      <c r="B1205" s="865" t="s">
        <v>1461</v>
      </c>
      <c r="C1205" s="1705"/>
      <c r="D1205" s="865" t="s">
        <v>19392</v>
      </c>
      <c r="E1205" s="865" t="s">
        <v>19393</v>
      </c>
      <c r="F1205" s="865" t="s">
        <v>18294</v>
      </c>
      <c r="G1205" s="865" t="s">
        <v>19394</v>
      </c>
      <c r="H1205" s="865">
        <v>20</v>
      </c>
      <c r="I1205" s="865"/>
      <c r="J1205" s="865"/>
      <c r="K1205" s="865">
        <v>1</v>
      </c>
      <c r="L1205" s="865"/>
      <c r="M1205" s="865" t="s">
        <v>19381</v>
      </c>
      <c r="N1205" s="865" t="s">
        <v>19437</v>
      </c>
      <c r="O1205" s="865" t="s">
        <v>8359</v>
      </c>
      <c r="P1205" s="865">
        <v>2</v>
      </c>
      <c r="Q1205" s="865"/>
    </row>
    <row r="1206" spans="1:17" ht="114.75">
      <c r="A1206" s="876">
        <v>612</v>
      </c>
      <c r="B1206" s="865" t="s">
        <v>1461</v>
      </c>
      <c r="C1206" s="1705"/>
      <c r="D1206" s="865" t="s">
        <v>19392</v>
      </c>
      <c r="E1206" s="865" t="s">
        <v>19393</v>
      </c>
      <c r="F1206" s="865" t="s">
        <v>18294</v>
      </c>
      <c r="G1206" s="865" t="s">
        <v>19394</v>
      </c>
      <c r="H1206" s="865">
        <v>20</v>
      </c>
      <c r="I1206" s="865"/>
      <c r="J1206" s="865"/>
      <c r="K1206" s="865">
        <v>1</v>
      </c>
      <c r="L1206" s="865"/>
      <c r="M1206" s="865" t="s">
        <v>19486</v>
      </c>
      <c r="N1206" s="865" t="s">
        <v>19445</v>
      </c>
      <c r="O1206" s="865" t="s">
        <v>10371</v>
      </c>
      <c r="P1206" s="865">
        <v>1</v>
      </c>
      <c r="Q1206" s="865">
        <v>1</v>
      </c>
    </row>
    <row r="1207" spans="1:17" ht="114.75">
      <c r="A1207" s="882">
        <v>613</v>
      </c>
      <c r="B1207" s="865" t="s">
        <v>1461</v>
      </c>
      <c r="C1207" s="1705"/>
      <c r="D1207" s="865" t="s">
        <v>19392</v>
      </c>
      <c r="E1207" s="865" t="s">
        <v>19393</v>
      </c>
      <c r="F1207" s="865" t="s">
        <v>18294</v>
      </c>
      <c r="G1207" s="865" t="s">
        <v>19394</v>
      </c>
      <c r="H1207" s="865">
        <v>20</v>
      </c>
      <c r="I1207" s="865"/>
      <c r="J1207" s="865"/>
      <c r="K1207" s="865">
        <v>1</v>
      </c>
      <c r="L1207" s="865"/>
      <c r="M1207" s="865" t="s">
        <v>19487</v>
      </c>
      <c r="N1207" s="865" t="s">
        <v>19445</v>
      </c>
      <c r="O1207" s="865" t="s">
        <v>1640</v>
      </c>
      <c r="P1207" s="865">
        <v>1</v>
      </c>
      <c r="Q1207" s="865">
        <v>1</v>
      </c>
    </row>
    <row r="1208" spans="1:17" ht="114.75">
      <c r="A1208" s="876">
        <v>614</v>
      </c>
      <c r="B1208" s="865" t="s">
        <v>1461</v>
      </c>
      <c r="C1208" s="1705"/>
      <c r="D1208" s="865" t="s">
        <v>19392</v>
      </c>
      <c r="E1208" s="865" t="s">
        <v>19393</v>
      </c>
      <c r="F1208" s="865" t="s">
        <v>18294</v>
      </c>
      <c r="G1208" s="865" t="s">
        <v>19394</v>
      </c>
      <c r="H1208" s="865">
        <v>20</v>
      </c>
      <c r="I1208" s="865"/>
      <c r="J1208" s="865"/>
      <c r="K1208" s="865">
        <v>1</v>
      </c>
      <c r="L1208" s="865"/>
      <c r="M1208" s="865" t="s">
        <v>19488</v>
      </c>
      <c r="N1208" s="865" t="s">
        <v>19445</v>
      </c>
      <c r="O1208" s="865" t="s">
        <v>1611</v>
      </c>
      <c r="P1208" s="865">
        <v>1</v>
      </c>
      <c r="Q1208" s="865">
        <v>1</v>
      </c>
    </row>
    <row r="1209" spans="1:17" ht="114.75">
      <c r="A1209" s="876">
        <v>615</v>
      </c>
      <c r="B1209" s="865" t="s">
        <v>1461</v>
      </c>
      <c r="C1209" s="1705"/>
      <c r="D1209" s="865" t="s">
        <v>19392</v>
      </c>
      <c r="E1209" s="865" t="s">
        <v>19393</v>
      </c>
      <c r="F1209" s="865" t="s">
        <v>18294</v>
      </c>
      <c r="G1209" s="865" t="s">
        <v>19394</v>
      </c>
      <c r="H1209" s="865">
        <v>20</v>
      </c>
      <c r="I1209" s="865"/>
      <c r="J1209" s="865"/>
      <c r="K1209" s="865">
        <v>1</v>
      </c>
      <c r="L1209" s="865"/>
      <c r="M1209" s="865" t="s">
        <v>19489</v>
      </c>
      <c r="N1209" s="865" t="s">
        <v>19437</v>
      </c>
      <c r="O1209" s="865" t="s">
        <v>1611</v>
      </c>
      <c r="P1209" s="865"/>
      <c r="Q1209" s="865">
        <v>2</v>
      </c>
    </row>
    <row r="1210" spans="1:17" ht="114.75">
      <c r="A1210" s="876">
        <v>616</v>
      </c>
      <c r="B1210" s="865" t="s">
        <v>1461</v>
      </c>
      <c r="C1210" s="1705"/>
      <c r="D1210" s="865" t="s">
        <v>19392</v>
      </c>
      <c r="E1210" s="865" t="s">
        <v>19393</v>
      </c>
      <c r="F1210" s="865" t="s">
        <v>18294</v>
      </c>
      <c r="G1210" s="865" t="s">
        <v>19394</v>
      </c>
      <c r="H1210" s="865">
        <v>20</v>
      </c>
      <c r="I1210" s="865"/>
      <c r="J1210" s="865"/>
      <c r="K1210" s="865">
        <v>1</v>
      </c>
      <c r="L1210" s="865"/>
      <c r="M1210" s="865" t="s">
        <v>19490</v>
      </c>
      <c r="N1210" s="865" t="s">
        <v>19451</v>
      </c>
      <c r="O1210" s="865" t="s">
        <v>1611</v>
      </c>
      <c r="P1210" s="865"/>
      <c r="Q1210" s="865">
        <v>2</v>
      </c>
    </row>
    <row r="1211" spans="1:17" ht="114.75">
      <c r="A1211" s="876">
        <v>617</v>
      </c>
      <c r="B1211" s="865" t="s">
        <v>1461</v>
      </c>
      <c r="C1211" s="1705"/>
      <c r="D1211" s="865" t="s">
        <v>19392</v>
      </c>
      <c r="E1211" s="865" t="s">
        <v>19393</v>
      </c>
      <c r="F1211" s="865" t="s">
        <v>18294</v>
      </c>
      <c r="G1211" s="865" t="s">
        <v>19394</v>
      </c>
      <c r="H1211" s="865">
        <v>20</v>
      </c>
      <c r="I1211" s="865"/>
      <c r="J1211" s="865"/>
      <c r="K1211" s="865">
        <v>1</v>
      </c>
      <c r="L1211" s="865"/>
      <c r="M1211" s="865" t="s">
        <v>19430</v>
      </c>
      <c r="N1211" s="865" t="s">
        <v>19458</v>
      </c>
      <c r="O1211" s="865" t="s">
        <v>1640</v>
      </c>
      <c r="P1211" s="865">
        <v>1</v>
      </c>
      <c r="Q1211" s="865">
        <v>1</v>
      </c>
    </row>
    <row r="1212" spans="1:17" ht="114.75">
      <c r="A1212" s="876">
        <v>618</v>
      </c>
      <c r="B1212" s="865" t="s">
        <v>1461</v>
      </c>
      <c r="C1212" s="1705"/>
      <c r="D1212" s="865" t="s">
        <v>19392</v>
      </c>
      <c r="E1212" s="865" t="s">
        <v>19393</v>
      </c>
      <c r="F1212" s="865" t="s">
        <v>18294</v>
      </c>
      <c r="G1212" s="865" t="s">
        <v>19394</v>
      </c>
      <c r="H1212" s="865">
        <v>20</v>
      </c>
      <c r="I1212" s="865"/>
      <c r="J1212" s="865"/>
      <c r="K1212" s="865">
        <v>1</v>
      </c>
      <c r="L1212" s="865"/>
      <c r="M1212" s="865" t="s">
        <v>19469</v>
      </c>
      <c r="N1212" s="865" t="s">
        <v>5527</v>
      </c>
      <c r="O1212" s="865" t="s">
        <v>15366</v>
      </c>
      <c r="P1212" s="865">
        <v>1</v>
      </c>
      <c r="Q1212" s="865"/>
    </row>
    <row r="1213" spans="1:17" ht="114.75">
      <c r="A1213" s="882">
        <v>619</v>
      </c>
      <c r="B1213" s="865" t="s">
        <v>1461</v>
      </c>
      <c r="C1213" s="1705"/>
      <c r="D1213" s="865" t="s">
        <v>19392</v>
      </c>
      <c r="E1213" s="865" t="s">
        <v>19393</v>
      </c>
      <c r="F1213" s="865" t="s">
        <v>18294</v>
      </c>
      <c r="G1213" s="865" t="s">
        <v>19394</v>
      </c>
      <c r="H1213" s="865">
        <v>20</v>
      </c>
      <c r="I1213" s="865"/>
      <c r="J1213" s="865"/>
      <c r="K1213" s="865">
        <v>1</v>
      </c>
      <c r="L1213" s="865"/>
      <c r="M1213" s="865" t="s">
        <v>19491</v>
      </c>
      <c r="N1213" s="865" t="s">
        <v>5527</v>
      </c>
      <c r="O1213" s="865" t="s">
        <v>15342</v>
      </c>
      <c r="P1213" s="865">
        <v>1</v>
      </c>
      <c r="Q1213" s="865"/>
    </row>
    <row r="1214" spans="1:17" ht="114.75">
      <c r="A1214" s="876">
        <v>620</v>
      </c>
      <c r="B1214" s="865" t="s">
        <v>1461</v>
      </c>
      <c r="C1214" s="1705"/>
      <c r="D1214" s="865" t="s">
        <v>19392</v>
      </c>
      <c r="E1214" s="865" t="s">
        <v>19393</v>
      </c>
      <c r="F1214" s="865" t="s">
        <v>18294</v>
      </c>
      <c r="G1214" s="865" t="s">
        <v>19394</v>
      </c>
      <c r="H1214" s="865">
        <v>20</v>
      </c>
      <c r="I1214" s="865"/>
      <c r="J1214" s="865"/>
      <c r="K1214" s="865">
        <v>1</v>
      </c>
      <c r="L1214" s="865"/>
      <c r="M1214" s="865" t="s">
        <v>19492</v>
      </c>
      <c r="N1214" s="865" t="s">
        <v>5527</v>
      </c>
      <c r="O1214" s="865" t="s">
        <v>11674</v>
      </c>
      <c r="P1214" s="865">
        <v>1</v>
      </c>
      <c r="Q1214" s="865"/>
    </row>
    <row r="1215" spans="1:17" ht="114.75">
      <c r="A1215" s="876">
        <v>621</v>
      </c>
      <c r="B1215" s="865" t="s">
        <v>1461</v>
      </c>
      <c r="C1215" s="1705"/>
      <c r="D1215" s="865" t="s">
        <v>19392</v>
      </c>
      <c r="E1215" s="865" t="s">
        <v>19393</v>
      </c>
      <c r="F1215" s="865" t="s">
        <v>18294</v>
      </c>
      <c r="G1215" s="865" t="s">
        <v>19394</v>
      </c>
      <c r="H1215" s="865">
        <v>20</v>
      </c>
      <c r="I1215" s="865"/>
      <c r="J1215" s="865"/>
      <c r="K1215" s="865">
        <v>1</v>
      </c>
      <c r="L1215" s="865"/>
      <c r="M1215" s="865" t="s">
        <v>19493</v>
      </c>
      <c r="N1215" s="865" t="s">
        <v>5527</v>
      </c>
      <c r="O1215" s="865" t="s">
        <v>8359</v>
      </c>
      <c r="P1215" s="865">
        <v>1</v>
      </c>
      <c r="Q1215" s="865"/>
    </row>
    <row r="1216" spans="1:17" ht="114.75">
      <c r="A1216" s="876">
        <v>622</v>
      </c>
      <c r="B1216" s="865" t="s">
        <v>1461</v>
      </c>
      <c r="C1216" s="1705"/>
      <c r="D1216" s="865" t="s">
        <v>19392</v>
      </c>
      <c r="E1216" s="865" t="s">
        <v>19393</v>
      </c>
      <c r="F1216" s="865" t="s">
        <v>18294</v>
      </c>
      <c r="G1216" s="865" t="s">
        <v>19394</v>
      </c>
      <c r="H1216" s="865">
        <v>20</v>
      </c>
      <c r="I1216" s="865"/>
      <c r="J1216" s="865"/>
      <c r="K1216" s="865">
        <v>1</v>
      </c>
      <c r="L1216" s="865"/>
      <c r="M1216" s="865" t="s">
        <v>5541</v>
      </c>
      <c r="N1216" s="865" t="s">
        <v>5527</v>
      </c>
      <c r="O1216" s="865" t="s">
        <v>1611</v>
      </c>
      <c r="P1216" s="865">
        <v>1</v>
      </c>
      <c r="Q1216" s="865"/>
    </row>
    <row r="1217" spans="1:17" ht="114.75">
      <c r="A1217" s="876">
        <v>623</v>
      </c>
      <c r="B1217" s="865" t="s">
        <v>1461</v>
      </c>
      <c r="C1217" s="1705"/>
      <c r="D1217" s="865" t="s">
        <v>19392</v>
      </c>
      <c r="E1217" s="865" t="s">
        <v>19393</v>
      </c>
      <c r="F1217" s="865" t="s">
        <v>18294</v>
      </c>
      <c r="G1217" s="865" t="s">
        <v>19394</v>
      </c>
      <c r="H1217" s="865">
        <v>20</v>
      </c>
      <c r="I1217" s="865"/>
      <c r="J1217" s="865"/>
      <c r="K1217" s="865">
        <v>1</v>
      </c>
      <c r="L1217" s="865"/>
      <c r="M1217" s="865" t="s">
        <v>19494</v>
      </c>
      <c r="N1217" s="865" t="s">
        <v>5527</v>
      </c>
      <c r="O1217" s="865" t="s">
        <v>15366</v>
      </c>
      <c r="P1217" s="865"/>
      <c r="Q1217" s="865">
        <v>1</v>
      </c>
    </row>
    <row r="1218" spans="1:17" ht="114.75">
      <c r="A1218" s="876">
        <v>624</v>
      </c>
      <c r="B1218" s="865" t="s">
        <v>1461</v>
      </c>
      <c r="C1218" s="1705"/>
      <c r="D1218" s="865" t="s">
        <v>19392</v>
      </c>
      <c r="E1218" s="865" t="s">
        <v>19393</v>
      </c>
      <c r="F1218" s="865" t="s">
        <v>18294</v>
      </c>
      <c r="G1218" s="865" t="s">
        <v>19394</v>
      </c>
      <c r="H1218" s="865">
        <v>20</v>
      </c>
      <c r="I1218" s="865"/>
      <c r="J1218" s="865"/>
      <c r="K1218" s="865">
        <v>1</v>
      </c>
      <c r="L1218" s="865"/>
      <c r="M1218" s="865" t="s">
        <v>19495</v>
      </c>
      <c r="N1218" s="865" t="s">
        <v>5527</v>
      </c>
      <c r="O1218" s="865" t="s">
        <v>15342</v>
      </c>
      <c r="P1218" s="865"/>
      <c r="Q1218" s="865">
        <v>1</v>
      </c>
    </row>
    <row r="1219" spans="1:17" ht="114.75">
      <c r="A1219" s="882">
        <v>625</v>
      </c>
      <c r="B1219" s="865" t="s">
        <v>1461</v>
      </c>
      <c r="C1219" s="1705"/>
      <c r="D1219" s="865" t="s">
        <v>19392</v>
      </c>
      <c r="E1219" s="865" t="s">
        <v>19393</v>
      </c>
      <c r="F1219" s="865" t="s">
        <v>18294</v>
      </c>
      <c r="G1219" s="865" t="s">
        <v>19394</v>
      </c>
      <c r="H1219" s="865">
        <v>20</v>
      </c>
      <c r="I1219" s="865"/>
      <c r="J1219" s="865"/>
      <c r="K1219" s="865">
        <v>1</v>
      </c>
      <c r="L1219" s="865"/>
      <c r="M1219" s="865" t="s">
        <v>18440</v>
      </c>
      <c r="N1219" s="865" t="s">
        <v>5527</v>
      </c>
      <c r="O1219" s="865" t="s">
        <v>8359</v>
      </c>
      <c r="P1219" s="865"/>
      <c r="Q1219" s="865">
        <v>1</v>
      </c>
    </row>
    <row r="1220" spans="1:17" ht="114.75">
      <c r="A1220" s="876">
        <v>626</v>
      </c>
      <c r="B1220" s="865" t="s">
        <v>1461</v>
      </c>
      <c r="C1220" s="1705"/>
      <c r="D1220" s="865" t="s">
        <v>19392</v>
      </c>
      <c r="E1220" s="865" t="s">
        <v>19393</v>
      </c>
      <c r="F1220" s="865" t="s">
        <v>18294</v>
      </c>
      <c r="G1220" s="865" t="s">
        <v>19394</v>
      </c>
      <c r="H1220" s="865">
        <v>20</v>
      </c>
      <c r="I1220" s="865"/>
      <c r="J1220" s="865"/>
      <c r="K1220" s="865">
        <v>1</v>
      </c>
      <c r="L1220" s="865"/>
      <c r="M1220" s="865" t="s">
        <v>5526</v>
      </c>
      <c r="N1220" s="865" t="s">
        <v>5527</v>
      </c>
      <c r="O1220" s="865" t="s">
        <v>1640</v>
      </c>
      <c r="P1220" s="865"/>
      <c r="Q1220" s="865">
        <v>1</v>
      </c>
    </row>
    <row r="1221" spans="1:17" ht="114.75">
      <c r="A1221" s="876">
        <v>627</v>
      </c>
      <c r="B1221" s="865" t="s">
        <v>1461</v>
      </c>
      <c r="C1221" s="1705"/>
      <c r="D1221" s="865" t="s">
        <v>19392</v>
      </c>
      <c r="E1221" s="865" t="s">
        <v>19393</v>
      </c>
      <c r="F1221" s="865" t="s">
        <v>18294</v>
      </c>
      <c r="G1221" s="865" t="s">
        <v>19394</v>
      </c>
      <c r="H1221" s="865">
        <v>20</v>
      </c>
      <c r="I1221" s="865"/>
      <c r="J1221" s="865"/>
      <c r="K1221" s="865">
        <v>1</v>
      </c>
      <c r="L1221" s="865"/>
      <c r="M1221" s="865" t="s">
        <v>19496</v>
      </c>
      <c r="N1221" s="865" t="s">
        <v>5578</v>
      </c>
      <c r="O1221" s="865" t="s">
        <v>15366</v>
      </c>
      <c r="P1221" s="865"/>
      <c r="Q1221" s="865">
        <v>1</v>
      </c>
    </row>
    <row r="1222" spans="1:17" ht="114.75">
      <c r="A1222" s="876">
        <v>628</v>
      </c>
      <c r="B1222" s="865" t="s">
        <v>1461</v>
      </c>
      <c r="C1222" s="1705"/>
      <c r="D1222" s="865" t="s">
        <v>19392</v>
      </c>
      <c r="E1222" s="865" t="s">
        <v>19393</v>
      </c>
      <c r="F1222" s="865" t="s">
        <v>18294</v>
      </c>
      <c r="G1222" s="865" t="s">
        <v>19394</v>
      </c>
      <c r="H1222" s="865">
        <v>20</v>
      </c>
      <c r="I1222" s="865"/>
      <c r="J1222" s="865"/>
      <c r="K1222" s="865">
        <v>1</v>
      </c>
      <c r="L1222" s="865"/>
      <c r="M1222" s="865" t="s">
        <v>19497</v>
      </c>
      <c r="N1222" s="865" t="s">
        <v>5578</v>
      </c>
      <c r="O1222" s="865" t="s">
        <v>15342</v>
      </c>
      <c r="P1222" s="865"/>
      <c r="Q1222" s="865">
        <v>1</v>
      </c>
    </row>
    <row r="1223" spans="1:17" ht="114.75">
      <c r="A1223" s="876">
        <v>629</v>
      </c>
      <c r="B1223" s="865" t="s">
        <v>1461</v>
      </c>
      <c r="C1223" s="1705"/>
      <c r="D1223" s="865" t="s">
        <v>19392</v>
      </c>
      <c r="E1223" s="865" t="s">
        <v>19393</v>
      </c>
      <c r="F1223" s="865" t="s">
        <v>18294</v>
      </c>
      <c r="G1223" s="865" t="s">
        <v>19394</v>
      </c>
      <c r="H1223" s="865">
        <v>20</v>
      </c>
      <c r="I1223" s="865"/>
      <c r="J1223" s="865"/>
      <c r="K1223" s="865">
        <v>1</v>
      </c>
      <c r="L1223" s="865"/>
      <c r="M1223" s="865" t="s">
        <v>19498</v>
      </c>
      <c r="N1223" s="865" t="s">
        <v>5578</v>
      </c>
      <c r="O1223" s="865" t="s">
        <v>11674</v>
      </c>
      <c r="P1223" s="865"/>
      <c r="Q1223" s="865">
        <v>1</v>
      </c>
    </row>
    <row r="1224" spans="1:17" ht="114.75">
      <c r="A1224" s="876">
        <v>630</v>
      </c>
      <c r="B1224" s="865" t="s">
        <v>1461</v>
      </c>
      <c r="C1224" s="1705"/>
      <c r="D1224" s="865" t="s">
        <v>19392</v>
      </c>
      <c r="E1224" s="865" t="s">
        <v>19393</v>
      </c>
      <c r="F1224" s="865" t="s">
        <v>18294</v>
      </c>
      <c r="G1224" s="865" t="s">
        <v>19394</v>
      </c>
      <c r="H1224" s="865">
        <v>20</v>
      </c>
      <c r="I1224" s="865"/>
      <c r="J1224" s="865"/>
      <c r="K1224" s="865">
        <v>1</v>
      </c>
      <c r="L1224" s="865"/>
      <c r="M1224" s="865" t="s">
        <v>19499</v>
      </c>
      <c r="N1224" s="865" t="s">
        <v>5578</v>
      </c>
      <c r="O1224" s="865" t="s">
        <v>10818</v>
      </c>
      <c r="P1224" s="865"/>
      <c r="Q1224" s="865">
        <v>1</v>
      </c>
    </row>
    <row r="1225" spans="1:17" ht="114.75">
      <c r="A1225" s="882">
        <v>631</v>
      </c>
      <c r="B1225" s="865" t="s">
        <v>1461</v>
      </c>
      <c r="C1225" s="1705"/>
      <c r="D1225" s="865" t="s">
        <v>19392</v>
      </c>
      <c r="E1225" s="865" t="s">
        <v>19393</v>
      </c>
      <c r="F1225" s="865" t="s">
        <v>18294</v>
      </c>
      <c r="G1225" s="865" t="s">
        <v>19394</v>
      </c>
      <c r="H1225" s="865">
        <v>20</v>
      </c>
      <c r="I1225" s="865"/>
      <c r="J1225" s="865"/>
      <c r="K1225" s="865">
        <v>1</v>
      </c>
      <c r="L1225" s="865"/>
      <c r="M1225" s="865" t="s">
        <v>18440</v>
      </c>
      <c r="N1225" s="865" t="s">
        <v>5578</v>
      </c>
      <c r="O1225" s="865" t="s">
        <v>8359</v>
      </c>
      <c r="P1225" s="865"/>
      <c r="Q1225" s="865">
        <v>1</v>
      </c>
    </row>
    <row r="1226" spans="1:17" ht="114.75">
      <c r="A1226" s="876">
        <v>632</v>
      </c>
      <c r="B1226" s="865" t="s">
        <v>1461</v>
      </c>
      <c r="C1226" s="1705"/>
      <c r="D1226" s="865" t="s">
        <v>19392</v>
      </c>
      <c r="E1226" s="865" t="s">
        <v>19393</v>
      </c>
      <c r="F1226" s="865" t="s">
        <v>18294</v>
      </c>
      <c r="G1226" s="865" t="s">
        <v>19394</v>
      </c>
      <c r="H1226" s="865">
        <v>20</v>
      </c>
      <c r="I1226" s="865"/>
      <c r="J1226" s="865"/>
      <c r="K1226" s="865">
        <v>1</v>
      </c>
      <c r="L1226" s="865"/>
      <c r="M1226" s="865" t="s">
        <v>19500</v>
      </c>
      <c r="N1226" s="865" t="s">
        <v>5578</v>
      </c>
      <c r="O1226" s="865" t="s">
        <v>15366</v>
      </c>
      <c r="P1226" s="865">
        <v>1</v>
      </c>
      <c r="Q1226" s="865"/>
    </row>
    <row r="1227" spans="1:17" ht="114.75">
      <c r="A1227" s="876">
        <v>633</v>
      </c>
      <c r="B1227" s="865" t="s">
        <v>1461</v>
      </c>
      <c r="C1227" s="1705"/>
      <c r="D1227" s="865" t="s">
        <v>19392</v>
      </c>
      <c r="E1227" s="865" t="s">
        <v>19393</v>
      </c>
      <c r="F1227" s="865" t="s">
        <v>18294</v>
      </c>
      <c r="G1227" s="865" t="s">
        <v>19394</v>
      </c>
      <c r="H1227" s="865">
        <v>20</v>
      </c>
      <c r="I1227" s="865"/>
      <c r="J1227" s="865"/>
      <c r="K1227" s="865">
        <v>1</v>
      </c>
      <c r="L1227" s="865"/>
      <c r="M1227" s="865" t="s">
        <v>11672</v>
      </c>
      <c r="N1227" s="865" t="s">
        <v>5578</v>
      </c>
      <c r="O1227" s="865" t="s">
        <v>10371</v>
      </c>
      <c r="P1227" s="865">
        <v>1</v>
      </c>
      <c r="Q1227" s="865"/>
    </row>
    <row r="1228" spans="1:17" ht="114.75">
      <c r="A1228" s="876">
        <v>634</v>
      </c>
      <c r="B1228" s="865" t="s">
        <v>1461</v>
      </c>
      <c r="C1228" s="1705"/>
      <c r="D1228" s="865" t="s">
        <v>19392</v>
      </c>
      <c r="E1228" s="865" t="s">
        <v>19393</v>
      </c>
      <c r="F1228" s="865" t="s">
        <v>18294</v>
      </c>
      <c r="G1228" s="865" t="s">
        <v>19394</v>
      </c>
      <c r="H1228" s="865">
        <v>20</v>
      </c>
      <c r="I1228" s="865"/>
      <c r="J1228" s="865"/>
      <c r="K1228" s="865">
        <v>1</v>
      </c>
      <c r="L1228" s="865"/>
      <c r="M1228" s="865" t="s">
        <v>19491</v>
      </c>
      <c r="N1228" s="865" t="s">
        <v>19470</v>
      </c>
      <c r="O1228" s="865" t="s">
        <v>15342</v>
      </c>
      <c r="P1228" s="865">
        <v>1</v>
      </c>
      <c r="Q1228" s="865"/>
    </row>
    <row r="1229" spans="1:17" ht="114.75">
      <c r="A1229" s="876">
        <v>635</v>
      </c>
      <c r="B1229" s="865" t="s">
        <v>1461</v>
      </c>
      <c r="C1229" s="1705"/>
      <c r="D1229" s="865" t="s">
        <v>19392</v>
      </c>
      <c r="E1229" s="865" t="s">
        <v>19393</v>
      </c>
      <c r="F1229" s="865" t="s">
        <v>18294</v>
      </c>
      <c r="G1229" s="865" t="s">
        <v>19394</v>
      </c>
      <c r="H1229" s="865">
        <v>20</v>
      </c>
      <c r="I1229" s="865"/>
      <c r="J1229" s="865"/>
      <c r="K1229" s="865">
        <v>1</v>
      </c>
      <c r="L1229" s="865"/>
      <c r="M1229" s="865" t="s">
        <v>19501</v>
      </c>
      <c r="N1229" s="865" t="s">
        <v>19470</v>
      </c>
      <c r="O1229" s="865" t="s">
        <v>1611</v>
      </c>
      <c r="P1229" s="865">
        <v>1</v>
      </c>
      <c r="Q1229" s="865"/>
    </row>
    <row r="1230" spans="1:17" ht="114.75">
      <c r="A1230" s="876">
        <v>636</v>
      </c>
      <c r="B1230" s="865" t="s">
        <v>1461</v>
      </c>
      <c r="C1230" s="1705"/>
      <c r="D1230" s="865" t="s">
        <v>19392</v>
      </c>
      <c r="E1230" s="865" t="s">
        <v>19393</v>
      </c>
      <c r="F1230" s="865" t="s">
        <v>18294</v>
      </c>
      <c r="G1230" s="865" t="s">
        <v>19394</v>
      </c>
      <c r="H1230" s="865">
        <v>20</v>
      </c>
      <c r="I1230" s="865"/>
      <c r="J1230" s="865"/>
      <c r="K1230" s="865">
        <v>1</v>
      </c>
      <c r="L1230" s="865"/>
      <c r="M1230" s="865" t="s">
        <v>19502</v>
      </c>
      <c r="N1230" s="865" t="s">
        <v>19470</v>
      </c>
      <c r="O1230" s="865" t="s">
        <v>15366</v>
      </c>
      <c r="P1230" s="865"/>
      <c r="Q1230" s="865">
        <v>1</v>
      </c>
    </row>
    <row r="1231" spans="1:17" ht="114.75">
      <c r="A1231" s="882">
        <v>637</v>
      </c>
      <c r="B1231" s="865" t="s">
        <v>1461</v>
      </c>
      <c r="C1231" s="1705"/>
      <c r="D1231" s="865" t="s">
        <v>19392</v>
      </c>
      <c r="E1231" s="865" t="s">
        <v>19393</v>
      </c>
      <c r="F1231" s="865" t="s">
        <v>18294</v>
      </c>
      <c r="G1231" s="865" t="s">
        <v>19394</v>
      </c>
      <c r="H1231" s="865">
        <v>20</v>
      </c>
      <c r="I1231" s="865"/>
      <c r="J1231" s="865"/>
      <c r="K1231" s="865">
        <v>1</v>
      </c>
      <c r="L1231" s="865"/>
      <c r="M1231" s="865" t="s">
        <v>19503</v>
      </c>
      <c r="N1231" s="865" t="s">
        <v>19470</v>
      </c>
      <c r="O1231" s="865" t="s">
        <v>15342</v>
      </c>
      <c r="P1231" s="865"/>
      <c r="Q1231" s="865">
        <v>1</v>
      </c>
    </row>
    <row r="1232" spans="1:17" ht="114.75">
      <c r="A1232" s="876">
        <v>638</v>
      </c>
      <c r="B1232" s="865" t="s">
        <v>1461</v>
      </c>
      <c r="C1232" s="1705"/>
      <c r="D1232" s="865" t="s">
        <v>19392</v>
      </c>
      <c r="E1232" s="865" t="s">
        <v>19393</v>
      </c>
      <c r="F1232" s="865" t="s">
        <v>18294</v>
      </c>
      <c r="G1232" s="865" t="s">
        <v>19394</v>
      </c>
      <c r="H1232" s="865">
        <v>20</v>
      </c>
      <c r="I1232" s="865"/>
      <c r="J1232" s="865"/>
      <c r="K1232" s="865">
        <v>1</v>
      </c>
      <c r="L1232" s="865"/>
      <c r="M1232" s="865" t="s">
        <v>19504</v>
      </c>
      <c r="N1232" s="865" t="s">
        <v>19470</v>
      </c>
      <c r="O1232" s="865" t="s">
        <v>11674</v>
      </c>
      <c r="P1232" s="865"/>
      <c r="Q1232" s="865">
        <v>1</v>
      </c>
    </row>
    <row r="1233" spans="1:17" ht="114.75">
      <c r="A1233" s="876">
        <v>639</v>
      </c>
      <c r="B1233" s="865" t="s">
        <v>1461</v>
      </c>
      <c r="C1233" s="1705"/>
      <c r="D1233" s="865" t="s">
        <v>19392</v>
      </c>
      <c r="E1233" s="865" t="s">
        <v>19393</v>
      </c>
      <c r="F1233" s="865" t="s">
        <v>18294</v>
      </c>
      <c r="G1233" s="865" t="s">
        <v>19394</v>
      </c>
      <c r="H1233" s="865">
        <v>20</v>
      </c>
      <c r="I1233" s="865"/>
      <c r="J1233" s="865"/>
      <c r="K1233" s="865">
        <v>1</v>
      </c>
      <c r="L1233" s="865"/>
      <c r="M1233" s="865" t="s">
        <v>19499</v>
      </c>
      <c r="N1233" s="865" t="s">
        <v>19470</v>
      </c>
      <c r="O1233" s="865" t="s">
        <v>10818</v>
      </c>
      <c r="P1233" s="865"/>
      <c r="Q1233" s="865">
        <v>1</v>
      </c>
    </row>
    <row r="1234" spans="1:17" ht="114.75">
      <c r="A1234" s="876">
        <v>640</v>
      </c>
      <c r="B1234" s="865" t="s">
        <v>1461</v>
      </c>
      <c r="C1234" s="1705"/>
      <c r="D1234" s="865" t="s">
        <v>19392</v>
      </c>
      <c r="E1234" s="865" t="s">
        <v>19393</v>
      </c>
      <c r="F1234" s="865" t="s">
        <v>18294</v>
      </c>
      <c r="G1234" s="865" t="s">
        <v>19394</v>
      </c>
      <c r="H1234" s="865">
        <v>20</v>
      </c>
      <c r="I1234" s="865"/>
      <c r="J1234" s="865"/>
      <c r="K1234" s="865"/>
      <c r="L1234" s="865">
        <v>1</v>
      </c>
      <c r="M1234" s="865" t="s">
        <v>19505</v>
      </c>
      <c r="N1234" s="865" t="s">
        <v>19396</v>
      </c>
      <c r="O1234" s="865" t="s">
        <v>11674</v>
      </c>
      <c r="P1234" s="865">
        <v>3</v>
      </c>
      <c r="Q1234" s="865"/>
    </row>
    <row r="1235" spans="1:17" ht="114.75">
      <c r="A1235" s="876">
        <v>641</v>
      </c>
      <c r="B1235" s="865" t="s">
        <v>1461</v>
      </c>
      <c r="C1235" s="1705"/>
      <c r="D1235" s="865" t="s">
        <v>19392</v>
      </c>
      <c r="E1235" s="865" t="s">
        <v>19393</v>
      </c>
      <c r="F1235" s="865" t="s">
        <v>18294</v>
      </c>
      <c r="G1235" s="865" t="s">
        <v>19394</v>
      </c>
      <c r="H1235" s="865">
        <v>20</v>
      </c>
      <c r="I1235" s="865"/>
      <c r="J1235" s="865"/>
      <c r="K1235" s="865"/>
      <c r="L1235" s="865">
        <v>1</v>
      </c>
      <c r="M1235" s="865" t="s">
        <v>19506</v>
      </c>
      <c r="N1235" s="865" t="s">
        <v>19396</v>
      </c>
      <c r="O1235" s="865" t="s">
        <v>8359</v>
      </c>
      <c r="P1235" s="865">
        <v>3</v>
      </c>
      <c r="Q1235" s="865"/>
    </row>
    <row r="1236" spans="1:17" ht="114.75">
      <c r="A1236" s="876">
        <v>642</v>
      </c>
      <c r="B1236" s="865" t="s">
        <v>1461</v>
      </c>
      <c r="C1236" s="1705"/>
      <c r="D1236" s="865" t="s">
        <v>19392</v>
      </c>
      <c r="E1236" s="865" t="s">
        <v>19393</v>
      </c>
      <c r="F1236" s="865" t="s">
        <v>18294</v>
      </c>
      <c r="G1236" s="865" t="s">
        <v>19394</v>
      </c>
      <c r="H1236" s="865">
        <v>20</v>
      </c>
      <c r="I1236" s="865"/>
      <c r="J1236" s="865"/>
      <c r="K1236" s="865"/>
      <c r="L1236" s="865">
        <v>1</v>
      </c>
      <c r="M1236" s="865" t="s">
        <v>19507</v>
      </c>
      <c r="N1236" s="865" t="s">
        <v>19405</v>
      </c>
      <c r="O1236" s="865" t="s">
        <v>10371</v>
      </c>
      <c r="P1236" s="865"/>
      <c r="Q1236" s="865">
        <v>3</v>
      </c>
    </row>
    <row r="1237" spans="1:17" ht="114.75">
      <c r="A1237" s="882">
        <v>643</v>
      </c>
      <c r="B1237" s="865" t="s">
        <v>1461</v>
      </c>
      <c r="C1237" s="1705"/>
      <c r="D1237" s="865" t="s">
        <v>19392</v>
      </c>
      <c r="E1237" s="865" t="s">
        <v>19393</v>
      </c>
      <c r="F1237" s="865" t="s">
        <v>18294</v>
      </c>
      <c r="G1237" s="865" t="s">
        <v>19394</v>
      </c>
      <c r="H1237" s="865">
        <v>20</v>
      </c>
      <c r="I1237" s="865"/>
      <c r="J1237" s="865"/>
      <c r="K1237" s="865"/>
      <c r="L1237" s="865">
        <v>1</v>
      </c>
      <c r="M1237" s="865" t="s">
        <v>19508</v>
      </c>
      <c r="N1237" s="865" t="s">
        <v>19405</v>
      </c>
      <c r="O1237" s="865" t="s">
        <v>1640</v>
      </c>
      <c r="P1237" s="865">
        <v>2</v>
      </c>
      <c r="Q1237" s="865"/>
    </row>
    <row r="1238" spans="1:17" ht="114.75">
      <c r="A1238" s="876">
        <v>644</v>
      </c>
      <c r="B1238" s="865" t="s">
        <v>1461</v>
      </c>
      <c r="C1238" s="1705"/>
      <c r="D1238" s="865" t="s">
        <v>19392</v>
      </c>
      <c r="E1238" s="865" t="s">
        <v>19393</v>
      </c>
      <c r="F1238" s="865" t="s">
        <v>18294</v>
      </c>
      <c r="G1238" s="865" t="s">
        <v>19394</v>
      </c>
      <c r="H1238" s="865">
        <v>20</v>
      </c>
      <c r="I1238" s="865"/>
      <c r="J1238" s="865"/>
      <c r="K1238" s="865"/>
      <c r="L1238" s="865">
        <v>1</v>
      </c>
      <c r="M1238" s="865" t="s">
        <v>19509</v>
      </c>
      <c r="N1238" s="865" t="s">
        <v>19405</v>
      </c>
      <c r="O1238" s="865" t="s">
        <v>19416</v>
      </c>
      <c r="P1238" s="865"/>
      <c r="Q1238" s="865">
        <v>3</v>
      </c>
    </row>
    <row r="1239" spans="1:17" ht="114.75">
      <c r="A1239" s="876">
        <v>645</v>
      </c>
      <c r="B1239" s="865" t="s">
        <v>1461</v>
      </c>
      <c r="C1239" s="1705"/>
      <c r="D1239" s="865" t="s">
        <v>19392</v>
      </c>
      <c r="E1239" s="865" t="s">
        <v>19393</v>
      </c>
      <c r="F1239" s="865" t="s">
        <v>18294</v>
      </c>
      <c r="G1239" s="865" t="s">
        <v>19394</v>
      </c>
      <c r="H1239" s="865">
        <v>20</v>
      </c>
      <c r="I1239" s="865"/>
      <c r="J1239" s="865"/>
      <c r="K1239" s="865"/>
      <c r="L1239" s="865">
        <v>1</v>
      </c>
      <c r="M1239" s="865" t="s">
        <v>19510</v>
      </c>
      <c r="N1239" s="865" t="s">
        <v>19428</v>
      </c>
      <c r="O1239" s="865" t="s">
        <v>10818</v>
      </c>
      <c r="P1239" s="865">
        <v>1</v>
      </c>
      <c r="Q1239" s="865">
        <v>1</v>
      </c>
    </row>
    <row r="1240" spans="1:17" ht="114.75">
      <c r="A1240" s="876">
        <v>646</v>
      </c>
      <c r="B1240" s="865" t="s">
        <v>1461</v>
      </c>
      <c r="C1240" s="1705"/>
      <c r="D1240" s="865" t="s">
        <v>19392</v>
      </c>
      <c r="E1240" s="865" t="s">
        <v>19393</v>
      </c>
      <c r="F1240" s="865" t="s">
        <v>18294</v>
      </c>
      <c r="G1240" s="865" t="s">
        <v>19394</v>
      </c>
      <c r="H1240" s="865">
        <v>20</v>
      </c>
      <c r="I1240" s="865"/>
      <c r="J1240" s="865"/>
      <c r="K1240" s="865"/>
      <c r="L1240" s="865">
        <v>1</v>
      </c>
      <c r="M1240" s="865" t="s">
        <v>19511</v>
      </c>
      <c r="N1240" s="865" t="s">
        <v>19432</v>
      </c>
      <c r="O1240" s="865" t="s">
        <v>10371</v>
      </c>
      <c r="P1240" s="865">
        <v>2</v>
      </c>
      <c r="Q1240" s="865"/>
    </row>
    <row r="1241" spans="1:17" ht="114.75">
      <c r="A1241" s="876">
        <v>647</v>
      </c>
      <c r="B1241" s="865" t="s">
        <v>1461</v>
      </c>
      <c r="C1241" s="1705"/>
      <c r="D1241" s="865" t="s">
        <v>19392</v>
      </c>
      <c r="E1241" s="865" t="s">
        <v>19393</v>
      </c>
      <c r="F1241" s="865" t="s">
        <v>18294</v>
      </c>
      <c r="G1241" s="865" t="s">
        <v>19394</v>
      </c>
      <c r="H1241" s="865">
        <v>20</v>
      </c>
      <c r="I1241" s="865"/>
      <c r="J1241" s="865"/>
      <c r="K1241" s="865"/>
      <c r="L1241" s="865">
        <v>1</v>
      </c>
      <c r="M1241" s="865" t="s">
        <v>19512</v>
      </c>
      <c r="N1241" s="865" t="s">
        <v>19437</v>
      </c>
      <c r="O1241" s="865" t="s">
        <v>1640</v>
      </c>
      <c r="P1241" s="865">
        <v>2</v>
      </c>
      <c r="Q1241" s="865"/>
    </row>
    <row r="1242" spans="1:17" ht="114.75">
      <c r="A1242" s="876">
        <v>648</v>
      </c>
      <c r="B1242" s="865" t="s">
        <v>1461</v>
      </c>
      <c r="C1242" s="1705"/>
      <c r="D1242" s="865" t="s">
        <v>19392</v>
      </c>
      <c r="E1242" s="865" t="s">
        <v>19393</v>
      </c>
      <c r="F1242" s="865" t="s">
        <v>18294</v>
      </c>
      <c r="G1242" s="865" t="s">
        <v>19394</v>
      </c>
      <c r="H1242" s="865">
        <v>20</v>
      </c>
      <c r="I1242" s="865"/>
      <c r="J1242" s="865"/>
      <c r="K1242" s="865"/>
      <c r="L1242" s="865">
        <v>1</v>
      </c>
      <c r="M1242" s="865" t="s">
        <v>19513</v>
      </c>
      <c r="N1242" s="865" t="s">
        <v>19451</v>
      </c>
      <c r="O1242" s="865" t="s">
        <v>8359</v>
      </c>
      <c r="P1242" s="865">
        <v>2</v>
      </c>
      <c r="Q1242" s="865"/>
    </row>
    <row r="1243" spans="1:17" ht="114.75">
      <c r="A1243" s="882">
        <v>649</v>
      </c>
      <c r="B1243" s="865" t="s">
        <v>1461</v>
      </c>
      <c r="C1243" s="1705"/>
      <c r="D1243" s="865" t="s">
        <v>19392</v>
      </c>
      <c r="E1243" s="865" t="s">
        <v>19393</v>
      </c>
      <c r="F1243" s="865" t="s">
        <v>18294</v>
      </c>
      <c r="G1243" s="865" t="s">
        <v>19394</v>
      </c>
      <c r="H1243" s="865">
        <v>20</v>
      </c>
      <c r="I1243" s="865"/>
      <c r="J1243" s="865"/>
      <c r="K1243" s="865"/>
      <c r="L1243" s="865">
        <v>1</v>
      </c>
      <c r="M1243" s="865" t="s">
        <v>19514</v>
      </c>
      <c r="N1243" s="865" t="s">
        <v>19451</v>
      </c>
      <c r="O1243" s="865" t="s">
        <v>1640</v>
      </c>
      <c r="P1243" s="865">
        <v>2</v>
      </c>
      <c r="Q1243" s="865"/>
    </row>
    <row r="1244" spans="1:17" ht="114.75">
      <c r="A1244" s="876">
        <v>650</v>
      </c>
      <c r="B1244" s="865" t="s">
        <v>1461</v>
      </c>
      <c r="C1244" s="1705"/>
      <c r="D1244" s="865" t="s">
        <v>19392</v>
      </c>
      <c r="E1244" s="865" t="s">
        <v>19393</v>
      </c>
      <c r="F1244" s="865" t="s">
        <v>18294</v>
      </c>
      <c r="G1244" s="865" t="s">
        <v>19394</v>
      </c>
      <c r="H1244" s="865">
        <v>20</v>
      </c>
      <c r="I1244" s="865"/>
      <c r="J1244" s="865"/>
      <c r="K1244" s="865"/>
      <c r="L1244" s="865">
        <v>1</v>
      </c>
      <c r="M1244" s="865" t="s">
        <v>19515</v>
      </c>
      <c r="N1244" s="865" t="s">
        <v>19451</v>
      </c>
      <c r="O1244" s="865" t="s">
        <v>10371</v>
      </c>
      <c r="P1244" s="865"/>
      <c r="Q1244" s="865">
        <v>2</v>
      </c>
    </row>
    <row r="1245" spans="1:17" ht="114.75">
      <c r="A1245" s="876">
        <v>651</v>
      </c>
      <c r="B1245" s="865" t="s">
        <v>1461</v>
      </c>
      <c r="C1245" s="1705"/>
      <c r="D1245" s="865" t="s">
        <v>19392</v>
      </c>
      <c r="E1245" s="865" t="s">
        <v>19393</v>
      </c>
      <c r="F1245" s="865" t="s">
        <v>18294</v>
      </c>
      <c r="G1245" s="865" t="s">
        <v>19394</v>
      </c>
      <c r="H1245" s="865">
        <v>20</v>
      </c>
      <c r="I1245" s="865"/>
      <c r="J1245" s="865"/>
      <c r="K1245" s="865"/>
      <c r="L1245" s="865">
        <v>1</v>
      </c>
      <c r="M1245" s="865" t="s">
        <v>19516</v>
      </c>
      <c r="N1245" s="865" t="s">
        <v>19458</v>
      </c>
      <c r="O1245" s="865" t="s">
        <v>10371</v>
      </c>
      <c r="P1245" s="865">
        <v>1</v>
      </c>
      <c r="Q1245" s="865">
        <v>1</v>
      </c>
    </row>
    <row r="1246" spans="1:17" ht="114.75">
      <c r="A1246" s="876">
        <v>652</v>
      </c>
      <c r="B1246" s="865" t="s">
        <v>1461</v>
      </c>
      <c r="C1246" s="1705"/>
      <c r="D1246" s="865" t="s">
        <v>19392</v>
      </c>
      <c r="E1246" s="865" t="s">
        <v>19393</v>
      </c>
      <c r="F1246" s="865" t="s">
        <v>18294</v>
      </c>
      <c r="G1246" s="865" t="s">
        <v>19394</v>
      </c>
      <c r="H1246" s="865">
        <v>20</v>
      </c>
      <c r="I1246" s="865"/>
      <c r="J1246" s="865"/>
      <c r="K1246" s="865"/>
      <c r="L1246" s="865">
        <v>1</v>
      </c>
      <c r="M1246" s="865" t="s">
        <v>19500</v>
      </c>
      <c r="N1246" s="865" t="s">
        <v>5527</v>
      </c>
      <c r="O1246" s="865" t="s">
        <v>15366</v>
      </c>
      <c r="P1246" s="865">
        <v>1</v>
      </c>
      <c r="Q1246" s="865"/>
    </row>
    <row r="1247" spans="1:17" ht="114.75">
      <c r="A1247" s="876">
        <v>653</v>
      </c>
      <c r="B1247" s="865" t="s">
        <v>1461</v>
      </c>
      <c r="C1247" s="1705"/>
      <c r="D1247" s="865" t="s">
        <v>19392</v>
      </c>
      <c r="E1247" s="865" t="s">
        <v>19393</v>
      </c>
      <c r="F1247" s="865" t="s">
        <v>18294</v>
      </c>
      <c r="G1247" s="865" t="s">
        <v>19394</v>
      </c>
      <c r="H1247" s="865">
        <v>20</v>
      </c>
      <c r="I1247" s="865"/>
      <c r="J1247" s="865"/>
      <c r="K1247" s="865"/>
      <c r="L1247" s="865">
        <v>1</v>
      </c>
      <c r="M1247" s="865" t="s">
        <v>19517</v>
      </c>
      <c r="N1247" s="865" t="s">
        <v>5527</v>
      </c>
      <c r="O1247" s="865" t="s">
        <v>15342</v>
      </c>
      <c r="P1247" s="865">
        <v>1</v>
      </c>
      <c r="Q1247" s="865"/>
    </row>
    <row r="1248" spans="1:17" ht="114.75">
      <c r="A1248" s="876">
        <v>654</v>
      </c>
      <c r="B1248" s="865" t="s">
        <v>1461</v>
      </c>
      <c r="C1248" s="1705"/>
      <c r="D1248" s="865" t="s">
        <v>19392</v>
      </c>
      <c r="E1248" s="865" t="s">
        <v>19393</v>
      </c>
      <c r="F1248" s="865" t="s">
        <v>18294</v>
      </c>
      <c r="G1248" s="865" t="s">
        <v>19394</v>
      </c>
      <c r="H1248" s="865">
        <v>20</v>
      </c>
      <c r="I1248" s="865"/>
      <c r="J1248" s="865"/>
      <c r="K1248" s="865"/>
      <c r="L1248" s="865">
        <v>1</v>
      </c>
      <c r="M1248" s="865" t="s">
        <v>11672</v>
      </c>
      <c r="N1248" s="865" t="s">
        <v>5527</v>
      </c>
      <c r="O1248" s="865" t="s">
        <v>10371</v>
      </c>
      <c r="P1248" s="865">
        <v>1</v>
      </c>
      <c r="Q1248" s="865"/>
    </row>
    <row r="1249" spans="1:17" ht="114.75">
      <c r="A1249" s="882">
        <v>655</v>
      </c>
      <c r="B1249" s="865" t="s">
        <v>1461</v>
      </c>
      <c r="C1249" s="1705"/>
      <c r="D1249" s="865" t="s">
        <v>19392</v>
      </c>
      <c r="E1249" s="865" t="s">
        <v>19393</v>
      </c>
      <c r="F1249" s="865" t="s">
        <v>18294</v>
      </c>
      <c r="G1249" s="865" t="s">
        <v>19394</v>
      </c>
      <c r="H1249" s="865">
        <v>20</v>
      </c>
      <c r="I1249" s="865"/>
      <c r="J1249" s="865"/>
      <c r="K1249" s="865"/>
      <c r="L1249" s="865">
        <v>1</v>
      </c>
      <c r="M1249" s="865" t="s">
        <v>5577</v>
      </c>
      <c r="N1249" s="865" t="s">
        <v>5527</v>
      </c>
      <c r="O1249" s="865" t="s">
        <v>1611</v>
      </c>
      <c r="P1249" s="865">
        <v>1</v>
      </c>
      <c r="Q1249" s="865"/>
    </row>
    <row r="1250" spans="1:17" ht="114.75">
      <c r="A1250" s="876">
        <v>656</v>
      </c>
      <c r="B1250" s="865" t="s">
        <v>1461</v>
      </c>
      <c r="C1250" s="1705"/>
      <c r="D1250" s="865" t="s">
        <v>19392</v>
      </c>
      <c r="E1250" s="865" t="s">
        <v>19393</v>
      </c>
      <c r="F1250" s="865" t="s">
        <v>18294</v>
      </c>
      <c r="G1250" s="865" t="s">
        <v>19394</v>
      </c>
      <c r="H1250" s="865">
        <v>20</v>
      </c>
      <c r="I1250" s="865"/>
      <c r="J1250" s="865"/>
      <c r="K1250" s="865"/>
      <c r="L1250" s="865">
        <v>1</v>
      </c>
      <c r="M1250" s="865" t="s">
        <v>19518</v>
      </c>
      <c r="N1250" s="865" t="s">
        <v>5527</v>
      </c>
      <c r="O1250" s="865" t="s">
        <v>19519</v>
      </c>
      <c r="P1250" s="865">
        <v>1</v>
      </c>
      <c r="Q1250" s="865"/>
    </row>
    <row r="1251" spans="1:17" ht="114.75">
      <c r="A1251" s="876">
        <v>657</v>
      </c>
      <c r="B1251" s="865" t="s">
        <v>1461</v>
      </c>
      <c r="C1251" s="1705"/>
      <c r="D1251" s="865" t="s">
        <v>19392</v>
      </c>
      <c r="E1251" s="865" t="s">
        <v>19393</v>
      </c>
      <c r="F1251" s="865" t="s">
        <v>18294</v>
      </c>
      <c r="G1251" s="865" t="s">
        <v>19394</v>
      </c>
      <c r="H1251" s="865">
        <v>20</v>
      </c>
      <c r="I1251" s="865"/>
      <c r="J1251" s="865"/>
      <c r="K1251" s="865"/>
      <c r="L1251" s="865">
        <v>1</v>
      </c>
      <c r="M1251" s="865" t="s">
        <v>19502</v>
      </c>
      <c r="N1251" s="865" t="s">
        <v>5527</v>
      </c>
      <c r="O1251" s="865" t="s">
        <v>15366</v>
      </c>
      <c r="P1251" s="865"/>
      <c r="Q1251" s="865">
        <v>1</v>
      </c>
    </row>
    <row r="1252" spans="1:17" ht="114.75">
      <c r="A1252" s="876">
        <v>658</v>
      </c>
      <c r="B1252" s="865" t="s">
        <v>1461</v>
      </c>
      <c r="C1252" s="1705"/>
      <c r="D1252" s="865" t="s">
        <v>19392</v>
      </c>
      <c r="E1252" s="865" t="s">
        <v>19393</v>
      </c>
      <c r="F1252" s="865" t="s">
        <v>18294</v>
      </c>
      <c r="G1252" s="865" t="s">
        <v>19394</v>
      </c>
      <c r="H1252" s="865">
        <v>20</v>
      </c>
      <c r="I1252" s="865"/>
      <c r="J1252" s="865"/>
      <c r="K1252" s="865"/>
      <c r="L1252" s="865">
        <v>1</v>
      </c>
      <c r="M1252" s="865" t="s">
        <v>19520</v>
      </c>
      <c r="N1252" s="865" t="s">
        <v>5527</v>
      </c>
      <c r="O1252" s="865" t="s">
        <v>11674</v>
      </c>
      <c r="P1252" s="865"/>
      <c r="Q1252" s="865">
        <v>1</v>
      </c>
    </row>
    <row r="1253" spans="1:17" ht="114.75">
      <c r="A1253" s="876">
        <v>659</v>
      </c>
      <c r="B1253" s="865" t="s">
        <v>1461</v>
      </c>
      <c r="C1253" s="1705"/>
      <c r="D1253" s="865" t="s">
        <v>19392</v>
      </c>
      <c r="E1253" s="865" t="s">
        <v>19393</v>
      </c>
      <c r="F1253" s="865" t="s">
        <v>18294</v>
      </c>
      <c r="G1253" s="865" t="s">
        <v>19394</v>
      </c>
      <c r="H1253" s="865">
        <v>20</v>
      </c>
      <c r="I1253" s="865"/>
      <c r="J1253" s="865"/>
      <c r="K1253" s="865"/>
      <c r="L1253" s="865">
        <v>1</v>
      </c>
      <c r="M1253" s="865" t="s">
        <v>19472</v>
      </c>
      <c r="N1253" s="865" t="s">
        <v>5527</v>
      </c>
      <c r="O1253" s="865" t="s">
        <v>10818</v>
      </c>
      <c r="P1253" s="865"/>
      <c r="Q1253" s="865">
        <v>1</v>
      </c>
    </row>
    <row r="1254" spans="1:17" ht="114.75">
      <c r="A1254" s="876">
        <v>660</v>
      </c>
      <c r="B1254" s="865" t="s">
        <v>1461</v>
      </c>
      <c r="C1254" s="1705"/>
      <c r="D1254" s="865" t="s">
        <v>19392</v>
      </c>
      <c r="E1254" s="865" t="s">
        <v>19393</v>
      </c>
      <c r="F1254" s="865" t="s">
        <v>18294</v>
      </c>
      <c r="G1254" s="865" t="s">
        <v>19394</v>
      </c>
      <c r="H1254" s="865">
        <v>20</v>
      </c>
      <c r="I1254" s="865"/>
      <c r="J1254" s="865"/>
      <c r="K1254" s="865"/>
      <c r="L1254" s="865">
        <v>1</v>
      </c>
      <c r="M1254" s="865" t="s">
        <v>19521</v>
      </c>
      <c r="N1254" s="865" t="s">
        <v>5527</v>
      </c>
      <c r="O1254" s="865" t="s">
        <v>8359</v>
      </c>
      <c r="P1254" s="865"/>
      <c r="Q1254" s="865">
        <v>1</v>
      </c>
    </row>
    <row r="1255" spans="1:17" ht="114.75">
      <c r="A1255" s="882">
        <v>661</v>
      </c>
      <c r="B1255" s="865" t="s">
        <v>1461</v>
      </c>
      <c r="C1255" s="1705"/>
      <c r="D1255" s="865" t="s">
        <v>19392</v>
      </c>
      <c r="E1255" s="865" t="s">
        <v>19393</v>
      </c>
      <c r="F1255" s="865" t="s">
        <v>18294</v>
      </c>
      <c r="G1255" s="865" t="s">
        <v>19394</v>
      </c>
      <c r="H1255" s="865">
        <v>20</v>
      </c>
      <c r="I1255" s="865"/>
      <c r="J1255" s="865"/>
      <c r="K1255" s="865"/>
      <c r="L1255" s="865">
        <v>1</v>
      </c>
      <c r="M1255" s="865" t="s">
        <v>19522</v>
      </c>
      <c r="N1255" s="865" t="s">
        <v>5578</v>
      </c>
      <c r="O1255" s="865" t="s">
        <v>15366</v>
      </c>
      <c r="P1255" s="865"/>
      <c r="Q1255" s="865">
        <v>1</v>
      </c>
    </row>
    <row r="1256" spans="1:17" ht="114.75">
      <c r="A1256" s="876">
        <v>662</v>
      </c>
      <c r="B1256" s="865" t="s">
        <v>1461</v>
      </c>
      <c r="C1256" s="1705"/>
      <c r="D1256" s="865" t="s">
        <v>19392</v>
      </c>
      <c r="E1256" s="865" t="s">
        <v>19393</v>
      </c>
      <c r="F1256" s="865" t="s">
        <v>18294</v>
      </c>
      <c r="G1256" s="865" t="s">
        <v>19394</v>
      </c>
      <c r="H1256" s="865">
        <v>20</v>
      </c>
      <c r="I1256" s="865"/>
      <c r="J1256" s="865"/>
      <c r="K1256" s="865"/>
      <c r="L1256" s="865">
        <v>1</v>
      </c>
      <c r="M1256" s="865" t="s">
        <v>19523</v>
      </c>
      <c r="N1256" s="865" t="s">
        <v>5578</v>
      </c>
      <c r="O1256" s="865" t="s">
        <v>15342</v>
      </c>
      <c r="P1256" s="865"/>
      <c r="Q1256" s="865">
        <v>1</v>
      </c>
    </row>
    <row r="1257" spans="1:17" ht="114.75">
      <c r="A1257" s="876">
        <v>663</v>
      </c>
      <c r="B1257" s="865" t="s">
        <v>1461</v>
      </c>
      <c r="C1257" s="1705"/>
      <c r="D1257" s="865" t="s">
        <v>19392</v>
      </c>
      <c r="E1257" s="865" t="s">
        <v>19393</v>
      </c>
      <c r="F1257" s="865" t="s">
        <v>18294</v>
      </c>
      <c r="G1257" s="865" t="s">
        <v>19394</v>
      </c>
      <c r="H1257" s="865">
        <v>20</v>
      </c>
      <c r="I1257" s="865"/>
      <c r="J1257" s="865"/>
      <c r="K1257" s="865"/>
      <c r="L1257" s="865">
        <v>1</v>
      </c>
      <c r="M1257" s="865" t="s">
        <v>19524</v>
      </c>
      <c r="N1257" s="865" t="s">
        <v>5578</v>
      </c>
      <c r="O1257" s="865" t="s">
        <v>11674</v>
      </c>
      <c r="P1257" s="865"/>
      <c r="Q1257" s="865">
        <v>1</v>
      </c>
    </row>
    <row r="1258" spans="1:17" ht="114.75">
      <c r="A1258" s="876">
        <v>664</v>
      </c>
      <c r="B1258" s="865" t="s">
        <v>1461</v>
      </c>
      <c r="C1258" s="1705"/>
      <c r="D1258" s="865" t="s">
        <v>19392</v>
      </c>
      <c r="E1258" s="865" t="s">
        <v>19393</v>
      </c>
      <c r="F1258" s="865" t="s">
        <v>18294</v>
      </c>
      <c r="G1258" s="865" t="s">
        <v>19394</v>
      </c>
      <c r="H1258" s="865">
        <v>20</v>
      </c>
      <c r="I1258" s="865"/>
      <c r="J1258" s="865"/>
      <c r="K1258" s="865"/>
      <c r="L1258" s="865">
        <v>1</v>
      </c>
      <c r="M1258" s="865" t="s">
        <v>19472</v>
      </c>
      <c r="N1258" s="865" t="s">
        <v>5578</v>
      </c>
      <c r="O1258" s="865" t="s">
        <v>10818</v>
      </c>
      <c r="P1258" s="865"/>
      <c r="Q1258" s="865">
        <v>1</v>
      </c>
    </row>
    <row r="1259" spans="1:17" ht="114.75">
      <c r="A1259" s="876">
        <v>665</v>
      </c>
      <c r="B1259" s="865" t="s">
        <v>1461</v>
      </c>
      <c r="C1259" s="1705"/>
      <c r="D1259" s="865" t="s">
        <v>19392</v>
      </c>
      <c r="E1259" s="865" t="s">
        <v>19393</v>
      </c>
      <c r="F1259" s="865" t="s">
        <v>18294</v>
      </c>
      <c r="G1259" s="865" t="s">
        <v>19394</v>
      </c>
      <c r="H1259" s="865">
        <v>20</v>
      </c>
      <c r="I1259" s="865"/>
      <c r="J1259" s="865"/>
      <c r="K1259" s="865"/>
      <c r="L1259" s="865">
        <v>1</v>
      </c>
      <c r="M1259" s="865" t="s">
        <v>19525</v>
      </c>
      <c r="N1259" s="865" t="s">
        <v>5578</v>
      </c>
      <c r="O1259" s="865" t="s">
        <v>8359</v>
      </c>
      <c r="P1259" s="865"/>
      <c r="Q1259" s="865">
        <v>1</v>
      </c>
    </row>
    <row r="1260" spans="1:17" ht="114.75">
      <c r="A1260" s="876">
        <v>666</v>
      </c>
      <c r="B1260" s="865" t="s">
        <v>1461</v>
      </c>
      <c r="C1260" s="1705"/>
      <c r="D1260" s="865" t="s">
        <v>19392</v>
      </c>
      <c r="E1260" s="865" t="s">
        <v>19393</v>
      </c>
      <c r="F1260" s="865" t="s">
        <v>18294</v>
      </c>
      <c r="G1260" s="865" t="s">
        <v>19394</v>
      </c>
      <c r="H1260" s="865">
        <v>20</v>
      </c>
      <c r="I1260" s="865"/>
      <c r="J1260" s="865"/>
      <c r="K1260" s="865"/>
      <c r="L1260" s="865">
        <v>1</v>
      </c>
      <c r="M1260" s="865" t="s">
        <v>19526</v>
      </c>
      <c r="N1260" s="865" t="s">
        <v>5578</v>
      </c>
      <c r="O1260" s="865" t="s">
        <v>1640</v>
      </c>
      <c r="P1260" s="865"/>
      <c r="Q1260" s="865">
        <v>1</v>
      </c>
    </row>
    <row r="1261" spans="1:17" ht="114.75">
      <c r="A1261" s="882">
        <v>667</v>
      </c>
      <c r="B1261" s="865" t="s">
        <v>1461</v>
      </c>
      <c r="C1261" s="1705"/>
      <c r="D1261" s="865" t="s">
        <v>19392</v>
      </c>
      <c r="E1261" s="865" t="s">
        <v>19393</v>
      </c>
      <c r="F1261" s="865" t="s">
        <v>18294</v>
      </c>
      <c r="G1261" s="865" t="s">
        <v>19394</v>
      </c>
      <c r="H1261" s="865">
        <v>20</v>
      </c>
      <c r="I1261" s="865"/>
      <c r="J1261" s="865"/>
      <c r="K1261" s="865"/>
      <c r="L1261" s="865">
        <v>1</v>
      </c>
      <c r="M1261" s="865" t="s">
        <v>19491</v>
      </c>
      <c r="N1261" s="865" t="s">
        <v>5578</v>
      </c>
      <c r="O1261" s="865" t="s">
        <v>15342</v>
      </c>
      <c r="P1261" s="865">
        <v>1</v>
      </c>
      <c r="Q1261" s="865"/>
    </row>
    <row r="1262" spans="1:17" ht="114.75">
      <c r="A1262" s="876">
        <v>668</v>
      </c>
      <c r="B1262" s="865" t="s">
        <v>1461</v>
      </c>
      <c r="C1262" s="1705"/>
      <c r="D1262" s="865" t="s">
        <v>19392</v>
      </c>
      <c r="E1262" s="865" t="s">
        <v>19393</v>
      </c>
      <c r="F1262" s="865" t="s">
        <v>18294</v>
      </c>
      <c r="G1262" s="865" t="s">
        <v>19394</v>
      </c>
      <c r="H1262" s="865">
        <v>20</v>
      </c>
      <c r="I1262" s="865"/>
      <c r="J1262" s="865"/>
      <c r="K1262" s="865"/>
      <c r="L1262" s="865">
        <v>1</v>
      </c>
      <c r="M1262" s="865" t="s">
        <v>19527</v>
      </c>
      <c r="N1262" s="865" t="s">
        <v>5578</v>
      </c>
      <c r="O1262" s="865" t="s">
        <v>11674</v>
      </c>
      <c r="P1262" s="865">
        <v>1</v>
      </c>
      <c r="Q1262" s="865"/>
    </row>
    <row r="1263" spans="1:17" ht="114.75">
      <c r="A1263" s="876">
        <v>669</v>
      </c>
      <c r="B1263" s="865" t="s">
        <v>1461</v>
      </c>
      <c r="C1263" s="1705"/>
      <c r="D1263" s="865" t="s">
        <v>19392</v>
      </c>
      <c r="E1263" s="865" t="s">
        <v>19393</v>
      </c>
      <c r="F1263" s="865" t="s">
        <v>18294</v>
      </c>
      <c r="G1263" s="865" t="s">
        <v>19394</v>
      </c>
      <c r="H1263" s="865">
        <v>20</v>
      </c>
      <c r="I1263" s="865"/>
      <c r="J1263" s="865"/>
      <c r="K1263" s="865"/>
      <c r="L1263" s="865">
        <v>1</v>
      </c>
      <c r="M1263" s="865" t="s">
        <v>19528</v>
      </c>
      <c r="N1263" s="865" t="s">
        <v>5578</v>
      </c>
      <c r="O1263" s="865" t="s">
        <v>10818</v>
      </c>
      <c r="P1263" s="865">
        <v>1</v>
      </c>
      <c r="Q1263" s="865"/>
    </row>
    <row r="1264" spans="1:17" ht="114.75">
      <c r="A1264" s="876">
        <v>670</v>
      </c>
      <c r="B1264" s="865" t="s">
        <v>1461</v>
      </c>
      <c r="C1264" s="1705"/>
      <c r="D1264" s="865" t="s">
        <v>19392</v>
      </c>
      <c r="E1264" s="865" t="s">
        <v>19393</v>
      </c>
      <c r="F1264" s="865" t="s">
        <v>18294</v>
      </c>
      <c r="G1264" s="865" t="s">
        <v>19394</v>
      </c>
      <c r="H1264" s="865">
        <v>20</v>
      </c>
      <c r="I1264" s="865"/>
      <c r="J1264" s="865"/>
      <c r="K1264" s="865"/>
      <c r="L1264" s="865">
        <v>1</v>
      </c>
      <c r="M1264" s="865" t="s">
        <v>19529</v>
      </c>
      <c r="N1264" s="865" t="s">
        <v>5578</v>
      </c>
      <c r="O1264" s="865" t="s">
        <v>1640</v>
      </c>
      <c r="P1264" s="865">
        <v>1</v>
      </c>
      <c r="Q1264" s="865"/>
    </row>
    <row r="1265" spans="1:17" ht="114.75">
      <c r="A1265" s="876">
        <v>671</v>
      </c>
      <c r="B1265" s="865" t="s">
        <v>1461</v>
      </c>
      <c r="C1265" s="1705"/>
      <c r="D1265" s="865" t="s">
        <v>19392</v>
      </c>
      <c r="E1265" s="865" t="s">
        <v>19393</v>
      </c>
      <c r="F1265" s="865" t="s">
        <v>18294</v>
      </c>
      <c r="G1265" s="865" t="s">
        <v>19394</v>
      </c>
      <c r="H1265" s="865">
        <v>20</v>
      </c>
      <c r="I1265" s="865"/>
      <c r="J1265" s="865"/>
      <c r="K1265" s="865"/>
      <c r="L1265" s="865">
        <v>1</v>
      </c>
      <c r="M1265" s="865" t="s">
        <v>5577</v>
      </c>
      <c r="N1265" s="865" t="s">
        <v>5578</v>
      </c>
      <c r="O1265" s="865" t="s">
        <v>1611</v>
      </c>
      <c r="P1265" s="865">
        <v>1</v>
      </c>
      <c r="Q1265" s="865"/>
    </row>
    <row r="1266" spans="1:17" ht="114.75">
      <c r="A1266" s="876">
        <v>672</v>
      </c>
      <c r="B1266" s="865" t="s">
        <v>1461</v>
      </c>
      <c r="C1266" s="1705"/>
      <c r="D1266" s="865" t="s">
        <v>19392</v>
      </c>
      <c r="E1266" s="865" t="s">
        <v>19393</v>
      </c>
      <c r="F1266" s="865" t="s">
        <v>18294</v>
      </c>
      <c r="G1266" s="865" t="s">
        <v>19394</v>
      </c>
      <c r="H1266" s="865">
        <v>20</v>
      </c>
      <c r="I1266" s="865"/>
      <c r="J1266" s="865"/>
      <c r="K1266" s="865"/>
      <c r="L1266" s="865">
        <v>1</v>
      </c>
      <c r="M1266" s="865" t="s">
        <v>19530</v>
      </c>
      <c r="N1266" s="865" t="s">
        <v>19470</v>
      </c>
      <c r="O1266" s="865" t="s">
        <v>15366</v>
      </c>
      <c r="P1266" s="865">
        <v>1</v>
      </c>
      <c r="Q1266" s="865"/>
    </row>
    <row r="1267" spans="1:17" ht="114.75">
      <c r="A1267" s="882">
        <v>673</v>
      </c>
      <c r="B1267" s="865" t="s">
        <v>1461</v>
      </c>
      <c r="C1267" s="1705"/>
      <c r="D1267" s="865" t="s">
        <v>19392</v>
      </c>
      <c r="E1267" s="865" t="s">
        <v>19393</v>
      </c>
      <c r="F1267" s="865" t="s">
        <v>18294</v>
      </c>
      <c r="G1267" s="865" t="s">
        <v>19394</v>
      </c>
      <c r="H1267" s="865">
        <v>20</v>
      </c>
      <c r="I1267" s="865"/>
      <c r="J1267" s="865"/>
      <c r="K1267" s="865"/>
      <c r="L1267" s="865">
        <v>1</v>
      </c>
      <c r="M1267" s="865" t="s">
        <v>19531</v>
      </c>
      <c r="N1267" s="865" t="s">
        <v>19470</v>
      </c>
      <c r="O1267" s="865" t="s">
        <v>15342</v>
      </c>
      <c r="P1267" s="865">
        <v>1</v>
      </c>
      <c r="Q1267" s="865"/>
    </row>
    <row r="1268" spans="1:17" ht="114.75">
      <c r="A1268" s="876">
        <v>674</v>
      </c>
      <c r="B1268" s="865" t="s">
        <v>1461</v>
      </c>
      <c r="C1268" s="1705"/>
      <c r="D1268" s="865" t="s">
        <v>19392</v>
      </c>
      <c r="E1268" s="865" t="s">
        <v>19393</v>
      </c>
      <c r="F1268" s="865" t="s">
        <v>18294</v>
      </c>
      <c r="G1268" s="865" t="s">
        <v>19394</v>
      </c>
      <c r="H1268" s="865">
        <v>20</v>
      </c>
      <c r="I1268" s="865"/>
      <c r="J1268" s="865"/>
      <c r="K1268" s="865"/>
      <c r="L1268" s="865">
        <v>1</v>
      </c>
      <c r="M1268" s="865" t="s">
        <v>19532</v>
      </c>
      <c r="N1268" s="865" t="s">
        <v>19470</v>
      </c>
      <c r="O1268" s="865" t="s">
        <v>10818</v>
      </c>
      <c r="P1268" s="865">
        <v>1</v>
      </c>
      <c r="Q1268" s="865"/>
    </row>
    <row r="1269" spans="1:17" ht="114.75">
      <c r="A1269" s="876">
        <v>675</v>
      </c>
      <c r="B1269" s="865" t="s">
        <v>1461</v>
      </c>
      <c r="C1269" s="1705"/>
      <c r="D1269" s="865" t="s">
        <v>19392</v>
      </c>
      <c r="E1269" s="865" t="s">
        <v>19393</v>
      </c>
      <c r="F1269" s="865" t="s">
        <v>18294</v>
      </c>
      <c r="G1269" s="865" t="s">
        <v>19394</v>
      </c>
      <c r="H1269" s="865">
        <v>20</v>
      </c>
      <c r="I1269" s="865"/>
      <c r="J1269" s="865"/>
      <c r="K1269" s="865"/>
      <c r="L1269" s="865">
        <v>1</v>
      </c>
      <c r="M1269" s="865" t="s">
        <v>19523</v>
      </c>
      <c r="N1269" s="865" t="s">
        <v>19470</v>
      </c>
      <c r="O1269" s="865" t="s">
        <v>15342</v>
      </c>
      <c r="P1269" s="865"/>
      <c r="Q1269" s="865">
        <v>1</v>
      </c>
    </row>
    <row r="1270" spans="1:17" ht="38.25">
      <c r="A1270" s="876">
        <v>676</v>
      </c>
      <c r="B1270" s="865" t="s">
        <v>1461</v>
      </c>
      <c r="C1270" s="1707" t="s">
        <v>18825</v>
      </c>
      <c r="D1270" s="865" t="s">
        <v>19533</v>
      </c>
      <c r="E1270" s="865" t="s">
        <v>19393</v>
      </c>
      <c r="F1270" s="865" t="s">
        <v>18294</v>
      </c>
      <c r="G1270" s="865" t="s">
        <v>1611</v>
      </c>
      <c r="H1270" s="865">
        <v>20</v>
      </c>
      <c r="I1270" s="865"/>
      <c r="J1270" s="865"/>
      <c r="K1270" s="865">
        <v>1</v>
      </c>
      <c r="L1270" s="865"/>
      <c r="M1270" s="865" t="s">
        <v>19534</v>
      </c>
      <c r="N1270" s="865" t="s">
        <v>19535</v>
      </c>
      <c r="O1270" s="865" t="s">
        <v>1611</v>
      </c>
      <c r="P1270" s="865"/>
      <c r="Q1270" s="865">
        <v>1</v>
      </c>
    </row>
    <row r="1271" spans="1:17" ht="38.25">
      <c r="A1271" s="876">
        <v>677</v>
      </c>
      <c r="B1271" s="865" t="s">
        <v>1461</v>
      </c>
      <c r="C1271" s="1707"/>
      <c r="D1271" s="865" t="s">
        <v>19533</v>
      </c>
      <c r="E1271" s="865" t="s">
        <v>19393</v>
      </c>
      <c r="F1271" s="865" t="s">
        <v>18294</v>
      </c>
      <c r="G1271" s="865" t="s">
        <v>1611</v>
      </c>
      <c r="H1271" s="865">
        <v>20</v>
      </c>
      <c r="I1271" s="865"/>
      <c r="J1271" s="865"/>
      <c r="K1271" s="865">
        <v>1</v>
      </c>
      <c r="L1271" s="865"/>
      <c r="M1271" s="865" t="s">
        <v>19536</v>
      </c>
      <c r="N1271" s="865" t="s">
        <v>19537</v>
      </c>
      <c r="O1271" s="865" t="s">
        <v>1611</v>
      </c>
      <c r="P1271" s="865"/>
      <c r="Q1271" s="865">
        <v>1</v>
      </c>
    </row>
    <row r="1272" spans="1:17">
      <c r="A1272" s="876">
        <v>678</v>
      </c>
      <c r="B1272" s="865" t="s">
        <v>1482</v>
      </c>
      <c r="C1272" s="1705" t="s">
        <v>1437</v>
      </c>
      <c r="D1272" s="865" t="s">
        <v>19538</v>
      </c>
      <c r="E1272" s="865"/>
      <c r="F1272" s="891"/>
      <c r="G1272" s="865" t="s">
        <v>1611</v>
      </c>
      <c r="H1272" s="865"/>
      <c r="I1272" s="865">
        <v>3</v>
      </c>
      <c r="J1272" s="865"/>
      <c r="K1272" s="865"/>
      <c r="L1272" s="865">
        <v>1</v>
      </c>
      <c r="M1272" s="865" t="s">
        <v>17513</v>
      </c>
      <c r="N1272" s="865" t="s">
        <v>17514</v>
      </c>
      <c r="O1272" s="865" t="s">
        <v>1611</v>
      </c>
      <c r="P1272" s="865"/>
      <c r="Q1272" s="865">
        <v>1</v>
      </c>
    </row>
    <row r="1273" spans="1:17">
      <c r="A1273" s="882">
        <v>679</v>
      </c>
      <c r="B1273" s="865" t="s">
        <v>1482</v>
      </c>
      <c r="C1273" s="1705"/>
      <c r="D1273" s="865" t="s">
        <v>19538</v>
      </c>
      <c r="E1273" s="865"/>
      <c r="F1273" s="891"/>
      <c r="G1273" s="865" t="s">
        <v>1611</v>
      </c>
      <c r="H1273" s="865"/>
      <c r="I1273" s="865">
        <v>3</v>
      </c>
      <c r="J1273" s="865"/>
      <c r="K1273" s="865"/>
      <c r="L1273" s="865">
        <v>1</v>
      </c>
      <c r="M1273" s="865" t="s">
        <v>19539</v>
      </c>
      <c r="N1273" s="865" t="s">
        <v>19540</v>
      </c>
      <c r="O1273" s="865" t="s">
        <v>1611</v>
      </c>
      <c r="P1273" s="865"/>
      <c r="Q1273" s="865">
        <v>1</v>
      </c>
    </row>
    <row r="1274" spans="1:17" ht="25.5">
      <c r="A1274" s="876">
        <v>680</v>
      </c>
      <c r="B1274" s="865" t="s">
        <v>725</v>
      </c>
      <c r="C1274" s="1705" t="s">
        <v>1437</v>
      </c>
      <c r="D1274" s="865" t="s">
        <v>19541</v>
      </c>
      <c r="E1274" s="865" t="s">
        <v>17443</v>
      </c>
      <c r="F1274" s="865" t="s">
        <v>19542</v>
      </c>
      <c r="G1274" s="865" t="s">
        <v>1640</v>
      </c>
      <c r="H1274" s="865">
        <v>16</v>
      </c>
      <c r="I1274" s="865">
        <v>13</v>
      </c>
      <c r="J1274" s="865"/>
      <c r="K1274" s="865">
        <v>1</v>
      </c>
      <c r="L1274" s="865"/>
      <c r="M1274" s="865" t="s">
        <v>19543</v>
      </c>
      <c r="N1274" s="930" t="s">
        <v>5483</v>
      </c>
      <c r="O1274" s="865" t="s">
        <v>1640</v>
      </c>
      <c r="P1274" s="865">
        <v>1</v>
      </c>
      <c r="Q1274" s="865"/>
    </row>
    <row r="1275" spans="1:17" ht="25.5">
      <c r="A1275" s="876">
        <v>681</v>
      </c>
      <c r="B1275" s="865" t="s">
        <v>725</v>
      </c>
      <c r="C1275" s="1705"/>
      <c r="D1275" s="865" t="s">
        <v>19541</v>
      </c>
      <c r="E1275" s="865" t="s">
        <v>17443</v>
      </c>
      <c r="F1275" s="865" t="s">
        <v>19542</v>
      </c>
      <c r="G1275" s="865" t="s">
        <v>1640</v>
      </c>
      <c r="H1275" s="865">
        <v>16</v>
      </c>
      <c r="I1275" s="865">
        <v>13</v>
      </c>
      <c r="J1275" s="865"/>
      <c r="K1275" s="865">
        <v>1</v>
      </c>
      <c r="L1275" s="865"/>
      <c r="M1275" s="865" t="s">
        <v>19544</v>
      </c>
      <c r="N1275" s="930" t="s">
        <v>6177</v>
      </c>
      <c r="O1275" s="865" t="s">
        <v>1640</v>
      </c>
      <c r="P1275" s="865">
        <v>1</v>
      </c>
      <c r="Q1275" s="865"/>
    </row>
    <row r="1276" spans="1:17" ht="25.5">
      <c r="A1276" s="876">
        <v>682</v>
      </c>
      <c r="B1276" s="865" t="s">
        <v>725</v>
      </c>
      <c r="C1276" s="1705"/>
      <c r="D1276" s="865" t="s">
        <v>19541</v>
      </c>
      <c r="E1276" s="865" t="s">
        <v>17443</v>
      </c>
      <c r="F1276" s="865" t="s">
        <v>19542</v>
      </c>
      <c r="G1276" s="865" t="s">
        <v>1640</v>
      </c>
      <c r="H1276" s="865">
        <v>16</v>
      </c>
      <c r="I1276" s="865">
        <v>13</v>
      </c>
      <c r="J1276" s="865"/>
      <c r="K1276" s="865"/>
      <c r="L1276" s="865">
        <v>1</v>
      </c>
      <c r="M1276" s="865" t="s">
        <v>19545</v>
      </c>
      <c r="N1276" s="865" t="s">
        <v>3539</v>
      </c>
      <c r="O1276" s="865" t="s">
        <v>1640</v>
      </c>
      <c r="P1276" s="865"/>
      <c r="Q1276" s="865">
        <v>1</v>
      </c>
    </row>
    <row r="1277" spans="1:17" ht="25.5">
      <c r="A1277" s="876">
        <v>683</v>
      </c>
      <c r="B1277" s="865" t="s">
        <v>725</v>
      </c>
      <c r="C1277" s="1705"/>
      <c r="D1277" s="865" t="s">
        <v>19541</v>
      </c>
      <c r="E1277" s="865" t="s">
        <v>17443</v>
      </c>
      <c r="F1277" s="865" t="s">
        <v>19542</v>
      </c>
      <c r="G1277" s="865" t="s">
        <v>1640</v>
      </c>
      <c r="H1277" s="865">
        <v>16</v>
      </c>
      <c r="I1277" s="865">
        <v>13</v>
      </c>
      <c r="J1277" s="865"/>
      <c r="K1277" s="865"/>
      <c r="L1277" s="865">
        <v>1</v>
      </c>
      <c r="M1277" s="865" t="s">
        <v>19546</v>
      </c>
      <c r="N1277" s="865" t="s">
        <v>1164</v>
      </c>
      <c r="O1277" s="865" t="s">
        <v>1640</v>
      </c>
      <c r="P1277" s="865">
        <v>1</v>
      </c>
      <c r="Q1277" s="865"/>
    </row>
    <row r="1278" spans="1:17" ht="25.5">
      <c r="A1278" s="876">
        <v>684</v>
      </c>
      <c r="B1278" s="865" t="s">
        <v>725</v>
      </c>
      <c r="C1278" s="1705"/>
      <c r="D1278" s="865" t="s">
        <v>19541</v>
      </c>
      <c r="E1278" s="865" t="s">
        <v>17443</v>
      </c>
      <c r="F1278" s="865" t="s">
        <v>19542</v>
      </c>
      <c r="G1278" s="865" t="s">
        <v>1640</v>
      </c>
      <c r="H1278" s="865">
        <v>16</v>
      </c>
      <c r="I1278" s="865">
        <v>13</v>
      </c>
      <c r="J1278" s="865"/>
      <c r="K1278" s="865"/>
      <c r="L1278" s="865">
        <v>1</v>
      </c>
      <c r="M1278" s="865" t="s">
        <v>19547</v>
      </c>
      <c r="N1278" s="865" t="s">
        <v>5483</v>
      </c>
      <c r="O1278" s="865" t="s">
        <v>1640</v>
      </c>
      <c r="P1278" s="865">
        <v>1</v>
      </c>
      <c r="Q1278" s="865"/>
    </row>
    <row r="1279" spans="1:17" ht="25.5">
      <c r="A1279" s="882">
        <v>685</v>
      </c>
      <c r="B1279" s="865" t="s">
        <v>725</v>
      </c>
      <c r="C1279" s="1705"/>
      <c r="D1279" s="865" t="s">
        <v>19541</v>
      </c>
      <c r="E1279" s="865" t="s">
        <v>17443</v>
      </c>
      <c r="F1279" s="865" t="s">
        <v>19542</v>
      </c>
      <c r="G1279" s="865" t="s">
        <v>1640</v>
      </c>
      <c r="H1279" s="865">
        <v>16</v>
      </c>
      <c r="I1279" s="865">
        <v>13</v>
      </c>
      <c r="J1279" s="865"/>
      <c r="K1279" s="865"/>
      <c r="L1279" s="865">
        <v>1</v>
      </c>
      <c r="M1279" s="865" t="s">
        <v>19548</v>
      </c>
      <c r="N1279" s="865" t="s">
        <v>5146</v>
      </c>
      <c r="O1279" s="865" t="s">
        <v>1640</v>
      </c>
      <c r="P1279" s="865">
        <v>1</v>
      </c>
      <c r="Q1279" s="865"/>
    </row>
    <row r="1280" spans="1:17" ht="25.5">
      <c r="A1280" s="876">
        <v>686</v>
      </c>
      <c r="B1280" s="865" t="s">
        <v>725</v>
      </c>
      <c r="C1280" s="1705"/>
      <c r="D1280" s="865" t="s">
        <v>19541</v>
      </c>
      <c r="E1280" s="865" t="s">
        <v>17443</v>
      </c>
      <c r="F1280" s="865" t="s">
        <v>19542</v>
      </c>
      <c r="G1280" s="865" t="s">
        <v>1640</v>
      </c>
      <c r="H1280" s="865">
        <v>16</v>
      </c>
      <c r="I1280" s="865">
        <v>13</v>
      </c>
      <c r="J1280" s="865"/>
      <c r="K1280" s="865"/>
      <c r="L1280" s="865">
        <v>1</v>
      </c>
      <c r="M1280" s="865" t="s">
        <v>19549</v>
      </c>
      <c r="N1280" s="865" t="s">
        <v>5146</v>
      </c>
      <c r="O1280" s="865" t="s">
        <v>362</v>
      </c>
      <c r="P1280" s="865">
        <v>1</v>
      </c>
      <c r="Q1280" s="865"/>
    </row>
    <row r="1281" spans="1:17" ht="38.25">
      <c r="A1281" s="876">
        <v>687</v>
      </c>
      <c r="B1281" s="865" t="s">
        <v>725</v>
      </c>
      <c r="C1281" s="1705"/>
      <c r="D1281" s="865" t="s">
        <v>19550</v>
      </c>
      <c r="E1281" s="865" t="s">
        <v>11667</v>
      </c>
      <c r="F1281" s="865" t="s">
        <v>19551</v>
      </c>
      <c r="G1281" s="865" t="s">
        <v>19552</v>
      </c>
      <c r="H1281" s="865">
        <v>35</v>
      </c>
      <c r="I1281" s="865">
        <v>2</v>
      </c>
      <c r="J1281" s="865">
        <v>1</v>
      </c>
      <c r="K1281" s="865"/>
      <c r="L1281" s="865"/>
      <c r="M1281" s="865" t="s">
        <v>10424</v>
      </c>
      <c r="N1281" s="865" t="s">
        <v>6776</v>
      </c>
      <c r="O1281" s="865" t="s">
        <v>1611</v>
      </c>
      <c r="P1281" s="865"/>
      <c r="Q1281" s="865">
        <v>1</v>
      </c>
    </row>
    <row r="1282" spans="1:17" ht="38.25">
      <c r="A1282" s="876">
        <v>688</v>
      </c>
      <c r="B1282" s="865" t="s">
        <v>725</v>
      </c>
      <c r="C1282" s="1705"/>
      <c r="D1282" s="865" t="s">
        <v>19550</v>
      </c>
      <c r="E1282" s="865" t="s">
        <v>19553</v>
      </c>
      <c r="F1282" s="865" t="s">
        <v>19551</v>
      </c>
      <c r="G1282" s="865" t="s">
        <v>19552</v>
      </c>
      <c r="H1282" s="865">
        <v>35</v>
      </c>
      <c r="I1282" s="865">
        <v>2</v>
      </c>
      <c r="J1282" s="865">
        <v>1</v>
      </c>
      <c r="K1282" s="865"/>
      <c r="L1282" s="865"/>
      <c r="M1282" s="865" t="s">
        <v>15200</v>
      </c>
      <c r="N1282" s="865" t="s">
        <v>1165</v>
      </c>
      <c r="O1282" s="865" t="s">
        <v>1611</v>
      </c>
      <c r="P1282" s="865"/>
      <c r="Q1282" s="865">
        <v>1</v>
      </c>
    </row>
    <row r="1283" spans="1:17" ht="38.25">
      <c r="A1283" s="876">
        <v>689</v>
      </c>
      <c r="B1283" s="865" t="s">
        <v>725</v>
      </c>
      <c r="C1283" s="1705"/>
      <c r="D1283" s="865" t="s">
        <v>19550</v>
      </c>
      <c r="E1283" s="865" t="s">
        <v>19553</v>
      </c>
      <c r="F1283" s="865" t="s">
        <v>19551</v>
      </c>
      <c r="G1283" s="865" t="s">
        <v>19552</v>
      </c>
      <c r="H1283" s="865">
        <v>35</v>
      </c>
      <c r="I1283" s="865">
        <v>2</v>
      </c>
      <c r="J1283" s="865">
        <v>1</v>
      </c>
      <c r="K1283" s="865"/>
      <c r="L1283" s="865"/>
      <c r="M1283" s="865" t="s">
        <v>15030</v>
      </c>
      <c r="N1283" s="865" t="s">
        <v>6603</v>
      </c>
      <c r="O1283" s="865" t="s">
        <v>1611</v>
      </c>
      <c r="P1283" s="865">
        <v>1</v>
      </c>
      <c r="Q1283" s="865"/>
    </row>
    <row r="1284" spans="1:17" ht="38.25">
      <c r="A1284" s="876">
        <v>690</v>
      </c>
      <c r="B1284" s="865" t="s">
        <v>725</v>
      </c>
      <c r="C1284" s="1705"/>
      <c r="D1284" s="865" t="s">
        <v>19550</v>
      </c>
      <c r="E1284" s="865" t="s">
        <v>19553</v>
      </c>
      <c r="F1284" s="865" t="s">
        <v>19551</v>
      </c>
      <c r="G1284" s="865" t="s">
        <v>19552</v>
      </c>
      <c r="H1284" s="865">
        <v>35</v>
      </c>
      <c r="I1284" s="865">
        <v>2</v>
      </c>
      <c r="J1284" s="865">
        <v>1</v>
      </c>
      <c r="K1284" s="865"/>
      <c r="L1284" s="865"/>
      <c r="M1284" s="865" t="s">
        <v>15268</v>
      </c>
      <c r="N1284" s="865" t="s">
        <v>11010</v>
      </c>
      <c r="O1284" s="865" t="s">
        <v>5409</v>
      </c>
      <c r="P1284" s="865"/>
      <c r="Q1284" s="865">
        <v>1</v>
      </c>
    </row>
    <row r="1285" spans="1:17" ht="38.25">
      <c r="A1285" s="882">
        <v>691</v>
      </c>
      <c r="B1285" s="865" t="s">
        <v>725</v>
      </c>
      <c r="C1285" s="1705"/>
      <c r="D1285" s="865" t="s">
        <v>19550</v>
      </c>
      <c r="E1285" s="865" t="s">
        <v>19553</v>
      </c>
      <c r="F1285" s="865" t="s">
        <v>19551</v>
      </c>
      <c r="G1285" s="865" t="s">
        <v>19552</v>
      </c>
      <c r="H1285" s="865">
        <v>35</v>
      </c>
      <c r="I1285" s="865">
        <v>2</v>
      </c>
      <c r="J1285" s="865"/>
      <c r="K1285" s="865">
        <v>1</v>
      </c>
      <c r="L1285" s="865"/>
      <c r="M1285" s="865" t="s">
        <v>10436</v>
      </c>
      <c r="N1285" s="930" t="s">
        <v>6365</v>
      </c>
      <c r="O1285" s="865" t="s">
        <v>1640</v>
      </c>
      <c r="P1285" s="865"/>
      <c r="Q1285" s="865">
        <v>1</v>
      </c>
    </row>
    <row r="1286" spans="1:17" ht="38.25">
      <c r="A1286" s="876">
        <v>692</v>
      </c>
      <c r="B1286" s="865" t="s">
        <v>725</v>
      </c>
      <c r="C1286" s="1705"/>
      <c r="D1286" s="865" t="s">
        <v>19550</v>
      </c>
      <c r="E1286" s="865" t="s">
        <v>19553</v>
      </c>
      <c r="F1286" s="865" t="s">
        <v>19551</v>
      </c>
      <c r="G1286" s="865" t="s">
        <v>19552</v>
      </c>
      <c r="H1286" s="865">
        <v>35</v>
      </c>
      <c r="I1286" s="865">
        <v>2</v>
      </c>
      <c r="J1286" s="865"/>
      <c r="K1286" s="865">
        <v>1</v>
      </c>
      <c r="L1286" s="865"/>
      <c r="M1286" s="865" t="s">
        <v>8661</v>
      </c>
      <c r="N1286" s="930" t="s">
        <v>11010</v>
      </c>
      <c r="O1286" s="865" t="s">
        <v>1611</v>
      </c>
      <c r="P1286" s="865"/>
      <c r="Q1286" s="865">
        <v>1</v>
      </c>
    </row>
    <row r="1287" spans="1:17" ht="38.25">
      <c r="A1287" s="876">
        <v>693</v>
      </c>
      <c r="B1287" s="865" t="s">
        <v>725</v>
      </c>
      <c r="C1287" s="1705"/>
      <c r="D1287" s="865" t="s">
        <v>19550</v>
      </c>
      <c r="E1287" s="865" t="s">
        <v>19553</v>
      </c>
      <c r="F1287" s="865" t="s">
        <v>19551</v>
      </c>
      <c r="G1287" s="865" t="s">
        <v>19552</v>
      </c>
      <c r="H1287" s="865">
        <v>35</v>
      </c>
      <c r="I1287" s="865">
        <v>2</v>
      </c>
      <c r="J1287" s="865"/>
      <c r="K1287" s="865">
        <v>1</v>
      </c>
      <c r="L1287" s="865"/>
      <c r="M1287" s="865" t="s">
        <v>11692</v>
      </c>
      <c r="N1287" s="930" t="s">
        <v>6602</v>
      </c>
      <c r="O1287" s="865" t="s">
        <v>1611</v>
      </c>
      <c r="P1287" s="865">
        <v>1</v>
      </c>
      <c r="Q1287" s="865"/>
    </row>
    <row r="1288" spans="1:17" ht="38.25">
      <c r="A1288" s="876">
        <v>694</v>
      </c>
      <c r="B1288" s="865" t="s">
        <v>725</v>
      </c>
      <c r="C1288" s="1705"/>
      <c r="D1288" s="865" t="s">
        <v>19550</v>
      </c>
      <c r="E1288" s="865" t="s">
        <v>19553</v>
      </c>
      <c r="F1288" s="865" t="s">
        <v>19551</v>
      </c>
      <c r="G1288" s="865" t="s">
        <v>19552</v>
      </c>
      <c r="H1288" s="865">
        <v>35</v>
      </c>
      <c r="I1288" s="865">
        <v>2</v>
      </c>
      <c r="J1288" s="865"/>
      <c r="K1288" s="865">
        <v>1</v>
      </c>
      <c r="L1288" s="865"/>
      <c r="M1288" s="865" t="s">
        <v>17528</v>
      </c>
      <c r="N1288" s="930" t="s">
        <v>6365</v>
      </c>
      <c r="O1288" s="865" t="s">
        <v>1611</v>
      </c>
      <c r="P1288" s="865">
        <v>1</v>
      </c>
      <c r="Q1288" s="865"/>
    </row>
    <row r="1289" spans="1:17" ht="38.25">
      <c r="A1289" s="876">
        <v>695</v>
      </c>
      <c r="B1289" s="865" t="s">
        <v>725</v>
      </c>
      <c r="C1289" s="1705"/>
      <c r="D1289" s="865" t="s">
        <v>19550</v>
      </c>
      <c r="E1289" s="865" t="s">
        <v>19553</v>
      </c>
      <c r="F1289" s="865" t="s">
        <v>19551</v>
      </c>
      <c r="G1289" s="865" t="s">
        <v>19552</v>
      </c>
      <c r="H1289" s="865">
        <v>35</v>
      </c>
      <c r="I1289" s="865">
        <v>2</v>
      </c>
      <c r="J1289" s="865"/>
      <c r="K1289" s="865">
        <v>1</v>
      </c>
      <c r="L1289" s="865"/>
      <c r="M1289" s="865" t="s">
        <v>10433</v>
      </c>
      <c r="N1289" s="930" t="s">
        <v>12922</v>
      </c>
      <c r="O1289" s="865" t="s">
        <v>1611</v>
      </c>
      <c r="P1289" s="865">
        <v>1</v>
      </c>
      <c r="Q1289" s="865"/>
    </row>
    <row r="1290" spans="1:17" ht="38.25">
      <c r="A1290" s="876">
        <v>696</v>
      </c>
      <c r="B1290" s="865" t="s">
        <v>725</v>
      </c>
      <c r="C1290" s="1705"/>
      <c r="D1290" s="865" t="s">
        <v>19550</v>
      </c>
      <c r="E1290" s="865" t="s">
        <v>19553</v>
      </c>
      <c r="F1290" s="865" t="s">
        <v>19551</v>
      </c>
      <c r="G1290" s="865" t="s">
        <v>19552</v>
      </c>
      <c r="H1290" s="865">
        <v>35</v>
      </c>
      <c r="I1290" s="865">
        <v>2</v>
      </c>
      <c r="J1290" s="865"/>
      <c r="K1290" s="865"/>
      <c r="L1290" s="865">
        <v>1</v>
      </c>
      <c r="M1290" s="865" t="s">
        <v>19554</v>
      </c>
      <c r="N1290" s="865" t="s">
        <v>6780</v>
      </c>
      <c r="O1290" s="865" t="s">
        <v>1611</v>
      </c>
      <c r="P1290" s="865"/>
      <c r="Q1290" s="865">
        <v>1</v>
      </c>
    </row>
    <row r="1291" spans="1:17" ht="38.25">
      <c r="A1291" s="882">
        <v>697</v>
      </c>
      <c r="B1291" s="865" t="s">
        <v>725</v>
      </c>
      <c r="C1291" s="1705"/>
      <c r="D1291" s="865" t="s">
        <v>19550</v>
      </c>
      <c r="E1291" s="865" t="s">
        <v>19553</v>
      </c>
      <c r="F1291" s="865" t="s">
        <v>19551</v>
      </c>
      <c r="G1291" s="865" t="s">
        <v>19552</v>
      </c>
      <c r="H1291" s="865">
        <v>35</v>
      </c>
      <c r="I1291" s="865">
        <v>2</v>
      </c>
      <c r="J1291" s="865"/>
      <c r="K1291" s="865"/>
      <c r="L1291" s="865">
        <v>1</v>
      </c>
      <c r="M1291" s="865" t="s">
        <v>19555</v>
      </c>
      <c r="N1291" s="865" t="s">
        <v>5783</v>
      </c>
      <c r="O1291" s="865" t="s">
        <v>1611</v>
      </c>
      <c r="P1291" s="865"/>
      <c r="Q1291" s="865">
        <v>1</v>
      </c>
    </row>
    <row r="1292" spans="1:17" ht="38.25">
      <c r="A1292" s="876">
        <v>698</v>
      </c>
      <c r="B1292" s="865" t="s">
        <v>725</v>
      </c>
      <c r="C1292" s="1705"/>
      <c r="D1292" s="865" t="s">
        <v>19550</v>
      </c>
      <c r="E1292" s="865" t="s">
        <v>19553</v>
      </c>
      <c r="F1292" s="865" t="s">
        <v>19551</v>
      </c>
      <c r="G1292" s="865" t="s">
        <v>19552</v>
      </c>
      <c r="H1292" s="865">
        <v>35</v>
      </c>
      <c r="I1292" s="865">
        <v>2</v>
      </c>
      <c r="J1292" s="865"/>
      <c r="K1292" s="865"/>
      <c r="L1292" s="865">
        <v>1</v>
      </c>
      <c r="M1292" s="865" t="s">
        <v>19556</v>
      </c>
      <c r="N1292" s="930" t="s">
        <v>13632</v>
      </c>
      <c r="O1292" s="865" t="s">
        <v>1611</v>
      </c>
      <c r="P1292" s="865"/>
      <c r="Q1292" s="865">
        <v>1</v>
      </c>
    </row>
    <row r="1293" spans="1:17" ht="38.25">
      <c r="A1293" s="876">
        <v>699</v>
      </c>
      <c r="B1293" s="865" t="s">
        <v>725</v>
      </c>
      <c r="C1293" s="1705"/>
      <c r="D1293" s="865" t="s">
        <v>19550</v>
      </c>
      <c r="E1293" s="865" t="s">
        <v>19553</v>
      </c>
      <c r="F1293" s="865" t="s">
        <v>19551</v>
      </c>
      <c r="G1293" s="865" t="s">
        <v>19552</v>
      </c>
      <c r="H1293" s="865">
        <v>35</v>
      </c>
      <c r="I1293" s="865">
        <v>2</v>
      </c>
      <c r="J1293" s="865"/>
      <c r="K1293" s="865"/>
      <c r="L1293" s="865">
        <v>1</v>
      </c>
      <c r="M1293" s="865" t="s">
        <v>19557</v>
      </c>
      <c r="N1293" s="930" t="s">
        <v>19558</v>
      </c>
      <c r="O1293" s="865" t="s">
        <v>1611</v>
      </c>
      <c r="P1293" s="865"/>
      <c r="Q1293" s="865">
        <v>1</v>
      </c>
    </row>
    <row r="1294" spans="1:17" ht="38.25">
      <c r="A1294" s="876">
        <v>700</v>
      </c>
      <c r="B1294" s="865" t="s">
        <v>725</v>
      </c>
      <c r="C1294" s="1705"/>
      <c r="D1294" s="865" t="s">
        <v>19550</v>
      </c>
      <c r="E1294" s="865" t="s">
        <v>19553</v>
      </c>
      <c r="F1294" s="865" t="s">
        <v>19551</v>
      </c>
      <c r="G1294" s="865" t="s">
        <v>19552</v>
      </c>
      <c r="H1294" s="865">
        <v>35</v>
      </c>
      <c r="I1294" s="865">
        <v>2</v>
      </c>
      <c r="J1294" s="865"/>
      <c r="K1294" s="865"/>
      <c r="L1294" s="865">
        <v>1</v>
      </c>
      <c r="M1294" s="865" t="s">
        <v>15050</v>
      </c>
      <c r="N1294" s="865" t="s">
        <v>6776</v>
      </c>
      <c r="O1294" s="865" t="s">
        <v>1611</v>
      </c>
      <c r="P1294" s="865">
        <v>1</v>
      </c>
      <c r="Q1294" s="865"/>
    </row>
    <row r="1295" spans="1:17" ht="38.25">
      <c r="A1295" s="876">
        <v>701</v>
      </c>
      <c r="B1295" s="865" t="s">
        <v>725</v>
      </c>
      <c r="C1295" s="1705"/>
      <c r="D1295" s="865" t="s">
        <v>19550</v>
      </c>
      <c r="E1295" s="865" t="s">
        <v>19553</v>
      </c>
      <c r="F1295" s="865" t="s">
        <v>19551</v>
      </c>
      <c r="G1295" s="865" t="s">
        <v>19552</v>
      </c>
      <c r="H1295" s="865">
        <v>35</v>
      </c>
      <c r="I1295" s="865">
        <v>2</v>
      </c>
      <c r="J1295" s="865"/>
      <c r="K1295" s="865"/>
      <c r="L1295" s="865">
        <v>1</v>
      </c>
      <c r="M1295" s="865" t="s">
        <v>5618</v>
      </c>
      <c r="N1295" s="865" t="s">
        <v>6780</v>
      </c>
      <c r="O1295" s="865" t="s">
        <v>1611</v>
      </c>
      <c r="P1295" s="865">
        <v>1</v>
      </c>
      <c r="Q1295" s="865"/>
    </row>
    <row r="1296" spans="1:17" ht="38.25">
      <c r="A1296" s="876">
        <v>702</v>
      </c>
      <c r="B1296" s="865" t="s">
        <v>725</v>
      </c>
      <c r="C1296" s="1705"/>
      <c r="D1296" s="865" t="s">
        <v>19550</v>
      </c>
      <c r="E1296" s="865" t="s">
        <v>19553</v>
      </c>
      <c r="F1296" s="865" t="s">
        <v>19551</v>
      </c>
      <c r="G1296" s="865" t="s">
        <v>19552</v>
      </c>
      <c r="H1296" s="865">
        <v>35</v>
      </c>
      <c r="I1296" s="865">
        <v>2</v>
      </c>
      <c r="J1296" s="865"/>
      <c r="K1296" s="865"/>
      <c r="L1296" s="865">
        <v>1</v>
      </c>
      <c r="M1296" s="865" t="s">
        <v>15150</v>
      </c>
      <c r="N1296" s="865" t="s">
        <v>6367</v>
      </c>
      <c r="O1296" s="865" t="s">
        <v>1611</v>
      </c>
      <c r="P1296" s="865">
        <v>1</v>
      </c>
      <c r="Q1296" s="865"/>
    </row>
    <row r="1297" spans="1:17" ht="38.25">
      <c r="A1297" s="882">
        <v>703</v>
      </c>
      <c r="B1297" s="865" t="s">
        <v>725</v>
      </c>
      <c r="C1297" s="1705"/>
      <c r="D1297" s="865" t="s">
        <v>19550</v>
      </c>
      <c r="E1297" s="865" t="s">
        <v>19553</v>
      </c>
      <c r="F1297" s="865" t="s">
        <v>19551</v>
      </c>
      <c r="G1297" s="865" t="s">
        <v>19552</v>
      </c>
      <c r="H1297" s="865">
        <v>35</v>
      </c>
      <c r="I1297" s="865">
        <v>2</v>
      </c>
      <c r="J1297" s="865"/>
      <c r="K1297" s="865"/>
      <c r="L1297" s="865">
        <v>1</v>
      </c>
      <c r="M1297" s="865" t="s">
        <v>18468</v>
      </c>
      <c r="N1297" s="865" t="s">
        <v>1167</v>
      </c>
      <c r="O1297" s="865" t="s">
        <v>1611</v>
      </c>
      <c r="P1297" s="865">
        <v>1</v>
      </c>
      <c r="Q1297" s="865"/>
    </row>
    <row r="1298" spans="1:17" ht="25.5">
      <c r="A1298" s="876">
        <v>704</v>
      </c>
      <c r="B1298" s="865" t="s">
        <v>1507</v>
      </c>
      <c r="C1298" s="1705" t="s">
        <v>1437</v>
      </c>
      <c r="D1298" s="865" t="s">
        <v>19559</v>
      </c>
      <c r="E1298" s="865" t="s">
        <v>18918</v>
      </c>
      <c r="F1298" s="865" t="s">
        <v>19560</v>
      </c>
      <c r="G1298" s="865" t="s">
        <v>11791</v>
      </c>
      <c r="H1298" s="865">
        <v>24</v>
      </c>
      <c r="I1298" s="865">
        <v>1</v>
      </c>
      <c r="J1298" s="865">
        <v>1</v>
      </c>
      <c r="K1298" s="865"/>
      <c r="L1298" s="865"/>
      <c r="M1298" s="865" t="s">
        <v>17549</v>
      </c>
      <c r="N1298" s="865" t="s">
        <v>6368</v>
      </c>
      <c r="O1298" s="865" t="s">
        <v>18913</v>
      </c>
      <c r="P1298" s="865">
        <v>1</v>
      </c>
      <c r="Q1298" s="865"/>
    </row>
    <row r="1299" spans="1:17" ht="25.5">
      <c r="A1299" s="876">
        <v>705</v>
      </c>
      <c r="B1299" s="865" t="s">
        <v>1507</v>
      </c>
      <c r="C1299" s="1705"/>
      <c r="D1299" s="865" t="s">
        <v>19559</v>
      </c>
      <c r="E1299" s="865" t="s">
        <v>18918</v>
      </c>
      <c r="F1299" s="865" t="s">
        <v>19560</v>
      </c>
      <c r="G1299" s="865" t="s">
        <v>11791</v>
      </c>
      <c r="H1299" s="865">
        <v>24</v>
      </c>
      <c r="I1299" s="865">
        <v>1</v>
      </c>
      <c r="J1299" s="865">
        <v>1</v>
      </c>
      <c r="K1299" s="865"/>
      <c r="L1299" s="865"/>
      <c r="M1299" s="865" t="s">
        <v>19561</v>
      </c>
      <c r="N1299" s="865" t="s">
        <v>5060</v>
      </c>
      <c r="O1299" s="865" t="s">
        <v>18913</v>
      </c>
      <c r="P1299" s="865">
        <v>1</v>
      </c>
      <c r="Q1299" s="865"/>
    </row>
    <row r="1300" spans="1:17" ht="25.5">
      <c r="A1300" s="876">
        <v>706</v>
      </c>
      <c r="B1300" s="865" t="s">
        <v>1507</v>
      </c>
      <c r="C1300" s="1705"/>
      <c r="D1300" s="865" t="s">
        <v>19559</v>
      </c>
      <c r="E1300" s="865" t="s">
        <v>18918</v>
      </c>
      <c r="F1300" s="865" t="s">
        <v>19560</v>
      </c>
      <c r="G1300" s="865" t="s">
        <v>11791</v>
      </c>
      <c r="H1300" s="865">
        <v>24</v>
      </c>
      <c r="I1300" s="865">
        <v>1</v>
      </c>
      <c r="J1300" s="865">
        <v>1</v>
      </c>
      <c r="K1300" s="865"/>
      <c r="L1300" s="865"/>
      <c r="M1300" s="865" t="s">
        <v>11819</v>
      </c>
      <c r="N1300" s="865" t="s">
        <v>6368</v>
      </c>
      <c r="O1300" s="865" t="s">
        <v>18913</v>
      </c>
      <c r="P1300" s="865"/>
      <c r="Q1300" s="865">
        <v>1</v>
      </c>
    </row>
    <row r="1301" spans="1:17" ht="25.5">
      <c r="A1301" s="876">
        <v>707</v>
      </c>
      <c r="B1301" s="865" t="s">
        <v>1507</v>
      </c>
      <c r="C1301" s="1705"/>
      <c r="D1301" s="865" t="s">
        <v>19559</v>
      </c>
      <c r="E1301" s="865" t="s">
        <v>18918</v>
      </c>
      <c r="F1301" s="865" t="s">
        <v>19560</v>
      </c>
      <c r="G1301" s="865" t="s">
        <v>11791</v>
      </c>
      <c r="H1301" s="865">
        <v>24</v>
      </c>
      <c r="I1301" s="865">
        <v>1</v>
      </c>
      <c r="J1301" s="865">
        <v>1</v>
      </c>
      <c r="K1301" s="865"/>
      <c r="L1301" s="865"/>
      <c r="M1301" s="865" t="s">
        <v>11820</v>
      </c>
      <c r="N1301" s="865" t="s">
        <v>5060</v>
      </c>
      <c r="O1301" s="865" t="s">
        <v>18913</v>
      </c>
      <c r="P1301" s="865"/>
      <c r="Q1301" s="865">
        <v>1</v>
      </c>
    </row>
    <row r="1302" spans="1:17" ht="51">
      <c r="A1302" s="876">
        <v>708</v>
      </c>
      <c r="B1302" s="865" t="s">
        <v>1507</v>
      </c>
      <c r="C1302" s="1705"/>
      <c r="D1302" s="865" t="s">
        <v>19559</v>
      </c>
      <c r="E1302" s="865" t="s">
        <v>18918</v>
      </c>
      <c r="F1302" s="865" t="s">
        <v>19560</v>
      </c>
      <c r="G1302" s="865" t="s">
        <v>11791</v>
      </c>
      <c r="H1302" s="865">
        <v>24</v>
      </c>
      <c r="I1302" s="865">
        <v>1</v>
      </c>
      <c r="J1302" s="865">
        <v>1</v>
      </c>
      <c r="K1302" s="865"/>
      <c r="L1302" s="865"/>
      <c r="M1302" s="865" t="s">
        <v>19562</v>
      </c>
      <c r="N1302" s="865" t="s">
        <v>6368</v>
      </c>
      <c r="O1302" s="865" t="s">
        <v>18913</v>
      </c>
      <c r="P1302" s="865"/>
      <c r="Q1302" s="865">
        <v>3</v>
      </c>
    </row>
    <row r="1303" spans="1:17" ht="51">
      <c r="A1303" s="882">
        <v>709</v>
      </c>
      <c r="B1303" s="865" t="s">
        <v>1507</v>
      </c>
      <c r="C1303" s="1705"/>
      <c r="D1303" s="865" t="s">
        <v>19559</v>
      </c>
      <c r="E1303" s="865" t="s">
        <v>18918</v>
      </c>
      <c r="F1303" s="865" t="s">
        <v>19560</v>
      </c>
      <c r="G1303" s="865" t="s">
        <v>11791</v>
      </c>
      <c r="H1303" s="865">
        <v>24</v>
      </c>
      <c r="I1303" s="865">
        <v>1</v>
      </c>
      <c r="J1303" s="865">
        <v>1</v>
      </c>
      <c r="K1303" s="865"/>
      <c r="L1303" s="865"/>
      <c r="M1303" s="865" t="s">
        <v>19563</v>
      </c>
      <c r="N1303" s="865" t="s">
        <v>6368</v>
      </c>
      <c r="O1303" s="865" t="s">
        <v>18913</v>
      </c>
      <c r="P1303" s="865">
        <v>3</v>
      </c>
      <c r="Q1303" s="865"/>
    </row>
    <row r="1304" spans="1:17" ht="51">
      <c r="A1304" s="876">
        <v>710</v>
      </c>
      <c r="B1304" s="865" t="s">
        <v>1507</v>
      </c>
      <c r="C1304" s="1705"/>
      <c r="D1304" s="865" t="s">
        <v>19559</v>
      </c>
      <c r="E1304" s="865" t="s">
        <v>18918</v>
      </c>
      <c r="F1304" s="865" t="s">
        <v>19560</v>
      </c>
      <c r="G1304" s="865" t="s">
        <v>11791</v>
      </c>
      <c r="H1304" s="865">
        <v>24</v>
      </c>
      <c r="I1304" s="865">
        <v>1</v>
      </c>
      <c r="J1304" s="865">
        <v>1</v>
      </c>
      <c r="K1304" s="865"/>
      <c r="L1304" s="865"/>
      <c r="M1304" s="865" t="s">
        <v>19564</v>
      </c>
      <c r="N1304" s="865" t="s">
        <v>5060</v>
      </c>
      <c r="O1304" s="865" t="s">
        <v>18913</v>
      </c>
      <c r="P1304" s="865">
        <v>3</v>
      </c>
      <c r="Q1304" s="865"/>
    </row>
    <row r="1305" spans="1:17" ht="51">
      <c r="A1305" s="876">
        <v>711</v>
      </c>
      <c r="B1305" s="865" t="s">
        <v>1507</v>
      </c>
      <c r="C1305" s="1705"/>
      <c r="D1305" s="865" t="s">
        <v>19559</v>
      </c>
      <c r="E1305" s="865" t="s">
        <v>18918</v>
      </c>
      <c r="F1305" s="865" t="s">
        <v>19560</v>
      </c>
      <c r="G1305" s="865" t="s">
        <v>11791</v>
      </c>
      <c r="H1305" s="865">
        <v>24</v>
      </c>
      <c r="I1305" s="865">
        <v>1</v>
      </c>
      <c r="J1305" s="865">
        <v>1</v>
      </c>
      <c r="K1305" s="865"/>
      <c r="L1305" s="865"/>
      <c r="M1305" s="865" t="s">
        <v>19565</v>
      </c>
      <c r="N1305" s="865" t="s">
        <v>19566</v>
      </c>
      <c r="O1305" s="865" t="s">
        <v>18913</v>
      </c>
      <c r="P1305" s="865"/>
      <c r="Q1305" s="865">
        <v>3</v>
      </c>
    </row>
    <row r="1306" spans="1:17" ht="51">
      <c r="A1306" s="876">
        <v>712</v>
      </c>
      <c r="B1306" s="865" t="s">
        <v>1507</v>
      </c>
      <c r="C1306" s="1705"/>
      <c r="D1306" s="865" t="s">
        <v>19559</v>
      </c>
      <c r="E1306" s="865" t="s">
        <v>18918</v>
      </c>
      <c r="F1306" s="865" t="s">
        <v>19560</v>
      </c>
      <c r="G1306" s="865" t="s">
        <v>11791</v>
      </c>
      <c r="H1306" s="865">
        <v>24</v>
      </c>
      <c r="I1306" s="865">
        <v>1</v>
      </c>
      <c r="J1306" s="865">
        <v>1</v>
      </c>
      <c r="K1306" s="865"/>
      <c r="L1306" s="865"/>
      <c r="M1306" s="865" t="s">
        <v>19567</v>
      </c>
      <c r="N1306" s="865" t="s">
        <v>19566</v>
      </c>
      <c r="O1306" s="865" t="s">
        <v>18913</v>
      </c>
      <c r="P1306" s="865">
        <v>3</v>
      </c>
      <c r="Q1306" s="865"/>
    </row>
    <row r="1307" spans="1:17" ht="25.5">
      <c r="A1307" s="876">
        <v>713</v>
      </c>
      <c r="B1307" s="865" t="s">
        <v>1507</v>
      </c>
      <c r="C1307" s="1705"/>
      <c r="D1307" s="865" t="s">
        <v>19559</v>
      </c>
      <c r="E1307" s="865" t="s">
        <v>18918</v>
      </c>
      <c r="F1307" s="865" t="s">
        <v>19560</v>
      </c>
      <c r="G1307" s="865" t="s">
        <v>11791</v>
      </c>
      <c r="H1307" s="865">
        <v>24</v>
      </c>
      <c r="I1307" s="865">
        <v>1</v>
      </c>
      <c r="J1307" s="865"/>
      <c r="K1307" s="865">
        <v>1</v>
      </c>
      <c r="L1307" s="865"/>
      <c r="M1307" s="865" t="s">
        <v>11826</v>
      </c>
      <c r="N1307" s="865" t="s">
        <v>6368</v>
      </c>
      <c r="O1307" s="865" t="s">
        <v>18913</v>
      </c>
      <c r="P1307" s="865"/>
      <c r="Q1307" s="865">
        <v>1</v>
      </c>
    </row>
    <row r="1308" spans="1:17" ht="25.5">
      <c r="A1308" s="876">
        <v>714</v>
      </c>
      <c r="B1308" s="865" t="s">
        <v>1507</v>
      </c>
      <c r="C1308" s="1705"/>
      <c r="D1308" s="865" t="s">
        <v>19559</v>
      </c>
      <c r="E1308" s="865" t="s">
        <v>18918</v>
      </c>
      <c r="F1308" s="865" t="s">
        <v>19560</v>
      </c>
      <c r="G1308" s="865" t="s">
        <v>11791</v>
      </c>
      <c r="H1308" s="865">
        <v>24</v>
      </c>
      <c r="I1308" s="865">
        <v>1</v>
      </c>
      <c r="J1308" s="865"/>
      <c r="K1308" s="865">
        <v>1</v>
      </c>
      <c r="L1308" s="865"/>
      <c r="M1308" s="865" t="s">
        <v>15292</v>
      </c>
      <c r="N1308" s="865" t="s">
        <v>6368</v>
      </c>
      <c r="O1308" s="865" t="s">
        <v>18913</v>
      </c>
      <c r="P1308" s="865">
        <v>1</v>
      </c>
      <c r="Q1308" s="865"/>
    </row>
    <row r="1309" spans="1:17" ht="25.5">
      <c r="A1309" s="882">
        <v>715</v>
      </c>
      <c r="B1309" s="865" t="s">
        <v>1507</v>
      </c>
      <c r="C1309" s="1705"/>
      <c r="D1309" s="865" t="s">
        <v>19559</v>
      </c>
      <c r="E1309" s="865" t="s">
        <v>18918</v>
      </c>
      <c r="F1309" s="865" t="s">
        <v>19560</v>
      </c>
      <c r="G1309" s="865" t="s">
        <v>11791</v>
      </c>
      <c r="H1309" s="865">
        <v>24</v>
      </c>
      <c r="I1309" s="865">
        <v>1</v>
      </c>
      <c r="J1309" s="865"/>
      <c r="K1309" s="865">
        <v>1</v>
      </c>
      <c r="L1309" s="865"/>
      <c r="M1309" s="865" t="s">
        <v>19568</v>
      </c>
      <c r="N1309" s="865" t="s">
        <v>5060</v>
      </c>
      <c r="O1309" s="865" t="s">
        <v>18913</v>
      </c>
      <c r="P1309" s="865"/>
      <c r="Q1309" s="865">
        <v>1</v>
      </c>
    </row>
    <row r="1310" spans="1:17" ht="25.5">
      <c r="A1310" s="876">
        <v>716</v>
      </c>
      <c r="B1310" s="865" t="s">
        <v>1507</v>
      </c>
      <c r="C1310" s="1705"/>
      <c r="D1310" s="865" t="s">
        <v>19559</v>
      </c>
      <c r="E1310" s="865" t="s">
        <v>18918</v>
      </c>
      <c r="F1310" s="865" t="s">
        <v>19560</v>
      </c>
      <c r="G1310" s="865" t="s">
        <v>11791</v>
      </c>
      <c r="H1310" s="865">
        <v>24</v>
      </c>
      <c r="I1310" s="865">
        <v>1</v>
      </c>
      <c r="J1310" s="865"/>
      <c r="K1310" s="865">
        <v>1</v>
      </c>
      <c r="L1310" s="865"/>
      <c r="M1310" s="865" t="s">
        <v>17534</v>
      </c>
      <c r="N1310" s="865" t="s">
        <v>5060</v>
      </c>
      <c r="O1310" s="865" t="s">
        <v>18913</v>
      </c>
      <c r="P1310" s="865">
        <v>1</v>
      </c>
      <c r="Q1310" s="865"/>
    </row>
    <row r="1311" spans="1:17" ht="25.5">
      <c r="A1311" s="876">
        <v>717</v>
      </c>
      <c r="B1311" s="865" t="s">
        <v>1507</v>
      </c>
      <c r="C1311" s="1705"/>
      <c r="D1311" s="865" t="s">
        <v>19559</v>
      </c>
      <c r="E1311" s="865" t="s">
        <v>18918</v>
      </c>
      <c r="F1311" s="865" t="s">
        <v>19560</v>
      </c>
      <c r="G1311" s="865" t="s">
        <v>11791</v>
      </c>
      <c r="H1311" s="865">
        <v>24</v>
      </c>
      <c r="I1311" s="865">
        <v>1</v>
      </c>
      <c r="J1311" s="865"/>
      <c r="K1311" s="865">
        <v>1</v>
      </c>
      <c r="L1311" s="865"/>
      <c r="M1311" s="865" t="s">
        <v>19569</v>
      </c>
      <c r="N1311" s="865" t="s">
        <v>19570</v>
      </c>
      <c r="O1311" s="865" t="s">
        <v>18913</v>
      </c>
      <c r="P1311" s="865">
        <v>1</v>
      </c>
      <c r="Q1311" s="865"/>
    </row>
    <row r="1312" spans="1:17" ht="51">
      <c r="A1312" s="876">
        <v>718</v>
      </c>
      <c r="B1312" s="865" t="s">
        <v>1507</v>
      </c>
      <c r="C1312" s="1705"/>
      <c r="D1312" s="865" t="s">
        <v>19559</v>
      </c>
      <c r="E1312" s="865" t="s">
        <v>18918</v>
      </c>
      <c r="F1312" s="865" t="s">
        <v>19560</v>
      </c>
      <c r="G1312" s="865" t="s">
        <v>11791</v>
      </c>
      <c r="H1312" s="865">
        <v>24</v>
      </c>
      <c r="I1312" s="865">
        <v>1</v>
      </c>
      <c r="J1312" s="865"/>
      <c r="K1312" s="865">
        <v>1</v>
      </c>
      <c r="L1312" s="865"/>
      <c r="M1312" s="865" t="s">
        <v>19571</v>
      </c>
      <c r="N1312" s="865" t="s">
        <v>5060</v>
      </c>
      <c r="O1312" s="865" t="s">
        <v>18913</v>
      </c>
      <c r="P1312" s="865"/>
      <c r="Q1312" s="865">
        <v>3</v>
      </c>
    </row>
    <row r="1313" spans="1:17" ht="25.5">
      <c r="A1313" s="876">
        <v>719</v>
      </c>
      <c r="B1313" s="865" t="s">
        <v>1507</v>
      </c>
      <c r="C1313" s="1705"/>
      <c r="D1313" s="865" t="s">
        <v>19559</v>
      </c>
      <c r="E1313" s="865" t="s">
        <v>18918</v>
      </c>
      <c r="F1313" s="865" t="s">
        <v>19560</v>
      </c>
      <c r="G1313" s="865" t="s">
        <v>11791</v>
      </c>
      <c r="H1313" s="865">
        <v>24</v>
      </c>
      <c r="I1313" s="865">
        <v>1</v>
      </c>
      <c r="J1313" s="865"/>
      <c r="K1313" s="865">
        <v>1</v>
      </c>
      <c r="L1313" s="865"/>
      <c r="M1313" s="865" t="s">
        <v>5050</v>
      </c>
      <c r="N1313" s="865" t="s">
        <v>6368</v>
      </c>
      <c r="O1313" s="865" t="s">
        <v>1611</v>
      </c>
      <c r="P1313" s="865"/>
      <c r="Q1313" s="865">
        <v>1</v>
      </c>
    </row>
    <row r="1314" spans="1:17" ht="51">
      <c r="A1314" s="876">
        <v>720</v>
      </c>
      <c r="B1314" s="865" t="s">
        <v>1507</v>
      </c>
      <c r="C1314" s="1705"/>
      <c r="D1314" s="865" t="s">
        <v>19559</v>
      </c>
      <c r="E1314" s="865" t="s">
        <v>18918</v>
      </c>
      <c r="F1314" s="865" t="s">
        <v>19560</v>
      </c>
      <c r="G1314" s="865" t="s">
        <v>11791</v>
      </c>
      <c r="H1314" s="865">
        <v>24</v>
      </c>
      <c r="I1314" s="865">
        <v>1</v>
      </c>
      <c r="J1314" s="865"/>
      <c r="K1314" s="865">
        <v>1</v>
      </c>
      <c r="L1314" s="865"/>
      <c r="M1314" s="865" t="s">
        <v>19572</v>
      </c>
      <c r="N1314" s="865" t="s">
        <v>6368</v>
      </c>
      <c r="O1314" s="865" t="s">
        <v>1611</v>
      </c>
      <c r="P1314" s="865"/>
      <c r="Q1314" s="865">
        <v>3</v>
      </c>
    </row>
    <row r="1315" spans="1:17" ht="51">
      <c r="A1315" s="882">
        <v>721</v>
      </c>
      <c r="B1315" s="865" t="s">
        <v>1507</v>
      </c>
      <c r="C1315" s="1705"/>
      <c r="D1315" s="865" t="s">
        <v>19559</v>
      </c>
      <c r="E1315" s="865" t="s">
        <v>18918</v>
      </c>
      <c r="F1315" s="865" t="s">
        <v>19560</v>
      </c>
      <c r="G1315" s="865" t="s">
        <v>11791</v>
      </c>
      <c r="H1315" s="865">
        <v>24</v>
      </c>
      <c r="I1315" s="865">
        <v>1</v>
      </c>
      <c r="J1315" s="865"/>
      <c r="K1315" s="865">
        <v>1</v>
      </c>
      <c r="L1315" s="865"/>
      <c r="M1315" s="865" t="s">
        <v>19573</v>
      </c>
      <c r="N1315" s="865" t="s">
        <v>5060</v>
      </c>
      <c r="O1315" s="865" t="s">
        <v>1611</v>
      </c>
      <c r="P1315" s="865">
        <v>3</v>
      </c>
      <c r="Q1315" s="865"/>
    </row>
    <row r="1316" spans="1:17" ht="25.5">
      <c r="A1316" s="876">
        <v>722</v>
      </c>
      <c r="B1316" s="865" t="s">
        <v>1507</v>
      </c>
      <c r="C1316" s="1705"/>
      <c r="D1316" s="865" t="s">
        <v>19559</v>
      </c>
      <c r="E1316" s="865" t="s">
        <v>18918</v>
      </c>
      <c r="F1316" s="865" t="s">
        <v>19560</v>
      </c>
      <c r="G1316" s="865" t="s">
        <v>11791</v>
      </c>
      <c r="H1316" s="865">
        <v>24</v>
      </c>
      <c r="I1316" s="865">
        <v>1</v>
      </c>
      <c r="J1316" s="865"/>
      <c r="K1316" s="865"/>
      <c r="L1316" s="865">
        <v>1</v>
      </c>
      <c r="M1316" s="865" t="s">
        <v>17535</v>
      </c>
      <c r="N1316" s="865" t="s">
        <v>5060</v>
      </c>
      <c r="O1316" s="865" t="s">
        <v>18913</v>
      </c>
      <c r="P1316" s="865"/>
      <c r="Q1316" s="865">
        <v>1</v>
      </c>
    </row>
    <row r="1317" spans="1:17" ht="51">
      <c r="A1317" s="876">
        <v>723</v>
      </c>
      <c r="B1317" s="865" t="s">
        <v>1507</v>
      </c>
      <c r="C1317" s="1705"/>
      <c r="D1317" s="865" t="s">
        <v>19559</v>
      </c>
      <c r="E1317" s="865" t="s">
        <v>18918</v>
      </c>
      <c r="F1317" s="865" t="s">
        <v>19560</v>
      </c>
      <c r="G1317" s="865" t="s">
        <v>11791</v>
      </c>
      <c r="H1317" s="865">
        <v>24</v>
      </c>
      <c r="I1317" s="865">
        <v>1</v>
      </c>
      <c r="J1317" s="865"/>
      <c r="K1317" s="865"/>
      <c r="L1317" s="865">
        <v>1</v>
      </c>
      <c r="M1317" s="865" t="s">
        <v>19574</v>
      </c>
      <c r="N1317" s="865" t="s">
        <v>6368</v>
      </c>
      <c r="O1317" s="865" t="s">
        <v>1611</v>
      </c>
      <c r="P1317" s="865">
        <v>3</v>
      </c>
      <c r="Q1317" s="865"/>
    </row>
    <row r="1318" spans="1:17" ht="51">
      <c r="A1318" s="876">
        <v>724</v>
      </c>
      <c r="B1318" s="865" t="s">
        <v>4841</v>
      </c>
      <c r="C1318" s="1705" t="s">
        <v>1437</v>
      </c>
      <c r="D1318" s="865" t="s">
        <v>19575</v>
      </c>
      <c r="E1318" s="865" t="s">
        <v>19576</v>
      </c>
      <c r="F1318" s="865" t="s">
        <v>18083</v>
      </c>
      <c r="G1318" s="865" t="s">
        <v>1611</v>
      </c>
      <c r="H1318" s="865">
        <v>7</v>
      </c>
      <c r="I1318" s="865"/>
      <c r="J1318" s="865"/>
      <c r="K1318" s="865">
        <v>1</v>
      </c>
      <c r="L1318" s="865"/>
      <c r="M1318" s="865" t="s">
        <v>19577</v>
      </c>
      <c r="N1318" s="865" t="s">
        <v>1140</v>
      </c>
      <c r="O1318" s="865" t="s">
        <v>1611</v>
      </c>
      <c r="P1318" s="865"/>
      <c r="Q1318" s="865">
        <v>4</v>
      </c>
    </row>
    <row r="1319" spans="1:17" ht="25.5">
      <c r="A1319" s="876">
        <v>725</v>
      </c>
      <c r="B1319" s="865" t="s">
        <v>4841</v>
      </c>
      <c r="C1319" s="1705"/>
      <c r="D1319" s="865" t="s">
        <v>19575</v>
      </c>
      <c r="E1319" s="865" t="s">
        <v>19578</v>
      </c>
      <c r="F1319" s="865" t="s">
        <v>18083</v>
      </c>
      <c r="G1319" s="865" t="s">
        <v>1611</v>
      </c>
      <c r="H1319" s="865">
        <v>16</v>
      </c>
      <c r="I1319" s="865"/>
      <c r="J1319" s="865"/>
      <c r="K1319" s="865"/>
      <c r="L1319" s="865">
        <v>1</v>
      </c>
      <c r="M1319" s="865" t="s">
        <v>5061</v>
      </c>
      <c r="N1319" s="865" t="s">
        <v>19579</v>
      </c>
      <c r="O1319" s="865" t="s">
        <v>1611</v>
      </c>
      <c r="P1319" s="865"/>
      <c r="Q1319" s="865">
        <v>1</v>
      </c>
    </row>
    <row r="1320" spans="1:17" ht="51">
      <c r="A1320" s="876">
        <v>726</v>
      </c>
      <c r="B1320" s="865" t="s">
        <v>4841</v>
      </c>
      <c r="C1320" s="1705"/>
      <c r="D1320" s="865" t="s">
        <v>19580</v>
      </c>
      <c r="E1320" s="865" t="s">
        <v>19581</v>
      </c>
      <c r="F1320" s="865" t="s">
        <v>18132</v>
      </c>
      <c r="G1320" s="865" t="s">
        <v>1611</v>
      </c>
      <c r="H1320" s="865"/>
      <c r="I1320" s="865"/>
      <c r="J1320" s="865">
        <v>1</v>
      </c>
      <c r="K1320" s="865"/>
      <c r="L1320" s="865"/>
      <c r="M1320" s="865" t="s">
        <v>19582</v>
      </c>
      <c r="N1320" s="865" t="s">
        <v>19583</v>
      </c>
      <c r="O1320" s="865" t="s">
        <v>1611</v>
      </c>
      <c r="P1320" s="865"/>
      <c r="Q1320" s="865">
        <v>1</v>
      </c>
    </row>
    <row r="1321" spans="1:17" ht="51">
      <c r="A1321" s="882">
        <v>727</v>
      </c>
      <c r="B1321" s="865" t="s">
        <v>4841</v>
      </c>
      <c r="C1321" s="1705"/>
      <c r="D1321" s="865" t="s">
        <v>19580</v>
      </c>
      <c r="E1321" s="865" t="s">
        <v>19581</v>
      </c>
      <c r="F1321" s="865" t="s">
        <v>18132</v>
      </c>
      <c r="G1321" s="865" t="s">
        <v>1611</v>
      </c>
      <c r="H1321" s="865"/>
      <c r="I1321" s="865"/>
      <c r="J1321" s="865">
        <v>1</v>
      </c>
      <c r="K1321" s="865"/>
      <c r="L1321" s="865"/>
      <c r="M1321" s="865" t="s">
        <v>19584</v>
      </c>
      <c r="N1321" s="865" t="s">
        <v>19585</v>
      </c>
      <c r="O1321" s="865" t="s">
        <v>1611</v>
      </c>
      <c r="P1321" s="865"/>
      <c r="Q1321" s="865">
        <v>1</v>
      </c>
    </row>
    <row r="1322" spans="1:17" ht="76.5">
      <c r="A1322" s="876">
        <v>728</v>
      </c>
      <c r="B1322" s="865" t="s">
        <v>4841</v>
      </c>
      <c r="C1322" s="1705"/>
      <c r="D1322" s="865" t="s">
        <v>19580</v>
      </c>
      <c r="E1322" s="865" t="s">
        <v>19581</v>
      </c>
      <c r="F1322" s="865" t="s">
        <v>18132</v>
      </c>
      <c r="G1322" s="865" t="s">
        <v>1611</v>
      </c>
      <c r="H1322" s="865"/>
      <c r="I1322" s="865"/>
      <c r="J1322" s="865"/>
      <c r="K1322" s="865">
        <v>1</v>
      </c>
      <c r="L1322" s="865"/>
      <c r="M1322" s="865" t="s">
        <v>19586</v>
      </c>
      <c r="N1322" s="865" t="s">
        <v>1140</v>
      </c>
      <c r="O1322" s="865" t="s">
        <v>1611</v>
      </c>
      <c r="P1322" s="865"/>
      <c r="Q1322" s="865">
        <v>6</v>
      </c>
    </row>
    <row r="1323" spans="1:17" ht="51">
      <c r="A1323" s="876">
        <v>729</v>
      </c>
      <c r="B1323" s="865" t="s">
        <v>4841</v>
      </c>
      <c r="C1323" s="1705"/>
      <c r="D1323" s="865" t="s">
        <v>19580</v>
      </c>
      <c r="E1323" s="865" t="s">
        <v>19581</v>
      </c>
      <c r="F1323" s="865" t="s">
        <v>18132</v>
      </c>
      <c r="G1323" s="865" t="s">
        <v>1611</v>
      </c>
      <c r="H1323" s="865">
        <v>6</v>
      </c>
      <c r="I1323" s="865"/>
      <c r="J1323" s="865"/>
      <c r="K1323" s="865"/>
      <c r="L1323" s="865">
        <v>1</v>
      </c>
      <c r="M1323" s="865" t="s">
        <v>19582</v>
      </c>
      <c r="N1323" s="865" t="s">
        <v>19587</v>
      </c>
      <c r="O1323" s="865" t="s">
        <v>1611</v>
      </c>
      <c r="P1323" s="865"/>
      <c r="Q1323" s="865">
        <v>1</v>
      </c>
    </row>
    <row r="1324" spans="1:17" ht="51">
      <c r="A1324" s="876">
        <v>730</v>
      </c>
      <c r="B1324" s="865" t="s">
        <v>4841</v>
      </c>
      <c r="C1324" s="1705"/>
      <c r="D1324" s="865" t="s">
        <v>19580</v>
      </c>
      <c r="E1324" s="865" t="s">
        <v>19581</v>
      </c>
      <c r="F1324" s="865" t="s">
        <v>18132</v>
      </c>
      <c r="G1324" s="865" t="s">
        <v>1611</v>
      </c>
      <c r="H1324" s="865">
        <v>6</v>
      </c>
      <c r="I1324" s="865"/>
      <c r="J1324" s="865"/>
      <c r="K1324" s="865"/>
      <c r="L1324" s="865">
        <v>1</v>
      </c>
      <c r="M1324" s="865" t="s">
        <v>19584</v>
      </c>
      <c r="N1324" s="865" t="s">
        <v>19587</v>
      </c>
      <c r="O1324" s="865" t="s">
        <v>1611</v>
      </c>
      <c r="P1324" s="865"/>
      <c r="Q1324" s="865">
        <v>1</v>
      </c>
    </row>
    <row r="1325" spans="1:17" ht="25.5">
      <c r="A1325" s="876">
        <v>731</v>
      </c>
      <c r="B1325" s="865" t="s">
        <v>13762</v>
      </c>
      <c r="C1325" s="1707" t="s">
        <v>18825</v>
      </c>
      <c r="D1325" s="865" t="s">
        <v>13050</v>
      </c>
      <c r="E1325" s="865" t="s">
        <v>14005</v>
      </c>
      <c r="F1325" s="865" t="s">
        <v>19588</v>
      </c>
      <c r="G1325" s="865" t="s">
        <v>1611</v>
      </c>
      <c r="H1325" s="865"/>
      <c r="I1325" s="865"/>
      <c r="J1325" s="865">
        <v>1</v>
      </c>
      <c r="K1325" s="865"/>
      <c r="L1325" s="865"/>
      <c r="M1325" s="865" t="s">
        <v>16862</v>
      </c>
      <c r="N1325" s="865" t="s">
        <v>16989</v>
      </c>
      <c r="O1325" s="865" t="s">
        <v>1611</v>
      </c>
      <c r="P1325" s="865">
        <v>1</v>
      </c>
      <c r="Q1325" s="865"/>
    </row>
    <row r="1326" spans="1:17" ht="25.5">
      <c r="A1326" s="876">
        <v>732</v>
      </c>
      <c r="B1326" s="865" t="s">
        <v>13762</v>
      </c>
      <c r="C1326" s="1707"/>
      <c r="D1326" s="865" t="s">
        <v>13050</v>
      </c>
      <c r="E1326" s="891" t="s">
        <v>14005</v>
      </c>
      <c r="F1326" s="891" t="s">
        <v>19588</v>
      </c>
      <c r="G1326" s="865" t="s">
        <v>1611</v>
      </c>
      <c r="H1326" s="865"/>
      <c r="I1326" s="865"/>
      <c r="J1326" s="865">
        <v>1</v>
      </c>
      <c r="K1326" s="865"/>
      <c r="L1326" s="865"/>
      <c r="M1326" s="865" t="s">
        <v>16866</v>
      </c>
      <c r="N1326" s="865" t="s">
        <v>13053</v>
      </c>
      <c r="O1326" s="865" t="s">
        <v>1611</v>
      </c>
      <c r="P1326" s="865">
        <v>1</v>
      </c>
      <c r="Q1326" s="865"/>
    </row>
    <row r="1327" spans="1:17" ht="25.5">
      <c r="A1327" s="882">
        <v>733</v>
      </c>
      <c r="B1327" s="865" t="s">
        <v>13762</v>
      </c>
      <c r="C1327" s="1707"/>
      <c r="D1327" s="865" t="s">
        <v>13050</v>
      </c>
      <c r="E1327" s="891" t="s">
        <v>14005</v>
      </c>
      <c r="F1327" s="891" t="s">
        <v>19588</v>
      </c>
      <c r="G1327" s="865" t="s">
        <v>1611</v>
      </c>
      <c r="H1327" s="865"/>
      <c r="I1327" s="865"/>
      <c r="J1327" s="865">
        <v>1</v>
      </c>
      <c r="K1327" s="865"/>
      <c r="L1327" s="865"/>
      <c r="M1327" s="865" t="s">
        <v>6407</v>
      </c>
      <c r="N1327" s="865" t="s">
        <v>6569</v>
      </c>
      <c r="O1327" s="865" t="s">
        <v>1611</v>
      </c>
      <c r="P1327" s="865">
        <v>1</v>
      </c>
      <c r="Q1327" s="865"/>
    </row>
    <row r="1328" spans="1:17" ht="25.5">
      <c r="A1328" s="876">
        <v>734</v>
      </c>
      <c r="B1328" s="865" t="s">
        <v>13762</v>
      </c>
      <c r="C1328" s="1707"/>
      <c r="D1328" s="865" t="s">
        <v>13050</v>
      </c>
      <c r="E1328" s="891" t="s">
        <v>14005</v>
      </c>
      <c r="F1328" s="891" t="s">
        <v>19588</v>
      </c>
      <c r="G1328" s="865" t="s">
        <v>1611</v>
      </c>
      <c r="H1328" s="865"/>
      <c r="I1328" s="865"/>
      <c r="J1328" s="865">
        <v>1</v>
      </c>
      <c r="K1328" s="865"/>
      <c r="L1328" s="865"/>
      <c r="M1328" s="865" t="s">
        <v>16863</v>
      </c>
      <c r="N1328" s="865" t="s">
        <v>19589</v>
      </c>
      <c r="O1328" s="865" t="s">
        <v>1611</v>
      </c>
      <c r="P1328" s="865"/>
      <c r="Q1328" s="865">
        <v>1</v>
      </c>
    </row>
    <row r="1329" spans="1:17" ht="25.5">
      <c r="A1329" s="876">
        <v>735</v>
      </c>
      <c r="B1329" s="865" t="s">
        <v>13762</v>
      </c>
      <c r="C1329" s="1707"/>
      <c r="D1329" s="865" t="s">
        <v>13050</v>
      </c>
      <c r="E1329" s="891" t="s">
        <v>14005</v>
      </c>
      <c r="F1329" s="891" t="s">
        <v>19588</v>
      </c>
      <c r="G1329" s="865" t="s">
        <v>1611</v>
      </c>
      <c r="H1329" s="865"/>
      <c r="I1329" s="865"/>
      <c r="J1329" s="865">
        <v>1</v>
      </c>
      <c r="K1329" s="865"/>
      <c r="L1329" s="865"/>
      <c r="M1329" s="865" t="s">
        <v>17985</v>
      </c>
      <c r="N1329" s="865" t="s">
        <v>3768</v>
      </c>
      <c r="O1329" s="865" t="s">
        <v>1611</v>
      </c>
      <c r="P1329" s="865">
        <v>1</v>
      </c>
      <c r="Q1329" s="865"/>
    </row>
    <row r="1330" spans="1:17" ht="25.5">
      <c r="A1330" s="876">
        <v>736</v>
      </c>
      <c r="B1330" s="865" t="s">
        <v>13762</v>
      </c>
      <c r="C1330" s="1707"/>
      <c r="D1330" s="865" t="s">
        <v>13050</v>
      </c>
      <c r="E1330" s="891" t="s">
        <v>14005</v>
      </c>
      <c r="F1330" s="891" t="s">
        <v>19588</v>
      </c>
      <c r="G1330" s="865" t="s">
        <v>1611</v>
      </c>
      <c r="H1330" s="865"/>
      <c r="I1330" s="865"/>
      <c r="J1330" s="865">
        <v>1</v>
      </c>
      <c r="K1330" s="865"/>
      <c r="L1330" s="865"/>
      <c r="M1330" s="865" t="s">
        <v>12450</v>
      </c>
      <c r="N1330" s="865" t="s">
        <v>5598</v>
      </c>
      <c r="O1330" s="865" t="s">
        <v>1611</v>
      </c>
      <c r="P1330" s="865">
        <v>1</v>
      </c>
      <c r="Q1330" s="865"/>
    </row>
    <row r="1331" spans="1:17" ht="25.5">
      <c r="A1331" s="876">
        <v>737</v>
      </c>
      <c r="B1331" s="865" t="s">
        <v>13762</v>
      </c>
      <c r="C1331" s="1707"/>
      <c r="D1331" s="865" t="s">
        <v>13050</v>
      </c>
      <c r="E1331" s="891" t="s">
        <v>14005</v>
      </c>
      <c r="F1331" s="891" t="s">
        <v>19588</v>
      </c>
      <c r="G1331" s="865" t="s">
        <v>1611</v>
      </c>
      <c r="H1331" s="865"/>
      <c r="I1331" s="865"/>
      <c r="J1331" s="865">
        <v>1</v>
      </c>
      <c r="K1331" s="865"/>
      <c r="L1331" s="865"/>
      <c r="M1331" s="865" t="s">
        <v>16862</v>
      </c>
      <c r="N1331" s="865" t="s">
        <v>19590</v>
      </c>
      <c r="O1331" s="865" t="s">
        <v>1611</v>
      </c>
      <c r="P1331" s="865">
        <v>1</v>
      </c>
      <c r="Q1331" s="865"/>
    </row>
    <row r="1332" spans="1:17" ht="25.5">
      <c r="A1332" s="876">
        <v>738</v>
      </c>
      <c r="B1332" s="865" t="s">
        <v>13762</v>
      </c>
      <c r="C1332" s="1707"/>
      <c r="D1332" s="865" t="s">
        <v>13050</v>
      </c>
      <c r="E1332" s="891" t="s">
        <v>14005</v>
      </c>
      <c r="F1332" s="891" t="s">
        <v>19588</v>
      </c>
      <c r="G1332" s="865" t="s">
        <v>1611</v>
      </c>
      <c r="H1332" s="865"/>
      <c r="I1332" s="865"/>
      <c r="J1332" s="865">
        <v>1</v>
      </c>
      <c r="K1332" s="865"/>
      <c r="L1332" s="865"/>
      <c r="M1332" s="865" t="s">
        <v>6407</v>
      </c>
      <c r="N1332" s="865" t="s">
        <v>12461</v>
      </c>
      <c r="O1332" s="865" t="s">
        <v>1611</v>
      </c>
      <c r="P1332" s="865">
        <v>1</v>
      </c>
      <c r="Q1332" s="865"/>
    </row>
    <row r="1333" spans="1:17" ht="25.5">
      <c r="A1333" s="882">
        <v>739</v>
      </c>
      <c r="B1333" s="865" t="s">
        <v>13762</v>
      </c>
      <c r="C1333" s="1707"/>
      <c r="D1333" s="865" t="s">
        <v>13050</v>
      </c>
      <c r="E1333" s="891" t="s">
        <v>14005</v>
      </c>
      <c r="F1333" s="891" t="s">
        <v>19588</v>
      </c>
      <c r="G1333" s="865" t="s">
        <v>1611</v>
      </c>
      <c r="H1333" s="865"/>
      <c r="I1333" s="865"/>
      <c r="J1333" s="865">
        <v>1</v>
      </c>
      <c r="K1333" s="865"/>
      <c r="L1333" s="865"/>
      <c r="M1333" s="865" t="s">
        <v>19591</v>
      </c>
      <c r="N1333" s="865" t="s">
        <v>12461</v>
      </c>
      <c r="O1333" s="865" t="s">
        <v>1611</v>
      </c>
      <c r="P1333" s="865"/>
      <c r="Q1333" s="865">
        <v>1</v>
      </c>
    </row>
    <row r="1334" spans="1:17" ht="63.75">
      <c r="A1334" s="876">
        <v>740</v>
      </c>
      <c r="B1334" s="865" t="s">
        <v>13762</v>
      </c>
      <c r="C1334" s="1707"/>
      <c r="D1334" s="865" t="s">
        <v>13050</v>
      </c>
      <c r="E1334" s="891" t="s">
        <v>14005</v>
      </c>
      <c r="F1334" s="891" t="s">
        <v>19588</v>
      </c>
      <c r="G1334" s="865" t="s">
        <v>1611</v>
      </c>
      <c r="H1334" s="865"/>
      <c r="I1334" s="865"/>
      <c r="J1334" s="865">
        <v>1</v>
      </c>
      <c r="K1334" s="865"/>
      <c r="L1334" s="865"/>
      <c r="M1334" s="865" t="s">
        <v>19592</v>
      </c>
      <c r="N1334" s="865" t="s">
        <v>19593</v>
      </c>
      <c r="O1334" s="865" t="s">
        <v>1611</v>
      </c>
      <c r="P1334" s="865">
        <v>4</v>
      </c>
      <c r="Q1334" s="865"/>
    </row>
    <row r="1335" spans="1:17" ht="63.75">
      <c r="A1335" s="876">
        <v>741</v>
      </c>
      <c r="B1335" s="865" t="s">
        <v>13762</v>
      </c>
      <c r="C1335" s="1707"/>
      <c r="D1335" s="865" t="s">
        <v>13050</v>
      </c>
      <c r="E1335" s="891" t="s">
        <v>14005</v>
      </c>
      <c r="F1335" s="891" t="s">
        <v>19588</v>
      </c>
      <c r="G1335" s="865" t="s">
        <v>1611</v>
      </c>
      <c r="H1335" s="865"/>
      <c r="I1335" s="865"/>
      <c r="J1335" s="865">
        <v>1</v>
      </c>
      <c r="K1335" s="865"/>
      <c r="L1335" s="865"/>
      <c r="M1335" s="865" t="s">
        <v>19594</v>
      </c>
      <c r="N1335" s="865" t="s">
        <v>14009</v>
      </c>
      <c r="O1335" s="865" t="s">
        <v>1611</v>
      </c>
      <c r="P1335" s="865">
        <v>4</v>
      </c>
      <c r="Q1335" s="865"/>
    </row>
    <row r="1336" spans="1:17" ht="63.75">
      <c r="A1336" s="876">
        <v>742</v>
      </c>
      <c r="B1336" s="865" t="s">
        <v>13762</v>
      </c>
      <c r="C1336" s="1707"/>
      <c r="D1336" s="865" t="s">
        <v>13050</v>
      </c>
      <c r="E1336" s="891" t="s">
        <v>14005</v>
      </c>
      <c r="F1336" s="891" t="s">
        <v>19588</v>
      </c>
      <c r="G1336" s="865" t="s">
        <v>1611</v>
      </c>
      <c r="H1336" s="865"/>
      <c r="I1336" s="865"/>
      <c r="J1336" s="865">
        <v>1</v>
      </c>
      <c r="K1336" s="865"/>
      <c r="L1336" s="865"/>
      <c r="M1336" s="865" t="s">
        <v>19595</v>
      </c>
      <c r="N1336" s="865" t="s">
        <v>19593</v>
      </c>
      <c r="O1336" s="865" t="s">
        <v>1611</v>
      </c>
      <c r="P1336" s="865"/>
      <c r="Q1336" s="865">
        <v>4</v>
      </c>
    </row>
    <row r="1337" spans="1:17" ht="25.5">
      <c r="A1337" s="876">
        <v>743</v>
      </c>
      <c r="B1337" s="865" t="s">
        <v>13762</v>
      </c>
      <c r="C1337" s="1707"/>
      <c r="D1337" s="865" t="s">
        <v>13050</v>
      </c>
      <c r="E1337" s="891" t="s">
        <v>14005</v>
      </c>
      <c r="F1337" s="891" t="s">
        <v>19588</v>
      </c>
      <c r="G1337" s="865" t="s">
        <v>1611</v>
      </c>
      <c r="H1337" s="865"/>
      <c r="I1337" s="865"/>
      <c r="J1337" s="865"/>
      <c r="K1337" s="865">
        <v>1</v>
      </c>
      <c r="L1337" s="865"/>
      <c r="M1337" s="865" t="s">
        <v>16866</v>
      </c>
      <c r="N1337" s="865" t="s">
        <v>6116</v>
      </c>
      <c r="O1337" s="865" t="s">
        <v>1611</v>
      </c>
      <c r="P1337" s="865">
        <v>1</v>
      </c>
      <c r="Q1337" s="865"/>
    </row>
    <row r="1338" spans="1:17" ht="25.5">
      <c r="A1338" s="876">
        <v>744</v>
      </c>
      <c r="B1338" s="865" t="s">
        <v>13762</v>
      </c>
      <c r="C1338" s="1707"/>
      <c r="D1338" s="865" t="s">
        <v>13050</v>
      </c>
      <c r="E1338" s="891" t="s">
        <v>14005</v>
      </c>
      <c r="F1338" s="891" t="s">
        <v>19588</v>
      </c>
      <c r="G1338" s="865" t="s">
        <v>1611</v>
      </c>
      <c r="H1338" s="865"/>
      <c r="I1338" s="865"/>
      <c r="J1338" s="865"/>
      <c r="K1338" s="865">
        <v>1</v>
      </c>
      <c r="L1338" s="865"/>
      <c r="M1338" s="865" t="s">
        <v>12450</v>
      </c>
      <c r="N1338" s="865" t="s">
        <v>8971</v>
      </c>
      <c r="O1338" s="865" t="s">
        <v>1611</v>
      </c>
      <c r="P1338" s="865">
        <v>1</v>
      </c>
      <c r="Q1338" s="865"/>
    </row>
    <row r="1339" spans="1:17" ht="25.5">
      <c r="A1339" s="882">
        <v>745</v>
      </c>
      <c r="B1339" s="865" t="s">
        <v>13762</v>
      </c>
      <c r="C1339" s="1707"/>
      <c r="D1339" s="865" t="s">
        <v>13050</v>
      </c>
      <c r="E1339" s="891" t="s">
        <v>14005</v>
      </c>
      <c r="F1339" s="891" t="s">
        <v>19588</v>
      </c>
      <c r="G1339" s="865" t="s">
        <v>1611</v>
      </c>
      <c r="H1339" s="865"/>
      <c r="I1339" s="865"/>
      <c r="J1339" s="865"/>
      <c r="K1339" s="865">
        <v>1</v>
      </c>
      <c r="L1339" s="865"/>
      <c r="M1339" s="865" t="s">
        <v>6407</v>
      </c>
      <c r="N1339" s="865" t="s">
        <v>13053</v>
      </c>
      <c r="O1339" s="865" t="s">
        <v>1611</v>
      </c>
      <c r="P1339" s="865">
        <v>1</v>
      </c>
      <c r="Q1339" s="865"/>
    </row>
    <row r="1340" spans="1:17" ht="25.5">
      <c r="A1340" s="876">
        <v>746</v>
      </c>
      <c r="B1340" s="865" t="s">
        <v>13762</v>
      </c>
      <c r="C1340" s="1707"/>
      <c r="D1340" s="865" t="s">
        <v>13050</v>
      </c>
      <c r="E1340" s="891" t="s">
        <v>14005</v>
      </c>
      <c r="F1340" s="891" t="s">
        <v>19588</v>
      </c>
      <c r="G1340" s="865" t="s">
        <v>1611</v>
      </c>
      <c r="H1340" s="865"/>
      <c r="I1340" s="865"/>
      <c r="J1340" s="865"/>
      <c r="K1340" s="865">
        <v>1</v>
      </c>
      <c r="L1340" s="865"/>
      <c r="M1340" s="865" t="s">
        <v>16869</v>
      </c>
      <c r="N1340" s="865" t="s">
        <v>3768</v>
      </c>
      <c r="O1340" s="865" t="s">
        <v>1611</v>
      </c>
      <c r="P1340" s="865"/>
      <c r="Q1340" s="865">
        <v>1</v>
      </c>
    </row>
    <row r="1341" spans="1:17" ht="25.5">
      <c r="A1341" s="876">
        <v>747</v>
      </c>
      <c r="B1341" s="865" t="s">
        <v>13762</v>
      </c>
      <c r="C1341" s="1707"/>
      <c r="D1341" s="865" t="s">
        <v>13050</v>
      </c>
      <c r="E1341" s="891" t="s">
        <v>14005</v>
      </c>
      <c r="F1341" s="891" t="s">
        <v>19588</v>
      </c>
      <c r="G1341" s="865" t="s">
        <v>1611</v>
      </c>
      <c r="H1341" s="865"/>
      <c r="I1341" s="865"/>
      <c r="J1341" s="865"/>
      <c r="K1341" s="865">
        <v>1</v>
      </c>
      <c r="L1341" s="865"/>
      <c r="M1341" s="865" t="s">
        <v>19596</v>
      </c>
      <c r="N1341" s="865" t="s">
        <v>13053</v>
      </c>
      <c r="O1341" s="865" t="s">
        <v>1611</v>
      </c>
      <c r="P1341" s="865"/>
      <c r="Q1341" s="865">
        <v>1</v>
      </c>
    </row>
    <row r="1342" spans="1:17" ht="25.5">
      <c r="A1342" s="876">
        <v>748</v>
      </c>
      <c r="B1342" s="865" t="s">
        <v>13762</v>
      </c>
      <c r="C1342" s="1707"/>
      <c r="D1342" s="865" t="s">
        <v>13050</v>
      </c>
      <c r="E1342" s="891" t="s">
        <v>14005</v>
      </c>
      <c r="F1342" s="891" t="s">
        <v>19588</v>
      </c>
      <c r="G1342" s="865" t="s">
        <v>1611</v>
      </c>
      <c r="H1342" s="865"/>
      <c r="I1342" s="865"/>
      <c r="J1342" s="865"/>
      <c r="K1342" s="865">
        <v>1</v>
      </c>
      <c r="L1342" s="865"/>
      <c r="M1342" s="865" t="s">
        <v>19591</v>
      </c>
      <c r="N1342" s="865" t="s">
        <v>6569</v>
      </c>
      <c r="O1342" s="865" t="s">
        <v>1611</v>
      </c>
      <c r="P1342" s="865"/>
      <c r="Q1342" s="865">
        <v>1</v>
      </c>
    </row>
    <row r="1343" spans="1:17" ht="25.5">
      <c r="A1343" s="876">
        <v>749</v>
      </c>
      <c r="B1343" s="865" t="s">
        <v>13762</v>
      </c>
      <c r="C1343" s="1707"/>
      <c r="D1343" s="865" t="s">
        <v>13050</v>
      </c>
      <c r="E1343" s="891" t="s">
        <v>14005</v>
      </c>
      <c r="F1343" s="891" t="s">
        <v>19588</v>
      </c>
      <c r="G1343" s="865" t="s">
        <v>1611</v>
      </c>
      <c r="H1343" s="865"/>
      <c r="I1343" s="865"/>
      <c r="J1343" s="865"/>
      <c r="K1343" s="865">
        <v>1</v>
      </c>
      <c r="L1343" s="865"/>
      <c r="M1343" s="865" t="s">
        <v>18523</v>
      </c>
      <c r="N1343" s="865" t="s">
        <v>6011</v>
      </c>
      <c r="O1343" s="865" t="s">
        <v>1611</v>
      </c>
      <c r="P1343" s="865"/>
      <c r="Q1343" s="865">
        <v>1</v>
      </c>
    </row>
    <row r="1344" spans="1:17" ht="25.5">
      <c r="A1344" s="876">
        <v>750</v>
      </c>
      <c r="B1344" s="865" t="s">
        <v>13762</v>
      </c>
      <c r="C1344" s="1707"/>
      <c r="D1344" s="865" t="s">
        <v>13050</v>
      </c>
      <c r="E1344" s="891" t="s">
        <v>14005</v>
      </c>
      <c r="F1344" s="891" t="s">
        <v>19588</v>
      </c>
      <c r="G1344" s="865" t="s">
        <v>1611</v>
      </c>
      <c r="H1344" s="865"/>
      <c r="I1344" s="865"/>
      <c r="J1344" s="865"/>
      <c r="K1344" s="865">
        <v>1</v>
      </c>
      <c r="L1344" s="865"/>
      <c r="M1344" s="865" t="s">
        <v>19597</v>
      </c>
      <c r="N1344" s="865" t="s">
        <v>5598</v>
      </c>
      <c r="O1344" s="865" t="s">
        <v>1611</v>
      </c>
      <c r="P1344" s="865">
        <v>1</v>
      </c>
      <c r="Q1344" s="865"/>
    </row>
    <row r="1345" spans="1:17" ht="25.5">
      <c r="A1345" s="882">
        <v>751</v>
      </c>
      <c r="B1345" s="865" t="s">
        <v>13762</v>
      </c>
      <c r="C1345" s="1707"/>
      <c r="D1345" s="865" t="s">
        <v>13050</v>
      </c>
      <c r="E1345" s="891" t="s">
        <v>14005</v>
      </c>
      <c r="F1345" s="891" t="s">
        <v>19588</v>
      </c>
      <c r="G1345" s="865" t="s">
        <v>1611</v>
      </c>
      <c r="H1345" s="865"/>
      <c r="I1345" s="865"/>
      <c r="J1345" s="865"/>
      <c r="K1345" s="865">
        <v>1</v>
      </c>
      <c r="L1345" s="865"/>
      <c r="M1345" s="865" t="s">
        <v>13055</v>
      </c>
      <c r="N1345" s="865" t="s">
        <v>13056</v>
      </c>
      <c r="O1345" s="865" t="s">
        <v>1611</v>
      </c>
      <c r="P1345" s="865">
        <v>1</v>
      </c>
      <c r="Q1345" s="865"/>
    </row>
    <row r="1346" spans="1:17" ht="63.75">
      <c r="A1346" s="876">
        <v>752</v>
      </c>
      <c r="B1346" s="865" t="s">
        <v>13762</v>
      </c>
      <c r="C1346" s="1707"/>
      <c r="D1346" s="865" t="s">
        <v>13050</v>
      </c>
      <c r="E1346" s="891" t="s">
        <v>14005</v>
      </c>
      <c r="F1346" s="891" t="s">
        <v>19588</v>
      </c>
      <c r="G1346" s="865" t="s">
        <v>1611</v>
      </c>
      <c r="H1346" s="865"/>
      <c r="I1346" s="865"/>
      <c r="J1346" s="865"/>
      <c r="K1346" s="865">
        <v>1</v>
      </c>
      <c r="L1346" s="865"/>
      <c r="M1346" s="865" t="s">
        <v>19598</v>
      </c>
      <c r="N1346" s="865" t="s">
        <v>12453</v>
      </c>
      <c r="O1346" s="865" t="s">
        <v>1611</v>
      </c>
      <c r="P1346" s="865"/>
      <c r="Q1346" s="865">
        <v>4</v>
      </c>
    </row>
    <row r="1347" spans="1:17" ht="25.5">
      <c r="A1347" s="876">
        <v>753</v>
      </c>
      <c r="B1347" s="865" t="s">
        <v>13762</v>
      </c>
      <c r="C1347" s="1707"/>
      <c r="D1347" s="865" t="s">
        <v>13050</v>
      </c>
      <c r="E1347" s="891" t="s">
        <v>14005</v>
      </c>
      <c r="F1347" s="891" t="s">
        <v>19588</v>
      </c>
      <c r="G1347" s="865" t="s">
        <v>1611</v>
      </c>
      <c r="H1347" s="865"/>
      <c r="I1347" s="865"/>
      <c r="J1347" s="865"/>
      <c r="K1347" s="865"/>
      <c r="L1347" s="865">
        <v>1</v>
      </c>
      <c r="M1347" s="865" t="s">
        <v>12450</v>
      </c>
      <c r="N1347" s="865" t="s">
        <v>13060</v>
      </c>
      <c r="O1347" s="865" t="s">
        <v>1611</v>
      </c>
      <c r="P1347" s="865">
        <v>1</v>
      </c>
      <c r="Q1347" s="865"/>
    </row>
    <row r="1348" spans="1:17" ht="25.5">
      <c r="A1348" s="876">
        <v>754</v>
      </c>
      <c r="B1348" s="865" t="s">
        <v>13762</v>
      </c>
      <c r="C1348" s="1707"/>
      <c r="D1348" s="865" t="s">
        <v>13050</v>
      </c>
      <c r="E1348" s="891" t="s">
        <v>14005</v>
      </c>
      <c r="F1348" s="891" t="s">
        <v>19588</v>
      </c>
      <c r="G1348" s="865" t="s">
        <v>1611</v>
      </c>
      <c r="H1348" s="865"/>
      <c r="I1348" s="865"/>
      <c r="J1348" s="865"/>
      <c r="K1348" s="865"/>
      <c r="L1348" s="865">
        <v>1</v>
      </c>
      <c r="M1348" s="865" t="s">
        <v>16863</v>
      </c>
      <c r="N1348" s="865" t="s">
        <v>13060</v>
      </c>
      <c r="O1348" s="865" t="s">
        <v>1611</v>
      </c>
      <c r="P1348" s="865"/>
      <c r="Q1348" s="865">
        <v>1</v>
      </c>
    </row>
    <row r="1349" spans="1:17" ht="25.5">
      <c r="A1349" s="876">
        <v>755</v>
      </c>
      <c r="B1349" s="865" t="s">
        <v>13762</v>
      </c>
      <c r="C1349" s="1707"/>
      <c r="D1349" s="865" t="s">
        <v>13050</v>
      </c>
      <c r="E1349" s="891" t="s">
        <v>14005</v>
      </c>
      <c r="F1349" s="891" t="s">
        <v>19588</v>
      </c>
      <c r="G1349" s="865" t="s">
        <v>1611</v>
      </c>
      <c r="H1349" s="865"/>
      <c r="I1349" s="865"/>
      <c r="J1349" s="865"/>
      <c r="K1349" s="865"/>
      <c r="L1349" s="865">
        <v>1</v>
      </c>
      <c r="M1349" s="865" t="s">
        <v>19596</v>
      </c>
      <c r="N1349" s="865" t="s">
        <v>6116</v>
      </c>
      <c r="O1349" s="865" t="s">
        <v>1611</v>
      </c>
      <c r="P1349" s="865"/>
      <c r="Q1349" s="865">
        <v>1</v>
      </c>
    </row>
    <row r="1350" spans="1:17" ht="25.5">
      <c r="A1350" s="876">
        <v>756</v>
      </c>
      <c r="B1350" s="865" t="s">
        <v>13762</v>
      </c>
      <c r="C1350" s="1707"/>
      <c r="D1350" s="865" t="s">
        <v>13050</v>
      </c>
      <c r="E1350" s="891" t="s">
        <v>14005</v>
      </c>
      <c r="F1350" s="891" t="s">
        <v>19588</v>
      </c>
      <c r="G1350" s="865" t="s">
        <v>1611</v>
      </c>
      <c r="H1350" s="865"/>
      <c r="I1350" s="865"/>
      <c r="J1350" s="865"/>
      <c r="K1350" s="865"/>
      <c r="L1350" s="865">
        <v>1</v>
      </c>
      <c r="M1350" s="865" t="s">
        <v>18523</v>
      </c>
      <c r="N1350" s="865" t="s">
        <v>10800</v>
      </c>
      <c r="O1350" s="865" t="s">
        <v>1611</v>
      </c>
      <c r="P1350" s="865"/>
      <c r="Q1350" s="865">
        <v>1</v>
      </c>
    </row>
    <row r="1351" spans="1:17" ht="25.5">
      <c r="A1351" s="882">
        <v>757</v>
      </c>
      <c r="B1351" s="865" t="s">
        <v>13762</v>
      </c>
      <c r="C1351" s="1707"/>
      <c r="D1351" s="865" t="s">
        <v>13050</v>
      </c>
      <c r="E1351" s="891" t="s">
        <v>14005</v>
      </c>
      <c r="F1351" s="891" t="s">
        <v>19588</v>
      </c>
      <c r="G1351" s="865" t="s">
        <v>1611</v>
      </c>
      <c r="H1351" s="865"/>
      <c r="I1351" s="865"/>
      <c r="J1351" s="865"/>
      <c r="K1351" s="865"/>
      <c r="L1351" s="865">
        <v>1</v>
      </c>
      <c r="M1351" s="865" t="s">
        <v>16866</v>
      </c>
      <c r="N1351" s="865" t="s">
        <v>6426</v>
      </c>
      <c r="O1351" s="865" t="s">
        <v>1611</v>
      </c>
      <c r="P1351" s="865">
        <v>1</v>
      </c>
      <c r="Q1351" s="865"/>
    </row>
    <row r="1352" spans="1:17" ht="25.5">
      <c r="A1352" s="876">
        <v>758</v>
      </c>
      <c r="B1352" s="865" t="s">
        <v>13762</v>
      </c>
      <c r="C1352" s="1707"/>
      <c r="D1352" s="865" t="s">
        <v>13050</v>
      </c>
      <c r="E1352" s="891" t="s">
        <v>14005</v>
      </c>
      <c r="F1352" s="891" t="s">
        <v>19588</v>
      </c>
      <c r="G1352" s="865" t="s">
        <v>1611</v>
      </c>
      <c r="H1352" s="865"/>
      <c r="I1352" s="865"/>
      <c r="J1352" s="865"/>
      <c r="K1352" s="865"/>
      <c r="L1352" s="865">
        <v>1</v>
      </c>
      <c r="M1352" s="865" t="s">
        <v>18523</v>
      </c>
      <c r="N1352" s="865" t="s">
        <v>6426</v>
      </c>
      <c r="O1352" s="865" t="s">
        <v>1611</v>
      </c>
      <c r="P1352" s="865">
        <v>1</v>
      </c>
      <c r="Q1352" s="865"/>
    </row>
    <row r="1353" spans="1:17" ht="25.5">
      <c r="A1353" s="876">
        <v>759</v>
      </c>
      <c r="B1353" s="865" t="s">
        <v>13762</v>
      </c>
      <c r="C1353" s="1707"/>
      <c r="D1353" s="865" t="s">
        <v>13050</v>
      </c>
      <c r="E1353" s="891" t="s">
        <v>14005</v>
      </c>
      <c r="F1353" s="891" t="s">
        <v>19588</v>
      </c>
      <c r="G1353" s="865" t="s">
        <v>1611</v>
      </c>
      <c r="H1353" s="865"/>
      <c r="I1353" s="865"/>
      <c r="J1353" s="865"/>
      <c r="K1353" s="865"/>
      <c r="L1353" s="865">
        <v>1</v>
      </c>
      <c r="M1353" s="865" t="s">
        <v>16863</v>
      </c>
      <c r="N1353" s="865" t="s">
        <v>5598</v>
      </c>
      <c r="O1353" s="865" t="s">
        <v>1611</v>
      </c>
      <c r="P1353" s="865"/>
      <c r="Q1353" s="865">
        <v>1</v>
      </c>
    </row>
    <row r="1354" spans="1:17" ht="25.5">
      <c r="A1354" s="876">
        <v>760</v>
      </c>
      <c r="B1354" s="865" t="s">
        <v>13762</v>
      </c>
      <c r="C1354" s="1707"/>
      <c r="D1354" s="865" t="s">
        <v>19599</v>
      </c>
      <c r="E1354" s="891" t="s">
        <v>9860</v>
      </c>
      <c r="F1354" s="891" t="s">
        <v>19600</v>
      </c>
      <c r="G1354" s="865" t="s">
        <v>10554</v>
      </c>
      <c r="H1354" s="865">
        <v>5</v>
      </c>
      <c r="I1354" s="865"/>
      <c r="J1354" s="865">
        <v>1</v>
      </c>
      <c r="K1354" s="865"/>
      <c r="L1354" s="865"/>
      <c r="M1354" s="865" t="s">
        <v>19601</v>
      </c>
      <c r="N1354" s="865" t="s">
        <v>19602</v>
      </c>
      <c r="O1354" s="865" t="s">
        <v>1640</v>
      </c>
      <c r="P1354" s="865"/>
      <c r="Q1354" s="865">
        <v>1</v>
      </c>
    </row>
    <row r="1355" spans="1:17" ht="25.5">
      <c r="A1355" s="876">
        <v>761</v>
      </c>
      <c r="B1355" s="865" t="s">
        <v>13762</v>
      </c>
      <c r="C1355" s="1707"/>
      <c r="D1355" s="865" t="s">
        <v>19599</v>
      </c>
      <c r="E1355" s="891" t="s">
        <v>9860</v>
      </c>
      <c r="F1355" s="891" t="s">
        <v>19600</v>
      </c>
      <c r="G1355" s="865" t="s">
        <v>10554</v>
      </c>
      <c r="H1355" s="865">
        <v>5</v>
      </c>
      <c r="I1355" s="865"/>
      <c r="J1355" s="865">
        <v>1</v>
      </c>
      <c r="K1355" s="865"/>
      <c r="L1355" s="865"/>
      <c r="M1355" s="865" t="s">
        <v>16922</v>
      </c>
      <c r="N1355" s="865" t="s">
        <v>19603</v>
      </c>
      <c r="O1355" s="865" t="s">
        <v>1611</v>
      </c>
      <c r="P1355" s="865"/>
      <c r="Q1355" s="865">
        <v>1</v>
      </c>
    </row>
    <row r="1356" spans="1:17" ht="38.25">
      <c r="A1356" s="876">
        <v>762</v>
      </c>
      <c r="B1356" s="865" t="s">
        <v>13762</v>
      </c>
      <c r="C1356" s="1707"/>
      <c r="D1356" s="865" t="s">
        <v>19599</v>
      </c>
      <c r="E1356" s="891" t="s">
        <v>9860</v>
      </c>
      <c r="F1356" s="891" t="s">
        <v>19600</v>
      </c>
      <c r="G1356" s="865" t="s">
        <v>10554</v>
      </c>
      <c r="H1356" s="865">
        <v>5</v>
      </c>
      <c r="I1356" s="865"/>
      <c r="J1356" s="865">
        <v>1</v>
      </c>
      <c r="K1356" s="865"/>
      <c r="L1356" s="865"/>
      <c r="M1356" s="865" t="s">
        <v>16922</v>
      </c>
      <c r="N1356" s="865" t="s">
        <v>19604</v>
      </c>
      <c r="O1356" s="865" t="s">
        <v>1611</v>
      </c>
      <c r="P1356" s="865"/>
      <c r="Q1356" s="865">
        <v>1</v>
      </c>
    </row>
    <row r="1357" spans="1:17" ht="38.25">
      <c r="A1357" s="882">
        <v>763</v>
      </c>
      <c r="B1357" s="865" t="s">
        <v>13762</v>
      </c>
      <c r="C1357" s="1707"/>
      <c r="D1357" s="865" t="s">
        <v>19599</v>
      </c>
      <c r="E1357" s="891" t="s">
        <v>9860</v>
      </c>
      <c r="F1357" s="891" t="s">
        <v>19600</v>
      </c>
      <c r="G1357" s="865" t="s">
        <v>10554</v>
      </c>
      <c r="H1357" s="865">
        <v>5</v>
      </c>
      <c r="I1357" s="865"/>
      <c r="J1357" s="865">
        <v>1</v>
      </c>
      <c r="K1357" s="865"/>
      <c r="L1357" s="865"/>
      <c r="M1357" s="865" t="s">
        <v>16922</v>
      </c>
      <c r="N1357" s="865" t="s">
        <v>19605</v>
      </c>
      <c r="O1357" s="865" t="s">
        <v>1611</v>
      </c>
      <c r="P1357" s="865"/>
      <c r="Q1357" s="865">
        <v>1</v>
      </c>
    </row>
    <row r="1358" spans="1:17" ht="38.25">
      <c r="A1358" s="876">
        <v>764</v>
      </c>
      <c r="B1358" s="865" t="s">
        <v>13762</v>
      </c>
      <c r="C1358" s="1707"/>
      <c r="D1358" s="865" t="s">
        <v>19599</v>
      </c>
      <c r="E1358" s="891" t="s">
        <v>9860</v>
      </c>
      <c r="F1358" s="891" t="s">
        <v>19600</v>
      </c>
      <c r="G1358" s="865" t="s">
        <v>10554</v>
      </c>
      <c r="H1358" s="865">
        <v>5</v>
      </c>
      <c r="I1358" s="865"/>
      <c r="J1358" s="865">
        <v>1</v>
      </c>
      <c r="K1358" s="865"/>
      <c r="L1358" s="865"/>
      <c r="M1358" s="865" t="s">
        <v>16922</v>
      </c>
      <c r="N1358" s="865" t="s">
        <v>19606</v>
      </c>
      <c r="O1358" s="865" t="s">
        <v>1611</v>
      </c>
      <c r="P1358" s="865"/>
      <c r="Q1358" s="865">
        <v>1</v>
      </c>
    </row>
    <row r="1359" spans="1:17" ht="38.25">
      <c r="A1359" s="876">
        <v>765</v>
      </c>
      <c r="B1359" s="865" t="s">
        <v>13762</v>
      </c>
      <c r="C1359" s="1707"/>
      <c r="D1359" s="865" t="s">
        <v>19599</v>
      </c>
      <c r="E1359" s="891" t="s">
        <v>9860</v>
      </c>
      <c r="F1359" s="891" t="s">
        <v>19600</v>
      </c>
      <c r="G1359" s="865" t="s">
        <v>10554</v>
      </c>
      <c r="H1359" s="865">
        <v>5</v>
      </c>
      <c r="I1359" s="865"/>
      <c r="J1359" s="865">
        <v>1</v>
      </c>
      <c r="K1359" s="865"/>
      <c r="L1359" s="865"/>
      <c r="M1359" s="865" t="s">
        <v>16922</v>
      </c>
      <c r="N1359" s="865" t="s">
        <v>19607</v>
      </c>
      <c r="O1359" s="865" t="s">
        <v>1611</v>
      </c>
      <c r="P1359" s="865"/>
      <c r="Q1359" s="865">
        <v>1</v>
      </c>
    </row>
    <row r="1360" spans="1:17" ht="38.25">
      <c r="A1360" s="876">
        <v>766</v>
      </c>
      <c r="B1360" s="865" t="s">
        <v>13762</v>
      </c>
      <c r="C1360" s="1707"/>
      <c r="D1360" s="865" t="s">
        <v>19599</v>
      </c>
      <c r="E1360" s="891" t="s">
        <v>9860</v>
      </c>
      <c r="F1360" s="891" t="s">
        <v>19600</v>
      </c>
      <c r="G1360" s="865" t="s">
        <v>10554</v>
      </c>
      <c r="H1360" s="865">
        <v>5</v>
      </c>
      <c r="I1360" s="865"/>
      <c r="J1360" s="865">
        <v>1</v>
      </c>
      <c r="K1360" s="865"/>
      <c r="L1360" s="865"/>
      <c r="M1360" s="865" t="s">
        <v>16922</v>
      </c>
      <c r="N1360" s="865" t="s">
        <v>19608</v>
      </c>
      <c r="O1360" s="865" t="s">
        <v>1611</v>
      </c>
      <c r="P1360" s="865"/>
      <c r="Q1360" s="865">
        <v>1</v>
      </c>
    </row>
    <row r="1361" spans="1:17" ht="38.25">
      <c r="A1361" s="876">
        <v>767</v>
      </c>
      <c r="B1361" s="865" t="s">
        <v>13762</v>
      </c>
      <c r="C1361" s="1707"/>
      <c r="D1361" s="865" t="s">
        <v>19599</v>
      </c>
      <c r="E1361" s="891" t="s">
        <v>9860</v>
      </c>
      <c r="F1361" s="891" t="s">
        <v>19600</v>
      </c>
      <c r="G1361" s="865" t="s">
        <v>10554</v>
      </c>
      <c r="H1361" s="865">
        <v>5</v>
      </c>
      <c r="I1361" s="865"/>
      <c r="J1361" s="865">
        <v>1</v>
      </c>
      <c r="K1361" s="865"/>
      <c r="L1361" s="865"/>
      <c r="M1361" s="865" t="s">
        <v>16922</v>
      </c>
      <c r="N1361" s="865" t="s">
        <v>19609</v>
      </c>
      <c r="O1361" s="865" t="s">
        <v>1611</v>
      </c>
      <c r="P1361" s="865"/>
      <c r="Q1361" s="865">
        <v>1</v>
      </c>
    </row>
    <row r="1362" spans="1:17" ht="25.5">
      <c r="A1362" s="876">
        <v>768</v>
      </c>
      <c r="B1362" s="865" t="s">
        <v>13762</v>
      </c>
      <c r="C1362" s="1707"/>
      <c r="D1362" s="865" t="s">
        <v>19599</v>
      </c>
      <c r="E1362" s="891" t="s">
        <v>9860</v>
      </c>
      <c r="F1362" s="891" t="s">
        <v>19600</v>
      </c>
      <c r="G1362" s="865" t="s">
        <v>10554</v>
      </c>
      <c r="H1362" s="865">
        <v>5</v>
      </c>
      <c r="I1362" s="865"/>
      <c r="J1362" s="865"/>
      <c r="K1362" s="865">
        <v>1</v>
      </c>
      <c r="L1362" s="865"/>
      <c r="M1362" s="865" t="s">
        <v>16929</v>
      </c>
      <c r="N1362" s="865" t="s">
        <v>19602</v>
      </c>
      <c r="O1362" s="865" t="s">
        <v>1640</v>
      </c>
      <c r="P1362" s="865">
        <v>1</v>
      </c>
      <c r="Q1362" s="865"/>
    </row>
    <row r="1363" spans="1:17" ht="25.5">
      <c r="A1363" s="882">
        <v>769</v>
      </c>
      <c r="B1363" s="865" t="s">
        <v>13762</v>
      </c>
      <c r="C1363" s="1707"/>
      <c r="D1363" s="865" t="s">
        <v>19599</v>
      </c>
      <c r="E1363" s="891" t="s">
        <v>9860</v>
      </c>
      <c r="F1363" s="891" t="s">
        <v>19600</v>
      </c>
      <c r="G1363" s="865" t="s">
        <v>10554</v>
      </c>
      <c r="H1363" s="865">
        <v>5</v>
      </c>
      <c r="I1363" s="865"/>
      <c r="J1363" s="865"/>
      <c r="K1363" s="865">
        <v>1</v>
      </c>
      <c r="L1363" s="865"/>
      <c r="M1363" s="865" t="s">
        <v>16933</v>
      </c>
      <c r="N1363" s="865" t="s">
        <v>19610</v>
      </c>
      <c r="O1363" s="865" t="s">
        <v>1611</v>
      </c>
      <c r="P1363" s="865">
        <v>1</v>
      </c>
      <c r="Q1363" s="865"/>
    </row>
    <row r="1364" spans="1:17" ht="25.5">
      <c r="A1364" s="876">
        <v>770</v>
      </c>
      <c r="B1364" s="865" t="s">
        <v>13762</v>
      </c>
      <c r="C1364" s="1707"/>
      <c r="D1364" s="865" t="s">
        <v>19599</v>
      </c>
      <c r="E1364" s="891" t="s">
        <v>9860</v>
      </c>
      <c r="F1364" s="891" t="s">
        <v>19600</v>
      </c>
      <c r="G1364" s="865" t="s">
        <v>10554</v>
      </c>
      <c r="H1364" s="865">
        <v>5</v>
      </c>
      <c r="I1364" s="865"/>
      <c r="J1364" s="865"/>
      <c r="K1364" s="865"/>
      <c r="L1364" s="865">
        <v>1</v>
      </c>
      <c r="M1364" s="865" t="s">
        <v>19611</v>
      </c>
      <c r="N1364" s="865" t="s">
        <v>19602</v>
      </c>
      <c r="O1364" s="865" t="s">
        <v>1640</v>
      </c>
      <c r="P1364" s="865"/>
      <c r="Q1364" s="865">
        <v>1</v>
      </c>
    </row>
    <row r="1365" spans="1:17" ht="25.5">
      <c r="A1365" s="876">
        <v>771</v>
      </c>
      <c r="B1365" s="865" t="s">
        <v>13762</v>
      </c>
      <c r="C1365" s="1707"/>
      <c r="D1365" s="865" t="s">
        <v>19599</v>
      </c>
      <c r="E1365" s="891" t="s">
        <v>9860</v>
      </c>
      <c r="F1365" s="891" t="s">
        <v>19600</v>
      </c>
      <c r="G1365" s="865" t="s">
        <v>10554</v>
      </c>
      <c r="H1365" s="865">
        <v>5</v>
      </c>
      <c r="I1365" s="865"/>
      <c r="J1365" s="865"/>
      <c r="K1365" s="865"/>
      <c r="L1365" s="865">
        <v>1</v>
      </c>
      <c r="M1365" s="865" t="s">
        <v>19612</v>
      </c>
      <c r="N1365" s="865" t="s">
        <v>19602</v>
      </c>
      <c r="O1365" s="865" t="s">
        <v>1640</v>
      </c>
      <c r="P1365" s="865">
        <v>1</v>
      </c>
      <c r="Q1365" s="865"/>
    </row>
    <row r="1366" spans="1:17" ht="25.5">
      <c r="A1366" s="876">
        <v>772</v>
      </c>
      <c r="B1366" s="865" t="s">
        <v>13762</v>
      </c>
      <c r="C1366" s="1707"/>
      <c r="D1366" s="865" t="s">
        <v>19599</v>
      </c>
      <c r="E1366" s="891" t="s">
        <v>9860</v>
      </c>
      <c r="F1366" s="891" t="s">
        <v>19600</v>
      </c>
      <c r="G1366" s="865" t="s">
        <v>10554</v>
      </c>
      <c r="H1366" s="865">
        <v>5</v>
      </c>
      <c r="I1366" s="865"/>
      <c r="J1366" s="865"/>
      <c r="K1366" s="865"/>
      <c r="L1366" s="865">
        <v>1</v>
      </c>
      <c r="M1366" s="865" t="s">
        <v>16933</v>
      </c>
      <c r="N1366" s="865" t="s">
        <v>19613</v>
      </c>
      <c r="O1366" s="865" t="s">
        <v>1611</v>
      </c>
      <c r="P1366" s="865">
        <v>1</v>
      </c>
      <c r="Q1366" s="865"/>
    </row>
    <row r="1367" spans="1:17" ht="25.5">
      <c r="A1367" s="876">
        <v>773</v>
      </c>
      <c r="B1367" s="865" t="s">
        <v>13762</v>
      </c>
      <c r="C1367" s="1707"/>
      <c r="D1367" s="865" t="s">
        <v>19599</v>
      </c>
      <c r="E1367" s="891" t="s">
        <v>9860</v>
      </c>
      <c r="F1367" s="891" t="s">
        <v>19600</v>
      </c>
      <c r="G1367" s="865" t="s">
        <v>10554</v>
      </c>
      <c r="H1367" s="865">
        <v>5</v>
      </c>
      <c r="I1367" s="865"/>
      <c r="J1367" s="865"/>
      <c r="K1367" s="865"/>
      <c r="L1367" s="865">
        <v>1</v>
      </c>
      <c r="M1367" s="865" t="s">
        <v>16933</v>
      </c>
      <c r="N1367" s="865" t="s">
        <v>19614</v>
      </c>
      <c r="O1367" s="865" t="s">
        <v>1611</v>
      </c>
      <c r="P1367" s="865">
        <v>1</v>
      </c>
      <c r="Q1367" s="865"/>
    </row>
    <row r="1368" spans="1:17" ht="127.5">
      <c r="A1368" s="876">
        <v>774</v>
      </c>
      <c r="B1368" s="865" t="s">
        <v>13762</v>
      </c>
      <c r="C1368" s="1707"/>
      <c r="D1368" s="865" t="s">
        <v>19615</v>
      </c>
      <c r="E1368" s="891" t="s">
        <v>19616</v>
      </c>
      <c r="F1368" s="891" t="s">
        <v>19617</v>
      </c>
      <c r="G1368" s="865" t="s">
        <v>1611</v>
      </c>
      <c r="H1368" s="865"/>
      <c r="I1368" s="865"/>
      <c r="J1368" s="865"/>
      <c r="K1368" s="865">
        <v>1</v>
      </c>
      <c r="L1368" s="865"/>
      <c r="M1368" s="865" t="s">
        <v>19618</v>
      </c>
      <c r="N1368" s="865" t="s">
        <v>19619</v>
      </c>
      <c r="O1368" s="865" t="s">
        <v>1611</v>
      </c>
      <c r="P1368" s="865"/>
      <c r="Q1368" s="865">
        <v>10</v>
      </c>
    </row>
    <row r="1369" spans="1:17" ht="114.75">
      <c r="A1369" s="882">
        <v>775</v>
      </c>
      <c r="B1369" s="865" t="s">
        <v>13762</v>
      </c>
      <c r="C1369" s="1707"/>
      <c r="D1369" s="865" t="s">
        <v>19615</v>
      </c>
      <c r="E1369" s="891" t="s">
        <v>19616</v>
      </c>
      <c r="F1369" s="891" t="s">
        <v>19617</v>
      </c>
      <c r="G1369" s="865" t="s">
        <v>1611</v>
      </c>
      <c r="H1369" s="865"/>
      <c r="I1369" s="865"/>
      <c r="J1369" s="865"/>
      <c r="K1369" s="865">
        <v>1</v>
      </c>
      <c r="L1369" s="865"/>
      <c r="M1369" s="865" t="s">
        <v>19620</v>
      </c>
      <c r="N1369" s="865" t="s">
        <v>19621</v>
      </c>
      <c r="O1369" s="865" t="s">
        <v>1611</v>
      </c>
      <c r="P1369" s="865"/>
      <c r="Q1369" s="865">
        <v>8</v>
      </c>
    </row>
    <row r="1370" spans="1:17" ht="102">
      <c r="A1370" s="876">
        <v>776</v>
      </c>
      <c r="B1370" s="865" t="s">
        <v>13762</v>
      </c>
      <c r="C1370" s="1707"/>
      <c r="D1370" s="865" t="s">
        <v>19622</v>
      </c>
      <c r="E1370" s="865" t="s">
        <v>10919</v>
      </c>
      <c r="F1370" s="865" t="s">
        <v>19623</v>
      </c>
      <c r="G1370" s="865" t="s">
        <v>1611</v>
      </c>
      <c r="H1370" s="865"/>
      <c r="I1370" s="865"/>
      <c r="J1370" s="865">
        <v>1</v>
      </c>
      <c r="K1370" s="865"/>
      <c r="L1370" s="865"/>
      <c r="M1370" s="865" t="s">
        <v>19624</v>
      </c>
      <c r="N1370" s="865" t="s">
        <v>19625</v>
      </c>
      <c r="O1370" s="865" t="s">
        <v>1611</v>
      </c>
      <c r="P1370" s="865"/>
      <c r="Q1370" s="865">
        <v>1</v>
      </c>
    </row>
    <row r="1371" spans="1:17" ht="102">
      <c r="A1371" s="876">
        <v>777</v>
      </c>
      <c r="B1371" s="865" t="s">
        <v>13762</v>
      </c>
      <c r="C1371" s="1707"/>
      <c r="D1371" s="865" t="s">
        <v>19622</v>
      </c>
      <c r="E1371" s="865" t="s">
        <v>10919</v>
      </c>
      <c r="F1371" s="865" t="s">
        <v>19623</v>
      </c>
      <c r="G1371" s="865" t="s">
        <v>1611</v>
      </c>
      <c r="H1371" s="865"/>
      <c r="I1371" s="865"/>
      <c r="J1371" s="865">
        <v>1</v>
      </c>
      <c r="K1371" s="865"/>
      <c r="L1371" s="865"/>
      <c r="M1371" s="865" t="s">
        <v>10462</v>
      </c>
      <c r="N1371" s="865" t="s">
        <v>19626</v>
      </c>
      <c r="O1371" s="865" t="s">
        <v>1611</v>
      </c>
      <c r="P1371" s="865"/>
      <c r="Q1371" s="865">
        <v>1</v>
      </c>
    </row>
    <row r="1372" spans="1:17" ht="102">
      <c r="A1372" s="876">
        <v>778</v>
      </c>
      <c r="B1372" s="865" t="s">
        <v>13762</v>
      </c>
      <c r="C1372" s="1707"/>
      <c r="D1372" s="865" t="s">
        <v>19622</v>
      </c>
      <c r="E1372" s="865" t="s">
        <v>10919</v>
      </c>
      <c r="F1372" s="865" t="s">
        <v>19623</v>
      </c>
      <c r="G1372" s="865" t="s">
        <v>1611</v>
      </c>
      <c r="H1372" s="865"/>
      <c r="I1372" s="865"/>
      <c r="J1372" s="865">
        <v>1</v>
      </c>
      <c r="K1372" s="865"/>
      <c r="L1372" s="865"/>
      <c r="M1372" s="865" t="s">
        <v>19624</v>
      </c>
      <c r="N1372" s="865" t="s">
        <v>19627</v>
      </c>
      <c r="O1372" s="865" t="s">
        <v>1611</v>
      </c>
      <c r="P1372" s="865"/>
      <c r="Q1372" s="865">
        <v>1</v>
      </c>
    </row>
    <row r="1373" spans="1:17" ht="102">
      <c r="A1373" s="876">
        <v>779</v>
      </c>
      <c r="B1373" s="865" t="s">
        <v>13762</v>
      </c>
      <c r="C1373" s="1707"/>
      <c r="D1373" s="865" t="s">
        <v>19622</v>
      </c>
      <c r="E1373" s="865" t="s">
        <v>10919</v>
      </c>
      <c r="F1373" s="865" t="s">
        <v>19623</v>
      </c>
      <c r="G1373" s="865" t="s">
        <v>1611</v>
      </c>
      <c r="H1373" s="865"/>
      <c r="I1373" s="865"/>
      <c r="J1373" s="865">
        <v>1</v>
      </c>
      <c r="K1373" s="865"/>
      <c r="L1373" s="865"/>
      <c r="M1373" s="865" t="s">
        <v>19628</v>
      </c>
      <c r="N1373" s="865" t="s">
        <v>19629</v>
      </c>
      <c r="O1373" s="865" t="s">
        <v>1611</v>
      </c>
      <c r="P1373" s="865"/>
      <c r="Q1373" s="865">
        <v>4</v>
      </c>
    </row>
    <row r="1374" spans="1:17" ht="102">
      <c r="A1374" s="876">
        <v>780</v>
      </c>
      <c r="B1374" s="865" t="s">
        <v>13762</v>
      </c>
      <c r="C1374" s="1707"/>
      <c r="D1374" s="865" t="s">
        <v>19622</v>
      </c>
      <c r="E1374" s="865" t="s">
        <v>10919</v>
      </c>
      <c r="F1374" s="865" t="s">
        <v>19623</v>
      </c>
      <c r="G1374" s="865" t="s">
        <v>1611</v>
      </c>
      <c r="H1374" s="865"/>
      <c r="I1374" s="865"/>
      <c r="J1374" s="865">
        <v>1</v>
      </c>
      <c r="K1374" s="865"/>
      <c r="L1374" s="865"/>
      <c r="M1374" s="865" t="s">
        <v>16913</v>
      </c>
      <c r="N1374" s="865" t="s">
        <v>19630</v>
      </c>
      <c r="O1374" s="865" t="s">
        <v>1611</v>
      </c>
      <c r="P1374" s="865"/>
      <c r="Q1374" s="865">
        <v>1</v>
      </c>
    </row>
    <row r="1375" spans="1:17" ht="102">
      <c r="A1375" s="882">
        <v>781</v>
      </c>
      <c r="B1375" s="865" t="s">
        <v>13762</v>
      </c>
      <c r="C1375" s="1707"/>
      <c r="D1375" s="865" t="s">
        <v>19622</v>
      </c>
      <c r="E1375" s="865" t="s">
        <v>10919</v>
      </c>
      <c r="F1375" s="865" t="s">
        <v>19623</v>
      </c>
      <c r="G1375" s="865" t="s">
        <v>1611</v>
      </c>
      <c r="H1375" s="865"/>
      <c r="I1375" s="865"/>
      <c r="J1375" s="865">
        <v>1</v>
      </c>
      <c r="K1375" s="865"/>
      <c r="L1375" s="865"/>
      <c r="M1375" s="865" t="s">
        <v>10462</v>
      </c>
      <c r="N1375" s="865" t="s">
        <v>19631</v>
      </c>
      <c r="O1375" s="865" t="s">
        <v>1611</v>
      </c>
      <c r="P1375" s="865"/>
      <c r="Q1375" s="865">
        <v>1</v>
      </c>
    </row>
    <row r="1376" spans="1:17" ht="102">
      <c r="A1376" s="876">
        <v>782</v>
      </c>
      <c r="B1376" s="865" t="s">
        <v>13762</v>
      </c>
      <c r="C1376" s="1707"/>
      <c r="D1376" s="865" t="s">
        <v>19622</v>
      </c>
      <c r="E1376" s="865" t="s">
        <v>10919</v>
      </c>
      <c r="F1376" s="865" t="s">
        <v>19623</v>
      </c>
      <c r="G1376" s="865" t="s">
        <v>1611</v>
      </c>
      <c r="H1376" s="865"/>
      <c r="I1376" s="865"/>
      <c r="J1376" s="865">
        <v>1</v>
      </c>
      <c r="K1376" s="865"/>
      <c r="L1376" s="865"/>
      <c r="M1376" s="865" t="s">
        <v>19624</v>
      </c>
      <c r="N1376" s="865" t="s">
        <v>19632</v>
      </c>
      <c r="O1376" s="865" t="s">
        <v>1611</v>
      </c>
      <c r="P1376" s="865"/>
      <c r="Q1376" s="865">
        <v>1</v>
      </c>
    </row>
    <row r="1377" spans="1:17" ht="102">
      <c r="A1377" s="876">
        <v>783</v>
      </c>
      <c r="B1377" s="865" t="s">
        <v>13762</v>
      </c>
      <c r="C1377" s="1707"/>
      <c r="D1377" s="865" t="s">
        <v>19622</v>
      </c>
      <c r="E1377" s="865" t="s">
        <v>10919</v>
      </c>
      <c r="F1377" s="865" t="s">
        <v>19623</v>
      </c>
      <c r="G1377" s="865" t="s">
        <v>1611</v>
      </c>
      <c r="H1377" s="865"/>
      <c r="I1377" s="865"/>
      <c r="J1377" s="865">
        <v>1</v>
      </c>
      <c r="K1377" s="865"/>
      <c r="L1377" s="865"/>
      <c r="M1377" s="865" t="s">
        <v>16913</v>
      </c>
      <c r="N1377" s="865" t="s">
        <v>19633</v>
      </c>
      <c r="O1377" s="865" t="s">
        <v>1611</v>
      </c>
      <c r="P1377" s="865"/>
      <c r="Q1377" s="865">
        <v>1</v>
      </c>
    </row>
    <row r="1378" spans="1:17" ht="102">
      <c r="A1378" s="876">
        <v>784</v>
      </c>
      <c r="B1378" s="865" t="s">
        <v>13762</v>
      </c>
      <c r="C1378" s="1707"/>
      <c r="D1378" s="865" t="s">
        <v>19622</v>
      </c>
      <c r="E1378" s="865" t="s">
        <v>10919</v>
      </c>
      <c r="F1378" s="865" t="s">
        <v>19623</v>
      </c>
      <c r="G1378" s="865" t="s">
        <v>1611</v>
      </c>
      <c r="H1378" s="865"/>
      <c r="I1378" s="865"/>
      <c r="J1378" s="865">
        <v>1</v>
      </c>
      <c r="K1378" s="865"/>
      <c r="L1378" s="865"/>
      <c r="M1378" s="865" t="s">
        <v>10476</v>
      </c>
      <c r="N1378" s="865" t="s">
        <v>19634</v>
      </c>
      <c r="O1378" s="865" t="s">
        <v>1611</v>
      </c>
      <c r="P1378" s="865"/>
      <c r="Q1378" s="865">
        <v>1</v>
      </c>
    </row>
    <row r="1379" spans="1:17" ht="102">
      <c r="A1379" s="876">
        <v>785</v>
      </c>
      <c r="B1379" s="865" t="s">
        <v>13762</v>
      </c>
      <c r="C1379" s="1707"/>
      <c r="D1379" s="865" t="s">
        <v>19622</v>
      </c>
      <c r="E1379" s="865" t="s">
        <v>10919</v>
      </c>
      <c r="F1379" s="865" t="s">
        <v>19623</v>
      </c>
      <c r="G1379" s="865" t="s">
        <v>1611</v>
      </c>
      <c r="H1379" s="865"/>
      <c r="I1379" s="865"/>
      <c r="J1379" s="865">
        <v>1</v>
      </c>
      <c r="K1379" s="865"/>
      <c r="L1379" s="865"/>
      <c r="M1379" s="865" t="s">
        <v>5272</v>
      </c>
      <c r="N1379" s="865" t="s">
        <v>19635</v>
      </c>
      <c r="O1379" s="865" t="s">
        <v>1611</v>
      </c>
      <c r="P1379" s="865"/>
      <c r="Q1379" s="865">
        <v>1</v>
      </c>
    </row>
    <row r="1380" spans="1:17" ht="102">
      <c r="A1380" s="876">
        <v>786</v>
      </c>
      <c r="B1380" s="865" t="s">
        <v>13762</v>
      </c>
      <c r="C1380" s="1707"/>
      <c r="D1380" s="865" t="s">
        <v>19622</v>
      </c>
      <c r="E1380" s="865" t="s">
        <v>10919</v>
      </c>
      <c r="F1380" s="865" t="s">
        <v>19623</v>
      </c>
      <c r="G1380" s="865" t="s">
        <v>1611</v>
      </c>
      <c r="H1380" s="865"/>
      <c r="I1380" s="865"/>
      <c r="J1380" s="865">
        <v>1</v>
      </c>
      <c r="K1380" s="865"/>
      <c r="L1380" s="865"/>
      <c r="M1380" s="865" t="s">
        <v>10462</v>
      </c>
      <c r="N1380" s="865" t="s">
        <v>19636</v>
      </c>
      <c r="O1380" s="865" t="s">
        <v>1611</v>
      </c>
      <c r="P1380" s="865"/>
      <c r="Q1380" s="865">
        <v>1</v>
      </c>
    </row>
    <row r="1381" spans="1:17" ht="102">
      <c r="A1381" s="882">
        <v>787</v>
      </c>
      <c r="B1381" s="865" t="s">
        <v>13762</v>
      </c>
      <c r="C1381" s="1707"/>
      <c r="D1381" s="865" t="s">
        <v>19622</v>
      </c>
      <c r="E1381" s="865" t="s">
        <v>10919</v>
      </c>
      <c r="F1381" s="865" t="s">
        <v>19623</v>
      </c>
      <c r="G1381" s="865" t="s">
        <v>1611</v>
      </c>
      <c r="H1381" s="865"/>
      <c r="I1381" s="865"/>
      <c r="J1381" s="865">
        <v>1</v>
      </c>
      <c r="K1381" s="865"/>
      <c r="L1381" s="865"/>
      <c r="M1381" s="865" t="s">
        <v>19637</v>
      </c>
      <c r="N1381" s="865" t="s">
        <v>10478</v>
      </c>
      <c r="O1381" s="865" t="s">
        <v>1611</v>
      </c>
      <c r="P1381" s="865"/>
      <c r="Q1381" s="865">
        <v>1</v>
      </c>
    </row>
    <row r="1382" spans="1:17" ht="102">
      <c r="A1382" s="876">
        <v>788</v>
      </c>
      <c r="B1382" s="865" t="s">
        <v>13762</v>
      </c>
      <c r="C1382" s="1707"/>
      <c r="D1382" s="865" t="s">
        <v>19622</v>
      </c>
      <c r="E1382" s="865" t="s">
        <v>10919</v>
      </c>
      <c r="F1382" s="865" t="s">
        <v>19623</v>
      </c>
      <c r="G1382" s="865" t="s">
        <v>1611</v>
      </c>
      <c r="H1382" s="865"/>
      <c r="I1382" s="865"/>
      <c r="J1382" s="865">
        <v>1</v>
      </c>
      <c r="K1382" s="865"/>
      <c r="L1382" s="865"/>
      <c r="M1382" s="865" t="s">
        <v>19638</v>
      </c>
      <c r="N1382" s="865" t="s">
        <v>19639</v>
      </c>
      <c r="O1382" s="865" t="s">
        <v>1611</v>
      </c>
      <c r="P1382" s="865"/>
      <c r="Q1382" s="865">
        <v>1</v>
      </c>
    </row>
    <row r="1383" spans="1:17" ht="102">
      <c r="A1383" s="876">
        <v>789</v>
      </c>
      <c r="B1383" s="865" t="s">
        <v>13762</v>
      </c>
      <c r="C1383" s="1707"/>
      <c r="D1383" s="865" t="s">
        <v>19622</v>
      </c>
      <c r="E1383" s="865" t="s">
        <v>10919</v>
      </c>
      <c r="F1383" s="865" t="s">
        <v>19623</v>
      </c>
      <c r="G1383" s="865" t="s">
        <v>1611</v>
      </c>
      <c r="H1383" s="865"/>
      <c r="I1383" s="865"/>
      <c r="J1383" s="865">
        <v>1</v>
      </c>
      <c r="K1383" s="865"/>
      <c r="L1383" s="865"/>
      <c r="M1383" s="865" t="s">
        <v>19638</v>
      </c>
      <c r="N1383" s="865" t="s">
        <v>19640</v>
      </c>
      <c r="O1383" s="865" t="s">
        <v>1611</v>
      </c>
      <c r="P1383" s="865"/>
      <c r="Q1383" s="865">
        <v>1</v>
      </c>
    </row>
    <row r="1384" spans="1:17" ht="102">
      <c r="A1384" s="876">
        <v>790</v>
      </c>
      <c r="B1384" s="865" t="s">
        <v>13762</v>
      </c>
      <c r="C1384" s="1707"/>
      <c r="D1384" s="865" t="s">
        <v>19622</v>
      </c>
      <c r="E1384" s="865" t="s">
        <v>10919</v>
      </c>
      <c r="F1384" s="865" t="s">
        <v>19623</v>
      </c>
      <c r="G1384" s="865" t="s">
        <v>1611</v>
      </c>
      <c r="H1384" s="865"/>
      <c r="I1384" s="865"/>
      <c r="J1384" s="865">
        <v>1</v>
      </c>
      <c r="K1384" s="865"/>
      <c r="L1384" s="865"/>
      <c r="M1384" s="865" t="s">
        <v>19637</v>
      </c>
      <c r="N1384" s="865" t="s">
        <v>10472</v>
      </c>
      <c r="O1384" s="865" t="s">
        <v>1611</v>
      </c>
      <c r="P1384" s="865"/>
      <c r="Q1384" s="865">
        <v>1</v>
      </c>
    </row>
    <row r="1385" spans="1:17" ht="102">
      <c r="A1385" s="876">
        <v>791</v>
      </c>
      <c r="B1385" s="865" t="s">
        <v>13762</v>
      </c>
      <c r="C1385" s="1707"/>
      <c r="D1385" s="865" t="s">
        <v>19622</v>
      </c>
      <c r="E1385" s="865" t="s">
        <v>10919</v>
      </c>
      <c r="F1385" s="865" t="s">
        <v>19623</v>
      </c>
      <c r="G1385" s="865" t="s">
        <v>1611</v>
      </c>
      <c r="H1385" s="865"/>
      <c r="I1385" s="865"/>
      <c r="J1385" s="865">
        <v>1</v>
      </c>
      <c r="K1385" s="865"/>
      <c r="L1385" s="865"/>
      <c r="M1385" s="865" t="s">
        <v>3486</v>
      </c>
      <c r="N1385" s="865" t="s">
        <v>19641</v>
      </c>
      <c r="O1385" s="865" t="s">
        <v>1611</v>
      </c>
      <c r="P1385" s="865">
        <v>1</v>
      </c>
      <c r="Q1385" s="865"/>
    </row>
    <row r="1386" spans="1:17" ht="102">
      <c r="A1386" s="876">
        <v>792</v>
      </c>
      <c r="B1386" s="865" t="s">
        <v>13762</v>
      </c>
      <c r="C1386" s="1707"/>
      <c r="D1386" s="865" t="s">
        <v>19622</v>
      </c>
      <c r="E1386" s="865" t="s">
        <v>10919</v>
      </c>
      <c r="F1386" s="865" t="s">
        <v>19623</v>
      </c>
      <c r="G1386" s="865" t="s">
        <v>1611</v>
      </c>
      <c r="H1386" s="865"/>
      <c r="I1386" s="865"/>
      <c r="J1386" s="865">
        <v>1</v>
      </c>
      <c r="K1386" s="865"/>
      <c r="L1386" s="865"/>
      <c r="M1386" s="865" t="s">
        <v>19642</v>
      </c>
      <c r="N1386" s="865" t="s">
        <v>19643</v>
      </c>
      <c r="O1386" s="865" t="s">
        <v>1611</v>
      </c>
      <c r="P1386" s="865"/>
      <c r="Q1386" s="865">
        <v>4</v>
      </c>
    </row>
    <row r="1387" spans="1:17" ht="102">
      <c r="A1387" s="882">
        <v>793</v>
      </c>
      <c r="B1387" s="865" t="s">
        <v>13762</v>
      </c>
      <c r="C1387" s="1707"/>
      <c r="D1387" s="865" t="s">
        <v>19622</v>
      </c>
      <c r="E1387" s="865" t="s">
        <v>10919</v>
      </c>
      <c r="F1387" s="865" t="s">
        <v>19623</v>
      </c>
      <c r="G1387" s="865" t="s">
        <v>1611</v>
      </c>
      <c r="H1387" s="865"/>
      <c r="I1387" s="865"/>
      <c r="J1387" s="865">
        <v>1</v>
      </c>
      <c r="K1387" s="865"/>
      <c r="L1387" s="865"/>
      <c r="M1387" s="865" t="s">
        <v>5272</v>
      </c>
      <c r="N1387" s="865" t="s">
        <v>19644</v>
      </c>
      <c r="O1387" s="865" t="s">
        <v>1611</v>
      </c>
      <c r="P1387" s="865"/>
      <c r="Q1387" s="865">
        <v>1</v>
      </c>
    </row>
    <row r="1388" spans="1:17" ht="102">
      <c r="A1388" s="876">
        <v>794</v>
      </c>
      <c r="B1388" s="865" t="s">
        <v>13762</v>
      </c>
      <c r="C1388" s="1707"/>
      <c r="D1388" s="865" t="s">
        <v>19622</v>
      </c>
      <c r="E1388" s="865" t="s">
        <v>10919</v>
      </c>
      <c r="F1388" s="865" t="s">
        <v>19623</v>
      </c>
      <c r="G1388" s="865" t="s">
        <v>1611</v>
      </c>
      <c r="H1388" s="865"/>
      <c r="I1388" s="865"/>
      <c r="J1388" s="865">
        <v>1</v>
      </c>
      <c r="K1388" s="865"/>
      <c r="L1388" s="865"/>
      <c r="M1388" s="865" t="s">
        <v>19645</v>
      </c>
      <c r="N1388" s="865" t="s">
        <v>16963</v>
      </c>
      <c r="O1388" s="865" t="s">
        <v>1611</v>
      </c>
      <c r="P1388" s="865">
        <v>2</v>
      </c>
      <c r="Q1388" s="865"/>
    </row>
    <row r="1389" spans="1:17" ht="102">
      <c r="A1389" s="876">
        <v>795</v>
      </c>
      <c r="B1389" s="865" t="s">
        <v>13762</v>
      </c>
      <c r="C1389" s="1707"/>
      <c r="D1389" s="865" t="s">
        <v>19622</v>
      </c>
      <c r="E1389" s="865" t="s">
        <v>10919</v>
      </c>
      <c r="F1389" s="865" t="s">
        <v>19623</v>
      </c>
      <c r="G1389" s="865" t="s">
        <v>1611</v>
      </c>
      <c r="H1389" s="865"/>
      <c r="I1389" s="865"/>
      <c r="J1389" s="865">
        <v>1</v>
      </c>
      <c r="K1389" s="865"/>
      <c r="L1389" s="865"/>
      <c r="M1389" s="865" t="s">
        <v>19646</v>
      </c>
      <c r="N1389" s="865" t="s">
        <v>10482</v>
      </c>
      <c r="O1389" s="865" t="s">
        <v>1611</v>
      </c>
      <c r="P1389" s="865">
        <v>2</v>
      </c>
      <c r="Q1389" s="865"/>
    </row>
    <row r="1390" spans="1:17" ht="102">
      <c r="A1390" s="876">
        <v>796</v>
      </c>
      <c r="B1390" s="865" t="s">
        <v>13762</v>
      </c>
      <c r="C1390" s="1707"/>
      <c r="D1390" s="865" t="s">
        <v>19622</v>
      </c>
      <c r="E1390" s="865" t="s">
        <v>10919</v>
      </c>
      <c r="F1390" s="865" t="s">
        <v>19623</v>
      </c>
      <c r="G1390" s="865" t="s">
        <v>1611</v>
      </c>
      <c r="H1390" s="865"/>
      <c r="I1390" s="865"/>
      <c r="J1390" s="865">
        <v>1</v>
      </c>
      <c r="K1390" s="865"/>
      <c r="L1390" s="865"/>
      <c r="M1390" s="865" t="s">
        <v>10488</v>
      </c>
      <c r="N1390" s="865" t="s">
        <v>10484</v>
      </c>
      <c r="O1390" s="865" t="s">
        <v>13203</v>
      </c>
      <c r="P1390" s="865"/>
      <c r="Q1390" s="865">
        <v>1</v>
      </c>
    </row>
    <row r="1391" spans="1:17" ht="102">
      <c r="A1391" s="876">
        <v>797</v>
      </c>
      <c r="B1391" s="865" t="s">
        <v>13762</v>
      </c>
      <c r="C1391" s="1707"/>
      <c r="D1391" s="865" t="s">
        <v>19622</v>
      </c>
      <c r="E1391" s="865" t="s">
        <v>10919</v>
      </c>
      <c r="F1391" s="865" t="s">
        <v>19623</v>
      </c>
      <c r="G1391" s="865" t="s">
        <v>1611</v>
      </c>
      <c r="H1391" s="865"/>
      <c r="I1391" s="865"/>
      <c r="J1391" s="865">
        <v>1</v>
      </c>
      <c r="K1391" s="865"/>
      <c r="L1391" s="865"/>
      <c r="M1391" s="865" t="s">
        <v>19647</v>
      </c>
      <c r="N1391" s="865" t="s">
        <v>19648</v>
      </c>
      <c r="O1391" s="865" t="s">
        <v>1611</v>
      </c>
      <c r="P1391" s="865"/>
      <c r="Q1391" s="865">
        <v>1</v>
      </c>
    </row>
    <row r="1392" spans="1:17" ht="102">
      <c r="A1392" s="876">
        <v>798</v>
      </c>
      <c r="B1392" s="865" t="s">
        <v>13762</v>
      </c>
      <c r="C1392" s="1707"/>
      <c r="D1392" s="865" t="s">
        <v>19622</v>
      </c>
      <c r="E1392" s="865" t="s">
        <v>10919</v>
      </c>
      <c r="F1392" s="865" t="s">
        <v>19623</v>
      </c>
      <c r="G1392" s="865" t="s">
        <v>1611</v>
      </c>
      <c r="H1392" s="865"/>
      <c r="I1392" s="865"/>
      <c r="J1392" s="865">
        <v>1</v>
      </c>
      <c r="K1392" s="865"/>
      <c r="L1392" s="865"/>
      <c r="M1392" s="865" t="s">
        <v>19649</v>
      </c>
      <c r="N1392" s="865" t="s">
        <v>19650</v>
      </c>
      <c r="O1392" s="865" t="s">
        <v>1611</v>
      </c>
      <c r="P1392" s="865">
        <v>1</v>
      </c>
      <c r="Q1392" s="865">
        <v>1</v>
      </c>
    </row>
    <row r="1393" spans="1:17" ht="102">
      <c r="A1393" s="882">
        <v>799</v>
      </c>
      <c r="B1393" s="865" t="s">
        <v>13762</v>
      </c>
      <c r="C1393" s="1707"/>
      <c r="D1393" s="865" t="s">
        <v>19622</v>
      </c>
      <c r="E1393" s="865" t="s">
        <v>10919</v>
      </c>
      <c r="F1393" s="865" t="s">
        <v>19623</v>
      </c>
      <c r="G1393" s="865" t="s">
        <v>1611</v>
      </c>
      <c r="H1393" s="865"/>
      <c r="I1393" s="865"/>
      <c r="J1393" s="865">
        <v>1</v>
      </c>
      <c r="K1393" s="865"/>
      <c r="L1393" s="865"/>
      <c r="M1393" s="865" t="s">
        <v>16968</v>
      </c>
      <c r="N1393" s="865" t="s">
        <v>19648</v>
      </c>
      <c r="O1393" s="865" t="s">
        <v>1611</v>
      </c>
      <c r="P1393" s="865">
        <v>1</v>
      </c>
      <c r="Q1393" s="865"/>
    </row>
    <row r="1394" spans="1:17" ht="102">
      <c r="A1394" s="876">
        <v>800</v>
      </c>
      <c r="B1394" s="865" t="s">
        <v>13762</v>
      </c>
      <c r="C1394" s="1707"/>
      <c r="D1394" s="865" t="s">
        <v>19622</v>
      </c>
      <c r="E1394" s="865" t="s">
        <v>10919</v>
      </c>
      <c r="F1394" s="865" t="s">
        <v>19623</v>
      </c>
      <c r="G1394" s="865" t="s">
        <v>1611</v>
      </c>
      <c r="H1394" s="865"/>
      <c r="I1394" s="865"/>
      <c r="J1394" s="865"/>
      <c r="K1394" s="865">
        <v>1</v>
      </c>
      <c r="L1394" s="865"/>
      <c r="M1394" s="865" t="s">
        <v>16905</v>
      </c>
      <c r="N1394" s="865" t="s">
        <v>19651</v>
      </c>
      <c r="O1394" s="865" t="s">
        <v>1611</v>
      </c>
      <c r="P1394" s="865"/>
      <c r="Q1394" s="865">
        <v>1</v>
      </c>
    </row>
    <row r="1395" spans="1:17" ht="102">
      <c r="A1395" s="876">
        <v>801</v>
      </c>
      <c r="B1395" s="865" t="s">
        <v>13762</v>
      </c>
      <c r="C1395" s="1707"/>
      <c r="D1395" s="865" t="s">
        <v>19622</v>
      </c>
      <c r="E1395" s="865" t="s">
        <v>10919</v>
      </c>
      <c r="F1395" s="865" t="s">
        <v>19623</v>
      </c>
      <c r="G1395" s="865" t="s">
        <v>1611</v>
      </c>
      <c r="H1395" s="865"/>
      <c r="I1395" s="865"/>
      <c r="J1395" s="865"/>
      <c r="K1395" s="865">
        <v>1</v>
      </c>
      <c r="L1395" s="865"/>
      <c r="M1395" s="865" t="s">
        <v>10462</v>
      </c>
      <c r="N1395" s="865" t="s">
        <v>19630</v>
      </c>
      <c r="O1395" s="865" t="s">
        <v>1611</v>
      </c>
      <c r="P1395" s="865"/>
      <c r="Q1395" s="865">
        <v>1</v>
      </c>
    </row>
    <row r="1396" spans="1:17" ht="102">
      <c r="A1396" s="876">
        <v>802</v>
      </c>
      <c r="B1396" s="865" t="s">
        <v>13762</v>
      </c>
      <c r="C1396" s="1707"/>
      <c r="D1396" s="865" t="s">
        <v>19622</v>
      </c>
      <c r="E1396" s="865" t="s">
        <v>10919</v>
      </c>
      <c r="F1396" s="865" t="s">
        <v>19623</v>
      </c>
      <c r="G1396" s="865" t="s">
        <v>1611</v>
      </c>
      <c r="H1396" s="865"/>
      <c r="I1396" s="865"/>
      <c r="J1396" s="865"/>
      <c r="K1396" s="865">
        <v>1</v>
      </c>
      <c r="L1396" s="865"/>
      <c r="M1396" s="865" t="s">
        <v>19652</v>
      </c>
      <c r="N1396" s="865" t="s">
        <v>19653</v>
      </c>
      <c r="O1396" s="865" t="s">
        <v>1611</v>
      </c>
      <c r="P1396" s="865"/>
      <c r="Q1396" s="865">
        <v>1</v>
      </c>
    </row>
    <row r="1397" spans="1:17" ht="102">
      <c r="A1397" s="876">
        <v>803</v>
      </c>
      <c r="B1397" s="865" t="s">
        <v>13762</v>
      </c>
      <c r="C1397" s="1707"/>
      <c r="D1397" s="865" t="s">
        <v>19622</v>
      </c>
      <c r="E1397" s="865" t="s">
        <v>10919</v>
      </c>
      <c r="F1397" s="865" t="s">
        <v>19623</v>
      </c>
      <c r="G1397" s="865" t="s">
        <v>1611</v>
      </c>
      <c r="H1397" s="865"/>
      <c r="I1397" s="865"/>
      <c r="J1397" s="865"/>
      <c r="K1397" s="865">
        <v>1</v>
      </c>
      <c r="L1397" s="865"/>
      <c r="M1397" s="865" t="s">
        <v>19624</v>
      </c>
      <c r="N1397" s="865" t="s">
        <v>19626</v>
      </c>
      <c r="O1397" s="865" t="s">
        <v>1611</v>
      </c>
      <c r="P1397" s="865"/>
      <c r="Q1397" s="865">
        <v>1</v>
      </c>
    </row>
    <row r="1398" spans="1:17" ht="102">
      <c r="A1398" s="876">
        <v>804</v>
      </c>
      <c r="B1398" s="865" t="s">
        <v>13762</v>
      </c>
      <c r="C1398" s="1707"/>
      <c r="D1398" s="865" t="s">
        <v>19622</v>
      </c>
      <c r="E1398" s="865" t="s">
        <v>10919</v>
      </c>
      <c r="F1398" s="865" t="s">
        <v>19623</v>
      </c>
      <c r="G1398" s="865" t="s">
        <v>1611</v>
      </c>
      <c r="H1398" s="865"/>
      <c r="I1398" s="865"/>
      <c r="J1398" s="865"/>
      <c r="K1398" s="865">
        <v>1</v>
      </c>
      <c r="L1398" s="865"/>
      <c r="M1398" s="865" t="s">
        <v>10462</v>
      </c>
      <c r="N1398" s="865" t="s">
        <v>19632</v>
      </c>
      <c r="O1398" s="865" t="s">
        <v>1611</v>
      </c>
      <c r="P1398" s="865"/>
      <c r="Q1398" s="865">
        <v>1</v>
      </c>
    </row>
    <row r="1399" spans="1:17" ht="102">
      <c r="A1399" s="882">
        <v>805</v>
      </c>
      <c r="B1399" s="865" t="s">
        <v>13762</v>
      </c>
      <c r="C1399" s="1707"/>
      <c r="D1399" s="865" t="s">
        <v>19622</v>
      </c>
      <c r="E1399" s="865" t="s">
        <v>10919</v>
      </c>
      <c r="F1399" s="865" t="s">
        <v>19623</v>
      </c>
      <c r="G1399" s="865" t="s">
        <v>1611</v>
      </c>
      <c r="H1399" s="865"/>
      <c r="I1399" s="865"/>
      <c r="J1399" s="865"/>
      <c r="K1399" s="865">
        <v>1</v>
      </c>
      <c r="L1399" s="865"/>
      <c r="M1399" s="865" t="s">
        <v>10479</v>
      </c>
      <c r="N1399" s="865" t="s">
        <v>19654</v>
      </c>
      <c r="O1399" s="865" t="s">
        <v>1611</v>
      </c>
      <c r="P1399" s="865">
        <v>1</v>
      </c>
      <c r="Q1399" s="865"/>
    </row>
    <row r="1400" spans="1:17" ht="102">
      <c r="A1400" s="876">
        <v>806</v>
      </c>
      <c r="B1400" s="865" t="s">
        <v>13762</v>
      </c>
      <c r="C1400" s="1707"/>
      <c r="D1400" s="865" t="s">
        <v>19622</v>
      </c>
      <c r="E1400" s="865" t="s">
        <v>10919</v>
      </c>
      <c r="F1400" s="865" t="s">
        <v>19623</v>
      </c>
      <c r="G1400" s="865" t="s">
        <v>1611</v>
      </c>
      <c r="H1400" s="865"/>
      <c r="I1400" s="865"/>
      <c r="J1400" s="865"/>
      <c r="K1400" s="865">
        <v>1</v>
      </c>
      <c r="L1400" s="865"/>
      <c r="M1400" s="865" t="s">
        <v>3486</v>
      </c>
      <c r="N1400" s="865" t="s">
        <v>19655</v>
      </c>
      <c r="O1400" s="865" t="s">
        <v>1611</v>
      </c>
      <c r="P1400" s="865">
        <v>1</v>
      </c>
      <c r="Q1400" s="865"/>
    </row>
    <row r="1401" spans="1:17" ht="102">
      <c r="A1401" s="876">
        <v>807</v>
      </c>
      <c r="B1401" s="865" t="s">
        <v>13762</v>
      </c>
      <c r="C1401" s="1707"/>
      <c r="D1401" s="865" t="s">
        <v>19622</v>
      </c>
      <c r="E1401" s="865" t="s">
        <v>10919</v>
      </c>
      <c r="F1401" s="865" t="s">
        <v>19623</v>
      </c>
      <c r="G1401" s="865" t="s">
        <v>1611</v>
      </c>
      <c r="H1401" s="865"/>
      <c r="I1401" s="865"/>
      <c r="J1401" s="865"/>
      <c r="K1401" s="865">
        <v>1</v>
      </c>
      <c r="L1401" s="865"/>
      <c r="M1401" s="865" t="s">
        <v>3486</v>
      </c>
      <c r="N1401" s="865" t="s">
        <v>19633</v>
      </c>
      <c r="O1401" s="865" t="s">
        <v>1611</v>
      </c>
      <c r="P1401" s="865">
        <v>1</v>
      </c>
      <c r="Q1401" s="865"/>
    </row>
    <row r="1402" spans="1:17" ht="102">
      <c r="A1402" s="876">
        <v>808</v>
      </c>
      <c r="B1402" s="865" t="s">
        <v>13762</v>
      </c>
      <c r="C1402" s="1707"/>
      <c r="D1402" s="865" t="s">
        <v>19622</v>
      </c>
      <c r="E1402" s="865" t="s">
        <v>10919</v>
      </c>
      <c r="F1402" s="865" t="s">
        <v>19623</v>
      </c>
      <c r="G1402" s="865" t="s">
        <v>1611</v>
      </c>
      <c r="H1402" s="865"/>
      <c r="I1402" s="865"/>
      <c r="J1402" s="865"/>
      <c r="K1402" s="865">
        <v>1</v>
      </c>
      <c r="L1402" s="865"/>
      <c r="M1402" s="865" t="s">
        <v>19656</v>
      </c>
      <c r="N1402" s="865" t="s">
        <v>19657</v>
      </c>
      <c r="O1402" s="865" t="s">
        <v>1611</v>
      </c>
      <c r="P1402" s="865">
        <v>1</v>
      </c>
      <c r="Q1402" s="865"/>
    </row>
    <row r="1403" spans="1:17" ht="102">
      <c r="A1403" s="876">
        <v>809</v>
      </c>
      <c r="B1403" s="865" t="s">
        <v>13762</v>
      </c>
      <c r="C1403" s="1707"/>
      <c r="D1403" s="865" t="s">
        <v>19622</v>
      </c>
      <c r="E1403" s="865" t="s">
        <v>10919</v>
      </c>
      <c r="F1403" s="865" t="s">
        <v>19623</v>
      </c>
      <c r="G1403" s="865" t="s">
        <v>1611</v>
      </c>
      <c r="H1403" s="865"/>
      <c r="I1403" s="865"/>
      <c r="J1403" s="865"/>
      <c r="K1403" s="865">
        <v>1</v>
      </c>
      <c r="L1403" s="865"/>
      <c r="M1403" s="865" t="s">
        <v>10479</v>
      </c>
      <c r="N1403" s="865" t="s">
        <v>19651</v>
      </c>
      <c r="O1403" s="865" t="s">
        <v>1611</v>
      </c>
      <c r="P1403" s="865">
        <v>1</v>
      </c>
      <c r="Q1403" s="865"/>
    </row>
    <row r="1404" spans="1:17" ht="102">
      <c r="A1404" s="876">
        <v>810</v>
      </c>
      <c r="B1404" s="865" t="s">
        <v>13762</v>
      </c>
      <c r="C1404" s="1707"/>
      <c r="D1404" s="865" t="s">
        <v>19622</v>
      </c>
      <c r="E1404" s="865" t="s">
        <v>10919</v>
      </c>
      <c r="F1404" s="865" t="s">
        <v>19623</v>
      </c>
      <c r="G1404" s="865" t="s">
        <v>1611</v>
      </c>
      <c r="H1404" s="865"/>
      <c r="I1404" s="865"/>
      <c r="J1404" s="865"/>
      <c r="K1404" s="865">
        <v>1</v>
      </c>
      <c r="L1404" s="865"/>
      <c r="M1404" s="865" t="s">
        <v>19624</v>
      </c>
      <c r="N1404" s="865" t="s">
        <v>19631</v>
      </c>
      <c r="O1404" s="865" t="s">
        <v>1611</v>
      </c>
      <c r="P1404" s="865"/>
      <c r="Q1404" s="865">
        <v>1</v>
      </c>
    </row>
    <row r="1405" spans="1:17" ht="102">
      <c r="A1405" s="882">
        <v>811</v>
      </c>
      <c r="B1405" s="865" t="s">
        <v>13762</v>
      </c>
      <c r="C1405" s="1707"/>
      <c r="D1405" s="865" t="s">
        <v>19622</v>
      </c>
      <c r="E1405" s="865" t="s">
        <v>10919</v>
      </c>
      <c r="F1405" s="865" t="s">
        <v>19623</v>
      </c>
      <c r="G1405" s="865" t="s">
        <v>1611</v>
      </c>
      <c r="H1405" s="865"/>
      <c r="I1405" s="865"/>
      <c r="J1405" s="865"/>
      <c r="K1405" s="865">
        <v>1</v>
      </c>
      <c r="L1405" s="865"/>
      <c r="M1405" s="865" t="s">
        <v>19624</v>
      </c>
      <c r="N1405" s="865" t="s">
        <v>19640</v>
      </c>
      <c r="O1405" s="865" t="s">
        <v>1611</v>
      </c>
      <c r="P1405" s="865"/>
      <c r="Q1405" s="865">
        <v>1</v>
      </c>
    </row>
    <row r="1406" spans="1:17" ht="102">
      <c r="A1406" s="876">
        <v>812</v>
      </c>
      <c r="B1406" s="865" t="s">
        <v>13762</v>
      </c>
      <c r="C1406" s="1707"/>
      <c r="D1406" s="865" t="s">
        <v>19622</v>
      </c>
      <c r="E1406" s="865" t="s">
        <v>10919</v>
      </c>
      <c r="F1406" s="865" t="s">
        <v>19623</v>
      </c>
      <c r="G1406" s="865" t="s">
        <v>1611</v>
      </c>
      <c r="H1406" s="865"/>
      <c r="I1406" s="865"/>
      <c r="J1406" s="865"/>
      <c r="K1406" s="865">
        <v>1</v>
      </c>
      <c r="L1406" s="865"/>
      <c r="M1406" s="865" t="s">
        <v>19656</v>
      </c>
      <c r="N1406" s="865" t="s">
        <v>19658</v>
      </c>
      <c r="O1406" s="865" t="s">
        <v>1611</v>
      </c>
      <c r="P1406" s="865">
        <v>1</v>
      </c>
      <c r="Q1406" s="865"/>
    </row>
    <row r="1407" spans="1:17" ht="102">
      <c r="A1407" s="876">
        <v>813</v>
      </c>
      <c r="B1407" s="865" t="s">
        <v>13762</v>
      </c>
      <c r="C1407" s="1707"/>
      <c r="D1407" s="865" t="s">
        <v>19622</v>
      </c>
      <c r="E1407" s="865" t="s">
        <v>10919</v>
      </c>
      <c r="F1407" s="865" t="s">
        <v>19623</v>
      </c>
      <c r="G1407" s="865" t="s">
        <v>1611</v>
      </c>
      <c r="H1407" s="865"/>
      <c r="I1407" s="865"/>
      <c r="J1407" s="865"/>
      <c r="K1407" s="865">
        <v>1</v>
      </c>
      <c r="L1407" s="865"/>
      <c r="M1407" s="865" t="s">
        <v>19656</v>
      </c>
      <c r="N1407" s="865" t="s">
        <v>19659</v>
      </c>
      <c r="O1407" s="865" t="s">
        <v>1611</v>
      </c>
      <c r="P1407" s="865">
        <v>1</v>
      </c>
      <c r="Q1407" s="865"/>
    </row>
    <row r="1408" spans="1:17" ht="102">
      <c r="A1408" s="876">
        <v>814</v>
      </c>
      <c r="B1408" s="865" t="s">
        <v>13762</v>
      </c>
      <c r="C1408" s="1707"/>
      <c r="D1408" s="865" t="s">
        <v>19622</v>
      </c>
      <c r="E1408" s="865" t="s">
        <v>10919</v>
      </c>
      <c r="F1408" s="865" t="s">
        <v>19623</v>
      </c>
      <c r="G1408" s="865" t="s">
        <v>1611</v>
      </c>
      <c r="H1408" s="865"/>
      <c r="I1408" s="865"/>
      <c r="J1408" s="865"/>
      <c r="K1408" s="865">
        <v>1</v>
      </c>
      <c r="L1408" s="865"/>
      <c r="M1408" s="865" t="s">
        <v>16913</v>
      </c>
      <c r="N1408" s="865" t="s">
        <v>19641</v>
      </c>
      <c r="O1408" s="865" t="s">
        <v>1611</v>
      </c>
      <c r="P1408" s="865"/>
      <c r="Q1408" s="865">
        <v>1</v>
      </c>
    </row>
    <row r="1409" spans="1:17" ht="102">
      <c r="A1409" s="876">
        <v>815</v>
      </c>
      <c r="B1409" s="865" t="s">
        <v>13762</v>
      </c>
      <c r="C1409" s="1707"/>
      <c r="D1409" s="865" t="s">
        <v>19622</v>
      </c>
      <c r="E1409" s="865" t="s">
        <v>10919</v>
      </c>
      <c r="F1409" s="865" t="s">
        <v>19623</v>
      </c>
      <c r="G1409" s="865" t="s">
        <v>1611</v>
      </c>
      <c r="H1409" s="865"/>
      <c r="I1409" s="865"/>
      <c r="J1409" s="865"/>
      <c r="K1409" s="865">
        <v>1</v>
      </c>
      <c r="L1409" s="865"/>
      <c r="M1409" s="865" t="s">
        <v>10479</v>
      </c>
      <c r="N1409" s="865" t="s">
        <v>19660</v>
      </c>
      <c r="O1409" s="865" t="s">
        <v>1611</v>
      </c>
      <c r="P1409" s="865">
        <v>1</v>
      </c>
      <c r="Q1409" s="865"/>
    </row>
    <row r="1410" spans="1:17" ht="102">
      <c r="A1410" s="876">
        <v>816</v>
      </c>
      <c r="B1410" s="865" t="s">
        <v>13762</v>
      </c>
      <c r="C1410" s="1707"/>
      <c r="D1410" s="865" t="s">
        <v>19622</v>
      </c>
      <c r="E1410" s="865" t="s">
        <v>10919</v>
      </c>
      <c r="F1410" s="865" t="s">
        <v>19623</v>
      </c>
      <c r="G1410" s="865" t="s">
        <v>1611</v>
      </c>
      <c r="H1410" s="865"/>
      <c r="I1410" s="865"/>
      <c r="J1410" s="865"/>
      <c r="K1410" s="865">
        <v>1</v>
      </c>
      <c r="L1410" s="865"/>
      <c r="M1410" s="865" t="s">
        <v>16913</v>
      </c>
      <c r="N1410" s="865" t="s">
        <v>19635</v>
      </c>
      <c r="O1410" s="865" t="s">
        <v>1611</v>
      </c>
      <c r="P1410" s="865"/>
      <c r="Q1410" s="865">
        <v>1</v>
      </c>
    </row>
    <row r="1411" spans="1:17" ht="102">
      <c r="A1411" s="882">
        <v>817</v>
      </c>
      <c r="B1411" s="865" t="s">
        <v>13762</v>
      </c>
      <c r="C1411" s="1707"/>
      <c r="D1411" s="865" t="s">
        <v>19622</v>
      </c>
      <c r="E1411" s="865" t="s">
        <v>10919</v>
      </c>
      <c r="F1411" s="865" t="s">
        <v>19623</v>
      </c>
      <c r="G1411" s="865" t="s">
        <v>1611</v>
      </c>
      <c r="H1411" s="865"/>
      <c r="I1411" s="865"/>
      <c r="J1411" s="865"/>
      <c r="K1411" s="865">
        <v>1</v>
      </c>
      <c r="L1411" s="865"/>
      <c r="M1411" s="865" t="s">
        <v>10462</v>
      </c>
      <c r="N1411" s="865" t="s">
        <v>19627</v>
      </c>
      <c r="O1411" s="865" t="s">
        <v>1611</v>
      </c>
      <c r="P1411" s="865"/>
      <c r="Q1411" s="865">
        <v>1</v>
      </c>
    </row>
    <row r="1412" spans="1:17" ht="102">
      <c r="A1412" s="876">
        <v>818</v>
      </c>
      <c r="B1412" s="865" t="s">
        <v>13762</v>
      </c>
      <c r="C1412" s="1707"/>
      <c r="D1412" s="865" t="s">
        <v>19622</v>
      </c>
      <c r="E1412" s="865" t="s">
        <v>10919</v>
      </c>
      <c r="F1412" s="865" t="s">
        <v>19623</v>
      </c>
      <c r="G1412" s="865" t="s">
        <v>1611</v>
      </c>
      <c r="H1412" s="865"/>
      <c r="I1412" s="865"/>
      <c r="J1412" s="865"/>
      <c r="K1412" s="865">
        <v>1</v>
      </c>
      <c r="L1412" s="865"/>
      <c r="M1412" s="865" t="s">
        <v>19661</v>
      </c>
      <c r="N1412" s="865" t="s">
        <v>16963</v>
      </c>
      <c r="O1412" s="865" t="s">
        <v>1611</v>
      </c>
      <c r="P1412" s="865"/>
      <c r="Q1412" s="865">
        <v>2</v>
      </c>
    </row>
    <row r="1413" spans="1:17" ht="102">
      <c r="A1413" s="876">
        <v>819</v>
      </c>
      <c r="B1413" s="865" t="s">
        <v>13762</v>
      </c>
      <c r="C1413" s="1707"/>
      <c r="D1413" s="865" t="s">
        <v>19622</v>
      </c>
      <c r="E1413" s="865" t="s">
        <v>10919</v>
      </c>
      <c r="F1413" s="865" t="s">
        <v>19623</v>
      </c>
      <c r="G1413" s="865" t="s">
        <v>1611</v>
      </c>
      <c r="H1413" s="865"/>
      <c r="I1413" s="865"/>
      <c r="J1413" s="865"/>
      <c r="K1413" s="865">
        <v>1</v>
      </c>
      <c r="L1413" s="865"/>
      <c r="M1413" s="865" t="s">
        <v>19661</v>
      </c>
      <c r="N1413" s="865" t="s">
        <v>16963</v>
      </c>
      <c r="O1413" s="865" t="s">
        <v>13203</v>
      </c>
      <c r="P1413" s="865"/>
      <c r="Q1413" s="865">
        <v>2</v>
      </c>
    </row>
    <row r="1414" spans="1:17" ht="102">
      <c r="A1414" s="876">
        <v>820</v>
      </c>
      <c r="B1414" s="865" t="s">
        <v>13762</v>
      </c>
      <c r="C1414" s="1707"/>
      <c r="D1414" s="865" t="s">
        <v>19622</v>
      </c>
      <c r="E1414" s="865" t="s">
        <v>10919</v>
      </c>
      <c r="F1414" s="865" t="s">
        <v>19623</v>
      </c>
      <c r="G1414" s="865" t="s">
        <v>1611</v>
      </c>
      <c r="H1414" s="865"/>
      <c r="I1414" s="865"/>
      <c r="J1414" s="865"/>
      <c r="K1414" s="865">
        <v>1</v>
      </c>
      <c r="L1414" s="865"/>
      <c r="M1414" s="865" t="s">
        <v>19662</v>
      </c>
      <c r="N1414" s="865" t="s">
        <v>10482</v>
      </c>
      <c r="O1414" s="865" t="s">
        <v>1611</v>
      </c>
      <c r="P1414" s="865"/>
      <c r="Q1414" s="865">
        <v>2</v>
      </c>
    </row>
    <row r="1415" spans="1:17" ht="102">
      <c r="A1415" s="876">
        <v>821</v>
      </c>
      <c r="B1415" s="865" t="s">
        <v>13762</v>
      </c>
      <c r="C1415" s="1707"/>
      <c r="D1415" s="865" t="s">
        <v>19622</v>
      </c>
      <c r="E1415" s="865" t="s">
        <v>10919</v>
      </c>
      <c r="F1415" s="865" t="s">
        <v>19623</v>
      </c>
      <c r="G1415" s="865" t="s">
        <v>1611</v>
      </c>
      <c r="H1415" s="865"/>
      <c r="I1415" s="865"/>
      <c r="J1415" s="865"/>
      <c r="K1415" s="865">
        <v>1</v>
      </c>
      <c r="L1415" s="865"/>
      <c r="M1415" s="865" t="s">
        <v>19662</v>
      </c>
      <c r="N1415" s="865" t="s">
        <v>10482</v>
      </c>
      <c r="O1415" s="865" t="s">
        <v>13203</v>
      </c>
      <c r="P1415" s="865"/>
      <c r="Q1415" s="865">
        <v>2</v>
      </c>
    </row>
    <row r="1416" spans="1:17" ht="102">
      <c r="A1416" s="876">
        <v>822</v>
      </c>
      <c r="B1416" s="865" t="s">
        <v>13762</v>
      </c>
      <c r="C1416" s="1707"/>
      <c r="D1416" s="865" t="s">
        <v>19622</v>
      </c>
      <c r="E1416" s="865" t="s">
        <v>10919</v>
      </c>
      <c r="F1416" s="865" t="s">
        <v>19623</v>
      </c>
      <c r="G1416" s="865" t="s">
        <v>1611</v>
      </c>
      <c r="H1416" s="865"/>
      <c r="I1416" s="865"/>
      <c r="J1416" s="865"/>
      <c r="K1416" s="865">
        <v>1</v>
      </c>
      <c r="L1416" s="865"/>
      <c r="M1416" s="865" t="s">
        <v>19663</v>
      </c>
      <c r="N1416" s="865" t="s">
        <v>19664</v>
      </c>
      <c r="O1416" s="865" t="s">
        <v>1611</v>
      </c>
      <c r="P1416" s="865">
        <v>1</v>
      </c>
      <c r="Q1416" s="865">
        <v>1</v>
      </c>
    </row>
    <row r="1417" spans="1:17" ht="102">
      <c r="A1417" s="882">
        <v>823</v>
      </c>
      <c r="B1417" s="865" t="s">
        <v>13762</v>
      </c>
      <c r="C1417" s="1707"/>
      <c r="D1417" s="865" t="s">
        <v>19622</v>
      </c>
      <c r="E1417" s="865" t="s">
        <v>10919</v>
      </c>
      <c r="F1417" s="865" t="s">
        <v>19623</v>
      </c>
      <c r="G1417" s="865" t="s">
        <v>1611</v>
      </c>
      <c r="H1417" s="865"/>
      <c r="I1417" s="865"/>
      <c r="J1417" s="865"/>
      <c r="K1417" s="865">
        <v>1</v>
      </c>
      <c r="L1417" s="865"/>
      <c r="M1417" s="865" t="s">
        <v>10488</v>
      </c>
      <c r="N1417" s="865" t="s">
        <v>10484</v>
      </c>
      <c r="O1417" s="865" t="s">
        <v>1611</v>
      </c>
      <c r="P1417" s="865"/>
      <c r="Q1417" s="865">
        <v>1</v>
      </c>
    </row>
    <row r="1418" spans="1:17" ht="102">
      <c r="A1418" s="876">
        <v>824</v>
      </c>
      <c r="B1418" s="865" t="s">
        <v>13762</v>
      </c>
      <c r="C1418" s="1707"/>
      <c r="D1418" s="865" t="s">
        <v>19622</v>
      </c>
      <c r="E1418" s="865" t="s">
        <v>10919</v>
      </c>
      <c r="F1418" s="865" t="s">
        <v>19623</v>
      </c>
      <c r="G1418" s="865" t="s">
        <v>1611</v>
      </c>
      <c r="H1418" s="865"/>
      <c r="I1418" s="865"/>
      <c r="J1418" s="865"/>
      <c r="K1418" s="865">
        <v>1</v>
      </c>
      <c r="L1418" s="865"/>
      <c r="M1418" s="865" t="s">
        <v>10483</v>
      </c>
      <c r="N1418" s="865" t="s">
        <v>10484</v>
      </c>
      <c r="O1418" s="865" t="s">
        <v>1611</v>
      </c>
      <c r="P1418" s="865">
        <v>1</v>
      </c>
      <c r="Q1418" s="865"/>
    </row>
    <row r="1419" spans="1:17" ht="102">
      <c r="A1419" s="876">
        <v>825</v>
      </c>
      <c r="B1419" s="865" t="s">
        <v>13762</v>
      </c>
      <c r="C1419" s="1707"/>
      <c r="D1419" s="865" t="s">
        <v>19622</v>
      </c>
      <c r="E1419" s="865" t="s">
        <v>10919</v>
      </c>
      <c r="F1419" s="865" t="s">
        <v>19623</v>
      </c>
      <c r="G1419" s="865" t="s">
        <v>1611</v>
      </c>
      <c r="H1419" s="865"/>
      <c r="I1419" s="865"/>
      <c r="J1419" s="865"/>
      <c r="K1419" s="865">
        <v>1</v>
      </c>
      <c r="L1419" s="865"/>
      <c r="M1419" s="865" t="s">
        <v>19665</v>
      </c>
      <c r="N1419" s="865" t="s">
        <v>10484</v>
      </c>
      <c r="O1419" s="865" t="s">
        <v>13203</v>
      </c>
      <c r="P1419" s="865"/>
      <c r="Q1419" s="865">
        <v>1</v>
      </c>
    </row>
    <row r="1420" spans="1:17" ht="102">
      <c r="A1420" s="876">
        <v>826</v>
      </c>
      <c r="B1420" s="865" t="s">
        <v>13762</v>
      </c>
      <c r="C1420" s="1707"/>
      <c r="D1420" s="865" t="s">
        <v>19622</v>
      </c>
      <c r="E1420" s="865" t="s">
        <v>10919</v>
      </c>
      <c r="F1420" s="865" t="s">
        <v>19623</v>
      </c>
      <c r="G1420" s="865" t="s">
        <v>1611</v>
      </c>
      <c r="H1420" s="865"/>
      <c r="I1420" s="865"/>
      <c r="J1420" s="865"/>
      <c r="K1420" s="865"/>
      <c r="L1420" s="865">
        <v>1</v>
      </c>
      <c r="M1420" s="865" t="s">
        <v>16913</v>
      </c>
      <c r="N1420" s="865" t="s">
        <v>19626</v>
      </c>
      <c r="O1420" s="865" t="s">
        <v>1611</v>
      </c>
      <c r="P1420" s="865"/>
      <c r="Q1420" s="865">
        <v>1</v>
      </c>
    </row>
    <row r="1421" spans="1:17" ht="102">
      <c r="A1421" s="876">
        <v>827</v>
      </c>
      <c r="B1421" s="865" t="s">
        <v>13762</v>
      </c>
      <c r="C1421" s="1707"/>
      <c r="D1421" s="865" t="s">
        <v>19622</v>
      </c>
      <c r="E1421" s="865" t="s">
        <v>10919</v>
      </c>
      <c r="F1421" s="865" t="s">
        <v>19623</v>
      </c>
      <c r="G1421" s="865" t="s">
        <v>1611</v>
      </c>
      <c r="H1421" s="865"/>
      <c r="I1421" s="865"/>
      <c r="J1421" s="865"/>
      <c r="K1421" s="865"/>
      <c r="L1421" s="865">
        <v>1</v>
      </c>
      <c r="M1421" s="865" t="s">
        <v>3485</v>
      </c>
      <c r="N1421" s="865" t="s">
        <v>19660</v>
      </c>
      <c r="O1421" s="865" t="s">
        <v>1611</v>
      </c>
      <c r="P1421" s="865">
        <v>1</v>
      </c>
      <c r="Q1421" s="865"/>
    </row>
    <row r="1422" spans="1:17" ht="102">
      <c r="A1422" s="876">
        <v>828</v>
      </c>
      <c r="B1422" s="865" t="s">
        <v>13762</v>
      </c>
      <c r="C1422" s="1707"/>
      <c r="D1422" s="865" t="s">
        <v>19622</v>
      </c>
      <c r="E1422" s="865" t="s">
        <v>10919</v>
      </c>
      <c r="F1422" s="865" t="s">
        <v>19623</v>
      </c>
      <c r="G1422" s="865" t="s">
        <v>1611</v>
      </c>
      <c r="H1422" s="865"/>
      <c r="I1422" s="865"/>
      <c r="J1422" s="865"/>
      <c r="K1422" s="865"/>
      <c r="L1422" s="865">
        <v>1</v>
      </c>
      <c r="M1422" s="865" t="s">
        <v>19652</v>
      </c>
      <c r="N1422" s="865" t="s">
        <v>19666</v>
      </c>
      <c r="O1422" s="865" t="s">
        <v>1611</v>
      </c>
      <c r="P1422" s="865"/>
      <c r="Q1422" s="865">
        <v>1</v>
      </c>
    </row>
    <row r="1423" spans="1:17" ht="102">
      <c r="A1423" s="882">
        <v>829</v>
      </c>
      <c r="B1423" s="865" t="s">
        <v>13762</v>
      </c>
      <c r="C1423" s="1707"/>
      <c r="D1423" s="865" t="s">
        <v>19622</v>
      </c>
      <c r="E1423" s="865" t="s">
        <v>10919</v>
      </c>
      <c r="F1423" s="865" t="s">
        <v>19623</v>
      </c>
      <c r="G1423" s="865" t="s">
        <v>1611</v>
      </c>
      <c r="H1423" s="865"/>
      <c r="I1423" s="865"/>
      <c r="J1423" s="865"/>
      <c r="K1423" s="865"/>
      <c r="L1423" s="865">
        <v>1</v>
      </c>
      <c r="M1423" s="865" t="s">
        <v>19624</v>
      </c>
      <c r="N1423" s="865" t="s">
        <v>10466</v>
      </c>
      <c r="O1423" s="865" t="s">
        <v>1611</v>
      </c>
      <c r="P1423" s="865"/>
      <c r="Q1423" s="865">
        <v>1</v>
      </c>
    </row>
    <row r="1424" spans="1:17" ht="102">
      <c r="A1424" s="876">
        <v>830</v>
      </c>
      <c r="B1424" s="865" t="s">
        <v>13762</v>
      </c>
      <c r="C1424" s="1707"/>
      <c r="D1424" s="865" t="s">
        <v>19622</v>
      </c>
      <c r="E1424" s="865" t="s">
        <v>10919</v>
      </c>
      <c r="F1424" s="865" t="s">
        <v>19623</v>
      </c>
      <c r="G1424" s="865" t="s">
        <v>1611</v>
      </c>
      <c r="H1424" s="865"/>
      <c r="I1424" s="865"/>
      <c r="J1424" s="865"/>
      <c r="K1424" s="865"/>
      <c r="L1424" s="865">
        <v>1</v>
      </c>
      <c r="M1424" s="865" t="s">
        <v>16913</v>
      </c>
      <c r="N1424" s="865" t="s">
        <v>19631</v>
      </c>
      <c r="O1424" s="865" t="s">
        <v>1611</v>
      </c>
      <c r="P1424" s="865"/>
      <c r="Q1424" s="865">
        <v>1</v>
      </c>
    </row>
    <row r="1425" spans="1:17" ht="102">
      <c r="A1425" s="876">
        <v>831</v>
      </c>
      <c r="B1425" s="865" t="s">
        <v>13762</v>
      </c>
      <c r="C1425" s="1707"/>
      <c r="D1425" s="865" t="s">
        <v>19622</v>
      </c>
      <c r="E1425" s="865" t="s">
        <v>10919</v>
      </c>
      <c r="F1425" s="865" t="s">
        <v>19623</v>
      </c>
      <c r="G1425" s="865" t="s">
        <v>1611</v>
      </c>
      <c r="H1425" s="865"/>
      <c r="I1425" s="865"/>
      <c r="J1425" s="865"/>
      <c r="K1425" s="865"/>
      <c r="L1425" s="865">
        <v>1</v>
      </c>
      <c r="M1425" s="865" t="s">
        <v>19667</v>
      </c>
      <c r="N1425" s="865" t="s">
        <v>19668</v>
      </c>
      <c r="O1425" s="865" t="s">
        <v>1611</v>
      </c>
      <c r="P1425" s="865"/>
      <c r="Q1425" s="865">
        <v>4</v>
      </c>
    </row>
    <row r="1426" spans="1:17" ht="102">
      <c r="A1426" s="876">
        <v>832</v>
      </c>
      <c r="B1426" s="865" t="s">
        <v>13762</v>
      </c>
      <c r="C1426" s="1707"/>
      <c r="D1426" s="865" t="s">
        <v>19622</v>
      </c>
      <c r="E1426" s="865" t="s">
        <v>10919</v>
      </c>
      <c r="F1426" s="865" t="s">
        <v>19623</v>
      </c>
      <c r="G1426" s="865" t="s">
        <v>1611</v>
      </c>
      <c r="H1426" s="865"/>
      <c r="I1426" s="865"/>
      <c r="J1426" s="865"/>
      <c r="K1426" s="865"/>
      <c r="L1426" s="865">
        <v>1</v>
      </c>
      <c r="M1426" s="865" t="s">
        <v>19669</v>
      </c>
      <c r="N1426" s="865" t="s">
        <v>19664</v>
      </c>
      <c r="O1426" s="865" t="s">
        <v>1611</v>
      </c>
      <c r="P1426" s="865">
        <v>1</v>
      </c>
      <c r="Q1426" s="865">
        <v>1</v>
      </c>
    </row>
    <row r="1427" spans="1:17" ht="102">
      <c r="A1427" s="876">
        <v>833</v>
      </c>
      <c r="B1427" s="865" t="s">
        <v>13762</v>
      </c>
      <c r="C1427" s="1707"/>
      <c r="D1427" s="865" t="s">
        <v>19622</v>
      </c>
      <c r="E1427" s="865" t="s">
        <v>10919</v>
      </c>
      <c r="F1427" s="865" t="s">
        <v>19623</v>
      </c>
      <c r="G1427" s="865" t="s">
        <v>1611</v>
      </c>
      <c r="H1427" s="865"/>
      <c r="I1427" s="865"/>
      <c r="J1427" s="865"/>
      <c r="K1427" s="865"/>
      <c r="L1427" s="865">
        <v>1</v>
      </c>
      <c r="M1427" s="865" t="s">
        <v>19670</v>
      </c>
      <c r="N1427" s="865" t="s">
        <v>10484</v>
      </c>
      <c r="O1427" s="865" t="s">
        <v>1611</v>
      </c>
      <c r="P1427" s="865">
        <v>1</v>
      </c>
      <c r="Q1427" s="865"/>
    </row>
    <row r="1428" spans="1:17" ht="25.5">
      <c r="A1428" s="876">
        <v>834</v>
      </c>
      <c r="B1428" s="865" t="s">
        <v>13762</v>
      </c>
      <c r="C1428" s="1707"/>
      <c r="D1428" s="865" t="s">
        <v>19671</v>
      </c>
      <c r="E1428" s="865" t="s">
        <v>19672</v>
      </c>
      <c r="F1428" s="865" t="s">
        <v>19673</v>
      </c>
      <c r="G1428" s="865"/>
      <c r="H1428" s="865"/>
      <c r="I1428" s="865"/>
      <c r="J1428" s="865">
        <v>1</v>
      </c>
      <c r="K1428" s="865"/>
      <c r="L1428" s="865"/>
      <c r="M1428" s="865" t="s">
        <v>16946</v>
      </c>
      <c r="N1428" s="865" t="s">
        <v>19674</v>
      </c>
      <c r="O1428" s="865" t="s">
        <v>1611</v>
      </c>
      <c r="P1428" s="865">
        <v>1</v>
      </c>
      <c r="Q1428" s="865"/>
    </row>
    <row r="1429" spans="1:17" ht="25.5">
      <c r="A1429" s="882">
        <v>835</v>
      </c>
      <c r="B1429" s="865" t="s">
        <v>13762</v>
      </c>
      <c r="C1429" s="1707"/>
      <c r="D1429" s="865" t="s">
        <v>19671</v>
      </c>
      <c r="E1429" s="865" t="s">
        <v>19672</v>
      </c>
      <c r="F1429" s="865" t="s">
        <v>19673</v>
      </c>
      <c r="G1429" s="865"/>
      <c r="H1429" s="865"/>
      <c r="I1429" s="865"/>
      <c r="J1429" s="865">
        <v>1</v>
      </c>
      <c r="K1429" s="865"/>
      <c r="L1429" s="865"/>
      <c r="M1429" s="865" t="s">
        <v>15335</v>
      </c>
      <c r="N1429" s="865" t="s">
        <v>9546</v>
      </c>
      <c r="O1429" s="865" t="s">
        <v>1611</v>
      </c>
      <c r="P1429" s="865">
        <v>1</v>
      </c>
      <c r="Q1429" s="865"/>
    </row>
    <row r="1430" spans="1:17" ht="25.5">
      <c r="A1430" s="876">
        <v>836</v>
      </c>
      <c r="B1430" s="865" t="s">
        <v>13762</v>
      </c>
      <c r="C1430" s="1707"/>
      <c r="D1430" s="865" t="s">
        <v>19671</v>
      </c>
      <c r="E1430" s="865" t="s">
        <v>19672</v>
      </c>
      <c r="F1430" s="865" t="s">
        <v>19673</v>
      </c>
      <c r="G1430" s="865"/>
      <c r="H1430" s="865"/>
      <c r="I1430" s="865"/>
      <c r="J1430" s="865">
        <v>1</v>
      </c>
      <c r="K1430" s="865"/>
      <c r="L1430" s="865"/>
      <c r="M1430" s="865" t="s">
        <v>19675</v>
      </c>
      <c r="N1430" s="865" t="s">
        <v>19676</v>
      </c>
      <c r="O1430" s="865" t="s">
        <v>1611</v>
      </c>
      <c r="P1430" s="865"/>
      <c r="Q1430" s="865">
        <v>1</v>
      </c>
    </row>
    <row r="1431" spans="1:17" ht="25.5">
      <c r="A1431" s="876">
        <v>837</v>
      </c>
      <c r="B1431" s="865" t="s">
        <v>13762</v>
      </c>
      <c r="C1431" s="1707"/>
      <c r="D1431" s="865" t="s">
        <v>19671</v>
      </c>
      <c r="E1431" s="865" t="s">
        <v>19672</v>
      </c>
      <c r="F1431" s="865" t="s">
        <v>19673</v>
      </c>
      <c r="G1431" s="865"/>
      <c r="H1431" s="865"/>
      <c r="I1431" s="865"/>
      <c r="J1431" s="865">
        <v>1</v>
      </c>
      <c r="K1431" s="865"/>
      <c r="L1431" s="865"/>
      <c r="M1431" s="865" t="s">
        <v>15331</v>
      </c>
      <c r="N1431" s="865" t="s">
        <v>19677</v>
      </c>
      <c r="O1431" s="865" t="s">
        <v>1611</v>
      </c>
      <c r="P1431" s="865"/>
      <c r="Q1431" s="865">
        <v>1</v>
      </c>
    </row>
    <row r="1432" spans="1:17" ht="25.5">
      <c r="A1432" s="876">
        <v>838</v>
      </c>
      <c r="B1432" s="865" t="s">
        <v>13762</v>
      </c>
      <c r="C1432" s="1707"/>
      <c r="D1432" s="865" t="s">
        <v>19671</v>
      </c>
      <c r="E1432" s="865" t="s">
        <v>19672</v>
      </c>
      <c r="F1432" s="865" t="s">
        <v>19673</v>
      </c>
      <c r="G1432" s="865"/>
      <c r="H1432" s="865"/>
      <c r="I1432" s="865"/>
      <c r="J1432" s="865">
        <v>1</v>
      </c>
      <c r="K1432" s="865"/>
      <c r="L1432" s="865"/>
      <c r="M1432" s="865" t="s">
        <v>15333</v>
      </c>
      <c r="N1432" s="865" t="s">
        <v>19678</v>
      </c>
      <c r="O1432" s="865" t="s">
        <v>1611</v>
      </c>
      <c r="P1432" s="865"/>
      <c r="Q1432" s="865">
        <v>1</v>
      </c>
    </row>
    <row r="1433" spans="1:17" ht="25.5">
      <c r="A1433" s="876">
        <v>839</v>
      </c>
      <c r="B1433" s="865" t="s">
        <v>13762</v>
      </c>
      <c r="C1433" s="1707"/>
      <c r="D1433" s="865" t="s">
        <v>19671</v>
      </c>
      <c r="E1433" s="865" t="s">
        <v>19672</v>
      </c>
      <c r="F1433" s="865" t="s">
        <v>19673</v>
      </c>
      <c r="G1433" s="865"/>
      <c r="H1433" s="865"/>
      <c r="I1433" s="865"/>
      <c r="J1433" s="865">
        <v>1</v>
      </c>
      <c r="K1433" s="865"/>
      <c r="L1433" s="865"/>
      <c r="M1433" s="865" t="s">
        <v>13778</v>
      </c>
      <c r="N1433" s="865" t="s">
        <v>19679</v>
      </c>
      <c r="O1433" s="865" t="s">
        <v>1611</v>
      </c>
      <c r="P1433" s="865"/>
      <c r="Q1433" s="865">
        <v>1</v>
      </c>
    </row>
    <row r="1434" spans="1:17" ht="25.5">
      <c r="A1434" s="876">
        <v>840</v>
      </c>
      <c r="B1434" s="865" t="s">
        <v>13762</v>
      </c>
      <c r="C1434" s="1707"/>
      <c r="D1434" s="865" t="s">
        <v>19671</v>
      </c>
      <c r="E1434" s="865" t="s">
        <v>19672</v>
      </c>
      <c r="F1434" s="865" t="s">
        <v>19673</v>
      </c>
      <c r="G1434" s="865"/>
      <c r="H1434" s="865"/>
      <c r="I1434" s="865"/>
      <c r="J1434" s="865">
        <v>1</v>
      </c>
      <c r="K1434" s="865"/>
      <c r="L1434" s="865"/>
      <c r="M1434" s="865" t="s">
        <v>16951</v>
      </c>
      <c r="N1434" s="865" t="s">
        <v>19680</v>
      </c>
      <c r="O1434" s="865" t="s">
        <v>1611</v>
      </c>
      <c r="P1434" s="865"/>
      <c r="Q1434" s="865">
        <v>1</v>
      </c>
    </row>
    <row r="1435" spans="1:17" ht="76.5">
      <c r="A1435" s="882">
        <v>841</v>
      </c>
      <c r="B1435" s="865" t="s">
        <v>13762</v>
      </c>
      <c r="C1435" s="1707"/>
      <c r="D1435" s="865" t="s">
        <v>19671</v>
      </c>
      <c r="E1435" s="865" t="s">
        <v>19672</v>
      </c>
      <c r="F1435" s="865" t="s">
        <v>19673</v>
      </c>
      <c r="G1435" s="865"/>
      <c r="H1435" s="865"/>
      <c r="I1435" s="865"/>
      <c r="J1435" s="865">
        <v>1</v>
      </c>
      <c r="K1435" s="865"/>
      <c r="L1435" s="865"/>
      <c r="M1435" s="865" t="s">
        <v>19681</v>
      </c>
      <c r="N1435" s="865" t="s">
        <v>19682</v>
      </c>
      <c r="O1435" s="865" t="s">
        <v>1611</v>
      </c>
      <c r="P1435" s="865">
        <v>2</v>
      </c>
      <c r="Q1435" s="865">
        <v>3</v>
      </c>
    </row>
    <row r="1436" spans="1:17" ht="25.5">
      <c r="A1436" s="876">
        <v>842</v>
      </c>
      <c r="B1436" s="865" t="s">
        <v>13762</v>
      </c>
      <c r="C1436" s="1707"/>
      <c r="D1436" s="865" t="s">
        <v>19683</v>
      </c>
      <c r="E1436" s="865" t="s">
        <v>19362</v>
      </c>
      <c r="F1436" s="865" t="s">
        <v>19363</v>
      </c>
      <c r="G1436" s="865" t="s">
        <v>1611</v>
      </c>
      <c r="H1436" s="865"/>
      <c r="I1436" s="865"/>
      <c r="J1436" s="865">
        <v>1</v>
      </c>
      <c r="K1436" s="865"/>
      <c r="L1436" s="865"/>
      <c r="M1436" s="865" t="s">
        <v>15338</v>
      </c>
      <c r="N1436" s="865" t="s">
        <v>19684</v>
      </c>
      <c r="O1436" s="865" t="s">
        <v>1611</v>
      </c>
      <c r="P1436" s="865">
        <v>1</v>
      </c>
      <c r="Q1436" s="865"/>
    </row>
    <row r="1437" spans="1:17" ht="25.5">
      <c r="A1437" s="876">
        <v>843</v>
      </c>
      <c r="B1437" s="865" t="s">
        <v>13762</v>
      </c>
      <c r="C1437" s="1707"/>
      <c r="D1437" s="865" t="s">
        <v>19683</v>
      </c>
      <c r="E1437" s="865" t="s">
        <v>19362</v>
      </c>
      <c r="F1437" s="865" t="s">
        <v>19363</v>
      </c>
      <c r="G1437" s="865" t="s">
        <v>1611</v>
      </c>
      <c r="H1437" s="865"/>
      <c r="I1437" s="865"/>
      <c r="J1437" s="865"/>
      <c r="K1437" s="865"/>
      <c r="L1437" s="865">
        <v>1</v>
      </c>
      <c r="M1437" s="865" t="s">
        <v>18530</v>
      </c>
      <c r="N1437" s="865" t="s">
        <v>19684</v>
      </c>
      <c r="O1437" s="865" t="s">
        <v>1611</v>
      </c>
      <c r="P1437" s="865">
        <v>1</v>
      </c>
      <c r="Q1437" s="865"/>
    </row>
    <row r="1438" spans="1:17" ht="25.5">
      <c r="A1438" s="876">
        <v>844</v>
      </c>
      <c r="B1438" s="865" t="s">
        <v>1483</v>
      </c>
      <c r="C1438" s="1705" t="s">
        <v>1437</v>
      </c>
      <c r="D1438" s="865" t="s">
        <v>19685</v>
      </c>
      <c r="E1438" s="865" t="s">
        <v>19686</v>
      </c>
      <c r="F1438" s="865" t="s">
        <v>19687</v>
      </c>
      <c r="G1438" s="865" t="s">
        <v>1640</v>
      </c>
      <c r="H1438" s="865">
        <v>40</v>
      </c>
      <c r="I1438" s="865"/>
      <c r="J1438" s="865">
        <v>1</v>
      </c>
      <c r="K1438" s="865"/>
      <c r="L1438" s="865"/>
      <c r="M1438" s="865" t="s">
        <v>10501</v>
      </c>
      <c r="N1438" s="865"/>
      <c r="O1438" s="865" t="s">
        <v>1640</v>
      </c>
      <c r="P1438" s="865"/>
      <c r="Q1438" s="865">
        <v>1</v>
      </c>
    </row>
    <row r="1439" spans="1:17" ht="25.5">
      <c r="A1439" s="876">
        <v>845</v>
      </c>
      <c r="B1439" s="865" t="s">
        <v>1483</v>
      </c>
      <c r="C1439" s="1705"/>
      <c r="D1439" s="865" t="s">
        <v>19685</v>
      </c>
      <c r="E1439" s="865" t="s">
        <v>19686</v>
      </c>
      <c r="F1439" s="865" t="s">
        <v>19687</v>
      </c>
      <c r="G1439" s="865" t="s">
        <v>1640</v>
      </c>
      <c r="H1439" s="865">
        <v>40</v>
      </c>
      <c r="I1439" s="865"/>
      <c r="J1439" s="865"/>
      <c r="K1439" s="865">
        <v>1</v>
      </c>
      <c r="L1439" s="865"/>
      <c r="M1439" s="865" t="s">
        <v>10499</v>
      </c>
      <c r="N1439" s="865"/>
      <c r="O1439" s="865" t="s">
        <v>1640</v>
      </c>
      <c r="P1439" s="865"/>
      <c r="Q1439" s="865">
        <v>1</v>
      </c>
    </row>
    <row r="1440" spans="1:17" ht="25.5">
      <c r="A1440" s="876">
        <v>846</v>
      </c>
      <c r="B1440" s="865" t="s">
        <v>1483</v>
      </c>
      <c r="C1440" s="1705"/>
      <c r="D1440" s="865" t="s">
        <v>11829</v>
      </c>
      <c r="E1440" s="865" t="s">
        <v>12205</v>
      </c>
      <c r="F1440" s="865" t="s">
        <v>19688</v>
      </c>
      <c r="G1440" s="865" t="s">
        <v>10498</v>
      </c>
      <c r="H1440" s="865">
        <v>14</v>
      </c>
      <c r="I1440" s="865"/>
      <c r="J1440" s="865">
        <v>1</v>
      </c>
      <c r="K1440" s="865"/>
      <c r="L1440" s="865"/>
      <c r="M1440" s="865" t="s">
        <v>19689</v>
      </c>
      <c r="N1440" s="865"/>
      <c r="O1440" s="865" t="s">
        <v>2843</v>
      </c>
      <c r="P1440" s="865"/>
      <c r="Q1440" s="865">
        <v>1</v>
      </c>
    </row>
    <row r="1441" spans="1:17" ht="25.5">
      <c r="A1441" s="882">
        <v>847</v>
      </c>
      <c r="B1441" s="865" t="s">
        <v>1483</v>
      </c>
      <c r="C1441" s="1705"/>
      <c r="D1441" s="865" t="s">
        <v>11829</v>
      </c>
      <c r="E1441" s="865" t="s">
        <v>12205</v>
      </c>
      <c r="F1441" s="865" t="s">
        <v>19688</v>
      </c>
      <c r="G1441" s="865" t="s">
        <v>10498</v>
      </c>
      <c r="H1441" s="865">
        <v>14</v>
      </c>
      <c r="I1441" s="865"/>
      <c r="J1441" s="865">
        <v>1</v>
      </c>
      <c r="K1441" s="865"/>
      <c r="L1441" s="865"/>
      <c r="M1441" s="865" t="s">
        <v>19690</v>
      </c>
      <c r="N1441" s="865"/>
      <c r="O1441" s="865" t="s">
        <v>2849</v>
      </c>
      <c r="P1441" s="865">
        <v>1</v>
      </c>
      <c r="Q1441" s="865"/>
    </row>
    <row r="1442" spans="1:17" ht="25.5">
      <c r="A1442" s="876">
        <v>848</v>
      </c>
      <c r="B1442" s="865" t="s">
        <v>1483</v>
      </c>
      <c r="C1442" s="1705"/>
      <c r="D1442" s="865" t="s">
        <v>11829</v>
      </c>
      <c r="E1442" s="865" t="s">
        <v>12205</v>
      </c>
      <c r="F1442" s="865" t="s">
        <v>19688</v>
      </c>
      <c r="G1442" s="865" t="s">
        <v>10498</v>
      </c>
      <c r="H1442" s="865">
        <v>14</v>
      </c>
      <c r="I1442" s="865"/>
      <c r="J1442" s="865"/>
      <c r="K1442" s="865">
        <v>1</v>
      </c>
      <c r="L1442" s="865"/>
      <c r="M1442" s="865" t="s">
        <v>19691</v>
      </c>
      <c r="N1442" s="865"/>
      <c r="O1442" s="865" t="s">
        <v>3287</v>
      </c>
      <c r="P1442" s="865">
        <v>1</v>
      </c>
      <c r="Q1442" s="865"/>
    </row>
    <row r="1443" spans="1:17" ht="25.5">
      <c r="A1443" s="876">
        <v>849</v>
      </c>
      <c r="B1443" s="865" t="s">
        <v>1483</v>
      </c>
      <c r="C1443" s="1705"/>
      <c r="D1443" s="865" t="s">
        <v>11829</v>
      </c>
      <c r="E1443" s="865" t="s">
        <v>12205</v>
      </c>
      <c r="F1443" s="865" t="s">
        <v>19688</v>
      </c>
      <c r="G1443" s="865" t="s">
        <v>10498</v>
      </c>
      <c r="H1443" s="865">
        <v>14</v>
      </c>
      <c r="I1443" s="865"/>
      <c r="J1443" s="865"/>
      <c r="K1443" s="865">
        <v>1</v>
      </c>
      <c r="L1443" s="865"/>
      <c r="M1443" s="865" t="s">
        <v>11869</v>
      </c>
      <c r="N1443" s="865"/>
      <c r="O1443" s="865" t="s">
        <v>2854</v>
      </c>
      <c r="P1443" s="865"/>
      <c r="Q1443" s="865">
        <v>1</v>
      </c>
    </row>
    <row r="1444" spans="1:17" ht="25.5">
      <c r="A1444" s="876">
        <v>850</v>
      </c>
      <c r="B1444" s="865" t="s">
        <v>1483</v>
      </c>
      <c r="C1444" s="1705"/>
      <c r="D1444" s="865" t="s">
        <v>11829</v>
      </c>
      <c r="E1444" s="865" t="s">
        <v>12205</v>
      </c>
      <c r="F1444" s="865" t="s">
        <v>19688</v>
      </c>
      <c r="G1444" s="865" t="s">
        <v>10498</v>
      </c>
      <c r="H1444" s="865">
        <v>14</v>
      </c>
      <c r="I1444" s="865"/>
      <c r="J1444" s="865"/>
      <c r="K1444" s="865">
        <v>1</v>
      </c>
      <c r="L1444" s="865"/>
      <c r="M1444" s="865" t="s">
        <v>15367</v>
      </c>
      <c r="N1444" s="865"/>
      <c r="O1444" s="865" t="s">
        <v>2846</v>
      </c>
      <c r="P1444" s="865">
        <v>1</v>
      </c>
      <c r="Q1444" s="865"/>
    </row>
    <row r="1445" spans="1:17" ht="25.5">
      <c r="A1445" s="876">
        <v>851</v>
      </c>
      <c r="B1445" s="865" t="s">
        <v>1483</v>
      </c>
      <c r="C1445" s="1705"/>
      <c r="D1445" s="865" t="s">
        <v>11829</v>
      </c>
      <c r="E1445" s="865" t="s">
        <v>12205</v>
      </c>
      <c r="F1445" s="865" t="s">
        <v>19688</v>
      </c>
      <c r="G1445" s="865" t="s">
        <v>10498</v>
      </c>
      <c r="H1445" s="865">
        <v>14</v>
      </c>
      <c r="I1445" s="865"/>
      <c r="J1445" s="865"/>
      <c r="K1445" s="865">
        <v>1</v>
      </c>
      <c r="L1445" s="865"/>
      <c r="M1445" s="865" t="s">
        <v>19692</v>
      </c>
      <c r="N1445" s="865"/>
      <c r="O1445" s="865" t="s">
        <v>3285</v>
      </c>
      <c r="P1445" s="865"/>
      <c r="Q1445" s="865">
        <v>1</v>
      </c>
    </row>
    <row r="1446" spans="1:17" ht="25.5">
      <c r="A1446" s="876">
        <v>852</v>
      </c>
      <c r="B1446" s="865" t="s">
        <v>1483</v>
      </c>
      <c r="C1446" s="1705"/>
      <c r="D1446" s="865" t="s">
        <v>11829</v>
      </c>
      <c r="E1446" s="865" t="s">
        <v>12205</v>
      </c>
      <c r="F1446" s="865" t="s">
        <v>19688</v>
      </c>
      <c r="G1446" s="865" t="s">
        <v>10498</v>
      </c>
      <c r="H1446" s="865">
        <v>14</v>
      </c>
      <c r="I1446" s="865"/>
      <c r="J1446" s="865"/>
      <c r="K1446" s="865"/>
      <c r="L1446" s="865">
        <v>1</v>
      </c>
      <c r="M1446" s="865" t="s">
        <v>19693</v>
      </c>
      <c r="N1446" s="865"/>
      <c r="O1446" s="865" t="s">
        <v>2842</v>
      </c>
      <c r="P1446" s="865"/>
      <c r="Q1446" s="865">
        <v>1</v>
      </c>
    </row>
    <row r="1447" spans="1:17" ht="25.5">
      <c r="A1447" s="882">
        <v>853</v>
      </c>
      <c r="B1447" s="865" t="s">
        <v>1483</v>
      </c>
      <c r="C1447" s="1705"/>
      <c r="D1447" s="865" t="s">
        <v>11829</v>
      </c>
      <c r="E1447" s="865" t="s">
        <v>12205</v>
      </c>
      <c r="F1447" s="865" t="s">
        <v>19688</v>
      </c>
      <c r="G1447" s="865" t="s">
        <v>10498</v>
      </c>
      <c r="H1447" s="865">
        <v>14</v>
      </c>
      <c r="I1447" s="865"/>
      <c r="J1447" s="865"/>
      <c r="K1447" s="865"/>
      <c r="L1447" s="865">
        <v>1</v>
      </c>
      <c r="M1447" s="865" t="s">
        <v>19694</v>
      </c>
      <c r="N1447" s="865"/>
      <c r="O1447" s="865" t="s">
        <v>3294</v>
      </c>
      <c r="P1447" s="865">
        <v>1</v>
      </c>
      <c r="Q1447" s="865"/>
    </row>
    <row r="1448" spans="1:17" ht="63.75">
      <c r="A1448" s="876">
        <v>854</v>
      </c>
      <c r="B1448" s="865" t="s">
        <v>1483</v>
      </c>
      <c r="C1448" s="1705"/>
      <c r="D1448" s="865" t="s">
        <v>15373</v>
      </c>
      <c r="E1448" s="865" t="s">
        <v>19695</v>
      </c>
      <c r="F1448" s="865" t="s">
        <v>19696</v>
      </c>
      <c r="G1448" s="865" t="s">
        <v>18539</v>
      </c>
      <c r="H1448" s="865">
        <v>13</v>
      </c>
      <c r="I1448" s="865"/>
      <c r="J1448" s="865"/>
      <c r="K1448" s="865">
        <v>1</v>
      </c>
      <c r="L1448" s="865"/>
      <c r="M1448" s="865" t="s">
        <v>19697</v>
      </c>
      <c r="N1448" s="865"/>
      <c r="O1448" s="865" t="s">
        <v>2856</v>
      </c>
      <c r="P1448" s="865"/>
      <c r="Q1448" s="865">
        <v>5</v>
      </c>
    </row>
    <row r="1449" spans="1:17" ht="25.5">
      <c r="A1449" s="876">
        <v>855</v>
      </c>
      <c r="B1449" s="865" t="s">
        <v>1483</v>
      </c>
      <c r="C1449" s="1705"/>
      <c r="D1449" s="865" t="s">
        <v>19698</v>
      </c>
      <c r="E1449" s="865" t="s">
        <v>10511</v>
      </c>
      <c r="F1449" s="865" t="s">
        <v>19699</v>
      </c>
      <c r="G1449" s="865" t="s">
        <v>1611</v>
      </c>
      <c r="H1449" s="865">
        <v>39</v>
      </c>
      <c r="I1449" s="865"/>
      <c r="J1449" s="865"/>
      <c r="K1449" s="865">
        <v>1</v>
      </c>
      <c r="L1449" s="865"/>
      <c r="M1449" s="865" t="s">
        <v>3491</v>
      </c>
      <c r="N1449" s="865" t="s">
        <v>19700</v>
      </c>
      <c r="O1449" s="865" t="s">
        <v>1611</v>
      </c>
      <c r="P1449" s="865"/>
      <c r="Q1449" s="865">
        <v>1</v>
      </c>
    </row>
    <row r="1450" spans="1:17" ht="25.5">
      <c r="A1450" s="876">
        <v>856</v>
      </c>
      <c r="B1450" s="865" t="s">
        <v>1483</v>
      </c>
      <c r="C1450" s="1705"/>
      <c r="D1450" s="865" t="s">
        <v>13061</v>
      </c>
      <c r="E1450" s="865" t="s">
        <v>11041</v>
      </c>
      <c r="F1450" s="865" t="s">
        <v>19701</v>
      </c>
      <c r="G1450" s="865" t="s">
        <v>10498</v>
      </c>
      <c r="H1450" s="865">
        <v>48</v>
      </c>
      <c r="I1450" s="865"/>
      <c r="J1450" s="865">
        <v>1</v>
      </c>
      <c r="K1450" s="865"/>
      <c r="L1450" s="865"/>
      <c r="M1450" s="865" t="s">
        <v>19702</v>
      </c>
      <c r="N1450" s="865" t="s">
        <v>13066</v>
      </c>
      <c r="O1450" s="865" t="s">
        <v>255</v>
      </c>
      <c r="P1450" s="865"/>
      <c r="Q1450" s="865">
        <v>1</v>
      </c>
    </row>
    <row r="1451" spans="1:17" ht="25.5">
      <c r="A1451" s="876">
        <v>857</v>
      </c>
      <c r="B1451" s="865" t="s">
        <v>1483</v>
      </c>
      <c r="C1451" s="1705"/>
      <c r="D1451" s="865" t="s">
        <v>13061</v>
      </c>
      <c r="E1451" s="865" t="s">
        <v>11041</v>
      </c>
      <c r="F1451" s="865" t="s">
        <v>19701</v>
      </c>
      <c r="G1451" s="865" t="s">
        <v>10498</v>
      </c>
      <c r="H1451" s="865">
        <v>48</v>
      </c>
      <c r="I1451" s="865"/>
      <c r="J1451" s="865"/>
      <c r="K1451" s="865">
        <v>1</v>
      </c>
      <c r="L1451" s="865"/>
      <c r="M1451" s="865" t="s">
        <v>19703</v>
      </c>
      <c r="N1451" s="865" t="s">
        <v>18624</v>
      </c>
      <c r="O1451" s="865" t="s">
        <v>255</v>
      </c>
      <c r="P1451" s="865">
        <v>1</v>
      </c>
      <c r="Q1451" s="865"/>
    </row>
    <row r="1452" spans="1:17" ht="25.5">
      <c r="A1452" s="876">
        <v>858</v>
      </c>
      <c r="B1452" s="865" t="s">
        <v>1483</v>
      </c>
      <c r="C1452" s="1705"/>
      <c r="D1452" s="865" t="s">
        <v>13061</v>
      </c>
      <c r="E1452" s="865" t="s">
        <v>11041</v>
      </c>
      <c r="F1452" s="865" t="s">
        <v>19701</v>
      </c>
      <c r="G1452" s="865" t="s">
        <v>10498</v>
      </c>
      <c r="H1452" s="865">
        <v>48</v>
      </c>
      <c r="I1452" s="865"/>
      <c r="J1452" s="865"/>
      <c r="K1452" s="865">
        <v>1</v>
      </c>
      <c r="L1452" s="865"/>
      <c r="M1452" s="865" t="s">
        <v>19704</v>
      </c>
      <c r="N1452" s="865" t="s">
        <v>13066</v>
      </c>
      <c r="O1452" s="865" t="s">
        <v>255</v>
      </c>
      <c r="P1452" s="865"/>
      <c r="Q1452" s="865">
        <v>1</v>
      </c>
    </row>
    <row r="1453" spans="1:17" ht="25.5">
      <c r="A1453" s="882">
        <v>859</v>
      </c>
      <c r="B1453" s="865" t="s">
        <v>1483</v>
      </c>
      <c r="C1453" s="1705"/>
      <c r="D1453" s="865" t="s">
        <v>13061</v>
      </c>
      <c r="E1453" s="865" t="s">
        <v>11041</v>
      </c>
      <c r="F1453" s="865" t="s">
        <v>19701</v>
      </c>
      <c r="G1453" s="865" t="s">
        <v>10498</v>
      </c>
      <c r="H1453" s="865">
        <v>48</v>
      </c>
      <c r="I1453" s="865"/>
      <c r="J1453" s="865"/>
      <c r="K1453" s="865"/>
      <c r="L1453" s="865">
        <v>1</v>
      </c>
      <c r="M1453" s="865" t="s">
        <v>19705</v>
      </c>
      <c r="N1453" s="865" t="s">
        <v>13066</v>
      </c>
      <c r="O1453" s="865" t="s">
        <v>255</v>
      </c>
      <c r="P1453" s="865"/>
      <c r="Q1453" s="865">
        <v>1</v>
      </c>
    </row>
    <row r="1454" spans="1:17" ht="25.5">
      <c r="A1454" s="876">
        <v>860</v>
      </c>
      <c r="B1454" s="865" t="s">
        <v>512</v>
      </c>
      <c r="C1454" s="1705" t="s">
        <v>1437</v>
      </c>
      <c r="D1454" s="865" t="s">
        <v>19706</v>
      </c>
      <c r="E1454" s="865" t="s">
        <v>19707</v>
      </c>
      <c r="F1454" s="865" t="s">
        <v>19708</v>
      </c>
      <c r="G1454" s="865" t="s">
        <v>1611</v>
      </c>
      <c r="H1454" s="865"/>
      <c r="I1454" s="865">
        <v>8</v>
      </c>
      <c r="J1454" s="865">
        <v>1</v>
      </c>
      <c r="K1454" s="865"/>
      <c r="L1454" s="865"/>
      <c r="M1454" s="865" t="s">
        <v>11875</v>
      </c>
      <c r="N1454" s="865" t="s">
        <v>19709</v>
      </c>
      <c r="O1454" s="865" t="s">
        <v>1611</v>
      </c>
      <c r="P1454" s="865"/>
      <c r="Q1454" s="865">
        <v>1</v>
      </c>
    </row>
    <row r="1455" spans="1:17" ht="25.5">
      <c r="A1455" s="876">
        <v>861</v>
      </c>
      <c r="B1455" s="865" t="s">
        <v>512</v>
      </c>
      <c r="C1455" s="1705"/>
      <c r="D1455" s="865" t="s">
        <v>19706</v>
      </c>
      <c r="E1455" s="865" t="s">
        <v>19707</v>
      </c>
      <c r="F1455" s="865" t="s">
        <v>19708</v>
      </c>
      <c r="G1455" s="865" t="s">
        <v>1611</v>
      </c>
      <c r="H1455" s="865"/>
      <c r="I1455" s="865">
        <v>8</v>
      </c>
      <c r="J1455" s="865"/>
      <c r="K1455" s="865">
        <v>1</v>
      </c>
      <c r="L1455" s="865"/>
      <c r="M1455" s="865" t="s">
        <v>11875</v>
      </c>
      <c r="N1455" s="865" t="s">
        <v>19710</v>
      </c>
      <c r="O1455" s="865" t="s">
        <v>1611</v>
      </c>
      <c r="P1455" s="865"/>
      <c r="Q1455" s="865">
        <v>1</v>
      </c>
    </row>
    <row r="1456" spans="1:17" ht="25.5">
      <c r="A1456" s="876">
        <v>862</v>
      </c>
      <c r="B1456" s="865" t="s">
        <v>512</v>
      </c>
      <c r="C1456" s="1705"/>
      <c r="D1456" s="865" t="s">
        <v>19706</v>
      </c>
      <c r="E1456" s="865" t="s">
        <v>19707</v>
      </c>
      <c r="F1456" s="865" t="s">
        <v>19708</v>
      </c>
      <c r="G1456" s="865" t="s">
        <v>1611</v>
      </c>
      <c r="H1456" s="865"/>
      <c r="I1456" s="865">
        <v>8</v>
      </c>
      <c r="J1456" s="865"/>
      <c r="K1456" s="865"/>
      <c r="L1456" s="865">
        <v>1</v>
      </c>
      <c r="M1456" s="865" t="s">
        <v>6018</v>
      </c>
      <c r="N1456" s="865" t="s">
        <v>19711</v>
      </c>
      <c r="O1456" s="865" t="s">
        <v>1611</v>
      </c>
      <c r="P1456" s="865"/>
      <c r="Q1456" s="865">
        <v>1</v>
      </c>
    </row>
    <row r="1457" spans="1:17" ht="25.5">
      <c r="A1457" s="876">
        <v>863</v>
      </c>
      <c r="B1457" s="865" t="s">
        <v>512</v>
      </c>
      <c r="C1457" s="1705"/>
      <c r="D1457" s="865" t="s">
        <v>19706</v>
      </c>
      <c r="E1457" s="865" t="s">
        <v>19707</v>
      </c>
      <c r="F1457" s="865" t="s">
        <v>19708</v>
      </c>
      <c r="G1457" s="865" t="s">
        <v>1611</v>
      </c>
      <c r="H1457" s="865"/>
      <c r="I1457" s="865">
        <v>8</v>
      </c>
      <c r="J1457" s="865"/>
      <c r="K1457" s="865"/>
      <c r="L1457" s="865">
        <v>1</v>
      </c>
      <c r="M1457" s="865" t="s">
        <v>10536</v>
      </c>
      <c r="N1457" s="865" t="s">
        <v>19712</v>
      </c>
      <c r="O1457" s="865" t="s">
        <v>1611</v>
      </c>
      <c r="P1457" s="865"/>
      <c r="Q1457" s="865">
        <v>1</v>
      </c>
    </row>
    <row r="1458" spans="1:17" ht="25.5">
      <c r="A1458" s="876">
        <v>864</v>
      </c>
      <c r="B1458" s="865" t="s">
        <v>1509</v>
      </c>
      <c r="C1458" s="1705" t="s">
        <v>1437</v>
      </c>
      <c r="D1458" s="865" t="s">
        <v>19713</v>
      </c>
      <c r="E1458" s="865" t="s">
        <v>13544</v>
      </c>
      <c r="F1458" s="865" t="s">
        <v>19714</v>
      </c>
      <c r="G1458" s="865" t="s">
        <v>10039</v>
      </c>
      <c r="H1458" s="865"/>
      <c r="I1458" s="865" t="s">
        <v>19715</v>
      </c>
      <c r="J1458" s="865">
        <v>1</v>
      </c>
      <c r="K1458" s="865"/>
      <c r="L1458" s="865"/>
      <c r="M1458" s="865" t="s">
        <v>19716</v>
      </c>
      <c r="N1458" s="865" t="s">
        <v>9531</v>
      </c>
      <c r="O1458" s="865" t="s">
        <v>1751</v>
      </c>
      <c r="P1458" s="865"/>
      <c r="Q1458" s="865">
        <v>1</v>
      </c>
    </row>
    <row r="1459" spans="1:17" ht="25.5">
      <c r="A1459" s="882">
        <v>865</v>
      </c>
      <c r="B1459" s="865" t="s">
        <v>1509</v>
      </c>
      <c r="C1459" s="1705"/>
      <c r="D1459" s="865" t="s">
        <v>19713</v>
      </c>
      <c r="E1459" s="865" t="s">
        <v>13544</v>
      </c>
      <c r="F1459" s="865" t="s">
        <v>19714</v>
      </c>
      <c r="G1459" s="865" t="s">
        <v>10039</v>
      </c>
      <c r="H1459" s="865"/>
      <c r="I1459" s="865"/>
      <c r="J1459" s="865">
        <v>1</v>
      </c>
      <c r="K1459" s="865"/>
      <c r="L1459" s="865"/>
      <c r="M1459" s="865" t="s">
        <v>18591</v>
      </c>
      <c r="N1459" s="865" t="s">
        <v>3531</v>
      </c>
      <c r="O1459" s="865" t="s">
        <v>1751</v>
      </c>
      <c r="P1459" s="865"/>
      <c r="Q1459" s="865">
        <v>1</v>
      </c>
    </row>
    <row r="1460" spans="1:17" ht="25.5">
      <c r="A1460" s="876">
        <v>866</v>
      </c>
      <c r="B1460" s="865" t="s">
        <v>1509</v>
      </c>
      <c r="C1460" s="1705"/>
      <c r="D1460" s="865" t="s">
        <v>19713</v>
      </c>
      <c r="E1460" s="865" t="s">
        <v>13544</v>
      </c>
      <c r="F1460" s="865" t="s">
        <v>19714</v>
      </c>
      <c r="G1460" s="865" t="s">
        <v>10039</v>
      </c>
      <c r="H1460" s="865"/>
      <c r="I1460" s="865"/>
      <c r="J1460" s="865">
        <v>1</v>
      </c>
      <c r="K1460" s="865"/>
      <c r="L1460" s="865"/>
      <c r="M1460" s="865" t="s">
        <v>19717</v>
      </c>
      <c r="N1460" s="865" t="s">
        <v>7140</v>
      </c>
      <c r="O1460" s="865" t="s">
        <v>1751</v>
      </c>
      <c r="P1460" s="865"/>
      <c r="Q1460" s="865">
        <v>1</v>
      </c>
    </row>
    <row r="1461" spans="1:17" ht="25.5">
      <c r="A1461" s="876">
        <v>867</v>
      </c>
      <c r="B1461" s="865" t="s">
        <v>1509</v>
      </c>
      <c r="C1461" s="1705"/>
      <c r="D1461" s="865" t="s">
        <v>19713</v>
      </c>
      <c r="E1461" s="865" t="s">
        <v>13544</v>
      </c>
      <c r="F1461" s="865" t="s">
        <v>19714</v>
      </c>
      <c r="G1461" s="865" t="s">
        <v>10039</v>
      </c>
      <c r="H1461" s="865"/>
      <c r="I1461" s="865" t="s">
        <v>19715</v>
      </c>
      <c r="J1461" s="865">
        <v>1</v>
      </c>
      <c r="K1461" s="865"/>
      <c r="L1461" s="865"/>
      <c r="M1461" s="865" t="s">
        <v>19718</v>
      </c>
      <c r="N1461" s="865" t="s">
        <v>8748</v>
      </c>
      <c r="O1461" s="865" t="s">
        <v>1640</v>
      </c>
      <c r="P1461" s="865"/>
      <c r="Q1461" s="865">
        <v>1</v>
      </c>
    </row>
    <row r="1462" spans="1:17" ht="25.5">
      <c r="A1462" s="876">
        <v>868</v>
      </c>
      <c r="B1462" s="865" t="s">
        <v>1509</v>
      </c>
      <c r="C1462" s="1705"/>
      <c r="D1462" s="865" t="s">
        <v>19713</v>
      </c>
      <c r="E1462" s="891" t="s">
        <v>13544</v>
      </c>
      <c r="F1462" s="891" t="s">
        <v>19714</v>
      </c>
      <c r="G1462" s="865" t="s">
        <v>10039</v>
      </c>
      <c r="H1462" s="865"/>
      <c r="I1462" s="865"/>
      <c r="J1462" s="865">
        <v>1</v>
      </c>
      <c r="K1462" s="865"/>
      <c r="L1462" s="865"/>
      <c r="M1462" s="865" t="s">
        <v>11920</v>
      </c>
      <c r="N1462" s="865" t="s">
        <v>7142</v>
      </c>
      <c r="O1462" s="865" t="s">
        <v>1640</v>
      </c>
      <c r="P1462" s="865"/>
      <c r="Q1462" s="865">
        <v>1</v>
      </c>
    </row>
    <row r="1463" spans="1:17" ht="25.5">
      <c r="A1463" s="876">
        <v>869</v>
      </c>
      <c r="B1463" s="865" t="s">
        <v>1509</v>
      </c>
      <c r="C1463" s="1705"/>
      <c r="D1463" s="865" t="s">
        <v>19713</v>
      </c>
      <c r="E1463" s="891" t="s">
        <v>13544</v>
      </c>
      <c r="F1463" s="891" t="s">
        <v>19714</v>
      </c>
      <c r="G1463" s="865" t="s">
        <v>10039</v>
      </c>
      <c r="H1463" s="865"/>
      <c r="I1463" s="865"/>
      <c r="J1463" s="865">
        <v>1</v>
      </c>
      <c r="K1463" s="865"/>
      <c r="L1463" s="865"/>
      <c r="M1463" s="865" t="s">
        <v>10569</v>
      </c>
      <c r="N1463" s="865" t="s">
        <v>6712</v>
      </c>
      <c r="O1463" s="865" t="s">
        <v>1640</v>
      </c>
      <c r="P1463" s="865"/>
      <c r="Q1463" s="865">
        <v>1</v>
      </c>
    </row>
    <row r="1464" spans="1:17" ht="25.5">
      <c r="A1464" s="876">
        <v>870</v>
      </c>
      <c r="B1464" s="865" t="s">
        <v>1509</v>
      </c>
      <c r="C1464" s="1705"/>
      <c r="D1464" s="865" t="s">
        <v>19713</v>
      </c>
      <c r="E1464" s="891" t="s">
        <v>13544</v>
      </c>
      <c r="F1464" s="891" t="s">
        <v>19714</v>
      </c>
      <c r="G1464" s="865" t="s">
        <v>10039</v>
      </c>
      <c r="H1464" s="865"/>
      <c r="I1464" s="865"/>
      <c r="J1464" s="865">
        <v>1</v>
      </c>
      <c r="K1464" s="865"/>
      <c r="L1464" s="865"/>
      <c r="M1464" s="865" t="s">
        <v>19719</v>
      </c>
      <c r="N1464" s="865" t="s">
        <v>9546</v>
      </c>
      <c r="O1464" s="865" t="s">
        <v>1640</v>
      </c>
      <c r="P1464" s="865"/>
      <c r="Q1464" s="865">
        <v>1</v>
      </c>
    </row>
    <row r="1465" spans="1:17" ht="25.5">
      <c r="A1465" s="882">
        <v>871</v>
      </c>
      <c r="B1465" s="865" t="s">
        <v>1509</v>
      </c>
      <c r="C1465" s="1705"/>
      <c r="D1465" s="865" t="s">
        <v>19713</v>
      </c>
      <c r="E1465" s="891" t="s">
        <v>13544</v>
      </c>
      <c r="F1465" s="891" t="s">
        <v>19714</v>
      </c>
      <c r="G1465" s="865" t="s">
        <v>10039</v>
      </c>
      <c r="H1465" s="865"/>
      <c r="I1465" s="865"/>
      <c r="J1465" s="865">
        <v>1</v>
      </c>
      <c r="K1465" s="865"/>
      <c r="L1465" s="865"/>
      <c r="M1465" s="865" t="s">
        <v>15453</v>
      </c>
      <c r="N1465" s="865" t="s">
        <v>19720</v>
      </c>
      <c r="O1465" s="865" t="s">
        <v>1640</v>
      </c>
      <c r="P1465" s="865">
        <v>1</v>
      </c>
      <c r="Q1465" s="865"/>
    </row>
    <row r="1466" spans="1:17" ht="25.5">
      <c r="A1466" s="876">
        <v>872</v>
      </c>
      <c r="B1466" s="865" t="s">
        <v>1509</v>
      </c>
      <c r="C1466" s="1705"/>
      <c r="D1466" s="865" t="s">
        <v>19713</v>
      </c>
      <c r="E1466" s="891" t="s">
        <v>13544</v>
      </c>
      <c r="F1466" s="891" t="s">
        <v>19714</v>
      </c>
      <c r="G1466" s="865" t="s">
        <v>10039</v>
      </c>
      <c r="H1466" s="865"/>
      <c r="I1466" s="865"/>
      <c r="J1466" s="865">
        <v>1</v>
      </c>
      <c r="K1466" s="865"/>
      <c r="L1466" s="865"/>
      <c r="M1466" s="865" t="s">
        <v>19721</v>
      </c>
      <c r="N1466" s="865" t="s">
        <v>7142</v>
      </c>
      <c r="O1466" s="865" t="s">
        <v>1640</v>
      </c>
      <c r="P1466" s="865">
        <v>1</v>
      </c>
      <c r="Q1466" s="865"/>
    </row>
    <row r="1467" spans="1:17" ht="25.5">
      <c r="A1467" s="876">
        <v>873</v>
      </c>
      <c r="B1467" s="865" t="s">
        <v>1509</v>
      </c>
      <c r="C1467" s="1705"/>
      <c r="D1467" s="865" t="s">
        <v>19713</v>
      </c>
      <c r="E1467" s="891" t="s">
        <v>13544</v>
      </c>
      <c r="F1467" s="891" t="s">
        <v>19714</v>
      </c>
      <c r="G1467" s="865" t="s">
        <v>10039</v>
      </c>
      <c r="H1467" s="865"/>
      <c r="I1467" s="865"/>
      <c r="J1467" s="865"/>
      <c r="K1467" s="865">
        <v>1</v>
      </c>
      <c r="L1467" s="865"/>
      <c r="M1467" s="865" t="s">
        <v>19722</v>
      </c>
      <c r="N1467" s="865" t="s">
        <v>9589</v>
      </c>
      <c r="O1467" s="865" t="s">
        <v>1751</v>
      </c>
      <c r="P1467" s="865"/>
      <c r="Q1467" s="865">
        <v>1</v>
      </c>
    </row>
    <row r="1468" spans="1:17" ht="25.5">
      <c r="A1468" s="876">
        <v>874</v>
      </c>
      <c r="B1468" s="865" t="s">
        <v>1509</v>
      </c>
      <c r="C1468" s="1705"/>
      <c r="D1468" s="865" t="s">
        <v>19713</v>
      </c>
      <c r="E1468" s="891" t="s">
        <v>13544</v>
      </c>
      <c r="F1468" s="891" t="s">
        <v>19714</v>
      </c>
      <c r="G1468" s="865" t="s">
        <v>10039</v>
      </c>
      <c r="H1468" s="865"/>
      <c r="I1468" s="865"/>
      <c r="J1468" s="865"/>
      <c r="K1468" s="865">
        <v>1</v>
      </c>
      <c r="L1468" s="865"/>
      <c r="M1468" s="865" t="s">
        <v>19723</v>
      </c>
      <c r="N1468" s="865" t="s">
        <v>9535</v>
      </c>
      <c r="O1468" s="865" t="s">
        <v>1751</v>
      </c>
      <c r="P1468" s="865"/>
      <c r="Q1468" s="865">
        <v>1</v>
      </c>
    </row>
    <row r="1469" spans="1:17" ht="25.5">
      <c r="A1469" s="876">
        <v>875</v>
      </c>
      <c r="B1469" s="865" t="s">
        <v>1509</v>
      </c>
      <c r="C1469" s="1705"/>
      <c r="D1469" s="865" t="s">
        <v>19713</v>
      </c>
      <c r="E1469" s="891" t="s">
        <v>13544</v>
      </c>
      <c r="F1469" s="891" t="s">
        <v>19714</v>
      </c>
      <c r="G1469" s="865" t="s">
        <v>10039</v>
      </c>
      <c r="H1469" s="865"/>
      <c r="I1469" s="865"/>
      <c r="J1469" s="865"/>
      <c r="K1469" s="865">
        <v>1</v>
      </c>
      <c r="L1469" s="865"/>
      <c r="M1469" s="865" t="s">
        <v>19724</v>
      </c>
      <c r="N1469" s="865" t="s">
        <v>9592</v>
      </c>
      <c r="O1469" s="865" t="s">
        <v>1751</v>
      </c>
      <c r="P1469" s="865"/>
      <c r="Q1469" s="865">
        <v>1</v>
      </c>
    </row>
    <row r="1470" spans="1:17" ht="25.5">
      <c r="A1470" s="876">
        <v>876</v>
      </c>
      <c r="B1470" s="865" t="s">
        <v>1509</v>
      </c>
      <c r="C1470" s="1705"/>
      <c r="D1470" s="865" t="s">
        <v>19713</v>
      </c>
      <c r="E1470" s="891" t="s">
        <v>13544</v>
      </c>
      <c r="F1470" s="891" t="s">
        <v>19714</v>
      </c>
      <c r="G1470" s="865" t="s">
        <v>10039</v>
      </c>
      <c r="H1470" s="865"/>
      <c r="I1470" s="865"/>
      <c r="J1470" s="865"/>
      <c r="K1470" s="865">
        <v>1</v>
      </c>
      <c r="L1470" s="865"/>
      <c r="M1470" s="865" t="s">
        <v>19725</v>
      </c>
      <c r="N1470" s="865" t="s">
        <v>9527</v>
      </c>
      <c r="O1470" s="865" t="s">
        <v>1751</v>
      </c>
      <c r="P1470" s="865">
        <v>1</v>
      </c>
      <c r="Q1470" s="865"/>
    </row>
    <row r="1471" spans="1:17" ht="25.5">
      <c r="A1471" s="882">
        <v>877</v>
      </c>
      <c r="B1471" s="865" t="s">
        <v>1509</v>
      </c>
      <c r="C1471" s="1705"/>
      <c r="D1471" s="865" t="s">
        <v>19713</v>
      </c>
      <c r="E1471" s="891" t="s">
        <v>13544</v>
      </c>
      <c r="F1471" s="891" t="s">
        <v>19714</v>
      </c>
      <c r="G1471" s="865" t="s">
        <v>10039</v>
      </c>
      <c r="H1471" s="865"/>
      <c r="I1471" s="865"/>
      <c r="J1471" s="865"/>
      <c r="K1471" s="865">
        <v>1</v>
      </c>
      <c r="L1471" s="865"/>
      <c r="M1471" s="865" t="s">
        <v>19726</v>
      </c>
      <c r="N1471" s="865" t="s">
        <v>9529</v>
      </c>
      <c r="O1471" s="865" t="s">
        <v>1751</v>
      </c>
      <c r="P1471" s="865">
        <v>1</v>
      </c>
      <c r="Q1471" s="865"/>
    </row>
    <row r="1472" spans="1:17" ht="25.5">
      <c r="A1472" s="876">
        <v>878</v>
      </c>
      <c r="B1472" s="865" t="s">
        <v>1509</v>
      </c>
      <c r="C1472" s="1705"/>
      <c r="D1472" s="865" t="s">
        <v>19713</v>
      </c>
      <c r="E1472" s="891" t="s">
        <v>13544</v>
      </c>
      <c r="F1472" s="891" t="s">
        <v>19714</v>
      </c>
      <c r="G1472" s="865" t="s">
        <v>10039</v>
      </c>
      <c r="H1472" s="865"/>
      <c r="I1472" s="865"/>
      <c r="J1472" s="865"/>
      <c r="K1472" s="865">
        <v>1</v>
      </c>
      <c r="L1472" s="865"/>
      <c r="M1472" s="865" t="s">
        <v>19727</v>
      </c>
      <c r="N1472" s="865" t="s">
        <v>9552</v>
      </c>
      <c r="O1472" s="865" t="s">
        <v>1751</v>
      </c>
      <c r="P1472" s="865">
        <v>1</v>
      </c>
      <c r="Q1472" s="865"/>
    </row>
    <row r="1473" spans="1:17" ht="25.5">
      <c r="A1473" s="876">
        <v>879</v>
      </c>
      <c r="B1473" s="865" t="s">
        <v>1509</v>
      </c>
      <c r="C1473" s="1705"/>
      <c r="D1473" s="865" t="s">
        <v>19713</v>
      </c>
      <c r="E1473" s="891" t="s">
        <v>13544</v>
      </c>
      <c r="F1473" s="891" t="s">
        <v>19714</v>
      </c>
      <c r="G1473" s="865" t="s">
        <v>10039</v>
      </c>
      <c r="H1473" s="865"/>
      <c r="I1473" s="865"/>
      <c r="J1473" s="865"/>
      <c r="K1473" s="865">
        <v>1</v>
      </c>
      <c r="L1473" s="865"/>
      <c r="M1473" s="865" t="s">
        <v>19728</v>
      </c>
      <c r="N1473" s="865" t="s">
        <v>6602</v>
      </c>
      <c r="O1473" s="865" t="s">
        <v>1640</v>
      </c>
      <c r="P1473" s="865"/>
      <c r="Q1473" s="865">
        <v>1</v>
      </c>
    </row>
    <row r="1474" spans="1:17" ht="25.5">
      <c r="A1474" s="876">
        <v>880</v>
      </c>
      <c r="B1474" s="865" t="s">
        <v>1509</v>
      </c>
      <c r="C1474" s="1705"/>
      <c r="D1474" s="865" t="s">
        <v>19713</v>
      </c>
      <c r="E1474" s="891" t="s">
        <v>13544</v>
      </c>
      <c r="F1474" s="891" t="s">
        <v>19714</v>
      </c>
      <c r="G1474" s="865" t="s">
        <v>10039</v>
      </c>
      <c r="H1474" s="865"/>
      <c r="I1474" s="865"/>
      <c r="J1474" s="865"/>
      <c r="K1474" s="865">
        <v>1</v>
      </c>
      <c r="L1474" s="865"/>
      <c r="M1474" s="865" t="s">
        <v>19729</v>
      </c>
      <c r="N1474" s="865" t="s">
        <v>1169</v>
      </c>
      <c r="O1474" s="865" t="s">
        <v>1640</v>
      </c>
      <c r="P1474" s="865"/>
      <c r="Q1474" s="865">
        <v>1</v>
      </c>
    </row>
    <row r="1475" spans="1:17" ht="25.5">
      <c r="A1475" s="876">
        <v>881</v>
      </c>
      <c r="B1475" s="865" t="s">
        <v>1509</v>
      </c>
      <c r="C1475" s="1705"/>
      <c r="D1475" s="865" t="s">
        <v>19713</v>
      </c>
      <c r="E1475" s="891" t="s">
        <v>13544</v>
      </c>
      <c r="F1475" s="891" t="s">
        <v>19714</v>
      </c>
      <c r="G1475" s="865" t="s">
        <v>10039</v>
      </c>
      <c r="H1475" s="865"/>
      <c r="I1475" s="865"/>
      <c r="J1475" s="865"/>
      <c r="K1475" s="865">
        <v>1</v>
      </c>
      <c r="L1475" s="865"/>
      <c r="M1475" s="865" t="s">
        <v>19730</v>
      </c>
      <c r="N1475" s="865" t="s">
        <v>9517</v>
      </c>
      <c r="O1475" s="865" t="s">
        <v>1640</v>
      </c>
      <c r="P1475" s="865"/>
      <c r="Q1475" s="865">
        <v>1</v>
      </c>
    </row>
    <row r="1476" spans="1:17" ht="25.5">
      <c r="A1476" s="876">
        <v>882</v>
      </c>
      <c r="B1476" s="865" t="s">
        <v>1509</v>
      </c>
      <c r="C1476" s="1705"/>
      <c r="D1476" s="865" t="s">
        <v>19713</v>
      </c>
      <c r="E1476" s="891" t="s">
        <v>13544</v>
      </c>
      <c r="F1476" s="891" t="s">
        <v>19714</v>
      </c>
      <c r="G1476" s="865" t="s">
        <v>10039</v>
      </c>
      <c r="H1476" s="865"/>
      <c r="I1476" s="865"/>
      <c r="J1476" s="865"/>
      <c r="K1476" s="865">
        <v>1</v>
      </c>
      <c r="L1476" s="865"/>
      <c r="M1476" s="865" t="s">
        <v>19731</v>
      </c>
      <c r="N1476" s="865" t="s">
        <v>2503</v>
      </c>
      <c r="O1476" s="865" t="s">
        <v>1640</v>
      </c>
      <c r="P1476" s="865">
        <v>1</v>
      </c>
      <c r="Q1476" s="865"/>
    </row>
    <row r="1477" spans="1:17" ht="25.5">
      <c r="A1477" s="882">
        <v>883</v>
      </c>
      <c r="B1477" s="865" t="s">
        <v>1509</v>
      </c>
      <c r="C1477" s="1705"/>
      <c r="D1477" s="865" t="s">
        <v>19713</v>
      </c>
      <c r="E1477" s="891" t="s">
        <v>13544</v>
      </c>
      <c r="F1477" s="891" t="s">
        <v>19714</v>
      </c>
      <c r="G1477" s="865" t="s">
        <v>10039</v>
      </c>
      <c r="H1477" s="865"/>
      <c r="I1477" s="865"/>
      <c r="J1477" s="865"/>
      <c r="K1477" s="865">
        <v>1</v>
      </c>
      <c r="L1477" s="865"/>
      <c r="M1477" s="865" t="s">
        <v>19732</v>
      </c>
      <c r="N1477" s="865" t="s">
        <v>9512</v>
      </c>
      <c r="O1477" s="865" t="s">
        <v>1640</v>
      </c>
      <c r="P1477" s="865">
        <v>1</v>
      </c>
      <c r="Q1477" s="865"/>
    </row>
    <row r="1478" spans="1:17" ht="25.5">
      <c r="A1478" s="876">
        <v>884</v>
      </c>
      <c r="B1478" s="865" t="s">
        <v>1509</v>
      </c>
      <c r="C1478" s="1705"/>
      <c r="D1478" s="865" t="s">
        <v>19713</v>
      </c>
      <c r="E1478" s="891" t="s">
        <v>13544</v>
      </c>
      <c r="F1478" s="891" t="s">
        <v>19714</v>
      </c>
      <c r="G1478" s="865" t="s">
        <v>10039</v>
      </c>
      <c r="H1478" s="865"/>
      <c r="I1478" s="865"/>
      <c r="J1478" s="865"/>
      <c r="K1478" s="865"/>
      <c r="L1478" s="865">
        <v>1</v>
      </c>
      <c r="M1478" s="865" t="s">
        <v>19733</v>
      </c>
      <c r="N1478" s="865" t="s">
        <v>9531</v>
      </c>
      <c r="O1478" s="865" t="s">
        <v>1751</v>
      </c>
      <c r="P1478" s="865"/>
      <c r="Q1478" s="865">
        <v>1</v>
      </c>
    </row>
    <row r="1479" spans="1:17" ht="25.5">
      <c r="A1479" s="876">
        <v>885</v>
      </c>
      <c r="B1479" s="865" t="s">
        <v>1509</v>
      </c>
      <c r="C1479" s="1705"/>
      <c r="D1479" s="865" t="s">
        <v>19713</v>
      </c>
      <c r="E1479" s="891" t="s">
        <v>13544</v>
      </c>
      <c r="F1479" s="891" t="s">
        <v>19714</v>
      </c>
      <c r="G1479" s="865" t="s">
        <v>10039</v>
      </c>
      <c r="H1479" s="865"/>
      <c r="I1479" s="865"/>
      <c r="J1479" s="865"/>
      <c r="K1479" s="865"/>
      <c r="L1479" s="865">
        <v>1</v>
      </c>
      <c r="M1479" s="865" t="s">
        <v>19734</v>
      </c>
      <c r="N1479" s="865" t="s">
        <v>9535</v>
      </c>
      <c r="O1479" s="865" t="s">
        <v>1751</v>
      </c>
      <c r="P1479" s="865"/>
      <c r="Q1479" s="865">
        <v>1</v>
      </c>
    </row>
    <row r="1480" spans="1:17" ht="25.5">
      <c r="A1480" s="876">
        <v>886</v>
      </c>
      <c r="B1480" s="865" t="s">
        <v>1509</v>
      </c>
      <c r="C1480" s="1705"/>
      <c r="D1480" s="865" t="s">
        <v>19713</v>
      </c>
      <c r="E1480" s="891" t="s">
        <v>13544</v>
      </c>
      <c r="F1480" s="891" t="s">
        <v>19714</v>
      </c>
      <c r="G1480" s="865" t="s">
        <v>10039</v>
      </c>
      <c r="H1480" s="865"/>
      <c r="I1480" s="865"/>
      <c r="J1480" s="865"/>
      <c r="K1480" s="865"/>
      <c r="L1480" s="865">
        <v>1</v>
      </c>
      <c r="M1480" s="865" t="s">
        <v>19735</v>
      </c>
      <c r="N1480" s="865" t="s">
        <v>7140</v>
      </c>
      <c r="O1480" s="865" t="s">
        <v>1751</v>
      </c>
      <c r="P1480" s="865"/>
      <c r="Q1480" s="865">
        <v>1</v>
      </c>
    </row>
    <row r="1481" spans="1:17" ht="25.5">
      <c r="A1481" s="876">
        <v>887</v>
      </c>
      <c r="B1481" s="865" t="s">
        <v>1509</v>
      </c>
      <c r="C1481" s="1705"/>
      <c r="D1481" s="865" t="s">
        <v>19713</v>
      </c>
      <c r="E1481" s="891" t="s">
        <v>13544</v>
      </c>
      <c r="F1481" s="891" t="s">
        <v>19714</v>
      </c>
      <c r="G1481" s="865" t="s">
        <v>10039</v>
      </c>
      <c r="H1481" s="865"/>
      <c r="I1481" s="865"/>
      <c r="J1481" s="865"/>
      <c r="K1481" s="865"/>
      <c r="L1481" s="865">
        <v>1</v>
      </c>
      <c r="M1481" s="865" t="s">
        <v>19736</v>
      </c>
      <c r="N1481" s="865" t="s">
        <v>1166</v>
      </c>
      <c r="O1481" s="865" t="s">
        <v>1751</v>
      </c>
      <c r="P1481" s="865"/>
      <c r="Q1481" s="865">
        <v>1</v>
      </c>
    </row>
    <row r="1482" spans="1:17" ht="25.5">
      <c r="A1482" s="876">
        <v>888</v>
      </c>
      <c r="B1482" s="865" t="s">
        <v>1509</v>
      </c>
      <c r="C1482" s="1705"/>
      <c r="D1482" s="865" t="s">
        <v>19713</v>
      </c>
      <c r="E1482" s="891" t="s">
        <v>13544</v>
      </c>
      <c r="F1482" s="891" t="s">
        <v>19714</v>
      </c>
      <c r="G1482" s="865" t="s">
        <v>10039</v>
      </c>
      <c r="H1482" s="865"/>
      <c r="I1482" s="865"/>
      <c r="J1482" s="865"/>
      <c r="K1482" s="865"/>
      <c r="L1482" s="865">
        <v>1</v>
      </c>
      <c r="M1482" s="865" t="s">
        <v>19737</v>
      </c>
      <c r="N1482" s="865" t="s">
        <v>2503</v>
      </c>
      <c r="O1482" s="865" t="s">
        <v>1751</v>
      </c>
      <c r="P1482" s="865">
        <v>1</v>
      </c>
      <c r="Q1482" s="865"/>
    </row>
    <row r="1483" spans="1:17" ht="25.5">
      <c r="A1483" s="882">
        <v>889</v>
      </c>
      <c r="B1483" s="865" t="s">
        <v>1509</v>
      </c>
      <c r="C1483" s="1705"/>
      <c r="D1483" s="865" t="s">
        <v>19713</v>
      </c>
      <c r="E1483" s="891" t="s">
        <v>13544</v>
      </c>
      <c r="F1483" s="891" t="s">
        <v>19714</v>
      </c>
      <c r="G1483" s="865" t="s">
        <v>10039</v>
      </c>
      <c r="H1483" s="865"/>
      <c r="I1483" s="865"/>
      <c r="J1483" s="865"/>
      <c r="K1483" s="865"/>
      <c r="L1483" s="865">
        <v>1</v>
      </c>
      <c r="M1483" s="865" t="s">
        <v>19738</v>
      </c>
      <c r="N1483" s="865" t="s">
        <v>2503</v>
      </c>
      <c r="O1483" s="865" t="s">
        <v>1751</v>
      </c>
      <c r="P1483" s="865">
        <v>1</v>
      </c>
      <c r="Q1483" s="865"/>
    </row>
    <row r="1484" spans="1:17" ht="25.5">
      <c r="A1484" s="876">
        <v>890</v>
      </c>
      <c r="B1484" s="865" t="s">
        <v>1509</v>
      </c>
      <c r="C1484" s="1705"/>
      <c r="D1484" s="865" t="s">
        <v>19713</v>
      </c>
      <c r="E1484" s="891" t="s">
        <v>13544</v>
      </c>
      <c r="F1484" s="891" t="s">
        <v>19714</v>
      </c>
      <c r="G1484" s="865" t="s">
        <v>10039</v>
      </c>
      <c r="H1484" s="865"/>
      <c r="I1484" s="865"/>
      <c r="J1484" s="865"/>
      <c r="K1484" s="865"/>
      <c r="L1484" s="865">
        <v>1</v>
      </c>
      <c r="M1484" s="865" t="s">
        <v>19739</v>
      </c>
      <c r="N1484" s="865" t="s">
        <v>9552</v>
      </c>
      <c r="O1484" s="865" t="s">
        <v>1751</v>
      </c>
      <c r="P1484" s="865">
        <v>1</v>
      </c>
      <c r="Q1484" s="865"/>
    </row>
    <row r="1485" spans="1:17" ht="25.5">
      <c r="A1485" s="876">
        <v>891</v>
      </c>
      <c r="B1485" s="865" t="s">
        <v>1509</v>
      </c>
      <c r="C1485" s="1705"/>
      <c r="D1485" s="865" t="s">
        <v>19713</v>
      </c>
      <c r="E1485" s="891" t="s">
        <v>13544</v>
      </c>
      <c r="F1485" s="891" t="s">
        <v>19714</v>
      </c>
      <c r="G1485" s="865" t="s">
        <v>10039</v>
      </c>
      <c r="H1485" s="865"/>
      <c r="I1485" s="865"/>
      <c r="J1485" s="865"/>
      <c r="K1485" s="865"/>
      <c r="L1485" s="865">
        <v>1</v>
      </c>
      <c r="M1485" s="865" t="s">
        <v>19740</v>
      </c>
      <c r="N1485" s="865" t="s">
        <v>8748</v>
      </c>
      <c r="O1485" s="865" t="s">
        <v>1751</v>
      </c>
      <c r="P1485" s="865">
        <v>1</v>
      </c>
      <c r="Q1485" s="865"/>
    </row>
    <row r="1486" spans="1:17" ht="25.5">
      <c r="A1486" s="876">
        <v>892</v>
      </c>
      <c r="B1486" s="865" t="s">
        <v>1509</v>
      </c>
      <c r="C1486" s="1705"/>
      <c r="D1486" s="865" t="s">
        <v>19713</v>
      </c>
      <c r="E1486" s="891" t="s">
        <v>13544</v>
      </c>
      <c r="F1486" s="891" t="s">
        <v>19714</v>
      </c>
      <c r="G1486" s="865" t="s">
        <v>10039</v>
      </c>
      <c r="H1486" s="865"/>
      <c r="I1486" s="865"/>
      <c r="J1486" s="865"/>
      <c r="K1486" s="865"/>
      <c r="L1486" s="865">
        <v>1</v>
      </c>
      <c r="M1486" s="865" t="s">
        <v>19741</v>
      </c>
      <c r="N1486" s="865" t="s">
        <v>9578</v>
      </c>
      <c r="O1486" s="865" t="s">
        <v>1751</v>
      </c>
      <c r="P1486" s="865">
        <v>1</v>
      </c>
      <c r="Q1486" s="865"/>
    </row>
    <row r="1487" spans="1:17" ht="25.5">
      <c r="A1487" s="876">
        <v>893</v>
      </c>
      <c r="B1487" s="865" t="s">
        <v>1509</v>
      </c>
      <c r="C1487" s="1705"/>
      <c r="D1487" s="865" t="s">
        <v>19713</v>
      </c>
      <c r="E1487" s="891" t="s">
        <v>13544</v>
      </c>
      <c r="F1487" s="891" t="s">
        <v>19714</v>
      </c>
      <c r="G1487" s="865" t="s">
        <v>10039</v>
      </c>
      <c r="H1487" s="865"/>
      <c r="I1487" s="865"/>
      <c r="J1487" s="865"/>
      <c r="K1487" s="865"/>
      <c r="L1487" s="865">
        <v>1</v>
      </c>
      <c r="M1487" s="865" t="s">
        <v>19742</v>
      </c>
      <c r="N1487" s="865" t="s">
        <v>1169</v>
      </c>
      <c r="O1487" s="865" t="s">
        <v>1640</v>
      </c>
      <c r="P1487" s="865"/>
      <c r="Q1487" s="865">
        <v>1</v>
      </c>
    </row>
    <row r="1488" spans="1:17" ht="25.5">
      <c r="A1488" s="876">
        <v>894</v>
      </c>
      <c r="B1488" s="865" t="s">
        <v>1509</v>
      </c>
      <c r="C1488" s="1705"/>
      <c r="D1488" s="865" t="s">
        <v>19713</v>
      </c>
      <c r="E1488" s="891" t="s">
        <v>13544</v>
      </c>
      <c r="F1488" s="891" t="s">
        <v>19714</v>
      </c>
      <c r="G1488" s="865" t="s">
        <v>10039</v>
      </c>
      <c r="H1488" s="865"/>
      <c r="I1488" s="865"/>
      <c r="J1488" s="865"/>
      <c r="K1488" s="865"/>
      <c r="L1488" s="865">
        <v>1</v>
      </c>
      <c r="M1488" s="865" t="s">
        <v>19743</v>
      </c>
      <c r="N1488" s="865" t="s">
        <v>6776</v>
      </c>
      <c r="O1488" s="865" t="s">
        <v>1640</v>
      </c>
      <c r="P1488" s="865"/>
      <c r="Q1488" s="865">
        <v>1</v>
      </c>
    </row>
    <row r="1489" spans="1:17" ht="25.5">
      <c r="A1489" s="882">
        <v>895</v>
      </c>
      <c r="B1489" s="865" t="s">
        <v>1509</v>
      </c>
      <c r="C1489" s="1705"/>
      <c r="D1489" s="865" t="s">
        <v>19713</v>
      </c>
      <c r="E1489" s="891" t="s">
        <v>13544</v>
      </c>
      <c r="F1489" s="891" t="s">
        <v>19714</v>
      </c>
      <c r="G1489" s="865" t="s">
        <v>10039</v>
      </c>
      <c r="H1489" s="865"/>
      <c r="I1489" s="865"/>
      <c r="J1489" s="865"/>
      <c r="K1489" s="865"/>
      <c r="L1489" s="865">
        <v>1</v>
      </c>
      <c r="M1489" s="865" t="s">
        <v>19744</v>
      </c>
      <c r="N1489" s="865" t="s">
        <v>6769</v>
      </c>
      <c r="O1489" s="865" t="s">
        <v>1640</v>
      </c>
      <c r="P1489" s="865">
        <v>1</v>
      </c>
      <c r="Q1489" s="865"/>
    </row>
    <row r="1490" spans="1:17" ht="25.5">
      <c r="A1490" s="876">
        <v>896</v>
      </c>
      <c r="B1490" s="865" t="s">
        <v>1509</v>
      </c>
      <c r="C1490" s="1705"/>
      <c r="D1490" s="865" t="s">
        <v>19713</v>
      </c>
      <c r="E1490" s="891" t="s">
        <v>13544</v>
      </c>
      <c r="F1490" s="891" t="s">
        <v>19714</v>
      </c>
      <c r="G1490" s="865" t="s">
        <v>10039</v>
      </c>
      <c r="H1490" s="865"/>
      <c r="I1490" s="865"/>
      <c r="J1490" s="865"/>
      <c r="K1490" s="865"/>
      <c r="L1490" s="865">
        <v>1</v>
      </c>
      <c r="M1490" s="865" t="s">
        <v>19745</v>
      </c>
      <c r="N1490" s="865" t="s">
        <v>5142</v>
      </c>
      <c r="O1490" s="865" t="s">
        <v>1640</v>
      </c>
      <c r="P1490" s="865">
        <v>1</v>
      </c>
      <c r="Q1490" s="865"/>
    </row>
    <row r="1491" spans="1:17" ht="25.5">
      <c r="A1491" s="876">
        <v>897</v>
      </c>
      <c r="B1491" s="865" t="s">
        <v>1509</v>
      </c>
      <c r="C1491" s="1705"/>
      <c r="D1491" s="865" t="s">
        <v>19713</v>
      </c>
      <c r="E1491" s="865" t="s">
        <v>13544</v>
      </c>
      <c r="F1491" s="865" t="s">
        <v>19714</v>
      </c>
      <c r="G1491" s="865" t="s">
        <v>10039</v>
      </c>
      <c r="H1491" s="865"/>
      <c r="I1491" s="865"/>
      <c r="J1491" s="865"/>
      <c r="K1491" s="865"/>
      <c r="L1491" s="865">
        <v>1</v>
      </c>
      <c r="M1491" s="865" t="s">
        <v>16699</v>
      </c>
      <c r="N1491" s="865" t="s">
        <v>6710</v>
      </c>
      <c r="O1491" s="865" t="s">
        <v>1640</v>
      </c>
      <c r="P1491" s="865">
        <v>1</v>
      </c>
      <c r="Q1491" s="865"/>
    </row>
    <row r="1492" spans="1:17" ht="51">
      <c r="A1492" s="876">
        <v>898</v>
      </c>
      <c r="B1492" s="865" t="s">
        <v>1509</v>
      </c>
      <c r="C1492" s="1705"/>
      <c r="D1492" s="865" t="s">
        <v>19746</v>
      </c>
      <c r="E1492" s="865" t="s">
        <v>13544</v>
      </c>
      <c r="F1492" s="865" t="s">
        <v>18536</v>
      </c>
      <c r="G1492" s="865" t="s">
        <v>10605</v>
      </c>
      <c r="H1492" s="865">
        <v>23</v>
      </c>
      <c r="I1492" s="865">
        <v>2</v>
      </c>
      <c r="J1492" s="865">
        <v>1</v>
      </c>
      <c r="K1492" s="865"/>
      <c r="L1492" s="865"/>
      <c r="M1492" s="865" t="s">
        <v>13133</v>
      </c>
      <c r="N1492" s="865" t="s">
        <v>19747</v>
      </c>
      <c r="O1492" s="865" t="s">
        <v>19748</v>
      </c>
      <c r="P1492" s="865"/>
      <c r="Q1492" s="865">
        <v>1</v>
      </c>
    </row>
    <row r="1493" spans="1:17" ht="51">
      <c r="A1493" s="876">
        <v>899</v>
      </c>
      <c r="B1493" s="865" t="s">
        <v>1509</v>
      </c>
      <c r="C1493" s="1705"/>
      <c r="D1493" s="865" t="s">
        <v>19746</v>
      </c>
      <c r="E1493" s="865" t="s">
        <v>13544</v>
      </c>
      <c r="F1493" s="865" t="s">
        <v>18536</v>
      </c>
      <c r="G1493" s="865" t="s">
        <v>10605</v>
      </c>
      <c r="H1493" s="865">
        <v>23</v>
      </c>
      <c r="I1493" s="865">
        <v>2</v>
      </c>
      <c r="J1493" s="865">
        <v>1</v>
      </c>
      <c r="K1493" s="865"/>
      <c r="L1493" s="865"/>
      <c r="M1493" s="865" t="s">
        <v>19749</v>
      </c>
      <c r="N1493" s="865" t="s">
        <v>19750</v>
      </c>
      <c r="O1493" s="865" t="s">
        <v>1751</v>
      </c>
      <c r="P1493" s="865">
        <v>3</v>
      </c>
      <c r="Q1493" s="865"/>
    </row>
    <row r="1494" spans="1:17" ht="51">
      <c r="A1494" s="876">
        <v>900</v>
      </c>
      <c r="B1494" s="865" t="s">
        <v>1509</v>
      </c>
      <c r="C1494" s="1705"/>
      <c r="D1494" s="865" t="s">
        <v>19746</v>
      </c>
      <c r="E1494" s="865" t="s">
        <v>13544</v>
      </c>
      <c r="F1494" s="865" t="s">
        <v>18536</v>
      </c>
      <c r="G1494" s="865" t="s">
        <v>10605</v>
      </c>
      <c r="H1494" s="865">
        <v>23</v>
      </c>
      <c r="I1494" s="865">
        <v>2</v>
      </c>
      <c r="J1494" s="865">
        <v>1</v>
      </c>
      <c r="K1494" s="865"/>
      <c r="L1494" s="865"/>
      <c r="M1494" s="865" t="s">
        <v>19751</v>
      </c>
      <c r="N1494" s="865" t="s">
        <v>4560</v>
      </c>
      <c r="O1494" s="865" t="s">
        <v>1751</v>
      </c>
      <c r="P1494" s="865"/>
      <c r="Q1494" s="865">
        <v>3</v>
      </c>
    </row>
    <row r="1495" spans="1:17" ht="51">
      <c r="A1495" s="882">
        <v>901</v>
      </c>
      <c r="B1495" s="865" t="s">
        <v>1509</v>
      </c>
      <c r="C1495" s="1705"/>
      <c r="D1495" s="865" t="s">
        <v>19746</v>
      </c>
      <c r="E1495" s="865" t="s">
        <v>13544</v>
      </c>
      <c r="F1495" s="865" t="s">
        <v>18536</v>
      </c>
      <c r="G1495" s="865" t="s">
        <v>10605</v>
      </c>
      <c r="H1495" s="865">
        <v>23</v>
      </c>
      <c r="I1495" s="865">
        <v>2</v>
      </c>
      <c r="J1495" s="865">
        <v>1</v>
      </c>
      <c r="K1495" s="865"/>
      <c r="L1495" s="865"/>
      <c r="M1495" s="865" t="s">
        <v>19752</v>
      </c>
      <c r="N1495" s="865" t="s">
        <v>19753</v>
      </c>
      <c r="O1495" s="865" t="s">
        <v>1640</v>
      </c>
      <c r="P1495" s="865">
        <v>3</v>
      </c>
      <c r="Q1495" s="865"/>
    </row>
    <row r="1496" spans="1:17" ht="51">
      <c r="A1496" s="876">
        <v>902</v>
      </c>
      <c r="B1496" s="865" t="s">
        <v>1509</v>
      </c>
      <c r="C1496" s="1705"/>
      <c r="D1496" s="865" t="s">
        <v>19746</v>
      </c>
      <c r="E1496" s="891" t="s">
        <v>13544</v>
      </c>
      <c r="F1496" s="891" t="s">
        <v>18536</v>
      </c>
      <c r="G1496" s="865" t="s">
        <v>10605</v>
      </c>
      <c r="H1496" s="865">
        <v>23</v>
      </c>
      <c r="I1496" s="865">
        <v>2</v>
      </c>
      <c r="J1496" s="865">
        <v>1</v>
      </c>
      <c r="K1496" s="865"/>
      <c r="L1496" s="865"/>
      <c r="M1496" s="865" t="s">
        <v>19754</v>
      </c>
      <c r="N1496" s="865" t="s">
        <v>19755</v>
      </c>
      <c r="O1496" s="865" t="s">
        <v>19756</v>
      </c>
      <c r="P1496" s="865">
        <v>3</v>
      </c>
      <c r="Q1496" s="865"/>
    </row>
    <row r="1497" spans="1:17" ht="51">
      <c r="A1497" s="876">
        <v>903</v>
      </c>
      <c r="B1497" s="865" t="s">
        <v>1509</v>
      </c>
      <c r="C1497" s="1705"/>
      <c r="D1497" s="865" t="s">
        <v>19746</v>
      </c>
      <c r="E1497" s="891" t="s">
        <v>13544</v>
      </c>
      <c r="F1497" s="891" t="s">
        <v>18536</v>
      </c>
      <c r="G1497" s="865" t="s">
        <v>10605</v>
      </c>
      <c r="H1497" s="865">
        <v>23</v>
      </c>
      <c r="I1497" s="865">
        <v>2</v>
      </c>
      <c r="J1497" s="865">
        <v>1</v>
      </c>
      <c r="K1497" s="865"/>
      <c r="L1497" s="865"/>
      <c r="M1497" s="865" t="s">
        <v>19757</v>
      </c>
      <c r="N1497" s="865" t="s">
        <v>19758</v>
      </c>
      <c r="O1497" s="865" t="s">
        <v>19759</v>
      </c>
      <c r="P1497" s="865"/>
      <c r="Q1497" s="865">
        <v>3</v>
      </c>
    </row>
    <row r="1498" spans="1:17" ht="51">
      <c r="A1498" s="876">
        <v>904</v>
      </c>
      <c r="B1498" s="865" t="s">
        <v>1509</v>
      </c>
      <c r="C1498" s="1705"/>
      <c r="D1498" s="865" t="s">
        <v>19746</v>
      </c>
      <c r="E1498" s="891" t="s">
        <v>13544</v>
      </c>
      <c r="F1498" s="891" t="s">
        <v>18536</v>
      </c>
      <c r="G1498" s="865" t="s">
        <v>10605</v>
      </c>
      <c r="H1498" s="865">
        <v>23</v>
      </c>
      <c r="I1498" s="865">
        <v>2</v>
      </c>
      <c r="J1498" s="865">
        <v>1</v>
      </c>
      <c r="K1498" s="865"/>
      <c r="L1498" s="865"/>
      <c r="M1498" s="865" t="s">
        <v>1846</v>
      </c>
      <c r="N1498" s="865" t="s">
        <v>6812</v>
      </c>
      <c r="O1498" s="865" t="s">
        <v>6042</v>
      </c>
      <c r="P1498" s="865"/>
      <c r="Q1498" s="865">
        <v>3</v>
      </c>
    </row>
    <row r="1499" spans="1:17" ht="51">
      <c r="A1499" s="876">
        <v>905</v>
      </c>
      <c r="B1499" s="865" t="s">
        <v>1509</v>
      </c>
      <c r="C1499" s="1705"/>
      <c r="D1499" s="865" t="s">
        <v>19746</v>
      </c>
      <c r="E1499" s="891" t="s">
        <v>13544</v>
      </c>
      <c r="F1499" s="891" t="s">
        <v>18536</v>
      </c>
      <c r="G1499" s="865" t="s">
        <v>10605</v>
      </c>
      <c r="H1499" s="865">
        <v>23</v>
      </c>
      <c r="I1499" s="865">
        <v>2</v>
      </c>
      <c r="J1499" s="865">
        <v>1</v>
      </c>
      <c r="K1499" s="865"/>
      <c r="L1499" s="865"/>
      <c r="M1499" s="865" t="s">
        <v>8130</v>
      </c>
      <c r="N1499" s="865" t="s">
        <v>8733</v>
      </c>
      <c r="O1499" s="865" t="s">
        <v>6025</v>
      </c>
      <c r="P1499" s="865"/>
      <c r="Q1499" s="865">
        <v>3</v>
      </c>
    </row>
    <row r="1500" spans="1:17" ht="51">
      <c r="A1500" s="876">
        <v>906</v>
      </c>
      <c r="B1500" s="865" t="s">
        <v>1509</v>
      </c>
      <c r="C1500" s="1705"/>
      <c r="D1500" s="865" t="s">
        <v>19746</v>
      </c>
      <c r="E1500" s="891" t="s">
        <v>13544</v>
      </c>
      <c r="F1500" s="891" t="s">
        <v>18536</v>
      </c>
      <c r="G1500" s="865" t="s">
        <v>10605</v>
      </c>
      <c r="H1500" s="865">
        <v>23</v>
      </c>
      <c r="I1500" s="865">
        <v>2</v>
      </c>
      <c r="J1500" s="865">
        <v>1</v>
      </c>
      <c r="K1500" s="865"/>
      <c r="L1500" s="865"/>
      <c r="M1500" s="865" t="s">
        <v>19760</v>
      </c>
      <c r="N1500" s="865" t="s">
        <v>6812</v>
      </c>
      <c r="O1500" s="865" t="s">
        <v>6042</v>
      </c>
      <c r="P1500" s="865">
        <v>3</v>
      </c>
      <c r="Q1500" s="865"/>
    </row>
    <row r="1501" spans="1:17" ht="51">
      <c r="A1501" s="882">
        <v>907</v>
      </c>
      <c r="B1501" s="865" t="s">
        <v>1509</v>
      </c>
      <c r="C1501" s="1705"/>
      <c r="D1501" s="865" t="s">
        <v>19746</v>
      </c>
      <c r="E1501" s="891" t="s">
        <v>13544</v>
      </c>
      <c r="F1501" s="891" t="s">
        <v>18536</v>
      </c>
      <c r="G1501" s="865" t="s">
        <v>10605</v>
      </c>
      <c r="H1501" s="865">
        <v>23</v>
      </c>
      <c r="I1501" s="865">
        <v>2</v>
      </c>
      <c r="J1501" s="865"/>
      <c r="K1501" s="865">
        <v>1</v>
      </c>
      <c r="L1501" s="865"/>
      <c r="M1501" s="865" t="s">
        <v>19761</v>
      </c>
      <c r="N1501" s="865" t="s">
        <v>3620</v>
      </c>
      <c r="O1501" s="865" t="s">
        <v>1640</v>
      </c>
      <c r="P1501" s="865"/>
      <c r="Q1501" s="865">
        <v>3</v>
      </c>
    </row>
    <row r="1502" spans="1:17" ht="51">
      <c r="A1502" s="876">
        <v>908</v>
      </c>
      <c r="B1502" s="865" t="s">
        <v>1509</v>
      </c>
      <c r="C1502" s="1705"/>
      <c r="D1502" s="865" t="s">
        <v>19746</v>
      </c>
      <c r="E1502" s="891" t="s">
        <v>13544</v>
      </c>
      <c r="F1502" s="891" t="s">
        <v>18536</v>
      </c>
      <c r="G1502" s="865" t="s">
        <v>10605</v>
      </c>
      <c r="H1502" s="865">
        <v>23</v>
      </c>
      <c r="I1502" s="865">
        <v>2</v>
      </c>
      <c r="J1502" s="865"/>
      <c r="K1502" s="865">
        <v>1</v>
      </c>
      <c r="L1502" s="865"/>
      <c r="M1502" s="865" t="s">
        <v>19762</v>
      </c>
      <c r="N1502" s="865" t="s">
        <v>19763</v>
      </c>
      <c r="O1502" s="865" t="s">
        <v>19764</v>
      </c>
      <c r="P1502" s="865">
        <v>3</v>
      </c>
      <c r="Q1502" s="865"/>
    </row>
    <row r="1503" spans="1:17" ht="51">
      <c r="A1503" s="876">
        <v>909</v>
      </c>
      <c r="B1503" s="865" t="s">
        <v>1509</v>
      </c>
      <c r="C1503" s="1705"/>
      <c r="D1503" s="865" t="s">
        <v>19746</v>
      </c>
      <c r="E1503" s="891" t="s">
        <v>13544</v>
      </c>
      <c r="F1503" s="891" t="s">
        <v>18536</v>
      </c>
      <c r="G1503" s="865" t="s">
        <v>10605</v>
      </c>
      <c r="H1503" s="865">
        <v>23</v>
      </c>
      <c r="I1503" s="865">
        <v>2</v>
      </c>
      <c r="J1503" s="865"/>
      <c r="K1503" s="865">
        <v>1</v>
      </c>
      <c r="L1503" s="865"/>
      <c r="M1503" s="865" t="s">
        <v>19765</v>
      </c>
      <c r="N1503" s="865" t="s">
        <v>19766</v>
      </c>
      <c r="O1503" s="865" t="s">
        <v>19756</v>
      </c>
      <c r="P1503" s="865"/>
      <c r="Q1503" s="865">
        <v>3</v>
      </c>
    </row>
    <row r="1504" spans="1:17" ht="51">
      <c r="A1504" s="876">
        <v>910</v>
      </c>
      <c r="B1504" s="865" t="s">
        <v>1509</v>
      </c>
      <c r="C1504" s="1705"/>
      <c r="D1504" s="865" t="s">
        <v>19746</v>
      </c>
      <c r="E1504" s="891" t="s">
        <v>13544</v>
      </c>
      <c r="F1504" s="891" t="s">
        <v>18536</v>
      </c>
      <c r="G1504" s="865" t="s">
        <v>10605</v>
      </c>
      <c r="H1504" s="865">
        <v>23</v>
      </c>
      <c r="I1504" s="865">
        <v>2</v>
      </c>
      <c r="J1504" s="865"/>
      <c r="K1504" s="865">
        <v>1</v>
      </c>
      <c r="L1504" s="865"/>
      <c r="M1504" s="865" t="s">
        <v>19767</v>
      </c>
      <c r="N1504" s="865" t="s">
        <v>19768</v>
      </c>
      <c r="O1504" s="865" t="s">
        <v>6025</v>
      </c>
      <c r="P1504" s="865"/>
      <c r="Q1504" s="865">
        <v>3</v>
      </c>
    </row>
    <row r="1505" spans="1:17" ht="51">
      <c r="A1505" s="876">
        <v>911</v>
      </c>
      <c r="B1505" s="865" t="s">
        <v>1509</v>
      </c>
      <c r="C1505" s="1705"/>
      <c r="D1505" s="865" t="s">
        <v>19746</v>
      </c>
      <c r="E1505" s="865" t="s">
        <v>13544</v>
      </c>
      <c r="F1505" s="865" t="s">
        <v>18536</v>
      </c>
      <c r="G1505" s="865" t="s">
        <v>10605</v>
      </c>
      <c r="H1505" s="865">
        <v>23</v>
      </c>
      <c r="I1505" s="865">
        <v>2</v>
      </c>
      <c r="J1505" s="865"/>
      <c r="K1505" s="865">
        <v>1</v>
      </c>
      <c r="L1505" s="865"/>
      <c r="M1505" s="865" t="s">
        <v>8133</v>
      </c>
      <c r="N1505" s="865" t="s">
        <v>8733</v>
      </c>
      <c r="O1505" s="865" t="s">
        <v>19769</v>
      </c>
      <c r="P1505" s="865"/>
      <c r="Q1505" s="865">
        <v>1</v>
      </c>
    </row>
    <row r="1506" spans="1:17" ht="51">
      <c r="A1506" s="876">
        <v>912</v>
      </c>
      <c r="B1506" s="865" t="s">
        <v>1509</v>
      </c>
      <c r="C1506" s="1705"/>
      <c r="D1506" s="865" t="s">
        <v>19746</v>
      </c>
      <c r="E1506" s="865" t="s">
        <v>13544</v>
      </c>
      <c r="F1506" s="865" t="s">
        <v>18536</v>
      </c>
      <c r="G1506" s="865" t="s">
        <v>10605</v>
      </c>
      <c r="H1506" s="865">
        <v>23</v>
      </c>
      <c r="I1506" s="865">
        <v>2</v>
      </c>
      <c r="J1506" s="865"/>
      <c r="K1506" s="865"/>
      <c r="L1506" s="865">
        <v>1</v>
      </c>
      <c r="M1506" s="865" t="s">
        <v>19770</v>
      </c>
      <c r="N1506" s="865" t="s">
        <v>19771</v>
      </c>
      <c r="O1506" s="865" t="s">
        <v>19748</v>
      </c>
      <c r="P1506" s="865">
        <v>1</v>
      </c>
      <c r="Q1506" s="865">
        <v>1</v>
      </c>
    </row>
    <row r="1507" spans="1:17" ht="51">
      <c r="A1507" s="882">
        <v>913</v>
      </c>
      <c r="B1507" s="865" t="s">
        <v>1509</v>
      </c>
      <c r="C1507" s="1705"/>
      <c r="D1507" s="865" t="s">
        <v>19746</v>
      </c>
      <c r="E1507" s="865" t="s">
        <v>13544</v>
      </c>
      <c r="F1507" s="865" t="s">
        <v>18536</v>
      </c>
      <c r="G1507" s="865" t="s">
        <v>10605</v>
      </c>
      <c r="H1507" s="865">
        <v>23</v>
      </c>
      <c r="I1507" s="865">
        <v>2</v>
      </c>
      <c r="J1507" s="865"/>
      <c r="K1507" s="865"/>
      <c r="L1507" s="865">
        <v>1</v>
      </c>
      <c r="M1507" s="865" t="s">
        <v>15497</v>
      </c>
      <c r="N1507" s="865" t="s">
        <v>19772</v>
      </c>
      <c r="O1507" s="865" t="s">
        <v>19773</v>
      </c>
      <c r="P1507" s="865">
        <v>1</v>
      </c>
      <c r="Q1507" s="865"/>
    </row>
    <row r="1508" spans="1:17" ht="51">
      <c r="A1508" s="876">
        <v>914</v>
      </c>
      <c r="B1508" s="865" t="s">
        <v>1509</v>
      </c>
      <c r="C1508" s="1705"/>
      <c r="D1508" s="865" t="s">
        <v>19746</v>
      </c>
      <c r="E1508" s="865" t="s">
        <v>13544</v>
      </c>
      <c r="F1508" s="865" t="s">
        <v>18536</v>
      </c>
      <c r="G1508" s="865" t="s">
        <v>10605</v>
      </c>
      <c r="H1508" s="865">
        <v>23</v>
      </c>
      <c r="I1508" s="865">
        <v>2</v>
      </c>
      <c r="J1508" s="865"/>
      <c r="K1508" s="865"/>
      <c r="L1508" s="865">
        <v>1</v>
      </c>
      <c r="M1508" s="865" t="s">
        <v>19774</v>
      </c>
      <c r="N1508" s="865" t="s">
        <v>19771</v>
      </c>
      <c r="O1508" s="865" t="s">
        <v>19773</v>
      </c>
      <c r="P1508" s="865">
        <v>1</v>
      </c>
      <c r="Q1508" s="865">
        <v>1</v>
      </c>
    </row>
    <row r="1509" spans="1:17" ht="51">
      <c r="A1509" s="876">
        <v>915</v>
      </c>
      <c r="B1509" s="865" t="s">
        <v>1509</v>
      </c>
      <c r="C1509" s="1705"/>
      <c r="D1509" s="865" t="s">
        <v>19746</v>
      </c>
      <c r="E1509" s="865" t="s">
        <v>13544</v>
      </c>
      <c r="F1509" s="865" t="s">
        <v>18536</v>
      </c>
      <c r="G1509" s="865" t="s">
        <v>10605</v>
      </c>
      <c r="H1509" s="865">
        <v>23</v>
      </c>
      <c r="I1509" s="865">
        <v>2</v>
      </c>
      <c r="J1509" s="865"/>
      <c r="K1509" s="865"/>
      <c r="L1509" s="865">
        <v>1</v>
      </c>
      <c r="M1509" s="865" t="s">
        <v>19775</v>
      </c>
      <c r="N1509" s="865" t="s">
        <v>6613</v>
      </c>
      <c r="O1509" s="865" t="s">
        <v>1751</v>
      </c>
      <c r="P1509" s="865">
        <v>1</v>
      </c>
      <c r="Q1509" s="865">
        <v>1</v>
      </c>
    </row>
    <row r="1510" spans="1:17" ht="51">
      <c r="A1510" s="876">
        <v>916</v>
      </c>
      <c r="B1510" s="865" t="s">
        <v>1509</v>
      </c>
      <c r="C1510" s="1705"/>
      <c r="D1510" s="865" t="s">
        <v>19746</v>
      </c>
      <c r="E1510" s="865" t="s">
        <v>13544</v>
      </c>
      <c r="F1510" s="865" t="s">
        <v>18536</v>
      </c>
      <c r="G1510" s="865" t="s">
        <v>10605</v>
      </c>
      <c r="H1510" s="865">
        <v>23</v>
      </c>
      <c r="I1510" s="865">
        <v>2</v>
      </c>
      <c r="J1510" s="865"/>
      <c r="K1510" s="865"/>
      <c r="L1510" s="865">
        <v>1</v>
      </c>
      <c r="M1510" s="865" t="s">
        <v>19776</v>
      </c>
      <c r="N1510" s="865" t="s">
        <v>19777</v>
      </c>
      <c r="O1510" s="865" t="s">
        <v>6026</v>
      </c>
      <c r="P1510" s="865"/>
      <c r="Q1510" s="865">
        <v>3</v>
      </c>
    </row>
    <row r="1511" spans="1:17" ht="51">
      <c r="A1511" s="876">
        <v>917</v>
      </c>
      <c r="B1511" s="865" t="s">
        <v>1509</v>
      </c>
      <c r="C1511" s="1705"/>
      <c r="D1511" s="865" t="s">
        <v>19746</v>
      </c>
      <c r="E1511" s="865" t="s">
        <v>13544</v>
      </c>
      <c r="F1511" s="865" t="s">
        <v>18536</v>
      </c>
      <c r="G1511" s="865" t="s">
        <v>10605</v>
      </c>
      <c r="H1511" s="865">
        <v>23</v>
      </c>
      <c r="I1511" s="865">
        <v>2</v>
      </c>
      <c r="J1511" s="865"/>
      <c r="K1511" s="865"/>
      <c r="L1511" s="865">
        <v>1</v>
      </c>
      <c r="M1511" s="865" t="s">
        <v>19778</v>
      </c>
      <c r="N1511" s="865" t="s">
        <v>6613</v>
      </c>
      <c r="O1511" s="865" t="s">
        <v>19759</v>
      </c>
      <c r="P1511" s="865">
        <v>1</v>
      </c>
      <c r="Q1511" s="865">
        <v>1</v>
      </c>
    </row>
    <row r="1512" spans="1:17" ht="63.75">
      <c r="A1512" s="876">
        <v>918</v>
      </c>
      <c r="B1512" s="865" t="s">
        <v>1509</v>
      </c>
      <c r="C1512" s="1705"/>
      <c r="D1512" s="865" t="s">
        <v>19746</v>
      </c>
      <c r="E1512" s="865" t="s">
        <v>13544</v>
      </c>
      <c r="F1512" s="865" t="s">
        <v>18536</v>
      </c>
      <c r="G1512" s="865" t="s">
        <v>10605</v>
      </c>
      <c r="H1512" s="865">
        <v>23</v>
      </c>
      <c r="I1512" s="865">
        <v>2</v>
      </c>
      <c r="J1512" s="865"/>
      <c r="K1512" s="865"/>
      <c r="L1512" s="865">
        <v>1</v>
      </c>
      <c r="M1512" s="865" t="s">
        <v>19779</v>
      </c>
      <c r="N1512" s="865" t="s">
        <v>19780</v>
      </c>
      <c r="O1512" s="865" t="s">
        <v>19748</v>
      </c>
      <c r="P1512" s="865">
        <v>2</v>
      </c>
      <c r="Q1512" s="865">
        <v>3</v>
      </c>
    </row>
    <row r="1513" spans="1:17" ht="51">
      <c r="A1513" s="882">
        <v>919</v>
      </c>
      <c r="B1513" s="865" t="s">
        <v>1509</v>
      </c>
      <c r="C1513" s="1705"/>
      <c r="D1513" s="865" t="s">
        <v>19746</v>
      </c>
      <c r="E1513" s="865" t="s">
        <v>13544</v>
      </c>
      <c r="F1513" s="865" t="s">
        <v>18536</v>
      </c>
      <c r="G1513" s="865" t="s">
        <v>10605</v>
      </c>
      <c r="H1513" s="865">
        <v>23</v>
      </c>
      <c r="I1513" s="865">
        <v>2</v>
      </c>
      <c r="J1513" s="865"/>
      <c r="K1513" s="865"/>
      <c r="L1513" s="865">
        <v>1</v>
      </c>
      <c r="M1513" s="865" t="s">
        <v>19781</v>
      </c>
      <c r="N1513" s="865" t="s">
        <v>8733</v>
      </c>
      <c r="O1513" s="865" t="s">
        <v>1751</v>
      </c>
      <c r="P1513" s="865"/>
      <c r="Q1513" s="865">
        <v>1</v>
      </c>
    </row>
    <row r="1514" spans="1:17" ht="51">
      <c r="A1514" s="876">
        <v>920</v>
      </c>
      <c r="B1514" s="865" t="s">
        <v>1509</v>
      </c>
      <c r="C1514" s="1705"/>
      <c r="D1514" s="865" t="s">
        <v>19746</v>
      </c>
      <c r="E1514" s="865" t="s">
        <v>13544</v>
      </c>
      <c r="F1514" s="865" t="s">
        <v>18536</v>
      </c>
      <c r="G1514" s="865" t="s">
        <v>10605</v>
      </c>
      <c r="H1514" s="865">
        <v>23</v>
      </c>
      <c r="I1514" s="865">
        <v>2</v>
      </c>
      <c r="J1514" s="865"/>
      <c r="K1514" s="865"/>
      <c r="L1514" s="865">
        <v>1</v>
      </c>
      <c r="M1514" s="865" t="s">
        <v>4850</v>
      </c>
      <c r="N1514" s="865" t="s">
        <v>6812</v>
      </c>
      <c r="O1514" s="865" t="s">
        <v>19782</v>
      </c>
      <c r="P1514" s="865"/>
      <c r="Q1514" s="865">
        <v>1</v>
      </c>
    </row>
    <row r="1515" spans="1:17" ht="51">
      <c r="A1515" s="876">
        <v>921</v>
      </c>
      <c r="B1515" s="865" t="s">
        <v>1509</v>
      </c>
      <c r="C1515" s="1705"/>
      <c r="D1515" s="865" t="s">
        <v>19746</v>
      </c>
      <c r="E1515" s="865" t="s">
        <v>13544</v>
      </c>
      <c r="F1515" s="865" t="s">
        <v>18536</v>
      </c>
      <c r="G1515" s="865" t="s">
        <v>10605</v>
      </c>
      <c r="H1515" s="865">
        <v>23</v>
      </c>
      <c r="I1515" s="865">
        <v>2</v>
      </c>
      <c r="J1515" s="865"/>
      <c r="K1515" s="865"/>
      <c r="L1515" s="865">
        <v>1</v>
      </c>
      <c r="M1515" s="865" t="s">
        <v>19783</v>
      </c>
      <c r="N1515" s="865" t="s">
        <v>8733</v>
      </c>
      <c r="O1515" s="865" t="s">
        <v>1751</v>
      </c>
      <c r="P1515" s="865">
        <v>1</v>
      </c>
      <c r="Q1515" s="865"/>
    </row>
    <row r="1516" spans="1:17" ht="38.25">
      <c r="A1516" s="876">
        <v>922</v>
      </c>
      <c r="B1516" s="865" t="s">
        <v>1509</v>
      </c>
      <c r="C1516" s="1705"/>
      <c r="D1516" s="865" t="s">
        <v>19784</v>
      </c>
      <c r="E1516" s="865" t="s">
        <v>11667</v>
      </c>
      <c r="F1516" s="865" t="s">
        <v>19785</v>
      </c>
      <c r="G1516" s="865" t="s">
        <v>1751</v>
      </c>
      <c r="H1516" s="865"/>
      <c r="I1516" s="865" t="s">
        <v>19786</v>
      </c>
      <c r="J1516" s="865">
        <v>1</v>
      </c>
      <c r="K1516" s="865"/>
      <c r="L1516" s="865"/>
      <c r="M1516" s="865" t="s">
        <v>19787</v>
      </c>
      <c r="N1516" s="865" t="s">
        <v>9527</v>
      </c>
      <c r="O1516" s="865" t="s">
        <v>1751</v>
      </c>
      <c r="P1516" s="865">
        <v>1</v>
      </c>
      <c r="Q1516" s="865"/>
    </row>
    <row r="1517" spans="1:17" ht="25.5">
      <c r="A1517" s="876">
        <v>923</v>
      </c>
      <c r="B1517" s="865" t="s">
        <v>1509</v>
      </c>
      <c r="C1517" s="1705"/>
      <c r="D1517" s="865" t="s">
        <v>19784</v>
      </c>
      <c r="E1517" s="865" t="s">
        <v>11667</v>
      </c>
      <c r="F1517" s="865" t="s">
        <v>19785</v>
      </c>
      <c r="G1517" s="865" t="s">
        <v>1751</v>
      </c>
      <c r="H1517" s="865"/>
      <c r="I1517" s="865"/>
      <c r="J1517" s="865">
        <v>1</v>
      </c>
      <c r="K1517" s="865"/>
      <c r="L1517" s="865"/>
      <c r="M1517" s="865" t="s">
        <v>19788</v>
      </c>
      <c r="N1517" s="865" t="s">
        <v>6776</v>
      </c>
      <c r="O1517" s="865" t="s">
        <v>1751</v>
      </c>
      <c r="P1517" s="865">
        <v>1</v>
      </c>
      <c r="Q1517" s="865"/>
    </row>
    <row r="1518" spans="1:17" ht="25.5">
      <c r="A1518" s="876">
        <v>924</v>
      </c>
      <c r="B1518" s="865" t="s">
        <v>1509</v>
      </c>
      <c r="C1518" s="1705"/>
      <c r="D1518" s="865" t="s">
        <v>19784</v>
      </c>
      <c r="E1518" s="865" t="s">
        <v>11667</v>
      </c>
      <c r="F1518" s="865" t="s">
        <v>19785</v>
      </c>
      <c r="G1518" s="865" t="s">
        <v>1751</v>
      </c>
      <c r="H1518" s="865"/>
      <c r="I1518" s="865"/>
      <c r="J1518" s="865">
        <v>1</v>
      </c>
      <c r="K1518" s="865"/>
      <c r="L1518" s="865"/>
      <c r="M1518" s="865" t="s">
        <v>19789</v>
      </c>
      <c r="N1518" s="865" t="s">
        <v>8748</v>
      </c>
      <c r="O1518" s="865" t="s">
        <v>1751</v>
      </c>
      <c r="P1518" s="865">
        <v>1</v>
      </c>
      <c r="Q1518" s="865"/>
    </row>
    <row r="1519" spans="1:17" ht="25.5">
      <c r="A1519" s="882">
        <v>925</v>
      </c>
      <c r="B1519" s="865" t="s">
        <v>1509</v>
      </c>
      <c r="C1519" s="1705"/>
      <c r="D1519" s="865" t="s">
        <v>19784</v>
      </c>
      <c r="E1519" s="865" t="s">
        <v>11667</v>
      </c>
      <c r="F1519" s="865" t="s">
        <v>19785</v>
      </c>
      <c r="G1519" s="865" t="s">
        <v>1751</v>
      </c>
      <c r="H1519" s="865"/>
      <c r="I1519" s="865"/>
      <c r="J1519" s="865">
        <v>1</v>
      </c>
      <c r="K1519" s="865"/>
      <c r="L1519" s="865"/>
      <c r="M1519" s="865" t="s">
        <v>19717</v>
      </c>
      <c r="N1519" s="865" t="s">
        <v>7140</v>
      </c>
      <c r="O1519" s="865" t="s">
        <v>1751</v>
      </c>
      <c r="P1519" s="865"/>
      <c r="Q1519" s="865">
        <v>1</v>
      </c>
    </row>
    <row r="1520" spans="1:17" ht="25.5">
      <c r="A1520" s="876">
        <v>926</v>
      </c>
      <c r="B1520" s="865" t="s">
        <v>1509</v>
      </c>
      <c r="C1520" s="1705"/>
      <c r="D1520" s="865" t="s">
        <v>19784</v>
      </c>
      <c r="E1520" s="865" t="s">
        <v>11667</v>
      </c>
      <c r="F1520" s="865" t="s">
        <v>19785</v>
      </c>
      <c r="G1520" s="865" t="s">
        <v>1751</v>
      </c>
      <c r="H1520" s="865"/>
      <c r="I1520" s="865"/>
      <c r="J1520" s="865"/>
      <c r="K1520" s="865">
        <v>1</v>
      </c>
      <c r="L1520" s="865"/>
      <c r="M1520" s="865" t="s">
        <v>19790</v>
      </c>
      <c r="N1520" s="930" t="s">
        <v>9589</v>
      </c>
      <c r="O1520" s="865" t="s">
        <v>1751</v>
      </c>
      <c r="P1520" s="865">
        <v>1</v>
      </c>
      <c r="Q1520" s="865"/>
    </row>
    <row r="1521" spans="1:17" ht="25.5">
      <c r="A1521" s="876">
        <v>927</v>
      </c>
      <c r="B1521" s="865" t="s">
        <v>1509</v>
      </c>
      <c r="C1521" s="1705"/>
      <c r="D1521" s="865" t="s">
        <v>19784</v>
      </c>
      <c r="E1521" s="865" t="s">
        <v>11667</v>
      </c>
      <c r="F1521" s="865" t="s">
        <v>19785</v>
      </c>
      <c r="G1521" s="865" t="s">
        <v>1751</v>
      </c>
      <c r="H1521" s="865"/>
      <c r="I1521" s="865"/>
      <c r="J1521" s="865"/>
      <c r="K1521" s="865">
        <v>1</v>
      </c>
      <c r="L1521" s="865"/>
      <c r="M1521" s="865" t="s">
        <v>18593</v>
      </c>
      <c r="N1521" s="930" t="s">
        <v>9578</v>
      </c>
      <c r="O1521" s="865" t="s">
        <v>1751</v>
      </c>
      <c r="P1521" s="865">
        <v>1</v>
      </c>
      <c r="Q1521" s="865"/>
    </row>
    <row r="1522" spans="1:17" ht="25.5">
      <c r="A1522" s="876">
        <v>928</v>
      </c>
      <c r="B1522" s="865" t="s">
        <v>1509</v>
      </c>
      <c r="C1522" s="1705"/>
      <c r="D1522" s="865" t="s">
        <v>19784</v>
      </c>
      <c r="E1522" s="865" t="s">
        <v>11667</v>
      </c>
      <c r="F1522" s="865" t="s">
        <v>19785</v>
      </c>
      <c r="G1522" s="865" t="s">
        <v>1751</v>
      </c>
      <c r="H1522" s="865"/>
      <c r="I1522" s="865"/>
      <c r="J1522" s="865"/>
      <c r="K1522" s="865">
        <v>1</v>
      </c>
      <c r="L1522" s="865"/>
      <c r="M1522" s="865" t="s">
        <v>19791</v>
      </c>
      <c r="N1522" s="930" t="s">
        <v>9531</v>
      </c>
      <c r="O1522" s="865" t="s">
        <v>1751</v>
      </c>
      <c r="P1522" s="865"/>
      <c r="Q1522" s="865">
        <v>1</v>
      </c>
    </row>
    <row r="1523" spans="1:17" ht="25.5">
      <c r="A1523" s="876">
        <v>929</v>
      </c>
      <c r="B1523" s="865" t="s">
        <v>1509</v>
      </c>
      <c r="C1523" s="1705"/>
      <c r="D1523" s="865" t="s">
        <v>19784</v>
      </c>
      <c r="E1523" s="865" t="s">
        <v>11667</v>
      </c>
      <c r="F1523" s="865" t="s">
        <v>19785</v>
      </c>
      <c r="G1523" s="865" t="s">
        <v>1751</v>
      </c>
      <c r="H1523" s="865"/>
      <c r="I1523" s="865"/>
      <c r="J1523" s="865"/>
      <c r="K1523" s="865"/>
      <c r="L1523" s="865">
        <v>1</v>
      </c>
      <c r="M1523" s="865" t="s">
        <v>19792</v>
      </c>
      <c r="N1523" s="865" t="s">
        <v>9589</v>
      </c>
      <c r="O1523" s="865" t="s">
        <v>1751</v>
      </c>
      <c r="P1523" s="865">
        <v>1</v>
      </c>
      <c r="Q1523" s="865"/>
    </row>
    <row r="1524" spans="1:17" ht="25.5">
      <c r="A1524" s="876">
        <v>930</v>
      </c>
      <c r="B1524" s="865" t="s">
        <v>1509</v>
      </c>
      <c r="C1524" s="1705"/>
      <c r="D1524" s="865" t="s">
        <v>19784</v>
      </c>
      <c r="E1524" s="865" t="s">
        <v>11667</v>
      </c>
      <c r="F1524" s="865" t="s">
        <v>19785</v>
      </c>
      <c r="G1524" s="865" t="s">
        <v>1751</v>
      </c>
      <c r="H1524" s="865"/>
      <c r="I1524" s="865"/>
      <c r="J1524" s="865"/>
      <c r="K1524" s="865"/>
      <c r="L1524" s="865">
        <v>1</v>
      </c>
      <c r="M1524" s="865" t="s">
        <v>18592</v>
      </c>
      <c r="N1524" s="865" t="s">
        <v>6710</v>
      </c>
      <c r="O1524" s="865" t="s">
        <v>1751</v>
      </c>
      <c r="P1524" s="865">
        <v>1</v>
      </c>
      <c r="Q1524" s="865"/>
    </row>
    <row r="1525" spans="1:17" ht="25.5">
      <c r="A1525" s="882">
        <v>931</v>
      </c>
      <c r="B1525" s="865" t="s">
        <v>1509</v>
      </c>
      <c r="C1525" s="1705"/>
      <c r="D1525" s="865" t="s">
        <v>19784</v>
      </c>
      <c r="E1525" s="865" t="s">
        <v>11667</v>
      </c>
      <c r="F1525" s="865" t="s">
        <v>19785</v>
      </c>
      <c r="G1525" s="865" t="s">
        <v>1751</v>
      </c>
      <c r="H1525" s="865"/>
      <c r="I1525" s="865"/>
      <c r="J1525" s="865"/>
      <c r="K1525" s="865"/>
      <c r="L1525" s="865">
        <v>1</v>
      </c>
      <c r="M1525" s="865" t="s">
        <v>19716</v>
      </c>
      <c r="N1525" s="865" t="s">
        <v>9531</v>
      </c>
      <c r="O1525" s="865" t="s">
        <v>1751</v>
      </c>
      <c r="P1525" s="865"/>
      <c r="Q1525" s="865">
        <v>1</v>
      </c>
    </row>
    <row r="1526" spans="1:17" ht="25.5">
      <c r="A1526" s="876">
        <v>932</v>
      </c>
      <c r="B1526" s="865" t="s">
        <v>1509</v>
      </c>
      <c r="C1526" s="1705"/>
      <c r="D1526" s="865" t="s">
        <v>13111</v>
      </c>
      <c r="E1526" s="865" t="s">
        <v>19793</v>
      </c>
      <c r="F1526" s="865" t="s">
        <v>19794</v>
      </c>
      <c r="G1526" s="865" t="s">
        <v>1640</v>
      </c>
      <c r="H1526" s="865"/>
      <c r="I1526" s="865" t="s">
        <v>15016</v>
      </c>
      <c r="J1526" s="865">
        <v>1</v>
      </c>
      <c r="K1526" s="865"/>
      <c r="L1526" s="865"/>
      <c r="M1526" s="865" t="s">
        <v>19732</v>
      </c>
      <c r="N1526" s="865" t="s">
        <v>9512</v>
      </c>
      <c r="O1526" s="865" t="s">
        <v>1640</v>
      </c>
      <c r="P1526" s="865">
        <v>1</v>
      </c>
      <c r="Q1526" s="865"/>
    </row>
    <row r="1527" spans="1:17" ht="25.5">
      <c r="A1527" s="876">
        <v>933</v>
      </c>
      <c r="B1527" s="865" t="s">
        <v>1509</v>
      </c>
      <c r="C1527" s="1705"/>
      <c r="D1527" s="865" t="s">
        <v>13111</v>
      </c>
      <c r="E1527" s="865" t="s">
        <v>19793</v>
      </c>
      <c r="F1527" s="865" t="s">
        <v>19794</v>
      </c>
      <c r="G1527" s="865" t="s">
        <v>1640</v>
      </c>
      <c r="H1527" s="865"/>
      <c r="I1527" s="865"/>
      <c r="J1527" s="865"/>
      <c r="K1527" s="865"/>
      <c r="L1527" s="865">
        <v>1</v>
      </c>
      <c r="M1527" s="865" t="s">
        <v>19795</v>
      </c>
      <c r="N1527" s="865" t="s">
        <v>2503</v>
      </c>
      <c r="O1527" s="865" t="s">
        <v>1640</v>
      </c>
      <c r="P1527" s="865">
        <v>1</v>
      </c>
      <c r="Q1527" s="865"/>
    </row>
    <row r="1528" spans="1:17" ht="25.5">
      <c r="A1528" s="876">
        <v>934</v>
      </c>
      <c r="B1528" s="865" t="s">
        <v>1509</v>
      </c>
      <c r="C1528" s="1705"/>
      <c r="D1528" s="865" t="s">
        <v>13111</v>
      </c>
      <c r="E1528" s="865" t="s">
        <v>19793</v>
      </c>
      <c r="F1528" s="865" t="s">
        <v>19794</v>
      </c>
      <c r="G1528" s="865" t="s">
        <v>1640</v>
      </c>
      <c r="H1528" s="865"/>
      <c r="I1528" s="865"/>
      <c r="J1528" s="865"/>
      <c r="K1528" s="865"/>
      <c r="L1528" s="865">
        <v>1</v>
      </c>
      <c r="M1528" s="865" t="s">
        <v>15453</v>
      </c>
      <c r="N1528" s="865" t="s">
        <v>1164</v>
      </c>
      <c r="O1528" s="865" t="s">
        <v>1640</v>
      </c>
      <c r="P1528" s="865">
        <v>1</v>
      </c>
      <c r="Q1528" s="865"/>
    </row>
    <row r="1529" spans="1:17" ht="25.5">
      <c r="A1529" s="876">
        <v>935</v>
      </c>
      <c r="B1529" s="865" t="s">
        <v>1509</v>
      </c>
      <c r="C1529" s="1705"/>
      <c r="D1529" s="865" t="s">
        <v>13111</v>
      </c>
      <c r="E1529" s="865" t="s">
        <v>19793</v>
      </c>
      <c r="F1529" s="865" t="s">
        <v>19794</v>
      </c>
      <c r="G1529" s="865" t="s">
        <v>1640</v>
      </c>
      <c r="H1529" s="865"/>
      <c r="I1529" s="865"/>
      <c r="J1529" s="865"/>
      <c r="K1529" s="865"/>
      <c r="L1529" s="865">
        <v>1</v>
      </c>
      <c r="M1529" s="865" t="s">
        <v>16699</v>
      </c>
      <c r="N1529" s="865" t="s">
        <v>6710</v>
      </c>
      <c r="O1529" s="865" t="s">
        <v>1640</v>
      </c>
      <c r="P1529" s="865">
        <v>1</v>
      </c>
      <c r="Q1529" s="865"/>
    </row>
    <row r="1530" spans="1:17" ht="25.5">
      <c r="A1530" s="876">
        <v>936</v>
      </c>
      <c r="B1530" s="865" t="s">
        <v>1509</v>
      </c>
      <c r="C1530" s="1705"/>
      <c r="D1530" s="865" t="s">
        <v>13111</v>
      </c>
      <c r="E1530" s="865" t="s">
        <v>19793</v>
      </c>
      <c r="F1530" s="865" t="s">
        <v>19794</v>
      </c>
      <c r="G1530" s="865" t="s">
        <v>1640</v>
      </c>
      <c r="H1530" s="865"/>
      <c r="I1530" s="865"/>
      <c r="J1530" s="865"/>
      <c r="K1530" s="865"/>
      <c r="L1530" s="865">
        <v>1</v>
      </c>
      <c r="M1530" s="865" t="s">
        <v>16614</v>
      </c>
      <c r="N1530" s="865" t="s">
        <v>1169</v>
      </c>
      <c r="O1530" s="865" t="s">
        <v>1640</v>
      </c>
      <c r="P1530" s="865"/>
      <c r="Q1530" s="865">
        <v>1</v>
      </c>
    </row>
    <row r="1531" spans="1:17" ht="25.5">
      <c r="A1531" s="882">
        <v>937</v>
      </c>
      <c r="B1531" s="865" t="s">
        <v>1509</v>
      </c>
      <c r="C1531" s="1705"/>
      <c r="D1531" s="865" t="s">
        <v>13111</v>
      </c>
      <c r="E1531" s="865" t="s">
        <v>19793</v>
      </c>
      <c r="F1531" s="865" t="s">
        <v>19794</v>
      </c>
      <c r="G1531" s="865" t="s">
        <v>1640</v>
      </c>
      <c r="H1531" s="865"/>
      <c r="I1531" s="865"/>
      <c r="J1531" s="865"/>
      <c r="K1531" s="865"/>
      <c r="L1531" s="865">
        <v>1</v>
      </c>
      <c r="M1531" s="865" t="s">
        <v>10567</v>
      </c>
      <c r="N1531" s="865" t="s">
        <v>6710</v>
      </c>
      <c r="O1531" s="865" t="s">
        <v>1640</v>
      </c>
      <c r="P1531" s="865"/>
      <c r="Q1531" s="865">
        <v>1</v>
      </c>
    </row>
    <row r="1532" spans="1:17" ht="25.5">
      <c r="A1532" s="876">
        <v>938</v>
      </c>
      <c r="B1532" s="865" t="s">
        <v>1509</v>
      </c>
      <c r="C1532" s="1705"/>
      <c r="D1532" s="865" t="s">
        <v>13111</v>
      </c>
      <c r="E1532" s="865" t="s">
        <v>19793</v>
      </c>
      <c r="F1532" s="865" t="s">
        <v>19794</v>
      </c>
      <c r="G1532" s="865" t="s">
        <v>1640</v>
      </c>
      <c r="H1532" s="865"/>
      <c r="I1532" s="865"/>
      <c r="J1532" s="865"/>
      <c r="K1532" s="865"/>
      <c r="L1532" s="865">
        <v>1</v>
      </c>
      <c r="M1532" s="865" t="s">
        <v>19719</v>
      </c>
      <c r="N1532" s="865" t="s">
        <v>9546</v>
      </c>
      <c r="O1532" s="865" t="s">
        <v>1640</v>
      </c>
      <c r="P1532" s="865"/>
      <c r="Q1532" s="865">
        <v>1</v>
      </c>
    </row>
    <row r="1533" spans="1:17" ht="25.5">
      <c r="A1533" s="876">
        <v>939</v>
      </c>
      <c r="B1533" s="865" t="s">
        <v>1509</v>
      </c>
      <c r="C1533" s="1705"/>
      <c r="D1533" s="865" t="s">
        <v>17646</v>
      </c>
      <c r="E1533" s="865" t="s">
        <v>19796</v>
      </c>
      <c r="F1533" s="865" t="s">
        <v>19797</v>
      </c>
      <c r="G1533" s="865" t="s">
        <v>362</v>
      </c>
      <c r="H1533" s="865"/>
      <c r="I1533" s="865"/>
      <c r="J1533" s="865">
        <v>1</v>
      </c>
      <c r="K1533" s="865"/>
      <c r="L1533" s="865"/>
      <c r="M1533" s="865" t="s">
        <v>19798</v>
      </c>
      <c r="N1533" s="865" t="s">
        <v>19799</v>
      </c>
      <c r="O1533" s="865" t="s">
        <v>5491</v>
      </c>
      <c r="P1533" s="865">
        <v>1</v>
      </c>
      <c r="Q1533" s="865"/>
    </row>
    <row r="1534" spans="1:17" ht="25.5">
      <c r="A1534" s="876">
        <v>940</v>
      </c>
      <c r="B1534" s="865" t="s">
        <v>1509</v>
      </c>
      <c r="C1534" s="1705"/>
      <c r="D1534" s="865" t="s">
        <v>17646</v>
      </c>
      <c r="E1534" s="865" t="s">
        <v>19796</v>
      </c>
      <c r="F1534" s="865" t="s">
        <v>19797</v>
      </c>
      <c r="G1534" s="865" t="s">
        <v>362</v>
      </c>
      <c r="H1534" s="865"/>
      <c r="I1534" s="865"/>
      <c r="J1534" s="865">
        <v>1</v>
      </c>
      <c r="K1534" s="865"/>
      <c r="L1534" s="865"/>
      <c r="M1534" s="865" t="s">
        <v>19800</v>
      </c>
      <c r="N1534" s="865" t="s">
        <v>19801</v>
      </c>
      <c r="O1534" s="865" t="s">
        <v>5491</v>
      </c>
      <c r="P1534" s="865">
        <v>1</v>
      </c>
      <c r="Q1534" s="865"/>
    </row>
    <row r="1535" spans="1:17" ht="25.5">
      <c r="A1535" s="876">
        <v>941</v>
      </c>
      <c r="B1535" s="865" t="s">
        <v>1509</v>
      </c>
      <c r="C1535" s="1705"/>
      <c r="D1535" s="865" t="s">
        <v>17646</v>
      </c>
      <c r="E1535" s="865" t="s">
        <v>19796</v>
      </c>
      <c r="F1535" s="865" t="s">
        <v>19797</v>
      </c>
      <c r="G1535" s="865" t="s">
        <v>362</v>
      </c>
      <c r="H1535" s="865"/>
      <c r="I1535" s="865"/>
      <c r="J1535" s="865">
        <v>1</v>
      </c>
      <c r="K1535" s="865"/>
      <c r="L1535" s="865"/>
      <c r="M1535" s="865" t="s">
        <v>19802</v>
      </c>
      <c r="N1535" s="865" t="s">
        <v>19803</v>
      </c>
      <c r="O1535" s="865" t="s">
        <v>5491</v>
      </c>
      <c r="P1535" s="865"/>
      <c r="Q1535" s="865">
        <v>1</v>
      </c>
    </row>
    <row r="1536" spans="1:17" ht="25.5">
      <c r="A1536" s="876">
        <v>942</v>
      </c>
      <c r="B1536" s="865" t="s">
        <v>1509</v>
      </c>
      <c r="C1536" s="1705"/>
      <c r="D1536" s="865" t="s">
        <v>17646</v>
      </c>
      <c r="E1536" s="865" t="s">
        <v>19796</v>
      </c>
      <c r="F1536" s="865" t="s">
        <v>19797</v>
      </c>
      <c r="G1536" s="865" t="s">
        <v>362</v>
      </c>
      <c r="H1536" s="865"/>
      <c r="I1536" s="865"/>
      <c r="J1536" s="865">
        <v>1</v>
      </c>
      <c r="K1536" s="865"/>
      <c r="L1536" s="865" t="s">
        <v>1493</v>
      </c>
      <c r="M1536" s="865" t="s">
        <v>19804</v>
      </c>
      <c r="N1536" s="865" t="s">
        <v>19805</v>
      </c>
      <c r="O1536" s="865" t="s">
        <v>5491</v>
      </c>
      <c r="P1536" s="865"/>
      <c r="Q1536" s="865">
        <v>1</v>
      </c>
    </row>
    <row r="1537" spans="1:17" ht="25.5">
      <c r="A1537" s="882">
        <v>943</v>
      </c>
      <c r="B1537" s="865" t="s">
        <v>1509</v>
      </c>
      <c r="C1537" s="1705"/>
      <c r="D1537" s="865" t="s">
        <v>17646</v>
      </c>
      <c r="E1537" s="865" t="s">
        <v>19796</v>
      </c>
      <c r="F1537" s="865" t="s">
        <v>19797</v>
      </c>
      <c r="G1537" s="865" t="s">
        <v>362</v>
      </c>
      <c r="H1537" s="865"/>
      <c r="I1537" s="865"/>
      <c r="J1537" s="865">
        <v>1</v>
      </c>
      <c r="K1537" s="865"/>
      <c r="L1537" s="865"/>
      <c r="M1537" s="865" t="s">
        <v>19806</v>
      </c>
      <c r="N1537" s="865" t="s">
        <v>19807</v>
      </c>
      <c r="O1537" s="865" t="s">
        <v>5491</v>
      </c>
      <c r="P1537" s="865"/>
      <c r="Q1537" s="865">
        <v>1</v>
      </c>
    </row>
    <row r="1538" spans="1:17" ht="25.5">
      <c r="A1538" s="876">
        <v>944</v>
      </c>
      <c r="B1538" s="865" t="s">
        <v>1509</v>
      </c>
      <c r="C1538" s="1705"/>
      <c r="D1538" s="865" t="s">
        <v>17646</v>
      </c>
      <c r="E1538" s="865" t="s">
        <v>19796</v>
      </c>
      <c r="F1538" s="865" t="s">
        <v>19797</v>
      </c>
      <c r="G1538" s="865" t="s">
        <v>362</v>
      </c>
      <c r="H1538" s="865"/>
      <c r="I1538" s="865"/>
      <c r="J1538" s="865"/>
      <c r="K1538" s="865">
        <v>1</v>
      </c>
      <c r="L1538" s="865"/>
      <c r="M1538" s="865" t="s">
        <v>19808</v>
      </c>
      <c r="N1538" s="930" t="s">
        <v>19809</v>
      </c>
      <c r="O1538" s="865" t="s">
        <v>5491</v>
      </c>
      <c r="P1538" s="865">
        <v>1</v>
      </c>
      <c r="Q1538" s="865"/>
    </row>
    <row r="1539" spans="1:17" ht="25.5">
      <c r="A1539" s="876">
        <v>945</v>
      </c>
      <c r="B1539" s="865" t="s">
        <v>1509</v>
      </c>
      <c r="C1539" s="1705"/>
      <c r="D1539" s="865" t="s">
        <v>17646</v>
      </c>
      <c r="E1539" s="865" t="s">
        <v>19796</v>
      </c>
      <c r="F1539" s="865" t="s">
        <v>19797</v>
      </c>
      <c r="G1539" s="865" t="s">
        <v>362</v>
      </c>
      <c r="H1539" s="865"/>
      <c r="I1539" s="865"/>
      <c r="J1539" s="865"/>
      <c r="K1539" s="865">
        <v>1</v>
      </c>
      <c r="L1539" s="865"/>
      <c r="M1539" s="865" t="s">
        <v>19810</v>
      </c>
      <c r="N1539" s="930" t="s">
        <v>19811</v>
      </c>
      <c r="O1539" s="865" t="s">
        <v>5491</v>
      </c>
      <c r="P1539" s="865"/>
      <c r="Q1539" s="865">
        <v>1</v>
      </c>
    </row>
    <row r="1540" spans="1:17" ht="25.5">
      <c r="A1540" s="876">
        <v>946</v>
      </c>
      <c r="B1540" s="865" t="s">
        <v>1509</v>
      </c>
      <c r="C1540" s="1705"/>
      <c r="D1540" s="865" t="s">
        <v>17646</v>
      </c>
      <c r="E1540" s="865" t="s">
        <v>19796</v>
      </c>
      <c r="F1540" s="865" t="s">
        <v>19797</v>
      </c>
      <c r="G1540" s="865" t="s">
        <v>362</v>
      </c>
      <c r="H1540" s="865"/>
      <c r="I1540" s="865"/>
      <c r="J1540" s="865"/>
      <c r="K1540" s="865">
        <v>1</v>
      </c>
      <c r="L1540" s="865"/>
      <c r="M1540" s="865" t="s">
        <v>15449</v>
      </c>
      <c r="N1540" s="930" t="s">
        <v>19812</v>
      </c>
      <c r="O1540" s="865" t="s">
        <v>5491</v>
      </c>
      <c r="P1540" s="865"/>
      <c r="Q1540" s="865">
        <v>1</v>
      </c>
    </row>
    <row r="1541" spans="1:17" ht="25.5">
      <c r="A1541" s="876">
        <v>947</v>
      </c>
      <c r="B1541" s="865" t="s">
        <v>1509</v>
      </c>
      <c r="C1541" s="1705"/>
      <c r="D1541" s="865" t="s">
        <v>17646</v>
      </c>
      <c r="E1541" s="865" t="s">
        <v>19796</v>
      </c>
      <c r="F1541" s="865" t="s">
        <v>19797</v>
      </c>
      <c r="G1541" s="865" t="s">
        <v>362</v>
      </c>
      <c r="H1541" s="865"/>
      <c r="I1541" s="865"/>
      <c r="J1541" s="865"/>
      <c r="K1541" s="865">
        <v>1</v>
      </c>
      <c r="L1541" s="865"/>
      <c r="M1541" s="865" t="s">
        <v>19813</v>
      </c>
      <c r="N1541" s="930" t="s">
        <v>19801</v>
      </c>
      <c r="O1541" s="865" t="s">
        <v>5491</v>
      </c>
      <c r="P1541" s="865">
        <v>1</v>
      </c>
      <c r="Q1541" s="865"/>
    </row>
    <row r="1542" spans="1:17" ht="25.5">
      <c r="A1542" s="876">
        <v>948</v>
      </c>
      <c r="B1542" s="865" t="s">
        <v>1509</v>
      </c>
      <c r="C1542" s="1705"/>
      <c r="D1542" s="865" t="s">
        <v>17646</v>
      </c>
      <c r="E1542" s="865" t="s">
        <v>19796</v>
      </c>
      <c r="F1542" s="865" t="s">
        <v>19797</v>
      </c>
      <c r="G1542" s="865" t="s">
        <v>362</v>
      </c>
      <c r="H1542" s="865"/>
      <c r="I1542" s="865"/>
      <c r="J1542" s="865"/>
      <c r="K1542" s="865"/>
      <c r="L1542" s="865">
        <v>1</v>
      </c>
      <c r="M1542" s="865" t="s">
        <v>19814</v>
      </c>
      <c r="N1542" s="865" t="s">
        <v>19811</v>
      </c>
      <c r="O1542" s="865" t="s">
        <v>5491</v>
      </c>
      <c r="P1542" s="865"/>
      <c r="Q1542" s="865">
        <v>1</v>
      </c>
    </row>
    <row r="1543" spans="1:17" ht="25.5">
      <c r="A1543" s="882">
        <v>949</v>
      </c>
      <c r="B1543" s="865" t="s">
        <v>1509</v>
      </c>
      <c r="C1543" s="1705"/>
      <c r="D1543" s="865" t="s">
        <v>17646</v>
      </c>
      <c r="E1543" s="865" t="s">
        <v>19796</v>
      </c>
      <c r="F1543" s="865" t="s">
        <v>19797</v>
      </c>
      <c r="G1543" s="865" t="s">
        <v>362</v>
      </c>
      <c r="H1543" s="865"/>
      <c r="I1543" s="865"/>
      <c r="J1543" s="865"/>
      <c r="K1543" s="865"/>
      <c r="L1543" s="865">
        <v>1</v>
      </c>
      <c r="M1543" s="865" t="s">
        <v>19815</v>
      </c>
      <c r="N1543" s="865" t="s">
        <v>19816</v>
      </c>
      <c r="O1543" s="865" t="s">
        <v>5491</v>
      </c>
      <c r="P1543" s="865"/>
      <c r="Q1543" s="865">
        <v>1</v>
      </c>
    </row>
    <row r="1544" spans="1:17" ht="25.5">
      <c r="A1544" s="876">
        <v>950</v>
      </c>
      <c r="B1544" s="865" t="s">
        <v>1509</v>
      </c>
      <c r="C1544" s="1705"/>
      <c r="D1544" s="865" t="s">
        <v>17646</v>
      </c>
      <c r="E1544" s="865" t="s">
        <v>19796</v>
      </c>
      <c r="F1544" s="865" t="s">
        <v>19797</v>
      </c>
      <c r="G1544" s="865" t="s">
        <v>362</v>
      </c>
      <c r="H1544" s="865"/>
      <c r="I1544" s="865"/>
      <c r="J1544" s="865"/>
      <c r="K1544" s="865"/>
      <c r="L1544" s="865">
        <v>1</v>
      </c>
      <c r="M1544" s="865" t="s">
        <v>19817</v>
      </c>
      <c r="N1544" s="865" t="s">
        <v>19818</v>
      </c>
      <c r="O1544" s="865" t="s">
        <v>5491</v>
      </c>
      <c r="P1544" s="865">
        <v>1</v>
      </c>
      <c r="Q1544" s="865"/>
    </row>
    <row r="1545" spans="1:17" ht="25.5">
      <c r="A1545" s="876">
        <v>951</v>
      </c>
      <c r="B1545" s="865" t="s">
        <v>1509</v>
      </c>
      <c r="C1545" s="1705"/>
      <c r="D1545" s="865" t="s">
        <v>17646</v>
      </c>
      <c r="E1545" s="865" t="s">
        <v>19796</v>
      </c>
      <c r="F1545" s="865" t="s">
        <v>19797</v>
      </c>
      <c r="G1545" s="865" t="s">
        <v>362</v>
      </c>
      <c r="H1545" s="865"/>
      <c r="I1545" s="865"/>
      <c r="J1545" s="865"/>
      <c r="K1545" s="865"/>
      <c r="L1545" s="865">
        <v>1</v>
      </c>
      <c r="M1545" s="865" t="s">
        <v>19819</v>
      </c>
      <c r="N1545" s="865" t="s">
        <v>19820</v>
      </c>
      <c r="O1545" s="865" t="s">
        <v>5491</v>
      </c>
      <c r="P1545" s="865">
        <v>1</v>
      </c>
      <c r="Q1545" s="865"/>
    </row>
    <row r="1546" spans="1:17" ht="25.5">
      <c r="A1546" s="876">
        <v>952</v>
      </c>
      <c r="B1546" s="865" t="s">
        <v>1509</v>
      </c>
      <c r="C1546" s="1705"/>
      <c r="D1546" s="865" t="s">
        <v>17646</v>
      </c>
      <c r="E1546" s="865" t="s">
        <v>19796</v>
      </c>
      <c r="F1546" s="865" t="s">
        <v>19797</v>
      </c>
      <c r="G1546" s="865" t="s">
        <v>362</v>
      </c>
      <c r="H1546" s="865"/>
      <c r="I1546" s="865"/>
      <c r="J1546" s="865"/>
      <c r="K1546" s="865"/>
      <c r="L1546" s="865">
        <v>1</v>
      </c>
      <c r="M1546" s="865" t="s">
        <v>19821</v>
      </c>
      <c r="N1546" s="865" t="s">
        <v>19822</v>
      </c>
      <c r="O1546" s="865" t="s">
        <v>5491</v>
      </c>
      <c r="P1546" s="865">
        <v>1</v>
      </c>
      <c r="Q1546" s="865"/>
    </row>
    <row r="1547" spans="1:17" ht="25.5">
      <c r="A1547" s="876">
        <v>953</v>
      </c>
      <c r="B1547" s="865" t="s">
        <v>1509</v>
      </c>
      <c r="C1547" s="1705"/>
      <c r="D1547" s="865" t="s">
        <v>17646</v>
      </c>
      <c r="E1547" s="865" t="s">
        <v>19796</v>
      </c>
      <c r="F1547" s="865" t="s">
        <v>19797</v>
      </c>
      <c r="G1547" s="865" t="s">
        <v>362</v>
      </c>
      <c r="H1547" s="865"/>
      <c r="I1547" s="865"/>
      <c r="J1547" s="865"/>
      <c r="K1547" s="865"/>
      <c r="L1547" s="865">
        <v>1</v>
      </c>
      <c r="M1547" s="865" t="s">
        <v>19823</v>
      </c>
      <c r="N1547" s="865" t="s">
        <v>19807</v>
      </c>
      <c r="O1547" s="865" t="s">
        <v>5491</v>
      </c>
      <c r="P1547" s="865"/>
      <c r="Q1547" s="865">
        <v>1</v>
      </c>
    </row>
    <row r="1548" spans="1:17" ht="25.5">
      <c r="A1548" s="876">
        <v>954</v>
      </c>
      <c r="B1548" s="865" t="s">
        <v>1509</v>
      </c>
      <c r="C1548" s="1707" t="s">
        <v>18825</v>
      </c>
      <c r="D1548" s="865" t="s">
        <v>19824</v>
      </c>
      <c r="E1548" s="865" t="s">
        <v>13544</v>
      </c>
      <c r="F1548" s="865" t="s">
        <v>18536</v>
      </c>
      <c r="G1548" s="865" t="s">
        <v>1611</v>
      </c>
      <c r="H1548" s="865">
        <v>16</v>
      </c>
      <c r="I1548" s="865">
        <v>4</v>
      </c>
      <c r="J1548" s="865">
        <v>1</v>
      </c>
      <c r="K1548" s="865"/>
      <c r="L1548" s="865"/>
      <c r="M1548" s="865" t="s">
        <v>19825</v>
      </c>
      <c r="N1548" s="865" t="s">
        <v>19826</v>
      </c>
      <c r="O1548" s="865" t="s">
        <v>1611</v>
      </c>
      <c r="P1548" s="865"/>
      <c r="Q1548" s="865">
        <v>1</v>
      </c>
    </row>
    <row r="1549" spans="1:17" ht="25.5">
      <c r="A1549" s="882">
        <v>955</v>
      </c>
      <c r="B1549" s="865" t="s">
        <v>1509</v>
      </c>
      <c r="C1549" s="1707"/>
      <c r="D1549" s="865" t="s">
        <v>19824</v>
      </c>
      <c r="E1549" s="865" t="s">
        <v>13544</v>
      </c>
      <c r="F1549" s="865" t="s">
        <v>18536</v>
      </c>
      <c r="G1549" s="865" t="s">
        <v>1611</v>
      </c>
      <c r="H1549" s="865">
        <v>16</v>
      </c>
      <c r="I1549" s="865">
        <v>4</v>
      </c>
      <c r="J1549" s="865"/>
      <c r="K1549" s="865">
        <v>1</v>
      </c>
      <c r="L1549" s="865"/>
      <c r="M1549" s="865" t="s">
        <v>19827</v>
      </c>
      <c r="N1549" s="865" t="s">
        <v>19828</v>
      </c>
      <c r="O1549" s="865" t="s">
        <v>1611</v>
      </c>
      <c r="P1549" s="865"/>
      <c r="Q1549" s="865">
        <v>1</v>
      </c>
    </row>
    <row r="1550" spans="1:17" ht="25.5">
      <c r="A1550" s="876">
        <v>956</v>
      </c>
      <c r="B1550" s="865" t="s">
        <v>1509</v>
      </c>
      <c r="C1550" s="1707"/>
      <c r="D1550" s="865" t="s">
        <v>19824</v>
      </c>
      <c r="E1550" s="891" t="s">
        <v>13544</v>
      </c>
      <c r="F1550" s="891" t="s">
        <v>18536</v>
      </c>
      <c r="G1550" s="865" t="s">
        <v>1611</v>
      </c>
      <c r="H1550" s="865">
        <v>16</v>
      </c>
      <c r="I1550" s="865">
        <v>4</v>
      </c>
      <c r="J1550" s="865"/>
      <c r="K1550" s="865">
        <v>1</v>
      </c>
      <c r="L1550" s="865"/>
      <c r="M1550" s="865" t="s">
        <v>19829</v>
      </c>
      <c r="N1550" s="865" t="s">
        <v>19830</v>
      </c>
      <c r="O1550" s="865" t="s">
        <v>1611</v>
      </c>
      <c r="P1550" s="865"/>
      <c r="Q1550" s="865">
        <v>1</v>
      </c>
    </row>
    <row r="1551" spans="1:17" ht="25.5">
      <c r="A1551" s="876">
        <v>957</v>
      </c>
      <c r="B1551" s="865" t="s">
        <v>1509</v>
      </c>
      <c r="C1551" s="1707"/>
      <c r="D1551" s="865" t="s">
        <v>19824</v>
      </c>
      <c r="E1551" s="891" t="s">
        <v>13544</v>
      </c>
      <c r="F1551" s="891" t="s">
        <v>18536</v>
      </c>
      <c r="G1551" s="865" t="s">
        <v>1611</v>
      </c>
      <c r="H1551" s="865">
        <v>16</v>
      </c>
      <c r="I1551" s="865">
        <v>4</v>
      </c>
      <c r="J1551" s="865"/>
      <c r="K1551" s="865">
        <v>1</v>
      </c>
      <c r="L1551" s="865"/>
      <c r="M1551" s="865" t="s">
        <v>19831</v>
      </c>
      <c r="N1551" s="865" t="s">
        <v>19832</v>
      </c>
      <c r="O1551" s="865" t="s">
        <v>1611</v>
      </c>
      <c r="P1551" s="865">
        <v>1</v>
      </c>
      <c r="Q1551" s="865"/>
    </row>
    <row r="1552" spans="1:17" ht="25.5">
      <c r="A1552" s="876">
        <v>958</v>
      </c>
      <c r="B1552" s="865" t="s">
        <v>1509</v>
      </c>
      <c r="C1552" s="1707"/>
      <c r="D1552" s="865" t="s">
        <v>19824</v>
      </c>
      <c r="E1552" s="891" t="s">
        <v>13544</v>
      </c>
      <c r="F1552" s="891" t="s">
        <v>18536</v>
      </c>
      <c r="G1552" s="865" t="s">
        <v>1611</v>
      </c>
      <c r="H1552" s="865">
        <v>16</v>
      </c>
      <c r="I1552" s="865">
        <v>4</v>
      </c>
      <c r="J1552" s="865"/>
      <c r="K1552" s="865">
        <v>1</v>
      </c>
      <c r="L1552" s="865"/>
      <c r="M1552" s="865" t="s">
        <v>19833</v>
      </c>
      <c r="N1552" s="865" t="s">
        <v>19832</v>
      </c>
      <c r="O1552" s="865" t="s">
        <v>1611</v>
      </c>
      <c r="P1552" s="865"/>
      <c r="Q1552" s="865">
        <v>1</v>
      </c>
    </row>
    <row r="1553" spans="1:17" ht="25.5">
      <c r="A1553" s="876">
        <v>959</v>
      </c>
      <c r="B1553" s="865" t="s">
        <v>1509</v>
      </c>
      <c r="C1553" s="1707"/>
      <c r="D1553" s="865" t="s">
        <v>19824</v>
      </c>
      <c r="E1553" s="891" t="s">
        <v>13544</v>
      </c>
      <c r="F1553" s="891" t="s">
        <v>18536</v>
      </c>
      <c r="G1553" s="865" t="s">
        <v>1611</v>
      </c>
      <c r="H1553" s="865">
        <v>16</v>
      </c>
      <c r="I1553" s="865">
        <v>4</v>
      </c>
      <c r="J1553" s="865"/>
      <c r="K1553" s="865"/>
      <c r="L1553" s="865">
        <v>1</v>
      </c>
      <c r="M1553" s="865" t="s">
        <v>19834</v>
      </c>
      <c r="N1553" s="865" t="s">
        <v>19828</v>
      </c>
      <c r="O1553" s="865" t="s">
        <v>1611</v>
      </c>
      <c r="P1553" s="865">
        <v>1</v>
      </c>
      <c r="Q1553" s="865"/>
    </row>
    <row r="1554" spans="1:17" ht="25.5">
      <c r="A1554" s="876">
        <v>960</v>
      </c>
      <c r="B1554" s="865" t="s">
        <v>1509</v>
      </c>
      <c r="C1554" s="1707"/>
      <c r="D1554" s="865" t="s">
        <v>19824</v>
      </c>
      <c r="E1554" s="891" t="s">
        <v>13544</v>
      </c>
      <c r="F1554" s="891" t="s">
        <v>18536</v>
      </c>
      <c r="G1554" s="865" t="s">
        <v>1611</v>
      </c>
      <c r="H1554" s="865">
        <v>16</v>
      </c>
      <c r="I1554" s="865">
        <v>4</v>
      </c>
      <c r="J1554" s="865"/>
      <c r="K1554" s="865"/>
      <c r="L1554" s="865">
        <v>1</v>
      </c>
      <c r="M1554" s="865" t="s">
        <v>19835</v>
      </c>
      <c r="N1554" s="865" t="s">
        <v>19836</v>
      </c>
      <c r="O1554" s="865" t="s">
        <v>1611</v>
      </c>
      <c r="P1554" s="865"/>
      <c r="Q1554" s="865">
        <v>1</v>
      </c>
    </row>
    <row r="1555" spans="1:17" ht="25.5">
      <c r="A1555" s="882">
        <v>961</v>
      </c>
      <c r="B1555" s="865" t="s">
        <v>1509</v>
      </c>
      <c r="C1555" s="1707"/>
      <c r="D1555" s="865" t="s">
        <v>19824</v>
      </c>
      <c r="E1555" s="891" t="s">
        <v>13544</v>
      </c>
      <c r="F1555" s="891" t="s">
        <v>18536</v>
      </c>
      <c r="G1555" s="865" t="s">
        <v>1611</v>
      </c>
      <c r="H1555" s="865">
        <v>16</v>
      </c>
      <c r="I1555" s="865">
        <v>4</v>
      </c>
      <c r="J1555" s="865"/>
      <c r="K1555" s="865"/>
      <c r="L1555" s="865">
        <v>1</v>
      </c>
      <c r="M1555" s="865" t="s">
        <v>19837</v>
      </c>
      <c r="N1555" s="865" t="s">
        <v>19836</v>
      </c>
      <c r="O1555" s="865" t="s">
        <v>1611</v>
      </c>
      <c r="P1555" s="865">
        <v>1</v>
      </c>
      <c r="Q1555" s="865"/>
    </row>
    <row r="1556" spans="1:17" ht="72.75">
      <c r="A1556" s="876">
        <v>962</v>
      </c>
      <c r="B1556" s="865" t="s">
        <v>1465</v>
      </c>
      <c r="C1556" s="1202" t="s">
        <v>18825</v>
      </c>
      <c r="D1556" s="865" t="s">
        <v>19838</v>
      </c>
      <c r="E1556" s="865" t="s">
        <v>1646</v>
      </c>
      <c r="F1556" s="865" t="s">
        <v>19839</v>
      </c>
      <c r="G1556" s="865" t="s">
        <v>19840</v>
      </c>
      <c r="H1556" s="865">
        <v>23</v>
      </c>
      <c r="I1556" s="865"/>
      <c r="J1556" s="865"/>
      <c r="K1556" s="865">
        <v>1</v>
      </c>
      <c r="L1556" s="865"/>
      <c r="M1556" s="865" t="s">
        <v>19841</v>
      </c>
      <c r="N1556" s="865" t="s">
        <v>19842</v>
      </c>
      <c r="O1556" s="865" t="s">
        <v>1611</v>
      </c>
      <c r="P1556" s="865">
        <v>1</v>
      </c>
      <c r="Q1556" s="865"/>
    </row>
    <row r="1557" spans="1:17" ht="25.5">
      <c r="A1557" s="876">
        <v>963</v>
      </c>
      <c r="B1557" s="865" t="s">
        <v>1476</v>
      </c>
      <c r="C1557" s="1705" t="s">
        <v>1437</v>
      </c>
      <c r="D1557" s="865" t="s">
        <v>19843</v>
      </c>
      <c r="E1557" s="865" t="s">
        <v>13739</v>
      </c>
      <c r="F1557" s="865" t="s">
        <v>19844</v>
      </c>
      <c r="G1557" s="865" t="s">
        <v>1611</v>
      </c>
      <c r="H1557" s="865"/>
      <c r="I1557" s="865">
        <v>6</v>
      </c>
      <c r="J1557" s="865"/>
      <c r="K1557" s="865"/>
      <c r="L1557" s="865">
        <v>1</v>
      </c>
      <c r="M1557" s="865" t="s">
        <v>19845</v>
      </c>
      <c r="N1557" s="865" t="s">
        <v>6611</v>
      </c>
      <c r="O1557" s="865" t="s">
        <v>1611</v>
      </c>
      <c r="P1557" s="865"/>
      <c r="Q1557" s="865">
        <v>1</v>
      </c>
    </row>
    <row r="1558" spans="1:17" ht="140.25">
      <c r="A1558" s="876">
        <v>964</v>
      </c>
      <c r="B1558" s="865" t="s">
        <v>1476</v>
      </c>
      <c r="C1558" s="1705"/>
      <c r="D1558" s="865" t="s">
        <v>19846</v>
      </c>
      <c r="E1558" s="865" t="s">
        <v>10928</v>
      </c>
      <c r="F1558" s="865" t="s">
        <v>19847</v>
      </c>
      <c r="G1558" s="865" t="s">
        <v>1611</v>
      </c>
      <c r="H1558" s="865"/>
      <c r="I1558" s="865">
        <v>3</v>
      </c>
      <c r="J1558" s="865">
        <v>0</v>
      </c>
      <c r="K1558" s="865">
        <v>0</v>
      </c>
      <c r="L1558" s="865">
        <v>1</v>
      </c>
      <c r="M1558" s="865" t="s">
        <v>19848</v>
      </c>
      <c r="N1558" s="865" t="s">
        <v>19849</v>
      </c>
      <c r="O1558" s="865" t="s">
        <v>1611</v>
      </c>
      <c r="P1558" s="865">
        <v>12</v>
      </c>
      <c r="Q1558" s="865"/>
    </row>
    <row r="1559" spans="1:17" ht="127.5">
      <c r="A1559" s="876">
        <v>965</v>
      </c>
      <c r="B1559" s="865" t="s">
        <v>1476</v>
      </c>
      <c r="C1559" s="1705"/>
      <c r="D1559" s="865" t="s">
        <v>19850</v>
      </c>
      <c r="E1559" s="865" t="s">
        <v>11116</v>
      </c>
      <c r="F1559" s="865" t="s">
        <v>19851</v>
      </c>
      <c r="G1559" s="865" t="s">
        <v>1611</v>
      </c>
      <c r="H1559" s="865"/>
      <c r="I1559" s="865">
        <v>3</v>
      </c>
      <c r="J1559" s="865"/>
      <c r="K1559" s="865">
        <v>1</v>
      </c>
      <c r="L1559" s="865"/>
      <c r="M1559" s="865" t="s">
        <v>19852</v>
      </c>
      <c r="N1559" s="865"/>
      <c r="O1559" s="865"/>
      <c r="P1559" s="865">
        <v>14</v>
      </c>
      <c r="Q1559" s="865"/>
    </row>
    <row r="1560" spans="1:17" ht="127.5">
      <c r="A1560" s="876">
        <v>966</v>
      </c>
      <c r="B1560" s="865" t="s">
        <v>1476</v>
      </c>
      <c r="C1560" s="1705"/>
      <c r="D1560" s="865" t="s">
        <v>19850</v>
      </c>
      <c r="E1560" s="865" t="s">
        <v>11116</v>
      </c>
      <c r="F1560" s="865" t="s">
        <v>19851</v>
      </c>
      <c r="G1560" s="865" t="s">
        <v>1611</v>
      </c>
      <c r="H1560" s="865"/>
      <c r="I1560" s="865">
        <v>3</v>
      </c>
      <c r="J1560" s="865"/>
      <c r="K1560" s="865">
        <v>1</v>
      </c>
      <c r="L1560" s="865"/>
      <c r="M1560" s="865" t="s">
        <v>19853</v>
      </c>
      <c r="N1560" s="865" t="s">
        <v>1523</v>
      </c>
      <c r="O1560" s="865" t="s">
        <v>1611</v>
      </c>
      <c r="P1560" s="865"/>
      <c r="Q1560" s="865">
        <v>11</v>
      </c>
    </row>
    <row r="1561" spans="1:17" ht="38.25">
      <c r="A1561" s="882">
        <v>967</v>
      </c>
      <c r="B1561" s="865" t="s">
        <v>1476</v>
      </c>
      <c r="C1561" s="1705"/>
      <c r="D1561" s="865" t="s">
        <v>19854</v>
      </c>
      <c r="E1561" s="865" t="s">
        <v>19855</v>
      </c>
      <c r="F1561" s="865" t="s">
        <v>19856</v>
      </c>
      <c r="G1561" s="865" t="s">
        <v>1611</v>
      </c>
      <c r="H1561" s="865"/>
      <c r="I1561" s="865">
        <v>7</v>
      </c>
      <c r="J1561" s="865"/>
      <c r="K1561" s="865"/>
      <c r="L1561" s="865">
        <v>1</v>
      </c>
      <c r="M1561" s="865" t="s">
        <v>19857</v>
      </c>
      <c r="N1561" s="865" t="s">
        <v>1149</v>
      </c>
      <c r="O1561" s="865" t="s">
        <v>1611</v>
      </c>
      <c r="P1561" s="865"/>
      <c r="Q1561" s="865">
        <v>2</v>
      </c>
    </row>
    <row r="1562" spans="1:17" ht="25.5">
      <c r="A1562" s="876">
        <v>968</v>
      </c>
      <c r="B1562" s="865" t="s">
        <v>1476</v>
      </c>
      <c r="C1562" s="1705"/>
      <c r="D1562" s="865" t="s">
        <v>19854</v>
      </c>
      <c r="E1562" s="865" t="s">
        <v>19855</v>
      </c>
      <c r="F1562" s="865" t="s">
        <v>19856</v>
      </c>
      <c r="G1562" s="865" t="s">
        <v>1611</v>
      </c>
      <c r="H1562" s="865"/>
      <c r="I1562" s="865">
        <v>7</v>
      </c>
      <c r="J1562" s="865"/>
      <c r="K1562" s="865"/>
      <c r="L1562" s="865">
        <v>1</v>
      </c>
      <c r="M1562" s="865" t="s">
        <v>19858</v>
      </c>
      <c r="N1562" s="865" t="s">
        <v>6613</v>
      </c>
      <c r="O1562" s="865" t="s">
        <v>1611</v>
      </c>
      <c r="P1562" s="865"/>
      <c r="Q1562" s="865">
        <v>2</v>
      </c>
    </row>
    <row r="1563" spans="1:17" ht="25.5">
      <c r="A1563" s="876">
        <v>969</v>
      </c>
      <c r="B1563" s="865" t="s">
        <v>1476</v>
      </c>
      <c r="C1563" s="1705"/>
      <c r="D1563" s="865" t="s">
        <v>19859</v>
      </c>
      <c r="E1563" s="865" t="s">
        <v>14531</v>
      </c>
      <c r="F1563" s="865" t="s">
        <v>19860</v>
      </c>
      <c r="G1563" s="865" t="s">
        <v>1611</v>
      </c>
      <c r="H1563" s="865"/>
      <c r="I1563" s="865">
        <v>5</v>
      </c>
      <c r="J1563" s="865"/>
      <c r="K1563" s="865"/>
      <c r="L1563" s="865">
        <v>1</v>
      </c>
      <c r="M1563" s="865" t="s">
        <v>19861</v>
      </c>
      <c r="N1563" s="865" t="s">
        <v>19862</v>
      </c>
      <c r="O1563" s="865" t="s">
        <v>1611</v>
      </c>
      <c r="P1563" s="865"/>
      <c r="Q1563" s="865">
        <v>2</v>
      </c>
    </row>
    <row r="1564" spans="1:17" ht="25.5">
      <c r="A1564" s="876">
        <v>970</v>
      </c>
      <c r="B1564" s="865" t="s">
        <v>1476</v>
      </c>
      <c r="C1564" s="1705"/>
      <c r="D1564" s="865" t="s">
        <v>15606</v>
      </c>
      <c r="E1564" s="865" t="s">
        <v>12448</v>
      </c>
      <c r="F1564" s="865" t="s">
        <v>19863</v>
      </c>
      <c r="G1564" s="865" t="s">
        <v>1611</v>
      </c>
      <c r="H1564" s="865"/>
      <c r="I1564" s="865">
        <v>12</v>
      </c>
      <c r="J1564" s="865"/>
      <c r="K1564" s="865"/>
      <c r="L1564" s="865">
        <v>1</v>
      </c>
      <c r="M1564" s="865" t="s">
        <v>19864</v>
      </c>
      <c r="N1564" s="865" t="s">
        <v>19865</v>
      </c>
      <c r="O1564" s="865" t="s">
        <v>1611</v>
      </c>
      <c r="P1564" s="865"/>
      <c r="Q1564" s="865">
        <v>1</v>
      </c>
    </row>
    <row r="1565" spans="1:17" ht="25.5">
      <c r="A1565" s="876">
        <v>971</v>
      </c>
      <c r="B1565" s="865" t="s">
        <v>1476</v>
      </c>
      <c r="C1565" s="1705"/>
      <c r="D1565" s="865" t="s">
        <v>19866</v>
      </c>
      <c r="E1565" s="865" t="s">
        <v>10001</v>
      </c>
      <c r="F1565" s="865" t="s">
        <v>19867</v>
      </c>
      <c r="G1565" s="865" t="s">
        <v>1611</v>
      </c>
      <c r="H1565" s="865"/>
      <c r="I1565" s="865">
        <v>1</v>
      </c>
      <c r="J1565" s="865">
        <v>1</v>
      </c>
      <c r="K1565" s="865"/>
      <c r="L1565" s="865"/>
      <c r="M1565" s="865" t="s">
        <v>13570</v>
      </c>
      <c r="N1565" s="865" t="s">
        <v>19868</v>
      </c>
      <c r="O1565" s="865" t="s">
        <v>1611</v>
      </c>
      <c r="P1565" s="865"/>
      <c r="Q1565" s="865">
        <v>1</v>
      </c>
    </row>
    <row r="1566" spans="1:17" ht="25.5">
      <c r="A1566" s="876">
        <v>972</v>
      </c>
      <c r="B1566" s="865" t="s">
        <v>1476</v>
      </c>
      <c r="C1566" s="1705"/>
      <c r="D1566" s="865" t="s">
        <v>19866</v>
      </c>
      <c r="E1566" s="865" t="s">
        <v>10001</v>
      </c>
      <c r="F1566" s="865" t="s">
        <v>19867</v>
      </c>
      <c r="G1566" s="865" t="s">
        <v>1611</v>
      </c>
      <c r="H1566" s="865"/>
      <c r="I1566" s="865">
        <v>1</v>
      </c>
      <c r="J1566" s="865">
        <v>1</v>
      </c>
      <c r="K1566" s="865"/>
      <c r="L1566" s="865"/>
      <c r="M1566" s="865" t="s">
        <v>10254</v>
      </c>
      <c r="N1566" s="865" t="s">
        <v>19869</v>
      </c>
      <c r="O1566" s="865" t="s">
        <v>1611</v>
      </c>
      <c r="P1566" s="865"/>
      <c r="Q1566" s="865">
        <v>1</v>
      </c>
    </row>
    <row r="1567" spans="1:17" ht="25.5">
      <c r="A1567" s="882">
        <v>973</v>
      </c>
      <c r="B1567" s="865" t="s">
        <v>1476</v>
      </c>
      <c r="C1567" s="1705"/>
      <c r="D1567" s="865" t="s">
        <v>19866</v>
      </c>
      <c r="E1567" s="865" t="s">
        <v>10001</v>
      </c>
      <c r="F1567" s="865" t="s">
        <v>19867</v>
      </c>
      <c r="G1567" s="865" t="s">
        <v>1611</v>
      </c>
      <c r="H1567" s="865"/>
      <c r="I1567" s="865">
        <v>1</v>
      </c>
      <c r="J1567" s="865">
        <v>1</v>
      </c>
      <c r="K1567" s="865"/>
      <c r="L1567" s="865"/>
      <c r="M1567" s="865" t="s">
        <v>19870</v>
      </c>
      <c r="N1567" s="865" t="s">
        <v>19871</v>
      </c>
      <c r="O1567" s="865" t="s">
        <v>1611</v>
      </c>
      <c r="P1567" s="865"/>
      <c r="Q1567" s="865">
        <v>1</v>
      </c>
    </row>
    <row r="1568" spans="1:17" ht="25.5">
      <c r="A1568" s="876">
        <v>974</v>
      </c>
      <c r="B1568" s="865" t="s">
        <v>1476</v>
      </c>
      <c r="C1568" s="1705"/>
      <c r="D1568" s="865" t="s">
        <v>19866</v>
      </c>
      <c r="E1568" s="865" t="s">
        <v>10001</v>
      </c>
      <c r="F1568" s="865" t="s">
        <v>19867</v>
      </c>
      <c r="G1568" s="865" t="s">
        <v>1611</v>
      </c>
      <c r="H1568" s="865"/>
      <c r="I1568" s="865">
        <v>1</v>
      </c>
      <c r="J1568" s="865">
        <v>1</v>
      </c>
      <c r="K1568" s="865"/>
      <c r="L1568" s="865"/>
      <c r="M1568" s="865" t="s">
        <v>19872</v>
      </c>
      <c r="N1568" s="865" t="s">
        <v>19873</v>
      </c>
      <c r="O1568" s="865" t="s">
        <v>1611</v>
      </c>
      <c r="P1568" s="865"/>
      <c r="Q1568" s="865">
        <v>1</v>
      </c>
    </row>
    <row r="1569" spans="1:17" ht="25.5">
      <c r="A1569" s="876">
        <v>975</v>
      </c>
      <c r="B1569" s="865" t="s">
        <v>1476</v>
      </c>
      <c r="C1569" s="1705"/>
      <c r="D1569" s="865" t="s">
        <v>19866</v>
      </c>
      <c r="E1569" s="865" t="s">
        <v>10001</v>
      </c>
      <c r="F1569" s="865" t="s">
        <v>19867</v>
      </c>
      <c r="G1569" s="865" t="s">
        <v>1611</v>
      </c>
      <c r="H1569" s="865"/>
      <c r="I1569" s="865">
        <v>1</v>
      </c>
      <c r="J1569" s="865">
        <v>1</v>
      </c>
      <c r="K1569" s="865"/>
      <c r="L1569" s="865"/>
      <c r="M1569" s="865" t="s">
        <v>19874</v>
      </c>
      <c r="N1569" s="865" t="s">
        <v>19875</v>
      </c>
      <c r="O1569" s="865" t="s">
        <v>1611</v>
      </c>
      <c r="P1569" s="865">
        <v>1</v>
      </c>
      <c r="Q1569" s="865"/>
    </row>
    <row r="1570" spans="1:17" ht="25.5">
      <c r="A1570" s="876">
        <v>976</v>
      </c>
      <c r="B1570" s="865" t="s">
        <v>1476</v>
      </c>
      <c r="C1570" s="1705"/>
      <c r="D1570" s="865" t="s">
        <v>19866</v>
      </c>
      <c r="E1570" s="865" t="s">
        <v>10001</v>
      </c>
      <c r="F1570" s="865" t="s">
        <v>19867</v>
      </c>
      <c r="G1570" s="865" t="s">
        <v>1611</v>
      </c>
      <c r="H1570" s="865"/>
      <c r="I1570" s="865">
        <v>1</v>
      </c>
      <c r="J1570" s="865">
        <v>1</v>
      </c>
      <c r="K1570" s="865"/>
      <c r="L1570" s="865"/>
      <c r="M1570" s="865" t="s">
        <v>4585</v>
      </c>
      <c r="N1570" s="865" t="s">
        <v>19876</v>
      </c>
      <c r="O1570" s="865" t="s">
        <v>1611</v>
      </c>
      <c r="P1570" s="865"/>
      <c r="Q1570" s="865">
        <v>1</v>
      </c>
    </row>
    <row r="1571" spans="1:17" ht="25.5">
      <c r="A1571" s="876">
        <v>977</v>
      </c>
      <c r="B1571" s="865" t="s">
        <v>1476</v>
      </c>
      <c r="C1571" s="1705"/>
      <c r="D1571" s="865" t="s">
        <v>19866</v>
      </c>
      <c r="E1571" s="865" t="s">
        <v>10001</v>
      </c>
      <c r="F1571" s="865" t="s">
        <v>19867</v>
      </c>
      <c r="G1571" s="865" t="s">
        <v>1611</v>
      </c>
      <c r="H1571" s="865"/>
      <c r="I1571" s="865">
        <v>1</v>
      </c>
      <c r="J1571" s="865">
        <v>1</v>
      </c>
      <c r="K1571" s="865"/>
      <c r="L1571" s="865"/>
      <c r="M1571" s="865" t="s">
        <v>19877</v>
      </c>
      <c r="N1571" s="865" t="s">
        <v>19878</v>
      </c>
      <c r="O1571" s="865" t="s">
        <v>1611</v>
      </c>
      <c r="P1571" s="865"/>
      <c r="Q1571" s="865">
        <v>1</v>
      </c>
    </row>
    <row r="1572" spans="1:17" ht="25.5">
      <c r="A1572" s="876">
        <v>978</v>
      </c>
      <c r="B1572" s="865" t="s">
        <v>1476</v>
      </c>
      <c r="C1572" s="1705"/>
      <c r="D1572" s="865" t="s">
        <v>19866</v>
      </c>
      <c r="E1572" s="865" t="s">
        <v>10001</v>
      </c>
      <c r="F1572" s="865" t="s">
        <v>19867</v>
      </c>
      <c r="G1572" s="865" t="s">
        <v>1611</v>
      </c>
      <c r="H1572" s="865"/>
      <c r="I1572" s="865">
        <v>1</v>
      </c>
      <c r="J1572" s="865">
        <v>1</v>
      </c>
      <c r="K1572" s="865"/>
      <c r="L1572" s="865"/>
      <c r="M1572" s="865" t="s">
        <v>19879</v>
      </c>
      <c r="N1572" s="865" t="s">
        <v>19880</v>
      </c>
      <c r="O1572" s="865" t="s">
        <v>1611</v>
      </c>
      <c r="P1572" s="865">
        <v>1</v>
      </c>
      <c r="Q1572" s="865"/>
    </row>
    <row r="1573" spans="1:17" ht="25.5">
      <c r="A1573" s="882">
        <v>979</v>
      </c>
      <c r="B1573" s="865" t="s">
        <v>1476</v>
      </c>
      <c r="C1573" s="1705"/>
      <c r="D1573" s="865" t="s">
        <v>19866</v>
      </c>
      <c r="E1573" s="865" t="s">
        <v>10001</v>
      </c>
      <c r="F1573" s="865" t="s">
        <v>19867</v>
      </c>
      <c r="G1573" s="865" t="s">
        <v>1611</v>
      </c>
      <c r="H1573" s="865"/>
      <c r="I1573" s="865">
        <v>1</v>
      </c>
      <c r="J1573" s="865">
        <v>1</v>
      </c>
      <c r="K1573" s="865"/>
      <c r="L1573" s="865"/>
      <c r="M1573" s="865" t="s">
        <v>19881</v>
      </c>
      <c r="N1573" s="865" t="s">
        <v>19882</v>
      </c>
      <c r="O1573" s="865" t="s">
        <v>1611</v>
      </c>
      <c r="P1573" s="865"/>
      <c r="Q1573" s="865">
        <v>1</v>
      </c>
    </row>
    <row r="1574" spans="1:17" ht="25.5">
      <c r="A1574" s="876">
        <v>980</v>
      </c>
      <c r="B1574" s="865" t="s">
        <v>1476</v>
      </c>
      <c r="C1574" s="1705"/>
      <c r="D1574" s="865" t="s">
        <v>19866</v>
      </c>
      <c r="E1574" s="865" t="s">
        <v>10001</v>
      </c>
      <c r="F1574" s="865" t="s">
        <v>19867</v>
      </c>
      <c r="G1574" s="865" t="s">
        <v>1611</v>
      </c>
      <c r="H1574" s="865"/>
      <c r="I1574" s="865">
        <v>1</v>
      </c>
      <c r="J1574" s="865">
        <v>1</v>
      </c>
      <c r="K1574" s="865"/>
      <c r="L1574" s="865"/>
      <c r="M1574" s="865" t="s">
        <v>9317</v>
      </c>
      <c r="N1574" s="865" t="s">
        <v>19883</v>
      </c>
      <c r="O1574" s="865" t="s">
        <v>1611</v>
      </c>
      <c r="P1574" s="865"/>
      <c r="Q1574" s="865">
        <v>1</v>
      </c>
    </row>
    <row r="1575" spans="1:17" ht="25.5">
      <c r="A1575" s="876">
        <v>981</v>
      </c>
      <c r="B1575" s="865" t="s">
        <v>1476</v>
      </c>
      <c r="C1575" s="1705"/>
      <c r="D1575" s="865" t="s">
        <v>19866</v>
      </c>
      <c r="E1575" s="865" t="s">
        <v>10001</v>
      </c>
      <c r="F1575" s="865" t="s">
        <v>19867</v>
      </c>
      <c r="G1575" s="865" t="s">
        <v>1611</v>
      </c>
      <c r="H1575" s="865"/>
      <c r="I1575" s="865">
        <v>1</v>
      </c>
      <c r="J1575" s="865">
        <v>1</v>
      </c>
      <c r="K1575" s="865"/>
      <c r="L1575" s="865"/>
      <c r="M1575" s="865" t="s">
        <v>19884</v>
      </c>
      <c r="N1575" s="865" t="s">
        <v>19885</v>
      </c>
      <c r="O1575" s="865" t="s">
        <v>1611</v>
      </c>
      <c r="P1575" s="865"/>
      <c r="Q1575" s="865">
        <v>1</v>
      </c>
    </row>
    <row r="1576" spans="1:17" ht="25.5">
      <c r="A1576" s="876">
        <v>982</v>
      </c>
      <c r="B1576" s="865" t="s">
        <v>1476</v>
      </c>
      <c r="C1576" s="1705"/>
      <c r="D1576" s="865" t="s">
        <v>19866</v>
      </c>
      <c r="E1576" s="865" t="s">
        <v>10001</v>
      </c>
      <c r="F1576" s="865" t="s">
        <v>19867</v>
      </c>
      <c r="G1576" s="865" t="s">
        <v>1611</v>
      </c>
      <c r="H1576" s="865"/>
      <c r="I1576" s="865">
        <v>1</v>
      </c>
      <c r="J1576" s="865">
        <v>1</v>
      </c>
      <c r="K1576" s="865"/>
      <c r="L1576" s="865"/>
      <c r="M1576" s="865" t="s">
        <v>19886</v>
      </c>
      <c r="N1576" s="865" t="s">
        <v>19887</v>
      </c>
      <c r="O1576" s="865" t="s">
        <v>1611</v>
      </c>
      <c r="P1576" s="865">
        <v>1</v>
      </c>
      <c r="Q1576" s="865"/>
    </row>
    <row r="1577" spans="1:17" ht="25.5">
      <c r="A1577" s="876">
        <v>983</v>
      </c>
      <c r="B1577" s="865" t="s">
        <v>1476</v>
      </c>
      <c r="C1577" s="1705"/>
      <c r="D1577" s="865" t="s">
        <v>19866</v>
      </c>
      <c r="E1577" s="865" t="s">
        <v>10001</v>
      </c>
      <c r="F1577" s="865" t="s">
        <v>19867</v>
      </c>
      <c r="G1577" s="865" t="s">
        <v>1611</v>
      </c>
      <c r="H1577" s="865"/>
      <c r="I1577" s="865">
        <v>1</v>
      </c>
      <c r="J1577" s="865">
        <v>1</v>
      </c>
      <c r="K1577" s="865"/>
      <c r="L1577" s="865"/>
      <c r="M1577" s="865" t="s">
        <v>17463</v>
      </c>
      <c r="N1577" s="865" t="s">
        <v>19888</v>
      </c>
      <c r="O1577" s="865" t="s">
        <v>1611</v>
      </c>
      <c r="P1577" s="865">
        <v>1</v>
      </c>
      <c r="Q1577" s="865"/>
    </row>
    <row r="1578" spans="1:17" ht="25.5">
      <c r="A1578" s="876">
        <v>984</v>
      </c>
      <c r="B1578" s="865" t="s">
        <v>1476</v>
      </c>
      <c r="C1578" s="1705"/>
      <c r="D1578" s="865" t="s">
        <v>19866</v>
      </c>
      <c r="E1578" s="865" t="s">
        <v>10001</v>
      </c>
      <c r="F1578" s="865" t="s">
        <v>19867</v>
      </c>
      <c r="G1578" s="865" t="s">
        <v>1611</v>
      </c>
      <c r="H1578" s="865"/>
      <c r="I1578" s="865">
        <v>1</v>
      </c>
      <c r="J1578" s="865">
        <v>1</v>
      </c>
      <c r="K1578" s="865"/>
      <c r="L1578" s="865"/>
      <c r="M1578" s="865" t="s">
        <v>19889</v>
      </c>
      <c r="N1578" s="865" t="s">
        <v>19890</v>
      </c>
      <c r="O1578" s="865" t="s">
        <v>1611</v>
      </c>
      <c r="P1578" s="865">
        <v>1</v>
      </c>
      <c r="Q1578" s="865"/>
    </row>
    <row r="1579" spans="1:17" ht="25.5">
      <c r="A1579" s="882">
        <v>985</v>
      </c>
      <c r="B1579" s="865" t="s">
        <v>1476</v>
      </c>
      <c r="C1579" s="1705"/>
      <c r="D1579" s="865" t="s">
        <v>19866</v>
      </c>
      <c r="E1579" s="865" t="s">
        <v>10001</v>
      </c>
      <c r="F1579" s="865" t="s">
        <v>19867</v>
      </c>
      <c r="G1579" s="865" t="s">
        <v>1611</v>
      </c>
      <c r="H1579" s="865"/>
      <c r="I1579" s="865">
        <v>1</v>
      </c>
      <c r="J1579" s="865">
        <v>1</v>
      </c>
      <c r="K1579" s="865"/>
      <c r="L1579" s="865"/>
      <c r="M1579" s="865" t="s">
        <v>19891</v>
      </c>
      <c r="N1579" s="865" t="s">
        <v>19892</v>
      </c>
      <c r="O1579" s="865" t="s">
        <v>1611</v>
      </c>
      <c r="P1579" s="865"/>
      <c r="Q1579" s="865">
        <v>1</v>
      </c>
    </row>
    <row r="1580" spans="1:17" ht="25.5">
      <c r="A1580" s="876">
        <v>986</v>
      </c>
      <c r="B1580" s="865" t="s">
        <v>1476</v>
      </c>
      <c r="C1580" s="1705"/>
      <c r="D1580" s="865" t="s">
        <v>19866</v>
      </c>
      <c r="E1580" s="865" t="s">
        <v>10001</v>
      </c>
      <c r="F1580" s="865" t="s">
        <v>19867</v>
      </c>
      <c r="G1580" s="865" t="s">
        <v>1611</v>
      </c>
      <c r="H1580" s="865"/>
      <c r="I1580" s="865">
        <v>1</v>
      </c>
      <c r="J1580" s="865">
        <v>1</v>
      </c>
      <c r="K1580" s="865"/>
      <c r="L1580" s="865"/>
      <c r="M1580" s="865" t="s">
        <v>19893</v>
      </c>
      <c r="N1580" s="865" t="s">
        <v>19894</v>
      </c>
      <c r="O1580" s="865" t="s">
        <v>1611</v>
      </c>
      <c r="P1580" s="865"/>
      <c r="Q1580" s="865">
        <v>1</v>
      </c>
    </row>
    <row r="1581" spans="1:17" ht="25.5">
      <c r="A1581" s="876">
        <v>987</v>
      </c>
      <c r="B1581" s="865" t="s">
        <v>1476</v>
      </c>
      <c r="C1581" s="1705"/>
      <c r="D1581" s="865" t="s">
        <v>19866</v>
      </c>
      <c r="E1581" s="865" t="s">
        <v>10001</v>
      </c>
      <c r="F1581" s="865" t="s">
        <v>19867</v>
      </c>
      <c r="G1581" s="865" t="s">
        <v>1611</v>
      </c>
      <c r="H1581" s="865"/>
      <c r="I1581" s="865">
        <v>1</v>
      </c>
      <c r="J1581" s="865">
        <v>1</v>
      </c>
      <c r="K1581" s="865"/>
      <c r="L1581" s="865"/>
      <c r="M1581" s="865" t="s">
        <v>19895</v>
      </c>
      <c r="N1581" s="865" t="s">
        <v>19896</v>
      </c>
      <c r="O1581" s="865" t="s">
        <v>1611</v>
      </c>
      <c r="P1581" s="865">
        <v>1</v>
      </c>
      <c r="Q1581" s="865"/>
    </row>
    <row r="1582" spans="1:17" ht="25.5">
      <c r="A1582" s="876">
        <v>988</v>
      </c>
      <c r="B1582" s="865" t="s">
        <v>1476</v>
      </c>
      <c r="C1582" s="1705"/>
      <c r="D1582" s="865" t="s">
        <v>19866</v>
      </c>
      <c r="E1582" s="865" t="s">
        <v>10001</v>
      </c>
      <c r="F1582" s="865" t="s">
        <v>19867</v>
      </c>
      <c r="G1582" s="865" t="s">
        <v>1611</v>
      </c>
      <c r="H1582" s="865"/>
      <c r="I1582" s="865">
        <v>1</v>
      </c>
      <c r="J1582" s="865">
        <v>1</v>
      </c>
      <c r="K1582" s="865"/>
      <c r="L1582" s="865"/>
      <c r="M1582" s="865" t="s">
        <v>13086</v>
      </c>
      <c r="N1582" s="865" t="s">
        <v>19897</v>
      </c>
      <c r="O1582" s="865" t="s">
        <v>1611</v>
      </c>
      <c r="P1582" s="865">
        <v>1</v>
      </c>
      <c r="Q1582" s="865"/>
    </row>
    <row r="1583" spans="1:17" ht="25.5">
      <c r="A1583" s="876">
        <v>989</v>
      </c>
      <c r="B1583" s="865" t="s">
        <v>1476</v>
      </c>
      <c r="C1583" s="1705"/>
      <c r="D1583" s="865" t="s">
        <v>19866</v>
      </c>
      <c r="E1583" s="865" t="s">
        <v>10001</v>
      </c>
      <c r="F1583" s="865" t="s">
        <v>19867</v>
      </c>
      <c r="G1583" s="865" t="s">
        <v>1611</v>
      </c>
      <c r="H1583" s="865"/>
      <c r="I1583" s="865">
        <v>1</v>
      </c>
      <c r="J1583" s="865">
        <v>1</v>
      </c>
      <c r="K1583" s="865"/>
      <c r="L1583" s="865"/>
      <c r="M1583" s="865" t="s">
        <v>19800</v>
      </c>
      <c r="N1583" s="865" t="s">
        <v>19898</v>
      </c>
      <c r="O1583" s="865" t="s">
        <v>1611</v>
      </c>
      <c r="P1583" s="865">
        <v>1</v>
      </c>
      <c r="Q1583" s="865"/>
    </row>
    <row r="1584" spans="1:17" ht="25.5">
      <c r="A1584" s="876">
        <v>990</v>
      </c>
      <c r="B1584" s="865" t="s">
        <v>1476</v>
      </c>
      <c r="C1584" s="1705"/>
      <c r="D1584" s="865" t="s">
        <v>19866</v>
      </c>
      <c r="E1584" s="865" t="s">
        <v>10001</v>
      </c>
      <c r="F1584" s="865" t="s">
        <v>19867</v>
      </c>
      <c r="G1584" s="865" t="s">
        <v>1611</v>
      </c>
      <c r="H1584" s="865"/>
      <c r="I1584" s="865">
        <v>1</v>
      </c>
      <c r="J1584" s="865">
        <v>1</v>
      </c>
      <c r="K1584" s="865"/>
      <c r="L1584" s="865"/>
      <c r="M1584" s="865" t="s">
        <v>13081</v>
      </c>
      <c r="N1584" s="865" t="s">
        <v>19899</v>
      </c>
      <c r="O1584" s="865" t="s">
        <v>1611</v>
      </c>
      <c r="P1584" s="865"/>
      <c r="Q1584" s="865">
        <v>1</v>
      </c>
    </row>
    <row r="1585" spans="1:17" ht="25.5">
      <c r="A1585" s="882">
        <v>991</v>
      </c>
      <c r="B1585" s="865" t="s">
        <v>1476</v>
      </c>
      <c r="C1585" s="1705"/>
      <c r="D1585" s="865" t="s">
        <v>19866</v>
      </c>
      <c r="E1585" s="865" t="s">
        <v>10001</v>
      </c>
      <c r="F1585" s="865" t="s">
        <v>19867</v>
      </c>
      <c r="G1585" s="865" t="s">
        <v>1611</v>
      </c>
      <c r="H1585" s="865"/>
      <c r="I1585" s="865">
        <v>1</v>
      </c>
      <c r="J1585" s="865">
        <v>1</v>
      </c>
      <c r="K1585" s="865"/>
      <c r="L1585" s="865"/>
      <c r="M1585" s="865" t="s">
        <v>15504</v>
      </c>
      <c r="N1585" s="865" t="s">
        <v>19900</v>
      </c>
      <c r="O1585" s="865" t="s">
        <v>1611</v>
      </c>
      <c r="P1585" s="865">
        <v>1</v>
      </c>
      <c r="Q1585" s="865"/>
    </row>
    <row r="1586" spans="1:17" ht="25.5">
      <c r="A1586" s="876">
        <v>992</v>
      </c>
      <c r="B1586" s="865" t="s">
        <v>1476</v>
      </c>
      <c r="C1586" s="1705"/>
      <c r="D1586" s="865" t="s">
        <v>19866</v>
      </c>
      <c r="E1586" s="865" t="s">
        <v>10001</v>
      </c>
      <c r="F1586" s="865" t="s">
        <v>19867</v>
      </c>
      <c r="G1586" s="865" t="s">
        <v>1611</v>
      </c>
      <c r="H1586" s="865"/>
      <c r="I1586" s="865">
        <v>1</v>
      </c>
      <c r="J1586" s="865">
        <v>1</v>
      </c>
      <c r="K1586" s="865"/>
      <c r="L1586" s="865"/>
      <c r="M1586" s="865" t="s">
        <v>10479</v>
      </c>
      <c r="N1586" s="865" t="s">
        <v>19901</v>
      </c>
      <c r="O1586" s="865" t="s">
        <v>1611</v>
      </c>
      <c r="P1586" s="865">
        <v>1</v>
      </c>
      <c r="Q1586" s="865"/>
    </row>
    <row r="1587" spans="1:17" ht="25.5">
      <c r="A1587" s="876">
        <v>993</v>
      </c>
      <c r="B1587" s="865" t="s">
        <v>1476</v>
      </c>
      <c r="C1587" s="1705"/>
      <c r="D1587" s="865" t="s">
        <v>19866</v>
      </c>
      <c r="E1587" s="865" t="s">
        <v>10001</v>
      </c>
      <c r="F1587" s="865" t="s">
        <v>19867</v>
      </c>
      <c r="G1587" s="865" t="s">
        <v>1611</v>
      </c>
      <c r="H1587" s="865"/>
      <c r="I1587" s="865">
        <v>1</v>
      </c>
      <c r="J1587" s="865">
        <v>1</v>
      </c>
      <c r="K1587" s="865"/>
      <c r="L1587" s="865"/>
      <c r="M1587" s="865" t="s">
        <v>19902</v>
      </c>
      <c r="N1587" s="865" t="s">
        <v>19903</v>
      </c>
      <c r="O1587" s="865" t="s">
        <v>1611</v>
      </c>
      <c r="P1587" s="865">
        <v>1</v>
      </c>
      <c r="Q1587" s="865"/>
    </row>
    <row r="1588" spans="1:17" ht="25.5">
      <c r="A1588" s="876">
        <v>994</v>
      </c>
      <c r="B1588" s="865" t="s">
        <v>1476</v>
      </c>
      <c r="C1588" s="1705"/>
      <c r="D1588" s="865" t="s">
        <v>19866</v>
      </c>
      <c r="E1588" s="865" t="s">
        <v>10001</v>
      </c>
      <c r="F1588" s="865" t="s">
        <v>19867</v>
      </c>
      <c r="G1588" s="865" t="s">
        <v>1611</v>
      </c>
      <c r="H1588" s="865"/>
      <c r="I1588" s="865">
        <v>1</v>
      </c>
      <c r="J1588" s="865">
        <v>1</v>
      </c>
      <c r="K1588" s="865"/>
      <c r="L1588" s="865"/>
      <c r="M1588" s="865" t="s">
        <v>6451</v>
      </c>
      <c r="N1588" s="865" t="s">
        <v>19904</v>
      </c>
      <c r="O1588" s="865" t="s">
        <v>1611</v>
      </c>
      <c r="P1588" s="865"/>
      <c r="Q1588" s="865">
        <v>1</v>
      </c>
    </row>
    <row r="1589" spans="1:17" ht="25.5">
      <c r="A1589" s="876">
        <v>995</v>
      </c>
      <c r="B1589" s="865" t="s">
        <v>1476</v>
      </c>
      <c r="C1589" s="1705"/>
      <c r="D1589" s="865" t="s">
        <v>19866</v>
      </c>
      <c r="E1589" s="865" t="s">
        <v>10001</v>
      </c>
      <c r="F1589" s="865" t="s">
        <v>19867</v>
      </c>
      <c r="G1589" s="865" t="s">
        <v>1611</v>
      </c>
      <c r="H1589" s="865"/>
      <c r="I1589" s="865">
        <v>1</v>
      </c>
      <c r="J1589" s="865">
        <v>1</v>
      </c>
      <c r="K1589" s="865"/>
      <c r="L1589" s="865"/>
      <c r="M1589" s="865" t="s">
        <v>19905</v>
      </c>
      <c r="N1589" s="865" t="s">
        <v>19906</v>
      </c>
      <c r="O1589" s="865" t="s">
        <v>1611</v>
      </c>
      <c r="P1589" s="865">
        <v>1</v>
      </c>
      <c r="Q1589" s="865"/>
    </row>
    <row r="1590" spans="1:17" ht="25.5">
      <c r="A1590" s="876">
        <v>996</v>
      </c>
      <c r="B1590" s="865" t="s">
        <v>1476</v>
      </c>
      <c r="C1590" s="1705"/>
      <c r="D1590" s="865" t="s">
        <v>19866</v>
      </c>
      <c r="E1590" s="865" t="s">
        <v>10001</v>
      </c>
      <c r="F1590" s="865" t="s">
        <v>19867</v>
      </c>
      <c r="G1590" s="865" t="s">
        <v>1611</v>
      </c>
      <c r="H1590" s="865"/>
      <c r="I1590" s="865">
        <v>1</v>
      </c>
      <c r="J1590" s="865">
        <v>1</v>
      </c>
      <c r="K1590" s="865"/>
      <c r="L1590" s="865"/>
      <c r="M1590" s="865" t="s">
        <v>19907</v>
      </c>
      <c r="N1590" s="865" t="s">
        <v>19908</v>
      </c>
      <c r="O1590" s="865" t="s">
        <v>1611</v>
      </c>
      <c r="P1590" s="865"/>
      <c r="Q1590" s="865">
        <v>1</v>
      </c>
    </row>
    <row r="1591" spans="1:17" ht="25.5">
      <c r="A1591" s="882">
        <v>997</v>
      </c>
      <c r="B1591" s="865" t="s">
        <v>1476</v>
      </c>
      <c r="C1591" s="1705"/>
      <c r="D1591" s="865" t="s">
        <v>19866</v>
      </c>
      <c r="E1591" s="865" t="s">
        <v>10001</v>
      </c>
      <c r="F1591" s="865" t="s">
        <v>19867</v>
      </c>
      <c r="G1591" s="865" t="s">
        <v>1611</v>
      </c>
      <c r="H1591" s="865"/>
      <c r="I1591" s="865">
        <v>1</v>
      </c>
      <c r="J1591" s="865"/>
      <c r="K1591" s="865">
        <v>1</v>
      </c>
      <c r="L1591" s="865"/>
      <c r="M1591" s="865" t="s">
        <v>6050</v>
      </c>
      <c r="N1591" s="865" t="s">
        <v>19909</v>
      </c>
      <c r="O1591" s="865" t="s">
        <v>1611</v>
      </c>
      <c r="P1591" s="865"/>
      <c r="Q1591" s="865">
        <v>1</v>
      </c>
    </row>
    <row r="1592" spans="1:17" ht="25.5">
      <c r="A1592" s="876">
        <v>998</v>
      </c>
      <c r="B1592" s="865" t="s">
        <v>1476</v>
      </c>
      <c r="C1592" s="1705"/>
      <c r="D1592" s="865" t="s">
        <v>19866</v>
      </c>
      <c r="E1592" s="865" t="s">
        <v>10001</v>
      </c>
      <c r="F1592" s="865" t="s">
        <v>19867</v>
      </c>
      <c r="G1592" s="865" t="s">
        <v>1611</v>
      </c>
      <c r="H1592" s="865"/>
      <c r="I1592" s="865">
        <v>1</v>
      </c>
      <c r="J1592" s="865"/>
      <c r="K1592" s="865">
        <v>1</v>
      </c>
      <c r="L1592" s="865"/>
      <c r="M1592" s="865" t="s">
        <v>19910</v>
      </c>
      <c r="N1592" s="865" t="s">
        <v>19900</v>
      </c>
      <c r="O1592" s="865" t="s">
        <v>1611</v>
      </c>
      <c r="P1592" s="865">
        <v>1</v>
      </c>
      <c r="Q1592" s="865"/>
    </row>
    <row r="1593" spans="1:17" ht="25.5">
      <c r="A1593" s="876">
        <v>999</v>
      </c>
      <c r="B1593" s="865" t="s">
        <v>1476</v>
      </c>
      <c r="C1593" s="1705"/>
      <c r="D1593" s="865" t="s">
        <v>19866</v>
      </c>
      <c r="E1593" s="865" t="s">
        <v>10001</v>
      </c>
      <c r="F1593" s="865" t="s">
        <v>19867</v>
      </c>
      <c r="G1593" s="865" t="s">
        <v>1611</v>
      </c>
      <c r="H1593" s="865"/>
      <c r="I1593" s="865">
        <v>1</v>
      </c>
      <c r="J1593" s="865"/>
      <c r="K1593" s="865">
        <v>1</v>
      </c>
      <c r="L1593" s="865"/>
      <c r="M1593" s="865" t="s">
        <v>19911</v>
      </c>
      <c r="N1593" s="865" t="s">
        <v>19912</v>
      </c>
      <c r="O1593" s="865" t="s">
        <v>1611</v>
      </c>
      <c r="P1593" s="865">
        <v>1</v>
      </c>
      <c r="Q1593" s="865"/>
    </row>
    <row r="1594" spans="1:17" ht="25.5">
      <c r="A1594" s="876">
        <v>1000</v>
      </c>
      <c r="B1594" s="865" t="s">
        <v>1476</v>
      </c>
      <c r="C1594" s="1705"/>
      <c r="D1594" s="865" t="s">
        <v>19866</v>
      </c>
      <c r="E1594" s="865" t="s">
        <v>10001</v>
      </c>
      <c r="F1594" s="865" t="s">
        <v>19867</v>
      </c>
      <c r="G1594" s="865" t="s">
        <v>1611</v>
      </c>
      <c r="H1594" s="865"/>
      <c r="I1594" s="865">
        <v>1</v>
      </c>
      <c r="J1594" s="865"/>
      <c r="K1594" s="865">
        <v>1</v>
      </c>
      <c r="L1594" s="865"/>
      <c r="M1594" s="865" t="s">
        <v>19913</v>
      </c>
      <c r="N1594" s="865" t="s">
        <v>19914</v>
      </c>
      <c r="O1594" s="865" t="s">
        <v>1611</v>
      </c>
      <c r="P1594" s="865">
        <v>1</v>
      </c>
      <c r="Q1594" s="865"/>
    </row>
    <row r="1595" spans="1:17" ht="25.5">
      <c r="A1595" s="876">
        <v>1001</v>
      </c>
      <c r="B1595" s="865" t="s">
        <v>1476</v>
      </c>
      <c r="C1595" s="1705"/>
      <c r="D1595" s="865" t="s">
        <v>19866</v>
      </c>
      <c r="E1595" s="865" t="s">
        <v>10001</v>
      </c>
      <c r="F1595" s="865" t="s">
        <v>19867</v>
      </c>
      <c r="G1595" s="865" t="s">
        <v>1611</v>
      </c>
      <c r="H1595" s="865"/>
      <c r="I1595" s="865">
        <v>1</v>
      </c>
      <c r="J1595" s="865"/>
      <c r="K1595" s="865">
        <v>1</v>
      </c>
      <c r="L1595" s="865"/>
      <c r="M1595" s="865" t="s">
        <v>12981</v>
      </c>
      <c r="N1595" s="865" t="s">
        <v>19887</v>
      </c>
      <c r="O1595" s="865" t="s">
        <v>1611</v>
      </c>
      <c r="P1595" s="865">
        <v>1</v>
      </c>
      <c r="Q1595" s="865"/>
    </row>
    <row r="1596" spans="1:17" ht="25.5">
      <c r="A1596" s="876">
        <v>1002</v>
      </c>
      <c r="B1596" s="865" t="s">
        <v>1476</v>
      </c>
      <c r="C1596" s="1705"/>
      <c r="D1596" s="865" t="s">
        <v>19866</v>
      </c>
      <c r="E1596" s="865" t="s">
        <v>10001</v>
      </c>
      <c r="F1596" s="865" t="s">
        <v>19867</v>
      </c>
      <c r="G1596" s="865" t="s">
        <v>1611</v>
      </c>
      <c r="H1596" s="865"/>
      <c r="I1596" s="865">
        <v>1</v>
      </c>
      <c r="J1596" s="865"/>
      <c r="K1596" s="865">
        <v>1</v>
      </c>
      <c r="L1596" s="865"/>
      <c r="M1596" s="865" t="s">
        <v>19915</v>
      </c>
      <c r="N1596" s="865" t="s">
        <v>19916</v>
      </c>
      <c r="O1596" s="865" t="s">
        <v>1611</v>
      </c>
      <c r="P1596" s="865">
        <v>1</v>
      </c>
      <c r="Q1596" s="865"/>
    </row>
    <row r="1597" spans="1:17" ht="25.5">
      <c r="A1597" s="882">
        <v>1003</v>
      </c>
      <c r="B1597" s="865" t="s">
        <v>1476</v>
      </c>
      <c r="C1597" s="1705"/>
      <c r="D1597" s="865" t="s">
        <v>19866</v>
      </c>
      <c r="E1597" s="865" t="s">
        <v>10001</v>
      </c>
      <c r="F1597" s="865" t="s">
        <v>19867</v>
      </c>
      <c r="G1597" s="865" t="s">
        <v>1611</v>
      </c>
      <c r="H1597" s="865"/>
      <c r="I1597" s="865">
        <v>1</v>
      </c>
      <c r="J1597" s="865"/>
      <c r="K1597" s="865">
        <v>1</v>
      </c>
      <c r="L1597" s="865"/>
      <c r="M1597" s="865" t="s">
        <v>19917</v>
      </c>
      <c r="N1597" s="865" t="s">
        <v>19885</v>
      </c>
      <c r="O1597" s="865" t="s">
        <v>1611</v>
      </c>
      <c r="P1597" s="865"/>
      <c r="Q1597" s="865">
        <v>1</v>
      </c>
    </row>
    <row r="1598" spans="1:17" ht="25.5">
      <c r="A1598" s="876">
        <v>1004</v>
      </c>
      <c r="B1598" s="865" t="s">
        <v>1476</v>
      </c>
      <c r="C1598" s="1705"/>
      <c r="D1598" s="865" t="s">
        <v>19866</v>
      </c>
      <c r="E1598" s="865" t="s">
        <v>10001</v>
      </c>
      <c r="F1598" s="865" t="s">
        <v>19867</v>
      </c>
      <c r="G1598" s="865" t="s">
        <v>1611</v>
      </c>
      <c r="H1598" s="865"/>
      <c r="I1598" s="865">
        <v>1</v>
      </c>
      <c r="J1598" s="865"/>
      <c r="K1598" s="865">
        <v>1</v>
      </c>
      <c r="L1598" s="865"/>
      <c r="M1598" s="865" t="s">
        <v>19870</v>
      </c>
      <c r="N1598" s="865" t="s">
        <v>19871</v>
      </c>
      <c r="O1598" s="865" t="s">
        <v>1611</v>
      </c>
      <c r="P1598" s="865"/>
      <c r="Q1598" s="865">
        <v>1</v>
      </c>
    </row>
    <row r="1599" spans="1:17" ht="25.5">
      <c r="A1599" s="876">
        <v>1005</v>
      </c>
      <c r="B1599" s="865" t="s">
        <v>1476</v>
      </c>
      <c r="C1599" s="1705"/>
      <c r="D1599" s="865" t="s">
        <v>19866</v>
      </c>
      <c r="E1599" s="865" t="s">
        <v>10001</v>
      </c>
      <c r="F1599" s="865" t="s">
        <v>19867</v>
      </c>
      <c r="G1599" s="865" t="s">
        <v>1611</v>
      </c>
      <c r="H1599" s="865"/>
      <c r="I1599" s="865">
        <v>1</v>
      </c>
      <c r="J1599" s="865"/>
      <c r="K1599" s="865">
        <v>1</v>
      </c>
      <c r="L1599" s="865"/>
      <c r="M1599" s="865" t="s">
        <v>19918</v>
      </c>
      <c r="N1599" s="865" t="s">
        <v>19878</v>
      </c>
      <c r="O1599" s="865" t="s">
        <v>1611</v>
      </c>
      <c r="P1599" s="865"/>
      <c r="Q1599" s="865">
        <v>1</v>
      </c>
    </row>
    <row r="1600" spans="1:17" ht="25.5">
      <c r="A1600" s="876">
        <v>1006</v>
      </c>
      <c r="B1600" s="865" t="s">
        <v>1476</v>
      </c>
      <c r="C1600" s="1705"/>
      <c r="D1600" s="865" t="s">
        <v>19866</v>
      </c>
      <c r="E1600" s="865" t="s">
        <v>10001</v>
      </c>
      <c r="F1600" s="865" t="s">
        <v>19867</v>
      </c>
      <c r="G1600" s="865" t="s">
        <v>1611</v>
      </c>
      <c r="H1600" s="865"/>
      <c r="I1600" s="865">
        <v>1</v>
      </c>
      <c r="J1600" s="865"/>
      <c r="K1600" s="865">
        <v>1</v>
      </c>
      <c r="L1600" s="865"/>
      <c r="M1600" s="865" t="s">
        <v>6307</v>
      </c>
      <c r="N1600" s="865" t="s">
        <v>19919</v>
      </c>
      <c r="O1600" s="865" t="s">
        <v>1611</v>
      </c>
      <c r="P1600" s="865"/>
      <c r="Q1600" s="865">
        <v>1</v>
      </c>
    </row>
    <row r="1601" spans="1:17" ht="25.5">
      <c r="A1601" s="876">
        <v>1007</v>
      </c>
      <c r="B1601" s="865" t="s">
        <v>1476</v>
      </c>
      <c r="C1601" s="1705"/>
      <c r="D1601" s="865" t="s">
        <v>19866</v>
      </c>
      <c r="E1601" s="865" t="s">
        <v>10001</v>
      </c>
      <c r="F1601" s="865" t="s">
        <v>19867</v>
      </c>
      <c r="G1601" s="865" t="s">
        <v>1611</v>
      </c>
      <c r="H1601" s="865"/>
      <c r="I1601" s="865">
        <v>1</v>
      </c>
      <c r="J1601" s="865"/>
      <c r="K1601" s="865">
        <v>1</v>
      </c>
      <c r="L1601" s="865"/>
      <c r="M1601" s="865" t="s">
        <v>19920</v>
      </c>
      <c r="N1601" s="865" t="s">
        <v>19921</v>
      </c>
      <c r="O1601" s="865" t="s">
        <v>1611</v>
      </c>
      <c r="P1601" s="865">
        <v>1</v>
      </c>
      <c r="Q1601" s="865"/>
    </row>
    <row r="1602" spans="1:17" ht="25.5">
      <c r="A1602" s="876">
        <v>1008</v>
      </c>
      <c r="B1602" s="865" t="s">
        <v>1476</v>
      </c>
      <c r="C1602" s="1705"/>
      <c r="D1602" s="865" t="s">
        <v>19866</v>
      </c>
      <c r="E1602" s="865" t="s">
        <v>10001</v>
      </c>
      <c r="F1602" s="865" t="s">
        <v>19867</v>
      </c>
      <c r="G1602" s="865" t="s">
        <v>1611</v>
      </c>
      <c r="H1602" s="865"/>
      <c r="I1602" s="865">
        <v>1</v>
      </c>
      <c r="J1602" s="865"/>
      <c r="K1602" s="865">
        <v>1</v>
      </c>
      <c r="L1602" s="865"/>
      <c r="M1602" s="865" t="s">
        <v>19922</v>
      </c>
      <c r="N1602" s="865" t="s">
        <v>19923</v>
      </c>
      <c r="O1602" s="865" t="s">
        <v>1611</v>
      </c>
      <c r="P1602" s="865">
        <v>1</v>
      </c>
      <c r="Q1602" s="865"/>
    </row>
    <row r="1603" spans="1:17" ht="25.5">
      <c r="A1603" s="882">
        <v>1009</v>
      </c>
      <c r="B1603" s="865" t="s">
        <v>1476</v>
      </c>
      <c r="C1603" s="1705"/>
      <c r="D1603" s="865" t="s">
        <v>19866</v>
      </c>
      <c r="E1603" s="865" t="s">
        <v>10001</v>
      </c>
      <c r="F1603" s="865" t="s">
        <v>19867</v>
      </c>
      <c r="G1603" s="865" t="s">
        <v>1611</v>
      </c>
      <c r="H1603" s="865"/>
      <c r="I1603" s="865">
        <v>1</v>
      </c>
      <c r="J1603" s="865"/>
      <c r="K1603" s="865">
        <v>1</v>
      </c>
      <c r="L1603" s="865"/>
      <c r="M1603" s="865" t="s">
        <v>19924</v>
      </c>
      <c r="N1603" s="865" t="s">
        <v>19925</v>
      </c>
      <c r="O1603" s="865" t="s">
        <v>1611</v>
      </c>
      <c r="P1603" s="865"/>
      <c r="Q1603" s="865">
        <v>1</v>
      </c>
    </row>
    <row r="1604" spans="1:17" ht="25.5">
      <c r="A1604" s="876">
        <v>1010</v>
      </c>
      <c r="B1604" s="865" t="s">
        <v>1476</v>
      </c>
      <c r="C1604" s="1705"/>
      <c r="D1604" s="865" t="s">
        <v>19866</v>
      </c>
      <c r="E1604" s="865" t="s">
        <v>10001</v>
      </c>
      <c r="F1604" s="865" t="s">
        <v>19867</v>
      </c>
      <c r="G1604" s="865" t="s">
        <v>1611</v>
      </c>
      <c r="H1604" s="865"/>
      <c r="I1604" s="865">
        <v>1</v>
      </c>
      <c r="J1604" s="865"/>
      <c r="K1604" s="865">
        <v>1</v>
      </c>
      <c r="L1604" s="865"/>
      <c r="M1604" s="865" t="s">
        <v>19926</v>
      </c>
      <c r="N1604" s="865" t="s">
        <v>19912</v>
      </c>
      <c r="O1604" s="865" t="s">
        <v>1611</v>
      </c>
      <c r="P1604" s="865">
        <v>1</v>
      </c>
      <c r="Q1604" s="865"/>
    </row>
    <row r="1605" spans="1:17" ht="25.5">
      <c r="A1605" s="876">
        <v>1011</v>
      </c>
      <c r="B1605" s="865" t="s">
        <v>1476</v>
      </c>
      <c r="C1605" s="1705"/>
      <c r="D1605" s="865" t="s">
        <v>19866</v>
      </c>
      <c r="E1605" s="865" t="s">
        <v>10001</v>
      </c>
      <c r="F1605" s="865" t="s">
        <v>19867</v>
      </c>
      <c r="G1605" s="865" t="s">
        <v>1611</v>
      </c>
      <c r="H1605" s="865"/>
      <c r="I1605" s="865">
        <v>1</v>
      </c>
      <c r="J1605" s="865"/>
      <c r="K1605" s="865"/>
      <c r="L1605" s="865">
        <v>1</v>
      </c>
      <c r="M1605" s="865" t="s">
        <v>7171</v>
      </c>
      <c r="N1605" s="865" t="s">
        <v>19927</v>
      </c>
      <c r="O1605" s="865" t="s">
        <v>1611</v>
      </c>
      <c r="P1605" s="865"/>
      <c r="Q1605" s="865">
        <v>1</v>
      </c>
    </row>
    <row r="1606" spans="1:17" ht="25.5">
      <c r="A1606" s="876">
        <v>1012</v>
      </c>
      <c r="B1606" s="865" t="s">
        <v>1476</v>
      </c>
      <c r="C1606" s="1705"/>
      <c r="D1606" s="865" t="s">
        <v>19866</v>
      </c>
      <c r="E1606" s="865" t="s">
        <v>10001</v>
      </c>
      <c r="F1606" s="865" t="s">
        <v>19867</v>
      </c>
      <c r="G1606" s="865" t="s">
        <v>1611</v>
      </c>
      <c r="H1606" s="865"/>
      <c r="I1606" s="865">
        <v>1</v>
      </c>
      <c r="J1606" s="865"/>
      <c r="K1606" s="865"/>
      <c r="L1606" s="865">
        <v>1</v>
      </c>
      <c r="M1606" s="865" t="s">
        <v>19928</v>
      </c>
      <c r="N1606" s="865" t="s">
        <v>9256</v>
      </c>
      <c r="O1606" s="865" t="s">
        <v>1611</v>
      </c>
      <c r="P1606" s="865">
        <v>1</v>
      </c>
      <c r="Q1606" s="865"/>
    </row>
    <row r="1607" spans="1:17" ht="25.5">
      <c r="A1607" s="876">
        <v>1013</v>
      </c>
      <c r="B1607" s="865" t="s">
        <v>1476</v>
      </c>
      <c r="C1607" s="1705"/>
      <c r="D1607" s="865" t="s">
        <v>19866</v>
      </c>
      <c r="E1607" s="865" t="s">
        <v>10001</v>
      </c>
      <c r="F1607" s="865" t="s">
        <v>19867</v>
      </c>
      <c r="G1607" s="865" t="s">
        <v>1611</v>
      </c>
      <c r="H1607" s="865"/>
      <c r="I1607" s="865">
        <v>1</v>
      </c>
      <c r="J1607" s="865"/>
      <c r="K1607" s="865"/>
      <c r="L1607" s="865">
        <v>1</v>
      </c>
      <c r="M1607" s="865" t="s">
        <v>9309</v>
      </c>
      <c r="N1607" s="865" t="s">
        <v>19929</v>
      </c>
      <c r="O1607" s="865" t="s">
        <v>1611</v>
      </c>
      <c r="P1607" s="865">
        <v>1</v>
      </c>
      <c r="Q1607" s="865"/>
    </row>
    <row r="1608" spans="1:17" ht="25.5">
      <c r="A1608" s="876">
        <v>1014</v>
      </c>
      <c r="B1608" s="865" t="s">
        <v>1476</v>
      </c>
      <c r="C1608" s="1705"/>
      <c r="D1608" s="865" t="s">
        <v>19866</v>
      </c>
      <c r="E1608" s="865" t="s">
        <v>10001</v>
      </c>
      <c r="F1608" s="865" t="s">
        <v>19867</v>
      </c>
      <c r="G1608" s="865" t="s">
        <v>1611</v>
      </c>
      <c r="H1608" s="865"/>
      <c r="I1608" s="865">
        <v>1</v>
      </c>
      <c r="J1608" s="865"/>
      <c r="K1608" s="865"/>
      <c r="L1608" s="865">
        <v>1</v>
      </c>
      <c r="M1608" s="865" t="s">
        <v>19930</v>
      </c>
      <c r="N1608" s="865" t="s">
        <v>19931</v>
      </c>
      <c r="O1608" s="865" t="s">
        <v>1611</v>
      </c>
      <c r="P1608" s="865"/>
      <c r="Q1608" s="865">
        <v>1</v>
      </c>
    </row>
    <row r="1609" spans="1:17" ht="25.5">
      <c r="A1609" s="882">
        <v>1015</v>
      </c>
      <c r="B1609" s="865" t="s">
        <v>1476</v>
      </c>
      <c r="C1609" s="1705"/>
      <c r="D1609" s="865" t="s">
        <v>19866</v>
      </c>
      <c r="E1609" s="865" t="s">
        <v>10001</v>
      </c>
      <c r="F1609" s="865" t="s">
        <v>19867</v>
      </c>
      <c r="G1609" s="865" t="s">
        <v>1611</v>
      </c>
      <c r="H1609" s="865"/>
      <c r="I1609" s="865">
        <v>1</v>
      </c>
      <c r="J1609" s="865"/>
      <c r="K1609" s="865"/>
      <c r="L1609" s="865">
        <v>1</v>
      </c>
      <c r="M1609" s="865" t="s">
        <v>19932</v>
      </c>
      <c r="N1609" s="865" t="s">
        <v>19914</v>
      </c>
      <c r="O1609" s="865" t="s">
        <v>1611</v>
      </c>
      <c r="P1609" s="865"/>
      <c r="Q1609" s="865">
        <v>1</v>
      </c>
    </row>
    <row r="1610" spans="1:17" ht="25.5">
      <c r="A1610" s="876">
        <v>1016</v>
      </c>
      <c r="B1610" s="865" t="s">
        <v>1476</v>
      </c>
      <c r="C1610" s="1705"/>
      <c r="D1610" s="865" t="s">
        <v>19866</v>
      </c>
      <c r="E1610" s="865" t="s">
        <v>10001</v>
      </c>
      <c r="F1610" s="865" t="s">
        <v>19867</v>
      </c>
      <c r="G1610" s="865" t="s">
        <v>1611</v>
      </c>
      <c r="H1610" s="865"/>
      <c r="I1610" s="865">
        <v>1</v>
      </c>
      <c r="J1610" s="865"/>
      <c r="K1610" s="865"/>
      <c r="L1610" s="865">
        <v>1</v>
      </c>
      <c r="M1610" s="865" t="s">
        <v>19933</v>
      </c>
      <c r="N1610" s="865" t="s">
        <v>19934</v>
      </c>
      <c r="O1610" s="865" t="s">
        <v>1611</v>
      </c>
      <c r="P1610" s="865"/>
      <c r="Q1610" s="865">
        <v>1</v>
      </c>
    </row>
    <row r="1611" spans="1:17" ht="25.5">
      <c r="A1611" s="876">
        <v>1017</v>
      </c>
      <c r="B1611" s="865" t="s">
        <v>1476</v>
      </c>
      <c r="C1611" s="1705"/>
      <c r="D1611" s="865" t="s">
        <v>19866</v>
      </c>
      <c r="E1611" s="865" t="s">
        <v>10001</v>
      </c>
      <c r="F1611" s="865" t="s">
        <v>19867</v>
      </c>
      <c r="G1611" s="865" t="s">
        <v>1611</v>
      </c>
      <c r="H1611" s="865"/>
      <c r="I1611" s="865">
        <v>1</v>
      </c>
      <c r="J1611" s="865"/>
      <c r="K1611" s="865"/>
      <c r="L1611" s="865">
        <v>1</v>
      </c>
      <c r="M1611" s="865" t="s">
        <v>19935</v>
      </c>
      <c r="N1611" s="865" t="s">
        <v>19888</v>
      </c>
      <c r="O1611" s="865" t="s">
        <v>1611</v>
      </c>
      <c r="P1611" s="865">
        <v>1</v>
      </c>
      <c r="Q1611" s="865"/>
    </row>
    <row r="1612" spans="1:17" ht="25.5">
      <c r="A1612" s="876">
        <v>1018</v>
      </c>
      <c r="B1612" s="865" t="s">
        <v>1476</v>
      </c>
      <c r="C1612" s="1705"/>
      <c r="D1612" s="865" t="s">
        <v>19866</v>
      </c>
      <c r="E1612" s="865" t="s">
        <v>10001</v>
      </c>
      <c r="F1612" s="865" t="s">
        <v>19867</v>
      </c>
      <c r="G1612" s="865" t="s">
        <v>1611</v>
      </c>
      <c r="H1612" s="865"/>
      <c r="I1612" s="865">
        <v>1</v>
      </c>
      <c r="J1612" s="865"/>
      <c r="K1612" s="865"/>
      <c r="L1612" s="865">
        <v>1</v>
      </c>
      <c r="M1612" s="865" t="s">
        <v>19936</v>
      </c>
      <c r="N1612" s="865" t="s">
        <v>19937</v>
      </c>
      <c r="O1612" s="865" t="s">
        <v>1611</v>
      </c>
      <c r="P1612" s="865"/>
      <c r="Q1612" s="865">
        <v>1</v>
      </c>
    </row>
    <row r="1613" spans="1:17" ht="25.5">
      <c r="A1613" s="876">
        <v>1019</v>
      </c>
      <c r="B1613" s="865" t="s">
        <v>1476</v>
      </c>
      <c r="C1613" s="1705"/>
      <c r="D1613" s="865" t="s">
        <v>19866</v>
      </c>
      <c r="E1613" s="865" t="s">
        <v>10001</v>
      </c>
      <c r="F1613" s="865" t="s">
        <v>19867</v>
      </c>
      <c r="G1613" s="865" t="s">
        <v>1611</v>
      </c>
      <c r="H1613" s="865"/>
      <c r="I1613" s="865">
        <v>1</v>
      </c>
      <c r="J1613" s="865"/>
      <c r="K1613" s="865"/>
      <c r="L1613" s="865">
        <v>1</v>
      </c>
      <c r="M1613" s="865" t="s">
        <v>19938</v>
      </c>
      <c r="N1613" s="865" t="s">
        <v>19939</v>
      </c>
      <c r="O1613" s="865" t="s">
        <v>1611</v>
      </c>
      <c r="P1613" s="865"/>
      <c r="Q1613" s="865">
        <v>1</v>
      </c>
    </row>
    <row r="1614" spans="1:17" ht="25.5">
      <c r="A1614" s="876">
        <v>1020</v>
      </c>
      <c r="B1614" s="865" t="s">
        <v>1476</v>
      </c>
      <c r="C1614" s="1705"/>
      <c r="D1614" s="865" t="s">
        <v>19866</v>
      </c>
      <c r="E1614" s="865" t="s">
        <v>10001</v>
      </c>
      <c r="F1614" s="865" t="s">
        <v>19867</v>
      </c>
      <c r="G1614" s="865" t="s">
        <v>1611</v>
      </c>
      <c r="H1614" s="865"/>
      <c r="I1614" s="865">
        <v>1</v>
      </c>
      <c r="J1614" s="865"/>
      <c r="K1614" s="865"/>
      <c r="L1614" s="865">
        <v>1</v>
      </c>
      <c r="M1614" s="865" t="s">
        <v>19940</v>
      </c>
      <c r="N1614" s="865" t="s">
        <v>19929</v>
      </c>
      <c r="O1614" s="865" t="s">
        <v>1611</v>
      </c>
      <c r="P1614" s="865">
        <v>1</v>
      </c>
      <c r="Q1614" s="865"/>
    </row>
    <row r="1615" spans="1:17" ht="25.5">
      <c r="A1615" s="882">
        <v>1021</v>
      </c>
      <c r="B1615" s="865" t="s">
        <v>1476</v>
      </c>
      <c r="C1615" s="1705"/>
      <c r="D1615" s="865" t="s">
        <v>19866</v>
      </c>
      <c r="E1615" s="865" t="s">
        <v>10001</v>
      </c>
      <c r="F1615" s="865" t="s">
        <v>19867</v>
      </c>
      <c r="G1615" s="865" t="s">
        <v>1611</v>
      </c>
      <c r="H1615" s="865"/>
      <c r="I1615" s="865">
        <v>1</v>
      </c>
      <c r="J1615" s="865"/>
      <c r="K1615" s="865"/>
      <c r="L1615" s="865">
        <v>1</v>
      </c>
      <c r="M1615" s="865" t="s">
        <v>11758</v>
      </c>
      <c r="N1615" s="865" t="s">
        <v>19941</v>
      </c>
      <c r="O1615" s="865" t="s">
        <v>1611</v>
      </c>
      <c r="P1615" s="865">
        <v>1</v>
      </c>
      <c r="Q1615" s="865"/>
    </row>
    <row r="1616" spans="1:17" ht="25.5">
      <c r="A1616" s="876">
        <v>1022</v>
      </c>
      <c r="B1616" s="865" t="s">
        <v>1476</v>
      </c>
      <c r="C1616" s="1705"/>
      <c r="D1616" s="865" t="s">
        <v>19866</v>
      </c>
      <c r="E1616" s="865" t="s">
        <v>10001</v>
      </c>
      <c r="F1616" s="865" t="s">
        <v>19867</v>
      </c>
      <c r="G1616" s="865" t="s">
        <v>1611</v>
      </c>
      <c r="H1616" s="865"/>
      <c r="I1616" s="865">
        <v>1</v>
      </c>
      <c r="J1616" s="865"/>
      <c r="K1616" s="865"/>
      <c r="L1616" s="865">
        <v>1</v>
      </c>
      <c r="M1616" s="865" t="s">
        <v>19942</v>
      </c>
      <c r="N1616" s="865" t="s">
        <v>19906</v>
      </c>
      <c r="O1616" s="865" t="s">
        <v>1611</v>
      </c>
      <c r="P1616" s="865">
        <v>1</v>
      </c>
      <c r="Q1616" s="865"/>
    </row>
    <row r="1617" spans="1:17" ht="25.5">
      <c r="A1617" s="876">
        <v>1023</v>
      </c>
      <c r="B1617" s="865" t="s">
        <v>1476</v>
      </c>
      <c r="C1617" s="1705"/>
      <c r="D1617" s="865" t="s">
        <v>19866</v>
      </c>
      <c r="E1617" s="865" t="s">
        <v>10001</v>
      </c>
      <c r="F1617" s="865" t="s">
        <v>19867</v>
      </c>
      <c r="G1617" s="865" t="s">
        <v>1611</v>
      </c>
      <c r="H1617" s="865"/>
      <c r="I1617" s="865">
        <v>1</v>
      </c>
      <c r="J1617" s="865"/>
      <c r="K1617" s="865"/>
      <c r="L1617" s="865">
        <v>1</v>
      </c>
      <c r="M1617" s="865" t="s">
        <v>19943</v>
      </c>
      <c r="N1617" s="865" t="s">
        <v>19916</v>
      </c>
      <c r="O1617" s="865" t="s">
        <v>1611</v>
      </c>
      <c r="P1617" s="865">
        <v>1</v>
      </c>
      <c r="Q1617" s="865"/>
    </row>
    <row r="1618" spans="1:17" ht="25.5">
      <c r="A1618" s="876">
        <v>1024</v>
      </c>
      <c r="B1618" s="865" t="s">
        <v>1476</v>
      </c>
      <c r="C1618" s="1705"/>
      <c r="D1618" s="865" t="s">
        <v>19866</v>
      </c>
      <c r="E1618" s="865" t="s">
        <v>10001</v>
      </c>
      <c r="F1618" s="865" t="s">
        <v>19867</v>
      </c>
      <c r="G1618" s="865" t="s">
        <v>1611</v>
      </c>
      <c r="H1618" s="865"/>
      <c r="I1618" s="865">
        <v>1</v>
      </c>
      <c r="J1618" s="865"/>
      <c r="K1618" s="865"/>
      <c r="L1618" s="865">
        <v>1</v>
      </c>
      <c r="M1618" s="865" t="s">
        <v>7415</v>
      </c>
      <c r="N1618" s="865" t="s">
        <v>19944</v>
      </c>
      <c r="O1618" s="865" t="s">
        <v>1611</v>
      </c>
      <c r="P1618" s="865"/>
      <c r="Q1618" s="865">
        <v>1</v>
      </c>
    </row>
    <row r="1619" spans="1:17" ht="25.5">
      <c r="A1619" s="876">
        <v>1025</v>
      </c>
      <c r="B1619" s="865" t="s">
        <v>1476</v>
      </c>
      <c r="C1619" s="1705"/>
      <c r="D1619" s="865" t="s">
        <v>19866</v>
      </c>
      <c r="E1619" s="865" t="s">
        <v>10001</v>
      </c>
      <c r="F1619" s="865" t="s">
        <v>19867</v>
      </c>
      <c r="G1619" s="865" t="s">
        <v>1611</v>
      </c>
      <c r="H1619" s="865"/>
      <c r="I1619" s="865">
        <v>1</v>
      </c>
      <c r="J1619" s="865"/>
      <c r="K1619" s="865"/>
      <c r="L1619" s="865">
        <v>1</v>
      </c>
      <c r="M1619" s="865" t="s">
        <v>19945</v>
      </c>
      <c r="N1619" s="865" t="s">
        <v>19909</v>
      </c>
      <c r="O1619" s="865" t="s">
        <v>1611</v>
      </c>
      <c r="P1619" s="865"/>
      <c r="Q1619" s="865">
        <v>1</v>
      </c>
    </row>
    <row r="1620" spans="1:17" ht="25.5">
      <c r="A1620" s="876">
        <v>1026</v>
      </c>
      <c r="B1620" s="865" t="s">
        <v>1476</v>
      </c>
      <c r="C1620" s="1705"/>
      <c r="D1620" s="865" t="s">
        <v>19866</v>
      </c>
      <c r="E1620" s="865" t="s">
        <v>10001</v>
      </c>
      <c r="F1620" s="865" t="s">
        <v>19867</v>
      </c>
      <c r="G1620" s="865" t="s">
        <v>1611</v>
      </c>
      <c r="H1620" s="865"/>
      <c r="I1620" s="865">
        <v>1</v>
      </c>
      <c r="J1620" s="865"/>
      <c r="K1620" s="865"/>
      <c r="L1620" s="865">
        <v>1</v>
      </c>
      <c r="M1620" s="865" t="s">
        <v>18404</v>
      </c>
      <c r="N1620" s="865" t="s">
        <v>19882</v>
      </c>
      <c r="O1620" s="865" t="s">
        <v>1611</v>
      </c>
      <c r="P1620" s="865"/>
      <c r="Q1620" s="865">
        <v>1</v>
      </c>
    </row>
    <row r="1621" spans="1:17" ht="25.5">
      <c r="A1621" s="882">
        <v>1027</v>
      </c>
      <c r="B1621" s="865" t="s">
        <v>1476</v>
      </c>
      <c r="C1621" s="1705"/>
      <c r="D1621" s="865" t="s">
        <v>19866</v>
      </c>
      <c r="E1621" s="865" t="s">
        <v>10001</v>
      </c>
      <c r="F1621" s="865" t="s">
        <v>19867</v>
      </c>
      <c r="G1621" s="865" t="s">
        <v>1611</v>
      </c>
      <c r="H1621" s="865"/>
      <c r="I1621" s="865">
        <v>1</v>
      </c>
      <c r="J1621" s="865"/>
      <c r="K1621" s="865"/>
      <c r="L1621" s="865">
        <v>1</v>
      </c>
      <c r="M1621" s="865" t="s">
        <v>14752</v>
      </c>
      <c r="N1621" s="865" t="s">
        <v>19946</v>
      </c>
      <c r="O1621" s="865" t="s">
        <v>1611</v>
      </c>
      <c r="P1621" s="865"/>
      <c r="Q1621" s="865">
        <v>1</v>
      </c>
    </row>
    <row r="1622" spans="1:17" ht="25.5">
      <c r="A1622" s="876">
        <v>1028</v>
      </c>
      <c r="B1622" s="865" t="s">
        <v>1476</v>
      </c>
      <c r="C1622" s="1705"/>
      <c r="D1622" s="865" t="s">
        <v>19866</v>
      </c>
      <c r="E1622" s="865" t="s">
        <v>10001</v>
      </c>
      <c r="F1622" s="865" t="s">
        <v>19867</v>
      </c>
      <c r="G1622" s="865" t="s">
        <v>1611</v>
      </c>
      <c r="H1622" s="865"/>
      <c r="I1622" s="865">
        <v>1</v>
      </c>
      <c r="J1622" s="865"/>
      <c r="K1622" s="865"/>
      <c r="L1622" s="865">
        <v>1</v>
      </c>
      <c r="M1622" s="865" t="s">
        <v>19947</v>
      </c>
      <c r="N1622" s="865" t="s">
        <v>19900</v>
      </c>
      <c r="O1622" s="865" t="s">
        <v>1611</v>
      </c>
      <c r="P1622" s="865">
        <v>1</v>
      </c>
      <c r="Q1622" s="865"/>
    </row>
    <row r="1623" spans="1:17" ht="25.5">
      <c r="A1623" s="876">
        <v>1029</v>
      </c>
      <c r="B1623" s="865" t="s">
        <v>1476</v>
      </c>
      <c r="C1623" s="1705"/>
      <c r="D1623" s="865" t="s">
        <v>19866</v>
      </c>
      <c r="E1623" s="865" t="s">
        <v>10001</v>
      </c>
      <c r="F1623" s="865" t="s">
        <v>19867</v>
      </c>
      <c r="G1623" s="865" t="s">
        <v>1611</v>
      </c>
      <c r="H1623" s="865"/>
      <c r="I1623" s="865">
        <v>1</v>
      </c>
      <c r="J1623" s="865"/>
      <c r="K1623" s="865"/>
      <c r="L1623" s="865">
        <v>1</v>
      </c>
      <c r="M1623" s="865" t="s">
        <v>16498</v>
      </c>
      <c r="N1623" s="865" t="s">
        <v>19885</v>
      </c>
      <c r="O1623" s="865" t="s">
        <v>1611</v>
      </c>
      <c r="P1623" s="865"/>
      <c r="Q1623" s="865">
        <v>1</v>
      </c>
    </row>
    <row r="1624" spans="1:17" ht="25.5">
      <c r="A1624" s="876">
        <v>1030</v>
      </c>
      <c r="B1624" s="865" t="s">
        <v>1476</v>
      </c>
      <c r="C1624" s="1705"/>
      <c r="D1624" s="865" t="s">
        <v>19866</v>
      </c>
      <c r="E1624" s="865" t="s">
        <v>10001</v>
      </c>
      <c r="F1624" s="865" t="s">
        <v>19867</v>
      </c>
      <c r="G1624" s="865" t="s">
        <v>1611</v>
      </c>
      <c r="H1624" s="865"/>
      <c r="I1624" s="865">
        <v>1</v>
      </c>
      <c r="J1624" s="865"/>
      <c r="K1624" s="865"/>
      <c r="L1624" s="865">
        <v>1</v>
      </c>
      <c r="M1624" s="865" t="s">
        <v>19948</v>
      </c>
      <c r="N1624" s="865" t="s">
        <v>19876</v>
      </c>
      <c r="O1624" s="865" t="s">
        <v>1611</v>
      </c>
      <c r="P1624" s="865"/>
      <c r="Q1624" s="865">
        <v>1</v>
      </c>
    </row>
    <row r="1625" spans="1:17" ht="25.5">
      <c r="A1625" s="876">
        <v>1031</v>
      </c>
      <c r="B1625" s="865" t="s">
        <v>1476</v>
      </c>
      <c r="C1625" s="1705"/>
      <c r="D1625" s="865" t="s">
        <v>19866</v>
      </c>
      <c r="E1625" s="865" t="s">
        <v>10001</v>
      </c>
      <c r="F1625" s="865" t="s">
        <v>19867</v>
      </c>
      <c r="G1625" s="865" t="s">
        <v>1611</v>
      </c>
      <c r="H1625" s="865"/>
      <c r="I1625" s="865">
        <v>1</v>
      </c>
      <c r="J1625" s="865"/>
      <c r="K1625" s="865"/>
      <c r="L1625" s="865">
        <v>1</v>
      </c>
      <c r="M1625" s="865" t="s">
        <v>9551</v>
      </c>
      <c r="N1625" s="865" t="s">
        <v>19898</v>
      </c>
      <c r="O1625" s="865" t="s">
        <v>1611</v>
      </c>
      <c r="P1625" s="865">
        <v>1</v>
      </c>
      <c r="Q1625" s="865"/>
    </row>
    <row r="1626" spans="1:17" ht="25.5">
      <c r="A1626" s="876">
        <v>1032</v>
      </c>
      <c r="B1626" s="865" t="s">
        <v>1476</v>
      </c>
      <c r="C1626" s="1705"/>
      <c r="D1626" s="865" t="s">
        <v>19866</v>
      </c>
      <c r="E1626" s="865" t="s">
        <v>10001</v>
      </c>
      <c r="F1626" s="865" t="s">
        <v>19867</v>
      </c>
      <c r="G1626" s="865" t="s">
        <v>1611</v>
      </c>
      <c r="H1626" s="865"/>
      <c r="I1626" s="865">
        <v>1</v>
      </c>
      <c r="J1626" s="865"/>
      <c r="K1626" s="865"/>
      <c r="L1626" s="865">
        <v>1</v>
      </c>
      <c r="M1626" s="865" t="s">
        <v>19949</v>
      </c>
      <c r="N1626" s="865" t="s">
        <v>19950</v>
      </c>
      <c r="O1626" s="865" t="s">
        <v>1611</v>
      </c>
      <c r="P1626" s="865">
        <v>1</v>
      </c>
      <c r="Q1626" s="865"/>
    </row>
    <row r="1627" spans="1:17" ht="25.5">
      <c r="A1627" s="882">
        <v>1033</v>
      </c>
      <c r="B1627" s="865" t="s">
        <v>1476</v>
      </c>
      <c r="C1627" s="1705"/>
      <c r="D1627" s="865" t="s">
        <v>19866</v>
      </c>
      <c r="E1627" s="865" t="s">
        <v>10001</v>
      </c>
      <c r="F1627" s="865" t="s">
        <v>19867</v>
      </c>
      <c r="G1627" s="865" t="s">
        <v>1611</v>
      </c>
      <c r="H1627" s="865"/>
      <c r="I1627" s="865">
        <v>1</v>
      </c>
      <c r="J1627" s="865"/>
      <c r="K1627" s="865"/>
      <c r="L1627" s="865">
        <v>1</v>
      </c>
      <c r="M1627" s="865" t="s">
        <v>19951</v>
      </c>
      <c r="N1627" s="865" t="s">
        <v>19888</v>
      </c>
      <c r="O1627" s="865" t="s">
        <v>1611</v>
      </c>
      <c r="P1627" s="865">
        <v>1</v>
      </c>
      <c r="Q1627" s="865"/>
    </row>
    <row r="1628" spans="1:17" ht="25.5">
      <c r="A1628" s="876">
        <v>1034</v>
      </c>
      <c r="B1628" s="865" t="s">
        <v>1476</v>
      </c>
      <c r="C1628" s="1705"/>
      <c r="D1628" s="865" t="s">
        <v>19866</v>
      </c>
      <c r="E1628" s="865" t="s">
        <v>10001</v>
      </c>
      <c r="F1628" s="865" t="s">
        <v>19867</v>
      </c>
      <c r="G1628" s="865" t="s">
        <v>1611</v>
      </c>
      <c r="H1628" s="865"/>
      <c r="I1628" s="865">
        <v>1</v>
      </c>
      <c r="J1628" s="865"/>
      <c r="K1628" s="865"/>
      <c r="L1628" s="865">
        <v>1</v>
      </c>
      <c r="M1628" s="865" t="s">
        <v>19952</v>
      </c>
      <c r="N1628" s="865" t="s">
        <v>19875</v>
      </c>
      <c r="O1628" s="865" t="s">
        <v>1611</v>
      </c>
      <c r="P1628" s="865"/>
      <c r="Q1628" s="865">
        <v>1</v>
      </c>
    </row>
    <row r="1629" spans="1:17" ht="25.5">
      <c r="A1629" s="876">
        <v>1035</v>
      </c>
      <c r="B1629" s="865" t="s">
        <v>1476</v>
      </c>
      <c r="C1629" s="1705"/>
      <c r="D1629" s="865" t="s">
        <v>19866</v>
      </c>
      <c r="E1629" s="865" t="s">
        <v>10001</v>
      </c>
      <c r="F1629" s="865" t="s">
        <v>19867</v>
      </c>
      <c r="G1629" s="865" t="s">
        <v>1611</v>
      </c>
      <c r="H1629" s="865"/>
      <c r="I1629" s="865">
        <v>1</v>
      </c>
      <c r="J1629" s="865"/>
      <c r="K1629" s="865"/>
      <c r="L1629" s="865">
        <v>1</v>
      </c>
      <c r="M1629" s="865" t="s">
        <v>19953</v>
      </c>
      <c r="N1629" s="865" t="s">
        <v>19954</v>
      </c>
      <c r="O1629" s="865" t="s">
        <v>1611</v>
      </c>
      <c r="P1629" s="865"/>
      <c r="Q1629" s="865">
        <v>1</v>
      </c>
    </row>
    <row r="1630" spans="1:17" ht="25.5">
      <c r="A1630" s="876">
        <v>1036</v>
      </c>
      <c r="B1630" s="865" t="s">
        <v>1476</v>
      </c>
      <c r="C1630" s="1705"/>
      <c r="D1630" s="865" t="s">
        <v>19866</v>
      </c>
      <c r="E1630" s="865" t="s">
        <v>10001</v>
      </c>
      <c r="F1630" s="865" t="s">
        <v>19867</v>
      </c>
      <c r="G1630" s="865" t="s">
        <v>1611</v>
      </c>
      <c r="H1630" s="865"/>
      <c r="I1630" s="865">
        <v>1</v>
      </c>
      <c r="J1630" s="865"/>
      <c r="K1630" s="865"/>
      <c r="L1630" s="865">
        <v>1</v>
      </c>
      <c r="M1630" s="865" t="s">
        <v>16449</v>
      </c>
      <c r="N1630" s="865" t="s">
        <v>19955</v>
      </c>
      <c r="O1630" s="865" t="s">
        <v>1611</v>
      </c>
      <c r="P1630" s="865">
        <v>1</v>
      </c>
      <c r="Q1630" s="865"/>
    </row>
    <row r="1631" spans="1:17" ht="25.5">
      <c r="A1631" s="876">
        <v>1037</v>
      </c>
      <c r="B1631" s="865" t="s">
        <v>1476</v>
      </c>
      <c r="C1631" s="1705"/>
      <c r="D1631" s="865" t="s">
        <v>19866</v>
      </c>
      <c r="E1631" s="865" t="s">
        <v>10001</v>
      </c>
      <c r="F1631" s="865" t="s">
        <v>19867</v>
      </c>
      <c r="G1631" s="865" t="s">
        <v>1611</v>
      </c>
      <c r="H1631" s="865"/>
      <c r="I1631" s="865">
        <v>1</v>
      </c>
      <c r="J1631" s="865"/>
      <c r="K1631" s="865"/>
      <c r="L1631" s="865">
        <v>1</v>
      </c>
      <c r="M1631" s="865" t="s">
        <v>19953</v>
      </c>
      <c r="N1631" s="865" t="s">
        <v>19956</v>
      </c>
      <c r="O1631" s="865" t="s">
        <v>1611</v>
      </c>
      <c r="P1631" s="865"/>
      <c r="Q1631" s="865">
        <v>1</v>
      </c>
    </row>
    <row r="1632" spans="1:17" ht="63.75">
      <c r="A1632" s="876">
        <v>1038</v>
      </c>
      <c r="B1632" s="865" t="s">
        <v>18606</v>
      </c>
      <c r="C1632" s="1705" t="s">
        <v>1437</v>
      </c>
      <c r="D1632" s="865" t="s">
        <v>19957</v>
      </c>
      <c r="E1632" s="865" t="s">
        <v>19958</v>
      </c>
      <c r="F1632" s="865" t="s">
        <v>19959</v>
      </c>
      <c r="G1632" s="865" t="s">
        <v>1640</v>
      </c>
      <c r="H1632" s="865" t="s">
        <v>19960</v>
      </c>
      <c r="I1632" s="865" t="s">
        <v>19961</v>
      </c>
      <c r="J1632" s="865">
        <v>1</v>
      </c>
      <c r="K1632" s="865"/>
      <c r="L1632" s="865"/>
      <c r="M1632" s="865" t="s">
        <v>19962</v>
      </c>
      <c r="N1632" s="865" t="s">
        <v>9688</v>
      </c>
      <c r="O1632" s="865" t="s">
        <v>1640</v>
      </c>
      <c r="P1632" s="865">
        <v>4</v>
      </c>
      <c r="Q1632" s="865"/>
    </row>
    <row r="1633" spans="1:17" ht="140.25">
      <c r="A1633" s="882">
        <v>1039</v>
      </c>
      <c r="B1633" s="865" t="s">
        <v>18606</v>
      </c>
      <c r="C1633" s="1705"/>
      <c r="D1633" s="865" t="s">
        <v>19963</v>
      </c>
      <c r="E1633" s="865" t="s">
        <v>19964</v>
      </c>
      <c r="F1633" s="865" t="s">
        <v>19965</v>
      </c>
      <c r="G1633" s="865" t="s">
        <v>255</v>
      </c>
      <c r="H1633" s="865">
        <v>16</v>
      </c>
      <c r="I1633" s="865"/>
      <c r="J1633" s="865"/>
      <c r="K1633" s="865">
        <v>1</v>
      </c>
      <c r="L1633" s="865"/>
      <c r="M1633" s="865" t="s">
        <v>19966</v>
      </c>
      <c r="N1633" s="865" t="s">
        <v>1523</v>
      </c>
      <c r="O1633" s="865" t="s">
        <v>255</v>
      </c>
      <c r="P1633" s="865">
        <v>13</v>
      </c>
      <c r="Q1633" s="865"/>
    </row>
    <row r="1634" spans="1:17" ht="38.25">
      <c r="A1634" s="876">
        <v>1040</v>
      </c>
      <c r="B1634" s="865" t="s">
        <v>1562</v>
      </c>
      <c r="C1634" s="1705" t="s">
        <v>1437</v>
      </c>
      <c r="D1634" s="865" t="s">
        <v>19967</v>
      </c>
      <c r="E1634" s="865" t="s">
        <v>19968</v>
      </c>
      <c r="F1634" s="891" t="s">
        <v>19969</v>
      </c>
      <c r="G1634" s="865" t="s">
        <v>10956</v>
      </c>
      <c r="H1634" s="865">
        <v>18</v>
      </c>
      <c r="I1634" s="865">
        <v>5</v>
      </c>
      <c r="J1634" s="865">
        <v>1</v>
      </c>
      <c r="K1634" s="865"/>
      <c r="L1634" s="865"/>
      <c r="M1634" s="865" t="s">
        <v>19970</v>
      </c>
      <c r="N1634" s="865" t="s">
        <v>1381</v>
      </c>
      <c r="O1634" s="865" t="s">
        <v>1611</v>
      </c>
      <c r="P1634" s="865"/>
      <c r="Q1634" s="865">
        <v>1</v>
      </c>
    </row>
    <row r="1635" spans="1:17" ht="38.25">
      <c r="A1635" s="876">
        <v>1041</v>
      </c>
      <c r="B1635" s="865" t="s">
        <v>1562</v>
      </c>
      <c r="C1635" s="1705"/>
      <c r="D1635" s="865" t="s">
        <v>19967</v>
      </c>
      <c r="E1635" s="865" t="s">
        <v>19968</v>
      </c>
      <c r="F1635" s="865" t="s">
        <v>19969</v>
      </c>
      <c r="G1635" s="865" t="s">
        <v>10956</v>
      </c>
      <c r="H1635" s="865">
        <v>18</v>
      </c>
      <c r="I1635" s="865">
        <v>5</v>
      </c>
      <c r="J1635" s="865">
        <v>1</v>
      </c>
      <c r="K1635" s="865"/>
      <c r="L1635" s="865"/>
      <c r="M1635" s="865" t="s">
        <v>19268</v>
      </c>
      <c r="N1635" s="865" t="s">
        <v>6283</v>
      </c>
      <c r="O1635" s="865" t="s">
        <v>15638</v>
      </c>
      <c r="P1635" s="865">
        <v>1</v>
      </c>
      <c r="Q1635" s="865"/>
    </row>
    <row r="1636" spans="1:17" ht="38.25">
      <c r="A1636" s="876">
        <v>1042</v>
      </c>
      <c r="B1636" s="865" t="s">
        <v>1562</v>
      </c>
      <c r="C1636" s="1705"/>
      <c r="D1636" s="865" t="s">
        <v>19967</v>
      </c>
      <c r="E1636" s="865" t="s">
        <v>19968</v>
      </c>
      <c r="F1636" s="865" t="s">
        <v>19969</v>
      </c>
      <c r="G1636" s="865" t="s">
        <v>10956</v>
      </c>
      <c r="H1636" s="865">
        <v>18</v>
      </c>
      <c r="I1636" s="865">
        <v>5</v>
      </c>
      <c r="J1636" s="865">
        <v>1</v>
      </c>
      <c r="K1636" s="865"/>
      <c r="L1636" s="865"/>
      <c r="M1636" s="865" t="s">
        <v>19971</v>
      </c>
      <c r="N1636" s="865" t="s">
        <v>5146</v>
      </c>
      <c r="O1636" s="865" t="s">
        <v>10760</v>
      </c>
      <c r="P1636" s="865"/>
      <c r="Q1636" s="865">
        <v>1</v>
      </c>
    </row>
    <row r="1637" spans="1:17" ht="38.25">
      <c r="A1637" s="876">
        <v>1043</v>
      </c>
      <c r="B1637" s="865" t="s">
        <v>1562</v>
      </c>
      <c r="C1637" s="1705"/>
      <c r="D1637" s="865" t="s">
        <v>19967</v>
      </c>
      <c r="E1637" s="865" t="s">
        <v>19968</v>
      </c>
      <c r="F1637" s="865" t="s">
        <v>19969</v>
      </c>
      <c r="G1637" s="865" t="s">
        <v>10956</v>
      </c>
      <c r="H1637" s="865">
        <v>18</v>
      </c>
      <c r="I1637" s="865">
        <v>5</v>
      </c>
      <c r="J1637" s="865">
        <v>1</v>
      </c>
      <c r="K1637" s="865"/>
      <c r="L1637" s="865"/>
      <c r="M1637" s="865" t="s">
        <v>19972</v>
      </c>
      <c r="N1637" s="865" t="s">
        <v>6175</v>
      </c>
      <c r="O1637" s="865" t="s">
        <v>19263</v>
      </c>
      <c r="P1637" s="865"/>
      <c r="Q1637" s="865">
        <v>1</v>
      </c>
    </row>
    <row r="1638" spans="1:17" ht="38.25">
      <c r="A1638" s="876">
        <v>1044</v>
      </c>
      <c r="B1638" s="865" t="s">
        <v>1562</v>
      </c>
      <c r="C1638" s="1705"/>
      <c r="D1638" s="865" t="s">
        <v>19967</v>
      </c>
      <c r="E1638" s="865" t="s">
        <v>19968</v>
      </c>
      <c r="F1638" s="865" t="s">
        <v>19969</v>
      </c>
      <c r="G1638" s="865" t="s">
        <v>10956</v>
      </c>
      <c r="H1638" s="865">
        <v>18</v>
      </c>
      <c r="I1638" s="865">
        <v>5</v>
      </c>
      <c r="J1638" s="865"/>
      <c r="K1638" s="865">
        <v>1</v>
      </c>
      <c r="L1638" s="865"/>
      <c r="M1638" s="865" t="s">
        <v>19973</v>
      </c>
      <c r="N1638" s="865" t="s">
        <v>1166</v>
      </c>
      <c r="O1638" s="865" t="s">
        <v>1611</v>
      </c>
      <c r="P1638" s="865"/>
      <c r="Q1638" s="865">
        <v>1</v>
      </c>
    </row>
    <row r="1639" spans="1:17" ht="38.25">
      <c r="A1639" s="882">
        <v>1045</v>
      </c>
      <c r="B1639" s="865" t="s">
        <v>1562</v>
      </c>
      <c r="C1639" s="1705"/>
      <c r="D1639" s="865" t="s">
        <v>19967</v>
      </c>
      <c r="E1639" s="865" t="s">
        <v>19968</v>
      </c>
      <c r="F1639" s="865" t="s">
        <v>19969</v>
      </c>
      <c r="G1639" s="865" t="s">
        <v>10956</v>
      </c>
      <c r="H1639" s="865">
        <v>18</v>
      </c>
      <c r="I1639" s="865">
        <v>5</v>
      </c>
      <c r="J1639" s="865"/>
      <c r="K1639" s="865">
        <v>1</v>
      </c>
      <c r="L1639" s="865"/>
      <c r="M1639" s="865" t="s">
        <v>19974</v>
      </c>
      <c r="N1639" s="865" t="s">
        <v>5146</v>
      </c>
      <c r="O1639" s="865" t="s">
        <v>1611</v>
      </c>
      <c r="P1639" s="865"/>
      <c r="Q1639" s="865">
        <v>1</v>
      </c>
    </row>
    <row r="1640" spans="1:17" ht="38.25">
      <c r="A1640" s="876">
        <v>1046</v>
      </c>
      <c r="B1640" s="865" t="s">
        <v>1562</v>
      </c>
      <c r="C1640" s="1705"/>
      <c r="D1640" s="865" t="s">
        <v>19967</v>
      </c>
      <c r="E1640" s="865" t="s">
        <v>19968</v>
      </c>
      <c r="F1640" s="865" t="s">
        <v>19969</v>
      </c>
      <c r="G1640" s="865" t="s">
        <v>10956</v>
      </c>
      <c r="H1640" s="865">
        <v>18</v>
      </c>
      <c r="I1640" s="865">
        <v>5</v>
      </c>
      <c r="J1640" s="865"/>
      <c r="K1640" s="865">
        <v>1</v>
      </c>
      <c r="L1640" s="865"/>
      <c r="M1640" s="865" t="s">
        <v>19975</v>
      </c>
      <c r="N1640" s="865" t="s">
        <v>7518</v>
      </c>
      <c r="O1640" s="865" t="s">
        <v>1611</v>
      </c>
      <c r="P1640" s="865"/>
      <c r="Q1640" s="865">
        <v>1</v>
      </c>
    </row>
    <row r="1641" spans="1:17" ht="38.25">
      <c r="A1641" s="876">
        <v>1047</v>
      </c>
      <c r="B1641" s="865" t="s">
        <v>1562</v>
      </c>
      <c r="C1641" s="1705"/>
      <c r="D1641" s="865" t="s">
        <v>19967</v>
      </c>
      <c r="E1641" s="865" t="s">
        <v>19968</v>
      </c>
      <c r="F1641" s="865" t="s">
        <v>19969</v>
      </c>
      <c r="G1641" s="865" t="s">
        <v>10956</v>
      </c>
      <c r="H1641" s="865">
        <v>18</v>
      </c>
      <c r="I1641" s="865">
        <v>5</v>
      </c>
      <c r="J1641" s="865"/>
      <c r="K1641" s="865">
        <v>1</v>
      </c>
      <c r="L1641" s="865"/>
      <c r="M1641" s="865" t="s">
        <v>19976</v>
      </c>
      <c r="N1641" s="865" t="s">
        <v>19977</v>
      </c>
      <c r="O1641" s="865" t="s">
        <v>10760</v>
      </c>
      <c r="P1641" s="865"/>
      <c r="Q1641" s="865">
        <v>1</v>
      </c>
    </row>
    <row r="1642" spans="1:17" ht="38.25">
      <c r="A1642" s="876">
        <v>1048</v>
      </c>
      <c r="B1642" s="865" t="s">
        <v>1562</v>
      </c>
      <c r="C1642" s="1705"/>
      <c r="D1642" s="865" t="s">
        <v>19967</v>
      </c>
      <c r="E1642" s="865" t="s">
        <v>19968</v>
      </c>
      <c r="F1642" s="865" t="s">
        <v>19969</v>
      </c>
      <c r="G1642" s="865" t="s">
        <v>10956</v>
      </c>
      <c r="H1642" s="865">
        <v>18</v>
      </c>
      <c r="I1642" s="865">
        <v>5</v>
      </c>
      <c r="J1642" s="865"/>
      <c r="K1642" s="865">
        <v>1</v>
      </c>
      <c r="L1642" s="865"/>
      <c r="M1642" s="865" t="s">
        <v>19978</v>
      </c>
      <c r="N1642" s="865" t="s">
        <v>19979</v>
      </c>
      <c r="O1642" s="865" t="s">
        <v>15642</v>
      </c>
      <c r="P1642" s="865"/>
      <c r="Q1642" s="865">
        <v>1</v>
      </c>
    </row>
    <row r="1643" spans="1:17" ht="38.25">
      <c r="A1643" s="876">
        <v>1049</v>
      </c>
      <c r="B1643" s="865" t="s">
        <v>1562</v>
      </c>
      <c r="C1643" s="1705"/>
      <c r="D1643" s="865" t="s">
        <v>19967</v>
      </c>
      <c r="E1643" s="865" t="s">
        <v>19968</v>
      </c>
      <c r="F1643" s="865" t="s">
        <v>19969</v>
      </c>
      <c r="G1643" s="865" t="s">
        <v>10956</v>
      </c>
      <c r="H1643" s="865">
        <v>18</v>
      </c>
      <c r="I1643" s="865">
        <v>5</v>
      </c>
      <c r="J1643" s="865"/>
      <c r="K1643" s="865">
        <v>1</v>
      </c>
      <c r="L1643" s="865"/>
      <c r="M1643" s="865" t="s">
        <v>19980</v>
      </c>
      <c r="N1643" s="865" t="s">
        <v>6602</v>
      </c>
      <c r="O1643" s="865" t="s">
        <v>15638</v>
      </c>
      <c r="P1643" s="865"/>
      <c r="Q1643" s="865">
        <v>1</v>
      </c>
    </row>
    <row r="1644" spans="1:17" ht="38.25">
      <c r="A1644" s="876">
        <v>1050</v>
      </c>
      <c r="B1644" s="865" t="s">
        <v>1562</v>
      </c>
      <c r="C1644" s="1705"/>
      <c r="D1644" s="865" t="s">
        <v>19967</v>
      </c>
      <c r="E1644" s="865" t="s">
        <v>19968</v>
      </c>
      <c r="F1644" s="865" t="s">
        <v>19969</v>
      </c>
      <c r="G1644" s="865" t="s">
        <v>10956</v>
      </c>
      <c r="H1644" s="865">
        <v>18</v>
      </c>
      <c r="I1644" s="865">
        <v>5</v>
      </c>
      <c r="J1644" s="865"/>
      <c r="K1644" s="865">
        <v>1</v>
      </c>
      <c r="L1644" s="865"/>
      <c r="M1644" s="865" t="s">
        <v>19981</v>
      </c>
      <c r="N1644" s="865" t="s">
        <v>5146</v>
      </c>
      <c r="O1644" s="865" t="s">
        <v>10760</v>
      </c>
      <c r="P1644" s="865"/>
      <c r="Q1644" s="865">
        <v>1</v>
      </c>
    </row>
    <row r="1645" spans="1:17" ht="38.25">
      <c r="A1645" s="882">
        <v>1051</v>
      </c>
      <c r="B1645" s="865" t="s">
        <v>1562</v>
      </c>
      <c r="C1645" s="1705"/>
      <c r="D1645" s="865" t="s">
        <v>19967</v>
      </c>
      <c r="E1645" s="865" t="s">
        <v>19968</v>
      </c>
      <c r="F1645" s="865" t="s">
        <v>19969</v>
      </c>
      <c r="G1645" s="865" t="s">
        <v>10956</v>
      </c>
      <c r="H1645" s="865">
        <v>18</v>
      </c>
      <c r="I1645" s="865">
        <v>5</v>
      </c>
      <c r="J1645" s="865"/>
      <c r="K1645" s="865"/>
      <c r="L1645" s="865">
        <v>1</v>
      </c>
      <c r="M1645" s="865" t="s">
        <v>16049</v>
      </c>
      <c r="N1645" s="865" t="s">
        <v>1165</v>
      </c>
      <c r="O1645" s="865" t="s">
        <v>19263</v>
      </c>
      <c r="P1645" s="865">
        <v>1</v>
      </c>
      <c r="Q1645" s="865"/>
    </row>
    <row r="1646" spans="1:17" ht="38.25">
      <c r="A1646" s="876">
        <v>1052</v>
      </c>
      <c r="B1646" s="865" t="s">
        <v>1562</v>
      </c>
      <c r="C1646" s="1705"/>
      <c r="D1646" s="865" t="s">
        <v>19967</v>
      </c>
      <c r="E1646" s="865" t="s">
        <v>19968</v>
      </c>
      <c r="F1646" s="865" t="s">
        <v>19969</v>
      </c>
      <c r="G1646" s="865" t="s">
        <v>10956</v>
      </c>
      <c r="H1646" s="865">
        <v>18</v>
      </c>
      <c r="I1646" s="865">
        <v>5</v>
      </c>
      <c r="J1646" s="865"/>
      <c r="K1646" s="865"/>
      <c r="L1646" s="865">
        <v>1</v>
      </c>
      <c r="M1646" s="865" t="s">
        <v>19982</v>
      </c>
      <c r="N1646" s="865" t="s">
        <v>6710</v>
      </c>
      <c r="O1646" s="865" t="s">
        <v>1611</v>
      </c>
      <c r="P1646" s="865">
        <v>1</v>
      </c>
      <c r="Q1646" s="865"/>
    </row>
    <row r="1647" spans="1:17" ht="38.25">
      <c r="A1647" s="876">
        <v>1053</v>
      </c>
      <c r="B1647" s="865" t="s">
        <v>1562</v>
      </c>
      <c r="C1647" s="1705"/>
      <c r="D1647" s="865" t="s">
        <v>19967</v>
      </c>
      <c r="E1647" s="865" t="s">
        <v>19968</v>
      </c>
      <c r="F1647" s="865" t="s">
        <v>19969</v>
      </c>
      <c r="G1647" s="865" t="s">
        <v>10956</v>
      </c>
      <c r="H1647" s="865">
        <v>18</v>
      </c>
      <c r="I1647" s="865">
        <v>5</v>
      </c>
      <c r="J1647" s="865"/>
      <c r="K1647" s="865"/>
      <c r="L1647" s="865">
        <v>1</v>
      </c>
      <c r="M1647" s="865" t="s">
        <v>9335</v>
      </c>
      <c r="N1647" s="865" t="s">
        <v>9592</v>
      </c>
      <c r="O1647" s="865" t="s">
        <v>1611</v>
      </c>
      <c r="P1647" s="865">
        <v>1</v>
      </c>
      <c r="Q1647" s="865"/>
    </row>
    <row r="1648" spans="1:17" ht="38.25">
      <c r="A1648" s="876">
        <v>1054</v>
      </c>
      <c r="B1648" s="865" t="s">
        <v>1562</v>
      </c>
      <c r="C1648" s="1705"/>
      <c r="D1648" s="865" t="s">
        <v>19967</v>
      </c>
      <c r="E1648" s="865" t="s">
        <v>19968</v>
      </c>
      <c r="F1648" s="865" t="s">
        <v>19969</v>
      </c>
      <c r="G1648" s="865" t="s">
        <v>10956</v>
      </c>
      <c r="H1648" s="865">
        <v>18</v>
      </c>
      <c r="I1648" s="865">
        <v>5</v>
      </c>
      <c r="J1648" s="865"/>
      <c r="K1648" s="865"/>
      <c r="L1648" s="865">
        <v>1</v>
      </c>
      <c r="M1648" s="865" t="s">
        <v>19983</v>
      </c>
      <c r="N1648" s="865" t="s">
        <v>5811</v>
      </c>
      <c r="O1648" s="865" t="s">
        <v>1611</v>
      </c>
      <c r="P1648" s="865"/>
      <c r="Q1648" s="865">
        <v>1</v>
      </c>
    </row>
    <row r="1649" spans="1:17" ht="38.25">
      <c r="A1649" s="876">
        <v>1055</v>
      </c>
      <c r="B1649" s="865" t="s">
        <v>1562</v>
      </c>
      <c r="C1649" s="1705"/>
      <c r="D1649" s="865" t="s">
        <v>19967</v>
      </c>
      <c r="E1649" s="865" t="s">
        <v>19968</v>
      </c>
      <c r="F1649" s="865" t="s">
        <v>19969</v>
      </c>
      <c r="G1649" s="865" t="s">
        <v>10956</v>
      </c>
      <c r="H1649" s="865">
        <v>18</v>
      </c>
      <c r="I1649" s="865">
        <v>5</v>
      </c>
      <c r="J1649" s="865"/>
      <c r="K1649" s="865"/>
      <c r="L1649" s="865">
        <v>1</v>
      </c>
      <c r="M1649" s="865" t="s">
        <v>19984</v>
      </c>
      <c r="N1649" s="865" t="s">
        <v>6602</v>
      </c>
      <c r="O1649" s="865" t="s">
        <v>15638</v>
      </c>
      <c r="P1649" s="865">
        <v>1</v>
      </c>
      <c r="Q1649" s="865"/>
    </row>
    <row r="1650" spans="1:17" ht="38.25">
      <c r="A1650" s="876">
        <v>1056</v>
      </c>
      <c r="B1650" s="865" t="s">
        <v>1562</v>
      </c>
      <c r="C1650" s="1705"/>
      <c r="D1650" s="865" t="s">
        <v>19967</v>
      </c>
      <c r="E1650" s="865" t="s">
        <v>19968</v>
      </c>
      <c r="F1650" s="865" t="s">
        <v>19969</v>
      </c>
      <c r="G1650" s="865" t="s">
        <v>10956</v>
      </c>
      <c r="H1650" s="865">
        <v>18</v>
      </c>
      <c r="I1650" s="865">
        <v>5</v>
      </c>
      <c r="J1650" s="865"/>
      <c r="K1650" s="865"/>
      <c r="L1650" s="865">
        <v>1</v>
      </c>
      <c r="M1650" s="865" t="s">
        <v>19985</v>
      </c>
      <c r="N1650" s="865" t="s">
        <v>6602</v>
      </c>
      <c r="O1650" s="865" t="s">
        <v>15638</v>
      </c>
      <c r="P1650" s="865">
        <v>1</v>
      </c>
      <c r="Q1650" s="865"/>
    </row>
    <row r="1651" spans="1:17" ht="38.25">
      <c r="A1651" s="882">
        <v>1057</v>
      </c>
      <c r="B1651" s="865" t="s">
        <v>1562</v>
      </c>
      <c r="C1651" s="1705"/>
      <c r="D1651" s="865" t="s">
        <v>19967</v>
      </c>
      <c r="E1651" s="865" t="s">
        <v>19968</v>
      </c>
      <c r="F1651" s="865" t="s">
        <v>19969</v>
      </c>
      <c r="G1651" s="865" t="s">
        <v>10956</v>
      </c>
      <c r="H1651" s="865">
        <v>18</v>
      </c>
      <c r="I1651" s="865">
        <v>5</v>
      </c>
      <c r="J1651" s="865"/>
      <c r="K1651" s="865"/>
      <c r="L1651" s="865">
        <v>1</v>
      </c>
      <c r="M1651" s="865" t="s">
        <v>19986</v>
      </c>
      <c r="N1651" s="865" t="s">
        <v>6710</v>
      </c>
      <c r="O1651" s="865" t="s">
        <v>15638</v>
      </c>
      <c r="P1651" s="865"/>
      <c r="Q1651" s="865">
        <v>1</v>
      </c>
    </row>
    <row r="1652" spans="1:17" ht="38.25">
      <c r="A1652" s="876">
        <v>1058</v>
      </c>
      <c r="B1652" s="865" t="s">
        <v>1562</v>
      </c>
      <c r="C1652" s="1705"/>
      <c r="D1652" s="865" t="s">
        <v>19967</v>
      </c>
      <c r="E1652" s="865" t="s">
        <v>19968</v>
      </c>
      <c r="F1652" s="865" t="s">
        <v>19969</v>
      </c>
      <c r="G1652" s="865" t="s">
        <v>10956</v>
      </c>
      <c r="H1652" s="865">
        <v>18</v>
      </c>
      <c r="I1652" s="865">
        <v>5</v>
      </c>
      <c r="J1652" s="865"/>
      <c r="K1652" s="865"/>
      <c r="L1652" s="865">
        <v>1</v>
      </c>
      <c r="M1652" s="865" t="s">
        <v>19984</v>
      </c>
      <c r="N1652" s="865" t="s">
        <v>1381</v>
      </c>
      <c r="O1652" s="865" t="s">
        <v>15638</v>
      </c>
      <c r="P1652" s="865">
        <v>1</v>
      </c>
      <c r="Q1652" s="865"/>
    </row>
    <row r="1653" spans="1:17" ht="38.25">
      <c r="A1653" s="876">
        <v>1059</v>
      </c>
      <c r="B1653" s="865" t="s">
        <v>1562</v>
      </c>
      <c r="C1653" s="1705"/>
      <c r="D1653" s="865" t="s">
        <v>19967</v>
      </c>
      <c r="E1653" s="865" t="s">
        <v>19968</v>
      </c>
      <c r="F1653" s="865" t="s">
        <v>19969</v>
      </c>
      <c r="G1653" s="865" t="s">
        <v>10956</v>
      </c>
      <c r="H1653" s="865">
        <v>18</v>
      </c>
      <c r="I1653" s="865">
        <v>5</v>
      </c>
      <c r="J1653" s="865"/>
      <c r="K1653" s="865"/>
      <c r="L1653" s="865">
        <v>1</v>
      </c>
      <c r="M1653" s="865" t="s">
        <v>19987</v>
      </c>
      <c r="N1653" s="865" t="s">
        <v>5144</v>
      </c>
      <c r="O1653" s="865" t="s">
        <v>10760</v>
      </c>
      <c r="P1653" s="865">
        <v>1</v>
      </c>
      <c r="Q1653" s="865"/>
    </row>
    <row r="1654" spans="1:17" ht="63.75">
      <c r="A1654" s="876">
        <v>1060</v>
      </c>
      <c r="B1654" s="865" t="s">
        <v>1511</v>
      </c>
      <c r="C1654" s="1705" t="s">
        <v>1437</v>
      </c>
      <c r="D1654" s="865" t="s">
        <v>19988</v>
      </c>
      <c r="E1654" s="865" t="s">
        <v>19989</v>
      </c>
      <c r="F1654" s="865" t="s">
        <v>19990</v>
      </c>
      <c r="G1654" s="865" t="s">
        <v>1611</v>
      </c>
      <c r="H1654" s="865">
        <v>17</v>
      </c>
      <c r="I1654" s="865"/>
      <c r="J1654" s="865"/>
      <c r="K1654" s="865"/>
      <c r="L1654" s="865">
        <v>1</v>
      </c>
      <c r="M1654" s="865" t="s">
        <v>19991</v>
      </c>
      <c r="N1654" s="865" t="s">
        <v>19992</v>
      </c>
      <c r="O1654" s="865" t="s">
        <v>19993</v>
      </c>
      <c r="P1654" s="865"/>
      <c r="Q1654" s="865">
        <v>1</v>
      </c>
    </row>
    <row r="1655" spans="1:17" ht="25.5">
      <c r="A1655" s="876">
        <v>1061</v>
      </c>
      <c r="B1655" s="865" t="s">
        <v>1511</v>
      </c>
      <c r="C1655" s="1705"/>
      <c r="D1655" s="865" t="s">
        <v>16174</v>
      </c>
      <c r="E1655" s="865" t="s">
        <v>9947</v>
      </c>
      <c r="F1655" s="865" t="s">
        <v>19994</v>
      </c>
      <c r="G1655" s="865" t="s">
        <v>1640</v>
      </c>
      <c r="H1655" s="865">
        <v>16</v>
      </c>
      <c r="I1655" s="865"/>
      <c r="J1655" s="865"/>
      <c r="K1655" s="865">
        <v>1</v>
      </c>
      <c r="L1655" s="865"/>
      <c r="M1655" s="865" t="s">
        <v>18741</v>
      </c>
      <c r="N1655" s="865" t="s">
        <v>18743</v>
      </c>
      <c r="O1655" s="865" t="s">
        <v>19995</v>
      </c>
      <c r="P1655" s="865"/>
      <c r="Q1655" s="865">
        <v>1</v>
      </c>
    </row>
    <row r="1656" spans="1:17" ht="25.5">
      <c r="A1656" s="876">
        <v>1062</v>
      </c>
      <c r="B1656" s="865" t="s">
        <v>1511</v>
      </c>
      <c r="C1656" s="1705"/>
      <c r="D1656" s="865" t="s">
        <v>16174</v>
      </c>
      <c r="E1656" s="865" t="s">
        <v>9947</v>
      </c>
      <c r="F1656" s="865" t="s">
        <v>19994</v>
      </c>
      <c r="G1656" s="865" t="s">
        <v>1640</v>
      </c>
      <c r="H1656" s="865">
        <v>16</v>
      </c>
      <c r="I1656" s="865"/>
      <c r="J1656" s="865"/>
      <c r="K1656" s="865"/>
      <c r="L1656" s="865">
        <v>1</v>
      </c>
      <c r="M1656" s="865" t="s">
        <v>18741</v>
      </c>
      <c r="N1656" s="865" t="s">
        <v>7621</v>
      </c>
      <c r="O1656" s="865" t="s">
        <v>3101</v>
      </c>
      <c r="P1656" s="865"/>
      <c r="Q1656" s="865">
        <v>1</v>
      </c>
    </row>
    <row r="1657" spans="1:17" ht="25.5">
      <c r="A1657" s="882">
        <v>1063</v>
      </c>
      <c r="B1657" s="865" t="s">
        <v>1511</v>
      </c>
      <c r="C1657" s="1705"/>
      <c r="D1657" s="865" t="s">
        <v>16174</v>
      </c>
      <c r="E1657" s="865" t="s">
        <v>9947</v>
      </c>
      <c r="F1657" s="865" t="s">
        <v>19994</v>
      </c>
      <c r="G1657" s="865" t="s">
        <v>1640</v>
      </c>
      <c r="H1657" s="865">
        <v>16</v>
      </c>
      <c r="I1657" s="865"/>
      <c r="J1657" s="865"/>
      <c r="K1657" s="865">
        <v>1</v>
      </c>
      <c r="L1657" s="865"/>
      <c r="M1657" s="865" t="s">
        <v>19996</v>
      </c>
      <c r="N1657" s="865" t="s">
        <v>7621</v>
      </c>
      <c r="O1657" s="865" t="s">
        <v>16158</v>
      </c>
      <c r="P1657" s="865">
        <v>1</v>
      </c>
      <c r="Q1657" s="865"/>
    </row>
    <row r="1658" spans="1:17" ht="25.5">
      <c r="A1658" s="876">
        <v>1064</v>
      </c>
      <c r="B1658" s="865" t="s">
        <v>1511</v>
      </c>
      <c r="C1658" s="1705"/>
      <c r="D1658" s="865" t="s">
        <v>16174</v>
      </c>
      <c r="E1658" s="865" t="s">
        <v>9947</v>
      </c>
      <c r="F1658" s="865" t="s">
        <v>19994</v>
      </c>
      <c r="G1658" s="865" t="s">
        <v>1640</v>
      </c>
      <c r="H1658" s="865">
        <v>16</v>
      </c>
      <c r="I1658" s="865"/>
      <c r="J1658" s="865"/>
      <c r="K1658" s="865"/>
      <c r="L1658" s="865">
        <v>1</v>
      </c>
      <c r="M1658" s="865" t="s">
        <v>18749</v>
      </c>
      <c r="N1658" s="865" t="s">
        <v>7621</v>
      </c>
      <c r="O1658" s="865" t="s">
        <v>18745</v>
      </c>
      <c r="P1658" s="865">
        <v>1</v>
      </c>
      <c r="Q1658" s="865"/>
    </row>
    <row r="1659" spans="1:17" ht="25.5">
      <c r="A1659" s="876">
        <v>1065</v>
      </c>
      <c r="B1659" s="865" t="s">
        <v>1511</v>
      </c>
      <c r="C1659" s="1705"/>
      <c r="D1659" s="865" t="s">
        <v>16174</v>
      </c>
      <c r="E1659" s="865" t="s">
        <v>9947</v>
      </c>
      <c r="F1659" s="865" t="s">
        <v>19994</v>
      </c>
      <c r="G1659" s="865" t="s">
        <v>1640</v>
      </c>
      <c r="H1659" s="865">
        <v>16</v>
      </c>
      <c r="I1659" s="865"/>
      <c r="J1659" s="865">
        <v>1</v>
      </c>
      <c r="K1659" s="865"/>
      <c r="L1659" s="865"/>
      <c r="M1659" s="865" t="s">
        <v>18744</v>
      </c>
      <c r="N1659" s="865" t="s">
        <v>7621</v>
      </c>
      <c r="O1659" s="865" t="s">
        <v>16158</v>
      </c>
      <c r="P1659" s="865">
        <v>1</v>
      </c>
      <c r="Q1659" s="865"/>
    </row>
    <row r="1660" spans="1:17" ht="25.5">
      <c r="A1660" s="876">
        <v>1066</v>
      </c>
      <c r="B1660" s="865" t="s">
        <v>1511</v>
      </c>
      <c r="C1660" s="1705"/>
      <c r="D1660" s="865" t="s">
        <v>16174</v>
      </c>
      <c r="E1660" s="865" t="s">
        <v>9947</v>
      </c>
      <c r="F1660" s="865" t="s">
        <v>19994</v>
      </c>
      <c r="G1660" s="865" t="s">
        <v>1640</v>
      </c>
      <c r="H1660" s="865">
        <v>16</v>
      </c>
      <c r="I1660" s="865"/>
      <c r="J1660" s="865"/>
      <c r="K1660" s="865">
        <v>1</v>
      </c>
      <c r="L1660" s="865"/>
      <c r="M1660" s="865" t="s">
        <v>18746</v>
      </c>
      <c r="N1660" s="865" t="s">
        <v>7621</v>
      </c>
      <c r="O1660" s="865" t="s">
        <v>18747</v>
      </c>
      <c r="P1660" s="865"/>
      <c r="Q1660" s="865">
        <v>1</v>
      </c>
    </row>
    <row r="1661" spans="1:17" ht="25.5">
      <c r="A1661" s="876">
        <v>1067</v>
      </c>
      <c r="B1661" s="865" t="s">
        <v>1511</v>
      </c>
      <c r="C1661" s="1705"/>
      <c r="D1661" s="865" t="s">
        <v>16174</v>
      </c>
      <c r="E1661" s="865" t="s">
        <v>9947</v>
      </c>
      <c r="F1661" s="865" t="s">
        <v>19994</v>
      </c>
      <c r="G1661" s="865" t="s">
        <v>1640</v>
      </c>
      <c r="H1661" s="865">
        <v>16</v>
      </c>
      <c r="I1661" s="865"/>
      <c r="J1661" s="865"/>
      <c r="K1661" s="865"/>
      <c r="L1661" s="865">
        <v>1</v>
      </c>
      <c r="M1661" s="865" t="s">
        <v>18748</v>
      </c>
      <c r="N1661" s="865" t="s">
        <v>19997</v>
      </c>
      <c r="O1661" s="865" t="s">
        <v>18747</v>
      </c>
      <c r="P1661" s="865"/>
      <c r="Q1661" s="865">
        <v>1</v>
      </c>
    </row>
    <row r="1662" spans="1:17" ht="25.5">
      <c r="A1662" s="876">
        <v>1068</v>
      </c>
      <c r="B1662" s="865" t="s">
        <v>1511</v>
      </c>
      <c r="C1662" s="1705"/>
      <c r="D1662" s="865" t="s">
        <v>19998</v>
      </c>
      <c r="E1662" s="865" t="s">
        <v>19999</v>
      </c>
      <c r="F1662" s="865" t="s">
        <v>20000</v>
      </c>
      <c r="G1662" s="865" t="s">
        <v>255</v>
      </c>
      <c r="H1662" s="865">
        <v>43</v>
      </c>
      <c r="I1662" s="865"/>
      <c r="J1662" s="865">
        <v>1</v>
      </c>
      <c r="K1662" s="865"/>
      <c r="L1662" s="865"/>
      <c r="M1662" s="865" t="s">
        <v>20001</v>
      </c>
      <c r="N1662" s="865" t="s">
        <v>3349</v>
      </c>
      <c r="O1662" s="865" t="s">
        <v>255</v>
      </c>
      <c r="P1662" s="865"/>
      <c r="Q1662" s="865">
        <v>1</v>
      </c>
    </row>
    <row r="1663" spans="1:17" ht="25.5">
      <c r="A1663" s="882">
        <v>1069</v>
      </c>
      <c r="B1663" s="865" t="s">
        <v>1511</v>
      </c>
      <c r="C1663" s="1705"/>
      <c r="D1663" s="865" t="s">
        <v>19998</v>
      </c>
      <c r="E1663" s="865" t="s">
        <v>19999</v>
      </c>
      <c r="F1663" s="865" t="s">
        <v>20000</v>
      </c>
      <c r="G1663" s="865" t="s">
        <v>255</v>
      </c>
      <c r="H1663" s="865"/>
      <c r="I1663" s="865"/>
      <c r="J1663" s="865">
        <v>1</v>
      </c>
      <c r="K1663" s="865"/>
      <c r="L1663" s="865"/>
      <c r="M1663" s="888" t="s">
        <v>1432</v>
      </c>
      <c r="N1663" s="865" t="s">
        <v>20002</v>
      </c>
      <c r="O1663" s="865" t="s">
        <v>255</v>
      </c>
      <c r="P1663" s="865"/>
      <c r="Q1663" s="865"/>
    </row>
    <row r="1664" spans="1:17" ht="25.5">
      <c r="A1664" s="876">
        <v>1070</v>
      </c>
      <c r="B1664" s="865" t="s">
        <v>1511</v>
      </c>
      <c r="C1664" s="1705"/>
      <c r="D1664" s="865" t="s">
        <v>19998</v>
      </c>
      <c r="E1664" s="865" t="s">
        <v>19999</v>
      </c>
      <c r="F1664" s="865" t="s">
        <v>20000</v>
      </c>
      <c r="G1664" s="865" t="s">
        <v>255</v>
      </c>
      <c r="H1664" s="865"/>
      <c r="I1664" s="865"/>
      <c r="J1664" s="865"/>
      <c r="K1664" s="865"/>
      <c r="L1664" s="865">
        <v>1</v>
      </c>
      <c r="M1664" s="865" t="s">
        <v>20003</v>
      </c>
      <c r="N1664" s="865" t="s">
        <v>3349</v>
      </c>
      <c r="O1664" s="865" t="s">
        <v>255</v>
      </c>
      <c r="P1664" s="865">
        <v>1</v>
      </c>
      <c r="Q1664" s="865"/>
    </row>
    <row r="1665" spans="1:17" ht="25.5">
      <c r="A1665" s="876">
        <v>1071</v>
      </c>
      <c r="B1665" s="865" t="s">
        <v>1511</v>
      </c>
      <c r="C1665" s="1705"/>
      <c r="D1665" s="865" t="s">
        <v>16182</v>
      </c>
      <c r="E1665" s="865" t="s">
        <v>20004</v>
      </c>
      <c r="F1665" s="865" t="s">
        <v>20005</v>
      </c>
      <c r="G1665" s="865" t="s">
        <v>1640</v>
      </c>
      <c r="H1665" s="865">
        <v>41</v>
      </c>
      <c r="I1665" s="865"/>
      <c r="J1665" s="865">
        <v>1</v>
      </c>
      <c r="K1665" s="865"/>
      <c r="L1665" s="865"/>
      <c r="M1665" s="865" t="s">
        <v>17825</v>
      </c>
      <c r="N1665" s="865" t="s">
        <v>16755</v>
      </c>
      <c r="O1665" s="865" t="s">
        <v>16186</v>
      </c>
      <c r="P1665" s="865">
        <v>1</v>
      </c>
      <c r="Q1665" s="865"/>
    </row>
    <row r="1666" spans="1:17" ht="25.5">
      <c r="A1666" s="876">
        <v>1072</v>
      </c>
      <c r="B1666" s="865" t="s">
        <v>1511</v>
      </c>
      <c r="C1666" s="1705"/>
      <c r="D1666" s="865" t="s">
        <v>16182</v>
      </c>
      <c r="E1666" s="865" t="s">
        <v>20004</v>
      </c>
      <c r="F1666" s="865" t="s">
        <v>20005</v>
      </c>
      <c r="G1666" s="865" t="s">
        <v>1640</v>
      </c>
      <c r="H1666" s="865">
        <v>41</v>
      </c>
      <c r="I1666" s="865"/>
      <c r="J1666" s="865"/>
      <c r="K1666" s="865">
        <v>1</v>
      </c>
      <c r="L1666" s="865"/>
      <c r="M1666" s="865" t="s">
        <v>20006</v>
      </c>
      <c r="N1666" s="865" t="s">
        <v>16151</v>
      </c>
      <c r="O1666" s="865" t="s">
        <v>3360</v>
      </c>
      <c r="P1666" s="865">
        <v>1</v>
      </c>
      <c r="Q1666" s="865"/>
    </row>
    <row r="1667" spans="1:17" ht="25.5">
      <c r="A1667" s="876">
        <v>1073</v>
      </c>
      <c r="B1667" s="865" t="s">
        <v>1511</v>
      </c>
      <c r="C1667" s="1705"/>
      <c r="D1667" s="865" t="s">
        <v>20007</v>
      </c>
      <c r="E1667" s="865" t="s">
        <v>16757</v>
      </c>
      <c r="F1667" s="865" t="s">
        <v>19139</v>
      </c>
      <c r="G1667" s="865" t="s">
        <v>1640</v>
      </c>
      <c r="H1667" s="865">
        <v>22</v>
      </c>
      <c r="I1667" s="865"/>
      <c r="J1667" s="865">
        <v>1</v>
      </c>
      <c r="K1667" s="865"/>
      <c r="L1667" s="865"/>
      <c r="M1667" s="865" t="s">
        <v>18758</v>
      </c>
      <c r="N1667" s="865" t="s">
        <v>20008</v>
      </c>
      <c r="O1667" s="865" t="s">
        <v>20009</v>
      </c>
      <c r="P1667" s="865">
        <v>1</v>
      </c>
      <c r="Q1667" s="865"/>
    </row>
    <row r="1668" spans="1:17" ht="25.5">
      <c r="A1668" s="876">
        <v>1074</v>
      </c>
      <c r="B1668" s="865" t="s">
        <v>1511</v>
      </c>
      <c r="C1668" s="1705"/>
      <c r="D1668" s="865" t="s">
        <v>20007</v>
      </c>
      <c r="E1668" s="865" t="s">
        <v>16757</v>
      </c>
      <c r="F1668" s="865" t="s">
        <v>19139</v>
      </c>
      <c r="G1668" s="865" t="s">
        <v>1640</v>
      </c>
      <c r="H1668" s="865">
        <v>22</v>
      </c>
      <c r="I1668" s="865"/>
      <c r="J1668" s="865">
        <v>1</v>
      </c>
      <c r="K1668" s="865"/>
      <c r="L1668" s="865"/>
      <c r="M1668" s="865" t="s">
        <v>10725</v>
      </c>
      <c r="N1668" s="865" t="s">
        <v>10726</v>
      </c>
      <c r="O1668" s="865" t="s">
        <v>20010</v>
      </c>
      <c r="P1668" s="865">
        <v>1</v>
      </c>
      <c r="Q1668" s="865"/>
    </row>
    <row r="1669" spans="1:17" ht="25.5">
      <c r="A1669" s="882">
        <v>1075</v>
      </c>
      <c r="B1669" s="865" t="s">
        <v>1511</v>
      </c>
      <c r="C1669" s="1705"/>
      <c r="D1669" s="865" t="s">
        <v>20007</v>
      </c>
      <c r="E1669" s="865" t="s">
        <v>16757</v>
      </c>
      <c r="F1669" s="865" t="s">
        <v>19139</v>
      </c>
      <c r="G1669" s="865" t="s">
        <v>1640</v>
      </c>
      <c r="H1669" s="865">
        <v>22</v>
      </c>
      <c r="I1669" s="865"/>
      <c r="J1669" s="865"/>
      <c r="K1669" s="865"/>
      <c r="L1669" s="865">
        <v>1</v>
      </c>
      <c r="M1669" s="865" t="s">
        <v>18758</v>
      </c>
      <c r="N1669" s="865" t="s">
        <v>20011</v>
      </c>
      <c r="O1669" s="865" t="s">
        <v>9373</v>
      </c>
      <c r="P1669" s="865">
        <v>1</v>
      </c>
      <c r="Q1669" s="865"/>
    </row>
    <row r="1670" spans="1:17" ht="25.5">
      <c r="A1670" s="876">
        <v>1076</v>
      </c>
      <c r="B1670" s="865" t="s">
        <v>1511</v>
      </c>
      <c r="C1670" s="1705"/>
      <c r="D1670" s="865" t="s">
        <v>20012</v>
      </c>
      <c r="E1670" s="865" t="s">
        <v>20013</v>
      </c>
      <c r="F1670" s="865" t="s">
        <v>20014</v>
      </c>
      <c r="G1670" s="865" t="s">
        <v>1640</v>
      </c>
      <c r="H1670" s="865">
        <v>11</v>
      </c>
      <c r="I1670" s="865"/>
      <c r="J1670" s="865"/>
      <c r="K1670" s="865">
        <v>1</v>
      </c>
      <c r="L1670" s="865"/>
      <c r="M1670" s="865" t="s">
        <v>20015</v>
      </c>
      <c r="N1670" s="865" t="s">
        <v>20016</v>
      </c>
      <c r="O1670" s="865" t="s">
        <v>1640</v>
      </c>
      <c r="P1670" s="865"/>
      <c r="Q1670" s="865">
        <v>1</v>
      </c>
    </row>
    <row r="1671" spans="1:17" ht="25.5">
      <c r="A1671" s="876">
        <v>1077</v>
      </c>
      <c r="B1671" s="865" t="s">
        <v>1511</v>
      </c>
      <c r="C1671" s="1705"/>
      <c r="D1671" s="865" t="s">
        <v>20012</v>
      </c>
      <c r="E1671" s="865" t="s">
        <v>20013</v>
      </c>
      <c r="F1671" s="865" t="s">
        <v>20014</v>
      </c>
      <c r="G1671" s="865" t="s">
        <v>1640</v>
      </c>
      <c r="H1671" s="865">
        <v>11</v>
      </c>
      <c r="I1671" s="865"/>
      <c r="J1671" s="865">
        <v>1</v>
      </c>
      <c r="K1671" s="865"/>
      <c r="L1671" s="865"/>
      <c r="M1671" s="865" t="s">
        <v>16779</v>
      </c>
      <c r="N1671" s="865" t="s">
        <v>20017</v>
      </c>
      <c r="O1671" s="865" t="s">
        <v>7469</v>
      </c>
      <c r="P1671" s="865">
        <v>1</v>
      </c>
      <c r="Q1671" s="865"/>
    </row>
    <row r="1672" spans="1:17" ht="25.5">
      <c r="A1672" s="876">
        <v>1078</v>
      </c>
      <c r="B1672" s="865" t="s">
        <v>1511</v>
      </c>
      <c r="C1672" s="1705"/>
      <c r="D1672" s="865" t="s">
        <v>20012</v>
      </c>
      <c r="E1672" s="865" t="s">
        <v>20013</v>
      </c>
      <c r="F1672" s="865" t="s">
        <v>20014</v>
      </c>
      <c r="G1672" s="865" t="s">
        <v>1640</v>
      </c>
      <c r="H1672" s="865">
        <v>11</v>
      </c>
      <c r="I1672" s="865"/>
      <c r="J1672" s="865"/>
      <c r="K1672" s="865">
        <v>1</v>
      </c>
      <c r="L1672" s="865"/>
      <c r="M1672" s="865" t="s">
        <v>16783</v>
      </c>
      <c r="N1672" s="865" t="s">
        <v>20018</v>
      </c>
      <c r="O1672" s="865" t="s">
        <v>1640</v>
      </c>
      <c r="P1672" s="865">
        <v>1</v>
      </c>
      <c r="Q1672" s="865"/>
    </row>
    <row r="1673" spans="1:17" ht="25.5">
      <c r="A1673" s="876">
        <v>1079</v>
      </c>
      <c r="B1673" s="865" t="s">
        <v>1511</v>
      </c>
      <c r="C1673" s="1705"/>
      <c r="D1673" s="865" t="s">
        <v>20012</v>
      </c>
      <c r="E1673" s="865" t="s">
        <v>20013</v>
      </c>
      <c r="F1673" s="865" t="s">
        <v>20014</v>
      </c>
      <c r="G1673" s="865" t="s">
        <v>1640</v>
      </c>
      <c r="H1673" s="865">
        <v>11</v>
      </c>
      <c r="I1673" s="865"/>
      <c r="J1673" s="865"/>
      <c r="K1673" s="865"/>
      <c r="L1673" s="865">
        <v>1</v>
      </c>
      <c r="M1673" s="865" t="s">
        <v>16778</v>
      </c>
      <c r="N1673" s="865" t="s">
        <v>20018</v>
      </c>
      <c r="O1673" s="865" t="s">
        <v>1640</v>
      </c>
      <c r="P1673" s="865">
        <v>1</v>
      </c>
      <c r="Q1673" s="865"/>
    </row>
    <row r="1674" spans="1:17" ht="25.5">
      <c r="A1674" s="876">
        <v>1080</v>
      </c>
      <c r="B1674" s="865" t="s">
        <v>1511</v>
      </c>
      <c r="C1674" s="1705"/>
      <c r="D1674" s="865" t="s">
        <v>20012</v>
      </c>
      <c r="E1674" s="865" t="s">
        <v>20013</v>
      </c>
      <c r="F1674" s="865" t="s">
        <v>20014</v>
      </c>
      <c r="G1674" s="865" t="s">
        <v>1640</v>
      </c>
      <c r="H1674" s="865">
        <v>11</v>
      </c>
      <c r="I1674" s="865"/>
      <c r="J1674" s="865"/>
      <c r="K1674" s="865">
        <v>1</v>
      </c>
      <c r="L1674" s="865"/>
      <c r="M1674" s="865" t="s">
        <v>16776</v>
      </c>
      <c r="N1674" s="865" t="s">
        <v>20018</v>
      </c>
      <c r="O1674" s="865" t="s">
        <v>20019</v>
      </c>
      <c r="P1674" s="865">
        <v>1</v>
      </c>
      <c r="Q1674" s="865"/>
    </row>
    <row r="1675" spans="1:17" ht="25.5">
      <c r="A1675" s="882">
        <v>1081</v>
      </c>
      <c r="B1675" s="865" t="s">
        <v>1511</v>
      </c>
      <c r="C1675" s="1705"/>
      <c r="D1675" s="865" t="s">
        <v>20012</v>
      </c>
      <c r="E1675" s="865" t="s">
        <v>20013</v>
      </c>
      <c r="F1675" s="865" t="s">
        <v>20014</v>
      </c>
      <c r="G1675" s="865" t="s">
        <v>1640</v>
      </c>
      <c r="H1675" s="865">
        <v>11</v>
      </c>
      <c r="I1675" s="865"/>
      <c r="J1675" s="865"/>
      <c r="K1675" s="865"/>
      <c r="L1675" s="865">
        <v>1</v>
      </c>
      <c r="M1675" s="865" t="s">
        <v>16778</v>
      </c>
      <c r="N1675" s="865" t="s">
        <v>20018</v>
      </c>
      <c r="O1675" s="865" t="s">
        <v>8359</v>
      </c>
      <c r="P1675" s="865">
        <v>1</v>
      </c>
      <c r="Q1675" s="865"/>
    </row>
    <row r="1676" spans="1:17" ht="25.5">
      <c r="A1676" s="876">
        <v>1082</v>
      </c>
      <c r="B1676" s="865" t="s">
        <v>1511</v>
      </c>
      <c r="C1676" s="1705"/>
      <c r="D1676" s="865" t="s">
        <v>20012</v>
      </c>
      <c r="E1676" s="865" t="s">
        <v>20013</v>
      </c>
      <c r="F1676" s="865" t="s">
        <v>20014</v>
      </c>
      <c r="G1676" s="865" t="s">
        <v>1640</v>
      </c>
      <c r="H1676" s="865">
        <v>11</v>
      </c>
      <c r="I1676" s="865"/>
      <c r="J1676" s="865"/>
      <c r="K1676" s="865">
        <v>1</v>
      </c>
      <c r="L1676" s="865"/>
      <c r="M1676" s="865" t="s">
        <v>16778</v>
      </c>
      <c r="N1676" s="865" t="s">
        <v>20018</v>
      </c>
      <c r="O1676" s="865" t="s">
        <v>10818</v>
      </c>
      <c r="P1676" s="865">
        <v>1</v>
      </c>
      <c r="Q1676" s="865"/>
    </row>
    <row r="1677" spans="1:17" ht="25.5">
      <c r="A1677" s="876">
        <v>1083</v>
      </c>
      <c r="B1677" s="865" t="s">
        <v>1511</v>
      </c>
      <c r="C1677" s="1705"/>
      <c r="D1677" s="865" t="s">
        <v>20012</v>
      </c>
      <c r="E1677" s="865" t="s">
        <v>20013</v>
      </c>
      <c r="F1677" s="865" t="s">
        <v>20014</v>
      </c>
      <c r="G1677" s="865" t="s">
        <v>1640</v>
      </c>
      <c r="H1677" s="865">
        <v>11</v>
      </c>
      <c r="I1677" s="865"/>
      <c r="J1677" s="865">
        <v>1</v>
      </c>
      <c r="K1677" s="865"/>
      <c r="L1677" s="865"/>
      <c r="M1677" s="865" t="s">
        <v>16776</v>
      </c>
      <c r="N1677" s="865" t="s">
        <v>20018</v>
      </c>
      <c r="O1677" s="865" t="s">
        <v>10818</v>
      </c>
      <c r="P1677" s="865">
        <v>1</v>
      </c>
      <c r="Q1677" s="865"/>
    </row>
    <row r="1678" spans="1:17" ht="25.5">
      <c r="A1678" s="876">
        <v>1084</v>
      </c>
      <c r="B1678" s="865" t="s">
        <v>1511</v>
      </c>
      <c r="C1678" s="1705"/>
      <c r="D1678" s="865" t="s">
        <v>20012</v>
      </c>
      <c r="E1678" s="865" t="s">
        <v>20013</v>
      </c>
      <c r="F1678" s="865" t="s">
        <v>20014</v>
      </c>
      <c r="G1678" s="865" t="s">
        <v>1640</v>
      </c>
      <c r="H1678" s="865">
        <v>11</v>
      </c>
      <c r="I1678" s="865"/>
      <c r="J1678" s="865"/>
      <c r="K1678" s="865"/>
      <c r="L1678" s="865">
        <v>1</v>
      </c>
      <c r="M1678" s="865" t="s">
        <v>16783</v>
      </c>
      <c r="N1678" s="865" t="s">
        <v>20018</v>
      </c>
      <c r="O1678" s="865" t="s">
        <v>10818</v>
      </c>
      <c r="P1678" s="865">
        <v>1</v>
      </c>
      <c r="Q1678" s="865"/>
    </row>
    <row r="1679" spans="1:17" ht="25.5">
      <c r="A1679" s="876">
        <v>1085</v>
      </c>
      <c r="B1679" s="865" t="s">
        <v>1511</v>
      </c>
      <c r="C1679" s="1705"/>
      <c r="D1679" s="865" t="s">
        <v>20012</v>
      </c>
      <c r="E1679" s="865" t="s">
        <v>20013</v>
      </c>
      <c r="F1679" s="865" t="s">
        <v>20014</v>
      </c>
      <c r="G1679" s="865" t="s">
        <v>1640</v>
      </c>
      <c r="H1679" s="865">
        <v>11</v>
      </c>
      <c r="I1679" s="865"/>
      <c r="J1679" s="865"/>
      <c r="K1679" s="865">
        <v>1</v>
      </c>
      <c r="L1679" s="865"/>
      <c r="M1679" s="865" t="s">
        <v>16774</v>
      </c>
      <c r="N1679" s="865" t="s">
        <v>20016</v>
      </c>
      <c r="O1679" s="865" t="s">
        <v>20020</v>
      </c>
      <c r="P1679" s="865"/>
      <c r="Q1679" s="865">
        <v>1</v>
      </c>
    </row>
    <row r="1680" spans="1:17" ht="38.25">
      <c r="A1680" s="876">
        <v>1086</v>
      </c>
      <c r="B1680" s="865" t="s">
        <v>1511</v>
      </c>
      <c r="C1680" s="1705"/>
      <c r="D1680" s="865" t="s">
        <v>20021</v>
      </c>
      <c r="E1680" s="865" t="s">
        <v>9860</v>
      </c>
      <c r="F1680" s="865" t="s">
        <v>20022</v>
      </c>
      <c r="G1680" s="865" t="s">
        <v>255</v>
      </c>
      <c r="H1680" s="865">
        <v>9</v>
      </c>
      <c r="I1680" s="865">
        <v>2</v>
      </c>
      <c r="J1680" s="865"/>
      <c r="K1680" s="865">
        <v>1</v>
      </c>
      <c r="L1680" s="865"/>
      <c r="M1680" s="865" t="s">
        <v>20023</v>
      </c>
      <c r="N1680" s="865" t="s">
        <v>20024</v>
      </c>
      <c r="O1680" s="865" t="s">
        <v>255</v>
      </c>
      <c r="P1680" s="865">
        <v>2</v>
      </c>
      <c r="Q1680" s="865">
        <v>2</v>
      </c>
    </row>
    <row r="1681" spans="1:17" ht="25.5">
      <c r="A1681" s="882">
        <v>1087</v>
      </c>
      <c r="B1681" s="865" t="s">
        <v>1511</v>
      </c>
      <c r="C1681" s="1705"/>
      <c r="D1681" s="865" t="s">
        <v>17855</v>
      </c>
      <c r="E1681" s="865" t="s">
        <v>20025</v>
      </c>
      <c r="F1681" s="865" t="s">
        <v>20026</v>
      </c>
      <c r="G1681" s="865" t="s">
        <v>1640</v>
      </c>
      <c r="H1681" s="865">
        <v>27</v>
      </c>
      <c r="I1681" s="865"/>
      <c r="J1681" s="865"/>
      <c r="K1681" s="865"/>
      <c r="L1681" s="865">
        <v>1</v>
      </c>
      <c r="M1681" s="865" t="s">
        <v>10731</v>
      </c>
      <c r="N1681" s="865" t="s">
        <v>10724</v>
      </c>
      <c r="O1681" s="865" t="s">
        <v>10371</v>
      </c>
      <c r="P1681" s="865"/>
      <c r="Q1681" s="865">
        <v>1</v>
      </c>
    </row>
    <row r="1682" spans="1:17">
      <c r="A1682" s="876">
        <v>1088</v>
      </c>
      <c r="B1682" s="865" t="s">
        <v>1511</v>
      </c>
      <c r="C1682" s="1705"/>
      <c r="D1682" s="865"/>
      <c r="E1682" s="865"/>
      <c r="F1682" s="865"/>
      <c r="G1682" s="865"/>
      <c r="H1682" s="865"/>
      <c r="I1682" s="865"/>
      <c r="J1682" s="865"/>
      <c r="K1682" s="865"/>
      <c r="L1682" s="865">
        <v>1</v>
      </c>
      <c r="M1682" s="865" t="s">
        <v>18738</v>
      </c>
      <c r="N1682" s="865" t="s">
        <v>10724</v>
      </c>
      <c r="O1682" s="865" t="s">
        <v>10371</v>
      </c>
      <c r="P1682" s="865">
        <v>1</v>
      </c>
      <c r="Q1682" s="865"/>
    </row>
    <row r="1683" spans="1:17" ht="25.5">
      <c r="A1683" s="876">
        <v>1089</v>
      </c>
      <c r="B1683" s="865" t="s">
        <v>1511</v>
      </c>
      <c r="C1683" s="1705"/>
      <c r="D1683" s="865" t="s">
        <v>17855</v>
      </c>
      <c r="E1683" s="865" t="s">
        <v>20025</v>
      </c>
      <c r="F1683" s="865" t="s">
        <v>20026</v>
      </c>
      <c r="G1683" s="865" t="s">
        <v>1640</v>
      </c>
      <c r="H1683" s="865">
        <v>27</v>
      </c>
      <c r="I1683" s="865"/>
      <c r="J1683" s="865"/>
      <c r="K1683" s="865"/>
      <c r="L1683" s="865">
        <v>1</v>
      </c>
      <c r="M1683" s="865" t="s">
        <v>16169</v>
      </c>
      <c r="N1683" s="865" t="s">
        <v>10724</v>
      </c>
      <c r="O1683" s="865" t="s">
        <v>8359</v>
      </c>
      <c r="P1683" s="865">
        <v>1</v>
      </c>
      <c r="Q1683" s="865"/>
    </row>
    <row r="1684" spans="1:17" ht="25.5">
      <c r="A1684" s="876">
        <v>1090</v>
      </c>
      <c r="B1684" s="865" t="s">
        <v>1511</v>
      </c>
      <c r="C1684" s="1705"/>
      <c r="D1684" s="865" t="s">
        <v>17855</v>
      </c>
      <c r="E1684" s="865" t="s">
        <v>20025</v>
      </c>
      <c r="F1684" s="865" t="s">
        <v>20026</v>
      </c>
      <c r="G1684" s="865" t="s">
        <v>1640</v>
      </c>
      <c r="H1684" s="865">
        <v>27</v>
      </c>
      <c r="I1684" s="865"/>
      <c r="J1684" s="865"/>
      <c r="K1684" s="865">
        <v>1</v>
      </c>
      <c r="L1684" s="865"/>
      <c r="M1684" s="865" t="s">
        <v>16157</v>
      </c>
      <c r="N1684" s="865" t="s">
        <v>18760</v>
      </c>
      <c r="O1684" s="865" t="s">
        <v>10818</v>
      </c>
      <c r="P1684" s="865">
        <v>1</v>
      </c>
      <c r="Q1684" s="865"/>
    </row>
    <row r="1685" spans="1:17" ht="25.5">
      <c r="A1685" s="876">
        <v>1091</v>
      </c>
      <c r="B1685" s="865" t="s">
        <v>1511</v>
      </c>
      <c r="C1685" s="1705"/>
      <c r="D1685" s="865" t="s">
        <v>17855</v>
      </c>
      <c r="E1685" s="865" t="s">
        <v>20025</v>
      </c>
      <c r="F1685" s="865" t="s">
        <v>20026</v>
      </c>
      <c r="G1685" s="865" t="s">
        <v>1640</v>
      </c>
      <c r="H1685" s="865">
        <v>27</v>
      </c>
      <c r="I1685" s="865"/>
      <c r="J1685" s="865"/>
      <c r="K1685" s="865"/>
      <c r="L1685" s="865">
        <v>1</v>
      </c>
      <c r="M1685" s="865" t="s">
        <v>16165</v>
      </c>
      <c r="N1685" s="865" t="s">
        <v>10724</v>
      </c>
      <c r="O1685" s="865" t="s">
        <v>10818</v>
      </c>
      <c r="P1685" s="865">
        <v>1</v>
      </c>
      <c r="Q1685" s="865"/>
    </row>
    <row r="1686" spans="1:17" ht="25.5">
      <c r="A1686" s="876">
        <v>1092</v>
      </c>
      <c r="B1686" s="865" t="s">
        <v>1512</v>
      </c>
      <c r="C1686" s="1705" t="s">
        <v>1437</v>
      </c>
      <c r="D1686" s="865" t="s">
        <v>20027</v>
      </c>
      <c r="E1686" s="865" t="s">
        <v>12095</v>
      </c>
      <c r="F1686" s="865" t="s">
        <v>20028</v>
      </c>
      <c r="G1686" s="865" t="s">
        <v>1640</v>
      </c>
      <c r="H1686" s="865">
        <v>23</v>
      </c>
      <c r="I1686" s="865">
        <v>5</v>
      </c>
      <c r="J1686" s="865">
        <v>1</v>
      </c>
      <c r="K1686" s="865"/>
      <c r="L1686" s="865"/>
      <c r="M1686" s="865" t="s">
        <v>20029</v>
      </c>
      <c r="N1686" s="865" t="s">
        <v>6113</v>
      </c>
      <c r="O1686" s="865" t="s">
        <v>17896</v>
      </c>
      <c r="P1686" s="865">
        <v>1</v>
      </c>
      <c r="Q1686" s="865"/>
    </row>
    <row r="1687" spans="1:17" ht="25.5">
      <c r="A1687" s="882">
        <v>1093</v>
      </c>
      <c r="B1687" s="865" t="s">
        <v>1512</v>
      </c>
      <c r="C1687" s="1705"/>
      <c r="D1687" s="865" t="s">
        <v>20027</v>
      </c>
      <c r="E1687" s="865" t="s">
        <v>12095</v>
      </c>
      <c r="F1687" s="865" t="s">
        <v>20028</v>
      </c>
      <c r="G1687" s="865" t="s">
        <v>1640</v>
      </c>
      <c r="H1687" s="865">
        <v>23</v>
      </c>
      <c r="I1687" s="865">
        <v>5</v>
      </c>
      <c r="J1687" s="865"/>
      <c r="K1687" s="865">
        <v>1</v>
      </c>
      <c r="L1687" s="865"/>
      <c r="M1687" s="865" t="s">
        <v>20030</v>
      </c>
      <c r="N1687" s="865" t="s">
        <v>6113</v>
      </c>
      <c r="O1687" s="865" t="s">
        <v>17896</v>
      </c>
      <c r="P1687" s="865"/>
      <c r="Q1687" s="865">
        <v>1</v>
      </c>
    </row>
    <row r="1688" spans="1:17" ht="25.5">
      <c r="A1688" s="876">
        <v>1094</v>
      </c>
      <c r="B1688" s="865" t="s">
        <v>1512</v>
      </c>
      <c r="C1688" s="1705"/>
      <c r="D1688" s="865" t="s">
        <v>12105</v>
      </c>
      <c r="E1688" s="865" t="s">
        <v>20031</v>
      </c>
      <c r="F1688" s="865" t="s">
        <v>18382</v>
      </c>
      <c r="G1688" s="865" t="s">
        <v>1640</v>
      </c>
      <c r="H1688" s="865">
        <v>45</v>
      </c>
      <c r="I1688" s="865">
        <v>5</v>
      </c>
      <c r="J1688" s="865">
        <v>1</v>
      </c>
      <c r="K1688" s="865"/>
      <c r="L1688" s="865"/>
      <c r="M1688" s="865" t="s">
        <v>16194</v>
      </c>
      <c r="N1688" s="865" t="s">
        <v>12109</v>
      </c>
      <c r="O1688" s="865" t="s">
        <v>1640</v>
      </c>
      <c r="P1688" s="865"/>
      <c r="Q1688" s="865">
        <v>1</v>
      </c>
    </row>
    <row r="1689" spans="1:17" ht="25.5">
      <c r="A1689" s="876">
        <v>1095</v>
      </c>
      <c r="B1689" s="865" t="s">
        <v>1512</v>
      </c>
      <c r="C1689" s="1705"/>
      <c r="D1689" s="865" t="s">
        <v>12105</v>
      </c>
      <c r="E1689" s="865" t="s">
        <v>20031</v>
      </c>
      <c r="F1689" s="865" t="s">
        <v>18382</v>
      </c>
      <c r="G1689" s="865" t="s">
        <v>1640</v>
      </c>
      <c r="H1689" s="865">
        <v>45</v>
      </c>
      <c r="I1689" s="865">
        <v>5</v>
      </c>
      <c r="J1689" s="865">
        <v>1</v>
      </c>
      <c r="K1689" s="865"/>
      <c r="L1689" s="865"/>
      <c r="M1689" s="865" t="s">
        <v>16621</v>
      </c>
      <c r="N1689" s="865" t="s">
        <v>12475</v>
      </c>
      <c r="O1689" s="865" t="s">
        <v>1640</v>
      </c>
      <c r="P1689" s="865"/>
      <c r="Q1689" s="865">
        <v>1</v>
      </c>
    </row>
    <row r="1690" spans="1:17" ht="25.5">
      <c r="A1690" s="876">
        <v>1096</v>
      </c>
      <c r="B1690" s="865" t="s">
        <v>1512</v>
      </c>
      <c r="C1690" s="1705"/>
      <c r="D1690" s="865" t="s">
        <v>12105</v>
      </c>
      <c r="E1690" s="865" t="s">
        <v>20031</v>
      </c>
      <c r="F1690" s="865" t="s">
        <v>18382</v>
      </c>
      <c r="G1690" s="865" t="s">
        <v>1640</v>
      </c>
      <c r="H1690" s="865">
        <v>45</v>
      </c>
      <c r="I1690" s="865">
        <v>5</v>
      </c>
      <c r="J1690" s="865">
        <v>1</v>
      </c>
      <c r="K1690" s="865"/>
      <c r="L1690" s="865"/>
      <c r="M1690" s="865" t="s">
        <v>16194</v>
      </c>
      <c r="N1690" s="865" t="s">
        <v>7210</v>
      </c>
      <c r="O1690" s="865" t="s">
        <v>1640</v>
      </c>
      <c r="P1690" s="865"/>
      <c r="Q1690" s="865">
        <v>1</v>
      </c>
    </row>
    <row r="1691" spans="1:17" ht="25.5">
      <c r="A1691" s="876">
        <v>1097</v>
      </c>
      <c r="B1691" s="865" t="s">
        <v>1512</v>
      </c>
      <c r="C1691" s="1705"/>
      <c r="D1691" s="865" t="s">
        <v>12105</v>
      </c>
      <c r="E1691" s="865" t="s">
        <v>20031</v>
      </c>
      <c r="F1691" s="865" t="s">
        <v>18382</v>
      </c>
      <c r="G1691" s="865" t="s">
        <v>1640</v>
      </c>
      <c r="H1691" s="865">
        <v>45</v>
      </c>
      <c r="I1691" s="865">
        <v>5</v>
      </c>
      <c r="J1691" s="865"/>
      <c r="K1691" s="865">
        <v>1</v>
      </c>
      <c r="L1691" s="865"/>
      <c r="M1691" s="865" t="s">
        <v>17884</v>
      </c>
      <c r="N1691" s="865" t="s">
        <v>12468</v>
      </c>
      <c r="O1691" s="865" t="s">
        <v>1640</v>
      </c>
      <c r="P1691" s="865"/>
      <c r="Q1691" s="865">
        <v>1</v>
      </c>
    </row>
    <row r="1692" spans="1:17" ht="25.5">
      <c r="A1692" s="876">
        <v>1098</v>
      </c>
      <c r="B1692" s="865" t="s">
        <v>1512</v>
      </c>
      <c r="C1692" s="1705"/>
      <c r="D1692" s="865" t="s">
        <v>12105</v>
      </c>
      <c r="E1692" s="865" t="s">
        <v>20031</v>
      </c>
      <c r="F1692" s="865" t="s">
        <v>18382</v>
      </c>
      <c r="G1692" s="865" t="s">
        <v>1640</v>
      </c>
      <c r="H1692" s="865">
        <v>45</v>
      </c>
      <c r="I1692" s="865">
        <v>5</v>
      </c>
      <c r="J1692" s="865"/>
      <c r="K1692" s="865"/>
      <c r="L1692" s="865">
        <v>1</v>
      </c>
      <c r="M1692" s="865" t="s">
        <v>12102</v>
      </c>
      <c r="N1692" s="865" t="s">
        <v>12115</v>
      </c>
      <c r="O1692" s="865" t="s">
        <v>1640</v>
      </c>
      <c r="P1692" s="865"/>
      <c r="Q1692" s="865">
        <v>1</v>
      </c>
    </row>
    <row r="1693" spans="1:17" ht="25.5">
      <c r="A1693" s="882">
        <v>1099</v>
      </c>
      <c r="B1693" s="865" t="s">
        <v>1512</v>
      </c>
      <c r="C1693" s="1705"/>
      <c r="D1693" s="865" t="s">
        <v>12105</v>
      </c>
      <c r="E1693" s="865" t="s">
        <v>20031</v>
      </c>
      <c r="F1693" s="865" t="s">
        <v>18382</v>
      </c>
      <c r="G1693" s="865" t="s">
        <v>1640</v>
      </c>
      <c r="H1693" s="865">
        <v>45</v>
      </c>
      <c r="I1693" s="865">
        <v>5</v>
      </c>
      <c r="J1693" s="865"/>
      <c r="K1693" s="865"/>
      <c r="L1693" s="865">
        <v>1</v>
      </c>
      <c r="M1693" s="865" t="s">
        <v>20032</v>
      </c>
      <c r="N1693" s="865" t="s">
        <v>12112</v>
      </c>
      <c r="O1693" s="865" t="s">
        <v>1640</v>
      </c>
      <c r="P1693" s="865"/>
      <c r="Q1693" s="865">
        <v>1</v>
      </c>
    </row>
    <row r="1694" spans="1:17" ht="25.5">
      <c r="A1694" s="876">
        <v>1100</v>
      </c>
      <c r="B1694" s="865" t="s">
        <v>1512</v>
      </c>
      <c r="C1694" s="1705"/>
      <c r="D1694" s="865" t="s">
        <v>12105</v>
      </c>
      <c r="E1694" s="865" t="s">
        <v>20031</v>
      </c>
      <c r="F1694" s="865" t="s">
        <v>18382</v>
      </c>
      <c r="G1694" s="865" t="s">
        <v>1640</v>
      </c>
      <c r="H1694" s="865">
        <v>45</v>
      </c>
      <c r="I1694" s="865">
        <v>5</v>
      </c>
      <c r="J1694" s="865"/>
      <c r="K1694" s="865"/>
      <c r="L1694" s="865">
        <v>1</v>
      </c>
      <c r="M1694" s="865" t="s">
        <v>16621</v>
      </c>
      <c r="N1694" s="865" t="s">
        <v>12469</v>
      </c>
      <c r="O1694" s="865" t="s">
        <v>1640</v>
      </c>
      <c r="P1694" s="865"/>
      <c r="Q1694" s="865">
        <v>1</v>
      </c>
    </row>
    <row r="1695" spans="1:17" ht="25.5">
      <c r="A1695" s="876">
        <v>1101</v>
      </c>
      <c r="B1695" s="865" t="s">
        <v>1512</v>
      </c>
      <c r="C1695" s="1705"/>
      <c r="D1695" s="865" t="s">
        <v>12105</v>
      </c>
      <c r="E1695" s="865" t="s">
        <v>20031</v>
      </c>
      <c r="F1695" s="865" t="s">
        <v>18382</v>
      </c>
      <c r="G1695" s="865" t="s">
        <v>1640</v>
      </c>
      <c r="H1695" s="865">
        <v>45</v>
      </c>
      <c r="I1695" s="865">
        <v>5</v>
      </c>
      <c r="J1695" s="865"/>
      <c r="K1695" s="865"/>
      <c r="L1695" s="865">
        <v>1</v>
      </c>
      <c r="M1695" s="865" t="s">
        <v>16194</v>
      </c>
      <c r="N1695" s="865" t="s">
        <v>12108</v>
      </c>
      <c r="O1695" s="865" t="s">
        <v>1640</v>
      </c>
      <c r="P1695" s="865"/>
      <c r="Q1695" s="865">
        <v>1</v>
      </c>
    </row>
    <row r="1696" spans="1:17" ht="76.5">
      <c r="A1696" s="876">
        <v>1102</v>
      </c>
      <c r="B1696" s="865" t="s">
        <v>1512</v>
      </c>
      <c r="C1696" s="1705"/>
      <c r="D1696" s="865" t="s">
        <v>12105</v>
      </c>
      <c r="E1696" s="865" t="s">
        <v>20031</v>
      </c>
      <c r="F1696" s="865" t="s">
        <v>18382</v>
      </c>
      <c r="G1696" s="865" t="s">
        <v>1640</v>
      </c>
      <c r="H1696" s="865">
        <v>45</v>
      </c>
      <c r="I1696" s="865">
        <v>5</v>
      </c>
      <c r="J1696" s="865"/>
      <c r="K1696" s="865"/>
      <c r="L1696" s="865">
        <v>1</v>
      </c>
      <c r="M1696" s="865" t="s">
        <v>20033</v>
      </c>
      <c r="N1696" s="865" t="s">
        <v>16198</v>
      </c>
      <c r="O1696" s="865" t="s">
        <v>1640</v>
      </c>
      <c r="P1696" s="865"/>
      <c r="Q1696" s="865">
        <v>4</v>
      </c>
    </row>
    <row r="1697" spans="1:17" ht="25.5">
      <c r="A1697" s="876">
        <v>1103</v>
      </c>
      <c r="B1697" s="865" t="s">
        <v>1512</v>
      </c>
      <c r="C1697" s="1705"/>
      <c r="D1697" s="865" t="s">
        <v>20034</v>
      </c>
      <c r="E1697" s="865" t="s">
        <v>12276</v>
      </c>
      <c r="F1697" s="865" t="s">
        <v>20035</v>
      </c>
      <c r="G1697" s="865" t="s">
        <v>1611</v>
      </c>
      <c r="H1697" s="865">
        <v>46</v>
      </c>
      <c r="I1697" s="865">
        <v>15</v>
      </c>
      <c r="J1697" s="865"/>
      <c r="K1697" s="865">
        <v>1</v>
      </c>
      <c r="L1697" s="865"/>
      <c r="M1697" s="865" t="s">
        <v>16203</v>
      </c>
      <c r="N1697" s="865" t="s">
        <v>12475</v>
      </c>
      <c r="O1697" s="865" t="s">
        <v>1611</v>
      </c>
      <c r="P1697" s="865"/>
      <c r="Q1697" s="865">
        <v>1</v>
      </c>
    </row>
    <row r="1698" spans="1:17" ht="25.5">
      <c r="A1698" s="876">
        <v>1104</v>
      </c>
      <c r="B1698" s="865" t="s">
        <v>1512</v>
      </c>
      <c r="C1698" s="1705"/>
      <c r="D1698" s="865" t="s">
        <v>20034</v>
      </c>
      <c r="E1698" s="865" t="s">
        <v>12276</v>
      </c>
      <c r="F1698" s="865" t="s">
        <v>20035</v>
      </c>
      <c r="G1698" s="865" t="s">
        <v>1611</v>
      </c>
      <c r="H1698" s="865">
        <v>46</v>
      </c>
      <c r="I1698" s="865">
        <v>15</v>
      </c>
      <c r="J1698" s="865"/>
      <c r="K1698" s="865">
        <v>1</v>
      </c>
      <c r="L1698" s="865"/>
      <c r="M1698" s="865" t="s">
        <v>16203</v>
      </c>
      <c r="N1698" s="865" t="s">
        <v>12469</v>
      </c>
      <c r="O1698" s="865" t="s">
        <v>1611</v>
      </c>
      <c r="P1698" s="865"/>
      <c r="Q1698" s="865">
        <v>1</v>
      </c>
    </row>
    <row r="1699" spans="1:17" ht="26.25" thickBot="1">
      <c r="A1699" s="882">
        <v>1105</v>
      </c>
      <c r="B1699" s="865" t="s">
        <v>1512</v>
      </c>
      <c r="C1699" s="1705"/>
      <c r="D1699" s="865" t="s">
        <v>20034</v>
      </c>
      <c r="E1699" s="865" t="s">
        <v>12276</v>
      </c>
      <c r="F1699" s="865" t="s">
        <v>20035</v>
      </c>
      <c r="G1699" s="865" t="s">
        <v>1611</v>
      </c>
      <c r="H1699" s="865">
        <v>46</v>
      </c>
      <c r="I1699" s="865">
        <v>15</v>
      </c>
      <c r="J1699" s="865"/>
      <c r="K1699" s="865"/>
      <c r="L1699" s="865">
        <v>1</v>
      </c>
      <c r="M1699" s="865" t="s">
        <v>13193</v>
      </c>
      <c r="N1699" s="865" t="s">
        <v>12110</v>
      </c>
      <c r="O1699" s="865" t="s">
        <v>1611</v>
      </c>
      <c r="P1699" s="865"/>
      <c r="Q1699" s="865">
        <v>1</v>
      </c>
    </row>
    <row r="1700" spans="1:17" ht="27" thickBot="1">
      <c r="A1700" s="1644" t="s">
        <v>1442</v>
      </c>
      <c r="B1700" s="1645"/>
      <c r="C1700" s="1645"/>
      <c r="D1700" s="1645"/>
      <c r="E1700" s="1645"/>
      <c r="F1700" s="1645"/>
      <c r="G1700" s="1645"/>
      <c r="H1700" s="1645"/>
      <c r="I1700" s="1706"/>
      <c r="J1700" s="1210">
        <f>SUM(J595:J1699)</f>
        <v>385</v>
      </c>
      <c r="K1700" s="1210">
        <f t="shared" ref="K1700:Q1700" si="2">SUM(K595:K1699)</f>
        <v>330</v>
      </c>
      <c r="L1700" s="1210">
        <f t="shared" si="2"/>
        <v>390</v>
      </c>
      <c r="M1700" s="1210"/>
      <c r="N1700" s="1210"/>
      <c r="O1700" s="1210"/>
      <c r="P1700" s="1210">
        <f t="shared" si="2"/>
        <v>778</v>
      </c>
      <c r="Q1700" s="1210">
        <f t="shared" si="2"/>
        <v>877</v>
      </c>
    </row>
  </sheetData>
  <mergeCells count="113">
    <mergeCell ref="B2:B4"/>
    <mergeCell ref="C2:C4"/>
    <mergeCell ref="D2:D4"/>
    <mergeCell ref="E2:E4"/>
    <mergeCell ref="F2:F4"/>
    <mergeCell ref="G2:G4"/>
    <mergeCell ref="H2:H4"/>
    <mergeCell ref="I2:I4"/>
    <mergeCell ref="J2:L3"/>
    <mergeCell ref="C18:C22"/>
    <mergeCell ref="C23:C39"/>
    <mergeCell ref="C40:C48"/>
    <mergeCell ref="C50:C75"/>
    <mergeCell ref="C76:C78"/>
    <mergeCell ref="C82:C93"/>
    <mergeCell ref="M2:Q2"/>
    <mergeCell ref="M3:O3"/>
    <mergeCell ref="P3:Q3"/>
    <mergeCell ref="C5:C7"/>
    <mergeCell ref="C9:C10"/>
    <mergeCell ref="C11:C16"/>
    <mergeCell ref="C206:C209"/>
    <mergeCell ref="C210:C216"/>
    <mergeCell ref="C217:C221"/>
    <mergeCell ref="C222:C224"/>
    <mergeCell ref="C225:C226"/>
    <mergeCell ref="C94:C109"/>
    <mergeCell ref="C110:C118"/>
    <mergeCell ref="C119:C120"/>
    <mergeCell ref="C121:C151"/>
    <mergeCell ref="C152:C164"/>
    <mergeCell ref="C165:C200"/>
    <mergeCell ref="M588:O588"/>
    <mergeCell ref="A1:Q1"/>
    <mergeCell ref="A2:A4"/>
    <mergeCell ref="A588:I588"/>
    <mergeCell ref="A591:Q591"/>
    <mergeCell ref="C411:C498"/>
    <mergeCell ref="C499:C516"/>
    <mergeCell ref="C517:C550"/>
    <mergeCell ref="C551:C572"/>
    <mergeCell ref="C573:C577"/>
    <mergeCell ref="C578:C587"/>
    <mergeCell ref="C326:C329"/>
    <mergeCell ref="C330:C332"/>
    <mergeCell ref="C333:C356"/>
    <mergeCell ref="C357:C367"/>
    <mergeCell ref="C368:C392"/>
    <mergeCell ref="C393:C409"/>
    <mergeCell ref="C227:C265"/>
    <mergeCell ref="C266:C268"/>
    <mergeCell ref="C271:C277"/>
    <mergeCell ref="C278:C279"/>
    <mergeCell ref="C280:C323"/>
    <mergeCell ref="C324:C325"/>
    <mergeCell ref="C201:C205"/>
    <mergeCell ref="J592:L593"/>
    <mergeCell ref="M592:Q592"/>
    <mergeCell ref="M593:O593"/>
    <mergeCell ref="P593:Q593"/>
    <mergeCell ref="A592:A594"/>
    <mergeCell ref="B592:B594"/>
    <mergeCell ref="C592:C594"/>
    <mergeCell ref="D592:D594"/>
    <mergeCell ref="E592:E594"/>
    <mergeCell ref="F592:F594"/>
    <mergeCell ref="C595:C622"/>
    <mergeCell ref="C623:C629"/>
    <mergeCell ref="C630:C638"/>
    <mergeCell ref="C639:C640"/>
    <mergeCell ref="C641:C648"/>
    <mergeCell ref="C649:C654"/>
    <mergeCell ref="G592:G594"/>
    <mergeCell ref="H592:H594"/>
    <mergeCell ref="I592:I594"/>
    <mergeCell ref="C730:C735"/>
    <mergeCell ref="C737:C786"/>
    <mergeCell ref="C787:C788"/>
    <mergeCell ref="C789:C790"/>
    <mergeCell ref="C791:C849"/>
    <mergeCell ref="C850:C980"/>
    <mergeCell ref="C655:C667"/>
    <mergeCell ref="C668:C671"/>
    <mergeCell ref="C672:C714"/>
    <mergeCell ref="C715:C717"/>
    <mergeCell ref="C718:C726"/>
    <mergeCell ref="C728:C729"/>
    <mergeCell ref="C1082:C1087"/>
    <mergeCell ref="C1088:C1091"/>
    <mergeCell ref="C1092:C1099"/>
    <mergeCell ref="C1100:C1269"/>
    <mergeCell ref="C1270:C1271"/>
    <mergeCell ref="C1272:C1273"/>
    <mergeCell ref="C982:C993"/>
    <mergeCell ref="C994:C1003"/>
    <mergeCell ref="C1004:C1006"/>
    <mergeCell ref="C1007:C1029"/>
    <mergeCell ref="C1030:C1031"/>
    <mergeCell ref="C1032:C1081"/>
    <mergeCell ref="C1686:C1699"/>
    <mergeCell ref="A1700:I1700"/>
    <mergeCell ref="C1458:C1547"/>
    <mergeCell ref="C1548:C1555"/>
    <mergeCell ref="C1557:C1631"/>
    <mergeCell ref="C1632:C1633"/>
    <mergeCell ref="C1634:C1653"/>
    <mergeCell ref="C1654:C1685"/>
    <mergeCell ref="C1274:C1297"/>
    <mergeCell ref="C1298:C1317"/>
    <mergeCell ref="C1318:C1324"/>
    <mergeCell ref="C1325:C1437"/>
    <mergeCell ref="C1438:C1453"/>
    <mergeCell ref="C1454:C145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49"/>
  <sheetViews>
    <sheetView topLeftCell="A115" workbookViewId="0">
      <selection activeCell="C36" sqref="C36"/>
    </sheetView>
  </sheetViews>
  <sheetFormatPr defaultRowHeight="12.75"/>
  <cols>
    <col min="1" max="1" width="5.140625" bestFit="1" customWidth="1"/>
    <col min="2" max="2" width="26.5703125" bestFit="1" customWidth="1"/>
    <col min="3" max="3" width="19.7109375" bestFit="1" customWidth="1"/>
    <col min="4" max="4" width="14.28515625" bestFit="1" customWidth="1"/>
    <col min="5" max="5" width="13.5703125" bestFit="1" customWidth="1"/>
    <col min="6" max="6" width="6.85546875" bestFit="1" customWidth="1"/>
    <col min="7" max="7" width="8.42578125" bestFit="1" customWidth="1"/>
    <col min="8" max="8" width="8" bestFit="1" customWidth="1"/>
  </cols>
  <sheetData>
    <row r="1" spans="1:8">
      <c r="A1" s="1247" t="s">
        <v>1903</v>
      </c>
      <c r="B1" s="1248"/>
      <c r="C1" s="1248"/>
      <c r="D1" s="1248"/>
      <c r="E1" s="1248"/>
      <c r="F1" s="1248"/>
      <c r="G1" s="1248"/>
      <c r="H1" s="1249"/>
    </row>
    <row r="2" spans="1:8" ht="13.5" thickBot="1">
      <c r="A2" s="1250"/>
      <c r="B2" s="1240"/>
      <c r="C2" s="1240"/>
      <c r="D2" s="1240"/>
      <c r="E2" s="1240"/>
      <c r="F2" s="1240"/>
      <c r="G2" s="1240"/>
      <c r="H2" s="1251"/>
    </row>
    <row r="3" spans="1:8" ht="15.75" thickBot="1">
      <c r="A3" s="1242" t="s">
        <v>1434</v>
      </c>
      <c r="B3" s="1242" t="s">
        <v>1604</v>
      </c>
      <c r="C3" s="1242" t="s">
        <v>1605</v>
      </c>
      <c r="D3" s="1242" t="s">
        <v>1606</v>
      </c>
      <c r="E3" s="1242" t="s">
        <v>1607</v>
      </c>
      <c r="F3" s="1252" t="s">
        <v>1765</v>
      </c>
      <c r="G3" s="1252"/>
      <c r="H3" s="1252"/>
    </row>
    <row r="4" spans="1:8" ht="15.75" thickBot="1">
      <c r="A4" s="1242"/>
      <c r="B4" s="1242"/>
      <c r="C4" s="1242"/>
      <c r="D4" s="1242"/>
      <c r="E4" s="1242"/>
      <c r="F4" s="82" t="s">
        <v>1444</v>
      </c>
      <c r="G4" s="82" t="s">
        <v>1445</v>
      </c>
      <c r="H4" s="82" t="s">
        <v>1446</v>
      </c>
    </row>
    <row r="5" spans="1:8" ht="16.5" thickBot="1">
      <c r="A5" s="161">
        <v>1</v>
      </c>
      <c r="B5" s="163" t="s">
        <v>1904</v>
      </c>
      <c r="C5" s="163" t="s">
        <v>1615</v>
      </c>
      <c r="D5" s="163" t="s">
        <v>1494</v>
      </c>
      <c r="E5" s="83" t="s">
        <v>1611</v>
      </c>
      <c r="F5" s="82"/>
      <c r="G5" s="82"/>
      <c r="H5" s="82">
        <v>1</v>
      </c>
    </row>
    <row r="6" spans="1:8" ht="16.5" thickBot="1">
      <c r="A6" s="161">
        <v>2</v>
      </c>
      <c r="B6" s="163" t="s">
        <v>1674</v>
      </c>
      <c r="C6" s="163" t="s">
        <v>1905</v>
      </c>
      <c r="D6" s="163" t="s">
        <v>1502</v>
      </c>
      <c r="E6" s="83" t="s">
        <v>1611</v>
      </c>
      <c r="F6" s="82">
        <v>1</v>
      </c>
      <c r="G6" s="82"/>
      <c r="H6" s="82"/>
    </row>
    <row r="7" spans="1:8" ht="16.5" thickBot="1">
      <c r="A7" s="161">
        <v>3</v>
      </c>
      <c r="B7" s="163" t="s">
        <v>1822</v>
      </c>
      <c r="C7" s="163" t="s">
        <v>1906</v>
      </c>
      <c r="D7" s="163" t="s">
        <v>1502</v>
      </c>
      <c r="E7" s="83" t="s">
        <v>1611</v>
      </c>
      <c r="F7" s="82"/>
      <c r="G7" s="82"/>
      <c r="H7" s="82">
        <v>1</v>
      </c>
    </row>
    <row r="8" spans="1:8" ht="16.5" thickBot="1">
      <c r="A8" s="161">
        <v>4</v>
      </c>
      <c r="B8" s="163" t="s">
        <v>1907</v>
      </c>
      <c r="C8" s="163" t="s">
        <v>1906</v>
      </c>
      <c r="D8" s="163" t="s">
        <v>1502</v>
      </c>
      <c r="E8" s="83" t="s">
        <v>1611</v>
      </c>
      <c r="F8" s="82"/>
      <c r="G8" s="82"/>
      <c r="H8" s="82">
        <v>1</v>
      </c>
    </row>
    <row r="9" spans="1:8" ht="16.5" thickBot="1">
      <c r="A9" s="161">
        <v>5</v>
      </c>
      <c r="B9" s="163" t="s">
        <v>1908</v>
      </c>
      <c r="C9" s="163" t="s">
        <v>1906</v>
      </c>
      <c r="D9" s="163" t="s">
        <v>1502</v>
      </c>
      <c r="E9" s="83" t="s">
        <v>1611</v>
      </c>
      <c r="F9" s="82"/>
      <c r="G9" s="82">
        <v>1</v>
      </c>
      <c r="H9" s="82"/>
    </row>
    <row r="10" spans="1:8" ht="16.5" thickBot="1">
      <c r="A10" s="161">
        <v>6</v>
      </c>
      <c r="B10" s="163" t="s">
        <v>1909</v>
      </c>
      <c r="C10" s="163" t="s">
        <v>1632</v>
      </c>
      <c r="D10" s="163" t="s">
        <v>1500</v>
      </c>
      <c r="E10" s="83" t="s">
        <v>1611</v>
      </c>
      <c r="F10" s="82"/>
      <c r="G10" s="82">
        <v>3</v>
      </c>
      <c r="H10" s="82"/>
    </row>
    <row r="11" spans="1:8" ht="16.5" thickBot="1">
      <c r="A11" s="161">
        <v>7</v>
      </c>
      <c r="B11" s="163" t="s">
        <v>1830</v>
      </c>
      <c r="C11" s="163" t="s">
        <v>1632</v>
      </c>
      <c r="D11" s="163" t="s">
        <v>1500</v>
      </c>
      <c r="E11" s="83" t="s">
        <v>1611</v>
      </c>
      <c r="F11" s="82"/>
      <c r="G11" s="82"/>
      <c r="H11" s="82">
        <v>1</v>
      </c>
    </row>
    <row r="12" spans="1:8" ht="16.5" thickBot="1">
      <c r="A12" s="161">
        <v>8</v>
      </c>
      <c r="B12" s="163" t="s">
        <v>1785</v>
      </c>
      <c r="C12" s="163" t="s">
        <v>1632</v>
      </c>
      <c r="D12" s="163" t="s">
        <v>1500</v>
      </c>
      <c r="E12" s="83" t="s">
        <v>1611</v>
      </c>
      <c r="F12" s="82"/>
      <c r="G12" s="82">
        <v>1</v>
      </c>
      <c r="H12" s="82"/>
    </row>
    <row r="13" spans="1:8" ht="16.5" thickBot="1">
      <c r="A13" s="161">
        <v>9</v>
      </c>
      <c r="B13" s="163" t="s">
        <v>1681</v>
      </c>
      <c r="C13" s="163" t="s">
        <v>1632</v>
      </c>
      <c r="D13" s="163" t="s">
        <v>1500</v>
      </c>
      <c r="E13" s="83" t="s">
        <v>1611</v>
      </c>
      <c r="F13" s="82"/>
      <c r="G13" s="82">
        <v>1</v>
      </c>
      <c r="H13" s="82"/>
    </row>
    <row r="14" spans="1:8" ht="16.5" thickBot="1">
      <c r="A14" s="161">
        <v>10</v>
      </c>
      <c r="B14" s="163" t="s">
        <v>1612</v>
      </c>
      <c r="C14" s="163" t="s">
        <v>1910</v>
      </c>
      <c r="D14" s="163" t="s">
        <v>1503</v>
      </c>
      <c r="E14" s="83" t="s">
        <v>1611</v>
      </c>
      <c r="F14" s="82">
        <v>1</v>
      </c>
      <c r="G14" s="82"/>
      <c r="H14" s="82"/>
    </row>
    <row r="15" spans="1:8" ht="16.5" thickBot="1">
      <c r="A15" s="161">
        <v>11</v>
      </c>
      <c r="B15" s="163" t="s">
        <v>1911</v>
      </c>
      <c r="C15" s="163" t="s">
        <v>1910</v>
      </c>
      <c r="D15" s="163" t="s">
        <v>1503</v>
      </c>
      <c r="E15" s="83" t="s">
        <v>1611</v>
      </c>
      <c r="F15" s="82">
        <v>1</v>
      </c>
      <c r="G15" s="82"/>
      <c r="H15" s="82"/>
    </row>
    <row r="16" spans="1:8" ht="16.5" thickBot="1">
      <c r="A16" s="161">
        <v>12</v>
      </c>
      <c r="B16" s="163" t="s">
        <v>1912</v>
      </c>
      <c r="C16" s="163" t="s">
        <v>1910</v>
      </c>
      <c r="D16" s="163" t="s">
        <v>1503</v>
      </c>
      <c r="E16" s="83" t="s">
        <v>1611</v>
      </c>
      <c r="F16" s="82">
        <v>1</v>
      </c>
      <c r="G16" s="82"/>
      <c r="H16" s="82"/>
    </row>
    <row r="17" spans="1:8" ht="16.5" thickBot="1">
      <c r="A17" s="161">
        <v>13</v>
      </c>
      <c r="B17" s="163" t="s">
        <v>1913</v>
      </c>
      <c r="C17" s="163" t="s">
        <v>1910</v>
      </c>
      <c r="D17" s="163" t="s">
        <v>1503</v>
      </c>
      <c r="E17" s="83" t="s">
        <v>1611</v>
      </c>
      <c r="F17" s="82"/>
      <c r="G17" s="82">
        <v>1</v>
      </c>
      <c r="H17" s="82"/>
    </row>
    <row r="18" spans="1:8" ht="16.5" thickBot="1">
      <c r="A18" s="161">
        <v>14</v>
      </c>
      <c r="B18" s="163" t="s">
        <v>1836</v>
      </c>
      <c r="C18" s="163" t="s">
        <v>1910</v>
      </c>
      <c r="D18" s="163" t="s">
        <v>1503</v>
      </c>
      <c r="E18" s="83" t="s">
        <v>1611</v>
      </c>
      <c r="F18" s="82"/>
      <c r="G18" s="82"/>
      <c r="H18" s="82">
        <v>1</v>
      </c>
    </row>
    <row r="19" spans="1:8" ht="16.5" thickBot="1">
      <c r="A19" s="161">
        <v>15</v>
      </c>
      <c r="B19" s="163" t="s">
        <v>1914</v>
      </c>
      <c r="C19" s="163" t="s">
        <v>1663</v>
      </c>
      <c r="D19" s="163" t="s">
        <v>1504</v>
      </c>
      <c r="E19" s="83" t="s">
        <v>1611</v>
      </c>
      <c r="F19" s="82"/>
      <c r="G19" s="82"/>
      <c r="H19" s="82">
        <v>1</v>
      </c>
    </row>
    <row r="20" spans="1:8" ht="16.5" thickBot="1">
      <c r="A20" s="161">
        <v>16</v>
      </c>
      <c r="B20" s="163" t="s">
        <v>1698</v>
      </c>
      <c r="C20" s="163" t="s">
        <v>1663</v>
      </c>
      <c r="D20" s="163" t="s">
        <v>1504</v>
      </c>
      <c r="E20" s="83" t="s">
        <v>1611</v>
      </c>
      <c r="F20" s="82"/>
      <c r="G20" s="82"/>
      <c r="H20" s="82">
        <v>1</v>
      </c>
    </row>
    <row r="21" spans="1:8" ht="16.5" thickBot="1">
      <c r="A21" s="161">
        <v>17</v>
      </c>
      <c r="B21" s="163" t="s">
        <v>1915</v>
      </c>
      <c r="C21" s="163" t="s">
        <v>1663</v>
      </c>
      <c r="D21" s="163" t="s">
        <v>1504</v>
      </c>
      <c r="E21" s="83" t="s">
        <v>1611</v>
      </c>
      <c r="F21" s="82"/>
      <c r="G21" s="82"/>
      <c r="H21" s="82">
        <v>1</v>
      </c>
    </row>
    <row r="22" spans="1:8" ht="16.5" thickBot="1">
      <c r="A22" s="161">
        <v>18</v>
      </c>
      <c r="B22" s="163" t="s">
        <v>1865</v>
      </c>
      <c r="C22" s="163" t="s">
        <v>1851</v>
      </c>
      <c r="D22" s="163" t="s">
        <v>1511</v>
      </c>
      <c r="E22" s="83" t="s">
        <v>1611</v>
      </c>
      <c r="F22" s="82">
        <v>1</v>
      </c>
      <c r="G22" s="82"/>
      <c r="H22" s="82"/>
    </row>
    <row r="23" spans="1:8" ht="15.75" thickBot="1">
      <c r="A23" s="90">
        <v>19</v>
      </c>
      <c r="B23" s="168" t="s">
        <v>1729</v>
      </c>
      <c r="C23" s="168" t="s">
        <v>1665</v>
      </c>
      <c r="D23" s="168" t="s">
        <v>1491</v>
      </c>
      <c r="E23" s="90" t="s">
        <v>1640</v>
      </c>
      <c r="F23" s="88"/>
      <c r="G23" s="88">
        <v>1</v>
      </c>
      <c r="H23" s="88"/>
    </row>
    <row r="24" spans="1:8" ht="15.75" thickBot="1">
      <c r="A24" s="90">
        <f>A23+1</f>
        <v>20</v>
      </c>
      <c r="B24" s="168" t="s">
        <v>1916</v>
      </c>
      <c r="C24" s="168" t="s">
        <v>1665</v>
      </c>
      <c r="D24" s="168" t="s">
        <v>1491</v>
      </c>
      <c r="E24" s="90" t="s">
        <v>1640</v>
      </c>
      <c r="F24" s="88"/>
      <c r="G24" s="88"/>
      <c r="H24" s="88">
        <v>1</v>
      </c>
    </row>
    <row r="25" spans="1:8" ht="15.75" thickBot="1">
      <c r="A25" s="90">
        <f>A24+1</f>
        <v>21</v>
      </c>
      <c r="B25" s="168" t="s">
        <v>1917</v>
      </c>
      <c r="C25" s="168" t="s">
        <v>1803</v>
      </c>
      <c r="D25" s="168" t="s">
        <v>1654</v>
      </c>
      <c r="E25" s="90" t="s">
        <v>1640</v>
      </c>
      <c r="F25" s="88"/>
      <c r="G25" s="88">
        <v>1</v>
      </c>
      <c r="H25" s="88"/>
    </row>
    <row r="26" spans="1:8" ht="15.75" thickBot="1">
      <c r="A26" s="90">
        <f>A25+1</f>
        <v>22</v>
      </c>
      <c r="B26" s="168" t="s">
        <v>1918</v>
      </c>
      <c r="C26" s="168" t="s">
        <v>1803</v>
      </c>
      <c r="D26" s="168" t="s">
        <v>1654</v>
      </c>
      <c r="E26" s="90" t="s">
        <v>1640</v>
      </c>
      <c r="F26" s="88"/>
      <c r="G26" s="88"/>
      <c r="H26" s="88">
        <v>1</v>
      </c>
    </row>
    <row r="27" spans="1:8" ht="15.75" thickBot="1">
      <c r="A27" s="90">
        <f>A26+1</f>
        <v>23</v>
      </c>
      <c r="B27" s="168" t="s">
        <v>1919</v>
      </c>
      <c r="C27" s="168" t="s">
        <v>1803</v>
      </c>
      <c r="D27" s="168" t="s">
        <v>1654</v>
      </c>
      <c r="E27" s="90" t="s">
        <v>1640</v>
      </c>
      <c r="F27" s="88"/>
      <c r="G27" s="88"/>
      <c r="H27" s="88">
        <v>1</v>
      </c>
    </row>
    <row r="28" spans="1:8" ht="15.75" thickBot="1">
      <c r="A28" s="90">
        <v>24</v>
      </c>
      <c r="B28" s="168" t="s">
        <v>1920</v>
      </c>
      <c r="C28" s="168" t="s">
        <v>1803</v>
      </c>
      <c r="D28" s="168" t="s">
        <v>1654</v>
      </c>
      <c r="E28" s="90" t="s">
        <v>1640</v>
      </c>
      <c r="F28" s="88"/>
      <c r="G28" s="88"/>
      <c r="H28" s="88">
        <v>1</v>
      </c>
    </row>
    <row r="29" spans="1:8" ht="15.75" thickBot="1">
      <c r="A29" s="90">
        <v>25</v>
      </c>
      <c r="B29" s="168" t="s">
        <v>1921</v>
      </c>
      <c r="C29" s="168" t="s">
        <v>1803</v>
      </c>
      <c r="D29" s="168" t="s">
        <v>1654</v>
      </c>
      <c r="E29" s="90" t="s">
        <v>1640</v>
      </c>
      <c r="F29" s="88"/>
      <c r="G29" s="88"/>
      <c r="H29" s="88">
        <v>1</v>
      </c>
    </row>
    <row r="30" spans="1:8" ht="15.75" thickBot="1">
      <c r="A30" s="90">
        <v>26</v>
      </c>
      <c r="B30" s="168" t="s">
        <v>1922</v>
      </c>
      <c r="C30" s="168" t="s">
        <v>1803</v>
      </c>
      <c r="D30" s="168" t="s">
        <v>1654</v>
      </c>
      <c r="E30" s="90" t="s">
        <v>1640</v>
      </c>
      <c r="F30" s="88"/>
      <c r="G30" s="88"/>
      <c r="H30" s="88">
        <v>1</v>
      </c>
    </row>
    <row r="31" spans="1:8" ht="15.75" thickBot="1">
      <c r="A31" s="90">
        <v>27</v>
      </c>
      <c r="B31" s="168" t="s">
        <v>1865</v>
      </c>
      <c r="C31" s="168" t="s">
        <v>1851</v>
      </c>
      <c r="D31" s="168" t="s">
        <v>1511</v>
      </c>
      <c r="E31" s="90" t="s">
        <v>1640</v>
      </c>
      <c r="F31" s="88">
        <v>1</v>
      </c>
      <c r="G31" s="88"/>
      <c r="H31" s="88"/>
    </row>
    <row r="32" spans="1:8" ht="15.75" thickBot="1">
      <c r="A32" s="90">
        <v>28</v>
      </c>
      <c r="B32" s="168" t="s">
        <v>1814</v>
      </c>
      <c r="C32" s="168" t="s">
        <v>1642</v>
      </c>
      <c r="D32" s="168" t="s">
        <v>1496</v>
      </c>
      <c r="E32" s="90" t="s">
        <v>1751</v>
      </c>
      <c r="F32" s="90">
        <v>1</v>
      </c>
      <c r="G32" s="90"/>
      <c r="H32" s="90"/>
    </row>
    <row r="33" spans="1:8" ht="15.75" thickBot="1">
      <c r="A33" s="90">
        <f>A32+1</f>
        <v>29</v>
      </c>
      <c r="B33" s="168" t="s">
        <v>1923</v>
      </c>
      <c r="C33" s="168" t="s">
        <v>1642</v>
      </c>
      <c r="D33" s="168" t="s">
        <v>1496</v>
      </c>
      <c r="E33" s="90" t="s">
        <v>1751</v>
      </c>
      <c r="F33" s="90"/>
      <c r="G33" s="90"/>
      <c r="H33" s="90">
        <v>1</v>
      </c>
    </row>
    <row r="34" spans="1:8" ht="15.75" thickBot="1">
      <c r="A34" s="90">
        <f>A33+1</f>
        <v>30</v>
      </c>
      <c r="B34" s="168" t="s">
        <v>1924</v>
      </c>
      <c r="C34" s="168" t="s">
        <v>1642</v>
      </c>
      <c r="D34" s="168" t="s">
        <v>1496</v>
      </c>
      <c r="E34" s="90" t="s">
        <v>1751</v>
      </c>
      <c r="F34" s="90"/>
      <c r="G34" s="90"/>
      <c r="H34" s="90">
        <v>1</v>
      </c>
    </row>
    <row r="35" spans="1:8" ht="16.5" thickBot="1">
      <c r="A35" s="90"/>
      <c r="B35" s="175" t="s">
        <v>1442</v>
      </c>
      <c r="C35" s="173"/>
      <c r="D35" s="173"/>
      <c r="E35" s="174"/>
      <c r="F35" s="88">
        <f>SUM(F5:F34)</f>
        <v>7</v>
      </c>
      <c r="G35" s="88">
        <f>SUM(G5:G34)</f>
        <v>9</v>
      </c>
      <c r="H35" s="95">
        <f>SUM(H5:H34)</f>
        <v>16</v>
      </c>
    </row>
    <row r="37" spans="1:8" ht="15">
      <c r="A37" s="1245" t="s">
        <v>1925</v>
      </c>
      <c r="B37" s="1245"/>
      <c r="C37" s="1245"/>
      <c r="D37" s="1245"/>
      <c r="E37" s="1245"/>
      <c r="F37" s="1245"/>
      <c r="G37" s="1245"/>
      <c r="H37" s="1245"/>
    </row>
    <row r="38" spans="1:8" ht="15.75" thickBot="1">
      <c r="A38" s="81"/>
      <c r="B38" s="81"/>
      <c r="C38" s="81"/>
      <c r="D38" s="81"/>
      <c r="E38" s="81"/>
      <c r="F38" s="81"/>
      <c r="G38" s="81"/>
      <c r="H38" s="81"/>
    </row>
    <row r="39" spans="1:8" ht="15.75" thickBot="1">
      <c r="A39" s="1243" t="s">
        <v>1434</v>
      </c>
      <c r="B39" s="1243" t="s">
        <v>1604</v>
      </c>
      <c r="C39" s="1243" t="s">
        <v>1605</v>
      </c>
      <c r="D39" s="1243" t="s">
        <v>1606</v>
      </c>
      <c r="E39" s="1243" t="s">
        <v>1607</v>
      </c>
      <c r="F39" s="1253" t="s">
        <v>1765</v>
      </c>
      <c r="G39" s="1254"/>
      <c r="H39" s="1255"/>
    </row>
    <row r="40" spans="1:8" ht="15.75" thickBot="1">
      <c r="A40" s="1244"/>
      <c r="B40" s="1244"/>
      <c r="C40" s="1244"/>
      <c r="D40" s="1244"/>
      <c r="E40" s="1244"/>
      <c r="F40" s="82" t="s">
        <v>1444</v>
      </c>
      <c r="G40" s="82" t="s">
        <v>1445</v>
      </c>
      <c r="H40" s="82" t="s">
        <v>1446</v>
      </c>
    </row>
    <row r="41" spans="1:8" ht="16.5" thickBot="1">
      <c r="A41" s="161">
        <v>1</v>
      </c>
      <c r="B41" s="163" t="s">
        <v>1926</v>
      </c>
      <c r="C41" s="163" t="s">
        <v>1927</v>
      </c>
      <c r="D41" s="163" t="s">
        <v>1448</v>
      </c>
      <c r="E41" s="83" t="s">
        <v>1611</v>
      </c>
      <c r="F41" s="82"/>
      <c r="G41" s="82"/>
      <c r="H41" s="82">
        <v>1</v>
      </c>
    </row>
    <row r="42" spans="1:8" ht="16.5" thickBot="1">
      <c r="A42" s="161">
        <v>2</v>
      </c>
      <c r="B42" s="163" t="s">
        <v>1928</v>
      </c>
      <c r="C42" s="163" t="s">
        <v>1615</v>
      </c>
      <c r="D42" s="163" t="s">
        <v>1448</v>
      </c>
      <c r="E42" s="83" t="s">
        <v>1611</v>
      </c>
      <c r="F42" s="82">
        <v>1</v>
      </c>
      <c r="G42" s="82"/>
      <c r="H42" s="82"/>
    </row>
    <row r="43" spans="1:8" ht="16.5" thickBot="1">
      <c r="A43" s="161">
        <v>3</v>
      </c>
      <c r="B43" s="163" t="s">
        <v>1627</v>
      </c>
      <c r="C43" s="163" t="s">
        <v>1929</v>
      </c>
      <c r="D43" s="163" t="s">
        <v>1529</v>
      </c>
      <c r="E43" s="83" t="s">
        <v>1611</v>
      </c>
      <c r="F43" s="82"/>
      <c r="G43" s="82"/>
      <c r="H43" s="82">
        <v>1</v>
      </c>
    </row>
    <row r="44" spans="1:8" ht="16.5" thickBot="1">
      <c r="A44" s="161">
        <v>4</v>
      </c>
      <c r="B44" s="163" t="s">
        <v>1630</v>
      </c>
      <c r="C44" s="163" t="s">
        <v>1929</v>
      </c>
      <c r="D44" s="163" t="s">
        <v>1529</v>
      </c>
      <c r="E44" s="83" t="s">
        <v>1611</v>
      </c>
      <c r="F44" s="82"/>
      <c r="G44" s="82">
        <v>1</v>
      </c>
      <c r="H44" s="82"/>
    </row>
    <row r="45" spans="1:8" ht="16.5" thickBot="1">
      <c r="A45" s="161">
        <v>5</v>
      </c>
      <c r="B45" s="163" t="s">
        <v>1722</v>
      </c>
      <c r="C45" s="163" t="s">
        <v>1929</v>
      </c>
      <c r="D45" s="163" t="s">
        <v>1529</v>
      </c>
      <c r="E45" s="83" t="s">
        <v>1611</v>
      </c>
      <c r="F45" s="82"/>
      <c r="G45" s="82"/>
      <c r="H45" s="82">
        <v>1</v>
      </c>
    </row>
    <row r="46" spans="1:8" ht="16.5" thickBot="1">
      <c r="A46" s="161">
        <v>6</v>
      </c>
      <c r="B46" s="163" t="s">
        <v>1623</v>
      </c>
      <c r="C46" s="163" t="s">
        <v>1929</v>
      </c>
      <c r="D46" s="163" t="s">
        <v>1529</v>
      </c>
      <c r="E46" s="83" t="s">
        <v>1611</v>
      </c>
      <c r="F46" s="82"/>
      <c r="G46" s="82"/>
      <c r="H46" s="82">
        <v>1</v>
      </c>
    </row>
    <row r="47" spans="1:8" ht="16.5" thickBot="1">
      <c r="A47" s="161">
        <v>7</v>
      </c>
      <c r="B47" s="163" t="s">
        <v>1628</v>
      </c>
      <c r="C47" s="163" t="s">
        <v>1929</v>
      </c>
      <c r="D47" s="163" t="s">
        <v>1529</v>
      </c>
      <c r="E47" s="83" t="s">
        <v>1611</v>
      </c>
      <c r="F47" s="82">
        <v>1</v>
      </c>
      <c r="G47" s="82"/>
      <c r="H47" s="82"/>
    </row>
    <row r="48" spans="1:8" ht="16.5" thickBot="1">
      <c r="A48" s="161">
        <v>8</v>
      </c>
      <c r="B48" s="163" t="s">
        <v>1824</v>
      </c>
      <c r="C48" s="163" t="s">
        <v>1665</v>
      </c>
      <c r="D48" s="163" t="s">
        <v>1502</v>
      </c>
      <c r="E48" s="83" t="s">
        <v>1611</v>
      </c>
      <c r="F48" s="82">
        <v>1</v>
      </c>
      <c r="G48" s="82"/>
      <c r="H48" s="82"/>
    </row>
    <row r="49" spans="1:8" ht="16.5" thickBot="1">
      <c r="A49" s="161">
        <v>9</v>
      </c>
      <c r="B49" s="163" t="s">
        <v>1672</v>
      </c>
      <c r="C49" s="163" t="s">
        <v>1930</v>
      </c>
      <c r="D49" s="163" t="s">
        <v>1502</v>
      </c>
      <c r="E49" s="83" t="s">
        <v>1611</v>
      </c>
      <c r="F49" s="82">
        <v>1</v>
      </c>
      <c r="G49" s="82"/>
      <c r="H49" s="82"/>
    </row>
    <row r="50" spans="1:8" ht="16.5" thickBot="1">
      <c r="A50" s="161">
        <v>10</v>
      </c>
      <c r="B50" s="163" t="s">
        <v>1931</v>
      </c>
      <c r="C50" s="163" t="s">
        <v>1930</v>
      </c>
      <c r="D50" s="163" t="s">
        <v>1502</v>
      </c>
      <c r="E50" s="83" t="s">
        <v>1611</v>
      </c>
      <c r="F50" s="82"/>
      <c r="G50" s="82"/>
      <c r="H50" s="82">
        <v>1</v>
      </c>
    </row>
    <row r="51" spans="1:8" ht="16.5" thickBot="1">
      <c r="A51" s="161">
        <v>11</v>
      </c>
      <c r="B51" s="163" t="s">
        <v>1932</v>
      </c>
      <c r="C51" s="163" t="s">
        <v>1930</v>
      </c>
      <c r="D51" s="163" t="s">
        <v>1502</v>
      </c>
      <c r="E51" s="83" t="s">
        <v>1611</v>
      </c>
      <c r="F51" s="82"/>
      <c r="G51" s="82"/>
      <c r="H51" s="82">
        <v>1</v>
      </c>
    </row>
    <row r="52" spans="1:8" ht="16.5" thickBot="1">
      <c r="A52" s="161">
        <v>12</v>
      </c>
      <c r="B52" s="163" t="s">
        <v>1826</v>
      </c>
      <c r="C52" s="163" t="s">
        <v>1665</v>
      </c>
      <c r="D52" s="163" t="s">
        <v>1502</v>
      </c>
      <c r="E52" s="83" t="s">
        <v>1611</v>
      </c>
      <c r="F52" s="82">
        <v>1</v>
      </c>
      <c r="G52" s="82"/>
      <c r="H52" s="82"/>
    </row>
    <row r="53" spans="1:8" ht="16.5" thickBot="1">
      <c r="A53" s="161">
        <v>13</v>
      </c>
      <c r="B53" s="163" t="s">
        <v>1681</v>
      </c>
      <c r="C53" s="163" t="s">
        <v>1933</v>
      </c>
      <c r="D53" s="163" t="s">
        <v>1500</v>
      </c>
      <c r="E53" s="83" t="s">
        <v>1611</v>
      </c>
      <c r="F53" s="82"/>
      <c r="G53" s="82">
        <v>1</v>
      </c>
      <c r="H53" s="82">
        <v>1</v>
      </c>
    </row>
    <row r="54" spans="1:8" ht="16.5" thickBot="1">
      <c r="A54" s="161">
        <v>14</v>
      </c>
      <c r="B54" s="163" t="s">
        <v>1934</v>
      </c>
      <c r="C54" s="163" t="s">
        <v>1933</v>
      </c>
      <c r="D54" s="163" t="s">
        <v>1500</v>
      </c>
      <c r="E54" s="83" t="s">
        <v>1611</v>
      </c>
      <c r="F54" s="82"/>
      <c r="G54" s="82">
        <v>1</v>
      </c>
      <c r="H54" s="82">
        <v>2</v>
      </c>
    </row>
    <row r="55" spans="1:8" ht="16.5" thickBot="1">
      <c r="A55" s="161">
        <v>15</v>
      </c>
      <c r="B55" s="163" t="s">
        <v>1785</v>
      </c>
      <c r="C55" s="163" t="s">
        <v>1933</v>
      </c>
      <c r="D55" s="163" t="s">
        <v>1500</v>
      </c>
      <c r="E55" s="83" t="s">
        <v>1611</v>
      </c>
      <c r="F55" s="82"/>
      <c r="G55" s="82">
        <v>1</v>
      </c>
      <c r="H55" s="82">
        <v>1</v>
      </c>
    </row>
    <row r="56" spans="1:8" ht="16.5" thickBot="1">
      <c r="A56" s="161">
        <v>16</v>
      </c>
      <c r="B56" s="163" t="s">
        <v>1935</v>
      </c>
      <c r="C56" s="163" t="s">
        <v>1933</v>
      </c>
      <c r="D56" s="163" t="s">
        <v>1500</v>
      </c>
      <c r="E56" s="83" t="s">
        <v>1611</v>
      </c>
      <c r="F56" s="82"/>
      <c r="G56" s="82"/>
      <c r="H56" s="82">
        <v>1</v>
      </c>
    </row>
    <row r="57" spans="1:8" ht="16.5" thickBot="1">
      <c r="A57" s="161">
        <v>17</v>
      </c>
      <c r="B57" s="163" t="s">
        <v>1936</v>
      </c>
      <c r="C57" s="163" t="s">
        <v>1933</v>
      </c>
      <c r="D57" s="163" t="s">
        <v>1500</v>
      </c>
      <c r="E57" s="83" t="s">
        <v>1611</v>
      </c>
      <c r="F57" s="82"/>
      <c r="G57" s="82"/>
      <c r="H57" s="82">
        <v>1</v>
      </c>
    </row>
    <row r="58" spans="1:8" ht="16.5" thickBot="1">
      <c r="A58" s="161">
        <v>18</v>
      </c>
      <c r="B58" s="163" t="s">
        <v>1828</v>
      </c>
      <c r="C58" s="163" t="s">
        <v>1933</v>
      </c>
      <c r="D58" s="163" t="s">
        <v>1500</v>
      </c>
      <c r="E58" s="83" t="s">
        <v>1611</v>
      </c>
      <c r="F58" s="82"/>
      <c r="G58" s="82">
        <v>3</v>
      </c>
      <c r="H58" s="82"/>
    </row>
    <row r="59" spans="1:8" ht="16.5" thickBot="1">
      <c r="A59" s="161">
        <v>19</v>
      </c>
      <c r="B59" s="163" t="s">
        <v>1832</v>
      </c>
      <c r="C59" s="163" t="s">
        <v>1933</v>
      </c>
      <c r="D59" s="163" t="s">
        <v>1500</v>
      </c>
      <c r="E59" s="83" t="s">
        <v>1611</v>
      </c>
      <c r="F59" s="82">
        <v>1</v>
      </c>
      <c r="G59" s="82"/>
      <c r="H59" s="82"/>
    </row>
    <row r="60" spans="1:8" ht="16.5" thickBot="1">
      <c r="A60" s="161">
        <v>20</v>
      </c>
      <c r="B60" s="163" t="s">
        <v>1786</v>
      </c>
      <c r="C60" s="163" t="s">
        <v>1933</v>
      </c>
      <c r="D60" s="163" t="s">
        <v>1500</v>
      </c>
      <c r="E60" s="83" t="s">
        <v>1611</v>
      </c>
      <c r="F60" s="82"/>
      <c r="G60" s="82">
        <v>3</v>
      </c>
      <c r="H60" s="82"/>
    </row>
    <row r="61" spans="1:8" ht="16.5" thickBot="1">
      <c r="A61" s="161">
        <v>21</v>
      </c>
      <c r="B61" s="163" t="s">
        <v>1724</v>
      </c>
      <c r="C61" s="163" t="s">
        <v>1933</v>
      </c>
      <c r="D61" s="163" t="s">
        <v>1500</v>
      </c>
      <c r="E61" s="83" t="s">
        <v>1611</v>
      </c>
      <c r="F61" s="82">
        <v>3</v>
      </c>
      <c r="G61" s="82"/>
      <c r="H61" s="82"/>
    </row>
    <row r="62" spans="1:8" ht="16.5" thickBot="1">
      <c r="A62" s="161">
        <v>22</v>
      </c>
      <c r="B62" s="163" t="s">
        <v>1830</v>
      </c>
      <c r="C62" s="163" t="s">
        <v>1933</v>
      </c>
      <c r="D62" s="163" t="s">
        <v>1500</v>
      </c>
      <c r="E62" s="83" t="s">
        <v>1611</v>
      </c>
      <c r="F62" s="82"/>
      <c r="G62" s="82">
        <v>3</v>
      </c>
      <c r="H62" s="82"/>
    </row>
    <row r="63" spans="1:8" ht="16.5" thickBot="1">
      <c r="A63" s="161">
        <v>23</v>
      </c>
      <c r="B63" s="163" t="s">
        <v>1937</v>
      </c>
      <c r="C63" s="163" t="s">
        <v>1933</v>
      </c>
      <c r="D63" s="163" t="s">
        <v>1500</v>
      </c>
      <c r="E63" s="83" t="s">
        <v>1611</v>
      </c>
      <c r="F63" s="82">
        <v>3</v>
      </c>
      <c r="G63" s="82"/>
      <c r="H63" s="82"/>
    </row>
    <row r="64" spans="1:8" ht="16.5" thickBot="1">
      <c r="A64" s="161">
        <v>24</v>
      </c>
      <c r="B64" s="163" t="s">
        <v>1909</v>
      </c>
      <c r="C64" s="163" t="s">
        <v>1933</v>
      </c>
      <c r="D64" s="163" t="s">
        <v>1500</v>
      </c>
      <c r="E64" s="83" t="s">
        <v>1611</v>
      </c>
      <c r="F64" s="82"/>
      <c r="G64" s="82">
        <v>1</v>
      </c>
      <c r="H64" s="82">
        <v>2</v>
      </c>
    </row>
    <row r="65" spans="1:8" ht="16.5" thickBot="1">
      <c r="A65" s="161">
        <v>25</v>
      </c>
      <c r="B65" s="163" t="s">
        <v>1938</v>
      </c>
      <c r="C65" s="163" t="s">
        <v>1663</v>
      </c>
      <c r="D65" s="163" t="s">
        <v>1532</v>
      </c>
      <c r="E65" s="83" t="s">
        <v>1611</v>
      </c>
      <c r="F65" s="82"/>
      <c r="G65" s="82">
        <v>1</v>
      </c>
      <c r="H65" s="82"/>
    </row>
    <row r="66" spans="1:8" ht="16.5" thickBot="1">
      <c r="A66" s="161">
        <v>26</v>
      </c>
      <c r="B66" s="163" t="s">
        <v>1614</v>
      </c>
      <c r="C66" s="163" t="s">
        <v>1939</v>
      </c>
      <c r="D66" s="163" t="s">
        <v>1504</v>
      </c>
      <c r="E66" s="83" t="s">
        <v>1611</v>
      </c>
      <c r="F66" s="82">
        <v>1</v>
      </c>
      <c r="G66" s="82"/>
      <c r="H66" s="82"/>
    </row>
    <row r="67" spans="1:8" ht="16.5" thickBot="1">
      <c r="A67" s="161">
        <v>27</v>
      </c>
      <c r="B67" s="163" t="s">
        <v>1698</v>
      </c>
      <c r="C67" s="163" t="s">
        <v>1939</v>
      </c>
      <c r="D67" s="163" t="s">
        <v>1504</v>
      </c>
      <c r="E67" s="83" t="s">
        <v>1611</v>
      </c>
      <c r="F67" s="82"/>
      <c r="G67" s="82">
        <v>1</v>
      </c>
      <c r="H67" s="82"/>
    </row>
    <row r="68" spans="1:8" ht="16.5" thickBot="1">
      <c r="A68" s="161">
        <v>28</v>
      </c>
      <c r="B68" s="163" t="s">
        <v>1940</v>
      </c>
      <c r="C68" s="163" t="s">
        <v>1665</v>
      </c>
      <c r="D68" s="163" t="s">
        <v>1507</v>
      </c>
      <c r="E68" s="83" t="s">
        <v>1611</v>
      </c>
      <c r="F68" s="82"/>
      <c r="G68" s="82">
        <v>1</v>
      </c>
      <c r="H68" s="82"/>
    </row>
    <row r="69" spans="1:8" ht="16.5" thickBot="1">
      <c r="A69" s="161">
        <v>29</v>
      </c>
      <c r="B69" s="163" t="s">
        <v>1613</v>
      </c>
      <c r="C69" s="163" t="s">
        <v>1941</v>
      </c>
      <c r="D69" s="163" t="s">
        <v>1503</v>
      </c>
      <c r="E69" s="83" t="s">
        <v>1611</v>
      </c>
      <c r="F69" s="82">
        <v>1</v>
      </c>
      <c r="G69" s="82"/>
      <c r="H69" s="82"/>
    </row>
    <row r="70" spans="1:8" ht="16.5" thickBot="1">
      <c r="A70" s="161">
        <v>30</v>
      </c>
      <c r="B70" s="163" t="s">
        <v>1942</v>
      </c>
      <c r="C70" s="163" t="s">
        <v>1941</v>
      </c>
      <c r="D70" s="163" t="s">
        <v>1503</v>
      </c>
      <c r="E70" s="83" t="s">
        <v>1611</v>
      </c>
      <c r="F70" s="82"/>
      <c r="G70" s="82">
        <v>1</v>
      </c>
      <c r="H70" s="82"/>
    </row>
    <row r="71" spans="1:8" ht="16.5" thickBot="1">
      <c r="A71" s="161">
        <v>31</v>
      </c>
      <c r="B71" s="163" t="s">
        <v>1943</v>
      </c>
      <c r="C71" s="163" t="s">
        <v>1941</v>
      </c>
      <c r="D71" s="163" t="s">
        <v>1503</v>
      </c>
      <c r="E71" s="83" t="s">
        <v>1611</v>
      </c>
      <c r="F71" s="82">
        <v>1</v>
      </c>
      <c r="G71" s="82"/>
      <c r="H71" s="82"/>
    </row>
    <row r="72" spans="1:8" ht="16.5" thickBot="1">
      <c r="A72" s="161">
        <v>32</v>
      </c>
      <c r="B72" s="163" t="s">
        <v>1944</v>
      </c>
      <c r="C72" s="163" t="s">
        <v>1941</v>
      </c>
      <c r="D72" s="163" t="s">
        <v>1503</v>
      </c>
      <c r="E72" s="83" t="s">
        <v>1611</v>
      </c>
      <c r="F72" s="82"/>
      <c r="G72" s="82">
        <v>1</v>
      </c>
      <c r="H72" s="82"/>
    </row>
    <row r="73" spans="1:8" ht="16.5" thickBot="1">
      <c r="A73" s="161">
        <v>33</v>
      </c>
      <c r="B73" s="163" t="s">
        <v>1836</v>
      </c>
      <c r="C73" s="163" t="s">
        <v>1941</v>
      </c>
      <c r="D73" s="163" t="s">
        <v>1503</v>
      </c>
      <c r="E73" s="83" t="s">
        <v>1611</v>
      </c>
      <c r="F73" s="82">
        <v>1</v>
      </c>
      <c r="G73" s="82"/>
      <c r="H73" s="82"/>
    </row>
    <row r="74" spans="1:8" ht="16.5" thickBot="1">
      <c r="A74" s="161">
        <v>34</v>
      </c>
      <c r="B74" s="163" t="s">
        <v>1945</v>
      </c>
      <c r="C74" s="163" t="s">
        <v>1941</v>
      </c>
      <c r="D74" s="163" t="s">
        <v>1503</v>
      </c>
      <c r="E74" s="83" t="s">
        <v>1611</v>
      </c>
      <c r="F74" s="82"/>
      <c r="G74" s="82">
        <v>1</v>
      </c>
      <c r="H74" s="82"/>
    </row>
    <row r="75" spans="1:8" ht="16.5" thickBot="1">
      <c r="A75" s="161">
        <v>35</v>
      </c>
      <c r="B75" s="163" t="s">
        <v>1946</v>
      </c>
      <c r="C75" s="163" t="s">
        <v>1941</v>
      </c>
      <c r="D75" s="163" t="s">
        <v>1503</v>
      </c>
      <c r="E75" s="83" t="s">
        <v>1611</v>
      </c>
      <c r="F75" s="82">
        <v>1</v>
      </c>
      <c r="G75" s="82"/>
      <c r="H75" s="82"/>
    </row>
    <row r="76" spans="1:8" ht="16.5" thickBot="1">
      <c r="A76" s="161">
        <v>36</v>
      </c>
      <c r="B76" s="163" t="s">
        <v>1947</v>
      </c>
      <c r="C76" s="163" t="s">
        <v>1941</v>
      </c>
      <c r="D76" s="163" t="s">
        <v>1503</v>
      </c>
      <c r="E76" s="83" t="s">
        <v>1611</v>
      </c>
      <c r="F76" s="82"/>
      <c r="G76" s="82"/>
      <c r="H76" s="82">
        <v>1</v>
      </c>
    </row>
    <row r="77" spans="1:8" ht="16.5" thickBot="1">
      <c r="A77" s="161">
        <v>37</v>
      </c>
      <c r="B77" s="163" t="s">
        <v>1612</v>
      </c>
      <c r="C77" s="163" t="s">
        <v>1941</v>
      </c>
      <c r="D77" s="163" t="s">
        <v>1503</v>
      </c>
      <c r="E77" s="83" t="s">
        <v>1611</v>
      </c>
      <c r="F77" s="82">
        <v>1</v>
      </c>
      <c r="G77" s="82"/>
      <c r="H77" s="82"/>
    </row>
    <row r="78" spans="1:8" ht="16.5" thickBot="1">
      <c r="A78" s="161">
        <v>38</v>
      </c>
      <c r="B78" s="163" t="s">
        <v>1948</v>
      </c>
      <c r="C78" s="163" t="s">
        <v>1941</v>
      </c>
      <c r="D78" s="163" t="s">
        <v>1503</v>
      </c>
      <c r="E78" s="83" t="s">
        <v>1611</v>
      </c>
      <c r="F78" s="82"/>
      <c r="G78" s="82"/>
      <c r="H78" s="82">
        <v>1</v>
      </c>
    </row>
    <row r="79" spans="1:8" ht="16.5" thickBot="1">
      <c r="A79" s="161">
        <v>39</v>
      </c>
      <c r="B79" s="163" t="s">
        <v>1949</v>
      </c>
      <c r="C79" s="163" t="s">
        <v>1941</v>
      </c>
      <c r="D79" s="163" t="s">
        <v>1503</v>
      </c>
      <c r="E79" s="83" t="s">
        <v>1611</v>
      </c>
      <c r="F79" s="82">
        <v>1</v>
      </c>
      <c r="G79" s="82"/>
      <c r="H79" s="82"/>
    </row>
    <row r="80" spans="1:8" ht="16.5" thickBot="1">
      <c r="A80" s="161">
        <v>40</v>
      </c>
      <c r="B80" s="163" t="s">
        <v>1950</v>
      </c>
      <c r="C80" s="163" t="s">
        <v>1941</v>
      </c>
      <c r="D80" s="163" t="s">
        <v>1503</v>
      </c>
      <c r="E80" s="83" t="s">
        <v>1611</v>
      </c>
      <c r="F80" s="82"/>
      <c r="G80" s="82">
        <v>1</v>
      </c>
      <c r="H80" s="82"/>
    </row>
    <row r="81" spans="1:8" ht="16.5" thickBot="1">
      <c r="A81" s="161">
        <v>41</v>
      </c>
      <c r="B81" s="163" t="s">
        <v>1951</v>
      </c>
      <c r="C81" s="163" t="s">
        <v>1941</v>
      </c>
      <c r="D81" s="163" t="s">
        <v>1503</v>
      </c>
      <c r="E81" s="83" t="s">
        <v>1611</v>
      </c>
      <c r="F81" s="82"/>
      <c r="G81" s="82"/>
      <c r="H81" s="82">
        <v>1</v>
      </c>
    </row>
    <row r="82" spans="1:8" ht="16.5" thickBot="1">
      <c r="A82" s="161">
        <v>42</v>
      </c>
      <c r="B82" s="163" t="s">
        <v>1913</v>
      </c>
      <c r="C82" s="163" t="s">
        <v>1941</v>
      </c>
      <c r="D82" s="163" t="s">
        <v>1503</v>
      </c>
      <c r="E82" s="83" t="s">
        <v>1611</v>
      </c>
      <c r="F82" s="82">
        <v>1</v>
      </c>
      <c r="G82" s="82"/>
      <c r="H82" s="82"/>
    </row>
    <row r="83" spans="1:8" ht="16.5" thickBot="1">
      <c r="A83" s="161">
        <v>43</v>
      </c>
      <c r="B83" s="163" t="s">
        <v>1952</v>
      </c>
      <c r="C83" s="163" t="s">
        <v>1941</v>
      </c>
      <c r="D83" s="163" t="s">
        <v>1503</v>
      </c>
      <c r="E83" s="83" t="s">
        <v>1611</v>
      </c>
      <c r="F83" s="82"/>
      <c r="G83" s="82">
        <v>1</v>
      </c>
      <c r="H83" s="82"/>
    </row>
    <row r="84" spans="1:8" ht="16.5" thickBot="1">
      <c r="A84" s="161">
        <v>44</v>
      </c>
      <c r="B84" s="163" t="s">
        <v>1953</v>
      </c>
      <c r="C84" s="163" t="s">
        <v>1941</v>
      </c>
      <c r="D84" s="163" t="s">
        <v>1503</v>
      </c>
      <c r="E84" s="83" t="s">
        <v>1611</v>
      </c>
      <c r="F84" s="82"/>
      <c r="G84" s="82"/>
      <c r="H84" s="82">
        <v>1</v>
      </c>
    </row>
    <row r="85" spans="1:8" ht="16.5" thickBot="1">
      <c r="A85" s="161">
        <v>45</v>
      </c>
      <c r="B85" s="163" t="s">
        <v>1911</v>
      </c>
      <c r="C85" s="163" t="s">
        <v>1941</v>
      </c>
      <c r="D85" s="163" t="s">
        <v>1503</v>
      </c>
      <c r="E85" s="83" t="s">
        <v>1611</v>
      </c>
      <c r="F85" s="82">
        <v>1</v>
      </c>
      <c r="G85" s="82"/>
      <c r="H85" s="82"/>
    </row>
    <row r="86" spans="1:8" ht="16.5" thickBot="1">
      <c r="A86" s="161">
        <v>46</v>
      </c>
      <c r="B86" s="163" t="s">
        <v>1954</v>
      </c>
      <c r="C86" s="163" t="s">
        <v>1941</v>
      </c>
      <c r="D86" s="163" t="s">
        <v>1503</v>
      </c>
      <c r="E86" s="83" t="s">
        <v>1611</v>
      </c>
      <c r="F86" s="82"/>
      <c r="G86" s="82">
        <v>1</v>
      </c>
      <c r="H86" s="82"/>
    </row>
    <row r="87" spans="1:8" ht="16.5" thickBot="1">
      <c r="A87" s="161">
        <v>47</v>
      </c>
      <c r="B87" s="163" t="s">
        <v>1955</v>
      </c>
      <c r="C87" s="163" t="s">
        <v>1941</v>
      </c>
      <c r="D87" s="163" t="s">
        <v>1503</v>
      </c>
      <c r="E87" s="83" t="s">
        <v>1611</v>
      </c>
      <c r="F87" s="82"/>
      <c r="G87" s="82"/>
      <c r="H87" s="82">
        <v>1</v>
      </c>
    </row>
    <row r="88" spans="1:8" ht="16.5" thickBot="1">
      <c r="A88" s="161">
        <v>48</v>
      </c>
      <c r="B88" s="163" t="s">
        <v>1912</v>
      </c>
      <c r="C88" s="163" t="s">
        <v>1941</v>
      </c>
      <c r="D88" s="163" t="s">
        <v>1503</v>
      </c>
      <c r="E88" s="83" t="s">
        <v>1611</v>
      </c>
      <c r="F88" s="82">
        <v>1</v>
      </c>
      <c r="G88" s="82"/>
      <c r="H88" s="82"/>
    </row>
    <row r="89" spans="1:8" ht="16.5" thickBot="1">
      <c r="A89" s="161">
        <v>49</v>
      </c>
      <c r="B89" s="163" t="s">
        <v>1956</v>
      </c>
      <c r="C89" s="163" t="s">
        <v>1941</v>
      </c>
      <c r="D89" s="163" t="s">
        <v>1503</v>
      </c>
      <c r="E89" s="83" t="s">
        <v>1611</v>
      </c>
      <c r="F89" s="82"/>
      <c r="G89" s="82">
        <v>1</v>
      </c>
      <c r="H89" s="82"/>
    </row>
    <row r="90" spans="1:8" ht="16.5" thickBot="1">
      <c r="A90" s="161">
        <v>50</v>
      </c>
      <c r="B90" s="163" t="s">
        <v>1708</v>
      </c>
      <c r="C90" s="163" t="s">
        <v>1957</v>
      </c>
      <c r="D90" s="163" t="s">
        <v>1509</v>
      </c>
      <c r="E90" s="83" t="s">
        <v>1611</v>
      </c>
      <c r="F90" s="82">
        <v>1</v>
      </c>
      <c r="G90" s="82"/>
      <c r="H90" s="82"/>
    </row>
    <row r="91" spans="1:8" ht="16.5" thickBot="1">
      <c r="A91" s="161">
        <v>51</v>
      </c>
      <c r="B91" s="163" t="s">
        <v>1707</v>
      </c>
      <c r="C91" s="163" t="s">
        <v>1957</v>
      </c>
      <c r="D91" s="163" t="s">
        <v>1509</v>
      </c>
      <c r="E91" s="83" t="s">
        <v>1611</v>
      </c>
      <c r="F91" s="82">
        <v>1</v>
      </c>
      <c r="G91" s="82"/>
      <c r="H91" s="82"/>
    </row>
    <row r="92" spans="1:8" ht="16.5" thickBot="1">
      <c r="A92" s="161">
        <v>52</v>
      </c>
      <c r="B92" s="163" t="s">
        <v>1958</v>
      </c>
      <c r="C92" s="163" t="s">
        <v>1957</v>
      </c>
      <c r="D92" s="163" t="s">
        <v>1509</v>
      </c>
      <c r="E92" s="83" t="s">
        <v>1611</v>
      </c>
      <c r="F92" s="82">
        <v>1</v>
      </c>
      <c r="G92" s="82"/>
      <c r="H92" s="82"/>
    </row>
    <row r="93" spans="1:8" ht="16.5" thickBot="1">
      <c r="A93" s="161">
        <v>53</v>
      </c>
      <c r="B93" s="163" t="s">
        <v>1709</v>
      </c>
      <c r="C93" s="163" t="s">
        <v>1957</v>
      </c>
      <c r="D93" s="163" t="s">
        <v>1509</v>
      </c>
      <c r="E93" s="83" t="s">
        <v>1611</v>
      </c>
      <c r="F93" s="82">
        <v>1</v>
      </c>
      <c r="G93" s="82"/>
      <c r="H93" s="82"/>
    </row>
    <row r="94" spans="1:8" ht="16.5" thickBot="1">
      <c r="A94" s="161">
        <v>54</v>
      </c>
      <c r="B94" s="163" t="s">
        <v>1711</v>
      </c>
      <c r="C94" s="163" t="s">
        <v>1957</v>
      </c>
      <c r="D94" s="163" t="s">
        <v>1509</v>
      </c>
      <c r="E94" s="83" t="s">
        <v>1611</v>
      </c>
      <c r="F94" s="82">
        <v>1</v>
      </c>
      <c r="G94" s="82"/>
      <c r="H94" s="82"/>
    </row>
    <row r="95" spans="1:8" ht="16.5" thickBot="1">
      <c r="A95" s="161">
        <v>55</v>
      </c>
      <c r="B95" s="163" t="s">
        <v>1959</v>
      </c>
      <c r="C95" s="163" t="s">
        <v>1957</v>
      </c>
      <c r="D95" s="163" t="s">
        <v>1509</v>
      </c>
      <c r="E95" s="83" t="s">
        <v>1611</v>
      </c>
      <c r="F95" s="82">
        <v>1</v>
      </c>
      <c r="G95" s="82"/>
      <c r="H95" s="82"/>
    </row>
    <row r="96" spans="1:8" ht="16.5" thickBot="1">
      <c r="A96" s="161">
        <v>56</v>
      </c>
      <c r="B96" s="163" t="s">
        <v>1710</v>
      </c>
      <c r="C96" s="163" t="s">
        <v>1957</v>
      </c>
      <c r="D96" s="163" t="s">
        <v>1509</v>
      </c>
      <c r="E96" s="83" t="s">
        <v>1611</v>
      </c>
      <c r="F96" s="82"/>
      <c r="G96" s="82">
        <v>1</v>
      </c>
      <c r="H96" s="82"/>
    </row>
    <row r="97" spans="1:8" ht="16.5" thickBot="1">
      <c r="A97" s="161">
        <v>57</v>
      </c>
      <c r="B97" s="163" t="s">
        <v>1960</v>
      </c>
      <c r="C97" s="163" t="s">
        <v>1957</v>
      </c>
      <c r="D97" s="163" t="s">
        <v>1509</v>
      </c>
      <c r="E97" s="83" t="s">
        <v>1611</v>
      </c>
      <c r="F97" s="82"/>
      <c r="G97" s="82">
        <v>1</v>
      </c>
      <c r="H97" s="82"/>
    </row>
    <row r="98" spans="1:8" ht="16.5" thickBot="1">
      <c r="A98" s="161">
        <v>58</v>
      </c>
      <c r="B98" s="163" t="s">
        <v>1961</v>
      </c>
      <c r="C98" s="163" t="s">
        <v>1957</v>
      </c>
      <c r="D98" s="163" t="s">
        <v>1509</v>
      </c>
      <c r="E98" s="83" t="s">
        <v>1611</v>
      </c>
      <c r="F98" s="82"/>
      <c r="G98" s="82"/>
      <c r="H98" s="82">
        <v>1</v>
      </c>
    </row>
    <row r="99" spans="1:8" ht="16.5" thickBot="1">
      <c r="A99" s="161">
        <v>59</v>
      </c>
      <c r="B99" s="163" t="s">
        <v>1962</v>
      </c>
      <c r="C99" s="163" t="s">
        <v>1957</v>
      </c>
      <c r="D99" s="163" t="s">
        <v>1509</v>
      </c>
      <c r="E99" s="83" t="s">
        <v>1611</v>
      </c>
      <c r="F99" s="82"/>
      <c r="G99" s="82"/>
      <c r="H99" s="82">
        <v>1</v>
      </c>
    </row>
    <row r="100" spans="1:8" ht="16.5" thickBot="1">
      <c r="A100" s="161">
        <v>60</v>
      </c>
      <c r="B100" s="163" t="s">
        <v>1658</v>
      </c>
      <c r="C100" s="163" t="s">
        <v>1957</v>
      </c>
      <c r="D100" s="163" t="s">
        <v>1509</v>
      </c>
      <c r="E100" s="83" t="s">
        <v>1611</v>
      </c>
      <c r="F100" s="82"/>
      <c r="G100" s="82"/>
      <c r="H100" s="82">
        <v>1</v>
      </c>
    </row>
    <row r="101" spans="1:8" ht="16.5" thickBot="1">
      <c r="A101" s="171">
        <v>61</v>
      </c>
      <c r="B101" s="168" t="s">
        <v>1793</v>
      </c>
      <c r="C101" s="168" t="s">
        <v>1617</v>
      </c>
      <c r="D101" s="168" t="s">
        <v>1491</v>
      </c>
      <c r="E101" s="90" t="s">
        <v>1640</v>
      </c>
      <c r="F101" s="90"/>
      <c r="G101" s="90">
        <v>1</v>
      </c>
      <c r="H101" s="90"/>
    </row>
    <row r="102" spans="1:8" ht="16.5" thickBot="1">
      <c r="A102" s="171">
        <f>A101+1</f>
        <v>62</v>
      </c>
      <c r="B102" s="168" t="s">
        <v>1798</v>
      </c>
      <c r="C102" s="168" t="s">
        <v>1963</v>
      </c>
      <c r="D102" s="168" t="s">
        <v>1502</v>
      </c>
      <c r="E102" s="90" t="s">
        <v>1640</v>
      </c>
      <c r="F102" s="90">
        <v>1</v>
      </c>
      <c r="G102" s="90"/>
      <c r="H102" s="90"/>
    </row>
    <row r="103" spans="1:8" ht="16.5" thickBot="1">
      <c r="A103" s="171">
        <f t="shared" ref="A103:A132" si="0">A102+1</f>
        <v>63</v>
      </c>
      <c r="B103" s="168" t="s">
        <v>1799</v>
      </c>
      <c r="C103" s="168" t="s">
        <v>1963</v>
      </c>
      <c r="D103" s="168" t="s">
        <v>1502</v>
      </c>
      <c r="E103" s="90" t="s">
        <v>1640</v>
      </c>
      <c r="F103" s="90">
        <v>1</v>
      </c>
      <c r="G103" s="90"/>
      <c r="H103" s="90"/>
    </row>
    <row r="104" spans="1:8" ht="16.5" thickBot="1">
      <c r="A104" s="171">
        <f t="shared" si="0"/>
        <v>64</v>
      </c>
      <c r="B104" s="168" t="s">
        <v>1964</v>
      </c>
      <c r="C104" s="168" t="s">
        <v>1963</v>
      </c>
      <c r="D104" s="168" t="s">
        <v>1502</v>
      </c>
      <c r="E104" s="90" t="s">
        <v>1640</v>
      </c>
      <c r="F104" s="90"/>
      <c r="G104" s="90">
        <v>1</v>
      </c>
      <c r="H104" s="90"/>
    </row>
    <row r="105" spans="1:8" ht="16.5" thickBot="1">
      <c r="A105" s="171">
        <f t="shared" si="0"/>
        <v>65</v>
      </c>
      <c r="B105" s="168" t="s">
        <v>1965</v>
      </c>
      <c r="C105" s="168" t="s">
        <v>1966</v>
      </c>
      <c r="D105" s="168" t="s">
        <v>1502</v>
      </c>
      <c r="E105" s="90" t="s">
        <v>1640</v>
      </c>
      <c r="F105" s="90">
        <v>1</v>
      </c>
      <c r="G105" s="90"/>
      <c r="H105" s="90"/>
    </row>
    <row r="106" spans="1:8" ht="16.5" thickBot="1">
      <c r="A106" s="171">
        <f t="shared" si="0"/>
        <v>66</v>
      </c>
      <c r="B106" s="168" t="s">
        <v>1967</v>
      </c>
      <c r="C106" s="168" t="s">
        <v>1966</v>
      </c>
      <c r="D106" s="168" t="s">
        <v>1502</v>
      </c>
      <c r="E106" s="90" t="s">
        <v>1640</v>
      </c>
      <c r="F106" s="90">
        <v>1</v>
      </c>
      <c r="G106" s="90"/>
      <c r="H106" s="90"/>
    </row>
    <row r="107" spans="1:8" ht="16.5" thickBot="1">
      <c r="A107" s="171">
        <f t="shared" si="0"/>
        <v>67</v>
      </c>
      <c r="B107" s="168" t="s">
        <v>1968</v>
      </c>
      <c r="C107" s="168" t="s">
        <v>1966</v>
      </c>
      <c r="D107" s="168" t="s">
        <v>1502</v>
      </c>
      <c r="E107" s="90" t="s">
        <v>1640</v>
      </c>
      <c r="F107" s="90">
        <v>1</v>
      </c>
      <c r="G107" s="90"/>
      <c r="H107" s="90"/>
    </row>
    <row r="108" spans="1:8" ht="16.5" thickBot="1">
      <c r="A108" s="171">
        <f t="shared" si="0"/>
        <v>68</v>
      </c>
      <c r="B108" s="168" t="s">
        <v>1969</v>
      </c>
      <c r="C108" s="168" t="s">
        <v>1966</v>
      </c>
      <c r="D108" s="168" t="s">
        <v>1502</v>
      </c>
      <c r="E108" s="90" t="s">
        <v>1640</v>
      </c>
      <c r="F108" s="90"/>
      <c r="G108" s="90">
        <v>1</v>
      </c>
      <c r="H108" s="90"/>
    </row>
    <row r="109" spans="1:8" ht="16.5" thickBot="1">
      <c r="A109" s="171">
        <f t="shared" si="0"/>
        <v>69</v>
      </c>
      <c r="B109" s="168" t="s">
        <v>1970</v>
      </c>
      <c r="C109" s="168" t="s">
        <v>1966</v>
      </c>
      <c r="D109" s="168" t="s">
        <v>1502</v>
      </c>
      <c r="E109" s="90" t="s">
        <v>1640</v>
      </c>
      <c r="F109" s="90"/>
      <c r="G109" s="90"/>
      <c r="H109" s="90">
        <v>1</v>
      </c>
    </row>
    <row r="110" spans="1:8" ht="16.5" thickBot="1">
      <c r="A110" s="171">
        <f t="shared" si="0"/>
        <v>70</v>
      </c>
      <c r="B110" s="168" t="s">
        <v>1759</v>
      </c>
      <c r="C110" s="168" t="s">
        <v>1971</v>
      </c>
      <c r="D110" s="168" t="s">
        <v>1500</v>
      </c>
      <c r="E110" s="90" t="s">
        <v>1640</v>
      </c>
      <c r="F110" s="90"/>
      <c r="G110" s="90"/>
      <c r="H110" s="90">
        <v>2</v>
      </c>
    </row>
    <row r="111" spans="1:8" ht="16.5" thickBot="1">
      <c r="A111" s="171">
        <f t="shared" si="0"/>
        <v>71</v>
      </c>
      <c r="B111" s="168" t="s">
        <v>1898</v>
      </c>
      <c r="C111" s="168" t="s">
        <v>1971</v>
      </c>
      <c r="D111" s="168" t="s">
        <v>1500</v>
      </c>
      <c r="E111" s="90" t="s">
        <v>1640</v>
      </c>
      <c r="F111" s="90">
        <v>3</v>
      </c>
      <c r="G111" s="90"/>
      <c r="H111" s="90"/>
    </row>
    <row r="112" spans="1:8" ht="16.5" thickBot="1">
      <c r="A112" s="171">
        <f t="shared" si="0"/>
        <v>72</v>
      </c>
      <c r="B112" s="168" t="s">
        <v>1972</v>
      </c>
      <c r="C112" s="168" t="s">
        <v>1971</v>
      </c>
      <c r="D112" s="168" t="s">
        <v>1500</v>
      </c>
      <c r="E112" s="90" t="s">
        <v>1640</v>
      </c>
      <c r="F112" s="90"/>
      <c r="G112" s="90">
        <v>1</v>
      </c>
      <c r="H112" s="90">
        <v>2</v>
      </c>
    </row>
    <row r="113" spans="1:8" ht="16.5" thickBot="1">
      <c r="A113" s="171">
        <f t="shared" si="0"/>
        <v>73</v>
      </c>
      <c r="B113" s="168" t="s">
        <v>1973</v>
      </c>
      <c r="C113" s="168" t="s">
        <v>1971</v>
      </c>
      <c r="D113" s="168" t="s">
        <v>1500</v>
      </c>
      <c r="E113" s="90" t="s">
        <v>1640</v>
      </c>
      <c r="F113" s="90"/>
      <c r="G113" s="90">
        <v>1</v>
      </c>
      <c r="H113" s="90"/>
    </row>
    <row r="114" spans="1:8" ht="16.5" thickBot="1">
      <c r="A114" s="171">
        <f t="shared" si="0"/>
        <v>74</v>
      </c>
      <c r="B114" s="168" t="s">
        <v>1974</v>
      </c>
      <c r="C114" s="168" t="s">
        <v>1971</v>
      </c>
      <c r="D114" s="168" t="s">
        <v>1500</v>
      </c>
      <c r="E114" s="90" t="s">
        <v>1640</v>
      </c>
      <c r="F114" s="90"/>
      <c r="G114" s="90">
        <v>3</v>
      </c>
      <c r="H114" s="90"/>
    </row>
    <row r="115" spans="1:8" ht="16.5" thickBot="1">
      <c r="A115" s="171">
        <v>75</v>
      </c>
      <c r="B115" s="168" t="s">
        <v>1975</v>
      </c>
      <c r="C115" s="168" t="s">
        <v>1971</v>
      </c>
      <c r="D115" s="168" t="s">
        <v>1500</v>
      </c>
      <c r="E115" s="90" t="s">
        <v>1640</v>
      </c>
      <c r="F115" s="90"/>
      <c r="G115" s="90">
        <v>3</v>
      </c>
      <c r="H115" s="90"/>
    </row>
    <row r="116" spans="1:8" ht="16.5" thickBot="1">
      <c r="A116" s="171">
        <v>76</v>
      </c>
      <c r="B116" s="168" t="s">
        <v>1739</v>
      </c>
      <c r="C116" s="168" t="s">
        <v>1971</v>
      </c>
      <c r="D116" s="168" t="s">
        <v>1500</v>
      </c>
      <c r="E116" s="90" t="s">
        <v>1640</v>
      </c>
      <c r="F116" s="90"/>
      <c r="G116" s="90"/>
      <c r="H116" s="90">
        <v>2</v>
      </c>
    </row>
    <row r="117" spans="1:8" ht="16.5" thickBot="1">
      <c r="A117" s="171">
        <v>77</v>
      </c>
      <c r="B117" s="168" t="s">
        <v>1976</v>
      </c>
      <c r="C117" s="168" t="s">
        <v>1971</v>
      </c>
      <c r="D117" s="168" t="s">
        <v>1500</v>
      </c>
      <c r="E117" s="90" t="s">
        <v>1640</v>
      </c>
      <c r="F117" s="90"/>
      <c r="G117" s="90">
        <v>3</v>
      </c>
      <c r="H117" s="90"/>
    </row>
    <row r="118" spans="1:8" ht="16.5" thickBot="1">
      <c r="A118" s="171">
        <v>78</v>
      </c>
      <c r="B118" s="168" t="s">
        <v>1740</v>
      </c>
      <c r="C118" s="168" t="s">
        <v>1971</v>
      </c>
      <c r="D118" s="168" t="s">
        <v>1500</v>
      </c>
      <c r="E118" s="90" t="s">
        <v>1640</v>
      </c>
      <c r="F118" s="90"/>
      <c r="G118" s="90"/>
      <c r="H118" s="90">
        <v>2</v>
      </c>
    </row>
    <row r="119" spans="1:8" ht="16.5" thickBot="1">
      <c r="A119" s="171">
        <v>79</v>
      </c>
      <c r="B119" s="168" t="s">
        <v>1977</v>
      </c>
      <c r="C119" s="168" t="s">
        <v>1978</v>
      </c>
      <c r="D119" s="168" t="s">
        <v>1500</v>
      </c>
      <c r="E119" s="90" t="s">
        <v>1640</v>
      </c>
      <c r="F119" s="90">
        <v>1</v>
      </c>
      <c r="G119" s="90">
        <v>1</v>
      </c>
      <c r="H119" s="90"/>
    </row>
    <row r="120" spans="1:8" ht="16.5" thickBot="1">
      <c r="A120" s="171">
        <v>80</v>
      </c>
      <c r="B120" s="168" t="s">
        <v>1979</v>
      </c>
      <c r="C120" s="168" t="s">
        <v>1617</v>
      </c>
      <c r="D120" s="168" t="s">
        <v>1500</v>
      </c>
      <c r="E120" s="90" t="s">
        <v>1640</v>
      </c>
      <c r="F120" s="90"/>
      <c r="G120" s="90">
        <v>1</v>
      </c>
      <c r="H120" s="90">
        <v>1</v>
      </c>
    </row>
    <row r="121" spans="1:8" ht="16.5" thickBot="1">
      <c r="A121" s="171">
        <v>81</v>
      </c>
      <c r="B121" s="168" t="s">
        <v>1898</v>
      </c>
      <c r="C121" s="168" t="s">
        <v>1617</v>
      </c>
      <c r="D121" s="168" t="s">
        <v>1500</v>
      </c>
      <c r="E121" s="90" t="s">
        <v>1640</v>
      </c>
      <c r="F121" s="90">
        <v>1</v>
      </c>
      <c r="G121" s="90">
        <v>2</v>
      </c>
      <c r="H121" s="90"/>
    </row>
    <row r="122" spans="1:8" ht="16.5" thickBot="1">
      <c r="A122" s="171">
        <v>82</v>
      </c>
      <c r="B122" s="168" t="s">
        <v>1857</v>
      </c>
      <c r="C122" s="168" t="s">
        <v>1617</v>
      </c>
      <c r="D122" s="168" t="s">
        <v>1500</v>
      </c>
      <c r="E122" s="90" t="s">
        <v>1640</v>
      </c>
      <c r="F122" s="90"/>
      <c r="G122" s="90"/>
      <c r="H122" s="90">
        <v>2</v>
      </c>
    </row>
    <row r="123" spans="1:8" ht="16.5" thickBot="1">
      <c r="A123" s="171">
        <v>83</v>
      </c>
      <c r="B123" s="168" t="s">
        <v>1980</v>
      </c>
      <c r="C123" s="168" t="s">
        <v>1617</v>
      </c>
      <c r="D123" s="168" t="s">
        <v>1500</v>
      </c>
      <c r="E123" s="90" t="s">
        <v>1640</v>
      </c>
      <c r="F123" s="90">
        <v>1</v>
      </c>
      <c r="G123" s="90"/>
      <c r="H123" s="90">
        <v>3</v>
      </c>
    </row>
    <row r="124" spans="1:8" ht="16.5" thickBot="1">
      <c r="A124" s="171">
        <v>84</v>
      </c>
      <c r="B124" s="168" t="s">
        <v>1973</v>
      </c>
      <c r="C124" s="168" t="s">
        <v>1617</v>
      </c>
      <c r="D124" s="168" t="s">
        <v>1500</v>
      </c>
      <c r="E124" s="90" t="s">
        <v>1640</v>
      </c>
      <c r="F124" s="90">
        <v>2</v>
      </c>
      <c r="G124" s="90">
        <v>1</v>
      </c>
      <c r="H124" s="90"/>
    </row>
    <row r="125" spans="1:8" ht="16.5" thickBot="1">
      <c r="A125" s="171">
        <v>85</v>
      </c>
      <c r="B125" s="168" t="s">
        <v>1974</v>
      </c>
      <c r="C125" s="168" t="s">
        <v>1617</v>
      </c>
      <c r="D125" s="168" t="s">
        <v>1500</v>
      </c>
      <c r="E125" s="90" t="s">
        <v>1640</v>
      </c>
      <c r="F125" s="90">
        <v>3</v>
      </c>
      <c r="G125" s="90"/>
      <c r="H125" s="90"/>
    </row>
    <row r="126" spans="1:8" ht="16.5" thickBot="1">
      <c r="A126" s="171">
        <v>86</v>
      </c>
      <c r="B126" s="168" t="s">
        <v>1739</v>
      </c>
      <c r="C126" s="168" t="s">
        <v>1617</v>
      </c>
      <c r="D126" s="168" t="s">
        <v>1500</v>
      </c>
      <c r="E126" s="90" t="s">
        <v>1640</v>
      </c>
      <c r="F126" s="90">
        <v>1</v>
      </c>
      <c r="G126" s="90">
        <v>1</v>
      </c>
      <c r="H126" s="90"/>
    </row>
    <row r="127" spans="1:8" ht="16.5" thickBot="1">
      <c r="A127" s="171">
        <v>87</v>
      </c>
      <c r="B127" s="168" t="s">
        <v>1976</v>
      </c>
      <c r="C127" s="168" t="s">
        <v>1617</v>
      </c>
      <c r="D127" s="168" t="s">
        <v>1500</v>
      </c>
      <c r="E127" s="90" t="s">
        <v>1640</v>
      </c>
      <c r="F127" s="90">
        <v>3</v>
      </c>
      <c r="G127" s="90"/>
      <c r="H127" s="90"/>
    </row>
    <row r="128" spans="1:8" ht="16.5" thickBot="1">
      <c r="A128" s="171">
        <v>88</v>
      </c>
      <c r="B128" s="168" t="s">
        <v>1738</v>
      </c>
      <c r="C128" s="168" t="s">
        <v>1617</v>
      </c>
      <c r="D128" s="168" t="s">
        <v>1500</v>
      </c>
      <c r="E128" s="90" t="s">
        <v>1640</v>
      </c>
      <c r="F128" s="90"/>
      <c r="G128" s="90">
        <v>3</v>
      </c>
      <c r="H128" s="90"/>
    </row>
    <row r="129" spans="1:8" ht="16.5" thickBot="1">
      <c r="A129" s="171">
        <v>89</v>
      </c>
      <c r="B129" s="168" t="s">
        <v>1740</v>
      </c>
      <c r="C129" s="168" t="s">
        <v>1617</v>
      </c>
      <c r="D129" s="168" t="s">
        <v>1500</v>
      </c>
      <c r="E129" s="90" t="s">
        <v>1640</v>
      </c>
      <c r="F129" s="90"/>
      <c r="G129" s="90">
        <v>2</v>
      </c>
      <c r="H129" s="90">
        <v>1</v>
      </c>
    </row>
    <row r="130" spans="1:8" ht="16.5" thickBot="1">
      <c r="A130" s="171">
        <f t="shared" si="0"/>
        <v>90</v>
      </c>
      <c r="B130" s="168" t="s">
        <v>1805</v>
      </c>
      <c r="C130" s="168" t="s">
        <v>1615</v>
      </c>
      <c r="D130" s="168" t="s">
        <v>1504</v>
      </c>
      <c r="E130" s="90" t="s">
        <v>1640</v>
      </c>
      <c r="F130" s="90"/>
      <c r="G130" s="90">
        <v>1</v>
      </c>
      <c r="H130" s="90"/>
    </row>
    <row r="131" spans="1:8" ht="16.5" thickBot="1">
      <c r="A131" s="171">
        <f t="shared" si="0"/>
        <v>91</v>
      </c>
      <c r="B131" s="168" t="s">
        <v>1981</v>
      </c>
      <c r="C131" s="168" t="s">
        <v>1615</v>
      </c>
      <c r="D131" s="168" t="s">
        <v>1504</v>
      </c>
      <c r="E131" s="90" t="s">
        <v>1640</v>
      </c>
      <c r="F131" s="90">
        <v>1</v>
      </c>
      <c r="G131" s="90"/>
      <c r="H131" s="90"/>
    </row>
    <row r="132" spans="1:8" ht="16.5" thickBot="1">
      <c r="A132" s="171">
        <f t="shared" si="0"/>
        <v>92</v>
      </c>
      <c r="B132" s="168" t="s">
        <v>1845</v>
      </c>
      <c r="C132" s="168" t="s">
        <v>1663</v>
      </c>
      <c r="D132" s="168" t="s">
        <v>1533</v>
      </c>
      <c r="E132" s="90" t="s">
        <v>1640</v>
      </c>
      <c r="F132" s="90"/>
      <c r="G132" s="90"/>
      <c r="H132" s="90">
        <v>3</v>
      </c>
    </row>
    <row r="133" spans="1:8" ht="16.5" thickBot="1">
      <c r="A133" s="171">
        <v>93</v>
      </c>
      <c r="B133" s="168" t="s">
        <v>1813</v>
      </c>
      <c r="C133" s="168" t="s">
        <v>1642</v>
      </c>
      <c r="D133" s="168" t="s">
        <v>1496</v>
      </c>
      <c r="E133" s="90" t="s">
        <v>1751</v>
      </c>
      <c r="F133" s="90"/>
      <c r="G133" s="90">
        <v>1</v>
      </c>
      <c r="H133" s="90"/>
    </row>
    <row r="134" spans="1:8" ht="16.5" thickBot="1">
      <c r="A134" s="171">
        <f>A133+1</f>
        <v>94</v>
      </c>
      <c r="B134" s="168" t="s">
        <v>1982</v>
      </c>
      <c r="C134" s="168" t="s">
        <v>1642</v>
      </c>
      <c r="D134" s="168" t="s">
        <v>1496</v>
      </c>
      <c r="E134" s="90" t="s">
        <v>1751</v>
      </c>
      <c r="F134" s="90"/>
      <c r="G134" s="90">
        <v>1</v>
      </c>
      <c r="H134" s="90"/>
    </row>
    <row r="135" spans="1:8" ht="16.5" thickBot="1">
      <c r="A135" s="171">
        <f t="shared" ref="A135:A146" si="1">A134+1</f>
        <v>95</v>
      </c>
      <c r="B135" s="168" t="s">
        <v>1983</v>
      </c>
      <c r="C135" s="168" t="s">
        <v>1834</v>
      </c>
      <c r="D135" s="168" t="s">
        <v>1502</v>
      </c>
      <c r="E135" s="90" t="s">
        <v>1751</v>
      </c>
      <c r="F135" s="90">
        <v>1</v>
      </c>
      <c r="G135" s="90"/>
      <c r="H135" s="90"/>
    </row>
    <row r="136" spans="1:8" ht="16.5" thickBot="1">
      <c r="A136" s="171">
        <f t="shared" si="1"/>
        <v>96</v>
      </c>
      <c r="B136" s="168" t="s">
        <v>1984</v>
      </c>
      <c r="C136" s="168" t="s">
        <v>1834</v>
      </c>
      <c r="D136" s="168" t="s">
        <v>1502</v>
      </c>
      <c r="E136" s="90" t="s">
        <v>1751</v>
      </c>
      <c r="F136" s="90"/>
      <c r="G136" s="90">
        <v>1</v>
      </c>
      <c r="H136" s="90"/>
    </row>
    <row r="137" spans="1:8" ht="16.5" thickBot="1">
      <c r="A137" s="171">
        <f t="shared" si="1"/>
        <v>97</v>
      </c>
      <c r="B137" s="168" t="s">
        <v>1985</v>
      </c>
      <c r="C137" s="168" t="s">
        <v>1834</v>
      </c>
      <c r="D137" s="168" t="s">
        <v>1502</v>
      </c>
      <c r="E137" s="90" t="s">
        <v>1751</v>
      </c>
      <c r="F137" s="90"/>
      <c r="G137" s="90"/>
      <c r="H137" s="90">
        <v>1</v>
      </c>
    </row>
    <row r="138" spans="1:8" ht="16.5" thickBot="1">
      <c r="A138" s="171">
        <f t="shared" si="1"/>
        <v>98</v>
      </c>
      <c r="B138" s="168" t="s">
        <v>1986</v>
      </c>
      <c r="C138" s="168" t="s">
        <v>1677</v>
      </c>
      <c r="D138" s="168" t="s">
        <v>1502</v>
      </c>
      <c r="E138" s="90" t="s">
        <v>1751</v>
      </c>
      <c r="F138" s="90"/>
      <c r="G138" s="90">
        <v>1</v>
      </c>
      <c r="H138" s="90"/>
    </row>
    <row r="139" spans="1:8" ht="16.5" thickBot="1">
      <c r="A139" s="171">
        <f>A138+1</f>
        <v>99</v>
      </c>
      <c r="B139" s="168" t="s">
        <v>1987</v>
      </c>
      <c r="C139" s="168" t="s">
        <v>1988</v>
      </c>
      <c r="D139" s="168" t="s">
        <v>1502</v>
      </c>
      <c r="E139" s="90" t="s">
        <v>1751</v>
      </c>
      <c r="F139" s="90">
        <v>1</v>
      </c>
      <c r="G139" s="90"/>
      <c r="H139" s="90"/>
    </row>
    <row r="140" spans="1:8" ht="16.5" thickBot="1">
      <c r="A140" s="171">
        <f t="shared" si="1"/>
        <v>100</v>
      </c>
      <c r="B140" s="168" t="s">
        <v>1989</v>
      </c>
      <c r="C140" s="168" t="s">
        <v>1988</v>
      </c>
      <c r="D140" s="168" t="s">
        <v>1502</v>
      </c>
      <c r="E140" s="90" t="s">
        <v>1751</v>
      </c>
      <c r="F140" s="90">
        <v>1</v>
      </c>
      <c r="G140" s="90"/>
      <c r="H140" s="90"/>
    </row>
    <row r="141" spans="1:8" ht="16.5" thickBot="1">
      <c r="A141" s="171">
        <f t="shared" si="1"/>
        <v>101</v>
      </c>
      <c r="B141" s="168" t="s">
        <v>1990</v>
      </c>
      <c r="C141" s="168" t="s">
        <v>1988</v>
      </c>
      <c r="D141" s="168" t="s">
        <v>1502</v>
      </c>
      <c r="E141" s="90" t="s">
        <v>1751</v>
      </c>
      <c r="F141" s="90"/>
      <c r="G141" s="90">
        <v>1</v>
      </c>
      <c r="H141" s="90"/>
    </row>
    <row r="142" spans="1:8" ht="16.5" thickBot="1">
      <c r="A142" s="171">
        <f t="shared" si="1"/>
        <v>102</v>
      </c>
      <c r="B142" s="168" t="s">
        <v>1991</v>
      </c>
      <c r="C142" s="168" t="s">
        <v>1988</v>
      </c>
      <c r="D142" s="168" t="s">
        <v>1502</v>
      </c>
      <c r="E142" s="90" t="s">
        <v>1751</v>
      </c>
      <c r="F142" s="90"/>
      <c r="G142" s="90">
        <v>1</v>
      </c>
      <c r="H142" s="90"/>
    </row>
    <row r="143" spans="1:8" ht="16.5" thickBot="1">
      <c r="A143" s="171">
        <f t="shared" si="1"/>
        <v>103</v>
      </c>
      <c r="B143" s="168" t="s">
        <v>1992</v>
      </c>
      <c r="C143" s="168" t="s">
        <v>1646</v>
      </c>
      <c r="D143" s="168" t="s">
        <v>1500</v>
      </c>
      <c r="E143" s="90" t="s">
        <v>1751</v>
      </c>
      <c r="F143" s="90">
        <v>3</v>
      </c>
      <c r="G143" s="90"/>
      <c r="H143" s="90"/>
    </row>
    <row r="144" spans="1:8" ht="16.5" thickBot="1">
      <c r="A144" s="171">
        <f t="shared" si="1"/>
        <v>104</v>
      </c>
      <c r="B144" s="168" t="s">
        <v>1993</v>
      </c>
      <c r="C144" s="168" t="s">
        <v>1646</v>
      </c>
      <c r="D144" s="168" t="s">
        <v>1500</v>
      </c>
      <c r="E144" s="90" t="s">
        <v>1751</v>
      </c>
      <c r="F144" s="90">
        <v>1</v>
      </c>
      <c r="G144" s="90">
        <v>1</v>
      </c>
      <c r="H144" s="90">
        <v>1</v>
      </c>
    </row>
    <row r="145" spans="1:8" ht="16.5" thickBot="1">
      <c r="A145" s="171">
        <f t="shared" si="1"/>
        <v>105</v>
      </c>
      <c r="B145" s="168" t="s">
        <v>1994</v>
      </c>
      <c r="C145" s="168" t="s">
        <v>1646</v>
      </c>
      <c r="D145" s="168" t="s">
        <v>1500</v>
      </c>
      <c r="E145" s="90" t="s">
        <v>1751</v>
      </c>
      <c r="F145" s="90"/>
      <c r="G145" s="90">
        <v>1</v>
      </c>
      <c r="H145" s="90">
        <v>2</v>
      </c>
    </row>
    <row r="146" spans="1:8" ht="16.5" thickBot="1">
      <c r="A146" s="171">
        <f t="shared" si="1"/>
        <v>106</v>
      </c>
      <c r="B146" s="168" t="s">
        <v>1995</v>
      </c>
      <c r="C146" s="168" t="s">
        <v>1646</v>
      </c>
      <c r="D146" s="168" t="s">
        <v>1500</v>
      </c>
      <c r="E146" s="90" t="s">
        <v>1751</v>
      </c>
      <c r="F146" s="90"/>
      <c r="G146" s="90"/>
      <c r="H146" s="90">
        <v>1</v>
      </c>
    </row>
    <row r="147" spans="1:8" ht="16.5" thickBot="1">
      <c r="A147" s="171">
        <v>107</v>
      </c>
      <c r="B147" s="168" t="s">
        <v>1899</v>
      </c>
      <c r="C147" s="168" t="s">
        <v>1646</v>
      </c>
      <c r="D147" s="168" t="s">
        <v>1500</v>
      </c>
      <c r="E147" s="90" t="s">
        <v>1751</v>
      </c>
      <c r="F147" s="90"/>
      <c r="G147" s="90"/>
      <c r="H147" s="90">
        <v>2</v>
      </c>
    </row>
    <row r="148" spans="1:8" ht="16.5" thickBot="1">
      <c r="A148" s="171">
        <v>108</v>
      </c>
      <c r="B148" s="168" t="s">
        <v>1902</v>
      </c>
      <c r="C148" s="168" t="s">
        <v>1646</v>
      </c>
      <c r="D148" s="168" t="s">
        <v>1500</v>
      </c>
      <c r="E148" s="90" t="s">
        <v>1751</v>
      </c>
      <c r="F148" s="90">
        <v>2</v>
      </c>
      <c r="G148" s="90">
        <v>1</v>
      </c>
      <c r="H148" s="90"/>
    </row>
    <row r="149" spans="1:8" ht="16.5" thickBot="1">
      <c r="A149" s="90"/>
      <c r="B149" s="175" t="s">
        <v>1442</v>
      </c>
      <c r="C149" s="176"/>
      <c r="D149" s="176"/>
      <c r="E149" s="174"/>
      <c r="F149" s="88">
        <f>SUM(F89:F148)</f>
        <v>36</v>
      </c>
      <c r="G149" s="88">
        <f>SUM(G89:G148)</f>
        <v>38</v>
      </c>
      <c r="H149" s="95">
        <f>SUM(H89:H148)</f>
        <v>29</v>
      </c>
    </row>
  </sheetData>
  <mergeCells count="14">
    <mergeCell ref="A37:H37"/>
    <mergeCell ref="A39:A40"/>
    <mergeCell ref="B39:B40"/>
    <mergeCell ref="C39:C40"/>
    <mergeCell ref="D39:D40"/>
    <mergeCell ref="E39:E40"/>
    <mergeCell ref="F39:H39"/>
    <mergeCell ref="A1:H2"/>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40"/>
  <sheetViews>
    <sheetView zoomScale="70" workbookViewId="0">
      <selection activeCell="R17" sqref="R17"/>
    </sheetView>
  </sheetViews>
  <sheetFormatPr defaultRowHeight="12.75"/>
  <cols>
    <col min="2" max="2" width="27.7109375" bestFit="1" customWidth="1"/>
    <col min="5" max="5" width="9.85546875" customWidth="1"/>
    <col min="14" max="14" width="17.85546875" customWidth="1"/>
    <col min="17" max="17" width="17.5703125" customWidth="1"/>
    <col min="21" max="21" width="11.7109375" customWidth="1"/>
  </cols>
  <sheetData>
    <row r="1" spans="1:21" ht="23.25">
      <c r="A1" s="1275" t="s">
        <v>1536</v>
      </c>
      <c r="B1" s="1275"/>
      <c r="C1" s="1275"/>
      <c r="D1" s="1275"/>
      <c r="E1" s="1275"/>
      <c r="F1" s="1275"/>
      <c r="G1" s="1275"/>
      <c r="H1" s="1275"/>
      <c r="I1" s="1275"/>
      <c r="J1" s="1275"/>
      <c r="K1" s="1275"/>
      <c r="L1" s="1275"/>
      <c r="M1" s="1275"/>
      <c r="N1" s="1275"/>
      <c r="O1" s="1275"/>
      <c r="P1" s="1275"/>
      <c r="Q1" s="1275"/>
      <c r="R1" s="1275"/>
      <c r="S1" s="1275"/>
      <c r="T1" s="1275"/>
      <c r="U1" s="1275"/>
    </row>
    <row r="2" spans="1:21" ht="18.75" thickBot="1">
      <c r="A2" s="1"/>
      <c r="B2" s="1"/>
      <c r="C2" s="1"/>
      <c r="D2" s="1"/>
      <c r="E2" s="1"/>
      <c r="F2" s="1"/>
      <c r="G2" s="1"/>
      <c r="H2" s="1"/>
      <c r="I2" s="1"/>
      <c r="J2" s="1"/>
      <c r="K2" s="1"/>
      <c r="L2" s="1"/>
      <c r="M2" s="1"/>
      <c r="N2" s="1"/>
      <c r="O2" s="1"/>
      <c r="P2" s="1"/>
      <c r="Q2" s="1"/>
      <c r="R2" s="2"/>
      <c r="S2" s="2"/>
      <c r="T2" s="2"/>
      <c r="U2" s="1"/>
    </row>
    <row r="3" spans="1:21" ht="13.5" thickBot="1">
      <c r="A3" s="1259" t="s">
        <v>1434</v>
      </c>
      <c r="B3" s="1277" t="s">
        <v>1435</v>
      </c>
      <c r="C3" s="1279" t="s">
        <v>1579</v>
      </c>
      <c r="D3" s="1280"/>
      <c r="E3" s="1269"/>
      <c r="F3" s="1263" t="s">
        <v>1436</v>
      </c>
      <c r="G3" s="1264"/>
      <c r="H3" s="1265"/>
      <c r="I3" s="1266" t="s">
        <v>1437</v>
      </c>
      <c r="J3" s="1267"/>
      <c r="K3" s="1268"/>
      <c r="L3" s="1266" t="s">
        <v>1438</v>
      </c>
      <c r="M3" s="1267"/>
      <c r="N3" s="1268"/>
      <c r="O3" s="1266" t="s">
        <v>1441</v>
      </c>
      <c r="P3" s="1267"/>
      <c r="Q3" s="1268"/>
      <c r="R3" s="1266" t="s">
        <v>1442</v>
      </c>
      <c r="S3" s="1267"/>
      <c r="T3" s="1268"/>
      <c r="U3" s="1269" t="s">
        <v>1443</v>
      </c>
    </row>
    <row r="4" spans="1:21" ht="13.5" thickBot="1">
      <c r="A4" s="1276"/>
      <c r="B4" s="1278"/>
      <c r="C4" s="41" t="s">
        <v>1444</v>
      </c>
      <c r="D4" s="42" t="s">
        <v>1445</v>
      </c>
      <c r="E4" s="43" t="s">
        <v>1446</v>
      </c>
      <c r="F4" s="41" t="s">
        <v>1444</v>
      </c>
      <c r="G4" s="42" t="s">
        <v>1445</v>
      </c>
      <c r="H4" s="43" t="s">
        <v>1446</v>
      </c>
      <c r="I4" s="41" t="s">
        <v>1444</v>
      </c>
      <c r="J4" s="42" t="s">
        <v>1445</v>
      </c>
      <c r="K4" s="43" t="s">
        <v>1446</v>
      </c>
      <c r="L4" s="44" t="s">
        <v>1444</v>
      </c>
      <c r="M4" s="42" t="s">
        <v>1445</v>
      </c>
      <c r="N4" s="45" t="s">
        <v>1446</v>
      </c>
      <c r="O4" s="41" t="s">
        <v>1444</v>
      </c>
      <c r="P4" s="42" t="s">
        <v>1445</v>
      </c>
      <c r="Q4" s="43" t="s">
        <v>1446</v>
      </c>
      <c r="R4" s="41" t="s">
        <v>1444</v>
      </c>
      <c r="S4" s="42" t="s">
        <v>1445</v>
      </c>
      <c r="T4" s="43" t="s">
        <v>1446</v>
      </c>
      <c r="U4" s="1273"/>
    </row>
    <row r="5" spans="1:21" ht="16.5" thickBot="1">
      <c r="A5" s="25">
        <v>1</v>
      </c>
      <c r="B5" s="24" t="s">
        <v>1491</v>
      </c>
      <c r="C5" s="25"/>
      <c r="D5" s="25"/>
      <c r="E5" s="25"/>
      <c r="F5" s="25"/>
      <c r="G5" s="25"/>
      <c r="H5" s="25"/>
      <c r="I5" s="25"/>
      <c r="J5" s="25"/>
      <c r="K5" s="25">
        <v>2</v>
      </c>
      <c r="L5" s="25">
        <v>11</v>
      </c>
      <c r="M5" s="25">
        <v>5</v>
      </c>
      <c r="N5" s="25">
        <v>5</v>
      </c>
      <c r="O5" s="25">
        <v>1</v>
      </c>
      <c r="P5" s="25"/>
      <c r="Q5" s="25"/>
      <c r="R5" s="25">
        <f>+L5+O5+I5+F5+C5</f>
        <v>12</v>
      </c>
      <c r="S5" s="25">
        <f>+M5+P5+J5+G5+D5</f>
        <v>5</v>
      </c>
      <c r="T5" s="25">
        <f>+N5+Q5+K5+H5+E5</f>
        <v>7</v>
      </c>
      <c r="U5" s="25">
        <f t="shared" ref="U5:U10" si="0">SUM(R5:T5)</f>
        <v>24</v>
      </c>
    </row>
    <row r="6" spans="1:21" ht="16.5" thickBot="1">
      <c r="A6" s="25">
        <v>2</v>
      </c>
      <c r="B6" s="24" t="s">
        <v>1448</v>
      </c>
      <c r="C6" s="25"/>
      <c r="D6" s="25"/>
      <c r="E6" s="25"/>
      <c r="F6" s="25"/>
      <c r="G6" s="25">
        <v>2</v>
      </c>
      <c r="H6" s="25">
        <v>1</v>
      </c>
      <c r="I6" s="25">
        <v>1</v>
      </c>
      <c r="J6" s="25">
        <v>3</v>
      </c>
      <c r="K6" s="25">
        <v>1</v>
      </c>
      <c r="L6" s="25">
        <v>9</v>
      </c>
      <c r="M6" s="25">
        <v>23</v>
      </c>
      <c r="N6" s="25">
        <v>26</v>
      </c>
      <c r="O6" s="25">
        <v>59</v>
      </c>
      <c r="P6" s="25">
        <v>56</v>
      </c>
      <c r="Q6" s="25">
        <v>56</v>
      </c>
      <c r="R6" s="25">
        <f>+O6+L6+I6+F6+C6</f>
        <v>69</v>
      </c>
      <c r="S6" s="25">
        <f>+P6+M6+J6+G6</f>
        <v>84</v>
      </c>
      <c r="T6" s="25">
        <f>+Q6+N6+K6+H6</f>
        <v>84</v>
      </c>
      <c r="U6" s="25">
        <f t="shared" si="0"/>
        <v>237</v>
      </c>
    </row>
    <row r="7" spans="1:21" ht="16.5" thickBot="1">
      <c r="A7" s="25">
        <v>3</v>
      </c>
      <c r="B7" s="24" t="s">
        <v>1528</v>
      </c>
      <c r="C7" s="25"/>
      <c r="D7" s="25"/>
      <c r="E7" s="25"/>
      <c r="F7" s="25"/>
      <c r="G7" s="25"/>
      <c r="H7" s="25"/>
      <c r="I7" s="25"/>
      <c r="J7" s="25"/>
      <c r="K7" s="25"/>
      <c r="L7" s="25">
        <v>4</v>
      </c>
      <c r="M7" s="25">
        <v>6</v>
      </c>
      <c r="N7" s="25">
        <v>10</v>
      </c>
      <c r="O7" s="25"/>
      <c r="P7" s="25"/>
      <c r="Q7" s="25"/>
      <c r="R7" s="25">
        <f>+O7+L7+I7+F7+C7</f>
        <v>4</v>
      </c>
      <c r="S7" s="25">
        <f>+P7+M7+J7+G7+D7</f>
        <v>6</v>
      </c>
      <c r="T7" s="25">
        <f>+Q7+N7+K7+H7+E7</f>
        <v>10</v>
      </c>
      <c r="U7" s="25">
        <f t="shared" si="0"/>
        <v>20</v>
      </c>
    </row>
    <row r="8" spans="1:21" ht="16.5" thickBot="1">
      <c r="A8" s="25">
        <v>4</v>
      </c>
      <c r="B8" s="24" t="s">
        <v>1517</v>
      </c>
      <c r="C8" s="25"/>
      <c r="D8" s="25"/>
      <c r="E8" s="25"/>
      <c r="F8" s="25"/>
      <c r="G8" s="25"/>
      <c r="H8" s="25"/>
      <c r="I8" s="25"/>
      <c r="J8" s="25">
        <v>1</v>
      </c>
      <c r="K8" s="25"/>
      <c r="L8" s="25"/>
      <c r="M8" s="25"/>
      <c r="N8" s="25"/>
      <c r="O8" s="25"/>
      <c r="P8" s="25">
        <v>1</v>
      </c>
      <c r="Q8" s="25"/>
      <c r="R8" s="25"/>
      <c r="S8" s="25">
        <f>+P8+M8+J8+G8</f>
        <v>2</v>
      </c>
      <c r="T8" s="25">
        <f>+Q8+N8+K8+H8</f>
        <v>0</v>
      </c>
      <c r="U8" s="25">
        <f t="shared" si="0"/>
        <v>2</v>
      </c>
    </row>
    <row r="9" spans="1:21" ht="16.5" thickBot="1">
      <c r="A9" s="25">
        <v>5</v>
      </c>
      <c r="B9" s="24" t="s">
        <v>1537</v>
      </c>
      <c r="C9" s="25"/>
      <c r="D9" s="25"/>
      <c r="E9" s="25"/>
      <c r="F9" s="25">
        <v>2</v>
      </c>
      <c r="G9" s="25">
        <v>2</v>
      </c>
      <c r="H9" s="25">
        <v>1</v>
      </c>
      <c r="I9" s="25">
        <v>1</v>
      </c>
      <c r="J9" s="25">
        <v>2</v>
      </c>
      <c r="K9" s="25">
        <v>2</v>
      </c>
      <c r="L9" s="25"/>
      <c r="M9" s="25"/>
      <c r="N9" s="25"/>
      <c r="O9" s="25"/>
      <c r="P9" s="25"/>
      <c r="Q9" s="25"/>
      <c r="R9" s="25">
        <v>3</v>
      </c>
      <c r="S9" s="25">
        <v>4</v>
      </c>
      <c r="T9" s="25">
        <v>3</v>
      </c>
      <c r="U9" s="25">
        <f t="shared" si="0"/>
        <v>10</v>
      </c>
    </row>
    <row r="10" spans="1:21" ht="16.5" thickBot="1">
      <c r="A10" s="25">
        <v>6</v>
      </c>
      <c r="B10" s="24" t="s">
        <v>1494</v>
      </c>
      <c r="C10" s="25"/>
      <c r="D10" s="25"/>
      <c r="E10" s="25"/>
      <c r="F10" s="25">
        <v>2</v>
      </c>
      <c r="G10" s="25"/>
      <c r="H10" s="25"/>
      <c r="I10" s="25"/>
      <c r="J10" s="25"/>
      <c r="K10" s="25">
        <v>1</v>
      </c>
      <c r="L10" s="25"/>
      <c r="M10" s="25"/>
      <c r="N10" s="25"/>
      <c r="O10" s="25"/>
      <c r="P10" s="25"/>
      <c r="Q10" s="25"/>
      <c r="R10" s="25">
        <f>+O10+L10+I10+F10</f>
        <v>2</v>
      </c>
      <c r="S10" s="25">
        <f>+P10+M10+J10+G10</f>
        <v>0</v>
      </c>
      <c r="T10" s="25">
        <f>+Q10+N10+K10+H10</f>
        <v>1</v>
      </c>
      <c r="U10" s="25">
        <f t="shared" si="0"/>
        <v>3</v>
      </c>
    </row>
    <row r="11" spans="1:21" ht="16.5" thickBot="1">
      <c r="A11" s="25">
        <v>7</v>
      </c>
      <c r="B11" s="24" t="s">
        <v>1495</v>
      </c>
      <c r="C11" s="25"/>
      <c r="D11" s="25"/>
      <c r="E11" s="25"/>
      <c r="F11" s="25"/>
      <c r="G11" s="25"/>
      <c r="H11" s="25"/>
      <c r="I11" s="25"/>
      <c r="J11" s="25"/>
      <c r="K11" s="25"/>
      <c r="L11" s="25">
        <v>3</v>
      </c>
      <c r="M11" s="25"/>
      <c r="N11" s="25"/>
      <c r="O11" s="25"/>
      <c r="P11" s="25"/>
      <c r="Q11" s="25"/>
      <c r="R11" s="25">
        <v>3</v>
      </c>
      <c r="S11" s="25"/>
      <c r="T11" s="25"/>
      <c r="U11" s="25">
        <f>SUM(R11:T11)</f>
        <v>3</v>
      </c>
    </row>
    <row r="12" spans="1:21" ht="16.5" thickBot="1">
      <c r="A12" s="25">
        <v>8</v>
      </c>
      <c r="B12" s="24" t="s">
        <v>1451</v>
      </c>
      <c r="C12" s="25"/>
      <c r="D12" s="25"/>
      <c r="E12" s="25"/>
      <c r="F12" s="25"/>
      <c r="G12" s="25"/>
      <c r="H12" s="25"/>
      <c r="I12" s="25"/>
      <c r="J12" s="25"/>
      <c r="K12" s="25"/>
      <c r="L12" s="25">
        <v>2</v>
      </c>
      <c r="M12" s="25">
        <v>2</v>
      </c>
      <c r="N12" s="25">
        <v>7</v>
      </c>
      <c r="O12" s="25">
        <v>16</v>
      </c>
      <c r="P12" s="25">
        <v>10</v>
      </c>
      <c r="Q12" s="25">
        <v>15</v>
      </c>
      <c r="R12" s="25">
        <f>+O12+L12+I12+F12</f>
        <v>18</v>
      </c>
      <c r="S12" s="25">
        <v>12</v>
      </c>
      <c r="T12" s="25">
        <v>22</v>
      </c>
      <c r="U12" s="25">
        <f t="shared" ref="U12:U17" si="1">SUM(R12:T12)</f>
        <v>52</v>
      </c>
    </row>
    <row r="13" spans="1:21" ht="16.5" thickBot="1">
      <c r="A13" s="25">
        <v>9</v>
      </c>
      <c r="B13" s="24" t="s">
        <v>1496</v>
      </c>
      <c r="C13" s="25"/>
      <c r="D13" s="25"/>
      <c r="E13" s="25"/>
      <c r="F13" s="25">
        <v>5</v>
      </c>
      <c r="G13" s="25">
        <v>6</v>
      </c>
      <c r="H13" s="25">
        <v>15</v>
      </c>
      <c r="I13" s="25">
        <v>5</v>
      </c>
      <c r="J13" s="25">
        <v>1</v>
      </c>
      <c r="K13" s="25">
        <v>7</v>
      </c>
      <c r="L13" s="25"/>
      <c r="M13" s="25"/>
      <c r="N13" s="25"/>
      <c r="O13" s="25">
        <v>28</v>
      </c>
      <c r="P13" s="25">
        <v>29</v>
      </c>
      <c r="Q13" s="25">
        <v>29</v>
      </c>
      <c r="R13" s="25">
        <v>38</v>
      </c>
      <c r="S13" s="25">
        <f>+P13+M13+J13+G13</f>
        <v>36</v>
      </c>
      <c r="T13" s="25">
        <f>+N13+Q13+K13+H13+E13</f>
        <v>51</v>
      </c>
      <c r="U13" s="25">
        <f t="shared" si="1"/>
        <v>125</v>
      </c>
    </row>
    <row r="14" spans="1:21" ht="16.5" thickBot="1">
      <c r="A14" s="25">
        <v>10</v>
      </c>
      <c r="B14" s="24" t="s">
        <v>1519</v>
      </c>
      <c r="C14" s="25"/>
      <c r="D14" s="25"/>
      <c r="E14" s="25"/>
      <c r="F14" s="25"/>
      <c r="G14" s="25"/>
      <c r="H14" s="25">
        <v>1</v>
      </c>
      <c r="I14" s="25"/>
      <c r="J14" s="25"/>
      <c r="K14" s="25"/>
      <c r="L14" s="25"/>
      <c r="M14" s="25"/>
      <c r="N14" s="25"/>
      <c r="O14" s="25"/>
      <c r="P14" s="25"/>
      <c r="Q14" s="25">
        <v>1</v>
      </c>
      <c r="R14" s="25"/>
      <c r="S14" s="25"/>
      <c r="T14" s="25">
        <v>2</v>
      </c>
      <c r="U14" s="25">
        <f t="shared" si="1"/>
        <v>2</v>
      </c>
    </row>
    <row r="15" spans="1:21" ht="16.5" thickBot="1">
      <c r="A15" s="25">
        <v>11</v>
      </c>
      <c r="B15" s="24" t="s">
        <v>1497</v>
      </c>
      <c r="C15" s="25"/>
      <c r="D15" s="25"/>
      <c r="E15" s="25"/>
      <c r="F15" s="25"/>
      <c r="G15" s="25"/>
      <c r="H15" s="25"/>
      <c r="I15" s="25"/>
      <c r="J15" s="25"/>
      <c r="K15" s="25"/>
      <c r="L15" s="25"/>
      <c r="M15" s="25"/>
      <c r="N15" s="25">
        <v>3</v>
      </c>
      <c r="O15" s="25">
        <v>4</v>
      </c>
      <c r="P15" s="25">
        <v>9</v>
      </c>
      <c r="Q15" s="25">
        <v>8</v>
      </c>
      <c r="R15" s="25">
        <v>4</v>
      </c>
      <c r="S15" s="25">
        <v>9</v>
      </c>
      <c r="T15" s="25">
        <v>11</v>
      </c>
      <c r="U15" s="25">
        <f t="shared" si="1"/>
        <v>24</v>
      </c>
    </row>
    <row r="16" spans="1:21" ht="16.5" thickBot="1">
      <c r="A16" s="25">
        <v>12</v>
      </c>
      <c r="B16" s="24" t="s">
        <v>1498</v>
      </c>
      <c r="C16" s="25"/>
      <c r="D16" s="25"/>
      <c r="E16" s="25"/>
      <c r="F16" s="25"/>
      <c r="G16" s="25"/>
      <c r="H16" s="25"/>
      <c r="I16" s="25"/>
      <c r="J16" s="25"/>
      <c r="K16" s="25"/>
      <c r="L16" s="25"/>
      <c r="M16" s="25">
        <v>2</v>
      </c>
      <c r="N16" s="25">
        <v>8</v>
      </c>
      <c r="O16" s="25"/>
      <c r="P16" s="25"/>
      <c r="Q16" s="25"/>
      <c r="R16" s="25"/>
      <c r="S16" s="25">
        <v>2</v>
      </c>
      <c r="T16" s="25">
        <v>8</v>
      </c>
      <c r="U16" s="25">
        <f t="shared" si="1"/>
        <v>10</v>
      </c>
    </row>
    <row r="17" spans="1:21" ht="16.5" thickBot="1">
      <c r="A17" s="25">
        <v>13</v>
      </c>
      <c r="B17" s="24" t="s">
        <v>1502</v>
      </c>
      <c r="C17" s="25"/>
      <c r="D17" s="25"/>
      <c r="E17" s="25"/>
      <c r="F17" s="25">
        <v>3</v>
      </c>
      <c r="G17" s="25"/>
      <c r="H17" s="25">
        <v>3</v>
      </c>
      <c r="I17" s="25">
        <v>1</v>
      </c>
      <c r="J17" s="25">
        <v>6</v>
      </c>
      <c r="K17" s="25">
        <v>4</v>
      </c>
      <c r="L17" s="25"/>
      <c r="M17" s="25"/>
      <c r="N17" s="25"/>
      <c r="O17" s="25">
        <v>63</v>
      </c>
      <c r="P17" s="25">
        <v>46</v>
      </c>
      <c r="Q17" s="25">
        <v>53</v>
      </c>
      <c r="R17" s="25">
        <v>67</v>
      </c>
      <c r="S17" s="25">
        <v>52</v>
      </c>
      <c r="T17" s="25">
        <f>+Q17+N17+K17+H17</f>
        <v>60</v>
      </c>
      <c r="U17" s="25">
        <f t="shared" si="1"/>
        <v>179</v>
      </c>
    </row>
    <row r="18" spans="1:21" ht="16.5" thickBot="1">
      <c r="A18" s="25">
        <v>14</v>
      </c>
      <c r="B18" s="24" t="s">
        <v>1531</v>
      </c>
      <c r="C18" s="25"/>
      <c r="D18" s="25"/>
      <c r="E18" s="25"/>
      <c r="F18" s="25"/>
      <c r="G18" s="25"/>
      <c r="H18" s="25"/>
      <c r="I18" s="25"/>
      <c r="J18" s="25">
        <v>1</v>
      </c>
      <c r="K18" s="25"/>
      <c r="L18" s="25"/>
      <c r="M18" s="25"/>
      <c r="N18" s="25"/>
      <c r="O18" s="25"/>
      <c r="P18" s="25"/>
      <c r="Q18" s="25"/>
      <c r="R18" s="25"/>
      <c r="S18" s="25">
        <v>1</v>
      </c>
      <c r="T18" s="25"/>
      <c r="U18" s="25">
        <f>SUM(R18:T18)</f>
        <v>1</v>
      </c>
    </row>
    <row r="19" spans="1:21" ht="16.5" thickBot="1">
      <c r="A19" s="25">
        <v>15</v>
      </c>
      <c r="B19" s="24" t="s">
        <v>1500</v>
      </c>
      <c r="C19" s="25"/>
      <c r="D19" s="25"/>
      <c r="E19" s="25"/>
      <c r="F19" s="25">
        <v>9</v>
      </c>
      <c r="G19" s="25">
        <v>17</v>
      </c>
      <c r="H19" s="25">
        <v>21</v>
      </c>
      <c r="I19" s="25">
        <v>22</v>
      </c>
      <c r="J19" s="25">
        <v>15</v>
      </c>
      <c r="K19" s="25">
        <v>13</v>
      </c>
      <c r="L19" s="25"/>
      <c r="M19" s="25"/>
      <c r="N19" s="25"/>
      <c r="O19" s="25">
        <v>7</v>
      </c>
      <c r="P19" s="25">
        <v>3</v>
      </c>
      <c r="Q19" s="25">
        <v>5</v>
      </c>
      <c r="R19" s="25">
        <v>38</v>
      </c>
      <c r="S19" s="25">
        <f t="shared" ref="R19:T21" si="2">+P19+M19+J19+G19</f>
        <v>35</v>
      </c>
      <c r="T19" s="25">
        <f t="shared" si="2"/>
        <v>39</v>
      </c>
      <c r="U19" s="25">
        <f>SUM(R19:T19)</f>
        <v>112</v>
      </c>
    </row>
    <row r="20" spans="1:21" ht="16.5" thickBot="1">
      <c r="A20" s="25">
        <v>16</v>
      </c>
      <c r="B20" s="24" t="s">
        <v>1532</v>
      </c>
      <c r="C20" s="25"/>
      <c r="D20" s="25"/>
      <c r="E20" s="25"/>
      <c r="F20" s="25"/>
      <c r="G20" s="25"/>
      <c r="H20" s="25"/>
      <c r="I20" s="25"/>
      <c r="J20" s="25"/>
      <c r="K20" s="25"/>
      <c r="L20" s="25">
        <v>1</v>
      </c>
      <c r="M20" s="25">
        <v>2</v>
      </c>
      <c r="N20" s="25">
        <v>1</v>
      </c>
      <c r="O20" s="25">
        <v>2</v>
      </c>
      <c r="P20" s="25">
        <v>1</v>
      </c>
      <c r="Q20" s="25"/>
      <c r="R20" s="25">
        <f t="shared" si="2"/>
        <v>3</v>
      </c>
      <c r="S20" s="25">
        <f t="shared" si="2"/>
        <v>3</v>
      </c>
      <c r="T20" s="25">
        <f t="shared" si="2"/>
        <v>1</v>
      </c>
      <c r="U20" s="25">
        <f>+T20+S20+R20</f>
        <v>7</v>
      </c>
    </row>
    <row r="21" spans="1:21" ht="16.5" thickBot="1">
      <c r="A21" s="25">
        <v>17</v>
      </c>
      <c r="B21" s="24" t="s">
        <v>1538</v>
      </c>
      <c r="C21" s="25"/>
      <c r="D21" s="25"/>
      <c r="E21" s="25"/>
      <c r="F21" s="25">
        <v>12</v>
      </c>
      <c r="G21" s="25">
        <v>14</v>
      </c>
      <c r="H21" s="25">
        <v>5</v>
      </c>
      <c r="I21" s="25"/>
      <c r="J21" s="25"/>
      <c r="K21" s="25"/>
      <c r="L21" s="25"/>
      <c r="M21" s="25"/>
      <c r="N21" s="25"/>
      <c r="O21" s="25"/>
      <c r="P21" s="25"/>
      <c r="Q21" s="25"/>
      <c r="R21" s="25">
        <f t="shared" si="2"/>
        <v>12</v>
      </c>
      <c r="S21" s="25">
        <f t="shared" si="2"/>
        <v>14</v>
      </c>
      <c r="T21" s="25">
        <f t="shared" si="2"/>
        <v>5</v>
      </c>
      <c r="U21" s="25">
        <f>+T21+S21+R21</f>
        <v>31</v>
      </c>
    </row>
    <row r="22" spans="1:21" ht="16.5" thickBot="1">
      <c r="A22" s="25">
        <v>18</v>
      </c>
      <c r="B22" s="24" t="s">
        <v>1520</v>
      </c>
      <c r="C22" s="25"/>
      <c r="D22" s="25"/>
      <c r="E22" s="25"/>
      <c r="F22" s="25"/>
      <c r="G22" s="25"/>
      <c r="H22" s="25"/>
      <c r="I22" s="25">
        <v>8</v>
      </c>
      <c r="J22" s="25">
        <v>5</v>
      </c>
      <c r="K22" s="25">
        <v>2</v>
      </c>
      <c r="L22" s="25"/>
      <c r="M22" s="25"/>
      <c r="N22" s="25"/>
      <c r="O22" s="25"/>
      <c r="P22" s="25"/>
      <c r="Q22" s="25"/>
      <c r="R22" s="25">
        <v>8</v>
      </c>
      <c r="S22" s="25">
        <v>5</v>
      </c>
      <c r="T22" s="25">
        <v>2</v>
      </c>
      <c r="U22" s="25">
        <f>SUM(R22:T22)</f>
        <v>15</v>
      </c>
    </row>
    <row r="23" spans="1:21" ht="16.5" thickBot="1">
      <c r="A23" s="25">
        <v>19</v>
      </c>
      <c r="B23" s="24" t="s">
        <v>1503</v>
      </c>
      <c r="C23" s="25"/>
      <c r="D23" s="25"/>
      <c r="E23" s="25"/>
      <c r="F23" s="25">
        <v>8</v>
      </c>
      <c r="G23" s="25">
        <v>6</v>
      </c>
      <c r="H23" s="25">
        <v>18</v>
      </c>
      <c r="I23" s="25">
        <v>13</v>
      </c>
      <c r="J23" s="25">
        <v>10</v>
      </c>
      <c r="K23" s="25">
        <v>10</v>
      </c>
      <c r="L23" s="25">
        <v>13</v>
      </c>
      <c r="M23" s="25">
        <v>13</v>
      </c>
      <c r="N23" s="25">
        <v>15</v>
      </c>
      <c r="O23" s="25">
        <v>24</v>
      </c>
      <c r="P23" s="25">
        <v>27</v>
      </c>
      <c r="Q23" s="25">
        <v>37</v>
      </c>
      <c r="R23" s="25">
        <f>+L23+O23+I23+F23+C23</f>
        <v>58</v>
      </c>
      <c r="S23" s="25">
        <f>+P23+M23+G23+J23</f>
        <v>56</v>
      </c>
      <c r="T23" s="25">
        <f>+Q23+N23+K23+H23+E23</f>
        <v>80</v>
      </c>
      <c r="U23" s="25">
        <f>SUM(R23:T23)</f>
        <v>194</v>
      </c>
    </row>
    <row r="24" spans="1:21" ht="16.5" thickBot="1">
      <c r="A24" s="25">
        <v>20</v>
      </c>
      <c r="B24" s="24" t="s">
        <v>1504</v>
      </c>
      <c r="C24" s="25"/>
      <c r="D24" s="25"/>
      <c r="E24" s="25"/>
      <c r="F24" s="25">
        <v>4</v>
      </c>
      <c r="G24" s="25">
        <v>9</v>
      </c>
      <c r="H24" s="25">
        <v>10</v>
      </c>
      <c r="I24" s="25">
        <v>2</v>
      </c>
      <c r="J24" s="25">
        <v>1</v>
      </c>
      <c r="K24" s="25">
        <v>9</v>
      </c>
      <c r="L24" s="25">
        <v>9</v>
      </c>
      <c r="M24" s="25">
        <v>11</v>
      </c>
      <c r="N24" s="25">
        <v>16</v>
      </c>
      <c r="O24" s="25">
        <v>33</v>
      </c>
      <c r="P24" s="25">
        <v>17</v>
      </c>
      <c r="Q24" s="25">
        <v>23</v>
      </c>
      <c r="R24" s="25">
        <f>+O24+L24+I24+F24</f>
        <v>48</v>
      </c>
      <c r="S24" s="25">
        <f>+P24+M24+J24+G24</f>
        <v>38</v>
      </c>
      <c r="T24" s="25">
        <f>+Q24+N24+K24+H24</f>
        <v>58</v>
      </c>
      <c r="U24" s="25">
        <f>SUM(R24:T24)</f>
        <v>144</v>
      </c>
    </row>
    <row r="25" spans="1:21" ht="16.5" thickBot="1">
      <c r="A25" s="25">
        <v>21</v>
      </c>
      <c r="B25" s="24" t="s">
        <v>1505</v>
      </c>
      <c r="C25" s="25"/>
      <c r="D25" s="25"/>
      <c r="E25" s="25"/>
      <c r="F25" s="25">
        <v>1</v>
      </c>
      <c r="G25" s="25">
        <v>2</v>
      </c>
      <c r="H25" s="25">
        <v>9</v>
      </c>
      <c r="I25" s="25"/>
      <c r="J25" s="25"/>
      <c r="K25" s="25"/>
      <c r="L25" s="25">
        <v>11</v>
      </c>
      <c r="M25" s="25">
        <v>8</v>
      </c>
      <c r="N25" s="25">
        <v>4</v>
      </c>
      <c r="O25" s="25">
        <v>1</v>
      </c>
      <c r="P25" s="25">
        <v>2</v>
      </c>
      <c r="Q25" s="25">
        <v>3</v>
      </c>
      <c r="R25" s="25">
        <f>+O25+L25+I25+F25+C25</f>
        <v>13</v>
      </c>
      <c r="S25" s="25">
        <f>+P25+M25+J25+G25</f>
        <v>12</v>
      </c>
      <c r="T25" s="25">
        <f>+Q25+N25+K25+H25+E25</f>
        <v>16</v>
      </c>
      <c r="U25" s="25">
        <f>SUM(R25:T25)</f>
        <v>41</v>
      </c>
    </row>
    <row r="26" spans="1:21" ht="16.5" thickBot="1">
      <c r="A26" s="25">
        <v>22</v>
      </c>
      <c r="B26" s="24" t="s">
        <v>1506</v>
      </c>
      <c r="C26" s="25"/>
      <c r="D26" s="25"/>
      <c r="E26" s="25"/>
      <c r="F26" s="25"/>
      <c r="G26" s="25"/>
      <c r="H26" s="25"/>
      <c r="I26" s="25"/>
      <c r="J26" s="25"/>
      <c r="K26" s="25"/>
      <c r="L26" s="25">
        <v>1</v>
      </c>
      <c r="M26" s="25">
        <v>1</v>
      </c>
      <c r="N26" s="25">
        <v>1</v>
      </c>
      <c r="O26" s="25">
        <v>3</v>
      </c>
      <c r="P26" s="25">
        <v>2</v>
      </c>
      <c r="Q26" s="25"/>
      <c r="R26" s="25">
        <f>+O26+L26+I26+F26</f>
        <v>4</v>
      </c>
      <c r="S26" s="25">
        <f>+P26+M26+J26+G26</f>
        <v>3</v>
      </c>
      <c r="T26" s="25">
        <f>+Q26+N26+K26+H26</f>
        <v>1</v>
      </c>
      <c r="U26" s="25">
        <f>+T26+S26+R26</f>
        <v>8</v>
      </c>
    </row>
    <row r="27" spans="1:21" ht="16.5" thickBot="1">
      <c r="A27" s="25">
        <v>23</v>
      </c>
      <c r="B27" s="24" t="s">
        <v>1539</v>
      </c>
      <c r="C27" s="25"/>
      <c r="D27" s="25"/>
      <c r="E27" s="25"/>
      <c r="F27" s="25"/>
      <c r="G27" s="25"/>
      <c r="H27" s="25"/>
      <c r="I27" s="25"/>
      <c r="J27" s="25">
        <v>1</v>
      </c>
      <c r="K27" s="25">
        <v>1</v>
      </c>
      <c r="L27" s="25">
        <v>3</v>
      </c>
      <c r="M27" s="25">
        <v>1</v>
      </c>
      <c r="N27" s="25">
        <v>9</v>
      </c>
      <c r="O27" s="25"/>
      <c r="P27" s="25"/>
      <c r="Q27" s="25"/>
      <c r="R27" s="25">
        <f>+O27+L27+I27+F27</f>
        <v>3</v>
      </c>
      <c r="S27" s="25">
        <f>+P27+M27+J27+G27</f>
        <v>2</v>
      </c>
      <c r="T27" s="25">
        <f>+Q27+N27+K27+H27+E27</f>
        <v>10</v>
      </c>
      <c r="U27" s="25">
        <f>+T27+S27+R27</f>
        <v>15</v>
      </c>
    </row>
    <row r="28" spans="1:21" ht="16.5" thickBot="1">
      <c r="A28" s="25">
        <v>24</v>
      </c>
      <c r="B28" s="24" t="s">
        <v>1507</v>
      </c>
      <c r="C28" s="25"/>
      <c r="D28" s="25"/>
      <c r="E28" s="25"/>
      <c r="F28" s="25"/>
      <c r="G28" s="25">
        <v>3</v>
      </c>
      <c r="H28" s="25"/>
      <c r="I28" s="25">
        <v>1</v>
      </c>
      <c r="J28" s="25">
        <v>3</v>
      </c>
      <c r="K28" s="25">
        <v>4</v>
      </c>
      <c r="L28" s="25"/>
      <c r="M28" s="25"/>
      <c r="N28" s="25"/>
      <c r="O28" s="25"/>
      <c r="P28" s="25">
        <v>3</v>
      </c>
      <c r="Q28" s="25">
        <v>3</v>
      </c>
      <c r="R28" s="25">
        <f>+O28+L28+I28+F28</f>
        <v>1</v>
      </c>
      <c r="S28" s="25">
        <f>+P28+M28+J28+G28</f>
        <v>9</v>
      </c>
      <c r="T28" s="25">
        <f>+Q28+N28+K28+H28</f>
        <v>7</v>
      </c>
      <c r="U28" s="25">
        <f>+T28+S28+R28</f>
        <v>17</v>
      </c>
    </row>
    <row r="29" spans="1:21" ht="16.5" thickBot="1">
      <c r="A29" s="25">
        <v>25</v>
      </c>
      <c r="B29" s="24" t="s">
        <v>1533</v>
      </c>
      <c r="C29" s="25"/>
      <c r="D29" s="25"/>
      <c r="E29" s="25"/>
      <c r="F29" s="25"/>
      <c r="G29" s="25"/>
      <c r="H29" s="25"/>
      <c r="I29" s="25"/>
      <c r="J29" s="25"/>
      <c r="K29" s="25"/>
      <c r="L29" s="25"/>
      <c r="M29" s="25"/>
      <c r="N29" s="25"/>
      <c r="O29" s="25"/>
      <c r="P29" s="25">
        <v>1</v>
      </c>
      <c r="Q29" s="25"/>
      <c r="R29" s="25"/>
      <c r="S29" s="25">
        <f>+P29+M29+J29</f>
        <v>1</v>
      </c>
      <c r="T29" s="25"/>
      <c r="U29" s="25">
        <v>1</v>
      </c>
    </row>
    <row r="30" spans="1:21" ht="16.5" thickBot="1">
      <c r="A30" s="25">
        <v>26</v>
      </c>
      <c r="B30" s="24" t="s">
        <v>1509</v>
      </c>
      <c r="C30" s="25"/>
      <c r="D30" s="25"/>
      <c r="E30" s="25"/>
      <c r="F30" s="25"/>
      <c r="G30" s="25"/>
      <c r="H30" s="25">
        <v>1</v>
      </c>
      <c r="I30" s="25">
        <v>4</v>
      </c>
      <c r="J30" s="25">
        <v>5</v>
      </c>
      <c r="K30" s="25">
        <v>7</v>
      </c>
      <c r="L30" s="25">
        <v>21</v>
      </c>
      <c r="M30" s="25">
        <v>10</v>
      </c>
      <c r="N30" s="25">
        <v>4</v>
      </c>
      <c r="O30" s="25">
        <v>42</v>
      </c>
      <c r="P30" s="25">
        <v>26</v>
      </c>
      <c r="Q30" s="25">
        <v>30</v>
      </c>
      <c r="R30" s="25">
        <v>67</v>
      </c>
      <c r="S30" s="25">
        <v>41</v>
      </c>
      <c r="T30" s="25">
        <v>42</v>
      </c>
      <c r="U30" s="25">
        <f t="shared" ref="U30:U38" si="3">SUM(R30:T30)</f>
        <v>150</v>
      </c>
    </row>
    <row r="31" spans="1:21" ht="16.5" thickBot="1">
      <c r="A31" s="25">
        <v>27</v>
      </c>
      <c r="B31" s="24" t="s">
        <v>1540</v>
      </c>
      <c r="C31" s="25"/>
      <c r="D31" s="25"/>
      <c r="E31" s="25"/>
      <c r="F31" s="25"/>
      <c r="G31" s="25"/>
      <c r="H31" s="25"/>
      <c r="I31" s="25"/>
      <c r="J31" s="25"/>
      <c r="K31" s="25"/>
      <c r="L31" s="25"/>
      <c r="M31" s="25">
        <v>1</v>
      </c>
      <c r="N31" s="25">
        <v>1</v>
      </c>
      <c r="O31" s="25"/>
      <c r="P31" s="25"/>
      <c r="Q31" s="25"/>
      <c r="R31" s="25"/>
      <c r="S31" s="25">
        <v>1</v>
      </c>
      <c r="T31" s="25">
        <v>1</v>
      </c>
      <c r="U31" s="25">
        <f t="shared" si="3"/>
        <v>2</v>
      </c>
    </row>
    <row r="32" spans="1:21" ht="16.5" thickBot="1">
      <c r="A32" s="25">
        <v>28</v>
      </c>
      <c r="B32" s="24" t="s">
        <v>1465</v>
      </c>
      <c r="C32" s="25"/>
      <c r="D32" s="25"/>
      <c r="E32" s="25"/>
      <c r="F32" s="25"/>
      <c r="G32" s="25"/>
      <c r="H32" s="25"/>
      <c r="I32" s="25"/>
      <c r="J32" s="25"/>
      <c r="K32" s="25"/>
      <c r="L32" s="25"/>
      <c r="M32" s="25"/>
      <c r="N32" s="25"/>
      <c r="O32" s="25">
        <v>1</v>
      </c>
      <c r="P32" s="25">
        <v>1</v>
      </c>
      <c r="Q32" s="25">
        <v>2</v>
      </c>
      <c r="R32" s="25">
        <v>1</v>
      </c>
      <c r="S32" s="25">
        <v>1</v>
      </c>
      <c r="T32" s="25">
        <v>2</v>
      </c>
      <c r="U32" s="25">
        <f t="shared" si="3"/>
        <v>4</v>
      </c>
    </row>
    <row r="33" spans="1:21" ht="16.5" thickBot="1">
      <c r="A33" s="25">
        <v>29</v>
      </c>
      <c r="B33" s="24" t="s">
        <v>1534</v>
      </c>
      <c r="C33" s="25"/>
      <c r="D33" s="25"/>
      <c r="E33" s="25"/>
      <c r="F33" s="25">
        <v>2</v>
      </c>
      <c r="G33" s="25">
        <v>10</v>
      </c>
      <c r="H33" s="25">
        <v>4</v>
      </c>
      <c r="I33" s="25"/>
      <c r="J33" s="25"/>
      <c r="K33" s="25"/>
      <c r="L33" s="25"/>
      <c r="M33" s="25"/>
      <c r="N33" s="25"/>
      <c r="O33" s="25"/>
      <c r="P33" s="25"/>
      <c r="Q33" s="25"/>
      <c r="R33" s="25">
        <f>+O33+L33+I33+F33+C33</f>
        <v>2</v>
      </c>
      <c r="S33" s="25">
        <f>+P33+M33+J33+G33+D33</f>
        <v>10</v>
      </c>
      <c r="T33" s="25">
        <f>+Q33+N33+K33+H33</f>
        <v>4</v>
      </c>
      <c r="U33" s="25">
        <f t="shared" si="3"/>
        <v>16</v>
      </c>
    </row>
    <row r="34" spans="1:21" ht="16.5" thickBot="1">
      <c r="A34" s="25">
        <v>30</v>
      </c>
      <c r="B34" s="24" t="s">
        <v>1523</v>
      </c>
      <c r="C34" s="25"/>
      <c r="D34" s="25"/>
      <c r="E34" s="25"/>
      <c r="F34" s="25"/>
      <c r="G34" s="25"/>
      <c r="H34" s="25"/>
      <c r="I34" s="25"/>
      <c r="J34" s="25">
        <v>1</v>
      </c>
      <c r="K34" s="25"/>
      <c r="L34" s="25">
        <v>1</v>
      </c>
      <c r="M34" s="25">
        <v>1</v>
      </c>
      <c r="N34" s="25"/>
      <c r="O34" s="25">
        <v>1</v>
      </c>
      <c r="P34" s="25">
        <v>1</v>
      </c>
      <c r="Q34" s="25"/>
      <c r="R34" s="25">
        <f>+O34+L34+I34+F34</f>
        <v>2</v>
      </c>
      <c r="S34" s="25">
        <f>+P34+M34+J34+G34</f>
        <v>3</v>
      </c>
      <c r="T34" s="25">
        <f>+Q34+N34+K34+H34</f>
        <v>0</v>
      </c>
      <c r="U34" s="25">
        <f t="shared" si="3"/>
        <v>5</v>
      </c>
    </row>
    <row r="35" spans="1:21" ht="16.5" thickBot="1">
      <c r="A35" s="25">
        <v>31</v>
      </c>
      <c r="B35" s="24" t="s">
        <v>1510</v>
      </c>
      <c r="C35" s="25"/>
      <c r="D35" s="25"/>
      <c r="E35" s="25"/>
      <c r="F35" s="25">
        <v>5</v>
      </c>
      <c r="G35" s="25">
        <v>3</v>
      </c>
      <c r="H35" s="25">
        <v>2</v>
      </c>
      <c r="I35" s="25">
        <v>5</v>
      </c>
      <c r="J35" s="25">
        <v>1</v>
      </c>
      <c r="K35" s="25">
        <v>4</v>
      </c>
      <c r="L35" s="25"/>
      <c r="M35" s="25"/>
      <c r="N35" s="25"/>
      <c r="O35" s="25"/>
      <c r="P35" s="25"/>
      <c r="Q35" s="25"/>
      <c r="R35" s="25">
        <f t="shared" ref="R35:T37" si="4">+O35+L35+I35+F35</f>
        <v>10</v>
      </c>
      <c r="S35" s="25">
        <f t="shared" si="4"/>
        <v>4</v>
      </c>
      <c r="T35" s="25">
        <f t="shared" si="4"/>
        <v>6</v>
      </c>
      <c r="U35" s="25">
        <f t="shared" si="3"/>
        <v>20</v>
      </c>
    </row>
    <row r="36" spans="1:21" ht="16.5" thickBot="1">
      <c r="A36" s="25">
        <v>32</v>
      </c>
      <c r="B36" s="24" t="s">
        <v>1511</v>
      </c>
      <c r="C36" s="25"/>
      <c r="D36" s="25"/>
      <c r="E36" s="25"/>
      <c r="F36" s="25">
        <v>2</v>
      </c>
      <c r="G36" s="25">
        <v>1</v>
      </c>
      <c r="H36" s="25">
        <v>2</v>
      </c>
      <c r="I36" s="25"/>
      <c r="J36" s="25"/>
      <c r="K36" s="25"/>
      <c r="L36" s="25">
        <v>1</v>
      </c>
      <c r="M36" s="25"/>
      <c r="N36" s="25">
        <v>3</v>
      </c>
      <c r="O36" s="25"/>
      <c r="P36" s="25"/>
      <c r="Q36" s="25"/>
      <c r="R36" s="25">
        <f t="shared" si="4"/>
        <v>3</v>
      </c>
      <c r="S36" s="25">
        <f t="shared" si="4"/>
        <v>1</v>
      </c>
      <c r="T36" s="25">
        <f t="shared" si="4"/>
        <v>5</v>
      </c>
      <c r="U36" s="25">
        <f t="shared" si="3"/>
        <v>9</v>
      </c>
    </row>
    <row r="37" spans="1:21" ht="16.5" thickBot="1">
      <c r="A37" s="25">
        <v>33</v>
      </c>
      <c r="B37" s="24" t="s">
        <v>1512</v>
      </c>
      <c r="C37" s="25"/>
      <c r="D37" s="25"/>
      <c r="E37" s="25"/>
      <c r="F37" s="25"/>
      <c r="G37" s="25"/>
      <c r="H37" s="25"/>
      <c r="I37" s="25"/>
      <c r="J37" s="25"/>
      <c r="K37" s="25"/>
      <c r="L37" s="25">
        <v>2</v>
      </c>
      <c r="M37" s="25">
        <v>9</v>
      </c>
      <c r="N37" s="25">
        <v>3</v>
      </c>
      <c r="O37" s="25">
        <v>6</v>
      </c>
      <c r="P37" s="25">
        <v>12</v>
      </c>
      <c r="Q37" s="25">
        <v>21</v>
      </c>
      <c r="R37" s="25">
        <f t="shared" si="4"/>
        <v>8</v>
      </c>
      <c r="S37" s="25">
        <f t="shared" si="4"/>
        <v>21</v>
      </c>
      <c r="T37" s="25">
        <f t="shared" si="4"/>
        <v>24</v>
      </c>
      <c r="U37" s="25">
        <f t="shared" si="3"/>
        <v>53</v>
      </c>
    </row>
    <row r="38" spans="1:21" ht="16.5" thickBot="1">
      <c r="A38" s="25">
        <v>34</v>
      </c>
      <c r="B38" s="24" t="s">
        <v>1541</v>
      </c>
      <c r="C38" s="25">
        <v>7</v>
      </c>
      <c r="D38" s="25">
        <v>6</v>
      </c>
      <c r="E38" s="25">
        <v>6</v>
      </c>
      <c r="F38" s="25"/>
      <c r="G38" s="25"/>
      <c r="H38" s="25"/>
      <c r="I38" s="25"/>
      <c r="J38" s="25"/>
      <c r="K38" s="25"/>
      <c r="L38" s="25"/>
      <c r="M38" s="25"/>
      <c r="N38" s="25"/>
      <c r="O38" s="25"/>
      <c r="P38" s="25"/>
      <c r="Q38" s="25"/>
      <c r="R38" s="25">
        <f>+O38+L38+I38+F38+C38</f>
        <v>7</v>
      </c>
      <c r="S38" s="25">
        <f>+P38+M38+J38+G38+D38</f>
        <v>6</v>
      </c>
      <c r="T38" s="25">
        <f>+Q38+N38+K38+H38+E38</f>
        <v>6</v>
      </c>
      <c r="U38" s="25">
        <f t="shared" si="3"/>
        <v>19</v>
      </c>
    </row>
    <row r="39" spans="1:21" ht="16.5" thickBot="1">
      <c r="A39" s="1274" t="s">
        <v>1442</v>
      </c>
      <c r="B39" s="1274"/>
      <c r="C39" s="40">
        <f t="shared" ref="C39:T39" si="5">SUM(C5:C38)</f>
        <v>7</v>
      </c>
      <c r="D39" s="40">
        <f t="shared" si="5"/>
        <v>6</v>
      </c>
      <c r="E39" s="40">
        <f t="shared" si="5"/>
        <v>6</v>
      </c>
      <c r="F39" s="40">
        <f t="shared" si="5"/>
        <v>55</v>
      </c>
      <c r="G39" s="40">
        <f t="shared" si="5"/>
        <v>75</v>
      </c>
      <c r="H39" s="40">
        <f t="shared" si="5"/>
        <v>93</v>
      </c>
      <c r="I39" s="40">
        <f t="shared" si="5"/>
        <v>63</v>
      </c>
      <c r="J39" s="40">
        <f t="shared" si="5"/>
        <v>56</v>
      </c>
      <c r="K39" s="40">
        <f t="shared" si="5"/>
        <v>67</v>
      </c>
      <c r="L39" s="40">
        <f t="shared" si="5"/>
        <v>92</v>
      </c>
      <c r="M39" s="40">
        <f t="shared" si="5"/>
        <v>95</v>
      </c>
      <c r="N39" s="40">
        <f t="shared" si="5"/>
        <v>116</v>
      </c>
      <c r="O39" s="40">
        <f t="shared" si="5"/>
        <v>291</v>
      </c>
      <c r="P39" s="40">
        <f t="shared" si="5"/>
        <v>247</v>
      </c>
      <c r="Q39" s="40">
        <f t="shared" si="5"/>
        <v>286</v>
      </c>
      <c r="R39" s="40">
        <f t="shared" si="5"/>
        <v>508</v>
      </c>
      <c r="S39" s="40">
        <f t="shared" si="5"/>
        <v>479</v>
      </c>
      <c r="T39" s="40">
        <f t="shared" si="5"/>
        <v>568</v>
      </c>
      <c r="U39" s="40">
        <f>SUM(U5:U38)</f>
        <v>1555</v>
      </c>
    </row>
    <row r="40" spans="1:21" ht="18">
      <c r="A40" s="12"/>
      <c r="B40" s="12"/>
      <c r="C40" s="12"/>
      <c r="D40" s="12"/>
      <c r="E40" s="12"/>
      <c r="F40" s="12"/>
      <c r="G40" s="12"/>
      <c r="H40" s="12"/>
      <c r="I40" s="12"/>
      <c r="J40" s="12"/>
      <c r="K40" s="12"/>
      <c r="L40" s="12"/>
      <c r="M40" s="12"/>
      <c r="N40" s="12"/>
      <c r="O40" s="12"/>
      <c r="P40" s="12"/>
      <c r="Q40" s="12"/>
      <c r="R40" s="12"/>
      <c r="S40" s="12"/>
      <c r="T40" s="12"/>
      <c r="U40" s="12"/>
    </row>
  </sheetData>
  <mergeCells count="11">
    <mergeCell ref="U3:U4"/>
    <mergeCell ref="A39:B39"/>
    <mergeCell ref="A1:U1"/>
    <mergeCell ref="A3:A4"/>
    <mergeCell ref="B3:B4"/>
    <mergeCell ref="C3:E3"/>
    <mergeCell ref="F3:H3"/>
    <mergeCell ref="I3:K3"/>
    <mergeCell ref="L3:N3"/>
    <mergeCell ref="O3:Q3"/>
    <mergeCell ref="R3:T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27"/>
  <sheetViews>
    <sheetView topLeftCell="A97" workbookViewId="0">
      <selection activeCell="B144" sqref="B144"/>
    </sheetView>
  </sheetViews>
  <sheetFormatPr defaultRowHeight="12.75"/>
  <cols>
    <col min="1" max="1" width="5.85546875" bestFit="1" customWidth="1"/>
    <col min="2" max="2" width="27.42578125" bestFit="1" customWidth="1"/>
    <col min="3" max="3" width="14.42578125" bestFit="1" customWidth="1"/>
    <col min="4" max="4" width="15.28515625" bestFit="1" customWidth="1"/>
    <col min="5" max="5" width="13.5703125" bestFit="1" customWidth="1"/>
    <col min="6" max="6" width="6.85546875" bestFit="1" customWidth="1"/>
  </cols>
  <sheetData>
    <row r="1" spans="1:8" ht="15">
      <c r="A1" s="1281" t="s">
        <v>1996</v>
      </c>
      <c r="B1" s="1281"/>
      <c r="C1" s="1281"/>
      <c r="D1" s="1281"/>
      <c r="E1" s="1281"/>
      <c r="F1" s="1281"/>
      <c r="G1" s="1281"/>
      <c r="H1" s="1281"/>
    </row>
    <row r="2" spans="1:8" ht="15" thickBot="1">
      <c r="A2" s="97"/>
      <c r="B2" s="98"/>
      <c r="C2" s="99"/>
      <c r="D2" s="98"/>
      <c r="E2" s="98"/>
      <c r="F2" s="98"/>
      <c r="G2" s="98"/>
      <c r="H2" s="98"/>
    </row>
    <row r="3" spans="1:8" ht="15.75" thickBot="1">
      <c r="A3" s="1282" t="s">
        <v>1997</v>
      </c>
      <c r="B3" s="1282" t="s">
        <v>1604</v>
      </c>
      <c r="C3" s="1282" t="s">
        <v>1605</v>
      </c>
      <c r="D3" s="1282" t="s">
        <v>1606</v>
      </c>
      <c r="E3" s="1282" t="s">
        <v>1607</v>
      </c>
      <c r="F3" s="1282" t="s">
        <v>1608</v>
      </c>
      <c r="G3" s="1282"/>
      <c r="H3" s="1282"/>
    </row>
    <row r="4" spans="1:8" ht="15.75" thickBot="1">
      <c r="A4" s="1283"/>
      <c r="B4" s="1282"/>
      <c r="C4" s="1282"/>
      <c r="D4" s="1282"/>
      <c r="E4" s="1282"/>
      <c r="F4" s="83" t="s">
        <v>1444</v>
      </c>
      <c r="G4" s="83" t="s">
        <v>1445</v>
      </c>
      <c r="H4" s="83" t="s">
        <v>1446</v>
      </c>
    </row>
    <row r="5" spans="1:8" ht="15.75" thickBot="1">
      <c r="A5" s="83">
        <v>1</v>
      </c>
      <c r="B5" s="101" t="s">
        <v>1928</v>
      </c>
      <c r="C5" s="101" t="s">
        <v>1998</v>
      </c>
      <c r="D5" s="101" t="s">
        <v>1448</v>
      </c>
      <c r="E5" s="177" t="s">
        <v>1611</v>
      </c>
      <c r="F5" s="100"/>
      <c r="G5" s="100">
        <v>1</v>
      </c>
      <c r="H5" s="100"/>
    </row>
    <row r="6" spans="1:8" ht="15.75" thickBot="1">
      <c r="A6" s="83">
        <v>2</v>
      </c>
      <c r="B6" s="101" t="s">
        <v>1999</v>
      </c>
      <c r="C6" s="101" t="s">
        <v>1621</v>
      </c>
      <c r="D6" s="101" t="s">
        <v>1448</v>
      </c>
      <c r="E6" s="177" t="s">
        <v>1640</v>
      </c>
      <c r="F6" s="100"/>
      <c r="G6" s="100">
        <v>1</v>
      </c>
      <c r="H6" s="100"/>
    </row>
    <row r="7" spans="1:8" ht="15.75" thickBot="1">
      <c r="A7" s="83">
        <v>3</v>
      </c>
      <c r="B7" s="101" t="s">
        <v>2000</v>
      </c>
      <c r="C7" s="101" t="s">
        <v>1621</v>
      </c>
      <c r="D7" s="101" t="s">
        <v>1448</v>
      </c>
      <c r="E7" s="177" t="s">
        <v>1640</v>
      </c>
      <c r="F7" s="100"/>
      <c r="G7" s="100"/>
      <c r="H7" s="100">
        <v>1</v>
      </c>
    </row>
    <row r="8" spans="1:8" ht="15.75" thickBot="1">
      <c r="A8" s="83">
        <v>4</v>
      </c>
      <c r="B8" s="101" t="s">
        <v>2001</v>
      </c>
      <c r="C8" s="101" t="s">
        <v>1621</v>
      </c>
      <c r="D8" s="101" t="s">
        <v>2002</v>
      </c>
      <c r="E8" s="177" t="s">
        <v>1611</v>
      </c>
      <c r="F8" s="100">
        <v>1</v>
      </c>
      <c r="G8" s="100"/>
      <c r="H8" s="100"/>
    </row>
    <row r="9" spans="1:8" ht="15.75" thickBot="1">
      <c r="A9" s="83">
        <v>5</v>
      </c>
      <c r="B9" s="101" t="s">
        <v>2003</v>
      </c>
      <c r="C9" s="101" t="s">
        <v>1621</v>
      </c>
      <c r="D9" s="101" t="s">
        <v>2002</v>
      </c>
      <c r="E9" s="177" t="s">
        <v>1611</v>
      </c>
      <c r="F9" s="100">
        <v>1</v>
      </c>
      <c r="G9" s="100"/>
      <c r="H9" s="100"/>
    </row>
    <row r="10" spans="1:8" ht="15.75" thickBot="1">
      <c r="A10" s="83">
        <v>6</v>
      </c>
      <c r="B10" s="101" t="s">
        <v>1780</v>
      </c>
      <c r="C10" s="101" t="s">
        <v>1621</v>
      </c>
      <c r="D10" s="101" t="s">
        <v>2002</v>
      </c>
      <c r="E10" s="177" t="s">
        <v>1611</v>
      </c>
      <c r="F10" s="100">
        <v>1</v>
      </c>
      <c r="G10" s="100"/>
      <c r="H10" s="100"/>
    </row>
    <row r="11" spans="1:8" ht="15.75" thickBot="1">
      <c r="A11" s="83">
        <v>7</v>
      </c>
      <c r="B11" s="101" t="s">
        <v>1769</v>
      </c>
      <c r="C11" s="101" t="s">
        <v>1621</v>
      </c>
      <c r="D11" s="101" t="s">
        <v>2002</v>
      </c>
      <c r="E11" s="177" t="s">
        <v>1611</v>
      </c>
      <c r="F11" s="100">
        <v>1</v>
      </c>
      <c r="G11" s="100"/>
      <c r="H11" s="100"/>
    </row>
    <row r="12" spans="1:8" ht="15.75" thickBot="1">
      <c r="A12" s="83">
        <v>8</v>
      </c>
      <c r="B12" s="101" t="s">
        <v>2004</v>
      </c>
      <c r="C12" s="101" t="s">
        <v>1621</v>
      </c>
      <c r="D12" s="101" t="s">
        <v>2002</v>
      </c>
      <c r="E12" s="177" t="s">
        <v>1611</v>
      </c>
      <c r="F12" s="100">
        <v>1</v>
      </c>
      <c r="G12" s="100"/>
      <c r="H12" s="100"/>
    </row>
    <row r="13" spans="1:8" ht="15.75" thickBot="1">
      <c r="A13" s="83">
        <v>9</v>
      </c>
      <c r="B13" s="101" t="s">
        <v>2005</v>
      </c>
      <c r="C13" s="101" t="s">
        <v>2006</v>
      </c>
      <c r="D13" s="101" t="s">
        <v>1496</v>
      </c>
      <c r="E13" s="177" t="s">
        <v>1611</v>
      </c>
      <c r="F13" s="100"/>
      <c r="G13" s="100">
        <v>1</v>
      </c>
      <c r="H13" s="100"/>
    </row>
    <row r="14" spans="1:8" ht="15.75" thickBot="1">
      <c r="A14" s="83">
        <v>10</v>
      </c>
      <c r="B14" s="101" t="s">
        <v>2007</v>
      </c>
      <c r="C14" s="101" t="s">
        <v>1621</v>
      </c>
      <c r="D14" s="101" t="s">
        <v>2002</v>
      </c>
      <c r="E14" s="177" t="s">
        <v>1611</v>
      </c>
      <c r="F14" s="100"/>
      <c r="G14" s="100">
        <v>1</v>
      </c>
      <c r="H14" s="100"/>
    </row>
    <row r="15" spans="1:8" ht="15.75" thickBot="1">
      <c r="A15" s="83">
        <v>11</v>
      </c>
      <c r="B15" s="101" t="s">
        <v>2008</v>
      </c>
      <c r="C15" s="101" t="s">
        <v>1621</v>
      </c>
      <c r="D15" s="101" t="s">
        <v>2002</v>
      </c>
      <c r="E15" s="177" t="s">
        <v>1611</v>
      </c>
      <c r="F15" s="100"/>
      <c r="G15" s="100">
        <v>1</v>
      </c>
      <c r="H15" s="100"/>
    </row>
    <row r="16" spans="1:8" ht="15.75" thickBot="1">
      <c r="A16" s="83">
        <v>12</v>
      </c>
      <c r="B16" s="101" t="s">
        <v>2009</v>
      </c>
      <c r="C16" s="101" t="s">
        <v>1621</v>
      </c>
      <c r="D16" s="101" t="s">
        <v>2002</v>
      </c>
      <c r="E16" s="177" t="s">
        <v>1611</v>
      </c>
      <c r="F16" s="100"/>
      <c r="G16" s="100">
        <v>1</v>
      </c>
      <c r="H16" s="100"/>
    </row>
    <row r="17" spans="1:8" ht="15.75" thickBot="1">
      <c r="A17" s="83">
        <v>13</v>
      </c>
      <c r="B17" s="101" t="s">
        <v>2010</v>
      </c>
      <c r="C17" s="101" t="s">
        <v>1621</v>
      </c>
      <c r="D17" s="101" t="s">
        <v>2002</v>
      </c>
      <c r="E17" s="177" t="s">
        <v>1611</v>
      </c>
      <c r="F17" s="100"/>
      <c r="G17" s="100">
        <v>1</v>
      </c>
      <c r="H17" s="100"/>
    </row>
    <row r="18" spans="1:8" ht="15.75" thickBot="1">
      <c r="A18" s="83">
        <v>14</v>
      </c>
      <c r="B18" s="101" t="s">
        <v>2011</v>
      </c>
      <c r="C18" s="101" t="s">
        <v>1621</v>
      </c>
      <c r="D18" s="101" t="s">
        <v>2002</v>
      </c>
      <c r="E18" s="177" t="s">
        <v>1611</v>
      </c>
      <c r="F18" s="100"/>
      <c r="G18" s="100"/>
      <c r="H18" s="100">
        <v>1</v>
      </c>
    </row>
    <row r="19" spans="1:8" ht="15.75" thickBot="1">
      <c r="A19" s="83">
        <v>15</v>
      </c>
      <c r="B19" s="101" t="s">
        <v>2012</v>
      </c>
      <c r="C19" s="101" t="s">
        <v>1621</v>
      </c>
      <c r="D19" s="101" t="s">
        <v>2002</v>
      </c>
      <c r="E19" s="177" t="s">
        <v>1611</v>
      </c>
      <c r="F19" s="100"/>
      <c r="G19" s="100"/>
      <c r="H19" s="100">
        <v>1</v>
      </c>
    </row>
    <row r="20" spans="1:8" ht="15.75" thickBot="1">
      <c r="A20" s="83">
        <v>16</v>
      </c>
      <c r="B20" s="101" t="s">
        <v>2013</v>
      </c>
      <c r="C20" s="101" t="s">
        <v>1621</v>
      </c>
      <c r="D20" s="101" t="s">
        <v>2002</v>
      </c>
      <c r="E20" s="177" t="s">
        <v>1611</v>
      </c>
      <c r="F20" s="100"/>
      <c r="G20" s="100"/>
      <c r="H20" s="100">
        <v>1</v>
      </c>
    </row>
    <row r="21" spans="1:8" ht="15.75" thickBot="1">
      <c r="A21" s="83">
        <v>17</v>
      </c>
      <c r="B21" s="101" t="s">
        <v>1776</v>
      </c>
      <c r="C21" s="101" t="s">
        <v>1621</v>
      </c>
      <c r="D21" s="101" t="s">
        <v>2002</v>
      </c>
      <c r="E21" s="177" t="s">
        <v>1611</v>
      </c>
      <c r="F21" s="100"/>
      <c r="G21" s="100"/>
      <c r="H21" s="100">
        <v>1</v>
      </c>
    </row>
    <row r="22" spans="1:8" ht="15.75" thickBot="1">
      <c r="A22" s="83">
        <v>18</v>
      </c>
      <c r="B22" s="101" t="s">
        <v>2014</v>
      </c>
      <c r="C22" s="101" t="s">
        <v>1621</v>
      </c>
      <c r="D22" s="101" t="s">
        <v>2002</v>
      </c>
      <c r="E22" s="177" t="s">
        <v>1611</v>
      </c>
      <c r="F22" s="100"/>
      <c r="G22" s="100"/>
      <c r="H22" s="100">
        <v>1</v>
      </c>
    </row>
    <row r="23" spans="1:8" ht="15.75" thickBot="1">
      <c r="A23" s="83">
        <v>19</v>
      </c>
      <c r="B23" s="101" t="s">
        <v>1777</v>
      </c>
      <c r="C23" s="101" t="s">
        <v>1621</v>
      </c>
      <c r="D23" s="101" t="s">
        <v>2002</v>
      </c>
      <c r="E23" s="177" t="s">
        <v>1611</v>
      </c>
      <c r="F23" s="100"/>
      <c r="G23" s="100"/>
      <c r="H23" s="100">
        <v>1</v>
      </c>
    </row>
    <row r="24" spans="1:8" ht="15.75" thickBot="1">
      <c r="A24" s="83">
        <v>20</v>
      </c>
      <c r="B24" s="101" t="s">
        <v>2015</v>
      </c>
      <c r="C24" s="101" t="s">
        <v>1621</v>
      </c>
      <c r="D24" s="101" t="s">
        <v>2002</v>
      </c>
      <c r="E24" s="177" t="s">
        <v>1611</v>
      </c>
      <c r="F24" s="100"/>
      <c r="G24" s="100"/>
      <c r="H24" s="100">
        <v>1</v>
      </c>
    </row>
    <row r="25" spans="1:8" ht="15.75" thickBot="1">
      <c r="A25" s="83">
        <v>21</v>
      </c>
      <c r="B25" s="101" t="s">
        <v>1653</v>
      </c>
      <c r="C25" s="101" t="s">
        <v>1621</v>
      </c>
      <c r="D25" s="101" t="s">
        <v>2002</v>
      </c>
      <c r="E25" s="177" t="s">
        <v>1611</v>
      </c>
      <c r="F25" s="100"/>
      <c r="G25" s="100"/>
      <c r="H25" s="100">
        <v>1</v>
      </c>
    </row>
    <row r="26" spans="1:8" ht="15.75" thickBot="1">
      <c r="A26" s="83">
        <v>22</v>
      </c>
      <c r="B26" s="101" t="s">
        <v>1821</v>
      </c>
      <c r="C26" s="101" t="s">
        <v>1621</v>
      </c>
      <c r="D26" s="101" t="s">
        <v>2002</v>
      </c>
      <c r="E26" s="177" t="s">
        <v>1611</v>
      </c>
      <c r="F26" s="100"/>
      <c r="G26" s="100"/>
      <c r="H26" s="100">
        <v>1</v>
      </c>
    </row>
    <row r="27" spans="1:8" ht="15.75" thickBot="1">
      <c r="A27" s="83">
        <v>23</v>
      </c>
      <c r="B27" s="101" t="s">
        <v>2016</v>
      </c>
      <c r="C27" s="101" t="s">
        <v>1621</v>
      </c>
      <c r="D27" s="101" t="s">
        <v>2002</v>
      </c>
      <c r="E27" s="177" t="s">
        <v>1611</v>
      </c>
      <c r="F27" s="100"/>
      <c r="G27" s="100"/>
      <c r="H27" s="100">
        <v>1</v>
      </c>
    </row>
    <row r="28" spans="1:8" ht="15.75" thickBot="1">
      <c r="A28" s="83">
        <v>24</v>
      </c>
      <c r="B28" s="101" t="s">
        <v>2017</v>
      </c>
      <c r="C28" s="101" t="s">
        <v>1621</v>
      </c>
      <c r="D28" s="101" t="s">
        <v>2002</v>
      </c>
      <c r="E28" s="177" t="s">
        <v>1611</v>
      </c>
      <c r="F28" s="100"/>
      <c r="G28" s="100"/>
      <c r="H28" s="100">
        <v>1</v>
      </c>
    </row>
    <row r="29" spans="1:8" ht="15.75" thickBot="1">
      <c r="A29" s="83">
        <v>25</v>
      </c>
      <c r="B29" s="101" t="s">
        <v>2018</v>
      </c>
      <c r="C29" s="101" t="s">
        <v>1621</v>
      </c>
      <c r="D29" s="101" t="s">
        <v>2002</v>
      </c>
      <c r="E29" s="177" t="s">
        <v>1611</v>
      </c>
      <c r="F29" s="100"/>
      <c r="G29" s="100"/>
      <c r="H29" s="100">
        <v>1</v>
      </c>
    </row>
    <row r="30" spans="1:8" ht="15.75" thickBot="1">
      <c r="A30" s="83">
        <v>26</v>
      </c>
      <c r="B30" s="101" t="s">
        <v>2019</v>
      </c>
      <c r="C30" s="101" t="s">
        <v>1621</v>
      </c>
      <c r="D30" s="101" t="s">
        <v>2002</v>
      </c>
      <c r="E30" s="177" t="s">
        <v>1611</v>
      </c>
      <c r="F30" s="100"/>
      <c r="G30" s="100"/>
      <c r="H30" s="100">
        <v>1</v>
      </c>
    </row>
    <row r="31" spans="1:8" ht="15.75" thickBot="1">
      <c r="A31" s="83">
        <v>27</v>
      </c>
      <c r="B31" s="101" t="s">
        <v>2020</v>
      </c>
      <c r="C31" s="101" t="s">
        <v>1621</v>
      </c>
      <c r="D31" s="101" t="s">
        <v>2002</v>
      </c>
      <c r="E31" s="177" t="s">
        <v>1611</v>
      </c>
      <c r="F31" s="100"/>
      <c r="G31" s="100"/>
      <c r="H31" s="100">
        <v>1</v>
      </c>
    </row>
    <row r="32" spans="1:8" ht="15.75" thickBot="1">
      <c r="A32" s="83">
        <v>28</v>
      </c>
      <c r="B32" s="101" t="s">
        <v>2021</v>
      </c>
      <c r="C32" s="101" t="s">
        <v>1621</v>
      </c>
      <c r="D32" s="101" t="s">
        <v>2002</v>
      </c>
      <c r="E32" s="177" t="s">
        <v>1611</v>
      </c>
      <c r="F32" s="100"/>
      <c r="G32" s="100"/>
      <c r="H32" s="100">
        <v>1</v>
      </c>
    </row>
    <row r="33" spans="1:8" ht="15.75" thickBot="1">
      <c r="A33" s="83">
        <v>29</v>
      </c>
      <c r="B33" s="101" t="s">
        <v>1949</v>
      </c>
      <c r="C33" s="101" t="s">
        <v>2022</v>
      </c>
      <c r="D33" s="101" t="s">
        <v>1503</v>
      </c>
      <c r="E33" s="177" t="s">
        <v>1611</v>
      </c>
      <c r="F33" s="100"/>
      <c r="G33" s="100"/>
      <c r="H33" s="100">
        <v>1</v>
      </c>
    </row>
    <row r="34" spans="1:8" ht="15.75" thickBot="1">
      <c r="A34" s="83">
        <v>30</v>
      </c>
      <c r="B34" s="101" t="s">
        <v>1773</v>
      </c>
      <c r="C34" s="101" t="s">
        <v>2023</v>
      </c>
      <c r="D34" s="101" t="s">
        <v>1504</v>
      </c>
      <c r="E34" s="177" t="s">
        <v>1611</v>
      </c>
      <c r="F34" s="100">
        <v>1</v>
      </c>
      <c r="G34" s="100"/>
      <c r="H34" s="100"/>
    </row>
    <row r="35" spans="1:8" ht="15.75" thickBot="1">
      <c r="A35" s="83">
        <v>31</v>
      </c>
      <c r="B35" s="101" t="s">
        <v>2024</v>
      </c>
      <c r="C35" s="101" t="s">
        <v>2023</v>
      </c>
      <c r="D35" s="101" t="s">
        <v>1504</v>
      </c>
      <c r="E35" s="177" t="s">
        <v>1611</v>
      </c>
      <c r="F35" s="100"/>
      <c r="G35" s="100">
        <v>1</v>
      </c>
      <c r="H35" s="100"/>
    </row>
    <row r="36" spans="1:8" ht="15.75" thickBot="1">
      <c r="A36" s="83">
        <v>32</v>
      </c>
      <c r="B36" s="101" t="s">
        <v>2025</v>
      </c>
      <c r="C36" s="101" t="s">
        <v>2023</v>
      </c>
      <c r="D36" s="101" t="s">
        <v>1504</v>
      </c>
      <c r="E36" s="177" t="s">
        <v>1611</v>
      </c>
      <c r="F36" s="100"/>
      <c r="G36" s="100">
        <v>1</v>
      </c>
      <c r="H36" s="100"/>
    </row>
    <row r="37" spans="1:8" ht="15.75" thickBot="1">
      <c r="A37" s="83">
        <v>33</v>
      </c>
      <c r="B37" s="101" t="s">
        <v>2026</v>
      </c>
      <c r="C37" s="101" t="s">
        <v>2023</v>
      </c>
      <c r="D37" s="101" t="s">
        <v>1504</v>
      </c>
      <c r="E37" s="177" t="s">
        <v>1611</v>
      </c>
      <c r="F37" s="100"/>
      <c r="G37" s="100"/>
      <c r="H37" s="100">
        <v>1</v>
      </c>
    </row>
    <row r="38" spans="1:8" ht="15.75" thickBot="1">
      <c r="A38" s="83">
        <v>34</v>
      </c>
      <c r="B38" s="101" t="s">
        <v>2027</v>
      </c>
      <c r="C38" s="101" t="s">
        <v>2023</v>
      </c>
      <c r="D38" s="101" t="s">
        <v>1504</v>
      </c>
      <c r="E38" s="177" t="s">
        <v>1611</v>
      </c>
      <c r="F38" s="100"/>
      <c r="G38" s="100"/>
      <c r="H38" s="100">
        <v>1</v>
      </c>
    </row>
    <row r="39" spans="1:8" ht="15.75" thickBot="1">
      <c r="A39" s="83">
        <v>35</v>
      </c>
      <c r="B39" s="101" t="s">
        <v>2028</v>
      </c>
      <c r="C39" s="101" t="s">
        <v>2023</v>
      </c>
      <c r="D39" s="101" t="s">
        <v>1504</v>
      </c>
      <c r="E39" s="177" t="s">
        <v>1611</v>
      </c>
      <c r="F39" s="100"/>
      <c r="G39" s="100"/>
      <c r="H39" s="100">
        <v>1</v>
      </c>
    </row>
    <row r="40" spans="1:8" ht="15.75" thickBot="1">
      <c r="A40" s="83">
        <v>36</v>
      </c>
      <c r="B40" s="101" t="s">
        <v>1776</v>
      </c>
      <c r="C40" s="101" t="s">
        <v>2023</v>
      </c>
      <c r="D40" s="101" t="s">
        <v>1504</v>
      </c>
      <c r="E40" s="177" t="s">
        <v>1611</v>
      </c>
      <c r="F40" s="100"/>
      <c r="G40" s="100"/>
      <c r="H40" s="100">
        <v>1</v>
      </c>
    </row>
    <row r="41" spans="1:8" ht="15.75" thickBot="1">
      <c r="A41" s="83">
        <v>37</v>
      </c>
      <c r="B41" s="101" t="s">
        <v>2029</v>
      </c>
      <c r="C41" s="101" t="s">
        <v>2023</v>
      </c>
      <c r="D41" s="101" t="s">
        <v>1504</v>
      </c>
      <c r="E41" s="177" t="s">
        <v>1611</v>
      </c>
      <c r="F41" s="100"/>
      <c r="G41" s="100"/>
      <c r="H41" s="100">
        <v>1</v>
      </c>
    </row>
    <row r="42" spans="1:8" ht="15.75" thickBot="1">
      <c r="A42" s="83">
        <v>38</v>
      </c>
      <c r="B42" s="101" t="s">
        <v>2030</v>
      </c>
      <c r="C42" s="101" t="s">
        <v>2023</v>
      </c>
      <c r="D42" s="101" t="s">
        <v>1504</v>
      </c>
      <c r="E42" s="177" t="s">
        <v>1611</v>
      </c>
      <c r="F42" s="100"/>
      <c r="G42" s="100"/>
      <c r="H42" s="100">
        <v>1</v>
      </c>
    </row>
    <row r="43" spans="1:8" ht="15.75" thickBot="1">
      <c r="A43" s="83">
        <v>39</v>
      </c>
      <c r="B43" s="101" t="s">
        <v>1702</v>
      </c>
      <c r="C43" s="101" t="s">
        <v>1646</v>
      </c>
      <c r="D43" s="101" t="s">
        <v>1507</v>
      </c>
      <c r="E43" s="177" t="s">
        <v>1611</v>
      </c>
      <c r="F43" s="100"/>
      <c r="G43" s="100">
        <v>1</v>
      </c>
      <c r="H43" s="100"/>
    </row>
    <row r="44" spans="1:8" ht="15.75" thickBot="1">
      <c r="A44" s="83">
        <v>40</v>
      </c>
      <c r="B44" s="101" t="s">
        <v>1940</v>
      </c>
      <c r="C44" s="101" t="s">
        <v>1646</v>
      </c>
      <c r="D44" s="101" t="s">
        <v>1507</v>
      </c>
      <c r="E44" s="177" t="s">
        <v>1611</v>
      </c>
      <c r="F44" s="100"/>
      <c r="G44" s="100">
        <v>1</v>
      </c>
      <c r="H44" s="100"/>
    </row>
    <row r="45" spans="1:8" ht="15.75" thickBot="1">
      <c r="A45" s="83">
        <v>41</v>
      </c>
      <c r="B45" s="101" t="s">
        <v>1709</v>
      </c>
      <c r="C45" s="101" t="s">
        <v>1615</v>
      </c>
      <c r="D45" s="101" t="s">
        <v>1509</v>
      </c>
      <c r="E45" s="177" t="s">
        <v>1611</v>
      </c>
      <c r="F45" s="100"/>
      <c r="G45" s="100"/>
      <c r="H45" s="100">
        <v>1</v>
      </c>
    </row>
    <row r="46" spans="1:8" ht="15.75" thickBot="1">
      <c r="A46" s="83">
        <v>42</v>
      </c>
      <c r="B46" s="101" t="s">
        <v>1729</v>
      </c>
      <c r="C46" s="101" t="s">
        <v>1650</v>
      </c>
      <c r="D46" s="101" t="s">
        <v>1534</v>
      </c>
      <c r="E46" s="177" t="s">
        <v>1611</v>
      </c>
      <c r="F46" s="100">
        <v>1</v>
      </c>
      <c r="G46" s="100"/>
      <c r="H46" s="100"/>
    </row>
    <row r="47" spans="1:8" ht="15.75" thickBot="1">
      <c r="A47" s="83">
        <v>43</v>
      </c>
      <c r="B47" s="101" t="s">
        <v>2031</v>
      </c>
      <c r="C47" s="101" t="s">
        <v>1650</v>
      </c>
      <c r="D47" s="101" t="s">
        <v>1534</v>
      </c>
      <c r="E47" s="177" t="s">
        <v>1611</v>
      </c>
      <c r="F47" s="100"/>
      <c r="G47" s="100">
        <v>1</v>
      </c>
      <c r="H47" s="100"/>
    </row>
    <row r="48" spans="1:8" ht="15.75" thickBot="1">
      <c r="A48" s="83">
        <v>44</v>
      </c>
      <c r="B48" s="101" t="s">
        <v>2032</v>
      </c>
      <c r="C48" s="101" t="s">
        <v>1617</v>
      </c>
      <c r="D48" s="101" t="s">
        <v>1534</v>
      </c>
      <c r="E48" s="177" t="s">
        <v>1611</v>
      </c>
      <c r="F48" s="100">
        <v>1</v>
      </c>
      <c r="G48" s="100">
        <v>1</v>
      </c>
      <c r="H48" s="100">
        <v>1</v>
      </c>
    </row>
    <row r="49" spans="1:8" ht="15.75" thickBot="1">
      <c r="A49" s="83">
        <v>45</v>
      </c>
      <c r="B49" s="101" t="s">
        <v>2033</v>
      </c>
      <c r="C49" s="101" t="s">
        <v>1617</v>
      </c>
      <c r="D49" s="101" t="s">
        <v>1534</v>
      </c>
      <c r="E49" s="177" t="s">
        <v>1611</v>
      </c>
      <c r="F49" s="100"/>
      <c r="G49" s="100">
        <v>2</v>
      </c>
      <c r="H49" s="100"/>
    </row>
    <row r="50" spans="1:8" ht="15.75" thickBot="1">
      <c r="A50" s="83">
        <v>46</v>
      </c>
      <c r="B50" s="101" t="s">
        <v>2034</v>
      </c>
      <c r="C50" s="101" t="s">
        <v>1617</v>
      </c>
      <c r="D50" s="101" t="s">
        <v>1534</v>
      </c>
      <c r="E50" s="177" t="s">
        <v>1611</v>
      </c>
      <c r="F50" s="100"/>
      <c r="G50" s="100">
        <v>3</v>
      </c>
      <c r="H50" s="100"/>
    </row>
    <row r="51" spans="1:8" ht="15.75" thickBot="1">
      <c r="A51" s="83">
        <v>47</v>
      </c>
      <c r="B51" s="101" t="s">
        <v>2035</v>
      </c>
      <c r="C51" s="101" t="s">
        <v>1617</v>
      </c>
      <c r="D51" s="101" t="s">
        <v>1534</v>
      </c>
      <c r="E51" s="177" t="s">
        <v>1611</v>
      </c>
      <c r="F51" s="100"/>
      <c r="G51" s="100">
        <v>1</v>
      </c>
      <c r="H51" s="100"/>
    </row>
    <row r="52" spans="1:8" ht="15.75" thickBot="1">
      <c r="A52" s="83">
        <v>48</v>
      </c>
      <c r="B52" s="101" t="s">
        <v>2036</v>
      </c>
      <c r="C52" s="101" t="s">
        <v>2037</v>
      </c>
      <c r="D52" s="101" t="s">
        <v>1534</v>
      </c>
      <c r="E52" s="177" t="s">
        <v>1611</v>
      </c>
      <c r="F52" s="100"/>
      <c r="G52" s="100">
        <v>1</v>
      </c>
      <c r="H52" s="100"/>
    </row>
    <row r="53" spans="1:8" ht="15.75" thickBot="1">
      <c r="A53" s="83">
        <v>49</v>
      </c>
      <c r="B53" s="101" t="s">
        <v>2038</v>
      </c>
      <c r="C53" s="101" t="s">
        <v>2037</v>
      </c>
      <c r="D53" s="101" t="s">
        <v>1534</v>
      </c>
      <c r="E53" s="177" t="s">
        <v>1611</v>
      </c>
      <c r="F53" s="100"/>
      <c r="G53" s="100">
        <v>1</v>
      </c>
      <c r="H53" s="100"/>
    </row>
    <row r="54" spans="1:8" ht="15.75" thickBot="1">
      <c r="A54" s="83">
        <v>50</v>
      </c>
      <c r="B54" s="101" t="s">
        <v>2039</v>
      </c>
      <c r="C54" s="101" t="s">
        <v>1941</v>
      </c>
      <c r="D54" s="101" t="s">
        <v>1511</v>
      </c>
      <c r="E54" s="177" t="s">
        <v>1611</v>
      </c>
      <c r="F54" s="100">
        <v>1</v>
      </c>
      <c r="G54" s="100"/>
      <c r="H54" s="100"/>
    </row>
    <row r="55" spans="1:8" ht="15.75" thickBot="1">
      <c r="A55" s="83">
        <v>51</v>
      </c>
      <c r="B55" s="101" t="s">
        <v>2040</v>
      </c>
      <c r="C55" s="101" t="s">
        <v>1941</v>
      </c>
      <c r="D55" s="101" t="s">
        <v>1511</v>
      </c>
      <c r="E55" s="177" t="s">
        <v>1611</v>
      </c>
      <c r="F55" s="100">
        <v>1</v>
      </c>
      <c r="G55" s="100"/>
      <c r="H55" s="100"/>
    </row>
    <row r="56" spans="1:8" ht="15.75" thickBot="1">
      <c r="A56" s="83">
        <v>52</v>
      </c>
      <c r="B56" s="101" t="s">
        <v>2041</v>
      </c>
      <c r="C56" s="101" t="s">
        <v>1941</v>
      </c>
      <c r="D56" s="101" t="s">
        <v>1511</v>
      </c>
      <c r="E56" s="177" t="s">
        <v>1611</v>
      </c>
      <c r="F56" s="100"/>
      <c r="G56" s="100">
        <v>1</v>
      </c>
      <c r="H56" s="100"/>
    </row>
    <row r="57" spans="1:8" ht="15.75" thickBot="1">
      <c r="A57" s="83">
        <v>53</v>
      </c>
      <c r="B57" s="101" t="s">
        <v>2042</v>
      </c>
      <c r="C57" s="101" t="s">
        <v>1941</v>
      </c>
      <c r="D57" s="101" t="s">
        <v>1511</v>
      </c>
      <c r="E57" s="177" t="s">
        <v>1611</v>
      </c>
      <c r="F57" s="100"/>
      <c r="G57" s="100"/>
      <c r="H57" s="100">
        <v>1</v>
      </c>
    </row>
    <row r="58" spans="1:8" ht="15.75" thickBot="1">
      <c r="A58" s="83">
        <v>54</v>
      </c>
      <c r="B58" s="101" t="s">
        <v>2043</v>
      </c>
      <c r="C58" s="101" t="s">
        <v>1941</v>
      </c>
      <c r="D58" s="101" t="s">
        <v>1511</v>
      </c>
      <c r="E58" s="177" t="s">
        <v>1611</v>
      </c>
      <c r="F58" s="100"/>
      <c r="G58" s="100"/>
      <c r="H58" s="100">
        <v>1</v>
      </c>
    </row>
    <row r="59" spans="1:8" ht="15.75" thickBot="1">
      <c r="A59" s="83">
        <v>55</v>
      </c>
      <c r="B59" s="101" t="s">
        <v>1798</v>
      </c>
      <c r="C59" s="101" t="s">
        <v>1714</v>
      </c>
      <c r="D59" s="101" t="s">
        <v>1502</v>
      </c>
      <c r="E59" s="177" t="s">
        <v>1640</v>
      </c>
      <c r="F59" s="100">
        <v>1</v>
      </c>
      <c r="G59" s="100"/>
      <c r="H59" s="101"/>
    </row>
    <row r="60" spans="1:8" ht="15.75" thickBot="1">
      <c r="A60" s="83">
        <v>56</v>
      </c>
      <c r="B60" s="101" t="s">
        <v>2044</v>
      </c>
      <c r="C60" s="101" t="s">
        <v>1714</v>
      </c>
      <c r="D60" s="101" t="s">
        <v>1502</v>
      </c>
      <c r="E60" s="177" t="s">
        <v>1640</v>
      </c>
      <c r="F60" s="100">
        <v>1</v>
      </c>
      <c r="G60" s="100"/>
      <c r="H60" s="100"/>
    </row>
    <row r="61" spans="1:8" ht="15.75" thickBot="1">
      <c r="A61" s="83">
        <v>57</v>
      </c>
      <c r="B61" s="101" t="s">
        <v>1795</v>
      </c>
      <c r="C61" s="101" t="s">
        <v>1714</v>
      </c>
      <c r="D61" s="101" t="s">
        <v>1502</v>
      </c>
      <c r="E61" s="177" t="s">
        <v>1640</v>
      </c>
      <c r="F61" s="100">
        <v>1</v>
      </c>
      <c r="G61" s="100"/>
      <c r="H61" s="100"/>
    </row>
    <row r="62" spans="1:8" ht="15.75" thickBot="1">
      <c r="A62" s="83">
        <v>58</v>
      </c>
      <c r="B62" s="101" t="s">
        <v>2045</v>
      </c>
      <c r="C62" s="101" t="s">
        <v>1714</v>
      </c>
      <c r="D62" s="101" t="s">
        <v>1502</v>
      </c>
      <c r="E62" s="177" t="s">
        <v>1640</v>
      </c>
      <c r="F62" s="100"/>
      <c r="G62" s="100"/>
      <c r="H62" s="100">
        <v>1</v>
      </c>
    </row>
    <row r="63" spans="1:8" ht="15.75" thickBot="1">
      <c r="A63" s="83">
        <v>59</v>
      </c>
      <c r="B63" s="101" t="s">
        <v>2046</v>
      </c>
      <c r="C63" s="101" t="s">
        <v>1714</v>
      </c>
      <c r="D63" s="101" t="s">
        <v>1502</v>
      </c>
      <c r="E63" s="177" t="s">
        <v>1640</v>
      </c>
      <c r="F63" s="100"/>
      <c r="G63" s="100"/>
      <c r="H63" s="100">
        <v>1</v>
      </c>
    </row>
    <row r="64" spans="1:8" ht="15.75" thickBot="1">
      <c r="A64" s="83">
        <v>60</v>
      </c>
      <c r="B64" s="101" t="s">
        <v>2047</v>
      </c>
      <c r="C64" s="101" t="s">
        <v>1714</v>
      </c>
      <c r="D64" s="101" t="s">
        <v>1502</v>
      </c>
      <c r="E64" s="177" t="s">
        <v>1640</v>
      </c>
      <c r="F64" s="100"/>
      <c r="G64" s="100"/>
      <c r="H64" s="100">
        <v>1</v>
      </c>
    </row>
    <row r="65" spans="1:8" ht="15.75" thickBot="1">
      <c r="A65" s="83">
        <v>61</v>
      </c>
      <c r="B65" s="101" t="s">
        <v>1760</v>
      </c>
      <c r="C65" s="101" t="s">
        <v>2048</v>
      </c>
      <c r="D65" s="101" t="s">
        <v>1500</v>
      </c>
      <c r="E65" s="177" t="s">
        <v>1640</v>
      </c>
      <c r="F65" s="100">
        <v>3</v>
      </c>
      <c r="G65" s="100"/>
      <c r="H65" s="100"/>
    </row>
    <row r="66" spans="1:8" ht="15.75" thickBot="1">
      <c r="A66" s="83">
        <v>62</v>
      </c>
      <c r="B66" s="101" t="s">
        <v>2049</v>
      </c>
      <c r="C66" s="101" t="s">
        <v>2048</v>
      </c>
      <c r="D66" s="101" t="s">
        <v>1500</v>
      </c>
      <c r="E66" s="177" t="s">
        <v>1640</v>
      </c>
      <c r="F66" s="100">
        <v>1</v>
      </c>
      <c r="G66" s="100"/>
      <c r="H66" s="100">
        <v>1</v>
      </c>
    </row>
    <row r="67" spans="1:8" ht="15.75" thickBot="1">
      <c r="A67" s="83">
        <v>63</v>
      </c>
      <c r="B67" s="101" t="s">
        <v>1909</v>
      </c>
      <c r="C67" s="101" t="s">
        <v>2048</v>
      </c>
      <c r="D67" s="101" t="s">
        <v>1500</v>
      </c>
      <c r="E67" s="177" t="s">
        <v>1640</v>
      </c>
      <c r="F67" s="100"/>
      <c r="G67" s="100">
        <v>3</v>
      </c>
      <c r="H67" s="100"/>
    </row>
    <row r="68" spans="1:8" ht="15.75" thickBot="1">
      <c r="A68" s="83">
        <v>64</v>
      </c>
      <c r="B68" s="101" t="s">
        <v>1830</v>
      </c>
      <c r="C68" s="101" t="s">
        <v>2048</v>
      </c>
      <c r="D68" s="101" t="s">
        <v>1500</v>
      </c>
      <c r="E68" s="177" t="s">
        <v>1640</v>
      </c>
      <c r="F68" s="100"/>
      <c r="G68" s="100">
        <v>2</v>
      </c>
      <c r="H68" s="100">
        <v>1</v>
      </c>
    </row>
    <row r="69" spans="1:8" ht="15.75" thickBot="1">
      <c r="A69" s="83">
        <v>65</v>
      </c>
      <c r="B69" s="101" t="s">
        <v>2050</v>
      </c>
      <c r="C69" s="101" t="s">
        <v>2048</v>
      </c>
      <c r="D69" s="101" t="s">
        <v>1500</v>
      </c>
      <c r="E69" s="177" t="s">
        <v>1640</v>
      </c>
      <c r="F69" s="100">
        <v>1</v>
      </c>
      <c r="G69" s="100">
        <v>1</v>
      </c>
      <c r="H69" s="100">
        <v>1</v>
      </c>
    </row>
    <row r="70" spans="1:8" ht="15.75" thickBot="1">
      <c r="A70" s="83">
        <v>66</v>
      </c>
      <c r="B70" s="101" t="s">
        <v>2051</v>
      </c>
      <c r="C70" s="101" t="s">
        <v>2048</v>
      </c>
      <c r="D70" s="101" t="s">
        <v>1500</v>
      </c>
      <c r="E70" s="177" t="s">
        <v>1640</v>
      </c>
      <c r="F70" s="100"/>
      <c r="G70" s="100"/>
      <c r="H70" s="100">
        <v>1</v>
      </c>
    </row>
    <row r="71" spans="1:8" ht="15.75" thickBot="1">
      <c r="A71" s="83">
        <v>67</v>
      </c>
      <c r="B71" s="101" t="s">
        <v>2052</v>
      </c>
      <c r="C71" s="101" t="s">
        <v>2048</v>
      </c>
      <c r="D71" s="101" t="s">
        <v>1500</v>
      </c>
      <c r="E71" s="177" t="s">
        <v>1640</v>
      </c>
      <c r="F71" s="100"/>
      <c r="G71" s="100"/>
      <c r="H71" s="100">
        <v>3</v>
      </c>
    </row>
    <row r="72" spans="1:8" ht="15.75" thickBot="1">
      <c r="A72" s="83">
        <v>68</v>
      </c>
      <c r="B72" s="101" t="s">
        <v>2053</v>
      </c>
      <c r="C72" s="101" t="s">
        <v>2048</v>
      </c>
      <c r="D72" s="101" t="s">
        <v>1500</v>
      </c>
      <c r="E72" s="177" t="s">
        <v>1640</v>
      </c>
      <c r="F72" s="100"/>
      <c r="G72" s="100"/>
      <c r="H72" s="100">
        <v>3</v>
      </c>
    </row>
    <row r="73" spans="1:8" ht="15.75" thickBot="1">
      <c r="A73" s="83">
        <v>69</v>
      </c>
      <c r="B73" s="101" t="s">
        <v>2054</v>
      </c>
      <c r="C73" s="101" t="s">
        <v>1675</v>
      </c>
      <c r="D73" s="101" t="s">
        <v>1504</v>
      </c>
      <c r="E73" s="177" t="s">
        <v>1640</v>
      </c>
      <c r="F73" s="100">
        <v>1</v>
      </c>
      <c r="G73" s="100"/>
      <c r="H73" s="100"/>
    </row>
    <row r="74" spans="1:8" ht="15.75" thickBot="1">
      <c r="A74" s="83">
        <v>70</v>
      </c>
      <c r="B74" s="101" t="s">
        <v>2055</v>
      </c>
      <c r="C74" s="101" t="s">
        <v>1675</v>
      </c>
      <c r="D74" s="101" t="s">
        <v>1504</v>
      </c>
      <c r="E74" s="177" t="s">
        <v>1640</v>
      </c>
      <c r="F74" s="100">
        <v>1</v>
      </c>
      <c r="G74" s="100"/>
      <c r="H74" s="100"/>
    </row>
    <row r="75" spans="1:8" ht="15.75" thickBot="1">
      <c r="A75" s="83">
        <v>71</v>
      </c>
      <c r="B75" s="101" t="s">
        <v>2056</v>
      </c>
      <c r="C75" s="101" t="s">
        <v>1675</v>
      </c>
      <c r="D75" s="101" t="s">
        <v>1504</v>
      </c>
      <c r="E75" s="177" t="s">
        <v>1640</v>
      </c>
      <c r="F75" s="100">
        <v>1</v>
      </c>
      <c r="G75" s="100"/>
      <c r="H75" s="100"/>
    </row>
    <row r="76" spans="1:8" ht="15.75" thickBot="1">
      <c r="A76" s="83">
        <v>72</v>
      </c>
      <c r="B76" s="101" t="s">
        <v>2057</v>
      </c>
      <c r="C76" s="101" t="s">
        <v>1675</v>
      </c>
      <c r="D76" s="101" t="s">
        <v>1504</v>
      </c>
      <c r="E76" s="177" t="s">
        <v>1640</v>
      </c>
      <c r="F76" s="100"/>
      <c r="G76" s="100">
        <v>1</v>
      </c>
      <c r="H76" s="100"/>
    </row>
    <row r="77" spans="1:8" ht="15.75" thickBot="1">
      <c r="A77" s="83">
        <v>73</v>
      </c>
      <c r="B77" s="101" t="s">
        <v>2058</v>
      </c>
      <c r="C77" s="101" t="s">
        <v>1675</v>
      </c>
      <c r="D77" s="101" t="s">
        <v>1504</v>
      </c>
      <c r="E77" s="177" t="s">
        <v>1640</v>
      </c>
      <c r="F77" s="100"/>
      <c r="G77" s="100">
        <v>1</v>
      </c>
      <c r="H77" s="100"/>
    </row>
    <row r="78" spans="1:8" ht="15.75" thickBot="1">
      <c r="A78" s="83">
        <v>74</v>
      </c>
      <c r="B78" s="101" t="s">
        <v>2028</v>
      </c>
      <c r="C78" s="101" t="s">
        <v>1675</v>
      </c>
      <c r="D78" s="101" t="s">
        <v>1504</v>
      </c>
      <c r="E78" s="177" t="s">
        <v>1640</v>
      </c>
      <c r="F78" s="100"/>
      <c r="G78" s="100">
        <v>1</v>
      </c>
      <c r="H78" s="100"/>
    </row>
    <row r="79" spans="1:8" ht="15.75" thickBot="1">
      <c r="A79" s="83">
        <v>75</v>
      </c>
      <c r="B79" s="101" t="s">
        <v>2059</v>
      </c>
      <c r="C79" s="101" t="s">
        <v>1675</v>
      </c>
      <c r="D79" s="101" t="s">
        <v>1504</v>
      </c>
      <c r="E79" s="177" t="s">
        <v>1640</v>
      </c>
      <c r="F79" s="100"/>
      <c r="G79" s="100">
        <v>1</v>
      </c>
      <c r="H79" s="100"/>
    </row>
    <row r="80" spans="1:8" ht="15.75" thickBot="1">
      <c r="A80" s="83">
        <v>76</v>
      </c>
      <c r="B80" s="101" t="s">
        <v>2060</v>
      </c>
      <c r="C80" s="101" t="s">
        <v>1675</v>
      </c>
      <c r="D80" s="101" t="s">
        <v>1504</v>
      </c>
      <c r="E80" s="177" t="s">
        <v>1640</v>
      </c>
      <c r="F80" s="100"/>
      <c r="G80" s="100">
        <v>1</v>
      </c>
      <c r="H80" s="100"/>
    </row>
    <row r="81" spans="1:8" ht="15.75" thickBot="1">
      <c r="A81" s="83">
        <v>77</v>
      </c>
      <c r="B81" s="101" t="s">
        <v>2061</v>
      </c>
      <c r="C81" s="101" t="s">
        <v>1675</v>
      </c>
      <c r="D81" s="101" t="s">
        <v>1504</v>
      </c>
      <c r="E81" s="177" t="s">
        <v>1640</v>
      </c>
      <c r="F81" s="100"/>
      <c r="G81" s="100">
        <v>1</v>
      </c>
      <c r="H81" s="100"/>
    </row>
    <row r="82" spans="1:8" ht="15.75" thickBot="1">
      <c r="A82" s="83">
        <v>78</v>
      </c>
      <c r="B82" s="101" t="s">
        <v>2062</v>
      </c>
      <c r="C82" s="101" t="s">
        <v>1675</v>
      </c>
      <c r="D82" s="101" t="s">
        <v>1504</v>
      </c>
      <c r="E82" s="177" t="s">
        <v>1640</v>
      </c>
      <c r="F82" s="100"/>
      <c r="G82" s="100"/>
      <c r="H82" s="100">
        <v>1</v>
      </c>
    </row>
    <row r="83" spans="1:8" ht="15.75" thickBot="1">
      <c r="A83" s="83">
        <v>79</v>
      </c>
      <c r="B83" s="101" t="s">
        <v>2063</v>
      </c>
      <c r="C83" s="101" t="s">
        <v>1675</v>
      </c>
      <c r="D83" s="101" t="s">
        <v>1504</v>
      </c>
      <c r="E83" s="177" t="s">
        <v>1640</v>
      </c>
      <c r="F83" s="100"/>
      <c r="G83" s="100"/>
      <c r="H83" s="100">
        <v>1</v>
      </c>
    </row>
    <row r="84" spans="1:8" ht="15.75" thickBot="1">
      <c r="A84" s="83">
        <v>80</v>
      </c>
      <c r="B84" s="101" t="s">
        <v>2064</v>
      </c>
      <c r="C84" s="101" t="s">
        <v>1675</v>
      </c>
      <c r="D84" s="101" t="s">
        <v>1504</v>
      </c>
      <c r="E84" s="177" t="s">
        <v>1640</v>
      </c>
      <c r="F84" s="100"/>
      <c r="G84" s="100"/>
      <c r="H84" s="100">
        <v>1</v>
      </c>
    </row>
    <row r="85" spans="1:8" ht="15.75" thickBot="1">
      <c r="A85" s="83">
        <v>81</v>
      </c>
      <c r="B85" s="101" t="s">
        <v>2065</v>
      </c>
      <c r="C85" s="101" t="s">
        <v>1675</v>
      </c>
      <c r="D85" s="101" t="s">
        <v>1504</v>
      </c>
      <c r="E85" s="177" t="s">
        <v>1640</v>
      </c>
      <c r="F85" s="100"/>
      <c r="G85" s="100"/>
      <c r="H85" s="100">
        <v>1</v>
      </c>
    </row>
    <row r="86" spans="1:8" ht="15.75" thickBot="1">
      <c r="A86" s="83">
        <v>82</v>
      </c>
      <c r="B86" s="101" t="s">
        <v>2026</v>
      </c>
      <c r="C86" s="101" t="s">
        <v>1675</v>
      </c>
      <c r="D86" s="101" t="s">
        <v>1504</v>
      </c>
      <c r="E86" s="177" t="s">
        <v>1640</v>
      </c>
      <c r="F86" s="100"/>
      <c r="G86" s="100">
        <v>1</v>
      </c>
      <c r="H86" s="100"/>
    </row>
    <row r="87" spans="1:8" ht="15.75" thickBot="1">
      <c r="A87" s="83">
        <v>83</v>
      </c>
      <c r="B87" s="101" t="s">
        <v>2066</v>
      </c>
      <c r="C87" s="101" t="s">
        <v>1610</v>
      </c>
      <c r="D87" s="101" t="s">
        <v>1505</v>
      </c>
      <c r="E87" s="177" t="s">
        <v>1640</v>
      </c>
      <c r="F87" s="100"/>
      <c r="G87" s="100">
        <v>2</v>
      </c>
      <c r="H87" s="100">
        <v>1</v>
      </c>
    </row>
    <row r="88" spans="1:8" ht="15.75" thickBot="1">
      <c r="A88" s="83">
        <v>84</v>
      </c>
      <c r="B88" s="101" t="s">
        <v>2067</v>
      </c>
      <c r="C88" s="101" t="s">
        <v>1610</v>
      </c>
      <c r="D88" s="101" t="s">
        <v>1505</v>
      </c>
      <c r="E88" s="177" t="s">
        <v>1640</v>
      </c>
      <c r="F88" s="100"/>
      <c r="G88" s="100"/>
      <c r="H88" s="100">
        <v>2</v>
      </c>
    </row>
    <row r="89" spans="1:8" ht="15.75" thickBot="1">
      <c r="A89" s="83">
        <v>85</v>
      </c>
      <c r="B89" s="101" t="s">
        <v>2068</v>
      </c>
      <c r="C89" s="101" t="s">
        <v>1610</v>
      </c>
      <c r="D89" s="101" t="s">
        <v>1505</v>
      </c>
      <c r="E89" s="177" t="s">
        <v>1640</v>
      </c>
      <c r="F89" s="100"/>
      <c r="G89" s="100"/>
      <c r="H89" s="100">
        <v>2</v>
      </c>
    </row>
    <row r="90" spans="1:8" ht="15.75" thickBot="1">
      <c r="A90" s="83">
        <v>86</v>
      </c>
      <c r="B90" s="101" t="s">
        <v>2069</v>
      </c>
      <c r="C90" s="101" t="s">
        <v>1619</v>
      </c>
      <c r="D90" s="101" t="s">
        <v>1524</v>
      </c>
      <c r="E90" s="177" t="s">
        <v>1640</v>
      </c>
      <c r="F90" s="100">
        <v>1</v>
      </c>
      <c r="G90" s="100"/>
      <c r="H90" s="100"/>
    </row>
    <row r="91" spans="1:8" ht="15.75" thickBot="1">
      <c r="A91" s="83">
        <v>87</v>
      </c>
      <c r="B91" s="101" t="s">
        <v>2070</v>
      </c>
      <c r="C91" s="101" t="s">
        <v>1619</v>
      </c>
      <c r="D91" s="101" t="s">
        <v>1524</v>
      </c>
      <c r="E91" s="177" t="s">
        <v>1640</v>
      </c>
      <c r="F91" s="100">
        <v>1</v>
      </c>
      <c r="G91" s="100"/>
      <c r="H91" s="100"/>
    </row>
    <row r="92" spans="1:8" ht="15.75" thickBot="1">
      <c r="A92" s="83">
        <v>88</v>
      </c>
      <c r="B92" s="101" t="s">
        <v>2071</v>
      </c>
      <c r="C92" s="101" t="s">
        <v>1619</v>
      </c>
      <c r="D92" s="101" t="s">
        <v>1524</v>
      </c>
      <c r="E92" s="177" t="s">
        <v>1640</v>
      </c>
      <c r="F92" s="100">
        <v>1</v>
      </c>
      <c r="G92" s="100"/>
      <c r="H92" s="100"/>
    </row>
    <row r="93" spans="1:8" ht="15.75" thickBot="1">
      <c r="A93" s="83">
        <v>89</v>
      </c>
      <c r="B93" s="101" t="s">
        <v>2072</v>
      </c>
      <c r="C93" s="101" t="s">
        <v>1619</v>
      </c>
      <c r="D93" s="101" t="s">
        <v>1524</v>
      </c>
      <c r="E93" s="177" t="s">
        <v>1640</v>
      </c>
      <c r="F93" s="100">
        <v>1</v>
      </c>
      <c r="G93" s="100"/>
      <c r="H93" s="100"/>
    </row>
    <row r="94" spans="1:8" ht="15.75" thickBot="1">
      <c r="A94" s="83">
        <v>90</v>
      </c>
      <c r="B94" s="101" t="s">
        <v>2073</v>
      </c>
      <c r="C94" s="101" t="s">
        <v>1619</v>
      </c>
      <c r="D94" s="101" t="s">
        <v>1524</v>
      </c>
      <c r="E94" s="177" t="s">
        <v>1640</v>
      </c>
      <c r="F94" s="100">
        <v>1</v>
      </c>
      <c r="G94" s="100"/>
      <c r="H94" s="100"/>
    </row>
    <row r="95" spans="1:8" ht="15.75" thickBot="1">
      <c r="A95" s="83">
        <v>91</v>
      </c>
      <c r="B95" s="101" t="s">
        <v>2074</v>
      </c>
      <c r="C95" s="101" t="s">
        <v>1619</v>
      </c>
      <c r="D95" s="101" t="s">
        <v>1524</v>
      </c>
      <c r="E95" s="177" t="s">
        <v>1640</v>
      </c>
      <c r="F95" s="100">
        <v>1</v>
      </c>
      <c r="G95" s="100"/>
      <c r="H95" s="100"/>
    </row>
    <row r="96" spans="1:8" ht="15.75" thickBot="1">
      <c r="A96" s="83">
        <v>92</v>
      </c>
      <c r="B96" s="101" t="s">
        <v>2075</v>
      </c>
      <c r="C96" s="101" t="s">
        <v>1619</v>
      </c>
      <c r="D96" s="101" t="s">
        <v>1524</v>
      </c>
      <c r="E96" s="177" t="s">
        <v>1640</v>
      </c>
      <c r="F96" s="100"/>
      <c r="G96" s="100">
        <v>1</v>
      </c>
      <c r="H96" s="100"/>
    </row>
    <row r="97" spans="1:8" ht="15.75" thickBot="1">
      <c r="A97" s="83">
        <v>93</v>
      </c>
      <c r="B97" s="101" t="s">
        <v>2076</v>
      </c>
      <c r="C97" s="101" t="s">
        <v>1619</v>
      </c>
      <c r="D97" s="101" t="s">
        <v>1524</v>
      </c>
      <c r="E97" s="177" t="s">
        <v>1640</v>
      </c>
      <c r="F97" s="100"/>
      <c r="G97" s="100">
        <v>1</v>
      </c>
      <c r="H97" s="100"/>
    </row>
    <row r="98" spans="1:8" ht="15.75" thickBot="1">
      <c r="A98" s="83">
        <v>94</v>
      </c>
      <c r="B98" s="101" t="s">
        <v>2077</v>
      </c>
      <c r="C98" s="101" t="s">
        <v>1619</v>
      </c>
      <c r="D98" s="101" t="s">
        <v>1524</v>
      </c>
      <c r="E98" s="177" t="s">
        <v>1640</v>
      </c>
      <c r="F98" s="100"/>
      <c r="G98" s="100">
        <v>1</v>
      </c>
      <c r="H98" s="100"/>
    </row>
    <row r="99" spans="1:8" ht="15.75" thickBot="1">
      <c r="A99" s="83">
        <v>95</v>
      </c>
      <c r="B99" s="101" t="s">
        <v>2078</v>
      </c>
      <c r="C99" s="101" t="s">
        <v>1619</v>
      </c>
      <c r="D99" s="101" t="s">
        <v>1524</v>
      </c>
      <c r="E99" s="177" t="s">
        <v>1640</v>
      </c>
      <c r="F99" s="100"/>
      <c r="G99" s="100">
        <v>1</v>
      </c>
      <c r="H99" s="100"/>
    </row>
    <row r="100" spans="1:8" ht="15.75" thickBot="1">
      <c r="A100" s="83">
        <v>96</v>
      </c>
      <c r="B100" s="101" t="s">
        <v>2079</v>
      </c>
      <c r="C100" s="101" t="s">
        <v>1619</v>
      </c>
      <c r="D100" s="101" t="s">
        <v>1524</v>
      </c>
      <c r="E100" s="177" t="s">
        <v>1640</v>
      </c>
      <c r="F100" s="100"/>
      <c r="G100" s="100">
        <v>1</v>
      </c>
      <c r="H100" s="100"/>
    </row>
    <row r="101" spans="1:8" ht="15.75" thickBot="1">
      <c r="A101" s="83">
        <v>97</v>
      </c>
      <c r="B101" s="101" t="s">
        <v>2080</v>
      </c>
      <c r="C101" s="101" t="s">
        <v>1619</v>
      </c>
      <c r="D101" s="101" t="s">
        <v>1524</v>
      </c>
      <c r="E101" s="177" t="s">
        <v>1640</v>
      </c>
      <c r="F101" s="100"/>
      <c r="G101" s="100">
        <v>1</v>
      </c>
      <c r="H101" s="100"/>
    </row>
    <row r="102" spans="1:8" ht="15.75" thickBot="1">
      <c r="A102" s="83">
        <v>98</v>
      </c>
      <c r="B102" s="101" t="s">
        <v>2081</v>
      </c>
      <c r="C102" s="101" t="s">
        <v>1619</v>
      </c>
      <c r="D102" s="101" t="s">
        <v>1524</v>
      </c>
      <c r="E102" s="177" t="s">
        <v>1640</v>
      </c>
      <c r="F102" s="100"/>
      <c r="G102" s="100"/>
      <c r="H102" s="100">
        <v>1</v>
      </c>
    </row>
    <row r="103" spans="1:8" ht="15.75" thickBot="1">
      <c r="A103" s="83">
        <v>99</v>
      </c>
      <c r="B103" s="101" t="s">
        <v>2072</v>
      </c>
      <c r="C103" s="101" t="s">
        <v>1619</v>
      </c>
      <c r="D103" s="101" t="s">
        <v>1524</v>
      </c>
      <c r="E103" s="177" t="s">
        <v>1640</v>
      </c>
      <c r="F103" s="100"/>
      <c r="G103" s="100"/>
      <c r="H103" s="100">
        <v>1</v>
      </c>
    </row>
    <row r="104" spans="1:8" ht="15.75" thickBot="1">
      <c r="A104" s="83">
        <v>100</v>
      </c>
      <c r="B104" s="101" t="s">
        <v>2082</v>
      </c>
      <c r="C104" s="101" t="s">
        <v>1619</v>
      </c>
      <c r="D104" s="101" t="s">
        <v>1524</v>
      </c>
      <c r="E104" s="177" t="s">
        <v>1640</v>
      </c>
      <c r="F104" s="100"/>
      <c r="G104" s="100"/>
      <c r="H104" s="100">
        <v>1</v>
      </c>
    </row>
    <row r="105" spans="1:8" ht="15.75" thickBot="1">
      <c r="A105" s="83">
        <v>101</v>
      </c>
      <c r="B105" s="101" t="s">
        <v>2083</v>
      </c>
      <c r="C105" s="101" t="s">
        <v>1619</v>
      </c>
      <c r="D105" s="101" t="s">
        <v>1524</v>
      </c>
      <c r="E105" s="177" t="s">
        <v>1640</v>
      </c>
      <c r="F105" s="100"/>
      <c r="G105" s="100"/>
      <c r="H105" s="100">
        <v>1</v>
      </c>
    </row>
    <row r="106" spans="1:8" ht="15.75" thickBot="1">
      <c r="A106" s="83">
        <v>102</v>
      </c>
      <c r="B106" s="101" t="s">
        <v>2084</v>
      </c>
      <c r="C106" s="101" t="s">
        <v>1619</v>
      </c>
      <c r="D106" s="101" t="s">
        <v>1524</v>
      </c>
      <c r="E106" s="177" t="s">
        <v>1640</v>
      </c>
      <c r="F106" s="100"/>
      <c r="G106" s="100"/>
      <c r="H106" s="100">
        <v>1</v>
      </c>
    </row>
    <row r="107" spans="1:8" ht="15.75" thickBot="1">
      <c r="A107" s="83">
        <v>103</v>
      </c>
      <c r="B107" s="101" t="s">
        <v>2085</v>
      </c>
      <c r="C107" s="101" t="s">
        <v>1610</v>
      </c>
      <c r="D107" s="101" t="s">
        <v>2086</v>
      </c>
      <c r="E107" s="177" t="s">
        <v>1640</v>
      </c>
      <c r="F107" s="100">
        <v>1</v>
      </c>
      <c r="G107" s="100"/>
      <c r="H107" s="100"/>
    </row>
    <row r="108" spans="1:8" ht="15.75" thickBot="1">
      <c r="A108" s="83">
        <v>104</v>
      </c>
      <c r="B108" s="101" t="s">
        <v>2087</v>
      </c>
      <c r="C108" s="101" t="s">
        <v>1610</v>
      </c>
      <c r="D108" s="101" t="s">
        <v>2086</v>
      </c>
      <c r="E108" s="177" t="s">
        <v>1640</v>
      </c>
      <c r="F108" s="100">
        <v>1</v>
      </c>
      <c r="G108" s="100"/>
      <c r="H108" s="100">
        <v>1</v>
      </c>
    </row>
    <row r="109" spans="1:8" ht="15.75" thickBot="1">
      <c r="A109" s="83">
        <v>105</v>
      </c>
      <c r="B109" s="101" t="s">
        <v>2088</v>
      </c>
      <c r="C109" s="101" t="s">
        <v>1610</v>
      </c>
      <c r="D109" s="101" t="s">
        <v>2086</v>
      </c>
      <c r="E109" s="177" t="s">
        <v>1640</v>
      </c>
      <c r="F109" s="100">
        <v>1</v>
      </c>
      <c r="G109" s="100"/>
      <c r="H109" s="100"/>
    </row>
    <row r="110" spans="1:8" ht="15.75" thickBot="1">
      <c r="A110" s="83">
        <v>106</v>
      </c>
      <c r="B110" s="101" t="s">
        <v>2089</v>
      </c>
      <c r="C110" s="101" t="s">
        <v>1610</v>
      </c>
      <c r="D110" s="101" t="s">
        <v>2086</v>
      </c>
      <c r="E110" s="177" t="s">
        <v>1640</v>
      </c>
      <c r="F110" s="100">
        <v>1</v>
      </c>
      <c r="G110" s="100"/>
      <c r="H110" s="100"/>
    </row>
    <row r="111" spans="1:8" ht="15.75" thickBot="1">
      <c r="A111" s="83">
        <v>107</v>
      </c>
      <c r="B111" s="101" t="s">
        <v>2090</v>
      </c>
      <c r="C111" s="101" t="s">
        <v>1610</v>
      </c>
      <c r="D111" s="101" t="s">
        <v>2086</v>
      </c>
      <c r="E111" s="177" t="s">
        <v>1640</v>
      </c>
      <c r="F111" s="100">
        <v>1</v>
      </c>
      <c r="G111" s="100"/>
      <c r="H111" s="100"/>
    </row>
    <row r="112" spans="1:8" ht="15.75" thickBot="1">
      <c r="A112" s="83">
        <v>108</v>
      </c>
      <c r="B112" s="101" t="s">
        <v>2091</v>
      </c>
      <c r="C112" s="101" t="s">
        <v>1610</v>
      </c>
      <c r="D112" s="101" t="s">
        <v>2086</v>
      </c>
      <c r="E112" s="177" t="s">
        <v>1640</v>
      </c>
      <c r="F112" s="100">
        <v>1</v>
      </c>
      <c r="G112" s="100"/>
      <c r="H112" s="100"/>
    </row>
    <row r="113" spans="1:8" ht="15.75" thickBot="1">
      <c r="A113" s="83">
        <v>109</v>
      </c>
      <c r="B113" s="101" t="s">
        <v>2092</v>
      </c>
      <c r="C113" s="101" t="s">
        <v>1610</v>
      </c>
      <c r="D113" s="101" t="s">
        <v>2086</v>
      </c>
      <c r="E113" s="177" t="s">
        <v>1640</v>
      </c>
      <c r="F113" s="100">
        <v>2</v>
      </c>
      <c r="G113" s="100"/>
      <c r="H113" s="100"/>
    </row>
    <row r="114" spans="1:8" ht="15.75" thickBot="1">
      <c r="A114" s="83">
        <v>110</v>
      </c>
      <c r="B114" s="101" t="s">
        <v>2093</v>
      </c>
      <c r="C114" s="101" t="s">
        <v>1610</v>
      </c>
      <c r="D114" s="101" t="s">
        <v>2086</v>
      </c>
      <c r="E114" s="177" t="s">
        <v>1640</v>
      </c>
      <c r="F114" s="100">
        <v>1</v>
      </c>
      <c r="G114" s="100">
        <v>1</v>
      </c>
      <c r="H114" s="100"/>
    </row>
    <row r="115" spans="1:8" ht="15.75" thickBot="1">
      <c r="A115" s="83">
        <v>111</v>
      </c>
      <c r="B115" s="101" t="s">
        <v>2094</v>
      </c>
      <c r="C115" s="101" t="s">
        <v>1610</v>
      </c>
      <c r="D115" s="101" t="s">
        <v>2086</v>
      </c>
      <c r="E115" s="177" t="s">
        <v>1640</v>
      </c>
      <c r="F115" s="100">
        <v>1</v>
      </c>
      <c r="G115" s="100"/>
      <c r="H115" s="100"/>
    </row>
    <row r="116" spans="1:8" ht="15.75" thickBot="1">
      <c r="A116" s="83">
        <v>112</v>
      </c>
      <c r="B116" s="101" t="s">
        <v>2095</v>
      </c>
      <c r="C116" s="101" t="s">
        <v>1610</v>
      </c>
      <c r="D116" s="101" t="s">
        <v>2086</v>
      </c>
      <c r="E116" s="177" t="s">
        <v>1640</v>
      </c>
      <c r="F116" s="100">
        <v>1</v>
      </c>
      <c r="G116" s="100"/>
      <c r="H116" s="100"/>
    </row>
    <row r="117" spans="1:8" ht="15.75" thickBot="1">
      <c r="A117" s="83">
        <v>113</v>
      </c>
      <c r="B117" s="101" t="s">
        <v>2096</v>
      </c>
      <c r="C117" s="101" t="s">
        <v>1610</v>
      </c>
      <c r="D117" s="101" t="s">
        <v>2086</v>
      </c>
      <c r="E117" s="177" t="s">
        <v>1640</v>
      </c>
      <c r="F117" s="100"/>
      <c r="G117" s="100">
        <v>1</v>
      </c>
      <c r="H117" s="100"/>
    </row>
    <row r="118" spans="1:8" ht="15.75" thickBot="1">
      <c r="A118" s="83">
        <v>114</v>
      </c>
      <c r="B118" s="101" t="s">
        <v>2097</v>
      </c>
      <c r="C118" s="101" t="s">
        <v>1610</v>
      </c>
      <c r="D118" s="101" t="s">
        <v>2086</v>
      </c>
      <c r="E118" s="177" t="s">
        <v>1640</v>
      </c>
      <c r="F118" s="100"/>
      <c r="G118" s="100">
        <v>1</v>
      </c>
      <c r="H118" s="100">
        <v>1</v>
      </c>
    </row>
    <row r="119" spans="1:8" ht="15.75" thickBot="1">
      <c r="A119" s="83">
        <v>115</v>
      </c>
      <c r="B119" s="101" t="s">
        <v>2098</v>
      </c>
      <c r="C119" s="101" t="s">
        <v>1610</v>
      </c>
      <c r="D119" s="101" t="s">
        <v>2086</v>
      </c>
      <c r="E119" s="177" t="s">
        <v>1640</v>
      </c>
      <c r="F119" s="100"/>
      <c r="G119" s="100">
        <v>1</v>
      </c>
      <c r="H119" s="100">
        <v>1</v>
      </c>
    </row>
    <row r="120" spans="1:8" ht="15.75" thickBot="1">
      <c r="A120" s="83">
        <v>116</v>
      </c>
      <c r="B120" s="101" t="s">
        <v>2099</v>
      </c>
      <c r="C120" s="101" t="s">
        <v>1610</v>
      </c>
      <c r="D120" s="101" t="s">
        <v>2086</v>
      </c>
      <c r="E120" s="177" t="s">
        <v>1640</v>
      </c>
      <c r="F120" s="100"/>
      <c r="G120" s="100">
        <v>1</v>
      </c>
      <c r="H120" s="100"/>
    </row>
    <row r="121" spans="1:8" ht="15.75" thickBot="1">
      <c r="A121" s="83">
        <v>117</v>
      </c>
      <c r="B121" s="101" t="s">
        <v>2100</v>
      </c>
      <c r="C121" s="101" t="s">
        <v>1610</v>
      </c>
      <c r="D121" s="101" t="s">
        <v>2086</v>
      </c>
      <c r="E121" s="177" t="s">
        <v>1640</v>
      </c>
      <c r="F121" s="100"/>
      <c r="G121" s="100">
        <v>1</v>
      </c>
      <c r="H121" s="100"/>
    </row>
    <row r="122" spans="1:8" ht="15.75" thickBot="1">
      <c r="A122" s="83">
        <v>118</v>
      </c>
      <c r="B122" s="101" t="s">
        <v>2101</v>
      </c>
      <c r="C122" s="101" t="s">
        <v>1610</v>
      </c>
      <c r="D122" s="101" t="s">
        <v>2086</v>
      </c>
      <c r="E122" s="177" t="s">
        <v>1640</v>
      </c>
      <c r="F122" s="100"/>
      <c r="G122" s="100">
        <v>2</v>
      </c>
      <c r="H122" s="100"/>
    </row>
    <row r="123" spans="1:8" ht="15.75" thickBot="1">
      <c r="A123" s="83">
        <v>119</v>
      </c>
      <c r="B123" s="101" t="s">
        <v>2102</v>
      </c>
      <c r="C123" s="101" t="s">
        <v>1610</v>
      </c>
      <c r="D123" s="101" t="s">
        <v>2086</v>
      </c>
      <c r="E123" s="177" t="s">
        <v>1640</v>
      </c>
      <c r="F123" s="100"/>
      <c r="G123" s="100">
        <v>1</v>
      </c>
      <c r="H123" s="100"/>
    </row>
    <row r="124" spans="1:8" ht="15.75" thickBot="1">
      <c r="A124" s="83">
        <v>120</v>
      </c>
      <c r="B124" s="101" t="s">
        <v>2103</v>
      </c>
      <c r="C124" s="101" t="s">
        <v>1610</v>
      </c>
      <c r="D124" s="101" t="s">
        <v>2086</v>
      </c>
      <c r="E124" s="177" t="s">
        <v>1640</v>
      </c>
      <c r="F124" s="100"/>
      <c r="G124" s="100">
        <v>1</v>
      </c>
      <c r="H124" s="100"/>
    </row>
    <row r="125" spans="1:8" ht="15.75" thickBot="1">
      <c r="A125" s="83">
        <v>121</v>
      </c>
      <c r="B125" s="101" t="s">
        <v>2104</v>
      </c>
      <c r="C125" s="101" t="s">
        <v>1610</v>
      </c>
      <c r="D125" s="101" t="s">
        <v>2086</v>
      </c>
      <c r="E125" s="177" t="s">
        <v>1640</v>
      </c>
      <c r="F125" s="100"/>
      <c r="G125" s="100">
        <v>1</v>
      </c>
      <c r="H125" s="100"/>
    </row>
    <row r="126" spans="1:8" ht="15.75" thickBot="1">
      <c r="A126" s="83">
        <v>122</v>
      </c>
      <c r="B126" s="101" t="s">
        <v>2105</v>
      </c>
      <c r="C126" s="101" t="s">
        <v>1610</v>
      </c>
      <c r="D126" s="101" t="s">
        <v>2086</v>
      </c>
      <c r="E126" s="177" t="s">
        <v>1640</v>
      </c>
      <c r="F126" s="100"/>
      <c r="G126" s="100">
        <v>1</v>
      </c>
      <c r="H126" s="100"/>
    </row>
    <row r="127" spans="1:8" ht="15.75" thickBot="1">
      <c r="A127" s="83">
        <v>123</v>
      </c>
      <c r="B127" s="101" t="s">
        <v>2106</v>
      </c>
      <c r="C127" s="101" t="s">
        <v>1610</v>
      </c>
      <c r="D127" s="101" t="s">
        <v>2086</v>
      </c>
      <c r="E127" s="177" t="s">
        <v>1640</v>
      </c>
      <c r="F127" s="100"/>
      <c r="G127" s="100">
        <v>1</v>
      </c>
      <c r="H127" s="100"/>
    </row>
    <row r="128" spans="1:8" ht="15.75" thickBot="1">
      <c r="A128" s="83">
        <v>124</v>
      </c>
      <c r="B128" s="101" t="s">
        <v>2107</v>
      </c>
      <c r="C128" s="101" t="s">
        <v>1610</v>
      </c>
      <c r="D128" s="101" t="s">
        <v>2086</v>
      </c>
      <c r="E128" s="177" t="s">
        <v>1640</v>
      </c>
      <c r="F128" s="100"/>
      <c r="G128" s="100">
        <v>1</v>
      </c>
      <c r="H128" s="100">
        <v>1</v>
      </c>
    </row>
    <row r="129" spans="1:8" ht="15.75" thickBot="1">
      <c r="A129" s="83">
        <v>125</v>
      </c>
      <c r="B129" s="101" t="s">
        <v>2108</v>
      </c>
      <c r="C129" s="101" t="s">
        <v>1610</v>
      </c>
      <c r="D129" s="101" t="s">
        <v>2086</v>
      </c>
      <c r="E129" s="177" t="s">
        <v>1640</v>
      </c>
      <c r="F129" s="100"/>
      <c r="G129" s="100"/>
      <c r="H129" s="100">
        <v>1</v>
      </c>
    </row>
    <row r="130" spans="1:8" ht="15.75" thickBot="1">
      <c r="A130" s="83">
        <v>126</v>
      </c>
      <c r="B130" s="101" t="s">
        <v>2109</v>
      </c>
      <c r="C130" s="101" t="s">
        <v>1792</v>
      </c>
      <c r="D130" s="101" t="s">
        <v>2086</v>
      </c>
      <c r="E130" s="177" t="s">
        <v>1640</v>
      </c>
      <c r="F130" s="100">
        <v>1</v>
      </c>
      <c r="G130" s="100"/>
      <c r="H130" s="100"/>
    </row>
    <row r="131" spans="1:8" ht="15.75" thickBot="1">
      <c r="A131" s="83">
        <v>127</v>
      </c>
      <c r="B131" s="101" t="s">
        <v>2110</v>
      </c>
      <c r="C131" s="101" t="s">
        <v>1610</v>
      </c>
      <c r="D131" s="101" t="s">
        <v>2111</v>
      </c>
      <c r="E131" s="177" t="s">
        <v>1751</v>
      </c>
      <c r="F131" s="100">
        <v>1</v>
      </c>
      <c r="G131" s="100"/>
      <c r="H131" s="100">
        <v>1</v>
      </c>
    </row>
    <row r="132" spans="1:8" ht="15.75" thickBot="1">
      <c r="A132" s="83">
        <v>128</v>
      </c>
      <c r="B132" s="101" t="s">
        <v>2112</v>
      </c>
      <c r="C132" s="101" t="s">
        <v>1610</v>
      </c>
      <c r="D132" s="101" t="s">
        <v>2111</v>
      </c>
      <c r="E132" s="177" t="s">
        <v>1751</v>
      </c>
      <c r="F132" s="100"/>
      <c r="G132" s="100"/>
      <c r="H132" s="100">
        <v>2</v>
      </c>
    </row>
    <row r="133" spans="1:8" ht="15.75" thickBot="1">
      <c r="A133" s="83">
        <v>129</v>
      </c>
      <c r="B133" s="101" t="s">
        <v>2113</v>
      </c>
      <c r="C133" s="101" t="s">
        <v>1610</v>
      </c>
      <c r="D133" s="101" t="s">
        <v>2111</v>
      </c>
      <c r="E133" s="177" t="s">
        <v>1751</v>
      </c>
      <c r="F133" s="100"/>
      <c r="G133" s="100"/>
      <c r="H133" s="100">
        <v>1</v>
      </c>
    </row>
    <row r="134" spans="1:8" ht="15.75" thickBot="1">
      <c r="A134" s="1286" t="s">
        <v>1442</v>
      </c>
      <c r="B134" s="1287"/>
      <c r="C134" s="1287"/>
      <c r="D134" s="1287"/>
      <c r="E134" s="1288"/>
      <c r="F134" s="83">
        <f>SUM(F5:F133)</f>
        <v>40</v>
      </c>
      <c r="G134" s="83">
        <f>SUM(G5:G133)</f>
        <v>57</v>
      </c>
      <c r="H134" s="83">
        <f>SUM(H5:H133)</f>
        <v>63</v>
      </c>
    </row>
    <row r="137" spans="1:8" ht="15">
      <c r="A137" s="1281" t="s">
        <v>2114</v>
      </c>
      <c r="B137" s="1281"/>
      <c r="C137" s="1281"/>
      <c r="D137" s="1281"/>
      <c r="E137" s="1281"/>
      <c r="F137" s="1281"/>
      <c r="G137" s="1281"/>
      <c r="H137" s="1281"/>
    </row>
    <row r="138" spans="1:8" ht="15.75" thickBot="1">
      <c r="A138" s="102"/>
      <c r="B138" s="96"/>
      <c r="C138" s="103"/>
      <c r="D138" s="96"/>
      <c r="E138" s="96"/>
      <c r="F138" s="96"/>
      <c r="G138" s="96"/>
      <c r="H138" s="96"/>
    </row>
    <row r="139" spans="1:8" ht="15.75" thickBot="1">
      <c r="A139" s="1282" t="s">
        <v>1997</v>
      </c>
      <c r="B139" s="1282" t="s">
        <v>1604</v>
      </c>
      <c r="C139" s="1282" t="s">
        <v>1605</v>
      </c>
      <c r="D139" s="1282" t="s">
        <v>1606</v>
      </c>
      <c r="E139" s="1282" t="s">
        <v>1607</v>
      </c>
      <c r="F139" s="1282" t="s">
        <v>1608</v>
      </c>
      <c r="G139" s="1282"/>
      <c r="H139" s="1282"/>
    </row>
    <row r="140" spans="1:8" ht="15.75" thickBot="1">
      <c r="A140" s="1283"/>
      <c r="B140" s="1282"/>
      <c r="C140" s="1282"/>
      <c r="D140" s="1282"/>
      <c r="E140" s="1282"/>
      <c r="F140" s="83" t="s">
        <v>1444</v>
      </c>
      <c r="G140" s="83" t="s">
        <v>1445</v>
      </c>
      <c r="H140" s="83" t="s">
        <v>1446</v>
      </c>
    </row>
    <row r="141" spans="1:8" ht="15.75" thickBot="1">
      <c r="A141" s="83">
        <v>1</v>
      </c>
      <c r="B141" s="178" t="s">
        <v>1916</v>
      </c>
      <c r="C141" s="178" t="s">
        <v>1650</v>
      </c>
      <c r="D141" s="178" t="s">
        <v>1491</v>
      </c>
      <c r="E141" s="178" t="s">
        <v>1640</v>
      </c>
      <c r="F141" s="95"/>
      <c r="G141" s="95"/>
      <c r="H141" s="83">
        <v>1</v>
      </c>
    </row>
    <row r="142" spans="1:8" ht="15.75" thickBot="1">
      <c r="A142" s="83">
        <v>2</v>
      </c>
      <c r="B142" s="178" t="s">
        <v>2115</v>
      </c>
      <c r="C142" s="178" t="s">
        <v>1650</v>
      </c>
      <c r="D142" s="178" t="s">
        <v>1491</v>
      </c>
      <c r="E142" s="178" t="s">
        <v>1640</v>
      </c>
      <c r="F142" s="95"/>
      <c r="G142" s="95"/>
      <c r="H142" s="83">
        <v>1</v>
      </c>
    </row>
    <row r="143" spans="1:8" ht="15.75" thickBot="1">
      <c r="A143" s="83">
        <v>3</v>
      </c>
      <c r="B143" s="178" t="s">
        <v>2116</v>
      </c>
      <c r="C143" s="178" t="s">
        <v>1665</v>
      </c>
      <c r="D143" s="178" t="s">
        <v>1448</v>
      </c>
      <c r="E143" s="178" t="s">
        <v>1640</v>
      </c>
      <c r="F143" s="95"/>
      <c r="G143" s="95">
        <v>1</v>
      </c>
      <c r="H143" s="83"/>
    </row>
    <row r="144" spans="1:8" ht="15.75" thickBot="1">
      <c r="A144" s="83">
        <v>4</v>
      </c>
      <c r="B144" s="178" t="s">
        <v>1848</v>
      </c>
      <c r="C144" s="178" t="s">
        <v>1632</v>
      </c>
      <c r="D144" s="178" t="s">
        <v>1448</v>
      </c>
      <c r="E144" s="178" t="s">
        <v>1640</v>
      </c>
      <c r="F144" s="95">
        <v>1</v>
      </c>
      <c r="G144" s="95"/>
      <c r="H144" s="83"/>
    </row>
    <row r="145" spans="1:8" ht="15.75" thickBot="1">
      <c r="A145" s="83">
        <v>5</v>
      </c>
      <c r="B145" s="178" t="s">
        <v>1638</v>
      </c>
      <c r="C145" s="178" t="s">
        <v>1632</v>
      </c>
      <c r="D145" s="178" t="s">
        <v>1448</v>
      </c>
      <c r="E145" s="178" t="s">
        <v>1640</v>
      </c>
      <c r="F145" s="95"/>
      <c r="G145" s="95">
        <v>1</v>
      </c>
      <c r="H145" s="95"/>
    </row>
    <row r="146" spans="1:8" ht="15.75" thickBot="1">
      <c r="A146" s="83">
        <v>6</v>
      </c>
      <c r="B146" s="178" t="s">
        <v>2117</v>
      </c>
      <c r="C146" s="178" t="s">
        <v>1632</v>
      </c>
      <c r="D146" s="178" t="s">
        <v>1448</v>
      </c>
      <c r="E146" s="178" t="s">
        <v>1640</v>
      </c>
      <c r="F146" s="95"/>
      <c r="G146" s="95"/>
      <c r="H146" s="95">
        <v>1</v>
      </c>
    </row>
    <row r="147" spans="1:8" ht="15.75" thickBot="1">
      <c r="A147" s="83">
        <v>7</v>
      </c>
      <c r="B147" s="178" t="s">
        <v>2118</v>
      </c>
      <c r="C147" s="178" t="s">
        <v>1632</v>
      </c>
      <c r="D147" s="178" t="s">
        <v>1496</v>
      </c>
      <c r="E147" s="178" t="s">
        <v>1640</v>
      </c>
      <c r="F147" s="95"/>
      <c r="G147" s="95">
        <v>1</v>
      </c>
      <c r="H147" s="95"/>
    </row>
    <row r="148" spans="1:8" ht="15.75" thickBot="1">
      <c r="A148" s="83">
        <v>8</v>
      </c>
      <c r="B148" s="178" t="s">
        <v>1813</v>
      </c>
      <c r="C148" s="178" t="s">
        <v>1632</v>
      </c>
      <c r="D148" s="178" t="s">
        <v>1496</v>
      </c>
      <c r="E148" s="178" t="s">
        <v>1640</v>
      </c>
      <c r="F148" s="95"/>
      <c r="G148" s="95"/>
      <c r="H148" s="95">
        <v>1</v>
      </c>
    </row>
    <row r="149" spans="1:8" ht="15.75" thickBot="1">
      <c r="A149" s="83">
        <v>9</v>
      </c>
      <c r="B149" s="178" t="s">
        <v>2119</v>
      </c>
      <c r="C149" s="178" t="s">
        <v>1632</v>
      </c>
      <c r="D149" s="178" t="s">
        <v>1496</v>
      </c>
      <c r="E149" s="178" t="s">
        <v>1640</v>
      </c>
      <c r="F149" s="95"/>
      <c r="G149" s="95"/>
      <c r="H149" s="95">
        <v>1</v>
      </c>
    </row>
    <row r="150" spans="1:8" ht="15.75" thickBot="1">
      <c r="A150" s="83">
        <v>10</v>
      </c>
      <c r="B150" s="178" t="s">
        <v>2120</v>
      </c>
      <c r="C150" s="178" t="s">
        <v>1632</v>
      </c>
      <c r="D150" s="178" t="s">
        <v>1496</v>
      </c>
      <c r="E150" s="178" t="s">
        <v>1640</v>
      </c>
      <c r="F150" s="95"/>
      <c r="G150" s="95"/>
      <c r="H150" s="95">
        <v>1</v>
      </c>
    </row>
    <row r="151" spans="1:8" ht="15.75" thickBot="1">
      <c r="A151" s="83">
        <v>11</v>
      </c>
      <c r="B151" s="178" t="s">
        <v>2121</v>
      </c>
      <c r="C151" s="178" t="s">
        <v>1632</v>
      </c>
      <c r="D151" s="178" t="s">
        <v>1504</v>
      </c>
      <c r="E151" s="178" t="s">
        <v>1640</v>
      </c>
      <c r="F151" s="95"/>
      <c r="G151" s="95"/>
      <c r="H151" s="95">
        <v>1</v>
      </c>
    </row>
    <row r="152" spans="1:8" ht="15.75" thickBot="1">
      <c r="A152" s="83">
        <v>12</v>
      </c>
      <c r="B152" s="178" t="s">
        <v>2122</v>
      </c>
      <c r="C152" s="178" t="s">
        <v>1632</v>
      </c>
      <c r="D152" s="178" t="s">
        <v>1504</v>
      </c>
      <c r="E152" s="178" t="s">
        <v>1640</v>
      </c>
      <c r="F152" s="95"/>
      <c r="G152" s="95"/>
      <c r="H152" s="95">
        <v>1</v>
      </c>
    </row>
    <row r="153" spans="1:8" ht="15.75" thickBot="1">
      <c r="A153" s="83">
        <v>13</v>
      </c>
      <c r="B153" s="178" t="s">
        <v>2123</v>
      </c>
      <c r="C153" s="178" t="s">
        <v>1803</v>
      </c>
      <c r="D153" s="178" t="s">
        <v>1509</v>
      </c>
      <c r="E153" s="178" t="s">
        <v>1640</v>
      </c>
      <c r="F153" s="95">
        <v>1</v>
      </c>
      <c r="G153" s="95"/>
      <c r="H153" s="83"/>
    </row>
    <row r="154" spans="1:8" ht="15.75" thickBot="1">
      <c r="A154" s="83">
        <v>14</v>
      </c>
      <c r="B154" s="178" t="s">
        <v>2124</v>
      </c>
      <c r="C154" s="178" t="s">
        <v>1646</v>
      </c>
      <c r="D154" s="178" t="s">
        <v>1509</v>
      </c>
      <c r="E154" s="178" t="s">
        <v>1640</v>
      </c>
      <c r="F154" s="95">
        <v>1</v>
      </c>
      <c r="G154" s="95"/>
      <c r="H154" s="83"/>
    </row>
    <row r="155" spans="1:8" ht="15.75" thickBot="1">
      <c r="A155" s="83">
        <v>15</v>
      </c>
      <c r="B155" s="178" t="s">
        <v>2125</v>
      </c>
      <c r="C155" s="178" t="s">
        <v>1646</v>
      </c>
      <c r="D155" s="178" t="s">
        <v>1509</v>
      </c>
      <c r="E155" s="178" t="s">
        <v>1640</v>
      </c>
      <c r="F155" s="95">
        <v>1</v>
      </c>
      <c r="G155" s="95"/>
      <c r="H155" s="83"/>
    </row>
    <row r="156" spans="1:8" ht="15.75" thickBot="1">
      <c r="A156" s="83">
        <v>16</v>
      </c>
      <c r="B156" s="178" t="s">
        <v>2126</v>
      </c>
      <c r="C156" s="178" t="s">
        <v>1646</v>
      </c>
      <c r="D156" s="178" t="s">
        <v>1509</v>
      </c>
      <c r="E156" s="178" t="s">
        <v>1640</v>
      </c>
      <c r="F156" s="95"/>
      <c r="G156" s="95">
        <v>1</v>
      </c>
      <c r="H156" s="95"/>
    </row>
    <row r="157" spans="1:8" ht="15.75" thickBot="1">
      <c r="A157" s="83">
        <v>17</v>
      </c>
      <c r="B157" s="178" t="s">
        <v>2127</v>
      </c>
      <c r="C157" s="178" t="s">
        <v>1646</v>
      </c>
      <c r="D157" s="178" t="s">
        <v>1509</v>
      </c>
      <c r="E157" s="178" t="s">
        <v>1640</v>
      </c>
      <c r="F157" s="95"/>
      <c r="G157" s="95">
        <v>1</v>
      </c>
      <c r="H157" s="95"/>
    </row>
    <row r="158" spans="1:8" ht="15.75" thickBot="1">
      <c r="A158" s="83">
        <v>18</v>
      </c>
      <c r="B158" s="178" t="s">
        <v>1861</v>
      </c>
      <c r="C158" s="178" t="s">
        <v>1646</v>
      </c>
      <c r="D158" s="178" t="s">
        <v>1509</v>
      </c>
      <c r="E158" s="178" t="s">
        <v>1640</v>
      </c>
      <c r="F158" s="95"/>
      <c r="G158" s="95">
        <v>1</v>
      </c>
      <c r="H158" s="95"/>
    </row>
    <row r="159" spans="1:8" ht="15.75" thickBot="1">
      <c r="A159" s="83">
        <v>19</v>
      </c>
      <c r="B159" s="178" t="s">
        <v>2128</v>
      </c>
      <c r="C159" s="178" t="s">
        <v>1646</v>
      </c>
      <c r="D159" s="178" t="s">
        <v>1509</v>
      </c>
      <c r="E159" s="178" t="s">
        <v>1640</v>
      </c>
      <c r="F159" s="95"/>
      <c r="G159" s="95"/>
      <c r="H159" s="95">
        <v>1</v>
      </c>
    </row>
    <row r="160" spans="1:8" ht="15.75" thickBot="1">
      <c r="A160" s="83">
        <v>20</v>
      </c>
      <c r="B160" s="178" t="s">
        <v>2129</v>
      </c>
      <c r="C160" s="178" t="s">
        <v>1646</v>
      </c>
      <c r="D160" s="178" t="s">
        <v>1509</v>
      </c>
      <c r="E160" s="178" t="s">
        <v>1640</v>
      </c>
      <c r="F160" s="95"/>
      <c r="G160" s="95"/>
      <c r="H160" s="95">
        <v>1</v>
      </c>
    </row>
    <row r="161" spans="1:8" ht="15.75" thickBot="1">
      <c r="A161" s="83">
        <v>21</v>
      </c>
      <c r="B161" s="178" t="s">
        <v>2130</v>
      </c>
      <c r="C161" s="178" t="s">
        <v>1646</v>
      </c>
      <c r="D161" s="178" t="s">
        <v>1509</v>
      </c>
      <c r="E161" s="178" t="s">
        <v>1640</v>
      </c>
      <c r="F161" s="95"/>
      <c r="G161" s="95"/>
      <c r="H161" s="95">
        <v>1</v>
      </c>
    </row>
    <row r="162" spans="1:8" ht="15.75" thickBot="1">
      <c r="A162" s="83">
        <v>22</v>
      </c>
      <c r="B162" s="178" t="s">
        <v>2131</v>
      </c>
      <c r="C162" s="178" t="s">
        <v>1646</v>
      </c>
      <c r="D162" s="178" t="s">
        <v>1509</v>
      </c>
      <c r="E162" s="178" t="s">
        <v>1640</v>
      </c>
      <c r="F162" s="95"/>
      <c r="G162" s="95"/>
      <c r="H162" s="95">
        <v>1</v>
      </c>
    </row>
    <row r="163" spans="1:8" ht="15.75" thickBot="1">
      <c r="A163" s="83">
        <v>23</v>
      </c>
      <c r="B163" s="178" t="s">
        <v>2132</v>
      </c>
      <c r="C163" s="178" t="s">
        <v>1646</v>
      </c>
      <c r="D163" s="178" t="s">
        <v>1509</v>
      </c>
      <c r="E163" s="178" t="s">
        <v>1640</v>
      </c>
      <c r="F163" s="95"/>
      <c r="G163" s="95"/>
      <c r="H163" s="95">
        <v>1</v>
      </c>
    </row>
    <row r="164" spans="1:8" ht="15.75" thickBot="1">
      <c r="A164" s="83">
        <v>24</v>
      </c>
      <c r="B164" s="178" t="s">
        <v>2133</v>
      </c>
      <c r="C164" s="178" t="s">
        <v>1646</v>
      </c>
      <c r="D164" s="178" t="s">
        <v>1509</v>
      </c>
      <c r="E164" s="178" t="s">
        <v>1640</v>
      </c>
      <c r="F164" s="95">
        <v>1</v>
      </c>
      <c r="G164" s="95"/>
      <c r="H164" s="83"/>
    </row>
    <row r="165" spans="1:8" ht="15.75" thickBot="1">
      <c r="A165" s="83">
        <v>25</v>
      </c>
      <c r="B165" s="178" t="s">
        <v>2134</v>
      </c>
      <c r="C165" s="178" t="s">
        <v>1646</v>
      </c>
      <c r="D165" s="178" t="s">
        <v>1509</v>
      </c>
      <c r="E165" s="178" t="s">
        <v>1640</v>
      </c>
      <c r="F165" s="95"/>
      <c r="G165" s="95"/>
      <c r="H165" s="83">
        <v>1</v>
      </c>
    </row>
    <row r="166" spans="1:8" ht="15.75" thickBot="1">
      <c r="A166" s="83">
        <v>26</v>
      </c>
      <c r="B166" s="178" t="s">
        <v>2135</v>
      </c>
      <c r="C166" s="178"/>
      <c r="D166" s="178" t="s">
        <v>1494</v>
      </c>
      <c r="E166" s="178" t="s">
        <v>1611</v>
      </c>
      <c r="F166" s="95"/>
      <c r="G166" s="95"/>
      <c r="H166" s="83">
        <v>1</v>
      </c>
    </row>
    <row r="167" spans="1:8" ht="15.75" thickBot="1">
      <c r="A167" s="83">
        <v>27</v>
      </c>
      <c r="B167" s="178" t="s">
        <v>1782</v>
      </c>
      <c r="C167" s="178" t="s">
        <v>1642</v>
      </c>
      <c r="D167" s="178" t="s">
        <v>1496</v>
      </c>
      <c r="E167" s="178" t="s">
        <v>1611</v>
      </c>
      <c r="F167" s="95">
        <v>1</v>
      </c>
      <c r="G167" s="95"/>
      <c r="H167" s="83"/>
    </row>
    <row r="168" spans="1:8" ht="15.75" thickBot="1">
      <c r="A168" s="83">
        <v>28</v>
      </c>
      <c r="B168" s="178" t="s">
        <v>1783</v>
      </c>
      <c r="C168" s="178" t="s">
        <v>1642</v>
      </c>
      <c r="D168" s="178" t="s">
        <v>1496</v>
      </c>
      <c r="E168" s="178" t="s">
        <v>1611</v>
      </c>
      <c r="F168" s="95">
        <v>1</v>
      </c>
      <c r="G168" s="95"/>
      <c r="H168" s="83"/>
    </row>
    <row r="169" spans="1:8" ht="15.75" thickBot="1">
      <c r="A169" s="83">
        <v>29</v>
      </c>
      <c r="B169" s="178" t="s">
        <v>1780</v>
      </c>
      <c r="C169" s="178" t="s">
        <v>1642</v>
      </c>
      <c r="D169" s="178" t="s">
        <v>1496</v>
      </c>
      <c r="E169" s="178" t="s">
        <v>1611</v>
      </c>
      <c r="F169" s="95"/>
      <c r="G169" s="95"/>
      <c r="H169" s="83">
        <v>1</v>
      </c>
    </row>
    <row r="170" spans="1:8" ht="15.75" thickBot="1">
      <c r="A170" s="83">
        <v>30</v>
      </c>
      <c r="B170" s="178" t="s">
        <v>2136</v>
      </c>
      <c r="C170" s="178" t="s">
        <v>1642</v>
      </c>
      <c r="D170" s="178" t="s">
        <v>1496</v>
      </c>
      <c r="E170" s="178" t="s">
        <v>1611</v>
      </c>
      <c r="F170" s="95"/>
      <c r="G170" s="95"/>
      <c r="H170" s="83">
        <v>1</v>
      </c>
    </row>
    <row r="171" spans="1:8" ht="15.75" thickBot="1">
      <c r="A171" s="83">
        <v>31</v>
      </c>
      <c r="B171" s="178" t="s">
        <v>1818</v>
      </c>
      <c r="C171" s="178" t="s">
        <v>1642</v>
      </c>
      <c r="D171" s="178" t="s">
        <v>1496</v>
      </c>
      <c r="E171" s="178" t="s">
        <v>1611</v>
      </c>
      <c r="F171" s="95"/>
      <c r="G171" s="95">
        <v>1</v>
      </c>
      <c r="H171" s="83"/>
    </row>
    <row r="172" spans="1:8" ht="15.75" thickBot="1">
      <c r="A172" s="83">
        <v>32</v>
      </c>
      <c r="B172" s="178" t="s">
        <v>1826</v>
      </c>
      <c r="C172" s="178" t="s">
        <v>1963</v>
      </c>
      <c r="D172" s="178" t="s">
        <v>1502</v>
      </c>
      <c r="E172" s="178" t="s">
        <v>1611</v>
      </c>
      <c r="F172" s="95">
        <v>1</v>
      </c>
      <c r="G172" s="95"/>
      <c r="H172" s="83"/>
    </row>
    <row r="173" spans="1:8" ht="15.75" thickBot="1">
      <c r="A173" s="83">
        <v>33</v>
      </c>
      <c r="B173" s="178" t="s">
        <v>1672</v>
      </c>
      <c r="C173" s="178" t="s">
        <v>2137</v>
      </c>
      <c r="D173" s="178" t="s">
        <v>1502</v>
      </c>
      <c r="E173" s="178" t="s">
        <v>1611</v>
      </c>
      <c r="F173" s="95"/>
      <c r="G173" s="95">
        <v>1</v>
      </c>
      <c r="H173" s="95"/>
    </row>
    <row r="174" spans="1:8" ht="15.75" thickBot="1">
      <c r="A174" s="83">
        <v>34</v>
      </c>
      <c r="B174" s="178" t="s">
        <v>1931</v>
      </c>
      <c r="C174" s="178" t="s">
        <v>2137</v>
      </c>
      <c r="D174" s="178" t="s">
        <v>1502</v>
      </c>
      <c r="E174" s="178" t="s">
        <v>1611</v>
      </c>
      <c r="F174" s="95"/>
      <c r="G174" s="95">
        <v>1</v>
      </c>
      <c r="H174" s="95"/>
    </row>
    <row r="175" spans="1:8" ht="15.75" thickBot="1">
      <c r="A175" s="83">
        <v>35</v>
      </c>
      <c r="B175" s="178" t="s">
        <v>2138</v>
      </c>
      <c r="C175" s="178" t="s">
        <v>1963</v>
      </c>
      <c r="D175" s="178" t="s">
        <v>1502</v>
      </c>
      <c r="E175" s="178" t="s">
        <v>1611</v>
      </c>
      <c r="F175" s="95"/>
      <c r="G175" s="95"/>
      <c r="H175" s="95">
        <v>1</v>
      </c>
    </row>
    <row r="176" spans="1:8" ht="15.75" thickBot="1">
      <c r="A176" s="83">
        <v>36</v>
      </c>
      <c r="B176" s="178" t="s">
        <v>1647</v>
      </c>
      <c r="C176" s="178" t="s">
        <v>2137</v>
      </c>
      <c r="D176" s="178" t="s">
        <v>1502</v>
      </c>
      <c r="E176" s="178" t="s">
        <v>1611</v>
      </c>
      <c r="F176" s="95"/>
      <c r="G176" s="95"/>
      <c r="H176" s="95">
        <v>1</v>
      </c>
    </row>
    <row r="177" spans="1:8" ht="15.75" thickBot="1">
      <c r="A177" s="83">
        <v>37</v>
      </c>
      <c r="B177" s="178" t="s">
        <v>2139</v>
      </c>
      <c r="C177" s="178" t="s">
        <v>1803</v>
      </c>
      <c r="D177" s="178" t="s">
        <v>1500</v>
      </c>
      <c r="E177" s="178" t="s">
        <v>1611</v>
      </c>
      <c r="F177" s="95"/>
      <c r="G177" s="95"/>
      <c r="H177" s="95">
        <v>1</v>
      </c>
    </row>
    <row r="178" spans="1:8" ht="15.75" thickBot="1">
      <c r="A178" s="83">
        <v>38</v>
      </c>
      <c r="B178" s="178" t="s">
        <v>1676</v>
      </c>
      <c r="C178" s="178" t="s">
        <v>1803</v>
      </c>
      <c r="D178" s="178" t="s">
        <v>1500</v>
      </c>
      <c r="E178" s="178" t="s">
        <v>1611</v>
      </c>
      <c r="F178" s="95">
        <v>3</v>
      </c>
      <c r="G178" s="95"/>
      <c r="H178" s="83"/>
    </row>
    <row r="179" spans="1:8" ht="15.75" thickBot="1">
      <c r="A179" s="83">
        <v>39</v>
      </c>
      <c r="B179" s="178" t="s">
        <v>1935</v>
      </c>
      <c r="C179" s="178" t="s">
        <v>1803</v>
      </c>
      <c r="D179" s="178" t="s">
        <v>1500</v>
      </c>
      <c r="E179" s="178" t="s">
        <v>1611</v>
      </c>
      <c r="F179" s="95">
        <v>1</v>
      </c>
      <c r="G179" s="95">
        <v>1</v>
      </c>
      <c r="H179" s="83"/>
    </row>
    <row r="180" spans="1:8" ht="15.75" thickBot="1">
      <c r="A180" s="83">
        <v>40</v>
      </c>
      <c r="B180" s="178" t="s">
        <v>1785</v>
      </c>
      <c r="C180" s="178" t="s">
        <v>1803</v>
      </c>
      <c r="D180" s="178" t="s">
        <v>1500</v>
      </c>
      <c r="E180" s="178" t="s">
        <v>1611</v>
      </c>
      <c r="F180" s="95">
        <v>1</v>
      </c>
      <c r="G180" s="95">
        <v>2</v>
      </c>
      <c r="H180" s="83"/>
    </row>
    <row r="181" spans="1:8" ht="15.75" thickBot="1">
      <c r="A181" s="83">
        <v>41</v>
      </c>
      <c r="B181" s="178" t="s">
        <v>2140</v>
      </c>
      <c r="C181" s="178" t="s">
        <v>1803</v>
      </c>
      <c r="D181" s="178" t="s">
        <v>1500</v>
      </c>
      <c r="E181" s="178" t="s">
        <v>1611</v>
      </c>
      <c r="F181" s="95"/>
      <c r="G181" s="95"/>
      <c r="H181" s="83">
        <v>1</v>
      </c>
    </row>
    <row r="182" spans="1:8" ht="15.75" thickBot="1">
      <c r="A182" s="83">
        <v>42</v>
      </c>
      <c r="B182" s="178" t="s">
        <v>1909</v>
      </c>
      <c r="C182" s="178" t="s">
        <v>1803</v>
      </c>
      <c r="D182" s="178" t="s">
        <v>1500</v>
      </c>
      <c r="E182" s="178" t="s">
        <v>1611</v>
      </c>
      <c r="F182" s="95">
        <v>3</v>
      </c>
      <c r="G182" s="95"/>
      <c r="H182" s="83"/>
    </row>
    <row r="183" spans="1:8" ht="15.75" thickBot="1">
      <c r="A183" s="83">
        <v>43</v>
      </c>
      <c r="B183" s="178" t="s">
        <v>1937</v>
      </c>
      <c r="C183" s="178" t="s">
        <v>1803</v>
      </c>
      <c r="D183" s="178" t="s">
        <v>1500</v>
      </c>
      <c r="E183" s="178" t="s">
        <v>1611</v>
      </c>
      <c r="F183" s="95">
        <v>2</v>
      </c>
      <c r="G183" s="95">
        <v>1</v>
      </c>
      <c r="H183" s="83"/>
    </row>
    <row r="184" spans="1:8" ht="15.75" thickBot="1">
      <c r="A184" s="83">
        <v>44</v>
      </c>
      <c r="B184" s="178" t="s">
        <v>1830</v>
      </c>
      <c r="C184" s="178" t="s">
        <v>1803</v>
      </c>
      <c r="D184" s="178" t="s">
        <v>1500</v>
      </c>
      <c r="E184" s="178" t="s">
        <v>1611</v>
      </c>
      <c r="F184" s="95">
        <v>1</v>
      </c>
      <c r="G184" s="95">
        <v>2</v>
      </c>
      <c r="H184" s="83"/>
    </row>
    <row r="185" spans="1:8" ht="15.75" thickBot="1">
      <c r="A185" s="83">
        <v>45</v>
      </c>
      <c r="B185" s="178" t="s">
        <v>2053</v>
      </c>
      <c r="C185" s="178" t="s">
        <v>1803</v>
      </c>
      <c r="D185" s="178" t="s">
        <v>1500</v>
      </c>
      <c r="E185" s="178" t="s">
        <v>1611</v>
      </c>
      <c r="F185" s="95"/>
      <c r="G185" s="95"/>
      <c r="H185" s="83">
        <v>1</v>
      </c>
    </row>
    <row r="186" spans="1:8" ht="15.75" thickBot="1">
      <c r="A186" s="83">
        <v>46</v>
      </c>
      <c r="B186" s="178" t="s">
        <v>1786</v>
      </c>
      <c r="C186" s="178" t="s">
        <v>1803</v>
      </c>
      <c r="D186" s="178" t="s">
        <v>1500</v>
      </c>
      <c r="E186" s="178" t="s">
        <v>1611</v>
      </c>
      <c r="F186" s="95">
        <v>1</v>
      </c>
      <c r="G186" s="95"/>
      <c r="H186" s="83"/>
    </row>
    <row r="187" spans="1:8" ht="15.75" thickBot="1">
      <c r="A187" s="83">
        <v>47</v>
      </c>
      <c r="B187" s="178" t="s">
        <v>1724</v>
      </c>
      <c r="C187" s="178" t="s">
        <v>1803</v>
      </c>
      <c r="D187" s="178" t="s">
        <v>1500</v>
      </c>
      <c r="E187" s="178" t="s">
        <v>1611</v>
      </c>
      <c r="F187" s="95"/>
      <c r="G187" s="95">
        <v>1</v>
      </c>
      <c r="H187" s="83"/>
    </row>
    <row r="188" spans="1:8" ht="15.75" thickBot="1">
      <c r="A188" s="83">
        <v>48</v>
      </c>
      <c r="B188" s="178" t="s">
        <v>1832</v>
      </c>
      <c r="C188" s="178" t="s">
        <v>1803</v>
      </c>
      <c r="D188" s="178" t="s">
        <v>1500</v>
      </c>
      <c r="E188" s="178" t="s">
        <v>1611</v>
      </c>
      <c r="F188" s="95">
        <v>1</v>
      </c>
      <c r="G188" s="95"/>
      <c r="H188" s="83">
        <v>1</v>
      </c>
    </row>
    <row r="189" spans="1:8" ht="15.75" thickBot="1">
      <c r="A189" s="83">
        <v>49</v>
      </c>
      <c r="B189" s="178" t="s">
        <v>1942</v>
      </c>
      <c r="C189" s="178" t="s">
        <v>1615</v>
      </c>
      <c r="D189" s="178" t="s">
        <v>1503</v>
      </c>
      <c r="E189" s="178" t="s">
        <v>1611</v>
      </c>
      <c r="F189" s="95"/>
      <c r="G189" s="95"/>
      <c r="H189" s="95">
        <v>1</v>
      </c>
    </row>
    <row r="190" spans="1:8" ht="15.75" thickBot="1">
      <c r="A190" s="83">
        <v>50</v>
      </c>
      <c r="B190" s="178" t="s">
        <v>1946</v>
      </c>
      <c r="C190" s="178" t="s">
        <v>1615</v>
      </c>
      <c r="D190" s="178" t="s">
        <v>1503</v>
      </c>
      <c r="E190" s="178" t="s">
        <v>1611</v>
      </c>
      <c r="F190" s="95"/>
      <c r="G190" s="95"/>
      <c r="H190" s="95">
        <v>1</v>
      </c>
    </row>
    <row r="191" spans="1:8" ht="15.75" thickBot="1">
      <c r="A191" s="83">
        <v>51</v>
      </c>
      <c r="B191" s="178" t="s">
        <v>1614</v>
      </c>
      <c r="C191" s="178" t="s">
        <v>1615</v>
      </c>
      <c r="D191" s="178" t="s">
        <v>1504</v>
      </c>
      <c r="E191" s="178" t="s">
        <v>1611</v>
      </c>
      <c r="F191" s="95">
        <v>1</v>
      </c>
      <c r="G191" s="95"/>
      <c r="H191" s="95">
        <v>1</v>
      </c>
    </row>
    <row r="192" spans="1:8" ht="15.75" thickBot="1">
      <c r="A192" s="83">
        <v>52</v>
      </c>
      <c r="B192" s="178" t="s">
        <v>2141</v>
      </c>
      <c r="C192" s="178" t="s">
        <v>1615</v>
      </c>
      <c r="D192" s="178" t="s">
        <v>1504</v>
      </c>
      <c r="E192" s="178" t="s">
        <v>1611</v>
      </c>
      <c r="F192" s="95">
        <v>1</v>
      </c>
      <c r="G192" s="95"/>
      <c r="H192" s="83"/>
    </row>
    <row r="193" spans="1:8" ht="15.75" thickBot="1">
      <c r="A193" s="83">
        <v>53</v>
      </c>
      <c r="B193" s="178" t="s">
        <v>1698</v>
      </c>
      <c r="C193" s="178" t="s">
        <v>1615</v>
      </c>
      <c r="D193" s="178" t="s">
        <v>1504</v>
      </c>
      <c r="E193" s="178" t="s">
        <v>1611</v>
      </c>
      <c r="F193" s="95"/>
      <c r="G193" s="95">
        <v>1</v>
      </c>
      <c r="H193" s="83"/>
    </row>
    <row r="194" spans="1:8" ht="15.75" thickBot="1">
      <c r="A194" s="83">
        <v>54</v>
      </c>
      <c r="B194" s="178" t="s">
        <v>2142</v>
      </c>
      <c r="C194" s="178" t="s">
        <v>1803</v>
      </c>
      <c r="D194" s="178" t="s">
        <v>1507</v>
      </c>
      <c r="E194" s="178" t="s">
        <v>1611</v>
      </c>
      <c r="F194" s="95">
        <v>1</v>
      </c>
      <c r="G194" s="95"/>
      <c r="H194" s="83"/>
    </row>
    <row r="195" spans="1:8" ht="15.75" thickBot="1">
      <c r="A195" s="83">
        <v>55</v>
      </c>
      <c r="B195" s="178" t="s">
        <v>2143</v>
      </c>
      <c r="C195" s="178" t="s">
        <v>1803</v>
      </c>
      <c r="D195" s="178" t="s">
        <v>1507</v>
      </c>
      <c r="E195" s="178" t="s">
        <v>1611</v>
      </c>
      <c r="F195" s="95"/>
      <c r="G195" s="95"/>
      <c r="H195" s="95">
        <v>1</v>
      </c>
    </row>
    <row r="196" spans="1:8" ht="15.75" thickBot="1">
      <c r="A196" s="83">
        <v>56</v>
      </c>
      <c r="B196" s="178" t="s">
        <v>2144</v>
      </c>
      <c r="C196" s="178" t="s">
        <v>1803</v>
      </c>
      <c r="D196" s="178" t="s">
        <v>1507</v>
      </c>
      <c r="E196" s="178" t="s">
        <v>1611</v>
      </c>
      <c r="F196" s="95"/>
      <c r="G196" s="95"/>
      <c r="H196" s="95">
        <v>1</v>
      </c>
    </row>
    <row r="197" spans="1:8" ht="15.75" thickBot="1">
      <c r="A197" s="83">
        <v>57</v>
      </c>
      <c r="B197" s="178" t="s">
        <v>2145</v>
      </c>
      <c r="C197" s="178" t="s">
        <v>1803</v>
      </c>
      <c r="D197" s="178" t="s">
        <v>1507</v>
      </c>
      <c r="E197" s="178" t="s">
        <v>1611</v>
      </c>
      <c r="F197" s="95"/>
      <c r="G197" s="95"/>
      <c r="H197" s="95">
        <v>1</v>
      </c>
    </row>
    <row r="198" spans="1:8" ht="15.75" thickBot="1">
      <c r="A198" s="83">
        <v>58</v>
      </c>
      <c r="B198" s="178" t="s">
        <v>1845</v>
      </c>
      <c r="C198" s="178" t="s">
        <v>1646</v>
      </c>
      <c r="D198" s="178" t="s">
        <v>1509</v>
      </c>
      <c r="E198" s="178" t="s">
        <v>1611</v>
      </c>
      <c r="F198" s="95"/>
      <c r="G198" s="95">
        <v>1</v>
      </c>
      <c r="H198" s="83"/>
    </row>
    <row r="199" spans="1:8" ht="15.75" thickBot="1">
      <c r="A199" s="83">
        <v>59</v>
      </c>
      <c r="B199" s="178" t="s">
        <v>2146</v>
      </c>
      <c r="C199" s="178" t="s">
        <v>1646</v>
      </c>
      <c r="D199" s="178" t="s">
        <v>1509</v>
      </c>
      <c r="E199" s="178" t="s">
        <v>1611</v>
      </c>
      <c r="F199" s="95"/>
      <c r="G199" s="95">
        <v>1</v>
      </c>
      <c r="H199" s="83"/>
    </row>
    <row r="200" spans="1:8" ht="15.75" thickBot="1">
      <c r="A200" s="83">
        <v>60</v>
      </c>
      <c r="B200" s="178" t="s">
        <v>1846</v>
      </c>
      <c r="C200" s="178" t="s">
        <v>1646</v>
      </c>
      <c r="D200" s="178" t="s">
        <v>1509</v>
      </c>
      <c r="E200" s="178" t="s">
        <v>1611</v>
      </c>
      <c r="F200" s="95"/>
      <c r="G200" s="95">
        <v>1</v>
      </c>
      <c r="H200" s="83"/>
    </row>
    <row r="201" spans="1:8" ht="15.75" thickBot="1">
      <c r="A201" s="83">
        <v>61</v>
      </c>
      <c r="B201" s="178" t="s">
        <v>2147</v>
      </c>
      <c r="C201" s="178" t="s">
        <v>1646</v>
      </c>
      <c r="D201" s="178" t="s">
        <v>1509</v>
      </c>
      <c r="E201" s="178" t="s">
        <v>1611</v>
      </c>
      <c r="F201" s="95"/>
      <c r="G201" s="95"/>
      <c r="H201" s="95">
        <v>1</v>
      </c>
    </row>
    <row r="202" spans="1:8" ht="15.75" thickBot="1">
      <c r="A202" s="83">
        <v>62</v>
      </c>
      <c r="B202" s="178" t="s">
        <v>2004</v>
      </c>
      <c r="C202" s="178" t="s">
        <v>1646</v>
      </c>
      <c r="D202" s="178" t="s">
        <v>1509</v>
      </c>
      <c r="E202" s="178" t="s">
        <v>1611</v>
      </c>
      <c r="F202" s="95"/>
      <c r="G202" s="95"/>
      <c r="H202" s="95">
        <v>1</v>
      </c>
    </row>
    <row r="203" spans="1:8" ht="15.75" thickBot="1">
      <c r="A203" s="83">
        <v>63</v>
      </c>
      <c r="B203" s="178" t="s">
        <v>2148</v>
      </c>
      <c r="C203" s="178" t="s">
        <v>1615</v>
      </c>
      <c r="D203" s="178" t="s">
        <v>1510</v>
      </c>
      <c r="E203" s="178" t="s">
        <v>1611</v>
      </c>
      <c r="F203" s="95">
        <v>1</v>
      </c>
      <c r="G203" s="95"/>
      <c r="H203" s="83"/>
    </row>
    <row r="204" spans="1:8" ht="15.75" thickBot="1">
      <c r="A204" s="83">
        <v>64</v>
      </c>
      <c r="B204" s="178" t="s">
        <v>1620</v>
      </c>
      <c r="C204" s="178" t="s">
        <v>1615</v>
      </c>
      <c r="D204" s="178" t="s">
        <v>1510</v>
      </c>
      <c r="E204" s="178" t="s">
        <v>1611</v>
      </c>
      <c r="F204" s="95">
        <v>1</v>
      </c>
      <c r="G204" s="95"/>
      <c r="H204" s="83"/>
    </row>
    <row r="205" spans="1:8" ht="15.75" thickBot="1">
      <c r="A205" s="83">
        <v>65</v>
      </c>
      <c r="B205" s="178" t="s">
        <v>2149</v>
      </c>
      <c r="C205" s="178" t="s">
        <v>1615</v>
      </c>
      <c r="D205" s="178" t="s">
        <v>1510</v>
      </c>
      <c r="E205" s="178" t="s">
        <v>1611</v>
      </c>
      <c r="F205" s="95"/>
      <c r="G205" s="95">
        <v>1</v>
      </c>
      <c r="H205" s="95"/>
    </row>
    <row r="206" spans="1:8" ht="15.75" thickBot="1">
      <c r="A206" s="83">
        <v>66</v>
      </c>
      <c r="B206" s="178" t="s">
        <v>2150</v>
      </c>
      <c r="C206" s="178" t="s">
        <v>1615</v>
      </c>
      <c r="D206" s="178" t="s">
        <v>1510</v>
      </c>
      <c r="E206" s="178" t="s">
        <v>1611</v>
      </c>
      <c r="F206" s="95"/>
      <c r="G206" s="95"/>
      <c r="H206" s="95">
        <v>1</v>
      </c>
    </row>
    <row r="207" spans="1:8" ht="15.75" thickBot="1">
      <c r="A207" s="83">
        <v>67</v>
      </c>
      <c r="B207" s="178" t="s">
        <v>2151</v>
      </c>
      <c r="C207" s="178" t="s">
        <v>1615</v>
      </c>
      <c r="D207" s="178" t="s">
        <v>1510</v>
      </c>
      <c r="E207" s="178" t="s">
        <v>1611</v>
      </c>
      <c r="F207" s="95"/>
      <c r="G207" s="95"/>
      <c r="H207" s="95">
        <v>1</v>
      </c>
    </row>
    <row r="208" spans="1:8" ht="15.75" thickBot="1">
      <c r="A208" s="83">
        <v>68</v>
      </c>
      <c r="B208" s="178" t="s">
        <v>2152</v>
      </c>
      <c r="C208" s="178" t="s">
        <v>1615</v>
      </c>
      <c r="D208" s="178" t="s">
        <v>2153</v>
      </c>
      <c r="E208" s="178" t="s">
        <v>1611</v>
      </c>
      <c r="F208" s="95">
        <v>1</v>
      </c>
      <c r="G208" s="95"/>
      <c r="H208" s="83"/>
    </row>
    <row r="209" spans="1:8" ht="15.75" thickBot="1">
      <c r="A209" s="83">
        <v>69</v>
      </c>
      <c r="B209" s="178" t="s">
        <v>1626</v>
      </c>
      <c r="C209" s="178" t="s">
        <v>1615</v>
      </c>
      <c r="D209" s="178" t="s">
        <v>1491</v>
      </c>
      <c r="E209" s="178" t="s">
        <v>1611</v>
      </c>
      <c r="F209" s="95"/>
      <c r="G209" s="95">
        <v>1</v>
      </c>
      <c r="H209" s="95"/>
    </row>
    <row r="210" spans="1:8" ht="15.75" thickBot="1">
      <c r="A210" s="83">
        <v>70</v>
      </c>
      <c r="B210" s="178" t="s">
        <v>2154</v>
      </c>
      <c r="C210" s="178" t="s">
        <v>1650</v>
      </c>
      <c r="D210" s="178" t="s">
        <v>1491</v>
      </c>
      <c r="E210" s="178" t="s">
        <v>1611</v>
      </c>
      <c r="F210" s="95"/>
      <c r="G210" s="95">
        <v>1</v>
      </c>
      <c r="H210" s="95">
        <v>1</v>
      </c>
    </row>
    <row r="211" spans="1:8" ht="15.75" thickBot="1">
      <c r="A211" s="83">
        <v>71</v>
      </c>
      <c r="B211" s="178" t="s">
        <v>1727</v>
      </c>
      <c r="C211" s="178" t="s">
        <v>1615</v>
      </c>
      <c r="D211" s="178" t="s">
        <v>2153</v>
      </c>
      <c r="E211" s="178" t="s">
        <v>1611</v>
      </c>
      <c r="F211" s="95"/>
      <c r="G211" s="95"/>
      <c r="H211" s="95">
        <v>1</v>
      </c>
    </row>
    <row r="212" spans="1:8" ht="15.75" thickBot="1">
      <c r="A212" s="83">
        <v>72</v>
      </c>
      <c r="B212" s="178" t="s">
        <v>2155</v>
      </c>
      <c r="C212" s="178" t="s">
        <v>2156</v>
      </c>
      <c r="D212" s="178" t="s">
        <v>1539</v>
      </c>
      <c r="E212" s="178" t="s">
        <v>1611</v>
      </c>
      <c r="F212" s="95"/>
      <c r="G212" s="95"/>
      <c r="H212" s="95">
        <v>1</v>
      </c>
    </row>
    <row r="213" spans="1:8" ht="15.75" thickBot="1">
      <c r="A213" s="83">
        <v>73</v>
      </c>
      <c r="B213" s="178" t="s">
        <v>2157</v>
      </c>
      <c r="C213" s="178" t="s">
        <v>1610</v>
      </c>
      <c r="D213" s="178" t="s">
        <v>1523</v>
      </c>
      <c r="E213" s="178" t="s">
        <v>1611</v>
      </c>
      <c r="F213" s="95"/>
      <c r="G213" s="95">
        <v>1</v>
      </c>
      <c r="H213" s="95"/>
    </row>
    <row r="214" spans="1:8" ht="15.75" thickBot="1">
      <c r="A214" s="83">
        <v>74</v>
      </c>
      <c r="B214" s="178" t="s">
        <v>2158</v>
      </c>
      <c r="C214" s="178"/>
      <c r="D214" s="178" t="s">
        <v>1517</v>
      </c>
      <c r="E214" s="163" t="s">
        <v>1751</v>
      </c>
      <c r="F214" s="95"/>
      <c r="G214" s="95">
        <v>1</v>
      </c>
      <c r="H214" s="95"/>
    </row>
    <row r="215" spans="1:8" ht="15.75" thickBot="1">
      <c r="A215" s="83">
        <v>75</v>
      </c>
      <c r="B215" s="178" t="s">
        <v>2159</v>
      </c>
      <c r="C215" s="178" t="s">
        <v>1834</v>
      </c>
      <c r="D215" s="178" t="s">
        <v>1496</v>
      </c>
      <c r="E215" s="163" t="s">
        <v>1751</v>
      </c>
      <c r="F215" s="95">
        <v>1</v>
      </c>
      <c r="G215" s="95"/>
      <c r="H215" s="95"/>
    </row>
    <row r="216" spans="1:8" ht="15.75" thickBot="1">
      <c r="A216" s="83">
        <v>76</v>
      </c>
      <c r="B216" s="178" t="s">
        <v>2005</v>
      </c>
      <c r="C216" s="178" t="s">
        <v>1834</v>
      </c>
      <c r="D216" s="178" t="s">
        <v>1496</v>
      </c>
      <c r="E216" s="163" t="s">
        <v>1751</v>
      </c>
      <c r="F216" s="95">
        <v>1</v>
      </c>
      <c r="G216" s="95"/>
      <c r="H216" s="95"/>
    </row>
    <row r="217" spans="1:8" ht="15.75" thickBot="1">
      <c r="A217" s="83">
        <v>77</v>
      </c>
      <c r="B217" s="178" t="s">
        <v>2160</v>
      </c>
      <c r="C217" s="178" t="s">
        <v>1834</v>
      </c>
      <c r="D217" s="178" t="s">
        <v>1496</v>
      </c>
      <c r="E217" s="163" t="s">
        <v>1751</v>
      </c>
      <c r="F217" s="95"/>
      <c r="G217" s="95"/>
      <c r="H217" s="95">
        <v>1</v>
      </c>
    </row>
    <row r="218" spans="1:8" ht="15.75" thickBot="1">
      <c r="A218" s="83">
        <v>78</v>
      </c>
      <c r="B218" s="178" t="s">
        <v>2161</v>
      </c>
      <c r="C218" s="178" t="s">
        <v>1834</v>
      </c>
      <c r="D218" s="178" t="s">
        <v>1496</v>
      </c>
      <c r="E218" s="163" t="s">
        <v>1751</v>
      </c>
      <c r="F218" s="95"/>
      <c r="G218" s="95"/>
      <c r="H218" s="95">
        <v>1</v>
      </c>
    </row>
    <row r="219" spans="1:8" ht="15.75" thickBot="1">
      <c r="A219" s="83">
        <v>79</v>
      </c>
      <c r="B219" s="178" t="s">
        <v>2162</v>
      </c>
      <c r="C219" s="178" t="s">
        <v>2163</v>
      </c>
      <c r="D219" s="178" t="s">
        <v>1502</v>
      </c>
      <c r="E219" s="163" t="s">
        <v>1751</v>
      </c>
      <c r="F219" s="95"/>
      <c r="G219" s="95">
        <v>1</v>
      </c>
      <c r="H219" s="95"/>
    </row>
    <row r="220" spans="1:8" ht="15.75" thickBot="1">
      <c r="A220" s="83">
        <v>80</v>
      </c>
      <c r="B220" s="178" t="s">
        <v>2164</v>
      </c>
      <c r="C220" s="178" t="s">
        <v>2163</v>
      </c>
      <c r="D220" s="178" t="s">
        <v>1502</v>
      </c>
      <c r="E220" s="163" t="s">
        <v>1751</v>
      </c>
      <c r="F220" s="95"/>
      <c r="G220" s="95">
        <v>1</v>
      </c>
      <c r="H220" s="95"/>
    </row>
    <row r="221" spans="1:8" ht="15.75" thickBot="1">
      <c r="A221" s="83">
        <v>81</v>
      </c>
      <c r="B221" s="178" t="s">
        <v>2165</v>
      </c>
      <c r="C221" s="178" t="s">
        <v>2163</v>
      </c>
      <c r="D221" s="178" t="s">
        <v>1502</v>
      </c>
      <c r="E221" s="163" t="s">
        <v>1751</v>
      </c>
      <c r="F221" s="95"/>
      <c r="G221" s="95">
        <v>1</v>
      </c>
      <c r="H221" s="95"/>
    </row>
    <row r="222" spans="1:8" ht="15.75" thickBot="1">
      <c r="A222" s="83">
        <v>82</v>
      </c>
      <c r="B222" s="178" t="s">
        <v>2166</v>
      </c>
      <c r="C222" s="178" t="s">
        <v>2163</v>
      </c>
      <c r="D222" s="178" t="s">
        <v>1502</v>
      </c>
      <c r="E222" s="163" t="s">
        <v>1751</v>
      </c>
      <c r="F222" s="95"/>
      <c r="G222" s="95">
        <v>1</v>
      </c>
      <c r="H222" s="95"/>
    </row>
    <row r="223" spans="1:8" ht="15.75" thickBot="1">
      <c r="A223" s="83">
        <v>83</v>
      </c>
      <c r="B223" s="178" t="s">
        <v>2167</v>
      </c>
      <c r="C223" s="178" t="s">
        <v>2163</v>
      </c>
      <c r="D223" s="178" t="s">
        <v>1502</v>
      </c>
      <c r="E223" s="163" t="s">
        <v>1751</v>
      </c>
      <c r="F223" s="95"/>
      <c r="G223" s="95"/>
      <c r="H223" s="95">
        <v>1</v>
      </c>
    </row>
    <row r="224" spans="1:8" ht="15.75" thickBot="1">
      <c r="A224" s="83">
        <v>84</v>
      </c>
      <c r="B224" s="178" t="s">
        <v>1990</v>
      </c>
      <c r="C224" s="178" t="s">
        <v>1675</v>
      </c>
      <c r="D224" s="178" t="s">
        <v>1502</v>
      </c>
      <c r="E224" s="163" t="s">
        <v>1751</v>
      </c>
      <c r="F224" s="95"/>
      <c r="G224" s="95"/>
      <c r="H224" s="95">
        <v>1</v>
      </c>
    </row>
    <row r="225" spans="1:8" ht="15.75" thickBot="1">
      <c r="A225" s="83">
        <v>85</v>
      </c>
      <c r="B225" s="178" t="s">
        <v>2168</v>
      </c>
      <c r="C225" s="178" t="s">
        <v>2169</v>
      </c>
      <c r="D225" s="178" t="s">
        <v>1539</v>
      </c>
      <c r="E225" s="163" t="s">
        <v>1751</v>
      </c>
      <c r="F225" s="95"/>
      <c r="G225" s="95">
        <v>1</v>
      </c>
      <c r="H225" s="95"/>
    </row>
    <row r="226" spans="1:8" ht="15.75" thickBot="1">
      <c r="A226" s="83">
        <v>86</v>
      </c>
      <c r="B226" s="178" t="s">
        <v>2170</v>
      </c>
      <c r="C226" s="178" t="s">
        <v>2169</v>
      </c>
      <c r="D226" s="178" t="s">
        <v>1539</v>
      </c>
      <c r="E226" s="163" t="s">
        <v>1751</v>
      </c>
      <c r="F226" s="95"/>
      <c r="G226" s="95"/>
      <c r="H226" s="95">
        <v>1</v>
      </c>
    </row>
    <row r="227" spans="1:8" ht="15.75" thickBot="1">
      <c r="A227" s="1284" t="s">
        <v>1442</v>
      </c>
      <c r="B227" s="1285"/>
      <c r="C227" s="1285"/>
      <c r="D227" s="1285"/>
      <c r="E227" s="1285"/>
      <c r="F227" s="104">
        <f>SUM(F141:F226)</f>
        <v>29</v>
      </c>
      <c r="G227" s="104">
        <f>SUM(G141:G226)</f>
        <v>30</v>
      </c>
      <c r="H227" s="104">
        <f>SUM(H141:H226)</f>
        <v>41</v>
      </c>
    </row>
  </sheetData>
  <mergeCells count="16">
    <mergeCell ref="A227:E227"/>
    <mergeCell ref="A134:E134"/>
    <mergeCell ref="A137:H137"/>
    <mergeCell ref="A139:A140"/>
    <mergeCell ref="B139:B140"/>
    <mergeCell ref="C139:C140"/>
    <mergeCell ref="D139:D140"/>
    <mergeCell ref="E139:E140"/>
    <mergeCell ref="F139:H139"/>
    <mergeCell ref="A1:H1"/>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40"/>
  <sheetViews>
    <sheetView zoomScale="70" workbookViewId="0">
      <selection activeCell="AA43" sqref="AA43"/>
    </sheetView>
  </sheetViews>
  <sheetFormatPr defaultRowHeight="12.75"/>
  <cols>
    <col min="2" max="2" width="39.28515625" customWidth="1"/>
    <col min="5" max="8" width="11.28515625" customWidth="1"/>
  </cols>
  <sheetData>
    <row r="1" spans="1:24" ht="20.25">
      <c r="A1" s="1258" t="s">
        <v>1542</v>
      </c>
      <c r="B1" s="1258"/>
      <c r="C1" s="1258"/>
      <c r="D1" s="1258"/>
      <c r="E1" s="1258"/>
      <c r="F1" s="1258"/>
      <c r="G1" s="1258"/>
      <c r="H1" s="1258"/>
      <c r="I1" s="1258"/>
      <c r="J1" s="1258"/>
      <c r="K1" s="1258"/>
      <c r="L1" s="1258"/>
      <c r="M1" s="1258"/>
      <c r="N1" s="1258"/>
      <c r="O1" s="1258"/>
      <c r="P1" s="1258"/>
      <c r="Q1" s="1258"/>
      <c r="R1" s="1258"/>
      <c r="S1" s="1258"/>
      <c r="T1" s="1258"/>
      <c r="U1" s="1258"/>
      <c r="V1" s="1258"/>
      <c r="W1" s="1258"/>
      <c r="X1" s="1258"/>
    </row>
    <row r="2" spans="1:24" ht="18.75" thickBot="1">
      <c r="A2" s="1"/>
      <c r="B2" s="1"/>
      <c r="C2" s="1"/>
      <c r="D2" s="1"/>
      <c r="E2" s="1"/>
      <c r="F2" s="1"/>
      <c r="G2" s="1"/>
      <c r="H2" s="1"/>
      <c r="I2" s="1"/>
      <c r="J2" s="1"/>
      <c r="K2" s="1"/>
      <c r="L2" s="1"/>
      <c r="M2" s="1"/>
      <c r="N2" s="1"/>
      <c r="O2" s="1"/>
      <c r="P2" s="1"/>
      <c r="Q2" s="1"/>
      <c r="R2" s="1"/>
      <c r="S2" s="1"/>
      <c r="T2" s="1"/>
      <c r="U2" s="13"/>
      <c r="V2" s="13"/>
      <c r="W2" s="13"/>
      <c r="X2" s="1"/>
    </row>
    <row r="3" spans="1:24" ht="13.5" thickBot="1">
      <c r="A3" s="1239" t="s">
        <v>1434</v>
      </c>
      <c r="B3" s="1239" t="s">
        <v>1435</v>
      </c>
      <c r="C3" s="1237" t="s">
        <v>6547</v>
      </c>
      <c r="D3" s="1237"/>
      <c r="E3" s="1237"/>
      <c r="F3" s="1266" t="s">
        <v>1565</v>
      </c>
      <c r="G3" s="1267"/>
      <c r="H3" s="1268"/>
      <c r="I3" s="1237" t="s">
        <v>1436</v>
      </c>
      <c r="J3" s="1237"/>
      <c r="K3" s="1237"/>
      <c r="L3" s="1237" t="s">
        <v>1437</v>
      </c>
      <c r="M3" s="1237"/>
      <c r="N3" s="1237"/>
      <c r="O3" s="1237" t="s">
        <v>1438</v>
      </c>
      <c r="P3" s="1237"/>
      <c r="Q3" s="1237"/>
      <c r="R3" s="1237" t="s">
        <v>1441</v>
      </c>
      <c r="S3" s="1237"/>
      <c r="T3" s="1237"/>
      <c r="U3" s="1237" t="s">
        <v>1442</v>
      </c>
      <c r="V3" s="1237"/>
      <c r="W3" s="1237"/>
      <c r="X3" s="1237" t="s">
        <v>1443</v>
      </c>
    </row>
    <row r="4" spans="1:24" ht="13.5" thickBot="1">
      <c r="A4" s="1239"/>
      <c r="B4" s="1239"/>
      <c r="C4" s="46" t="s">
        <v>1444</v>
      </c>
      <c r="D4" s="46" t="s">
        <v>1445</v>
      </c>
      <c r="E4" s="46" t="s">
        <v>1446</v>
      </c>
      <c r="F4" s="46" t="s">
        <v>1444</v>
      </c>
      <c r="G4" s="46" t="s">
        <v>1445</v>
      </c>
      <c r="H4" s="46" t="s">
        <v>1446</v>
      </c>
      <c r="I4" s="46" t="s">
        <v>1444</v>
      </c>
      <c r="J4" s="46" t="s">
        <v>1445</v>
      </c>
      <c r="K4" s="46" t="s">
        <v>1446</v>
      </c>
      <c r="L4" s="46" t="s">
        <v>1444</v>
      </c>
      <c r="M4" s="46" t="s">
        <v>1445</v>
      </c>
      <c r="N4" s="46" t="s">
        <v>1446</v>
      </c>
      <c r="O4" s="46" t="s">
        <v>1444</v>
      </c>
      <c r="P4" s="46" t="s">
        <v>1445</v>
      </c>
      <c r="Q4" s="46" t="s">
        <v>1446</v>
      </c>
      <c r="R4" s="46" t="s">
        <v>1444</v>
      </c>
      <c r="S4" s="46" t="s">
        <v>1445</v>
      </c>
      <c r="T4" s="46" t="s">
        <v>1446</v>
      </c>
      <c r="U4" s="46" t="s">
        <v>1444</v>
      </c>
      <c r="V4" s="46" t="s">
        <v>1445</v>
      </c>
      <c r="W4" s="46" t="s">
        <v>1446</v>
      </c>
      <c r="X4" s="1237"/>
    </row>
    <row r="5" spans="1:24" ht="16.5" thickBot="1">
      <c r="A5" s="25">
        <v>1</v>
      </c>
      <c r="B5" s="24" t="s">
        <v>1447</v>
      </c>
      <c r="C5" s="25"/>
      <c r="D5" s="25"/>
      <c r="E5" s="25"/>
      <c r="F5" s="25"/>
      <c r="G5" s="25"/>
      <c r="H5" s="25"/>
      <c r="I5" s="25">
        <v>1</v>
      </c>
      <c r="J5" s="25"/>
      <c r="K5" s="25"/>
      <c r="L5" s="25">
        <v>1</v>
      </c>
      <c r="M5" s="25"/>
      <c r="N5" s="25">
        <v>2</v>
      </c>
      <c r="O5" s="25">
        <v>13</v>
      </c>
      <c r="P5" s="25">
        <v>10</v>
      </c>
      <c r="Q5" s="25">
        <v>6</v>
      </c>
      <c r="R5" s="25"/>
      <c r="S5" s="25"/>
      <c r="T5" s="25"/>
      <c r="U5" s="25">
        <f>C5+F5+I5+L5+O5+R5</f>
        <v>15</v>
      </c>
      <c r="V5" s="25">
        <f>D5+G5+J5+M5+P5+S5</f>
        <v>10</v>
      </c>
      <c r="W5" s="25">
        <f>E5+H5+K5+N5+Q5+T5</f>
        <v>8</v>
      </c>
      <c r="X5" s="25">
        <f>+W5+V5+U5</f>
        <v>33</v>
      </c>
    </row>
    <row r="6" spans="1:24" ht="16.5" thickBot="1">
      <c r="A6" s="25">
        <v>2</v>
      </c>
      <c r="B6" s="24" t="s">
        <v>1448</v>
      </c>
      <c r="C6" s="25"/>
      <c r="D6" s="25"/>
      <c r="E6" s="25">
        <v>1</v>
      </c>
      <c r="F6" s="25"/>
      <c r="G6" s="25"/>
      <c r="H6" s="25"/>
      <c r="I6" s="25"/>
      <c r="J6" s="25"/>
      <c r="K6" s="25">
        <v>1</v>
      </c>
      <c r="L6" s="25">
        <v>1</v>
      </c>
      <c r="M6" s="25"/>
      <c r="N6" s="25"/>
      <c r="O6" s="25">
        <v>10</v>
      </c>
      <c r="P6" s="25">
        <v>17</v>
      </c>
      <c r="Q6" s="25">
        <v>39</v>
      </c>
      <c r="R6" s="25">
        <v>51</v>
      </c>
      <c r="S6" s="25">
        <v>54</v>
      </c>
      <c r="T6" s="25">
        <v>53</v>
      </c>
      <c r="U6" s="25">
        <f t="shared" ref="U6:U38" si="0">C6+F6+I6+L6+O6+R6</f>
        <v>62</v>
      </c>
      <c r="V6" s="25">
        <f t="shared" ref="V6:V38" si="1">D6+G6+J6+M6+P6+S6</f>
        <v>71</v>
      </c>
      <c r="W6" s="25">
        <f t="shared" ref="W6:W38" si="2">E6+H6+K6+N6+Q6+T6</f>
        <v>94</v>
      </c>
      <c r="X6" s="25">
        <f>+W6+V6+U6</f>
        <v>227</v>
      </c>
    </row>
    <row r="7" spans="1:24" ht="16.5" thickBot="1">
      <c r="A7" s="25">
        <v>3</v>
      </c>
      <c r="B7" s="24" t="s">
        <v>1528</v>
      </c>
      <c r="C7" s="25"/>
      <c r="D7" s="25"/>
      <c r="E7" s="25"/>
      <c r="F7" s="25"/>
      <c r="G7" s="25"/>
      <c r="H7" s="25"/>
      <c r="I7" s="25"/>
      <c r="J7" s="25"/>
      <c r="K7" s="25"/>
      <c r="L7" s="25"/>
      <c r="M7" s="25"/>
      <c r="N7" s="25"/>
      <c r="O7" s="25">
        <v>10</v>
      </c>
      <c r="P7" s="25">
        <v>7</v>
      </c>
      <c r="Q7" s="25">
        <v>14</v>
      </c>
      <c r="R7" s="25"/>
      <c r="S7" s="25"/>
      <c r="T7" s="25"/>
      <c r="U7" s="25">
        <f t="shared" si="0"/>
        <v>10</v>
      </c>
      <c r="V7" s="25">
        <f t="shared" si="1"/>
        <v>7</v>
      </c>
      <c r="W7" s="25">
        <f t="shared" si="2"/>
        <v>14</v>
      </c>
      <c r="X7" s="25">
        <f t="shared" ref="X7:X38" si="3">+W7+V7+U7</f>
        <v>31</v>
      </c>
    </row>
    <row r="8" spans="1:24" ht="16.5" thickBot="1">
      <c r="A8" s="25">
        <v>4</v>
      </c>
      <c r="B8" s="24" t="s">
        <v>1537</v>
      </c>
      <c r="C8" s="25"/>
      <c r="D8" s="25"/>
      <c r="E8" s="25"/>
      <c r="F8" s="25">
        <v>1</v>
      </c>
      <c r="G8" s="25"/>
      <c r="H8" s="25">
        <v>1</v>
      </c>
      <c r="I8" s="25"/>
      <c r="J8" s="25"/>
      <c r="K8" s="25"/>
      <c r="L8" s="25">
        <v>3</v>
      </c>
      <c r="M8" s="25">
        <v>2</v>
      </c>
      <c r="N8" s="25">
        <v>1</v>
      </c>
      <c r="O8" s="25"/>
      <c r="P8" s="25"/>
      <c r="Q8" s="25"/>
      <c r="R8" s="25"/>
      <c r="S8" s="25"/>
      <c r="T8" s="25"/>
      <c r="U8" s="25">
        <f t="shared" si="0"/>
        <v>4</v>
      </c>
      <c r="V8" s="25">
        <f t="shared" si="1"/>
        <v>2</v>
      </c>
      <c r="W8" s="25">
        <f t="shared" si="2"/>
        <v>2</v>
      </c>
      <c r="X8" s="25">
        <f t="shared" si="3"/>
        <v>8</v>
      </c>
    </row>
    <row r="9" spans="1:24" ht="16.5" thickBot="1">
      <c r="A9" s="25">
        <v>5</v>
      </c>
      <c r="B9" s="24" t="s">
        <v>1494</v>
      </c>
      <c r="C9" s="25"/>
      <c r="D9" s="25"/>
      <c r="E9" s="25"/>
      <c r="F9" s="25"/>
      <c r="G9" s="25"/>
      <c r="H9" s="25"/>
      <c r="I9" s="25">
        <v>1</v>
      </c>
      <c r="J9" s="25"/>
      <c r="K9" s="25"/>
      <c r="L9" s="25">
        <v>1</v>
      </c>
      <c r="M9" s="25"/>
      <c r="N9" s="25"/>
      <c r="O9" s="25"/>
      <c r="P9" s="25"/>
      <c r="Q9" s="25"/>
      <c r="R9" s="25"/>
      <c r="S9" s="25"/>
      <c r="T9" s="25"/>
      <c r="U9" s="25">
        <f t="shared" si="0"/>
        <v>2</v>
      </c>
      <c r="V9" s="25">
        <f t="shared" si="1"/>
        <v>0</v>
      </c>
      <c r="W9" s="25">
        <f t="shared" si="2"/>
        <v>0</v>
      </c>
      <c r="X9" s="25">
        <f t="shared" si="3"/>
        <v>2</v>
      </c>
    </row>
    <row r="10" spans="1:24" ht="16.5" thickBot="1">
      <c r="A10" s="25">
        <v>6</v>
      </c>
      <c r="B10" s="24" t="s">
        <v>1495</v>
      </c>
      <c r="C10" s="25"/>
      <c r="D10" s="25"/>
      <c r="E10" s="25"/>
      <c r="F10" s="25"/>
      <c r="G10" s="25"/>
      <c r="H10" s="25"/>
      <c r="I10" s="25"/>
      <c r="J10" s="25"/>
      <c r="K10" s="25"/>
      <c r="L10" s="25"/>
      <c r="M10" s="25"/>
      <c r="N10" s="25"/>
      <c r="O10" s="25">
        <v>4</v>
      </c>
      <c r="P10" s="25">
        <v>14</v>
      </c>
      <c r="Q10" s="25">
        <v>3</v>
      </c>
      <c r="R10" s="25"/>
      <c r="S10" s="25"/>
      <c r="T10" s="25"/>
      <c r="U10" s="25">
        <f t="shared" si="0"/>
        <v>4</v>
      </c>
      <c r="V10" s="25">
        <f t="shared" si="1"/>
        <v>14</v>
      </c>
      <c r="W10" s="25">
        <f t="shared" si="2"/>
        <v>3</v>
      </c>
      <c r="X10" s="25">
        <f t="shared" si="3"/>
        <v>21</v>
      </c>
    </row>
    <row r="11" spans="1:24" ht="16.5" thickBot="1">
      <c r="A11" s="25">
        <v>7</v>
      </c>
      <c r="B11" s="24" t="s">
        <v>1451</v>
      </c>
      <c r="C11" s="25"/>
      <c r="D11" s="25"/>
      <c r="E11" s="25"/>
      <c r="F11" s="25"/>
      <c r="G11" s="25"/>
      <c r="H11" s="25"/>
      <c r="I11" s="25"/>
      <c r="J11" s="25"/>
      <c r="K11" s="25"/>
      <c r="L11" s="25"/>
      <c r="M11" s="25"/>
      <c r="N11" s="25"/>
      <c r="O11" s="25">
        <v>3</v>
      </c>
      <c r="P11" s="25">
        <v>1</v>
      </c>
      <c r="Q11" s="25"/>
      <c r="R11" s="25">
        <v>1</v>
      </c>
      <c r="S11" s="25"/>
      <c r="T11" s="25"/>
      <c r="U11" s="25">
        <f t="shared" si="0"/>
        <v>4</v>
      </c>
      <c r="V11" s="25">
        <f t="shared" si="1"/>
        <v>1</v>
      </c>
      <c r="W11" s="25">
        <f t="shared" si="2"/>
        <v>0</v>
      </c>
      <c r="X11" s="25">
        <f t="shared" si="3"/>
        <v>5</v>
      </c>
    </row>
    <row r="12" spans="1:24" ht="16.5" thickBot="1">
      <c r="A12" s="25">
        <v>8</v>
      </c>
      <c r="B12" s="24" t="s">
        <v>1496</v>
      </c>
      <c r="C12" s="25"/>
      <c r="D12" s="25">
        <v>1</v>
      </c>
      <c r="E12" s="25"/>
      <c r="F12" s="25"/>
      <c r="G12" s="25"/>
      <c r="H12" s="25"/>
      <c r="I12" s="25"/>
      <c r="J12" s="25"/>
      <c r="K12" s="25"/>
      <c r="L12" s="25">
        <v>1</v>
      </c>
      <c r="M12" s="25">
        <v>5</v>
      </c>
      <c r="N12" s="25">
        <v>10</v>
      </c>
      <c r="O12" s="25"/>
      <c r="P12" s="25"/>
      <c r="Q12" s="25"/>
      <c r="R12" s="25">
        <v>12</v>
      </c>
      <c r="S12" s="25">
        <v>16</v>
      </c>
      <c r="T12" s="25">
        <v>36</v>
      </c>
      <c r="U12" s="25">
        <f t="shared" si="0"/>
        <v>13</v>
      </c>
      <c r="V12" s="25">
        <f t="shared" si="1"/>
        <v>22</v>
      </c>
      <c r="W12" s="25">
        <f t="shared" si="2"/>
        <v>46</v>
      </c>
      <c r="X12" s="25">
        <f>+W12+V12+U12</f>
        <v>81</v>
      </c>
    </row>
    <row r="13" spans="1:24" ht="16.5" thickBot="1">
      <c r="A13" s="25">
        <v>9</v>
      </c>
      <c r="B13" s="24" t="s">
        <v>1519</v>
      </c>
      <c r="C13" s="25"/>
      <c r="D13" s="25"/>
      <c r="E13" s="25"/>
      <c r="F13" s="25"/>
      <c r="G13" s="25"/>
      <c r="H13" s="25"/>
      <c r="I13" s="25"/>
      <c r="J13" s="25"/>
      <c r="K13" s="25"/>
      <c r="L13" s="25"/>
      <c r="M13" s="25"/>
      <c r="N13" s="25"/>
      <c r="O13" s="25"/>
      <c r="P13" s="25"/>
      <c r="Q13" s="25"/>
      <c r="R13" s="25">
        <v>3</v>
      </c>
      <c r="S13" s="25">
        <v>2</v>
      </c>
      <c r="T13" s="25">
        <v>1</v>
      </c>
      <c r="U13" s="25">
        <f t="shared" si="0"/>
        <v>3</v>
      </c>
      <c r="V13" s="25">
        <f t="shared" si="1"/>
        <v>2</v>
      </c>
      <c r="W13" s="25">
        <f t="shared" si="2"/>
        <v>1</v>
      </c>
      <c r="X13" s="25">
        <f t="shared" si="3"/>
        <v>6</v>
      </c>
    </row>
    <row r="14" spans="1:24" ht="16.5" thickBot="1">
      <c r="A14" s="25">
        <v>10</v>
      </c>
      <c r="B14" s="24" t="s">
        <v>1497</v>
      </c>
      <c r="C14" s="25"/>
      <c r="D14" s="25"/>
      <c r="E14" s="25"/>
      <c r="F14" s="25"/>
      <c r="G14" s="25"/>
      <c r="H14" s="25"/>
      <c r="I14" s="25"/>
      <c r="J14" s="25"/>
      <c r="K14" s="25"/>
      <c r="L14" s="25"/>
      <c r="M14" s="25"/>
      <c r="N14" s="25"/>
      <c r="O14" s="25"/>
      <c r="P14" s="25">
        <v>1</v>
      </c>
      <c r="Q14" s="25">
        <v>1</v>
      </c>
      <c r="R14" s="25">
        <v>8</v>
      </c>
      <c r="S14" s="25">
        <v>8</v>
      </c>
      <c r="T14" s="25">
        <v>11</v>
      </c>
      <c r="U14" s="25">
        <f t="shared" si="0"/>
        <v>8</v>
      </c>
      <c r="V14" s="25">
        <f t="shared" si="1"/>
        <v>9</v>
      </c>
      <c r="W14" s="25">
        <f t="shared" si="2"/>
        <v>12</v>
      </c>
      <c r="X14" s="25">
        <f t="shared" si="3"/>
        <v>29</v>
      </c>
    </row>
    <row r="15" spans="1:24" ht="16.5" thickBot="1">
      <c r="A15" s="25">
        <v>11</v>
      </c>
      <c r="B15" s="24" t="s">
        <v>1498</v>
      </c>
      <c r="C15" s="25"/>
      <c r="D15" s="25"/>
      <c r="E15" s="25"/>
      <c r="F15" s="25"/>
      <c r="G15" s="25"/>
      <c r="H15" s="25"/>
      <c r="I15" s="25"/>
      <c r="J15" s="25"/>
      <c r="K15" s="25"/>
      <c r="L15" s="25"/>
      <c r="M15" s="25"/>
      <c r="N15" s="25"/>
      <c r="O15" s="25"/>
      <c r="P15" s="25">
        <v>1</v>
      </c>
      <c r="Q15" s="25">
        <v>9</v>
      </c>
      <c r="R15" s="25">
        <v>3</v>
      </c>
      <c r="S15" s="25">
        <v>4</v>
      </c>
      <c r="T15" s="25">
        <v>7</v>
      </c>
      <c r="U15" s="25">
        <f t="shared" si="0"/>
        <v>3</v>
      </c>
      <c r="V15" s="25">
        <f t="shared" si="1"/>
        <v>5</v>
      </c>
      <c r="W15" s="25">
        <f t="shared" si="2"/>
        <v>16</v>
      </c>
      <c r="X15" s="25">
        <f t="shared" si="3"/>
        <v>24</v>
      </c>
    </row>
    <row r="16" spans="1:24" ht="16.5" thickBot="1">
      <c r="A16" s="25">
        <v>12</v>
      </c>
      <c r="B16" s="24" t="s">
        <v>1530</v>
      </c>
      <c r="C16" s="25"/>
      <c r="D16" s="25"/>
      <c r="E16" s="25"/>
      <c r="F16" s="25"/>
      <c r="G16" s="25"/>
      <c r="H16" s="25"/>
      <c r="I16" s="25"/>
      <c r="J16" s="25"/>
      <c r="K16" s="25"/>
      <c r="L16" s="25"/>
      <c r="M16" s="25"/>
      <c r="N16" s="25"/>
      <c r="O16" s="25"/>
      <c r="P16" s="25"/>
      <c r="Q16" s="25"/>
      <c r="R16" s="25">
        <v>1</v>
      </c>
      <c r="S16" s="25"/>
      <c r="T16" s="25"/>
      <c r="U16" s="25">
        <f t="shared" si="0"/>
        <v>1</v>
      </c>
      <c r="V16" s="25">
        <f t="shared" si="1"/>
        <v>0</v>
      </c>
      <c r="W16" s="25">
        <f t="shared" si="2"/>
        <v>0</v>
      </c>
      <c r="X16" s="25">
        <f t="shared" si="3"/>
        <v>1</v>
      </c>
    </row>
    <row r="17" spans="1:24" ht="16.5" thickBot="1">
      <c r="A17" s="25">
        <v>13</v>
      </c>
      <c r="B17" s="24" t="s">
        <v>1502</v>
      </c>
      <c r="C17" s="25"/>
      <c r="D17" s="25">
        <v>1</v>
      </c>
      <c r="E17" s="25">
        <v>2</v>
      </c>
      <c r="F17" s="25"/>
      <c r="G17" s="25"/>
      <c r="H17" s="25"/>
      <c r="I17" s="25"/>
      <c r="J17" s="25"/>
      <c r="K17" s="25"/>
      <c r="L17" s="25">
        <v>5</v>
      </c>
      <c r="M17" s="25"/>
      <c r="N17" s="25">
        <v>2</v>
      </c>
      <c r="O17" s="25"/>
      <c r="P17" s="25"/>
      <c r="Q17" s="25"/>
      <c r="R17" s="25">
        <v>59</v>
      </c>
      <c r="S17" s="25">
        <v>62</v>
      </c>
      <c r="T17" s="25">
        <v>54</v>
      </c>
      <c r="U17" s="25">
        <f t="shared" si="0"/>
        <v>64</v>
      </c>
      <c r="V17" s="25">
        <f t="shared" si="1"/>
        <v>63</v>
      </c>
      <c r="W17" s="25">
        <f t="shared" si="2"/>
        <v>58</v>
      </c>
      <c r="X17" s="25">
        <f t="shared" si="3"/>
        <v>185</v>
      </c>
    </row>
    <row r="18" spans="1:24" ht="16.5" thickBot="1">
      <c r="A18" s="25">
        <v>14</v>
      </c>
      <c r="B18" s="24" t="s">
        <v>1500</v>
      </c>
      <c r="C18" s="25">
        <v>3</v>
      </c>
      <c r="D18" s="25"/>
      <c r="E18" s="25">
        <v>2</v>
      </c>
      <c r="F18" s="25"/>
      <c r="G18" s="25"/>
      <c r="H18" s="25"/>
      <c r="I18" s="25">
        <v>10</v>
      </c>
      <c r="J18" s="25">
        <v>4</v>
      </c>
      <c r="K18" s="25">
        <v>9</v>
      </c>
      <c r="L18" s="25">
        <v>32</v>
      </c>
      <c r="M18" s="25">
        <v>22</v>
      </c>
      <c r="N18" s="25">
        <v>17</v>
      </c>
      <c r="O18" s="25"/>
      <c r="P18" s="25"/>
      <c r="Q18" s="25"/>
      <c r="R18" s="25">
        <v>1</v>
      </c>
      <c r="S18" s="25">
        <v>1</v>
      </c>
      <c r="T18" s="25">
        <v>1</v>
      </c>
      <c r="U18" s="25">
        <f t="shared" si="0"/>
        <v>46</v>
      </c>
      <c r="V18" s="25">
        <f t="shared" si="1"/>
        <v>27</v>
      </c>
      <c r="W18" s="25">
        <f t="shared" si="2"/>
        <v>29</v>
      </c>
      <c r="X18" s="25">
        <f t="shared" si="3"/>
        <v>102</v>
      </c>
    </row>
    <row r="19" spans="1:24" ht="16.5" thickBot="1">
      <c r="A19" s="25">
        <v>15</v>
      </c>
      <c r="B19" s="24" t="s">
        <v>1532</v>
      </c>
      <c r="C19" s="25"/>
      <c r="D19" s="25"/>
      <c r="E19" s="25"/>
      <c r="F19" s="25"/>
      <c r="G19" s="25"/>
      <c r="H19" s="25"/>
      <c r="I19" s="25"/>
      <c r="J19" s="25">
        <v>2</v>
      </c>
      <c r="K19" s="25"/>
      <c r="L19" s="25"/>
      <c r="M19" s="25"/>
      <c r="N19" s="25">
        <v>1</v>
      </c>
      <c r="O19" s="25"/>
      <c r="P19" s="25">
        <v>1</v>
      </c>
      <c r="Q19" s="25"/>
      <c r="R19" s="25"/>
      <c r="S19" s="25"/>
      <c r="T19" s="25"/>
      <c r="U19" s="25">
        <f t="shared" si="0"/>
        <v>0</v>
      </c>
      <c r="V19" s="25">
        <f t="shared" si="1"/>
        <v>3</v>
      </c>
      <c r="W19" s="25">
        <f t="shared" si="2"/>
        <v>1</v>
      </c>
      <c r="X19" s="25">
        <f t="shared" si="3"/>
        <v>4</v>
      </c>
    </row>
    <row r="20" spans="1:24" ht="16.5" thickBot="1">
      <c r="A20" s="25">
        <v>16</v>
      </c>
      <c r="B20" s="24" t="s">
        <v>1520</v>
      </c>
      <c r="C20" s="25"/>
      <c r="D20" s="25"/>
      <c r="E20" s="25"/>
      <c r="F20" s="25"/>
      <c r="G20" s="25"/>
      <c r="H20" s="25"/>
      <c r="I20" s="25">
        <v>5</v>
      </c>
      <c r="J20" s="25">
        <v>5</v>
      </c>
      <c r="K20" s="25">
        <v>3</v>
      </c>
      <c r="L20" s="25"/>
      <c r="M20" s="25"/>
      <c r="N20" s="25"/>
      <c r="O20" s="25"/>
      <c r="P20" s="25"/>
      <c r="Q20" s="25"/>
      <c r="R20" s="25"/>
      <c r="S20" s="25"/>
      <c r="T20" s="25"/>
      <c r="U20" s="25">
        <f t="shared" si="0"/>
        <v>5</v>
      </c>
      <c r="V20" s="25">
        <f t="shared" si="1"/>
        <v>5</v>
      </c>
      <c r="W20" s="25">
        <f t="shared" si="2"/>
        <v>3</v>
      </c>
      <c r="X20" s="25">
        <f t="shared" si="3"/>
        <v>13</v>
      </c>
    </row>
    <row r="21" spans="1:24" ht="16.5" thickBot="1">
      <c r="A21" s="25">
        <v>17</v>
      </c>
      <c r="B21" s="24" t="s">
        <v>1543</v>
      </c>
      <c r="C21" s="25"/>
      <c r="D21" s="25"/>
      <c r="E21" s="25"/>
      <c r="F21" s="25"/>
      <c r="G21" s="25"/>
      <c r="H21" s="25"/>
      <c r="I21" s="25"/>
      <c r="J21" s="25"/>
      <c r="K21" s="25">
        <v>2</v>
      </c>
      <c r="L21" s="25">
        <v>8</v>
      </c>
      <c r="M21" s="25">
        <v>5</v>
      </c>
      <c r="N21" s="25">
        <v>14</v>
      </c>
      <c r="O21" s="25">
        <v>4</v>
      </c>
      <c r="P21" s="25">
        <v>3</v>
      </c>
      <c r="Q21" s="25">
        <v>5</v>
      </c>
      <c r="R21" s="25">
        <v>9</v>
      </c>
      <c r="S21" s="25">
        <v>13</v>
      </c>
      <c r="T21" s="25">
        <v>29</v>
      </c>
      <c r="U21" s="25">
        <f t="shared" si="0"/>
        <v>21</v>
      </c>
      <c r="V21" s="25">
        <f t="shared" si="1"/>
        <v>21</v>
      </c>
      <c r="W21" s="25">
        <f t="shared" si="2"/>
        <v>50</v>
      </c>
      <c r="X21" s="25">
        <f t="shared" si="3"/>
        <v>92</v>
      </c>
    </row>
    <row r="22" spans="1:24" ht="16.5" thickBot="1">
      <c r="A22" s="25">
        <v>18</v>
      </c>
      <c r="B22" s="24" t="s">
        <v>1504</v>
      </c>
      <c r="C22" s="25"/>
      <c r="D22" s="25"/>
      <c r="E22" s="25"/>
      <c r="F22" s="25"/>
      <c r="G22" s="25"/>
      <c r="H22" s="25"/>
      <c r="I22" s="25">
        <v>14</v>
      </c>
      <c r="J22" s="25">
        <v>5</v>
      </c>
      <c r="K22" s="25">
        <v>15</v>
      </c>
      <c r="L22" s="25">
        <v>17</v>
      </c>
      <c r="M22" s="25">
        <v>7</v>
      </c>
      <c r="N22" s="25">
        <v>10</v>
      </c>
      <c r="O22" s="25">
        <v>14</v>
      </c>
      <c r="P22" s="25">
        <v>14</v>
      </c>
      <c r="Q22" s="25">
        <v>13</v>
      </c>
      <c r="R22" s="25">
        <v>17</v>
      </c>
      <c r="S22" s="25">
        <v>19</v>
      </c>
      <c r="T22" s="25">
        <v>43</v>
      </c>
      <c r="U22" s="25">
        <f t="shared" si="0"/>
        <v>62</v>
      </c>
      <c r="V22" s="25">
        <f t="shared" si="1"/>
        <v>45</v>
      </c>
      <c r="W22" s="25">
        <f t="shared" si="2"/>
        <v>81</v>
      </c>
      <c r="X22" s="25">
        <f t="shared" si="3"/>
        <v>188</v>
      </c>
    </row>
    <row r="23" spans="1:24" ht="16.5" thickBot="1">
      <c r="A23" s="25">
        <v>19</v>
      </c>
      <c r="B23" s="24" t="s">
        <v>1481</v>
      </c>
      <c r="C23" s="25"/>
      <c r="D23" s="25"/>
      <c r="E23" s="25"/>
      <c r="F23" s="25"/>
      <c r="G23" s="25"/>
      <c r="H23" s="25"/>
      <c r="I23" s="25"/>
      <c r="J23" s="25"/>
      <c r="K23" s="25"/>
      <c r="L23" s="25"/>
      <c r="M23" s="25"/>
      <c r="N23" s="25"/>
      <c r="O23" s="25"/>
      <c r="P23" s="25"/>
      <c r="Q23" s="25"/>
      <c r="R23" s="25">
        <v>1</v>
      </c>
      <c r="S23" s="25">
        <v>6</v>
      </c>
      <c r="T23" s="25">
        <v>4</v>
      </c>
      <c r="U23" s="25">
        <f t="shared" si="0"/>
        <v>1</v>
      </c>
      <c r="V23" s="25">
        <f t="shared" si="1"/>
        <v>6</v>
      </c>
      <c r="W23" s="25">
        <f t="shared" si="2"/>
        <v>4</v>
      </c>
      <c r="X23" s="25">
        <f t="shared" si="3"/>
        <v>11</v>
      </c>
    </row>
    <row r="24" spans="1:24" ht="16.5" thickBot="1">
      <c r="A24" s="25">
        <v>20</v>
      </c>
      <c r="B24" s="24" t="s">
        <v>1506</v>
      </c>
      <c r="C24" s="25"/>
      <c r="D24" s="25"/>
      <c r="E24" s="25"/>
      <c r="F24" s="25"/>
      <c r="G24" s="25"/>
      <c r="H24" s="25"/>
      <c r="I24" s="25">
        <v>1</v>
      </c>
      <c r="J24" s="25"/>
      <c r="K24" s="25"/>
      <c r="L24" s="25"/>
      <c r="M24" s="25"/>
      <c r="N24" s="25"/>
      <c r="O24" s="25"/>
      <c r="P24" s="25"/>
      <c r="Q24" s="25">
        <v>6</v>
      </c>
      <c r="R24" s="25"/>
      <c r="S24" s="25"/>
      <c r="T24" s="25"/>
      <c r="U24" s="25">
        <f t="shared" si="0"/>
        <v>1</v>
      </c>
      <c r="V24" s="25">
        <f t="shared" si="1"/>
        <v>0</v>
      </c>
      <c r="W24" s="25">
        <f t="shared" si="2"/>
        <v>6</v>
      </c>
      <c r="X24" s="25">
        <f t="shared" si="3"/>
        <v>7</v>
      </c>
    </row>
    <row r="25" spans="1:24" ht="16.5" thickBot="1">
      <c r="A25" s="25">
        <v>21</v>
      </c>
      <c r="B25" s="24" t="s">
        <v>1539</v>
      </c>
      <c r="C25" s="25"/>
      <c r="D25" s="25"/>
      <c r="E25" s="25"/>
      <c r="F25" s="25"/>
      <c r="G25" s="25"/>
      <c r="H25" s="25"/>
      <c r="I25" s="25"/>
      <c r="J25" s="25">
        <v>1</v>
      </c>
      <c r="K25" s="25"/>
      <c r="L25" s="25">
        <v>1</v>
      </c>
      <c r="M25" s="25"/>
      <c r="N25" s="25">
        <v>2</v>
      </c>
      <c r="O25" s="25">
        <v>3</v>
      </c>
      <c r="P25" s="25">
        <v>1</v>
      </c>
      <c r="Q25" s="25">
        <v>6</v>
      </c>
      <c r="R25" s="25">
        <v>6</v>
      </c>
      <c r="S25" s="25">
        <v>5</v>
      </c>
      <c r="T25" s="25">
        <v>9</v>
      </c>
      <c r="U25" s="25">
        <f t="shared" si="0"/>
        <v>10</v>
      </c>
      <c r="V25" s="25">
        <f t="shared" si="1"/>
        <v>7</v>
      </c>
      <c r="W25" s="25">
        <f t="shared" si="2"/>
        <v>17</v>
      </c>
      <c r="X25" s="25">
        <f t="shared" si="3"/>
        <v>34</v>
      </c>
    </row>
    <row r="26" spans="1:24" ht="16.5" thickBot="1">
      <c r="A26" s="25">
        <v>22</v>
      </c>
      <c r="B26" s="24" t="s">
        <v>1507</v>
      </c>
      <c r="C26" s="25"/>
      <c r="D26" s="25"/>
      <c r="E26" s="25"/>
      <c r="F26" s="25"/>
      <c r="G26" s="25"/>
      <c r="H26" s="25"/>
      <c r="I26" s="25"/>
      <c r="J26" s="25"/>
      <c r="K26" s="25"/>
      <c r="L26" s="25"/>
      <c r="M26" s="25">
        <v>1</v>
      </c>
      <c r="N26" s="25"/>
      <c r="O26" s="25"/>
      <c r="P26" s="25"/>
      <c r="Q26" s="25"/>
      <c r="R26" s="25"/>
      <c r="S26" s="25">
        <v>1</v>
      </c>
      <c r="T26" s="25"/>
      <c r="U26" s="25">
        <f t="shared" si="0"/>
        <v>0</v>
      </c>
      <c r="V26" s="25">
        <f t="shared" si="1"/>
        <v>2</v>
      </c>
      <c r="W26" s="25">
        <f t="shared" si="2"/>
        <v>0</v>
      </c>
      <c r="X26" s="25">
        <f t="shared" si="3"/>
        <v>2</v>
      </c>
    </row>
    <row r="27" spans="1:24" ht="16.5" thickBot="1">
      <c r="A27" s="25">
        <v>23</v>
      </c>
      <c r="B27" s="24" t="s">
        <v>1509</v>
      </c>
      <c r="C27" s="25"/>
      <c r="D27" s="25">
        <v>1</v>
      </c>
      <c r="E27" s="25"/>
      <c r="F27" s="25"/>
      <c r="G27" s="25"/>
      <c r="H27" s="25"/>
      <c r="I27" s="25">
        <v>1</v>
      </c>
      <c r="J27" s="25">
        <v>2</v>
      </c>
      <c r="K27" s="25">
        <v>3</v>
      </c>
      <c r="L27" s="25">
        <v>3</v>
      </c>
      <c r="M27" s="25">
        <v>1</v>
      </c>
      <c r="N27" s="25">
        <v>4</v>
      </c>
      <c r="O27" s="25"/>
      <c r="P27" s="25"/>
      <c r="Q27" s="25"/>
      <c r="R27" s="25">
        <v>13</v>
      </c>
      <c r="S27" s="25">
        <v>9</v>
      </c>
      <c r="T27" s="25">
        <v>13</v>
      </c>
      <c r="U27" s="25">
        <f t="shared" si="0"/>
        <v>17</v>
      </c>
      <c r="V27" s="25">
        <f t="shared" si="1"/>
        <v>13</v>
      </c>
      <c r="W27" s="25">
        <f t="shared" si="2"/>
        <v>20</v>
      </c>
      <c r="X27" s="25">
        <f t="shared" si="3"/>
        <v>50</v>
      </c>
    </row>
    <row r="28" spans="1:24" ht="16.5" thickBot="1">
      <c r="A28" s="25">
        <v>24</v>
      </c>
      <c r="B28" s="24" t="s">
        <v>1465</v>
      </c>
      <c r="C28" s="25"/>
      <c r="D28" s="25"/>
      <c r="E28" s="25"/>
      <c r="F28" s="25"/>
      <c r="G28" s="25"/>
      <c r="H28" s="25"/>
      <c r="I28" s="25"/>
      <c r="J28" s="25"/>
      <c r="K28" s="25"/>
      <c r="L28" s="25"/>
      <c r="M28" s="25"/>
      <c r="N28" s="25"/>
      <c r="O28" s="25"/>
      <c r="P28" s="25">
        <v>1</v>
      </c>
      <c r="Q28" s="25">
        <v>1</v>
      </c>
      <c r="R28" s="25">
        <v>2</v>
      </c>
      <c r="S28" s="25">
        <v>2</v>
      </c>
      <c r="T28" s="25">
        <v>1</v>
      </c>
      <c r="U28" s="25">
        <f t="shared" si="0"/>
        <v>2</v>
      </c>
      <c r="V28" s="25">
        <f t="shared" si="1"/>
        <v>3</v>
      </c>
      <c r="W28" s="25">
        <f t="shared" si="2"/>
        <v>2</v>
      </c>
      <c r="X28" s="25">
        <f t="shared" si="3"/>
        <v>7</v>
      </c>
    </row>
    <row r="29" spans="1:24" ht="16.5" thickBot="1">
      <c r="A29" s="25">
        <v>25</v>
      </c>
      <c r="B29" s="24" t="s">
        <v>1476</v>
      </c>
      <c r="C29" s="25"/>
      <c r="D29" s="25"/>
      <c r="E29" s="25"/>
      <c r="F29" s="25"/>
      <c r="G29" s="25"/>
      <c r="H29" s="25"/>
      <c r="I29" s="25">
        <v>5</v>
      </c>
      <c r="J29" s="25">
        <v>12</v>
      </c>
      <c r="K29" s="25">
        <v>12</v>
      </c>
      <c r="L29" s="25"/>
      <c r="M29" s="25"/>
      <c r="N29" s="25"/>
      <c r="O29" s="25"/>
      <c r="P29" s="25"/>
      <c r="Q29" s="25"/>
      <c r="R29" s="25"/>
      <c r="S29" s="25"/>
      <c r="T29" s="25"/>
      <c r="U29" s="25">
        <f t="shared" si="0"/>
        <v>5</v>
      </c>
      <c r="V29" s="25">
        <f t="shared" si="1"/>
        <v>12</v>
      </c>
      <c r="W29" s="25">
        <f t="shared" si="2"/>
        <v>12</v>
      </c>
      <c r="X29" s="25">
        <f t="shared" si="3"/>
        <v>29</v>
      </c>
    </row>
    <row r="30" spans="1:24" ht="16.5" thickBot="1">
      <c r="A30" s="25">
        <v>26</v>
      </c>
      <c r="B30" s="24" t="s">
        <v>1544</v>
      </c>
      <c r="C30" s="25"/>
      <c r="D30" s="25"/>
      <c r="E30" s="25"/>
      <c r="F30" s="25"/>
      <c r="G30" s="25"/>
      <c r="H30" s="25"/>
      <c r="I30" s="25"/>
      <c r="J30" s="25"/>
      <c r="K30" s="25"/>
      <c r="L30" s="25"/>
      <c r="M30" s="25">
        <v>5</v>
      </c>
      <c r="N30" s="25"/>
      <c r="O30" s="25"/>
      <c r="P30" s="25"/>
      <c r="Q30" s="25"/>
      <c r="R30" s="25"/>
      <c r="S30" s="25"/>
      <c r="T30" s="25"/>
      <c r="U30" s="25">
        <f t="shared" si="0"/>
        <v>0</v>
      </c>
      <c r="V30" s="25">
        <f t="shared" si="1"/>
        <v>5</v>
      </c>
      <c r="W30" s="25">
        <f t="shared" si="2"/>
        <v>0</v>
      </c>
      <c r="X30" s="25">
        <f t="shared" si="3"/>
        <v>5</v>
      </c>
    </row>
    <row r="31" spans="1:24" ht="16.5" thickBot="1">
      <c r="A31" s="25">
        <v>27</v>
      </c>
      <c r="B31" s="24" t="s">
        <v>1511</v>
      </c>
      <c r="C31" s="25"/>
      <c r="D31" s="25"/>
      <c r="E31" s="25"/>
      <c r="F31" s="25"/>
      <c r="G31" s="25"/>
      <c r="H31" s="25"/>
      <c r="I31" s="25"/>
      <c r="J31" s="25">
        <v>1</v>
      </c>
      <c r="K31" s="25">
        <v>1</v>
      </c>
      <c r="L31" s="25"/>
      <c r="M31" s="25"/>
      <c r="N31" s="25"/>
      <c r="O31" s="25"/>
      <c r="P31" s="25"/>
      <c r="Q31" s="25"/>
      <c r="R31" s="25"/>
      <c r="S31" s="25"/>
      <c r="T31" s="25">
        <v>4</v>
      </c>
      <c r="U31" s="25">
        <f t="shared" si="0"/>
        <v>0</v>
      </c>
      <c r="V31" s="25">
        <f t="shared" si="1"/>
        <v>1</v>
      </c>
      <c r="W31" s="25">
        <f t="shared" si="2"/>
        <v>5</v>
      </c>
      <c r="X31" s="25">
        <f t="shared" si="3"/>
        <v>6</v>
      </c>
    </row>
    <row r="32" spans="1:24" ht="16.5" thickBot="1">
      <c r="A32" s="25">
        <v>28</v>
      </c>
      <c r="B32" s="24" t="s">
        <v>1545</v>
      </c>
      <c r="C32" s="25"/>
      <c r="D32" s="25"/>
      <c r="E32" s="25"/>
      <c r="F32" s="25"/>
      <c r="G32" s="25"/>
      <c r="H32" s="25"/>
      <c r="I32" s="25"/>
      <c r="J32" s="25"/>
      <c r="K32" s="25"/>
      <c r="L32" s="25"/>
      <c r="M32" s="25"/>
      <c r="N32" s="25"/>
      <c r="O32" s="25"/>
      <c r="P32" s="25"/>
      <c r="Q32" s="25"/>
      <c r="R32" s="25">
        <v>3</v>
      </c>
      <c r="S32" s="25">
        <v>6</v>
      </c>
      <c r="T32" s="25">
        <v>7</v>
      </c>
      <c r="U32" s="25">
        <f t="shared" si="0"/>
        <v>3</v>
      </c>
      <c r="V32" s="25">
        <f t="shared" si="1"/>
        <v>6</v>
      </c>
      <c r="W32" s="25">
        <f t="shared" si="2"/>
        <v>7</v>
      </c>
      <c r="X32" s="25">
        <f t="shared" si="3"/>
        <v>16</v>
      </c>
    </row>
    <row r="33" spans="1:24" ht="16.5" thickBot="1">
      <c r="A33" s="25">
        <v>29</v>
      </c>
      <c r="B33" s="24" t="s">
        <v>1517</v>
      </c>
      <c r="C33" s="25"/>
      <c r="D33" s="25"/>
      <c r="E33" s="25"/>
      <c r="F33" s="25"/>
      <c r="G33" s="25"/>
      <c r="H33" s="25"/>
      <c r="I33" s="25"/>
      <c r="J33" s="25"/>
      <c r="K33" s="25"/>
      <c r="L33" s="25"/>
      <c r="M33" s="25">
        <v>1</v>
      </c>
      <c r="N33" s="25">
        <v>1</v>
      </c>
      <c r="O33" s="25"/>
      <c r="P33" s="25"/>
      <c r="Q33" s="25"/>
      <c r="R33" s="25">
        <v>5</v>
      </c>
      <c r="S33" s="25">
        <v>1</v>
      </c>
      <c r="T33" s="25">
        <v>1</v>
      </c>
      <c r="U33" s="25">
        <f t="shared" si="0"/>
        <v>5</v>
      </c>
      <c r="V33" s="25">
        <f t="shared" si="1"/>
        <v>2</v>
      </c>
      <c r="W33" s="25">
        <f t="shared" si="2"/>
        <v>2</v>
      </c>
      <c r="X33" s="25">
        <f t="shared" si="3"/>
        <v>9</v>
      </c>
    </row>
    <row r="34" spans="1:24" ht="16.5" thickBot="1">
      <c r="A34" s="25">
        <v>30</v>
      </c>
      <c r="B34" s="24" t="s">
        <v>1482</v>
      </c>
      <c r="C34" s="25"/>
      <c r="D34" s="25"/>
      <c r="E34" s="25"/>
      <c r="F34" s="25"/>
      <c r="G34" s="25"/>
      <c r="H34" s="25"/>
      <c r="I34" s="25"/>
      <c r="J34" s="25"/>
      <c r="K34" s="25"/>
      <c r="L34" s="25"/>
      <c r="M34" s="25"/>
      <c r="N34" s="25">
        <v>1</v>
      </c>
      <c r="O34" s="25"/>
      <c r="P34" s="25"/>
      <c r="Q34" s="25"/>
      <c r="R34" s="25"/>
      <c r="S34" s="25"/>
      <c r="T34" s="25"/>
      <c r="U34" s="25">
        <f t="shared" si="0"/>
        <v>0</v>
      </c>
      <c r="V34" s="25">
        <f t="shared" si="1"/>
        <v>0</v>
      </c>
      <c r="W34" s="25">
        <f t="shared" si="2"/>
        <v>1</v>
      </c>
      <c r="X34" s="25">
        <f t="shared" si="3"/>
        <v>1</v>
      </c>
    </row>
    <row r="35" spans="1:24" ht="16.5" thickBot="1">
      <c r="A35" s="25">
        <v>31</v>
      </c>
      <c r="B35" s="24" t="s">
        <v>1533</v>
      </c>
      <c r="C35" s="25"/>
      <c r="D35" s="25"/>
      <c r="E35" s="25"/>
      <c r="F35" s="25"/>
      <c r="G35" s="25"/>
      <c r="H35" s="25"/>
      <c r="I35" s="25"/>
      <c r="J35" s="25"/>
      <c r="K35" s="25"/>
      <c r="L35" s="25"/>
      <c r="M35" s="25"/>
      <c r="N35" s="25">
        <v>1</v>
      </c>
      <c r="O35" s="25"/>
      <c r="P35" s="25"/>
      <c r="Q35" s="25"/>
      <c r="R35" s="25">
        <v>2</v>
      </c>
      <c r="S35" s="25">
        <v>2</v>
      </c>
      <c r="T35" s="25">
        <v>2</v>
      </c>
      <c r="U35" s="25">
        <f t="shared" si="0"/>
        <v>2</v>
      </c>
      <c r="V35" s="25">
        <f t="shared" si="1"/>
        <v>2</v>
      </c>
      <c r="W35" s="25">
        <f t="shared" si="2"/>
        <v>3</v>
      </c>
      <c r="X35" s="25">
        <f t="shared" si="3"/>
        <v>7</v>
      </c>
    </row>
    <row r="36" spans="1:24" ht="16.5" thickBot="1">
      <c r="A36" s="25">
        <v>32</v>
      </c>
      <c r="B36" s="24" t="s">
        <v>1540</v>
      </c>
      <c r="C36" s="25"/>
      <c r="D36" s="25"/>
      <c r="E36" s="25"/>
      <c r="F36" s="25"/>
      <c r="G36" s="25"/>
      <c r="H36" s="25"/>
      <c r="I36" s="25"/>
      <c r="J36" s="25"/>
      <c r="K36" s="25"/>
      <c r="L36" s="25"/>
      <c r="M36" s="25"/>
      <c r="N36" s="25"/>
      <c r="O36" s="25"/>
      <c r="P36" s="25">
        <v>1</v>
      </c>
      <c r="Q36" s="25">
        <v>1</v>
      </c>
      <c r="R36" s="25"/>
      <c r="S36" s="25"/>
      <c r="T36" s="25"/>
      <c r="U36" s="25">
        <f t="shared" si="0"/>
        <v>0</v>
      </c>
      <c r="V36" s="25">
        <f t="shared" si="1"/>
        <v>1</v>
      </c>
      <c r="W36" s="25">
        <f t="shared" si="2"/>
        <v>1</v>
      </c>
      <c r="X36" s="25">
        <f t="shared" si="3"/>
        <v>2</v>
      </c>
    </row>
    <row r="37" spans="1:24" ht="16.5" thickBot="1">
      <c r="A37" s="25">
        <v>33</v>
      </c>
      <c r="B37" s="24" t="s">
        <v>1523</v>
      </c>
      <c r="C37" s="25"/>
      <c r="D37" s="25"/>
      <c r="E37" s="25"/>
      <c r="F37" s="25"/>
      <c r="G37" s="25"/>
      <c r="H37" s="25"/>
      <c r="I37" s="25"/>
      <c r="J37" s="25"/>
      <c r="K37" s="25"/>
      <c r="L37" s="25"/>
      <c r="M37" s="25"/>
      <c r="N37" s="25"/>
      <c r="O37" s="25">
        <v>2</v>
      </c>
      <c r="P37" s="25">
        <v>2</v>
      </c>
      <c r="Q37" s="25">
        <v>1</v>
      </c>
      <c r="R37" s="25"/>
      <c r="S37" s="25"/>
      <c r="T37" s="25"/>
      <c r="U37" s="25">
        <f t="shared" si="0"/>
        <v>2</v>
      </c>
      <c r="V37" s="25">
        <f t="shared" si="1"/>
        <v>2</v>
      </c>
      <c r="W37" s="25">
        <f t="shared" si="2"/>
        <v>1</v>
      </c>
      <c r="X37" s="25">
        <f t="shared" si="3"/>
        <v>5</v>
      </c>
    </row>
    <row r="38" spans="1:24" ht="16.5" thickBot="1">
      <c r="A38" s="25">
        <v>34</v>
      </c>
      <c r="B38" s="24" t="s">
        <v>1547</v>
      </c>
      <c r="C38" s="25"/>
      <c r="D38" s="25"/>
      <c r="E38" s="25"/>
      <c r="F38" s="25"/>
      <c r="G38" s="25"/>
      <c r="H38" s="25"/>
      <c r="I38" s="25"/>
      <c r="J38" s="25">
        <v>2</v>
      </c>
      <c r="K38" s="25"/>
      <c r="L38" s="25"/>
      <c r="M38" s="25"/>
      <c r="N38" s="25"/>
      <c r="O38" s="25"/>
      <c r="P38" s="25"/>
      <c r="Q38" s="25"/>
      <c r="R38" s="25"/>
      <c r="S38" s="25"/>
      <c r="T38" s="25"/>
      <c r="U38" s="25">
        <f t="shared" si="0"/>
        <v>0</v>
      </c>
      <c r="V38" s="25">
        <f t="shared" si="1"/>
        <v>2</v>
      </c>
      <c r="W38" s="25">
        <f t="shared" si="2"/>
        <v>0</v>
      </c>
      <c r="X38" s="25">
        <f t="shared" si="3"/>
        <v>2</v>
      </c>
    </row>
    <row r="39" spans="1:24" ht="16.5" thickBot="1">
      <c r="A39" s="1274" t="s">
        <v>1442</v>
      </c>
      <c r="B39" s="1274"/>
      <c r="C39" s="40">
        <f>SUM(C5:C38)</f>
        <v>3</v>
      </c>
      <c r="D39" s="40">
        <f t="shared" ref="D39:X39" si="4">SUM(D5:D38)</f>
        <v>3</v>
      </c>
      <c r="E39" s="40">
        <f t="shared" si="4"/>
        <v>5</v>
      </c>
      <c r="F39" s="40">
        <f>SUM(F8:F38)</f>
        <v>1</v>
      </c>
      <c r="G39" s="40"/>
      <c r="H39" s="40">
        <f>SUM(H8:H38)</f>
        <v>1</v>
      </c>
      <c r="I39" s="40">
        <f t="shared" si="4"/>
        <v>38</v>
      </c>
      <c r="J39" s="40">
        <f t="shared" si="4"/>
        <v>34</v>
      </c>
      <c r="K39" s="40">
        <f t="shared" si="4"/>
        <v>46</v>
      </c>
      <c r="L39" s="40">
        <f t="shared" si="4"/>
        <v>73</v>
      </c>
      <c r="M39" s="40">
        <f t="shared" si="4"/>
        <v>49</v>
      </c>
      <c r="N39" s="40">
        <f t="shared" si="4"/>
        <v>66</v>
      </c>
      <c r="O39" s="40">
        <f t="shared" si="4"/>
        <v>63</v>
      </c>
      <c r="P39" s="40">
        <f t="shared" si="4"/>
        <v>74</v>
      </c>
      <c r="Q39" s="40">
        <f t="shared" si="4"/>
        <v>105</v>
      </c>
      <c r="R39" s="40">
        <f t="shared" si="4"/>
        <v>197</v>
      </c>
      <c r="S39" s="40">
        <f t="shared" si="4"/>
        <v>211</v>
      </c>
      <c r="T39" s="40">
        <f t="shared" si="4"/>
        <v>276</v>
      </c>
      <c r="U39" s="40">
        <f t="shared" si="4"/>
        <v>375</v>
      </c>
      <c r="V39" s="40">
        <f t="shared" si="4"/>
        <v>371</v>
      </c>
      <c r="W39" s="40">
        <f t="shared" si="4"/>
        <v>499</v>
      </c>
      <c r="X39" s="40">
        <f t="shared" si="4"/>
        <v>1245</v>
      </c>
    </row>
    <row r="40" spans="1:24" ht="15.75">
      <c r="A40" s="21"/>
      <c r="B40" s="21" t="s">
        <v>1548</v>
      </c>
      <c r="C40" s="21"/>
      <c r="D40" s="21"/>
      <c r="E40" s="21"/>
      <c r="F40" s="21"/>
      <c r="G40" s="21"/>
      <c r="H40" s="21"/>
      <c r="I40" s="21"/>
      <c r="J40" s="21"/>
      <c r="K40" s="21"/>
      <c r="L40" s="21"/>
      <c r="M40" s="21"/>
      <c r="N40" s="21"/>
      <c r="O40" s="21"/>
      <c r="P40" s="21"/>
      <c r="Q40" s="21"/>
      <c r="R40" s="21"/>
      <c r="S40" s="1289" t="s">
        <v>1549</v>
      </c>
      <c r="T40" s="1289"/>
      <c r="U40" s="1289"/>
      <c r="V40" s="1289"/>
      <c r="W40" s="1289"/>
      <c r="X40" s="1289"/>
    </row>
  </sheetData>
  <mergeCells count="13">
    <mergeCell ref="X3:X4"/>
    <mergeCell ref="A39:B39"/>
    <mergeCell ref="S40:X40"/>
    <mergeCell ref="A1:X1"/>
    <mergeCell ref="A3:A4"/>
    <mergeCell ref="B3:B4"/>
    <mergeCell ref="C3:E3"/>
    <mergeCell ref="I3:K3"/>
    <mergeCell ref="L3:N3"/>
    <mergeCell ref="F3:H3"/>
    <mergeCell ref="O3:Q3"/>
    <mergeCell ref="R3:T3"/>
    <mergeCell ref="U3:W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53</vt:i4>
      </vt:variant>
      <vt:variant>
        <vt:lpstr>Adlandırılmış Aralıklar</vt:lpstr>
      </vt:variant>
      <vt:variant>
        <vt:i4>13</vt:i4>
      </vt:variant>
    </vt:vector>
  </HeadingPairs>
  <TitlesOfParts>
    <vt:vector size="66" baseType="lpstr">
      <vt:lpstr>2000</vt:lpstr>
      <vt:lpstr>2000 BAŞARILI SPORCULAR</vt:lpstr>
      <vt:lpstr>2001</vt:lpstr>
      <vt:lpstr>2001 BAŞARILI SPORCULAR</vt:lpstr>
      <vt:lpstr>2002</vt:lpstr>
      <vt:lpstr>2002 BAŞARILI SPORCULAR</vt:lpstr>
      <vt:lpstr>2003</vt:lpstr>
      <vt:lpstr>2003 BAŞARILI SPORCULAR</vt:lpstr>
      <vt:lpstr>2004</vt:lpstr>
      <vt:lpstr>2004 BAŞARILI SPORCULAR</vt:lpstr>
      <vt:lpstr>2005</vt:lpstr>
      <vt:lpstr>2005 BAŞARILI SPORCULAR</vt:lpstr>
      <vt:lpstr>2006</vt:lpstr>
      <vt:lpstr>2006 BAŞARILI SPORCULAR</vt:lpstr>
      <vt:lpstr>2007</vt:lpstr>
      <vt:lpstr>2007 BAŞARILI SPORCULAR</vt:lpstr>
      <vt:lpstr>2008</vt:lpstr>
      <vt:lpstr>2008 BAŞARILI SPORCULAR</vt:lpstr>
      <vt:lpstr>2009</vt:lpstr>
      <vt:lpstr>2009 BAŞARILI SPORCULAR</vt:lpstr>
      <vt:lpstr>2010</vt:lpstr>
      <vt:lpstr>2010 BAŞARILI SPORCULAR</vt:lpstr>
      <vt:lpstr>2011</vt:lpstr>
      <vt:lpstr>2011 BAŞARILI SPORCULAR</vt:lpstr>
      <vt:lpstr>2012</vt:lpstr>
      <vt:lpstr>2012 BAŞARILI SPORCULAR</vt:lpstr>
      <vt:lpstr>2013</vt:lpstr>
      <vt:lpstr>2013 BAŞARILI SPORCULAR</vt:lpstr>
      <vt:lpstr>2014</vt:lpstr>
      <vt:lpstr>2014 BAŞARILI SPORCULAR</vt:lpstr>
      <vt:lpstr>2015</vt:lpstr>
      <vt:lpstr>Sayfa1</vt:lpstr>
      <vt:lpstr>2015 BAŞARILI SPORCULAR</vt:lpstr>
      <vt:lpstr>2016</vt:lpstr>
      <vt:lpstr>2016 BAŞARILI SPORCULAR</vt:lpstr>
      <vt:lpstr>2017</vt:lpstr>
      <vt:lpstr>2017 BAŞARILI SPORCULAR</vt:lpstr>
      <vt:lpstr>2018</vt:lpstr>
      <vt:lpstr>2018 BAŞARILI SPORCULAR</vt:lpstr>
      <vt:lpstr>2019</vt:lpstr>
      <vt:lpstr>2019 BAŞARILI SPORCULAR</vt:lpstr>
      <vt:lpstr>2020</vt:lpstr>
      <vt:lpstr>2020 BAŞARILI SPORCULAR</vt:lpstr>
      <vt:lpstr>2021</vt:lpstr>
      <vt:lpstr>2021 BAŞARILI SPORCULAR</vt:lpstr>
      <vt:lpstr>2022</vt:lpstr>
      <vt:lpstr>2022 BAŞARILI SPORCULAR</vt:lpstr>
      <vt:lpstr>2023</vt:lpstr>
      <vt:lpstr>2023 BAŞARILI SPORCULAR</vt:lpstr>
      <vt:lpstr>2024</vt:lpstr>
      <vt:lpstr>2024 BAŞARILI SPORCULAR</vt:lpstr>
      <vt:lpstr>2025</vt:lpstr>
      <vt:lpstr>2025 BAŞARILI SPORCULAR</vt:lpstr>
      <vt:lpstr>'2000'!Yazdırma_Alanı</vt:lpstr>
      <vt:lpstr>'2001'!Yazdırma_Alanı</vt:lpstr>
      <vt:lpstr>'2002'!Yazdırma_Alanı</vt:lpstr>
      <vt:lpstr>'2003'!Yazdırma_Alanı</vt:lpstr>
      <vt:lpstr>'2004'!Yazdırma_Alanı</vt:lpstr>
      <vt:lpstr>'2005'!Yazdırma_Alanı</vt:lpstr>
      <vt:lpstr>'2006'!Yazdırma_Alanı</vt:lpstr>
      <vt:lpstr>'2007'!Yazdırma_Alanı</vt:lpstr>
      <vt:lpstr>'2008'!Yazdırma_Alanı</vt:lpstr>
      <vt:lpstr>'2009'!Yazdırma_Alanı</vt:lpstr>
      <vt:lpstr>'2010'!Yazdırma_Alanı</vt:lpstr>
      <vt:lpstr>'2011'!Yazdırma_Alanı</vt:lpstr>
      <vt:lpstr>'2016'!Yazdırma_Alanı</vt:lpstr>
    </vt:vector>
  </TitlesOfParts>
  <Company>gsgm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gamze.giraygil</dc:creator>
  <cp:lastModifiedBy>ilkay TELLI</cp:lastModifiedBy>
  <cp:lastPrinted>2019-01-16T13:34:04Z</cp:lastPrinted>
  <dcterms:created xsi:type="dcterms:W3CDTF">2008-11-14T09:26:27Z</dcterms:created>
  <dcterms:modified xsi:type="dcterms:W3CDTF">2026-02-23T11:22:50Z</dcterms:modified>
</cp:coreProperties>
</file>